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CSL\PLASMA\"/>
    </mc:Choice>
  </mc:AlternateContent>
  <xr:revisionPtr revIDLastSave="0" documentId="13_ncr:1_{3F023E7B-7A6F-4248-9053-FB183D0FE00B}" xr6:coauthVersionLast="43" xr6:coauthVersionMax="43" xr10:uidLastSave="{00000000-0000-0000-0000-000000000000}"/>
  <bookViews>
    <workbookView xWindow="-120" yWindow="-120" windowWidth="38640" windowHeight="15840" firstSheet="1" activeTab="1" xr2:uid="{ECBEAF8D-8495-436B-B889-BC65BD5D6F7F}"/>
  </bookViews>
  <sheets>
    <sheet name="Config" sheetId="2" state="hidden" r:id="rId1"/>
    <sheet name="Cirurgia Cardiaca" sheetId="1" r:id="rId2"/>
    <sheet name="Cirurgia Obstetrica" sheetId="8" r:id="rId3"/>
    <sheet name="Cirurgia Politraumatismo" sheetId="9" r:id="rId4"/>
    <sheet name="Transplante" sheetId="10" r:id="rId5"/>
    <sheet name="Procedientos Plasma Crio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8" l="1"/>
  <c r="U2" i="8"/>
  <c r="U3" i="9"/>
  <c r="U2" i="9"/>
  <c r="U3" i="10"/>
  <c r="U2" i="10"/>
  <c r="U3" i="11"/>
  <c r="U2" i="11"/>
  <c r="U3" i="1"/>
  <c r="U2" i="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E3" i="11"/>
  <c r="D3" i="11"/>
  <c r="C3" i="11"/>
  <c r="B3" i="11"/>
  <c r="A3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E2" i="11"/>
  <c r="D2" i="11"/>
  <c r="C2" i="11"/>
  <c r="B2" i="11"/>
  <c r="A2" i="11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E3" i="10"/>
  <c r="D3" i="10"/>
  <c r="C3" i="10"/>
  <c r="B3" i="10"/>
  <c r="A3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E2" i="10"/>
  <c r="D2" i="10"/>
  <c r="C2" i="10"/>
  <c r="B2" i="10"/>
  <c r="A2" i="10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E3" i="9"/>
  <c r="D3" i="9"/>
  <c r="C3" i="9"/>
  <c r="B3" i="9"/>
  <c r="A3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E2" i="9"/>
  <c r="D2" i="9"/>
  <c r="C2" i="9"/>
  <c r="B2" i="9"/>
  <c r="A2" i="9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E3" i="8"/>
  <c r="D3" i="8"/>
  <c r="C3" i="8"/>
  <c r="B3" i="8"/>
  <c r="A3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E2" i="8"/>
  <c r="D2" i="8"/>
  <c r="C2" i="8"/>
  <c r="B2" i="8"/>
  <c r="A2" i="8"/>
  <c r="B3" i="1"/>
  <c r="A2" i="1"/>
  <c r="C2" i="1"/>
  <c r="D2" i="1"/>
  <c r="E2" i="1"/>
  <c r="C3" i="1"/>
  <c r="D3" i="1"/>
  <c r="E3" i="1"/>
  <c r="A3" i="1" l="1"/>
  <c r="I2" i="1"/>
  <c r="J2" i="1"/>
  <c r="K2" i="1"/>
  <c r="L2" i="1"/>
  <c r="M2" i="1"/>
  <c r="N2" i="1"/>
  <c r="O2" i="1"/>
  <c r="P2" i="1"/>
  <c r="Q2" i="1"/>
  <c r="R2" i="1"/>
  <c r="S2" i="1"/>
  <c r="T2" i="1"/>
  <c r="I3" i="1"/>
  <c r="J3" i="1"/>
  <c r="K3" i="1"/>
  <c r="L3" i="1"/>
  <c r="M3" i="1"/>
  <c r="N3" i="1"/>
  <c r="O3" i="1"/>
  <c r="P3" i="1"/>
  <c r="Q3" i="1"/>
  <c r="R3" i="1"/>
  <c r="S3" i="1"/>
  <c r="T3" i="1"/>
  <c r="B2" i="1" l="1"/>
  <c r="H2" i="1" l="1"/>
  <c r="H3" i="1"/>
  <c r="G3" i="1"/>
  <c r="G2" i="1"/>
</calcChain>
</file>

<file path=xl/sharedStrings.xml><?xml version="1.0" encoding="utf-8"?>
<sst xmlns="http://schemas.openxmlformats.org/spreadsheetml/2006/main" count="137874" uniqueCount="5029">
  <si>
    <t>SIGITAP-Numero</t>
  </si>
  <si>
    <t>Grupo</t>
  </si>
  <si>
    <t>Sub-Grupo</t>
  </si>
  <si>
    <t>Forma</t>
  </si>
  <si>
    <t>Procedimento</t>
  </si>
  <si>
    <t>Complexidade</t>
  </si>
  <si>
    <t>Ambulatorial</t>
  </si>
  <si>
    <t>Hospitalar</t>
  </si>
  <si>
    <t>Hospital-Dia</t>
  </si>
  <si>
    <t>Registro-BPA-C</t>
  </si>
  <si>
    <t>Registro-BPA-I</t>
  </si>
  <si>
    <t>Registro-BPA</t>
  </si>
  <si>
    <t>Registro-AIH-P</t>
  </si>
  <si>
    <t>Registro-AIH-E</t>
  </si>
  <si>
    <t>Registro-AIH-S</t>
  </si>
  <si>
    <t>Registro-AIH</t>
  </si>
  <si>
    <t>Registro-APAC-P</t>
  </si>
  <si>
    <t>Registro-APAC-S</t>
  </si>
  <si>
    <t>Registro-APAC</t>
  </si>
  <si>
    <t>Registro-RAAS</t>
  </si>
  <si>
    <t xml:space="preserve">Ações de promoção e prevenção em saúde                                                              </t>
  </si>
  <si>
    <t xml:space="preserve">Ações coletivas/individuais em saúde                                                                </t>
  </si>
  <si>
    <t xml:space="preserve">Educação em saúde                                                                                   </t>
  </si>
  <si>
    <t>1 - Baixa</t>
  </si>
  <si>
    <t>2 - Média</t>
  </si>
  <si>
    <t xml:space="preserve">Saúde bucal                                                                                         </t>
  </si>
  <si>
    <t xml:space="preserve">Visita domiciliar                                                                                   </t>
  </si>
  <si>
    <t xml:space="preserve">Alimentação e nutrição                                                                              </t>
  </si>
  <si>
    <t xml:space="preserve">Praticas Integrativas/Complementares                                                                </t>
  </si>
  <si>
    <t xml:space="preserve">Vigilância em saúde                                                                                 </t>
  </si>
  <si>
    <t xml:space="preserve">Vigilancia sanitária                                                                                </t>
  </si>
  <si>
    <t>0 - Não se aplica</t>
  </si>
  <si>
    <t xml:space="preserve">Vigilância em Saúde do Trabalhador                                                                  </t>
  </si>
  <si>
    <t xml:space="preserve">Procedimentos com finalidade diagnóstica                                                            </t>
  </si>
  <si>
    <t xml:space="preserve">Coleta de material                                                                                  </t>
  </si>
  <si>
    <t xml:space="preserve">Coleta de material por meio de punção/biópsia                                                       </t>
  </si>
  <si>
    <t>3 - Alta</t>
  </si>
  <si>
    <t xml:space="preserve">Outras formas de coleta de material                                                                 </t>
  </si>
  <si>
    <t xml:space="preserve">Diagnóstico em laboratório clínico                                                                  </t>
  </si>
  <si>
    <t xml:space="preserve">Exames bioquimicos                                                                                  </t>
  </si>
  <si>
    <t xml:space="preserve">Exames hematológicos e hemostasia                                                                   </t>
  </si>
  <si>
    <t xml:space="preserve">Exames sorológicos e imunológicos                                                                   </t>
  </si>
  <si>
    <t xml:space="preserve">Exames coprológicos                                                                                 </t>
  </si>
  <si>
    <t xml:space="preserve">Exames de uroanálise                                                                                </t>
  </si>
  <si>
    <t xml:space="preserve">Exames hormonais                                                                                    </t>
  </si>
  <si>
    <t xml:space="preserve">Exames toxicológicos ou de monitorização terapêutica                                                </t>
  </si>
  <si>
    <t xml:space="preserve">Exames microbiológicos                                                                              </t>
  </si>
  <si>
    <t xml:space="preserve">Exames em outros líquidos biológicos                                                                </t>
  </si>
  <si>
    <t xml:space="preserve">Exames de genética                                                                                  </t>
  </si>
  <si>
    <t xml:space="preserve">Exames para triagem neonatal                                                                        </t>
  </si>
  <si>
    <t xml:space="preserve">Exames imunohematológicos                                                                           </t>
  </si>
  <si>
    <t xml:space="preserve">Diagnóstico por anatomia patológica e citopatologia                                                 </t>
  </si>
  <si>
    <t xml:space="preserve">Exames citopatológicos                                                                              </t>
  </si>
  <si>
    <t xml:space="preserve">Exames anatomopatológicos                                                                           </t>
  </si>
  <si>
    <t xml:space="preserve">Diagnóstico por radiologia                                                                          </t>
  </si>
  <si>
    <t xml:space="preserve">Exames radiológicos da cabeça e pescoço                                                             </t>
  </si>
  <si>
    <t xml:space="preserve">Exames radiológicos da coluna vertebral                                                             </t>
  </si>
  <si>
    <t xml:space="preserve">Exames radiológicos do torax e mediastino                                                           </t>
  </si>
  <si>
    <t xml:space="preserve">Exames radiológicos da cintura escapular e dos membros superiores                                   </t>
  </si>
  <si>
    <t xml:space="preserve">Exames radiológicos do abdomen e pelve                                                              </t>
  </si>
  <si>
    <t xml:space="preserve">Exames radiológicos da cintura pélvica e dos membros inferiores                                     </t>
  </si>
  <si>
    <t xml:space="preserve">Diagnóstico por ultrasonografia                                                                     </t>
  </si>
  <si>
    <t xml:space="preserve">Ultra-sonografias do sistema circulatório (qualquer região anatômica)                               </t>
  </si>
  <si>
    <t xml:space="preserve">Ultra-sonografias dos demais sistemas                                                               </t>
  </si>
  <si>
    <t xml:space="preserve">Diagnóstico por tomografia                                                                          </t>
  </si>
  <si>
    <t xml:space="preserve">Tomografia da cabeça, pescoço e coluna vertebral                                                    </t>
  </si>
  <si>
    <t xml:space="preserve">Tomografia do torax e membros superiores                                                            </t>
  </si>
  <si>
    <t xml:space="preserve">Tomografia do abdomen, pelve e membros inferiores                                                   </t>
  </si>
  <si>
    <t xml:space="preserve">Diagnóstico por ressonância magnética                                                               </t>
  </si>
  <si>
    <t xml:space="preserve">RM da cabeça, pescoço e coluna vertebral                                                            </t>
  </si>
  <si>
    <t xml:space="preserve">RM do torax e membros superiores                                                                    </t>
  </si>
  <si>
    <t xml:space="preserve">RM do abdomen, pelve e membros inferiores                                                           </t>
  </si>
  <si>
    <t xml:space="preserve">Diagnóstico por medicina nuclear in vivo                                                            </t>
  </si>
  <si>
    <t xml:space="preserve">Aparelho cardiovascular                                                                             </t>
  </si>
  <si>
    <t xml:space="preserve">Aparelho digestivo                                                                                  </t>
  </si>
  <si>
    <t xml:space="preserve">Aparelho endócrino                                                                                  </t>
  </si>
  <si>
    <t xml:space="preserve">Aparelho geniturinário                                                                              </t>
  </si>
  <si>
    <t xml:space="preserve">Aparelho esquelético                                                                                </t>
  </si>
  <si>
    <t xml:space="preserve">Aparelho nervoso                                                                                    </t>
  </si>
  <si>
    <t xml:space="preserve">Aparelho respiratório                                                                               </t>
  </si>
  <si>
    <t xml:space="preserve">Aparelho hematológico                                                                               </t>
  </si>
  <si>
    <t xml:space="preserve">Outros métodos de diagnóstico em medicina nuclear in vivo                                           </t>
  </si>
  <si>
    <t xml:space="preserve">Diagnóstico por endoscopia                                                                          </t>
  </si>
  <si>
    <t xml:space="preserve">Aparelho urinário                                                                                   </t>
  </si>
  <si>
    <t xml:space="preserve">Aparelho ginecológico                                                                               </t>
  </si>
  <si>
    <t xml:space="preserve">Diagnóstico por radiologia intervencionista                                                         </t>
  </si>
  <si>
    <t xml:space="preserve">Exames radiológicos de vasos sangüíneos e linfáticos                                                </t>
  </si>
  <si>
    <t xml:space="preserve">Vias biliares                                                                                       </t>
  </si>
  <si>
    <t xml:space="preserve">Métodos diagnósticos em especialidades                                                              </t>
  </si>
  <si>
    <t xml:space="preserve">Diagnóstico em angiologia                                                                           </t>
  </si>
  <si>
    <t xml:space="preserve">Diagnóstico em cardiologia                                                                          </t>
  </si>
  <si>
    <t xml:space="preserve">Diagnóstico cinético funcional                                                                      </t>
  </si>
  <si>
    <t xml:space="preserve">Diagnóstico em ginecologia-obstetrícia                                                              </t>
  </si>
  <si>
    <t xml:space="preserve">Diagnóstico em neurologia                                                                           </t>
  </si>
  <si>
    <t xml:space="preserve">Diagnóstico em oftalmologia                                                                         </t>
  </si>
  <si>
    <t xml:space="preserve">Diagnóstico em otorrinolaringologia/fonoaudiologia                                                  </t>
  </si>
  <si>
    <t xml:space="preserve">Diagnóstico em pneumologia                                                                          </t>
  </si>
  <si>
    <t xml:space="preserve">Diagnóstico em urologia                                                                             </t>
  </si>
  <si>
    <t xml:space="preserve">Diagnóstico em psicologia-psiquiatria                                                               </t>
  </si>
  <si>
    <t xml:space="preserve">Diagnóstico e procedimentos especiais em hemoterapia                                                </t>
  </si>
  <si>
    <t xml:space="preserve">Exames do doador/receptor                                                                           </t>
  </si>
  <si>
    <t xml:space="preserve">Procedimentos especiais em hemoterápica                                                             </t>
  </si>
  <si>
    <t xml:space="preserve">Diagnóstico em vigilância epidemiológica e ambiental                                                </t>
  </si>
  <si>
    <t xml:space="preserve">Exames relacionados a doenças e agravos de notificação compulsória                                  </t>
  </si>
  <si>
    <t xml:space="preserve">Exames relacionados ao meio ambiente                                                                </t>
  </si>
  <si>
    <t xml:space="preserve">Diagnóstico por teste rápido                                                                        </t>
  </si>
  <si>
    <t xml:space="preserve">Teste realizado fora da estrutura de laboratório                                                    </t>
  </si>
  <si>
    <t xml:space="preserve">Procedimentos clínicos                                                                              </t>
  </si>
  <si>
    <t xml:space="preserve">Consultas / Atendimentos / Acompanhamentos                                                          </t>
  </si>
  <si>
    <t xml:space="preserve">Consultas médicas/outros profissionais  de nivel superior                                           </t>
  </si>
  <si>
    <t xml:space="preserve">Atendimento/Acompanhamento em saúde do trabalhador                                                  </t>
  </si>
  <si>
    <t xml:space="preserve">Atendimento pré-hospitalar de urgência                                                              </t>
  </si>
  <si>
    <t xml:space="preserve">Outros atendimentos realizados por profissionais de níveis superior                                 </t>
  </si>
  <si>
    <t xml:space="preserve">Atenção domiciliar                                                                                  </t>
  </si>
  <si>
    <t xml:space="preserve">Consulta/Atendimento ás urgências (em geral)                                                        </t>
  </si>
  <si>
    <t xml:space="preserve">Atendimento/acompanhamento em reabilitação física, mental, visual e múltiplas deficiências          </t>
  </si>
  <si>
    <t xml:space="preserve">Atendimento/Acompanhamento psicossocial                                                             </t>
  </si>
  <si>
    <t xml:space="preserve">Atendimento/Acompanhamento em saúde do idoso                                                        </t>
  </si>
  <si>
    <t xml:space="preserve">Atendimentos de enfermagem (em geral)                                                               </t>
  </si>
  <si>
    <t xml:space="preserve">Atendimento/Acompanhamento queimados                                                                </t>
  </si>
  <si>
    <t xml:space="preserve">Atendimento/acompanhamento de diagnóstico de doenças endocrinas/metabolicas e nutricionais          </t>
  </si>
  <si>
    <t xml:space="preserve">Acompanhamento em outras especialidades                                                             </t>
  </si>
  <si>
    <t xml:space="preserve">Cuidados Paliativos                                                                                 </t>
  </si>
  <si>
    <t xml:space="preserve">Fisioterapia                                                                                        </t>
  </si>
  <si>
    <t xml:space="preserve">Assistência fisioterapêutica em alterações obstétricas, neonatais e uroginecológicas                </t>
  </si>
  <si>
    <t xml:space="preserve">Assistência fisioterapêutica em alterações oncológicas                                              </t>
  </si>
  <si>
    <t xml:space="preserve">Assistência fisioterapêutica em oftalmologia                                                        </t>
  </si>
  <si>
    <t xml:space="preserve">Assistência fisioterapêutica cardiovasculares e pneumo-funcionais                                   </t>
  </si>
  <si>
    <t xml:space="preserve">Assistência fisioterapêutica nas disfunções musculo esqueleticas (todas as origens)                 </t>
  </si>
  <si>
    <t xml:space="preserve">Assistência fisioterapêutica nas alterações em neurologia                                           </t>
  </si>
  <si>
    <t xml:space="preserve">Assistência fisioterapêutica em queimados                                                           </t>
  </si>
  <si>
    <t xml:space="preserve">Tratamentos clínicos (outras especialidades)                                                        </t>
  </si>
  <si>
    <t xml:space="preserve">Tratamento de doenças infecciosas e parasitárias                                                    </t>
  </si>
  <si>
    <t xml:space="preserve">Tratamento de doenças do sangue, orgãos hematopoéticos e alguns transtornos imunitários             </t>
  </si>
  <si>
    <t xml:space="preserve">Tratamento de doenças endocrinas, metabólicas e nutricionais                                        </t>
  </si>
  <si>
    <t xml:space="preserve">Tratamento de doenças do sistema nervoso central e periférico                                       </t>
  </si>
  <si>
    <t xml:space="preserve">Tratamento de doenças do aparelho da visão                                                          </t>
  </si>
  <si>
    <t xml:space="preserve">Tratamento de doenças cardiovasculares                                                              </t>
  </si>
  <si>
    <t xml:space="preserve">Tratamento de doenças do aparelho digestivo                                                         </t>
  </si>
  <si>
    <t xml:space="preserve">Tratamento de doenças da pele e do tecido  subcutâneo                                               </t>
  </si>
  <si>
    <t xml:space="preserve">Tratamento de doenças do sistema osteomuscular e do tecido conjuntivo                               </t>
  </si>
  <si>
    <t xml:space="preserve">Tratamento durante a gestação, parto e puerpério                                                    </t>
  </si>
  <si>
    <t xml:space="preserve">Tratamento de malformações congênitas, deformidades e anomalias cromossômicas                       </t>
  </si>
  <si>
    <t xml:space="preserve">Tratamentos por medicina nuclear in vivo                                                            </t>
  </si>
  <si>
    <t xml:space="preserve">Tratamento de pacientes sob cuidados prolongados                                                    </t>
  </si>
  <si>
    <t xml:space="preserve">Tratamento de doenças do ouvido/apófise mastóide e vias aéreas                                      </t>
  </si>
  <si>
    <t xml:space="preserve">Tratamento das doenças do aparelho geniturinário                                                    </t>
  </si>
  <si>
    <t xml:space="preserve">Tratamento de algumas afecçõess originadas no período neonatal                                      </t>
  </si>
  <si>
    <t xml:space="preserve">Tratamento dos transtornos mentais e comportamentais                                                </t>
  </si>
  <si>
    <t xml:space="preserve">Tratamento HIV/Aids                                                                                 </t>
  </si>
  <si>
    <t xml:space="preserve">Reabilitação                                                                                        </t>
  </si>
  <si>
    <t xml:space="preserve">Tratamento em oncologia                                                                             </t>
  </si>
  <si>
    <t xml:space="preserve">Radioterapia                                                                                        </t>
  </si>
  <si>
    <t xml:space="preserve">Quimioterapia paliativa - adulto                                                                    </t>
  </si>
  <si>
    <t xml:space="preserve">Quimioterapia para controle temporário de doença - adulto                                           </t>
  </si>
  <si>
    <t xml:space="preserve">Quimioterapia prévia (neoadjuvante/citorredutora)- adulto                                           </t>
  </si>
  <si>
    <t xml:space="preserve">Quimioterapia adjuvante (profilática) - adulto                                                      </t>
  </si>
  <si>
    <t xml:space="preserve">Quimioterapia curativa - adulto                                                                     </t>
  </si>
  <si>
    <t xml:space="preserve">Quimioterapia de tumores de crianca e adolescente                                                   </t>
  </si>
  <si>
    <t xml:space="preserve">Quimioterapia - procedimentos especiais                                                             </t>
  </si>
  <si>
    <t xml:space="preserve">Medicina nuclear - terapêutica oncológica                                                           </t>
  </si>
  <si>
    <t xml:space="preserve">Gerais em oncologia                                                                                 </t>
  </si>
  <si>
    <t xml:space="preserve">Tratamento em nefrologia                                                                            </t>
  </si>
  <si>
    <t xml:space="preserve">Tratamento dialítico                                                                                </t>
  </si>
  <si>
    <t xml:space="preserve">Tratamento em nefrologia em geral                                                                   </t>
  </si>
  <si>
    <t xml:space="preserve">Hemoterapia                                                                                         </t>
  </si>
  <si>
    <t xml:space="preserve">Procedimentos destinados a obtenção do sangue para fins de assistência hemoterapica                 </t>
  </si>
  <si>
    <t xml:space="preserve">Medicina transfusional                                                                              </t>
  </si>
  <si>
    <t xml:space="preserve">Tratamentos odontológicos                                                                           </t>
  </si>
  <si>
    <t xml:space="preserve">Dentística                                                                                          </t>
  </si>
  <si>
    <t xml:space="preserve">Endodontia                                                                                          </t>
  </si>
  <si>
    <t xml:space="preserve">Periodontia clínica                                                                                 </t>
  </si>
  <si>
    <t xml:space="preserve">Moldagem/Manutenção                                                                                 </t>
  </si>
  <si>
    <t xml:space="preserve">Tratamento de lesões, envenenamentos e outros, decorrentes de causas externas                       </t>
  </si>
  <si>
    <t xml:space="preserve">Traumatismos                                                                                        </t>
  </si>
  <si>
    <t xml:space="preserve">Intoxicações e envenenamentos                                                                       </t>
  </si>
  <si>
    <t xml:space="preserve">Outras consequências de causas externas                                                             </t>
  </si>
  <si>
    <t xml:space="preserve">Complicações consequentes a procedimentos em saúde                                                  </t>
  </si>
  <si>
    <t xml:space="preserve">Terapias especializadas                                                                             </t>
  </si>
  <si>
    <t xml:space="preserve">Terapia nutricional                                                                                 </t>
  </si>
  <si>
    <t xml:space="preserve">Terapias em doenças alérgicas                                                                       </t>
  </si>
  <si>
    <t xml:space="preserve">Terapias do aparelho geniturinário                                                                  </t>
  </si>
  <si>
    <t xml:space="preserve">Terapias do aparelho cardiovascular                                                                 </t>
  </si>
  <si>
    <t xml:space="preserve">Práticas integrativas e complementares                                                              </t>
  </si>
  <si>
    <t xml:space="preserve">Acessos venosos                                                                                     </t>
  </si>
  <si>
    <t xml:space="preserve">Angiologia                                                                                          </t>
  </si>
  <si>
    <t xml:space="preserve">Parto e nascimento                                                                                  </t>
  </si>
  <si>
    <t xml:space="preserve">Procedimentos cirúrgicos                                                                            </t>
  </si>
  <si>
    <t xml:space="preserve">Pequenas cirurgias e cirurgias de pele, tecido subcutâneo e mucosa                                  </t>
  </si>
  <si>
    <t xml:space="preserve">Pequenas cirurgias                                                                                  </t>
  </si>
  <si>
    <t xml:space="preserve">Cirurgias de pele, tecido subcutâneo e mucosa                                                       </t>
  </si>
  <si>
    <t xml:space="preserve">Cirurgia de glândulas endócrinas                                                                    </t>
  </si>
  <si>
    <t xml:space="preserve">Cirurgia de tireóide e paratireóide                                                                 </t>
  </si>
  <si>
    <t xml:space="preserve">Cirurgia da suprarrenal                                                                             </t>
  </si>
  <si>
    <t xml:space="preserve">Cirurgia do sistema nervoso central e periférico                                                    </t>
  </si>
  <si>
    <t xml:space="preserve">Trauma e anomalias do desenvolvimento                                                               </t>
  </si>
  <si>
    <t xml:space="preserve">Coluna e nervos periféricos                                                                         </t>
  </si>
  <si>
    <t xml:space="preserve">Tumores do sistema nervoso                                                                          </t>
  </si>
  <si>
    <t xml:space="preserve">Neurocirurgias vasculares                                                                           </t>
  </si>
  <si>
    <t xml:space="preserve">Tratamento neurocirúrgico da dor funcional                                                          </t>
  </si>
  <si>
    <t xml:space="preserve">Investigação e cirurgia da epilepsia                                                                </t>
  </si>
  <si>
    <t xml:space="preserve">Tratamento neuro-endovascular                                                                       </t>
  </si>
  <si>
    <t xml:space="preserve">Neurocirurgia funcional estereotáxica                                                               </t>
  </si>
  <si>
    <t xml:space="preserve">Cirurgia das vias aéreas superiores, da face, da cabeça e do pescoço                                </t>
  </si>
  <si>
    <t xml:space="preserve">Cirurgia das vias aéreas superiores e do pescoço                                                    </t>
  </si>
  <si>
    <t xml:space="preserve">Cirurgia da face e do sistema estomatognático                                                       </t>
  </si>
  <si>
    <t xml:space="preserve">Anomalia Crânio e bucomaxilo facial                                                                 </t>
  </si>
  <si>
    <t xml:space="preserve">Cirurgia do aparelho da visão                                                                       </t>
  </si>
  <si>
    <t xml:space="preserve">Palpebras e vias lacrimais                                                                          </t>
  </si>
  <si>
    <t xml:space="preserve">Músculos oculomotores                                                                               </t>
  </si>
  <si>
    <t xml:space="preserve">Corpo vítreo, retina, coróide e esclera                                                             </t>
  </si>
  <si>
    <t xml:space="preserve">Cavidade orbitária e globo ocular                                                                   </t>
  </si>
  <si>
    <t xml:space="preserve">Conjuntiva, córnea, câmara anterior, íris, corpo ciliar e cristalino                                </t>
  </si>
  <si>
    <t xml:space="preserve">Cirurgia do aparelho circulatório                                                                   </t>
  </si>
  <si>
    <t xml:space="preserve">Cirurgia cardiovascular                                                                             </t>
  </si>
  <si>
    <t xml:space="preserve">Cirurgia vascular                                                                                   </t>
  </si>
  <si>
    <t xml:space="preserve">Cardiologia intervencionista                                                                        </t>
  </si>
  <si>
    <t xml:space="preserve">Cirurgia endovascular                                                                               </t>
  </si>
  <si>
    <t xml:space="preserve">Eletrofisiologia                                                                                    </t>
  </si>
  <si>
    <t xml:space="preserve">Cirurgia do aparelho digestivo, orgãos anexos e parede abdominal                                    </t>
  </si>
  <si>
    <t xml:space="preserve">Esôfago, estômago e duodeno                                                                         </t>
  </si>
  <si>
    <t xml:space="preserve">Intestinos , reto e anus                                                                            </t>
  </si>
  <si>
    <t xml:space="preserve">Pancreas, baco, figado e vias biliares                                                              </t>
  </si>
  <si>
    <t xml:space="preserve">Parede e cavidade abdominal                                                                         </t>
  </si>
  <si>
    <t xml:space="preserve">Cirurgia do sistema osteomuscular                                                                   </t>
  </si>
  <si>
    <t xml:space="preserve">Cintura escapular                                                                                   </t>
  </si>
  <si>
    <t xml:space="preserve">Membros superiores                                                                                  </t>
  </si>
  <si>
    <t xml:space="preserve">Coluna vertebral e caixa torácica                                                                   </t>
  </si>
  <si>
    <t xml:space="preserve">Cintura pélvica                                                                                     </t>
  </si>
  <si>
    <t xml:space="preserve">Membros inferiores                                                                                  </t>
  </si>
  <si>
    <t xml:space="preserve">Gerais                                                                                              </t>
  </si>
  <si>
    <t xml:space="preserve">Cirurgia do aparelho geniturinário                                                                  </t>
  </si>
  <si>
    <t xml:space="preserve">Rim, ureter e bexiga                                                                                </t>
  </si>
  <si>
    <t xml:space="preserve">Uretra                                                                                              </t>
  </si>
  <si>
    <t xml:space="preserve">Próstata e vesicula seminal                                                                         </t>
  </si>
  <si>
    <t xml:space="preserve">Bolsa escrotal, testículos e cordão espermático                                                     </t>
  </si>
  <si>
    <t xml:space="preserve">Pênis                                                                                               </t>
  </si>
  <si>
    <t xml:space="preserve">Útero e anexos                                                                                      </t>
  </si>
  <si>
    <t xml:space="preserve">Vagina, vulva e períneo                                                                             </t>
  </si>
  <si>
    <t xml:space="preserve">Cirurgia de mama                                                                                    </t>
  </si>
  <si>
    <t xml:space="preserve">Mama                                                                                                </t>
  </si>
  <si>
    <t xml:space="preserve">Cirurgia obstétrica                                                                                 </t>
  </si>
  <si>
    <t xml:space="preserve">Parto                                                                                               </t>
  </si>
  <si>
    <t xml:space="preserve">Outras cirurgias relacionadas com o estado gestacional                                              </t>
  </si>
  <si>
    <t xml:space="preserve">Cirurgia torácica                                                                                   </t>
  </si>
  <si>
    <t xml:space="preserve">Traqueia e brônquios                                                                                </t>
  </si>
  <si>
    <t xml:space="preserve">Mediastino                                                                                          </t>
  </si>
  <si>
    <t xml:space="preserve">Pleura                                                                                              </t>
  </si>
  <si>
    <t xml:space="preserve">Parede torácica                                                                                     </t>
  </si>
  <si>
    <t xml:space="preserve">Pulmão                                                                                              </t>
  </si>
  <si>
    <t xml:space="preserve">Cirurgia reparadora                                                                                 </t>
  </si>
  <si>
    <t xml:space="preserve">Tratamento de queimados                                                                             </t>
  </si>
  <si>
    <t xml:space="preserve">Reparadora para lipodistrofia                                                                       </t>
  </si>
  <si>
    <t xml:space="preserve">Outras cirurgias plásticas/reparadoras                                                              </t>
  </si>
  <si>
    <t xml:space="preserve">Bucomaxilofacial                                                                                    </t>
  </si>
  <si>
    <t xml:space="preserve">Buco-maxilo-facial                                                                                  </t>
  </si>
  <si>
    <t xml:space="preserve">Cirurgia oral                                                                                       </t>
  </si>
  <si>
    <t xml:space="preserve">Outras cirurgias                                                                                    </t>
  </si>
  <si>
    <t xml:space="preserve">Múltiplas                                                                                           </t>
  </si>
  <si>
    <t xml:space="preserve">Sequenciais                                                                                         </t>
  </si>
  <si>
    <t xml:space="preserve">Politraumatizados                                                                                   </t>
  </si>
  <si>
    <t xml:space="preserve">Procedimentos cirúrgicos gerais                                                                     </t>
  </si>
  <si>
    <t xml:space="preserve">Cirurgia em oncologia                                                                               </t>
  </si>
  <si>
    <t xml:space="preserve">Urologia                                                                                            </t>
  </si>
  <si>
    <t xml:space="preserve">Sistema linfático                                                                                   </t>
  </si>
  <si>
    <t xml:space="preserve">Cabeça e pescoço                                                                                    </t>
  </si>
  <si>
    <t xml:space="preserve">Esôfago-gastro duodenal e vísceras anexas e outros orgãos intra-abdominais                          </t>
  </si>
  <si>
    <t xml:space="preserve">Colo-proctologia                                                                                    </t>
  </si>
  <si>
    <t xml:space="preserve">Ginecologia                                                                                         </t>
  </si>
  <si>
    <t xml:space="preserve">Pele e cirurgia plástica                                                                            </t>
  </si>
  <si>
    <t xml:space="preserve">Ossos e partes moles                                                                                </t>
  </si>
  <si>
    <t xml:space="preserve">Mastologia                                                                                          </t>
  </si>
  <si>
    <t xml:space="preserve">Anestesiologia                                                                                      </t>
  </si>
  <si>
    <t xml:space="preserve">Anestesias                                                                                          </t>
  </si>
  <si>
    <t xml:space="preserve">Cirurgia em nefrologia                                                                              </t>
  </si>
  <si>
    <t xml:space="preserve">Acessos para dialise                                                                                </t>
  </si>
  <si>
    <t xml:space="preserve">Intervençõess cirúrgicas em acessos para diálise                                                    </t>
  </si>
  <si>
    <t xml:space="preserve">Transplantes de orgãos, tecidos e células                                                           </t>
  </si>
  <si>
    <t xml:space="preserve">Coleta e exames para fins de doação de orgãos, tecidos e células e de transplante                   </t>
  </si>
  <si>
    <t xml:space="preserve">Coleta e exames para identificação de doador de células-tronco hematopoéticas (busca nacional)      </t>
  </si>
  <si>
    <t xml:space="preserve">Exames de histocompatibilidade para identificação de receptor de células-tronco hematopoéticas      </t>
  </si>
  <si>
    <t>Coleta e exames para ident. de doador de célula-tronco hematopoéticas (busca internacional/nacional)</t>
  </si>
  <si>
    <t xml:space="preserve">Exames imunogenéticos/histocompatibilidade para identificação de doador de orgãos                   </t>
  </si>
  <si>
    <t xml:space="preserve">Exames imunogenéticos/histocompatibilidade para identificação de receptor de orgãos                 </t>
  </si>
  <si>
    <t xml:space="preserve">Exames gráficos ou por imagem para diagnóstico de morte encefálica                                  </t>
  </si>
  <si>
    <t xml:space="preserve">Outros exames complementares para doação de orgãos, tecidos e células                               </t>
  </si>
  <si>
    <t xml:space="preserve">Exames complementares para pacientes transplantados                                                 </t>
  </si>
  <si>
    <t xml:space="preserve">Avaliação de morte encefálica                                                                       </t>
  </si>
  <si>
    <t xml:space="preserve">Avaliação clínica de morte encefálica                                                               </t>
  </si>
  <si>
    <t xml:space="preserve">Ações relacionadas à doação de orgãos e tecidos para transplante                                    </t>
  </si>
  <si>
    <t xml:space="preserve">Ações relacionadas a doação de orgãos e tecidos para transpalnte                                    </t>
  </si>
  <si>
    <t xml:space="preserve">Cirurgias para transplante - doador vivo                                                            </t>
  </si>
  <si>
    <t xml:space="preserve">Manutenção e retirada de orgãos e tecidos para transplante                                          </t>
  </si>
  <si>
    <t xml:space="preserve">Açõess complementares destinadas a doação de orgãos, tecidos e células.                             </t>
  </si>
  <si>
    <t xml:space="preserve">Processamento de tecidos para transplante                                                           </t>
  </si>
  <si>
    <t xml:space="preserve">Processamento de córnea/esclera                                                                     </t>
  </si>
  <si>
    <t xml:space="preserve">Processamento de tecido ósteo-fascio-condro-ligamentoso humano                                      </t>
  </si>
  <si>
    <t xml:space="preserve">Processamento de válvula/tubo valvado cardíaco humano                                               </t>
  </si>
  <si>
    <t xml:space="preserve">Processamento de pele humana                                                                        </t>
  </si>
  <si>
    <t xml:space="preserve">Transplante de orgãos, tecidos e células                                                            </t>
  </si>
  <si>
    <t xml:space="preserve">Transplante de tecidos e células                                                                    </t>
  </si>
  <si>
    <t xml:space="preserve">Transplante de orgãos                                                                               </t>
  </si>
  <si>
    <t xml:space="preserve">Acompanhamento e intercorrências no pré e pós-transplante                                           </t>
  </si>
  <si>
    <t xml:space="preserve">Acompanhamento de paciente no pré e pós-transplante                                                 </t>
  </si>
  <si>
    <t xml:space="preserve">Intercorrência pós transplante                                                                      </t>
  </si>
  <si>
    <t xml:space="preserve">Medicamentos                                                                                        </t>
  </si>
  <si>
    <t xml:space="preserve">Medicamentos de âmbito hospitalar e urgência                                                        </t>
  </si>
  <si>
    <t xml:space="preserve">Antiinflamatórios                                                                                   </t>
  </si>
  <si>
    <t xml:space="preserve">Imunossupressores                                                                                   </t>
  </si>
  <si>
    <t xml:space="preserve">Imunoterápicos                                                                                      </t>
  </si>
  <si>
    <t xml:space="preserve">Reguladores de atividade hormonal - inibidores da prolactina                                        </t>
  </si>
  <si>
    <t xml:space="preserve">Antitrombóticos                                                                                     </t>
  </si>
  <si>
    <t xml:space="preserve">Tensiolítico alveolar                                                                               </t>
  </si>
  <si>
    <t xml:space="preserve">Hemoderivados                                                                                       </t>
  </si>
  <si>
    <t xml:space="preserve">Medicamentos para transplante                                                                       </t>
  </si>
  <si>
    <t xml:space="preserve">Componente Especializado da Assitencia Farmaceutica                                                 </t>
  </si>
  <si>
    <t xml:space="preserve">Acido Aminosalicilico e Similares                                                                   </t>
  </si>
  <si>
    <t xml:space="preserve">Agentes Quelantes de Ferro                                                                          </t>
  </si>
  <si>
    <t xml:space="preserve">Agonistas da Dopamina/inibidor da prolactina                                                        </t>
  </si>
  <si>
    <t xml:space="preserve">Agonistas seletivos dos receptores beta 2 adrenérgicos                                              </t>
  </si>
  <si>
    <t xml:space="preserve">Alcalóides naturais do ópio                                                                         </t>
  </si>
  <si>
    <t xml:space="preserve">Alimentos dietéticos isentos de fenilalanina                                                        </t>
  </si>
  <si>
    <t xml:space="preserve">Aminas Terciárias                                                                                   </t>
  </si>
  <si>
    <t xml:space="preserve">Aminoquinolinas                                                                                     </t>
  </si>
  <si>
    <t xml:space="preserve">Análogos da mostarda nitrogenada                                                                    </t>
  </si>
  <si>
    <t xml:space="preserve">Vasopressina e Análogos                                                                             </t>
  </si>
  <si>
    <t xml:space="preserve">Análogos do hormônio liberador de gonadotrofina                                                     </t>
  </si>
  <si>
    <t xml:space="preserve">Antiandrogênios                                                                                     </t>
  </si>
  <si>
    <t xml:space="preserve">Anticolinesterases                                                                                  </t>
  </si>
  <si>
    <t xml:space="preserve">Antigonadotrofinas e agentes similares                                                              </t>
  </si>
  <si>
    <t xml:space="preserve">Barbitúricos e derivados                                                                            </t>
  </si>
  <si>
    <t xml:space="preserve">Bisfosfonados                                                                                       </t>
  </si>
  <si>
    <t xml:space="preserve">Compostos de Alumínio                                                                               </t>
  </si>
  <si>
    <t xml:space="preserve">Derivados da benzodiazepina                                                                         </t>
  </si>
  <si>
    <t xml:space="preserve">Derivados de ácidos graxos                                                                          </t>
  </si>
  <si>
    <t xml:space="preserve">Derivados do adamantano                                                                             </t>
  </si>
  <si>
    <t xml:space="preserve">Derivados do indol                                                                                  </t>
  </si>
  <si>
    <t xml:space="preserve">Derivados da succinimida                                                                            </t>
  </si>
  <si>
    <t xml:space="preserve">Diazepinas, oxazepinas e tiazepinas                                                                 </t>
  </si>
  <si>
    <t xml:space="preserve"> Enzimas                                                                                            </t>
  </si>
  <si>
    <t xml:space="preserve">Fatores de estimulação de colônias                                                                  </t>
  </si>
  <si>
    <t xml:space="preserve">Ferro trivalente, preparações parenterais                                                           </t>
  </si>
  <si>
    <t xml:space="preserve">Fibratos, Acido Nicotínico e seus derivados                                                         </t>
  </si>
  <si>
    <t xml:space="preserve">Glicocorticóides                                                                                    </t>
  </si>
  <si>
    <t xml:space="preserve">Somatostatina e Análogos                                                                            </t>
  </si>
  <si>
    <t xml:space="preserve"> Imunoglobulinas específicas                                                                        </t>
  </si>
  <si>
    <t xml:space="preserve">Imunoglobulinas, humana normal                                                                      </t>
  </si>
  <si>
    <t xml:space="preserve">Imunossupressores seletivos                                                                         </t>
  </si>
  <si>
    <t xml:space="preserve">Inibidores da agregação plaquetária, excl. heparina                                                 </t>
  </si>
  <si>
    <t xml:space="preserve">Inibidores da calcineurina                                                                          </t>
  </si>
  <si>
    <t xml:space="preserve">Inibidores da fosfodiesterase                                                                       </t>
  </si>
  <si>
    <t xml:space="preserve">Inibidores da HMG-CoA redutase                                                                      </t>
  </si>
  <si>
    <t xml:space="preserve">Inibidores da monoamino oxidase tipo b                                                              </t>
  </si>
  <si>
    <t xml:space="preserve">Inibidores do fator de necrose tumoral alfa (TNF-a)                                                 </t>
  </si>
  <si>
    <t xml:space="preserve">Interferonas                                                                                        </t>
  </si>
  <si>
    <t xml:space="preserve">Medicamentos para tratamento da hipercalemia e hiperfosfatemia                                      </t>
  </si>
  <si>
    <t xml:space="preserve">Medicamentos utilizados na dependência de opióides                                                  </t>
  </si>
  <si>
    <t xml:space="preserve">Mineralocorticóides                                                                                 </t>
  </si>
  <si>
    <t xml:space="preserve">Modulador seletivo de receptor de estrogênio                                                        </t>
  </si>
  <si>
    <t xml:space="preserve">Mucolíticos                                                                                         </t>
  </si>
  <si>
    <t xml:space="preserve">Nucleosídeo e nucleotídeo (excl. inibidores da transcriptase reversa)                               </t>
  </si>
  <si>
    <t xml:space="preserve">Nucleosídeo e nucleotídeo, Inibidor da transcriptase reversa                                        </t>
  </si>
  <si>
    <t xml:space="preserve">Outras preparações antianêmicas                                                                     </t>
  </si>
  <si>
    <t xml:space="preserve">Outros agentes citotóxicos                                                                          </t>
  </si>
  <si>
    <t xml:space="preserve">Outros agentes dopaminérgicos                                                                       </t>
  </si>
  <si>
    <t xml:space="preserve">Outros antiepilépticos                                                                              </t>
  </si>
  <si>
    <t xml:space="preserve">Outros antipsicóticos                                                                               </t>
  </si>
  <si>
    <t xml:space="preserve">Outros imunoestimulantes                                                                            </t>
  </si>
  <si>
    <t xml:space="preserve">Outros imunossupressores                                                                            </t>
  </si>
  <si>
    <t xml:space="preserve">Outros medicamentos do sistema nervoso                                                              </t>
  </si>
  <si>
    <t xml:space="preserve">Outros relaxantes musculares de ação periférica                                                     </t>
  </si>
  <si>
    <t xml:space="preserve">Penicilamina e agentes similares                                                                    </t>
  </si>
  <si>
    <t xml:space="preserve">Preparações de calcitonina                                                                          </t>
  </si>
  <si>
    <t xml:space="preserve">Preparações de enzimas                                                                              </t>
  </si>
  <si>
    <t xml:space="preserve">Retinóides para tratamento da acne                                                                  </t>
  </si>
  <si>
    <t xml:space="preserve">Retinóides para tratamento da psoríase                                                              </t>
  </si>
  <si>
    <t xml:space="preserve">Somatropina e agonistas da somatropina                                                              </t>
  </si>
  <si>
    <t xml:space="preserve">Vitamina D e análogos, incluido combinação dos dois                                                 </t>
  </si>
  <si>
    <t xml:space="preserve">Produtos diversos para o trato alimentar ou metabolismo                                             </t>
  </si>
  <si>
    <t xml:space="preserve">Inibidores de Protease                                                                              </t>
  </si>
  <si>
    <t xml:space="preserve">Análogos das Prostaglandinas                                                                        </t>
  </si>
  <si>
    <t xml:space="preserve">Inibidores da Anidrase Carbonica                                                                    </t>
  </si>
  <si>
    <t xml:space="preserve">Simpatomiméticos na Terapia de Glaucoma                                                             </t>
  </si>
  <si>
    <t xml:space="preserve">Anticorpos Monoclonais                                                                              </t>
  </si>
  <si>
    <t xml:space="preserve">Inibidores de Interleucinas                                                                         </t>
  </si>
  <si>
    <t xml:space="preserve">Outros Antipsoriaticos de Uso Tópico                                                                </t>
  </si>
  <si>
    <t xml:space="preserve">Corticoesteróides de Potência Muito Alta (Grupo IV)                                                 </t>
  </si>
  <si>
    <t xml:space="preserve">Derivados do Ácido Propriônico                                                                      </t>
  </si>
  <si>
    <t xml:space="preserve">Parassimpaticomiméticos                                                                             </t>
  </si>
  <si>
    <t xml:space="preserve">Agentes Beta Bloqueadores                                                                           </t>
  </si>
  <si>
    <t xml:space="preserve">Outros Anti-hipertensivos                                                                           </t>
  </si>
  <si>
    <t xml:space="preserve">Outros Antivirais                                                                                   </t>
  </si>
  <si>
    <t xml:space="preserve">Outros Agentes Antiparatireoide                                                                     </t>
  </si>
  <si>
    <t xml:space="preserve">Insulinas Análogas de Ação Rápida de Uso Injetável                                                  </t>
  </si>
  <si>
    <t xml:space="preserve">Órteses, próteses e materiais especiais                                                             </t>
  </si>
  <si>
    <t xml:space="preserve">Órteses, próteses e materiais especiais não relacionados ao ato cirúrgico                           </t>
  </si>
  <si>
    <t xml:space="preserve">OPM auxiliares da locomoção                                                                         </t>
  </si>
  <si>
    <t xml:space="preserve">OPM ortopédicas                                                                                     </t>
  </si>
  <si>
    <t xml:space="preserve">OPM auditivas                                                                                       </t>
  </si>
  <si>
    <t xml:space="preserve">OPM oftalmológicas                                                                                  </t>
  </si>
  <si>
    <t xml:space="preserve">OPM em gastroenterologia                                                                            </t>
  </si>
  <si>
    <t xml:space="preserve">OPM em urologia                                                                                     </t>
  </si>
  <si>
    <t xml:space="preserve">OPM em odontologia                                                                                  </t>
  </si>
  <si>
    <t xml:space="preserve">OPM de anomalias buco-maxilo-facial                                                                 </t>
  </si>
  <si>
    <t xml:space="preserve">Substituição/Troca em órteses/próteses                                                              </t>
  </si>
  <si>
    <t xml:space="preserve">OPM em queimados                                                                                    </t>
  </si>
  <si>
    <t xml:space="preserve">Órteses, próteses e materiais especiais relacionados ao ato cirúrgico                               </t>
  </si>
  <si>
    <t xml:space="preserve">OPM em neurocirurgia                                                                                </t>
  </si>
  <si>
    <t xml:space="preserve">OPM em cirurgia buco-maxilo-facial                                                                  </t>
  </si>
  <si>
    <t xml:space="preserve">OPM em ortopedia                                                                                    </t>
  </si>
  <si>
    <t xml:space="preserve">OPM em assistência cardiovascular                                                                   </t>
  </si>
  <si>
    <t xml:space="preserve">OPM comuns                                                                                          </t>
  </si>
  <si>
    <t xml:space="preserve">OPM em cirurgias oftálmicas                                                                         </t>
  </si>
  <si>
    <t xml:space="preserve">OPM em cirurgia plástica/reparadora                                                                 </t>
  </si>
  <si>
    <t xml:space="preserve">OPM em cirurgia de otorrinolaringologia                                                             </t>
  </si>
  <si>
    <t xml:space="preserve">OPM em nefrologia                                                                                   </t>
  </si>
  <si>
    <t xml:space="preserve">OPM para transplantes                                                                               </t>
  </si>
  <si>
    <t xml:space="preserve">Ações complementares da atenção à saúde                                                             </t>
  </si>
  <si>
    <t xml:space="preserve">Ações relacionadas ao estabelecimento                                                               </t>
  </si>
  <si>
    <t xml:space="preserve">Incentivos                                                                                          </t>
  </si>
  <si>
    <t xml:space="preserve">Ações relacionadas ao atendimento                                                                   </t>
  </si>
  <si>
    <t xml:space="preserve">Diárias                                                                                             </t>
  </si>
  <si>
    <t>ATIVIDADE EDUCATIVA / ORIENTAÇÃO EM GRUPO NA ATENÇÃO BÁSICA</t>
  </si>
  <si>
    <t>ATIVIDADE EDUCATIVA / ORIENTAÇÃO EM GRUPO NA ATENÇÃO ESPECIALIZADA</t>
  </si>
  <si>
    <t>PRÁTICA CORPORAL / ATIVIDADE FÍSICA EM GRUPO</t>
  </si>
  <si>
    <t>AÇÃO COLETIVA DE APLICAÇÃO TÓPICA DE FLÚOR GEL</t>
  </si>
  <si>
    <t>AÇÃO COLETIVA DE BOCHECHO FLUORADO</t>
  </si>
  <si>
    <t>AÇÃO COLETIVA DE ESCOVAÇÃO DENTAL SUPERVISIONADA</t>
  </si>
  <si>
    <t>AÇÃO COLETIVA DE EXAME BUCAL COM FINALIDADE EPIDEMIOLÓGICA</t>
  </si>
  <si>
    <t>APLICAÇÃO DE CARIOSTÁTICO (POR DENTE)</t>
  </si>
  <si>
    <t>APLICAÇÃO DE SELANTE (POR DENTE)</t>
  </si>
  <si>
    <t>APLICAÇÃO TÓPICA DE FLÚOR (INDIVIDUAL POR SESSÃO)</t>
  </si>
  <si>
    <t>EVIDENCIAÇÃO DE PLACA BACTERIANA</t>
  </si>
  <si>
    <t>SELAMENTO PROVISÓRIO DE CAVIDADE DENTÁRIA</t>
  </si>
  <si>
    <t>VISITA DOMICILIAR POR PROFISSIONAL DE NÍVEL MÉDIO</t>
  </si>
  <si>
    <t>VISITA DOMICILIAR/INSTITUCIONAL POR PROFISSIONAL DE NÍVEL SUPERIOR</t>
  </si>
  <si>
    <t>AVALIAÇÃO ANTROPOMÉTRICA</t>
  </si>
  <si>
    <t>COLETA EXTERNA DE LEITE MATERNO (POR DOADORA)</t>
  </si>
  <si>
    <t>PASTEURIZAÇÃO DO LEITE HUMANO (CADA 5 LITROS)</t>
  </si>
  <si>
    <t>ADMINISTRAÇÃO DE VITAMINA A</t>
  </si>
  <si>
    <t>APLICAÇÃO DE SUPLEMENTOS DE MICRONUTRIENTES</t>
  </si>
  <si>
    <t>PRATICAS CORPORAIS EM MEDICINA TRADICIONAL CHINESA</t>
  </si>
  <si>
    <t>TERAPIA COMUNITÁRIA</t>
  </si>
  <si>
    <t>DANÇA CIRCULAR/BIODANÇA</t>
  </si>
  <si>
    <t>YOGA</t>
  </si>
  <si>
    <t>OFICINA DE MASSAGEM/ AUTO-MASSAGEM</t>
  </si>
  <si>
    <t>SESSÃO DE ARTETERAPIA</t>
  </si>
  <si>
    <t>SESSÃO DE MEDITAÇÃO</t>
  </si>
  <si>
    <t>SESSÃO DE MUSICOTERAPIA</t>
  </si>
  <si>
    <t>ATIVIDADES EDUCATIVAS PARA O SETOR REGULADO</t>
  </si>
  <si>
    <t>ANÁLISE DE PROJETOS BÁSICOS DE ARQUITETURA</t>
  </si>
  <si>
    <t>CADASTRO DE ESTABELECIMENTOS SUJEITOS À VIGILÂNCIA SANITÁRIA</t>
  </si>
  <si>
    <t>INSPEÇÃO SANITÁRIA DE HOSPITAIS</t>
  </si>
  <si>
    <t>INVESTIGAÇÃO DE EVENTOS ADVERSOS E/OU QUEIXAS TÉCNICAS</t>
  </si>
  <si>
    <t>EXCLUSÃO DE CADASTRO DE ESTABELECIMENTOS SUJEITOS À VIGILÂNCIA SANITÁRIA COM ATIVIDADES ENCERRADAS.</t>
  </si>
  <si>
    <t>INSPEÇÃO DOS ESTABELECIMENTOS SUJEITOS À VIGILÂNCIA SANITÁRIA</t>
  </si>
  <si>
    <t>LICENCIAMENTO DOS ESTABELECIMENTOS SUJEITOS À VIGILÂNCIA SANITÁRIA</t>
  </si>
  <si>
    <t>APROVAÇÃO DE PROJETOS BÁSICOS DE ARQUITETURA</t>
  </si>
  <si>
    <t>INVESTIGAÇÃO DE SURTOS DE DOENÇAS TRANSMITIDAS POR ALIMENTOS</t>
  </si>
  <si>
    <t>INVESTIGAÇÃO DE SURTOS DE INFECÇÃO EM SERVIÇOS DE SAÚDE</t>
  </si>
  <si>
    <t>ATIVIDADE EDUCATIVA PARA A POPULAÇÃO</t>
  </si>
  <si>
    <t>RECEBIMENTO DE DENÚNCIAS/RECLAMAÇÕES</t>
  </si>
  <si>
    <t>ATENDIMENTO À DENÚNCIAS/RECLAMAÇÕES</t>
  </si>
  <si>
    <t>CADASTRO DE HOSPITAIS</t>
  </si>
  <si>
    <t>LICENCIAMENTO SANITÁRIO DE HOSPITAIS</t>
  </si>
  <si>
    <t>CADASTRO DE INSTITUIÇÕES DE LONGA PERMANÊNCIA PARA IDOSOS</t>
  </si>
  <si>
    <t>INSPEÇÃO SANITÁRIA DE INSTITUIÇÕES DE LONGA PERMANÊNCIA PARA IDOSOS</t>
  </si>
  <si>
    <t>LICENCIAMENTO SANITÁRIO DE INSTITUIÇÕES DE LONGA PERMANÊNCIA PARA IDOSOS</t>
  </si>
  <si>
    <t>CADASTRO DE INDÚSTRIAS DE MEDICAMENTOS</t>
  </si>
  <si>
    <t>INSPEÇÃO SANITÁRIA DE INDÚSTRIA DE MEDICAMENTOS</t>
  </si>
  <si>
    <t>LICENCIAMENTO SANITÁRIO DE INDÚSTRIAS DE MEDICAMENTOS</t>
  </si>
  <si>
    <t>CADASTRO DE SERVIÇOS DE DIAGNÓSTICO E TRATAMENTO DO CÂNCER DE COLO DE ÚTERO E MAMA</t>
  </si>
  <si>
    <t>INSPEÇÃO SANITÁRIA DE SERVIÇOS DE DIAGNÓSTICO E TRATAMENTO DO CÂNCER DE COLO DE ÚTERO E MAMA.</t>
  </si>
  <si>
    <t>LICENCIAMENTO SANITÁRIO DE SERVIÇOS DE DIAGNÓSTICO E TRATAMENTO DO CÂNCER DE COLO DE ÚTERO E MAMA</t>
  </si>
  <si>
    <t>CADASTRO DE SERVIÇOS HOSPITALARES DE ATENÇÃO AO PARTO E À CRIANÇA</t>
  </si>
  <si>
    <t>INSPEÇÃO SANITÁRIA DE SERVIÇOS HOSPITALARES DE ATENÇÃO AO PARTO E À CRIANÇA</t>
  </si>
  <si>
    <t>LICENCIAMENTO SANITÁRIO DE SERVIÇOS HOSPITALARES DE ATENÇÃO AO PARTO E À CRIANÇA</t>
  </si>
  <si>
    <t>CADASTRO DE SERVIÇOS DE HEMOTERAPIA</t>
  </si>
  <si>
    <t>INSPEÇÃO SANITÁRIA DE SERVIÇOS DE HEMOTERAPIA</t>
  </si>
  <si>
    <t>LICENCIAMENTO SANITÁRIO DE SERVIÇOS DE HEMOTERAPIA</t>
  </si>
  <si>
    <t>CADASTRO DE SERVIÇOS DE TERAPIA RENAL SUBSTITUTIVA</t>
  </si>
  <si>
    <t>INSPEÇÃO SANITÁRIA DE SERVIÇOS DE TERAPIA RENAL SUBSTITUTIVA</t>
  </si>
  <si>
    <t>LICENCIAMENTO SANITÁRIO DE SERVIÇOS DE TERAPIA RENAL SUBSTITUTIVA</t>
  </si>
  <si>
    <t>CADASTRO DE SERVIÇOS DE ALIMENTAÇÃO</t>
  </si>
  <si>
    <t>INSPEÇÃO SANITÁRIA DE SERVIÇOS DE ALIMENTAÇÃO</t>
  </si>
  <si>
    <t>LICENCIAMENTO SANITÁRIO DE SERVIÇOS DE ALIMENTAÇÃO</t>
  </si>
  <si>
    <t>FISCALIZAÇÃO DO USO DE PRODUTOS FUMÍGENOS DERIVADOS DO TABACO EM AMBIENTES COLETIVOS FECHADOS, PÚBLICOS OU PRIVADOS</t>
  </si>
  <si>
    <t>LAUDO DE ANÁLISE LABORATORIAL DO PROGRAMA DE MONITORAMENTO DE ALIMENTOS RECEBIDOS PELA VIGILÂNCIA SANITÁRIA</t>
  </si>
  <si>
    <t>ATIVIDADES EDUCATIVAS SOBRE A TEMÁTICA DA DENGUE,REALIZADAS PARA A POPULAÇÃO</t>
  </si>
  <si>
    <t>ATIVIDADES EDUCATIVAS,COM RELAÇÃO AO CONSUMO DE SÓDIO, AÇÚCAR E GORDURAS, REALIZADAS PARA O SETOR REGULADO E A POPULAÇÃO</t>
  </si>
  <si>
    <t>INSTAURAÇÃO DE PROCESSO ADMINISTRATIVO SANITÁRIO</t>
  </si>
  <si>
    <t>CONCLUSÃO DE PROCESSO ADMINISTRATIVO SANITÁRIO</t>
  </si>
  <si>
    <t>CADASTRO DE INDÚSTRIAS DE INSUMOS FARMACÊUTICOS</t>
  </si>
  <si>
    <t>CADASTRO DE INDÚSTRIAS DE PRODUTOS PARA SAÚDE</t>
  </si>
  <si>
    <t>INSPEÇÃO SANITÁRIA DE INDÚSTRIAS DE INSUMOS FARMACÊUTICOS</t>
  </si>
  <si>
    <t>INSPEÇÃO SANITÁRIA DE INDÚSTRIAS DE PRODUTOS PARA SAÚDE</t>
  </si>
  <si>
    <t>IMPLEMENTAÇÃO DE PROCEDIMENTOS (POPs) HARMONIZADOS EM NÍVEL TRIPARTITE RELACIONADOS À INSPEÇÃO EM ESTABELECIMENTOS FABRICANTES DE MEDICAMENTOS</t>
  </si>
  <si>
    <t>IMPLEMENTAÇÃO DE PROCEDIMENTOS (POPs) HARMONIZADOS EM NÍVEL TRIPARTITE RELACIONADOS À INSPEÇÃO EM ESTABELECIMENTOS FABRICANTES DE INSUMOS FARMACÊUTICOS</t>
  </si>
  <si>
    <t>IMPLEMENTAÇÃO DE PROCEDIMENTOS (POPs) HARMONIZADOS EM NÍVEL TRIPARTITE RELACIONADOS A INSPEÇÃO EM ESTABELECIMENTOS FABRICANTES DE PRODUTOS PARA SAÚDE</t>
  </si>
  <si>
    <t>ENVIO DE RELATÓRIOS DE INSPEÇÃO DE ESTABELECIMENTOS FABRICANTES DE MEDICAMENTOS À ANVISA</t>
  </si>
  <si>
    <t>ENVIO DE RELATÓRIOS DE INSPEÇÃO DE ESTABELECIMENTOS FABRICANTES DE INSUMOS FARMACÊUTICOS À ANVISA</t>
  </si>
  <si>
    <t>ENVIO DE RELATÓRIOS DE INSPEÇÃO DE ESTABELECIMENTOS FABRICANTES DE PRODUTOS PARA SAÚDE À ANVISA</t>
  </si>
  <si>
    <t>AUDITORIAS INTERNAS REALIZADAS NO DEPARTAMENTO RESPONSÁVEL PELAS ATIVIDADES DE INSPEÇÃO DE ESTABELECIMENTOS FABRICANTES DE MEDICAMENTOS</t>
  </si>
  <si>
    <t>AUDITORIAS INTERNAS REALIZADAS NO DEPARTAMENTO RESPONSÁVEL PELAS ATIVIDADES DE INSPEÇÃO DE ESTABELECIMENTOS FABRICANTES DE INSUMOS FARMACÊUTICOS</t>
  </si>
  <si>
    <t>AUDITORIAS INTERNAS REALIZADAS NO DEPARTAMENTO RESPONSÁVEL PELAS ATIVIDADES DE INSPEÇÃO DE ESTABELECIMENTOS FABRICANTES DE PRODUTOS PARA SAÚDE</t>
  </si>
  <si>
    <t>VIGILÂNCIA DA SITUAÇÃO DE SAÚDE DOS TRABALHADORES</t>
  </si>
  <si>
    <t>ATIVIDADE EDUCATIVA EM SAÚDE DO TRABALHADOR</t>
  </si>
  <si>
    <t>INSPEÇÃO SANITÁRIA EM SAÚDE DO TRABALHADOR</t>
  </si>
  <si>
    <t>AMNIOCENTESE</t>
  </si>
  <si>
    <t>BIOPSIA / PUNCAO DE TUMOR SUPERFICIAL DA PELE</t>
  </si>
  <si>
    <t>BIOPSIA CIRURGICA DE TIREOIDE</t>
  </si>
  <si>
    <t>BIOPSIA DE ANUS E CANAL ANAL</t>
  </si>
  <si>
    <t>BIOPSIA DE BACO POR PUNCAO / ASPIRACAO</t>
  </si>
  <si>
    <t>BIOPSIA DE BEXIGA</t>
  </si>
  <si>
    <t>BIOPSIA DE BOLSA ESCROTAL</t>
  </si>
  <si>
    <t>BIOPSIA DE CONDUTO AUDITIVO EXTERNO</t>
  </si>
  <si>
    <t>BIOPSIA DE CONJUNTIVA</t>
  </si>
  <si>
    <t>BIOPSIA DE CORDAO ESPERMATICO (UNILATERAL)</t>
  </si>
  <si>
    <t>BIOPSIA DE CORNEA</t>
  </si>
  <si>
    <t>BIOPSIA DE CORPO VERTEBRAL A CEU ABERTO</t>
  </si>
  <si>
    <t>BIOPSIA DE CORPO VERTEBRAL LAMINA E PEDICULO VERTEBRAL (POR DISPOSITIVO GUIADO)</t>
  </si>
  <si>
    <t>BIOPSIA DE ENDOCARDIO / MIOCARDIO</t>
  </si>
  <si>
    <t>BIOPSIA DE ENDOMETRIO</t>
  </si>
  <si>
    <t>BIOPSIA DE ENDOMETRIO POR ASPIRACAO MANUAL INTRA-UTERINA</t>
  </si>
  <si>
    <t>BIOPSIA DE EPIDIDIMO</t>
  </si>
  <si>
    <t>BIOPSIA DE ESCLERA</t>
  </si>
  <si>
    <t>BIOPSIA DE FARINGE/LARINGE</t>
  </si>
  <si>
    <t>BIOPSIA DE FIGADO EM CUNHA / FRAGMENTO</t>
  </si>
  <si>
    <t>BIOPSIA DE FIGADO POR PUNCAO</t>
  </si>
  <si>
    <t>BIOPSIA DE GANGLIO LINFATICO</t>
  </si>
  <si>
    <t>BIÓPSIA DE GLÂNDULA SALIVAR</t>
  </si>
  <si>
    <t>BIOPSIA DE IRIS, CORPO CILIAR, RETINA, COROIDE, VITREO E TUMOR INTRA OCULAR</t>
  </si>
  <si>
    <t>BIOPSIA DE LAMINA PEDICULO E PROCESSOS VERTEBRAIS (A CEU ABERTO)</t>
  </si>
  <si>
    <t>BIOPSIA DE LESAO DE PARTES MOLES (POR AGULHA / CEU ABERTO)</t>
  </si>
  <si>
    <t>BIOPSIA DE MEDULA OSSEA</t>
  </si>
  <si>
    <t>BIOPSIA DE MUSCULO (A CEU ABERTO)</t>
  </si>
  <si>
    <t>BIOPSIA DE NERVO</t>
  </si>
  <si>
    <t>BIOPSIA DE OSSO / CARTILAGEM DA CINTURA ESCAPULAR (POR AGULHA / CEU ABERTO)</t>
  </si>
  <si>
    <t>BIOPSIA DE OSSO / CARTILAGEM DA CINTURA PELVICA (POR AGULHA / CEU ABERTO)</t>
  </si>
  <si>
    <t>BIOPSIA DE OSSO / CARTILAGEM DE MEMBRO INFERIOR (POR AGULHA / CEU ABERTO)</t>
  </si>
  <si>
    <t>BIOPSIA DE OSSO / CARTILAGEM DE MEMBRO SUPERIOR (POR AGULHA / CEU ABERTO)</t>
  </si>
  <si>
    <t>BIÓPSIA DE OSSO DO CRÂNIO E DA FACE</t>
  </si>
  <si>
    <t>BIOPSIA DE PALPEBRA</t>
  </si>
  <si>
    <t>BIOPSIA DE PAVILHAO AURICULAR</t>
  </si>
  <si>
    <t>BIOPSIA DE PELE E PARTES MOLES</t>
  </si>
  <si>
    <t>BIOPSIA DE PENIS</t>
  </si>
  <si>
    <t>BIOPSIA DE PIRAMIDE NASAL</t>
  </si>
  <si>
    <t>BIOPSIA DE PLEURA (POR ASPIRAÇÃO/AGULHA / PLEUROSCOPIA)</t>
  </si>
  <si>
    <t>BIOPSIA DE PROSTATA</t>
  </si>
  <si>
    <t>BIOPSIA DE PULMAO POR ASPIRACAO</t>
  </si>
  <si>
    <t>BIOPSIA DE RIM POR PUNCAO</t>
  </si>
  <si>
    <t>BIOPSIA DE SEIO PARANASAL</t>
  </si>
  <si>
    <t>BIOPSIA DE SINOVIA</t>
  </si>
  <si>
    <t>BIOPSIA DE TESTICULO</t>
  </si>
  <si>
    <t>BIOPSIA DE TIREOIDE OU PARATIREOIDE - PAAF</t>
  </si>
  <si>
    <t>BIOPSIA DE URETER</t>
  </si>
  <si>
    <t>BIOPSIA DE URETRA</t>
  </si>
  <si>
    <t>BIOPSIA/PUNÇÃO DE VAGINA</t>
  </si>
  <si>
    <t>BIOPSIA/PUNÇÃO DE VULVA</t>
  </si>
  <si>
    <t>BIÓPSIA DOS TECIDOS MOLES DA BOCA</t>
  </si>
  <si>
    <t>BIOPSIA ESTEREOTAXICA</t>
  </si>
  <si>
    <t>BIOPSIA PERCUTANEA ORIENTADA POR TOMOGRAFIA COMPUTADORIZADA / ULTRASSONOGRAFIA / RESSONANCIA MAGNETICA / RAIO X</t>
  </si>
  <si>
    <t>BIOPSIA PRE-ESCALENICA</t>
  </si>
  <si>
    <t>BIOPSIA/EXERESE DE NODULO DE MAMA</t>
  </si>
  <si>
    <t>PUNCAO ASPIRATIVA DE MAMA POR AGULHA FINA</t>
  </si>
  <si>
    <t>PUNCAO DE CISTERNA SUB-OCCIPITAL</t>
  </si>
  <si>
    <t>PUNCAO DE MAMA POR AGULHA GROSSA</t>
  </si>
  <si>
    <t>PUNCAO DE VAGINA</t>
  </si>
  <si>
    <t>PUNCAO EXPLORADORA DO DEFERENTE</t>
  </si>
  <si>
    <t>PUNCAO LOMBAR</t>
  </si>
  <si>
    <t>PUNCAO P/ ESVAZIAMENTO</t>
  </si>
  <si>
    <t>PUNCAO VENTRICULAR TRANSFONTANELA</t>
  </si>
  <si>
    <t>BIOPSIA DO COLO UTERINO</t>
  </si>
  <si>
    <t>COLETA DE LAVADO BRONCO-ALVEOLAR</t>
  </si>
  <si>
    <t>COLETA DE LINFA P/ PESQUISA DE M. LEPRAE</t>
  </si>
  <si>
    <t>COLETA DE MATERIAL P/ EXAME CITOPATOLOGICO DE COLO UTERINO</t>
  </si>
  <si>
    <t>COLETA DE MATERIAL P/ EXAME LABORATORIAL</t>
  </si>
  <si>
    <t>COLETA DE SANGUE P/ TRIAGEM NEONATAL</t>
  </si>
  <si>
    <t>COLETA DE SANGUE PARA TIPIFICAÇÃO DO ALELO HLA-B</t>
  </si>
  <si>
    <t>CLEARANCE OSMOLAR</t>
  </si>
  <si>
    <t>DETERMINACAO DE CAPACIDADE DE FIXACAO DO FERRO</t>
  </si>
  <si>
    <t>DETERMINACAO DE CROMATOGRAFIA DE AMINOACIDOS</t>
  </si>
  <si>
    <t>DETERMINACAO DE CURVA GLICEMICA (2 DOSAGENS)</t>
  </si>
  <si>
    <t>DETERMINACAO DE CURVA GLICEMICA C/ INDUCAO POR CORTISONA ( 5 DOSAGENS)</t>
  </si>
  <si>
    <t>DETERMINACAO DE CURVA GLICEMICA C/ INDUCAO POR CORTISONA (4 DOSAGENS)</t>
  </si>
  <si>
    <t>DETERMINACAO DE CURVA GLICEMICA CLASSICA (5 DOSAGENS)</t>
  </si>
  <si>
    <t>DETERMINACAO DE OSMOLARIDADE</t>
  </si>
  <si>
    <t>DOSAGEM DE 5-NUCLEOTIDASE</t>
  </si>
  <si>
    <t>DOSAGEM DE ACETONA</t>
  </si>
  <si>
    <t>DOSAGEM DE ACIDO ASCORBICO</t>
  </si>
  <si>
    <t>DOSAGEM DE ACIDO URICO</t>
  </si>
  <si>
    <t>DOSAGEM DE ACIDO VANILMANDELICO</t>
  </si>
  <si>
    <t>DOSAGEM DE ALDOLASE</t>
  </si>
  <si>
    <t>DOSAGEM DE ALFA-1-ANTITRIPSINA</t>
  </si>
  <si>
    <t>DOSAGEM DE ALFA-1-GLICOPROTEINA ACIDA</t>
  </si>
  <si>
    <t>DOSAGEM DE ALFA-2-MACROGLOBULINA</t>
  </si>
  <si>
    <t>DOSAGEM DE AMILASE</t>
  </si>
  <si>
    <t>DOSAGEM DE AMONIA</t>
  </si>
  <si>
    <t>DOSAGEM DE BILIRRUBINA TOTAL E FRACOES</t>
  </si>
  <si>
    <t>DOSAGEM DE CALCIO</t>
  </si>
  <si>
    <t>DOSAGEM DE CALCIO IONIZAVEL</t>
  </si>
  <si>
    <t>DOSAGEM DE CAROTENO</t>
  </si>
  <si>
    <t>DOSAGEM DE CATECOLAMINAS</t>
  </si>
  <si>
    <t>DOSAGEM DE CERULOPLASMINA</t>
  </si>
  <si>
    <t>DOSAGEM DE CLORETO</t>
  </si>
  <si>
    <t>DOSAGEM DE COLESTEROL HDL</t>
  </si>
  <si>
    <t>DOSAGEM DE COLESTEROL LDL</t>
  </si>
  <si>
    <t>DOSAGEM DE COLESTEROL TOTAL</t>
  </si>
  <si>
    <t>DOSAGEM DE COLINESTERASE</t>
  </si>
  <si>
    <t>DOSAGEM DE CREATININA</t>
  </si>
  <si>
    <t>DOSAGEM DE CREATINOFOSFOQUINASE (CPK)</t>
  </si>
  <si>
    <t>DOSAGEM DE CREATINOFOSFOQUINASE FRACAO MB</t>
  </si>
  <si>
    <t>DOSAGEM DE DESIDROGENASE ALFA-HIDROXIBUTIRICA</t>
  </si>
  <si>
    <t>DOSAGEM DE DESIDROGENASE GLUTAMICA</t>
  </si>
  <si>
    <t>DOSAGEM DE DESIDROGENASE LATICA</t>
  </si>
  <si>
    <t>DOSAGEM DE DESIDROGENASE LATICA (ISOENZIMAS FRACIONADAS)</t>
  </si>
  <si>
    <t>DOSAGEM DE FERRITINA</t>
  </si>
  <si>
    <t>DOSAGEM DE FERRO SERICO</t>
  </si>
  <si>
    <t>DOSAGEM DE FOLATO</t>
  </si>
  <si>
    <t>DOSAGEM DE FOSFATASE ACIDA TOTAL</t>
  </si>
  <si>
    <t>DOSAGEM DE FOSFATASE ALCALINA</t>
  </si>
  <si>
    <t>DOSAGEM DE FOSFORO</t>
  </si>
  <si>
    <t>DOSAGEM DE FRACAO PROSTATICA DA FOSFATASE ACIDA</t>
  </si>
  <si>
    <t>DOSAGEM DE GALACTOSE</t>
  </si>
  <si>
    <t>DOSAGEM DE GAMA-GLUTAMIL-TRANSFERASE (GAMA GT)</t>
  </si>
  <si>
    <t>DOSAGEM DE GLICOSE</t>
  </si>
  <si>
    <t>DOSAGEM DE GLICOSE-6-FOSFATO DESIDROGENASE</t>
  </si>
  <si>
    <t>DOSAGEM DE HAPTOGLOBINA</t>
  </si>
  <si>
    <t>DOSAGEM DE HEMOGLOBINA GLICOSILADA</t>
  </si>
  <si>
    <t>DOSAGEM DE HIDROXIPROLINA</t>
  </si>
  <si>
    <t>DOSAGEM DE ISOMERASE-FOSFOHEXOSE</t>
  </si>
  <si>
    <t>DOSAGEM DE LACTATO</t>
  </si>
  <si>
    <t>DOSAGEM DE LEUCINO-AMINOPEPTIDASE</t>
  </si>
  <si>
    <t>DOSAGEM DE LIPASE</t>
  </si>
  <si>
    <t>DOSAGEM DE MAGNESIO</t>
  </si>
  <si>
    <t>DOSAGEM DE MUCO-PROTEINAS</t>
  </si>
  <si>
    <t>DOSAGEM DE PIRUVATO</t>
  </si>
  <si>
    <t>DOSAGEM DE PORFIRINAS</t>
  </si>
  <si>
    <t>DOSAGEM DE POTASSIO</t>
  </si>
  <si>
    <t>DOSAGEM DE PROTEINAS TOTAIS</t>
  </si>
  <si>
    <t>DOSAGEM DE PROTEINAS TOTAIS E FRACOES</t>
  </si>
  <si>
    <t>DOSAGEM DE SODIO</t>
  </si>
  <si>
    <t>DOSAGEM DE TRANSAMINASE GLUTAMICO-OXALACETICA (TGO)</t>
  </si>
  <si>
    <t>DOSAGEM DE TRANSAMINASE GLUTAMICO-PIRUVICA (TGP)</t>
  </si>
  <si>
    <t>DOSAGEM DE TRANSFERRINA</t>
  </si>
  <si>
    <t>DOSAGEM DE TRIGLICERIDEOS</t>
  </si>
  <si>
    <t>DOSAGEM DE TRIPTOFANO</t>
  </si>
  <si>
    <t>DOSAGEM DE UREIA</t>
  </si>
  <si>
    <t>DOSAGEM DE VITAMINA B12</t>
  </si>
  <si>
    <t>ELETROFORESE DE LIPOPROTEINAS</t>
  </si>
  <si>
    <t>ELETROFORESE DE PROTEINAS</t>
  </si>
  <si>
    <t>GASOMETRIA (PH PCO2 PO2 BICARBONATO AS2 (EXCESSO OU DEFICIT BASE )</t>
  </si>
  <si>
    <t>PROVA DA D-XILOSE</t>
  </si>
  <si>
    <t>TESTE DE TOLERANCIA A INSULINA / HIPOGLICEMIANTES ORAIS</t>
  </si>
  <si>
    <t>DOSAGEM DE 25 HIDROXIVITAMINA D</t>
  </si>
  <si>
    <t>DETERMINAÇÃO DE CREMATÓCRITO NO LEITE HUMANO ORDENHADO</t>
  </si>
  <si>
    <t>ACIDEZ TITULÁVEL NO LEITE HUMANO (DORNIC)</t>
  </si>
  <si>
    <t>CITOQUIMICA HEMATOLOGICA</t>
  </si>
  <si>
    <t>CONTAGEM DE PLAQUETAS</t>
  </si>
  <si>
    <t>CONTAGEM DE RETICULOCITOS</t>
  </si>
  <si>
    <t>DETERMINACAO DE CURVA DE RESISTENCIA GLOBULAR</t>
  </si>
  <si>
    <t>DETERMINACAO DE ENZIMAS ERITROCITARIAS (CADA)</t>
  </si>
  <si>
    <t>DETERMINACAO DE SULFO-HEMOGLOBINA</t>
  </si>
  <si>
    <t>DETERMINACAO DE TEMPO DE COAGULACAO</t>
  </si>
  <si>
    <t>DETERMINACAO DE TEMPO DE LISE DA EUGLOBULINA</t>
  </si>
  <si>
    <t>DETERMINACAO DE TEMPO DE SANGRAMENTO -DUKE</t>
  </si>
  <si>
    <t>DETERMINACAO DE TEMPO DE SANGRAMENTO DE IVY</t>
  </si>
  <si>
    <t>DETERMINACAO DE TEMPO DE SOBREVIDA DE HEMACIAS</t>
  </si>
  <si>
    <t>DETERMINACAO DE TEMPO DE TROMBINA</t>
  </si>
  <si>
    <t>DETERMINACAO DE TEMPO DE TROMBOPLASTINA PARCIAL ATIVADA (TTP ATIVADA)</t>
  </si>
  <si>
    <t>DETERMINACAO DE TEMPO E ATIVIDADE DA PROTROMBINA (TAP)</t>
  </si>
  <si>
    <t>DETERMINACAO DE VELOCIDADE DE HEMOSSEDIMENTACAO (VHS)</t>
  </si>
  <si>
    <t>DOSAGEM DE ANTICOAGULANTE CIRCULANTE</t>
  </si>
  <si>
    <t>DOSAGEM DE ANTITROMBINA III</t>
  </si>
  <si>
    <t>DOSAGEM DE FATOR II</t>
  </si>
  <si>
    <t>DOSAGEM DE FATOR IX</t>
  </si>
  <si>
    <t>DOSAGEM DE FATOR V</t>
  </si>
  <si>
    <t>DOSAGEM DE FATOR VII</t>
  </si>
  <si>
    <t>DOSAGEM DE FATOR VIII</t>
  </si>
  <si>
    <t>DOSAGEM DE FATOR VIII (INIBIDOR)</t>
  </si>
  <si>
    <t>DOSAGEM DE FATOR VON WILLEBRAND (ANTIGENO)</t>
  </si>
  <si>
    <t>DOSAGEM DE FATOR X</t>
  </si>
  <si>
    <t>DOSAGEM DE FATOR XI</t>
  </si>
  <si>
    <t>DOSAGEM DE FATOR XII</t>
  </si>
  <si>
    <t>DOSAGEM DE FATOR XIII</t>
  </si>
  <si>
    <t>DOSAGEM DE FIBRINOGENIO</t>
  </si>
  <si>
    <t>DOSAGEM DE HEMOGLOBINA</t>
  </si>
  <si>
    <t>DOSAGEM DE HEMOGLOBINA - INSTABILIDADE A 37OC</t>
  </si>
  <si>
    <t>DOSAGEM DE HEMOGLOBINA FETAL</t>
  </si>
  <si>
    <t>DOSAGEM DE HEMOSSIDERINA</t>
  </si>
  <si>
    <t>DOSAGEM DE PLASMINOGENIO</t>
  </si>
  <si>
    <t>ELETROFORESE DE HEMOGLOBINA</t>
  </si>
  <si>
    <t>ERITROGRAMA (ERITROCITOS, HEMOGLOBINA, HEMATOCRITO)</t>
  </si>
  <si>
    <t>HEMATOCRITO</t>
  </si>
  <si>
    <t>HEMOGRAMA COMPLETO</t>
  </si>
  <si>
    <t>LEUCOGRAMA</t>
  </si>
  <si>
    <t>PESQUISA DE ATIVIDADE DO COFATOR DE RISTOCETINA</t>
  </si>
  <si>
    <t>PESQUISA DE CELULAS LE</t>
  </si>
  <si>
    <t>PESQUISA DE CORPUSCULOS DE HEINZ</t>
  </si>
  <si>
    <t>PESQUISA DE FILARIA</t>
  </si>
  <si>
    <t>PESQUISA DE HEMOGLOBINA S</t>
  </si>
  <si>
    <t>PESQUISA DE PLASMODIO</t>
  </si>
  <si>
    <t>PESQUISA DE TRIPANOSSOMA</t>
  </si>
  <si>
    <t>PROVA DE COMPATIBILIDADE PRE-TRANSFUSIONAL (MEIOS SALINOS, ALBUMINOSO E COOMBS)</t>
  </si>
  <si>
    <t>PROVA DE CONSUMO DE PROTROMBINA</t>
  </si>
  <si>
    <t>PROVA DE RETRACAO DO COAGULO</t>
  </si>
  <si>
    <t>PROVA DO LACO</t>
  </si>
  <si>
    <t>RASTREIO P/ DEFICIENCIA DE ENZIMAS ERITROCITARIAS</t>
  </si>
  <si>
    <t>TESTE DE AGREGACAO DE PLAQUETAS</t>
  </si>
  <si>
    <t>TESTE DE HAM (HEMOLISE ACIDA)</t>
  </si>
  <si>
    <t>TESTE DIRETO DE ANTIGLOBULINA HUMANA (TAD)</t>
  </si>
  <si>
    <t>CONTAGEM DE LINFOCITOS B</t>
  </si>
  <si>
    <t>CONTAGEM DE LINFOCITOS CD4/CD8</t>
  </si>
  <si>
    <t>CONTAGEM DE LINFOCITOS T TOTAIS</t>
  </si>
  <si>
    <t>DETECCAO DE ÁCIDOS NUCLEICOS DO HIV-1 (QUALITATIVO)</t>
  </si>
  <si>
    <t>DETECCAO DE RNA DO VIRUS DA HEPATITE C (QUALITATIVO)</t>
  </si>
  <si>
    <t>DETERMINACAO DE COMPLEMENTO (CH50)</t>
  </si>
  <si>
    <t>DETERMINACAO DE FATOR REUMATOIDE</t>
  </si>
  <si>
    <t>DETERMINACAO QUANTITATIVA DE PROTEINA C REATIVA</t>
  </si>
  <si>
    <t>DOSAGEM DE ALFA-FETOPROTEINA</t>
  </si>
  <si>
    <t>DOSAGEM DE ANTIGENO PROSTATICO ESPECIFICO (PSA)</t>
  </si>
  <si>
    <t>DOSAGEM DE BETA-2-MICROGLOBULINA</t>
  </si>
  <si>
    <t>DOSAGEM DE COMPLEMENTO C3</t>
  </si>
  <si>
    <t>DOSAGEM DE COMPLEMENTO C4</t>
  </si>
  <si>
    <t>DOSAGEM DE CRIOAGLUTININA</t>
  </si>
  <si>
    <t>DOSAGEM DE IMUNOGLOBULINA A (IGA)</t>
  </si>
  <si>
    <t>DOSAGEM DE IMUNOGLOBULINA E (IGE)</t>
  </si>
  <si>
    <t>DOSAGEM DE IMUNOGLOBULINA G (IGG)</t>
  </si>
  <si>
    <t>DOSAGEM DE IMUNOGLOBULINA M (IGM)</t>
  </si>
  <si>
    <t>DOSAGEM DE INIBIDOR DE C1-ESTERASE</t>
  </si>
  <si>
    <t>DOSAGEM DE PROTEINA C REATIVA</t>
  </si>
  <si>
    <t>GENOTIPAGEM DE VIRUS DA HEPATITE C</t>
  </si>
  <si>
    <t>IMUNOELETROFORESE DE PROTEINAS</t>
  </si>
  <si>
    <t>IMUNOFENOTIPAGEM DE HEMOPATIAS MALIGNAS (POR MARCADOR)</t>
  </si>
  <si>
    <t>INTRADERMORREACAO COM DERIVADO PROTEICO PURIFICADO (PPD)</t>
  </si>
  <si>
    <t>PESQUISA DE ANTICORPO IGG ANTICARDIOLIPINA</t>
  </si>
  <si>
    <t>PESQUISA DE ANTICORPO IGM ANTICARDIOLIPINA</t>
  </si>
  <si>
    <t>PESQUISA DE ANTICORPOS ANTI-DNA</t>
  </si>
  <si>
    <t>PESQUISA DE ANTICORPOS ANTI-HELICOBACTER PYLORI</t>
  </si>
  <si>
    <t>PESQUISA DE ANTICORPOS ANTI-HIV-1 (WESTERN BLOT)</t>
  </si>
  <si>
    <t>PESQUISA DE ANTICORPOS ANTI-HIV-1 + HIV-2 (ELISA)</t>
  </si>
  <si>
    <t>PESQUISA DE ANTICORPOS ANTI-HTLV-1 + HTLV-2</t>
  </si>
  <si>
    <t>PESQUISA DE ANTICORPOS ANTI-RIBONUCLEOPROTEINA (RNP)</t>
  </si>
  <si>
    <t>PESQUISA DE ANTICORPOS ANTI-SCHISTOSOMAS</t>
  </si>
  <si>
    <t>PESQUISA DE ANTICORPOS ANTI-SM</t>
  </si>
  <si>
    <t>PESQUISA DE ANTICORPOS ANTI-SS-A (RO)</t>
  </si>
  <si>
    <t>PESQUISA DE ANTICORPOS ANTI-SS-B (LA)</t>
  </si>
  <si>
    <t>PESQUISA DE ANTICORPOS ANTIADENOVIRUS</t>
  </si>
  <si>
    <t>PESQUISA DE ANTICORPOS ANTIAMEBAS</t>
  </si>
  <si>
    <t>PESQUISA DE ANTICORPOS ANTIASPERGILLUS</t>
  </si>
  <si>
    <t>PESQUISA DE ANTICORPOS ANTIBRUCELAS</t>
  </si>
  <si>
    <t>PESQUISA DE ANTICORPOS ANTICISTICERCO</t>
  </si>
  <si>
    <t>PESQUISA DE ANTICORPOS ANTICLAMIDIA (POR IMUNOFLUORESCENCIA)</t>
  </si>
  <si>
    <t>PESQUISA DE ANTICORPOS ANTICORTEX SUPRARENAL</t>
  </si>
  <si>
    <t>PESQUISA DE ANTICORPOS ANTIEQUINOCOCOS</t>
  </si>
  <si>
    <t>PESQUISA DE ANTICORPOS ANTIESCLERODERMA (SCL 70)</t>
  </si>
  <si>
    <t>PESQUISA DE ANTICORPOS ANTIESPERMATOZOIDES</t>
  </si>
  <si>
    <t>PESQUISA DE ANTICORPOS ANTIESTREPTOLISINA O (ASLO)</t>
  </si>
  <si>
    <t>PESQUISA DE ANTICORPOS ANTIFIGADO</t>
  </si>
  <si>
    <t>PESQUISA DE ANTICORPOS ANTIGLOMERULO</t>
  </si>
  <si>
    <t>PESQUISA DE ANTICORPOS ANTIILHOTA DE LANGERHANS</t>
  </si>
  <si>
    <t>PESQUISA DE ANTICORPOS ANTIINSULINA</t>
  </si>
  <si>
    <t>PESQUISA DE ANTICORPOS ANTILEPTOSPIRAS</t>
  </si>
  <si>
    <t>PESQUISA DE ANTICORPOS ANTILISTERIA</t>
  </si>
  <si>
    <t>PESQUISA DE ANTICORPOS ANTIMICROSSOMAS</t>
  </si>
  <si>
    <t>PESQUISA DE ANTICORPOS ANTIMITOCONDRIA</t>
  </si>
  <si>
    <t>PESQUISA DE ANTICORPOS ANTIMUSCULO ESTRIADO</t>
  </si>
  <si>
    <t>PESQUISA DE ANTICORPOS ANTIMUSCULO LISO</t>
  </si>
  <si>
    <t>PESQUISA DE ANTICORPOS ANTINUCLEO</t>
  </si>
  <si>
    <t>PESQUISA DE ANTICORPOS ANTIPARIETAIS</t>
  </si>
  <si>
    <t>PESQUISA DE ANTICORPOS ANTIPLASMODIOS</t>
  </si>
  <si>
    <t>PESQUISA DE ANTICORPOS ANTITIREOGLOBULINA</t>
  </si>
  <si>
    <t>PESQUISA DE ANTICORPOS CONTRA ANTIGENO DE SUPERFICIE DO VIRUS DA HEPATITE B (ANTI-HBS)</t>
  </si>
  <si>
    <t>PESQUISA DE ANTICORPOS CONTRA ANTIGENO E DO VIRUS DA HEPATITE B (ANTI-HBE)</t>
  </si>
  <si>
    <t>PESQUISA DE ANTICORPOS CONTRA HISTOPLASMA</t>
  </si>
  <si>
    <t>PESQUISA DE ANTICORPOS CONTRA O SPOROTRIX SCHENKII</t>
  </si>
  <si>
    <t>PESQUISA DE ANTICORPOS CONTRA O VIRUS DA HEPATITE C (ANTI-HCV)</t>
  </si>
  <si>
    <t>PESQUISA DE ANTICORPOS CONTRA O VIRUS DA HEPATITE D (ANTI-HDV)</t>
  </si>
  <si>
    <t>PESQUISA DE ANTICORPOS CONTRA O VIRUS DO SARAMPO</t>
  </si>
  <si>
    <t>PESQUISA DE ANTICORPOS CONTRA PARACOCCIDIOIDES BRASILIENSIS</t>
  </si>
  <si>
    <t>PESQUISA DE ANTICORPOS E/OU ANTIGENO DO VIRUS SINCICIAL RESPIRATORIO</t>
  </si>
  <si>
    <t>PESQUISA DE ANTICORPOS EIE ANTICLAMIDIA</t>
  </si>
  <si>
    <t>PESQUISA DE ANTICORPOS HETEROFILOS CONTA O VIRUS EPSTEIN-BARR</t>
  </si>
  <si>
    <t>PESQUISA DE ANTICORPOS IGG ANTICITOMEGALOVIRUS</t>
  </si>
  <si>
    <t>PESQUISA DE ANTICORPOS IGG ANTILEISHMANIAS</t>
  </si>
  <si>
    <t>PESQUISA DE ANTICORPOS IGG ANTITOXOPLASMA</t>
  </si>
  <si>
    <t>PESQUISA DE ANTICORPOS IGG ANTITRYPANOSOMA CRUZI</t>
  </si>
  <si>
    <t>PESQUISA DE ANTICORPOS IGG E IGM CONTRA ANTIGENO CENTRAL DO VIRUS DA HEPATITE B (ANTI-HBC-TOTAL)</t>
  </si>
  <si>
    <t>PESQUISA DE ANTICORPOS IGG CONTRA ARBOVIRUS</t>
  </si>
  <si>
    <t>PESQUISA DE ANTICORPOS IGG CONTRA O VIRUS DA HEPATITE A (HAV-IGG)</t>
  </si>
  <si>
    <t>PESQUISA DE ANTICORPOS IGG CONTRA O VIRUS DA RUBEOLA</t>
  </si>
  <si>
    <t>PESQUISA DE ANTICORPOS IGG CONTRA O VIRUS DA VARICELA-HERPES ZOSTER</t>
  </si>
  <si>
    <t>PESQUISA DE ANTICORPOS IGG CONTRA O VIRUS EPSTEIN-BARR</t>
  </si>
  <si>
    <t>PESQUISA DE ANTICORPOS IGG CONTRA O VIRUS HERPES SIMPLES</t>
  </si>
  <si>
    <t>PESQUISA DE ANTICORPOS IGM ANTICITOMEGALOVIRUS</t>
  </si>
  <si>
    <t>PESQUISA DE ANTICORPOS IGM ANTILEISHMANIAS</t>
  </si>
  <si>
    <t>PESQUISA DE ANTICORPOS IGM ANTITOXOPLASMA</t>
  </si>
  <si>
    <t>PESQUISA DE ANTICORPOS IGM ANTITRYPANOSOMA CRUZI</t>
  </si>
  <si>
    <t>PESQUISA DE ANTICORPOS IGM CONTRA ANTIGENO CENTRAL DO VIRUS DA HEPATITE B (ANTI-HBC-IGM)</t>
  </si>
  <si>
    <t>PESQUISA DE ANTICORPOS IGM CONTRA ARBOVIRUS</t>
  </si>
  <si>
    <t>PESQUISA DE ANTICORPOS IGM CONTRA O VIRUS DA HEPATITE A (HAV-IGG)</t>
  </si>
  <si>
    <t>PESQUISA DE ANTICORPOS IGM CONTRA O VIRUS DA RUBEOLA</t>
  </si>
  <si>
    <t>PESQUISA DE ANTICORPOS IGM CONTRA O VIRUS DA VARICELA-HERPES ZOSTER</t>
  </si>
  <si>
    <t>PESQUISA DE ANTICORPOS IGM CONTRA O VIRUS EPSTEIN-BARR</t>
  </si>
  <si>
    <t>PESQUISA DE ANTICORPOS IGM CONTRA O VIRUS HERPES SIMPLES</t>
  </si>
  <si>
    <t>PESQUISA DE ANTIGENO CARCINOEMBRIONARIO (CEA)</t>
  </si>
  <si>
    <t>PESQUISA DE ANTIGENO DE SUPERFICIE DO VIRUS DA HEPATITE B (HBSAG)</t>
  </si>
  <si>
    <t>PESQUISA DE ANTIGENO E DO VIRUS DA HEPATITE B (HBEAG)</t>
  </si>
  <si>
    <t>DETECÇÃO DE CLAMÍDIA E GONOCOCO POR BIOLOGIA MOLECULAR</t>
  </si>
  <si>
    <t>PESQUISA DE CRIOGLOBULINAS</t>
  </si>
  <si>
    <t>PESQUISA DE FATOR REUMATOIDE (WAALER-ROSE)</t>
  </si>
  <si>
    <t>PESQUISA DE HIV-1 POR IMUNOFLUORESCENCIA</t>
  </si>
  <si>
    <t>PESQUISA DE IMUNOGLOBULINA E (IGE) ALERGENO-ESPECIFICA</t>
  </si>
  <si>
    <t>PESQUISA DE TRYPANOSOMA CRUZI (POR IMUNOFLUORESCENCIA)</t>
  </si>
  <si>
    <t>PROVAS DE PRAUSNITZ-KUSTNER (PK)</t>
  </si>
  <si>
    <t>PROVAS IMUNO-ALERGICAS BACTERIANAS</t>
  </si>
  <si>
    <t>QUANTIFICACAO DE RNA DO HIV-1</t>
  </si>
  <si>
    <t>QUANTIFICACAO DE RNA DO VIRUS DA HEPATITE C</t>
  </si>
  <si>
    <t>TESTE TREPONEMICO P/ DETECÇÃO DE SIFILIS</t>
  </si>
  <si>
    <t>REACAO DE MONTENEGRO ID</t>
  </si>
  <si>
    <t>TESTE NÃO TREPONEMICO P/ DETECÇÃO DE SIFILIS</t>
  </si>
  <si>
    <t>TESTE FTA-ABS IGG P/ DIAGNOSTICO DA SIFILIS</t>
  </si>
  <si>
    <t>TESTE FTA-ABS IGM P/ DIAGNOSTICO DA SIFILIS</t>
  </si>
  <si>
    <t>TESTES ALERGICOS DE CONTATO</t>
  </si>
  <si>
    <t>TESTES CUTANEOS DE LEITURA IMEDIATA</t>
  </si>
  <si>
    <t>TESTE NÃO TREPONEMICO P/ DETECÇÃO DE SIFILIS EM GESTANTES</t>
  </si>
  <si>
    <t>DOSAGEM DE ANTICORPOS ANTITRANSGLUTAMINAISE RECOMBINANTE HUMANO IGA</t>
  </si>
  <si>
    <t>DOSAGEM DA FRAÇÃO C1Q DO COMPLEMENTO</t>
  </si>
  <si>
    <t>DOSAGEM DE TROPONINA</t>
  </si>
  <si>
    <t>DOSAGEM DO ANTÍGENO CA 125</t>
  </si>
  <si>
    <t>EXAME LABORATORIAL PARA DOENÇA DE GAUCHER I</t>
  </si>
  <si>
    <t>EXAME LABORATORIAL PARA DOENÇA DE GAUCHER II</t>
  </si>
  <si>
    <t>GENOTIPAGEM DO HIV</t>
  </si>
  <si>
    <t>DETECÇÃO DE RNA DO HTLV-1</t>
  </si>
  <si>
    <t>PESQUISA DE ANTICORPOS ANTICORPOS ANTI-HTLV-1 (WESTERN-BLOT)</t>
  </si>
  <si>
    <t>DOSAGEM DE ESTERCOBILINOGENIO FECAL</t>
  </si>
  <si>
    <t>DOSAGEM DE GORDURA FECAL</t>
  </si>
  <si>
    <t>EXAME COPROLOGICO FUNCIONAL</t>
  </si>
  <si>
    <t>IDENTIFICACAO DE FRAGMENTOS DE HELMINTOS</t>
  </si>
  <si>
    <t>PESQUISA DE ENTEROBIUS VERMICULARES (OXIURUS OXIURA)</t>
  </si>
  <si>
    <t>PESQUISA DE EOSINOFILOS</t>
  </si>
  <si>
    <t>PESQUISA DE GORDURA FECAL</t>
  </si>
  <si>
    <t>PESQUISA DE LARVAS NAS FEZES</t>
  </si>
  <si>
    <t>PESQUISA DE LEUCOCITOS NAS FEZES</t>
  </si>
  <si>
    <t>PESQUISA DE LEVEDURAS NAS FEZES</t>
  </si>
  <si>
    <t>PESQUISA DE OVOS DE SCHISTOSOMAS (EM FRAGMENTO DE MUCOSA)</t>
  </si>
  <si>
    <t>PESQUISA DE OVOS E CISTOS DE PARASITAS</t>
  </si>
  <si>
    <t>PESQUISA DE ROTAVIRUS NAS FEZES</t>
  </si>
  <si>
    <t>PESQUISA DE SANGUE OCULTO NAS FEZES</t>
  </si>
  <si>
    <t>PESQUISA DE SUBSTANCIAS REDUTORAS NAS FEZES</t>
  </si>
  <si>
    <t>PESQUISA DE TRIPSINA NAS FEZES</t>
  </si>
  <si>
    <t>PESQUISA DE TROFOZOITAS NAS FEZES</t>
  </si>
  <si>
    <t>ANALISE DE CARACTERES FISICOS, ELEMENTOS E SEDIMENTO DA URINA</t>
  </si>
  <si>
    <t>CLEARANCE DE CREATININA</t>
  </si>
  <si>
    <t>CLEARANCE DE FOSFATO</t>
  </si>
  <si>
    <t>CLEARANCE DE UREIA</t>
  </si>
  <si>
    <t>CONTAGEM DE ADDIS</t>
  </si>
  <si>
    <t>DETERMINACAO DE OSMOLALIDADE</t>
  </si>
  <si>
    <t>IDENTIFICAÇÃO DE GLICÍDIOS URINÁRIOS POR CROMATOGRAFIA (CAMADA DELGADA)</t>
  </si>
  <si>
    <t>DOSAGEM DE CITRATO</t>
  </si>
  <si>
    <t>DOSAGEM DE MICROALBUMINA NA URINA</t>
  </si>
  <si>
    <t>DOSAGEM DE OXALATO</t>
  </si>
  <si>
    <t>DOSAGEM DE PROTEINAS (URINA DE 24 HORAS)</t>
  </si>
  <si>
    <t>DOSAGEM E/OU FRACIONAMENTO DE ACIDOS ORGANICOS</t>
  </si>
  <si>
    <t>EXAME QUALITATIVO DE CALCULOS URINARIOS</t>
  </si>
  <si>
    <t>PESQUISA / DOSAGEM DE AMINOACIDOS (POR CROMATOGRAFIA)</t>
  </si>
  <si>
    <t>PESQUISA DE ALCAPTONA NA URINA</t>
  </si>
  <si>
    <t>PESQUISA DE AMINOACIDOS NA URINA</t>
  </si>
  <si>
    <t>PESQUISA DE BETA-MERCAPTO-LACTATO-DISSULFIDURIA</t>
  </si>
  <si>
    <t>PESQUISA DE CADEIAS LEVES KAPPA E LAMBDA</t>
  </si>
  <si>
    <t>PESQUISA DE CISTINA NA URINA</t>
  </si>
  <si>
    <t>PESQUISA DE COPROPORFIRINA NA URINA</t>
  </si>
  <si>
    <t>PESQUISA DE ERROS INATOS DO METABOLISMO NA URINA</t>
  </si>
  <si>
    <t>PESQUISA DE FENIL-CETONA NA URINA</t>
  </si>
  <si>
    <t>PESQUISA DE FRUTOSE NA URINA</t>
  </si>
  <si>
    <t>PESQUISA DE GALACTOSE NA URINA</t>
  </si>
  <si>
    <t>PESQUISA DE GONADOTROFINA CORIONICA</t>
  </si>
  <si>
    <t>PESQUISA DE HOMOCISTINA NA URINA</t>
  </si>
  <si>
    <t>PESQUISA DE LACTOSE NA URINA</t>
  </si>
  <si>
    <t>PESQUISA DE MUCOPOLISSACARIDEOS NA URINA</t>
  </si>
  <si>
    <t>PESQUISA DE PORFOBILINOGENIO NA URINA</t>
  </si>
  <si>
    <t>PESQUISA DE PROTEINAS URINARIAS (POR ELETROFORESE)</t>
  </si>
  <si>
    <t>PESQUISA DE TIROSINA NA URINA</t>
  </si>
  <si>
    <t>PROVA DE DILUICAO (URINA)</t>
  </si>
  <si>
    <t>DETERMINACAO DE INDICE DE TIROXINA LIVRE</t>
  </si>
  <si>
    <t>DETERMINACAO DE RETENCAO DE T3</t>
  </si>
  <si>
    <t>DETERMINACAO DE T3 REVERSO</t>
  </si>
  <si>
    <t>DOSAGEM DE 17-ALFA-HIDROXIPROGESTERONA</t>
  </si>
  <si>
    <t>DOSAGEM DE 17-CETOSTEROIDES TOTAIS</t>
  </si>
  <si>
    <t>DOSAGEM DE 17-HIDROXICORTICOSTEROIDES</t>
  </si>
  <si>
    <t>DOSAGEM DE ACIDO 5-HIDROXI-INDOL-ACETICO (SEROTONINA)</t>
  </si>
  <si>
    <t>DOSAGEM DE ADRENOCORTICOTROFICO (ACTH)</t>
  </si>
  <si>
    <t>DOSAGEM DE ALDOSTERONA</t>
  </si>
  <si>
    <t>DOSAGEM DE AMP CICLICO</t>
  </si>
  <si>
    <t>DOSAGEM DE ANDROSTENEDIONA</t>
  </si>
  <si>
    <t>DOSAGEM DE CALCITONINA</t>
  </si>
  <si>
    <t>DOSAGEM DE CORTISOL</t>
  </si>
  <si>
    <t>DOSAGEM DE DEHIDROEPIANDROSTERONA (DHEA)</t>
  </si>
  <si>
    <t>DOSAGEM DE DIHIDROTESTOTERONA (DHT)</t>
  </si>
  <si>
    <t>DOSAGEM DE ESTRADIOL</t>
  </si>
  <si>
    <t>DOSAGEM DE ESTRIOL</t>
  </si>
  <si>
    <t>DOSAGEM DE ESTRONA</t>
  </si>
  <si>
    <t>DOSAGEM DE GASTRINA</t>
  </si>
  <si>
    <t>DOSAGEM DE GLOBULINA TRANSPORTADORA DE TIROXINA</t>
  </si>
  <si>
    <t>DOSAGEM DE GONADOTROFINA CORIONICA HUMANA (HCG, BETA HCG)</t>
  </si>
  <si>
    <t>DOSAGEM DE HORMONIO DE CRESCIMENTO (HGH)</t>
  </si>
  <si>
    <t>DOSAGEM DE HORMONIO FOLICULO-ESTIMULANTE (FSH)</t>
  </si>
  <si>
    <t>DOSAGEM DE HORMONIO LUTEINIZANTE (LH)</t>
  </si>
  <si>
    <t>DOSAGEM DE HORMONIO TIREOESTIMULANTE (TSH)</t>
  </si>
  <si>
    <t>DOSAGEM DE INSULINA</t>
  </si>
  <si>
    <t>DOSAGEM DE PARATORMONIO</t>
  </si>
  <si>
    <t>DOSAGEM DE PEPTIDEO C</t>
  </si>
  <si>
    <t>DOSAGEM DE PROGESTERONA</t>
  </si>
  <si>
    <t>DOSAGEM DE PROLACTINA</t>
  </si>
  <si>
    <t>DOSAGEM DE RENINA</t>
  </si>
  <si>
    <t>DOSAGEM DE SOMATOMEDINA C (IGF1)</t>
  </si>
  <si>
    <t>DOSAGEM DE SULFATO DE HIDROEPIANDROSTERONA (DHEAS)</t>
  </si>
  <si>
    <t>DOSAGEM DE TESTOSTERONA</t>
  </si>
  <si>
    <t>DOSAGEM DE TESTOSTERONA LIVRE</t>
  </si>
  <si>
    <t>DOSAGEM DE TIREOGLOBULINA</t>
  </si>
  <si>
    <t>DOSAGEM DE TIROXINA (T4)</t>
  </si>
  <si>
    <t>DOSAGEM DE TIROXINA LIVRE (T4 LIVRE)</t>
  </si>
  <si>
    <t>DOSAGEM DE TRIIODOTIRONINA (T3)</t>
  </si>
  <si>
    <t>TESTE DE ESTIMULO DA PROLACTINA / TSH APOS TRH</t>
  </si>
  <si>
    <t>TESTE DE ESTIMULO DA PROLACTINA APOS CLORPROMAZINA</t>
  </si>
  <si>
    <t>TESTE DE ESTIMULO COM GNRH OU COM AGONISTA GNRH</t>
  </si>
  <si>
    <t>TESTE DE ESTIMULO DO HGH APOS GLUCAGON</t>
  </si>
  <si>
    <t>TESTE DE SUPRESSAO DO CORTISOL APOS DEXAMETASONA</t>
  </si>
  <si>
    <t>TESTE DE SUPRESSAO DO HGH APOS GLICOSE</t>
  </si>
  <si>
    <t>TESTE P/ INVESTIGACAO DO DIABETES INSIPIDUS</t>
  </si>
  <si>
    <t>PESQUISA DE MACROPROLACTINA</t>
  </si>
  <si>
    <t>DOSAGEM DE ACIDO DELTA-AMINOLEVULINICO</t>
  </si>
  <si>
    <t>DOSAGEM DE ACIDO HIPURICO</t>
  </si>
  <si>
    <t>DOSAGEM DE ACIDO MANDELICO</t>
  </si>
  <si>
    <t>DOSAGEM DE ACIDO METIL-HIPURICO</t>
  </si>
  <si>
    <t>DOSAGEM DE ACIDO VALPROICO</t>
  </si>
  <si>
    <t>DOSAGEM DE ALA-DESIDRATASE</t>
  </si>
  <si>
    <t>DOSAGEM DE ALCOOL ETILICO</t>
  </si>
  <si>
    <t>DOSAGEM DE ALUMINIO</t>
  </si>
  <si>
    <t>DOSAGEM DE AMINOGLICOSIDEOS</t>
  </si>
  <si>
    <t>DOSAGEM DE ANFETAMINAS</t>
  </si>
  <si>
    <t>DOSAGEM DE ANTIDEPRESSIVOS TRICICLICOS</t>
  </si>
  <si>
    <t>DOSAGEM DE BARBITURATOS</t>
  </si>
  <si>
    <t>DOSAGEM DE BENZODIAZEPINICOS</t>
  </si>
  <si>
    <t>DOSAGEM DE CADMIO</t>
  </si>
  <si>
    <t>DOSAGEM DE CARBAMAZEPINA</t>
  </si>
  <si>
    <t>DOSAGEM DE CARBOXI-HEMOGLOBINA</t>
  </si>
  <si>
    <t>DOSAGEM DE CHUMBO</t>
  </si>
  <si>
    <t>DOSAGEM DE CICLOSPORINA</t>
  </si>
  <si>
    <t>DOSAGEM DE COBRE</t>
  </si>
  <si>
    <t>DOSAGEM DE DIGITALICOS (DIGOXINA, DIGITOXINA)</t>
  </si>
  <si>
    <t>DOSAGEM DE ETOSSUXIMIDA</t>
  </si>
  <si>
    <t>DOSAGEM DE FENITOINA</t>
  </si>
  <si>
    <t>DOSAGEM DE FENOL</t>
  </si>
  <si>
    <t>DOSAGEM DE FORMALDEIDO</t>
  </si>
  <si>
    <t>DOSAGEM DE LITIO</t>
  </si>
  <si>
    <t>DOSAGEM DE MERCURIO</t>
  </si>
  <si>
    <t>DOSAGEM DE META-HEMOGLOBINA</t>
  </si>
  <si>
    <t>DOSAGEM DE METABOLITOS DA COCAINA</t>
  </si>
  <si>
    <t>DOSAGEM DE METOTREXATO</t>
  </si>
  <si>
    <t>DOSAGEM DE QUINIDINA</t>
  </si>
  <si>
    <t>DOSAGEM DE SALICILATOS</t>
  </si>
  <si>
    <t>DOSAGEM DE SULFATOS</t>
  </si>
  <si>
    <t>DOSAGEM DE TEOFILINA</t>
  </si>
  <si>
    <t>DOSAGEM DE TIOCIANATO</t>
  </si>
  <si>
    <t>DOSAGEM DE ZINCO</t>
  </si>
  <si>
    <t>ANTIBIOGRAMA</t>
  </si>
  <si>
    <t>ANTIBIOGRAMA C/ CONCENTRACAO INIBITORIA MINIMA</t>
  </si>
  <si>
    <t>ANTIBIOGRAMA P/ MICOBACTERIAS</t>
  </si>
  <si>
    <t>BACILOSCOPIA DIRETA P/ BAAR TUBERCULOSE (DIAGNÓSTICA)</t>
  </si>
  <si>
    <t>BACILOSCOPIA DIRETA P/ BAAR (HANSENIASE)</t>
  </si>
  <si>
    <t>BACILOSCOPIA DIRETA P/ BAAR TUBERCULOS (CONTROLE)</t>
  </si>
  <si>
    <t>BACTERIOSCOPIA (GRAM)</t>
  </si>
  <si>
    <t>CULTURA DE BACTERIAS P/ IDENTIFICACAO</t>
  </si>
  <si>
    <t>CULTURA DO LEITE HUMANO (POS-PASTEURIZAÇÃO)</t>
  </si>
  <si>
    <t>CULTURA P/ HERPESVIRUS</t>
  </si>
  <si>
    <t>CULTURA PARA BAAR</t>
  </si>
  <si>
    <t>CULTURA PARA BACTERIAS ANAEROBICAS</t>
  </si>
  <si>
    <t>CULTURA PARA IDENTIFICACAO DE FUNGOS</t>
  </si>
  <si>
    <t>EXAME MICROBIOLOGICO A FRESCO (DIRETO)</t>
  </si>
  <si>
    <t>HEMOCULTURA</t>
  </si>
  <si>
    <t>IDENTIFICACAO AUTOMATIZADA DE MICROORGANISMOS</t>
  </si>
  <si>
    <t>PEQUISA DE PNEUMOCYSTI CARINI</t>
  </si>
  <si>
    <t>PESQUISA DE BACILO DIFTERICO</t>
  </si>
  <si>
    <t>PESQUISA DE ESTREPTOCOCOS BETA-HEMOLITICOS DO GRUPO A</t>
  </si>
  <si>
    <t>PESQUISA DE HAEMOPHILUS DUCREY</t>
  </si>
  <si>
    <t>PESQUISA DE HELICOBACTER PYLORI</t>
  </si>
  <si>
    <t>PESQUISA DE LEPTOSPIRAS</t>
  </si>
  <si>
    <t>PESQUISA DE TREPONEMA PALLIDUM</t>
  </si>
  <si>
    <t>PROVA CONFIRMATÓRIA DA PRESENÇA DE MICRO-ORGANISMOS COLIFORMES</t>
  </si>
  <si>
    <t>ACIDO URICO LIQUIDO NO SINOVIAL E DERRAMES</t>
  </si>
  <si>
    <t>ADENOGRAMA</t>
  </si>
  <si>
    <t>CITOLOGIA P/ CLAMIDIA</t>
  </si>
  <si>
    <t>CITOLOGIA P/ HERPESVIRUS</t>
  </si>
  <si>
    <t>CONTAGEM ESPECIFICA DE CELULAS NO LIQUOR</t>
  </si>
  <si>
    <t>CONTAGEM GLOBAL DE CELULAS NO LIQUOR</t>
  </si>
  <si>
    <t>DETERMINACAO DE FOSFOLIPIDIOS RELACAO LECITINA - ESFINGOMIELINA NO LIQUIDO AMNIOTICO</t>
  </si>
  <si>
    <t>DOSAGEM DE CREATININA NO LIQUIDO AMNIOTICO</t>
  </si>
  <si>
    <t>DOSAGEM DE FOSFATASE ALCALINA NO ESPERMA</t>
  </si>
  <si>
    <t>DOSAGEM DE FRUTOSE</t>
  </si>
  <si>
    <t>DOSAGEM DE FRUTOSE NO ESPERMA</t>
  </si>
  <si>
    <t>DOSAGEM DE GLICOSE NO LIQUIDO SINOVIAL E DERRAMES</t>
  </si>
  <si>
    <t>DOSAGEM DE PROTEINAS NO LIQUIDO SINOVIAL E DERRAMES</t>
  </si>
  <si>
    <t>DOSAGEM DE SODIO E CLORO NO SUOR (C/ COLETA)</t>
  </si>
  <si>
    <t>ELETROFORESE DE PROTEINAS C/ CONCENTRACAO NO LIQUOR</t>
  </si>
  <si>
    <t>ESPECTROFOTOMETRIA NO LIQUIDO AMNIOTICO</t>
  </si>
  <si>
    <t>ESPLENOGRAMA</t>
  </si>
  <si>
    <t>EXAME DE CARACTERES FISICOS CONTAGEM GLOBAL E ESPECIFICA DE CELULAS</t>
  </si>
  <si>
    <t>MIELOGRAMA</t>
  </si>
  <si>
    <t>PESQUISA DE ANTICORPOS ANTIESPERMATOZOIDES ( ELISA )</t>
  </si>
  <si>
    <t>DOSAGEM DE FOSFATASE ÁCIDA NO ESPERMA</t>
  </si>
  <si>
    <t>PESQUISA DE CARACTERES FISICOS NO LIQUOR</t>
  </si>
  <si>
    <t>PESQUISA DE CELULAS ORANGIOFILAS</t>
  </si>
  <si>
    <t>PESQUISA DE CRISTAIS C/ LUZ POLARIZADA</t>
  </si>
  <si>
    <t>PESQUISA DE ESPERMATOZOIDES (APOS VASECTOMIA)</t>
  </si>
  <si>
    <t>PESQUISA DE RAGOCITOS NO LIQUIDO SINOVIAL E DERRAMES</t>
  </si>
  <si>
    <t>PROVA DE PROGRESSAO ESPERMATICA (CADA)</t>
  </si>
  <si>
    <t>PROVA DO LATEX P/ HAEMOPHILLUS INFLUENZAE, STREPTOCOCCUS PNEUMONIAE, NEISSERIA MENINGITIDIS (SOROTIPOS A, B, C)</t>
  </si>
  <si>
    <t>PROVA DO LATEX P/ PESQUISA DO FATOR REUMATOIDE</t>
  </si>
  <si>
    <t>REACAO DE PANDY</t>
  </si>
  <si>
    <t>REACAO DE RIVALTA NO LIQUIDO SINOVIAL E DERRAMES</t>
  </si>
  <si>
    <t>TESTE DE CLEMENTS</t>
  </si>
  <si>
    <t>TESTE DE GASTROACIDOGRAMA - SECRECAO BASAL POR 60 EM 4 AMOSTRAS</t>
  </si>
  <si>
    <t>TESTE DE HOLLANDER NO SUCO GASTRICO</t>
  </si>
  <si>
    <t>DETERMINACAO DE CARIOTIPO EM CULTURA DE LONGA DURACAO (C/ TECNICA DE BANDAS)</t>
  </si>
  <si>
    <t>DETERMINACAO DE CARIOTIPO EM MEDULA OSSEA E VILOSIDADES CORIONICAS (C/ TECNICA DE BANDAS)</t>
  </si>
  <si>
    <t>DETERMINACAO DE CARIOTIPO EM SANGUE PERIFERICO (C/ TECNICA DE BANDAS)</t>
  </si>
  <si>
    <t>QUANTIFICAÇÃO/AMPLIFICAÇÃO DO HER-2</t>
  </si>
  <si>
    <t>FOCALIZAÇÃO ISOELÉTRICA DA TRANSFERRINA</t>
  </si>
  <si>
    <t>ANÁLISE DE DNA PELA TÉCNICA DE SOUTHERN BLOT</t>
  </si>
  <si>
    <t>ANÁLISE DE DNA POR MLPA</t>
  </si>
  <si>
    <t>IDENTIFICAÇÃO DE MUTAÇÃO/REARRANJOS POR PCR, PCR SENSÍVEL A METILAÇÃO, qPCR E qPCR SENSÍVEL A METILAÇÃO</t>
  </si>
  <si>
    <t>FISH EM METÁFASE OU NÚCLEO INTERFÁSICO, POR DOENÇA</t>
  </si>
  <si>
    <t>IDENTIFICAÇÃO DE ALTERAÇÃO CROMOSSÔNICA SUBMICROSCÓPICA POR ARRAY-CGH</t>
  </si>
  <si>
    <t>IDENTIFICAÇÂO DE MUTAÇÃO POR SEQUENCIAMENTO POR AMPLICON ATÉ 500 PARES DE BASES</t>
  </si>
  <si>
    <t>IDENTIFICAÇÃO DE GLICOSAMINOGLICANOS URINÁRIOS POR CROMATOGRAFIA EM CAMADA DELGADA , ELETROFORESE E DOSAGEM QUANTITATIVA</t>
  </si>
  <si>
    <t>IDENTIFICAÇÃO DE OLIGOSSACARÍDEOS E SIALOSSACARÍDEOS POR CROMATOGRAFIA (CAMADA DELGADA)</t>
  </si>
  <si>
    <t>DOSAGEM QUANTITATIVA DE CARNITINA, PERFIL DE ACILCARNITINAS</t>
  </si>
  <si>
    <t>DOSAGEM QUANTITATIVA DE AMINOÁCIDOS</t>
  </si>
  <si>
    <t>DOSAGEM QUANTITATIVA DE ÁCIDOS ORGÂNICOS</t>
  </si>
  <si>
    <t>ENSAIOS ENZIMÁTICOS NO PLASMA E LEUCÓCITOS PARA DIAGNÓSTICO DE ERROS INATOS DO METABOLISMO</t>
  </si>
  <si>
    <t>ENSAIOS ENZIMÁTICOS EM ERITRÓCITOS PARA DIAGNÓSTICO DE ERROS INATOS DO METABOLISMO</t>
  </si>
  <si>
    <t>ENSAIOS ENZIMÁTICOS EM TECIDO CULTIVADO PARA DIAGNÓSTICO DE ERROS INATOS DO METABOLISMO</t>
  </si>
  <si>
    <t>DETECCAO DE VARIANTES DA HEMOGLOBINA (DIAGNOSTICO TARDIO)</t>
  </si>
  <si>
    <t>DETECCAO MOLECULAR DE MUTACAO EM HEMOGLOBINOPATIAS (CONFIRMATORIO)</t>
  </si>
  <si>
    <t>DETECCAO MOLECULAR EM FIBROSE CISTICA (CONFIRMATORIO)</t>
  </si>
  <si>
    <t>DOSAGEM DE FENILALANINA (CONTROLE / DIAGNOSTICO TARDIO)</t>
  </si>
  <si>
    <t>DOSAGEM DE FENILALANINA E TSH OU T4</t>
  </si>
  <si>
    <t>DOSAGEM DE FENILALANINA TSH OU T4 E DETECCAO DA VARIANTE DE HEMOGLOBINA (COMPONENTE DO TESTE DO PEZINHO)</t>
  </si>
  <si>
    <t>DOSAGEM DE TRIPSINA IMUNORREATIVA (COMPONENTE DO TESTE DO PEZINHO)</t>
  </si>
  <si>
    <t>DOSAGEM DE TSH E T4 LIVRE (CONTROLE / DIAGNOSTICO TARDIO)</t>
  </si>
  <si>
    <t>DOSAGEM DE 17 HIDROXI PROGESTERONA EM PAPEL DE FILTRO (COMPONENTE DO TESTE DO PEZINHO)</t>
  </si>
  <si>
    <t>DOSAGEM DA ATIVIDADE DA BIOTINIDASE EM AMOSTRAS DE SANGUE EM PAPEL DE FILTRO (COMPONENTE DO TESTE DO PEZINHO)</t>
  </si>
  <si>
    <t>DOSAGEM QUANTITATIVA DA ATIVIDADE DA BIOTINIDASE EM AMOSTRAS DE SORO</t>
  </si>
  <si>
    <t>DETECÇÃO MOLECULAR DE MUTAÇÃO EM HIPERPLASIA ADRENAL CONGÊNITA</t>
  </si>
  <si>
    <t>DETECÇÃO MOLECULAR DE MUTAÇÃO EM DEFICIÊNCIA DE BIOTINIDASE</t>
  </si>
  <si>
    <t>DOSAGEM DE CLORETO NO SUOR</t>
  </si>
  <si>
    <t>DETERMINACAO DE ANTICORPOS ANTIPLAQUETARIOS</t>
  </si>
  <si>
    <t>DETERMINACAO DIRETA E REVERSA DE GRUPO ABO</t>
  </si>
  <si>
    <t>FENOTIPAGEM DE SISTEMA RH - HR</t>
  </si>
  <si>
    <t>IDENTIFICACAO DE ANTICORPOS SERICOS IRREGULARES C/ PAINEL DE HEMACIAS</t>
  </si>
  <si>
    <t>PESQUISA DE ANTICORPOS IRREGULARES PELO METODO DA ELUICAO</t>
  </si>
  <si>
    <t>PESQUISA DE ANTICORPOS SERICOS IRREGULARES 37OC</t>
  </si>
  <si>
    <t>PESQUISA DE ANTICORPOS SERICOS IRREGULARES A FRIO</t>
  </si>
  <si>
    <t>PESQUISA DE FATOR RH (INCLUI D FRACO)</t>
  </si>
  <si>
    <t>TESTE INDIRETO DE ANTIGLOBULINA HUMANA (TIA)</t>
  </si>
  <si>
    <t>TITULACAO DE ANTICORPOS ANTI A E/OU ANTI B</t>
  </si>
  <si>
    <t>EXAME CITOPATOLOGICO CERVICO-VAGINAL/MICROFLORA</t>
  </si>
  <si>
    <t>EXAME CITOPATOLOGICO HORMONAL SERIADO (MINIMO 3 COLETAS)</t>
  </si>
  <si>
    <t>EXAME DE CITOLOGIA (EXCETO CERVICO-VAGINAL)</t>
  </si>
  <si>
    <t>EXAME CITOPATOLOGICO DE MAMA</t>
  </si>
  <si>
    <t>CONTROLE DE QUALIDADE DO EXAME CITOPATOLÓGICO CERVICO VAGINAL</t>
  </si>
  <si>
    <t>EXAME CITOPATOLÓGICO CERVICO VAGINAL/MICROFLORA-RASTREAMENTO</t>
  </si>
  <si>
    <t>DETERMINACAO DE RECEPTORES TUMORAIS HORMONAIS</t>
  </si>
  <si>
    <t>EXAME ANATOMO-PATOLOGICO DO COLO UTERINO - PECA CIRURGICA</t>
  </si>
  <si>
    <t>EXAME ANATOMO-PATOLÓGICO PARA CONGELAMENTO / PARAFINA POR PEÇA CIRURGICA OU POR BIOPSIA (EXCETO COLO UTERINO E MAMA)</t>
  </si>
  <si>
    <t>IMUNOHISTOQUIMICA DE NEOPLASIAS MALIGNAS (POR MARCADOR)</t>
  </si>
  <si>
    <t>NECROPSIA</t>
  </si>
  <si>
    <t>EXAME ANATOMOPATOLOGICO DE MAMA - BIOPSIA</t>
  </si>
  <si>
    <t>EXAME ANATOMOPATOLOGICO DE MAMA - PECA CIRURGICA</t>
  </si>
  <si>
    <t>EXAME ANATOMO-PATOLOGICO DO COLO UTERINO - BIOPSIA</t>
  </si>
  <si>
    <t>DACRIOCISTOGRAFIA</t>
  </si>
  <si>
    <t>PLANIGRAFIA DE LARINGE</t>
  </si>
  <si>
    <t>RADIOGRAFIA BILATERAL DE ORBITAS (PA + OBLIQUAS + HIRTZ)</t>
  </si>
  <si>
    <t>RADIOGRAFIA DE ARCADA ZIGOMATICO-MALAR (AP+ OBLIQUAS)</t>
  </si>
  <si>
    <t>RADIOGRAFIA DE ARTICULACAO TEMPORO-MANDIBULAR BILATERAL</t>
  </si>
  <si>
    <t>RADIOGRAFIA DE CAVUM (LATERAL + HIRTZ)</t>
  </si>
  <si>
    <t>RADIOGRAFIA DE CRANIO (PA + LATERAL + OBLIGUA / BRETTON + HIRTZ)</t>
  </si>
  <si>
    <t>RADIOGRAFIA DE CRANIO (PA + LATERAL)</t>
  </si>
  <si>
    <t>RADIOGRAFIA DE LARINGE</t>
  </si>
  <si>
    <t>RADIOGRAFIA DE MASTOIDE / ROCHEDOS (BILATERAL)</t>
  </si>
  <si>
    <t>RADIOGRAFIA DE MAXILAR (PA + OBLIQUA)</t>
  </si>
  <si>
    <t>RADIOGRAFIA DE OSSOS DA FACE (MN + LATERAL + HIRTZ)</t>
  </si>
  <si>
    <t>RADIOGRAFIA DE REGIAO ORBITARIA (LOCALIZACAO DE CORPO ESTRANHO)</t>
  </si>
  <si>
    <t>RADIOGRAFIA DE SEIOS DA FACE (FN + MN + LATERAL + HIRTZ)</t>
  </si>
  <si>
    <t>RADIOGRAFIA DE SELA TURSICA (PA + LATERAL + BRETTON)</t>
  </si>
  <si>
    <t>RADIOGRAFIA OCLUSAL</t>
  </si>
  <si>
    <t>RADIOGRAFIA PANORAMICA</t>
  </si>
  <si>
    <t>RADIOGRAFIA PERI-APICAL INTERPROXIMAL (BITE-WING)</t>
  </si>
  <si>
    <t>SIALOGRAFIA (POR GLANDULA)</t>
  </si>
  <si>
    <t>TELERADIOGRAFIA COM TRACADOS E SEM TRACADOS</t>
  </si>
  <si>
    <t>MIELOGRAFIA</t>
  </si>
  <si>
    <t>PLANIGRAFIA DE COLUNA VERTEBRAL</t>
  </si>
  <si>
    <t>RADIOGRAFIA DE COLUNA CERVICAL (AP + LATERAL + TO + OBLIQUAS)</t>
  </si>
  <si>
    <t>RADIOGRAFIA DE COLUNA CERVICAL (AP + LATERAL + TO / FLEXAO)</t>
  </si>
  <si>
    <t>RADIOGRAFIA DE COLUNA CERVICAL FUNCIONAL / DINAMICA</t>
  </si>
  <si>
    <t>RADIOGRAFIA DE COLUNA LOMBO-SACRA</t>
  </si>
  <si>
    <t>RADIOGRAFIA DE COLUNA LOMBO-SACRA (C/ OBLIQUAS)</t>
  </si>
  <si>
    <t>RADIOGRAFIA DE COLUNA LOMBO-SACRA FUNCIONAL / DINAMICA</t>
  </si>
  <si>
    <t>RADIOGRAFIA DE COLUNA TORACICA (AP + LATERAL)</t>
  </si>
  <si>
    <t>RADIOGRAFIA DE COLUNA TORACO-LOMBAR</t>
  </si>
  <si>
    <t>RADIOGRAFIA DE COLUNA TORACO-LOMBAR DINAMICA</t>
  </si>
  <si>
    <t>RADIOGRAFIA DE REGIAO SACRO-COCCIGEA</t>
  </si>
  <si>
    <t>RADIOGRAFIA PANORAMICA DE COLUNA TOTAL- TELESPONDILOGRAFIA ( P/ ESCOLIOSE)</t>
  </si>
  <si>
    <t>BRONCOGRAFIA UNILATERAL</t>
  </si>
  <si>
    <t>DUCTOGRAFIA (POR MAMA)</t>
  </si>
  <si>
    <t>MAMOGRAFIA</t>
  </si>
  <si>
    <t>MARCACAO PRE-CIRURGICA DE LESAO NAO PALPAVEL DE MAMA ASSOCIADA A MAMOGRAFIA</t>
  </si>
  <si>
    <t>RADIOGRAFIA DE CORACAO E VASOS DA BASE (PA + LATERAL + OBLIQUA)</t>
  </si>
  <si>
    <t>RADIOGRAFIA DE CORACAO E VASOS DA BASE (PA + LATERAL)</t>
  </si>
  <si>
    <t>RADIOGRAFIA DE COSTELAS (POR HEMITORAX)</t>
  </si>
  <si>
    <t>RADIOGRAFIA DE ESOFAGO</t>
  </si>
  <si>
    <t>RADIOGRAFIA DE ESTERNO</t>
  </si>
  <si>
    <t>RADIOGRAFIA DE MEDIASTINO (PA E PERFIL)</t>
  </si>
  <si>
    <t>RADIOGRAFIA DE PNEUMOMEDIASTINO</t>
  </si>
  <si>
    <t>RADIOGRAFIA DE TORAX (APICO-LORDORTICA)</t>
  </si>
  <si>
    <t>RADIOGRAFIA DE TORAX (PA + INSPIRACAO + EXPIRACAO + LATERAL)</t>
  </si>
  <si>
    <t>RADIOGRAFIA DE TORAX (PA + LATERAL + OBLIQUA)</t>
  </si>
  <si>
    <t>RADIOGRAFIA DE TORAX (PA E PERFIL)</t>
  </si>
  <si>
    <t>RADIOGRAFIA DE TORAX (PA PADRAO OIT)</t>
  </si>
  <si>
    <t>RADIOGRAFIA DE TORAX (PA)</t>
  </si>
  <si>
    <t>MAMOGRAFIA BILATERAL PARA RASTREAMENTO</t>
  </si>
  <si>
    <t>RADIOGRAFIA DE ANTEBRACO</t>
  </si>
  <si>
    <t>RADIOGRAFIA DE ARTICULACAO ACROMIO-CLAVICULAR</t>
  </si>
  <si>
    <t>RADIOGRAFIA DE ARTICULACAO ESCAPULO-UMERAL</t>
  </si>
  <si>
    <t>RADIOGRAFIA DE ARTICULACAO ESTERNO-CLAVICULAR</t>
  </si>
  <si>
    <t>RADIOGRAFIA DE BRACO</t>
  </si>
  <si>
    <t>RADIOGRAFIA DE CLAVICULA</t>
  </si>
  <si>
    <t>RADIOGRAFIA DE COTOVELO</t>
  </si>
  <si>
    <t>RADIOGRAFIA DE DEDOS DA MAO</t>
  </si>
  <si>
    <t>RADIOGRAFIA DE MAO</t>
  </si>
  <si>
    <t>RADIOGRAFIA DE MAO E PUNHO (P/ DETERMINACAO DE IDADE OSSEA)</t>
  </si>
  <si>
    <t>RADIOGRAFIA DE ESCAPULA/OMBRO (TRES POSICOES)</t>
  </si>
  <si>
    <t>RADIOGRAFIA DE PUNHO (AP + LATERAL + OBLIQUA)</t>
  </si>
  <si>
    <t>CLISTER OPACO C/ DUPLO CONTRASTE</t>
  </si>
  <si>
    <t>COLANGIOGRAFIA PER-OPERATORIA</t>
  </si>
  <si>
    <t>COLANGIOGRAFIA POS-OPERATORIA</t>
  </si>
  <si>
    <t>DUODENOGRAFIA HIPOTONICA</t>
  </si>
  <si>
    <t>FISTULOGRAFIA</t>
  </si>
  <si>
    <t>HISTEROSSALPINGOGRAFIA</t>
  </si>
  <si>
    <t>PIELOGRAFIA ANTEROGRADA PERCUTANEA</t>
  </si>
  <si>
    <t>PIELOGRAFIA ASCENDENTE</t>
  </si>
  <si>
    <t>PLANIGRAFIA DE RIM C/ CONTRASTE</t>
  </si>
  <si>
    <t>PLANIGRAFIA DE RIM S/ CONTRASTE</t>
  </si>
  <si>
    <t>RADIOGRAFIA DE ABDOMEN (AP + LATERAL / LOCALIZADA)</t>
  </si>
  <si>
    <t>RADIOGRAFIA DE ABDOMEN AGUDO (MINIMO DE 3 INCIDENCIAS)</t>
  </si>
  <si>
    <t>RADIOGRAFIA DE ABDOMEN SIMPLES (AP)</t>
  </si>
  <si>
    <t>RADIOGRAFIA DE ESTOMAGO E DUODENO</t>
  </si>
  <si>
    <t>RADIOGRAFIA DE INTESTINO DELGADO (TRANSITO)</t>
  </si>
  <si>
    <t>RADIOGRAFIA P/ ESTUDO DO DELGADO C/ DUPLO CONTRASTE (ENTEROCLISE)</t>
  </si>
  <si>
    <t>URETROCISTOGRAFIA</t>
  </si>
  <si>
    <t>UROGRAFIA VENOSA</t>
  </si>
  <si>
    <t>ARTROGRAFIA</t>
  </si>
  <si>
    <t>DENSITOMETRIA OSSEA DUO-ENERGETICA DE COLUNA (VERTEBRAS LOMBARES E/OU FEMUR)</t>
  </si>
  <si>
    <t>ESCANOMETRIA</t>
  </si>
  <si>
    <t>PLANIGRAFIA DE OSSO - SUBSIDIARIA A OUTROS EXAMES (POR PLANO)</t>
  </si>
  <si>
    <t>PLANIGRAFIA DE OSSO EM 2 PLANOS</t>
  </si>
  <si>
    <t>RADIOGRAFIA DE ARTICULACAO COXO-FEMORAL</t>
  </si>
  <si>
    <t>RADIOGRAFIA DE ARTICULACAO SACRO-ILIACA</t>
  </si>
  <si>
    <t>RADIOGRAFIA DE ARTICULACAO TIBIO-TARSICA</t>
  </si>
  <si>
    <t>RADIOGRAFIA DE BACIA</t>
  </si>
  <si>
    <t>RADIOGRAFIA DE CALCANEO</t>
  </si>
  <si>
    <t>RADIOGRAFIA DE COXA</t>
  </si>
  <si>
    <t>RADIOGRAFIA DE JOELHO (AP + LATERAL)</t>
  </si>
  <si>
    <t>RADIOGRAFIA DE JOELHO OU PATELA (AP + LATERAL + AXIAL)</t>
  </si>
  <si>
    <t>RADIOGRAFIA DE JOELHO OU PATELA (AP + LATERAL + OBLIQUA + 3 AXIAIS)</t>
  </si>
  <si>
    <t>RADIOGRAFIA DE PE / DEDOS DO PE</t>
  </si>
  <si>
    <t>RADIOGRAFIA DE PERNA</t>
  </si>
  <si>
    <t>RADIOGRAFIA PANORAMICA DE MEMBROS INFERIORES</t>
  </si>
  <si>
    <t>ECOCARDIOGRAFIA DE ESTRESSE</t>
  </si>
  <si>
    <t>ECOCARDIOGRAFIA TRANSESOFAGICA</t>
  </si>
  <si>
    <t>ECOCARDIOGRAFIA TRANSTORACICA</t>
  </si>
  <si>
    <t>ULTRASSONOGRAFIA DOPPLER COLORIDO DE VASOS</t>
  </si>
  <si>
    <t>ULTRASSONOGRAFIA DOPPLER DE FLUXO OBSTETRICO</t>
  </si>
  <si>
    <t>ECODOPPLER TRANSCRANIANO</t>
  </si>
  <si>
    <t>PAQUIMETRIA ULTRASSÔNICA</t>
  </si>
  <si>
    <t>ULTRASSONOGRAFIA DE ABDOMEN SUPERIOR</t>
  </si>
  <si>
    <t>ULTRASSONOGRAFIA DE ABDOMEN TOTAL</t>
  </si>
  <si>
    <t>ULTRASSONOGRAFIA DE APARELHO URINARIO</t>
  </si>
  <si>
    <t>ULTRASSONOGRAFIA DE ARTICULACAO</t>
  </si>
  <si>
    <t>ULTRASSONOGRAFIA DE BOLSA ESCROTAL</t>
  </si>
  <si>
    <t>ULTRASSONOGRAFIA DE GLOBO OCULAR / ORBITA (MONOCULAR)</t>
  </si>
  <si>
    <t>ULTRASSONOGRAFIA MAMARIA BILATERAL</t>
  </si>
  <si>
    <t>ULTRASSONOGRAFIA DE PROSTATA POR VIA ABDOMINAL</t>
  </si>
  <si>
    <t>ULTRASSONOGRAFIA DE PROSTATA (VIA TRANSRETAL)</t>
  </si>
  <si>
    <t>ULTRASSONOGRAFIA DE TIREOIDE</t>
  </si>
  <si>
    <t>ULTRASSONOGRAFIA DE TORAX (EXTRACARDIACA)</t>
  </si>
  <si>
    <t>ULTRASSONOGRAFIA OBSTETRICA</t>
  </si>
  <si>
    <t>ULTRASSONOGRAFIA OBSTETRICA C/ DOPPLER COLORIDO E PULSADO</t>
  </si>
  <si>
    <t>ULTRASSONOGRAFIA PELVICA (GINECOLOGICA)</t>
  </si>
  <si>
    <t>ULTRASSONOGRAFIA TRANSFONTANELA</t>
  </si>
  <si>
    <t>ULTRASSONOGRAFIA TRANSVAGINAL</t>
  </si>
  <si>
    <t>MARCACAO DE LESAO PRE-CIRURGICA DE LESAO NAO PALPAVEL DE MAMA ASSOCIADA A ULTRASSONOGRAFIA</t>
  </si>
  <si>
    <t>TOMOGRAFIA COMPUTADORIZADA DE COLUNA CERVICAL C/ OU S/ CONTRASTE</t>
  </si>
  <si>
    <t>TOMOGRAFIA COMPUTADORIZADA DE COLUNA LOMBO-SACRA C/ OU S/ CONTRASTE</t>
  </si>
  <si>
    <t>TOMOGRAFIA COMPUTADORIZADA DE COLUNA TORACICA C/ OU S/ CONTRASTE</t>
  </si>
  <si>
    <t>TOMOGRAFIA COMPUTADORIZADA DE FACE / SEIOS DA FACE / ARTICULACOES TEMPORO-MANDIBULARES</t>
  </si>
  <si>
    <t>TOMOGRAFIA COMPUTADORIZADA DO PESCOCO</t>
  </si>
  <si>
    <t>TOMOGRAFIA COMPUTADORIZADA DE SELA TURCICA</t>
  </si>
  <si>
    <t>TOMOGRAFIA COMPUTADORIZADA DO CRANIO</t>
  </si>
  <si>
    <t>TOMOMIELOGRAFIA COMPUTADORIZADA</t>
  </si>
  <si>
    <t>TOMOGRAFIA POR EMISSÃO DE PÓSITRONS (PET-CT)</t>
  </si>
  <si>
    <t>TOMOGRAFIA COMPUTADORIZADA DE ARTICULACOES DE MEMBRO SUPERIOR</t>
  </si>
  <si>
    <t>TOMOGRAFIA COMPUTADORIZADA DE SEGMENTOS APENDICULARES - (BRACO, ANTEBRAÇO, MÃO, COXA, PERNA, PÉ)</t>
  </si>
  <si>
    <t>TOMOGRAFIA COMPUTADORIZADA DE TORAX</t>
  </si>
  <si>
    <t>TOMOGRAFIA DE HEMITORAX, PULMÃO OU DO MEDIASTINO</t>
  </si>
  <si>
    <t>TOMOGRAFIA COMPUTADORIZADA DE ABDOMEN SUPERIOR</t>
  </si>
  <si>
    <t>TOMOGRAFIA COMPUTADORIZADA DE ARTICULACOES DE MEMBRO INFERIOR</t>
  </si>
  <si>
    <t>TOMOGRAFIA COMPUTADORIZADA DE PELVE / BACIA / ABDOMEN INFERIOR</t>
  </si>
  <si>
    <t>ANGIORESSONANCIA CEREBRAL</t>
  </si>
  <si>
    <t>RESSONANCIA MAGNETICA DE ARTICULACAO TEMPORO-MANDIBULAR (BILATERAL)</t>
  </si>
  <si>
    <t>RESSONANCIA MAGNETICA DE COLUNA CERVICAL/PESCOÇO</t>
  </si>
  <si>
    <t>RESSONANCIA MAGNETICA DE COLUNA LOMBO-SACRA</t>
  </si>
  <si>
    <t>RESSONANCIA MAGNETICA DE COLUNA TORACICA</t>
  </si>
  <si>
    <t>RESSONANCIA MAGNETICA DE CRANIO</t>
  </si>
  <si>
    <t>RESSONANCIA MAGNETICA DE SELA TURCICA</t>
  </si>
  <si>
    <t>RESSONANCIA MAGNETICA DE CORACAO / AORTA C/ CINE</t>
  </si>
  <si>
    <t>RESSONANCIA MAGNETICA DE MEMBRO SUPERIOR (UNILATERAL)</t>
  </si>
  <si>
    <t>RESSONANCIA MAGNETICA DE TORAX</t>
  </si>
  <si>
    <t>RESSONANCIA MAGNETICA DE ABDOMEN SUPERIOR</t>
  </si>
  <si>
    <t>RESSONANCIA MAGNETICA DE BACIA / PELVE / ABDOMEN INFERIOR</t>
  </si>
  <si>
    <t>RESSONANCIA MAGNETICA DE MEMBRO INFERIOR (UNILATERAL)</t>
  </si>
  <si>
    <t>RESSONANCIA MAGNETICA DE VIAS BILIARES/COLANGIORRESSONANCIA</t>
  </si>
  <si>
    <t>CINTILOGRAFIA DE CORACAO C/ GALIO 67</t>
  </si>
  <si>
    <t>CINTILOGRAFIA DE MIOCARDIO P/ AVALIACAO DA PERFUSAO EM SITUACAO DE ESTRESSE (MINIMO 3 PROJECOES)</t>
  </si>
  <si>
    <t>CINTILOGRAFIA DE MIOCARDIO P/ AVALIACAO DA PERFUSAO EM SITUACAO DE REPOUSO (MINIMO 3 PROJECOES)</t>
  </si>
  <si>
    <t>CINTILOGRAFIA DE MIOCARDIO P/ LOCALIZACAO DE NECROSE (MINIMO 3 PROJECOES )</t>
  </si>
  <si>
    <t>CINTILOGRAFIA P/ AVALIACAO DE FLUXO SANGUINEO DE EXTREMIDADES</t>
  </si>
  <si>
    <t>CINTILOGRAFIA P/ QUANTIFICACAO DE SHUNT EXTRACARDIACO</t>
  </si>
  <si>
    <t>CINTILOGRAFIA SINCRONIZADA DE CAMARAS CARDIACAS EM SITUACAO DE ESFORCO</t>
  </si>
  <si>
    <t>CINTILOGRAFIA SINCRONIZADA DE CAMARAS CARDIACAS EM SITUACAO DE REPOUSO (VENTRICULOGRAFIA)</t>
  </si>
  <si>
    <t>DETERMINACAO DE FLUXO SANGUINEO REGIONAL</t>
  </si>
  <si>
    <t>CINTILOGRAFIA DE FIGADO E BACO (MINIMO 5 IMAGENS)</t>
  </si>
  <si>
    <t>CINTILOGRAFIA DE FIGADO E VIAS BILIARES</t>
  </si>
  <si>
    <t>CINTILOGRAFIA DE GLANDULAS SALIVARES C/ OU S/ ESTIMULO</t>
  </si>
  <si>
    <t>CINTILOGRAFIA DE PANCREAS</t>
  </si>
  <si>
    <t>CINTILOGRAFIA P/ ESTUDO DE TRANSITO ESOFAGICO (LIQUIDO)</t>
  </si>
  <si>
    <t>CINTILOGRAFIA P/ ESTUDO DE TRANSITO ESOFAGICO (SEMI-SOLIDO)</t>
  </si>
  <si>
    <t>CINTILOGRAFIA P/ ESTUDO DE TRANSITO GASTRICO</t>
  </si>
  <si>
    <t>CINTILOGRAFIA P/ PESQUISA DE DIVERTICULOSE DE MECKEL</t>
  </si>
  <si>
    <t>CINTILOGRAFIA P/ PESQUISA DE HEMORRAGIA DIGESTIVA ATIVA</t>
  </si>
  <si>
    <t>CINTILOGRAFIA P/ PESQUISA DE HEMORRAGIA DIGESTIVA NAO ATIVA</t>
  </si>
  <si>
    <t>CINTILOGRAFIA P/ PESQUISA DE REFLUXO GASTRO-ESOFAGICO</t>
  </si>
  <si>
    <t>IMUNO-CINTILOGRAFIA (ANTICORPO MONOCLONAL)</t>
  </si>
  <si>
    <t>CINTILOGRAFIA DE PARATIREOIDES</t>
  </si>
  <si>
    <t>CINTILOGRAFIA DE TIREOIDE C/ OU S/ CAPTACAO</t>
  </si>
  <si>
    <t>CINTILOGRAFIA DE TIREOIDE C/ TESTE DE SUPRESSAO / ESTIMULO</t>
  </si>
  <si>
    <t>CINTILOGRAFIA P/ PESQUISA DO CORPO INTEIRO</t>
  </si>
  <si>
    <t>TESTE DO PERCLORATO C/ RADIOISOTOPO</t>
  </si>
  <si>
    <t>CAPTACAO DE IODO RADIOATIVO EM 24H</t>
  </si>
  <si>
    <t>CINTILOGRAFIA DE RIM C/ GALIO 67</t>
  </si>
  <si>
    <t>CINTILOGRAFIA DE TESTICULO E BOLSA ESCROTAL</t>
  </si>
  <si>
    <t>CINTILOGRAFIA P/ PESQUISA DO REFLUXO VESICO-URETERAL</t>
  </si>
  <si>
    <t>CINTILOGRAFIA RENAL/RENOGRAMA (QUALITATIVA E/OU QUANTITATIVA)</t>
  </si>
  <si>
    <t>CISTOCINTILOGRAFIA DIRETA</t>
  </si>
  <si>
    <t>CISTOCINTILOGRAFIA INDIRETA</t>
  </si>
  <si>
    <t>DETERMINACAO DE FILTRACAO GLOMERULAR</t>
  </si>
  <si>
    <t>DETERMINACAO DE FLUXO PLASMATICO RENAL</t>
  </si>
  <si>
    <t>ESTUDO RENAL DINAMICO C/ OU S/ DIURETICO</t>
  </si>
  <si>
    <t>CINTILOGRAFIA DE ARTICULACOES E/OU EXTREMIDADES E/OU OSSO</t>
  </si>
  <si>
    <t>CINTILOGRAFIA DE ESQUELETO (CORPO INTEIRO)</t>
  </si>
  <si>
    <t>CINTILOGRAFIA DE OSSOS C/ OU S/ FLUXO SANGUINEO (CORPO INTEIRO)</t>
  </si>
  <si>
    <t>CINTILOGRAFIA DE SEGMENTO OSSEO C/ GALIO 67</t>
  </si>
  <si>
    <t>CINTILOGRAFIA DE PERFUSAO CEREBRAL C/ TALIO (SPCTO)</t>
  </si>
  <si>
    <t>CISTERNOCINTILOGRAFIA (INCLUINDO PESQUISA E/OU AVALIACAO DO TRANSITO LIQUORICO)</t>
  </si>
  <si>
    <t>ESTUDO DE FLUXO SANGUINEO CEREBRAL</t>
  </si>
  <si>
    <t>CINTILOGRAFIA DE PULMAO C/ GALIO 67</t>
  </si>
  <si>
    <t>CINTILOGRAFIA DE PULMAO P/ PESQUISA DE ASPIRACAO</t>
  </si>
  <si>
    <t>CINTILOGRAFIA DE PULMAO POR INALACAO (MINIMO 2 PROJECOES)</t>
  </si>
  <si>
    <t>CINTILOGRAFIA DE PULMAO POR PERFUSAO (MINIMO 4 PROJECOES)</t>
  </si>
  <si>
    <t>CINTILOGRAFIA DE SISTEMA RETICULO-ENDOTELIAL (MEDULA OSSEA)</t>
  </si>
  <si>
    <t>DEMONSTRACAO DE SEQUESTRO DE HEMACIAS PELO BACO (C/ RADIOISOTOPOS)</t>
  </si>
  <si>
    <t>DETERMINACAO DE SOBREVIDA DE HEMACIAS (C/ RADIOSOTOPOS)</t>
  </si>
  <si>
    <t>LINFOCINTILOGRAFIA</t>
  </si>
  <si>
    <t>CINTILOGRAFIA DE CORPO INTEIRO C/ GALIO 67 P/ PESQUISA DE NEOPLASIAS</t>
  </si>
  <si>
    <t>CINTILOGRAFIA DE GLANDULA LACRIMAL (DACRIOCINTILOGRAFIA)</t>
  </si>
  <si>
    <t>CINTILOGRAFIA DE MAMA (BILATERAL)</t>
  </si>
  <si>
    <t>COLANGIOPANCREATOGRAFIA RETROGRADA (VIA ENDOSCOPICA)</t>
  </si>
  <si>
    <t>COLONOSCOPIA (COLOSCOPIA)</t>
  </si>
  <si>
    <t>ESOFAGOGASTRODUODENOSCOPIA</t>
  </si>
  <si>
    <t>LAPAROSCOPIA</t>
  </si>
  <si>
    <t>RETOSSIGMOIDOSCOPIA</t>
  </si>
  <si>
    <t>VIDEOLAPAROSCOPIA</t>
  </si>
  <si>
    <t>CISTOSCOPIA E/OU URETEROSCOPIA E/OU URETROSCOPIA</t>
  </si>
  <si>
    <t>HISTEROSCOPIA CIRÚRGICA</t>
  </si>
  <si>
    <t>BRONCOSCOPIA (BRONCOFIBROSCOPIA)</t>
  </si>
  <si>
    <t>LARINGOSCOPIA</t>
  </si>
  <si>
    <t>TRAQUEOSCOPIA</t>
  </si>
  <si>
    <t>VIDEOLARINGOSCOPIA</t>
  </si>
  <si>
    <t>VIDEOTORACOSCOPIA</t>
  </si>
  <si>
    <t>ANGIOGRAFIA CEREBRAL (4 VASOS)</t>
  </si>
  <si>
    <t>ANGIOGRAFIA DE ARCO AORTICO</t>
  </si>
  <si>
    <t>ANGIOGRAFIA DE ARCO AORTICO E TRONCOS SUPRA-AORTICOS</t>
  </si>
  <si>
    <t>AORTOGRAFIA ABDOMINAL</t>
  </si>
  <si>
    <t>AORTOGRAFIA TORACICA</t>
  </si>
  <si>
    <t>ARTERIOGRAFIA CERVICO-TORACICA</t>
  </si>
  <si>
    <t>ARTERIOGRAFIA DE MEMBRO</t>
  </si>
  <si>
    <t>ARTERIOGRAFIA DIGITAL (POR VIA VENOSA)</t>
  </si>
  <si>
    <t>ARTERIOGRAFIA P/ INVESTIGACAO DE DOENCA ARTERIOSCLEROTICA AORTO-ILIACA E DISTAL</t>
  </si>
  <si>
    <t>ARTERIOGRAFIA P/ INVESTIGACAO DE HEMORRAGIA CEREBRAL</t>
  </si>
  <si>
    <t>ARTERIOGRAFIA P/ INVESTIGACAO DE ISQUEMIA CEREBRAL</t>
  </si>
  <si>
    <t>ARTERIOGRAFIA PELVICA</t>
  </si>
  <si>
    <t>ARTERIOGRAFIA SELETIVA DE CAROTIDA</t>
  </si>
  <si>
    <t>ARTERIOGRAFIA SELETIVA POR CATETER (POR VASO)</t>
  </si>
  <si>
    <t>ARTERIOGRAFIA SELETIVA VERTEBRAL</t>
  </si>
  <si>
    <t>ESPLENOPORTOGRAFIA</t>
  </si>
  <si>
    <t>FLEBOGRAFIA DE MEMBRO</t>
  </si>
  <si>
    <t>FLEBOGRAFIA DE CAVA INFERIOR E/OU SUPERIOR</t>
  </si>
  <si>
    <t>LINFANGIOADENOGRAFIA</t>
  </si>
  <si>
    <t>PORTOGRAFIA TRANS-HEPATICA</t>
  </si>
  <si>
    <t>COLANGIOGRAFIA TRANSCUTANEA</t>
  </si>
  <si>
    <t>CAPILAROSCOPIA</t>
  </si>
  <si>
    <t>INVESTIGACAO ULTRASSONICA (PLETISMOGRAFIA)</t>
  </si>
  <si>
    <t>OSCILOMETRIA DE IMPULSO</t>
  </si>
  <si>
    <t>PLETISMOGRAFIA (POR LATERALIDADE / TERRITORIO)</t>
  </si>
  <si>
    <t>CATETERISMO CARDIACO</t>
  </si>
  <si>
    <t>CATETERISMO CARDIACO EM PEDIATRIA</t>
  </si>
  <si>
    <t>ELETROCARDIOGRAMA</t>
  </si>
  <si>
    <t>MONITORAMENTO PELO SISTEMA HOLTER 24 HS (3 CANAIS)</t>
  </si>
  <si>
    <t>MONITORIZACAO AMBULATORIAL DE PRESSAO ARTERIAL (M.A.P.A)</t>
  </si>
  <si>
    <t>TESTE DE ESFORCO / TESTE ERGOMETRICO</t>
  </si>
  <si>
    <t>OXIMETRIA DE PULSO (TESTE DO CORAÇÃOZINHO)</t>
  </si>
  <si>
    <t>AVALIACAO CINEMATICA E DE PARAMETROS LINEARES</t>
  </si>
  <si>
    <t>AVALIACAO CINÉTICA, CINEMÁTICA E DE PARÂMETROS LINEARES</t>
  </si>
  <si>
    <t>AVALIAÇÃO DE EQUILÍBRIO ESTÁTICO EM PLACA DE FORÇA</t>
  </si>
  <si>
    <t>AVALIAÇÃO DE FUNÇÃO E MECÂNICA RESPIRATÓRIA</t>
  </si>
  <si>
    <t>AVALIAÇÃO DE FUNÇÃO E MECÂNICA RESPIRATÓRIA COM TRANSDUTORES MICROPROCESSADOS</t>
  </si>
  <si>
    <t>AVALIAÇÃO DE MOVIMENTO (POR IMAGEM)</t>
  </si>
  <si>
    <t>AVALIAÇÃO FUNCIONAL MUSCULAR</t>
  </si>
  <si>
    <t>ELETRODIAGNÓSTICO CINÉTICO FUNCIONAL</t>
  </si>
  <si>
    <t>ELETROMIOGRAFIA DINÂMICA, AVALIAÇÃO CINÉTICA, CINEMÁTICA E DE PARÂMETROS LINEARES</t>
  </si>
  <si>
    <t>AMNIOSCOPIA</t>
  </si>
  <si>
    <t>COLPOSCOPIA</t>
  </si>
  <si>
    <t>EXAME MICROBIOLOGICO A FRESCO DO CONTEUDO CERVIC0-VAGINAL</t>
  </si>
  <si>
    <t>HISTEROSCOPIA (DIAGNOSTICA)</t>
  </si>
  <si>
    <t>PERSUFLACAO TUBARIA (DIAGNOSTICA)</t>
  </si>
  <si>
    <t>TOCOCARDIOGRAFIA ANTE-PARTO</t>
  </si>
  <si>
    <t>DETERMINACAO DE DURACAO DA CURVA DE INTENSIDADE</t>
  </si>
  <si>
    <t>ELETROENCEFALOGRAFIA EM VIGILIA C/ OU S/ FOTO-ESTIMULO</t>
  </si>
  <si>
    <t>ELETROENCEFALOGRAMA EM SONO INDUZIDO C/ OU S/ MEDICAMENTO (EEG)</t>
  </si>
  <si>
    <t>ELETROENCEFALOGRAMA EM VIGILIA E SONO ESPONTANEO C/ OU S/ FOTOESTIMULO (EEG)</t>
  </si>
  <si>
    <t>ELETROENCEFALOGRAMA QUANTITATIVO C/ MAPEAMENTO (EEG)</t>
  </si>
  <si>
    <t>ELETROMIOGRAMA (EMG)</t>
  </si>
  <si>
    <t>ELETROMIOGRAMA C/ ESTUDO DE FIBRA UNICA</t>
  </si>
  <si>
    <t>ELETRONEUROMIOGRAMA (ENMG)</t>
  </si>
  <si>
    <t>EXPLORACAO DIAGNOSTICA PELO VIDEO-ELETROENCEFALOGRAMA COM OU SEM USO DE ELETRODO DE PROFUNDIDADE</t>
  </si>
  <si>
    <t>POLISSONOGRAFIA</t>
  </si>
  <si>
    <t>POTENCIAL EVOCADO AUDITIVO</t>
  </si>
  <si>
    <t>POTENCIAL EVOCADO VISUAL / OCCIPTO</t>
  </si>
  <si>
    <t>POTENCIAL SOSMATO-SENSITIVO</t>
  </si>
  <si>
    <t>TESTE DE WADA</t>
  </si>
  <si>
    <t>VIDEO-ELETROENCEFALOGRAMA C/ REGISTRO PROLONGADO</t>
  </si>
  <si>
    <t>BIOMETRIA ULTRASSÔNICA (MONOCULAR)</t>
  </si>
  <si>
    <t>BIOMICROSCOPIA DE FUNDO DE OLHO</t>
  </si>
  <si>
    <t>CAMPIMETRIA COMPUTADORIZADA OU MANUAL COM GRÁFICO</t>
  </si>
  <si>
    <t>CERATOMETRIA</t>
  </si>
  <si>
    <t>CURVA DIARIA DE PRESSAO OCULAR CDPO (MINIMO 3 MEDIDAS)</t>
  </si>
  <si>
    <t>ELETRO-OCULOGRAFIA</t>
  </si>
  <si>
    <t>ELETRORETINOGRAFIA</t>
  </si>
  <si>
    <t>ESTESIOMETRIA</t>
  </si>
  <si>
    <t>FUNDOSCOPIA</t>
  </si>
  <si>
    <t>GONIOSCOPIA</t>
  </si>
  <si>
    <t>MAPEAMENTO DE RETINA</t>
  </si>
  <si>
    <t>MEDIDA DE OFUSCAMENTO E CONTRASTE</t>
  </si>
  <si>
    <t>MICROSCOPIA ESPECULAR DE CORNEA</t>
  </si>
  <si>
    <t>POTENCIAL DE ACUIDADE VISUAL</t>
  </si>
  <si>
    <t>POTENCIAL VISUAL EVOCADO</t>
  </si>
  <si>
    <t>RETINOGRAFIA COLORIDA BINOCULAR</t>
  </si>
  <si>
    <t>RETINOGRAFIA FLUORESCENTE BINOCULAR</t>
  </si>
  <si>
    <t>TESTE DE PROVOCACAO DE GLAUCOMA</t>
  </si>
  <si>
    <t>TESTE DE SCHIRMER</t>
  </si>
  <si>
    <t>TESTE DE VISÃO DE CORES</t>
  </si>
  <si>
    <t>TESTE ORTÓPTICO</t>
  </si>
  <si>
    <t>TESTE P/ ADAPTACAO DE LENTE DE CONTATO</t>
  </si>
  <si>
    <t>TONOMETRIA</t>
  </si>
  <si>
    <t>TOPOGRAFIA COMPUTADORIZADA DE CÓRNEA</t>
  </si>
  <si>
    <t>TRIAGEM OFTALMOLÓGICA</t>
  </si>
  <si>
    <t>ANALISE ACUSTICA DA VOZ POR MEIO DE LABORATORIO DE VOZ</t>
  </si>
  <si>
    <t>AUDIOMETRIA DE REFORCO VISUAL (VIA AEREA / OSSEA)</t>
  </si>
  <si>
    <t>AUDIOMETRIA EM CAMPO LIVRE</t>
  </si>
  <si>
    <t>AUDIOMETRIA TONAL LIMIAR (VIA AEREA / OSSEA)</t>
  </si>
  <si>
    <t>AVALIACAO AUDITIVA COMPORTAMENTAL</t>
  </si>
  <si>
    <t>AVALIACAO DE LINGUAGEM ESCRITA / LEITURA</t>
  </si>
  <si>
    <t>AVALIACAO DE LINGUAGEM ORAL</t>
  </si>
  <si>
    <t>AVALIACAO MIOFUNCIONAL DE SISTEMA ESTOMATOGNATICO</t>
  </si>
  <si>
    <t>AVALIACAO P/ DIAGNOSTICO DE DEFICIENCIA AUDITIVA</t>
  </si>
  <si>
    <t>AVALIACAO P/ DIAGNOSTICO DIFERENCIAL DE DEFICIENCIA AUDITIVA</t>
  </si>
  <si>
    <t>AVALIACAO VOCAL</t>
  </si>
  <si>
    <t>ELETROCOCLEOGRAFIA</t>
  </si>
  <si>
    <t>ELETROGUSTOMETRIA</t>
  </si>
  <si>
    <t>EMISSOES OTOACUSTICAS EVOCADAS P/ TRIAGEM AUDITIVA (TESTE DA ORELHINHA)</t>
  </si>
  <si>
    <t>ESTUDO DE EMISSOES OTOACUSTICAS EVOCADAS TRANSITORIAS E PRODUTOS DE DISTORCAO (EOA)</t>
  </si>
  <si>
    <t>ESTUDO TOPODIAGNOSTICO DA PARALISIA FACIAL</t>
  </si>
  <si>
    <t>EXAME DE ORGANIZACAO PERCEPTIVA</t>
  </si>
  <si>
    <t>EXAME NEUROPSICOMOTOR EVOLUTIVO</t>
  </si>
  <si>
    <t>GUSTOMETRIA</t>
  </si>
  <si>
    <t>IMITANCIOMETRIA</t>
  </si>
  <si>
    <t>LOGOAUDIOMETRIA (LDV-IRF-LRF)</t>
  </si>
  <si>
    <t>OLFATOMETRIA</t>
  </si>
  <si>
    <t>PESQUISA DE FISTULA PERILINFATICA</t>
  </si>
  <si>
    <t>PESQUISA DE GANHO DE INSERCAO</t>
  </si>
  <si>
    <t>PESQUISA DE PARES CRANIANOS</t>
  </si>
  <si>
    <t>POTENCIAL EVOCADO AUDITIVO DE CURTA MEDIA E LONGA LATENCIA</t>
  </si>
  <si>
    <t>POTENCIAL EVOCADO AUDITIVO P/ TRIAGEM AUDITIVA (TESTE DA ORELHINHA)</t>
  </si>
  <si>
    <t>PROVA DE FUNCAO TUBARIA</t>
  </si>
  <si>
    <t>REAVALIACAO DIAGNOSTICA DE DEFICIENCIA AUDITIVA EM PACIENTE MAIOR DE 3 ANOS</t>
  </si>
  <si>
    <t>REAVALIACAO DIAGNOSTICA DE DEFICIENCIA AUDITIVA EM PACIENTE MENOR DE 3 ANOS</t>
  </si>
  <si>
    <t>SELECAO E VERIFICACAO DE BENEFICIO DO AASI</t>
  </si>
  <si>
    <t>TESTES ACUMETRICOS (DIAPASAO)</t>
  </si>
  <si>
    <t>TESTES AUDITIVOS SUPRALIMINARES</t>
  </si>
  <si>
    <t>TESTES DE PROCESSAMENTO AUDITIVO</t>
  </si>
  <si>
    <t>TESTES VESTIBULARES / OTONEUROLOGICOS</t>
  </si>
  <si>
    <t>TRIAGEM AUDITIVA DE ESCOLARES</t>
  </si>
  <si>
    <t>AVALIAÇÃO E SELEÇÃO PRÉ-CIRÚRGICA PARA IMPLANTE COCLEAR</t>
  </si>
  <si>
    <t>MAPEAMENTO E BALANCEAMENTO DOS ELETRODOS</t>
  </si>
  <si>
    <t>POTENCIAL EVOCADO ELETRICAMENTE NO SISTEMA AUDITIVO</t>
  </si>
  <si>
    <t>REFLEXO ESTAPEDIANO ELICIADO ELETRICAMENTE</t>
  </si>
  <si>
    <t>AVALIAÇÃO E SELEÇÃO PRÉ-CIRÚRGICA PARA PRÓTESE AUDITIVA ANCORADA NO OSSO</t>
  </si>
  <si>
    <t>ESPIROGRAFIA C/ DETERMINACAO DO VOLUME RESIDUAL</t>
  </si>
  <si>
    <t>GASOMETRIA</t>
  </si>
  <si>
    <t>GASOMETRIA (APOS EXERCICIO CICLO-ERGOMETRICO)</t>
  </si>
  <si>
    <t>GASOMETRIA (APOS OXIGENIO A 100 DURANTE A DIFUSAO ALVEOLO-CAPILAR)</t>
  </si>
  <si>
    <t>ESPIROMETRIA OU PROVA DE FUNCAO PULMONAR COMPLETA COM BRONCODILATADOR</t>
  </si>
  <si>
    <t>PROVA DE FUNCAO PULMONAR SIMPLES</t>
  </si>
  <si>
    <t>PROVA FARMACODINAMICA</t>
  </si>
  <si>
    <t>TESTE DA CAMINHADA DE 6 MINUTOS</t>
  </si>
  <si>
    <t>AVALIACAO URODINAMICA COMPLETA</t>
  </si>
  <si>
    <t>CATETERISMO DE URETRA</t>
  </si>
  <si>
    <t>CISTOMETRIA C/ CISTOMETRO</t>
  </si>
  <si>
    <t>CISTOMETRIA SIMPLES</t>
  </si>
  <si>
    <t>DETERMINACAO DE PRESSAO INTRA-ABDOMINAL</t>
  </si>
  <si>
    <t>PERFIL DE PRESSAO URETRAL</t>
  </si>
  <si>
    <t>UROFLUXOMETRIA</t>
  </si>
  <si>
    <t>APLICACAO DE TESTE P/ PSICODIAGNOSTICO</t>
  </si>
  <si>
    <t>EXAMES IMUNOHEMATOLOGICOS EM DOADOR DE SANGUE</t>
  </si>
  <si>
    <t>EXAMES PRE-TRANSFUSIONAIS I</t>
  </si>
  <si>
    <t>EXAMES PRE-TRANSFUSIONAIS II</t>
  </si>
  <si>
    <t>FENOTIPAGEM K, FYA, FYB, JKA, JKB EM GEL</t>
  </si>
  <si>
    <t>SOROLOGIA DE DOADOR DE SANGUE</t>
  </si>
  <si>
    <t>TESTE DO ÁCIDO NUCLEICO (NAT) EM AMOSTRAS DE SANGUE DO DOADOR DE SANGUE.</t>
  </si>
  <si>
    <t>DELEUCOCITACAO DE CONCENTRADO DE HEMACIAS</t>
  </si>
  <si>
    <t>DELEUCOCITACAO DE CONCENTRADO DE PLAQUETAS</t>
  </si>
  <si>
    <t>IRRADIACAO DE SANGUE E COMPONENTES DESTINADOS A TRANSFUSAO</t>
  </si>
  <si>
    <t>PREPARO DE COMPONENTES ALIQUOTADOS</t>
  </si>
  <si>
    <t>PREPARO DE COMPONENTES LAVADOS</t>
  </si>
  <si>
    <t>PROCESSAMENTO DE SANGUE</t>
  </si>
  <si>
    <t>DETERMINACAO DE CARGA VIRAL DO HIV POR RT-PCR</t>
  </si>
  <si>
    <t>ENSAIO IMUNOENZIMATICO -TESTE DE ELISA P/ IDENTIFICACAO DE LEPTOSPIRAS (LEPTOSPIROSE)</t>
  </si>
  <si>
    <t>ENSAIO IMUNOENZIMATICO-ELISA P/ IDENTIFICACAO DO VIRUS DA FEBRE DO NILO OCIDENTAL</t>
  </si>
  <si>
    <t>EXAME PARASITOLOGICO DIRETO P/ LEISHMANIAS (LEISHMANIOSE TEGUMENTAR AMERICANA)</t>
  </si>
  <si>
    <t>EXAME PARASITOLOGICO DIRETO P/ LEISHMANIA CHAGAS1 (LEISHMANIOSE VISCERAL CANINA)</t>
  </si>
  <si>
    <t>EXAME PARASITOLOGICO DIRETO P/ LEISHMANIA CHAGASI (LEISHMANIOSE VISCERAL HUMANA)</t>
  </si>
  <si>
    <t>FAGOTIPAGEM P/ IDENTIFICACAO DA SALMONELA TYPHI (FEBRE TIFOIDE)</t>
  </si>
  <si>
    <t>HISTOPATOLOGIA P/ IDENTIFICACAO DA HEPATITE A</t>
  </si>
  <si>
    <t>HISTOPATOLOGIA P/ IDENTIFICACAO DA HEPATITE D</t>
  </si>
  <si>
    <t>HISTOPATOLOGIA P/ IDENTIFICACAO DE DENGUE</t>
  </si>
  <si>
    <t>HISTOPATOLOGIA P/ IDENTIFICACAO DE FEBRE AMARELA</t>
  </si>
  <si>
    <t>HISTOPATOLOGIA P/ IDENTIFICACAO DE HEPATITE B</t>
  </si>
  <si>
    <t>HISTOPATOLOGIA P/ IDENTIFICACAO DE HEPATITE C</t>
  </si>
  <si>
    <t>HISTOQUIMICA P/ IDENTIFICACAO DO VIRUS DA HEPATITE A</t>
  </si>
  <si>
    <t>HISTOQUIMICA P/ IDENTIFICACAO DE HEPATITE C</t>
  </si>
  <si>
    <t>IDENTIFICACAO DE VIRUS DA RAIVA POR RT-PCR</t>
  </si>
  <si>
    <t>IDENTIFICACAO DO HANTAVIRUS POR RT-PCR (HANTAVIROSE)</t>
  </si>
  <si>
    <t>IDENTIFICACAO DO VIRUS DA HEPATITE B POR PCR (QUANTITATIVO)</t>
  </si>
  <si>
    <t>IMUNOCROMATOGRAFIA P/ IDENTIFICACAO DE PLASMODIOS (MALARIA)</t>
  </si>
  <si>
    <t>IMUNOFLUORESCENCIA DIRETA P/ IDENTIFICACAO DO VIRUS DA INFLUENZA</t>
  </si>
  <si>
    <t>IMUNOFLUORESCENCIA DIRETA P/ IDENTIFICACAO DO VIRUS DA RAIVA</t>
  </si>
  <si>
    <t>IMUNOFLUORESCENCIA INDIRETA P/ (IDENTIFICACAO DE LEPTOSPIRAS (LEPTOSPIROSE)</t>
  </si>
  <si>
    <t>IMUNOFLUORESCENCIA INDIRETA P/ IDENTIFICACAO DA RICKETTSIA RICKTTSII (FEBRE MACULOSA)</t>
  </si>
  <si>
    <t>IMUNOFLUORESCENCIA INDIRETA P/ IDENTIFICACAO DE PLASMODIOS (MALARIA)</t>
  </si>
  <si>
    <t>IMUNOFLUORESCENCIA INDIRETA P/ IDENTIFICACAO DO SHISTOSSOMA MANSONI</t>
  </si>
  <si>
    <t>IMUNOHISTOQUIMICA P/ IDENTIFICACAO DA RICKETTISIA RICKETTSII (FEBRE MACULOSA)</t>
  </si>
  <si>
    <t>IMUNOHISTOQUIMICA P/ IDENTIFICACAO DE LEPTOSPIRAS (LEPTOSPIROSE)</t>
  </si>
  <si>
    <t>IMUNOHISTOQUIMICA P/ IDENTIFICACAO DO HANTAVIRUS (HANTAVIROSE)</t>
  </si>
  <si>
    <t>IMUNOHISTOQUIMICA P/ IDENTIFICACAO DO VIRUS DA DENGUE</t>
  </si>
  <si>
    <t>IMUNOHISTOQUIMICA P/ IDENTIFICACAO DO VIRUS DA FEBRE AMARELA</t>
  </si>
  <si>
    <t>IMUNOHISTOQUIMICA P/ IDENTIFICACAO DO VIRUS DA HEPATITE B</t>
  </si>
  <si>
    <t>IMUNOHISTOQUIMICA P/ IDENTIFICACAO DO VIRUS DA HEPATITE D</t>
  </si>
  <si>
    <t>ISOLAMENTO DA RICKETTSIA RICKTTSII (FEBRE MACULOSA)</t>
  </si>
  <si>
    <t>ISOLAMENTO DO VIRUS DA DENGUE</t>
  </si>
  <si>
    <t>ISOLAMENTO DO VIRUS DA FEBRE DO NILO OCIDENTAL</t>
  </si>
  <si>
    <t>ISOLAMENTO DO VIRUS DA INFLUENZA</t>
  </si>
  <si>
    <t>ISOLAMENTO DO VIRUS DA MENINGITE VIRAL</t>
  </si>
  <si>
    <t>ISOLAMENTO DO VIRUS DA POLIOMIELITE</t>
  </si>
  <si>
    <t>ISOLAMENTO DO VIRUS DA RAIVA</t>
  </si>
  <si>
    <t>ISOLAMENTO DO VIRUS DO SARAMPO</t>
  </si>
  <si>
    <t>MICRO-AGLUTINACAO P/ IDENTIFICACAO DE LEPTOSPIRAS (LEPTOSPIROSE)</t>
  </si>
  <si>
    <t>PESQUISA DE TRIPANOSSOMAS (NO BARBEIRO)</t>
  </si>
  <si>
    <t>PROVA BIOLOGICA P/ IDENTIFICACAO DO VIRUS DA RAIVA</t>
  </si>
  <si>
    <t>PROVA CONTRA-IMUNOELETROFORESE P/ MENINGOCOCOS (MENINGITE BACTERIANA)</t>
  </si>
  <si>
    <t>PROVA DE TOXIGENICIDADE P/ BACILO DIFTERICO (IN VITRO)</t>
  </si>
  <si>
    <t>QUANTIFICACAO DA CARGA VIRAL DO HIV (RNA)</t>
  </si>
  <si>
    <t>SEQUENCIAMENTO P/ IDENTIFICACAO DO VIRUS DA MENINGITE VIRAL</t>
  </si>
  <si>
    <t>SEQUENCIAMENTO P/ IDENTIFICACAO DO VIRUS DA POLIOMIELITE</t>
  </si>
  <si>
    <t>SEQUENCIAMENTO P/ IDENTIFICACAO DO VIRUS DO SARAMPO</t>
  </si>
  <si>
    <t>GENOTIPAGEM DO HCV</t>
  </si>
  <si>
    <t>SOROLOGIA P/ IDENTIFICACAO DO VIBRIO CHOLERAE</t>
  </si>
  <si>
    <t>TESTE DE ELISA IGG P/ IDENTIFICACAO DE PARVOVIRUS (PARVOVIROSE)</t>
  </si>
  <si>
    <t>TESTE DE ELISA IGG P/ IDENTIFICACAO DO TOXOPLASMA GONDII (TOXOPLASMOSE)</t>
  </si>
  <si>
    <t>TESTE DE ELISA IGG P/ IDENTIFICACAO DO VIRUS DO SARAMPO</t>
  </si>
  <si>
    <t>TESTE DE ELISA IGM P/ IDENTIFICACAO DO PARVOVIRUS (PARVOVIROSE)</t>
  </si>
  <si>
    <t>TESTE DE ELISA IGM P/ IDENTIFICACAO DO VIRUS DO SARAMPO</t>
  </si>
  <si>
    <t>TESTE DE ELISA P/ IDENTIFICACAO DO VIRUS DA FEBRE AMARELA (ENSAIO IMUNOENZIMATICO)</t>
  </si>
  <si>
    <t>TESTE DE HEMAGLUTINACAO INDIRETA P/ IDENTIFICACAO DO VIRUS DA INFLUENZA</t>
  </si>
  <si>
    <t>TESTE DE HEMAGLUTINACAO P/ IDENTIFICACAO DA PASTEURELLA PESTIS (PESTE BUBONICA)</t>
  </si>
  <si>
    <t>TESTE DE HEMAGLUTINACAO P/ IDENTIFICACAO DO VIRUS DA FEBRE AMARELA</t>
  </si>
  <si>
    <t>TESTE DE HEMAGLUTINACAO P/ IDENTIFICACAO DO VIRUS DA FEBRE DO NILO OCIDENTAL</t>
  </si>
  <si>
    <t>TESTE DE HIBRIDIZACAO IN SITU P/ IDENTIFICACAO DO VIRUS DA DENGUE</t>
  </si>
  <si>
    <t>TESTE DE NEUTRALIZACAO P/ IDENTIFICACAO DO VIRUS DA FEBRE AMARELA</t>
  </si>
  <si>
    <t>TESTE DE SENSIBILIDADE A DROGAS CONTRA A TUBERCULOSE</t>
  </si>
  <si>
    <t>TESTE DE SORONEUTRALIZACAO P/ IDENTIFICACAO DO VIRUS DA RAIVA</t>
  </si>
  <si>
    <t>ANALISE DE BACTERIAS PATOGENICAS EM AGUA</t>
  </si>
  <si>
    <t>ANALISE DE BACTERIAS PATOGENICAS EM SOLO</t>
  </si>
  <si>
    <t>ANALISE DE COLIFORMES E BACTERIAS HETEROTROFICAS EM AGUA</t>
  </si>
  <si>
    <t>ANALISE DE METAIS PESADOS</t>
  </si>
  <si>
    <t>ANALISE DE RESIDUOS DE PESTICIDAS</t>
  </si>
  <si>
    <t>ANALISE FISICO-QUIMICA DE AGUA</t>
  </si>
  <si>
    <t>CULTURA P/ IDENTIFICACAO DO VIBRIO CHOLERAE EM ANALISE DE AGUA</t>
  </si>
  <si>
    <t>CULTURA P/ IDENTIFICACAO DO VIBRIO CHOLERAE EM ANALISE DE ALIMENTOS</t>
  </si>
  <si>
    <t>GLICEMIA CAPILAR</t>
  </si>
  <si>
    <t>PESQUISA DE CORPOS CETONICOS NA URINA</t>
  </si>
  <si>
    <t>PESQUISA DE GLICOSE NA URINA</t>
  </si>
  <si>
    <t>TESTE RAPIDO PARA DETECCAO DE HIV NA GESTANTE OU PAI/PARCEIRO</t>
  </si>
  <si>
    <t>TESTE RÁPIDO PARA DETECÇÃO DE INFECÇÃO PELO HIV</t>
  </si>
  <si>
    <t>TESTE RÁPIDO DE GRAVIDEZ</t>
  </si>
  <si>
    <t>TESTE RÁPIDO PARA SÍFILIS</t>
  </si>
  <si>
    <t>TESTE RÁPIDO PARA SÍFILIS NA GESTANTE OU PAI/PARCEIRO</t>
  </si>
  <si>
    <t>TESTE RÁPIDO PARA DETECÇÃO DE HEPATITE C</t>
  </si>
  <si>
    <t>TESTE RÁPIDO PARA DETECÇÃO DE INFECÇÃO PELO HBV</t>
  </si>
  <si>
    <t>TESTE RÁPIDO PARA VÍRUS ZIKA IGG/IGM</t>
  </si>
  <si>
    <t>TESTE RÁPIDO PARA DENGUE IGG/IGM</t>
  </si>
  <si>
    <t>TESTE RÁPIDO PARA FEBRE CHIKUNGUNYA IGM</t>
  </si>
  <si>
    <t>CONSULTA AO PACIENTE CURADO DE TUBERCULOSE (TRATAMENTO SUPERVISIONADO)</t>
  </si>
  <si>
    <t>CONSULTA C/ IDENTIFICAÇÃO DE CASOS NOVOS DE TUBERCULOSE</t>
  </si>
  <si>
    <t>CONSULTA DE PROFISSIONAIS DE NIVEL SUPERIOR NA ATENÇÃO BÁSICA (EXCETO MÉDICO)</t>
  </si>
  <si>
    <t>CONSULTA DE PROFISSIONAIS DE NIVEL SUPERIOR NA ATENÇÃO ESPECIALIZADA (EXCETO MÉDICO)</t>
  </si>
  <si>
    <t>CONSULTA MEDICA EM SAUDE DO TRABALHADOR</t>
  </si>
  <si>
    <t>CONSULTA MEDICA EM ATENÇAO BASICA</t>
  </si>
  <si>
    <t>CONSULTA MEDICA EM ATENÇÃO ESPECIALIZADA</t>
  </si>
  <si>
    <t>CONSULTA P/ ACOMPANHAMENTO DE CRESCIMENTO E DESENVOLVIMENTO (PUERICULTURA)</t>
  </si>
  <si>
    <t>CONSULTA PARA AVALIAÇÃO CLÍNICA DO FUMANTE</t>
  </si>
  <si>
    <t>CONSULTA PARA DIAGNÓSTICO/REAVALIAÇÃO DE GLAUCOMA (TONOMETRIA, FUNDOSCOPIA E CAMPIMETRIA)</t>
  </si>
  <si>
    <t>CONSULTA PRE-NATAL</t>
  </si>
  <si>
    <t>CONSULTA PUERPERAL</t>
  </si>
  <si>
    <t>CONSULTA/ATENDIMENTO DOMICILIAR</t>
  </si>
  <si>
    <t>PRIMEIRA CONSULTA DE PEDIATRIA AO RECEM-NASCIDO</t>
  </si>
  <si>
    <t>PRIMEIRA CONSULTA ODONTOLOGICA PROGRAMÁTICA</t>
  </si>
  <si>
    <t>CONSULTA/ATENDIMENTO DOMICILIAR NA ATENÇÃO ESPECIALIZADA</t>
  </si>
  <si>
    <t>CONSULTA/AVALIAÇÃO EM PACIENTE INTERNADO</t>
  </si>
  <si>
    <t>AVALIAÇÃO CLÍNICA PARA DIAGNÓSTICO DE DOENÇAS RARAS - EIXO I: 1-ANOMAILIAS CONGENITAS OU DE MANIFESTAÇÃO TARDIA</t>
  </si>
  <si>
    <t>AVALIAÇÃO CLÍNICA PARA DIAGNÓSTICO DE DOENÇAS RARAS - EIXO I: 2- DEFICIENCIA INTELECTUAL</t>
  </si>
  <si>
    <t>AVALIAÇÃO CLÍNICA DE DIAGNÓSTICO DE DOENÇAS RARAS EIXO I: 3 - ERROS INATOS DE METABOLISSMO</t>
  </si>
  <si>
    <t>ACONSELHAMENTO GENÉTICO</t>
  </si>
  <si>
    <t>CONSULTA PRÉ-NATAL DO PARCEIRO</t>
  </si>
  <si>
    <t>ACOMPANHAMENTO DE PACIENTE PORTADOR DE AGRAVOS RELACIONADOS AO TRABALHO</t>
  </si>
  <si>
    <t>ACOMPANHAMENTO DE PACIENTE PORTADOR DE SEQUELAS RELACIONADAS AO TRABALHO</t>
  </si>
  <si>
    <t>EMISSÃO DE PARECER SOBRE NEXO CAUSAL</t>
  </si>
  <si>
    <t>SAMU 192:ATENDIMENTO DAS CHAMADAS RECEBIDAS PELA CENTRAL DE REGULAÇÃO DAS URGÊNCIAS</t>
  </si>
  <si>
    <t>ATENDIMENTO PRE-HOSPITALAR MOVEL (VEICULO DE INTERVENÇÃO RÁPIDA)</t>
  </si>
  <si>
    <t>SAMU 192:ATENDIMENTO PRÉ-HOSPITALAR MOVEL REALIZADO POR AEROMÉDICO</t>
  </si>
  <si>
    <t>SAMU 192: ATENDIMENTO PRÉ-HOSPITALAR MOVEL REALIZADO POR EMBARCAÇÃO</t>
  </si>
  <si>
    <t>ATENDIMENTO PRE-HOSPITALAR MOVEL DE SALVAMENTO E RESGATE</t>
  </si>
  <si>
    <t>ATENDIMENTO PRE-HOSPITALAR MOVEL DE SALVAMENTO E RESGATE MEDICALIZADO</t>
  </si>
  <si>
    <t>ATENDIMENTO PRE-HOSPITALAR MOVEL PELO SAMU 192: SALVAMENTO E RESGATE (AMBULANCIA TIPO C)</t>
  </si>
  <si>
    <t>SAMU 192: ATENDIMENTO PRÉ-HOSPITALAR MÓVEL REALIZADO PELA EQUIPE DA UNIDADE DE SUPORTE AVANÇADO DE VIDA TERRESTRE (USA)</t>
  </si>
  <si>
    <t>SAMU 192: ATENDIMENTO PRÉ-HOSPITALAR MOVEL REALIZADO PELA EQUIPE DE SUPORTE BASICO DE VIDA TERRESTRE (USB)</t>
  </si>
  <si>
    <t>REGULACAO MEDICA DE URGENCIA DA CENTRAL SAMU 192 C/ ACIONAMENTO DE MULTIPLOS MEIOS</t>
  </si>
  <si>
    <t>SAMU 192: ENVIO DE UNIDADE DE SUPORTE AVANÇADO DE VIDA TERRESTRE (USA) E/OU AQUATICO (EQUIPE DE EMBARCAÇÃO) E/OU EQUIPE DE AEROMEDICO.</t>
  </si>
  <si>
    <t>SAMU 192: ENVIO DE UNIDADE DE SUPORTE BASICO DE VIDA TERRESTRE (USB) E/OU AQUATICO (EQUIPE DE EMBARCAÇÃO E/OU MOTOLÂNCIA</t>
  </si>
  <si>
    <t>SAMU 192: ATENDIMENTO DAS CHAMADAS RECEBIDAS PELA CENTRAL DE REGULAÇÃO DAS URGÊNCIAS COM ORIENTAÇÃO</t>
  </si>
  <si>
    <t>REMOCAO EM AMBULANCIA DE SIMPLES TRANSPORTE (AMBULANCIA TIPO A)</t>
  </si>
  <si>
    <t>TENDIMENTO PRE-HOSPITALAR MOVEL - SAMU 192: SUPORTE AVANCADO DE VIDA REALIZADO POR EMBARCACAO (AMBULANCIA TIPO F)</t>
  </si>
  <si>
    <t>SAMU 192: TRANSPORTE INTER-HOSPITALAR PELA UNIDADE DE SUPORTE AVANÇADO DE VIDA TERRESTRE (USA)</t>
  </si>
  <si>
    <t>SAMU 192: TRANSPORTE INTER-HOSPITALAR PELA UNIDADE DE SUPORET BASICO DE VIDA TERRESTRE (USB)</t>
  </si>
  <si>
    <t>ATENDIMENTO PRÉ-HOSPITALAR MÓVEL (MOTOLÂNCIA)</t>
  </si>
  <si>
    <t>ATENDIMENTO CLINICO PARA INDICAÇÃO E FORNECIMENTO DO DIAFRAGMA UTERINO</t>
  </si>
  <si>
    <t>ATENDIMENTO CLINICO P/ INDICACAO, FORNECIMENTO E INSERCAO DO DISPOSITIVO INTRA-UTERINO (DIU)</t>
  </si>
  <si>
    <t>TERAPIA EM GRUPO</t>
  </si>
  <si>
    <t>TERAPIA INDIVIDUAL</t>
  </si>
  <si>
    <t>ATENDIMENTO MULTIPROFISSIONAL PARA ATENÇÃO ÀS PESSOAS EM SITUAÇÃO DE VIOLÊNCIA SEXUAL</t>
  </si>
  <si>
    <t>COLETA DE VESTÍGIOS DE VIOLÊNCIA SEXUAL</t>
  </si>
  <si>
    <t>ESCUTA INICIAL / ORIENTAÇÃO (ACOLHIMENTO A DEMANDA ESPONT NEA)</t>
  </si>
  <si>
    <t>ATENDIMENTO EM GRUPO NA ATENÇÃO BÁSICA</t>
  </si>
  <si>
    <t>EXAME DO PÉ DIABÉTICO</t>
  </si>
  <si>
    <t>ACOMPANHAMENTO E AVALIACAO DOMICILIAR DE PACIENTE SUBMETIDO À VENTILAÇÃO MECANICA NÃO INVASIVA - paciente/mês</t>
  </si>
  <si>
    <t>ASSISTÊNCIA DOMICILIAR POR EQUIPE MULTIPROFISSIONAL.</t>
  </si>
  <si>
    <t>ASSISTÊNCIA DOMICILIAR POR EQUIPE MULTIPROFISSIONAL NA ATENÇÃO ESPECIALIZADA</t>
  </si>
  <si>
    <t>ASSISTENCIA DOMICILIAR TERAPEUTICA MULTIPROFISSIONAL EM HIV/AIDS (ADTM)</t>
  </si>
  <si>
    <t>ASSISTENCIA DOMICILIAR POR PROFISSIONAL DE NIVEL MEDIO</t>
  </si>
  <si>
    <t>INSTALACAO / MANUTENCAO DE VENTILAÇÃO MECÂNICA NÃO INVASIVA DOMICILIAR</t>
  </si>
  <si>
    <t>INTERNAÇÃO DOMICILIAR</t>
  </si>
  <si>
    <t>ANTIBIOTICOTERAPIA PARENTERAL</t>
  </si>
  <si>
    <t>ATENDIMENTO MEDICO COM FINALIDADE DE ATESTAR OBITO</t>
  </si>
  <si>
    <t>VISITA DOMICILIAR POS OBITO</t>
  </si>
  <si>
    <t>ADMINISTRAÇÃO DE IMUNODERIVADOS (ORAL E/OU PARENTERAL)</t>
  </si>
  <si>
    <t>TERAPIA DE REIDRATAÇÃO PARENTERAL</t>
  </si>
  <si>
    <t>BUSCA ATIVA</t>
  </si>
  <si>
    <t>VISITA DOMICILIAR POR PROFISSIONAL DE NIVEL SUPERIOR</t>
  </si>
  <si>
    <t>ACOMPANHAMENTO DE PACIENTE EM TERAPIA NUTRICIONAL</t>
  </si>
  <si>
    <t>DIAGNOSTICO E/OU ATENDIMENTO DE URGENCIA EM CLINICA PEDIATRICA</t>
  </si>
  <si>
    <t>ATENDIMENTO DE URGENCIA C/ OBSERVACAO ATE 24 HORAS EM ATENCAO ESPECIALIZADA</t>
  </si>
  <si>
    <t>ATENDIMENTO DE URGÊNCIA EM ATENÇÃO BÁSICA</t>
  </si>
  <si>
    <t>ATENDIMENTO DE URGÊNCIA EM ATENÇÃO BÁSICA COM OBSERVAÇÃO ATÉ 8 HORAS</t>
  </si>
  <si>
    <t>ATENDIMENTO DE URGÊNCIA EM ATENÇÃO BÁSICA COM REMOÇÃO</t>
  </si>
  <si>
    <t>ATENDIMENTO DE URGENCIA EM ATENCAO ESPECIALIZADA</t>
  </si>
  <si>
    <t>DIAGNOSTICO E/OU ATENDIMENTO DE URGENCIA EM CLINICA CIRURGICA</t>
  </si>
  <si>
    <t>DIAGNOSTICO E/OU ATENDIMENTO DE URGENCIA EM CLINICA MEDICA</t>
  </si>
  <si>
    <t>ATENDIMENTO MEDICO EM UNIDADE DE PRONTO ATENDIMENTO</t>
  </si>
  <si>
    <t>ATENDIMENTO ORTOPÉDICO COM IMOBILIZAÇÃO PROVISÓRIA</t>
  </si>
  <si>
    <t>ACOLHIMENTO COM CLASSIFICAÇÃO DE RISCO</t>
  </si>
  <si>
    <t>ACOMPANHAMENTO DE PACIENTE C/ IMPLANTE COCLEAR</t>
  </si>
  <si>
    <t>ACOMPANHAMENTO DE PACIENTE EM REABILITACAO EM COMUNICACAO ALTERNATIVA</t>
  </si>
  <si>
    <t>ACOMPANHAMENTO DE PACIENTE P/ ADAPTACAO DE APARELHO DE AMPLIFICACAO SONORA INDIVIDUAL (AASI) UNI / BILATERAL</t>
  </si>
  <si>
    <t>ACOMPANHAMENTO NEUROPSICOLOGICO DE PACIENTE EM REABILITACAO</t>
  </si>
  <si>
    <t>ACOMPANHAMENTO PSICOPEDAGOGICO DE PACIENTE EM REABILITACAO</t>
  </si>
  <si>
    <t>ATENDIMENTO / ACOMPANHAMENTO EM REABILITAÇÃO NAS MULTIPLAS DEFICIÊNCIAS</t>
  </si>
  <si>
    <t>ATENDIMENTO / ACOMPANHAMENTO DE PACIENTE EM REABILITACAO DO DESENVOLVIMENTO NEUROPSICOMOTOR</t>
  </si>
  <si>
    <t>ATENDIMENTO EM OFICINA TERAPÊUTICA I PARA PORTADOR DE NECESSIDADES ESPECIAIS (POR OFICINA)</t>
  </si>
  <si>
    <t>ATENDIMENTO EM OFICINA TERAPÊUTICA II PARA PORTADOR DE NECESSIDADES ESPECIAIS (POR OFICINA)</t>
  </si>
  <si>
    <t>ATENDIMENTO/ACOMPANHAMENTO INTENSIVO DE PACIENTE EM REABILITAÇÃO FÍSICA (1 TURNO PACIENTE-DIA - 15 ATENDIMENTOS-MÊS)</t>
  </si>
  <si>
    <t>TERAPIA FONOAUDIOLÓGICA INDIVIDUAL</t>
  </si>
  <si>
    <t>TRATAMENTO INTENSIVO DE PACIENTE EM REABILITAÇÃO FÍSICA (1 TURNO PACIENTE- DIA - 20 ATENDIMENTOS-MÊS)</t>
  </si>
  <si>
    <t>TRATAMENTO INTENSIVO DE PACIENTE EM REABILITAÇÃO FÍSICA (2 TURNOS PACIENTE-DIA - 20 ATENDIMENTOS-MÊS)</t>
  </si>
  <si>
    <t>TREINO DE ORIENTAÇÃO E MOBILIDADE</t>
  </si>
  <si>
    <t>AVALIAÇÃO MULTIPROFISSIONAL EM DEFICIÊNCIA VISUAL</t>
  </si>
  <si>
    <t>ATENDIMENTO/ACOMPANHAMENTO EM REABILITAÇÃO VISUAL</t>
  </si>
  <si>
    <t>MANUTENÇÃO DA PRÓTESE DE IMPLANTE COCLEAR</t>
  </si>
  <si>
    <t>ACOMPANHAMENTO DE PACIENTE COM PRÓTESE AUDITIVA ANCORADA NO OSSO</t>
  </si>
  <si>
    <t>ACOMPANHAMENTO DE PACIENTE COM IMPLANTE COCLEAR</t>
  </si>
  <si>
    <t>ESTIMULAÇÃO PRECOCE PARA DESENVOLVIMENTO NEUROPSICOMOTOR</t>
  </si>
  <si>
    <t>ABORDAGEM COGNITIVA COMPORTAMENTAL DO FUMANTE (POR ATENDIMENTO / PACIENTE)</t>
  </si>
  <si>
    <t>ACOLHIMENTO NOTURNO DE PACIENTE EM CENTRO DE ATENÇÃO PSICOSSOCIAL</t>
  </si>
  <si>
    <t>ACOLHIMENTO EM TERCEIRO TURNO DE PACIENTE EM CENTRO DE ATENÇÃO PSICOSSOCIAL</t>
  </si>
  <si>
    <t>ACOMPANHAMENTO DE PACIENTE EM SAUDE MENTAL (RESIDENCIA TERAPEUTICA)</t>
  </si>
  <si>
    <t>ATENDIMENTO EM OFICINA TERAPEUTICA I - SAUDE MENTAL</t>
  </si>
  <si>
    <t>ATENDIMENTO EM OFICINA TERAPEUTICA II - SAUDE MENTAL</t>
  </si>
  <si>
    <t>ATENDIMENTO EM PSICOTERAPIA DE GRUPO</t>
  </si>
  <si>
    <t>ATENDIMENTO INDIVIDUAL EM PSICOTERAPIA</t>
  </si>
  <si>
    <t>ACOLHIMENTO DIURNO DE PACIENTE EM CENTRO DE ATENÇÃO PSICOSSOCIAL</t>
  </si>
  <si>
    <t>ATENDIMENTO INDIVIDUAL DE PACIENTE EM CENTRO DE ATENÇÃO PSICOSSOCIAL</t>
  </si>
  <si>
    <t>ATENDIMENTO EM GRUPO DE PACIENTE EM CENTRO DE ATENÇÃO PSICOSSOCIAL</t>
  </si>
  <si>
    <t>ATENDIMENTO FAMILIAR EM CENTRO DE ATENÇÃO PSICOSSOCIAL</t>
  </si>
  <si>
    <t>ACOLHIMENTO INICIAL POR CENTRO DE ATENÇÃO PSICOSSOCIAL</t>
  </si>
  <si>
    <t>ATENDIMENTO DOMICILIAR PARA PACIENTES DE CENTRO DE ATENÇÃO PSICOSSOCIAL E/OU FAMILIARES</t>
  </si>
  <si>
    <t>AÇÕES DE ARTICULAÇÃO DE REDES INTRA E INTERSETORIAIS</t>
  </si>
  <si>
    <t>FORTALECIMENTO DO PROTAGONISMO DE USUÁRIOS DE CENTRO DE ATENÇÃO PSICOSSOCIAL E SEUS FAMILIARES</t>
  </si>
  <si>
    <t>PRÁTICAS CORPORAIS EM CENTRO DE ATENÇÃO PSICOSSOCIAL</t>
  </si>
  <si>
    <t>PRÁTICAS EXPRESSIVAS E COMUNICATIVAS EM CENTRO DE ATENÇÃO PSICOSSOCIAL</t>
  </si>
  <si>
    <t>ATENÇÃO ÀS SITUAÇÕES DE CRISE</t>
  </si>
  <si>
    <t>MATRICIAMENTO DE EQUIPES DA ATENÇÃO BÁSICA</t>
  </si>
  <si>
    <t>AÇÕES DE REDUÇÃO DE DANOS</t>
  </si>
  <si>
    <t>ACOMPANHAMENTO DE SERVIÇO RESIDENCIAL TERAPÊUTICO POR CENTRO DE ATENÇÃO PSICOSSOCIAL</t>
  </si>
  <si>
    <t>APOIO À SERVIÇO RESIDENCIAL DE CARÁTER TRANSITÓRIO POR CENTRO DE ATENÇÃO PSICOSSOCIAL</t>
  </si>
  <si>
    <t>AÇÕES DE REABILITAÇÃO PSICOSSOCIAL</t>
  </si>
  <si>
    <t>PROMOÇÃO DE CONTRATUALIDADE NO TERRITÓRIO</t>
  </si>
  <si>
    <t>ACOMPANHAMENTO DE PESSOAS COM NECESSIDADES DECORRENTES DO USO DE ÁLCOOL, CRACK E OUTRAS DROGAS EM SERVIÇO RESIDENCIAL DE CARÁTER TRANSITÓRIO (COMUNIDADES TERAPÊUTICAS).</t>
  </si>
  <si>
    <t>ACOMPANHAMENTO DE PESSOAS ADULTAS COM SOFRIMENTO OU TRANSTORNOS MENTAIS DECORRENTES DO USO DE CRACK, ÁLCOOL E OUTRAS DROGAS-UNIDADE DE ACOLHIMENTO ADULTO (UAA).</t>
  </si>
  <si>
    <t>ACOMPANHAMENTO DA POPULAÇÃO INFANTO-JUVENIL COM SOFRIMENTO OU TRANSTORNOS MENTAIS DECORRENTES DO USO DE CRACK, ÁLCOOL E OUTRAS DROGAS-UNIDADE DE ACOLHIMENTO INFANTO-JUVENIL (UAI).</t>
  </si>
  <si>
    <t>MATRICIAMENTO DE EQUIPES DOS PONTOS DE ATENÇÃO DA URGÊNCIA E EMERGÊNCIA, E DOS SERVIÇOS HOSPITALARES DE REFERÊNCIA PARA ATENÇÃO A PESSOAS COM SOFRIMENTO OU TRANSTORNOS MENTAIS E COM NECESSIDADES DE SAÚDE DECORRENTE DO USO DE ALCOOL, CRACK E OUTRAS D</t>
  </si>
  <si>
    <t>ATENDIMENTO EM GERIATRIA (1 TURNO)</t>
  </si>
  <si>
    <t>ATENDIMENTO EM GERIATRIA (2 TURNOS)</t>
  </si>
  <si>
    <t>AVALIAÇÃO MULTIDIMENCIONAL DA PESSOA IDOSA</t>
  </si>
  <si>
    <t>ADMINISTRACAO DE MEDICAMENTOS NA ATENCAO ESPECIALIZADA.</t>
  </si>
  <si>
    <t>ADMINISTRACAO DE MEDICAMENTOS EM ATENCAO BASICA (POR PACIENTE)</t>
  </si>
  <si>
    <t>AFERICAO DE PRESSAO ARTERIAL</t>
  </si>
  <si>
    <t>CATETERISMO VESICAL DE ALIVIO</t>
  </si>
  <si>
    <t>CATETERISMO VESICAL DE DEMORA</t>
  </si>
  <si>
    <t>CUIDADOS COM ESTOMAS</t>
  </si>
  <si>
    <t>CUIDADOS C/ TRAQUEOSTOMIA</t>
  </si>
  <si>
    <t>DETERMINACAO DE PRESSAO VENOSA CENTRAL (PVC)</t>
  </si>
  <si>
    <t>ENEMA</t>
  </si>
  <si>
    <t>INALACAO / NEBULIZACAO</t>
  </si>
  <si>
    <t>IRRIGACAO VESICAL</t>
  </si>
  <si>
    <t>LAVAGEM GASTRICA</t>
  </si>
  <si>
    <t>ORDENHA MAMARIA</t>
  </si>
  <si>
    <t>OXIGENOTERAPIA</t>
  </si>
  <si>
    <t>RETIRADA DE PONTOS DE CIRURGIAS BASICAS (POR PACIENTE)</t>
  </si>
  <si>
    <t>SONDAGEM GASTRICA</t>
  </si>
  <si>
    <t>TERAPIA DE REIDRATACAO ORAL</t>
  </si>
  <si>
    <t>ACOMPANHAMENTO DE PACIENTE MEDIO / GRANDE QUEIMADO</t>
  </si>
  <si>
    <t>ACOMPANHAMENTO DE PACIENTE PEQUENO QUEIMADO</t>
  </si>
  <si>
    <t>ACOMPANHAMENTO DE PACIENTE C/ FENILCETONURIA</t>
  </si>
  <si>
    <t>ACOMPANHAMENTO DE PACIENTE C/ FIBROSE CISTICA</t>
  </si>
  <si>
    <t>ACOMPANHAMENTO DE PACIENTE COM HEMOGLOBINOPATIAS</t>
  </si>
  <si>
    <t>ACOMPANHAMENTO DE PACIENTE C/ HIPOTIREOIDISMO CONGENITO</t>
  </si>
  <si>
    <t>ACOMPANHAMENTO DE PACIENTE POS-CIRURGIA BARIATRICA POR EQUIPE MULTIPROFISSIONAL</t>
  </si>
  <si>
    <t>ACOMPANHAMENTO EM SERVIÇO DE REFERÊNCIA EM TRIAGEM NEONATAL (SRTN) - HIPERPLASIA ADRENAL CONGÊNITA.</t>
  </si>
  <si>
    <t>ACOMPANHAMENTO EM SERVIÇO DE REFERÊNCIA DE TRIAGEM NEONATAL (SRTN) PACIENTE COM DEFICIÊNCIA DE BIOTINIDASE</t>
  </si>
  <si>
    <t>ACOMPANHAMENTO DE PACIENTE PRÉ-CIRURGIA BARIÁTRICA POR EQUIPE MULTIPROFISSIONAL</t>
  </si>
  <si>
    <t>AVALIACAO CLINICA E ELETRONICA DE DISPOSITIVO ELETRICO CARDIACO IMPLANTAVEL</t>
  </si>
  <si>
    <t>ACOMPANHAMENTO NO PROCESSO TRANSEXUALIZADO EXCLUSIVAMENTE PARA ATENDIMENTO CLINICO</t>
  </si>
  <si>
    <t>ACOMPANHAMENTO NO PROCESSO TRANSEXUALIZADOR EXCLUSIVO NAS ETAPAS DO PRÉ E PÓS-OPERATORIO</t>
  </si>
  <si>
    <t>ACOMPANHAMENTO MULTIPROFISSIONAL EM DRC ESTÁGIO 04 PRÉ DIÁLISE</t>
  </si>
  <si>
    <t>ACOMPANHAMENTO MULTIPROFISSIONAL EM DRC ESTÁGIO 05 PRÉ DIÁLISE</t>
  </si>
  <si>
    <t>ATENDIMENTO DE PACIENTE EM CUIDADOS PALIATIVOS</t>
  </si>
  <si>
    <t>ATENDIMENTO FISIOTERAPÊUTICO EM PACIENTE NO PRÉ/PÓS CIRURGIAS UROGINECOLÓGICAS</t>
  </si>
  <si>
    <t>ATENDIMENTO FISIOTERAPÊUTICO EM PACIENTES C/ DISFUNÇÕES UROGINECOLÓGICAS</t>
  </si>
  <si>
    <t>ATENDIMENTO FISIOTERAPÊUTICO EM PACIENTE NEONATO</t>
  </si>
  <si>
    <t>ATENDIMENTO FISIOTERAPÊUTICO DE PACIENTE COM CUIDADOS PALIATIVOS</t>
  </si>
  <si>
    <t>ATENDIMENTO FISIOTERAPÊUTICO EM PACIENTE ONCOLÓGICO CLÍNICO</t>
  </si>
  <si>
    <t>ATENDIMENTO FISIOTERAPÊUTICO EM PACIENTE NO PRÉ E PÓS CIRURGIA ONCOLÓGICA</t>
  </si>
  <si>
    <t>ATENDIMENTO FISIOTERAPÊUTICO EM PACIENTES COM ALTERAÇÕES OCULOMOTORAS CENTRAIS C/ COMPROMETIMENTO SISTÊMICO</t>
  </si>
  <si>
    <t>ATENDIMENTO FISIOTERAPÊUTICO EM PACIENTE COM ALTERAÇÕES OCULOMOTORAS PERIFÉRICAS</t>
  </si>
  <si>
    <t>ATENDIMENTO FISIOTERAPÊUTICO EM PACIENTE COM TRANSTORNO RESPIRATÓRIO COM COMPLICAÇÕES SISTÊMICAS</t>
  </si>
  <si>
    <t>ATENDIMENTO FISIOTERAPÊUTICO EM PACIENTE COM TRANSTORNO RESPIRATÓRIO SEM COMPLICAÇÕES SISTÊMICAS</t>
  </si>
  <si>
    <t>ATENDIMENTO FISIOTERAPÊUTICO EM PACIENTE COM TRANSTORNO CLÍNICO CARDIOVASCULAR</t>
  </si>
  <si>
    <t>ATENDIMENTO FISIOTERAPÊUTICO EM PACIENTE PRÉ/PÓS CIRURGIA CARDIOVASCULAR</t>
  </si>
  <si>
    <t>ATENDIMENTO FISIOTERAPÊUTICO NAS DISFUNÇÕES VASCULARES PERIFÉRICAS</t>
  </si>
  <si>
    <t>ATENDIMENTO FISIOTERAPÊUTICO EM PACIENTES NO PRÉ E PÓS-OPERATÓRIO NAS DISFUNÇÕES MÚSCULO ESQUELÉTICAS</t>
  </si>
  <si>
    <t>ATENDIMENTO FISIOTERAPÊUTICO NAS ALTERAÇÕES MOTORAS</t>
  </si>
  <si>
    <t>ATENDIMENTO FISIOTERAPÊUTICO EM PACIENTES NO PRÉ E PÓS-OPERATÓRIO NAS DISFUNÇÕES MUSCULO- ESQUELETICAS C/ COMPLICAÇÕES SISTEMICAS</t>
  </si>
  <si>
    <t>ATENDIMENTO FISIOTERAPÊUTICO EM PACIENTES COM DISTÚRBIOS NEURO-CINÉTICO-FUNCIONAIS SEM COMPLICAÇÕES SISTÊMICAS</t>
  </si>
  <si>
    <t>ATENDIMENTO FISIOTERAPÊUTICO EM PACIENTES COM DISTÚRBIOS NEURO-CINÉTICO-FUNCIONAIS COM COMPLICAÇÕES SISTÊMICAS</t>
  </si>
  <si>
    <t>ATENDIMENTO FISIOTERAPÊUTICO NAS DESORDENS DO DESENVOLVIMENTO NEURO MOTOR</t>
  </si>
  <si>
    <t>ATENDIMENTO FISIOTERAPÊUTICO EM PACIENTE C/ COMPROMETIMENTO COGNITIVO</t>
  </si>
  <si>
    <t>ATENDIMENTO FISIOTERAPÊUTICO EM PACIENTE NO PRÉ/PÓS-OPERATÓRIO DE NEUROCIRURGIA</t>
  </si>
  <si>
    <t>ATENDIMENTO FISIOTERAPÊUTICO EM PACIENTE MÉDIO QUEIMADO</t>
  </si>
  <si>
    <t>ATENDIMENTO FISIOTERAPÊUTICO EM PACIENTE GRANDE QUEIMADO</t>
  </si>
  <si>
    <t>ATENDIMENTO FISIOTERAPÊUTICO EM PACIENTE COM SEQÜELAS POR QUEIMADURAS (MÉDIO E GRANDE QUEIMADOS)</t>
  </si>
  <si>
    <t>TRATAMENTO DE DENGUE CLÁSSICA</t>
  </si>
  <si>
    <t>TRATAMENTO DE DENGUE HEMORRÁGICA</t>
  </si>
  <si>
    <t>TRATAMENTO DE OUTRAS DOENÇAS BACTERIANAS</t>
  </si>
  <si>
    <t>TRATAMENTO DE DOENÇAS BACTERIANAS ZOONÓTICAS</t>
  </si>
  <si>
    <t>TRATAMENTO DE OUTRAS DOENÇAS DEVIDAS A PROTOZOÁRIOS (B55 a B64)</t>
  </si>
  <si>
    <t>TRATAMENTO DE DOENÇAS INFECCIOSAS E INTESTINAIS</t>
  </si>
  <si>
    <t>TRATAMENTO DE FEBRES POR ARBOVÍRUS E FEBRES HEMORRÁGICAS VIRAIS</t>
  </si>
  <si>
    <t>TRATAMENTO DE HANSENÍASE</t>
  </si>
  <si>
    <t>TRATAMENTO DE HANTAVIROSE</t>
  </si>
  <si>
    <t>TRATAMENTO DE HELMINTÍASES (B65 a B83)</t>
  </si>
  <si>
    <t>TRATAMENTO DE HEPATITES VIRAIS</t>
  </si>
  <si>
    <t>TRATAMENTO DE INFECÇÕES DE TRANSMISSÃO PREDOMINANTEMENTE SEXUAL (A50 A A64)</t>
  </si>
  <si>
    <t>TRATAMENTO DE INFECÇÕES VIRAIS CARACTERIZADAS POR LESÕES DE PELE E MUCOSAS (B00 A B09)</t>
  </si>
  <si>
    <t>TRATAMENTO DE INFECÇÕES VIRAIS DO SISTEMA NERVOSO CENTRAL</t>
  </si>
  <si>
    <t>TRATAMENTO DE MALÁRIA</t>
  </si>
  <si>
    <t>TRATAMENTO DE MICOSES (B35 A B49)</t>
  </si>
  <si>
    <t>TRATAMENTO DE OUTRAS DOENÇAS CAUSADAS POR CLAMÍDIAS(A70 A A74)</t>
  </si>
  <si>
    <t>TRATAMENTO DE OUTRAS DOENÇAS CAUSADAS POR ESPIROQUETAS (A65 A A69)</t>
  </si>
  <si>
    <t>TRATAMENTO DE OUTRAS DOENÇAS CAUSADAS POR VÍRUS (B25 A B34)</t>
  </si>
  <si>
    <t>TRATAMENTO DE POLIOMIELITE PARALÍTICA AGUDA</t>
  </si>
  <si>
    <t>TRATAMENTO DE TUBERCULOSE (A15 a A19)</t>
  </si>
  <si>
    <t>PULSOTERAPIA I (POR APLICACAO)</t>
  </si>
  <si>
    <t>PULSOTERAPIA II (POR APLICACAO)</t>
  </si>
  <si>
    <t>TRATAMENTO DE ANEMIA APLASTICA E OUTRAS ANEMIAS</t>
  </si>
  <si>
    <t>TRATAMENTO DE ANEMIA HEMOLITICA</t>
  </si>
  <si>
    <t>TRATAMENTO DE ANEMIAS NUTRICIONAIS</t>
  </si>
  <si>
    <t>TRATAMENTO DE DEFEITOS DA COAGULACAO PURPURA E OUTRAS AFECCOES HEMORRAGICAS</t>
  </si>
  <si>
    <t>TRATAMENTO DE HEMOFILIAS</t>
  </si>
  <si>
    <t>TRATAMENTO DE OUTRAS DOENCAS DO SANGUE E DOS ORGAOS HEMATOPOETICOS</t>
  </si>
  <si>
    <t>TRATAMENTO DA FIBROSE CISTICA</t>
  </si>
  <si>
    <t>TRATAMENTO DE DESNUTRICAO</t>
  </si>
  <si>
    <t>TRATAMENTO DE DIABETES MELLITUS</t>
  </si>
  <si>
    <t>TRATAMENTO DE DISTURBIOS METABOLICOS</t>
  </si>
  <si>
    <t>TRATAMENTO DE TRANSTORNOS DA GLANDULA TIREOIDE</t>
  </si>
  <si>
    <t>TRATAMENTO DE TRANSTORNOS DE OUTRAS GLANDULAS ENDOCRINAS</t>
  </si>
  <si>
    <t>TRATAMENTO HORMONAL PREPARATÓRIO PARA CIRURGIA DE REDESIGNAÇÃO SEXUAL NO PROCESSO TRANSEXUALIZADOR</t>
  </si>
  <si>
    <t>TERAPIA HORMONAL NO PROCESSO TRANSEXUALIZADOR</t>
  </si>
  <si>
    <t>AJUSTE MEDICAMENTOSO DE SITUACOES NEUROLOGICAS AGUDIZADAS</t>
  </si>
  <si>
    <t>INTERNACAO P/ O TRATAMENTO MEDICAMENTOSO DA OSTEOGENESIS IMPERFECTA</t>
  </si>
  <si>
    <t>TRATAMENTO DA MIGRANEA COMPLICADA</t>
  </si>
  <si>
    <t>TRATAMENTO CLINICO DE ABSCESSO CEREBRAL</t>
  </si>
  <si>
    <t>TRATAMENTO CLINICO DE COREIA AGUDA</t>
  </si>
  <si>
    <t>TRATAMENTO CONSERVADOR DA DOR REBELDE DE ORIGEM CENTRAL OU NEOPLASICA</t>
  </si>
  <si>
    <t>TRATAMENTO CONSERVADOR DA HEMORRAGIA CEREBRAL</t>
  </si>
  <si>
    <t>TRATAMENTO CONSERVADOR DE TRAUMATISMO CRANIOENCEFALICO (GRAU LEVE)</t>
  </si>
  <si>
    <t>TRATAMENTO CONSERVADOR DE TRAUMATISMO CRANIOENCEFALICO (GRAU MEDIO)</t>
  </si>
  <si>
    <t>TRATAMENTO CONSERVADOR DE TRAUMATISMO CRANIOENCEFALICO GRAVE</t>
  </si>
  <si>
    <t>TRATAMENTO CONSERVADOR DE TRAUMATISMO RAQUIMEDULAR</t>
  </si>
  <si>
    <t>TRATAMENTO CONSERVADOR DE TUMOR DO SISTEMA NERVOSO CENTRAL</t>
  </si>
  <si>
    <t>TRATAMENTO CLINICO DAS MIELITES / MIELOPATIAS</t>
  </si>
  <si>
    <t>TRATAMENTO DE ACIDENTE VASCULAR CEREBRAL - AVC (ISQUEMICO OU HEMORRAGICO AGUDO)</t>
  </si>
  <si>
    <t>TRATAMENTO DE COMPLICACOES DA HIDROCEFALIA</t>
  </si>
  <si>
    <t>TRATAMENTO DE CRISES EPILETICAS NAO CONTROLADAS</t>
  </si>
  <si>
    <t>TRATAMENTO DE DISTROFIAS MUSCULARES</t>
  </si>
  <si>
    <t>TRATAMENTO DE DOENCA DE PARKINSON</t>
  </si>
  <si>
    <t>TRATAMENTO DE DOENCA DOS NEURONIOS MOTORES CENTRAIS C/ OU S/ AMIOTROFIAS</t>
  </si>
  <si>
    <t>TRATAMENTO DE DOENCAS NEURO-DEGENERATIVAS</t>
  </si>
  <si>
    <t>TRATAMENTO DE ENCEFALOPATIA HIPERTENSIVA</t>
  </si>
  <si>
    <t>TRATAMENTO DE ESCLEROSE GENERALIZADA PROGRESSIVA</t>
  </si>
  <si>
    <t>TRATAMENTO DE FRATURA DA COLUNA VERTEBRAL C/ LESAO DA MEDULA ESPINHAL</t>
  </si>
  <si>
    <t>TRATAMENTO DE INTERCORRENCIAS DE DOENCAS NEUROMUSCULARES</t>
  </si>
  <si>
    <t>TRATAMENTO DE MIASTENIA GRAVE</t>
  </si>
  <si>
    <t>TRATAMENTO DE POLINEUROPATIAS</t>
  </si>
  <si>
    <t>TRATAMENTO DE POLIRRADICULONEURITE DESMIELINIZANTE AGUDA</t>
  </si>
  <si>
    <t>TRATAMENTO DE SURTO DE ESCLEROSE MULTIPLA</t>
  </si>
  <si>
    <t>TRATAMENTO DE PROCESSO TOXI-INFECCIOSO DO CEREBRO OU DA MEDULA ESPINHAL</t>
  </si>
  <si>
    <t>TRATAMENTO DO ACIDENTE VASCULAR CEREBRAL ISQUÊMICO AGUDO COM USO DE TROMBOLÍTICO</t>
  </si>
  <si>
    <t>ACOMPANHAMENTO E AVALIACAO DE GLAUCOMA POR FUNDOSCOPIA E TONOMETRIA</t>
  </si>
  <si>
    <t>EXERCICIOS ORTOPTICOS</t>
  </si>
  <si>
    <t>TRATAMENTO OFTALMOLÒGICO DE PACIENTE C/ GLAUCOMA BINOCULAR (1ª LINHA )</t>
  </si>
  <si>
    <t>TRATAMENTO OFTALMOLÓGICO DE PACIENTE C/ GLAUCOMA BINOCULAR (2ª LINHA)</t>
  </si>
  <si>
    <t>TRATAMENTO OFTALMOLÓGICO DE PACIENTE C/ GLAUCOMA BINOCULAR (3 ª LINHA)</t>
  </si>
  <si>
    <t>TRATAMENTO OFTALMOLÓGICO DE PACIENTE C/ GLAUCOMA MONOCULAR (1ª LINHA )</t>
  </si>
  <si>
    <t>TRATAMENTO OFTALMOLÓGICO DE PACIENTE COM GLAUCOMA MONOCULAR (2ª LINHA)</t>
  </si>
  <si>
    <t>TRATAMENTO OFTALMOLÓGICO DE PACIENTE COM GLAUCOMA MONOCULAR (3ª LINHA)</t>
  </si>
  <si>
    <t>TRATAMENTO OFTALMOLOGICO DE PACIENTE COM GLAUCOMA COM DISPENSAÇÃO DE ACETAZOLAMIDA MONOCULAR OU BINOCULAR</t>
  </si>
  <si>
    <t>TRATAMENTO OFTALMOLÓGICO DE PACIENTE COM GLAUCOMA COM DISPENSAÇÃO DE PILOCARPINA MONOCULAR</t>
  </si>
  <si>
    <t>TRATAMENTO OFTALMOLÓGICO DE PACIENTE COM GLAUCOMA COM DISPENSAÇÃO DE PILOCARPINA BINOCULAR</t>
  </si>
  <si>
    <t>TRATAMENTO CLÍNICO DE INTERCORRÊNCIAS OFTALMOLÓGICAS</t>
  </si>
  <si>
    <t>TRATAMENTO CLÍNICO DE INTERCORRÊNCIAS OFTALMOLÓGICAS DE ORIGEM INFECCIOSA</t>
  </si>
  <si>
    <t>TRATAMENTO OFTALMOLÓGICO DE PACIENTE COM GLAUCOMA - 1ª LINHA ASSOCIADA A 2ª LINHA - MONOCULAR</t>
  </si>
  <si>
    <t>TRATAMENTO OFTALMOLÓGICO DE PACIENTE COM GLAUCOMA - 1ª LINHA ASSOCIADA A 2ª LINHA - BINOCULAR</t>
  </si>
  <si>
    <t>TRATAMENTO OFTALMOLÓGICO DE PACIENTE COM GLAUCOMA - 1ª LINHA ASSOCIADA A 3ª LINHA - MONOCULAR</t>
  </si>
  <si>
    <t>TRATAMENTO OFTALMOLÓGICO DE PACIENTE COM GLAUCOMA - 1ª LINHA ASSOCIADA A 3ª LINHA - BINOCULAR</t>
  </si>
  <si>
    <t>TRATAMENTO OFTALMOLÓGICO DE PACIENTE COM GLAUCOMA - 2ª LINHA ASSOCIADA A 3ª LINHA - MONOCULAR</t>
  </si>
  <si>
    <t>TRATAMENTO OFTALMOLÓGICO DE PACIENTE COM GLAUCOMA - 2ª LINHA ASSOCIADA A 3ª LINHA - BINOCULAR</t>
  </si>
  <si>
    <t>TRATAMENTO OFTALMOLÓGICO DE PACIENTE COM GLAUCOMA MONOCULAR- ASSOCIAÇÃO DE 1ª, 2ª E 3ª LINHAS</t>
  </si>
  <si>
    <t>TRATAMENTO OFTALMOLÓGICO DE PACIENTE COM GLAUCOMA BINOCULAR - ASSOCIAÇÃO 1ª, 2ª E 3ª LINHAS</t>
  </si>
  <si>
    <t>TRATAMENTO DE ANEURISMA DA AORTA</t>
  </si>
  <si>
    <t>TRATAMENTO DE ARRITMIAS</t>
  </si>
  <si>
    <t>TRATAMENTO DE CARDIOPATIA HIPERTROFICA</t>
  </si>
  <si>
    <t>TRATAMENTO DE CARDIOPATIA ISQUEMICA CRONICA</t>
  </si>
  <si>
    <t>TRATAMENTO DE CHOQUE ANAFILATICO</t>
  </si>
  <si>
    <t>TRATAMENTO DE CHOQUE CARDIOGENICO</t>
  </si>
  <si>
    <t>TRATAMENTO DE CHOQUE HIPOVOLEMICO</t>
  </si>
  <si>
    <t>TRATAMENTO DE COMPLICACOES CARDIACAS POS-CIRURGIA</t>
  </si>
  <si>
    <t>TRATAMENTO DE COMPLICACOES DE DISPOSITIVOS PROTETICOS IMPLANTES E ENXERTOS CARDIACOS E VALVULARES</t>
  </si>
  <si>
    <t>TRATAMENTO DE CRISE HIPERTENSIVA</t>
  </si>
  <si>
    <t>TRATAMENTO DE DOENCA REUMATICA C/ COMPROMETIMENTO CARDIACO</t>
  </si>
  <si>
    <t>TRATAMENTO DE DOENCA REUMATICA S/ CARDITE</t>
  </si>
  <si>
    <t>TRATAMENTO DE EDEMA AGUDO DE PULMAO</t>
  </si>
  <si>
    <t>TRATAMENTO DE EMBOLIA PULMONAR</t>
  </si>
  <si>
    <t>TRATAMENTO DE ENDOCARDITE INFECCIOSA EM PROTESE VALVAR</t>
  </si>
  <si>
    <t>TRATAMENTO DE ENDOCARDITE INFECCIOSA EM VALVULA NATIVA</t>
  </si>
  <si>
    <t>TRATAMENTO DE HIPERTENSAO PULMONAR</t>
  </si>
  <si>
    <t>TRATAMENTO DE HIPERTENSAO SECUNDARIA</t>
  </si>
  <si>
    <t>TRATAMENTO DE INFARTO AGUDO DO MIOCÁRDIO</t>
  </si>
  <si>
    <t>TRATAMENTO DE INSUFICIENCIA ARTERIAL C/ ISQUEMIA CRITICA</t>
  </si>
  <si>
    <t>TRATAMENTO DE INSUFICIENCIA CARDIACA</t>
  </si>
  <si>
    <t>TRATAMENTO DE LINFADENITES INESPECIFICAS</t>
  </si>
  <si>
    <t>TRATAMENTO DE MIOCARDIOPATIAS</t>
  </si>
  <si>
    <t>TRATAMENTO DE OUTRAS VASCULOPATIAS</t>
  </si>
  <si>
    <t>TRATAMENTO DE PARADA CARDIACA C/ RESSUSCITACAO</t>
  </si>
  <si>
    <t>TRATAMENTO DE PE DIABETICO COMPLICADO</t>
  </si>
  <si>
    <t>TRATAMENTO DE PERICARDITE</t>
  </si>
  <si>
    <t>TRATAMENTO DE SINDROME CORONARIANA AGUDA</t>
  </si>
  <si>
    <t>TRATAMENTO DE TROMBOSE VENOSA PROFUNDA</t>
  </si>
  <si>
    <t>TRATAMENTO DE VARIZES DOS MEMBROS INFERIORES C/ ULCERA</t>
  </si>
  <si>
    <t>DILATACAO DE ESOFAGO C/ OGIVAS SOB VISAO ENDOSCOPICA (POR SESSAO)</t>
  </si>
  <si>
    <t>HEMOPERFUSAO</t>
  </si>
  <si>
    <t>REMOCAO MANUAL DE FECALOMA</t>
  </si>
  <si>
    <t>RETIRADA DE CORPO ESTRANHO DO ESOFAGO</t>
  </si>
  <si>
    <t>RETIRADA DE CORPO ESTRANHO DO ESTOMAGO / DUODENO</t>
  </si>
  <si>
    <t>TRATAMENTO DE DOENCAS DO ESOFAGO ESTOMAGO E DUODENO</t>
  </si>
  <si>
    <t>TRATAMENTO DE DOENCAS DO FIGADO</t>
  </si>
  <si>
    <t>TRATAMENTO DE DOENCAS DO PERITONIO</t>
  </si>
  <si>
    <t>TRATAMENTO DE ENTERITES E COLITES NAO INFECCIOSAS</t>
  </si>
  <si>
    <t>TRATAMENTO DE OUTRAS DOENCAS DO APARELHO DIGESTIVO</t>
  </si>
  <si>
    <t>TRATAMENTO DE OUTRAS DOENCAS DO INTESTINO</t>
  </si>
  <si>
    <t>TRATAMENTO DE TRANSTORNOS DAS VIAS BILIARES E PANCREAS</t>
  </si>
  <si>
    <t>TRATAMENTO DE INTERCORRENCIA CLINICA PÓS-CIRURGIA BARIATRICA</t>
  </si>
  <si>
    <t>CAUTERIZACAO QUIMICA DE PEQUENAS LESOES</t>
  </si>
  <si>
    <t>DESBASTAMENTO DE CALOSIDADE E/OU MAL PERFURANTE (DESBASTAMENTO)</t>
  </si>
  <si>
    <t>ESFOLIACAO QUIMICA</t>
  </si>
  <si>
    <t>TRATAMENTO DE AFECCOES BOLHOSAS</t>
  </si>
  <si>
    <t>TRATAMENTO DE DERMATITES E ECZEMAS</t>
  </si>
  <si>
    <t>TRATAMENTO DE ESTAFILOCOCCIAS</t>
  </si>
  <si>
    <t>TRATAMENTO DE ESTREPTOCOCCIAS</t>
  </si>
  <si>
    <t>TRATAMENTO DE FARMACODERMIAS</t>
  </si>
  <si>
    <t>TRATAMENTO DE OUTRAS AFECCOES DA PELE E DO TECIDO SUBCUTANEO</t>
  </si>
  <si>
    <t>FOTOTERAPIA (POR SESSAO)</t>
  </si>
  <si>
    <t>FOTOTERAPIA COM FOTOSSENSIBILIZAÇÃO (POR SESSAO)</t>
  </si>
  <si>
    <t>ARTROCENTESE DE GRANDES ARTICULACOES</t>
  </si>
  <si>
    <t>ARTROCENTESE DE PEQUENAS ARTICULACOES</t>
  </si>
  <si>
    <t>INFILTRACAO DE SUBSTANCIAS EM CAVIDADE SINOVIAL (ARTICULACAO, BAINHA TENDINOSA)</t>
  </si>
  <si>
    <t>INSTALACAO DE TRACAO CUTANEA</t>
  </si>
  <si>
    <t>REVISÃO COM TROCA DE APARELHO GESSADO EM MEMBRO INFERIOR</t>
  </si>
  <si>
    <t>REVISÃO COM IMOBILIZAÇÃO NÃO GESSADA EM LESÃO DA COLUNA VERTEBRAL</t>
  </si>
  <si>
    <t>REVISÃO COM TROCA DE APARELHO GESSADO EM MEMBRO SUPERIOR</t>
  </si>
  <si>
    <t>REVISÃO COM TROCA DE APARELHO GESSADO EM LESÃO DA COLUNA VERTEBRAL</t>
  </si>
  <si>
    <t>TRATAMENTO CONSERVADOR DE FRATURA NA CINTURA ESCAPULAR (COM IMOBILIZAÇÃO)</t>
  </si>
  <si>
    <t>TRATAMENTO CONSERVADOR DE FRATURA / LESAO LIGAMENTAR / ARRANCAMENTO OSSEO AO NIVEL DA PELVE</t>
  </si>
  <si>
    <t>TRATAMENTO CONSERVADOR DE FRATURA DE COSTELAS</t>
  </si>
  <si>
    <t>TRATAMENTO CONSERVADOR DE FRATURA DE PUNHO COM LUVA GESSADA</t>
  </si>
  <si>
    <t>TRATAMENTO CONSERVADOR DE FRATURA DE OSSO METACÁRPICO</t>
  </si>
  <si>
    <t>TRATAMENTO CONSERVADOR DE FRATURA DE OSSOS DA FACE</t>
  </si>
  <si>
    <t>TRATAMENTO CONSERVADOR DE FRATURA DO ESTERNO</t>
  </si>
  <si>
    <t>TRATAMENTO CONSERVADOR DE FRATURA DOS ANEIS PELVICOS</t>
  </si>
  <si>
    <t>TRATAMENTO CONSERVADOR DE FRATURA EM MEMBRO INFERIOR COM IMOBILIZAÇÃO</t>
  </si>
  <si>
    <t>TRATAMENTO CONSERVADOR DE LESÃO DA COLUNA CERVICAL COM IMOBILIZAÇÃO</t>
  </si>
  <si>
    <t>TRATAMENTO CONSERVADOR DE FRATURA EM MEMBRO SUPERIOR COM IMOBILIZAÇÃO</t>
  </si>
  <si>
    <t>TRATAMENTO CONSERVADOR DE LESAO DA COLUNA TORACO-LOMBO-SACRA C/ ORTESE</t>
  </si>
  <si>
    <t>TRATAMENTO CONSERVADOR DE LESAO DA COLUNA TORACO-LOMBO-SACRA S/ IMOBILIZACAO</t>
  </si>
  <si>
    <t>TRATAMENTO CONSERVADOR DE LESÃO DE COLUNA TORACO-LOMBO-SACRA COM IMOBILIZAÇÃO</t>
  </si>
  <si>
    <t>TRATAMENTO CONSERVADOR DE LESÃO DE MECANISMO EXTENSOR DOS DEDOS</t>
  </si>
  <si>
    <t>TRATAMENTO CONSERVADOR DE LESÃO LIGAMENTAR EM MEMBRO COM IMOBILIZAÇÃO</t>
  </si>
  <si>
    <t>TRATAMENTO CONSERVADOR DE LUMBAGO OU DORSALGIA REFRATARIOS</t>
  </si>
  <si>
    <t>TRATAMENTO DAS POLIARTROPATIAS INFLAMATORIAS</t>
  </si>
  <si>
    <t>TRATAMENTO DE COMPLICACOES RELACIONADAS PREDOMINANTEMENTE AO PUERPERIO</t>
  </si>
  <si>
    <t>TRATAMENTO DE ECLAMPSIA</t>
  </si>
  <si>
    <t>TRATAMENTO DE EDEMA, PROTEINURIA E TRANSTORNOS HIPERTENSIVOS NA GRAVIDEZ PARTO E PUERPERIO</t>
  </si>
  <si>
    <t>TRATAMENTO DE INTERCORRENCIAS CLINICAS NA GRAVIDEZ</t>
  </si>
  <si>
    <t>TRATAMENTO DE MOLA HIDATIFORME</t>
  </si>
  <si>
    <t>TRATAMENTO DAS MALFORMACOES E DEFORMIDADES CONGENITAS DO SISTEMA OSTEOMUSCULAR</t>
  </si>
  <si>
    <t>TRATAMENTO DE ANOMALIAS CROMOSSOMICAS NAO CLASSIFICADAS EM OUTRA PARTE</t>
  </si>
  <si>
    <t>TRATAMENTO DE ESPINHA BIFIDA</t>
  </si>
  <si>
    <t>TRATAMENTO DE MALFORMACOES CONGENITAS DO APARELHO CIRCULATORIO</t>
  </si>
  <si>
    <t>TRATAMENTO DE FENDA LABIAL E/OU FENDA PALATINA</t>
  </si>
  <si>
    <t>TRATAMENTO DE MALFORMACOES CONGENITAS DO APARELHO URINARIO</t>
  </si>
  <si>
    <t>TRATAMENTO DE MALFORMACOES CONGENITAS DOS ORGAOS GENITAIS</t>
  </si>
  <si>
    <t>TRATAMENTO DE NEUROFIBROMATOSE</t>
  </si>
  <si>
    <t>TRATAMENTO DE OUTRAS ANOMALIAS CONGENITAS DO SISTEMA NERVOSO</t>
  </si>
  <si>
    <t>TRATAMENTO DE OUTRAS MALFORMACOES CONGENITAS</t>
  </si>
  <si>
    <t>TRATAMENTO DE OUTRAS MALFORMACOES CONGENITAS DO APARELHO DIGESTIVO</t>
  </si>
  <si>
    <t>TRATAMENTO DE HIPERTIROIDISMO</t>
  </si>
  <si>
    <t>TRATAMENTO DE CARDIOTOXICOSE POR HIPERTIROIDISMO (ATE 50 MCI)</t>
  </si>
  <si>
    <t>TRATAMENTO DE DOR/METÁSTASE ÓSSEA COM RADIOISÓTOPO (POR TRATAMENTO-EXCETO CÂNCER DE TIREOIDE)</t>
  </si>
  <si>
    <t>TRATAMENTO DE HIPERTIREOIDISMO (PLUMMER - ATE 30 MCI)</t>
  </si>
  <si>
    <t>TRATAMENTO DE HIPERTIREOIDISMO GRAVES</t>
  </si>
  <si>
    <t>ATENDIMENTO A PACIENTE SOB CUIDADOS PROLONGADOS DEVIDO A CAUSAS EXTERNAS</t>
  </si>
  <si>
    <t>ATENDIMENTO A PACIENTE SOB CUIDADOS PROLONGADOS POR ENFERMIDADES CARDIOVASCULARES</t>
  </si>
  <si>
    <t>ATENDIMENTO A PACIENTE SOB CUIDADOS PROLONGADOS POR ENFERMIDADES PNEUMOLOGICAS</t>
  </si>
  <si>
    <t>TRATAMENTO DE PACIENTE SOB CUIDADOS PROLONGADOS POR ENFERMIDADES DECORRENTES DA AIDS</t>
  </si>
  <si>
    <t>TRATAMENTO DE PACIENTE SOB CUIDADOS PROLONGADOS POR ENFERMIDADES NEUROLOGICAS</t>
  </si>
  <si>
    <t>TRATAMENTO DE PACIENTE SOB CUIDADOS PROLONGADOS POR ENFERMIDADES ONCOLOGICAS</t>
  </si>
  <si>
    <t>TRATAMENTO DE PACIENTE SOB CUIDADOS PROLONGADOS POR ENFERMIDADES OSTEOMUSCULARES E DO TECIDO CONJUNTIVO</t>
  </si>
  <si>
    <t>TRATAMENTO DE PACIENTES SOB CUIDADOS PROLONGADOS EM HANSENIASE</t>
  </si>
  <si>
    <t>LAVAGEM NASAL PELO METODO DE PROETZ (POR SESSAO)</t>
  </si>
  <si>
    <t>TRATAMENTO DA FIBROSE CISTICA COM MANIFESTACOES PULMONARES</t>
  </si>
  <si>
    <t>TRATAMENTO DAS AFECCOES NECROTICAS E SUPURATIVAS DAS VIAS AEREAS INFERIORES</t>
  </si>
  <si>
    <t>TRATAMENTO DAS DOENCAS CRONICAS DAS VIAS AEREAS INFERIORES</t>
  </si>
  <si>
    <t>TRATAMENTO DAS DOENCAS PULMONARES DEVIDO A AGENTES EXTERNOS</t>
  </si>
  <si>
    <t>TRATAMENTO DE CARDIOPATIA PULMONAR NAO ESPECIFICADA (COR PULMONALE)</t>
  </si>
  <si>
    <t>TRATAMENTO DE DOENCA DO OUVIDO EXTERNO MEDIO E DA MASTOIDE</t>
  </si>
  <si>
    <t>TRATAMENTO DE DOENCAS RESPIRATORIAS QUE AFETAM PRINCIPALMENTE O INTERSTICIO</t>
  </si>
  <si>
    <t>TRATAMENTO DE HEMORRAGIAS DAS VIAS RESPIRATORIAS</t>
  </si>
  <si>
    <t>TRATAMENTO DE INFECCOES AGUDAS DAS VIAS AEREAS SUPERIORES</t>
  </si>
  <si>
    <t>TRATAMENTO DE OUTRAS DOENCAS DA PLEURA</t>
  </si>
  <si>
    <t>TRATAMENTO DE OUTRAS DOENCAS DAS VIAS AEREAS SUPERIORES</t>
  </si>
  <si>
    <t>TRATAMENTO DE OUTRAS DOENCAS DO APARELHO RESPIRATORIO</t>
  </si>
  <si>
    <t>TRATAMENTO DE OUTRAS INFECCOES AGUDAS DAS VIAS AEREAS INFERIORES</t>
  </si>
  <si>
    <t>TRATAMENTO DE PNEUMONIAS OU INFLUENZA (GRIPE)</t>
  </si>
  <si>
    <t>TRATAMENTO DE DOENCAS DOS ORGAOS GENITAIS MASCULINOS</t>
  </si>
  <si>
    <t>TRATAMENTO DE DOENCAS GLOMERULARES</t>
  </si>
  <si>
    <t>TRATAMENTO DE DOENCAS INFLAMATORIAS DOS ORGAOS PELVICOS FEMININOS</t>
  </si>
  <si>
    <t>TRATAMENTO DE DOENCAS RENAIS TUBULO-INTERSTICIAIS</t>
  </si>
  <si>
    <t>TRATAMENTO DE OUTRAS DOENCAS DO APARELHO URINARIO</t>
  </si>
  <si>
    <t>TRATAMENTO DE OUTROS TRANSTORNOS DO RIM E DO URETER</t>
  </si>
  <si>
    <t>TRATAMENTO DE ENTERITE NECROSANTE DO FETO E DO RECEM-NASCIDO</t>
  </si>
  <si>
    <t>TRATAMENTO DE INFECCOES ESPECIFICAS DO PERIODO PERINATAL</t>
  </si>
  <si>
    <t>TRATAMENTO DE OUTROS TRANSTORNOS ORIGINADOS NO PERIODO PERINATAL</t>
  </si>
  <si>
    <t>TRATAMENTO DE TRANSTORNOS HEMORRAGICOS E HEMATOLOGICOS DO FETO E DO RECEM-NASCIDO</t>
  </si>
  <si>
    <t>TRATAMENTO DE TRANSTORNOS RELACIONADOS C/ A DURACAO DA GESTACAO E C/ O CRESCIMENTO FETAL</t>
  </si>
  <si>
    <t>TRATAMENTO DE TRANSTORNOS RESPIRATORIOS E CARDIOVASCULARES ESPECIFICOS DO PERIODO NEONATAL</t>
  </si>
  <si>
    <t>TRATAMENTO DE TRAUMATISMO DE PARTO NO NEONATO</t>
  </si>
  <si>
    <t>TRATAMENTO EM PSIQUIATRIA (POR DIA)</t>
  </si>
  <si>
    <t>TRATAMENTO EM PSIQUIATRIA EM HOSPITAL DIA</t>
  </si>
  <si>
    <t>TRATAMENTO CLÍNICO EM SAÚDE MENTAL EM SITUAÇÃO DE RISCO ELEVADO DE SUICÍDIO.</t>
  </si>
  <si>
    <t>TRATAMENTO CLÍNICO PARA CONTENÇÃO DE COMPORTAMENTO DESORGANIZADO E/OU DISRUPTIVO</t>
  </si>
  <si>
    <t>TRATAMENTO CLÍNICO PARA AVALIAÇÃO DIAGNÓSTICA E ADEQUAÇÃO TERAPÊUTICA, INCLUINDO NECESSIDADES DE SAÚDE DECORRENTES DO USO DE ÁLCOOL E OUTRAS DROGAS</t>
  </si>
  <si>
    <t>TRATAMENTO CLÍNICO DE TRANSTORNOS MENTAIS E COMPORTAMENTAIS DEVIDO AO USO DE ÁLCOOL</t>
  </si>
  <si>
    <t>TRATAMENTO CLÍNICO DE TRANSTORNOS MENTAIS E COMPORTAMENTAIS DEVIDO AO USO DE “CRACK”.</t>
  </si>
  <si>
    <t>TRATAMENTO CLÍNICO DOS TRANSTORNOS MENTAIS E COMPORTAMENTAIS DEVIDO AO USO DAS DEMAIS DROGAS E/OU OUTRAS SUBSTÂNCIAS PSICOATIVAS</t>
  </si>
  <si>
    <t>TRATAMENTO EM PSIQUIATRIA DE CURTA PERMANENCIA POR DIA (PERMANENCIA ATÉ 90 DIAS)</t>
  </si>
  <si>
    <t>TRATAMENTO EM PSIQUIATRIA POR DIA (COM DURAÇÃO SUPERIOR A 90 DIAS DE INTERNAÇÃO OU REINTERNAÇÃO ANTES DE 30 DIAS)</t>
  </si>
  <si>
    <t>TRATAMENTO DE AFECÇÕES ASSOCIADAS AO HIV/AIDS</t>
  </si>
  <si>
    <t>TRATAMENTO DE AFECÇÕES DO APARELHO DIGESTIVO EM HIV/AIDS</t>
  </si>
  <si>
    <t>TRATAMENTO DE AFECÇÕES DO SISTEMA NERVOSO EM HIV/AIDS</t>
  </si>
  <si>
    <t>TRATAMENTO DE AFECÇÕES DO SISTEMA RESPIRATÓRIO EM HIV/AIDS</t>
  </si>
  <si>
    <t>TRATAMENTO DE DOENÇAS DISSEMINADAS EM AIDS</t>
  </si>
  <si>
    <t>TRATAMENTO DE HIV / AIDS</t>
  </si>
  <si>
    <t>TRATAMENTO EM REABILITACAO</t>
  </si>
  <si>
    <t>BETATERAPIA DÉRMICA (POR CAMPO)</t>
  </si>
  <si>
    <t>BETATERAPIA OFTÁLMICA (POR CAMPO)</t>
  </si>
  <si>
    <t>BETATERAPIA PARA PROFILAXIA DE PTERÍGIO (POR CAMPO)</t>
  </si>
  <si>
    <t>BRAQUITERAPIA</t>
  </si>
  <si>
    <t>BRAQUITERAPIA COM FIOS DE IRIDIUM</t>
  </si>
  <si>
    <t>BRAQUITERAPIA COM IODO 125 / OURO 198</t>
  </si>
  <si>
    <t>BRAQUITERAPIA DE ALTA TAXA DE DOSE (POR INSERÇÃO)</t>
  </si>
  <si>
    <t>VERIFICAÇÂO POR IMAGEM EM RADIOTERAPIA</t>
  </si>
  <si>
    <t>COBALTOTERAPIA (POR CAMPO)</t>
  </si>
  <si>
    <t>IMPLANTAÇÃO DE HALO PARA RADIOCIRURGIA</t>
  </si>
  <si>
    <t>INTERNACAO P/ RADIOTERAPIA EXTERNA (COBALTOTERAPIA / ACELERADOR LINEAR)</t>
  </si>
  <si>
    <t>IRRADIACAO DE CORPO INTEIRO PRÉ-TRANSPLANTE DE MEDULA ÓSSEA</t>
  </si>
  <si>
    <t>IRRADIAÇÃO DE MEIO CORPO</t>
  </si>
  <si>
    <t>IRRADIAÇÃO DE PELE TOTAL</t>
  </si>
  <si>
    <t>MÁSCARA / IMOBILIZAÇÃO PERSONALIZADA (POR TRATAMENTO)</t>
  </si>
  <si>
    <t>MOLDAGEM EM COLO E/OU CORPO DO UTERO</t>
  </si>
  <si>
    <t>NARCOSE DE CRIANÇA (POR PROCEDIMENTO)</t>
  </si>
  <si>
    <t>PLANEJAMENTO COMPLEXO (POR TRATAMENTO)</t>
  </si>
  <si>
    <t>PLANEJAMENTO DE BRAQUITERAPIA DE ALTA TAXA DE DOSE (POR TRATAMENTO)</t>
  </si>
  <si>
    <t>PLANEJAMENTO SIMPLES (POR TRATAMENTO)</t>
  </si>
  <si>
    <t>RADIOCIRURGIA - UM ISOCENTRO</t>
  </si>
  <si>
    <t>RADIOTERAPIA DE DOENÇA OU CONDIÇÃO BENIGNA (POR CAMPO)</t>
  </si>
  <si>
    <t>RADIOTERAPIA ESTEREOTÁXICA FRACIONADA</t>
  </si>
  <si>
    <t>ROENTGENTERAPIA (POR CAMPO)</t>
  </si>
  <si>
    <t>RADIOTERAPIA COM ACELERADOR LINEAR SÓ DE FÓTONS (POR CAMPO)</t>
  </si>
  <si>
    <t>RADIOTERAPIA COM ACELERADOR LINEAR DE FÓTONS E ELÉTRONS (POR CAMPO)</t>
  </si>
  <si>
    <t>COLIMAÇÃO PERSONALIZADA</t>
  </si>
  <si>
    <t>PLANEJAMENTO TRIDIMENSIONAL (POR TRATAMENTO).</t>
  </si>
  <si>
    <t>MOLDAGEM/IMPLANTE EM MUCOSA (POR TRATAMENTO COMPLETO)</t>
  </si>
  <si>
    <t>MOLDAGEM/IMPLANTE EM PELE/MUCOSA (POR TRATAMENTO COMPLETO)</t>
  </si>
  <si>
    <t>NARCOSE PARA BRAQUITERAPIA DE ALTA DOSE (POR PROCEDIMENTO)</t>
  </si>
  <si>
    <t>INTERNAÇÃO VIA CNRAC PARA RADIOCIRURGIA OU RADIOTERAPIA ESTEREOTÁXICA FRACIONADA</t>
  </si>
  <si>
    <t>QUIMIOTERAPIA DO ADENOCARCINOMA DE COLON AVANÇADO -1ª LINHA</t>
  </si>
  <si>
    <t>QUIMIOTERAPIA DO ADENOCARCINOMA DE COLON AVANÇADO - 2ª LINHA</t>
  </si>
  <si>
    <t>HORMONIOTERAPIA DO ADENOCARCINOMA DE ENDOMÉTRIO AVANÇADO</t>
  </si>
  <si>
    <t>QUIMIOTERAPIA DO ADENOCARCINOMA DE ESTÔMAGO AVANÇADO</t>
  </si>
  <si>
    <t>QUIMIOTERAPIA DO ADENOCARCINOMA DE PÂNCREAS AVANÇADO</t>
  </si>
  <si>
    <t>HORMONIOTERAPIA DO ADENOCARCINOMA DE PRÓSTATA AVANÇADO - 2ª LINHA</t>
  </si>
  <si>
    <t>HORMONIOTERAPIA DO ADENOCARCINOMA DE PRÓSTATA AVANÇADO - 1ª LINHA</t>
  </si>
  <si>
    <t>QUIMIOTERAPIA DO ADENOCARCINOMA DE PRÓSTATA RESISTENTE A HORMONIOTERAPIA</t>
  </si>
  <si>
    <t>QUIMIOTERAPIA DO CARCINOMA DE RETO AVANÇADO -1ª LINHA</t>
  </si>
  <si>
    <t>QUIMIOTERAPIA DO CARCINOMA DE RETO AVANÇADO - 2ª LINHA</t>
  </si>
  <si>
    <t>QUIMIOTERAPIA DO APUDOMA/TUMOR NEUROENDÓCRINO AVANÇADO</t>
  </si>
  <si>
    <t>QUIMIOTERAPIA DO CARCINOMA DE ADRENAL AVANÇADO</t>
  </si>
  <si>
    <t>QUIMIOTERAPIA DO CARCINOMA DE MAMA AVANÇADO -1ª LINHA</t>
  </si>
  <si>
    <t>QUIMIOTERAPIA DO CARCINOMA DE MAMA AVANÇADO - 2ª LINHA</t>
  </si>
  <si>
    <t>QUIMIOTERAPIA DO CARCINOMA DE NASOFARINGE AVANÇADO</t>
  </si>
  <si>
    <t>QUIMIOTERAPIA DO CARCINOMA DE RIM AVANÇADO</t>
  </si>
  <si>
    <t>QUIMIOTERAPIA DO CARCINOMA EPIDERMÓIDE / ADENOCARCINOMA DE ESÔFAGO AVANÇADO</t>
  </si>
  <si>
    <t>QUIMIOTERAPIA DO CARCINOMA EPIDERMÓIDE / ADENOCARCINOMA DO COLO OU DO CORPO UTERINO AVANÇADO</t>
  </si>
  <si>
    <t>QUIMIOTERAPIA DO CARCINOMA EPIDERMÓIDE DE RETO/ CANAL ANAL/ MARGEM ANAL AVANÇADO</t>
  </si>
  <si>
    <t>QUIMIOTERAPIA DO CARCINOMA EPIDERMÓIDE DE CABEÇA E PESCOÇO AVANÇADO</t>
  </si>
  <si>
    <t>QUIMIOTERAPIA DO CARCINOMA PULMONAR DE CÉLULAS NÃO PEQUENAS AVANÇADO</t>
  </si>
  <si>
    <t>QUIMIOTERAPIA DO CARCINOMA PULMONAR INDIFERENCIADO DE CÉLULAS PEQUENAS AVANÇADO</t>
  </si>
  <si>
    <t>QUIMIOTERAPIA DO MELANOMA MALIGNO AVANÇADO</t>
  </si>
  <si>
    <t>QUIMIOTERAPIA DE METÁSTASE DE ADENOCARCINOMA DE ORIGEM DESCONHECIDA</t>
  </si>
  <si>
    <t>QUIMIOTERAPIA DE METÁSTASE DE CARCINOMA EPIDERMÓIDE/CARCINOMA NEUROENDOCRINO DE ORIGEM DESCONHECIDA</t>
  </si>
  <si>
    <t>QUIMIOTERAPIA DE METÁSTASE DE NEOPLASIA MALIGNA INDIFERENCIADA DE ORIGEM DESCONHECIDA</t>
  </si>
  <si>
    <t>QUIMIOTERAPIA DE NEOPLASIA MALIGNA EPITELIAL DE OVÁRIO OU DE TUBA UTERINA AVANÇADA -1ª LINHA.</t>
  </si>
  <si>
    <t>QUIMIOTERAPIA DE NEOPLASIA MALIGNA EPITELIAL DE OVÁRIO OU DE TUBA UTERINA AVANÇADA - 2ª LINHA)</t>
  </si>
  <si>
    <t>QUIMIOTERAPIA DE SARCOMA DE PARTES MOLES AVANÇADO</t>
  </si>
  <si>
    <t>QUIMIOTERAPIA DE SARCOMA ÓSSEO AVANÇADO</t>
  </si>
  <si>
    <t>QUIMIOTERAPIA DO TUMOR DO ESTROMA GASTROINTESTINAL AVANÇADO</t>
  </si>
  <si>
    <t>QUIMIOTERAPIA DE TUMOR DO SISTEMA NERVOSO CENTRAL AVANÇADO</t>
  </si>
  <si>
    <t>HORMONIOTERAPIA DO CARCINOMA DE MAMA AVANÇADO - 2ª LINHA</t>
  </si>
  <si>
    <t>HORMONIOTERAPIA DO CARCINOMA DE MAMA AVANÇADO- 1ª LINHA</t>
  </si>
  <si>
    <t>QUIMIOTERAPIA DO CARCINOMA DE TIREOIDE AVANÇADO</t>
  </si>
  <si>
    <t>QUIMIOTERAPIA DO CARCINOMA DE PÊNIS AVANÇADO</t>
  </si>
  <si>
    <t>QUIMIOTERAPIA DE CARCINOMA DO FÍGADO OU DO TRATO BILIAR AVANÇADO</t>
  </si>
  <si>
    <t>QUIMIOTERAPIA DE NEOPLASIA MALIGNA DO TIMO AVANÇADA</t>
  </si>
  <si>
    <t>QUIMIOTERAPIA DE CARCINOMA UROTELIAL AVANÇADO</t>
  </si>
  <si>
    <t>POLIQUIMIOTERAPIA DO CARCINOMA DE MAMA HER-2 POSITIVO – 1ª LINHA</t>
  </si>
  <si>
    <t>MONOQUIMIOTERAPIA DO CARCINOMA DE MAMA HER-2 POSITIVO – 1ª LINHA</t>
  </si>
  <si>
    <t>POLIQUIMIOTERAPIA COM DUPLO ANTI HER-2 DO CARCINOMA DE MAMA HER-2 POSITIVO 1ª LINHA</t>
  </si>
  <si>
    <t>QUIMIOTERAPIA COM DUPLO ANTI-HER-2 DO CARCINOMA DE MAMA HER-2 POSITIVO – 1ª LINHA</t>
  </si>
  <si>
    <t>QUIMIOTERAPIA DE DOENÇA LINFOPROLIFERATIVA RARA -1ª LINHA.</t>
  </si>
  <si>
    <t>QUIMIOTERAPIA DE DOENÇA LINFOPROLIFERATIVA RARA - 2ª LINHA</t>
  </si>
  <si>
    <t>QUIMIOTERAPIA DE DOENÇA MIELOPROLIFERATIVA RARA - 1ª LINHA</t>
  </si>
  <si>
    <t>QUIMIOTERAPIA DE DOENÇA MIELOPROLIFERATIVA RARA - 2ª LINHA.</t>
  </si>
  <si>
    <t>QUIMIOTERAPIA DE LEUCEMIA LINFOCITICA CRONICA - 1ª LINHA.</t>
  </si>
  <si>
    <t>QUIMIOTERAPIA DE LEUCEMIA LINFOCITICA CRONICA - 2ª LINHA.</t>
  </si>
  <si>
    <t>QUIMIOTERAPIA DE LEUCEMIA MIELOIDE CRONICA QUALQUER FASE - CONTROLE SANGÜINEO</t>
  </si>
  <si>
    <t>QUIMIOTERAPIA DA LEUCEMIA MIELÓIDE CRÔNICA EM FASE BLÁSTICA - MARCADOR POSITIVO - 2ª LINHA.</t>
  </si>
  <si>
    <t>QUIMIOTERAPIA DA LEUCEMIA MIELÓIDE CRÔNICA EM FASE BLASTICA - MARCADOR POSITIVO - SEM FASE CRÔNICA OU DE TRANSFORMAÇÃO ANTERIOR (1ª LINHA).</t>
  </si>
  <si>
    <t>QUIMIOTERAPIA DE LEUCEMIA MIELÓIDE CRÔNICA EM FASE BLÁSTICA - MARCADOR POSITIVO-3ª LINHA</t>
  </si>
  <si>
    <t>QUIMIOTERAPIA DA LEUCEMIA MIELÓIDE CRÔNICA EM FASE CRÔNICA - MARCADOR POSITIVO - 1ª LINHA.</t>
  </si>
  <si>
    <t>QUIMIOTERAPIA DE LEUCEMIA MIELÓIDE CRÔNICA EM FASE CRÔNICA - MARCADOR POSITIVO - 3ª LINHA</t>
  </si>
  <si>
    <t>QUMIOTERAPIA DE LEUCEMIA MIELÓIDE CRÔNICA EM FASE DE TRANSFORMAÇÃO - MARCADOR POSITIVO - 3ª LINHA</t>
  </si>
  <si>
    <t>QUIMIOTERAPIA DA LEUCEMIA MIELÓIDE CRÔNICA EM FASE DE TRANSFORMAÇÃO - MARCADOR POSITIVO - 2ªLINHA</t>
  </si>
  <si>
    <t>QUIMIOTERAPIA DE LEUCEMIA MIELÓIDE CRÔNICA EM FASE DE TRANSFORMAÇÃO - MARCADOR POSITIVO - SEM FASE CRONICA ANTERIOR (1ª LINHA)</t>
  </si>
  <si>
    <t>QUIMIOTERAPIA DE LINFOMA NÃO HODGKIN DE BAIXO GRAU DE MALIGNIDADE (1ª LINHA)</t>
  </si>
  <si>
    <t>QUIMIOTERAPIA DE LINFOMA NÃO HODGKIN DE BAIXO GRAU DE MALIGNIDADE - 2ªLINHA</t>
  </si>
  <si>
    <t>QUIMIOTERAPIA DE NEOPLASIA DE CÉLULAS PLASMÁTICAS - 1ª LINHA.</t>
  </si>
  <si>
    <t>QUIMIOTERAPIA DE NEOPLASIA DE CÉLULAS PLASMÁTICAS - 2ª LINHA.</t>
  </si>
  <si>
    <t>QUIMIOTERAPIA DA TRICOLEUCEMIA - 2ª LINHA</t>
  </si>
  <si>
    <t>QUIMIOTERAPIA DE TRICOLEUCEMIA - 1ªLINHA.</t>
  </si>
  <si>
    <t>QUIMIOTERAPIA DE LEUCEMIA MIELÓIDE CRÔNICA EM FASE CRÔNICA - MARCADOR POSITIVO - 2ª LINHA</t>
  </si>
  <si>
    <t>QUIMIOTERAPIA DE LINFOMA FOLICULAR- 1ª LINHA</t>
  </si>
  <si>
    <t>QUIMIOTERAPIA DE LINFOMA FOLICULAR - 2ª LINHA</t>
  </si>
  <si>
    <t>QUIMIOTERAPIA DO ADENOCARCINOMA DE RETO (PRÉVIA)</t>
  </si>
  <si>
    <t>QUIMIOTERAPIA DO CARCINOMA DE MAMA (PRÉVIA)</t>
  </si>
  <si>
    <t>QUIMIOTERAPIA DO CARCINOMA EPIDERMÓIDE / ADENOCARCINOMA DO COLO UTERINO</t>
  </si>
  <si>
    <t>QUIMIOTERAPIA DO CARCINOMA EPIDERMÓIDE DE RETO/ CANAL ANAL/ MARGEM ANAL</t>
  </si>
  <si>
    <t>QUIMIOTERAPIA DO CARCINOMA EPIDERMÓIDE DE SEIO PARA-NASAL/ LARINGE / HIPOFARINGE/ OROFARINGE /CAVIDADE ORAL</t>
  </si>
  <si>
    <t>QUIMIOTERAPIA DO CARCINOMA DE BEXIGA</t>
  </si>
  <si>
    <t>QUIMIOTERAPIA DO CARCINOMA DE NASOFARINGE</t>
  </si>
  <si>
    <t>QUIMIOTERAPIA DO CARCINOMA PULMONAR DE CÉLULAS NÃO PEQUENAS (PRÉVIA)</t>
  </si>
  <si>
    <t>QUIMIOTERAPIA DO CARCINOMA PULMONAR INDIFERENCIADO DE CÉLULAS PEQUENAS (PRÉVIA)</t>
  </si>
  <si>
    <t>QUIMIOTERAPIA DE CARCINOMA EPIDERMÓIDE / ADENOCARCINOMA DE ESÔFAGO</t>
  </si>
  <si>
    <t>QUIMIOTERAPIA DO CARCINOMA EPIDERMOIDE DE VULVA</t>
  </si>
  <si>
    <t>QUIMIOTERAPIA DE NEOPLASIA MALIGNA EPITELIAL DE OVÁRIO OU DA TUBA UTERINA - 2ª LINHA</t>
  </si>
  <si>
    <t>QUIMIOTERAPIA DE NEOPLASIA MALIGNA EPITELIAL DE OVÁRIO OU DA TUBA UTERINA - 1ª LINHA</t>
  </si>
  <si>
    <t>QUIMIOTERAPIA DE OSTEOSSARCOMA - 2ª LINHA.</t>
  </si>
  <si>
    <t>QUIMIOTERAPIA DE SARCOMA ÓSSEO / OSTEOSSARCOMA - 1ª LINHA</t>
  </si>
  <si>
    <t>QUIMIOTERAPIA DO ADENOCARCINOMA DE ESTÔMAGO (PRÉ-OPERATÓRIA)</t>
  </si>
  <si>
    <t>POLIQUIMIOTERAPIA DO CARCINOMA DE MAMA HER-2 POSITIVO EM ESTÁDIO III (PRÉVIA)</t>
  </si>
  <si>
    <t>HORMONIOTERAPIA DO CARCINOMA DE MAMA EM ESTÁDIO III (PRÉVIA)</t>
  </si>
  <si>
    <t>HORMONIOTERAPIA PRÉVIA À RADIOTERAPIA EXTERNA DO ADENOCARCINOMA DE PRÓSTATA</t>
  </si>
  <si>
    <t>QUIMIOTERAPIA INTRA-VESICAL</t>
  </si>
  <si>
    <t>QUIMIOTERAPIA DE ADENOCARCINOMA DE CÓLON</t>
  </si>
  <si>
    <t>QUIMIOTERAPIA DO ADENOCARCINOMA DE RETO (ADJUVANTE)</t>
  </si>
  <si>
    <t>HORMONIOTERAPIA DO CARCINOMA DE MAMA EM ESTÁDIO I</t>
  </si>
  <si>
    <t>QUIMIOTERAPIA DO CARCINOMA DE MAMA EM ESTÁDIO III</t>
  </si>
  <si>
    <t>QUIMIOTERAPIA DO CARCINOMA DE MAMA EM ESTÁDIO II</t>
  </si>
  <si>
    <t>HORMONIOTERAPIA DO CARCINOMA DE MAMA EM ESTÁDIO III</t>
  </si>
  <si>
    <t>HORMONIOTERAPIA DO CARCINOMA DE MAMA EM ESTÁDIO II</t>
  </si>
  <si>
    <t>QUIMIOTERAPIA DO CARCINOMA DE MAMA EM ESTÁDIO I</t>
  </si>
  <si>
    <t>QUIMIOTERAPIA DO CARCINOMA PULMONAR DE CÉLULAS NÃO PEQUENAS (ADJUVANTE)</t>
  </si>
  <si>
    <t>QUIMIOTERAPIA DE CARCINOMA PULMONAR INDIFERENCIADO DE CÉLULAS PEQUENAS (ADJUVANTE)</t>
  </si>
  <si>
    <t>QUIMIOTERAPIA DE NEOPLASIA MALIGNA EPITELIAL DE OVÁRIO OU DA TUBA UTERINA</t>
  </si>
  <si>
    <t>QUIMIOTERAPIA DO OSTEOSSARCOMA</t>
  </si>
  <si>
    <t>QUIMIOTERAPIA DE SARCOMA DE PARTES MOLES DE EXTREMIDADE</t>
  </si>
  <si>
    <t>QUIMIOTERAPIA DO ADENOCARCINOMA DE ESTÔMAGO (PÓS OPERATÓRIA)</t>
  </si>
  <si>
    <t>POLIQUIMIOTERAPIA DO CARCINOMA DE MAMA HER-2 POSITIVO EM ESTÁDIO I (ADJUVANTE)</t>
  </si>
  <si>
    <t>POLIQUIMIOTERAPIA DO CARCINOMA DE MAMA HER-2 POSITIVO EM ESTÁDIO II (ADJUVANTE)</t>
  </si>
  <si>
    <t>POLIQUIMIOTERAPIA DO CARCINOMA DE MAMA HER-2 POSITIVO EM ESTÁDIO III (ADJUVANTE)</t>
  </si>
  <si>
    <t>MONOQUIMIOTERAPIA DO CARCINOMA DE MAMA HER-2 POSITIVO EM ESTÁDIO I (ADJUVANTE)</t>
  </si>
  <si>
    <t>MONOQUIMIOTERAPIA DO CARCINOMA DE MAMA HER-2 POSITIVO EM ESTÁDIO II (ADJUVANTE)</t>
  </si>
  <si>
    <t>MONOQUIMIOTERAPIA DO CARCINOMA DE MAMA HER-2 POSITIVO EM ESTÁDIO III (ADJUVANTE)</t>
  </si>
  <si>
    <t>QUIMIOTERAPIA DE MELANOMA MALÍGNO</t>
  </si>
  <si>
    <t>QUIMIOTERAPIA DE TUMOR DO ESTROMA GASTRO INTESTINAL</t>
  </si>
  <si>
    <t>HORMONIOTERAPIA ADJUVANTE À RADIOTERAPIA EXTERNA DO ADENOCARCINOMA DE PRÓSTATA</t>
  </si>
  <si>
    <t>QUIMIOTERAPIA DA DOENÇA DE HODGKIN - 1ª LINHA</t>
  </si>
  <si>
    <t>QUIMIOTERAPIA DA DOENÇA DE HODGKIN - 2ª LINHA</t>
  </si>
  <si>
    <t>QUIMIOTERAPIA DA DOENÇA DE HODGKIN - 3ª LINHA</t>
  </si>
  <si>
    <t>QUIMIOTERAPIA DE LEUCEMIA AGUDA/ MIELODISPLASIA / LINFOMA DE BURKITT - 1ª LINHA</t>
  </si>
  <si>
    <t>QUIMIOTERAPIA DE LEUCEMIA AGUDA/ MIELODISPLASIA/LINFOMA LINFOBLÁSTICO/ LINFOMA DE BURKITT - 2ª LINHA</t>
  </si>
  <si>
    <t>QUIMIOTERAPIA DE LEUCEMIA AGUDA/ MIELODISPLASIA/ LINFOMA LINFOBLÁSTICO/ LINFOMA DE BURKITT 3ª LINHA</t>
  </si>
  <si>
    <t>QUIMIOTERAPIA DE LEUCEMIA AGUDA/MIELODISPLASIA/ LINFOMA LINFOBLÁSTICO/ LINFOMA DE BURKITT - 4ª LINHA</t>
  </si>
  <si>
    <t>QUIMIOTERAPIA DE LINFOMA NÃO HODGKIN GRAU INTERMEDIÁRIO OU ALTO - 2ª LINHA</t>
  </si>
  <si>
    <t>QUIMIOTERAPIA DE LINFOMA NÃO HODGKIN GRAU INTERMEDIÁRIO OU ALTO - 3ª LINHA</t>
  </si>
  <si>
    <t>QUIMIOTERAPIA DE LINFOMA NÃO HODGKIN DE GRAU DE MALIGNIDADE INTERMEDIÁRIO OU ALTO - 1ª LINHA</t>
  </si>
  <si>
    <t>QUIMIOTERAPIA DE TUMOR GERMINATIVO EXTRA-GONADAL</t>
  </si>
  <si>
    <t>QUIMIOTERAPIA DE TUMOR GERMINATIVO DE OVÁRIO</t>
  </si>
  <si>
    <t>QUIMIOTERAPIA DE NEOPLASIA TROFOBLÁSTICA GESTACIONAL - BAIXO RISCO</t>
  </si>
  <si>
    <t>QUIMIOTERAPIA DE NEOPLASIA TROFOBLÁSTICA GESTACIONAL - CORIOCARCINOMA DE BAIXO RISCO PERSISTENTE / ALTO RISCO / RECIDIVA</t>
  </si>
  <si>
    <t>QUIMIOTERAPIA DE TUMOR GERMINATIVO DE TESTÍCULO - 1ª LINHA</t>
  </si>
  <si>
    <t>QUIMIOTERAPIA DE TUMOR GERMINATIVO DE TESTÍCULO - 2ª LINHA</t>
  </si>
  <si>
    <t>QUIMIOTERAPIA DE LINFOMA DIFUSO DE GRANDES CÉLULAS B – 1ª LINHA</t>
  </si>
  <si>
    <t>QUIMIOTERAPIA DE LEUCEMIA LINFOIDE/LINFOBLÁSTICA AGUDA E DE LINFOMA LINFOBLÁSTICO - 1ª LINHA – FASES TERAPÊUTICAS INICIAIS.</t>
  </si>
  <si>
    <t>QUIMIOTERAPIA DE LEUCEMIA LINFOIDE/LINFOBLÁSTICA AGUDA E DE LINFOMA LINFOBLÁSTICO - 1ª LINHA – FASE DE MANUTENÇÃO</t>
  </si>
  <si>
    <t>QUIMIOTERAPIA DE CANCER NA INFÂNCIA E ADOLESCÊNCIA - 1ª LINHA</t>
  </si>
  <si>
    <t>QUIMIOTERAPIA DE CANCER NA INFÂNCIA E ADOLESCÊNCIA - 2ª LINHA</t>
  </si>
  <si>
    <t>QUIMIOTERAPIA DE CÂNCER NA INFÂNCIA E ADOLESCÊNCIA - 4ª LINHA</t>
  </si>
  <si>
    <t>QUIMIOTERAPIA DE CÂNCER NA INFÂNCIA E ADOLESCÊNCIA - 3ª LINHA</t>
  </si>
  <si>
    <t>QUIMIOTERAPIA DE ALTA DOSE DE OSTEOSSARCOMA NA INFÂNCIA E ADOLESCÊNCIA</t>
  </si>
  <si>
    <t>QUIMIOTERAPIA DE LEUCEMIA LINFOIDE/LINFOBLÁSTICA AGUDA E DE LINFOMA LINFOBLÁSTICO NA INFÂNCIA E ADOLESCÊNCIA.- 1ª LINHA – FASES TERAPÊUTICAS INICIAIS.</t>
  </si>
  <si>
    <t>QUIMIOTERAPIA DE LEUCEMIA LINFOIDE/LINFOBLÁSTICA AGUDA E DE LINFOMA LINFOBLÁSTICO NA INFÂNCIA E ADOLESCÊNCIA.- 1ª LINHA – FASE DE MANUTENÇÃO.</t>
  </si>
  <si>
    <t>FATOR ESTIMULANTE DO CRESCIMENTO DE COLÕNIAS DE GRANULÓCITOS / MACRÓFAGOS</t>
  </si>
  <si>
    <t>INTERNAÇÃO P/ QUIMIOTERAPIA DE ADMINISTRAÇÃO CONTÍNUA</t>
  </si>
  <si>
    <t>INTERNAÇÃO P/ QUIMIOTERAPIA DE LEUCEMIAS AGUDAS / CRÔNICAS AGUDIZADAS</t>
  </si>
  <si>
    <t>QUIMIOTERAPIA INTRA-ARTERIAL</t>
  </si>
  <si>
    <t>QUIMIOTERAPIA INTRA-TECAL</t>
  </si>
  <si>
    <t>QUIMIOTERAPIA INTRACAVITARIA</t>
  </si>
  <si>
    <t>INIBIDOR DA OSTEÓLISE</t>
  </si>
  <si>
    <t>IODOTERAPIA DE CARCINOMA DIFERENCIADO DA TIREÓIDE (150 MCI)</t>
  </si>
  <si>
    <t>IODOTERAPIA DE CARCINOMA DIFERENCIADO DA TIREÓIDE (100 MCI)</t>
  </si>
  <si>
    <t>IODOTERAPIA DE CARCINOMA DIFERENCIADO DA TIREÓIDE (200 MCI)</t>
  </si>
  <si>
    <t>IODOTERAPIA DE CARCINOMA DIFERENCIADO DA TIREÓIDE (250 MCI)</t>
  </si>
  <si>
    <t>IODOTERAPIA DE CARCINOMA DIFERENCIADO DE TIREOIDE( 30mCi)</t>
  </si>
  <si>
    <t>IODOTERAPIA DE CARCINOMA DIFERENCIADO DE TIREOIDE( 50mCi)</t>
  </si>
  <si>
    <t>TRATAMENTO DE INTERCORRÊNCIAS CLÍNICAS DE PACIENTE ONCOLÓGICO</t>
  </si>
  <si>
    <t>TRATAMENTO CLÍNICO DE PACIENTE ONCOLÓGICO</t>
  </si>
  <si>
    <t>DIALISE PERITONEAL INTERMITENTE DPI (1 SESSAO POR SEMANA -EXCEPCIONALIDADE)</t>
  </si>
  <si>
    <t>DIALISE PERITONEAL INTERMITENTE DPI (MAXIMO 2 SESSOES POR SEMANA)</t>
  </si>
  <si>
    <t>DIALISE PERITONEAL P/ PACIENTES RENAIS AGUDOS</t>
  </si>
  <si>
    <t>HEMODIALISE CONTINUA</t>
  </si>
  <si>
    <t>HEMODIÁLISE (MÁXIMO 1 SESSÃO POR SEMANA - EXCEPCIONALIDADE)</t>
  </si>
  <si>
    <t>HEMODIÁLISE (MÁXIMO 3 SESSÕES POR SEMANA)</t>
  </si>
  <si>
    <t>HEMODIÁLISE EM PACIENTE COM SOROLOGIA POSITIVA PARA HIV E/OU HEPATITE B E/OU HEPATITE C (MÁXIMO 3 SESSÕES POR SEMANA)</t>
  </si>
  <si>
    <t>HEMODIÁLISE EM PACIENTE COM SOROLOGIA POSITIVA PARA HIV E/OU HEPATITE B E/OU HEPATITE C (EXCEPCIONALIDADE - MÁXIMO 1 SESSÃO / SEMANA)</t>
  </si>
  <si>
    <t>HEMODIALISE P/ PACIENTES RENAIS AGUDOS / CRONICOS AGUDIZADOS S/ TRATATAMENTO DIALITICO INICIADO</t>
  </si>
  <si>
    <t>HEMOFILTRACAO</t>
  </si>
  <si>
    <t>HEMOFILTRACAO CONTINUA</t>
  </si>
  <si>
    <t>MANUTENCAO E ACOMPANHAMENTO DOMICILIAR DE PACIENTE SUBMETIDO A DPA /DPAC</t>
  </si>
  <si>
    <t>TRATAMENTO DE INTERCORRENCIA EM PACIENTE RENAL CRONICO SOB TRATAMENTO DIALITICO ( POR DIA)</t>
  </si>
  <si>
    <t>TREINAMENTO DE PACIENTE SUBMETIDO A DIALISE PERITONEAL - DPAC-DPA (9 DIAS)</t>
  </si>
  <si>
    <t>ULTRAFILTRACAO</t>
  </si>
  <si>
    <t>HEMODIÁLISE PEDIÁTRICA (MÁXIMO 04 SESSÕES POR SEMANA)</t>
  </si>
  <si>
    <t>IDENTIFICAÇÃO DE PACIENTE SOB TRATAMENTO DIALÍTICO EM TRÂNSITO</t>
  </si>
  <si>
    <t>TRATAMENTO DA PIELONEFRITE</t>
  </si>
  <si>
    <t>TRATAMENTO DE CALCULOSE RENAL</t>
  </si>
  <si>
    <t>TRATAMENTO DE HIPERTENSAO NEFROGENA E RENOVASCULAR</t>
  </si>
  <si>
    <t>TRATAMENTO DE INSUFICIENCIA RENAL AGUDA</t>
  </si>
  <si>
    <t>TRATAMENTO DE INSUFICIENCIA RENAL CRONICA</t>
  </si>
  <si>
    <t>COLETA DE SANGUE P/ TRANSFUSAO</t>
  </si>
  <si>
    <t>COLETA DE SANGUE P/ TRANSFUSAO (C/ PROCESSADORA AUTOMATICA)</t>
  </si>
  <si>
    <t>TRIAGEM CLINICA DE DOADOR (A) DE SANGUE</t>
  </si>
  <si>
    <t>AFERESE TERAPEUTICA</t>
  </si>
  <si>
    <t>APLICACAO DE FATOR IX DE COAGULACAO</t>
  </si>
  <si>
    <t>APLICACAO DE FATOR VIII DE COAGULACAO</t>
  </si>
  <si>
    <t>SANGRIA TERAPEUTICA</t>
  </si>
  <si>
    <t>TRANSFUSAO DE CONCENTRADO DE GRANULOCITOS</t>
  </si>
  <si>
    <t>TRANSFUSAO DE CONCENTRADO DE HEMACIAS</t>
  </si>
  <si>
    <t>TRANSFUSAO DE CONCENTRADO DE PLAQUETAS</t>
  </si>
  <si>
    <t>TRANSFUSAO DE CRIOPRECIPITADO</t>
  </si>
  <si>
    <t>TRANSFUSAO DE PLAQUETAS POR AFERESE</t>
  </si>
  <si>
    <t>TRANSFUSAO DE PLASMA FRESCO</t>
  </si>
  <si>
    <t>TRANSFUSAO DE PLASMA ISENTO DE CRIOPRECIPITADO</t>
  </si>
  <si>
    <t>TRANSFUSAO DE SANGUE / COMPONENTES IRRADIADOS</t>
  </si>
  <si>
    <t>TRANSFUSAO DE SUBSTITUICAO / TROCA (EXSANGUINEOTRANSFUSÃO)</t>
  </si>
  <si>
    <t>TRANSFUSAO DE UNIDADE DE SANGUE TOTAL</t>
  </si>
  <si>
    <t>TRANSFUSAO FETAL INTRA-UTERINA</t>
  </si>
  <si>
    <t>CAPEAMENTO PULPAR</t>
  </si>
  <si>
    <t>RESTAURAÇÃO DE DENTE DECÍDUO</t>
  </si>
  <si>
    <t>RESTAURAÇÃO DE DENTE PERMANENTE ANTERIOR</t>
  </si>
  <si>
    <t>RESTAURAÇÃO DE DENTE PERMANENTE POSTERIOR</t>
  </si>
  <si>
    <t>TRATAMENTO DE NEVRALGIAS FACIAIS</t>
  </si>
  <si>
    <t>ACESSO A POLPA DENTARIA E MEDICACAO (POR DENTE)</t>
  </si>
  <si>
    <t>CURATIVO DE DEMORA C/ OU S/ PREPARO BIOMECANICO</t>
  </si>
  <si>
    <t>OBTURAÇÃO DE DENTE DECÍDUO</t>
  </si>
  <si>
    <t>OBTURAÇÃO EM DENTE PERMANENTE BIRRADICULAR</t>
  </si>
  <si>
    <t>OBTURAÇÃO EM DENTE PERMANENTE COM TRÊS OU MAIS RAÍZES</t>
  </si>
  <si>
    <t>OBTURAÇÃO EM DENTE PERMANENTE UNIRRADICULAR</t>
  </si>
  <si>
    <t>PULPOTOMIA DENTÁRIA</t>
  </si>
  <si>
    <t>RETRATAMENTO ENDODÔNTICO EM DENTE PERMANENTE BI-RADICULAR</t>
  </si>
  <si>
    <t>RETRATAMENTO ENDODÔNTICO EM DENTE PERMANENTE COM 3 OU MAIS RAÍZES</t>
  </si>
  <si>
    <t>RETRATAMENTO ENDODÔNTICO EM DENTE PERMANENTE UNI-RADICULAR</t>
  </si>
  <si>
    <t>SELAMENTO DE PERFURAÇÃO RADICULAR</t>
  </si>
  <si>
    <t>RASPAGEM ALISAMENTO SUBGENGIVAIS (POR SEXTANTE)</t>
  </si>
  <si>
    <t>RASPAGEM CORONO-RADICULAR (POR SEXTANTE)</t>
  </si>
  <si>
    <t>PROFILAXIA / REMOÇÃO DA PLACA BACTERIANA</t>
  </si>
  <si>
    <t>RASPAGEM ALISAMENTO E POLIMENTO SUPRAGENGIVAIS (POR SEXTANTE)</t>
  </si>
  <si>
    <t>COLOCACAO DE PLACA DE MORDIDA</t>
  </si>
  <si>
    <t>MANUTENCAO PERIODICA DE PROTESE BUCO-MAXILO-FACIAL</t>
  </si>
  <si>
    <t>MOLDAGEM DENTO-GENGIVAL P/ CONSTRUCAO DE PROTESE DENTARIA</t>
  </si>
  <si>
    <t>REEMBASAMENTO E CONSERTO DE PROTESE DENTARIA</t>
  </si>
  <si>
    <t>INSTALAÇÃO DE PRÓTESE EM PACIENTES COM ANOMALIAS CRÂNIO E BUCOMAXILOFACIAL</t>
  </si>
  <si>
    <t>INSTALAÇÃO DE APARELHO ORTODÔNTICO/ORTOPÉDICO FIXO</t>
  </si>
  <si>
    <t>MANUTENÇÃO/CONSERTO DE APARELHO ORTODÔNTICO/ORTOPÉDICO</t>
  </si>
  <si>
    <t>CIMENTAÇÃO DE PRÓTESE DENTÁRIA</t>
  </si>
  <si>
    <t>ADAPTAÇÃO DE PRÓTESE DENTÁRIA</t>
  </si>
  <si>
    <t>AJUSTE OCLUSAL</t>
  </si>
  <si>
    <t>INSTALAÇÃO DE PRÓTESE DENTÁRIA</t>
  </si>
  <si>
    <t>TRATAMENTO DE TRAUMATISMOS DE LOCALIZACAO ESPECIFICADA / NAO ESPECIFICADA</t>
  </si>
  <si>
    <t>TRATAMENTO DE EFEITOS DE ASFIXIA / OUTROS RISCOS A RESPIRACAO</t>
  </si>
  <si>
    <t>TRATAMENTO DE TRAUMATISMOS C/ LESAO DE ORGAO INTRA-TORACICO E INTRA-ABDOMINAL</t>
  </si>
  <si>
    <t>TRATAMENTO DE TRAUMATISMOS ENVOLVENDO MULTIPLAS REGIOES DO CORPO</t>
  </si>
  <si>
    <t>HEMODIAFILTRACAO CONTINUA</t>
  </si>
  <si>
    <t>TRATAMENTO DE EFEITOS DO CONTATO C/ ANIMAIS E PLANTAS VENENOSOS</t>
  </si>
  <si>
    <t>TRATAMENTO DE INTOXICACAO OU ENVENENAMENTO POR EXPOSICAO A MEDICAMENTO E SUBSTANCIAS DE USO NAO MEDICINAL</t>
  </si>
  <si>
    <t>TRATAMENTO DE EFEITOS DA PENETRACAO DE CORPO ESTRANHO EM ORIFICIO NATURAL</t>
  </si>
  <si>
    <t>TRATAMENTO DE EFEITOS DE OUTRAS CAUSAS EXTERNAS</t>
  </si>
  <si>
    <t>TRATAMENTO DE QUEIMADURAS CORROSOES E GELADURAS</t>
  </si>
  <si>
    <t>TRATAMENTO DE COMPLICACOES DE PROCEDIMENTOS CIRURGICOS OU CLINICOS</t>
  </si>
  <si>
    <t>TRATAMENTO DE EVENTOS ADVERSOS POS-VACINAIS</t>
  </si>
  <si>
    <t>GASTROSTOMIA ENDOSCOPICA PERCUTANEA (INCLUI MATERIAL E SEDACAO ANESTESICA)</t>
  </si>
  <si>
    <t>NUTRIÇÃO ENTERAL EM ADULTO</t>
  </si>
  <si>
    <t>NUTRICAO ENTERAL EM NEONATOLOGIA</t>
  </si>
  <si>
    <t>NUTRIÇÃO ENTERAL EM PEDIATRIA</t>
  </si>
  <si>
    <t>NUTRICAO PARENTERAL EM ADULTO</t>
  </si>
  <si>
    <t>NUTRICAO PARENTERAL EM NEONATOLOGIA</t>
  </si>
  <si>
    <t>NUTRIÇÃO PARENTERAL EM PEDIATRIA</t>
  </si>
  <si>
    <t>PASSAGEM DE SONDA NASO ENTERICA (INCLUI MATERIAL)</t>
  </si>
  <si>
    <t>HIPERSENSIBILIZACAO ESPECIFICA (POR TRATAMENTO COMPLETO)</t>
  </si>
  <si>
    <t>HIPOSENSIBILIZACAO C/ PRODUTOS AUTOGENOS (POR TRATAMENTO COMPLETO)</t>
  </si>
  <si>
    <t>HIPOSENSIBILIZACAO INESPECIFICA (POR TRATAMENTO COMPLETO)</t>
  </si>
  <si>
    <t>CATETERISMO EVACUADOR DE BEXIGA</t>
  </si>
  <si>
    <t>CATETERISMO DE CANAIS EJACULADORES</t>
  </si>
  <si>
    <t>CAUTERIZACAO QUIMICA DE BEXIGA</t>
  </si>
  <si>
    <t>CRIOCAUTERIZACAO / ELETROCOAGULACAO DE COLO DE UTERO</t>
  </si>
  <si>
    <t>DILATACAO DE URETRA (POR SESSAO)</t>
  </si>
  <si>
    <t>DILATACAO ENDOSCOPICA UNI / BILATERAL</t>
  </si>
  <si>
    <t>HIDROTUBACAO (POR TRATAMENTO COMPLETO)</t>
  </si>
  <si>
    <t>INSTILACAO DE BEXIGA</t>
  </si>
  <si>
    <t>INSTILACAO DE URETRA E BEXIGA</t>
  </si>
  <si>
    <t>LITOTRIPSIA EXTRACORPOREA (ONDA DE CHOQUE - TRATATAMENTO SUBSEQUENTE EM 1 REGIAO RENAL)</t>
  </si>
  <si>
    <t>LITOTRIPSIA EXTRACORPOREA (ONDA DE CHOQUE - TRATATAMENTO SUBSEQUENTE EM 2 REGIOES RENAIS)</t>
  </si>
  <si>
    <t>LITOTRIPSIA EXTRACORPOREA (ONDA DE CHOQUE PARCIAL / COMPLETA EM 1 REGIAO RENAL)</t>
  </si>
  <si>
    <t>LITOTRIPSIA EXTRACORPOREA (ONDA DE CHOQUE PARCIAL / COMPLETA EM 2 REGIOES RENAIS)</t>
  </si>
  <si>
    <t>MASSAGEM DE PROSTATA (POR SESSAO)</t>
  </si>
  <si>
    <t>PERSUFLACAO P/ DESOBSTRUCAO TUBARIA (POR TRATAMENTO COMPLETO)</t>
  </si>
  <si>
    <t>AVALIACAO DE MARCAPASSO</t>
  </si>
  <si>
    <t>CARDIOVERSAO ELETRICA</t>
  </si>
  <si>
    <t>SESSAO DE ACUPUNTURA APLICACAO DE VENTOSAS / MOXA</t>
  </si>
  <si>
    <t>SESSAO DE ACUPUNTURA COM INSERCAO DE AGULHAS</t>
  </si>
  <si>
    <t>SESSÃO DE ELETROESTIMULAÇÃO</t>
  </si>
  <si>
    <t>SESSÃO DE AURICULOTERAPIA</t>
  </si>
  <si>
    <t>SESSÃO DE MASSOTERAPIA</t>
  </si>
  <si>
    <t>TRATAMENTO TERMAL/CRENOTERÁPICO</t>
  </si>
  <si>
    <t>TRATAMENTO NATUROPÁTICO</t>
  </si>
  <si>
    <t>SESSÃO DE TRATAMENTO OSTEOPÁTICO</t>
  </si>
  <si>
    <t>SESSÃO DE TRATAMENTO QUIROPRÁTICO</t>
  </si>
  <si>
    <t>SESSÃO DE REIKI</t>
  </si>
  <si>
    <t>INSTALAÇÃO DE CATETER DUPLO LUMEN POR PUNÇÃO</t>
  </si>
  <si>
    <t>INSTALACAO DE CATETER MONO LUMEN POR PUNCAO</t>
  </si>
  <si>
    <t>TRATAMENTO ESCLEROSANTE NÃO ESTÉTICO DE VARIZES DOS MEMBROS INFERIORES (UNILATERAL)</t>
  </si>
  <si>
    <t>TRATAMENTO ESCLEROSANTE NÃO ESTÉTICO DE VARIZES DOS MEMBROS INFERIORES (BILATERAL)</t>
  </si>
  <si>
    <t>ASSISTÊNCIA AO PARTO SEM DISTOCIA</t>
  </si>
  <si>
    <t>ATENDIMENTO AO RECEM-NASCIDO NO MOMENTO DO NASCIMENTO</t>
  </si>
  <si>
    <t>PARTO NORMAL</t>
  </si>
  <si>
    <t>PARTO NORMAL EM GESTACAO DE ALTO RISCO</t>
  </si>
  <si>
    <t>PARTO NORMAL EM CENTRO DE PARTO NORMAL (CPN)</t>
  </si>
  <si>
    <t>CURATIVO GRAU II C/ OU S/ DEBRIDAMENTO</t>
  </si>
  <si>
    <t>CURATIVO GRAU I C/ OU S/ DEBRIDAMENTO</t>
  </si>
  <si>
    <t>DRENAGEM DE ABSCESSO</t>
  </si>
  <si>
    <t>ELETROCOAGULACAO DE LESAO CUTANEA</t>
  </si>
  <si>
    <t>EXCISAO DE LESAO E/OU SUTURA DE FERIMENTO DA PELE ANEXOS E MUCOSA</t>
  </si>
  <si>
    <t>EXCISAO E/OU SUTURA SIMPLES DE PEQUENAS LESOES / FERIMENTOS DE PELE / ANEXOS E MUCOSA</t>
  </si>
  <si>
    <t>EXERESE DE TUMOR DE PELE E ANEXOS / CISTO SEBACEO / LIPOMA</t>
  </si>
  <si>
    <t>FRENECTOMIA</t>
  </si>
  <si>
    <t>FULGURACAO / CAUTERIZACAO QUIMICA DE LESOES CUTANEAS</t>
  </si>
  <si>
    <t>INCISAO E DRENAGEM DE ABSCESSO</t>
  </si>
  <si>
    <t>RETIRADA DE CORPO ESTRANHO SUBCUTANEO</t>
  </si>
  <si>
    <t>RETIRADA DE LESAO POR SHAVING</t>
  </si>
  <si>
    <t>TRATAMENTO CIRURGICO DE FISTULA DO PESCOCO (POR APROXIMACAO)</t>
  </si>
  <si>
    <t>ENXERTO COMPOSTO</t>
  </si>
  <si>
    <t>ENXERTO DERMO-EPIDERMICO</t>
  </si>
  <si>
    <t>ENXERTO LIVRE DE PELE TOTAL</t>
  </si>
  <si>
    <t>EXCISAO E ENXERTO DE PELE (HEMANGIOMA, NEVUS OU TUMOR )</t>
  </si>
  <si>
    <t>EXCISAO E SUTURA DE LESAO NA PELE C/ PLASTICA EM Z OU ROTACAO DE RETALHO</t>
  </si>
  <si>
    <t>EXERESE DE CISTO BRANQUIAL</t>
  </si>
  <si>
    <t>EXERESE DE CISTO DERMOIDE</t>
  </si>
  <si>
    <t>EXERESE DE CISTO SACRO-COCCIGEO</t>
  </si>
  <si>
    <t>EXERESE DE CISTO TIREOGLOSSO</t>
  </si>
  <si>
    <t>EXTIRPACAO E SUPRESSAO DE LESAO DE PELE E DE TECIDO CELULAR SUBCUTANEO</t>
  </si>
  <si>
    <t>HOMOENXERTIA (ATO CIRURGICO PRE E POS-OPERATORIO)</t>
  </si>
  <si>
    <t>TRATAMENTO CIRURGICO DE ESCALPO PARCIAL</t>
  </si>
  <si>
    <t>TRATAMENTO CIRURGICO DE ESCALPO TOTAL</t>
  </si>
  <si>
    <t>TRATAMENTO CIRURGICO DE HIPERCERATOSE PLANTAR (C/ CORRECAO PLASTICA)</t>
  </si>
  <si>
    <t>TRATAMENTO CIRURGICO DO SINUS PRE-AURICULAR</t>
  </si>
  <si>
    <t>TRATAMENTO EM ESTAGIOS SUBSEQUENTES DE ENXERTIA</t>
  </si>
  <si>
    <t>CIRURGIA DE UNHA (CANTOPLASTIA)</t>
  </si>
  <si>
    <t>EXTIRPACAO DE BOCIO INTRATORACICO POR VIA TRANSESTERNAL</t>
  </si>
  <si>
    <t>PARATIREOIDECTOMIA</t>
  </si>
  <si>
    <t>TIREOIDECTOMIA PARCIAL</t>
  </si>
  <si>
    <t>TIREOIDECTOMIA TOTAL</t>
  </si>
  <si>
    <t>TIREOIDECTOMIA TOTAL C/ ESVAZIAMENTO GANGLIONAR</t>
  </si>
  <si>
    <t>SUPRARRENALECTOMIA BILATERAL</t>
  </si>
  <si>
    <t>SUPRARRENALECTOMIA UNILATERAL</t>
  </si>
  <si>
    <t>CRANIOPLASTIA</t>
  </si>
  <si>
    <t>CRANIOTOMIA DESCOMPRESSIVA</t>
  </si>
  <si>
    <t>CRANIOTOMIA DESCOMPRESSIVA DA FOSSA POSTERIOR</t>
  </si>
  <si>
    <t>CRANIOTOMIA PARA RETIRADA DE CISTO / ABSCESSO / GRANULOMA ENCEFALICO</t>
  </si>
  <si>
    <t>CRANIOTOMIA PARA RETIRADA DE CISTO / ABSCESSO / GRANULOMA ENCEFALICO (C/ TECNICA COMPLEMENTAR)</t>
  </si>
  <si>
    <t>CRANIOTOMIA PARA RETIRADA DE CORPO ESTRANHO INTRACRANIANO</t>
  </si>
  <si>
    <t>CRANIOTOMIA PARA RETIRADA DE CORPO ESTRANHO INTRACRANIANO (COM TECNICA COMPLEMENTAR)</t>
  </si>
  <si>
    <t>DERIVACAO RAQUE-PERITONEAL</t>
  </si>
  <si>
    <t>DERIVACAO VENTRICULAR EXTERNAR-SUBGALEAL EXTERNA</t>
  </si>
  <si>
    <t>DERIVACAO VENTRICULAR PARA PERITONEO / ATRIO / PLEURA / RAQUE</t>
  </si>
  <si>
    <t>DESCOMPRESSAO DE ORBITA POR DOENÇA OU TRAUMA</t>
  </si>
  <si>
    <t>MICROCIRURGIA CEREBRAL ENDOSCOPICA</t>
  </si>
  <si>
    <t>MICROCIRURGIA DA SIRINGOMIELIA</t>
  </si>
  <si>
    <t>RECONSTRUCAO CRANIANA / CRANIO-FACIAL</t>
  </si>
  <si>
    <t>RESSECÇÃO DE MUCOCELE FRONTAL</t>
  </si>
  <si>
    <t>RETIRADA DE DERIVACAO VENTRICULAR PARA PERITONEO / ATRIO / PLEURA / RAQUE</t>
  </si>
  <si>
    <t>RETIRADA DE PLACA DE CRANIOPLASTIA</t>
  </si>
  <si>
    <t>REVISAO DE DERIVACAO VENTRICULAR PARA PERITONEO / ATRIO / PLEURA / RAQUE</t>
  </si>
  <si>
    <t>TRATAMENTO CIRURGICO DE ABSCESSO INTRACRANIANO</t>
  </si>
  <si>
    <t>TRATAMENTO CIRURGICO DE CRANIOSSINOSTOSE COM SUTURA UNICA</t>
  </si>
  <si>
    <t>TRATAMENTO CIRÚRGICO DE CRANIOSSINOSTOSE COMPLEXA</t>
  </si>
  <si>
    <t>TRATAMENTO CIRURGICO DE DISRAFISMO ABERTO</t>
  </si>
  <si>
    <t>TRATAMENTO CIRURGICO DE DISRAFISMO OCULTO</t>
  </si>
  <si>
    <t>TRATAMENTO CIRURGICO DE FISTULA LIQUORICA CRANIANA</t>
  </si>
  <si>
    <t>TRATAMENTO CIRURGICO DE FISTULA LIQUORICA RAQUIDIANA</t>
  </si>
  <si>
    <t>TRATAMENTO CIRURGICO DE FRATURA DO CRANIO COM AFUNDAMENTO</t>
  </si>
  <si>
    <t>TRATAMENTO CIRURGICO DE HEMATOMA EXTRADURAL</t>
  </si>
  <si>
    <t>TRATAMENTO CIRURGICO DE HEMATOMA INTRACEREBRAL</t>
  </si>
  <si>
    <t>TRATAMENTO CIRURGICO DE HEMATOMA INTRACEREBRAL (COM TECNICA COMPLEMENTAR)</t>
  </si>
  <si>
    <t>TRATAMENTO CIRURGICO DE HEMATOMA SUBDURAL AGUDO</t>
  </si>
  <si>
    <t>TRATAMENTO CIRURGICO DE HEMATOMA SUBDURAL CRONICO</t>
  </si>
  <si>
    <t>TRATAMENTO CIRÚRGICO DE OSTEOMIELITE DO CRÂNIO</t>
  </si>
  <si>
    <t>TRATAMENTO CIRURGICO DE PLATIBASIA E MALFORMACAO DE ARNOLD CHIARI</t>
  </si>
  <si>
    <t>TREPANACAO CRANIANA PARA PROPEDEUTICA NEUROCIRURGICA / IMPLANTE PARA MONITORIZACAO PIC</t>
  </si>
  <si>
    <t>TREPANACAO CRANIANA PARA PROPEDEUTICA OU TERAPEUTICA NEUROCIRURGICA (COM TECNICA COMPLEMENTAR)</t>
  </si>
  <si>
    <t>TREPANACAO CRANIANA PARA PROPEDEUTICA OU TERAPEUTICA NEUROCIRURGICA</t>
  </si>
  <si>
    <t>DRENAGEM LIQUÓRICA LOMBAR EXTERNA</t>
  </si>
  <si>
    <t>ENXERTO MICROCIRURGICO DE NERVO PERIFERICO (2 OU MAIS NERVOS)</t>
  </si>
  <si>
    <t>ENXERTO MICROCIRURGICO DE NERVO PERIFERICO (ÚNICO NERVO)</t>
  </si>
  <si>
    <t>MICROCIRURGIA DE PLEXO BRAQUIAL COM EXPLORAÇÃO E NEUROLISE</t>
  </si>
  <si>
    <t>MICROCIRURGIA DE PLEXO BRAQUIAL COM MICROENXERTIA</t>
  </si>
  <si>
    <t>MICRONEUROLISE DE NERVO PERIFERICO</t>
  </si>
  <si>
    <t>MICRONEURORRAFIA</t>
  </si>
  <si>
    <t>NEUROLISE NAO FUNCIONAL DE NERVOS PERIFERICOS</t>
  </si>
  <si>
    <t>NEURORRAFIA</t>
  </si>
  <si>
    <t>NEUROTOMIA SELETIVA DE TRIGEMEO E OUTROS NERVOS CRANIANOS</t>
  </si>
  <si>
    <t>TRANSPOSICAO DO NERVO CUBITAL</t>
  </si>
  <si>
    <t>TRATAMENTO CIRURGICO DE NEUROPATIA COMPRESSIVA COM OU SEM MICROCIRURGIA</t>
  </si>
  <si>
    <t>TRATAMENTO CIRURGICO DE SINDROME COMPRESSIVA EM TUNEL OSTEO-FIBROSO AO NIVEL DO CARPO</t>
  </si>
  <si>
    <t>TRATAMENTO MICROCIRURGICO DE TUMOR DE NERVO PERIFERICO / NEUROMA</t>
  </si>
  <si>
    <t>CRANIOTOMIA PARA BIOPSIA ENCEFALICA</t>
  </si>
  <si>
    <t>CRANIOTOMIA PARA BIOPSIA ENCEFALICA (COM TÉCNICA COMPLEMENTAR)</t>
  </si>
  <si>
    <t>CRANIOTOMIA PARA RETIRADA DE TUMOR CEREBRAL INCLUSIVO DA FOSSA POSTERIOR</t>
  </si>
  <si>
    <t>CRANIOTOMIA PARA RETIRADA DE TUMOR INTRACRANIANO</t>
  </si>
  <si>
    <t>CRANIECTOMIA POR TUMOR OSSEO</t>
  </si>
  <si>
    <t>HIPOFISECTOMIA TRANSESFENOIDAL POR TECNICA COMPLEMENTAR</t>
  </si>
  <si>
    <t>MICROCIRURGIA DE TUMOR INTRADURAL E EXTRAMEDULAR</t>
  </si>
  <si>
    <t>MICROCIRURGIA DE TUMOR MEDULAR COM TECNICA COMPLEMENTAR</t>
  </si>
  <si>
    <t>MICROCIRURGIA DE TUMOR MEDULAR</t>
  </si>
  <si>
    <t>MICROCIRURGIA PARA BIOPSIA DE MEDULA ESPINHAL OU RAIZES</t>
  </si>
  <si>
    <t>MICROCIRURGIA PARA TUMOR DA BASE DO CRANIO</t>
  </si>
  <si>
    <t>MICROCIRURGIA PARA TUMOR DE ORBITA</t>
  </si>
  <si>
    <t>MICROCIRURGIA PARA TUMOR INTRACRANIANO</t>
  </si>
  <si>
    <t>MICROCIRURGIA PARA TUMOR INTRACRANIANO (COM TECNICA COMPLEMENTAR)</t>
  </si>
  <si>
    <t>RESSECÇÃO DE TUMOR RAQUIMEDULAR EXTRADURAL</t>
  </si>
  <si>
    <t>ANASTOMOSE VASCULAR EXTRA / INTRACRANIANA</t>
  </si>
  <si>
    <t>DESCOMPRESSAO NEUROVASCULAR DE NERVOS CRANIANOS</t>
  </si>
  <si>
    <t>MICROCIRURGIA PARA MALFORMACAO ARTERIO-VENOSA CEREBRAL</t>
  </si>
  <si>
    <t>MICROCIRURGIA PARA MALFORMAÇÃO ARTERIO-VENOSA CEREBRAL PROFUNDA</t>
  </si>
  <si>
    <t>MICROCIRURGIA VASCULAR INTRACRANIANA (COM TÉCNICA COMPLEMENTAR)</t>
  </si>
  <si>
    <t>TRATAMENTO CIRURGICO DE FISTULA CAROTIDEO-CAVERNOSA</t>
  </si>
  <si>
    <t>MICROCIRURGIA PARA ANEURISMA DA CIRCULAÇÃO CEREBRAL ANTERIOR MAIOR QUE 1,5 CM</t>
  </si>
  <si>
    <t>MICROCIRURGIA PARA ANEURISMA DA CIRCULAÇÃO CEREBRAL POSTERIOR (MAIOR QUE 1,5 CM)</t>
  </si>
  <si>
    <t>MICROCIRURGIA P/ARA ANEURISMA DA CIRCULAÇÃO CEREBRAL ANTERIOR MENOR QUE 1,5 CM</t>
  </si>
  <si>
    <t>MICROCIRURGIA PARA ANEURISMA DA CIRCULAÇÃO CEREBRAL POSTERIOR MENOR QUE 1,5 CM</t>
  </si>
  <si>
    <t>ALCOOLIZAÇÃO DE NERVO CRANIANO</t>
  </si>
  <si>
    <t>ALCOOLIZACAO DE TRIGEMIO</t>
  </si>
  <si>
    <t>BLOQUEIOS PROLONGADOS DE SISTEMA NERVOSO PERIFERICO / CENTRAL COM BOMBA DE INFUSAO</t>
  </si>
  <si>
    <t>CORDOTOMIA / MIELOTOMIA POR RADIOFREQUENCIA</t>
  </si>
  <si>
    <t>IMPLANTE INTRATECAL DE BOMBA DE INFUSAO DE FARMACOS</t>
  </si>
  <si>
    <t>MICROCIRURGIA COM CORDOTOMIA / MIELOTOMIA A CEU ABERTO</t>
  </si>
  <si>
    <t>MICROCIRURGIA COM RIZOTOMIA A CEU ABERTO</t>
  </si>
  <si>
    <t>NEUROTOMIA PERCUTANEA DE NERVOS PERIFERICOS POR AGENTES QUIMICOS</t>
  </si>
  <si>
    <t>RIZOTOMIA PERCUTANEA COM BALÃO</t>
  </si>
  <si>
    <t>RIZOTOMIA PERCUTANEA POR RADIOFREQUENCIA</t>
  </si>
  <si>
    <t>SIMPATECTOMIA LOMBAR A CEU ABERTO</t>
  </si>
  <si>
    <t>SIMPATECTOMIA LOMBAR VIDEOCIRURGICA</t>
  </si>
  <si>
    <t>SIMPATECTOMIA TORACICA A CEU ABERTO</t>
  </si>
  <si>
    <t>SIMPATECTOMIA TORACICA VIDEOCIRURGICA</t>
  </si>
  <si>
    <t>TRATAMENTO DE LESAO DO SISTEMA NEUROVEGETATIVO POR AGENTES QUIMICOS</t>
  </si>
  <si>
    <t>TRATAMENTO POR ESTERETAXIA DE LESÃO DE ESTRUTURA PROFUNDA DE SNC PARA TRATATAMENTO DE MOVIMENTOS ANORMAIS OU CONTROLE DA DOR</t>
  </si>
  <si>
    <t>EXPLORAÇÃO DIAGNÓSTICA CIRURGICA PARA IMPLANTAÇÃO BILATERAL DE ELETRODOS INVASIVOS (INCLUI VIDEO-ELETROENCEFALOGRAMA)</t>
  </si>
  <si>
    <t>EXPLORAÇÃO DIAGNÓSTICA CIRURGICA PARA IMPLANTAÇÃO UNILATERAL DE ELETRODOS INVASIVOS (INCLUI VIDEO-ELETROENCEFALOGRAMA)</t>
  </si>
  <si>
    <t>MICROCIRURGIA PARA LESIONECTOMIA COM MONITORAMENTO INTRAOPERATORIO</t>
  </si>
  <si>
    <t>MICROCIRURGIA PARA LESIONECTOMIA SEM MONITORAMENTO INTRA-OPERATORIO</t>
  </si>
  <si>
    <t>MICROCIRURGIA PARA LOBECTOMIA TEMPORAL / AMIGDALO-HIPOCAMPECTOMIA SELETIVA</t>
  </si>
  <si>
    <t>MICROCIRURGIA PARA RESSECCAO MULTILOBAR / HEMISFERECTOMIA / CALOSOTOMIA</t>
  </si>
  <si>
    <t>MICROCIRURGIA PARA RESSECÇÃO UNILOBAR EXTRATEMPORAL COM MONITORAMENTO INTRAOPERATORIO</t>
  </si>
  <si>
    <t>MICROCIRURGIA PARA RESSECCAO UNILOBAR EXTRATEMPORAL SEM MONITORAMENTO INTRA-OPERATORIO</t>
  </si>
  <si>
    <t>TRANSECÇÕES SUB-PIAIS MULTIPLAS EM AREAS ELOQUENTES</t>
  </si>
  <si>
    <t>ANGIOPLASTIA INTRACRANIANA EM VASO-ESPASMO</t>
  </si>
  <si>
    <t>EMBOLIZAÇÃO DE ANEURISMA CEREBRAL MAIOR QUE 1,5 CM COM COLO ESTREITO</t>
  </si>
  <si>
    <t>EMBOLIZAÇÃO DE ANEURISMA CEREBRAL MAIOR QUE 1,5 CM COM COLO LARGO</t>
  </si>
  <si>
    <t>EMBOLIZAÇÃO DE FISTULA ARTERIO-VENOSA DA CABEÇA E PESCOÇO</t>
  </si>
  <si>
    <t>EMBOLIZAÇÃO DE FISTULA CAROTIDO-CAVERNOSA COM BALÕES DESTACÁVEIS</t>
  </si>
  <si>
    <t>EMBOLIZAÇÃO DE MALFORMAÇÃO ARTERIO-VENOSA DURAL COMPLEXA DO SISTEMA NERVOSO CENTRAL</t>
  </si>
  <si>
    <t>EMBOLIZAÇÃO DE MALFORMAÇÃO ARTERIO-VENOSA DURAL SIMPLES DO SISTEMA NERVOSO CENTRAL</t>
  </si>
  <si>
    <t>EMBOLIZAÇÃO DE MALFORMAÇÃO ARTERIO-VENOSA INTRAPARENQUIMATOSA DO SISTEMA NERVOSO CENTRAL</t>
  </si>
  <si>
    <t>EMBOLIZAÇÃO DE TUMOR INTRA-CRANIANO OU DA CABEÇA E PESCOÇO</t>
  </si>
  <si>
    <t>TRATAMENTO DE ANEURISMA GIGANTE POR OCLUSÃO DO VASO PORTADOR</t>
  </si>
  <si>
    <t>EMBOLIZAÇÃO DE ANEURISMA CEREBRAL MENOR QUE 1,5 CM COM COLO ESTREITO</t>
  </si>
  <si>
    <t>EMBOLIZAÇÃO DE ANEURISMA CEREBRAL MENOR DO QUE 1,5 CM COM COLO LARGO</t>
  </si>
  <si>
    <t>IMPLANTE DE ELETRODO PARA ESTIMULAÇÃO CEREBRAL</t>
  </si>
  <si>
    <t>IMPLANTE DE GERADOR DE PULSOS P/ARA ESTIMULAÇÃO CEREBRAL (INCLUI CONECTOR)</t>
  </si>
  <si>
    <t>IMPLANTE INTRAVENTRICULAR DE BOMBA DE INFUSÃO DE FARMACOS</t>
  </si>
  <si>
    <t>MIECTOMIA SUPERSELETIVA</t>
  </si>
  <si>
    <t>NEUROTOMIA SUPERSELETIVA PARA MOVIMENTOS ANORMAIS</t>
  </si>
  <si>
    <t>NUCLEOTRACTOMIA TRIGEMINAL E/OU ESPINAL</t>
  </si>
  <si>
    <t>TRATAMENTO DE DOR POR ESTEREOTAXIA</t>
  </si>
  <si>
    <t>TRATAMENTO DE MOVIMENTO ANORMAL POR ESTEREOTAXIA</t>
  </si>
  <si>
    <t>TRATAMENTO DE MOVIMENTO ANORMAL POR ESTEREOTAXIA COM MICRO-REGISTRO</t>
  </si>
  <si>
    <t>TROCA DE GERADOR DE PULSOS PARA ESTIMULAÇÃO CEREBRAL</t>
  </si>
  <si>
    <t>ADENOIDECTOMIA</t>
  </si>
  <si>
    <t>AMIGDALECTOMIA</t>
  </si>
  <si>
    <t>AMIGDALECTOMIA C/ ADENOIDECTOMIA</t>
  </si>
  <si>
    <t>ANTROTOMIA DA MASTOIDE (DRENAGEM DE OTITE NO LACTENTE)</t>
  </si>
  <si>
    <t>DRENAGEM DE ABSCESSO FARINGEO</t>
  </si>
  <si>
    <t>DRENAGEM DE ABSCESSO PERIAMIGDALIANO</t>
  </si>
  <si>
    <t>DRENAGEM DE FURUNCULO NO CONDUTO AUDITIVO EXTERNO</t>
  </si>
  <si>
    <t>DRENAGEM DO SACO ENDO-LINFATICO - SHUNT (C/ AUDICAO POR VIA TRANSMASTOIDEA)</t>
  </si>
  <si>
    <t>DUCHA DE POLITZER (UNI / BILATERAL)</t>
  </si>
  <si>
    <t>ESTAPEDECTOMIA</t>
  </si>
  <si>
    <t>EXERESE DE PAPILOMA EM LARINGE</t>
  </si>
  <si>
    <t>EXERESE DE TUMOR DE VIAS AEREAS SUPERIORES, FACE E PESCOCO</t>
  </si>
  <si>
    <t>EXTIRPACAO DE TUMOR DO CAVUM E FARINGE</t>
  </si>
  <si>
    <t>IMPLANTE COCLEAR</t>
  </si>
  <si>
    <t>INFILTRACAO MEDICAMENTOSA EM CORNETO INFERIOR</t>
  </si>
  <si>
    <t>LABIRINTECTOMIA MEMBRANOSA / OSSEA COM OU S/ AUDICAO</t>
  </si>
  <si>
    <t>LARINGECTOMIA PARCIAL</t>
  </si>
  <si>
    <t>LARINGECTOMIA TOTAL</t>
  </si>
  <si>
    <t>LARINGECTOMIA TOTAL C/ ESVAZIAMENTO CERVICAL</t>
  </si>
  <si>
    <t>LARINGORRAFIA</t>
  </si>
  <si>
    <t>MASTOIDECTOMIA RADICAL</t>
  </si>
  <si>
    <t>MASTOIDECTOMIA SUBTOTAL</t>
  </si>
  <si>
    <t>MICROCIRURGIA OTOLOGICA</t>
  </si>
  <si>
    <t>MIRINGOTOMIA (TIMPANOPLASTIA)</t>
  </si>
  <si>
    <t>PARACENTESE DO TIMPANO</t>
  </si>
  <si>
    <t>PUNCAO TRANSMEATICA DO SEIO MAXILAR (UNILATERAL)</t>
  </si>
  <si>
    <t>REMOCAO DE CERUMEN DE CONDUTO AUDITIVO EXTERNO UNI / BILATERAL</t>
  </si>
  <si>
    <t>RESSECCAO DE GLOMO TIMPANICO</t>
  </si>
  <si>
    <t>RESSECCAO DE SINEQUIAS</t>
  </si>
  <si>
    <t>RETIRADA DE CORPO ESTRANHO DA CAVIDADE AUDITIVA E NASAL</t>
  </si>
  <si>
    <t>RETIRADA DE CORPO ESTRANHO DE OUVIDO / FARINGE / LARINGE / NARIZ</t>
  </si>
  <si>
    <t>SINUSOTOMIA BILATERAL</t>
  </si>
  <si>
    <t>SINUSOTOMIA ESFENOIDAL</t>
  </si>
  <si>
    <t>TAMPONAMENTO NASAL ANTERIOR E/OU POSTERIOR</t>
  </si>
  <si>
    <t>TIMPANOPLASTIA (UNI / BILATERAL)</t>
  </si>
  <si>
    <t>TIMPANOTOMIA P/ TUBO DE VENTILACAO</t>
  </si>
  <si>
    <t>TRAQUEOSTOMIA</t>
  </si>
  <si>
    <t>TRATAMENTO CIRURGICO DE ESTENOSE DO CONDUTO AUDITIVO</t>
  </si>
  <si>
    <t>TRATAMENTO CIRURGICO DE PERICONDRITE DE PAVILHAO</t>
  </si>
  <si>
    <t>TRATAMENTO CIRURGICO DE RINITE CRONICA (OZENA)</t>
  </si>
  <si>
    <t>TURBINECTOMIA</t>
  </si>
  <si>
    <t>ARITENOIDECTOMIA COM LARINGOFISSURA</t>
  </si>
  <si>
    <t>ANTROSTOMIA DE MAXILA INTRANASAL</t>
  </si>
  <si>
    <t>LARINGOFISSURA PARA COLOCACAO DE MOLDE NOS TRAUMATISMOS DE LARINGE</t>
  </si>
  <si>
    <t>PAROTIDECTOMIA PARCIAL OU SUBTOTAL</t>
  </si>
  <si>
    <t>PLÁSTICA DO CANAL DE STENON</t>
  </si>
  <si>
    <t>SEPTOPLASTIA PARA CORREÇÃO DE DESVIO</t>
  </si>
  <si>
    <t>TRATAMENTO CIRÚRGICO DE IMPERFURAÇÃO COANAL (UNI / BILATERAL)</t>
  </si>
  <si>
    <t>TRATAMENTO CIRÚRGICO DE PERFURAÇÃO DO SEPTO NASAL</t>
  </si>
  <si>
    <t>SINUSOTOMIA TRANSMAXILAR</t>
  </si>
  <si>
    <t>SEPTOPLASTIA REPARADORA NÂO ESTÉTICA</t>
  </si>
  <si>
    <t>RESSECÇÃO DE TUMOR DO ACÚSTICO (PELA FOSSA MEDIA)</t>
  </si>
  <si>
    <t>RESSECÇÃO DO GLOMO JUGULAR</t>
  </si>
  <si>
    <t>TRATAMENTO CIRÚRGICO DE RINOFIMA</t>
  </si>
  <si>
    <t>TIREOPLASTIA</t>
  </si>
  <si>
    <t>CIRURGIA DE IMPLANTE COCLEAR UNILATERAL</t>
  </si>
  <si>
    <t>CIRURGIA DE IMPLANTE COCLEAR BILATERAL</t>
  </si>
  <si>
    <t>CIRURGIA PARA REVISÃO DO IMPLANTE COCLEAR SEM DISPOSITIVO INTERNO DO IMPLANTE COCLEAR</t>
  </si>
  <si>
    <t>CIRURGIA PARA PRÓTESE AUDITIVA ANCORADA NO OSSO - 1º TEMPO</t>
  </si>
  <si>
    <t>CIRURGIA PARA PRÓTESE AUDITIVA ANCORADA NO OSSO - 2º TEMPO</t>
  </si>
  <si>
    <t>CIRURGIA PARA PRÓTESE AUDITIVA ANCORADA NO OSSO UNILATERAL – TEMPO ÚNICO</t>
  </si>
  <si>
    <t>CIRURGIA PARA REVISÃO DA PRÓTESE AUDITIVA ANCORADA NO OSSO</t>
  </si>
  <si>
    <t>CIRURGIA PARA REIMPLANTAÇÃO DA PRÓTESE AUDITIVA ANCORADA NO OSSO</t>
  </si>
  <si>
    <t>CIRURGIA PARA PRÓTESE AUDITIVA ANCORADA NO OSSO BILATERAL - TEMPO ÚNICO</t>
  </si>
  <si>
    <t>ALONGAMENTO DE COLUMELA</t>
  </si>
  <si>
    <t>CORRECAO CIRURGICA DE FISTULA ORO-NASAL / ORO-SINUSAL</t>
  </si>
  <si>
    <t>CORREÇÃO CIRÚRGICA DE FÍSTULA SALIVAR COM RETALHO</t>
  </si>
  <si>
    <t>DRENAGEM DE ABSCESSO DA BOCA E ANEXOS</t>
  </si>
  <si>
    <t>ENXERTO TOTAL / PARCIAL INTRATEMPORAL DE NERVO FACIAL</t>
  </si>
  <si>
    <t>RESSECÇÃO DE GLÂNDULA SALIVAR</t>
  </si>
  <si>
    <t>EXCISÃO DE RÂNULA OU FENÔMENO DE RETENÇÃO SALIVAR</t>
  </si>
  <si>
    <t>EXCISÃO E SUTURA DE LESÃO NA BOCA</t>
  </si>
  <si>
    <t>EXCISÃO EM CUNHA DE LÁBIO</t>
  </si>
  <si>
    <t>EXCISÃO PARCIAL DE LÁBIO COM ENXERTO LIVRE / ROTAÇÃO DE RETALHO</t>
  </si>
  <si>
    <t>EXPLORAÇÃO/ DESCOMPRESSÃO TOTAL / PARCIAL DO NERVO FACIAL</t>
  </si>
  <si>
    <t>GLOSSECTOMIA PARCIAL</t>
  </si>
  <si>
    <t>MAXILECTOMIA PARCIAL</t>
  </si>
  <si>
    <t>LABIOPLASTIA PARA REDUÇÃO OU CORREÇÃO DA HIPERTROFIA DO LÁBIO</t>
  </si>
  <si>
    <t>RECONSTRUÇÃO TOTAL DE CAVIDADE ORBITÁRIA</t>
  </si>
  <si>
    <t>RECONSTRUÇÃO TOTAL OU PARCIAL DE LÁBIO</t>
  </si>
  <si>
    <t>RECONSTRUÇÃO TOTAL OU PARCIAL DE NARIZ</t>
  </si>
  <si>
    <t>RESSECÇÃO DE LESÃO MALIGNA E BENIGNA DA REGIÃO CRANIO E BUCOMAXILOFACIAL</t>
  </si>
  <si>
    <t>RESSECÇÃO DO CÔNDILO MANDIBULAR COM OU SEM RECONSTRUÇÃO</t>
  </si>
  <si>
    <t>RETIRADA DE CORPO ESTRANHO DOS OSSOS DA FACE</t>
  </si>
  <si>
    <t>RINOPLASTIA PARA DEFEITOS PÓS-TRAUMÁTICOS</t>
  </si>
  <si>
    <t>TRATAMENTO CIRÚRGICO DE ATRESIA NARINÁRIA</t>
  </si>
  <si>
    <t>TRATAMENTO CIRÚRGICO DE FÍSTULA E CISTOS ORO-MAXILARES</t>
  </si>
  <si>
    <t>TRATAMENTO CIRÚRGICO DE OSTEOMIELITE DE OSSOS DA FACE</t>
  </si>
  <si>
    <t>TRATAMENTO CIRÚRGICO DE PARALISIA FACIAL (SUSPENSÃO DE HEMIFACE)</t>
  </si>
  <si>
    <t>TRATAMENTO CIRÚRGICO DO SOALHO DA ÓRBITA</t>
  </si>
  <si>
    <t>CONTENÇÃO DE DENTES POR SPLINTAGEM</t>
  </si>
  <si>
    <t>OSTEOTOMIA DA MAXILA</t>
  </si>
  <si>
    <t>OSTEOTOMIA DA MANDIBULA</t>
  </si>
  <si>
    <t>RECONSTRUÇÃO DO SULCO GENGIVO-LABIAL</t>
  </si>
  <si>
    <t>OSTEOTOMIA DAS FRATURAS ALVEOLO-DENTÁRIAS</t>
  </si>
  <si>
    <t>OSTEOSSÍNTESE DE FRATURA UNILATERAL DO CÔNDILO MANDIBULAR</t>
  </si>
  <si>
    <t>OSTEOSSÍNTESE DA FRATURA COMPLEXA DA MANDÍBULA</t>
  </si>
  <si>
    <t>OSTEOSSÍNTESE DE FRATURA COMPLEXA DA MAXILA</t>
  </si>
  <si>
    <t>OSTEOSSINTESE DE FRATURA DO COMPLEXO ÓRBITO-ZIGOMÁTICO-MAXILAR</t>
  </si>
  <si>
    <t>OSTEOSSÍNTESE DE FRATURA DO COMPLEXO NASO-ÓRBITO-ETMOIDAL</t>
  </si>
  <si>
    <t>REDUÇÃO CIRÚRGICA DE FRATURA DOS OSSOS PRÓPRIOS DO NARIZ</t>
  </si>
  <si>
    <t>OSTEOSSÍNTESE DE FRATURA SIMPLES DE MANDÍBULA</t>
  </si>
  <si>
    <t>ARTROPLASTIA DA ARTICULAÇÃO TÊMPORO-MANDIBULAR (RECIDIVANTE OU NÃO)</t>
  </si>
  <si>
    <t>REDUÇÃO DE FRATURA ALVEOLO-DENTÁRIA SEM OSTEOSSÍNTESE</t>
  </si>
  <si>
    <t>REDUÇÃO DE FRATURA DA MAXILA - LE FORT I SEM OSTEOSSÍNTESE.</t>
  </si>
  <si>
    <t>REDUÇÃO DE FRATURA DA MAXILA - LE FORT II, SEM OSTEOSSÍNTESE</t>
  </si>
  <si>
    <t>REDUÇÃO DE FRATURA DA MANDÍBULA SEM OSTEOSSINTESE.</t>
  </si>
  <si>
    <t>REDUÇÃO DE LUXAÇÃO TÊMPORO-MANDIBULAR</t>
  </si>
  <si>
    <t>RETIRADA DE MATERIAL DE SÍNTESE ÓSSEA / DENTÁRIA</t>
  </si>
  <si>
    <t>RETIRADA DE MEIOS DE FIXAÇÃO MAXILO-MANDIBULAR</t>
  </si>
  <si>
    <t>TRATAMENTO CIRÚRGICO DE ANQUILOSE DA ARTICULAÇÃO TÊMPORO-MANDIBULAR</t>
  </si>
  <si>
    <t>TRATAMENTO CIRÚRGICO DE OSTEOMA, ODONTOMA /OUTRAS LESÕES ESPECIFICADAS</t>
  </si>
  <si>
    <t>TRATAMENTO CIRÚRGICO DE FRATURA DO OSSO ZIGOMATICO SEM OSTEOSSÍNTESE</t>
  </si>
  <si>
    <t>RECONSTRUÇÃO PARCIAL DO LÁBIO TRAUMATIZADO</t>
  </si>
  <si>
    <t>OSTEOTOMIA CRÂNIO-FACIAL</t>
  </si>
  <si>
    <t>OSTEOSSÍNTESE DA FRATURA DO OSSO ZIGOMÁTICO</t>
  </si>
  <si>
    <t>ELEVAÇÃO DO ASSOALHO DO SEIO MAXILAR</t>
  </si>
  <si>
    <t>OSTEOSSÍNTESE DE FRATURA BILATERAL DO CÔNDILO MANDIBULAR</t>
  </si>
  <si>
    <t>RECONSTRUÇÃO PARCIAL DE MANDÍBULA / MAXILA</t>
  </si>
  <si>
    <t>RESSECÇÃO DE LESÃO DA BOCA</t>
  </si>
  <si>
    <t>RECONSTRUÇÃO TOTAL DE MANDÍBULA/MAXILA</t>
  </si>
  <si>
    <t>ALONGAMENTO DE COLUMELA EM PACIENTE COM ANOMALIAS CRÂNIO E BUCOMAXILOFACIAL</t>
  </si>
  <si>
    <t>OSTEOTOMIA DE MAXILA EM PACIENTES COM ANOMALIA CRANIO E BUCOMAXILOFACIAL</t>
  </si>
  <si>
    <t>MICROCIRURGIA OTOLÓGICA EM PACIENTE COM ANOMALIA CRÂNIO E BUCOMAXILOFACIAL</t>
  </si>
  <si>
    <t>OSTEOTOMIA DA MANDÍBULA EM PACIENTE COM ANOMALIA CRÂNIO E BUCOMAXILOFACIAL</t>
  </si>
  <si>
    <t>OSTEOPLASTIA DO MENTO COM OU SEM IMPLANTE ALOPLÁSTICO</t>
  </si>
  <si>
    <t>LABIOPLASTIA UNILATERAL EM DOIS TEMPOS</t>
  </si>
  <si>
    <t>ALVEOLOPLASTIA COM ENXERTO ÓSSEO EM PACIENTE COM ANOMALIA CRÂNIOFACIAL</t>
  </si>
  <si>
    <t>PALATOPLASTIA PRIMÁRIA EM PACIENTE COM ANOMALIA CRÂNIO E BUCOMAXILOFACIAL</t>
  </si>
  <si>
    <t>LABIOPLASTIA SECUNDÁRIA EM PACIENTE COM ANOMALIA CRÂNIO E BUCOMAXILOFACIAL</t>
  </si>
  <si>
    <t>RINOSEPTOPLASTIA EM PACIENTE COM ANOMALIA CRÂNIO E BUCOMAXILOFACIAL</t>
  </si>
  <si>
    <t>RECONSTRUÇÃO TOTAL DE LÁBIO EM PACIENTE COM ANOMALIA CRÂNIO E BUCOMAXILOFACIAL</t>
  </si>
  <si>
    <t>RINOPLASTIA EM PACIENTE COM ANOMALIA CRÂNIO E BUCOMAXILOFACIAL</t>
  </si>
  <si>
    <t>SEPTOPLASTIA EM PACIENTE COM ANOMALIA CRÂNIO E BUCOMAXILOFACIAL</t>
  </si>
  <si>
    <t>TIMPANOPLASTIA EM PACIENTE COM ANOMALIA CRÂNIO E BUCOMAXILOFACIAL (UNI / BILATERAL)</t>
  </si>
  <si>
    <t>IMPLANTE OSTEOINTEGRADO EXTRA-ORAL BUCO-MAXILO-FACIAL</t>
  </si>
  <si>
    <t>TRATAMENTO CIRÚRGICO DE FÍSTULA ORO-SINUSAL EM PACIENTE COM ANOMALIA CRÂNIO E BUCOMAXILOFACIAL</t>
  </si>
  <si>
    <t>TRATAMENTO CIRÚRGICO DE FÍSTULAS ORONASAIS EM PACIENTE COM ANOMALIA CRÂNIO E BUCOMAXILOFACIAL</t>
  </si>
  <si>
    <t>PALATOPLASTIA SECUNDÁRIA EM PACIENTE COM ANOMALIA CRÂNIO E BUCOMAXILOFACIAL</t>
  </si>
  <si>
    <t>TRATAMENTO CIRÚRGICO DA INSUFICIÊNCIA VELOFARÍNGEA EM PACIENTE COM ANOMALIA CRÂNIO E BUCOMAXILOFACIAL</t>
  </si>
  <si>
    <t>TRATAMENTO CIRÚRGICO REPARADOR DA FISSURA FACIAL RARA EM PACIENTES COM ANOMALIA CRÂNIO E BUCOMAXILOFACIAL</t>
  </si>
  <si>
    <t>OSTEOTOMIA CRANIOFACIAL COMPLEXA EM PACIENTE COM ANOMALIA CRÂNIO E BUCOMAXILOFACIAL</t>
  </si>
  <si>
    <t>REMODELAÇÃO CRANIOFACIAL EM PACIENTE COM ANOMALIA CRÂNIO E BUCOMAXILOFACIAL</t>
  </si>
  <si>
    <t>TRATAMENTO CIRÚRGICO DE MACROSTOMIA /MICROSTOMIA POR ANOMALIA CRANIOFACIAL</t>
  </si>
  <si>
    <t>OSTEOPLASTIA FRONTO - ORBITAL</t>
  </si>
  <si>
    <t>CORRECAO CIRURGICA DE ENTROPIO E ECTROPIO</t>
  </si>
  <si>
    <t>CORRECAO CIRURGICA DE EPICANTO E TELECANTO</t>
  </si>
  <si>
    <t>DACRIOCISTORRINOSTOMIA</t>
  </si>
  <si>
    <t>DRENAGEM DE ABSCESSO DE PALPEBRA</t>
  </si>
  <si>
    <t>EPILACAO A LASER</t>
  </si>
  <si>
    <t>EPILACAO DE CILIOS</t>
  </si>
  <si>
    <t>EXERESE DE CALAZIO E OUTRAS PEQUENAS LESOES DA PALPEBRA E SUPERCILIOS</t>
  </si>
  <si>
    <t>EXTIRPACAO DE GLANDULA LACRIMAL</t>
  </si>
  <si>
    <t>OCLUSAO DE PONTO LACRIMAL</t>
  </si>
  <si>
    <t>RECONSTITUICAO DE CANAL LACRIMAL</t>
  </si>
  <si>
    <t>RECONSTITUICAO PARCIAL DE PALPEBRA COM TARSORRAFIA</t>
  </si>
  <si>
    <t>RECONSTITUICAO TOTAL DE PALPEBRA</t>
  </si>
  <si>
    <t>SIMBLEFAROPLASTIA</t>
  </si>
  <si>
    <t>SONDAGEM DE CANAL LACRIMAL SOB ANESTESIA GERAL</t>
  </si>
  <si>
    <t>SONDAGEM DE VIAS LACRIMAIS</t>
  </si>
  <si>
    <t>SUTURA DE PALPEBRAS</t>
  </si>
  <si>
    <t>TRATAMENTO CIRURGICO DE BLEFAROCALASE</t>
  </si>
  <si>
    <t>TRATAMENTO CIRURGICO DE TRIQUIASE C/ OU S/ ENXERTO</t>
  </si>
  <si>
    <t>PUNCTOPLASTIA</t>
  </si>
  <si>
    <t>CORRECAO CIRURGICA DE ESTRABISMO (ACIMA DE 2 MUSCULOS)</t>
  </si>
  <si>
    <t>CORRECAO CIRURGICA DO ESTRABISMO (ATE 2 MUSCULOS)</t>
  </si>
  <si>
    <t>APLICACAO DE PLACA RADIOATIVA EPISCLERAL</t>
  </si>
  <si>
    <t>BIOPSIA DE TUMOR INTRA OCULAR</t>
  </si>
  <si>
    <t>CRIOTERAPIA OCULAR</t>
  </si>
  <si>
    <t>FOTOCOAGULACAO A LASER</t>
  </si>
  <si>
    <t>INJECAO INTRA-VITREO</t>
  </si>
  <si>
    <t>RETINOPEXIA C/ INTROFLEXAO ESCLERAL</t>
  </si>
  <si>
    <t>SUTURA DE ESCLERA</t>
  </si>
  <si>
    <t>TRATAMENTO CIRURGICO DE DEISCENCIA DE SUTURA DE ESCLERA</t>
  </si>
  <si>
    <t>TRATAMENTO CIRURGICO DE MIIASE PALPEBRAL</t>
  </si>
  <si>
    <t>TRATAMENTO CIRURGICO DE NEOPLASIA DE ESCLERA</t>
  </si>
  <si>
    <t>VITRECTOMIA ANTERIOR</t>
  </si>
  <si>
    <t>VITRECTOMIA POSTERIOR</t>
  </si>
  <si>
    <t>VITRIOLISE A YAG LASER</t>
  </si>
  <si>
    <t>VITRECTOMIA POSTERIOR COM INFUSÃO DE PERFLUOCARBONO E ENDOLASER</t>
  </si>
  <si>
    <t>VITRECTOMIA POSTERIOR COM INFUSÃO DE PERFLUOCARBONO/ÓLEO DE SILICONE/ENDOLASER</t>
  </si>
  <si>
    <t>TERMOTERAPIA TRANSPUPILAR</t>
  </si>
  <si>
    <t>PAN-FOTOCOAGULAÇÃO DE RETINA A LASER</t>
  </si>
  <si>
    <t>DRENAGEM DE HEMORRAGIA DE COROIDE</t>
  </si>
  <si>
    <t>RETINOPEXIA PNEUMATICA</t>
  </si>
  <si>
    <t>REMOÇÃO DE OLEO DE SILICONE</t>
  </si>
  <si>
    <t>REMOÇÃO DE IMPLANTE EPISCLERAL</t>
  </si>
  <si>
    <t>CORRECAO CIRURGICA DE LAGOFTALMO</t>
  </si>
  <si>
    <t>CRIOTERAPIA DE TUMORES INTRA-OCULARES</t>
  </si>
  <si>
    <t>DESCOMPRESSAO DE NERVO OPTICO</t>
  </si>
  <si>
    <t>DESCOMPRESSAO DE ORBITA</t>
  </si>
  <si>
    <t>ENUCLEACAO DE GLOBO OCULAR</t>
  </si>
  <si>
    <t>EVISCERACAO DE GLOBO OCULAR</t>
  </si>
  <si>
    <t>EXENTERACAO DE ORBITA</t>
  </si>
  <si>
    <t>EXERESE DE TUMOR MALIGNO INTRA-OCULAR</t>
  </si>
  <si>
    <t>EXPLANTE DE LENTE INTRA OCULAR</t>
  </si>
  <si>
    <t>INJECAO RETROBULBAR / PERIBULBAR</t>
  </si>
  <si>
    <t>ORBITOTOMIA</t>
  </si>
  <si>
    <t>RECONSTITUICAO DE CAVIDADE ORBITÁRIA</t>
  </si>
  <si>
    <t>RECONSTITUICAO DE PAREDE DA ORBITA</t>
  </si>
  <si>
    <t>TRANSPLANTE DE PERIOSTEO EM ESCLEROMALACIA</t>
  </si>
  <si>
    <t>TRATAMENTO CIRURGICO DE XANTELASMA</t>
  </si>
  <si>
    <t>TRATAMENTO DE PTOSE PALPEBRAL</t>
  </si>
  <si>
    <t>REPOSICIONAMENTO DE LENTE INTRAOCULAR</t>
  </si>
  <si>
    <t>CAPSULECTOMIA POSTERIOR CIRURGICA</t>
  </si>
  <si>
    <t>CAPSULOTOMIA A YAG LASER</t>
  </si>
  <si>
    <t>CAUTERIZACAO DE CORNEA</t>
  </si>
  <si>
    <t>CICLOCRIOCOAGULACAO / DIATERMIA</t>
  </si>
  <si>
    <t>CICLODIALISE</t>
  </si>
  <si>
    <t>CORRECAO DE ASTIGMATISMO SECUNDARIO</t>
  </si>
  <si>
    <t>CORRECAO CIRURGICA DE HERNIA DE IRIS</t>
  </si>
  <si>
    <t>EXERESE DE TUMOR DE CONJUNTIVA</t>
  </si>
  <si>
    <t>FACECTOMIA C/ IMPLANTE DE LENTE INTRA-OCULAR</t>
  </si>
  <si>
    <t>FACECTOMIA S/ IMPLANTE DE LENTE INTRA-OCULAR</t>
  </si>
  <si>
    <t>FACOEMULSIFICACAO C/ IMPLANTE DE LENTE INTRA-OCULAR RIGIDA</t>
  </si>
  <si>
    <t>FOTOTRABECULOPLASTIA A LASER</t>
  </si>
  <si>
    <t>IMPLANTE DE PROTESE ANTI-GLAUCOMATOSA</t>
  </si>
  <si>
    <t>IMPLANTE INTRA-ESTROMAL</t>
  </si>
  <si>
    <t>IMPLANTE SECUNDARIO DE LENTE INTRA-OCULAR - LIO</t>
  </si>
  <si>
    <t>INJECAO SUBCONJUTIVAL / SUBTENONIANA</t>
  </si>
  <si>
    <t>IRIDECTOMIA CIRURGICA</t>
  </si>
  <si>
    <t>IRIDOCICLECTOMIA</t>
  </si>
  <si>
    <t>IRIDOTOMIA A LASER</t>
  </si>
  <si>
    <t>PARACENTESE DE CAMARA ANTERIOR</t>
  </si>
  <si>
    <t>RECOBRIMENTO CONJUNTIVAL</t>
  </si>
  <si>
    <t>RECONSTITUICAO DE FORNIX CONJUNTIVAL</t>
  </si>
  <si>
    <t>RECONSTRUCAO DE CAMARA ANTERIOR DO OLHO</t>
  </si>
  <si>
    <t>RETIRADA DE CORPO ESTRANHO DA CAMARA ANTERIOR DO OLHO</t>
  </si>
  <si>
    <t>RETIRADA DE CORPO ESTRANHO DA CORNEA</t>
  </si>
  <si>
    <t>SINEQUIOLISE A YAG LASER</t>
  </si>
  <si>
    <t>SUBSTITUICAO DE LENTE INTRA-OCULAR</t>
  </si>
  <si>
    <t>SUTURA DE CONJUNTIVA</t>
  </si>
  <si>
    <t>SUTURA DE CORNEA</t>
  </si>
  <si>
    <t>TOPOPLASTIA DO TRANSPLANTE</t>
  </si>
  <si>
    <t>TRABECULECTOMIA</t>
  </si>
  <si>
    <t>TRATAMENTO CIRURGICO DE GLAUCOMA CONGENITO</t>
  </si>
  <si>
    <t>TRATAMENTO CIRURGICO DE PTERIGIO</t>
  </si>
  <si>
    <t>FACOEMULSIFICACAO C/ IMPLANTE DE LENTE INTRA-OCULAR DOBRAVEL</t>
  </si>
  <si>
    <t>CIRURGIA DE CATARATA CONGÊNITA</t>
  </si>
  <si>
    <t>TRATAMENTO CIRÚRGICO DE DEISCÊNCIA DE SUTURA DE CÓRNEA</t>
  </si>
  <si>
    <t>RADIAÇÃO PARA CROSS LINKING CORNEANO</t>
  </si>
  <si>
    <t>ABERTURA DE COMUNICACAO INTER-ATRIAL</t>
  </si>
  <si>
    <t>ABERTURA DE ESTENOSE AORTICA VALVAR</t>
  </si>
  <si>
    <t>ABERTURA DE ESTENOSE PULMONAR VALVAR</t>
  </si>
  <si>
    <t>AMPLIACAO DE VIA DE SAIDA DO VENTRICULO DIREITO E/OU RAMOS PULMONARES</t>
  </si>
  <si>
    <t>AMPLIACAO DE VIA DE SAIDA DO VENTRICULO ESQUERDO</t>
  </si>
  <si>
    <t>ANASTOMOSE CAVO-PULMONAR BIDIRECIONAL</t>
  </si>
  <si>
    <t>ANASTOMOSE CAVO-PULMONAR TOTAL</t>
  </si>
  <si>
    <t>ANASTOMOSE SISTEMICO-PULMONAR</t>
  </si>
  <si>
    <t>BANDAGEM DA ARTERIA PULMONAR</t>
  </si>
  <si>
    <t>CARDIORRAFIA</t>
  </si>
  <si>
    <t>CARDIOTOMIA P/ RETIRADA DE CORPO ESTRANHO</t>
  </si>
  <si>
    <t>COLOCACAO DE BALAO INTRA-AORTICO</t>
  </si>
  <si>
    <t>CORRECAO DE ANEURISMA / DISSECCAO DA AORTA TORACO-ABDOMINAL</t>
  </si>
  <si>
    <t>CORRECAO DE ATRESIA PULMONAR E COMUNICACAO INTERVENTRICULAR</t>
  </si>
  <si>
    <t>CORRECAO DE ATRIO UNICO</t>
  </si>
  <si>
    <t>CORRECAO DE BANDA ANOMALA DO VENTRICULO DIREITO</t>
  </si>
  <si>
    <t>CORRECAO DE COARCTACAO DA AORTA</t>
  </si>
  <si>
    <t>CORRECAO DE COMUNICACAO INTER-VENTRICULAR</t>
  </si>
  <si>
    <t>CORRECAO DE COMUNICACAO INTER-VENTRICULAR E INSUFICIENCIA AORTICA</t>
  </si>
  <si>
    <t>CORRECAO DE COR TRIATRIATUM</t>
  </si>
  <si>
    <t>CORRECAO DE CORONARIA ANOMALA (0 A 3 ANOS)</t>
  </si>
  <si>
    <t>CORRECAO DE DRENAGEM ANOMALA DO RETORNO SISTEMICO</t>
  </si>
  <si>
    <t>CORRECAO DE DRENAGEM ANOMALA PARCIAL DE VEIAS PULMONARES</t>
  </si>
  <si>
    <t>CORRECAO DE DRENAGEM ANOMALA TOTAL DE VEIAS PULMONARES</t>
  </si>
  <si>
    <t>CORRECAO DE DUPLA VIA DE SAIDA DO VENTRICULO DIREITO</t>
  </si>
  <si>
    <t>CORRECAO DE DUPLA VIA DE SAIDA DO VENTRICULO ESQUERDO</t>
  </si>
  <si>
    <t>CORRECAO DE ESTENOSE AORTICA (0 A 3 ANOS)</t>
  </si>
  <si>
    <t>CORRECAO DE ESTENOSE MITRAL CONGENITA</t>
  </si>
  <si>
    <t>CORRECAO DE ESTENOSE SUPRA-AORTICA</t>
  </si>
  <si>
    <t>CORRECAO DE FISTULA AORTO-CAVITARIAS</t>
  </si>
  <si>
    <t>CORRECAO DE HIPERTROFIA SEPTAL ASSIMETRICA</t>
  </si>
  <si>
    <t>CORRECAO DE HIPOPLASIA DE VENTRICULO ESQUERDO</t>
  </si>
  <si>
    <t>CORRECAO DE INSUFICIENCIA DA VALVULA TRICUSPIDE</t>
  </si>
  <si>
    <t>CORRECAO DE INSUFICIENCIA MITRAL CONGENITA</t>
  </si>
  <si>
    <t>CORRECAO DE INTERRUPCAO DO ARCO AORTICO</t>
  </si>
  <si>
    <t>CORRECAO DE JANELA AORTO-PULMONAR</t>
  </si>
  <si>
    <t>CORRECAO DE LESOES NA TRANSPOSICAO CORRIGIDA DOS VASOS DA BASE</t>
  </si>
  <si>
    <t>CORRECAO DE PERSISTENCIA DO CANAL ARTERIAL</t>
  </si>
  <si>
    <t>CORRECAO DE PERSISTENCIA DO CANAL ARTERIAL NO RECEM-NASCIDO</t>
  </si>
  <si>
    <t>CORRECAO DE TETRALOGIA DE FALLOT E VARIANTES (CRIANÇA E ADOLESCENTE)</t>
  </si>
  <si>
    <t>CORRECAO DE TETRALOGIA DE FALLOT E VARIANTES</t>
  </si>
  <si>
    <t>CORRECAO DE TRANSPOSICAO DOS GRANDES VASOS DA BASE (CRIANÇA E ADOLESCENTE)</t>
  </si>
  <si>
    <t>CORRECAO DE TRANSPOSICAO DE GRANDES VASOS DA BASE</t>
  </si>
  <si>
    <t>CORRECAO DE TRONCO ARTERIOSO PERSISTENTE</t>
  </si>
  <si>
    <t>CORRECAO DE VENTRICULO UNICO</t>
  </si>
  <si>
    <t>CORRECAO DO CANAL ATRIO-VENTRICULAR (PARCIAL / INTERMEDIARIO)</t>
  </si>
  <si>
    <t>CORRECAO DO CANAL ATRIO-VENTRICULAR (TOTAL)</t>
  </si>
  <si>
    <t>CORRECOES DE ANOMALIAS DO ARCO AORTICO</t>
  </si>
  <si>
    <t>DRENAGEM C/ BIOPSIA DE PERICARDIO</t>
  </si>
  <si>
    <t>EXERESE DE CISTO PERICARDICO</t>
  </si>
  <si>
    <t>FECHAMENTO DE COMUNICACAO INTERATRIAL</t>
  </si>
  <si>
    <t>FECHAMENTO DE COMUNICACAO INTERVENTRICULAR</t>
  </si>
  <si>
    <t>IMPLANTE C/ TROCA DE POSICAO DE VALVAS (CIRURGIA DE ROSS)</t>
  </si>
  <si>
    <t>IMPLANTE DE CARDIOVERSOR DESFIBRILADOR DE CAMARA UNICA TRANSVENOSO</t>
  </si>
  <si>
    <t>IMPLANTE DE CARDIOVERSOR DESFIBRILADOR (CDI) MULTI-SITIO TRANSVENOSO EPIMIOCARDICO POR TORACOTOMIA P/ IMPLANTE DE ELETRODO</t>
  </si>
  <si>
    <t>IMPLANTE DE CARDIOVERSOR DESFIBRILADOR DE CAMARA DUPLA TRANSVENOSO</t>
  </si>
  <si>
    <t>IMPLANTE DE CARDIOVERSOR DESFIBRILADOR MULTI-SITIO ENDOCAVITARIO C/ REVERSAO PARA EPIMIOCARDICO POR TORACOTOMIA</t>
  </si>
  <si>
    <t>IMPLANTE DE CARDIOVERSOR DESFIBRILADOR (CDI) MULTI-SITIO TRANSVENOSO</t>
  </si>
  <si>
    <t>IMPLANTE DE MARCAPASSO CARDIACO MULTI-SITIO ENDOCAVITARIO C/ REVERSAO P/ EPIMIOCARDICO (POR TORACOTOMIA)</t>
  </si>
  <si>
    <t>IMPLANTE DE MARCAPASSO CARDIACO MULTI-SITIO EPIMIOCARDICO POR TORACOTOMIA P/IMPLANTE DE ELETRODO</t>
  </si>
  <si>
    <t>IMPLANTE DE MARCAPASSO CARDIACO MULTI-SITIO TRANSVENOSO</t>
  </si>
  <si>
    <t>IMPLANTE DE MARCAPASSO DE CAMARA DUPLA EPIMIOCARDICO</t>
  </si>
  <si>
    <t>IMPLANTE DE MARCAPASSO DE CAMARA DUPLA TRANSVENOSO</t>
  </si>
  <si>
    <t>IMPLANTE DE MARCAPASSO DE CAMARA UNICA EPIMIOCARDICO</t>
  </si>
  <si>
    <t>IMPLANTE DE MARCAPASSO DE CAMARA UNICA TRANSVENOSO</t>
  </si>
  <si>
    <t>IMPLANTE DE MARCAPASSO TEMPORARIO TRANSVENOSO</t>
  </si>
  <si>
    <t>IMPLANTE DE PROTESE VALVAR</t>
  </si>
  <si>
    <t>INFARTECTOMIA / ANEURISMECTOMIA ASSOCIADA OU NAO A REVASCULARIZACAO MIOCARDICA</t>
  </si>
  <si>
    <t>INSTALACAO DE ASSISTENCIA CIRCULATORIA</t>
  </si>
  <si>
    <t>INSTALACAO DE CATETER DE TERMODILUICAO</t>
  </si>
  <si>
    <t>LIGADURA DE FISTULA SISTEMICO-PULMONAR</t>
  </si>
  <si>
    <t>MANUTENCAO DE ASSISTENCIA CIRCULATORIA</t>
  </si>
  <si>
    <t>PERICARDIECTOMIA</t>
  </si>
  <si>
    <t>PERICARDIECTOMIA PARCIAL</t>
  </si>
  <si>
    <t>PERICARDIOCENTESE</t>
  </si>
  <si>
    <t>PLASTICA / TROCA DE VALVULA TRICUSPIDE (ANOMALIA DE EBSTEIN)</t>
  </si>
  <si>
    <t>PLASTICA DE LOJA DE GERADOR DE SISTEMA DE ESTIMULACAO CARDIACA ARTIFICIAL</t>
  </si>
  <si>
    <t>PLASTICA VALVAR</t>
  </si>
  <si>
    <t>PLASTICA VALVAR C/ REVASCULARIZACAO MIOCARDICA</t>
  </si>
  <si>
    <t>PLASTICA VALVAR E/OU TROCA VALVAR MULTIPLA</t>
  </si>
  <si>
    <t>RECONSTRUCAO DA RAIZ DA AORTA</t>
  </si>
  <si>
    <t>RECONSTRUCAO DA RAIZ DA AORTA C/ TUBO VALVADO</t>
  </si>
  <si>
    <t>REPOSICIONAMENTO DE ELETRODOS DE CARDIOVERSOR DESFIBRILADOR</t>
  </si>
  <si>
    <t>REPOSICIONAMENTO DE ELETRODOS DE MARCAPASSO</t>
  </si>
  <si>
    <t>REPOSICIONAMENTO DE ELETRODOS DE MARCAPASSO MULTI-SITIO</t>
  </si>
  <si>
    <t>RESSECCAO DE ENDOMIOCARDIOFIBROSE</t>
  </si>
  <si>
    <t>RESSECCAO DE MEMBRANA SUB-AORTICA</t>
  </si>
  <si>
    <t>RESSECCAO DE TUMOR INTRACARDIACO</t>
  </si>
  <si>
    <t>RETIRADA DE SISTEMA DE ESTIMULACAO CARDIACA ARTIFICIAL</t>
  </si>
  <si>
    <t>REVASCULARIZACAO MIOCARDICA C/ USO DE EXTRACORPOREA</t>
  </si>
  <si>
    <t>REVASCULARIZACAO MIOCARDICA C/ USO DE EXTRACORPOREA (C/ 2 OU MAIS ENXERTOS)</t>
  </si>
  <si>
    <t>REVASCULARIZACAO MIOCARDICA S/ USO DE EXTRACORPOREA</t>
  </si>
  <si>
    <t>REVASCULARIZACAO MIOCARDICA S/ USO DE EXTRACORPOREA (C/ 2 OU MAIS ENXERTOS)</t>
  </si>
  <si>
    <t>TRATAMENTO DE CONTUSAO MIOCARDICA</t>
  </si>
  <si>
    <t>TRATAMENTO DE FERIMENTO CARDIACO PERFURO-CORTANTE</t>
  </si>
  <si>
    <t>TROCA DE AORTA ASCENDENTE</t>
  </si>
  <si>
    <t>TROCA DE ARCO AORTICO</t>
  </si>
  <si>
    <t>TROCA DE CONJUNTO DO SEIO CORONARIO NO MARCAPASSO MULTI-SITIO</t>
  </si>
  <si>
    <t>TROCA DE ELETRODOS DE DESFIBRILADOR DE CARDIO-DESFIBRILADOR TRANSVENOSO</t>
  </si>
  <si>
    <t>TROCA DE ELETRODOS DE DESFIBRILADOR NO CARDIO-DESFIBRILADOR MULTI-SITIO</t>
  </si>
  <si>
    <t>TROCA DE ELETRODOS DE MARCAPASSO DE CAMARA DUPLA</t>
  </si>
  <si>
    <t>TROCA DE ELETRODOS DE MARCAPASSO DE CAMARA UNICA</t>
  </si>
  <si>
    <t>TROCA DE ELETRODOS DE MARCAPASSO EM CARDIO-DESFIBRILADOR DE CAMARA DUPLA TRANSVENOSO</t>
  </si>
  <si>
    <t>TROCA DE ELETRODOS DE MARCAPASSO NO CARDIO-DESFIBRILADOR MULTI-SITIO</t>
  </si>
  <si>
    <t>TROCA DE ELETRODOS DE MARCAPASSO NO MARCAPASSO MULTI-SITIO</t>
  </si>
  <si>
    <t>TROCA DE ELETRODOS DE SEIO CORONARIO NO CARDIOVERSOR DESFIBRILADOR MULTI-SITIO</t>
  </si>
  <si>
    <t>TROCA DE GERADOR DE CARDIO-DESFIBRILADOR DE CAMARA UNICA / DUPLA</t>
  </si>
  <si>
    <t>TROCA DE GERADOR DE CARDIO-DESFIBRILADOR MULTI-SITIO</t>
  </si>
  <si>
    <t>TROCA DE GERADOR DE MARCAPASSO DE CAMARA DUPLA</t>
  </si>
  <si>
    <t>TROCA DE GERADOR DE MARCAPASSO DE CAMARA UNICA</t>
  </si>
  <si>
    <t>TROCA DE GERADOR DE MARCAPASSO MULTI-SITIO</t>
  </si>
  <si>
    <t>TROCA DE GERADOR E DE ELETRODO DE MARCAPASSO DE CAMARA UNICA</t>
  </si>
  <si>
    <t>TROCA DE GERADOR E DE ELETRODOS DE CARDIO-DESFIBRILADOR</t>
  </si>
  <si>
    <t>TROCA DE GERADOR E DE ELETRODOS DE CARDIO-DESFIBRILADOR MULTISITIO</t>
  </si>
  <si>
    <t>TROCA DE GERADOR E DE ELETRODOS DE MARCAPASSO DE CAMARA DUPLA</t>
  </si>
  <si>
    <t>TROCA DE GERADOR E DE ELETRODOS NO MARCAPASSO MULTI-SITIO</t>
  </si>
  <si>
    <t>TROCA VALVAR C/ REVASCULARIZACAO MIOCARDICA</t>
  </si>
  <si>
    <t>UNIFOCALIZACAO DE RAMOS DA ARTERIA PULMONAR C/ CIRCULACAO EXTRACORPOREA</t>
  </si>
  <si>
    <t>UNIFOCALIZACAO DE RAMOS DA ARTERIA PULMONAR S/ CIRCULACAO EXTRACORPOREA</t>
  </si>
  <si>
    <t>ANASTOMOSE SISTEMICO PULMONAR COM CEC</t>
  </si>
  <si>
    <t>CORRECAO DE COARCTACAO DA AORTA COM CEC</t>
  </si>
  <si>
    <t>CORREÇÃO DE CORONARIA ANOMALA (19 A 110)</t>
  </si>
  <si>
    <t>ABERTURA DE ESTENOSE AORTICA VALVAR (CRIANÇA E ADOLESCENTE)</t>
  </si>
  <si>
    <t>ABERTURA DE ESTENOSE PULMONAR VALVAR (CRIANÇA E ADOLESCENTE)</t>
  </si>
  <si>
    <t>AMPLIAÇÃO DE VIA DE SAÍDA DO VENTRÍCULO DIREITO E/OU RAMOS PULMONARES (CRIANÇA E ADOLESCENTE)</t>
  </si>
  <si>
    <t>AMPLIAÇÃO DE VIA DE SAÍDA DO VENTRÍCULO ESQUERDO (CRIANÇA E ADOLESCENTE)</t>
  </si>
  <si>
    <t>ANASTOMOSE CAVO-PULMONAR BIDIRECIONAL (CRIANÇA E ADOLESCENTE)</t>
  </si>
  <si>
    <t>ANASTOMOSE SISTEMICO-PULMONAR (CRIANÇA E ADOLESCENTE)</t>
  </si>
  <si>
    <t>BANDAGEM DA ARTERIA PULMONAR (CRIANÇA E ADOLESCENTE)</t>
  </si>
  <si>
    <t>CORRECAO DE COARCTACAO DA AORTA (CRIANÇA E ADOLESCENTE)</t>
  </si>
  <si>
    <t>CORRECAO DE DRENAGEM ANOMALA DO RETORNO SISTEMICO (CRIANÇA E ADOLESCENTE)</t>
  </si>
  <si>
    <t>CORREÇÃO DE DRENAGEM ANOMALA PARCIAL DE VEIAS PULMONARES (CRIANÇA E ADOLESCENTE)</t>
  </si>
  <si>
    <t>CORRECAO DE ESTENOSE MITRAL CONGENITA (CRIANÇA E ADOLESCENTE)</t>
  </si>
  <si>
    <t>CORREÇÃO DE ESTENOSE SUPRA-AÓRTICA (CRIANÇA E ADOLESCENTE)</t>
  </si>
  <si>
    <t>CORRECAO DE FISTULA AORTO-CAVITARIAS (CRIANÇA E ADOLESCENTE)</t>
  </si>
  <si>
    <t>CORREÇÃO DE HIPERTROFIA SEPTAL ASSIMETRICA (CRIANÇA E ADOLESCENTE)</t>
  </si>
  <si>
    <t>CORRECAO DE INSUFICIENCIA DA VALVULA TRICUSPIDE (CRIANÇA E ADOLESCENTE)</t>
  </si>
  <si>
    <t>CORRECAO DE INSUFICIENCIA MITRAL CONGENITA (CRIANÇA E ADOLESCENTE)</t>
  </si>
  <si>
    <t>CORRECAO DE PERSISTENCIA DO CANAL ARTERIAL (CRIANÇA E ADOLESCENTE)</t>
  </si>
  <si>
    <t>CORRECAO DO CANAL ATRIO-VENTRICULAR PARCIAL / INTERMEDIARIO (CRIANÇA E ADOLESCENTE)</t>
  </si>
  <si>
    <t>CORRECOES DE ANOMALIAS DO ARCO AORTICO (CRIANÇA E ADOLESCENTE)</t>
  </si>
  <si>
    <t>FECHAMENTO DE COMUNICACAO INTERATRIAL (CRIANÇA E ADOLESCENTE)</t>
  </si>
  <si>
    <t>FECHAMENTO DE COMUNICACAO INTERVENTRICULAR (CRIANÇA E ADOLESCENTE)</t>
  </si>
  <si>
    <t>IMPLANTE C/ TROCA DE POSICAO DE VALVAS (CIRURGIA DE ROSS) (CRIANÇA E ADOLESCENTE)</t>
  </si>
  <si>
    <t>LIGADURA DE FISTULA SISTEMICO-PULMONAR (CRIANÇA E ADOLESCENTE)</t>
  </si>
  <si>
    <t>RESSECCAO DE MEMBRANA SUB-AORTICA (CRIANÇA E ADOLESCENTE)</t>
  </si>
  <si>
    <t>ANASTOMOSE SISTEMICO PULMONAR COM CEC (CRIANÇA E ADOLESCENTE)</t>
  </si>
  <si>
    <t>CORRECAO DE COARCTACAO DA AORTA COM CEC (CRIANÇA E ADOLESCENTE)</t>
  </si>
  <si>
    <t>ANASTOMOSE ESPLENO-RENAL / OUTRA DERIVACAO CENTRAL</t>
  </si>
  <si>
    <t>ANASTOMOSE LINFOVENOSA</t>
  </si>
  <si>
    <t>ANASTOMOSE PORTO-CAVA</t>
  </si>
  <si>
    <t>ANEURISMECTOMIA DE AORTA ABDOMINAL INFRA-RENAL</t>
  </si>
  <si>
    <t>ANEURISMECTOMIA TORACO-ABDOMINAL</t>
  </si>
  <si>
    <t>IMPLANTAÇÃO DE CATETER DE LONGA PERMANÊNCIA SEMI OU TOTALMENTE IMPLANTAVEL (PROCEDIMENTO PRINCIPAL)</t>
  </si>
  <si>
    <t>CONFECCAO DE FISTULA ARTERIOVENOSA P/ ACESSO</t>
  </si>
  <si>
    <t>DISSECCAO DE VEIA / ARTERIA</t>
  </si>
  <si>
    <t>DISSECCAO RADICAL DO PESCOCO</t>
  </si>
  <si>
    <t>DRENAGEM DE GANGLIO LINFATICO</t>
  </si>
  <si>
    <t>EMBOLECTOMIA ARTERIAL</t>
  </si>
  <si>
    <t>EXCISAO E SUTURA DE HEMANGIOMA</t>
  </si>
  <si>
    <t>EXCISAO E SUTURA DE LINFANGIOMA / NEVUS</t>
  </si>
  <si>
    <t>EXERESE DE GANGLIO LINFATICO</t>
  </si>
  <si>
    <t>FASCIOTOMIA P/ DESCOMPRESSAO</t>
  </si>
  <si>
    <t>LINFADENECTOMIA MEDIASTINAL</t>
  </si>
  <si>
    <t>LINFADENECTOMIA PELVICA</t>
  </si>
  <si>
    <t>LINFADENECTOMIA PROFUNDA</t>
  </si>
  <si>
    <t>LINFADENECTOMIA RADICAL AXILAR BILATERAL</t>
  </si>
  <si>
    <t>LINFADENECTOMIA RADICAL AXILAR UNILATERAL</t>
  </si>
  <si>
    <t>LINFADENECTOMIA RADICAL CERVICAL BILATERAL</t>
  </si>
  <si>
    <t>LINFADENECTOMIA RADICAL CERVICAL UNILATERAL</t>
  </si>
  <si>
    <t>LINFADENECTOMIA RADICAL INGUINAL BILATERAL</t>
  </si>
  <si>
    <t>LINFADENECTOMIA RADICAL INGUINAL UNILATERAL</t>
  </si>
  <si>
    <t>LINFADENECTOMIA RADICAL VULVAR</t>
  </si>
  <si>
    <t>LINFADENECTOMIA RETROPERITONIAL</t>
  </si>
  <si>
    <t>LINFADENECTOMIA SUPERFICIAL</t>
  </si>
  <si>
    <t>PLASTIA ARTERIAL C/ REMENDO (QUALQUER TECNICA)</t>
  </si>
  <si>
    <t>PONTE AXILO-BIFEMURAL</t>
  </si>
  <si>
    <t>PONTE AXILO-FEMURAL</t>
  </si>
  <si>
    <t>PONTE DE RAMOS DOS TRONCOS SUPRA-AORTICOS</t>
  </si>
  <si>
    <t>PONTE FEMORO-FEMURAL CRUZADA</t>
  </si>
  <si>
    <t>PONTE-TROMBOENDARTERECTOMIA AORTO-FEMURAL</t>
  </si>
  <si>
    <t>PONTE-TROMBOENDARTERECTOMIA AORTO-ILIACA</t>
  </si>
  <si>
    <t>PONTE-TROMBOENDARTERECTOMIA DE CAROTIDA</t>
  </si>
  <si>
    <t>PONTE-TROMBOENDARTERECTOMIA ILIACO-FEMURAL</t>
  </si>
  <si>
    <t>RETIRADA DE PROTESE INFECTADA EM POSICAO AORTO- ABDOMINAL C/ PONTE AXILO FEMURAL/AXILO BIFEMURAL CRUZADO</t>
  </si>
  <si>
    <t>RETIRADA DE PROTESE INFECTADA EM POSICAO NAO AORTICA</t>
  </si>
  <si>
    <t>REVASCULARIZACAO DE ARTERIAS VISCERAIS</t>
  </si>
  <si>
    <t>REVASCULARIZACAO DO MEMBRO SUPERIOR</t>
  </si>
  <si>
    <t>REVASCULARIZACAO POR PONTE / TROMBOENDARTERECTOMIA DE OUTRAS ARTERIAS DISTAIS</t>
  </si>
  <si>
    <t>REVASCULARIZACAO POR PONTE / TROMBOENDARTERECTOMIA FEMURO-POPLITEA DISTAL</t>
  </si>
  <si>
    <t>REVASCULARIZACAO POR PONTE / TROMBOENDARTERECTOMIA FEMURO-POPLITEA PROXIMAL</t>
  </si>
  <si>
    <t>TRANSPLANTE DE SEGMENTO VENOSO VALVULADO</t>
  </si>
  <si>
    <t>TRANSPOSICAO DE VEIAS DO SISTEMA VENOSO PROFUNDO</t>
  </si>
  <si>
    <t>TRATAMENTO CIRURGICO DE ANEURISMAS DAS ARTERIAS VISCERAIS</t>
  </si>
  <si>
    <t>TRATAMENTO CIRURGICO DE LESOES VASCULARES TRAUMATICAS DA REGIAO CERVICAL</t>
  </si>
  <si>
    <t>TRATAMENTO CIRURGICO DE LESOES VASCULARES TRAUMATICAS DE MEMBRO INFERIOR BILATERAL</t>
  </si>
  <si>
    <t>TRATAMENTO CIRURGICO DE LESOES VASCULARES TRAUMATICAS DE MEMBRO INFERIOR UNILATERAL</t>
  </si>
  <si>
    <t>TRATAMENTO CIRURGICO DE LESOES VASCULARES TRAUMATICAS DE MEMBRO SUPERIOR BILATERAL</t>
  </si>
  <si>
    <t>TRATAMENTO CIRURGICO DE LESOES VASCULARES TRAUMATICAS DE MEMBRO SUPERIOR UNILATERAL</t>
  </si>
  <si>
    <t>TRATAMENTO CIRURGICO DE LESOES VASCULARES TRAUMATICAS DO ABDOMEN</t>
  </si>
  <si>
    <t>TRATAMENTO CIRURGICO DE LINFEDEMA</t>
  </si>
  <si>
    <t>TRATAMENTO CIRURGICO DE VARIZES (BILATERAL)</t>
  </si>
  <si>
    <t>TRATAMENTO CIRURGICO DE VARIZES (UNILATERAL)</t>
  </si>
  <si>
    <t>TROCA DE AORTA DESCENDENTE (INCLUI ABDOMINAL)</t>
  </si>
  <si>
    <t>TROMBECTOMIA DO SISTEMA VENOSO</t>
  </si>
  <si>
    <t>VALVULOPLASTIAS DO SISTEMA VENOSO PROFUNDO</t>
  </si>
  <si>
    <t>IMPLANTAÇÃO DE CATETER DE LONGA PERMANÊNCIA SEMI OU TOTALMENTE IMPLANTAVEL (PROCEDIMENTO ESPECIAL)</t>
  </si>
  <si>
    <t>RETIRADA DE CATETER DE LONGA PERMANÊNCIA SEMI OU TOTALMENTE IMPLANTÁVEL</t>
  </si>
  <si>
    <t>ANGIOPLASTIA CORONARIANA</t>
  </si>
  <si>
    <t>ANGIOPLASTIA CORONARIANA C/ IMPLANTE DE DOIS STENTS</t>
  </si>
  <si>
    <t>ANGIOPLASTIA CORONARIANA C/ IMPLANTE DE STENT</t>
  </si>
  <si>
    <t>ANGIOPLASTIA CORONARIANA PRIMÁRIA</t>
  </si>
  <si>
    <t>ANGIOPLASTIA COM IMPLANTE DE DUPLO STENT EM AORTA/ARTERIA PULMONAR E RAMOS</t>
  </si>
  <si>
    <t>ANGIOPLASTIA EM ENXERTO CORONARIANO</t>
  </si>
  <si>
    <t>ANGIOPLASTIA EM ENXERTO CORONARIANO (C/ IMPLANTE DE STENT)</t>
  </si>
  <si>
    <t>ATRIOSEPTOSTOMIA C/ CATETER BALAO</t>
  </si>
  <si>
    <t>FECHAMENTO PERCUTANEO DO CANAL ARTERIAL / FISTULAS ARTERIOVENOSAS C/ LIBERACAO DE COILS</t>
  </si>
  <si>
    <t>RETIRADA DE CORPO ESTRANHO DE SISTEMA CARDIOVASCULAR POR TECNICAS HEMODINAMICAS</t>
  </si>
  <si>
    <t>VALVULOPLASTIA AORTICA PERCUTANEA</t>
  </si>
  <si>
    <t>VALVULOPLASTIA MITRAL PERCUTANEA</t>
  </si>
  <si>
    <t>VALVULOPLASTIA PULMONAR PERCUTANEA</t>
  </si>
  <si>
    <t>VALVULOPLASTIA TRICUSPIDE PERCUTANEA</t>
  </si>
  <si>
    <t>ALCOOLIZACAO PERCUTANEA DE HEMANGIOMA E MALFORMACAO VENOSAS (INCLUI ESTUDO ANGIOGRAFICO)</t>
  </si>
  <si>
    <t>ANGIOPLASTIA INTRALUMINAL DE AORTA, VEIA CAVA / VASOS ILIACOS (C/ STENT)</t>
  </si>
  <si>
    <t>ANGIOPLASTIA INTRALUMINAL DE AORTA, VEIA CAVA / VASOS ILIACOS (S/ STENT)</t>
  </si>
  <si>
    <t>ANGIOPLASTIA INTRALUMINAL DE VASOS DAS EXTREMIDADES (SEM STENT)</t>
  </si>
  <si>
    <t>ANGIOPLASTIA INTRALUMINAL DE VASOS DAS EXTREMIDADES (C/ STENT NAO RECOBERTO)</t>
  </si>
  <si>
    <t>ANGIOPLASTIA INTRALUMINAL DE VASOS DAS EXTREMIDADES (C/ STENT RECOBERTO)</t>
  </si>
  <si>
    <t>ANGIOPLASTIA INTRALUMINAL DE VASOS DO PESCOCO / TRONCOS SUPRA-AORTICOS (SEM STENT)</t>
  </si>
  <si>
    <t>ANGIOPLASTIA INTRALUMINAL DE VASOS DO PESCOCO OU TRONCOS SUPRA-AORTICOS (C/ STENT NAO RECOBERTO)</t>
  </si>
  <si>
    <t>ANGIOPLASTIA INTRALUMINAL DE VASOS VISCERAIS C/ STENT NAO RECOBERTO</t>
  </si>
  <si>
    <t>ANGIOPLASTIA INTRALUMINAL DE VASOS VISCERAIS C/ STENT RECOBERTO</t>
  </si>
  <si>
    <t>ANGIOPLASTIA INTRALUMINAL DE VASOS VISCERAIS / RENAIS</t>
  </si>
  <si>
    <t>ANGIOPLASTIA INTRALUMINAL DOS VASOS DO PESCOCO / TRONCOS SUPRA-AORTICOS (C/ STENT RECOBERTO)</t>
  </si>
  <si>
    <t>COLOCACAO PERCUTANEA DE FILTRO DE VEIA CAVA (NA TROMBOSE VENOSA PERIFERICA E EMBOLIA PULMONAR)</t>
  </si>
  <si>
    <t>CORRECAO ENDOVASCULAR DE ANEURISMA / DISSECCAO DA AORTA ABDOMINAL C/ ENDOPROTESE RETA / CONICA</t>
  </si>
  <si>
    <t>CORRECAO ENDOVASCULAR DE ANEURISMA / DISSECCAO DA AORTA ABDOMINAL E ILIACAS C/ ENDOPROTESE BIFURCADA</t>
  </si>
  <si>
    <t>CORRECAO ENDOVASCULAR DE ANEURISMA / DISSECCAO DA AORTA TORACICA C/ ENDOPROTESE RETA OU CONICA</t>
  </si>
  <si>
    <t>CORRECAO ENDOVASCULAR DE ANEURISMA / DISSECCAO DAS ILIACAS C/ ENDOPROTESE TUBULAR</t>
  </si>
  <si>
    <t>EMBOLIZACAO ARTERIAL DE HEMORRAGIA DIGESTIVA (INCLUI PROCEDIMENTO ENDOSCOPICO E/OU ESTUDO ANGIOGRAFICO)</t>
  </si>
  <si>
    <t>EMBOLIZACAO DE MALFORMACAO VASCULAR ARTERIO-VENOSA (INCLUI ESTUDO ANGIOGRAFICO)</t>
  </si>
  <si>
    <t>EMBOLIZACAO DE MALFORMACAO VASCULAR POR PUNCAO DIRETA (INCLUI DROGAS EMBOLIZANTES)</t>
  </si>
  <si>
    <t>FECHAMENTO PERCUTANEO DE FISTULAS ARTERIOVENOSAS C/ LIBERACAO DE COILS</t>
  </si>
  <si>
    <t>FIBRINOLISE INTRAVASCULAR POR CATETER (INCLUI FIBRINOLÍTICO)</t>
  </si>
  <si>
    <t>FIBRINOLISE P/ EMBOLIA PULMONAR MACICA INTRAVASCULAR POR CATETER (INCLUI FIBRINOLITICO)</t>
  </si>
  <si>
    <t>FIBRINOLISE VISCERAL INTRAVASCULAR POR CATETER (INCLUI FIBRINOLITICO)</t>
  </si>
  <si>
    <t>IMPLANTACAO DE SHUNT INTRA-HEPATICO PORTO-SISTEMICO (TIPS) C/ STENT NAO RECOBERTO</t>
  </si>
  <si>
    <t>OCLUSAO PERCUTANEA ENDOVASCULAR DE ARTERIA / VEIA</t>
  </si>
  <si>
    <t>RECONSTRUCAO DA BIFURCACAO AORTO-ILIACA C/ ANGIOPLASTIA E STENTS</t>
  </si>
  <si>
    <t>TRATAMENTO DE EPISTAXE POR EMBOLIZACAO (INCLUI ESTUDO ANGIOGRAFICO E/OU ENDOSCOPICO)</t>
  </si>
  <si>
    <t>TRATAMENTO DE HEMATURIA OU SANGRAMENTO GENITAL POR EMBOLIZACAO (INCLUI ESTUDO ANGIOGRAFICO E/OU ENDOSCOPICO)</t>
  </si>
  <si>
    <t>TRATAMENTO DE HEMOPTISE POR EMBOLIZACAO PERCUTANEA (INCLUI ESTUDO ANGIOGRAFICO)</t>
  </si>
  <si>
    <t>TRATAMENTO ENDOVASCULAR DE FISTULAS ARTERIOVENOSAS</t>
  </si>
  <si>
    <t>TRATAMENTO ENDOVASCULAR DO PSEUDOANEURISMA</t>
  </si>
  <si>
    <t>ESTUDO ELETROFISIOLOGICO DIAGNOSTICO</t>
  </si>
  <si>
    <t>ESTUDO ELETROFISIOLOGICO TERAPEUTICO I (ABLACAO DE FLUTTER ATRIAL)</t>
  </si>
  <si>
    <t>ESTUDO ELETROFISIOLOGICO TERAPEUTICO I (ABLACAO DE TAQUICARDIA ATRIAL DIREITA)</t>
  </si>
  <si>
    <t>ESTUDO ELETROFISIOLOGICO TERAPEUTICO I</t>
  </si>
  <si>
    <t>ESTUDO ELETROFISIOLOGICO TERAPEUTICO I (ABLACAO DO NODULO ARCHOV-TAWARA)</t>
  </si>
  <si>
    <t>ESTUDO ELETROFISIOLOGICO TERAPEUTICO II (ABLACAO DAS VIAS ANOMALAS MULTIPLAS)</t>
  </si>
  <si>
    <t>ESTUDO ELETROFISIOLOGICO TERAPEUTICO II (ABLACAO DE FIBRILACAO ATRIAL)</t>
  </si>
  <si>
    <t>ESTUDO ELETROFISIOLOGICO TERAPEUTICO II (ABLACAO DE TAQUICARDIA ATRIAL CICATRICIAL)</t>
  </si>
  <si>
    <t>ESTUDO ELETROFISIOLOGICO TERAPEUTICO II (ABLACAO DE TAQUICARDIA ATRIAL ESQUERDA)</t>
  </si>
  <si>
    <t>ESTUDO ELETROFISIOLOGICO TERAPEUTICO II (ABLACAO DE TAQUICARDIA VENTRICULAR IDIOPATICA DO SEIO DE VALSALVA ESQUERDO)</t>
  </si>
  <si>
    <t>ESTUDO ELETROFISIOLOGICO TERAPEUTICO II (ABLACAO DE TAQUICARDIA VENTRICULAR SUSTENTADA C/ CARDIOPATIA ESTRUTURAL)</t>
  </si>
  <si>
    <t>ESTUDO ELETROFISIOLOGICO TERAPEUTICO II (ABLACAO DE VIAS ANOMALAS ESQUERDAS)</t>
  </si>
  <si>
    <t>DEGASTROGASTRECTOMIA C/ OU S/ VAGOTOMIA</t>
  </si>
  <si>
    <t>DILATACAO ESOFAGICA / PILORICA</t>
  </si>
  <si>
    <t>ESOFAGECTOMIA DISTAL C/ TORACOTOMIA</t>
  </si>
  <si>
    <t>ESOFAGECTOMIA DISTAL S/ TORACOTOMIA</t>
  </si>
  <si>
    <t>ESOFAGECTOMIA VIDEOLAPAROSCOPICA</t>
  </si>
  <si>
    <t>ESOFAGO-COLONPLASTIA</t>
  </si>
  <si>
    <t>ESOFAGOGASTRECTOMIA</t>
  </si>
  <si>
    <t>ESOFAGOPLASTIA / GASTROPLASTIA</t>
  </si>
  <si>
    <t>ESOFAGORRAFIA CERVICAL</t>
  </si>
  <si>
    <t>ESOFAGORRAFIA TORACICA</t>
  </si>
  <si>
    <t>ESOFAGOSTOMIA</t>
  </si>
  <si>
    <t>GASTRECTOMIA C/ OU S/ DESVIO DUODENAL</t>
  </si>
  <si>
    <t>GASTRECTOMIA PARCIAL C/ OU S/ VAGOTOMIA</t>
  </si>
  <si>
    <t>GASTRECTOMIA TOTAL</t>
  </si>
  <si>
    <t>GASTRECTOMIA VIDEOLAPAROSCOPICA</t>
  </si>
  <si>
    <t>GASTROENTEROANASTOMOSE</t>
  </si>
  <si>
    <t>GASTROPLASTIA C/ DERIVACAO INTESTINAL</t>
  </si>
  <si>
    <t>GASTROPLASTIA VERTICAL COM BANDA</t>
  </si>
  <si>
    <t>GASTRORRAFIA</t>
  </si>
  <si>
    <t>GASTRORRAFIA VIDEOLAPAROSCOPICA</t>
  </si>
  <si>
    <t>GASTROSTOMIA</t>
  </si>
  <si>
    <t>GASTROSTOMIA VIDEOLAPAROSCOPICA</t>
  </si>
  <si>
    <t>PILOROPLASTIA</t>
  </si>
  <si>
    <t>RETIRADA DE CORPO ESTRANHO DO TUBO DIGESTIVO POR ENDOSCOPIA</t>
  </si>
  <si>
    <t>RETIRADA DE POLIPO DO TUBO DIGESTIVO POR ENDOSCOPIA</t>
  </si>
  <si>
    <t>TAMPONAMENTO DE LESOES HEMORRAGICAS DO APARELHO DIGESTIVO</t>
  </si>
  <si>
    <t>TRATAMENTO CIRURGICO DE ACALASIA (CARDIOMIOPLASTIA)</t>
  </si>
  <si>
    <t>TRATAMENTO CIRURGICO DE DIVERTICULO DO TUBO DIGESTIVO</t>
  </si>
  <si>
    <t>TRATAMENTO CIRURGICO DE REFLUXO GASTROESOFAGICO</t>
  </si>
  <si>
    <t>TRATAMENTO CIRURGICO DE VARIZES ESOFAGICAS</t>
  </si>
  <si>
    <t>TRATAMENTO ESCLEROSANTE / LIGADURA ELASTICA DE LESAO HEMORRAGICA DO APARELHO DIGESTIVO</t>
  </si>
  <si>
    <t>TRATAMENTO ESCLEROSANTE DE LESOES NAO HEMORRAGICAS DO APARELHO DIGESTIVO INCLUINDO LIGADURA ELASTICA</t>
  </si>
  <si>
    <t>TRATAMETO CIRURGICO DE MEGAESOFAGO SEM RESSECCAO / CONSERVADOR</t>
  </si>
  <si>
    <t>VAGOTOMIA C/ OPERACAO DE DRENAGEM</t>
  </si>
  <si>
    <t>VAGOTOMIA SUPERSELETIVA / GASTRICA PROXIMAL</t>
  </si>
  <si>
    <t>GASTRECTOMIA VERTICAL EM MANGA (SLEEVE)</t>
  </si>
  <si>
    <t>TRATAMENTO DE INTERCORRENCIAS CIRURGICA POS- CIRURGIA BARIÁTRICA</t>
  </si>
  <si>
    <t>CIRURGIA BARIÁTRICA POR VIDEOLAPAROSCOPIA</t>
  </si>
  <si>
    <t>AMPUTACAO COMPLETA ABDOMINO-PERINEAL DO RETO</t>
  </si>
  <si>
    <t>AMPUTACAO POR PROCIDENCIA DE RETO</t>
  </si>
  <si>
    <t>APENDICECTOMIA</t>
  </si>
  <si>
    <t>APENDICECTOMIA VIDEOLAPAROSCOPICA</t>
  </si>
  <si>
    <t>CERCLAGEM DE ANUS</t>
  </si>
  <si>
    <t>COLECTOMIA PARCIAL (HEMICOLECTOMIA)</t>
  </si>
  <si>
    <t>COLECTOMIA TOTAL</t>
  </si>
  <si>
    <t>COLECTOMIA VIDEOLAPAROSCOPICA</t>
  </si>
  <si>
    <t>COLORRAFIA POR VIA ABDOMINAL</t>
  </si>
  <si>
    <t>COLOSTOMIA</t>
  </si>
  <si>
    <t>CRIPTECTOMIA UNICA / MULTIPLA</t>
  </si>
  <si>
    <t>DILATACAO DIGITAL / INSTRUMENTAL DO ANUS E/OU RETO</t>
  </si>
  <si>
    <t>DRENAGEM DE ABSCESSO ANU-RETAL</t>
  </si>
  <si>
    <t>DRENAGEM DE ABSCESSO ISQUIORRETAL</t>
  </si>
  <si>
    <t>DRENAGEM DE HEMATOMA / ABSCESSO RETRO-RETAL</t>
  </si>
  <si>
    <t>ELETROCAUTERIZACAO DE LESAO TRANSPARIETAL DE ANUS</t>
  </si>
  <si>
    <t>ENTERECTOMIA</t>
  </si>
  <si>
    <t>ENTEROANASTOMOSE (QUALQUER SEGMENTO)</t>
  </si>
  <si>
    <t>ENTEROPEXIA (QUALQUER SEGMENTO)</t>
  </si>
  <si>
    <t>ENTEROTOMIA E/OU ENTERORRAFIA C/ SUTURA / RESSECCAO (QUALQUER SEGMENTO)</t>
  </si>
  <si>
    <t>ESFINCTEROTOMIA INTERNA E TRATAMENTO DE FISSURA ANAL</t>
  </si>
  <si>
    <t>EXCISAO DE LESAO / TUMOR ANU-RETAL</t>
  </si>
  <si>
    <t>EXCISAO DE LESAO INTESTINAL / MESENTERICA LOCALIZADA</t>
  </si>
  <si>
    <t>FECHAMENTO DE ENTEROSTOMIA (QUALQUER SEGMENTO)</t>
  </si>
  <si>
    <t>FECHAMENTO DE FISTULA DE COLON</t>
  </si>
  <si>
    <t>FECHAMENTO DE FISTULA DE RETO</t>
  </si>
  <si>
    <t>FISTULECTOMIA / FISTULOTOMIA ANAL</t>
  </si>
  <si>
    <t>HEMORROIDECTOMIA</t>
  </si>
  <si>
    <t>HERNIORRAFIA C/ RESSECCAO INTESTINAL (HERNIA ESTRANGULADA)</t>
  </si>
  <si>
    <t>JEJUNOSTOMIA / ILEOSTOMIA</t>
  </si>
  <si>
    <t>LIGADURA ELASTICA DE HEMORROIDAS (SESSAO)</t>
  </si>
  <si>
    <t>PLASTICA ANAL EXTERNA / ESFINCTEROPLASTIA ANAL</t>
  </si>
  <si>
    <t>PROCTOCOLECTOMIA TOTAL C/ RESERVATORIO ILEAL</t>
  </si>
  <si>
    <t>PROCTOPEXIA ABDOMINAL POR PROCIDENCIA DO RETO</t>
  </si>
  <si>
    <t>PROCTOPLASTIA E PROCTORRAFIA POR VIA PERINEAL</t>
  </si>
  <si>
    <t>REDUCAO CIRURGICA DE VOLVO POR LAPAROTOMIA</t>
  </si>
  <si>
    <t>REDUCAO MANUAL DE PROCIDENCIA DE RETO</t>
  </si>
  <si>
    <t>REMOCAO CIRURGICA DE FECALOMA</t>
  </si>
  <si>
    <t>RETIRADA DE CORPO ESTRANHO / POLIPOS DO RETO / COLO SIGMOIDE</t>
  </si>
  <si>
    <t>RETOSSIGMOIDECTOMIA ABDOMINAL</t>
  </si>
  <si>
    <t>RETOSSIGMOIDECTOMIA ABDOMINO-PERINEAL</t>
  </si>
  <si>
    <t>TRATAMENTO CIRURGICO DE ANOMALIAS CONGENITAS DO ANUS E RETO</t>
  </si>
  <si>
    <t>TRATAMENTO CIRURGICO DE AUSENCIA DO RETO (ABDOMINO-PERINEAL)</t>
  </si>
  <si>
    <t>TRATAMENTO CIRURGICO DE ILEO MECONIAL</t>
  </si>
  <si>
    <t>TRATAMENTO CIRURGICO DE IMPERFURACAO MEMBRANOSA DO ANUS</t>
  </si>
  <si>
    <t>TRATAMENTO CIRURGICO DE MA ROTACAO INTESTINAL</t>
  </si>
  <si>
    <t>TRATAMENTO CIRURGICO DE PROLAPSO ANAL</t>
  </si>
  <si>
    <t>TRATAMENTO CIRURGICO DE PRURIDO ANAL</t>
  </si>
  <si>
    <t>TRATAMENTO ESCLEROSANTE DE HEMORROIDAS (POR SESSAO)</t>
  </si>
  <si>
    <t>ANASTOMOSE BILEO-DIGESTIVA</t>
  </si>
  <si>
    <t>COLECISTECTOMIA</t>
  </si>
  <si>
    <t>COLECISTECTOMIA VIDEOLAPAROSCOPICA</t>
  </si>
  <si>
    <t>COLECISTOSTOMIA</t>
  </si>
  <si>
    <t>COLEDOCOPLASTIA</t>
  </si>
  <si>
    <t>COLEDOCOTOMIA C/ OU S/ COLECISTECTOMIA</t>
  </si>
  <si>
    <t>COLEDOCOTOMIA VIDEOLAPAROSCOPICA</t>
  </si>
  <si>
    <t>COLOCACAO DE PROTESE BILIAR</t>
  </si>
  <si>
    <t>DILATACAO PERCUTANEA DE ESTENOSES E ANASTOMOSES BILIARES</t>
  </si>
  <si>
    <t>DRENAGEM BILIAR PERCUTANEA EXTERNA</t>
  </si>
  <si>
    <t>DRENAGEM BILIAR PERCUTANEA INTERNA</t>
  </si>
  <si>
    <t>ESPLENECTOMIA</t>
  </si>
  <si>
    <t>HEPATECTOMIA PARCIAL</t>
  </si>
  <si>
    <t>HEPATORRAFIA</t>
  </si>
  <si>
    <t>HEPATORRAFIA COMPLEXA C/ LESAO DE ESTRUTURAS VASCULARES BILIARES</t>
  </si>
  <si>
    <t>HEPATOTOMIA E DRENAGEM DE ABSCESSO / CISTO</t>
  </si>
  <si>
    <t>MARSUPIALIZACAO DE ABSCESSO / CISTO</t>
  </si>
  <si>
    <t>PANCREATECTOMIA PARCIAL</t>
  </si>
  <si>
    <t>PANCREATECTOMIA VIDEOLAPAROSCOPICA</t>
  </si>
  <si>
    <t>PANCREATO-DUODENECTOMIA</t>
  </si>
  <si>
    <t>PANCREATO-ENTEROSTOMIA</t>
  </si>
  <si>
    <t>PANCREATOTOMIA P/ DRENAGEM</t>
  </si>
  <si>
    <t>RETIRADA PERCUTANEA DE CALCULOS BILIARES</t>
  </si>
  <si>
    <t>TRATAMENTO CIRURGICO DE CISTOS PANCREATICOS</t>
  </si>
  <si>
    <t>DRENAGEM DE ABSCESSO PELVICO</t>
  </si>
  <si>
    <t>DRENAGEM DE ABSCESSO SUBFRENICO</t>
  </si>
  <si>
    <t>DRENAGEM DE HEMATOMA / ABSCESSO PRE-PERITONEAL</t>
  </si>
  <si>
    <t>HERNIOPLASTIA DIAFRAGMATICA (VIA ABDOMINAL)</t>
  </si>
  <si>
    <t>HERNIOPLASTIA DIAFRAGMATICA (VIA TORACICA)</t>
  </si>
  <si>
    <t>HERNIOPLASTIA EPIGASTRICA</t>
  </si>
  <si>
    <t>HERNIOPLASTIA EPIGASTRICA VIDEOLAPAROSCOPICA</t>
  </si>
  <si>
    <t>HERNIOPLASTIA INCISIONAL</t>
  </si>
  <si>
    <t>HERNIOPLASTIA INGUINAL (BILATERAL)</t>
  </si>
  <si>
    <t>HERNIOPLASTIA INGUINAL / CRURAL (UNILATERAL)</t>
  </si>
  <si>
    <t>HERNIOPLASTIA RECIDIVANTE</t>
  </si>
  <si>
    <t>HERNIOPLASTIA UMBILICAL</t>
  </si>
  <si>
    <t>HERNIORRAFIA INGUINAL VIDEOLAPAROSCOPICA</t>
  </si>
  <si>
    <t>HERNIORRAFIA S/ RESSECCAO INTESTINAL (HERNIA ESTRANGULADA )</t>
  </si>
  <si>
    <t>HERNIORRAFIA UMBILICAL VIDEOLAPAROSCOPICA</t>
  </si>
  <si>
    <t>LAPAROTOMIA EXPLORADORA</t>
  </si>
  <si>
    <t>LAPAROTOMIA VIDEOLAPAROSCOPICA PARA DRENAGEM E/OU BIOPSIA</t>
  </si>
  <si>
    <t>LIBERACAO DE ADERENCIAS INTESTINAIS</t>
  </si>
  <si>
    <t>PARACENTESE ABDOMINAL</t>
  </si>
  <si>
    <t>PERITONIOSTOMIA C/ TELA INORGANICA</t>
  </si>
  <si>
    <t>PNEUMOPERITONIO (POR SESSAO)</t>
  </si>
  <si>
    <t>REPARACAO DE OUTRAS HERNIAS</t>
  </si>
  <si>
    <t>RESSECCAO DO EPIPLOM</t>
  </si>
  <si>
    <t>RESSUTURA DE PAREDE ABDOMINAL (POR DEISCENCIA TOTAL / EVISCERACAO)</t>
  </si>
  <si>
    <t>TRATAMENTO CIRURGICO DE PERITONITE</t>
  </si>
  <si>
    <t>VAGOTOMIA VIDEOLAPAROSCOPICA</t>
  </si>
  <si>
    <t>ARTRODESE DE GRANDES ARTICULAÇÕES ESCAPULO-TORÁCICAS</t>
  </si>
  <si>
    <t>ARTRODESE DE GRANDES ARTICULAÇÕES ESCAPULO-UMERAIS</t>
  </si>
  <si>
    <t>ARTROPLASTIA ESCAPULO-UMERAL (NÃO CONVENCIONAL)</t>
  </si>
  <si>
    <t>ARTROPLASTIA ESCAPULO-UMERAL PARCIAL</t>
  </si>
  <si>
    <t>ARTROPLASTIA ESCAPULO-UMERAL TOTAL</t>
  </si>
  <si>
    <t>ARTROPLASTIA ESCAPULO-UMERAL TOTAL - REVISÃO / RECONSTRUÇÃO</t>
  </si>
  <si>
    <t>DESARTICULACAO DA ARTICULACAO ESCAPULO-UMERAL</t>
  </si>
  <si>
    <t>DESARTICULACAO INTERESCAPULO-TORÁCICA</t>
  </si>
  <si>
    <t>ESCAPULOPEXIA C/ OU S/ OSTEOTOMIA DA ESCAPULA / RESSECÇÃO BARRA OMO-CERVICAL</t>
  </si>
  <si>
    <t>OSTECTOMIA DA CLAVÍCULA OU DA ESCÁPULA</t>
  </si>
  <si>
    <t>OSTEOTOMIA DA CLAVÍCULA OU DA ESCÁPULA</t>
  </si>
  <si>
    <t>REDUCAO INCRUENTA DE FRATURA E FRATURA-LUXACAO AO NIVEL DA CINTURA ESCAPULAR</t>
  </si>
  <si>
    <t>REDUCAO INCRUENTA DE LUXAÇÃO OU FRATURA / LUXAÇÃO ESCÁPULO-UMERAL</t>
  </si>
  <si>
    <t>REPARO DE ROTURA DO MANGUITO ROTADOR (INCLUI PROCEDIMENTOS DESCOMPRESSIVOS)</t>
  </si>
  <si>
    <t>TRATAMENTO CIRÚRGICO DE FRATURA DA CLAVÍCULA</t>
  </si>
  <si>
    <t>TRATAMENTO CIRURGICO DE FRATURA DO COLO E CAVIDADE GLENOIDE DE ESCAPULA</t>
  </si>
  <si>
    <t>TRATAMENTO CIRURGICO DE FRATURA DO CORPO DE ESCAPULA</t>
  </si>
  <si>
    <t>TRATAMENTO CIRURGICO DE LUXACAO / FRATURA-LUXACAO ACROMIO-CLAVICULAR</t>
  </si>
  <si>
    <t>TRATAMENTO CIRURGICO DE LUXACAO / FRATURA-LUXACAO ESCAPULO-UMERAL AGUDA</t>
  </si>
  <si>
    <t>TRATAMENTO CIRURGICO DE LUXACAO / FRATURA-LUXACAO ESTERNO-CLAVICULAR</t>
  </si>
  <si>
    <t>TRATAMENTO CIRURGICO DE LUXACAO RECIDIVANTE / HABITUAL DE ARTICULACAO ESCAPULO-UMERAL</t>
  </si>
  <si>
    <t>TRATAMENTO CIRURGICO DE RETARDO DE CONSOLIDACAO DA PSEUDARTROSE DE CLAVICULA / ESCAPULA</t>
  </si>
  <si>
    <t>TRATAMENTO CIRÚRGICO DA SÍNDROME DO IMPACTO SUB-ACROMIAL</t>
  </si>
  <si>
    <t>AMPUTAÇÃO / DESARTICULAÇÃO DE MÃO E PUNHO</t>
  </si>
  <si>
    <t>AMPUTAÇÃO / DESARTICULAÇÃO DE MEMBROS SUPERIORES</t>
  </si>
  <si>
    <t>ARTRODESE DE MÉDIAS / GRANDES ARTICULAÇÕES DE MEMBRO SUPERIOR</t>
  </si>
  <si>
    <t>ARTROPLASTIA DE ARTICULAÇÃO DA MÃO</t>
  </si>
  <si>
    <t>ARTROPLASTIA DE CABEÇA DO RÁDIO</t>
  </si>
  <si>
    <t>ARTROPLASTIA DE PUNHO</t>
  </si>
  <si>
    <t>ARTROPLASTIA TOTAL DE COTOVELO</t>
  </si>
  <si>
    <t>ARTROPLASTIA TOTAL DE COTOVELO (REVISAO / RECONSTRUCAO)</t>
  </si>
  <si>
    <t>RESSECÇÃO DO OLECRANO E/OU CABEÇA DO RÁDIO</t>
  </si>
  <si>
    <t>FASCIOTOMIA DE MEMBROS SUPERIORES</t>
  </si>
  <si>
    <t>INSTALACAO DE TRAÇÃO ESQUELÉTICA DO MEMBRO SUPERIOR</t>
  </si>
  <si>
    <t>REALINHAMENTO DE MECANISMO EXTENSOR DOS DEDOS DA MÃO</t>
  </si>
  <si>
    <t>RECONSTRUÇÃO CAPSULO-LIGAMENTAR DE COTOVELO PUNHO</t>
  </si>
  <si>
    <t>RECONSTRUÇÃO DE POLIA TENDINOSA DOS DEDOS DA MÃO</t>
  </si>
  <si>
    <t>REDUÇÃO INCRUENTA DE FRATURA / LESÃO FISARIA DE COTOVELO</t>
  </si>
  <si>
    <t>REDUÇAO INCRUENTA DE FRATURA / LESÃO FISARIA DO EXTREMO PROXIMAL DO ÚMERO</t>
  </si>
  <si>
    <t>REDUÇÃO INCRUENTA DE FRATURA / LESÃO FISARIA NO PUNHO</t>
  </si>
  <si>
    <t>REDUÇÃO INCRUENTA DE FRATURA / LUXAÇÃO DE MONTEGGIA OU DE GALEAZZI</t>
  </si>
  <si>
    <t>REDUÇÃO INCRUENTA DE FRATURA DA DIÁFISE DO ÚMERO</t>
  </si>
  <si>
    <t>REDUÇÃO INCRUENTA DE FRATURA DIAFISARIA DOS OSSOS DO ANTEBRAÇO</t>
  </si>
  <si>
    <t>REDUÇÃO INCRUENTA DE FRATURA DOS METACARPIANOS</t>
  </si>
  <si>
    <t>REDUÇÃO INCRUENTA DE LUXAÇÃO / FRATURA-LUXAÇÃO DO COTOVELO</t>
  </si>
  <si>
    <t>REDUÇÃO INCRUENTA DE LUXAÇÃO OU FRATURA / LUXACAO NO PUNHO</t>
  </si>
  <si>
    <t>REIMPLANTE DO OMBRO ATÉ O TERÇO MÉDIO DO ANTEBRAÇO</t>
  </si>
  <si>
    <t>REIMPLANTE DO TERÇO DISTAL DO ANTEBRAÇO ATÉ OS METACARPIANOS</t>
  </si>
  <si>
    <t>REIMPLANTE OU REVASCULARIZAÇÃO AO NÍVEL DA MÃO E OUTROS DEDOS (EXCETO POLEGAR)</t>
  </si>
  <si>
    <t>REIMPLANTE OU REVASCULARIZAÇÃO DO POLEGAR</t>
  </si>
  <si>
    <t>REVISÃO CIRÚGICA DE COTO DE AMPUTAÇÃO DO MEMBRO SUPERIOR (EXCETO MÃO)</t>
  </si>
  <si>
    <t>TENOSINOVECTOMIA EM MEMBRO SUPERIOR</t>
  </si>
  <si>
    <t>TRANSPOSIÇÃO DA ULNA PARA O RÁDIO</t>
  </si>
  <si>
    <t>TRATAMENTO CIRÚRGICO DE DEDO EM GATILHO</t>
  </si>
  <si>
    <t>TRATAMENTO CIRÚRGICO DE FRATURA / LESÃO FISARIA DA EXTREMIDADE PROXIMAL DO UMERO</t>
  </si>
  <si>
    <t>TRATAMENTO CIRÚRGICO DE FRATURA / LESÃO FISARIA DAS FALANGES DA MÃO (COM FIXAÇÃO)</t>
  </si>
  <si>
    <t>TRATAMENTO CIRÚRGICO DE FRATURA / LESÃO FISARIA DE EPI~CÔNDILO / EPITROCLEA DO ÚMERO</t>
  </si>
  <si>
    <t>TRATAMENTO CIRÚRGICO DE FRATURA / LESÃO FISARIA DO CÔNDILO / TRÓCLEA/APOFISE CORONÓIDE DO ULNA / CABEÇA DO RÁDIO</t>
  </si>
  <si>
    <t>TRATAMENTO CIRÚRGICO DE FRATURA / LESÃO FISARIA DOS METACARPIANOS</t>
  </si>
  <si>
    <t>TRATAMENTO CIRÚRGICO DE FRATURA / LESÃO FISARIA SUPRACONDILIANA DO ÚMERO</t>
  </si>
  <si>
    <t>TRATAMENTO CIRÚGICO DE FRATURA DA DIÁFISE DO ÚMERO</t>
  </si>
  <si>
    <t>TRATAMENTO CIRÚRGICO DE FRATURA DA EXTREMIDADE / METÁFISE DISTAL DOS OSSOS DO ANTEBRAÇO</t>
  </si>
  <si>
    <t>TRATAMENTO CIRÚRGICO DE FRATURA DE EXTREMIDADES / METÁFISE PROXIMAL DOS OSSOS DO ANTEBRAÇO</t>
  </si>
  <si>
    <t>TRATAMENTO CIRÚRGICO DE FRATURA DIAFISARIA DE AMBOS OS OSSOS DO ANTEBRAÇO (C/ SINTESE)</t>
  </si>
  <si>
    <t>TRATAMENTO CIRÚRGICO DE FRATURA DIAFISARIA ÚNICA DO RÁDIO / DA ULNA</t>
  </si>
  <si>
    <t>TRATAMENTO CIRÚRGICO DE FRATURA LESÃO FISARIA DOS OSSOS DO ANTEBRAÇO</t>
  </si>
  <si>
    <t>TRATAMENTO CIRÚRGICO DE FRATURA-LUXAÇÃO DE GALEAZZI / MONTEGGIA / ESSEX-LOPRESTI</t>
  </si>
  <si>
    <t>TRATAMENTO CIRÚRGICO DE FRATURAS DOS OSSOS DO CARPO</t>
  </si>
  <si>
    <t>TRATAMENTO CIRÚRGICO DE GIGANTISMO DA MÃO</t>
  </si>
  <si>
    <t>TRATAMENTO CIRÚRGICO DE LESÃO AGUDA CAPSULO-LIGAMENTAR DO MEMBRO SUPERIOR: COTOVELO / PUNHO</t>
  </si>
  <si>
    <t>TRATAMENTO CIRÚRGICO DE LESÃO DA MUSCULATURA INTRÍNSECA DA MÃO</t>
  </si>
  <si>
    <t>TRATAMENTO CIRÚRGICO DE LESÃO EVOLUTIVA FISARIA NO MEMBRO SUPERIOR</t>
  </si>
  <si>
    <t>TRATAMENTO CIRÚRGICO DE LUXAÇÃO / FRATURA-LUXAÇÃO CARPO-METACARPIANA</t>
  </si>
  <si>
    <t>TRATAMENTO CIRÚRGICO DE LUXAÇÃO / FRATURA-LUXACAO DOS OSSOS DO CARPO</t>
  </si>
  <si>
    <t>TRATAMENTO CIRÚRGICO DE LUXAÇÃO / FRATURA-LUXAÇÃO METACARPO-FALANGIANA</t>
  </si>
  <si>
    <t>TRATAMENTO CIRÚRGICO DE LUXAÇÃO OU FRATURA-LUXAÇÃO DO COTOVELO</t>
  </si>
  <si>
    <t>TRATAMENTO CIRÚRGICO DE PSEUDARTROSE / RETARDO DE CONSOLIDAÇÃO / PERDA ÓSSEA DA MÃO</t>
  </si>
  <si>
    <t>TRATAMENTO CIRÚRGICO DE PSEUDARTROSE / RETARDO DE CONSOLIDAÇÃO / PERDA ÓSSEA DO ANTEBRAÇO</t>
  </si>
  <si>
    <t>TRATAMENTO CIRÚRGICO DE PSEUDARTROSE / RETARDO DE CONSOLIDAÇÃO / PERDA ÓSSEA DO ÚMERO</t>
  </si>
  <si>
    <t>TRATAMENTO CIRÚRGICO DE PSEUDARTROSE AO NÍVEL DO COTOVELO</t>
  </si>
  <si>
    <t>TRATAMENTO CIRÚRGICO DE PSEUDARTROSE NA REGIÃO METAFISE-EPIFISARIA DISTAL DO RADIO E ULNA</t>
  </si>
  <si>
    <t>TRATAMENTO CIRÚRGICO DE PSEUDO-RETARDO / CONSOLIDAÇÃO / PERDA ÓSSEA AO ÍIVEL DO CARPO</t>
  </si>
  <si>
    <t>TRATAMENTO CIRÚRGICO DE ROTURA / DESINSERÇÃO / ARRANCAMENTO CAPSULO-TENO-LIGAMENTAR NA MÃO</t>
  </si>
  <si>
    <t>TRATAMENTO CIRÚRGICO DE SINDACTILIA DA MÃO (POR ESPACO INTERDIGITAL)</t>
  </si>
  <si>
    <t>TRATAMENTO CIRÚRGICO DE SINOSTOSE RÁDIO ULNAR</t>
  </si>
  <si>
    <t>TRATAMENTO CIRÚRGICO P/ CENTRALIZAÇÃO DO PUNHO</t>
  </si>
  <si>
    <t>ARTRODESE CERVICAL / CERVICO TORÁCICA POSTERIOR CINCO NIVEIS</t>
  </si>
  <si>
    <t>ARTRODESE CERVICAL / CERVICO-TORÁCICA POSTERIOR UM NIVEL</t>
  </si>
  <si>
    <t>ARTRODESE CERVICAL / CERVICO-TORÁCICA POSTERIOR DOIS NÍVEIS</t>
  </si>
  <si>
    <t>ARTRODESE CERVICAL / CERVICO-TORÁCICA POSTERIOR SEIS NÍVEIS</t>
  </si>
  <si>
    <t>ARTRODESE CERVICAL / CERVICO-TORÁCICA POSTERIOR TRES NÍVEIS</t>
  </si>
  <si>
    <t>ARTRODESE CERVICAL ANTERIOR TRÊS NIVEIS</t>
  </si>
  <si>
    <t>ARTRODESE CERVICAL ANTERIOR DOIS NÍVEIS</t>
  </si>
  <si>
    <t>ARTRODESE CERVICAL ANTERIOR C1-C2 VIA TRANS-ORAL / EXTRA-ORAL</t>
  </si>
  <si>
    <t>ARTRODESE CERVICAL ANTERIOR CINCO NÍVEIS</t>
  </si>
  <si>
    <t>ARTRODESE CERVICAL ANTERIOR QUATRO NÍVEIS</t>
  </si>
  <si>
    <t>ARTRODESE CERVICAL ANTERIOR UM NÍVEL</t>
  </si>
  <si>
    <t>ARTRODESE CERVICAL POSTERIOR C1-C2</t>
  </si>
  <si>
    <t>ARTRODESE INTERSOMATICA VIA POSTERIOR / POSTERO-LATERAL UM NÍVEL</t>
  </si>
  <si>
    <t>ARTRODESE INTERSOMATICA VIA POSTERIOR / POSTERO-LATERAL DOIS NÍVEIS</t>
  </si>
  <si>
    <t>ARTRODESE INTERSOMATICA VIA POSTERIOR / POSTERO-LATERAL QUATRO NÍVEIS</t>
  </si>
  <si>
    <t>ARTRODESE INTERSOMATICA VIA POSTERIOR / POSTERO-LATERAL TRES NÍVEIS</t>
  </si>
  <si>
    <t>ARTRODESE OCCIPTO-CERVICAL (C2) POSTERIOR</t>
  </si>
  <si>
    <t>ARTRODESE OCCIPTO-CERVICAL (C3)POSTERIOR</t>
  </si>
  <si>
    <t>ARTRODESE OCCIPTO-CERVICAL (C4)POSTERIOR</t>
  </si>
  <si>
    <t>ARTRODESE OCCIPTO-CERVICAL (C5) POSTERIOR</t>
  </si>
  <si>
    <t>ARTRODESE OCCIPTO-CERVICAL (C6)POSTERIOR</t>
  </si>
  <si>
    <t>ARTRODESE OCCIPTO-CERVICAL (C7) POSTERIOR</t>
  </si>
  <si>
    <t>ARTRODESE TORACO-LOMBO-SACRA ANTERIOR UM NÍVEL</t>
  </si>
  <si>
    <t>ARTRODESE TORACO-LOMBO-SACRA ANTERIOR DOIS NIVEIS</t>
  </si>
  <si>
    <t>ARTRODESE TORACO-LOMBO-SACRA ANTERIOR, TRES NIVEIS,</t>
  </si>
  <si>
    <t>ARTRODESE TORACO-LOMBO-SACRA POSTERIOR UM NÍVEL</t>
  </si>
  <si>
    <t>ARTRODESE TORACO-LOMBO-SACRA POSTERIOR TRÊS NIVEIS</t>
  </si>
  <si>
    <t>ARTRODESE TORACO-LOMBO-SACRA POSTERIOR CINCO NÍVEIS</t>
  </si>
  <si>
    <t>ARTRODESE TORACO-LOMBO-SACRA POSTERIOR, DOIS NÍVEIS,</t>
  </si>
  <si>
    <t>ARTRODESE TORACO-LOMBO-SACRA POSTERIOR, QUATRO NÍVEIS,</t>
  </si>
  <si>
    <t>ARTRODESE TORACO-LOMBO-SACRA POSTERIOR, SEIS NÍVEIS,</t>
  </si>
  <si>
    <t>ARTRODESE TORACO-LOMBO-SACRA POSTERIOR, SETE NIVEIS,</t>
  </si>
  <si>
    <t>COSTO-TRANSVERSECTOMIA</t>
  </si>
  <si>
    <t>COSTOPLASTIA (3 OU MAIS COSTELAS)</t>
  </si>
  <si>
    <t>DESCOMPRESSÃO DA JUNÇÃO CRANIO-CERVICAL VIA TRANSORAL / RETROFARINGEA</t>
  </si>
  <si>
    <t>DESCOMPRESSÃO OSSEA NA JUNÇÃO CRANIO-CERVICAL VIA POSTERIOR</t>
  </si>
  <si>
    <t>DESCOMPRESSÃO OSSEA NA JUNÇÃO CRANIO-CERVICAL VIA POSTERIOR C/ DUROPLASTIA</t>
  </si>
  <si>
    <t>DISCECTOMIA CERVICAL / LOMBAR / LOMBO-SACRA POR VIA POSTERIOR (1 NÍVEL C/ MICROSCÓPIO)</t>
  </si>
  <si>
    <t>DISCECTOMIA CERVICAL / LOMBAR / LOMBO-SACRA POR VIA POSTERIOR (UM NÍVEL)</t>
  </si>
  <si>
    <t>DISCECTOMIA CERVICAL / LOMBAR / LOMBO-SACRA POR VIA POSTERIOR (DOIS NÍVEIS)</t>
  </si>
  <si>
    <t>DISCECTOMIA CERVICAL / LOMBAR / LOMBO-SACRA POR VIA POSTERIOR (DOIS OU MAIS NÍVEIS C/ MICROSCÓPIO)</t>
  </si>
  <si>
    <t>DISCECTOMIA CERVICAL ANTERIOR (ATÉ 2 NÍVEIS C/ MICROSCÓPIO)</t>
  </si>
  <si>
    <t>DISCECTOMIA CERVICAL POR VIA ANTERIOR (1 NÍVEL)</t>
  </si>
  <si>
    <t>DISCECTOMIA CERVICAL POR VIA ANTERIOR (2 OU MAIS NÍVEIS)</t>
  </si>
  <si>
    <t>DISCECTOMIA TORACO-LOMBO-SACRA POR VIA ANTERIOR (C/ 2 OU MAIS NÍVEIS)</t>
  </si>
  <si>
    <t>DISCECTOMIA TORACO-LOMBO-SACRA POR VIA ANTERIOR (1 NÍVEL)</t>
  </si>
  <si>
    <t>DRENAGEM CIRÚRGICA DO ILIOPSOAS</t>
  </si>
  <si>
    <t>INSTALAÇÃO DE TRAÇÃO CRANIANA</t>
  </si>
  <si>
    <t>RESSECÇÃO DE 2 OU MAIS CORPOS VERTEBRAIS CERVICAIS</t>
  </si>
  <si>
    <t>RESSECÇÃO DE 2 OU MAIS CORPOS VERTEBRAIS TORACO-LOMBO-SACROS</t>
  </si>
  <si>
    <t>RESSEÇÃO DE COCCIX</t>
  </si>
  <si>
    <t>RESSECÇÃO DE ELEMENTO VERTEBRAL POSTERIOR / POSTERO-LATERAL / DISTAL A C2 (MAIS DE 2 SEGMENTOS)</t>
  </si>
  <si>
    <t>RESSECÇÃO DE ELEMENTO VERTEBRAL POSTERIOR / POSTERO-LATERAL DISTAIL A C2 (AT 2 SEGMENTOS)</t>
  </si>
  <si>
    <t>RESSECÇÃO DE UM CORPO VERTEBRAL CERVICAL</t>
  </si>
  <si>
    <t>RESSECÇÃO DE UM CORPO VERTEBRAL TORACO-LOMBO-SACRO</t>
  </si>
  <si>
    <t>RETIRADA DE CORPO ESTRANHO DA COLUNA CERVICAL POR VIA ANTERIOR</t>
  </si>
  <si>
    <t>RETIRADA DE CORPO ESTRANHO DA COLUNA CERVICAL POR VIA POSTERIOR</t>
  </si>
  <si>
    <t>RETIRADA DE CORPO ESTRANHO DA COLUNA TORACO-LOMBO-SACRA POR VIA ANTERIOR</t>
  </si>
  <si>
    <t>RETIRADA DE CORPO ESTRANHO DA COLUNA TORACO-LOMBO-SACRA POR VIA POSTERIOR</t>
  </si>
  <si>
    <t>REVISÃO DE ARTRODESE / TRATAMENTO CIRÚRGICO DE PSEUDARTOSE DA COLUNA TORACO-LOMBO-SACRA ANTERIOR</t>
  </si>
  <si>
    <t>REVISÃO DE ARTRODESE / TRATAMENTO CIRÚRGICO DE PSEUDARTROSE DA COLUNA CERVICAL POSTERIOR</t>
  </si>
  <si>
    <t>REVISÃO DE ARTRODESE / TRATAMENTO CIRÚRGICO DE PSEUDARTROSE DA COLUNA TORACO-LOMBO-SACRA POSTERIOR</t>
  </si>
  <si>
    <t>REVISÃO DE ARTRODESE TRATAMENTO CIRÚRGICO DE PSEUDOARTORSE DA COLUNA CERVICAL ANTERIOR</t>
  </si>
  <si>
    <t>TRATAMENTO CIRÚRGICO DE DEFORMIDADE DA COLUNA VIA ANTERO-POSTERIOR NOVE OU MAIS NÍVEIS</t>
  </si>
  <si>
    <t>TRATAMENTO CIRÚRGICO DE DEFORMIDADE DA COLUNA VIA ANTERIOR OITO NÍVEIS</t>
  </si>
  <si>
    <t>TRATAMENTO CIRÚRGICO DE DEFORMIDADE DA COLUNA VIA ANTERIOR QUATRO NÍVEIS</t>
  </si>
  <si>
    <t>TRATAMENTO CIRÚRGICO DE DEFORMIDADE DA COLUNA VIA ANTERIOR CINCO NÍVEIS</t>
  </si>
  <si>
    <t>TRATAMENTO CIRÚRGICO DE DEFORMIDADE DA COLUNA VIA ANTERIOR POSTERIOR ATÉ OITO NÍVEIS</t>
  </si>
  <si>
    <t>VERTEBROPLASTIA POR DISPOSITIVO GUIADO EM UM NÍVEL</t>
  </si>
  <si>
    <t>TRATAMENTO CIRÚRGICO DE DEFORMIDADE DA COLUNA VIA ANTERIOR SEIS NÍVEIS</t>
  </si>
  <si>
    <t>TRATAMENTO CIRÚRGICO DE DEFORMIDADE DA COLUNA VIA ANTERIOR SETE NÍVEIS</t>
  </si>
  <si>
    <t>TRATAMENTO CIRURGICO DE DEFORMIDADE DA COLUNA VIA POSTERIOR OITO NIVEIS</t>
  </si>
  <si>
    <t>TRATAMENTO CIRURGICO DE FRATURA NIVEL C1 - C2 POR VIA ANTERIOR (OSTEOSSINTESE)</t>
  </si>
  <si>
    <t>TRATAMENTO CIRURGICO DE TORCICOLO CONGENITO</t>
  </si>
  <si>
    <t>TRATAMENTO CIRURGICO DE DEFORMIDADE DA COLUNA VIA POSTERIOR NOVE NIVEIS</t>
  </si>
  <si>
    <t>TRATAMENTO CIRURGICO DESCOMPRESSIVO AO NIVEL DO DESFILADEIRO TORACICO</t>
  </si>
  <si>
    <t>VERTEBROPLASTIA POR DISPOSITIVO GUIADO DOIS NIVEIS</t>
  </si>
  <si>
    <t>VERTEBROPLASTIA POR DISPOSITIVO GUIADO TRES NIVEIS</t>
  </si>
  <si>
    <t>TRATAMENTO CIRURGICO DE DEFORMIDADE DA COLUNA VIA POSTERIOR DOZE NIVEIS OU MAIS</t>
  </si>
  <si>
    <t>TRATAMENTO CIRURGICO DE DEFORMIDADE DA COLUNA VIA POSTERIOR DEZ NIVEIS</t>
  </si>
  <si>
    <t>TRATAMENTO CIRÚRGICO DE DEFORMIDADE DA COLUNA VIA POSTERIOR ONZE NÍVEIS</t>
  </si>
  <si>
    <t>TRATAMENTO CIRÚRGICO DE DEFORMIDADE DA COLUNA VIA ANTERIOR DOIS NÍVEIS</t>
  </si>
  <si>
    <t>TRATAMENTO CIRÚRGICO DE DEFORMIDADE DA COLUNA VIA ANTERIOR TRÊS NÍVEIS</t>
  </si>
  <si>
    <t>TRATAMENTO CIRÚRGICO DE DEFORMIDADE DA COLUNA VIA POSTERIOR CINCO NÍVEIS</t>
  </si>
  <si>
    <t>TRATAMENTO CIRÚRGICO DE DEFORMIDADE DA COLUNA VIA POSTERIOR SEIS NÍVEIS</t>
  </si>
  <si>
    <t>TRATAMENTO CIRÚRGICO DE DEFORMIDADE DA COLUNA VIA POSTERIOR TRÊS NÍVEIS</t>
  </si>
  <si>
    <t>TRATAMENTO CIRÚRGICO DE DEFORMIDADE DA COLUNA VIA POSTERIOR QUATRO NÍVEIS</t>
  </si>
  <si>
    <t>TRATAMENTO CIRÚRGICO DE DEFORMIDADE DA COLUNA VIA POSTERIOR DOIS NIVEIS</t>
  </si>
  <si>
    <t>TRATAMENTO CIRÚRGICO DE DEFORMIDADE DA COLUNA VIA POSTERIOR SETE NÍVEIS</t>
  </si>
  <si>
    <t>ARTRODESE CERVICAL / CERVICO TORÁCICA POSTERIOR QUATRO NÍVEIS</t>
  </si>
  <si>
    <t>ARTRODESE COXOFEMORAL</t>
  </si>
  <si>
    <t>ARTRODESE DA SÍNFISE PÚBICA</t>
  </si>
  <si>
    <t>ARTRODESE DE ARTICULAÇÕES SACROILIACAS</t>
  </si>
  <si>
    <t>ARTROPLASTIA DE QUADRIL (NÃO CONVENCIONAL)</t>
  </si>
  <si>
    <t>ARTROPLASTIA PARCIAL DE QUADRIL</t>
  </si>
  <si>
    <t>ARTROPLASTIA TOTAL DE CONVERSÃO DO QUADRIL</t>
  </si>
  <si>
    <t>ARTROPLASTIA DE REVISÃO OU RECONSTRUÇÃO DO QUADRIL</t>
  </si>
  <si>
    <t>ARTROPLASTIA TOTAL PRIMÁRIA DO QUADRIL CIMENTADA</t>
  </si>
  <si>
    <t>ARTROPLASTIA TOTAL PRIMARIA DO QUADRIL NÃO CIMENTADA / HÍBRIDA</t>
  </si>
  <si>
    <t>DESARTICULAÇÃO COXOFEMORAL</t>
  </si>
  <si>
    <t>DESARTICULAÇÃO INTERÍLIO-ABDOMINAL</t>
  </si>
  <si>
    <t>EPIFISIODESE DO TROCANTER MAIOR DO FÊMUR</t>
  </si>
  <si>
    <t>EPIFISIODESE FEMORAL PROXIMAL IN SITU</t>
  </si>
  <si>
    <t>OSTECTOMIA DA PELVE</t>
  </si>
  <si>
    <t>OSTEOTOMIA DA PELVE</t>
  </si>
  <si>
    <t>RECONSTRUÇÃO OSTEOPLASTICA DO QUADRIL</t>
  </si>
  <si>
    <t>REDUÇÃO INCRUENTA C/ MANIPULAÇÃO DE LUXAÇÃO ESPONTANEA / PROGRESSIVA DO QUADRIL COM APLICAÇÃO DE DISPOSITIVOS DE CONTENÇÃO</t>
  </si>
  <si>
    <t>REDUÇÃO INCRUENTA DE LUXAÇÃO CONGÊNITA COXOFEMORAL</t>
  </si>
  <si>
    <t>REDUÇÃO INCRUENTA DE LUXAÇÃO COXOFEMORAL TRAUMÁTICA / PÓS-ARTROPLASTIA</t>
  </si>
  <si>
    <t>REDUÇÃO INCRUENTA DISJUNÇÃO / LUXAÇÃO / FRATURA / FRATURA-LUXAÇÃO AO NÍVEL DO ANEL PÉLVICO</t>
  </si>
  <si>
    <t>RETIRADA DE ENXERTO AUTÓGENO DE ILÍACO</t>
  </si>
  <si>
    <t>REVISÃO CIRÚRGICA DE LUXAÇÃO COXOFEMORAL CONGÊNITA</t>
  </si>
  <si>
    <t>TRANSPOSIÇÃO / ALONGAMENTO MIOTENDINOSO DO ILIOPSOAS EM DOENÇA NEUROMUSCULAR</t>
  </si>
  <si>
    <t>TRATAMENTO CIRÚRGICO DA AVULSÃO DE TUBEROSIDADES / ESPINHAS E CRISTA ILÍACA S/ LESÃO DO ANEL PÉLVICO</t>
  </si>
  <si>
    <t>TRATAMENTO CIRÚRGICO DE ASSOCIAÇÃO FRATURA / LUXAÇÃO / FRATURA-LUXAÇÃO / DISJUNÇÃO DO ANEL PÉLVICO</t>
  </si>
  <si>
    <t>TRATAMENTO CIRÚRGICO DE FRATURA / LUXAÇÃO / FRATURA-LUXAÇÃO / DISJUNÇÃO DO ANEL PÉLVICO ANTERO-POSTERIOR</t>
  </si>
  <si>
    <t>TRATAMENTO CIRÚRGICO DE FRATURA / LUXAÇÃO / FRATURA-LUXAÇÃO DO COCCIX</t>
  </si>
  <si>
    <t>TRATAMENTO CIRÚRGICO DE FRATURA / LUXAÇÃO COXOFEMORAL C/ FRATURA DA EPÍFISE FEMORAL</t>
  </si>
  <si>
    <t>TRATAMENTO CIRÚRGICO DE FRATURA DO ACETÁBULO</t>
  </si>
  <si>
    <t>TRATAMENTO CIRÚRGICO DE FRATURA DO SACRO</t>
  </si>
  <si>
    <t>TRATAMENTO CIRÚRGICO DE FRATURA-LUXAÇÃO DA ARTICULAÇÃO COXOFEMORAL (DUPLO ACESSO)</t>
  </si>
  <si>
    <t>TRATAMENTO CIRURGICO DE LUXACAO COXO-FEMORAL CONGENITA</t>
  </si>
  <si>
    <t>TRATAMENTO CIRURGICO DE LUXACAO COXO-FEMORAL TRAUMATICA / POS-ARTROPLASTIA</t>
  </si>
  <si>
    <t>TRATAMENTO CIRURGICO DE LUXACAO ESPONTANEA / PROGRESSIVA / PARALITICA DO QUADRIL</t>
  </si>
  <si>
    <t>AMPUTACAO / DESARTICULACAO DE MEMBROS INFERIORES</t>
  </si>
  <si>
    <t>AMPUTACAO / DESARTICULACAO DE PE E TARSO</t>
  </si>
  <si>
    <t>ARTRODESE DE MEDIAS / GRANDES ARTICULACOES DE MEMBRO INFERIOR</t>
  </si>
  <si>
    <t>ARTROPLASTIA DE JOELHO (NAO CONVENCIONAL)</t>
  </si>
  <si>
    <t>ARTROPLASTIA TOTAL DE JOELHO - REVISAO / RECONSTRUCAO</t>
  </si>
  <si>
    <t>ARTROPLASTIA TOTAL PRIMARIA DO JOELHO</t>
  </si>
  <si>
    <t>ARTROPLASTIA UNICOMPARTIMENTAL PRIMARIA DO JOELHO</t>
  </si>
  <si>
    <t>FASCIOTOMIA DE MEMBROS INFERIORES</t>
  </si>
  <si>
    <t>INSTALACAO DE TRACAO ESQUELETICA DO MEMBRO INFERIOR</t>
  </si>
  <si>
    <t>PATELECTOMIA TOTAL OU PARCIAL</t>
  </si>
  <si>
    <t>QUADRICEPSPLASTIA</t>
  </si>
  <si>
    <t>REALINHAMENTO DO MECANISMO EXTENSOR DO JOELHO</t>
  </si>
  <si>
    <t>RECONSTRUCAO DE TENDAO PATELAR / TENDAO QUADRICIPITAL</t>
  </si>
  <si>
    <t>RECONSTRUCAO LIGAMENTAR DO TORNOZELO</t>
  </si>
  <si>
    <t>RECONSTRUCAO LIGAMENTAR EXTRA-ARTICULAR DO JOELHO</t>
  </si>
  <si>
    <t>RECONSTRUCAO LIGAMENTAR INTRA-ARTICULAR DO JOELHO (CRUZADO ANTERIOR)</t>
  </si>
  <si>
    <t>RECONSTRUCAO LIGAMENTAR INTRA-ARTICULAR DO JOELHO (CRUZADO POSTERIOR C/ OU S/ ANTERIOR)</t>
  </si>
  <si>
    <t>REDUCAO INCRUENTA DA LUXACAO / FRATURA-LUXACAO METATARSO-FALANGIANA / INTERFALANGIANA DO PE</t>
  </si>
  <si>
    <t>REDUCAO INCRUENTA DE FRATURA / LESAO FISARIA DOS METATARSIANOS</t>
  </si>
  <si>
    <t>REDUCAO INCRUENTA DE FRATURA / LUXACAO / FRATURA-LUXACAO DO TORNOZELO</t>
  </si>
  <si>
    <t>REDUCAO INCRUENTA DE FRATURA DIAFISARIA / LESAO FISARIA DISTAL DA TIBIA C/ OU S/ FRATURA DA FIBULA</t>
  </si>
  <si>
    <t>REDUCAO INCRUENTA DE FRATURA DIAFISARIA / LESAO FISARIA PROXIMAL DO FEMUR</t>
  </si>
  <si>
    <t>REDUCAO INCRUENTA DE FRATURA DOS OSSOS DO TARSO</t>
  </si>
  <si>
    <t>REDUCAO INCRUENTA DE FRATURA OU LESAO FISARIA DO JOELHO</t>
  </si>
  <si>
    <t>REDUCAO INCRUENTA DE LUXACAO / FRATURA-LUXACAO DO JOELHO</t>
  </si>
  <si>
    <t>REDUCAO INCRUENTA DE LUXACAO FEMURO-PATELAR</t>
  </si>
  <si>
    <t>REDUCAO INCRUENTA DE LUXACAO OU FRATURA / LUXACAO SUBTALAR E INTRATARSICA</t>
  </si>
  <si>
    <t>REDUCAO INCRUENTA DE LUXACAO OU FRATURA / LUXACAO TARSO-METATARSICA</t>
  </si>
  <si>
    <t>REIMPLANTE AO NIVEL DA COXA ATE O TERCO PROXIMAL DA PERNA</t>
  </si>
  <si>
    <t>REIMPLANTE DO TERCO MEDIO DA PERNA ATE O PE</t>
  </si>
  <si>
    <t>REPARO DE BAINHA TENDINOSA AO NIVEL DO TORNOZELO</t>
  </si>
  <si>
    <t>REVISAO CIRURGICA DE COTO DE AMPUTACAO EM MEMBRO INFERIOR (EXCETO DEDOS DO PE)</t>
  </si>
  <si>
    <t>REVISAO CIRURGICA DO PE TORTO CONGENITO</t>
  </si>
  <si>
    <t>SINDACTILIA CIRURGICA DOS DEDOS DO PE (PROCEDIMENTO TIPO KELIKIAN)</t>
  </si>
  <si>
    <t>TALECTOMIA</t>
  </si>
  <si>
    <t>TENOSINOVECTOMIA EM MEMBRO INFERIOR</t>
  </si>
  <si>
    <t>TRANSFERENCIA DO GRANDE TROCANTER (PROCEDIMENTO ISOLADO)</t>
  </si>
  <si>
    <t>TRANSFERENCIA MUSCULAR / TENDINOSA NO MEMBRO INFERIOR</t>
  </si>
  <si>
    <t>TRANSPLANTE DE MENISCO</t>
  </si>
  <si>
    <t>TRANSPOSICAO DA FIBULA PARA A TIBIA</t>
  </si>
  <si>
    <t>TRATAMENTO CIRURGICO DAS DESINSERCOES DAS ESPINHAS INTERCONDILARES / EPICONDILARES</t>
  </si>
  <si>
    <t>TRATAMENTO CIRURGICO DE AVULSAO DO GRANDE E DO PEQUENO TROCANTER</t>
  </si>
  <si>
    <t>TRATAMENTO CIRURGICO DE COALIZAO TARSAL</t>
  </si>
  <si>
    <t>TRATAMENTO CIRURGICO DE FRATURA / LESAO FISARIA DE OSSOS DO MEDIO-PE</t>
  </si>
  <si>
    <t>TRATAMENTO CIRURGICO DE FRATURA / LESAO FISARIA DOS METATARSIANOS</t>
  </si>
  <si>
    <t>TRATAMENTO CIRURGICO DE FRATURA / LESAO FISARIA DOS PODODACTILOS</t>
  </si>
  <si>
    <t>TRATAMENTO CIRURGICO DE FRATURA / LESAO FISARIA PROXIMAL (COLO) DO FEMUR (SINTESE)</t>
  </si>
  <si>
    <t>TRATAMENTO CIRÚRGICO DE FRATURA BIMALEOLAR / TRIMALEOLAR / DA FRATURA-LUXAÇÃO DO TORNOZELO</t>
  </si>
  <si>
    <t>TRATAMENTO CIRÚRGICO DE FRATURA DA DIÁFISE DA TÍBIA</t>
  </si>
  <si>
    <t>TRATAMENTO CIRÚRGICO DE FRATURA DA DIÁFISE DO FÊMUR</t>
  </si>
  <si>
    <t>TRATAMENTO CIRÚRGICO DE FRATURA DA PATELA POR FIXAÇÃO INTERNA</t>
  </si>
  <si>
    <t>TRATAMENTO CIRÚRGICO DE FRATURA DO CALCÂNEO</t>
  </si>
  <si>
    <t>TRATAMENTO CIRÚRGICO DE FRATURA DO PILÃO TIBIAL</t>
  </si>
  <si>
    <t>TRATAMENTO CIRÚRGICO DE FRATURA DO PLANALTO TIBIAL</t>
  </si>
  <si>
    <t>TRATAMENTO CIRÚRGICO DE FRATURA DO TALUS</t>
  </si>
  <si>
    <t>TRATAMENTO CIRÚRGICO DE FRATURA DO TORNOZELO UNIMALEOLAR</t>
  </si>
  <si>
    <t>TRATAMENTO CIRÚRGICO DE FRATURA INTERCONDILEANA / DOS CÔNDILOS DO FÊMUR</t>
  </si>
  <si>
    <t>TRATAMENTO CIRÚRGICO DE FRATURA LESÃO FISÁRIA AO NÍVEL DO JOELHO</t>
  </si>
  <si>
    <t>TRATAMENTO CIRÚRGICO DE FRATURA LESÃO FISÁRIA DISTAL DE TÍBIA</t>
  </si>
  <si>
    <t>TRATAMENTO CIRÚRGICO DE FRATURA SUBTROCANTERIANA</t>
  </si>
  <si>
    <t>TRATAMENTO CIRÚRGICO DE FRATURA SUPRACONDILEANA DO FÊMUR (METÁFISE DISTAL)</t>
  </si>
  <si>
    <t>TRATAMENTO CIRÚRGICO DE FRATURA TRANSTROCANTERIANA</t>
  </si>
  <si>
    <t>TRATAMENTO CIRÚRGICO DE GIGANTISMO DO PÉ</t>
  </si>
  <si>
    <t>TRATAMENTO CIRÚRGICO DE HALUX VALGUS C/ OSTEOTOMIA DO PRIMEIRO OSSO METATARSIANO</t>
  </si>
  <si>
    <t>TRATAMENTO CIRÚRGICO DE LESÃO AGUDA CAPSULO-LIGAMENTAR MEMBRO INFERIOR (JOELHO / TORNOZELO)</t>
  </si>
  <si>
    <t>TRATAMENTO CIRÚRGICO DE LESÃO EVOLUTIVA FISÁRIA NO MEMBRO INFERIOR</t>
  </si>
  <si>
    <t>TRATAMENTO CIRÚRGICO DE LUXAÇÃO / FRATURA-LUXAÇÃO AO NÍVEL DO JOELHO</t>
  </si>
  <si>
    <t>TRATAMENTO CIRÚRGICO DE LUXAÇÃO / FRATURA-LUXAÇÃO METATARSO-FALANGIANA / INTER-FALANGIANA</t>
  </si>
  <si>
    <t>TRATAMENTO CIRÚRGICO DE LUXAÇÃO / FRATURA-LUXAÇÃO SUBTALAR E INTRA-TARSICA</t>
  </si>
  <si>
    <t>TRATAMENTO CIRÚRGICO DE LUXAÇÃO / FRATURA-LUXAÇÃO TARSO-METATARSICA</t>
  </si>
  <si>
    <t>TRATAMENTO CIRÚRGICO DE METATARSO PRIMO VARO</t>
  </si>
  <si>
    <t>TRATAMENTO CIRÚRGICO DE PÉ CAVO</t>
  </si>
  <si>
    <t>TRATAMENTO CIRÚRGICO DE PÉ PLANO VALGO</t>
  </si>
  <si>
    <t>TRATAMENTO CIRÚRGICO DE PÉ TALO VERTICAL</t>
  </si>
  <si>
    <t>TRATAMENTO CIRÚRGICO DE PÉ TORTO CONGÊNITO</t>
  </si>
  <si>
    <t>TRATAMENTO CIRÚRGICO DE PÉ TORTO CONGÊNITO INVETERADO</t>
  </si>
  <si>
    <t>TRATAMENTO CIRÚRGICO DE PSEUDARTROSE / RETARDO DE CONSOLIDAÇÃO / PERDA ÓSSEA AO NÍVEL DO TARSO</t>
  </si>
  <si>
    <t>TRATAMENTO CIRÚRGICO DE PSEUDARTROSE / RETARDO DE CONSOLIDAÇÃO / PERDA ÓSSEA DA DIÁFISE DO FÊMUR</t>
  </si>
  <si>
    <t>TRATAMENTO CIRÚRGICO DE PSEUDARTROSE / RETARDO DE CONSOLIDAÇÃO / PERDA ÓSSEA DA REGIÃO TROCANTERIANA</t>
  </si>
  <si>
    <t>TRATAMENTO CIRÚRGICO DE PSEUDARTROSE / RETARDO DE CONSOLIDAÇÃO / PERDA ÓSSEA DO COLO DO FÊMUR</t>
  </si>
  <si>
    <t>TRATAMENTO CIRÚRGICO DE PSEUDARTROSE / RETARDO DE CONSOLIDAÇÃO / PERDA ÓSSEA DO PÉ</t>
  </si>
  <si>
    <t>TRATAMENTO CIRÚRGICO DE PSEUDARTROSE / RETARDO DE CONSOLIDAÇÃO / PERDA ÓSSEA METÁFISE DISTAL DO FÊMUR</t>
  </si>
  <si>
    <t>TRATAMENTO CIRÚRGICO DE PSEUDARTROSE / RETARDO DE CONSOLIDAÇÃO AO NÍVEL DO JOELHO</t>
  </si>
  <si>
    <t>TRATAMENTO CIRÚRGICO DE PSEUDARTROSE CONGÊNITA DA TÍBIA</t>
  </si>
  <si>
    <t>TRATAMENTO CIRÚRGICO DE PSEUDARTROSE / RETARDO DE CONSOLIDAÇÃO / PERDA ÓSSEA DA DIÁFISE TIBIAL</t>
  </si>
  <si>
    <t>TRATAMENTO CIRÚRGICO DE PSEUDARTROSE / RETARDO DE CONSOLIDAÇÃO/ PERDA ÓSSEA DA METÁFISE TIBIAL</t>
  </si>
  <si>
    <t>TRATAMENTO CIRÚRGICO DE ROTURA DE MENISCO COM SUTURA MENISCAL UNI / BICOMPATIMENTAL</t>
  </si>
  <si>
    <t>TRATAMENTO CIRÚRGICO DE ROTURA DO MENISCO COM MENISCECTOMIA PARCIAL / TOTAL</t>
  </si>
  <si>
    <t>TRATAMENTO CIRÚRGICO DO HALUX RIGIDUS</t>
  </si>
  <si>
    <t>TRATAMENTO CIRÚRGICO DO HALUX VALGUS S/ OSTEOTOMIA DO PRIMEIRO OSSO METATARSIANO</t>
  </si>
  <si>
    <t>TRATAMENTO DAS LESÕES OSTEO-CONDRAIS POR FIXAÇÃO OU MOSAICOPLASTIA JOELHO/TORNOZELO</t>
  </si>
  <si>
    <t>ALONGAMENTO / ENCURTAMENTO MIOTENDINOSO</t>
  </si>
  <si>
    <t>ALONGAMENTO E/OU TRANSPORTE DE OSSOS DA MÃO E/OU DO PÉ</t>
  </si>
  <si>
    <t>ALONGAMENTO E/OU TRANSPORTE ÓSSEO DE OSSOS LONGOS (EXCETO DA MÃO E DO PÉ)</t>
  </si>
  <si>
    <t>AMPUTAÇÃO / DESARTICULAÇÃO DE DEDO</t>
  </si>
  <si>
    <t>ARTRODESE DE PEQUENAS ARTICULAÇÕES</t>
  </si>
  <si>
    <t>ARTROPLASTIA DE RESSECÇÃO DE MÉDIA / GRANDE ARTICULAÇÃO</t>
  </si>
  <si>
    <t>ARTROPLASTIA DE RESSECÇÃO DE PEQUENAS ARTICULAÇÕES</t>
  </si>
  <si>
    <t>BURSECTOMIA</t>
  </si>
  <si>
    <t>DESCOMPRESSÃO COM ESVAZIAMENTO MEDULAR POR BROCAGEM / VIA CORTICOTOMIA</t>
  </si>
  <si>
    <t>DIAFISECTOMIA DE OSSOS LONGOS</t>
  </si>
  <si>
    <t>ENCURTAMENTO DE OSSOS LONGOS EXCETO DA MÃO E DO PÉ</t>
  </si>
  <si>
    <t>EXPLORAÇÃO ARTICULAR C/ OU S/ SINOVECTOMIA DE MÉDIAS / GRANDES ARTICULAÇÕES</t>
  </si>
  <si>
    <t>EXPLORAÇÃO ARTICULAR C/ OU S/ SINOVECTOMIA DE PEQUENAS ARTICULAÇÕES</t>
  </si>
  <si>
    <t>FASCIECTOMIA</t>
  </si>
  <si>
    <t>MANIPULAÇÃO ARTICULAR</t>
  </si>
  <si>
    <t>OSTECTOMIA DE OSSOS DA MÃO E/OU DO PÉ</t>
  </si>
  <si>
    <t>OSTECTOMIA DE OSSOS LONGOS EXCETO DA MÃO E DO PÉ</t>
  </si>
  <si>
    <t>OSTEOTOMIA DE OSSOS DA MÃO E/OU DO PÉ</t>
  </si>
  <si>
    <t>OSTEOTOMIA DE OSSOS LONGOS EXCETO DA MÃO E DO PÉ</t>
  </si>
  <si>
    <t>REINSERÇÃO MUSCULAR</t>
  </si>
  <si>
    <t>RESSECÇÃO DE CISTO SINOVIAL</t>
  </si>
  <si>
    <t>RESSECÇÃO DE EXOSTOSE</t>
  </si>
  <si>
    <t>RESSECÇÃO DE TUMOR E RECONSTRUÇÃO C/ RETALHO MICROCIRÚRGICO</t>
  </si>
  <si>
    <t>RESSECÇÃO DE TUMOR E RECONSTRUÇÃO C/ RETALHO NÃO MICROCIRÚRGICO (EXCETO MÃO E PÉ)</t>
  </si>
  <si>
    <t>RESSECÇÃO DE TUMOR E RECONSTRUÇÃO C/ TRANSPORTE ÓSSEO</t>
  </si>
  <si>
    <t>RESSECÇÃO DE TUMOR ÓSSEO C/ SUBSTITUIÇÃO (ENDOPRÓTESE)</t>
  </si>
  <si>
    <t>RESSECÇÃO DE TUMOR ÓSSEO E RECONSTRUÇÃO C/ ENXERTO</t>
  </si>
  <si>
    <t>RESSECÇÃO DE TUMOR ÓSSEO E RECONSTRUÇÃO C/ RETALHO NÃO MICROCIRÚRGICO (APENAS MÃO E PÉ)</t>
  </si>
  <si>
    <t>RESSECÇÃO DE TUMOR ÓSSEO E RECONSTRUÇÃO POR DESLIZAMENTO</t>
  </si>
  <si>
    <t>RESSECÇÃO MUSCULAR</t>
  </si>
  <si>
    <t>RESSECÇÃO SIMPLES DE TUMOR ÓSSEO / DE PARTES MOLES</t>
  </si>
  <si>
    <t>RETIRADA DE CORPO ESTRANHO INTRA-ARTICULAR</t>
  </si>
  <si>
    <t>RETIRADA DE CORPO ESTRANHO INTRA-ÓSSEO</t>
  </si>
  <si>
    <t>RETIRADA DE ESPAÇADORES / OUTROS MATERIAIS</t>
  </si>
  <si>
    <t>RETIRADA DE FIO OU PINO INTRA-ÓSSEO</t>
  </si>
  <si>
    <t>RETIRADA DE FIXADOR EXTERNO</t>
  </si>
  <si>
    <t>RETIRADA DE PLACA E/OU PARAFUSOS</t>
  </si>
  <si>
    <t>RETIRADA DE PRÓTESE DE SUBSTITUIÇÃO DE GRANDES ARTICULAÇÕES (OMBRO / COTOVELO / QUADRIL / JOELHO)</t>
  </si>
  <si>
    <t>RETIRADA DE PRÓTESE DE SUBSTITUIÇÃO EM PEQUENAS E MÉDIAS ARTICULAÇÕES</t>
  </si>
  <si>
    <t>RETIRADA DE TRAÇÃO TRANS-ESQUELÉTICA</t>
  </si>
  <si>
    <t>RETRAÇÃO CICATRICIAL DOS DEDOS C/ COMPROMETIMENTO TENDINOSO (POR DEDO)</t>
  </si>
  <si>
    <t>REVISÃO CIRÚRGICA DE COTO DE AMPUTAÇÃO DOS DEDOS</t>
  </si>
  <si>
    <t>TENODESE</t>
  </si>
  <si>
    <t>TENÓLISE</t>
  </si>
  <si>
    <t>TENOMIORRAFIA</t>
  </si>
  <si>
    <t>TENOMIOTOMIA / DESINSERÇÃO</t>
  </si>
  <si>
    <t>TENOPLASTIA OU ENXERTO DE TENDÃO UNICO</t>
  </si>
  <si>
    <t>TENORRAFIA ÚNICA EM TÚNEL OSTEO-FIBROSO</t>
  </si>
  <si>
    <t>TRANSPLANTE DO HALUX P/ O POLEGAR</t>
  </si>
  <si>
    <t>TRANSPLANTE DO SEGUNDO PODODÁCTILO P/ POLEGAR / QUALQUER OUTRO DEDO DA MÃO</t>
  </si>
  <si>
    <t>TRANSPLANTE MÚSCULO-CUTÂNEO C/ MICRO-ANASTOMOSE NO TRONCO / EXTREMIDADE</t>
  </si>
  <si>
    <t>TRANSPLANTE OSTEO-MÚSCULO-CUTÂNEO C/ MICRO-ANASTOMOSE NO TRONCO OU EXTREMIDADES</t>
  </si>
  <si>
    <t>TRANSPOSIÇÃO / TRANSFERÊNCIA MIOTENDINOSA MÚLTIPLA</t>
  </si>
  <si>
    <t>TRANSPOSIÇÃO / TRANSFERÊNCIA MIOTENDINOSA ÚNICA</t>
  </si>
  <si>
    <t>TRATAMENTO CIRÚRGICO DE ARTRITE INFECCIOSA (GRANDES E MÉDIAS ARTICULAÇÕES)</t>
  </si>
  <si>
    <t>TRATAMENTO CIRÚRGICO DE ARTRITE INFECCIOSA DAS PEQUENAS ARTICULAÇÕES</t>
  </si>
  <si>
    <t>TRATAMENTO CIRÚRGICO DE DEDO EM MARTELO / EM GARRA (MÃO E PÉ)</t>
  </si>
  <si>
    <t>TRATAMENTO CIRÚRGICO DE DEFORMIDADE ARTICULAR POR RETRACAO TENO-CAPSULO-LIGAMENTAR</t>
  </si>
  <si>
    <t>TRATAMENTO CIRÚRGICO DE FRATURA VICIOSAMENTE CONSOLIDADA DOS OSSOS LONGOS EXCETO DA MÃO E DO PÉ</t>
  </si>
  <si>
    <t>TRATAMENTO CIRÚRGICO DE HERNIA MUSCULAR</t>
  </si>
  <si>
    <t>TRATAMENTO CIRÚRGICO DE INFECÇÃO EM ARTROPLASTIA DAS MÉDIAS / PEQUENAS ARTICULAÇÕES</t>
  </si>
  <si>
    <t>TRATAMENTO CIRÚRGICO DE INFECÇÃO PÓS-ARTROPLASTIA (GRANDES ARTICULAÇÕES)</t>
  </si>
  <si>
    <t>TRATAMENTO CIRÚRGICO DE LUXAÇÃO / FRATURA-LUXAÇÃO METATARSO INTER-FALANGEANA</t>
  </si>
  <si>
    <t>TRATAMENTO CIRÚRGICO DE MÃO OU PÉ EM FENDA / DEDO BÍFIDO / MACRODACTILIA / POLIDACTILIA</t>
  </si>
  <si>
    <t>TRATAMENTO CIRÚRGICO DE POLIDACTILIA NÃO ARTICULADA</t>
  </si>
  <si>
    <t>TRATAMENTO CIRÚRGICO DE POLIDACTILIA ARTICULADA</t>
  </si>
  <si>
    <t>TRATAMENTO CIRÚRGICO DE RETRAÇÃO MUSCULAR</t>
  </si>
  <si>
    <t>TRATAMENTO CIRÚRGICO DE RUTURA DO APARELHO EXTENSOR DO DEDO</t>
  </si>
  <si>
    <t>TRATAMENTO CIRÚRGICO DE SINDACTILIA COMPLEXA (C/ FUSÃO ÓSSEA)</t>
  </si>
  <si>
    <t>TRATAMENTO CIRÚRGICO DE SINDACTILIA SIMPLES (DOIS DEDOS)</t>
  </si>
  <si>
    <t>VIDEOARTROSCOPIA</t>
  </si>
  <si>
    <t>CAPSULECTOMIA RENAL</t>
  </si>
  <si>
    <t>CISTECTOMIA PARCIAL</t>
  </si>
  <si>
    <t>CISTECTOMIA TOTAL</t>
  </si>
  <si>
    <t>CISTECTOMIA TOTAL E DERIVACAO EM 1 SO TEMPO</t>
  </si>
  <si>
    <t>CISTOENTEROPLASTIA</t>
  </si>
  <si>
    <t>CISTOLITOTOMIA E/OU RETIRADA DE CORPO ESTRANHO DA BEXIGA</t>
  </si>
  <si>
    <t>CISTOPLASTIA (CORRECAO DE EXTROFIA VESICAL)</t>
  </si>
  <si>
    <t>CISTORRAFIA</t>
  </si>
  <si>
    <t>CISTOSTOMIA</t>
  </si>
  <si>
    <t>COLOCACAO PERCUTANEA DE CATETER PIELO-URETERO-VESICAL UNILATERAL</t>
  </si>
  <si>
    <t>DILATACAO PERCUTANEA DE ESTENOSES URETERAIS E JUNCAO URETERO-VESICAL</t>
  </si>
  <si>
    <t>DIVERTICULECTOMIA VESICAL</t>
  </si>
  <si>
    <t>DRENAGEM DE ABSCESSO RENAL / PERI-RENAL</t>
  </si>
  <si>
    <t>EXTRACAO ENDOSCOPICA DE CALCULO EM PELVE RENAL</t>
  </si>
  <si>
    <t>EXTRACAO ENDOSCOPICA DE CORPO ESTRANHO / CALCULO EM URETER</t>
  </si>
  <si>
    <t>IMPLANTE DE CATETER URETERAL POR TECNICA CISTOSCOPICA</t>
  </si>
  <si>
    <t>INSTALACAO ENDOSCOPICA DE CATETER DUPLO J</t>
  </si>
  <si>
    <t>LITOTRIPSIA</t>
  </si>
  <si>
    <t>LOMBOTOMIA</t>
  </si>
  <si>
    <t>NEFRECTOMIA PARCIAL</t>
  </si>
  <si>
    <t>NEFRECTOMIA TOTAL</t>
  </si>
  <si>
    <t>NEFROLITOTOMIA</t>
  </si>
  <si>
    <t>NEFROLITOTOMIA PERCUTANEA</t>
  </si>
  <si>
    <t>NEFROPEXIA</t>
  </si>
  <si>
    <t>NEFROPIELOSTOMIA</t>
  </si>
  <si>
    <t>NEFRORRAFIA</t>
  </si>
  <si>
    <t>NEFROSTOMIA (POR PUNCAO)</t>
  </si>
  <si>
    <t>NEFROSTOMIA C/ OU S/ DRENAGEM</t>
  </si>
  <si>
    <t>NEFROSTOMIA PERCUTANEA</t>
  </si>
  <si>
    <t>NEFROURETERECTOMIA TOTAL</t>
  </si>
  <si>
    <t>PIELOLITOTOMIA</t>
  </si>
  <si>
    <t>PIELOPLASTIA</t>
  </si>
  <si>
    <t>PIELOSTOMIA</t>
  </si>
  <si>
    <t>PIELOTOMIA</t>
  </si>
  <si>
    <t>PUNCAO / ASPIRACAO DA BEXIGA</t>
  </si>
  <si>
    <t>RESSECCAO DO COLO VESICAL / TUMOR VESICAL A CEU ABERTO</t>
  </si>
  <si>
    <t>RESSECCAO ENDOSCOPICA DA EXTREMIDADE DISTAL DO URETER</t>
  </si>
  <si>
    <t>RESSECCAO ENDOSCOPICA DE LESAO VESICAL</t>
  </si>
  <si>
    <t>RETIRADA PERCUTANEA DE CALCULO URETERAL C/ CATETER</t>
  </si>
  <si>
    <t>SINFISIOTOMIA DO RIM EM FERRADURA (NEFROPLASTIA)</t>
  </si>
  <si>
    <t>TRATAMENTO CIRURGICO DE BEXIGA NEUROGENICA</t>
  </si>
  <si>
    <t>TRATAMENTO CIRURGICO DE CISTO DE RIM POR PUNCAO</t>
  </si>
  <si>
    <t>TRATAMENTO CIRURGICO DE CISTOCELE</t>
  </si>
  <si>
    <t>TRATAMENTO CIRURGICO DE FISTULA VESICO-CUTANEA</t>
  </si>
  <si>
    <t>TRATAMENTO CIRURGICO DE FISTULA VESICO-ENTERICA</t>
  </si>
  <si>
    <t>TRATAMENTO CIRURGICO DE FISTULA VESICO-RETAL</t>
  </si>
  <si>
    <t>TRATAMENTO CIRURGICO DE FISTULAS URETERAIS</t>
  </si>
  <si>
    <t>TRATAMENTO CIRURGICO DE HEMORRAGIA VESICAL (FORMOLIZACAO DA BEXIGA)</t>
  </si>
  <si>
    <t>TRATAMENTO CIRURGICO DE INCONTINENCIA URINARIA VIA ABDOMINAL</t>
  </si>
  <si>
    <t>TRATAMENTO CIRURGICO DE REFLUXO VESICO-URETERAL</t>
  </si>
  <si>
    <t>TRATAMENTO CIRURGICO DE URETEROCELE</t>
  </si>
  <si>
    <t>URETERECTOMIA</t>
  </si>
  <si>
    <t>URETEROCISTONEOSTOMIA</t>
  </si>
  <si>
    <t>URETEROENTEROPLASTIA</t>
  </si>
  <si>
    <t>URETEROENTEROSTOMIA</t>
  </si>
  <si>
    <t>URETEROLITOTOMIA</t>
  </si>
  <si>
    <t>URETEROPLASTIA</t>
  </si>
  <si>
    <t>URETEROSTOMIA CUTANEA</t>
  </si>
  <si>
    <t>DRENAGEM DE COLECAO PERI-URETRAL</t>
  </si>
  <si>
    <t>DRENAGEM DE FLEIMAO URINOSO</t>
  </si>
  <si>
    <t>EXTRACAO ENDOSCOPICA DE CORPO ESTRANHO / CALCULO NA URETRA C/ CISTOSCOPIA</t>
  </si>
  <si>
    <t>INJECAO DE GORDURA / TEFLON PERI-URETRAL</t>
  </si>
  <si>
    <t>LIGADURA / SECCAO DE VASOS ABERRANTES</t>
  </si>
  <si>
    <t>MEATOTOMIA ENDOSCOPICA</t>
  </si>
  <si>
    <t>MEATOTOMIA SIMPLES</t>
  </si>
  <si>
    <t>RESSECCAO DE CARUNCULA URETRAL</t>
  </si>
  <si>
    <t>RESSECCAO DE PROLAPSO DA MUCOSA DA URETRA</t>
  </si>
  <si>
    <t>RESSECCAO E FECHAMENTO DE FISTULA URETRAL</t>
  </si>
  <si>
    <t>TRATAMENTO CIRURGICO DE INCONTINENCIA URINARIA</t>
  </si>
  <si>
    <t>URETROPLASTIA (RESSECCAO DE CORDA)</t>
  </si>
  <si>
    <t>URETROPLASTIA AUTOGENA</t>
  </si>
  <si>
    <t>URETROPLASTIA HETEROGENEA</t>
  </si>
  <si>
    <t>URETRORRAFIA</t>
  </si>
  <si>
    <t>URETROSTOMIA PERINEAL / CUTANEA / EXTERNA</t>
  </si>
  <si>
    <t>URETROTOMIA INTERNA</t>
  </si>
  <si>
    <t>URETROTOMIA P/ RETIRADA DE CALCULO OU CORPO ESTRANHO</t>
  </si>
  <si>
    <t>DRENAGEM DE ABSCESSO PROSTATICO</t>
  </si>
  <si>
    <t>PROSTATECTOMIA SUPRAPÚBICA</t>
  </si>
  <si>
    <t>PROSTATOVESICULECTOMIA RADICAL</t>
  </si>
  <si>
    <t>RESSECCAO ENDOSCOPICA DE PROSTATA</t>
  </si>
  <si>
    <t>DRENAGEM DE ABSCESSO DA BOLSA ESCROTAL</t>
  </si>
  <si>
    <t>DRENAGEM DE ABSCESSO DO EPIDIDIMO E/OU CANAL DEFERENTE</t>
  </si>
  <si>
    <t>EPIDIDIMECTOMIA</t>
  </si>
  <si>
    <t>EPIDIDIMECTOMIA C/ ESVAZIAMENTO GANGLIONAR</t>
  </si>
  <si>
    <t>ESPERMATOCELECTOMIA</t>
  </si>
  <si>
    <t>EXERESE DE CISTO DE BOLSA ESCROTAL</t>
  </si>
  <si>
    <t>EXERESE DE CISTO DE EPIDIDIMO</t>
  </si>
  <si>
    <t>EXERESE DE LESAO DO CORDAO ESPERMATICO</t>
  </si>
  <si>
    <t>EXPLORACAO CIRURGICA DA BOLSA ESCROTAL</t>
  </si>
  <si>
    <t>EXPLORACAO CIRURGICA DO CANAL DEFERENTE</t>
  </si>
  <si>
    <t>NEOSTOMIA DE EPIDIDIMO / CANAL DEFERENTE</t>
  </si>
  <si>
    <t>ORQUIDOPEXIA BILATERAL</t>
  </si>
  <si>
    <t>ORQUIDOPEXIA UNILATERAL</t>
  </si>
  <si>
    <t>ORQUIECTOMIA SUBCAPSULAR BILATERAL</t>
  </si>
  <si>
    <t>ORQUIECTOMIA UNI OU BILATERAL C/ ESVAZIAMENTO GANGLIONAR</t>
  </si>
  <si>
    <t>ORQUIECTOMIA UNILATERAL</t>
  </si>
  <si>
    <t>PLASTICA DA BOLSA ESCROTAL</t>
  </si>
  <si>
    <t>REPARACAO E OPERACAO PLASTICA DO TESTICULO</t>
  </si>
  <si>
    <t>RESSECCAO PARCIAL DA BOLSA ESCROTAL</t>
  </si>
  <si>
    <t>TRATAMENTO CIRURGICO DE ELEFANTIASE DA BOLSA ESCROTAL</t>
  </si>
  <si>
    <t>TRATAMENTO CIRURGICO DE HIDROCELE</t>
  </si>
  <si>
    <t>TRATAMENTO CIRURGICO DE TORCAO DO TESTICULO / DO CORDAO ESPERMATICO</t>
  </si>
  <si>
    <t>TRATAMENTO CIRURGICO DE VARICOCELE</t>
  </si>
  <si>
    <t>VASECTOMIA</t>
  </si>
  <si>
    <t>AMPUTACAO DE PENIS</t>
  </si>
  <si>
    <t>CORRECAO DE EPISPADIA</t>
  </si>
  <si>
    <t>CORRECAO DE HIPOSPADIA (1O TEMPO)</t>
  </si>
  <si>
    <t>CORRECAO DE HIPOSPADIA (2O TEMPO)</t>
  </si>
  <si>
    <t>LIBERACAO / PLASTIA DE PREPUCIO</t>
  </si>
  <si>
    <t>PLASTICA DE FREIO BALANO-PREPUCIAL</t>
  </si>
  <si>
    <t>PLASTICA TOTAL DO PENIS</t>
  </si>
  <si>
    <t>POSTECTOMIA</t>
  </si>
  <si>
    <t>REIMPLANTE DE PENIS</t>
  </si>
  <si>
    <t>TRATAMENTO CIRURGICO DE ELEFANTIASE DO PENIS</t>
  </si>
  <si>
    <t>TRATAMENTO CIRURGICO DE PRIAPRISMO</t>
  </si>
  <si>
    <t>CIRURGIAS COMPLEMENTARES DE REDESIGNAÇÃO SEXUAL</t>
  </si>
  <si>
    <t>REDESIGNAÇÃO SEXUAL NO SEXO MASCULINO</t>
  </si>
  <si>
    <t>CERCLAGEM DE COLO DO UTERO</t>
  </si>
  <si>
    <t>COLPOPERINEOPLASTIA ANTERIOR E POSTERIOR C/ AMPUTACAO DE COLO</t>
  </si>
  <si>
    <t>EXCISÃO TIPO 3 DO COLO UTERINO</t>
  </si>
  <si>
    <t>CURETAGEM SEMIOTICA C/ OU S/ DILATACAO DO COLO DO UTERO</t>
  </si>
  <si>
    <t>CURETAGEM UTERINA EM MOLA HIDATIFORME</t>
  </si>
  <si>
    <t>DILATACAO DE COLO DO UTERO</t>
  </si>
  <si>
    <t>ESVAZIAMENTO DE UTERO POS-ABORTO POR ASPIRACAO MANUAL INTRA-UTERINA (AMIU)</t>
  </si>
  <si>
    <t>EXCISÃO TIPO I DO COLO UTERINO</t>
  </si>
  <si>
    <t>EXERESE DE POLIPO DE UTERO</t>
  </si>
  <si>
    <t>HISTERECTOMIA (POR VIA VAGINAL)</t>
  </si>
  <si>
    <t>HISTERECTOMIA C/ ANEXECTOMIA (UNI / BILATERAL)</t>
  </si>
  <si>
    <t>HISTERECTOMIA SUBTOTAL</t>
  </si>
  <si>
    <t>HISTERECTOMIA TOTAL</t>
  </si>
  <si>
    <t>HISTERECTOMIA TOTAL AMPLIADA (WERTHEIN-MEIGS)</t>
  </si>
  <si>
    <t>HISTERECTOMIA VIDEOLAPAROSCOPICA</t>
  </si>
  <si>
    <t>HISTERORRAFIA</t>
  </si>
  <si>
    <t>HISTEROSCOPIA CIRURGICA C/ RESSECTOSCOPIO</t>
  </si>
  <si>
    <t>LAQUEADURA TUBARIA</t>
  </si>
  <si>
    <t>MIOMECTOMIA</t>
  </si>
  <si>
    <t>MIOMECTOMIA VIDEOLAPAROSCOPICA</t>
  </si>
  <si>
    <t>OOFORECTOMIA / OOFOROPLASTIA</t>
  </si>
  <si>
    <t>RESSECCAO DE VARIZES PELVICAS</t>
  </si>
  <si>
    <t>SALPINGECTOMIA UNI / BILATERAL</t>
  </si>
  <si>
    <t>SALPINGECTOMIA VIDEOLAPAROSCOPICA</t>
  </si>
  <si>
    <t>SALPINGOPLASTIA</t>
  </si>
  <si>
    <t>SALPINGOPLASTIA VIDEOLAPAROSCOPICA</t>
  </si>
  <si>
    <t>TRAQUELOPLASTIA</t>
  </si>
  <si>
    <t>TRATAMENTO CIRURGICO DE FISTULA VESICO-UTERINA</t>
  </si>
  <si>
    <t>HISTERECTOMIA C/ ANEXECTOMIA BILATERAL E COLPECTOMIA SOB PROCESSO TRANSEXUALIZADOR</t>
  </si>
  <si>
    <t>EXCISÃO TIPO 2 DO COLO UTERINO</t>
  </si>
  <si>
    <t>ALARGAMENTO DA ENTRADA VAGINAL</t>
  </si>
  <si>
    <t>COLPECTOMIA</t>
  </si>
  <si>
    <t>COLPOCLEISE (CIRURGIA DE LE FORT)</t>
  </si>
  <si>
    <t>COLPOPERINEOCLEISE</t>
  </si>
  <si>
    <t>COLPOPERINEOPLASTIA ANTERIOR E POSTERIOR</t>
  </si>
  <si>
    <t>COLPOPERINEOPLASTIA POSTERIOR</t>
  </si>
  <si>
    <t>COLPOPERINEORRAFIA NAO OBSTETRICA</t>
  </si>
  <si>
    <t>COLPOPLASTIA ANTERIOR</t>
  </si>
  <si>
    <t>COLPORRAFIA NAO OBSTETRICA</t>
  </si>
  <si>
    <t>COLPOTOMIA</t>
  </si>
  <si>
    <t>CONSTRUCAO DE VAGINA</t>
  </si>
  <si>
    <t>DRENAGEM DE GLANDULA DE BARTHOLIN / SKENE</t>
  </si>
  <si>
    <t>EPISIOPERINEORRAFIA NAO OBSTETRICA</t>
  </si>
  <si>
    <t>EXERESE DE CISTO VAGINAL</t>
  </si>
  <si>
    <t>EXERESE DE GLANDULA DE BARTHOLIN / SKENE</t>
  </si>
  <si>
    <t>EXTIRPACAO DE LESAO DE VULVA / PERINEO (POR ELETROCOAGULACAO OU FULGURACAO)</t>
  </si>
  <si>
    <t>EXTRACAO DE CORPO ESTRANHO DA VAGINA</t>
  </si>
  <si>
    <t>HIMENOTOMIA</t>
  </si>
  <si>
    <t>MARSUPIALIZACAO DE GLANDULA DE BARTOLIN</t>
  </si>
  <si>
    <t>OPERACAO DE BURCH</t>
  </si>
  <si>
    <t>RECONSTRUCAO DA VAGINA</t>
  </si>
  <si>
    <t>TRATAMENTO CIRURGICO DE COAPTACAO DE NINFAS</t>
  </si>
  <si>
    <t>TRATAMENTO CIRURGICO DE FISTULA RETO-VAGINAL</t>
  </si>
  <si>
    <t>TRATAMENTO CIRURGICO DE FISTULA URETRO-VAGINAL</t>
  </si>
  <si>
    <t>TRATAMENTO CIRURGICO DE FISTULA VESICO-VAGINAL</t>
  </si>
  <si>
    <t>TRATAMENTO CIRURGICO DE HIPERTROFIA DOS PEQUENOS LABIOS</t>
  </si>
  <si>
    <t>TRATAMENTO CIRURGICO DE INCONTINENCIA URINARIA POR VIA VAGINAL</t>
  </si>
  <si>
    <t>TRATAMENTO CIRURGICO DE VAGINA SEPTADA / ATRESICA</t>
  </si>
  <si>
    <t>VULVECTOMIA AMPLIADA C/ LINFADENECTOMIA</t>
  </si>
  <si>
    <t>VULVECTOMIA SIMPLES</t>
  </si>
  <si>
    <t>DRENAGEM DE ABSCESSO DE MAMA</t>
  </si>
  <si>
    <t>ESVAZIAMENTO PERCUTANEO DE CISTO MAMARIO</t>
  </si>
  <si>
    <t>EXERESE DE MAMA SUPRANUMERARIA</t>
  </si>
  <si>
    <t>EXERESE DE MAMILO</t>
  </si>
  <si>
    <t>MASTECTOMIA RADICAL C/ LINFADENECTOMIA</t>
  </si>
  <si>
    <t>MASTECTOMIA SIMPLES</t>
  </si>
  <si>
    <t>PLASTICA MAMARIA FEMININA NAO ESTETICA</t>
  </si>
  <si>
    <t>PLASTICA MAMARIA MASCULINA</t>
  </si>
  <si>
    <t>PLASTICA MAMARIA RECONSTRUTIVA - POS MASTECTOMIA C/ IMPLANTE DE PROTESE</t>
  </si>
  <si>
    <t>REVERSAO DE MAMILO INVERTIDO</t>
  </si>
  <si>
    <t>SETORECTOMIA / QUADRANTECTOMIA</t>
  </si>
  <si>
    <t>SETORECTOMIA / QUADRANTECTOMIA C/ ESVAZIAMENTO GANGLIONAR</t>
  </si>
  <si>
    <t>RETIRADA DE PRÓTESE MAMÁRIA UNILATERAL EM CASOS DE COMPLICAÇÃO DA PRÓTESE MAMÁRIA IMPLANTADA</t>
  </si>
  <si>
    <t>RETIRADA DE PRÓTESE MAMÁRIA BILATERAL EM CASOS DE COMPLICAÇÃO DA PRÓTESE MAMÁRIA IMPLANTADA</t>
  </si>
  <si>
    <t>RETIRADA DE PRÓTESE MAMÁRIA UNILATERAL EM CASOS DE COMPLICAÇÃO DE IMPLANTAÇÃO DA PRÓTESE, COM IMPLANTAÇÃO DE NOVA PRÓTESE, NO MESMO ATO CIRÚRGICO</t>
  </si>
  <si>
    <t>RETIRADA DE PRÓTESE MAMÁRIA BILATERAL EM CASOS DE COMPLICAÇÃO DE IMPLANTAÇÃO DA PRÓTESE, COM IMPLANTAÇÃO DE NOVA PRÓTESE NO MESMO ATO CIRÚRGICO</t>
  </si>
  <si>
    <t>MASTECTOMIA SIMPLES BILATERAL SOB PROCESSO TRANSEXUALIZADOR</t>
  </si>
  <si>
    <t>PLASTICA MAMARIA RECONSTRUTIVA BILATERAL INCLUINDO PROTESE MAMARIA DE SILICONE BILATERAL NO PROCESSO TRANSEXUALIZADOR</t>
  </si>
  <si>
    <t>DESCOLAMENTO MANUAL DE PLACENTA</t>
  </si>
  <si>
    <t>PARTO CESARIANO EM GESTACAO DE ALTO RISCO</t>
  </si>
  <si>
    <t>PARTO CESARIANO</t>
  </si>
  <si>
    <t>PARTO CESARIANO C/ LAQUEADURA TUBARIA</t>
  </si>
  <si>
    <t>REDUCAO MANUAL DE INVERSAO UTERINA AGUDA POS-PARTO</t>
  </si>
  <si>
    <t>RESSUTURA DE EPISIORRAFIA POS-PARTO</t>
  </si>
  <si>
    <t>SUTURA DE LACERACOES DE TRAJETO PELVICO</t>
  </si>
  <si>
    <t>TRATAMENTO CIRURGICO DE INVERSAO UTERINA AGUDA POS PARTO</t>
  </si>
  <si>
    <t>CURETAGEM POS-ABORTAMENTO / PUERPERAL</t>
  </si>
  <si>
    <t>EMBRIOTOMIA</t>
  </si>
  <si>
    <t>HISTERECTOMIA PUERPERAL</t>
  </si>
  <si>
    <t>TRATAMENTO CIRURGICO DE GRAVIDEZ ECTOPICA</t>
  </si>
  <si>
    <t>TRATAMENTO DE OUTROS TRANSTORNOS MATERNOS RELACIONADOS PREDOMINANTEMENTE A GRAVIDEZ</t>
  </si>
  <si>
    <t>BRONCOTOMIA E/OU BRONCORRAFIA</t>
  </si>
  <si>
    <t>COLOCAÇÃO DE MOLDE BRONQUICO POR TORACOTOMIA</t>
  </si>
  <si>
    <t>COLOCAÇÃO DE PROTESE LARINGO-TRAQUEAL, TRAQUEAL, TRAQUEO-BRONQUICA, BRONQUICA POR VIA ENDOSCOPICA (INCLUI PROTESE)</t>
  </si>
  <si>
    <t>COLOCACAO DE PROTESE LARINGO TRAQUEAL/ TRAQUEO-BRONQUICA (INCLUI PRÓTESE)</t>
  </si>
  <si>
    <t>PUNCAO DE TRAQUEIA C/ ASPIRACAO</t>
  </si>
  <si>
    <t>RESSECÇÃO DE TRAQUÉIA MEDIASTINAL, CARINAL OU CARINOPLASTIA</t>
  </si>
  <si>
    <t>RESSECÇÃO DE TUMOR DE TRAQUEIA COM ANASTOMOSE</t>
  </si>
  <si>
    <t>TRAQUEOPLASTIA POR ACESSO TORÁCICO</t>
  </si>
  <si>
    <t>TRAQUEOPLASTIA E/OU LARINGOTRAQUEOPLASTIA</t>
  </si>
  <si>
    <t>TRAQUEORRAFIA E/OU FECHAMENTO DE FISTULA TRAQUEO-CUTANEA</t>
  </si>
  <si>
    <t>TRAQUEOSTOMIA COM COLOCAÇÃO DE ORTESE TRAQUEAL OU TRAQUEOBRONQUICA</t>
  </si>
  <si>
    <t>TRATAMENTO CIRURGICO DE FISTULA BRONCOPLEURAL COM AMPUTAÇÃO DE COTO BRONQUICO</t>
  </si>
  <si>
    <t>TRATAMENTO CIRURGICO DE FISTULA TRAQUEOESOFAGICA ADQUIRIDA</t>
  </si>
  <si>
    <t>MEDIASTINOTOMIA EXPLORADORA PARA-ESTERNAL / POR VIA ANTERIOR</t>
  </si>
  <si>
    <t>MEDIASTINOTOMIA EXTRAPLEURAL POR VIA POSTERIOR</t>
  </si>
  <si>
    <t>MEDIASTINOTOMIA P/ DRENAGEM</t>
  </si>
  <si>
    <t>RESSECÇÃO DE TUMOR DO MEDIASTINO</t>
  </si>
  <si>
    <t>TIMECTOMIA</t>
  </si>
  <si>
    <t>TRAQUEOSTOMIA MEDIASTINAL</t>
  </si>
  <si>
    <t>TRATAMENTO DE MEDIASTINITE (QUALQUER VIA)</t>
  </si>
  <si>
    <t>DESCORTICAÇÃO PULMONAR</t>
  </si>
  <si>
    <t>FECHAMENTO DE PLEUROSTOMIA</t>
  </si>
  <si>
    <t>PLEURECTOMIA</t>
  </si>
  <si>
    <t>PLEUROTOMIA</t>
  </si>
  <si>
    <t>REPLEÇÃO DE CAVIDADE PLEURAL COM SOLUÇÃO PARA TRATAMENTO DE EMPIEMA CRONICO</t>
  </si>
  <si>
    <t>TRATAMENTO DE COAGULO RETIDO INTRATORACICO (QUALQUER VIA)</t>
  </si>
  <si>
    <t>PLEUROSTOMIA</t>
  </si>
  <si>
    <t>DRENAGEM TUBULAR PLEURAL ABERTA (PLEUROSTOMIA)</t>
  </si>
  <si>
    <t>PLEURODESE</t>
  </si>
  <si>
    <t>RETIRADA DE DRENO TUBULAR TORACICO</t>
  </si>
  <si>
    <t>COSTECTOMIA</t>
  </si>
  <si>
    <t>ESTERNECTOMIA COM OU SEM PRÓTESE</t>
  </si>
  <si>
    <t>ESTERNECTOMIA SUBTOTAL</t>
  </si>
  <si>
    <t>LIGADURA DO DUCTO TORACICO (QUALQUER METODO)</t>
  </si>
  <si>
    <t>MOBILIZACAO DE RETALHOS MUSCULARES / DO OMENTO</t>
  </si>
  <si>
    <t>PLUMBAGEM EXTRAFASCIAL</t>
  </si>
  <si>
    <t>REDUÇÃO CIRÚRGICA DE FRATURA DE COSTELA</t>
  </si>
  <si>
    <t>RESSECÇÃO DE TUMOR DO DIAFRAGMA E RECONSTRUÇÃO (QUALQUER TECNICA)</t>
  </si>
  <si>
    <t>RETIRADA DE CORPO ESTRANHO DA PAREDE TORÁCICA</t>
  </si>
  <si>
    <t>TORACECTOMIA COM RECONSTRUÇÃO PARIETAL (POR PROTESE)</t>
  </si>
  <si>
    <t>TORACECTOMIA SEM RECONSTRUÇÃO PARIETAL</t>
  </si>
  <si>
    <t>TORACOPLASTIA (QUALQUER TECNICA)</t>
  </si>
  <si>
    <t>TORACOSTOMIA COM DRENAGEM PLEURAL FECHADA</t>
  </si>
  <si>
    <t>TORACOTOMIA EXPLORADORA</t>
  </si>
  <si>
    <t>TRATAMENTO CIRÚRGICO DE DEFEITOS CONGÊNITOS DO TORAX</t>
  </si>
  <si>
    <t>TRATAMENTO CIRURGICO DE FRATURA, NECROSE OU INFECÇÃO DO ESTERNO</t>
  </si>
  <si>
    <t>TRATAMENTO CIRURGICO DE FRATURAS DO GRADIL COSTAL</t>
  </si>
  <si>
    <t>TRATAMENTO CIRURGICO DE PAREDE TORACICA</t>
  </si>
  <si>
    <t>VAGOTOMIA TRONCULAR TERAPEUTICA POR TORACOTOMIA</t>
  </si>
  <si>
    <t>BULECTOMIA UNI OU BILATERAL</t>
  </si>
  <si>
    <t>LIGADURA DE ARTÉRIAS BRONQUICAS POR TORACOTOMIA PARA CONTROLE DE HEMOPTISE</t>
  </si>
  <si>
    <t>LOBECTOMIA PULMONAR</t>
  </si>
  <si>
    <t>PNEUMOMECTOMIA</t>
  </si>
  <si>
    <t>PNEUMONECTOMIA DE TOTALIZACAO</t>
  </si>
  <si>
    <t>PNEUMORRAFIA</t>
  </si>
  <si>
    <t>RESSECÇÃO EM CUNHA, TUMORECTOMIA / BIOPSIA DE PULMAO A CEU ABERTO</t>
  </si>
  <si>
    <t>RESSECÇÃO PULMONAR ASSOCIADA A BRONCOPLASTIA/ ARTERIOPLASTIA</t>
  </si>
  <si>
    <t>CIRURGIA REDUTORA DO VOLUME PULMONAR (QUALQUER METODO)</t>
  </si>
  <si>
    <t>METASTASECTOMIA PULMONAR UNI OU BILATERAL (QUALQUER METODO)</t>
  </si>
  <si>
    <t>TROMBOENDARTERECTOMIA PULMONAR</t>
  </si>
  <si>
    <t>PNEUMOTOMIA COM RESSECÇÃO COSTAL PARA DRENAGEM CAVITARIA/RETIRADA DE CORPO ESTRANHO</t>
  </si>
  <si>
    <t>TORACOCENTESE/DRENAGEM DE PLEURA</t>
  </si>
  <si>
    <t>ATENDIMENTO DE URGENCIA EM MEDIO E GRANDE QUEIMADO</t>
  </si>
  <si>
    <t>ATENDIMENTO DE URGENCIA EM PEQUENO QUEIMADO</t>
  </si>
  <si>
    <t>CURATIVO EM GRANDE QUEIMADO</t>
  </si>
  <si>
    <t>CURATIVO EM MEDIO QUEIMADO</t>
  </si>
  <si>
    <t>CURATIVO EM PEQUENO QUEIMADO</t>
  </si>
  <si>
    <t>TRATAMENTO DE GRANDE QUEIMADO</t>
  </si>
  <si>
    <t>TRATAMENTO DE INTERCORRENCIA EM PACIENTE MEDIO E GRANDE QUEIMADO</t>
  </si>
  <si>
    <t>TRATAMENTO DE MEDIO QUEIMADO</t>
  </si>
  <si>
    <t>TRATAMENTO DE PEQUENO QUEIMADO</t>
  </si>
  <si>
    <t>LIPOASPIRACAO DE GIBA OU REGIÃO SUBMANDIBULAR EM PACIENTES COM LIPODISTROFIA DECORRENTE DO USO DE ANTI-RETROVIRAL</t>
  </si>
  <si>
    <t>LIPOASPIRACAO DE PAREDE ABDOMINAL OU DORSO EM PACIENTES COM LIPODISTROFIA DECORRENTE DO USO DE ANTI-RETROVIRAL</t>
  </si>
  <si>
    <t>LIPOENXERTIA DE GLUTEO EM PACIENTE COM LIPODISTROFIA GLUTEA DECORRENTE DO USO DE ANTI-RETROVIRAL</t>
  </si>
  <si>
    <t>PREENCHIMENTO FACIAL COM POLIMETILMETACRILATO EM PACIENTE C/ LIPOATROFIA FACIAL CAUSADOS PELA REDUÇÃO DOS COXIS GORDUROSOS DAS REGIÕES MALAR, TEMPORAL E PRÉ-AURICULAR</t>
  </si>
  <si>
    <t>PREENCHIMENTO FACIAL C/ TECIDO GORDUROSO EM PACIENTE C/ LIPOATROFIA DE FACE DECORRENTE DO USO DE ANTI-RETROVIRAIS</t>
  </si>
  <si>
    <t>RECONSTRUCAO GLUTEA E/OU PERIANAL EM PACIENTE C/ LIPODISTROFIA GLUTEA DECORRENTE DO USO DE ANTI-RETROVIRAL, COM LIPOENXERTIA OU PMMA</t>
  </si>
  <si>
    <t>REDUCAO MAMARIA EM PACIENTE C/ LIPODISTROFIA DECORRENTE DO USO DE ANTI-RETROVIRAIS</t>
  </si>
  <si>
    <t>TRATAMENTO DE GINECOMASTIA OU PSEUDOGINECOMASTIA EM PACIENTE C/ LIPODISTROFIA DECORRENTE DO USO DE ANTI-RETROVIRAIS</t>
  </si>
  <si>
    <t>AUTONOMIZACAO DE RETALHO</t>
  </si>
  <si>
    <t>CORREÇÃO DE RETRAÇÃO CICATRICIAL VÁRIOS ESTÁGIOS</t>
  </si>
  <si>
    <t>DERMOLIPECTOMIA (1 OU 2 MEMBROS INFERIORES)</t>
  </si>
  <si>
    <t>DERMOLIPECTOMIA ABDOMINAL NAO ESTETICA (PLASTICA ABDOMINAL)</t>
  </si>
  <si>
    <t>DERMOLIPECTOMIA ABDOMINAL POS-CIRURGIA BARIATRICA</t>
  </si>
  <si>
    <t>DERMOLIPECTOMIA BRAQUIAL POS-CIRURGIA BARIÁTRICA</t>
  </si>
  <si>
    <t>DERMOLIPECTOMIA CRURAL POS-CIRURGIA BARIÁTRICA</t>
  </si>
  <si>
    <t>MAMOPLASTIA PÓS-CIRURGIA BARIÁTRICA</t>
  </si>
  <si>
    <t>PREPARO DE RETALHO</t>
  </si>
  <si>
    <t>PREPARO DE TUBO PEDICULADO</t>
  </si>
  <si>
    <t>RECONSTRUCAO DE LOBULO DA ORELHA</t>
  </si>
  <si>
    <t>RECONSTRUCAO DE POLO SUPERIOR DA ORELHA</t>
  </si>
  <si>
    <t>RECONSTRUCAO DO HELIX DA ORELHA</t>
  </si>
  <si>
    <t>RECONSTRUCAO TOTAL DE ORELHA (MULTIPLOS ESTAGIOS)</t>
  </si>
  <si>
    <t>TRANSFERENCIA INTERMEDIARIA DE RETALHO</t>
  </si>
  <si>
    <t>TRATAMENTO CIRURGICO DE ELEFANTIASE AO NIVEL DO PE</t>
  </si>
  <si>
    <t>TRATAMENTO CIRURGICO DE LESOES EXTENSAS C/ PERDA DE SUBSTANCIA CUTANEA</t>
  </si>
  <si>
    <t>TRATAMENTO CIRURGICO DE RETRACAO CICATRICIAL DA AXILA</t>
  </si>
  <si>
    <t>TRATAMENTO CIRURGICO DE RETRACAO CICATRICIAL DO COTOVELO</t>
  </si>
  <si>
    <t>TRATAMENTO CIRURGICO DE RETRACAO CICATRICIAL DOS DEDOS DA MAO/PE S/ COMPROMETIMENTO TENDINOSO</t>
  </si>
  <si>
    <t>TRATAMENTO CIRÚRGICO DE RETRAÇÃO CICATRICIAL EM UM ESTÁGIO</t>
  </si>
  <si>
    <t>TRATAMENTO CIRURGICO DE RETRACAO CICATRICIAL NA REGIAO POPLITEA</t>
  </si>
  <si>
    <t>TRATAMENTO CIRURGICO NAO ESTETICO DA ORELHA</t>
  </si>
  <si>
    <t>TRATAMENTO CIRURGICO P/ REPARACOES DE PERDA DE SUBSTANCIA DA MAO</t>
  </si>
  <si>
    <t>DERMOLIPECTOMIA ABDOMINAL CIRCUNFERENCIAL PÓS CIRURGIA BARIATRICA</t>
  </si>
  <si>
    <t>RECONSTRUÇÃO POR MICROCIRURGIA QUALQUER PARTE</t>
  </si>
  <si>
    <t>MOLDAGEM / IMPLANTE EM MUCOSA (POR TRATAMENTO COMPLETO)</t>
  </si>
  <si>
    <t>MOLDAGEM / IMPLANTE EM PELE / MUCOSA (POR TRATAMENTO COMPLETO)</t>
  </si>
  <si>
    <t>TRATAMENTO CIRÚRGICO DE FÍSTULA ORO-SINUSAL / ORO-NASAL</t>
  </si>
  <si>
    <t>TRATAMENTO CIRÚRGICO DE FÍSTULA CUTÂNEA DE ORIGEM DENTÁRIA</t>
  </si>
  <si>
    <t>TRATAMENTO CIRÚRGICO DE CISTO DO COMPLEXO MAXILO-MANDIBULAR</t>
  </si>
  <si>
    <t>EXCISÃO DE CÁLCULO DE GLÂNDULA SALIVAR</t>
  </si>
  <si>
    <t>EXERESE DE CISTO ODONTOGÊNICO E NÃO-ODONTOGÊNICO</t>
  </si>
  <si>
    <t>TRATAMENTO CIRÚRGICO DE DENTE INCLUSO EM PACIENTE COM ANOMALIA CRÂNIO E BUCOMAXILOFACIAL</t>
  </si>
  <si>
    <t>TRATAMENTO CIRÚRGICO DE FÍSTULA INTRA / EXTRAORAL</t>
  </si>
  <si>
    <t>APICECTOMIA COM OU SEM OBTURAÇÃO RETRÓGRADA</t>
  </si>
  <si>
    <t>APROFUNDAMENTO DE VESTÍBULO ORAL (POR SEXTANTE)</t>
  </si>
  <si>
    <t>CORREÇÃO DE BRIDAS MUSCULARES</t>
  </si>
  <si>
    <t>CORREÇÃO DE IRREGULARIDADES DE REBORDO ALVEOLAR</t>
  </si>
  <si>
    <t>CORREÇÃO DE TUBEROSIDADE DO MAXILAR</t>
  </si>
  <si>
    <t>CURETAGEM PERIAPICAL</t>
  </si>
  <si>
    <t>ENXERTO GENGIVAL</t>
  </si>
  <si>
    <t>ENXERTO ÓSSEO DE ÁREA DOADORA INTRABUCAL</t>
  </si>
  <si>
    <t>EXODONTIA DE DENTE DECÍDUO</t>
  </si>
  <si>
    <t>EXODONTIA DE DENTE PERMANENTE</t>
  </si>
  <si>
    <t>EXODONTIA MÚLTIPLA COM ALVEOLOPLASTIA POR SEXTANTE</t>
  </si>
  <si>
    <t>GENGIVECTOMIA (POR SEXTANTE)</t>
  </si>
  <si>
    <t>GENGIVOPLASTIA (POR SEXTANTE)</t>
  </si>
  <si>
    <t>GLOSSORRAFIA</t>
  </si>
  <si>
    <t>MARSUPIALIZAÇÃO DE CISTOS E PSEUDOCISTOS</t>
  </si>
  <si>
    <t>ODONTOSECÇÃO / RADILECTOMIA / TUNELIZAÇÃO</t>
  </si>
  <si>
    <t>REIMPLANTE E TRANSPLANTE DENTAL (POR ELEMENTO)</t>
  </si>
  <si>
    <t>REMOÇÃO DE DENTE RETIDO (INCLUSO / IMPACTADO)</t>
  </si>
  <si>
    <t>REMOÇÃO DE TORUS E EXOSTOSES</t>
  </si>
  <si>
    <t>TRATAMENTO CIRÚRGICO DE HEMORRAGIA BUCO-DENTAL</t>
  </si>
  <si>
    <t>TRATAMENTO CIRÚRGICO PARA TRACIONAMENTO DENTAL</t>
  </si>
  <si>
    <t>TRATAMENTO CIRÚRGICO PERIODONTAL (POR SEXTANTE)</t>
  </si>
  <si>
    <t>TRATAMENTO DE ALVEOLITE</t>
  </si>
  <si>
    <t>ULOTOMIA/ULECTOMIA</t>
  </si>
  <si>
    <t>TRATAMENTO ODONTOLOGICO PARA PACIENTES COM NECESSIDADES ESPECIAIS</t>
  </si>
  <si>
    <t>IMPLANTE DENTÁRIO OSTEOINTEGRADO</t>
  </si>
  <si>
    <t>TRATAMENTO C/ CIRURGIAS MULTIPLAS</t>
  </si>
  <si>
    <t>PROCEDIMENTOS SEQUENCIAIS DE CIRURGIA PLÁSTICA REPARADORA PÓS -CIRURGIA BARIATRICA</t>
  </si>
  <si>
    <t>OUTROS PROCEDIMENTOS COM CIRURGIAS SEQUENCIAIS</t>
  </si>
  <si>
    <t>PROCEDIMENTOS SEQUENCIAIS EM ANOMALIA CRÂNIO E BUCOMAXILOFACIAL</t>
  </si>
  <si>
    <t>PROCEDIMENTOS SEQUENCIAIS EM ONCOLOGIA</t>
  </si>
  <si>
    <t>PROCEDIMENTOS SEQUENCIAIS EM ORTOPEDIA</t>
  </si>
  <si>
    <t>PROCEDIMENTOS SEQUENCIAIS EM NEUROCIRURGIA</t>
  </si>
  <si>
    <t>TRATAMENTO CIRURGICO EM POLITRAUMATIZADO</t>
  </si>
  <si>
    <t>DEBRIDAMENTO DE FASCEITE NECROTIZANTE</t>
  </si>
  <si>
    <t>DEBRIDAMENTO DE ULCERA / DE TECIDOS DESVITALIZADOS</t>
  </si>
  <si>
    <t>DEBRIDAMENTO DE ULCERA / NECROSE</t>
  </si>
  <si>
    <t>DRENAGEM DE COLECOES VISCERAIS / CAVITARIAS POR CATETERISMO</t>
  </si>
  <si>
    <t>AMPUTACAO DE PENIS EM ONCOLOGIA</t>
  </si>
  <si>
    <t>CISTECTOMIA TOTAL E DERIVACAO EM 1 SO TEMPO EM ONCOLOGIA</t>
  </si>
  <si>
    <t>CISTECTOMIA TOTAL COM DERIVAÇÃO SIMPLES EM ONCOLOGIA</t>
  </si>
  <si>
    <t>CISTOENTEROPLASTIA EM ONCOLOGIA</t>
  </si>
  <si>
    <t>NEFRECTOMIA TOTAL EM ONCOLOGIA</t>
  </si>
  <si>
    <t>NEFROURETERECTOMIA TOTAL EM ONCOLOGIA</t>
  </si>
  <si>
    <t>ORQUIECTOMIA UNILATERAL EM ONCOLOGIA</t>
  </si>
  <si>
    <t>PROSTATECTOMIA EM ONCOLOGIA</t>
  </si>
  <si>
    <t>PROSTATOVESICULECTOMIA RADICAL EM ONCOLOGIA</t>
  </si>
  <si>
    <t>RESSECCAO DE TUMORES MULTIPLOS E SIMULTANEOS DO TRATO URINARIO EM ONCOLOGIA</t>
  </si>
  <si>
    <t>RESSECCAO ENDOSCOPICA DE TUMOR VESICAL EM ONCOLOGIA</t>
  </si>
  <si>
    <t>REIMPLANTE URETERAL EM ONCOLOGIA - URETEROCISTONEOSTOMIA</t>
  </si>
  <si>
    <t>REIMPLANTE URETERAL EM ONCOLOGIA - URETEROENTEROSTOMIA</t>
  </si>
  <si>
    <t>SUPRARRENALECTOMIA EM ONCOLOGIA</t>
  </si>
  <si>
    <t>NEFRECTOMIA PARCIAL EM ONCOLOGIA</t>
  </si>
  <si>
    <t>AMPUTAÇÃO TOTAL AMPLIADA DE PENIS EM ONCOLOGIA</t>
  </si>
  <si>
    <t>LINFADENECTOMIA PELVICA EM ONCOLOGIA</t>
  </si>
  <si>
    <t>LINFADENECTOMIA RADICAL CERVICAL UNILATERAL EM ONCOLOGIA</t>
  </si>
  <si>
    <t>LINFADENECTOMIA RADICAL MODIFICADA CERVICAL UNILATERAL EM ONCOLOGIA</t>
  </si>
  <si>
    <t>LINFADENECTOMIA CERVICAL SUPRAOMO-HIOIDEA UNILATERAL EM ONCOLOGIA</t>
  </si>
  <si>
    <t>LINFADENECTOMIA CERVICAL RECORRENCIAL UNILATERAL EM ONCOLOGIA</t>
  </si>
  <si>
    <t>LINFADENECTOMIA MEDIASTINAL EM ONCOLOGIA</t>
  </si>
  <si>
    <t>LINFADENECTOMIA SUPRACLAVICULAR UNILATERAL EM ONCOLOGIA</t>
  </si>
  <si>
    <t>LINFADENECTOMIA AXILAR UNILATERAL EM ONCOLOGIA</t>
  </si>
  <si>
    <t>LINFADENECTOMIA RETROPERITONIAL EM ONCOLOGIA</t>
  </si>
  <si>
    <t>LINFADENECTOMIA INGUINAL UNILATERAL EM ONCOLOGIA</t>
  </si>
  <si>
    <t>LINFADENECTOMIA SELETIVA GUIADA (LINFONODO SENTINELA) EM ONCOLOGIA</t>
  </si>
  <si>
    <t>LINFADENECTOMIA INGUINO-ILIACA UNILATERAL EM ONCOLOGIA</t>
  </si>
  <si>
    <t>PAROTIDECTOMIA PARCIAL EM ONCOLOGIA</t>
  </si>
  <si>
    <t>RESSECÇÃO DE GLANDULA SALIVAR MENOR EM ONCOLOGIA</t>
  </si>
  <si>
    <t>RESSECÇÃO DE GLANDULA SUBLINGUAL EM ONCOLOGIA</t>
  </si>
  <si>
    <t>RESSECÇÃO DE GLANDULA SUBMANDIBULAR EM ONCOLOGIA</t>
  </si>
  <si>
    <t>GLOSSECTOMIA PARCIAL EM ONCOLOGIA</t>
  </si>
  <si>
    <t>GLOSSECTOMIA TOTAL EM ONCOLOGIA</t>
  </si>
  <si>
    <t>PARATIREOIDECTOMIA TOTAL EM ONCOLOGIA</t>
  </si>
  <si>
    <t>PAROTIDECTOMIA TOTAL EM ONCOLOGIA</t>
  </si>
  <si>
    <t>RESSECCAO EM CUNHA DE LABIO E SUTURA EM ONCOLOGIA</t>
  </si>
  <si>
    <t>RESSECCAO PARCIAL DE LABIO COM ENXERTO OU RETALHO EM ONCOLOGIA</t>
  </si>
  <si>
    <t>RESSECCAO TOTAL DE LABIO E RECONSTRUCAO COM RETALHO MIOCUTANEO EM ONCOLOGIA</t>
  </si>
  <si>
    <t>MAXILECTOMIA PARCIAL EM ONCOLOGIA</t>
  </si>
  <si>
    <t>MAXILECTOMIA TOTAL EM ONCOLOGIA</t>
  </si>
  <si>
    <t>PELVIGLOSSOMANDIBULECTOMIA EM ONCOLOGIA</t>
  </si>
  <si>
    <t>PAROTIDECTOMIA TOTAL AMPLIADA EM ONCOLOGIA</t>
  </si>
  <si>
    <t>FARINGECTOMIA PARCIAL EM ONCOLOGIA</t>
  </si>
  <si>
    <t>FARINGECTOMIA TOTAL EM ONCOLOGIA</t>
  </si>
  <si>
    <t>RESSECCAO DE TUMOR DE RINOFARINGE EM ONCOLOGIA</t>
  </si>
  <si>
    <t>EXENTERAÇÃO DE ÓRBITA EM ONCOLOGIA</t>
  </si>
  <si>
    <t>LARINGECTOMIA PARCIAL EM ONCOLOGIA</t>
  </si>
  <si>
    <t>LARINGECTOMIA TOTAL EM ONCOLOGIA</t>
  </si>
  <si>
    <t>TIREOIDECTOMIA TOTAL EM ONCOLOGIA</t>
  </si>
  <si>
    <t>RECONSTRUÇÃO PARA FONAÇÂO EM ONCOLOGIA</t>
  </si>
  <si>
    <t>TRAQUEOSTOMIA TRANSTUMORAL EM ONCOLOGIA</t>
  </si>
  <si>
    <t>MANDIBULECTOMIA PARCIAL EM ONCOLOGIA</t>
  </si>
  <si>
    <t>MANDIBULECTOMIA TOTAL EM ONCOLOGIA</t>
  </si>
  <si>
    <t>RESSECÇÃO DE PAVILHÃO AURICULAR EM ONCOLOGIA</t>
  </si>
  <si>
    <t>LIGADURA DE CARÓTIDA EM ONCOLOGIA</t>
  </si>
  <si>
    <t>RESSECCAO DE TUMOR GLOMICO EM ONCOLOGIA</t>
  </si>
  <si>
    <t>RESSECCAO DE LESAO MALIGNA DE MUCOSA BUCAL EM ONCOLOGIA</t>
  </si>
  <si>
    <t>RESSECCAO DE TUMOR TIREOIDIANO POR VIA TRANSESTERNAL EM ONCOLOGIA</t>
  </si>
  <si>
    <t>ANASTOMOSE BILEO-DIGESTIVA EM ONCOLOGIA</t>
  </si>
  <si>
    <t>COLEDOCOSTOMIA C/ OU S/ COLECISTECTOMIA EM ONCOLOGIA</t>
  </si>
  <si>
    <t>ESOFAGOGASTRECTOMIA COM TORACOTOMIA EM ONCOLOGIA</t>
  </si>
  <si>
    <t>ESOFAGOCOLOPLASTIA OU ESOFAGOGASTROPLASTIA EM ONCOLOGIA</t>
  </si>
  <si>
    <t>ESOFAGOGASTRECTOMIA SEM TORACOTOMIA EM ONCOLOGIA</t>
  </si>
  <si>
    <t>GASTRECTOMIA TOTAL EM ONCOLOGIA</t>
  </si>
  <si>
    <t>HEPATECTOMIA PARCIAL EM ONCOLOGIA</t>
  </si>
  <si>
    <t>PANCREATECTOMIA PARCIAL EM ONCOLOGIA</t>
  </si>
  <si>
    <t>DUODENOPANCREATECTOMIA EM ONCOLOGIA</t>
  </si>
  <si>
    <t>RESSECCAO DE TUMOR RETROPERITONIAL C/ RESSECCAO DE ORGAOS CONTIGUOS EM ONCOLOGIA</t>
  </si>
  <si>
    <t>ALCOOLIZAÇÃO PERCUTÂNEA DE CARCINOMA HEPÁTICO</t>
  </si>
  <si>
    <t>TRATAMENTO DE CARCINOMA HEPÁTICO POR RADIOFREQUÊNCIA</t>
  </si>
  <si>
    <t>QUIMIOEMBOLIZAÇÃO DE CARCINOMA HEPÁTICO</t>
  </si>
  <si>
    <t>BIOPSIAS MULTIPLAS INTRA-ABDOMINAIS EM ONCOLOGIA</t>
  </si>
  <si>
    <t>GASTRECTOMIA PARCIAL EM ONCOLOGIA</t>
  </si>
  <si>
    <t>METASTASECTOMIA HEPÁTICA EM ONCOLOGIA</t>
  </si>
  <si>
    <t>COLECISTECTOMIA EM ONCOLOGIA</t>
  </si>
  <si>
    <t>RESSECCAO AMPLIADA DE VIA BILIAR EXTRA-HEPATICA EM ONCOLOGIA</t>
  </si>
  <si>
    <t>RESSECCAO DE TUMOR RETROPERITONIAL EM ONCOLOGIA</t>
  </si>
  <si>
    <t>RESSECCAO ALARGADA DE TUMOR DE PARTES MOLES DE PAREDE ABDOMINAL EM ONCOLOGIA</t>
  </si>
  <si>
    <t>RESSECCAO ALARGADA DE TUMOR DE INTESTINO EM ONCOLOGIA</t>
  </si>
  <si>
    <t>AMPUTACAO ABDOMINO-PERINEAL DE RETO EM ONCOLOGIA</t>
  </si>
  <si>
    <t>COLECTOMIA PARCIAL (HEMICOLECTOMIA) EM ONCOLOGIA</t>
  </si>
  <si>
    <t>COLECTOMIA TOTAL EM ONCOLOGIA</t>
  </si>
  <si>
    <t>EXCISAO LOCAL DE TUMOR DO RETO EM ONCOLOGIA</t>
  </si>
  <si>
    <t>RETOSSIGMOIDECTOMIA ABDOMINAL EM ONCOLOGIA</t>
  </si>
  <si>
    <t>EXENTERACAO PELVICA POSTERIOR EM ONCOLOGIA</t>
  </si>
  <si>
    <t>EXENTERACAO PELVICA TOTAL EM ONCOLOGIA</t>
  </si>
  <si>
    <t>PROCTOCOLECTOMIA TOTAL EM ONCOLOGIA</t>
  </si>
  <si>
    <t>AMPUTACAO CONICA DE COLO DE UTERO C/ COLPECTOMIA EM ONCOLOGIA</t>
  </si>
  <si>
    <t>ANEXECTOMIA UNI / BILATERAL EM ONCOLOGIA</t>
  </si>
  <si>
    <t>COLPECTOMIA EM ONCOLOGIA</t>
  </si>
  <si>
    <t>HISTERECTOMIA C/ RESSECCAO DE ORGAOS CONTIGUOS EM ONCOLOGIA</t>
  </si>
  <si>
    <t>HISTERECTOMIA TOTAL AMPLIADA EM ONCOLOGIA</t>
  </si>
  <si>
    <t>TRAQUELECTOMIA RADICAL EM ONCOLOGIA</t>
  </si>
  <si>
    <t>VULVECTOMIA TOTAL AMPLIADA C/ LINFADENECTOMIA EM ONCOLOGIA</t>
  </si>
  <si>
    <t>VULVECTOMIA PARCIAL EM ONCOLOGIA</t>
  </si>
  <si>
    <t>HISTERECTOMIA COM OU SEM ANEXECTOMIA (UNI / BILATERAL) EM ONCOLOGIA</t>
  </si>
  <si>
    <t>LAPAROTOMIA PARA AVALIAÇÃO DE TUMOR DE OVARIO EM ONCOLOGIA</t>
  </si>
  <si>
    <t>EXCISAO E ENXERTO DE PELE EM ONCOLOGIA</t>
  </si>
  <si>
    <t>EXCISAO E SUTURA COM PLASTICA EM Z NA PELE EM ONCOLOGIA</t>
  </si>
  <si>
    <t>RECONSTRUCAO C/ RETALHO MIOCUTANEO (QUALQUER PARTE) EM ONCOLOGIA</t>
  </si>
  <si>
    <t>RECONSTRUCAO POR MICROCIRURGIA (QUALQUER PARTE) EM ONCOLOGIA</t>
  </si>
  <si>
    <t>RECONSTRUCAO C/ RETALHO OSTEOMIOCUTANEO EM ONCOLOGIA</t>
  </si>
  <si>
    <t>EXTIRPACAO MULTIPLA DE LESAO DA PELE OU TECIDO CELULAR SUBCUTANEO EM ONCOLOGIA</t>
  </si>
  <si>
    <t>AMPUTACAO / DESARTICULACAO DE MEMBROS INFERIORES EM ONCOLOGIA</t>
  </si>
  <si>
    <t>AMPUTACAO / DESARTICULACAO DE MEMBROS SUPERIORES EM ONCOLOGIA</t>
  </si>
  <si>
    <t>HEMIPELVECTOMIA EM ONCOLOGIA</t>
  </si>
  <si>
    <t>SACRALECTOMIA (ENDOPELVECTOMIA) EM ONCOLOGIA</t>
  </si>
  <si>
    <t>RESSECCAO DE TUMOR OSSEO COM SUBSTITUICAO (ENDOPROTESE) OU COM RECONSTRUÇÃO E FIXAÇÃO EM ONCOLOGIA</t>
  </si>
  <si>
    <t>DESARTICULACAO INTERESCAPULO-TORACICA EM ONCOLOGIA</t>
  </si>
  <si>
    <t>DESARTICULACAO ESCAPULO-TORACICA INTERNA EM ONCOLOGIA</t>
  </si>
  <si>
    <t>RESSECCAO DE TUMOR DE PARTES MOLES EM ONCOLOGIA</t>
  </si>
  <si>
    <t>LOBECTOMIA PULMONAR EM ONCOLOGIA</t>
  </si>
  <si>
    <t>PNEUMOMECTOMIA RADICAL EM ONCOLOGIA</t>
  </si>
  <si>
    <t>TORACECTOMIA COMPLEXA EM ONCOLOGIA</t>
  </si>
  <si>
    <t>TORACECTOMIA SIMPLES EM ONCOLOGIA</t>
  </si>
  <si>
    <t>TORACOTOMIA EXPLORADORA EM ONCOLOGIA</t>
  </si>
  <si>
    <t>SEGMENTECTOMIA PULMONAR EM ONCOLOGIA</t>
  </si>
  <si>
    <t>RESSECÇAO PULMONAR EM CUNHA EM ONCOLOGIA</t>
  </si>
  <si>
    <t>TIMECTOMIA EM ONCOLOGIA</t>
  </si>
  <si>
    <t>MASTECTOMIA RADICAL C/ LINFADENECTOMIA AXILAR EM ONCOLOGIA</t>
  </si>
  <si>
    <t>MASTECTOMIA SIMPLES EM ONCOLOGIA</t>
  </si>
  <si>
    <t>RESSECCAO DE LESAO NAO PALPAVEL DE MAMA COM MARCACAO EM ONCOLOGIA (POR MAMA)</t>
  </si>
  <si>
    <t>SEGMENTECTOMIA/QUADRANTECTOMIA/SETORECTOMIA DE MAMA EM ONCOLOGIA</t>
  </si>
  <si>
    <t>ANESTESIA OBSTETRICA P/ CESARIANA</t>
  </si>
  <si>
    <t>ANALGESIA OBSTETRICA P/ PARTO NORMAL</t>
  </si>
  <si>
    <t>ANESTESIA OBSTETRICA P/CESARIANA EM GESTACAO DE ALTO RISCO</t>
  </si>
  <si>
    <t>ANESTESIA GERAL</t>
  </si>
  <si>
    <t>ANESTESIA REGIONAL</t>
  </si>
  <si>
    <t>SEDACAO</t>
  </si>
  <si>
    <t>CONFECCAO DE FISTULA ARTERIO-VENOSA C/ ENXERTIA DE POLITETRAFLUORETILENO (PTFE)</t>
  </si>
  <si>
    <t>CONFECCAO DE FISTULA ARTERIO-VENOSA C/ ENXERTO AUTOLOGO</t>
  </si>
  <si>
    <t>CONFECCAO DE FISTULA ARTERIO-VENOSA P/ HEMODIALISE</t>
  </si>
  <si>
    <t>IMPLANTE DE CATETER DE LONGA PERMANÊNCIA P/ HEMODIALISE</t>
  </si>
  <si>
    <t>IMPLANTE DE CATETER DUPLO LUMEN NA IRA (INCLUI CATETER)</t>
  </si>
  <si>
    <t>IMPLANTE DE CATETER DUPLO LUMEN P/HEMODIALISE</t>
  </si>
  <si>
    <t>IMPLANTE DE CATETER TENCKHOFF OU SIMILAR DE LONGA PERMANÊNCIA NA IRA (INCLUI CATETER)</t>
  </si>
  <si>
    <t>IMPLANTE DE CATETER TIPO TENCKHOFF OU SIMILAR P/ DPA/DPAC</t>
  </si>
  <si>
    <t>IMPLANTE DE CATETER TIPO TENCKOFF OU SIMILAR P/DPI</t>
  </si>
  <si>
    <t>INTERVENCAO EM FISTULA ARTERIO-VENOSA</t>
  </si>
  <si>
    <t>LIGADURA DE FISTULA ARTERIO-VENOSA</t>
  </si>
  <si>
    <t>RETIRADA DE CATETER TIPO TENCKHOFF / SIMILAR DE LONGA PERMANÊNCIA</t>
  </si>
  <si>
    <t>COLETA DE SANGUE EM HEMOCENTRO P/ EXAMES DE HISTOCOMPATIBILIDADE (CADASTRO DE DOADOR NO REDOME)</t>
  </si>
  <si>
    <t>IDENTIFICACAO DE DOADOR APARENTADO DE CELULAS-TRONCO HEMATOPOETICAS 1A FASE (POR DOADOR TIPADO)</t>
  </si>
  <si>
    <t>IDENTIFICACAO DE DOADOR APARENTADO DE CELULAS-TRONCO HEMATOPOETICAS 2A FASE (POR DOADOR TIPADO)</t>
  </si>
  <si>
    <t>IDENTIFICACAO DE DOADOR APARENTADO DE CELULAS-TRONCO HEMATOPOETICAS 3A FASE (POR DOADOR TIPADO)</t>
  </si>
  <si>
    <t>IDENTIFICACAO DE DOADOR NAO APARENTADO DE CELULAS-TRONCO HEMATOPOETICAS 1A FASE (POR DOADOR TIPADO)</t>
  </si>
  <si>
    <t>IDENTIFICACAO DE DOADOR NAO APARENTADO DE CELULAS-TRONCO HEMATOPOETICAS 2A FASE (POR DOADOR TIPADO)</t>
  </si>
  <si>
    <t>IDENTIFICACAO DE DOADOR VOLUNTARIO DE CELULA TRONCOHEMATOPOETICA CADASTRADOS NO REDOME/INCA - COMPLEMENTACAO DA 1ª FASE</t>
  </si>
  <si>
    <t>IDENTIFICACAO DE DOADOR VOLUNTARIO DE CELULAS TRONCO HEMATOPOETICA DE DOADORES CADASTRADOS NO REDOME/INCA- COMPLEMENTACAO DA 2ª FASE</t>
  </si>
  <si>
    <t>CONFIRMACAO DE TIPIFICACAO DE DOADOR DE MEDULA OSSEA OU DE OUTROS PRECURSORES HEMATOPOETICO - 3ª FASE</t>
  </si>
  <si>
    <t>IDENTIFICACAO DE RECEPTOR DE CELULAS-TRONCO HEMATOPOETICAS 1A FASE</t>
  </si>
  <si>
    <t>IDENTIFICACAO DE RECEPTOR DE CELULAS-TRONCO HEMATOPOETICAS 2A FASE</t>
  </si>
  <si>
    <t>CONFIRMAÇAO DE TIPIFICAÇÃO DE RECEPTOR DE MEDULA OSSEA OU DE OUTROS PRECURSORES HEMATOPOETICOS - 3ª FASE</t>
  </si>
  <si>
    <t>COLETA, ACONDICIONAMENTO E TRANSPORTE INTERNACIONAL DE CELULAS-TRONCO HEMATOPOIETICAS DE MEDULA OSSEA P/ TRANSPLANTE</t>
  </si>
  <si>
    <t>FORNECIMENTO, ACONDICIONAMENTO E TRANSPORTE INTERNACIONAL DE CELULAS-TRONCO HEMATOPOETICAS DE CORDAO UMBILICAL P/ TRANSPLANTE</t>
  </si>
  <si>
    <t>FORNECIMENTO, ACONDICIONAMENTO E TRANSPORTE INTERNACIONAL DE LINFOCITOS DE DOADOR NAO APARENTADO P/ TRANSPLANTE</t>
  </si>
  <si>
    <t>IDENTIFICACAO INTERNACIONAL DE DOADOR NAO APARENTADO DE CELULAS-TRONCO HEMATOPOETICAS 1A FASE (POR DOADOR TIPADO)</t>
  </si>
  <si>
    <t>IDENTIFICACAO INTERNACIONAL DE DOADOR NAO APARENTADO DE CELULAS-TRONCO HEMATOPOETICAS 2A FASE (POR DOADOR TIPADO)</t>
  </si>
  <si>
    <t>COLETA E ACONDICIONAMENTO DE MEDULA OSSEA NO BRASIL PARA TRANSPLANTE AUTOGENICO OU DE DOADOR APARENTADO OU NAO APARENTADO</t>
  </si>
  <si>
    <t>MOBILIZAÇÃO, COLETA E ACONDICIONAMENTO DE CELULAS TRONCO HEMATOPOETICAS DE SANGUE PERIFERICO NO BRASIL PARA TRANSPLANTE AUTOGENICO OU DE DOADOR APARENTADO OU NAO APARENTADO</t>
  </si>
  <si>
    <t>TRANSPORTE DE MEDULA OSSEA OU DE CELULAS TRONCO HEMATOPOETICAS DE SANGUE PERIFERICO NO BRASIL DE DOADOR NAO APARENTADO</t>
  </si>
  <si>
    <t>PROCESSAMENTO DE CRIOPRESEVAÇÃO DE MEDULA OSSEA OU DE CELULAS TRONCO HEMATOPOETICAS DE SANGUE PERIFERICO NO BRASIL PARA TRANSPLANTE AUTOGENICO</t>
  </si>
  <si>
    <t>FORNECIMENTO E ACONDICIONAMENTO E TRANSPORTE NO BRASIL DE LINFOCITOS DE DOADOR NAO APARENTADO</t>
  </si>
  <si>
    <t>COLETA, IDENTIFICAÇÃO, TESTES DE SEGURANÇA, PROCESSAMENTO, ARMAZENAGEM E FORNECIMENTO DE CELULAS TRONCO HEMATOPOETICAS DE CORDAO UMBILICAL E PLACENTARIO</t>
  </si>
  <si>
    <t>TRANPORTE DE UNIDADE DE CELULAS TRONCO HEMATOPOETICAS DE SANGUE DE CORDAO UMBILICAL E PLACENTARIO NO BRASIL</t>
  </si>
  <si>
    <t>AUTO-PROVA CRUZADA EM RECEPTOR DE RIM (AUTO CROSS-MATCH)</t>
  </si>
  <si>
    <t>IDENTIFICACAO DE DOADOR FALECIDO DE RIM / PANCREAS E RIM-PANCREAS</t>
  </si>
  <si>
    <t>IDENTIFICACAO DE DOADOR VIVO DE RIM 1A FASE (POR DOADOR TIPADO)</t>
  </si>
  <si>
    <t>IDENTIFICACAO DE DOADOR VIVO DE RIM 2A FASE (POR DOADOR TIPADO)</t>
  </si>
  <si>
    <t>PROVA CRUZADA EM DOADOR VIVO CONTRA LINFOCITOS T OU B C/ ABSORCAO DE PLAQUETAS (CROSS MATCH)</t>
  </si>
  <si>
    <t>PROVAS CRUZADAS EM DOADOR FALECIDO (CROSS MATCH)</t>
  </si>
  <si>
    <t>PROVAS CRUZADAS EM DOADOR VIVO DE RIM (CROSS MATCH)</t>
  </si>
  <si>
    <t>AVALIACAO DE REATIVIDADE DO RECEPTOR CONTRA PAINEL DE CLASSE I OU CLASSE II (MINIMO 30 INFÒCITOS)</t>
  </si>
  <si>
    <t>IDENTIFICACAO DE RECEPTOR DE RIM / PANCREAS E RIM-PANCREAS</t>
  </si>
  <si>
    <t>AVALIAÇÃO DE REATIVIDADE CONTRA PAINEL-CLASSE I ou CLASSE II (mínimo 30 linfócitos)</t>
  </si>
  <si>
    <t>EXAMES DE PACIENTES EM LISTA DE ESPERA PARA TRANSPLANTES</t>
  </si>
  <si>
    <t>ANGIOGRAFIA CEREBRAL P/ DIAGNOSTICO DE MORTE ENCEFALICA (4 VASOS)</t>
  </si>
  <si>
    <t>CINTILOGRAFIA RADIOISOTOPICA CEREBRAL P/ DIAGNOSTICO DE MORTE ENCEFALICA</t>
  </si>
  <si>
    <t>ECO DOPPLER COLORIDO CEREBRAL P/ DIAGNOSTICO DE MORTE ENCEFALICA</t>
  </si>
  <si>
    <t>ELETROENCEFALOGRAMA P/ DIAGNOSTICO DE MORTE ENCEFALICA</t>
  </si>
  <si>
    <t>EXAME COMPLEMENTAR PARA DIAGNÓSTICO DE MORTE ENCEFÁLICA</t>
  </si>
  <si>
    <t>SOROLOGIA DE POSSIVEL DOADOR DE CORNEA E ESCLERA</t>
  </si>
  <si>
    <t>SOROLOGIA DE POSSIVEL DOADOR DE ORGAO OU TECIDO EXCETO CORNEA</t>
  </si>
  <si>
    <t>TIPAGEM SANGUINEA ABO E OUTROS EXAMES HEMATOLOGICOS EM POSSIVEL DOADOR DE ORGAOS</t>
  </si>
  <si>
    <t>EXAMES PARA A INCLUSAO EM LISTA DE CANDIDATOS A TRANSPLANTE DE CORACAO</t>
  </si>
  <si>
    <t>EXAMES PARA INCLUSÃO EM LISTA DE CANDIDATOS A TRANSPLANTE DE FIGADO</t>
  </si>
  <si>
    <t>EXAMES PARA INCLUSÃO EM LISTA DE CANDIDATOS A TRANSPLANTE DE PÂNCREAS, PULMÃO OU RIM</t>
  </si>
  <si>
    <t>EXAMES PARA INCLUSAO EM LISTA DE CANDIDATOS A TRANSPLANTE CONJUGADO DE PANCREAS E RIM</t>
  </si>
  <si>
    <t>EXAMES PARA INVESTIGAÇÃO CLÍNICA NO DOADOR VIVO DE RIM, FIGADO OU PULMÃO - 1ª Fase.</t>
  </si>
  <si>
    <t>EXAMES PARA INVESTIGAÇÃO CLÍNICA NO DOADOR VIVO DE FIGADO-COMPLEMENTAÇÃO DA 1ª Fase.</t>
  </si>
  <si>
    <t>EXAMES PARA INVESTIGAÇÃO CLÍNICA NO DOADOR VIVO DE RIM- COMPLEMENTAÇÃO DA 1ª Fase.</t>
  </si>
  <si>
    <t>EXAMES PARA INVESTIGAÇÃO CLÍNICA NO DOADOR VIVO DE PULMÃO-COMPLEMENTAÇÃO DA 1ª Fase.</t>
  </si>
  <si>
    <t>BIOPSIA E EXAME ANATOMO-CITOPATOLOGICO EM PACIENTE TRANSPLANTADO</t>
  </si>
  <si>
    <t>CONTAGEM DE CD4/CD3 EM PACIENTE TRANSPLANTADO</t>
  </si>
  <si>
    <t>DOSAGEM DE CICLOSPORINA (EM PACIENTE TRANSPLANTADO)</t>
  </si>
  <si>
    <t>DOSAGEM DE SIROLIMO (EM PACIENTE TRANSPLANTADO)</t>
  </si>
  <si>
    <t>DOSAGEM DE TACROLIMO (EM PACIENTE TRANSPLANTADO)</t>
  </si>
  <si>
    <t>EXAMES DE RADIOLOGIA EM PACIENTE TRANSPLANTADO</t>
  </si>
  <si>
    <t>EXAMES MICROBIOLOGICOS EM PACIENTE TRANSPLANTADO</t>
  </si>
  <si>
    <t>SOROLOGIA EM PACIENTE TRANSPLANTADO</t>
  </si>
  <si>
    <t>ULTRASSONOGRAFIA DE ORGAO TRANSPLANTADO</t>
  </si>
  <si>
    <t>DOSAGEM DE EVEROLIMO (EM PACIENTE TRANSPLANTADO)</t>
  </si>
  <si>
    <t>AVALIACAO CLINICA DE MORTE ENCEFALICA EM MAIOR DE 2 ANOS</t>
  </si>
  <si>
    <t>AVALIAÇÃO CLINICA DE MORTE ENCEFÁLICA EM MENOR DE 2 ANOS</t>
  </si>
  <si>
    <t>AÇÕES RELACIONADAS A DOAÇÃO DE ÓRGÃOS E TECIDOS PARA TRANSPLANTE</t>
  </si>
  <si>
    <t>AÇÕES RELACIONADAS A DOAÇÃO DE ÓRGÃOS E TECIDOS REALIZADAS POR EQUIPE DE OUTRO ESTABELECIMENTO DE SAUDE</t>
  </si>
  <si>
    <t>HEPATECTOMIA PARCIAL P/ TRANSPLANTE (DOADOR VIVO)</t>
  </si>
  <si>
    <t>NEFROURETERECTOMIA UNILATERAL P/ TRANSPLANTE</t>
  </si>
  <si>
    <t>MANUTENCAO HEMODINAMICA DE POSSIVEL DOADOR E TAXA DE SALA P/ RETIRADA DE ORGAOS</t>
  </si>
  <si>
    <t>RETIRADA DE CORAÇÃO (PARA TRANSPLANTE)</t>
  </si>
  <si>
    <t>RETIRADA DE CORACAO P/ PROCESSAMENTO DE VALVULA / TUBO VALVADO P/ TRANSPLANTE</t>
  </si>
  <si>
    <t>RETIRADA DE FÍGADO (PARA TRANSPLANTE)</t>
  </si>
  <si>
    <t>RETIRADA DE GLOBO OCULAR UNI / BILATERAL (P/ TRANSPLANTE)</t>
  </si>
  <si>
    <t>RETIRADA DE PÂNCREAS (PARA TRANSPLANTE)</t>
  </si>
  <si>
    <t>RETIRADA DE PULMÕES (PARA TRANSPLANTE)</t>
  </si>
  <si>
    <t>RETIRADA UNI / BILATERAL DE RIM (PARA TRANSPLANTE) - DOADOR FALECIDO</t>
  </si>
  <si>
    <t>RETIRADA DE TECIDO ÓSTEO -FASCIO-CONDRO- LIGAMENTOSO</t>
  </si>
  <si>
    <t>RETIRADA DE PELE PARA TRANSPLANTE</t>
  </si>
  <si>
    <t>COORDENACAO DE SALA CIRURGICA P/ RETIRADA DE ORGAOS E TECIDOS P/ TRANSPLANTE</t>
  </si>
  <si>
    <t>DESLOCAMENTO INTERESTADUAL DE EQUIPE PROFISSIONAL P/ RETIRADA DE ORGAOS</t>
  </si>
  <si>
    <t>DESLOCAMENTO DE EQUIPE PROFISSIONAL P/ RETIRADA DE ORGAOS - INTERMUNICIPAL</t>
  </si>
  <si>
    <t>DIARIA DE UNIDADE DE TERAPIA INTENSIVA DE PROVÁVEL DOADOR DE ÓRGÃOS</t>
  </si>
  <si>
    <t>ENTREVISTA FAMILIAR P/ DOAÇÃO DE ORGAOS DE DOADORES EM MORTE ENCEFÁLICA</t>
  </si>
  <si>
    <t>ENTREVISTA FAMILIAR PARA DOAÇÃO DE TECIDOS DE DOADORES COM CORAÇÃO PARADO</t>
  </si>
  <si>
    <t>CAPTAÇÃO DE ÓRGÃO EFETIVAMENTE TRANSPLANTADO</t>
  </si>
  <si>
    <t>CONTAGEM DE CELULAS ENDOTELIAIS DA CORNEA</t>
  </si>
  <si>
    <t>PROCESSAMENTO DE CORNEA / ESCLERA</t>
  </si>
  <si>
    <t>SEPARACAO E AVALIACAO BIOMICROSCOPICA DA CORNEA</t>
  </si>
  <si>
    <t>PROCESSAMENTO DE TECIDO MUSCULOESQUELETICO (05-25 GR)</t>
  </si>
  <si>
    <t>PROCESSAMENTO DE TECIDO MUSCULOESQUELETICO (101-200 GR)</t>
  </si>
  <si>
    <t>PROCESSAMENTO DE TECIDO MUSCULOESQUELETICO (201-300 GR)</t>
  </si>
  <si>
    <t>PROCESSAMENTO DE TECIDO MUSCULOESQUELETICO (26-50 GR)</t>
  </si>
  <si>
    <t>PROCESSAMENTO DE TECIDO MUSCULOESQUELETICO (51-100 GR)</t>
  </si>
  <si>
    <t>PROCESSAMENTO DE VALVULA CARDIACA HUMANA</t>
  </si>
  <si>
    <t>PROCESSAMENTO DE PELE EM GLICEROL (ATÉ 1000 CM²) PARA ADULTO</t>
  </si>
  <si>
    <t>PROCESSAMENTO DE PELE EM GLICEROL ( ATÉ 500 CM²) INFANTIL</t>
  </si>
  <si>
    <t>TRANSPLANTE ALOGENICO DE CELULAS-TRONCO HEMATOPOETICAS DE MEDULA OSSEA - APARENTADO</t>
  </si>
  <si>
    <t>TRANSPLANTE ALOGENICO DE CELULAS-TRONCO HEMATOPOETICAS DE MEDULA OSSEA - NAO APARENTADO</t>
  </si>
  <si>
    <t>TRANSPLANTE ALOGENICO DE CELULAS-TRONCO HEMATOPOETICAS DE SANGUE DE CORDAO UMBILICAL DE APARENTADO</t>
  </si>
  <si>
    <t>TRANSPLANTE ALOGENICO DE CELULAS-TRONCO HEMATOPOETICAS DE SANGUE DE CORDAO UMBILICAL DE NAO APARENTADO</t>
  </si>
  <si>
    <t>TRANSPLANTE ALOGENICO DE CELULAS-TRONCO HEMATOPOETICAS DE SANGUE PERIFERICO - APARENTADO</t>
  </si>
  <si>
    <t>TRANSPLANTE ALOGENICO DE CELULAS-TRONCO HEMATOPOETICAS DE SANGUE PERIFERICO - NAO APARENTADO</t>
  </si>
  <si>
    <t>TRANSPLANTE AUTOGENICO DE CELULAS-TRONCO HEMATOPOETICAS DE MEDULA OSSEA -</t>
  </si>
  <si>
    <t>TRANSPLANTE AUTOGENICO DE CELULAS-TRONCO HEMATOPOETICAS DE SANGUE PERIFERICO -</t>
  </si>
  <si>
    <t>TRANSPLANTE DE CORNEA</t>
  </si>
  <si>
    <t>TRANSPLANTE DE CORNEA (EM CIRURGIAS COMBINADAS)</t>
  </si>
  <si>
    <t>TRANSPLANTE DE CORNEA (EM REOPERACOES)</t>
  </si>
  <si>
    <t>TRANSPLANTE DE ESCLERA</t>
  </si>
  <si>
    <t>PARTICIPACAO DE EQUIPE NEFROLOGICA EM TRANSPLANTE RENAL DE DOADOR FALECIDO</t>
  </si>
  <si>
    <t>PARTICIPACAO DE EQUIPE NEFROLOGICA EM TRANSPLANTE RENAL DE DOADOR VIVO</t>
  </si>
  <si>
    <t>PARTICIPACAO DE EQUIPE NEFROLOGICA EM TRANSPLANTE SIMULTANEO DE PANCREAS E RIM</t>
  </si>
  <si>
    <t>TRANSPLANTE DE CORACAO</t>
  </si>
  <si>
    <t>TRANSPLANTE DE FIGADO (ORGAO DE DOADOR FALECIDO)</t>
  </si>
  <si>
    <t>TRANSPLANTE DE FIGADO (ORGAO DE DOADOR VIVO)</t>
  </si>
  <si>
    <t>TRANSPLANTE DE PANCREAS</t>
  </si>
  <si>
    <t>TRANSPLANTE DE PULMAO UNILATERAL</t>
  </si>
  <si>
    <t>TRANSPLANTE DE RIM (ORGAO DE DOADOR FALECIDO)</t>
  </si>
  <si>
    <t>TRANSPLANTE DE RIM (ORGAO DE DOADOR VIVO)</t>
  </si>
  <si>
    <t>TRANSPLANTE SIMULTANEO DE PANCREAS E RIM</t>
  </si>
  <si>
    <t>TRANSPLANTE DE PULMÃO BILATERAL</t>
  </si>
  <si>
    <t>TRANSPLANTE DE FIGADO EM FEBRE AMARELA</t>
  </si>
  <si>
    <t>ACOMPANHAMENTO DE PACIENTE POS-TRANSPLANTE DE CORNEA</t>
  </si>
  <si>
    <t>ACOMPANHAMENTO DE PACIENTE POS-TRANSPLANTE DE RIM FIGADO CORACAO PULMAO CELULAS-TRONCO HEMATOPOETICAS E/OU PANCREAS</t>
  </si>
  <si>
    <t>ACOMPANHAMENTO DE DOADOR VIVO POS-DOAÇAO DE FIGADO, PULMAO OU RIM</t>
  </si>
  <si>
    <t>ACOMPANHAMENTO DE PACIENTES NO PRÉ TRANSPLANTE DE ÓRGÃOS</t>
  </si>
  <si>
    <t>AVALIAÇÃO DO POSSÍVEL DOADOR FALECIDO DE ORGÃOS OU TECIDOS PARA TRANSPLANTES</t>
  </si>
  <si>
    <t>INTERCORRENCIA POS TRANSPLANTE ALOGENICO DE CELULAS-TRONCO HEMATOPOETICAS - NAO APARENTADO (HOSPITAL DIA)</t>
  </si>
  <si>
    <t>INTERCORRENCIA POS-TRANSPLANTE AUTOGENICO DE CELULAS-TRONCO HEMATOPOETICAS (HOSPITAL DIA)</t>
  </si>
  <si>
    <t>TRATAMENTO DE INTERCORRENCIA POS-TRANSPLANTE ALOGENICO DE CELULAS-TRONCO HEMATOPOETICAS DE APARENTADO (HOSPITAL DIA)</t>
  </si>
  <si>
    <t>TRATAMENTO DE INTERCORRÊNCIA PÓS-TRANSPLANTE DE ÓRGÃOS / CÉLULAS-TRONCO HEMATOPOÉTICAS</t>
  </si>
  <si>
    <t>TRATAMENTO DE INTERCORRÊNCIA PÓS-TRANSPLANTE DE RIM - PÓS TRANSPLANTE CRÍTICO</t>
  </si>
  <si>
    <t>TRATAMENTO DE INTERCORRENCIA PÓS TRANSPLANTE DE CORAÇÃO- PÓS TRANSPLANTE CRÍTICO</t>
  </si>
  <si>
    <t>TRATAMENTO DE INTERCORRÊNCIA PÓS TRANSPLANTE DE PULMÃO UNI/BILATERAL - PÓS TRANSPLANTE CRÍTICO</t>
  </si>
  <si>
    <t>TRATAMENTO DE INTERCORRENCIA PÓS TRANSPLANTE SIMULTANEO DE RIM/PÃNCREAS OU PÂNCREAS ISOLADO- PÓS TRANSPLANTE CRÍTICO</t>
  </si>
  <si>
    <t>TRATAMENTO DE INTERCORRENCIA PÓS TRANSPLANTE DE FIGADO- PÓS TRANSPLANTE CRÍTICO</t>
  </si>
  <si>
    <t>TRATAMENTO DE INTERCORRENCIA PÓS TRANSPLANTE ALOGÊNICO DE CÉLULAS-TRONCO HEMATOPOÉTICAS- PÓS TRANSPLANTE CRÍTICO</t>
  </si>
  <si>
    <t>TRATAMENTO DE INTERCORRENCIA PÓS TRANSPLANTE AUTOLÓGO DE CÉLULAS-TRONCO HEMATOPOÉTICAS- PÓS TRANSPLANTE CRÍTICO</t>
  </si>
  <si>
    <t>TRATAMENTO DE INTERCORRÊNCIA PÓS-TRANSPLANTE DE FÍGADO EM FEBRE AMARELA - PÓS -TRANSPLANTE CRÍTICO</t>
  </si>
  <si>
    <t>METILPREDNISOLONA 500 MG INJENTAVEL (POR AMPOLA)</t>
  </si>
  <si>
    <t>CICLOSPORINA 50MG (POR CAPSULA)</t>
  </si>
  <si>
    <t>CICLOSPORINA 100MG (POR CAPSULA)</t>
  </si>
  <si>
    <t>CICLOSPORINA 100MG/ML SOLUCAO ORAL</t>
  </si>
  <si>
    <t>CICLOSPORINA 25MG (POR CAPSULA)</t>
  </si>
  <si>
    <t>CICLOSPORINA 50 MG INJETAVEL (POR FRASCO-AMPOLA)</t>
  </si>
  <si>
    <t>IMUNOGLOBULINA EQUINA ANTITIMOCITOS HUMANOS 100 MG INJETAVEL (POR FRASCO-AMPOLA 0,5 ML)</t>
  </si>
  <si>
    <t>IMUNOGLOBULINA OBTIDA/COELHO ANTITIMOCITOS 200 MG INJETAVEL (POR FRASCO-AMPOLA DE 10 ML)</t>
  </si>
  <si>
    <t>IMUNOGLOBULINA OBTIDA/COELHO ANTITIMOCITOS HUMANOS 100 MG INJETAVEL (POR FRASCO-AMPOLA 0,5 ML)</t>
  </si>
  <si>
    <t>IMUNOGLOBULINA OBTIDA/COELHO ANTITIMOCITOS HUMANOS 25 MG INJETAVEL (POR FRASCO-AMPOLA 0,5 ML)</t>
  </si>
  <si>
    <t>MUROMONABE CD3 5 MG INJETAVEL (POR AMPOLA DE 0,5 ML)</t>
  </si>
  <si>
    <t>IMUNOGLOBULINA ANTI RH (D)</t>
  </si>
  <si>
    <t>IMUNOGLOBULINA G 250 MG INJETAVEL (POR FRASCO)</t>
  </si>
  <si>
    <t>IMUNOGLOBULINA HUMANA 1,0 G INJETAVEL (POR FRASCO)</t>
  </si>
  <si>
    <t>IMUNOGLOBULINA HUMANA 320 MG INJETAVEL(POR FRASCO)</t>
  </si>
  <si>
    <t>CABERGOLINA 0,5 MG (POR COMPRIMIDO)</t>
  </si>
  <si>
    <t>ABCIXIMABE</t>
  </si>
  <si>
    <t>CLORIDRATO DE TIROFIBANA</t>
  </si>
  <si>
    <t>ESTREPTOQUINASE 250000 UI</t>
  </si>
  <si>
    <t>ALTEPLASE 10MG INJETÁVEL ( POR FRASCO AMPOLA)</t>
  </si>
  <si>
    <t>ALTEPLASE 20MG INJETÁVEL (POR FRASCO AMPOLA)</t>
  </si>
  <si>
    <t>ALTEPLASE 50MG INJETÁVEL (POR FRASCO AMPOLA)</t>
  </si>
  <si>
    <t>TENECTEPLASE- TNK 30 MG INJETÁVEL ( POR FRASCO AMPOLA)</t>
  </si>
  <si>
    <t>TENECTEPLASE - TNK 40 MG INJETÁVEL (POR FRASCO AMPOLA)</t>
  </si>
  <si>
    <t>TENECTEPLASE-TNK 50 MG INJETÁVEL ( POR FRASCO AMPOLA)</t>
  </si>
  <si>
    <t>CLOPIDOGREL 75MG (COMPRIMIDO)</t>
  </si>
  <si>
    <t>TENECTEPLASE 40 MG INJETÁVEL (POR FRASCO AMPOLA) DE USO NAS URGÊNCIAS PRÉ-HOSPITALARES</t>
  </si>
  <si>
    <t>TENECTEPLASE 50 MG INJETÁVEL (POR FRASCO AMPOLA) DE USO NAS URGÊNCIAS PRÉ-HOSPITALARES</t>
  </si>
  <si>
    <t>SURFACTANTE FRASCO-AMPOLA</t>
  </si>
  <si>
    <t>ALBUMINA HUMANA 20 POR CENTO (FRASCO-AMPOLA DE 50 ML)</t>
  </si>
  <si>
    <t>CONCENTRADO DE COMPLEXO PROTROMBINICO 500UI</t>
  </si>
  <si>
    <t>CONCENTRADO DE COMPLEXO PROTROMBINICO ATIVADO 250 UI</t>
  </si>
  <si>
    <t>CONCENTRADO DE FATOR IX DERIVADO DE PLASMA HUMANO 500 UI</t>
  </si>
  <si>
    <t>CONCENTRADO FATOR VIII - FRASCO DE 250 UI</t>
  </si>
  <si>
    <t>BASILIXIMABE 20 MG INJETAVEL (POR FRASCO-AMPOLA) P/ TRANSPLANTE</t>
  </si>
  <si>
    <t>CICLOSPORINA 10 MG P/ TRANSPLANTE (POR CAPSULA)</t>
  </si>
  <si>
    <t>CICLOSPORINA 100 MG P/ TRANSPLANTE (POR CAPSULA)</t>
  </si>
  <si>
    <t>CICLOSPORINA 25 MG P/ TRANSPLANTE (POR CAPSULA)</t>
  </si>
  <si>
    <t>CICLOSPORINA 50 MG P/ TRANSPLANTE (POR CAPSULA)</t>
  </si>
  <si>
    <t>DACLIZUMABE 5 MG/ ML INJETAVEL P/ TRANSPLANTE (POR FRASCO DE 5 ML)</t>
  </si>
  <si>
    <t>IMUNOGLOBULINA EQUINA ANTILINFOCITOS 100 MG INJETAVEL P/TRANSPLANTE (POR FRASCO-AMPOLA 0,5 ML)</t>
  </si>
  <si>
    <t>IMUNOGLOBULINA HIPERIMUNE ANTI-HBS - P/ TRANSPLANTE (FRASCO-AMPOLA 2 ML E 10 ML)</t>
  </si>
  <si>
    <t>IMUNOGLOBULINA OBTIDA/COELHO ANTITIMOCITOS HUMANOS 100 MG INJETAVEL P/ TRANSPLANTE (POR FRASCO-AMPOLA 0,5 ML)</t>
  </si>
  <si>
    <t>IMUNOGLOBULINA OBTIDA/COELHO ANTITIMOCITOS HUMANOS 25 MG INJETAVEL P/TRANSPLANTE (POR FRASCO-AMPOLA 0,5 ML)</t>
  </si>
  <si>
    <t>IMUNOGLOBULINA OBTIDA/COELHOANTITIMOCITOS HUMANOS 200 MG INJETAVEL P/ TRANSPLANTE (POR FRASCO-AMPOLA 10ML)</t>
  </si>
  <si>
    <t>METILPREDNISOLONA 500MG INJETAVEL P/TRANSPLANTE(POR FRASCO AMPOLA)</t>
  </si>
  <si>
    <t>MICOFENOLATO DE MOFETILA 500MG P/ TRANSPLANTE (POR COMPRIMIDO)</t>
  </si>
  <si>
    <t>MICOFENOLATO DE SODIO 360MG P/ TRANSPLANTE (POR COMPRIMIDO)</t>
  </si>
  <si>
    <t>MUROMONABE CD3 5 MG INJETAVEL P/TRANSPLANTE (POR FRASCO AMPOLA DE 0,5 ML)</t>
  </si>
  <si>
    <t>SIROLIMO 1MG P/ TRANSPLANTE (POR DRAGEA)</t>
  </si>
  <si>
    <t>SIROLIMO 1MG/ML SOLUCAO ORAL P/ TRANSPLANTE (POR FRASCO DE 60ML)</t>
  </si>
  <si>
    <t>SIROLIMO 2 MG P/ TRANSPLANTE (POR DRAGEA)</t>
  </si>
  <si>
    <t>TACROLIMO 0,5 MG P/TRANSPLANTE (FRASCO-AMPOLA)</t>
  </si>
  <si>
    <t>TACROLIMO 1 MG P/ TRANSPLANTE (POR CAPSULA)</t>
  </si>
  <si>
    <t>TACROLIMO 5 MG P/ TRANSPLANTE (POR CAPSULA)</t>
  </si>
  <si>
    <t>MICOFENOLATO DE SODIO 180MG P/TRANSPLANTE (POR COMPRIMIDO)</t>
  </si>
  <si>
    <t>EVEROLIMO 0,5 MG PARA TRANSPLANTE (POR COMPRIMIDO)</t>
  </si>
  <si>
    <t>EVEROLIMO 0,75 MG PARA TRANSPLANTE (POR COMPRIMIDO)</t>
  </si>
  <si>
    <t>EVEROLIMO 1 MG PARA TRANSPLANTE (POR COMPRIMIDO)</t>
  </si>
  <si>
    <t>MESALAZINA 400 MG (POR COMPRIMIDO)</t>
  </si>
  <si>
    <t>MESALAZINA 500 MG (POR COMPRIMIDO)</t>
  </si>
  <si>
    <t>MESALAZINA 800 MG - POR COMPRIMIDO </t>
  </si>
  <si>
    <t>MESALAZINA 250 MG (POR SUPOSITORIO)</t>
  </si>
  <si>
    <t>MESALAZINA 500 MG (POR SUPOSITORIO)</t>
  </si>
  <si>
    <t>MESALAZINA 1000 MG (POR SUPOSITORIO)</t>
  </si>
  <si>
    <t>MESALAZINA 1 G + DILUENTE 100 ML (ENEMA) - POR DOSE</t>
  </si>
  <si>
    <t>MESALAZINA 3 G + DILUENTE 100 ML (ENEMA) - POR DOSE</t>
  </si>
  <si>
    <t>SULFASSALAZINA 500 MG (POR COMPRIMIDO)</t>
  </si>
  <si>
    <t>DEFERASIROX 125 MG (POR COMPRIMIDO) </t>
  </si>
  <si>
    <t>DEFERASIROX 250 MG (POR COMPRIMIDO) </t>
  </si>
  <si>
    <t>DEFERASIROX 500 MG (POR COMPRIMIDO) </t>
  </si>
  <si>
    <t>DEFERIPRONA 500 MG (POR COMPRIMIDO)</t>
  </si>
  <si>
    <t>DESFERROXAMINA 500 MG INJETAVEL (POR FRASCO-AMPOLA)</t>
  </si>
  <si>
    <t>BROMOCRIPTINA 2,5 MG (POR COMPRIMIDO)</t>
  </si>
  <si>
    <t>PRAMIPEXOL 0,125 MG (POR COMPRIMIDO)</t>
  </si>
  <si>
    <t>PRAMIPEXOL 0,25 MG (POR COMPRIMIDO)</t>
  </si>
  <si>
    <t>PRAMIPEXOL 1 MG (POR COMPRIMIDO)</t>
  </si>
  <si>
    <t>FENOTEROL 100 MCG AEROSSOL (POR FRASCO DE 200 DOSES)</t>
  </si>
  <si>
    <t>FORMOTEROL 12 MCG (POR CAPSULA INALANTE)</t>
  </si>
  <si>
    <t>FORMOTEROL 12 MCG PO INALANTE (POR FRASCO DE 60 DOSES)</t>
  </si>
  <si>
    <t>FORMOTEROL 12 MCG + BUDESONIDA 400 MCG  (POR CAPSULA INALANTE)</t>
  </si>
  <si>
    <t>FORMOTEROL 12 MCG + BUDESONIDA 400 MCG PO INALANTE (POR FRASCO DE 60 DOSES)</t>
  </si>
  <si>
    <t>FORMOTEROL 6 MCG + BUDESONIDA 200 MCG PO INALANTE (POR FRASCO DE 60 DOSES)</t>
  </si>
  <si>
    <t>FORMOTEROL 6MCG + BUDESONIDA 200 MCG (POR CAPSULA INALANTE)</t>
  </si>
  <si>
    <t>SALMETEROL 50 MCG PO INALANTE OU AEROSSOL BUCAL (POR FRASCO DE 60 DOSES)</t>
  </si>
  <si>
    <t>CODEINA 3 MG/ML SOLUCAO ORAL (POR FRASCO DE 120 ML)</t>
  </si>
  <si>
    <t>CODEINA 30 MG/ML (POR AMPOLA DE 2 ML)</t>
  </si>
  <si>
    <t>CODEINA 30 MG (POR COMPRIMIDO)</t>
  </si>
  <si>
    <t>CODEINA 60 MG (POR COMPRIMIDO)</t>
  </si>
  <si>
    <t>MORFINA 10 MG/ML (POR AMPOLA DE 1 ML)</t>
  </si>
  <si>
    <t>MORFINA 10 MG/ML SOLUCAO ORAL (POR FRASCO DE 60 ML)</t>
  </si>
  <si>
    <t>MORFINA 10 MG (POR COMPRIMIDO)</t>
  </si>
  <si>
    <t>MORFINA 30 MG (POR COMPRIMIDO)</t>
  </si>
  <si>
    <t>MORFINA DE LIBERACAO CONTROLADA 30 MG (POR CAPSULA)</t>
  </si>
  <si>
    <t>MORFINA  DE LIBERACAO CONTROLADA 60 MG (POR CAPSULA)</t>
  </si>
  <si>
    <t>MORFINA  DE LIBERACAO CONTROLADA 100 MG (POR CAPSULA)</t>
  </si>
  <si>
    <t>COMPLEMENTO ALIMENTAR P/ PACIENTE FENILCETONURICO MENOR DE 1 ANO - FORMULA DE AMINOÁCIDOS ISENTA DE FENILALANINA (POR GRAMA)</t>
  </si>
  <si>
    <t>COMPLEMENTO ALIMENTAR P/ PACIENTE FENILCETONURICO MAIOR DE 1 ANO - FORMULA DE AMINOÁCIDOS ISENTA DE FENILALANINA  (POR GRAMA)</t>
  </si>
  <si>
    <t>TRIEXIFENIDIL 5 MG (POR COMPRIMIDO)</t>
  </si>
  <si>
    <t>CLOROQUINA 150 MG (POR COMPRIMIDO)</t>
  </si>
  <si>
    <t>HIDROXICLOROQUINA 400 MG (POR COMPRIMIDO)</t>
  </si>
  <si>
    <t>CICLOFOSFAMIDA 50 MG (POR DRAGEA) </t>
  </si>
  <si>
    <t>DESMOPRESSINA 0,1 MG/ML APLICACAO NASAL (POR FRASCO DE 2,5 ML</t>
  </si>
  <si>
    <t>GOSSERRELINA 3,60 MG INJETAVEL (POR SERINGA PREENCHIDA)</t>
  </si>
  <si>
    <t>GOSSERRELINA 10,80 MG INJETAVEL (POR SERINGA PREENCHIDA)</t>
  </si>
  <si>
    <t>LEUPRORRELINA 3,75 MG INJETAVEL (POR FRASCO-AMPOLA)</t>
  </si>
  <si>
    <t>LEUPRORRELINA 11,25 MG INJETAVEL (POR FRASCO-AMPOLA)</t>
  </si>
  <si>
    <t>TRIPTORRELINA 3,75 MG INJETAVEL (POR FRASCO-AMPOLA)</t>
  </si>
  <si>
    <t>TRIPTORRELINA 11,25 MG INJETAVEL (POR FRASCO-AMPOLA)</t>
  </si>
  <si>
    <t>CIPROTERONA 50 MG (POR COMPRIMIDO)</t>
  </si>
  <si>
    <t>DONEPEZILA 5 MG (POR COMPRIMIDO)</t>
  </si>
  <si>
    <t>DONEPEZILA 10 MG (POR COMPRIMIDO)</t>
  </si>
  <si>
    <t>GALANTAMINA 8 MG (POR CAPSULA DE LIBERAÇÃO PROLONGADA)</t>
  </si>
  <si>
    <t>GALANTAMINA 16 MG (POR CAPSULA DE LIBERAÇÃO PROLONGADA)</t>
  </si>
  <si>
    <t>GALANTAMINA 24 MG (POR CAPSULA DE LIBERAÇÃO PROLONGADA)</t>
  </si>
  <si>
    <t>RIVASTIGMINA 1,5 MG (POR CAPSULA)</t>
  </si>
  <si>
    <t>RIVASTIGMINA 2,0 MG/ML SOLUÇÃO ORAL (POR FRASCO DE 120 ML)</t>
  </si>
  <si>
    <t>RIVASTIGMINA 3 MG (POR CAPSULA)</t>
  </si>
  <si>
    <t>RIVASTIGMINA 4,5 MG (POR CAPSULA)</t>
  </si>
  <si>
    <t>RIVASTIGMINA 6 MG (POR CAPSULA)</t>
  </si>
  <si>
    <t>PIRIDOSTIGMINA 60 MG (POR COMPRIMIDO)</t>
  </si>
  <si>
    <t>RIVASTIGMINA 9 MG ADESIVO TRANSDÉRMICO</t>
  </si>
  <si>
    <t>RIVASTIGMINA 18 MG ADESIVO TRANSDÉRMICO</t>
  </si>
  <si>
    <t>DANAZOL 100 MG (POR CAPSULA)</t>
  </si>
  <si>
    <t>DANAZOL 200 MG (POR CAPSULA)</t>
  </si>
  <si>
    <t>PRIMIDONA 100 MG (POR COMPRIMIDO)</t>
  </si>
  <si>
    <t>PRIMIDONA 250 MG (POR COMPRIMIDO)</t>
  </si>
  <si>
    <t>PAMIDRONATO 30 MG INJETAVEL (POR FRASCO-AMPOLA)</t>
  </si>
  <si>
    <t>PAMIDRONATO 60 MG INJETAVEL (POR FRASCO-AMPOLA)</t>
  </si>
  <si>
    <t>RISEDRONATO 5 MG (POR COMPRIMIDO)</t>
  </si>
  <si>
    <t>RISEDRONATO 35 MG (POR COMPRIMIDO)</t>
  </si>
  <si>
    <t>HIDRÓXIDO DE ALUMÍNIO 230 MG (POR COMPRIMIDO)</t>
  </si>
  <si>
    <t>HIDRÓXIDO DE ALUMÍNIO 300 MG (POR COMPRIMIDO)</t>
  </si>
  <si>
    <t>HIDRÓXIDO DE ALUMÍNIO 61,5 MG/ML (SUSPENSÃO POR FRASCO DE 100 ML)</t>
  </si>
  <si>
    <t>HIDRÓXIDO DE ALUMÍNIO 61,5 MG/ML (SUSPENSÃO POR FRASCO DE 150 ML)</t>
  </si>
  <si>
    <t>HIDRÓXIDO DE ALUMÍNIO 61,5 MG/ML (SUSPENSÃO POR FRASCO DE 240</t>
  </si>
  <si>
    <t>CLOBAZAM 10 MG (POR COMPRIMIDO)</t>
  </si>
  <si>
    <t>CLOBAZAM 20 MG (POR COMPRIMIDO)</t>
  </si>
  <si>
    <t>VIGABATRINA 500 MG (POR COMPRIMIDO)</t>
  </si>
  <si>
    <t>AMANTADINA 100 MG (POR COMPRIMIDO)</t>
  </si>
  <si>
    <t>ZIPRASIDONA 40 MG (POR CAPSULA)</t>
  </si>
  <si>
    <t>ZIPRASIDONA 80 MG (POR CAPSULA)</t>
  </si>
  <si>
    <t>ETOSSUXIMIDA 50 MG/ML (FRASCO DE 120 ML)</t>
  </si>
  <si>
    <t>OLANZAPINA 5 MG (POR COMPRIMIDO)</t>
  </si>
  <si>
    <t>OLANZAPINA 10 MG (POR COMPRIMIDO)</t>
  </si>
  <si>
    <t>QUETIAPINA 25 MG (POR COMPRIMIDO)</t>
  </si>
  <si>
    <t>QUETIAPINA 100 MG (POR COMPRIMIDO)</t>
  </si>
  <si>
    <t>QUETIAPINA 200 MG (POR COMPRIMIDO)</t>
  </si>
  <si>
    <t>QUETIAPINA 300 MG (POR COMPRIMIDO)</t>
  </si>
  <si>
    <t>CLOZAPINA 25 MG (POR COMPRIMIDO)</t>
  </si>
  <si>
    <t>CLOZAPINA 100 MG (POR COMPRIMIDO)</t>
  </si>
  <si>
    <t>IMIGLUCERASE 200 U INJETAVEL (POR FRASCO-AMPOLA)</t>
  </si>
  <si>
    <t>ALFATALIGLICERASE 200 U INJETÁVEL (POR FRASCO AMPOLA)</t>
  </si>
  <si>
    <t>IMIGLUCERASE 400 U INJETÁVEL (POR FRASCO-AMPOLA)</t>
  </si>
  <si>
    <t>ALFAVELAGLICERASE 200 U INJETAVEL (POR FRASCO AMPOLA)</t>
  </si>
  <si>
    <t>ALFAVELAGLICERASE 400 U INJETAVEL (POR FRASCO AMPOLA)</t>
  </si>
  <si>
    <t>LARONIDASE 0,58 MG SOLUÇÃO INJETÁVEL (FRASCO DE 5 ML)</t>
  </si>
  <si>
    <t>IDURSULFASE ALFA 2 MG/ML SOLUÇÃO INJETÁVEL (FRASCO DE 3 ML)</t>
  </si>
  <si>
    <t>FILGRASTIM 300 MCG INJETAVEL (POR FRASCO AMPOLA OU SERINGA PREENCHIDA)</t>
  </si>
  <si>
    <t>SACARATO DE HIDROXIDO FERRICO 100 MG INJETAVEL (POR FRASCO DE 5 ML)</t>
  </si>
  <si>
    <t>BEZAFIBRATO 200 MG (POR DRÁGEA OU COMPRIMIDO)</t>
  </si>
  <si>
    <t>BEZAFIBRATO 400 MG (POR COMPRIMIDO DE DESINTEGRAÇÃO LENTA)</t>
  </si>
  <si>
    <t>CIPROFIBRATO 100 MG (POR COMPRIMIDO)</t>
  </si>
  <si>
    <t>ETOFIBRATO 500 MG (POR CAPSULA)</t>
  </si>
  <si>
    <t>FENOFIBRATO 200 MG (POR CAPSULA)</t>
  </si>
  <si>
    <t>FENOFIBRATO 250 MG (POR CAPSULA DE LIBERACAO RETARDADA)</t>
  </si>
  <si>
    <t>GENFIBROZILA 600 MG (COMPRIMIDO)</t>
  </si>
  <si>
    <t>GENFIBROZILA 900 MG (POR COMPRIMIDO)</t>
  </si>
  <si>
    <t>ÁCIDO NICOTÍNICO 250MG (POR COMPRIMIDO DE LIBERAÇÃO PROLONGADA)</t>
  </si>
  <si>
    <t>ÁCIDO NICOTÍNICO 500MG (POR COMPRIMIDO DE LIBERAÇÃO PROLONGADA)</t>
  </si>
  <si>
    <t>ÁCIDO NICOTÍNICO 750 MG (POR COMPRIMIDO DE LIBERAÇÃO PROLONGADA)</t>
  </si>
  <si>
    <t>BUDESONIDA 200 MCG (POR CAPSULA INALANTE)</t>
  </si>
  <si>
    <t>BUDESONIDA 400 MCG (POR CAPSULA INALANTE)</t>
  </si>
  <si>
    <t>BUDESONIDA 200 MCG PO INALANTE OU AEROSSOL BUCAL (POR FRASCO C/ 100 DOSES)</t>
  </si>
  <si>
    <t>BUDESONIDA 200 MCG PO INALANTE OU AEROSSOL BUCAL (POR FRASCO C/ 200 DOSES)</t>
  </si>
  <si>
    <t>METILPREDNISOLONA 500 MG INJETAVEL (POR AMPOLA)</t>
  </si>
  <si>
    <t>OCTREOTIDA  LAR 10 MG INJETAVEL (POR FRASCO-AMPOLA)</t>
  </si>
  <si>
    <t>OCTREOTIDA LAR 20 MG INJETAVEL (POR FRASCO-AMPOLA)</t>
  </si>
  <si>
    <t>OCTREOTIDA  LAR 30 MG INJETAVEL (POR FRASCO-AMPOLA)</t>
  </si>
  <si>
    <t>OCTREOTIDA 0,1 MG/ML INJETAVEL (POR AMPOLA)</t>
  </si>
  <si>
    <t>LANREOTIDA 60 MG INJETÁVEL (POR SERINGA PREENCHIDA)</t>
  </si>
  <si>
    <t>LANREOTIDA 90 MG INJETÁVEL (POR SERINGA PREENCHIDA)</t>
  </si>
  <si>
    <t>LANREOTIDA 120 MG INJETÁVEL (POR SERINGA PREENCHIDA)</t>
  </si>
  <si>
    <t>IMUNOGLOBULINA ANTI-HEPATITE B 100 UI INJETAVEL (POR FRASCO)</t>
  </si>
  <si>
    <t>IMUNOGLOBULINA ANTI-HEPATITE B 500 UI INJETAVEL (POR FRASCO)</t>
  </si>
  <si>
    <t>IMUNOGLOBULINA ANTI-HEPATITE B 600 UI INJETAVEL (POR FRASCO)</t>
  </si>
  <si>
    <t>IMUNOGLOBULINA HUMANA 0,5 G INJETAVEL (POR FRASCO)</t>
  </si>
  <si>
    <t>IMUNOGLOBULINA HUMANA 2,5 G INJETAVEL (POR FRASCO)</t>
  </si>
  <si>
    <t>IMUNOGLOBULINA HUMANA 3,0 G INJETAVEL (POR FRASCO)</t>
  </si>
  <si>
    <t>IMUNOGLOBULINA HUMANA 5,0 G INJETAVEL (POR FRASCO)</t>
  </si>
  <si>
    <t>IMUNOGLOBULINA HUMANA 6,0 G INJETAVEL (POR FRASCO)</t>
  </si>
  <si>
    <t>EVEROLIMO 0,5 MG (POR COMPRIMIDO) </t>
  </si>
  <si>
    <t>EVEROLIMO 0,75 MG (POR COMPRIMIDO) </t>
  </si>
  <si>
    <t>EVEROLIMO 1 MG (POR COMPRIMIDO) </t>
  </si>
  <si>
    <t>LEFLUNOMIDA 20 MG (POR COMPRIMIDO)</t>
  </si>
  <si>
    <t>MICOFENOLATO DE MOFETILA 500 MG (POR COMPRIMIDO)</t>
  </si>
  <si>
    <t>MICOFENOLATO DE SODIO 180 MG (POR COMPRIMIDO)</t>
  </si>
  <si>
    <t>MICOFENOLATO DE SODIO 360 MG (POR COMPRIMIDO)</t>
  </si>
  <si>
    <t>SIROLIMO 1 MG (POR DRAGEA)</t>
  </si>
  <si>
    <t>SIROLIMO 2 MG (POR DRAGEA)</t>
  </si>
  <si>
    <t>NATALIZUMABE 300MG (POR FRASCO-AMPOLA)</t>
  </si>
  <si>
    <t>ABATACEPTE 250 MG INJETÁVEL (POR FRASCO AMPOLA).</t>
  </si>
  <si>
    <t>FINGOLIMODE 0,5 MG (POR CÁPSULA)</t>
  </si>
  <si>
    <t>ABATACEPTE 125 MG INJETÁVEL (POR SERINGA PREENCHIDA)</t>
  </si>
  <si>
    <t>CITRATO DE TOFACIFITINIBE 5 MG (POR COMPRIMIDO)</t>
  </si>
  <si>
    <t>ILOPROSTA 10 MCG/ML SOLUÇÃO PARA NEBULIZAÇÃO (AMPOLA DE 1 ML)</t>
  </si>
  <si>
    <t>CLOPIDOGREL 75 MG (POR COMPRIMIDO)</t>
  </si>
  <si>
    <t>CICLOSPORINA 10 MG (POR CAPSULA)</t>
  </si>
  <si>
    <t>CICLOSPORINA 25 MG (POR CAPSULA)</t>
  </si>
  <si>
    <t>CICLOSPORINA 50 MG (POR CAPSULA)</t>
  </si>
  <si>
    <t>CICLOSPORINA 100 MG (POR CAPSULA)</t>
  </si>
  <si>
    <t>CICLOSPORINA 100 MG/ML SOLUCAO ORAL (POR FRASCO DE 50 ML)</t>
  </si>
  <si>
    <t>TACROLIMO 1 MG (POR CAPSULA)</t>
  </si>
  <si>
    <t>TACROLIMO 5 MG (POR CAPSULA)</t>
  </si>
  <si>
    <t>SILDENAFILA 20 MG (POR COMPRIMIDO)</t>
  </si>
  <si>
    <t>SILDENAFILA 25 MG (POR COMPRIMIDO)</t>
  </si>
  <si>
    <t>SILDENAFILA 50 MG (POR COMPRIMIDO)</t>
  </si>
  <si>
    <t>ATORVASTATINA 10 MG (POR COMPRIMIDO)</t>
  </si>
  <si>
    <t>ATORVASTATINA 20 MG (POR COMPRIMIDO)</t>
  </si>
  <si>
    <t>ATORVASTATINA 40 MG (POR COMPRIMIDO)</t>
  </si>
  <si>
    <t>ATORVASTATINA 80 MG (POR COMPRIMIDO)</t>
  </si>
  <si>
    <t>FLUVASTATINA 20 MG (POR CAPSULA)</t>
  </si>
  <si>
    <t>FLUVASTATINA 40 MG  (POR CAPSULA)</t>
  </si>
  <si>
    <t>LOVASTATINA 10 MG (POR COMPRIMIDO)</t>
  </si>
  <si>
    <t>LOVASTATINA 20 MG (POR COMPRIMIDO)</t>
  </si>
  <si>
    <t>LOVASTATINA 40 MG (POR COMPRIMIDO)</t>
  </si>
  <si>
    <t>PRAVASTATINA 10 MG (POR COMPRIMIDO)</t>
  </si>
  <si>
    <t>PRAVASTATINA 20MG (POR COMPRIMIDO)</t>
  </si>
  <si>
    <t>PRAVASTATINA 40 MG (POR COMPRIMIDO)</t>
  </si>
  <si>
    <t>SELEGILINA 5 MG (POR COMPRIMIDO)</t>
  </si>
  <si>
    <t>SELEGILINA 10 MG (POR DRAGEA OU COMPRIMIDO)</t>
  </si>
  <si>
    <t>ADALIMUMABE 40 MG INJETAVEL (POR SERINGA PREENCHIDA)</t>
  </si>
  <si>
    <t>ETANERCEPTE 25 MG INJETAVEL (POR FRASCO-AMPOLA)</t>
  </si>
  <si>
    <t>ETANERCEPTE 50 MG INJETAVEL (POR FRASCO-AMPOLA OU SERINGA PREENCHIDA)</t>
  </si>
  <si>
    <t>INFLIXIMABE 10 MG/ML INJETAVEL (POR FRASCO-AMPOLA COM 10 ML)</t>
  </si>
  <si>
    <t>ADALIMUMABE 40 MG INJETÁVEL (POR SERINGA PREENCHIDA)</t>
  </si>
  <si>
    <t>CERTOLIZUMABE PEGOL 200 MG/ML INJETÁVEL (POR SERINGA PREENCHIDA)</t>
  </si>
  <si>
    <t>GOLIMUMABE 50 MG INJETÁVEL (POR SERINGA PREENCHIDA</t>
  </si>
  <si>
    <t>ALFAINTERFERONA 2B 3.000.000 UI INJETAVEL (POR FRASCO-AMPOLA)</t>
  </si>
  <si>
    <t>ALFAINTERFERONA 2B 5.000.000 UI INJETAVEL (POR FRASCO-AMPOLA)</t>
  </si>
  <si>
    <t>ALFAINTERFERONA 2B 10.000.000 UI INJETAVEL (POR FRASCO-AMPOLA)</t>
  </si>
  <si>
    <t>ALFAPEGINTERFERONA 2A 180MCG (POR SERINGA PREENCHIDA)</t>
  </si>
  <si>
    <t>ALFAPEGINTERFERONA 2B 80MCG (POR FRASCO-AMPOLA)</t>
  </si>
  <si>
    <t>ALFAPEGINTERFERONA 2B 100MCG (POR FRASCO-AMPOLA)</t>
  </si>
  <si>
    <t>ALFAPEGINTERFERONA 2B 120MCG (POR FRASCO-AMPOLA)</t>
  </si>
  <si>
    <t>BETAINTERFERONA 1A 6.000.000 UI (22 MCG) INJETAVEL (POR SERINGA PREENCHIDA)</t>
  </si>
  <si>
    <t>BETAINTERFERONA 1A 6.000.000 UI (30 MCG) INJETAVEL (POR FRASCO-AMPOLA, SERINGA PREENCHIDA OU CANETA PREENCHIDA)</t>
  </si>
  <si>
    <t>BETAINTERFERONA 1A 12.000.000 UI (44 MCG) INJETAVEL (POR SERINGA PREENCHIDA)</t>
  </si>
  <si>
    <t>BETAINTERFERONA 1B 9.600.000 UI (300MCG) INJETAVEL (POR FRASCO-AMPOLA)</t>
  </si>
  <si>
    <t>SEVELAMER 800 MG (POR COMPRIMIDO)</t>
  </si>
  <si>
    <t>METADONA 5 MG (POR COMPRIMIDO)</t>
  </si>
  <si>
    <t>METADONA 10 MG (POR COMPRIMIDO)</t>
  </si>
  <si>
    <t>METADONA 10 MG/ML INJETAVEL (POR AMPOLA DE 1 ML)</t>
  </si>
  <si>
    <t>FLUDROCORTISONA 0,1 MG (POR COMPRIMIDO)</t>
  </si>
  <si>
    <t>RALOXIFENO 60 MG (POR COMPRIMIDO)</t>
  </si>
  <si>
    <t>ALFADORNASE 2,5 MG (POR AMPOLA)</t>
  </si>
  <si>
    <t>RIBAVIRINA 250 MG (POR CAPSULA)</t>
  </si>
  <si>
    <t>ENTECAVIR 0,5 MG (POR COMPRIMIDO)</t>
  </si>
  <si>
    <t>LAMIVUDINA 10 MG/ML SOLUCAO ORAL (FRASCO DE 240 ML)</t>
  </si>
  <si>
    <t>LAMIVUDINA 150 MG (POR COMPRIMIDO)</t>
  </si>
  <si>
    <t>TENOFOVIR 300 MG (POR COMPRIMIDO)</t>
  </si>
  <si>
    <t>ENTECAVIR 1.0 MG (POR COMPRIMIDO)</t>
  </si>
  <si>
    <t>ALFAEPOETINA 1.000 UI INJETAVEL (POR FRASCO-AMPOLA)</t>
  </si>
  <si>
    <t>ALFAEPOETINA 2.000 UI INJETAVEL (POR FRASCO-AMPOLA)</t>
  </si>
  <si>
    <t>ALFAEPOETINA 3.000 UI INJETAVEL (POR FRASCO-AMPOLA)</t>
  </si>
  <si>
    <t>ALFAEPOETINA 4.000 UI INJETAVEL (POR FRASCO-AMPOLA)</t>
  </si>
  <si>
    <t>ALFAEPOETINA 10.000 UI INJETAVEL (POR FRASCO-AMPOLA)</t>
  </si>
  <si>
    <t>HIDROXIUREIA 500 MG (POR CAPSULA)</t>
  </si>
  <si>
    <t>ENTACAPONA 200 MG (POR COMPRIMIDO)</t>
  </si>
  <si>
    <t>TOLCAPONA 100 MG (POR COMPRIMIDO)</t>
  </si>
  <si>
    <t>GABAPENTINA 300 MG (POR CAPSULA)</t>
  </si>
  <si>
    <t>GABAPENTINA 400 MG (POR CAPSULA)</t>
  </si>
  <si>
    <t>LAMOTRIGINA 25 MG (POR COMPRIMIDO)</t>
  </si>
  <si>
    <t>LAMOTRIGINA 50 MG (POR COMPRIMIDO)</t>
  </si>
  <si>
    <t>LAMOTRIGINA 100 MG (POR COMPRIMIDO)</t>
  </si>
  <si>
    <t>TOPIRAMATO 25 MG (POR COMPRIMIDO)</t>
  </si>
  <si>
    <t>TOPIRAMATO 50 MG (POR COMPRIMIDO)</t>
  </si>
  <si>
    <t>TOPIRAMATO 100 MG (POR COMPRIMIDO)</t>
  </si>
  <si>
    <t>RISPERIDONA 1 MG (POR COMPRIMIDO)</t>
  </si>
  <si>
    <t>RISPERIDONA 2 MG (POR COMPRIMIDO)</t>
  </si>
  <si>
    <t>RISPERIDONA 3 MG (POR COMPRIMIDO)</t>
  </si>
  <si>
    <t>RISPERIDONA 1,0 MG/ML SOLUÇÃO ORAL (POR FRASCO DE 30 ML)</t>
  </si>
  <si>
    <t>GLATIRAMER 20 MG INJETAVEL (POR SERINGA PREENCHIDA )</t>
  </si>
  <si>
    <t>AZATIOPRINA 50 MG (POR COMPRIMIDO)</t>
  </si>
  <si>
    <t>METOTREXATO 2,5 MG (POR COMPRIMIDO)</t>
  </si>
  <si>
    <t>METOTREXATO 25 MG/ML INJETAVEL (POR AMPOLA DE 2 ML)</t>
  </si>
  <si>
    <t>RILUZOL 50 MG (POR COMPRIMIDO)</t>
  </si>
  <si>
    <t>FUMARATO DE DIMETILA 120 MG (POR COMPRIMIDO)</t>
  </si>
  <si>
    <t>FUMARATO DE DIMETILA 240 MG (POR COMPRIMIDO)</t>
  </si>
  <si>
    <t>TERIFLUNOMIDA 14 MG (POR COMPRIMIDO)</t>
  </si>
  <si>
    <t>TOXINA BOTULINICA TIPO A 100 U INJETAVEL (POR FRASCO-AMPOLA)</t>
  </si>
  <si>
    <t>TOXINA BOTULINICA TIPO A 500 U INJETAVEL (POR FRASCO-AMPOLA)</t>
  </si>
  <si>
    <t>PENICILAMINA 250 MG (POR CAPSULA)</t>
  </si>
  <si>
    <t>CALCITONINA 50 UI INJETAVEL (POR AMPOLA)</t>
  </si>
  <si>
    <t>CALCITONINA 100 UI INJETAVEL (POR AMPOLA)</t>
  </si>
  <si>
    <t>CALCITONINA 200 UI/DOSE SPRAY NASAL (POR FRASCO)</t>
  </si>
  <si>
    <t>PANCREATINA 10.000 UI (POR CAPSULA)</t>
  </si>
  <si>
    <t>PANCREATINA 25000 UI (POR CAPSULA)</t>
  </si>
  <si>
    <t>ISOTRETINOINA 10 MG (POR CAPSULA)</t>
  </si>
  <si>
    <t>ISOTRETINOINA 20 MG (POR CAPSULA)</t>
  </si>
  <si>
    <t>ACITRETINA 10 MG (POR CAPSULA)</t>
  </si>
  <si>
    <t>ACITRETINA 25 MG (POR CAPSULA)</t>
  </si>
  <si>
    <t>SOMATROPINA 4 UI INJETAVEL (POR FRASCO-AMPOLA)</t>
  </si>
  <si>
    <t>SOMATROPINA 12 UI INJETAVEL (POR FRASCO-AMPOLA)</t>
  </si>
  <si>
    <t>ALFACALCIDOL 0,25 MCG (POR CAPSULA)</t>
  </si>
  <si>
    <t>ALFACALCIDOL 1,0 MCG (POR CAPSULA)</t>
  </si>
  <si>
    <t>CALCITRIOL 0,25 MCG (POR CAPSULA)</t>
  </si>
  <si>
    <t>CALCITRIOL 1,0 MCG INJETAVEL (POR AMPOLA)</t>
  </si>
  <si>
    <t>MIGLUSTATE 100 MG (POR CAPSULA)</t>
  </si>
  <si>
    <t>SIMEPREVIR 150 MG (POR CÁPSULA)</t>
  </si>
  <si>
    <t>BIMATOPROSTA 0,3 MG/ML SOLUÇÃO OFTÁLMICA (POR FRASCO DE 3 ML)</t>
  </si>
  <si>
    <t>LATANOPROSTA 0,05 MG/ML SOLUÇÃO OFTÁLMICA (POR FRASCO DE 2,5 ML)</t>
  </si>
  <si>
    <t>TRAVOPROSTA 0,04 MG/ML SOLUÇÃO OFTÁLMICA (POR FRASCO DE 2,5 ML)</t>
  </si>
  <si>
    <t>BRINZOLAMIDA 10 MG/ML SUSPENSÃO OFTÁLMICA (POR FRASCO DE 5 ML)</t>
  </si>
  <si>
    <t>DORZOLAMIDA 20 MG/ML SOLUÇÃO OFTÁLMICA (POR FRASCO DE 5 ML)</t>
  </si>
  <si>
    <t>ACETAZOLAMIDA 250 MG (POR COMPRIMIDO)</t>
  </si>
  <si>
    <t>BRIMONIDINA 2,0 MG/ML SOLUÇÃO OFTÁLMICA (POR FRASCO DE 5 ML)</t>
  </si>
  <si>
    <t>RITUXIMABE 500 MG INJETÁVEL (POR FRASCO-AMPOLA DE 50 ML)</t>
  </si>
  <si>
    <t>TOCILIZUMABE 20 MG/ML INJETAVEL (POR FRASCO-AMPOLA DE 4 ML)</t>
  </si>
  <si>
    <t>CALCIPOTRIOL 50 MCG/G POMADA (POR BISNAGA DE 30 G)</t>
  </si>
  <si>
    <t>CLOBETASOL 0,5 MG/G CREME (POR BISNAGA DE 30 G)</t>
  </si>
  <si>
    <t>CLOBETASOL 0,5 MG/G SOLUÇÃO CAPILAR (POR FRASCO DE 50 G)</t>
  </si>
  <si>
    <t>NAPROXENO 250 MG (POR COMPRIMIDO)</t>
  </si>
  <si>
    <t>NAPROXENO 500 MG (POR COMPRIMIDO)</t>
  </si>
  <si>
    <t>PILOCARPINA 20 MG/ML SOLUÇÃO OFTÁLMICA (POR FRASCO DE 10 ML)</t>
  </si>
  <si>
    <t>TIMOLOL 5,0 MG/ML SOLUÇÃO OFTÁLMICA (POR FRASCO DE 5 ML)</t>
  </si>
  <si>
    <t>AMBRISENTANA 5MG (POR COMPRIMIDO REVESTIDO)</t>
  </si>
  <si>
    <t>AMBRISENTANA 10MG (POR COMPRIMIDO REVESTIDO)</t>
  </si>
  <si>
    <t>BOSENTANA 62,5MG (POR COMPRIMIDO REVESTIDO)</t>
  </si>
  <si>
    <t>BOSENTANA 125MG (POR COMRIMIDO REVESTIDO)</t>
  </si>
  <si>
    <t>SOFOSBUVIR 400 MG (POR COMPRIMIDO REVESTIDO)</t>
  </si>
  <si>
    <t>DACLATASVIR 60 MG (POR COMPRIMIDO REVESTIDO)</t>
  </si>
  <si>
    <t>DACLATASVIR 30 MG (POR COMPRIMIDO REVESTIDO)</t>
  </si>
  <si>
    <t>OMBITASVIR - 12,5 MG/VERUPREVIR 75 MG/ RITONAVIR 50 MG POR COMPRIMIDO (COM 02 COMPRIMIDOS REVESTIDOS) + DASABUVIR 250 MG POR COMPRIMIDO (COM 02 COMPRIMIDOS REVESTIDOS).</t>
  </si>
  <si>
    <t>CINACALCETE 30 MG (POR COMPRIMIDO)</t>
  </si>
  <si>
    <t>CINACALCETE 60 MG (POR COMPRIMIDO)</t>
  </si>
  <si>
    <t>PARICALCITOL 5,0 MCG/ML SOLUÇÃO INJETÁVEL (AMPOLA COM 1 ML)</t>
  </si>
  <si>
    <t>INSULINA ANÁLOGA DE AÇÃO RÁPIDA 100 UI/ML (TUBETES DE 3ML)</t>
  </si>
  <si>
    <t>ANDADOR FIXO / ARTICULADO EM ALUMÍNIO COM QUATRO PONTEIRAS.</t>
  </si>
  <si>
    <t>CADEIRA DE RODAS ADULTO / INFANTIL (TIPO PADRÃO)</t>
  </si>
  <si>
    <t>CADEIRA DE RODAS PARA BANHO COM ASSENTO SANITÁRIO</t>
  </si>
  <si>
    <t>CADEIRA DE RODAS PARA TETRAPLÉGICO - TIPO PADRÃO</t>
  </si>
  <si>
    <t>CALÇADOS ANATÔMICOS COM PALMILHAS PARA PÉS NEUROPÁTICOS (PAR)</t>
  </si>
  <si>
    <t>CALÇADOS ORTOPÉDICOS CONFECCIONADOS SOB MEDIDA ATÉ NÚMERO 45 (PAR)</t>
  </si>
  <si>
    <t>CALÇADOS ORTOPÉDICOS PRÉ-FABRICADOS COM PALMILHAS ATÉ NÚMERO 45 (PAR)</t>
  </si>
  <si>
    <t>CALÇADOS SOB MEDIDA P/ COMPENSAÇÃO DE DISCREPÂNCIA DE MEMBROS INFERIORES A PARTIR DO NUMERO 34</t>
  </si>
  <si>
    <t>CALÇADOS SOB MEDIDA PARA COMPENSAÇÃO DE ENCURTAMENTO ATÉ NÚMERO 33 (PAR)</t>
  </si>
  <si>
    <t>CARRINHO DOBRÁVEL PARA TRANSPORTE DE CRIANÇA COM DEFICIÊNCIA</t>
  </si>
  <si>
    <t>BENGALA CANADENSE REGULÁVEL EM ALTURA (PAR)</t>
  </si>
  <si>
    <t>MULETA AXILAR REGULÁVEL DE MADEIRA (PAR)</t>
  </si>
  <si>
    <t>MULETA AXILAR TUBULAR EM ALUMÍNIO REGULÁVEL NA ALTURA (PAR)</t>
  </si>
  <si>
    <t>PALMILHAS CONFECCIONADAS SOB MEDIDA (PAR)</t>
  </si>
  <si>
    <t>PALMILHAS PARA PÉS NEUROPÁTICOS CONFECCIONADAS SOB MEDIDA PARA ADULTOS OU CRIANÇAS (PAR)</t>
  </si>
  <si>
    <t>PALMILHAS PARA SUSTENTAÇÃO DOS ARCOS PLANTARES ATÉ O NÚMERO 33 (PAR)</t>
  </si>
  <si>
    <t>PALMILHAS PARA SUSTENTAÇÃO DOS ARCOS PLANTARES NÚMEROS ACIMA DE 34 (PAR)</t>
  </si>
  <si>
    <t>ADAPTAÇÃO DE OPM AUXILIARES DE LOCOMOÇÃO</t>
  </si>
  <si>
    <t>MANUTENÇÃO DE OPM AUXILIARES DE LOCOMOÇÃO</t>
  </si>
  <si>
    <t>CADEIRA DE RODAS MONOBLOCO</t>
  </si>
  <si>
    <t>CADEIRA DE RODAS (ACIMA 90KG)</t>
  </si>
  <si>
    <t>CADEIRA DE RODAS MOTORIZADA ADULTO OU INFANTIL</t>
  </si>
  <si>
    <t>CADEIRA DE RODAS PARA BANHO EM CONCHA INFANTIL</t>
  </si>
  <si>
    <t>CADEIRA DE RODAS PARA BANHO COM ENCOSTO RECLINÁVEL</t>
  </si>
  <si>
    <t>CADEIRA DE RODAS PARA BANHO COM ARO DE PROPULSÃO</t>
  </si>
  <si>
    <t>ADAPTAÇÃO DE ASSENTO PARA DEFORMIDADES DE QUADRIL</t>
  </si>
  <si>
    <t>ADAPTAÇÃO DE ENCOSTO PARA DEFORMIDADES DE TRONCO</t>
  </si>
  <si>
    <t>ADAPTAÇÃO DO APOIO DE PÉS DA CADEIRA DE RODAS</t>
  </si>
  <si>
    <t>APOIOS LATERAIS DO TRONCO EM 3 OU 4 PONTOS</t>
  </si>
  <si>
    <t>APOIOS LATERAIS DE QUADRIL PARA CADEIRA DE RODAS</t>
  </si>
  <si>
    <t>APOIO PARA ESTABILIZAÇÃO DA CABEÇA NA CADEIRA DE RODAS</t>
  </si>
  <si>
    <t>ADAPTAÇÃO DO APOIO DE BRAÇOS DA CADEIRA DE RODAS</t>
  </si>
  <si>
    <t>ADAPTAÇÃO ABDUTOR TIPO CAVALO PARA CADEIRA DE RODAS</t>
  </si>
  <si>
    <t>ÓRTESE / CINTA LSO TIPO PUTTI (BAIXA)</t>
  </si>
  <si>
    <t>ÓRTESE / CINTA TLSO TIPO PUTTI (ALTO)</t>
  </si>
  <si>
    <t>ÓRTESE / COLETE CTLSO TIPO MILWAUKEE</t>
  </si>
  <si>
    <t>ORTESE / COLETE TIPO WILLIAMS</t>
  </si>
  <si>
    <t>ÓRTESE / COLETE TLSO TIPO KNIGHT</t>
  </si>
  <si>
    <t>ÓRTESE CRUROMALEOLAR INFANTIL EM POLIPROPILENO PARA IMOBILIZAÇÃO DE JOELHO EM EXTENSÃO ARTICULADA</t>
  </si>
  <si>
    <t>ÓRTESE CRUROMALEOLAR PARA LIMITAÇÃO DOS MOVIMENTOS DO JOELHO</t>
  </si>
  <si>
    <t>ÓRTESE CRUROPODÁLICA COM DISTRATOR PARA GENUVALGO / GENUVARO (INFANTIL E ADOLESCENTE)</t>
  </si>
  <si>
    <t>ÓRTESE DINÂMICA PELVICO-CRURAL TIPO ATLANTA / TORONTO</t>
  </si>
  <si>
    <t>ÓRTESE DINÂMICA SUROPODÁLICA TIPO MOLA DE CODEVILLE (UNILATERAL)</t>
  </si>
  <si>
    <t>ÓRTESE ESTÁTICA IMOBILIZADORA AXILO-PALMAR TIPO AEROPLANO</t>
  </si>
  <si>
    <t>ÓRTESE GENUPODÁLICO EM POLIPROPILENO TIPO SARMIENTO</t>
  </si>
  <si>
    <t>ÓRTESE HCTO TIPO MINERVA IMOBILIZADORA CERVICAL COM APOIO TORÁCICO (COLAR).</t>
  </si>
  <si>
    <t>ÓRTESE METÁLICA CRUROPODÁLICA ADULTO</t>
  </si>
  <si>
    <t>ÓRTESE METÁLICA CRUROPODÁLICA (INFANTIL E ADOLESCENTE)</t>
  </si>
  <si>
    <t>ORTESE METALICA SUROPODALICA (INFANTIL)</t>
  </si>
  <si>
    <t>ORTESE PELVICO-PODALICA DE DESCARGA ISQUIATICA</t>
  </si>
  <si>
    <t>ÓRTESE PELVICO-PODALICA METÁLICA COM OU SEM APOIO ISQUIÁTICO (INFANTIL E ADOLESCENTE)</t>
  </si>
  <si>
    <t>ÓRTESE PELVICO-PODALICA METALICA PARA ADULTO COM OU SEM APOIO ISQUIATICO</t>
  </si>
  <si>
    <t>ÓRTESE RÍGIDA PARA LUXAÇÃO CONGÊNITA DO QUADRIL</t>
  </si>
  <si>
    <t>ÓRTESE SUROPODÁLICA ARTICULADA EM POLIPROPILENO INFANTIL</t>
  </si>
  <si>
    <t>ÓRTESE SUROPODALICA SEM ARTICULAÇÃO EM POLIPROPILENO (ADULTO)</t>
  </si>
  <si>
    <t>ÓRTESE SUROPODÁLICA SEM ARTICULAÇÃO EM POLIPROPILENO (INFANTIL)</t>
  </si>
  <si>
    <t>ÓRTESE SUROPODÁLICA METÁLICA (ADULTO)</t>
  </si>
  <si>
    <t>ÓRTESE SUROPODÁLICA UNILATERAL ARTICULADA EM POLIPROPILENO (ADULTO)</t>
  </si>
  <si>
    <t>ÓRTESE SUSPENSÓRIO DE PAVLIK</t>
  </si>
  <si>
    <t>ORTESE TIPO SARMIENTO PARA UMERO</t>
  </si>
  <si>
    <t>ÓRTESE TLSO / COLETE TIPO BOSTON</t>
  </si>
  <si>
    <t>ÓRTESE TLSO / TIPO COLETE EM METAL TIPO JEWETT</t>
  </si>
  <si>
    <t>ÓRTESE TLSO CORRETIVA TORACO-LOMBAR EM POLIPROPILENO</t>
  </si>
  <si>
    <t>ORTESE TLSO TIPO COLETE / JAQUETA DE RISSER</t>
  </si>
  <si>
    <t>ÓRTESE TORÁCICA COLETE DINÂMICA DE COMPRESSÃO TORÁCICA</t>
  </si>
  <si>
    <t>PRÓTESE CANADENSE ENDOESQUELÉTICA EM ALUMÍNIO OU AÇO (DESARTICULAÇÃO DO QUADRIL)</t>
  </si>
  <si>
    <t>PROTESE CANADENSE EXOESQUELETICA.(DESARTICULAÇÃO DO QUADRIL)</t>
  </si>
  <si>
    <t>PRÓTESE ENDOESQUELÉTICA PARA DESARTICULAÇÃO DE JOELHO EM ALUMÍNIO OU AÇO</t>
  </si>
  <si>
    <t>PRÓTESE ENDOESQUELÉTICA TRANSFEMURAL EM ALUMÍNIO OU AÇO</t>
  </si>
  <si>
    <t>PRÓTESE ENDOESQUELÉTICA TRANSTIBIAL TIPO PTB-PTS-KBM EM ALUMÍNIO OU AÇO</t>
  </si>
  <si>
    <t>PROTESE EXOESQUELETICA PARA DESARTICULACAO DO JOELHO</t>
  </si>
  <si>
    <t>PROTESE EXOESQUELETICA PASSIVA PARA DESARTICULACAO DO PUNHO OU AMPUTACAO TRANSRADIAL</t>
  </si>
  <si>
    <t>PRÓTESE EXOESQUELÉTICA TRANSFEMURAL</t>
  </si>
  <si>
    <t>PRÓTESE EXOESQUELÉTICA TRANSTIBIAL COM COXAL OU MANGUITO DE COXA</t>
  </si>
  <si>
    <t>PRÓTESE EXOESQUELÉTICA TRANSTIBIAL TIPO PTB-PTS-KBM</t>
  </si>
  <si>
    <t>PROTESE FUNCIONAL ENDOESQUELETICA P/ AMPUTACAO TRANSUMERAL</t>
  </si>
  <si>
    <t>PRÓTESE FUNCIONAL EXOESQUELÉTICA PARA DESARTICULAÇÃO DE COTOVELO (PUNHO DE ROSCA)</t>
  </si>
  <si>
    <t>PROTESE FUNCIONAL EXOESQUELETICA P/ DESARTICULACAO DE COTOVELO (PUNHO UNIVERSO).</t>
  </si>
  <si>
    <t>PRÓTESE FUNCIONAL EXOESQUELÉTICA PARA AMPUTAÇÃO TRANSRADIAL.</t>
  </si>
  <si>
    <t>PRÓTESE FUNCIONAL EXOESQUELÉTICA TRANSRADIAL COM GANCHO DE DUPLA FORÇA.</t>
  </si>
  <si>
    <t>PRÓTESE FUNCIONAL EXOESQUELÉTICA TRANSRADIAL COTO CURTO.</t>
  </si>
  <si>
    <t>PROTESE FUNCIONAL EXOESQUELETICA TRANSRADIAL P/ PUNHO DE TROCA RAPIDA C/ GANCHO DE DUPLA FORCA</t>
  </si>
  <si>
    <t>PRÓTESE FUNCIONAL EXOESQUELÉTICA TRANSUMERAL</t>
  </si>
  <si>
    <t>PROTESE MAMARIA</t>
  </si>
  <si>
    <t>PRÓTESE PARA AMPUTAÇÃO TIPO CHOPART</t>
  </si>
  <si>
    <t>PRÓTESE PASSIVA ENDOESQUELÉTICA PARA DESARTICULAÇÃO DE OMBRO E ESCAPULECTOMIA PARCIAL OU TOTAL</t>
  </si>
  <si>
    <t>PROTESE PASSIVA ENDOESQUELETICA TRANSUMERAL</t>
  </si>
  <si>
    <t>PROTESE PASSIVA PARA AMPUTACAO PARCIAL DA MAO</t>
  </si>
  <si>
    <t>PRÓTESE TIPO PALMILHA PARA AMPUTAÇÃO EM NÍVEL DO ANTE PE</t>
  </si>
  <si>
    <t>ADAPTAÇÃO DE OPM ORTOPEDICA</t>
  </si>
  <si>
    <t>MANUTENÇÃO DE OPM ORTOPÉDICA</t>
  </si>
  <si>
    <t>MATERIAIS ELÁSTICOS PARA MODELAGEM DE COTOS, CONTROLE CICATRICIAL OU CONTROLE DE EDEMA DE MEMBROS SUPERIORES E INFERIORES – FAIXA ELÁSTICA COMPRESSIVA.</t>
  </si>
  <si>
    <t>TÁBUA (PRANCHA) PARA TRANSFERÊNCIA</t>
  </si>
  <si>
    <t>CINTA PARA TRANSFERÊNCIAS</t>
  </si>
  <si>
    <t>ALMOFADA DE ASSENTO PARA PREVENÇÃO DE ÚLCERAS DE PRESSÃO EM CÉLULAS DE AR</t>
  </si>
  <si>
    <t>ALMOFADA DE ASSENTO PARA CADEIRA DE RODAS PARA PREVENÇÃO DE ÚLCERAS DE PRESSÃO - SIMPLES</t>
  </si>
  <si>
    <t>MESA DE ATIVIDADES PARA CADEIRA DE RODAS (TÁBUA MESA)</t>
  </si>
  <si>
    <t>BENGALA DE 4 PONTAS</t>
  </si>
  <si>
    <t>APARELHO DE AMPLIFICACAO SONORA INDIVIDUAL (AASI) EXTERNO DE CONDUCAO OSSEA CONVENCIONAL TIPO A</t>
  </si>
  <si>
    <t>APARELHO DE AMPLIFICACAO SONORA INDIVIDUAL (AASI) EXTERNO DE CONDUCAO OSSEA RETROAURICULAR TIPO A</t>
  </si>
  <si>
    <t>APARELHO DE AMPLIFICACAO SONORA INDIVIDUAL (AASI) EXTERNO INTRA-AURICULAR TIPO A</t>
  </si>
  <si>
    <t>APARELHO DE AMPLIFICACAO SONORA INDIVIDUAL (AASI) EXTERNO INTRA-AURICULAR TIPO B</t>
  </si>
  <si>
    <t>APARELHO DE AMPLIFICACAO SONORA INDIVIDUAL (AASI) EXTERNO INTRA-AURICULAR TIPO C</t>
  </si>
  <si>
    <t>APARELHO DE AMPLIFICACAO SONORA INDIVIDUAL (AASI) EXTERNO INTRACANAL TIPO A</t>
  </si>
  <si>
    <t>APARELHO DE AMPLIFICACAO SONORA INDIVIDUAL (AASI) EXTERNO INTRACANAL TIPO B</t>
  </si>
  <si>
    <t>APARELHO DE AMPLIFICACAO SONORA INDIVIDUAL (AASI) EXTERNO INTRACANAL TIPO C</t>
  </si>
  <si>
    <t>APARELHO DE AMPLIFICACAO SONORA INDIVIDUAL (AASI) EXTERNO MICROCANAL TIPO A</t>
  </si>
  <si>
    <t>APARELHO DE AMPLIFICACAO SONORA INDIVIDUAL (AASI) EXTERNO MICROCANAL TIPO B</t>
  </si>
  <si>
    <t>APARELHO DE AMPLIFICACAO SONORA INDIVIDUAL (AASI) EXTERNO MICROCANAL TIPO C</t>
  </si>
  <si>
    <t>APARELHO DE AMPLIFICACAO SONORA INDIVIDUAL (AASI) EXTERNO RETRO-AURICULAR TIPO A</t>
  </si>
  <si>
    <t>APARELHO DE AMPLIFICACAO SONORA INDIVIDUAL (AASI) EXTERNO RETRO-AURICULAR TIPO B</t>
  </si>
  <si>
    <t>APARELHO DE AMPLIFICACAO SONORA INDIVIDUAL (AASI) EXTERNO RETRO-AURICULAR TIPO C</t>
  </si>
  <si>
    <t>MOLDE AURICULAR (REPOSIÇÃO)</t>
  </si>
  <si>
    <t>REPOSIÇÃO DE AASI EXTERNO DE CONDUÇÃO ÓSSEA CONVENCIONAL TIPO A</t>
  </si>
  <si>
    <t>REPOSIÇÃO DE AASI EXTERNO DE CONDUÇÃO ÓSSEA RETROAURICULAR TIPO A</t>
  </si>
  <si>
    <t>REPOSIÇÃO DE AASI EXTERNO INTRA-AURICULAR TIPO A</t>
  </si>
  <si>
    <t>REPOSIÇÃO DE AASI EXTERNO INTRA-AURICULAR TIPO B</t>
  </si>
  <si>
    <t>REPOSIÇÃO DE AASI EXTERNO INTRA-AURICULAR TIPO C</t>
  </si>
  <si>
    <t>REPOSIÇÃO DE AASI EXTERNO INTRA-CANAL TIPO A</t>
  </si>
  <si>
    <t>REPOSIÇÃO DE AASI EXTERNO INTRA-CANAL TIPO B</t>
  </si>
  <si>
    <t>REPOSIÇÃO DE AASI EXTERNO INTRA-CANAL TIPO C</t>
  </si>
  <si>
    <t>REPOSIÇÃO DE AASI EXTERNO MICRO-CANAL TIPO A</t>
  </si>
  <si>
    <t>REPOSIÇÃO DE AASI EXTERNO MICRO-CANAL TIPO B</t>
  </si>
  <si>
    <t>REPOSIÇÃO DE AASI EXTERNO MICRO-CANAL TIPO C</t>
  </si>
  <si>
    <t>REPOSIÇÃO DE AASI EXTERNO RETROAURICULAR TIPO A</t>
  </si>
  <si>
    <t>REPOSIÇÃO DE AASI EXTERNO RETROAURICULAR TIPO B</t>
  </si>
  <si>
    <t>REPOSIÇÃO DE AASI EXTERNO RETROAURICULAR TIPO C</t>
  </si>
  <si>
    <t>MANUTENÇÃO/ ADAPTAÇÃO DE OPM AUDITIVA</t>
  </si>
  <si>
    <t>SISTEMA DE FREQUENCIA MODULADA PESSOAL</t>
  </si>
  <si>
    <t>ÁUDIO PROCESSADOR DA PRÓTESE AUDITIVA ANCORADA NO OSSO</t>
  </si>
  <si>
    <t>TROCA DO PROCESSADOR DE FALA P/ IMPLANTE COCLEAR MULTICANAL</t>
  </si>
  <si>
    <t>BENGALA ARTICULADA</t>
  </si>
  <si>
    <t>LENTE ESCLERAL PINTADA</t>
  </si>
  <si>
    <t>LUPA DE APOIO COM OU SEM ILUMINAÇÃO</t>
  </si>
  <si>
    <t>LUPA MANUAL COM OU SEM ILUMINAÇÃO</t>
  </si>
  <si>
    <t>ÓCULOS COM LENTES CORRETIVAS IGUAIS / MAIORES QUE 0,5 DIOPTRIAS</t>
  </si>
  <si>
    <t>PRÓTESE OCULAR</t>
  </si>
  <si>
    <t>ÓCULOS COM LENTE FILTRANTE PARA ALBINOS</t>
  </si>
  <si>
    <t>SISTEMAS TELESCÓPICOS BINOCULARES MONTADOS EM ARMAÇÃO COM FOCO AJUSTÁVEL</t>
  </si>
  <si>
    <t>SISTEMAS TELESCÓPICOS MANUAL MONOCULAR COM FOCO AJUSTÁVEL</t>
  </si>
  <si>
    <t>ÓCULOS COM LENTES ASFÉRICAS POSITIVAS</t>
  </si>
  <si>
    <t>ÓCULOS COM LENTES ESFERO PRISMÁTICAS</t>
  </si>
  <si>
    <t>ADAPTAÇÃO DE OPM OFTALMOLÓGICA</t>
  </si>
  <si>
    <t>MANUTENÇÃO DE OPM OFTALMOLÓGICA</t>
  </si>
  <si>
    <t>BOLSA DE COLOSTOMIA FECHADA COM ADESIVO MICROPOROSO</t>
  </si>
  <si>
    <t>BOLSA DE COLOSTOMIA COM ADESIVO MICROPORO DRENAVEL</t>
  </si>
  <si>
    <t>CONJUNTO DE PLACA E BOLSA PARA OSTOMA INTESTINAL</t>
  </si>
  <si>
    <t>BARREIRAS PROTETORAS DE PELE SINTÉTICA E/OU MISTA EM FORMA DE PÓ / PASTA E/OU PLACA</t>
  </si>
  <si>
    <t>BOLSA COLETORA P/ UROSTOMIZADOS</t>
  </si>
  <si>
    <t>COLETOR URINÁRIO DE PERNA OU DE CAMA</t>
  </si>
  <si>
    <t>CONJUNTO DE PLACA E BOLSA PARA UROSTOMIZADOS</t>
  </si>
  <si>
    <t>APARELHO FIXO BILATERAL PARA FECHAMENTO DE DIASTEMA</t>
  </si>
  <si>
    <t>APARELHO ORTOPÉDICO E ORTODÔNTICO REMOVÍVEL</t>
  </si>
  <si>
    <t>APARELHO P/ BLOQUEIO MAXILO-MANDIBULAR</t>
  </si>
  <si>
    <t>COROA DE ACO E POLICARBOXILATO</t>
  </si>
  <si>
    <t>COROA PROVISORIA</t>
  </si>
  <si>
    <t>MANTENEDOR DE ESPAÇO</t>
  </si>
  <si>
    <t>PLACA OCLUSAL</t>
  </si>
  <si>
    <t>PLANO INCLINADO</t>
  </si>
  <si>
    <t>PROTESE PARCIAL MANDIBULAR REMOVIVEL</t>
  </si>
  <si>
    <t>PROTESE PARCIAL MAXILAR REMOVIVEL</t>
  </si>
  <si>
    <t>PROTESE TEMPORARIA</t>
  </si>
  <si>
    <t>PROTESE TOTAL MANDIBULAR</t>
  </si>
  <si>
    <t>PROTESE TOTAL MAXILAR</t>
  </si>
  <si>
    <t>PROTESES CORONARIAS / INTRA-RADICULARES FIXAS / ADESIVAS (POR ELEMENTO)</t>
  </si>
  <si>
    <t>PRÓTESE DENTÁRIA SOBRE IMPLANTE</t>
  </si>
  <si>
    <t>APARELHO ORTOPÉDICO FIXO</t>
  </si>
  <si>
    <t>APARELHO ORTODÔNTICO FIXO</t>
  </si>
  <si>
    <t>PRÓTESE AURICULAR</t>
  </si>
  <si>
    <t>PRÓTESE FIXA EM PACIENTE COM ANOMALIA CRÂNIO E BUCOMAXILOFACIAL</t>
  </si>
  <si>
    <t>PRÓTESE PARA GRANDE PERDA MAXILAR</t>
  </si>
  <si>
    <t>PRÓTESE LABIAL</t>
  </si>
  <si>
    <t>PRÓTESE NASAL</t>
  </si>
  <si>
    <t>PRÓTESE ÓCULO-PALPEBRAL</t>
  </si>
  <si>
    <t>PRÓTESE REMOVÍVEL EM PACIENTES COM ANOMALIAS CRÂNIO E BUCOMAXILOFACIAL</t>
  </si>
  <si>
    <t>PRÓTESE MANDIBULAR</t>
  </si>
  <si>
    <t>PRÓTESE PARA GRANDES PERDAS MAXILARES</t>
  </si>
  <si>
    <t>PRÓTESE AURICULAR IMPLANTO SUPORTADA</t>
  </si>
  <si>
    <t>PRÓTESE EXTENSA DA FACE (2/3 DA FACE)</t>
  </si>
  <si>
    <t>PRÓTESE PARA GRANDE PERDA MAXILAR IMPLANTO SUPORTADA</t>
  </si>
  <si>
    <t>PRÓTESE LABIAL IMPLANTO SUPORTADA</t>
  </si>
  <si>
    <t>PRÓTESE NASAL IMPLANTO SUPORTADA</t>
  </si>
  <si>
    <t>PRÓTESE ÓCULO-PALPEBRAL IMPLANTO SUPORTADA</t>
  </si>
  <si>
    <t>PRÓTESE OBTURADORA PALATOFARINGEANA IMPLANTO SUPORTADA</t>
  </si>
  <si>
    <t>ÓRTESE HCO TIPO PHILADELPHIA PARA IMOBILIZAÇÃO DA REGIÃO CERVICAL</t>
  </si>
  <si>
    <t>SUBSTITUICAO DE ESPUMA E MEIA COSMETICA EM PROTESE ENDOESQUELETICA TRANSFEMURAL</t>
  </si>
  <si>
    <t>SUBSTITUICAO DE ESPUMA E MEIA COSMETICA EM PROTESE TRANSTIBIAL ENDOESQUELETICA.</t>
  </si>
  <si>
    <t>SUBSTITUICAO DE ESPUMA E MEIA EM PROTESE ENDOESQUELETICA TRANSUMERAL</t>
  </si>
  <si>
    <t>SUBSTITUICAO DE LUVA COSMETICA P/ MAOS PROTETICAS</t>
  </si>
  <si>
    <t>SUBSTITUIÇÃO DE PÉ DE ADAPTAÇÃO DINÂMICA.</t>
  </si>
  <si>
    <t>SUBSTITUIÇÃO DE PÉ SACH / ARTICULADO.</t>
  </si>
  <si>
    <t>SUBSTITUIÇÃO DO ENCAIXE INTERNO FLEXÍVEL PARA PRÓTESE TRANSTIBIAL EXOESQUELETICA / ENDOESQUELETICA.</t>
  </si>
  <si>
    <t>SUBSTITUIÇÃO/TROCA DO ENCAIXE PARA PRÓTESE TRANSFEMURAL ENDOESQUELETICA / EXOESQUELETICA.</t>
  </si>
  <si>
    <t>SUBSTITUIÇÃO/TROCA DO CABO DE CONEXÃO DA PRÓTESE DE IMPLANTE COCLEAR</t>
  </si>
  <si>
    <t>SUBSTITUIÇÃO/TROCA DO COMPARTIMENTO/GAVETA DE BATERIAS DA PRÓTESE DE IMPLANTE COCLEAR</t>
  </si>
  <si>
    <t>CONSERTO DO COMPARTIMENTO/GAVETA DE BATERIAS DA PRÓTESE DE IMPLANTE COCLEAR</t>
  </si>
  <si>
    <t>SUBSTITUIÇÃO/TROCA DA ANTENA DA PRÓTESE DE IMPLANTE COCLEAR</t>
  </si>
  <si>
    <t>CONSERTO DA ANTENA DA PRÓTESE DE IMPLANTE COCLEAR</t>
  </si>
  <si>
    <t>SUBSTITUIÇÃO/TROCA DAS BATERIAS RECARREGÁVEIS DA PRÓTESE DE IMPLANTE COCLEAR</t>
  </si>
  <si>
    <t>SUBSTITUIÇÃO/TROCA DO CONTROLE REMOTO DA PRÓTESE DE IMPLANTE COCLEAR</t>
  </si>
  <si>
    <t>CONSERTO DO CONTROLE REMOTO DA PRÓTESE DE IMPLANTE COCLEAR</t>
  </si>
  <si>
    <t>SUBSTITUIÇÃO/TROCA DO IMÃ DA ANTENA DA PRÓTESE DE IMPLANTE COCLEAR</t>
  </si>
  <si>
    <t>SUBSTITUIÇÃO/TROCA DO CARREGADOR DE BATERIA RECARREGÁVEL DA PRÓTESE DE IMPLANTE COCLEAR</t>
  </si>
  <si>
    <t>SUBSTITUIÇÃO/TROCA DO GANCHO DA PRÓTESE DE IMPLANTE COCLEAR</t>
  </si>
  <si>
    <t>SUBSTITUIÇÃO/TROCA DO GANCHO COM MICROFONE DA PRÓTESE DE IMPLANTE COCLEAR</t>
  </si>
  <si>
    <t>SUBSTITUIÇÃO/TROCA DO DESUMIDIFICADOR DA PRÓTESE DE IMPLANTE COCLEAR</t>
  </si>
  <si>
    <t>CONSERTO DO PROCESSADOR DE FALA DA PRÓTESE DE IMPLANTE COCLEAR</t>
  </si>
  <si>
    <t>MALHA COMPRESSIVA P/ TRATAMENTO SEQUENCIAL DE QUEIMADOS - LUVA C/ E S/ DEDOS ATE O PULSO</t>
  </si>
  <si>
    <t>MALHA COMPRESSIVA P/ TRATAMENTO SEQUENCIAL DE QUEIMADOS (MEIA ATE VIRILHA OU JOELHO)</t>
  </si>
  <si>
    <t>MALHA COMPRESSIVA P/ TRATAMENTO SEQUENCIAL DE QUEIMADOS (MEIO CANO OU CANO P E B) -(PECA)</t>
  </si>
  <si>
    <t>MALHA COMPRESSIVA P/ TRATAMENTO SEQUENCIAL DE QUEIMADOS - LUVA C/ E S/ DEDOS ATE O OMBRO</t>
  </si>
  <si>
    <t>MALHA COMPRESSIVA P/ TRATAMENTO SEQUENCIAL DE QUEIMADOS - MEIA (3/4) - PECA</t>
  </si>
  <si>
    <t>MALHA COMPRESSIVA P/ TRATAMENTO SEQUENCIAL DE QUEIMADOS - MEIA- PERNA INTEIRA (PECA)</t>
  </si>
  <si>
    <t>MALHA COMPRESSIVA P/ TRATAMENTO SEQUENCIAL DE QUEIMADOS - MEIA-CALCA COMPLETA (PECA)</t>
  </si>
  <si>
    <t>MALHA COMPRESSIVA P/ TRATAMENTO SEQUENCIAL DE QUEIMADOS - TORAX C/ MANGAS (PECA)</t>
  </si>
  <si>
    <t>MALHA COMPRESSIVA P/ TRATAMENTO SEQUENCIAL DE QUEIMADOS - TORAX S/ MANGAS (PECA)</t>
  </si>
  <si>
    <t>MALHA COMPRESSIVA P/ TRATAMENTO SEQUENCIAL DE QUEIMADOS PARA CABECA E PESCOCO</t>
  </si>
  <si>
    <t>BALAO DESTACAVEL</t>
  </si>
  <si>
    <t>BOMBA IMPLANTAVEL DE INFUSAO DE FARMACOS NO SISTEMA NERVOSO CENTRAL</t>
  </si>
  <si>
    <t>CATETER ATRIAL / PERITONEAL</t>
  </si>
  <si>
    <t>CATETER GUIA CALIBRE 6F A 8F</t>
  </si>
  <si>
    <t>CATETER VENTRICULAR C/ RESERVATORIO</t>
  </si>
  <si>
    <t>CATETER VENTRICULAR ISOLADO</t>
  </si>
  <si>
    <t>CONECTOR EM Y / RETO</t>
  </si>
  <si>
    <t>CONJUNTO DE CATETER DE DRENAGEM EXTERNA E/OU MPIC</t>
  </si>
  <si>
    <t>CONJUNTO DE ELETRODO E EXTENSAO P/ ESTIMULACAO CEREBRAL</t>
  </si>
  <si>
    <t>CONJUNTO P/ HIDROCEFALIA DE BAIXO PERFIL</t>
  </si>
  <si>
    <t>CONJUNTO PADRAO P/ HIDROCEFALIA</t>
  </si>
  <si>
    <t>ESPIRAIS DE PLATINA</t>
  </si>
  <si>
    <t>GERADOR P/ ESTIMULACAO CEREBRAL</t>
  </si>
  <si>
    <t>INTRODUTOR 6FA 8F</t>
  </si>
  <si>
    <t>MICRO CATETER FLUXO DEPENDENTE</t>
  </si>
  <si>
    <t>MICRO CATETER P/ BALAO</t>
  </si>
  <si>
    <t>MICROBALAO DE REMODELAGEM</t>
  </si>
  <si>
    <t>SHUNT LOMBO-PERITONAL</t>
  </si>
  <si>
    <t>VALVULA PARA HIDROCEFALIA</t>
  </si>
  <si>
    <t>CLIP TEMPORÁRIO</t>
  </si>
  <si>
    <t>CLIP DE TITÂNIO PARA NEUROCIRURGIA</t>
  </si>
  <si>
    <t>RESERVATÓRIO COM CATETER PARA INFUSÃO DE FÁRMACOS</t>
  </si>
  <si>
    <t>GOTEIRAS DENTAIS</t>
  </si>
  <si>
    <t>GUIA SAGITAL</t>
  </si>
  <si>
    <t>PLACA DE CONTENÇÃO</t>
  </si>
  <si>
    <t>FIXADOR DINÂMICO PARA MANDÍBULA</t>
  </si>
  <si>
    <t>ANCORA</t>
  </si>
  <si>
    <t>ARRUELA DENTEADA</t>
  </si>
  <si>
    <t>ARRUELA LISA</t>
  </si>
  <si>
    <t>ARRUELAS DE TITANIO PARA CIRURGIA DA COLUNA</t>
  </si>
  <si>
    <t>BARRA SACRAL</t>
  </si>
  <si>
    <t>CENTRALIZADOR PARA COMPONENTE FEMORAL CIMENTADO MODULAR</t>
  </si>
  <si>
    <t>CIMENTO C/ ANTIBIOTICO</t>
  </si>
  <si>
    <t>COMPONENTE ACETABULAR DE POLIETILENO CIMENTADO PRIMARIO / REVISAO</t>
  </si>
  <si>
    <t>COMPONENTE ACETABULAR METALICO DE FIXACAO BIOLOGICA PRIMARIA / REVISAO</t>
  </si>
  <si>
    <t>COMPONENTE CEFALICO</t>
  </si>
  <si>
    <t>COMPONENTE CEFALICO / POLIETILENO / METAL P/ HEMIARTROPLASTIA BIPOLAR / METALICO P/ HEMIARTROPLASIA MONOPOLAR</t>
  </si>
  <si>
    <t>COMPONENTE CEFALICO P/ ARTROPLASTIA TOTAL DO QUADRIL</t>
  </si>
  <si>
    <t>COMPONENTE DE AUMENTO TIBIAL P/ REVISÃO DE PRÓTESE TOTAL DE JOELHO</t>
  </si>
  <si>
    <t>COMPONENTE DE AUMENTO FEMURAL P/ REVISÃO DE PRÓTESE TOTAL DE JOELHO</t>
  </si>
  <si>
    <t>COMPONENTE FEMORAL CIMENTADO MODULAR PRIMARIO</t>
  </si>
  <si>
    <t>COMPONENTE FEMORAL CIMENTADO MONOBLOCO TIPO CHARNLEY</t>
  </si>
  <si>
    <t>COMPONENTE FEMORAL DE REVISAO CIMENTADO / FIXACAO BIOLOGICA</t>
  </si>
  <si>
    <t>COMPONENTE FEMORAL MODULAR DE REVISAO CIMENTADA P/ ENXERTO IMPACTADO</t>
  </si>
  <si>
    <t>COMPONENTE FEMORAL MODULAR DE REVISAO NAO CIMENTADA P/ REVESTIMENTO TOTAL</t>
  </si>
  <si>
    <t>COMPONENTE FEMORAL NAO CIMENTADO MODULAR PRIMARIO</t>
  </si>
  <si>
    <t>COMPONENTE FEMORAL PRIMARIO CIMENTADO / FIXACAO BIOLOGICA</t>
  </si>
  <si>
    <t>COMPONENTE GLENOIDAL</t>
  </si>
  <si>
    <t>COMPONENTE PATELAR CIMENTADO / FIXACAO BIOLOGICA</t>
  </si>
  <si>
    <t>COMPONENTE TIBIAL DE REVISAO DE POLIETILENO</t>
  </si>
  <si>
    <t>COMPONENTE TIBIAL DE REVISAO METALICO CIMENTADO / FIXACAO BIOLOGICA EM CUNHA</t>
  </si>
  <si>
    <t>COMPONENTE TIBIAL PRIMARIO DE POLIETILENO</t>
  </si>
  <si>
    <t>COMPONENTE TIBIAL PRIMARIO METALICO CIMENTADO / FIXACAO BIOLOGICA</t>
  </si>
  <si>
    <t>COMPONENTE UMERAL CIMENTADO / FIXACAO BIOLOGICA</t>
  </si>
  <si>
    <t>COMPONENTE UMERAL CIMENTADO / FIXACAO BIOLOGICA DE REVISAO</t>
  </si>
  <si>
    <t>DISPOSITIVO ANTI-PROTRUSAO C/ ORIFICIOS P/ PARAFUSOS</t>
  </si>
  <si>
    <t>FIO OLIVADO P/ FIXADOR EXTERNO</t>
  </si>
  <si>
    <t>FIO TIPO STEINMAN ROSQUEADO</t>
  </si>
  <si>
    <t>FITA PARA RECONSTRUCAO LIGAMENTAR</t>
  </si>
  <si>
    <t>FIXADOR EXTERNO C/ SISTEMA DE ALONGAMENTO MONOFOCAL</t>
  </si>
  <si>
    <t>FIXADOR EXTERNO C/ SISTEMA DE CORRECAO ANGULAR E/OU ROTACIONAL</t>
  </si>
  <si>
    <t>FIXADOR EXTERNO C/ SISTEMA DE PEQUENOS FRAGMENTOS C/ SISTEMA DE CORRECAO ANGULAR</t>
  </si>
  <si>
    <t>FIXADOR EXTERNO CIRCULAR / SEMI-CIRCULAR</t>
  </si>
  <si>
    <t>FIXADOR EXTERNO HIBRIDO</t>
  </si>
  <si>
    <t>FIXADOR EXTERNO LINEAR</t>
  </si>
  <si>
    <t>FIXADOR EXTERNO P/ PUNHO</t>
  </si>
  <si>
    <t>FIXADOR EXTERNO TIPO PLATAFORMA - SISTEMA DE ALONGAMENTO / TRANSPLANTE OSSEO</t>
  </si>
  <si>
    <t>FIXADOR PELVICO</t>
  </si>
  <si>
    <t>GRAMPO</t>
  </si>
  <si>
    <t>HALO CRANIANO</t>
  </si>
  <si>
    <t>HASTE DE ENDER</t>
  </si>
  <si>
    <t>HASTE DE RUSH</t>
  </si>
  <si>
    <t>HASTE FEMORAL CURTA C/ BLOQUEIO CEFALICO (INCLUI PARAFUSOS)</t>
  </si>
  <si>
    <t>HASTE FEMORAL LONGA C/ BLOQUEIO CEFALICO (INCLUI PARAFUSOS)</t>
  </si>
  <si>
    <t>HASTE FEMORAL P/ REVISAO DE PROTESE TOTAL DO JOELHO</t>
  </si>
  <si>
    <t>HASTE INTRAMEDULAR BLOQUEADA DE FEMUR (INCLUI PARAFUSOS)</t>
  </si>
  <si>
    <t>HASTE INTRAMEDULAR BLOQUEADA DE TIBIA (INCLUI PARAFUSOS)</t>
  </si>
  <si>
    <t>HASTE INTRAMEDULAR BLOQUEADA DE UMERO (INCLUI PARAFUSOS)</t>
  </si>
  <si>
    <t>HASTE INTRAMEDULAR FLEXIVEL P/ USO INFANTIL</t>
  </si>
  <si>
    <t>HASTE INTRAMEDULAR NAO BLOQUEADA</t>
  </si>
  <si>
    <t>HASTE INTRAMEDULAR RETROGRADA (INCLUI PARAFUSOS)</t>
  </si>
  <si>
    <t>HASTE INTRAMEDULAR TIBIO-TARSICA</t>
  </si>
  <si>
    <t>HASTE TIBIAL P/ REVISAO DE PROTESE TOTAL DO JOELHO</t>
  </si>
  <si>
    <t>COMPONENTE ACETABULAR DE POLIETILENO P/ COMPONENTE METALICO PRIMARIO / DE REVISAO DE FIXACAO BIOLOGICA</t>
  </si>
  <si>
    <t>MINI-FIXADOR EXTERNO</t>
  </si>
  <si>
    <t>MINI-PARAFUSO DE AUTO-COMPRESSAO</t>
  </si>
  <si>
    <t>PARAFUSO CANULADO 3,5 MM</t>
  </si>
  <si>
    <t>PARAFUSO CANULADO 4,5 MM</t>
  </si>
  <si>
    <t>PARAFUSO CANULADO 7,0 MM</t>
  </si>
  <si>
    <t>PARAFUSO CANULADO MINI</t>
  </si>
  <si>
    <t>PARAFUSO CORTICAL 1,5 MM</t>
  </si>
  <si>
    <t>PARAFUSO CORTICAL 2,0 MM</t>
  </si>
  <si>
    <t>PARAFUSO CORTICAL 2,7 MM</t>
  </si>
  <si>
    <t>PARAFUSO CORTICAL 3,5 MM</t>
  </si>
  <si>
    <t>PARAFUSO CORTICAL 4,5 MM</t>
  </si>
  <si>
    <t>PARAFUSO DE INTERFERÊNCIA DE TITÂNIO</t>
  </si>
  <si>
    <t>PARAFUSO ESPONJOSO 4,0 MM</t>
  </si>
  <si>
    <t>PARAFUSO ESPONJOSO 6,5 MM</t>
  </si>
  <si>
    <t>PARAFUSO MALEOLAR</t>
  </si>
  <si>
    <t>PARAFUSO METALICO DE INTERFERENCIA</t>
  </si>
  <si>
    <t>PARAFUSO P/ COMPONENTE ACETABULAR</t>
  </si>
  <si>
    <t>PARAFUSO CANULADO DE TITANIO AUTO-ROSCANTE PARA FIXACAO DE ODONTOIDE</t>
  </si>
  <si>
    <t>PINO DE KNOWLES</t>
  </si>
  <si>
    <t>PINO DE SHANTZ</t>
  </si>
  <si>
    <t>PLACA C/ PARAFUSO DESLIZANTE DE 135 OU 150 GRAUS</t>
  </si>
  <si>
    <t>PLACA C/ PARAFUSO DESLIZANTE DE 95 GRAUS</t>
  </si>
  <si>
    <t>PLACA 1/3 TUBULAR 3,5 MM (INCLUI PARAFUSOS)</t>
  </si>
  <si>
    <t>PLACA 1/3 TUBULAR 4,5 MM (INCLUI PARAFUSOS)</t>
  </si>
  <si>
    <t>PLACA ANGULADA 4,5 MM (INCLUI PARAFUSOS)</t>
  </si>
  <si>
    <t>PLACA CALCO (INCLUI PARAFUSOS)</t>
  </si>
  <si>
    <t>PLACA COBRA 4,5 MM (INCLUI PARAFUSOS)</t>
  </si>
  <si>
    <t>PLACA CONDILEA 4,5 MM (INCLUI PARAFUSOS)</t>
  </si>
  <si>
    <t>PLACA DE COMPRESSAO DINAMICA 3,5 MM (INCLUI PARAFUSOS)</t>
  </si>
  <si>
    <t>PLACA DE COMPRESSAO DINAMICA 4,5 MM ESTREITA (INCLUI PARAFUSOS)</t>
  </si>
  <si>
    <t>PLACA DE COMPRESSAO DINAMICA 4,5 MM LARGA (INCLUI PARAFUSOS)</t>
  </si>
  <si>
    <t>PLACA DE RECONSTRUÇÃO 3,5 MM (INCLUI PARAFUSOS)</t>
  </si>
  <si>
    <t>PLACA DE RECONSTRUÇÃO DE 4,5 MM (INCLUÍ PARAFUSOS)</t>
  </si>
  <si>
    <t>PLACA DE SUPORTE DE PLATEAU TIBIAL 4,5 MM (INCLUI PARAFUSOS)</t>
  </si>
  <si>
    <t>PLACA EM L 2,7MM (INCLUI PARAFUSOS)</t>
  </si>
  <si>
    <t>PLACA EM L 3,5 MM (INCLUI PARAFUSOS)</t>
  </si>
  <si>
    <t>PLACA EM L 4,5 MM (INCLUI PARAFUSOS)</t>
  </si>
  <si>
    <t>PLACA EM T 2,7MM (INCLUI PARAFUSOS)</t>
  </si>
  <si>
    <t>PLACA EM T 3,5 MM (INCLUI PARAFUSOS)</t>
  </si>
  <si>
    <t>PLACA EM T 4,5 MM (INCLUI PARAFUSOS)</t>
  </si>
  <si>
    <t>PLACA EM TREVO 3,5 MM (INCLUI PARAFUSOS)</t>
  </si>
  <si>
    <t>PLACA EM TREVO 4,5 MM (INCLUI PARAFUSOS)</t>
  </si>
  <si>
    <t>PLACA OCCIPITO-CERVICAL</t>
  </si>
  <si>
    <t>PLACA P/ CALCANEO (INCLUI PARAFUSO)</t>
  </si>
  <si>
    <t>PLACA PONTE 3,5 MM (INCLUI PARAFUSOS)</t>
  </si>
  <si>
    <t>PLACA PONTE 4,5 MM (INCLUI PARAFUSO)</t>
  </si>
  <si>
    <t>PLACA SEMITUBULAR 2,7 MM (INCLUI PARAFUSOS)</t>
  </si>
  <si>
    <t>PLACA SEMITUBULAR 3,5 MM (INCLUI PARAFUSOS)</t>
  </si>
  <si>
    <t>PLACA SEMITUBULAR 4,5 MM (INCLUI PARAFUSOS)</t>
  </si>
  <si>
    <t>PLACAS TÓRACO-LOMBO-SACRAL ASSOCIADA A PARAFUSOS INTRA-SOMÁTICOS DE TITÂNIO</t>
  </si>
  <si>
    <t>PROTESE DE CABECA DE RADIO</t>
  </si>
  <si>
    <t>PROTESE INTERFALANGEANA</t>
  </si>
  <si>
    <t>PROTESE METACARPO-FALANGEANA</t>
  </si>
  <si>
    <t>PROTESE NAO CONVENCIONAL ARTICULADA DISTAL DE MEMBRO INFERIOR</t>
  </si>
  <si>
    <t>PROTESE NAO CONVENCIONAL ARTICULADA DISTAL DE MEMBRO SUPERIOR</t>
  </si>
  <si>
    <t>PROTESE NAO CONVENCIONAL ARTICULADA PROXIMAL DE MEMBRO INFERIOR</t>
  </si>
  <si>
    <t>PROTESE NAO CONVENCIONAL ARTICULADA PROXIMAL DE MEMBRO SUPERIOR</t>
  </si>
  <si>
    <t>PROTESE NAO CONVENCIONAL BI-ARTICULADA TOTAL</t>
  </si>
  <si>
    <t>PROTESE NAO CONVENCIONAL DIAFISARIA</t>
  </si>
  <si>
    <t>PROTESE NAO CONVENCIONAL EXTENSIVEL</t>
  </si>
  <si>
    <t>PROTESE PARCIAL DE QUADRIL CIMENTADA MONOBLOCO (TIPO THOMPSON)</t>
  </si>
  <si>
    <t>PROTESE TENDINOSA DE SILICONE</t>
  </si>
  <si>
    <t>PRÓTESE TOTAL DE COTOVELO (COMPONENTE UMERAL CIMENTADO + COMPONENTE ULNAR)</t>
  </si>
  <si>
    <t>RESTRITOR DE CIMENTO FEMORAL/UMERAL</t>
  </si>
  <si>
    <t>SISTEMA DE FIXACAO OCCIPITO-CERVICAL ASSOCIADO A PARAFUSO GANCHO E FIO</t>
  </si>
  <si>
    <t>SISTEMA DE GUIAS E INJECAO DE MATERIAL PROPRIO A VERTEBROPLASTIA</t>
  </si>
  <si>
    <t>TELA DE RECONSTRUCAO ACETABULAR</t>
  </si>
  <si>
    <t>TELA DE RECONSTRUCAO FEMORAL</t>
  </si>
  <si>
    <t>PLACA 1/3 TUBULAR 2,7MM (INCLUI PARAFUSOS)</t>
  </si>
  <si>
    <t>PLACA EM L 1,5MM (INCLUI PARAFUSOS)</t>
  </si>
  <si>
    <t>PARAFUSO BLOQUEADO</t>
  </si>
  <si>
    <t>PLACA EM T 2,0MM (INCLUI PARAFUSOS)</t>
  </si>
  <si>
    <t>FIO DE KIRSCHNER</t>
  </si>
  <si>
    <t>PLACA RETA DE 2,0MM (INCLUI PARAFUSOS)</t>
  </si>
  <si>
    <t>MINI PLACA EM T OU L (INCLUI PARAFUSO)</t>
  </si>
  <si>
    <t>CIMENTO S/ ANTIBIOTICO</t>
  </si>
  <si>
    <t>PLACA BLOQUEADA DE RÁDIO DISTAL (INCLUI PARAFUSO)</t>
  </si>
  <si>
    <t>AGULHA P/ PUNCAO TRANSEPTAL</t>
  </si>
  <si>
    <t>ANEL P/ ANELOPLASTIA VALVULAR</t>
  </si>
  <si>
    <t>BAINHA P/ PUNCAO TRANSEPTAL</t>
  </si>
  <si>
    <t>CARDIOVERSOR DESFIBRILADOR C/ MARCAPASSO MULTI-SITIO</t>
  </si>
  <si>
    <t>GERADOR- PARA CARDIOVERSOR DESFIBRILADOR IMPLANTÁVEL (CDI)</t>
  </si>
  <si>
    <t>CARDIOVERSOR DESFIBRILADOR IMPLANTAVEL</t>
  </si>
  <si>
    <t>CATETER BALAO P/ ANGIOPLASTIA PERIFERICA</t>
  </si>
  <si>
    <t>CATETER BALAO P/ ANGIOPLASTIA TRANSLUMINAL PERCUTANEA</t>
  </si>
  <si>
    <t>CATETER BALAO P/ SEPTOSTOMIA</t>
  </si>
  <si>
    <t>CATETER BALAO P/ VALVOPLASTIA</t>
  </si>
  <si>
    <t>CATETER DE ACESSO VENOSO CENTRAL POR INSERÇÃO PERIFÉRICA (PICC)</t>
  </si>
  <si>
    <t>CATETER DE TROMBECTOMIA MECANICA PERCUTANEA</t>
  </si>
  <si>
    <t>CATETER GUIA P/ ANGIOPLASTIA TRANSLUMINAL PERCUTANEA</t>
  </si>
  <si>
    <t>CATETER MULTIPOLAR TERAPEUTICO (QUADRI, DECA, DUODECAPOLAR, ETC)</t>
  </si>
  <si>
    <t>CATETER VENOSO CENTRAL DUPLO LUMEN</t>
  </si>
  <si>
    <t>COILS EMBOLIZANTE</t>
  </si>
  <si>
    <t>CONJUNTO DE ACESSO HEPATICO TRANSJUGULAR</t>
  </si>
  <si>
    <t>CONJUNTO DO SEIO CORONARIO</t>
  </si>
  <si>
    <t>CONJUNTO P/ CIRCULACAO EXTRACORPOREA (ADULTO)</t>
  </si>
  <si>
    <t>CONJUNTO P/ CIRCULACAO EXTRACORPOREA (NEONATAL)</t>
  </si>
  <si>
    <t>CONJUNTO P/ CIRCULACAO EXTRACORPOREA (PEDIATRICO)</t>
  </si>
  <si>
    <t>CONJUNTO P/ VALVOPLASTIA MITRAL PERCUTANEA</t>
  </si>
  <si>
    <t>ELETRODO DE CARDIOVERSOR DESFIBRILADOR</t>
  </si>
  <si>
    <t>ELETRODO ENDOCARDICO DEFINITIVO</t>
  </si>
  <si>
    <t>ELETRODO EPICARDICO DEFINITIVO</t>
  </si>
  <si>
    <t>ELETRODO P/ MARCAPASSO TEMPORARIO ENDOCARDICO</t>
  </si>
  <si>
    <t>ELETRODO P/ MARCAPASSO TEMPORARIO EPICARDICO</t>
  </si>
  <si>
    <t>ENDOPROTESE AORTICA BIFURCADA</t>
  </si>
  <si>
    <t>ENDOPROTESE AORTICA TUBULAR / CONICA</t>
  </si>
  <si>
    <t>ENDOPROTESE TORACICA RETA</t>
  </si>
  <si>
    <t>ENXERTO ARTERIAL INORGANICO VALVADO (CONDUTO VALVADO)</t>
  </si>
  <si>
    <t>ENXERTO ARTERIAL TUBULAR BIFURCADO INORGANICO C/ COLAGENO</t>
  </si>
  <si>
    <t>ENXERTO ARTERIAL TUBULAR INORGANICO C/ COLAGENO</t>
  </si>
  <si>
    <t>ENXERTO ARTERIAL TUBULAR ORGANICO</t>
  </si>
  <si>
    <t>ENXERTO ARTERIAL TUBULAR VALVADO ORGANICO</t>
  </si>
  <si>
    <t>ENXERTO TUBULAR DE POLITETRAFLUORETILENO DE ÁTÉ 20CM (PTFE)</t>
  </si>
  <si>
    <t>ENXERTO TUBULAR DE POLITETRAFLUORETILENO DE ATÉ 70CM (PTFE)</t>
  </si>
  <si>
    <t>FIO GUIA DIRIGIVEL PARA ANGIOPLASTIA</t>
  </si>
  <si>
    <t>GUIA E FILTRO P/ VEIA CAVA</t>
  </si>
  <si>
    <t>INTRODUTOR DE PUNCAO P/ IMPLANTACAO DE ELETRODO ENDOCARDICO</t>
  </si>
  <si>
    <t>MARCAPASSO CARDIACO MULTIPROGRAMAVEL DE CAMARA DUPLA</t>
  </si>
  <si>
    <t>MARCAPASSO CARDIACO MULTIPROGRAMAVEL DE CAMARA UNICA</t>
  </si>
  <si>
    <t>MARCAPASSO MULTI-SITIO</t>
  </si>
  <si>
    <t>PATCH INORGANICO (20 CM2)</t>
  </si>
  <si>
    <t>PATCH INORGANICO (50 CM2)</t>
  </si>
  <si>
    <t>PATCH ORGANICO (20 CM2)</t>
  </si>
  <si>
    <t>PATCH ORGANICO (50 CM2)</t>
  </si>
  <si>
    <t>STENT FARMACOLÓGICO PARA ARTÉRIA PERIFÉRICA</t>
  </si>
  <si>
    <t>STENT PARA ARTÉRIA PERIFÉRICA</t>
  </si>
  <si>
    <t>STENT PARA ARTÉRIA CORONARIA</t>
  </si>
  <si>
    <t>PROTESE VALVULAR BIOLOGICA</t>
  </si>
  <si>
    <t>PROTESE VALVULAR BIOLOGICA S/ SUPORTE / ANEL</t>
  </si>
  <si>
    <t>PROTESE VALVULAR MECANICA DE BAIXO PERFIL (DISCO)</t>
  </si>
  <si>
    <t>PROTESE VALVULAR MECANICA DE DUPLO FOLHETO</t>
  </si>
  <si>
    <t>SISTEMA DE COLOCACAO DE COILS</t>
  </si>
  <si>
    <t>SISTEMA DE ELETRODOS P/ ESTIMULACAO MULTI-SITIO</t>
  </si>
  <si>
    <t>SISTEMA DE PROTECAO DISTAL PARA CAROTIDA E/OU CORONARIA</t>
  </si>
  <si>
    <t>STENT FARMACOLÓGICO PARA ARTERIA CORONARIA</t>
  </si>
  <si>
    <t>BOMBA CENTRIFUGA DESCARTAVEL PARA USO EM CIRCULACAO EXTRACORPOREA E/OU CIRCULACAO ASSISTIDA</t>
  </si>
  <si>
    <t>CANULA P/ TRAQUEOSTOMIA S/ BALAO</t>
  </si>
  <si>
    <t>CARGA P/ GRAMPEADOR LINEAR</t>
  </si>
  <si>
    <t>CARGA P/ GRAMPEADOR LINEAR CORTANTE</t>
  </si>
  <si>
    <t>CATETER BALAO P/ EMBOLECTOMIA ARTERIAL / VENOSA</t>
  </si>
  <si>
    <t>CATETER DE TERMODILUICAO</t>
  </si>
  <si>
    <t>CATETER DE TERMODILUICAO CONTINUA</t>
  </si>
  <si>
    <t>CATETER MULTIPERFURADO P/ INFUSAO DE DROGAS</t>
  </si>
  <si>
    <t>CATETER P/ ACESSO VENOSO CENTRAL SEMI / TOTALMENTE IMPLANTAVEL DE LONGA PERMANÊNCIA</t>
  </si>
  <si>
    <t>CIANOACRILATO (FRASCO)</t>
  </si>
  <si>
    <t>CONJUNTO DESCARTAVEL DE BALAO INTRA-AORTICO</t>
  </si>
  <si>
    <t>CONJUNTO P/ AUTOTRANSFUSAO</t>
  </si>
  <si>
    <t>DISPOSITIVO DE BLOQUEIO</t>
  </si>
  <si>
    <t>DISPOSITIVO INTERSOMÁTICO DE MANUTENÇÃO DE ESPAÇO INTERVERTEBRAL CARREADOR DE ENXERTO (TIPO CESTA FIXA, CUNHA E OUTROS) DE TITÂNIO</t>
  </si>
  <si>
    <t>ESPACADOR DE TENDAO</t>
  </si>
  <si>
    <t>FIO MONONYLON 8.0</t>
  </si>
  <si>
    <t>FIO MONONYLON 9.0</t>
  </si>
  <si>
    <t>FIO MALEAVEL DE CERCLAGEM, DE TITANIO, P/ COLUNA, METAFISE E DIAFISE</t>
  </si>
  <si>
    <t>GANCHO LAMINAR INFERIOR DE DISTRACAO-SISTEMA HARRINGTON (TODOS)</t>
  </si>
  <si>
    <t>GANCHO LAMINAR SUPERIOR DE DISTRACAO-SISTEMA HARRINGTON (TODOS)</t>
  </si>
  <si>
    <t>GANCHO LAMINAR DE COMPRESSAO-SISTEMA HARRINGTON (TODOS)</t>
  </si>
  <si>
    <t>GRAMPEADOR CIRCULAR INTRALUMINAL</t>
  </si>
  <si>
    <t>GRAMPEADOR LINEAR</t>
  </si>
  <si>
    <t>GRAMPEADOR LINEAR CORTANTE</t>
  </si>
  <si>
    <t>HALO CRANIANO ASSOCIADO A DISPOSITIVO TIPO VESTE</t>
  </si>
  <si>
    <t>HASTE DE COMPRESSÃO - (SISTEMA HARRINGTON)</t>
  </si>
  <si>
    <t>HASTE DE DISTRACAO</t>
  </si>
  <si>
    <t>HASTE LISA TIPO LUQUE</t>
  </si>
  <si>
    <t>HASTE PARA ASSOCIACAO COM PARAFUSOS DE TITANIO</t>
  </si>
  <si>
    <t>INTRODUTOR VALVULADO</t>
  </si>
  <si>
    <t>MICRO CATETER</t>
  </si>
  <si>
    <t>MICRO GUIA</t>
  </si>
  <si>
    <t>PARAFUSO ASSOCIÁVEL A PLACA TÓRACO-LOMBO-SACRA TIPO PEDICULAR MONO-AXIAL.</t>
  </si>
  <si>
    <t>PARAFUSO DE TITÂNIO ASSOCIÁVEL A PLACA CERVICAL</t>
  </si>
  <si>
    <t>PARAFUSOS ASSOCIÁVEIS A PLACAS TÓRACO-LOMBO-SACRAIS DE TITÂNIO</t>
  </si>
  <si>
    <t>PARTICULAS EMBOLIZANTES (FRASCO)</t>
  </si>
  <si>
    <t>PATCH INORGANICO (ATE 260 CM2)</t>
  </si>
  <si>
    <t>PATCH ORGANICO (ATE 260 CM2)</t>
  </si>
  <si>
    <t>PLACA CERVICAL ASSOCIADA A PARAFUSOS INTRA-SOMATICOS DE TITANIO</t>
  </si>
  <si>
    <t>PLACA CERVICAL ASSOCIADA A PARAFUSOS DE TITANIO P/ FIXACAO EM ESTRUTURAS POSTERIORES</t>
  </si>
  <si>
    <t>PLACA DE RECONSTRUCAO EM TITANIO P/ FRATURA DE MANDIBULA (INCLUI PARAFUSOS)</t>
  </si>
  <si>
    <t>PLACA DE TITÂNIO SISTEMA MINI/MICROFRAGMENTOS (INCLUI PARAFUSOS)</t>
  </si>
  <si>
    <t>PLACAS TORACO-LOMBO-SACRAL ASSOCIADAS A PARAFUSOS PEDICULARES DE TITANIO</t>
  </si>
  <si>
    <t>PROTESE P/ ESOFAGO</t>
  </si>
  <si>
    <t>RETANGULO TIPO HARTSHILL / SIMILAR</t>
  </si>
  <si>
    <t>SISTEMA PARA FIXAÇÃO TRANSVERSAL DE TITÂNIO</t>
  </si>
  <si>
    <t>SUBSTITUTO TEMPORARIO DE PELE BIOLOGICO / SINTETICO (POR CM2)</t>
  </si>
  <si>
    <t>TELA INORGANICA DE POLIPROPILENO C/ SISTEMA DUPLO</t>
  </si>
  <si>
    <t>TELA INORGANICA DE POLIPROPILENO GRANDE (ACIMA DE 401 CM2)</t>
  </si>
  <si>
    <t>TELA INORGANICA DE POLIPROPILENO MEDIA (101 A 400 CM2)</t>
  </si>
  <si>
    <t>TELA INORGANICA DE POLIPROPILENO PEQUENA (ATE 100 CM2)</t>
  </si>
  <si>
    <t>VALVULA P/ TRATAMENTO DE ASCITE</t>
  </si>
  <si>
    <t>CONECTOR BARRA JUNCAO CERVICO TORACICA</t>
  </si>
  <si>
    <t>FIO TIPO STEINMAN LISO</t>
  </si>
  <si>
    <t>FIO GUIA HIDROFILICO 0,035</t>
  </si>
  <si>
    <t>CATETER VENOSO CENTRAL MONO LUMEN</t>
  </si>
  <si>
    <t>DISPOSITIVO PEDICULAR PARA FIXAÇÃO DE HASTE (INCLUI BLOQUEADOR)</t>
  </si>
  <si>
    <t>CATETER DUPLO J</t>
  </si>
  <si>
    <t>PROTESE PENIANA MALEAVEL (PAR DE CORPOS CAVERNOSOS)</t>
  </si>
  <si>
    <t>PROTESE TESTICULAR EM GEL DE SILICONE</t>
  </si>
  <si>
    <t>ESFERA DE MÜLLER</t>
  </si>
  <si>
    <t>TUBO DE DRENAGEM PARA GLAUCOMA</t>
  </si>
  <si>
    <t>EXPANSOR TECIDUAL</t>
  </si>
  <si>
    <t>PROTESE GLUTEA DE SILICONE (PAR)</t>
  </si>
  <si>
    <t>PROTESE MAMARIA DE SILICONE</t>
  </si>
  <si>
    <t>PROTESE DE ACO-TEFLON</t>
  </si>
  <si>
    <t>PRÓTESE P/ IMPLANTE COCLEAR MULTICANAL</t>
  </si>
  <si>
    <t>PRÓTESE TRAQUEOESOFÁGICA PARA REABILITAÇÃO DA FONAÇÃO DO PACIENTE LARINGECTOMIZADO..INCLUI MATERIAL.</t>
  </si>
  <si>
    <t>IMPLANTE DE TITÂNIO DA PRÓTESE AUDITIVA ANCORADA NO OSSO</t>
  </si>
  <si>
    <t>PILAR DA PRÓTESE AUDITIVA ANCORADA NO OSSO</t>
  </si>
  <si>
    <t>PRÓTESE AUDITIVA ANCORADA NO OSSO</t>
  </si>
  <si>
    <t>PRÓTESE PARA IMPLANTE COCLEAR MULTICANAL</t>
  </si>
  <si>
    <t>CATETER DE LONGA PERMANÊNCIA P/ HEMODIALISE</t>
  </si>
  <si>
    <t>CATETER P/ SUBCLAVIA DUPLO LUMEN P/ HEMODIALISE</t>
  </si>
  <si>
    <t>CATETER TIPO TENCKHOFF / SIMILAR DE LONGA PERMANÊNCIA P/ DPI/DPAC/DPA</t>
  </si>
  <si>
    <t>CONJ.TROCA P/DPA (PACIENTE-MES C/ INSTALACAO DOMICILIAR E MANUTENCAO DA MAQUINA CICLADORA)</t>
  </si>
  <si>
    <t>CONJUNTO DE TROCA P/ PACIENTE SUBMETIDO A DPA (PACIENTE-15 DIAS C/ INSTALACAO DOMICILIAR E MANUTENCAO DE MAQUINA CICLADORA)</t>
  </si>
  <si>
    <t>CONJUNTO DE TROCA P/ PACIENTE SUBMETIDO A DPAC (PACIENTE-MES) CORRESPONDENTE A 120 UNIDADES</t>
  </si>
  <si>
    <t>CONJUNTO DE TROCA P/ TREINAMENTO DE PACIENTE SUBMETIDO A DPA / DPAC (9 DIAS)CORRESPONDENTE A 36 UNIDADES</t>
  </si>
  <si>
    <t>CONJUNTOS DE TROCA P/ PACIENTE SUBMETIDO A DPAC (PACIENTE/15 DIAS)</t>
  </si>
  <si>
    <t>DILATADOR P/ IMPLANTE DE CATETER DUPLO LUMEN</t>
  </si>
  <si>
    <t>GUIA METALICO P/ INTRODUCAO DE CATETER DUPLO LUMEN</t>
  </si>
  <si>
    <t>PLACA TERMOMOLDAVEL CERVICAL</t>
  </si>
  <si>
    <t>PLACA TERMOMOLDAVEL DE MEMBRO INFERIOR</t>
  </si>
  <si>
    <t>PLACA TERMOMOLDAVEL DE MEMBRO SUPERIOR</t>
  </si>
  <si>
    <t>SUBSTITUTO BIOLÓGICO DE PELE - MATRIZES DE REGENERAÇÃO DÉRMICA (POR CM2)</t>
  </si>
  <si>
    <t>LIQUIDO DE PRESERVACAO DE CORACAO P/ TRANSPLANTE (LITRO)</t>
  </si>
  <si>
    <t>LIQUIDO DE PRESERVACAO DE FIGADO P/ TRANSPLANTE (LITRO)</t>
  </si>
  <si>
    <t>LIQUIDO DE PRESERVACAO DE PANCREAS P/ TRANSPLANTE (LITRO)</t>
  </si>
  <si>
    <t>LIQUIDO DE PRESERVACAO DE PULMAO P/ TRANSPLANTE (LITRO)</t>
  </si>
  <si>
    <t>LIQUIDO DE PRESERVACAO DE RIM P/ TRANSPLANTE (LITRO)</t>
  </si>
  <si>
    <t>LIQUIDO DE PRESERVACAO PARA TRANSPLANTE DA CORNEA (20 ML)</t>
  </si>
  <si>
    <t>ADESAO A ASSISTENCIA PRE-NATAL - INCENTIVO PHPN (COMPONENTE I)</t>
  </si>
  <si>
    <t>CONCLUSAO DA ASSISTENCIA PRE-NATAL (INCENTIVO)</t>
  </si>
  <si>
    <t>INCENTIVO AO PARTO - PHPN (COMPONENTE I)</t>
  </si>
  <si>
    <t>INCENTIVO AO REGISTRO CIVIL DE NASCIMENTO</t>
  </si>
  <si>
    <t>DIARIA DE ACOMPANHANTE ADULTO (COM PERNOITE)</t>
  </si>
  <si>
    <t>DIARIA DE ACOMPANHANTE CRIANCA/ADOLESCENTE C/PERNOITE</t>
  </si>
  <si>
    <t>DIARIA DE ACOMPANHANTE DE GESTANTE C/ PERNOITE</t>
  </si>
  <si>
    <t>DIARIA DE ACOMPANHANTE DE IDOSOS C/ PERNOITE</t>
  </si>
  <si>
    <t>DIARIA DE ACOMPANHANTE DE IDOSOS S/ PERNOITE</t>
  </si>
  <si>
    <t>DIARIA DE UNIDADE DE CUIDADOS INTERMEDIARIOS EM NEONATOLOGIA</t>
  </si>
  <si>
    <t>DIARIA DE UNIDADE DE TERAPIA INTENSIVA EM PEDIATRIA (UTI III)</t>
  </si>
  <si>
    <t>DIARIA DE UNIDADE DE TERAPIA INTENSIVA ADULTO (UTI II)</t>
  </si>
  <si>
    <t>DIARIA DE UNIDADE DE TERAPIA INTENSIVA ADULTO (UTI III)</t>
  </si>
  <si>
    <t>DIARIA DE UNIDADE DE TERAPIA INTENSIVA DE ADULTO (UTI I)</t>
  </si>
  <si>
    <t>DIARIA DE UNIDADE DE TERAPIA INTENSIVA DE QUEIMADOS</t>
  </si>
  <si>
    <t>DIÁRIA DE UNIDADE DE TERAPIA INTENSIVA NEONATAL - UTIN (TIPO II)</t>
  </si>
  <si>
    <t>DIARIA DE UNIDADE DE TERAPIA INTENSIVA NEONATAL - UTIN (TIPO III)</t>
  </si>
  <si>
    <t>DIARIA DE UNIDADE DE TERAPIA INTENSIVA EM PEDIATRIA (UTI I)</t>
  </si>
  <si>
    <t>DIARIA DE UNIDADE DE TERAPIA INTENSIVA EM PEDIATRIA (UTI II)</t>
  </si>
  <si>
    <t>DIARIA DE UNIDADE DE TERAPIA INTENSIVA NEONATAL (UTI I)</t>
  </si>
  <si>
    <t>DIÁRIA DE PERMANÊNCIA A MAIOR</t>
  </si>
  <si>
    <t>DIÁRIA DE UNIDADE DE TERAPIA INTENSIVA CORONARIANA-UCO TIPO II</t>
  </si>
  <si>
    <t>DIÁRIA DE UNIDADE DE TERAPIA INTENSIVA CORONARIANA- UCO TIPO III</t>
  </si>
  <si>
    <t>DIÁRIA DE UNIDADE DE CUIDADOS INTERMEDIÁRIOS NEONATAL CONVENCIONAL (UCINCo)</t>
  </si>
  <si>
    <t>DIÁRIA DE UNIDADE DE CUIDADOS INTERMEDIÁRIOS NEONATAL CANGURU (UCINCa)</t>
  </si>
  <si>
    <t>DIARIA DE SAÚDE MENTAL COM PERMANENCIA DE ATÉ SETE DIAS</t>
  </si>
  <si>
    <t>DIÁRIA DE SAUDE MENTAL COM PERMANENCIA ENTRE 08 A 15 DIAS</t>
  </si>
  <si>
    <t>DIÁRIA DE SAUDE MENTAL COM PERMENENCIA SUPERIOR A 15 DIAS</t>
  </si>
  <si>
    <t>MONITORAMENTO DE CIRCULACAO EXTRACORPOREA</t>
  </si>
  <si>
    <t>NOTIFICACAO DE CAUSAS EXTERNAS E AGRAVOS RELACIONADOS AO TRABALHO</t>
  </si>
  <si>
    <t>AJUDA DE CUSTO P/ ALIMENTACAO/PERNOITE DE PACIENTE</t>
  </si>
  <si>
    <t>AJUDA DE CUSTO P/ ALIMENTACAO DE PACIENTE S/PERNOITE</t>
  </si>
  <si>
    <t>AJUDA DE CUSTO P/ ALIMENTACAO/PERNOITE DE PACIENTE - (P/TRATAMENTO CNRAC)</t>
  </si>
  <si>
    <t>AJUDA DE CUSTO P/ ALIMENTACAO/PERNOITE DE ACOMPANHANTE</t>
  </si>
  <si>
    <t>AJUDA DE CUSTO P/ALIMENTACAO DE ACOMPANHANTE S/PERNOITE</t>
  </si>
  <si>
    <t>AJUDA DE CUSTO P / ALIMENTACAO/PERNOITE DE ACOMPANHANTE - (P/TRATAMENTO CNRAC)</t>
  </si>
  <si>
    <t>UNIDADE DE REMUNERACAO P/ DESLOCAMENTO DE ACOMPANHANTE POR TRANSPORTE AEREO (CADA 200 MILHAS)</t>
  </si>
  <si>
    <t>UNIDADE DE REMUNERACAO P/ DESLOCAMENTO DE PACIENTE POR TRANSPORTE AEREO (CADA 200 MILHAS)</t>
  </si>
  <si>
    <t>UNIDADE DE REMUNERACAO P/DESLOCAMENTO DE ACOMPANHANTE POR TRANSPORTE FLUVIAL (CADA 27 MILHAS NAUTICAS)</t>
  </si>
  <si>
    <t>UNIDADE DE REMUNERACAO P/DESLOCAMENTO DE ACOMPANHANTE POR TRANSPORTE TERRESTRE (CADA 50 KM DE DISTANCIA)</t>
  </si>
  <si>
    <t>UNIDADE DE REMUNERACAO P/DESLOCAMENTO DE PACIENTE POR TRANSPORTE FLUVIAL (CADA 27 MILHAS NAUTICAS)</t>
  </si>
  <si>
    <t>UNIDADE DE REMUNERACAO P/DESLOCAMENTO DE PACIENTE POR TRANSPORTE TERRESTRE (CADA 50 KM )</t>
  </si>
  <si>
    <t>UNIDADE DE REMUNERACAO P/DESLOCAMENTO INTERESTADUAL DE ACOMPANHANTE POR TRANSPORTE AEREO (CADA 200 MILHAS) - (P/TRATAMENTO CNRAC)</t>
  </si>
  <si>
    <t>UNIDADE DE REMUNERACAO P/DESLOCAMENTO INTERESTADUAL DE PACIENTE POR TRANSPORTE AEREO (CADA 200 MILHAS)-(P/TRATAMENTO CNRAC)</t>
  </si>
  <si>
    <t>Educação em saúde</t>
  </si>
  <si>
    <t>Ações coletivas/individuais em saúde</t>
  </si>
  <si>
    <t>Ações de promoção e prevenção em saúde</t>
  </si>
  <si>
    <t>Saúde bucal</t>
  </si>
  <si>
    <t>Visita domiciliar</t>
  </si>
  <si>
    <t>Alimentação e nutrição</t>
  </si>
  <si>
    <t>Praticas Integrativas/Complementares</t>
  </si>
  <si>
    <t>Vigilancia sanitária</t>
  </si>
  <si>
    <t>Vigilância em saúde</t>
  </si>
  <si>
    <t>Selecionar</t>
  </si>
  <si>
    <t>Não</t>
  </si>
  <si>
    <t>Sim</t>
  </si>
  <si>
    <t>Cliente</t>
  </si>
  <si>
    <t>CSL</t>
  </si>
  <si>
    <t>Projeto</t>
  </si>
  <si>
    <t>Procedimentos Cirurgicos Cardio</t>
  </si>
  <si>
    <t>Cirurgia Cardiaca</t>
  </si>
  <si>
    <t>Cirurgia Obstetrica</t>
  </si>
  <si>
    <t>Cirurgia Politraumatismo</t>
  </si>
  <si>
    <t>Transplante</t>
  </si>
  <si>
    <t>Plasma Fresco/Crio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</si>
</sst>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4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4" borderId="1" applyNumberFormat="0" applyAlignment="0" applyProtection="0"/>
  </cellStyleXfs>
  <cellXfs count="17">
    <xf numFmtId="0" fontId="0" fillId="0" borderId="0" xfId="0"/>
    <xf numFmtId="0" fontId="2" fillId="0" borderId="0" xfId="0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horizontal="center" vertical="center"/>
    </xf>
    <xf numFmtId="49" fontId="3" fillId="2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3" fontId="2" fillId="3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49" fontId="7" fillId="4" borderId="1" xfId="1" applyNumberFormat="1" applyFont="1" applyAlignment="1">
      <alignment horizontal="center" vertical="center"/>
    </xf>
    <xf numFmtId="0" fontId="5" fillId="0" borderId="0" xfId="0" applyFont="1"/>
    <xf numFmtId="0" fontId="0" fillId="0" borderId="2" xfId="0" applyBorder="1"/>
    <xf numFmtId="0" fontId="1" fillId="4" borderId="2" xfId="1" applyBorder="1"/>
    <xf numFmtId="0" fontId="8" fillId="0" borderId="0" xfId="0" applyFont="1"/>
  </cellXfs>
  <cellStyles count="2">
    <cellStyle name="Entrada" xfId="1" builtinId="20"/>
    <cellStyle name="Normal" xfId="0" builtinId="0"/>
  </cellStyles>
  <dxfs count="12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DDEBF7"/>
          <bgColor rgb="FFDDEBF7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5B9BD5"/>
        </top>
      </border>
    </dxf>
    <dxf>
      <font>
        <b/>
        <color rgb="FFFFFFFF"/>
      </font>
      <fill>
        <patternFill patternType="solid">
          <fgColor rgb="FF5B9BD5"/>
          <bgColor rgb="FF5B9BD5"/>
        </patternFill>
      </fill>
    </dxf>
    <dxf>
      <font>
        <color rgb="FF000000"/>
      </font>
      <border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  <horizontal style="thin">
          <color rgb="FF9BC2E6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FEE8C923-F0D1-436C-96F3-9AE104055427}">
      <tableStyleElement type="wholeTable" dxfId="128"/>
      <tableStyleElement type="headerRow" dxfId="127"/>
    </tableStyle>
    <tableStyle name="TableStyleMedium2 2" pivot="0" count="7" xr9:uid="{80E95D66-B94C-4989-A0AC-B9091680A98A}">
      <tableStyleElement type="wholeTable" dxfId="126"/>
      <tableStyleElement type="headerRow" dxfId="125"/>
      <tableStyleElement type="totalRow" dxfId="124"/>
      <tableStyleElement type="firstColumn" dxfId="123"/>
      <tableStyleElement type="lastColumn" dxfId="122"/>
      <tableStyleElement type="firstRowStripe" dxfId="121"/>
      <tableStyleElement type="firstColumnStripe" dxfId="1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44C84F-72F9-4A05-B90C-7D975AF55FE6}" name="Cardio" displayName="Cardio" ref="A4:U4596" totalsRowShown="0" headerRowDxfId="119" dataDxfId="118">
  <autoFilter ref="A4:U4596" xr:uid="{8538FA0A-237E-4590-BBE0-5F648DFA6120}">
    <filterColumn colId="2">
      <filters>
        <filter val="Cirurgia cardiovascular"/>
      </filters>
    </filterColumn>
    <filterColumn colId="3">
      <filters>
        <filter val="Cirurgia do aparelho circulatório"/>
      </filters>
    </filterColumn>
    <filterColumn colId="4">
      <filters>
        <filter val="Procedimentos cirúrgicos"/>
      </filters>
    </filterColumn>
  </autoFilter>
  <tableColumns count="21">
    <tableColumn id="53" xr3:uid="{7152346D-4939-469F-A3F4-2EE66C10B8B6}" name="Selecionar" dataDxfId="117"/>
    <tableColumn id="13" xr3:uid="{1F2B0983-2331-4C13-9916-1B22B7DF95BD}" name="Procedimento" dataDxfId="116"/>
    <tableColumn id="12" xr3:uid="{76D72D0E-4CF5-44F1-8CDE-FA647A8DDD1B}" name="Forma" dataDxfId="115"/>
    <tableColumn id="11" xr3:uid="{79BB5E72-2790-46A7-B2F3-050745C2E955}" name="Sub-Grupo" dataDxfId="114"/>
    <tableColumn id="10" xr3:uid="{54989565-B204-464A-9D64-DDC57579ADE2}" name="Grupo" dataDxfId="113"/>
    <tableColumn id="25" xr3:uid="{9E56516D-F920-4B3D-B791-52A268F051F7}" name="Complexidade" dataDxfId="112"/>
    <tableColumn id="32" xr3:uid="{CDA8FEF4-8F12-42E5-B5CB-91F443B2A18D}" name="Ambulatorial" dataDxfId="111"/>
    <tableColumn id="33" xr3:uid="{24706294-1343-473B-A3EA-21087272F0B2}" name="Hospitalar" dataDxfId="110"/>
    <tableColumn id="34" xr3:uid="{1406D363-39AA-4AC3-8B7B-0156A4BA6732}" name="Hospital-Dia" dataDxfId="109"/>
    <tableColumn id="36" xr3:uid="{A661303F-7FA2-465F-8865-76FF4DD4DEFD}" name="Registro-BPA-C" dataDxfId="108"/>
    <tableColumn id="37" xr3:uid="{36963BB8-D803-43B8-BCD3-181F4B0EEA8B}" name="Registro-BPA-I" dataDxfId="107"/>
    <tableColumn id="38" xr3:uid="{5CA61C1C-C010-4370-912E-509D839EEDE2}" name="Registro-BPA" dataDxfId="106"/>
    <tableColumn id="39" xr3:uid="{8D952360-3CCB-4042-A862-51F2F2E517BB}" name="Registro-AIH-P" dataDxfId="105"/>
    <tableColumn id="40" xr3:uid="{E8D94B90-B358-4012-A4C7-A3CD18617E5B}" name="Registro-AIH-E" dataDxfId="104"/>
    <tableColumn id="41" xr3:uid="{CA64CF18-3A4E-420B-ABCD-D7A9AFDFB6F2}" name="Registro-AIH-S" dataDxfId="103"/>
    <tableColumn id="42" xr3:uid="{36767696-C885-4747-A235-76D6AFA3C082}" name="Registro-AIH" dataDxfId="102"/>
    <tableColumn id="43" xr3:uid="{85B62E0D-AC9A-45B8-A86D-A17382EC6A1C}" name="Registro-APAC-P" dataDxfId="101"/>
    <tableColumn id="44" xr3:uid="{B92D6E2A-0941-47BF-8AC2-710AA7B93D20}" name="Registro-APAC-S" dataDxfId="100"/>
    <tableColumn id="45" xr3:uid="{CF614098-885C-48E1-AAF8-2A80203692D7}" name="Registro-APAC" dataDxfId="99"/>
    <tableColumn id="46" xr3:uid="{95A5D49A-E2EB-4D3F-BEB5-1F899B6FA905}" name="Registro-RAAS" dataDxfId="98"/>
    <tableColumn id="1" xr3:uid="{0BDD59B6-6044-4B87-9D81-B6774EF5900C}" name="SIGITAP-Numero" dataDxfId="97"/>
  </tableColumns>
  <tableStyleInfo name="TableStyleMedium2 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0A56049-09D4-40EE-86B6-4C311396889F}" name="Obstetrica" displayName="Obstetrica" ref="A4:U4596" totalsRowShown="0" headerRowDxfId="96" dataDxfId="95">
  <autoFilter ref="A4:U4596" xr:uid="{8538FA0A-237E-4590-BBE0-5F648DFA6120}">
    <filterColumn colId="3">
      <filters>
        <filter val="Cirurgia obstétrica"/>
      </filters>
    </filterColumn>
    <filterColumn colId="4">
      <filters>
        <filter val="Procedimentos cirúrgicos"/>
      </filters>
    </filterColumn>
  </autoFilter>
  <tableColumns count="21">
    <tableColumn id="53" xr3:uid="{4C4B01E4-19AD-47F1-81EF-ACCC4815B4A3}" name="Selecionar" dataDxfId="94"/>
    <tableColumn id="13" xr3:uid="{3C916B79-EF0C-4325-A185-C4FF49456A35}" name="Procedimento" dataDxfId="93"/>
    <tableColumn id="12" xr3:uid="{ED6D0216-5390-4829-B443-09DBB3EBD88A}" name="Forma" dataDxfId="92"/>
    <tableColumn id="11" xr3:uid="{D562823A-6330-4C46-B6A5-79AD23A79D05}" name="Sub-Grupo" dataDxfId="91"/>
    <tableColumn id="10" xr3:uid="{EBD13195-18D3-458F-8EEF-9F82DD3A9237}" name="Grupo" dataDxfId="90"/>
    <tableColumn id="25" xr3:uid="{0FF7239F-C5DC-44A4-AE9C-F3ED6B7E1142}" name="Complexidade" dataDxfId="89"/>
    <tableColumn id="32" xr3:uid="{82B16585-8D69-4338-A4FA-43B6CAE2DE47}" name="Ambulatorial" dataDxfId="88"/>
    <tableColumn id="33" xr3:uid="{5526BAB8-78CC-45AC-9790-F0990963A35F}" name="Hospitalar" dataDxfId="87"/>
    <tableColumn id="34" xr3:uid="{559A7FD9-F6CC-4D01-8460-5D6B0651199E}" name="Hospital-Dia" dataDxfId="86"/>
    <tableColumn id="36" xr3:uid="{21CC7C4B-981D-4340-833A-989FFD1BBF71}" name="Registro-BPA-C" dataDxfId="85"/>
    <tableColumn id="37" xr3:uid="{DD56440B-1F54-41C6-90C6-BB96E78A2D42}" name="Registro-BPA-I" dataDxfId="84"/>
    <tableColumn id="38" xr3:uid="{5FABBFB4-C690-4BEB-8831-009AFACB7B45}" name="Registro-BPA" dataDxfId="83"/>
    <tableColumn id="39" xr3:uid="{7E488B99-2CE3-46A0-89F0-F3C3D2F47171}" name="Registro-AIH-P" dataDxfId="82"/>
    <tableColumn id="40" xr3:uid="{8EC05042-8677-443C-A176-B2CB00C170E2}" name="Registro-AIH-E" dataDxfId="81"/>
    <tableColumn id="41" xr3:uid="{96E2FF65-13FE-4D5B-BF78-9C80AA6C4EA4}" name="Registro-AIH-S" dataDxfId="80"/>
    <tableColumn id="42" xr3:uid="{BE90B8B0-48A9-443B-8E6B-911943F2E621}" name="Registro-AIH" dataDxfId="79"/>
    <tableColumn id="43" xr3:uid="{B79619B3-37F5-40CD-8AE2-200F207CF8BC}" name="Registro-APAC-P" dataDxfId="78"/>
    <tableColumn id="44" xr3:uid="{BBBE957E-A251-409F-8E7A-6C704D7E5734}" name="Registro-APAC-S" dataDxfId="77"/>
    <tableColumn id="45" xr3:uid="{12E5EE40-AF90-4E1D-AFDE-1EC7E98EC314}" name="Registro-APAC" dataDxfId="76"/>
    <tableColumn id="46" xr3:uid="{383B07F4-4B62-4464-8559-77CCC67DA71B}" name="Registro-RAAS" dataDxfId="75"/>
    <tableColumn id="1" xr3:uid="{21AD0EC6-C96D-4BCD-AA64-2D57A1A2BA56}" name="SIGITAP-Numero" dataDxfId="74"/>
  </tableColumns>
  <tableStyleInfo name="TableStyleMedium2 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DDCC4E-D974-4682-8A0D-23368C093D09}" name="Politrauamtismo" displayName="Politrauamtismo" ref="A4:U4596" totalsRowShown="0" headerRowDxfId="73" dataDxfId="72">
  <autoFilter ref="A4:U4596" xr:uid="{8538FA0A-237E-4590-BBE0-5F648DFA6120}">
    <filterColumn colId="2">
      <filters>
        <filter val="Politraumatizados"/>
      </filters>
    </filterColumn>
    <filterColumn colId="4">
      <filters>
        <filter val="Procedimentos cirúrgicos"/>
      </filters>
    </filterColumn>
  </autoFilter>
  <tableColumns count="21">
    <tableColumn id="53" xr3:uid="{739089F0-264E-4345-9453-D84B3A859240}" name="Selecionar" dataDxfId="71"/>
    <tableColumn id="13" xr3:uid="{1381192D-CEAA-4BA8-BC7F-D208F14E0104}" name="Procedimento" dataDxfId="70"/>
    <tableColumn id="12" xr3:uid="{308DC9F7-6E1E-4780-A4F3-7AEC13AD9834}" name="Forma" dataDxfId="69"/>
    <tableColumn id="11" xr3:uid="{4923817E-592D-49EF-93DE-7E02325D1D63}" name="Sub-Grupo" dataDxfId="68"/>
    <tableColumn id="10" xr3:uid="{2280EB2B-4C38-490C-9169-ECA9ED31C4D5}" name="Grupo" dataDxfId="67"/>
    <tableColumn id="25" xr3:uid="{25D2010F-C31C-4D9A-9283-CAA6F2AF82D5}" name="Complexidade" dataDxfId="66"/>
    <tableColumn id="32" xr3:uid="{C7B0D2C7-6DE7-49D1-855C-CC6115A6FA4D}" name="Ambulatorial" dataDxfId="65"/>
    <tableColumn id="33" xr3:uid="{A86BE4E5-1246-4F2A-885C-D7085A38D8FB}" name="Hospitalar" dataDxfId="64"/>
    <tableColumn id="34" xr3:uid="{DD64438C-D0B6-45C9-9BCF-D2ED9718906D}" name="Hospital-Dia" dataDxfId="63"/>
    <tableColumn id="36" xr3:uid="{C6C3535F-326A-469D-BA07-1F112391077A}" name="Registro-BPA-C" dataDxfId="62"/>
    <tableColumn id="37" xr3:uid="{BFFC5F04-385E-44A8-BD49-4269BA113BDF}" name="Registro-BPA-I" dataDxfId="61"/>
    <tableColumn id="38" xr3:uid="{3DF1773D-4A58-4D01-B22C-B67A68CA3F67}" name="Registro-BPA" dataDxfId="60"/>
    <tableColumn id="39" xr3:uid="{4527716D-7F5D-4943-94C0-4B2F8430FB61}" name="Registro-AIH-P" dataDxfId="59"/>
    <tableColumn id="40" xr3:uid="{FAF869EB-2E4A-47D7-8599-0695205DE8C3}" name="Registro-AIH-E" dataDxfId="58"/>
    <tableColumn id="41" xr3:uid="{56A82E79-91A9-4873-B65E-F24EDC009B1E}" name="Registro-AIH-S" dataDxfId="57"/>
    <tableColumn id="42" xr3:uid="{BD507190-0313-4DFC-845C-C1B81694DB76}" name="Registro-AIH" dataDxfId="56"/>
    <tableColumn id="43" xr3:uid="{2AD072BA-7C69-406B-9740-CD36DA7ABC19}" name="Registro-APAC-P" dataDxfId="55"/>
    <tableColumn id="44" xr3:uid="{606638F5-74D2-488E-9537-CAB54758DB2F}" name="Registro-APAC-S" dataDxfId="54"/>
    <tableColumn id="45" xr3:uid="{445F9238-B79F-4E70-827C-D9924F7CAD1D}" name="Registro-APAC" dataDxfId="53"/>
    <tableColumn id="46" xr3:uid="{A3FAB15C-4F06-4895-9F98-32D07529D049}" name="Registro-RAAS" dataDxfId="52"/>
    <tableColumn id="1" xr3:uid="{03D6A9E1-D0F8-4748-AF41-3CF2EFC3AE53}" name="SIGITAP-Numero" dataDxfId="51"/>
  </tableColumns>
  <tableStyleInfo name="TableStyleMedium2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EA15BE-69AC-4359-BB2D-9DA2BA4C4B3A}" name="Transplante" displayName="Transplante" ref="A4:U4596" totalsRowShown="0" headerRowDxfId="50" dataDxfId="49">
  <autoFilter ref="A4:U4596" xr:uid="{8538FA0A-237E-4590-BBE0-5F648DFA6120}">
    <filterColumn colId="2">
      <filters>
        <filter val="Transplante de orgãos"/>
      </filters>
    </filterColumn>
    <filterColumn colId="3">
      <filters>
        <filter val="Transplante de orgãos, tecidos e células"/>
      </filters>
    </filterColumn>
    <filterColumn colId="4">
      <filters>
        <filter val="Transplantes de orgãos, tecidos e células"/>
      </filters>
    </filterColumn>
  </autoFilter>
  <tableColumns count="21">
    <tableColumn id="53" xr3:uid="{AD16DAC9-77C0-43EB-A39F-0DAE12355503}" name="Selecionar" dataDxfId="48"/>
    <tableColumn id="13" xr3:uid="{526D067D-7D45-4675-8C07-F441C94811EC}" name="Procedimento" dataDxfId="47"/>
    <tableColumn id="12" xr3:uid="{BA073E54-9C3E-464B-A841-502C6C9B0783}" name="Forma" dataDxfId="46"/>
    <tableColumn id="11" xr3:uid="{FF27A723-E4B7-451C-983D-A77214E77C9E}" name="Sub-Grupo" dataDxfId="45"/>
    <tableColumn id="10" xr3:uid="{866FFBD9-AF83-452E-974C-51C71F963930}" name="Grupo" dataDxfId="44"/>
    <tableColumn id="25" xr3:uid="{AD493823-18C1-46D8-8B7C-1F2F3D69E1C2}" name="Complexidade" dataDxfId="43"/>
    <tableColumn id="32" xr3:uid="{FFA7ADEE-2B4D-4CD0-B0EA-7F247F87F8DC}" name="Ambulatorial" dataDxfId="42"/>
    <tableColumn id="33" xr3:uid="{7A38B45A-2E65-41DA-A59E-466CAAA9628B}" name="Hospitalar" dataDxfId="41"/>
    <tableColumn id="34" xr3:uid="{B0F054CB-5F95-4A0C-9119-D54304365802}" name="Hospital-Dia" dataDxfId="40"/>
    <tableColumn id="36" xr3:uid="{931CA86E-6881-44CB-801F-7BEAC878EB4C}" name="Registro-BPA-C" dataDxfId="39"/>
    <tableColumn id="37" xr3:uid="{31F34290-0D9B-486D-8284-F655B18BDE7F}" name="Registro-BPA-I" dataDxfId="38"/>
    <tableColumn id="38" xr3:uid="{B165835B-E194-4085-A481-9D6355849D39}" name="Registro-BPA" dataDxfId="37"/>
    <tableColumn id="39" xr3:uid="{B01CB156-5210-4B60-8790-871E8C4AB882}" name="Registro-AIH-P" dataDxfId="36"/>
    <tableColumn id="40" xr3:uid="{07F657C4-EB2C-420A-9AE7-122A96C98914}" name="Registro-AIH-E" dataDxfId="35"/>
    <tableColumn id="41" xr3:uid="{250A07ED-02C1-4B5B-A71E-7F5634F4B77A}" name="Registro-AIH-S" dataDxfId="34"/>
    <tableColumn id="42" xr3:uid="{F0271366-DC44-474A-A9E8-C32655BB0373}" name="Registro-AIH" dataDxfId="33"/>
    <tableColumn id="43" xr3:uid="{F1872F00-15D8-4140-BFF3-029AD25C1764}" name="Registro-APAC-P" dataDxfId="32"/>
    <tableColumn id="44" xr3:uid="{5BFB2392-EDF7-488F-9954-EB8DDE28D6AF}" name="Registro-APAC-S" dataDxfId="31"/>
    <tableColumn id="45" xr3:uid="{A3924372-A4C3-4B5D-8583-28D2E0BDFB5F}" name="Registro-APAC" dataDxfId="30"/>
    <tableColumn id="46" xr3:uid="{14D6C2C7-D1C8-4F82-9FD7-BB85DF0A5855}" name="Registro-RAAS" dataDxfId="29"/>
    <tableColumn id="1" xr3:uid="{C1A5D697-A21B-402B-BF7A-56A6D27F8495}" name="SIGITAP-Numero" dataDxfId="28"/>
  </tableColumns>
  <tableStyleInfo name="TableStyleMedium2 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61CCCD-2800-404D-8E9B-7843108E186F}" name="Plasma" displayName="Plasma" ref="A4:U4596" totalsRowShown="0" headerRowDxfId="27" dataDxfId="26">
  <autoFilter ref="A4:U4596" xr:uid="{8538FA0A-237E-4590-BBE0-5F648DFA6120}">
    <filterColumn colId="2">
      <filters>
        <filter val="Medicina transfusional"/>
      </filters>
    </filterColumn>
    <filterColumn colId="3">
      <filters>
        <filter val="Hemoterapia"/>
      </filters>
    </filterColumn>
    <filterColumn colId="4">
      <filters>
        <filter val="Procedimentos cirúrgicos"/>
        <filter val="Procedimentos clínicos"/>
      </filters>
    </filterColumn>
  </autoFilter>
  <tableColumns count="21">
    <tableColumn id="53" xr3:uid="{220B709A-DBC7-497B-8820-C70A31381793}" name="Selecionar" dataDxfId="25"/>
    <tableColumn id="13" xr3:uid="{B8B17993-F15D-4CB2-9460-B3E8F4690F65}" name="Procedimento" dataDxfId="24"/>
    <tableColumn id="12" xr3:uid="{0E5A34B2-0F35-429B-82BD-5E9E1E8BB6CD}" name="Forma" dataDxfId="23"/>
    <tableColumn id="11" xr3:uid="{E03506FD-E812-4C98-88E2-090A28DAF68C}" name="Sub-Grupo" dataDxfId="22"/>
    <tableColumn id="10" xr3:uid="{1105C413-B144-4291-9986-1D5E1FB2B4AA}" name="Grupo" dataDxfId="21"/>
    <tableColumn id="25" xr3:uid="{7B41CF05-39E7-40FA-9ADA-8E7755E3EC8F}" name="Complexidade" dataDxfId="20"/>
    <tableColumn id="32" xr3:uid="{8F0B94E6-E366-490C-B087-E62A1E62CCF1}" name="Ambulatorial" dataDxfId="19"/>
    <tableColumn id="33" xr3:uid="{E8C01441-29D4-4985-B667-5C2BC0F4A75C}" name="Hospitalar" dataDxfId="18"/>
    <tableColumn id="34" xr3:uid="{9C2269C5-3B9F-404E-949B-59E1FEC0474E}" name="Hospital-Dia" dataDxfId="17"/>
    <tableColumn id="36" xr3:uid="{AC9AC05B-B308-4E71-A6AB-AA72E6ED721D}" name="Registro-BPA-C" dataDxfId="16"/>
    <tableColumn id="37" xr3:uid="{BB607E15-01F5-431E-9B45-66679F46B764}" name="Registro-BPA-I" dataDxfId="15"/>
    <tableColumn id="38" xr3:uid="{EE68F8CC-7799-454F-BF70-ADDA0E74DCF2}" name="Registro-BPA" dataDxfId="14"/>
    <tableColumn id="39" xr3:uid="{3046C0A5-C66B-4ADF-BCE1-314AAF47988A}" name="Registro-AIH-P" dataDxfId="13"/>
    <tableColumn id="40" xr3:uid="{18BEDF6B-5F15-4528-B44F-B3ACE7073110}" name="Registro-AIH-E" dataDxfId="12"/>
    <tableColumn id="41" xr3:uid="{CC694A75-CEEC-4123-A4F4-E48C1C34C3F5}" name="Registro-AIH-S" dataDxfId="11"/>
    <tableColumn id="42" xr3:uid="{C93D7640-DFC2-4A14-98C0-346E5ADA93BF}" name="Registro-AIH" dataDxfId="10"/>
    <tableColumn id="43" xr3:uid="{C9D79C9A-0006-4208-85BF-5106CD2B4CF4}" name="Registro-APAC-P" dataDxfId="9"/>
    <tableColumn id="44" xr3:uid="{7DE5C83A-6713-4311-AC56-D2CC2F073C7A}" name="Registro-APAC-S" dataDxfId="8"/>
    <tableColumn id="45" xr3:uid="{E03A41CA-5458-45D6-B9DA-E1EE7DBF13D3}" name="Registro-APAC" dataDxfId="7"/>
    <tableColumn id="46" xr3:uid="{F8B0789E-3CD1-4C78-9242-C00FABE9B3C7}" name="Registro-RAAS" dataDxfId="6"/>
    <tableColumn id="1" xr3:uid="{0F479DC7-2024-40D2-80CB-C66303D335C5}" name="SIGITAP-Numero" dataDxfId="5"/>
  </tableColumns>
  <tableStyleInfo name="TableStyleMedium2 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38A3-A3D0-4627-9517-F62D24A54E5B}">
  <dimension ref="B3:C4"/>
  <sheetViews>
    <sheetView workbookViewId="0">
      <selection activeCell="B5" sqref="B5"/>
    </sheetView>
  </sheetViews>
  <sheetFormatPr defaultRowHeight="15" x14ac:dyDescent="0.25"/>
  <cols>
    <col min="2" max="2" width="12.28515625" customWidth="1"/>
    <col min="3" max="3" width="32.85546875" customWidth="1"/>
  </cols>
  <sheetData>
    <row r="3" spans="2:3" x14ac:dyDescent="0.25">
      <c r="B3" s="14" t="s">
        <v>5020</v>
      </c>
      <c r="C3" s="15" t="s">
        <v>5021</v>
      </c>
    </row>
    <row r="4" spans="2:3" x14ac:dyDescent="0.25">
      <c r="B4" s="14" t="s">
        <v>5022</v>
      </c>
      <c r="C4" s="15" t="s">
        <v>5023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6DD4-567D-4D02-B360-8127F8CA582E}">
  <dimension ref="A1:U4596"/>
  <sheetViews>
    <sheetView showGridLines="0" tabSelected="1" zoomScale="90" zoomScaleNormal="90" workbookViewId="0">
      <pane xSplit="2" ySplit="4" topLeftCell="C2268" activePane="bottomRight" state="frozen"/>
      <selection pane="topRight"/>
      <selection pane="bottomLeft"/>
      <selection pane="bottomRight" activeCell="B2268" sqref="B2268"/>
    </sheetView>
  </sheetViews>
  <sheetFormatPr defaultColWidth="3.85546875" defaultRowHeight="12.75" x14ac:dyDescent="0.2"/>
  <cols>
    <col min="1" max="1" width="11.140625" style="13" customWidth="1"/>
    <col min="2" max="2" width="69" style="2" customWidth="1"/>
    <col min="3" max="3" width="25" style="6" customWidth="1"/>
    <col min="4" max="4" width="38.140625" style="2" customWidth="1"/>
    <col min="5" max="5" width="15.7109375" style="2" bestFit="1" customWidth="1"/>
    <col min="6" max="6" width="11.42578125" style="7" bestFit="1" customWidth="1"/>
    <col min="7" max="7" width="16.28515625" style="8" bestFit="1" customWidth="1"/>
    <col min="8" max="8" width="14.28515625" style="7" bestFit="1" customWidth="1"/>
    <col min="9" max="9" width="16" style="8" bestFit="1" customWidth="1"/>
    <col min="10" max="10" width="18.140625" style="8" bestFit="1" customWidth="1"/>
    <col min="11" max="11" width="17.5703125" style="8" bestFit="1" customWidth="1"/>
    <col min="12" max="12" width="16.42578125" style="8" bestFit="1" customWidth="1"/>
    <col min="13" max="15" width="17.7109375" style="8" bestFit="1" customWidth="1"/>
    <col min="16" max="16" width="16.140625" style="8" bestFit="1" customWidth="1"/>
    <col min="17" max="18" width="19" style="8" bestFit="1" customWidth="1"/>
    <col min="19" max="19" width="17.42578125" style="8" bestFit="1" customWidth="1"/>
    <col min="20" max="20" width="17.5703125" style="8" bestFit="1" customWidth="1"/>
    <col min="21" max="21" width="19.28515625" style="1" bestFit="1" customWidth="1"/>
    <col min="22" max="16384" width="3.85546875" style="1"/>
  </cols>
  <sheetData>
    <row r="1" spans="1:21" ht="18.75" x14ac:dyDescent="0.3">
      <c r="A1" s="16" t="s">
        <v>5024</v>
      </c>
    </row>
    <row r="2" spans="1:21" x14ac:dyDescent="0.25">
      <c r="A2" s="10">
        <f>COUNTA(Cardio[Selecionar])</f>
        <v>4592</v>
      </c>
      <c r="B2" s="10">
        <f>COUNTA(Cardio[Procedimento])</f>
        <v>4592</v>
      </c>
      <c r="C2" s="10">
        <f>COUNTA(Cardio[Forma])</f>
        <v>4592</v>
      </c>
      <c r="D2" s="10">
        <f>COUNTA(Cardio[Sub-Grupo])</f>
        <v>4592</v>
      </c>
      <c r="E2" s="10">
        <f>COUNTA(Cardio[Grupo])</f>
        <v>4592</v>
      </c>
      <c r="F2" s="10"/>
      <c r="G2" s="10">
        <f>SUM(Cardio[Ambulatorial])</f>
        <v>2489</v>
      </c>
      <c r="H2" s="10">
        <f>SUM(Cardio[Hospitalar])</f>
        <v>3176</v>
      </c>
      <c r="I2" s="10">
        <f>SUM(Cardio[Hospital-Dia])</f>
        <v>1546</v>
      </c>
      <c r="J2" s="10">
        <f>SUM(Cardio[Registro-BPA-C])</f>
        <v>1131</v>
      </c>
      <c r="K2" s="10">
        <f>SUM(Cardio[Registro-BPA-I])</f>
        <v>1686</v>
      </c>
      <c r="L2" s="10">
        <f>SUM(Cardio[Registro-BPA])</f>
        <v>1766</v>
      </c>
      <c r="M2" s="10">
        <f>SUM(Cardio[Registro-AIH-P])</f>
        <v>1759</v>
      </c>
      <c r="N2" s="10">
        <f>SUM(Cardio[Registro-AIH-E])</f>
        <v>746</v>
      </c>
      <c r="O2" s="10">
        <f>SUM(Cardio[Registro-AIH-S])</f>
        <v>686</v>
      </c>
      <c r="P2" s="10">
        <f>SUM(Cardio[Registro-AIH])</f>
        <v>3183</v>
      </c>
      <c r="Q2" s="10">
        <f>SUM(Cardio[Registro-APAC-P])</f>
        <v>0</v>
      </c>
      <c r="R2" s="10">
        <f>SUM(Cardio[Registro-APAC-S])</f>
        <v>173</v>
      </c>
      <c r="S2" s="10">
        <f>SUM(Cardio[Registro-APAC])</f>
        <v>173</v>
      </c>
      <c r="T2" s="10">
        <f>SUM(Cardio[Registro-RAAS])</f>
        <v>0</v>
      </c>
      <c r="U2" s="10">
        <f>COUNTA(Cardio[Grupo])</f>
        <v>4592</v>
      </c>
    </row>
    <row r="3" spans="1:21" x14ac:dyDescent="0.25">
      <c r="A3" s="11">
        <f>COUNTIF(Cardio[Selecionar],"sim")</f>
        <v>0</v>
      </c>
      <c r="B3" s="11">
        <f>SUBTOTAL(3,Cardio[Procedimento])</f>
        <v>149</v>
      </c>
      <c r="C3" s="11">
        <f>SUBTOTAL(3,Cardio[Forma])</f>
        <v>149</v>
      </c>
      <c r="D3" s="11">
        <f>SUBTOTAL(3,Cardio[Sub-Grupo])</f>
        <v>149</v>
      </c>
      <c r="E3" s="11">
        <f>SUBTOTAL(3,Cardio[Grupo])</f>
        <v>149</v>
      </c>
      <c r="F3" s="11"/>
      <c r="G3" s="11">
        <f>SUBTOTAL(9,Cardio[Ambulatorial])</f>
        <v>0</v>
      </c>
      <c r="H3" s="11">
        <f>SUBTOTAL(9,Cardio[Hospitalar])</f>
        <v>149</v>
      </c>
      <c r="I3" s="11">
        <f>SUBTOTAL(9,Cardio[Hospital-Dia])</f>
        <v>33</v>
      </c>
      <c r="J3" s="11">
        <f>SUBTOTAL(9,Cardio[Registro-BPA-C])</f>
        <v>0</v>
      </c>
      <c r="K3" s="11">
        <f>SUBTOTAL(9,Cardio[Registro-BPA-I])</f>
        <v>0</v>
      </c>
      <c r="L3" s="11">
        <f>SUBTOTAL(9,Cardio[Registro-BPA])</f>
        <v>0</v>
      </c>
      <c r="M3" s="11">
        <f>SUBTOTAL(9,Cardio[Registro-AIH-P])</f>
        <v>146</v>
      </c>
      <c r="N3" s="11">
        <f>SUBTOTAL(9,Cardio[Registro-AIH-E])</f>
        <v>3</v>
      </c>
      <c r="O3" s="11">
        <f>SUBTOTAL(9,Cardio[Registro-AIH-S])</f>
        <v>0</v>
      </c>
      <c r="P3" s="11">
        <f>SUBTOTAL(9,Cardio[Registro-AIH])</f>
        <v>149</v>
      </c>
      <c r="Q3" s="11">
        <f>SUBTOTAL(9,Cardio[Registro-APAC-P])</f>
        <v>0</v>
      </c>
      <c r="R3" s="11">
        <f>SUBTOTAL(9,Cardio[Registro-APAC-S])</f>
        <v>0</v>
      </c>
      <c r="S3" s="11">
        <f>SUBTOTAL(9,Cardio[Registro-APAC])</f>
        <v>0</v>
      </c>
      <c r="T3" s="11">
        <f>SUBTOTAL(9,Cardio[Registro-RAAS])</f>
        <v>0</v>
      </c>
      <c r="U3" s="11">
        <f>SUBTOTAL(3,Cardio[Grupo])</f>
        <v>149</v>
      </c>
    </row>
    <row r="4" spans="1:21" x14ac:dyDescent="0.25">
      <c r="A4" s="12" t="s">
        <v>5017</v>
      </c>
      <c r="B4" s="4" t="s">
        <v>4</v>
      </c>
      <c r="C4" s="4" t="s">
        <v>3</v>
      </c>
      <c r="D4" s="4" t="s">
        <v>2</v>
      </c>
      <c r="E4" s="4" t="s">
        <v>1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3" t="s">
        <v>0</v>
      </c>
    </row>
    <row r="5" spans="1:21" hidden="1" x14ac:dyDescent="0.25">
      <c r="A5" s="8" t="s">
        <v>5018</v>
      </c>
      <c r="B5" s="2" t="s">
        <v>422</v>
      </c>
      <c r="C5" s="2" t="s">
        <v>22</v>
      </c>
      <c r="D5" s="2" t="s">
        <v>21</v>
      </c>
      <c r="E5" s="2" t="s">
        <v>20</v>
      </c>
      <c r="F5" s="8" t="s">
        <v>23</v>
      </c>
      <c r="G5" s="8">
        <v>1</v>
      </c>
      <c r="H5" s="8">
        <v>0</v>
      </c>
      <c r="I5" s="8">
        <v>0</v>
      </c>
      <c r="J5" s="8">
        <v>1</v>
      </c>
      <c r="K5" s="8">
        <v>0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5">
        <v>101010010</v>
      </c>
    </row>
    <row r="6" spans="1:21" hidden="1" x14ac:dyDescent="0.25">
      <c r="A6" s="8" t="s">
        <v>5018</v>
      </c>
      <c r="B6" s="2" t="s">
        <v>423</v>
      </c>
      <c r="C6" s="2" t="s">
        <v>22</v>
      </c>
      <c r="D6" s="2" t="s">
        <v>21</v>
      </c>
      <c r="E6" s="2" t="s">
        <v>20</v>
      </c>
      <c r="F6" s="8" t="s">
        <v>24</v>
      </c>
      <c r="G6" s="8">
        <v>1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5">
        <v>101010028</v>
      </c>
    </row>
    <row r="7" spans="1:21" hidden="1" x14ac:dyDescent="0.25">
      <c r="A7" s="8" t="s">
        <v>5018</v>
      </c>
      <c r="B7" s="2" t="s">
        <v>424</v>
      </c>
      <c r="C7" s="2" t="s">
        <v>22</v>
      </c>
      <c r="D7" s="2" t="s">
        <v>21</v>
      </c>
      <c r="E7" s="2" t="s">
        <v>20</v>
      </c>
      <c r="F7" s="8" t="s">
        <v>23</v>
      </c>
      <c r="G7" s="8">
        <v>1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5">
        <v>101010036</v>
      </c>
    </row>
    <row r="8" spans="1:21" hidden="1" x14ac:dyDescent="0.25">
      <c r="A8" s="8" t="s">
        <v>5018</v>
      </c>
      <c r="B8" s="2" t="s">
        <v>425</v>
      </c>
      <c r="C8" s="2" t="s">
        <v>25</v>
      </c>
      <c r="D8" s="2" t="s">
        <v>21</v>
      </c>
      <c r="E8" s="2" t="s">
        <v>20</v>
      </c>
      <c r="F8" s="8" t="s">
        <v>23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5">
        <v>101020015</v>
      </c>
    </row>
    <row r="9" spans="1:21" hidden="1" x14ac:dyDescent="0.25">
      <c r="A9" s="8" t="s">
        <v>5018</v>
      </c>
      <c r="B9" s="2" t="s">
        <v>426</v>
      </c>
      <c r="C9" s="2" t="s">
        <v>25</v>
      </c>
      <c r="D9" s="2" t="s">
        <v>21</v>
      </c>
      <c r="E9" s="2" t="s">
        <v>20</v>
      </c>
      <c r="F9" s="8" t="s">
        <v>23</v>
      </c>
      <c r="G9" s="8">
        <v>1</v>
      </c>
      <c r="H9" s="8">
        <v>0</v>
      </c>
      <c r="I9" s="8">
        <v>0</v>
      </c>
      <c r="J9" s="8">
        <v>1</v>
      </c>
      <c r="K9" s="8">
        <v>0</v>
      </c>
      <c r="L9" s="8">
        <v>1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5">
        <v>101020023</v>
      </c>
    </row>
    <row r="10" spans="1:21" hidden="1" x14ac:dyDescent="0.25">
      <c r="A10" s="8" t="s">
        <v>5018</v>
      </c>
      <c r="B10" s="2" t="s">
        <v>427</v>
      </c>
      <c r="C10" s="2" t="s">
        <v>25</v>
      </c>
      <c r="D10" s="2" t="s">
        <v>21</v>
      </c>
      <c r="E10" s="2" t="s">
        <v>20</v>
      </c>
      <c r="F10" s="8" t="s">
        <v>23</v>
      </c>
      <c r="G10" s="8">
        <v>1</v>
      </c>
      <c r="H10" s="8">
        <v>0</v>
      </c>
      <c r="I10" s="8">
        <v>0</v>
      </c>
      <c r="J10" s="8">
        <v>1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5">
        <v>101020031</v>
      </c>
    </row>
    <row r="11" spans="1:21" hidden="1" x14ac:dyDescent="0.25">
      <c r="A11" s="8" t="s">
        <v>5018</v>
      </c>
      <c r="B11" s="2" t="s">
        <v>428</v>
      </c>
      <c r="C11" s="2" t="s">
        <v>25</v>
      </c>
      <c r="D11" s="2" t="s">
        <v>21</v>
      </c>
      <c r="E11" s="2" t="s">
        <v>20</v>
      </c>
      <c r="F11" s="8" t="s">
        <v>23</v>
      </c>
      <c r="G11" s="8">
        <v>1</v>
      </c>
      <c r="H11" s="8">
        <v>0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5">
        <v>101020040</v>
      </c>
    </row>
    <row r="12" spans="1:21" hidden="1" x14ac:dyDescent="0.25">
      <c r="A12" s="8" t="s">
        <v>5018</v>
      </c>
      <c r="B12" s="2" t="s">
        <v>429</v>
      </c>
      <c r="C12" s="2" t="s">
        <v>25</v>
      </c>
      <c r="D12" s="2" t="s">
        <v>21</v>
      </c>
      <c r="E12" s="2" t="s">
        <v>20</v>
      </c>
      <c r="F12" s="8" t="s">
        <v>23</v>
      </c>
      <c r="G12" s="8">
        <v>1</v>
      </c>
      <c r="H12" s="8">
        <v>0</v>
      </c>
      <c r="I12" s="8">
        <v>0</v>
      </c>
      <c r="J12" s="8">
        <v>1</v>
      </c>
      <c r="K12" s="8">
        <v>1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5">
        <v>101020058</v>
      </c>
    </row>
    <row r="13" spans="1:21" hidden="1" x14ac:dyDescent="0.25">
      <c r="A13" s="8" t="s">
        <v>5018</v>
      </c>
      <c r="B13" s="2" t="s">
        <v>430</v>
      </c>
      <c r="C13" s="2" t="s">
        <v>25</v>
      </c>
      <c r="D13" s="2" t="s">
        <v>21</v>
      </c>
      <c r="E13" s="2" t="s">
        <v>20</v>
      </c>
      <c r="F13" s="8" t="s">
        <v>23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5">
        <v>101020066</v>
      </c>
    </row>
    <row r="14" spans="1:21" hidden="1" x14ac:dyDescent="0.25">
      <c r="A14" s="8" t="s">
        <v>5018</v>
      </c>
      <c r="B14" s="2" t="s">
        <v>431</v>
      </c>
      <c r="C14" s="2" t="s">
        <v>25</v>
      </c>
      <c r="D14" s="2" t="s">
        <v>21</v>
      </c>
      <c r="E14" s="2" t="s">
        <v>20</v>
      </c>
      <c r="F14" s="8" t="s">
        <v>23</v>
      </c>
      <c r="G14" s="8">
        <v>1</v>
      </c>
      <c r="H14" s="8">
        <v>1</v>
      </c>
      <c r="I14" s="8">
        <v>1</v>
      </c>
      <c r="J14" s="8">
        <v>1</v>
      </c>
      <c r="K14" s="8">
        <v>1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5">
        <v>101020074</v>
      </c>
    </row>
    <row r="15" spans="1:21" hidden="1" x14ac:dyDescent="0.25">
      <c r="A15" s="8" t="s">
        <v>5018</v>
      </c>
      <c r="B15" s="2" t="s">
        <v>432</v>
      </c>
      <c r="C15" s="2" t="s">
        <v>25</v>
      </c>
      <c r="D15" s="2" t="s">
        <v>21</v>
      </c>
      <c r="E15" s="2" t="s">
        <v>20</v>
      </c>
      <c r="F15" s="8" t="s">
        <v>23</v>
      </c>
      <c r="G15" s="8">
        <v>1</v>
      </c>
      <c r="H15" s="8">
        <v>0</v>
      </c>
      <c r="I15" s="8">
        <v>0</v>
      </c>
      <c r="J15" s="8">
        <v>1</v>
      </c>
      <c r="K15" s="8">
        <v>1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5">
        <v>101020082</v>
      </c>
    </row>
    <row r="16" spans="1:21" hidden="1" x14ac:dyDescent="0.25">
      <c r="A16" s="8" t="s">
        <v>5018</v>
      </c>
      <c r="B16" s="2" t="s">
        <v>433</v>
      </c>
      <c r="C16" s="2" t="s">
        <v>25</v>
      </c>
      <c r="D16" s="2" t="s">
        <v>21</v>
      </c>
      <c r="E16" s="2" t="s">
        <v>20</v>
      </c>
      <c r="F16" s="8" t="s">
        <v>23</v>
      </c>
      <c r="G16" s="8">
        <v>1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0</v>
      </c>
      <c r="N16" s="8">
        <v>0</v>
      </c>
      <c r="O16" s="8">
        <v>1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5">
        <v>101020090</v>
      </c>
    </row>
    <row r="17" spans="1:21" hidden="1" x14ac:dyDescent="0.25">
      <c r="A17" s="8" t="s">
        <v>5018</v>
      </c>
      <c r="B17" s="2" t="s">
        <v>434</v>
      </c>
      <c r="C17" s="2" t="s">
        <v>26</v>
      </c>
      <c r="D17" s="2" t="s">
        <v>21</v>
      </c>
      <c r="E17" s="2" t="s">
        <v>20</v>
      </c>
      <c r="F17" s="8" t="s">
        <v>23</v>
      </c>
      <c r="G17" s="8">
        <v>1</v>
      </c>
      <c r="H17" s="8">
        <v>0</v>
      </c>
      <c r="I17" s="8">
        <v>0</v>
      </c>
      <c r="J17" s="8">
        <v>1</v>
      </c>
      <c r="K17" s="8">
        <v>1</v>
      </c>
      <c r="L17" s="8">
        <v>1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5">
        <v>101030010</v>
      </c>
    </row>
    <row r="18" spans="1:21" hidden="1" x14ac:dyDescent="0.25">
      <c r="A18" s="8" t="s">
        <v>5018</v>
      </c>
      <c r="B18" s="2" t="s">
        <v>435</v>
      </c>
      <c r="C18" s="2" t="s">
        <v>26</v>
      </c>
      <c r="D18" s="2" t="s">
        <v>21</v>
      </c>
      <c r="E18" s="2" t="s">
        <v>20</v>
      </c>
      <c r="F18" s="8" t="s">
        <v>23</v>
      </c>
      <c r="G18" s="8">
        <v>1</v>
      </c>
      <c r="H18" s="8">
        <v>0</v>
      </c>
      <c r="I18" s="8">
        <v>0</v>
      </c>
      <c r="J18" s="8">
        <v>1</v>
      </c>
      <c r="K18" s="8">
        <v>1</v>
      </c>
      <c r="L18" s="8">
        <v>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5">
        <v>101030029</v>
      </c>
    </row>
    <row r="19" spans="1:21" hidden="1" x14ac:dyDescent="0.25">
      <c r="A19" s="8" t="s">
        <v>5018</v>
      </c>
      <c r="B19" s="2" t="s">
        <v>436</v>
      </c>
      <c r="C19" s="2" t="s">
        <v>27</v>
      </c>
      <c r="D19" s="2" t="s">
        <v>21</v>
      </c>
      <c r="E19" s="2" t="s">
        <v>20</v>
      </c>
      <c r="F19" s="8" t="s">
        <v>23</v>
      </c>
      <c r="G19" s="8">
        <v>1</v>
      </c>
      <c r="H19" s="8">
        <v>0</v>
      </c>
      <c r="I19" s="8">
        <v>0</v>
      </c>
      <c r="J19" s="8">
        <v>1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5">
        <v>101040024</v>
      </c>
    </row>
    <row r="20" spans="1:21" hidden="1" x14ac:dyDescent="0.25">
      <c r="A20" s="8" t="s">
        <v>5018</v>
      </c>
      <c r="B20" s="2" t="s">
        <v>437</v>
      </c>
      <c r="C20" s="2" t="s">
        <v>27</v>
      </c>
      <c r="D20" s="2" t="s">
        <v>21</v>
      </c>
      <c r="E20" s="2" t="s">
        <v>20</v>
      </c>
      <c r="F20" s="8" t="s">
        <v>24</v>
      </c>
      <c r="G20" s="8">
        <v>1</v>
      </c>
      <c r="H20" s="8">
        <v>0</v>
      </c>
      <c r="I20" s="8">
        <v>0</v>
      </c>
      <c r="J20" s="8">
        <v>1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5">
        <v>101040032</v>
      </c>
    </row>
    <row r="21" spans="1:21" hidden="1" x14ac:dyDescent="0.25">
      <c r="A21" s="8" t="s">
        <v>5018</v>
      </c>
      <c r="B21" s="2" t="s">
        <v>438</v>
      </c>
      <c r="C21" s="2" t="s">
        <v>27</v>
      </c>
      <c r="D21" s="2" t="s">
        <v>21</v>
      </c>
      <c r="E21" s="2" t="s">
        <v>20</v>
      </c>
      <c r="F21" s="8" t="s">
        <v>24</v>
      </c>
      <c r="G21" s="8">
        <v>1</v>
      </c>
      <c r="H21" s="8">
        <v>0</v>
      </c>
      <c r="I21" s="8">
        <v>0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5">
        <v>101040040</v>
      </c>
    </row>
    <row r="22" spans="1:21" hidden="1" x14ac:dyDescent="0.25">
      <c r="A22" s="8" t="s">
        <v>5018</v>
      </c>
      <c r="B22" s="2" t="s">
        <v>439</v>
      </c>
      <c r="C22" s="2" t="s">
        <v>27</v>
      </c>
      <c r="D22" s="2" t="s">
        <v>21</v>
      </c>
      <c r="E22" s="2" t="s">
        <v>20</v>
      </c>
      <c r="F22" s="8" t="s">
        <v>23</v>
      </c>
      <c r="G22" s="8">
        <v>1</v>
      </c>
      <c r="H22" s="8">
        <v>1</v>
      </c>
      <c r="I22" s="8">
        <v>0</v>
      </c>
      <c r="J22" s="8">
        <v>1</v>
      </c>
      <c r="K22" s="8">
        <v>1</v>
      </c>
      <c r="L22" s="8">
        <v>1</v>
      </c>
      <c r="M22" s="8">
        <v>0</v>
      </c>
      <c r="N22" s="8">
        <v>0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5">
        <v>101040059</v>
      </c>
    </row>
    <row r="23" spans="1:21" hidden="1" x14ac:dyDescent="0.25">
      <c r="A23" s="8" t="s">
        <v>5018</v>
      </c>
      <c r="B23" s="2" t="s">
        <v>440</v>
      </c>
      <c r="C23" s="2" t="s">
        <v>27</v>
      </c>
      <c r="D23" s="2" t="s">
        <v>21</v>
      </c>
      <c r="E23" s="2" t="s">
        <v>20</v>
      </c>
      <c r="F23" s="8" t="s">
        <v>23</v>
      </c>
      <c r="G23" s="8">
        <v>1</v>
      </c>
      <c r="H23" s="8">
        <v>1</v>
      </c>
      <c r="I23" s="8">
        <v>0</v>
      </c>
      <c r="J23" s="8">
        <v>1</v>
      </c>
      <c r="K23" s="8">
        <v>1</v>
      </c>
      <c r="L23" s="8">
        <v>1</v>
      </c>
      <c r="M23" s="8">
        <v>0</v>
      </c>
      <c r="N23" s="8">
        <v>0</v>
      </c>
      <c r="O23" s="8">
        <v>1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5">
        <v>101040067</v>
      </c>
    </row>
    <row r="24" spans="1:21" hidden="1" x14ac:dyDescent="0.25">
      <c r="A24" s="8" t="s">
        <v>5018</v>
      </c>
      <c r="B24" s="2" t="s">
        <v>441</v>
      </c>
      <c r="C24" s="2" t="s">
        <v>28</v>
      </c>
      <c r="D24" s="2" t="s">
        <v>21</v>
      </c>
      <c r="E24" s="2" t="s">
        <v>20</v>
      </c>
      <c r="F24" s="8" t="s">
        <v>23</v>
      </c>
      <c r="G24" s="8">
        <v>1</v>
      </c>
      <c r="H24" s="8">
        <v>0</v>
      </c>
      <c r="I24" s="8">
        <v>0</v>
      </c>
      <c r="J24" s="8">
        <v>1</v>
      </c>
      <c r="K24" s="8">
        <v>1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5">
        <v>101050011</v>
      </c>
    </row>
    <row r="25" spans="1:21" hidden="1" x14ac:dyDescent="0.25">
      <c r="A25" s="8" t="s">
        <v>5018</v>
      </c>
      <c r="B25" s="2" t="s">
        <v>442</v>
      </c>
      <c r="C25" s="2" t="s">
        <v>28</v>
      </c>
      <c r="D25" s="2" t="s">
        <v>21</v>
      </c>
      <c r="E25" s="2" t="s">
        <v>20</v>
      </c>
      <c r="F25" s="8" t="s">
        <v>23</v>
      </c>
      <c r="G25" s="8">
        <v>1</v>
      </c>
      <c r="H25" s="8">
        <v>0</v>
      </c>
      <c r="I25" s="8">
        <v>0</v>
      </c>
      <c r="J25" s="8">
        <v>1</v>
      </c>
      <c r="K25" s="8">
        <v>1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5">
        <v>101050020</v>
      </c>
    </row>
    <row r="26" spans="1:21" hidden="1" x14ac:dyDescent="0.25">
      <c r="A26" s="8" t="s">
        <v>5018</v>
      </c>
      <c r="B26" s="2" t="s">
        <v>443</v>
      </c>
      <c r="C26" s="2" t="s">
        <v>28</v>
      </c>
      <c r="D26" s="2" t="s">
        <v>21</v>
      </c>
      <c r="E26" s="2" t="s">
        <v>20</v>
      </c>
      <c r="F26" s="8" t="s">
        <v>23</v>
      </c>
      <c r="G26" s="8">
        <v>1</v>
      </c>
      <c r="H26" s="8">
        <v>0</v>
      </c>
      <c r="I26" s="8">
        <v>0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5">
        <v>101050038</v>
      </c>
    </row>
    <row r="27" spans="1:21" hidden="1" x14ac:dyDescent="0.25">
      <c r="A27" s="8" t="s">
        <v>5018</v>
      </c>
      <c r="B27" s="2" t="s">
        <v>444</v>
      </c>
      <c r="C27" s="2" t="s">
        <v>28</v>
      </c>
      <c r="D27" s="2" t="s">
        <v>21</v>
      </c>
      <c r="E27" s="2" t="s">
        <v>20</v>
      </c>
      <c r="F27" s="8" t="s">
        <v>23</v>
      </c>
      <c r="G27" s="8">
        <v>1</v>
      </c>
      <c r="H27" s="8">
        <v>0</v>
      </c>
      <c r="I27" s="8">
        <v>0</v>
      </c>
      <c r="J27" s="8">
        <v>1</v>
      </c>
      <c r="K27" s="8">
        <v>1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5">
        <v>101050046</v>
      </c>
    </row>
    <row r="28" spans="1:21" hidden="1" x14ac:dyDescent="0.25">
      <c r="A28" s="8" t="s">
        <v>5018</v>
      </c>
      <c r="B28" s="2" t="s">
        <v>445</v>
      </c>
      <c r="C28" s="2" t="s">
        <v>28</v>
      </c>
      <c r="D28" s="2" t="s">
        <v>21</v>
      </c>
      <c r="E28" s="2" t="s">
        <v>20</v>
      </c>
      <c r="F28" s="8" t="s">
        <v>23</v>
      </c>
      <c r="G28" s="8">
        <v>1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5">
        <v>101050054</v>
      </c>
    </row>
    <row r="29" spans="1:21" hidden="1" x14ac:dyDescent="0.25">
      <c r="A29" s="8" t="s">
        <v>5018</v>
      </c>
      <c r="B29" s="2" t="s">
        <v>446</v>
      </c>
      <c r="C29" s="2" t="s">
        <v>28</v>
      </c>
      <c r="D29" s="2" t="s">
        <v>21</v>
      </c>
      <c r="E29" s="2" t="s">
        <v>20</v>
      </c>
      <c r="F29" s="8" t="s">
        <v>23</v>
      </c>
      <c r="G29" s="8">
        <v>1</v>
      </c>
      <c r="H29" s="8">
        <v>0</v>
      </c>
      <c r="I29" s="8">
        <v>0</v>
      </c>
      <c r="J29" s="8">
        <v>0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5">
        <v>101050062</v>
      </c>
    </row>
    <row r="30" spans="1:21" hidden="1" x14ac:dyDescent="0.25">
      <c r="A30" s="8" t="s">
        <v>5018</v>
      </c>
      <c r="B30" s="2" t="s">
        <v>447</v>
      </c>
      <c r="C30" s="2" t="s">
        <v>28</v>
      </c>
      <c r="D30" s="2" t="s">
        <v>21</v>
      </c>
      <c r="E30" s="2" t="s">
        <v>20</v>
      </c>
      <c r="F30" s="8" t="s">
        <v>23</v>
      </c>
      <c r="G30" s="8">
        <v>1</v>
      </c>
      <c r="H30" s="8">
        <v>0</v>
      </c>
      <c r="I30" s="8">
        <v>0</v>
      </c>
      <c r="J30" s="8">
        <v>0</v>
      </c>
      <c r="K30" s="8">
        <v>1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5">
        <v>101050070</v>
      </c>
    </row>
    <row r="31" spans="1:21" hidden="1" x14ac:dyDescent="0.25">
      <c r="A31" s="8" t="s">
        <v>5018</v>
      </c>
      <c r="B31" s="2" t="s">
        <v>448</v>
      </c>
      <c r="C31" s="2" t="s">
        <v>28</v>
      </c>
      <c r="D31" s="2" t="s">
        <v>21</v>
      </c>
      <c r="E31" s="2" t="s">
        <v>20</v>
      </c>
      <c r="F31" s="8" t="s">
        <v>23</v>
      </c>
      <c r="G31" s="8">
        <v>1</v>
      </c>
      <c r="H31" s="8">
        <v>0</v>
      </c>
      <c r="I31" s="8">
        <v>0</v>
      </c>
      <c r="J31" s="8">
        <v>0</v>
      </c>
      <c r="K31" s="8">
        <v>1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5">
        <v>101050089</v>
      </c>
    </row>
    <row r="32" spans="1:21" hidden="1" x14ac:dyDescent="0.25">
      <c r="A32" s="8" t="s">
        <v>5018</v>
      </c>
      <c r="B32" s="2" t="s">
        <v>449</v>
      </c>
      <c r="C32" s="2" t="s">
        <v>30</v>
      </c>
      <c r="D32" s="2" t="s">
        <v>29</v>
      </c>
      <c r="E32" s="2" t="s">
        <v>20</v>
      </c>
      <c r="F32" s="8" t="s">
        <v>31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5">
        <v>102010056</v>
      </c>
    </row>
    <row r="33" spans="1:21" hidden="1" x14ac:dyDescent="0.25">
      <c r="A33" s="8" t="s">
        <v>5018</v>
      </c>
      <c r="B33" s="2" t="s">
        <v>450</v>
      </c>
      <c r="C33" s="2" t="s">
        <v>30</v>
      </c>
      <c r="D33" s="2" t="s">
        <v>29</v>
      </c>
      <c r="E33" s="2" t="s">
        <v>20</v>
      </c>
      <c r="F33" s="8" t="s">
        <v>31</v>
      </c>
      <c r="G33" s="8">
        <v>1</v>
      </c>
      <c r="H33" s="8">
        <v>0</v>
      </c>
      <c r="I33" s="8">
        <v>0</v>
      </c>
      <c r="J33" s="8">
        <v>1</v>
      </c>
      <c r="K33" s="8">
        <v>0</v>
      </c>
      <c r="L33" s="8">
        <v>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5">
        <v>102010064</v>
      </c>
    </row>
    <row r="34" spans="1:21" hidden="1" x14ac:dyDescent="0.25">
      <c r="A34" s="8" t="s">
        <v>5018</v>
      </c>
      <c r="B34" s="2" t="s">
        <v>451</v>
      </c>
      <c r="C34" s="2" t="s">
        <v>30</v>
      </c>
      <c r="D34" s="2" t="s">
        <v>29</v>
      </c>
      <c r="E34" s="2" t="s">
        <v>20</v>
      </c>
      <c r="F34" s="8" t="s">
        <v>31</v>
      </c>
      <c r="G34" s="8">
        <v>1</v>
      </c>
      <c r="H34" s="8">
        <v>0</v>
      </c>
      <c r="I34" s="8">
        <v>0</v>
      </c>
      <c r="J34" s="8">
        <v>1</v>
      </c>
      <c r="K34" s="8">
        <v>0</v>
      </c>
      <c r="L34" s="8">
        <v>1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5">
        <v>102010072</v>
      </c>
    </row>
    <row r="35" spans="1:21" hidden="1" x14ac:dyDescent="0.25">
      <c r="A35" s="8" t="s">
        <v>5018</v>
      </c>
      <c r="B35" s="2" t="s">
        <v>452</v>
      </c>
      <c r="C35" s="2" t="s">
        <v>30</v>
      </c>
      <c r="D35" s="2" t="s">
        <v>29</v>
      </c>
      <c r="E35" s="2" t="s">
        <v>20</v>
      </c>
      <c r="F35" s="8" t="s">
        <v>31</v>
      </c>
      <c r="G35" s="8">
        <v>1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5">
        <v>102010145</v>
      </c>
    </row>
    <row r="36" spans="1:21" hidden="1" x14ac:dyDescent="0.25">
      <c r="A36" s="8" t="s">
        <v>5018</v>
      </c>
      <c r="B36" s="2" t="s">
        <v>453</v>
      </c>
      <c r="C36" s="2" t="s">
        <v>30</v>
      </c>
      <c r="D36" s="2" t="s">
        <v>29</v>
      </c>
      <c r="E36" s="2" t="s">
        <v>20</v>
      </c>
      <c r="F36" s="8" t="s">
        <v>31</v>
      </c>
      <c r="G36" s="8">
        <v>1</v>
      </c>
      <c r="H36" s="8">
        <v>0</v>
      </c>
      <c r="I36" s="8">
        <v>0</v>
      </c>
      <c r="J36" s="8">
        <v>1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5">
        <v>102010153</v>
      </c>
    </row>
    <row r="37" spans="1:21" hidden="1" x14ac:dyDescent="0.25">
      <c r="A37" s="8" t="s">
        <v>5018</v>
      </c>
      <c r="B37" s="2" t="s">
        <v>454</v>
      </c>
      <c r="C37" s="2" t="s">
        <v>30</v>
      </c>
      <c r="D37" s="2" t="s">
        <v>29</v>
      </c>
      <c r="E37" s="2" t="s">
        <v>20</v>
      </c>
      <c r="F37" s="8" t="s">
        <v>31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1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5">
        <v>102010161</v>
      </c>
    </row>
    <row r="38" spans="1:21" hidden="1" x14ac:dyDescent="0.25">
      <c r="A38" s="8" t="s">
        <v>5018</v>
      </c>
      <c r="B38" s="2" t="s">
        <v>455</v>
      </c>
      <c r="C38" s="2" t="s">
        <v>30</v>
      </c>
      <c r="D38" s="2" t="s">
        <v>29</v>
      </c>
      <c r="E38" s="2" t="s">
        <v>20</v>
      </c>
      <c r="F38" s="8" t="s">
        <v>31</v>
      </c>
      <c r="G38" s="8">
        <v>1</v>
      </c>
      <c r="H38" s="8">
        <v>0</v>
      </c>
      <c r="I38" s="8">
        <v>0</v>
      </c>
      <c r="J38" s="8">
        <v>1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5">
        <v>102010170</v>
      </c>
    </row>
    <row r="39" spans="1:21" hidden="1" x14ac:dyDescent="0.25">
      <c r="A39" s="8" t="s">
        <v>5018</v>
      </c>
      <c r="B39" s="2" t="s">
        <v>456</v>
      </c>
      <c r="C39" s="2" t="s">
        <v>30</v>
      </c>
      <c r="D39" s="2" t="s">
        <v>29</v>
      </c>
      <c r="E39" s="2" t="s">
        <v>20</v>
      </c>
      <c r="F39" s="8" t="s">
        <v>31</v>
      </c>
      <c r="G39" s="8">
        <v>1</v>
      </c>
      <c r="H39" s="8">
        <v>0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5">
        <v>102010188</v>
      </c>
    </row>
    <row r="40" spans="1:21" hidden="1" x14ac:dyDescent="0.25">
      <c r="A40" s="8" t="s">
        <v>5018</v>
      </c>
      <c r="B40" s="2" t="s">
        <v>457</v>
      </c>
      <c r="C40" s="2" t="s">
        <v>30</v>
      </c>
      <c r="D40" s="2" t="s">
        <v>29</v>
      </c>
      <c r="E40" s="2" t="s">
        <v>20</v>
      </c>
      <c r="F40" s="8" t="s">
        <v>31</v>
      </c>
      <c r="G40" s="8">
        <v>1</v>
      </c>
      <c r="H40" s="8">
        <v>0</v>
      </c>
      <c r="I40" s="8">
        <v>0</v>
      </c>
      <c r="J40" s="8">
        <v>1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5">
        <v>102010196</v>
      </c>
    </row>
    <row r="41" spans="1:21" hidden="1" x14ac:dyDescent="0.25">
      <c r="A41" s="8" t="s">
        <v>5018</v>
      </c>
      <c r="B41" s="2" t="s">
        <v>458</v>
      </c>
      <c r="C41" s="2" t="s">
        <v>30</v>
      </c>
      <c r="D41" s="2" t="s">
        <v>29</v>
      </c>
      <c r="E41" s="2" t="s">
        <v>20</v>
      </c>
      <c r="F41" s="8" t="s">
        <v>31</v>
      </c>
      <c r="G41" s="8">
        <v>1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5">
        <v>102010200</v>
      </c>
    </row>
    <row r="42" spans="1:21" hidden="1" x14ac:dyDescent="0.25">
      <c r="A42" s="8" t="s">
        <v>5018</v>
      </c>
      <c r="B42" s="2" t="s">
        <v>459</v>
      </c>
      <c r="C42" s="2" t="s">
        <v>30</v>
      </c>
      <c r="D42" s="2" t="s">
        <v>29</v>
      </c>
      <c r="E42" s="2" t="s">
        <v>20</v>
      </c>
      <c r="F42" s="8" t="s">
        <v>31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5">
        <v>102010218</v>
      </c>
    </row>
    <row r="43" spans="1:21" hidden="1" x14ac:dyDescent="0.25">
      <c r="A43" s="8" t="s">
        <v>5018</v>
      </c>
      <c r="B43" s="2" t="s">
        <v>460</v>
      </c>
      <c r="C43" s="2" t="s">
        <v>30</v>
      </c>
      <c r="D43" s="2" t="s">
        <v>29</v>
      </c>
      <c r="E43" s="2" t="s">
        <v>20</v>
      </c>
      <c r="F43" s="8" t="s">
        <v>31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5">
        <v>102010226</v>
      </c>
    </row>
    <row r="44" spans="1:21" hidden="1" x14ac:dyDescent="0.25">
      <c r="A44" s="8" t="s">
        <v>5018</v>
      </c>
      <c r="B44" s="2" t="s">
        <v>461</v>
      </c>
      <c r="C44" s="2" t="s">
        <v>30</v>
      </c>
      <c r="D44" s="2" t="s">
        <v>29</v>
      </c>
      <c r="E44" s="2" t="s">
        <v>20</v>
      </c>
      <c r="F44" s="8" t="s">
        <v>31</v>
      </c>
      <c r="G44" s="8">
        <v>1</v>
      </c>
      <c r="H44" s="8">
        <v>0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5">
        <v>102010234</v>
      </c>
    </row>
    <row r="45" spans="1:21" hidden="1" x14ac:dyDescent="0.25">
      <c r="A45" s="8" t="s">
        <v>5018</v>
      </c>
      <c r="B45" s="2" t="s">
        <v>462</v>
      </c>
      <c r="C45" s="2" t="s">
        <v>30</v>
      </c>
      <c r="D45" s="2" t="s">
        <v>29</v>
      </c>
      <c r="E45" s="2" t="s">
        <v>20</v>
      </c>
      <c r="F45" s="8" t="s">
        <v>31</v>
      </c>
      <c r="G45" s="8">
        <v>1</v>
      </c>
      <c r="H45" s="8">
        <v>0</v>
      </c>
      <c r="I45" s="8">
        <v>0</v>
      </c>
      <c r="J45" s="8">
        <v>1</v>
      </c>
      <c r="K45" s="8">
        <v>0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5">
        <v>102010242</v>
      </c>
    </row>
    <row r="46" spans="1:21" hidden="1" x14ac:dyDescent="0.25">
      <c r="A46" s="8" t="s">
        <v>5018</v>
      </c>
      <c r="B46" s="2" t="s">
        <v>463</v>
      </c>
      <c r="C46" s="2" t="s">
        <v>30</v>
      </c>
      <c r="D46" s="2" t="s">
        <v>29</v>
      </c>
      <c r="E46" s="2" t="s">
        <v>20</v>
      </c>
      <c r="F46" s="8" t="s">
        <v>31</v>
      </c>
      <c r="G46" s="8">
        <v>1</v>
      </c>
      <c r="H46" s="8">
        <v>0</v>
      </c>
      <c r="I46" s="8">
        <v>0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5">
        <v>102010250</v>
      </c>
    </row>
    <row r="47" spans="1:21" hidden="1" x14ac:dyDescent="0.25">
      <c r="A47" s="8" t="s">
        <v>5018</v>
      </c>
      <c r="B47" s="2" t="s">
        <v>464</v>
      </c>
      <c r="C47" s="2" t="s">
        <v>30</v>
      </c>
      <c r="D47" s="2" t="s">
        <v>29</v>
      </c>
      <c r="E47" s="2" t="s">
        <v>20</v>
      </c>
      <c r="F47" s="8" t="s">
        <v>31</v>
      </c>
      <c r="G47" s="8">
        <v>1</v>
      </c>
      <c r="H47" s="8">
        <v>0</v>
      </c>
      <c r="I47" s="8">
        <v>0</v>
      </c>
      <c r="J47" s="8">
        <v>1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5">
        <v>102010269</v>
      </c>
    </row>
    <row r="48" spans="1:21" hidden="1" x14ac:dyDescent="0.25">
      <c r="A48" s="8" t="s">
        <v>5018</v>
      </c>
      <c r="B48" s="2" t="s">
        <v>465</v>
      </c>
      <c r="C48" s="2" t="s">
        <v>30</v>
      </c>
      <c r="D48" s="2" t="s">
        <v>29</v>
      </c>
      <c r="E48" s="2" t="s">
        <v>20</v>
      </c>
      <c r="F48" s="8" t="s">
        <v>31</v>
      </c>
      <c r="G48" s="8">
        <v>1</v>
      </c>
      <c r="H48" s="8">
        <v>0</v>
      </c>
      <c r="I48" s="8">
        <v>0</v>
      </c>
      <c r="J48" s="8">
        <v>1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5">
        <v>102010277</v>
      </c>
    </row>
    <row r="49" spans="1:21" hidden="1" x14ac:dyDescent="0.25">
      <c r="A49" s="8" t="s">
        <v>5018</v>
      </c>
      <c r="B49" s="2" t="s">
        <v>466</v>
      </c>
      <c r="C49" s="2" t="s">
        <v>30</v>
      </c>
      <c r="D49" s="2" t="s">
        <v>29</v>
      </c>
      <c r="E49" s="2" t="s">
        <v>20</v>
      </c>
      <c r="F49" s="8" t="s">
        <v>31</v>
      </c>
      <c r="G49" s="8">
        <v>1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5">
        <v>102010285</v>
      </c>
    </row>
    <row r="50" spans="1:21" hidden="1" x14ac:dyDescent="0.25">
      <c r="A50" s="8" t="s">
        <v>5018</v>
      </c>
      <c r="B50" s="2" t="s">
        <v>467</v>
      </c>
      <c r="C50" s="2" t="s">
        <v>30</v>
      </c>
      <c r="D50" s="2" t="s">
        <v>29</v>
      </c>
      <c r="E50" s="2" t="s">
        <v>20</v>
      </c>
      <c r="F50" s="8" t="s">
        <v>31</v>
      </c>
      <c r="G50" s="8">
        <v>1</v>
      </c>
      <c r="H50" s="8">
        <v>0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5">
        <v>102010293</v>
      </c>
    </row>
    <row r="51" spans="1:21" hidden="1" x14ac:dyDescent="0.25">
      <c r="A51" s="8" t="s">
        <v>5018</v>
      </c>
      <c r="B51" s="2" t="s">
        <v>468</v>
      </c>
      <c r="C51" s="2" t="s">
        <v>30</v>
      </c>
      <c r="D51" s="2" t="s">
        <v>29</v>
      </c>
      <c r="E51" s="2" t="s">
        <v>20</v>
      </c>
      <c r="F51" s="8" t="s">
        <v>31</v>
      </c>
      <c r="G51" s="8">
        <v>1</v>
      </c>
      <c r="H51" s="8">
        <v>0</v>
      </c>
      <c r="I51" s="8">
        <v>0</v>
      </c>
      <c r="J51" s="8">
        <v>1</v>
      </c>
      <c r="K51" s="8">
        <v>0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5">
        <v>102010307</v>
      </c>
    </row>
    <row r="52" spans="1:21" hidden="1" x14ac:dyDescent="0.25">
      <c r="A52" s="8" t="s">
        <v>5018</v>
      </c>
      <c r="B52" s="2" t="s">
        <v>469</v>
      </c>
      <c r="C52" s="2" t="s">
        <v>30</v>
      </c>
      <c r="D52" s="2" t="s">
        <v>29</v>
      </c>
      <c r="E52" s="2" t="s">
        <v>20</v>
      </c>
      <c r="F52" s="8" t="s">
        <v>31</v>
      </c>
      <c r="G52" s="8">
        <v>1</v>
      </c>
      <c r="H52" s="8">
        <v>0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5">
        <v>102010315</v>
      </c>
    </row>
    <row r="53" spans="1:21" hidden="1" x14ac:dyDescent="0.25">
      <c r="A53" s="8" t="s">
        <v>5018</v>
      </c>
      <c r="B53" s="2" t="s">
        <v>470</v>
      </c>
      <c r="C53" s="2" t="s">
        <v>30</v>
      </c>
      <c r="D53" s="2" t="s">
        <v>29</v>
      </c>
      <c r="E53" s="2" t="s">
        <v>20</v>
      </c>
      <c r="F53" s="8" t="s">
        <v>31</v>
      </c>
      <c r="G53" s="8">
        <v>1</v>
      </c>
      <c r="H53" s="8">
        <v>0</v>
      </c>
      <c r="I53" s="8">
        <v>0</v>
      </c>
      <c r="J53" s="8">
        <v>1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5">
        <v>102010323</v>
      </c>
    </row>
    <row r="54" spans="1:21" hidden="1" x14ac:dyDescent="0.25">
      <c r="A54" s="8" t="s">
        <v>5018</v>
      </c>
      <c r="B54" s="2" t="s">
        <v>471</v>
      </c>
      <c r="C54" s="2" t="s">
        <v>30</v>
      </c>
      <c r="D54" s="2" t="s">
        <v>29</v>
      </c>
      <c r="E54" s="2" t="s">
        <v>20</v>
      </c>
      <c r="F54" s="8" t="s">
        <v>31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5">
        <v>102010331</v>
      </c>
    </row>
    <row r="55" spans="1:21" hidden="1" x14ac:dyDescent="0.25">
      <c r="A55" s="8" t="s">
        <v>5018</v>
      </c>
      <c r="B55" s="2" t="s">
        <v>472</v>
      </c>
      <c r="C55" s="2" t="s">
        <v>30</v>
      </c>
      <c r="D55" s="2" t="s">
        <v>29</v>
      </c>
      <c r="E55" s="2" t="s">
        <v>20</v>
      </c>
      <c r="F55" s="8" t="s">
        <v>31</v>
      </c>
      <c r="G55" s="8">
        <v>1</v>
      </c>
      <c r="H55" s="8">
        <v>0</v>
      </c>
      <c r="I55" s="8">
        <v>0</v>
      </c>
      <c r="J55" s="8">
        <v>1</v>
      </c>
      <c r="K55" s="8">
        <v>0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5">
        <v>102010340</v>
      </c>
    </row>
    <row r="56" spans="1:21" hidden="1" x14ac:dyDescent="0.25">
      <c r="A56" s="8" t="s">
        <v>5018</v>
      </c>
      <c r="B56" s="2" t="s">
        <v>473</v>
      </c>
      <c r="C56" s="2" t="s">
        <v>30</v>
      </c>
      <c r="D56" s="2" t="s">
        <v>29</v>
      </c>
      <c r="E56" s="2" t="s">
        <v>20</v>
      </c>
      <c r="F56" s="8" t="s">
        <v>31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5">
        <v>102010358</v>
      </c>
    </row>
    <row r="57" spans="1:21" hidden="1" x14ac:dyDescent="0.25">
      <c r="A57" s="8" t="s">
        <v>5018</v>
      </c>
      <c r="B57" s="2" t="s">
        <v>474</v>
      </c>
      <c r="C57" s="2" t="s">
        <v>30</v>
      </c>
      <c r="D57" s="2" t="s">
        <v>29</v>
      </c>
      <c r="E57" s="2" t="s">
        <v>20</v>
      </c>
      <c r="F57" s="8" t="s">
        <v>31</v>
      </c>
      <c r="G57" s="8">
        <v>1</v>
      </c>
      <c r="H57" s="8">
        <v>0</v>
      </c>
      <c r="I57" s="8">
        <v>0</v>
      </c>
      <c r="J57" s="8">
        <v>1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5">
        <v>102010366</v>
      </c>
    </row>
    <row r="58" spans="1:21" hidden="1" x14ac:dyDescent="0.25">
      <c r="A58" s="8" t="s">
        <v>5018</v>
      </c>
      <c r="B58" s="2" t="s">
        <v>475</v>
      </c>
      <c r="C58" s="2" t="s">
        <v>30</v>
      </c>
      <c r="D58" s="2" t="s">
        <v>29</v>
      </c>
      <c r="E58" s="2" t="s">
        <v>20</v>
      </c>
      <c r="F58" s="8" t="s">
        <v>31</v>
      </c>
      <c r="G58" s="8">
        <v>1</v>
      </c>
      <c r="H58" s="8">
        <v>0</v>
      </c>
      <c r="I58" s="8">
        <v>0</v>
      </c>
      <c r="J58" s="8">
        <v>1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5">
        <v>102010374</v>
      </c>
    </row>
    <row r="59" spans="1:21" hidden="1" x14ac:dyDescent="0.25">
      <c r="A59" s="8" t="s">
        <v>5018</v>
      </c>
      <c r="B59" s="2" t="s">
        <v>476</v>
      </c>
      <c r="C59" s="2" t="s">
        <v>30</v>
      </c>
      <c r="D59" s="2" t="s">
        <v>29</v>
      </c>
      <c r="E59" s="2" t="s">
        <v>20</v>
      </c>
      <c r="F59" s="8" t="s">
        <v>31</v>
      </c>
      <c r="G59" s="8">
        <v>1</v>
      </c>
      <c r="H59" s="8">
        <v>0</v>
      </c>
      <c r="I59" s="8">
        <v>0</v>
      </c>
      <c r="J59" s="8">
        <v>1</v>
      </c>
      <c r="K59" s="8">
        <v>0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5">
        <v>102010382</v>
      </c>
    </row>
    <row r="60" spans="1:21" hidden="1" x14ac:dyDescent="0.25">
      <c r="A60" s="8" t="s">
        <v>5018</v>
      </c>
      <c r="B60" s="2" t="s">
        <v>477</v>
      </c>
      <c r="C60" s="2" t="s">
        <v>30</v>
      </c>
      <c r="D60" s="2" t="s">
        <v>29</v>
      </c>
      <c r="E60" s="2" t="s">
        <v>20</v>
      </c>
      <c r="F60" s="8" t="s">
        <v>31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5">
        <v>102010390</v>
      </c>
    </row>
    <row r="61" spans="1:21" hidden="1" x14ac:dyDescent="0.25">
      <c r="A61" s="8" t="s">
        <v>5018</v>
      </c>
      <c r="B61" s="2" t="s">
        <v>478</v>
      </c>
      <c r="C61" s="2" t="s">
        <v>30</v>
      </c>
      <c r="D61" s="2" t="s">
        <v>29</v>
      </c>
      <c r="E61" s="2" t="s">
        <v>20</v>
      </c>
      <c r="F61" s="8" t="s">
        <v>31</v>
      </c>
      <c r="G61" s="8">
        <v>1</v>
      </c>
      <c r="H61" s="8">
        <v>0</v>
      </c>
      <c r="I61" s="8">
        <v>0</v>
      </c>
      <c r="J61" s="8">
        <v>1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5">
        <v>102010404</v>
      </c>
    </row>
    <row r="62" spans="1:21" hidden="1" x14ac:dyDescent="0.25">
      <c r="A62" s="8" t="s">
        <v>5018</v>
      </c>
      <c r="B62" s="2" t="s">
        <v>479</v>
      </c>
      <c r="C62" s="2" t="s">
        <v>30</v>
      </c>
      <c r="D62" s="2" t="s">
        <v>29</v>
      </c>
      <c r="E62" s="2" t="s">
        <v>20</v>
      </c>
      <c r="F62" s="8" t="s">
        <v>31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5">
        <v>102010412</v>
      </c>
    </row>
    <row r="63" spans="1:21" hidden="1" x14ac:dyDescent="0.25">
      <c r="A63" s="8" t="s">
        <v>5018</v>
      </c>
      <c r="B63" s="2" t="s">
        <v>480</v>
      </c>
      <c r="C63" s="2" t="s">
        <v>30</v>
      </c>
      <c r="D63" s="2" t="s">
        <v>29</v>
      </c>
      <c r="E63" s="2" t="s">
        <v>20</v>
      </c>
      <c r="F63" s="8" t="s">
        <v>31</v>
      </c>
      <c r="G63" s="8">
        <v>1</v>
      </c>
      <c r="H63" s="8">
        <v>0</v>
      </c>
      <c r="I63" s="8">
        <v>0</v>
      </c>
      <c r="J63" s="8">
        <v>1</v>
      </c>
      <c r="K63" s="8">
        <v>0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5">
        <v>102010420</v>
      </c>
    </row>
    <row r="64" spans="1:21" hidden="1" x14ac:dyDescent="0.25">
      <c r="A64" s="8" t="s">
        <v>5018</v>
      </c>
      <c r="B64" s="2" t="s">
        <v>481</v>
      </c>
      <c r="C64" s="2" t="s">
        <v>30</v>
      </c>
      <c r="D64" s="2" t="s">
        <v>29</v>
      </c>
      <c r="E64" s="2" t="s">
        <v>20</v>
      </c>
      <c r="F64" s="8" t="s">
        <v>31</v>
      </c>
      <c r="G64" s="8">
        <v>1</v>
      </c>
      <c r="H64" s="8">
        <v>0</v>
      </c>
      <c r="I64" s="8">
        <v>0</v>
      </c>
      <c r="J64" s="8">
        <v>1</v>
      </c>
      <c r="K64" s="8">
        <v>0</v>
      </c>
      <c r="L64" s="8">
        <v>1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5">
        <v>102010439</v>
      </c>
    </row>
    <row r="65" spans="1:21" hidden="1" x14ac:dyDescent="0.25">
      <c r="A65" s="8" t="s">
        <v>5018</v>
      </c>
      <c r="B65" s="2" t="s">
        <v>482</v>
      </c>
      <c r="C65" s="2" t="s">
        <v>30</v>
      </c>
      <c r="D65" s="2" t="s">
        <v>29</v>
      </c>
      <c r="E65" s="2" t="s">
        <v>20</v>
      </c>
      <c r="F65" s="8" t="s">
        <v>31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5">
        <v>102010447</v>
      </c>
    </row>
    <row r="66" spans="1:21" hidden="1" x14ac:dyDescent="0.25">
      <c r="A66" s="8" t="s">
        <v>5018</v>
      </c>
      <c r="B66" s="2" t="s">
        <v>483</v>
      </c>
      <c r="C66" s="2" t="s">
        <v>30</v>
      </c>
      <c r="D66" s="2" t="s">
        <v>29</v>
      </c>
      <c r="E66" s="2" t="s">
        <v>20</v>
      </c>
      <c r="F66" s="8" t="s">
        <v>31</v>
      </c>
      <c r="G66" s="8">
        <v>1</v>
      </c>
      <c r="H66" s="8">
        <v>0</v>
      </c>
      <c r="I66" s="8">
        <v>0</v>
      </c>
      <c r="J66" s="8">
        <v>1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5">
        <v>102010455</v>
      </c>
    </row>
    <row r="67" spans="1:21" hidden="1" x14ac:dyDescent="0.25">
      <c r="A67" s="8" t="s">
        <v>5018</v>
      </c>
      <c r="B67" s="2" t="s">
        <v>484</v>
      </c>
      <c r="C67" s="2" t="s">
        <v>30</v>
      </c>
      <c r="D67" s="2" t="s">
        <v>29</v>
      </c>
      <c r="E67" s="2" t="s">
        <v>20</v>
      </c>
      <c r="F67" s="8" t="s">
        <v>31</v>
      </c>
      <c r="G67" s="8">
        <v>1</v>
      </c>
      <c r="H67" s="8">
        <v>0</v>
      </c>
      <c r="I67" s="8">
        <v>0</v>
      </c>
      <c r="J67" s="8">
        <v>1</v>
      </c>
      <c r="K67" s="8">
        <v>0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5">
        <v>102010463</v>
      </c>
    </row>
    <row r="68" spans="1:21" hidden="1" x14ac:dyDescent="0.25">
      <c r="A68" s="8" t="s">
        <v>5018</v>
      </c>
      <c r="B68" s="2" t="s">
        <v>485</v>
      </c>
      <c r="C68" s="2" t="s">
        <v>30</v>
      </c>
      <c r="D68" s="2" t="s">
        <v>29</v>
      </c>
      <c r="E68" s="2" t="s">
        <v>20</v>
      </c>
      <c r="F68" s="8" t="s">
        <v>31</v>
      </c>
      <c r="G68" s="8">
        <v>1</v>
      </c>
      <c r="H68" s="8">
        <v>0</v>
      </c>
      <c r="I68" s="8">
        <v>0</v>
      </c>
      <c r="J68" s="8">
        <v>1</v>
      </c>
      <c r="K68" s="8">
        <v>0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5">
        <v>102010471</v>
      </c>
    </row>
    <row r="69" spans="1:21" hidden="1" x14ac:dyDescent="0.25">
      <c r="A69" s="8" t="s">
        <v>5018</v>
      </c>
      <c r="B69" s="2" t="s">
        <v>486</v>
      </c>
      <c r="C69" s="2" t="s">
        <v>30</v>
      </c>
      <c r="D69" s="2" t="s">
        <v>29</v>
      </c>
      <c r="E69" s="2" t="s">
        <v>20</v>
      </c>
      <c r="F69" s="8" t="s">
        <v>31</v>
      </c>
      <c r="G69" s="8">
        <v>1</v>
      </c>
      <c r="H69" s="8">
        <v>0</v>
      </c>
      <c r="I69" s="8">
        <v>0</v>
      </c>
      <c r="J69" s="8">
        <v>1</v>
      </c>
      <c r="K69" s="8">
        <v>0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5">
        <v>102010480</v>
      </c>
    </row>
    <row r="70" spans="1:21" hidden="1" x14ac:dyDescent="0.25">
      <c r="A70" s="8" t="s">
        <v>5018</v>
      </c>
      <c r="B70" s="2" t="s">
        <v>487</v>
      </c>
      <c r="C70" s="2" t="s">
        <v>30</v>
      </c>
      <c r="D70" s="2" t="s">
        <v>29</v>
      </c>
      <c r="E70" s="2" t="s">
        <v>20</v>
      </c>
      <c r="F70" s="8" t="s">
        <v>31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5">
        <v>102010498</v>
      </c>
    </row>
    <row r="71" spans="1:21" hidden="1" x14ac:dyDescent="0.25">
      <c r="A71" s="8" t="s">
        <v>5018</v>
      </c>
      <c r="B71" s="2" t="s">
        <v>488</v>
      </c>
      <c r="C71" s="2" t="s">
        <v>30</v>
      </c>
      <c r="D71" s="2" t="s">
        <v>29</v>
      </c>
      <c r="E71" s="2" t="s">
        <v>20</v>
      </c>
      <c r="F71" s="8" t="s">
        <v>31</v>
      </c>
      <c r="G71" s="8">
        <v>1</v>
      </c>
      <c r="H71" s="8">
        <v>0</v>
      </c>
      <c r="I71" s="8">
        <v>0</v>
      </c>
      <c r="J71" s="8">
        <v>1</v>
      </c>
      <c r="K71" s="8">
        <v>0</v>
      </c>
      <c r="L71" s="8">
        <v>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5">
        <v>102010501</v>
      </c>
    </row>
    <row r="72" spans="1:21" hidden="1" x14ac:dyDescent="0.25">
      <c r="A72" s="8" t="s">
        <v>5018</v>
      </c>
      <c r="B72" s="2" t="s">
        <v>489</v>
      </c>
      <c r="C72" s="2" t="s">
        <v>30</v>
      </c>
      <c r="D72" s="2" t="s">
        <v>29</v>
      </c>
      <c r="E72" s="2" t="s">
        <v>20</v>
      </c>
      <c r="F72" s="8" t="s">
        <v>31</v>
      </c>
      <c r="G72" s="8">
        <v>1</v>
      </c>
      <c r="H72" s="8">
        <v>0</v>
      </c>
      <c r="I72" s="8">
        <v>0</v>
      </c>
      <c r="J72" s="8">
        <v>1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5">
        <v>102010510</v>
      </c>
    </row>
    <row r="73" spans="1:21" hidden="1" x14ac:dyDescent="0.25">
      <c r="A73" s="8" t="s">
        <v>5018</v>
      </c>
      <c r="B73" s="2" t="s">
        <v>490</v>
      </c>
      <c r="C73" s="2" t="s">
        <v>30</v>
      </c>
      <c r="D73" s="2" t="s">
        <v>29</v>
      </c>
      <c r="E73" s="2" t="s">
        <v>20</v>
      </c>
      <c r="F73" s="8" t="s">
        <v>31</v>
      </c>
      <c r="G73" s="8">
        <v>1</v>
      </c>
      <c r="H73" s="8">
        <v>0</v>
      </c>
      <c r="I73" s="8">
        <v>0</v>
      </c>
      <c r="J73" s="8">
        <v>1</v>
      </c>
      <c r="K73" s="8">
        <v>0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5">
        <v>102010528</v>
      </c>
    </row>
    <row r="74" spans="1:21" hidden="1" x14ac:dyDescent="0.25">
      <c r="A74" s="8" t="s">
        <v>5018</v>
      </c>
      <c r="B74" s="2" t="s">
        <v>491</v>
      </c>
      <c r="C74" s="2" t="s">
        <v>30</v>
      </c>
      <c r="D74" s="2" t="s">
        <v>29</v>
      </c>
      <c r="E74" s="2" t="s">
        <v>20</v>
      </c>
      <c r="F74" s="8" t="s">
        <v>31</v>
      </c>
      <c r="G74" s="8">
        <v>1</v>
      </c>
      <c r="H74" s="8">
        <v>0</v>
      </c>
      <c r="I74" s="8">
        <v>0</v>
      </c>
      <c r="J74" s="8">
        <v>1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5">
        <v>102010536</v>
      </c>
    </row>
    <row r="75" spans="1:21" hidden="1" x14ac:dyDescent="0.25">
      <c r="A75" s="8" t="s">
        <v>5018</v>
      </c>
      <c r="B75" s="2" t="s">
        <v>492</v>
      </c>
      <c r="C75" s="2" t="s">
        <v>30</v>
      </c>
      <c r="D75" s="2" t="s">
        <v>29</v>
      </c>
      <c r="E75" s="2" t="s">
        <v>20</v>
      </c>
      <c r="F75" s="8" t="s">
        <v>31</v>
      </c>
      <c r="G75" s="8">
        <v>1</v>
      </c>
      <c r="H75" s="8">
        <v>0</v>
      </c>
      <c r="I75" s="8">
        <v>0</v>
      </c>
      <c r="J75" s="8">
        <v>1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5">
        <v>102010544</v>
      </c>
    </row>
    <row r="76" spans="1:21" hidden="1" x14ac:dyDescent="0.25">
      <c r="A76" s="8" t="s">
        <v>5018</v>
      </c>
      <c r="B76" s="2" t="s">
        <v>493</v>
      </c>
      <c r="C76" s="2" t="s">
        <v>30</v>
      </c>
      <c r="D76" s="2" t="s">
        <v>29</v>
      </c>
      <c r="E76" s="2" t="s">
        <v>20</v>
      </c>
      <c r="F76" s="8" t="s">
        <v>31</v>
      </c>
      <c r="G76" s="8">
        <v>1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5">
        <v>102010552</v>
      </c>
    </row>
    <row r="77" spans="1:21" hidden="1" x14ac:dyDescent="0.25">
      <c r="A77" s="8" t="s">
        <v>5018</v>
      </c>
      <c r="B77" s="2" t="s">
        <v>494</v>
      </c>
      <c r="C77" s="2" t="s">
        <v>30</v>
      </c>
      <c r="D77" s="2" t="s">
        <v>29</v>
      </c>
      <c r="E77" s="2" t="s">
        <v>20</v>
      </c>
      <c r="F77" s="8" t="s">
        <v>31</v>
      </c>
      <c r="G77" s="8">
        <v>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5">
        <v>102010560</v>
      </c>
    </row>
    <row r="78" spans="1:21" hidden="1" x14ac:dyDescent="0.25">
      <c r="A78" s="8" t="s">
        <v>5018</v>
      </c>
      <c r="B78" s="2" t="s">
        <v>495</v>
      </c>
      <c r="C78" s="2" t="s">
        <v>30</v>
      </c>
      <c r="D78" s="2" t="s">
        <v>29</v>
      </c>
      <c r="E78" s="2" t="s">
        <v>20</v>
      </c>
      <c r="F78" s="8" t="s">
        <v>31</v>
      </c>
      <c r="G78" s="8">
        <v>1</v>
      </c>
      <c r="H78" s="8">
        <v>0</v>
      </c>
      <c r="I78" s="8">
        <v>0</v>
      </c>
      <c r="J78" s="8">
        <v>1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5">
        <v>102010579</v>
      </c>
    </row>
    <row r="79" spans="1:21" hidden="1" x14ac:dyDescent="0.25">
      <c r="A79" s="8" t="s">
        <v>5018</v>
      </c>
      <c r="B79" s="2" t="s">
        <v>496</v>
      </c>
      <c r="C79" s="2" t="s">
        <v>30</v>
      </c>
      <c r="D79" s="2" t="s">
        <v>29</v>
      </c>
      <c r="E79" s="2" t="s">
        <v>20</v>
      </c>
      <c r="F79" s="8" t="s">
        <v>31</v>
      </c>
      <c r="G79" s="8">
        <v>1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5">
        <v>102010587</v>
      </c>
    </row>
    <row r="80" spans="1:21" hidden="1" x14ac:dyDescent="0.25">
      <c r="A80" s="8" t="s">
        <v>5018</v>
      </c>
      <c r="B80" s="2" t="s">
        <v>497</v>
      </c>
      <c r="C80" s="2" t="s">
        <v>30</v>
      </c>
      <c r="D80" s="2" t="s">
        <v>29</v>
      </c>
      <c r="E80" s="2" t="s">
        <v>20</v>
      </c>
      <c r="F80" s="8" t="s">
        <v>31</v>
      </c>
      <c r="G80" s="8">
        <v>1</v>
      </c>
      <c r="H80" s="8">
        <v>0</v>
      </c>
      <c r="I80" s="8">
        <v>0</v>
      </c>
      <c r="J80" s="8">
        <v>1</v>
      </c>
      <c r="K80" s="8">
        <v>0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5">
        <v>102010595</v>
      </c>
    </row>
    <row r="81" spans="1:21" hidden="1" x14ac:dyDescent="0.25">
      <c r="A81" s="8" t="s">
        <v>5018</v>
      </c>
      <c r="B81" s="2" t="s">
        <v>498</v>
      </c>
      <c r="C81" s="2" t="s">
        <v>30</v>
      </c>
      <c r="D81" s="2" t="s">
        <v>29</v>
      </c>
      <c r="E81" s="2" t="s">
        <v>20</v>
      </c>
      <c r="F81" s="8" t="s">
        <v>31</v>
      </c>
      <c r="G81" s="8">
        <v>1</v>
      </c>
      <c r="H81" s="8">
        <v>0</v>
      </c>
      <c r="I81" s="8">
        <v>0</v>
      </c>
      <c r="J81" s="8">
        <v>1</v>
      </c>
      <c r="K81" s="8">
        <v>0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5">
        <v>102010609</v>
      </c>
    </row>
    <row r="82" spans="1:21" hidden="1" x14ac:dyDescent="0.25">
      <c r="A82" s="8" t="s">
        <v>5018</v>
      </c>
      <c r="B82" s="2" t="s">
        <v>499</v>
      </c>
      <c r="C82" s="2" t="s">
        <v>30</v>
      </c>
      <c r="D82" s="2" t="s">
        <v>29</v>
      </c>
      <c r="E82" s="2" t="s">
        <v>20</v>
      </c>
      <c r="F82" s="8" t="s">
        <v>31</v>
      </c>
      <c r="G82" s="8">
        <v>1</v>
      </c>
      <c r="H82" s="8">
        <v>0</v>
      </c>
      <c r="I82" s="8">
        <v>0</v>
      </c>
      <c r="J82" s="8">
        <v>1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5">
        <v>102010617</v>
      </c>
    </row>
    <row r="83" spans="1:21" hidden="1" x14ac:dyDescent="0.25">
      <c r="A83" s="8" t="s">
        <v>5018</v>
      </c>
      <c r="B83" s="2" t="s">
        <v>500</v>
      </c>
      <c r="C83" s="2" t="s">
        <v>30</v>
      </c>
      <c r="D83" s="2" t="s">
        <v>29</v>
      </c>
      <c r="E83" s="2" t="s">
        <v>20</v>
      </c>
      <c r="F83" s="8" t="s">
        <v>31</v>
      </c>
      <c r="G83" s="8">
        <v>1</v>
      </c>
      <c r="H83" s="8">
        <v>0</v>
      </c>
      <c r="I83" s="8">
        <v>0</v>
      </c>
      <c r="J83" s="8">
        <v>1</v>
      </c>
      <c r="K83" s="8">
        <v>0</v>
      </c>
      <c r="L83" s="8">
        <v>1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5">
        <v>102010625</v>
      </c>
    </row>
    <row r="84" spans="1:21" hidden="1" x14ac:dyDescent="0.25">
      <c r="A84" s="8" t="s">
        <v>5018</v>
      </c>
      <c r="B84" s="2" t="s">
        <v>501</v>
      </c>
      <c r="C84" s="2" t="s">
        <v>30</v>
      </c>
      <c r="D84" s="2" t="s">
        <v>29</v>
      </c>
      <c r="E84" s="2" t="s">
        <v>20</v>
      </c>
      <c r="F84" s="8" t="s">
        <v>31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5">
        <v>102010633</v>
      </c>
    </row>
    <row r="85" spans="1:21" hidden="1" x14ac:dyDescent="0.25">
      <c r="A85" s="8" t="s">
        <v>5018</v>
      </c>
      <c r="B85" s="2" t="s">
        <v>502</v>
      </c>
      <c r="C85" s="2" t="s">
        <v>30</v>
      </c>
      <c r="D85" s="2" t="s">
        <v>29</v>
      </c>
      <c r="E85" s="2" t="s">
        <v>20</v>
      </c>
      <c r="F85" s="8" t="s">
        <v>31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5">
        <v>102010641</v>
      </c>
    </row>
    <row r="86" spans="1:21" hidden="1" x14ac:dyDescent="0.25">
      <c r="A86" s="8" t="s">
        <v>5018</v>
      </c>
      <c r="B86" s="2" t="s">
        <v>503</v>
      </c>
      <c r="C86" s="2" t="s">
        <v>30</v>
      </c>
      <c r="D86" s="2" t="s">
        <v>29</v>
      </c>
      <c r="E86" s="2" t="s">
        <v>20</v>
      </c>
      <c r="F86" s="8" t="s">
        <v>31</v>
      </c>
      <c r="G86" s="8">
        <v>1</v>
      </c>
      <c r="H86" s="8">
        <v>0</v>
      </c>
      <c r="I86" s="8">
        <v>0</v>
      </c>
      <c r="J86" s="8">
        <v>1</v>
      </c>
      <c r="K86" s="8">
        <v>0</v>
      </c>
      <c r="L86" s="8">
        <v>1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5">
        <v>102010650</v>
      </c>
    </row>
    <row r="87" spans="1:21" hidden="1" x14ac:dyDescent="0.25">
      <c r="A87" s="8" t="s">
        <v>5018</v>
      </c>
      <c r="B87" s="2" t="s">
        <v>504</v>
      </c>
      <c r="C87" s="2" t="s">
        <v>30</v>
      </c>
      <c r="D87" s="2" t="s">
        <v>29</v>
      </c>
      <c r="E87" s="2" t="s">
        <v>20</v>
      </c>
      <c r="F87" s="8" t="s">
        <v>31</v>
      </c>
      <c r="G87" s="8">
        <v>1</v>
      </c>
      <c r="H87" s="8">
        <v>0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5">
        <v>102010668</v>
      </c>
    </row>
    <row r="88" spans="1:21" hidden="1" x14ac:dyDescent="0.25">
      <c r="A88" s="8" t="s">
        <v>5018</v>
      </c>
      <c r="B88" s="2" t="s">
        <v>505</v>
      </c>
      <c r="C88" s="2" t="s">
        <v>32</v>
      </c>
      <c r="D88" s="2" t="s">
        <v>29</v>
      </c>
      <c r="E88" s="2" t="s">
        <v>20</v>
      </c>
      <c r="F88" s="8" t="s">
        <v>24</v>
      </c>
      <c r="G88" s="8">
        <v>1</v>
      </c>
      <c r="H88" s="8">
        <v>0</v>
      </c>
      <c r="I88" s="8">
        <v>0</v>
      </c>
      <c r="J88" s="8">
        <v>1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5">
        <v>102020019</v>
      </c>
    </row>
    <row r="89" spans="1:21" hidden="1" x14ac:dyDescent="0.25">
      <c r="A89" s="8" t="s">
        <v>5018</v>
      </c>
      <c r="B89" s="2" t="s">
        <v>506</v>
      </c>
      <c r="C89" s="2" t="s">
        <v>32</v>
      </c>
      <c r="D89" s="2" t="s">
        <v>29</v>
      </c>
      <c r="E89" s="2" t="s">
        <v>20</v>
      </c>
      <c r="F89" s="8" t="s">
        <v>24</v>
      </c>
      <c r="G89" s="8">
        <v>1</v>
      </c>
      <c r="H89" s="8">
        <v>0</v>
      </c>
      <c r="I89" s="8">
        <v>0</v>
      </c>
      <c r="J89" s="8">
        <v>1</v>
      </c>
      <c r="K89" s="8">
        <v>1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5">
        <v>102020027</v>
      </c>
    </row>
    <row r="90" spans="1:21" hidden="1" x14ac:dyDescent="0.25">
      <c r="A90" s="8" t="s">
        <v>5018</v>
      </c>
      <c r="B90" s="2" t="s">
        <v>507</v>
      </c>
      <c r="C90" s="2" t="s">
        <v>32</v>
      </c>
      <c r="D90" s="2" t="s">
        <v>29</v>
      </c>
      <c r="E90" s="2" t="s">
        <v>20</v>
      </c>
      <c r="F90" s="8" t="s">
        <v>24</v>
      </c>
      <c r="G90" s="8">
        <v>1</v>
      </c>
      <c r="H90" s="8">
        <v>0</v>
      </c>
      <c r="I90" s="8">
        <v>0</v>
      </c>
      <c r="J90" s="8">
        <v>1</v>
      </c>
      <c r="K90" s="8">
        <v>1</v>
      </c>
      <c r="L90" s="8">
        <v>1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5">
        <v>102020035</v>
      </c>
    </row>
    <row r="91" spans="1:21" hidden="1" x14ac:dyDescent="0.25">
      <c r="A91" s="8" t="s">
        <v>5018</v>
      </c>
      <c r="B91" s="2" t="s">
        <v>508</v>
      </c>
      <c r="C91" s="2" t="s">
        <v>35</v>
      </c>
      <c r="D91" s="2" t="s">
        <v>34</v>
      </c>
      <c r="E91" s="2" t="s">
        <v>33</v>
      </c>
      <c r="F91" s="8" t="s">
        <v>24</v>
      </c>
      <c r="G91" s="8">
        <v>1</v>
      </c>
      <c r="H91" s="8">
        <v>1</v>
      </c>
      <c r="I91" s="8">
        <v>1</v>
      </c>
      <c r="J91" s="8">
        <v>0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5">
        <v>201010011</v>
      </c>
    </row>
    <row r="92" spans="1:21" hidden="1" x14ac:dyDescent="0.25">
      <c r="A92" s="8" t="s">
        <v>5018</v>
      </c>
      <c r="B92" s="2" t="s">
        <v>509</v>
      </c>
      <c r="C92" s="2" t="s">
        <v>35</v>
      </c>
      <c r="D92" s="2" t="s">
        <v>34</v>
      </c>
      <c r="E92" s="2" t="s">
        <v>33</v>
      </c>
      <c r="F92" s="8" t="s">
        <v>24</v>
      </c>
      <c r="G92" s="8">
        <v>1</v>
      </c>
      <c r="H92" s="8">
        <v>1</v>
      </c>
      <c r="I92" s="8">
        <v>1</v>
      </c>
      <c r="J92" s="8">
        <v>1</v>
      </c>
      <c r="K92" s="8">
        <v>1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5">
        <v>201010020</v>
      </c>
    </row>
    <row r="93" spans="1:21" hidden="1" x14ac:dyDescent="0.25">
      <c r="A93" s="8" t="s">
        <v>5018</v>
      </c>
      <c r="B93" s="2" t="s">
        <v>510</v>
      </c>
      <c r="C93" s="2" t="s">
        <v>35</v>
      </c>
      <c r="D93" s="2" t="s">
        <v>34</v>
      </c>
      <c r="E93" s="2" t="s">
        <v>33</v>
      </c>
      <c r="F93" s="8" t="s">
        <v>24</v>
      </c>
      <c r="G93" s="8">
        <v>0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5">
        <v>201010038</v>
      </c>
    </row>
    <row r="94" spans="1:21" hidden="1" x14ac:dyDescent="0.25">
      <c r="A94" s="8" t="s">
        <v>5018</v>
      </c>
      <c r="B94" s="2" t="s">
        <v>511</v>
      </c>
      <c r="C94" s="2" t="s">
        <v>35</v>
      </c>
      <c r="D94" s="2" t="s">
        <v>34</v>
      </c>
      <c r="E94" s="2" t="s">
        <v>33</v>
      </c>
      <c r="F94" s="8" t="s">
        <v>24</v>
      </c>
      <c r="G94" s="8">
        <v>1</v>
      </c>
      <c r="H94" s="8">
        <v>1</v>
      </c>
      <c r="I94" s="8">
        <v>1</v>
      </c>
      <c r="J94" s="8">
        <v>0</v>
      </c>
      <c r="K94" s="8">
        <v>1</v>
      </c>
      <c r="L94" s="8">
        <v>1</v>
      </c>
      <c r="M94" s="8">
        <v>0</v>
      </c>
      <c r="N94" s="8">
        <v>1</v>
      </c>
      <c r="O94" s="8">
        <v>0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5">
        <v>201010046</v>
      </c>
    </row>
    <row r="95" spans="1:21" hidden="1" x14ac:dyDescent="0.25">
      <c r="A95" s="8" t="s">
        <v>5018</v>
      </c>
      <c r="B95" s="2" t="s">
        <v>512</v>
      </c>
      <c r="C95" s="2" t="s">
        <v>35</v>
      </c>
      <c r="D95" s="2" t="s">
        <v>34</v>
      </c>
      <c r="E95" s="2" t="s">
        <v>33</v>
      </c>
      <c r="F95" s="8" t="s">
        <v>24</v>
      </c>
      <c r="G95" s="8">
        <v>0</v>
      </c>
      <c r="H95" s="8">
        <v>1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5">
        <v>201010054</v>
      </c>
    </row>
    <row r="96" spans="1:21" hidden="1" x14ac:dyDescent="0.25">
      <c r="A96" s="8" t="s">
        <v>5018</v>
      </c>
      <c r="B96" s="2" t="s">
        <v>513</v>
      </c>
      <c r="C96" s="2" t="s">
        <v>35</v>
      </c>
      <c r="D96" s="2" t="s">
        <v>34</v>
      </c>
      <c r="E96" s="2" t="s">
        <v>33</v>
      </c>
      <c r="F96" s="8" t="s">
        <v>24</v>
      </c>
      <c r="G96" s="8">
        <v>1</v>
      </c>
      <c r="H96" s="8">
        <v>1</v>
      </c>
      <c r="I96" s="8">
        <v>1</v>
      </c>
      <c r="J96" s="8">
        <v>0</v>
      </c>
      <c r="K96" s="8">
        <v>1</v>
      </c>
      <c r="L96" s="8">
        <v>1</v>
      </c>
      <c r="M96" s="8">
        <v>0</v>
      </c>
      <c r="N96" s="8">
        <v>1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5">
        <v>201010062</v>
      </c>
    </row>
    <row r="97" spans="1:21" hidden="1" x14ac:dyDescent="0.25">
      <c r="A97" s="8" t="s">
        <v>5018</v>
      </c>
      <c r="B97" s="2" t="s">
        <v>514</v>
      </c>
      <c r="C97" s="2" t="s">
        <v>35</v>
      </c>
      <c r="D97" s="2" t="s">
        <v>34</v>
      </c>
      <c r="E97" s="2" t="s">
        <v>33</v>
      </c>
      <c r="F97" s="8" t="s">
        <v>24</v>
      </c>
      <c r="G97" s="8">
        <v>1</v>
      </c>
      <c r="H97" s="8">
        <v>1</v>
      </c>
      <c r="I97" s="8">
        <v>1</v>
      </c>
      <c r="J97" s="8">
        <v>0</v>
      </c>
      <c r="K97" s="8">
        <v>1</v>
      </c>
      <c r="L97" s="8">
        <v>1</v>
      </c>
      <c r="M97" s="8">
        <v>0</v>
      </c>
      <c r="N97" s="8">
        <v>1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5">
        <v>201010070</v>
      </c>
    </row>
    <row r="98" spans="1:21" hidden="1" x14ac:dyDescent="0.25">
      <c r="A98" s="8" t="s">
        <v>5018</v>
      </c>
      <c r="B98" s="2" t="s">
        <v>515</v>
      </c>
      <c r="C98" s="2" t="s">
        <v>35</v>
      </c>
      <c r="D98" s="2" t="s">
        <v>34</v>
      </c>
      <c r="E98" s="2" t="s">
        <v>33</v>
      </c>
      <c r="F98" s="8" t="s">
        <v>24</v>
      </c>
      <c r="G98" s="8">
        <v>1</v>
      </c>
      <c r="H98" s="8">
        <v>1</v>
      </c>
      <c r="I98" s="8">
        <v>1</v>
      </c>
      <c r="J98" s="8">
        <v>1</v>
      </c>
      <c r="K98" s="8">
        <v>1</v>
      </c>
      <c r="L98" s="8">
        <v>1</v>
      </c>
      <c r="M98" s="8">
        <v>0</v>
      </c>
      <c r="N98" s="8">
        <v>0</v>
      </c>
      <c r="O98" s="8">
        <v>1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5">
        <v>201010089</v>
      </c>
    </row>
    <row r="99" spans="1:21" hidden="1" x14ac:dyDescent="0.25">
      <c r="A99" s="8" t="s">
        <v>5018</v>
      </c>
      <c r="B99" s="2" t="s">
        <v>516</v>
      </c>
      <c r="C99" s="2" t="s">
        <v>35</v>
      </c>
      <c r="D99" s="2" t="s">
        <v>34</v>
      </c>
      <c r="E99" s="2" t="s">
        <v>33</v>
      </c>
      <c r="F99" s="8" t="s">
        <v>24</v>
      </c>
      <c r="G99" s="8">
        <v>1</v>
      </c>
      <c r="H99" s="8">
        <v>1</v>
      </c>
      <c r="I99" s="8">
        <v>1</v>
      </c>
      <c r="J99" s="8">
        <v>0</v>
      </c>
      <c r="K99" s="8">
        <v>1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5">
        <v>201010097</v>
      </c>
    </row>
    <row r="100" spans="1:21" hidden="1" x14ac:dyDescent="0.25">
      <c r="A100" s="8" t="s">
        <v>5018</v>
      </c>
      <c r="B100" s="2" t="s">
        <v>517</v>
      </c>
      <c r="C100" s="2" t="s">
        <v>35</v>
      </c>
      <c r="D100" s="2" t="s">
        <v>34</v>
      </c>
      <c r="E100" s="2" t="s">
        <v>33</v>
      </c>
      <c r="F100" s="8" t="s">
        <v>24</v>
      </c>
      <c r="G100" s="8">
        <v>1</v>
      </c>
      <c r="H100" s="8">
        <v>1</v>
      </c>
      <c r="I100" s="8">
        <v>1</v>
      </c>
      <c r="J100" s="8">
        <v>0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5">
        <v>201010100</v>
      </c>
    </row>
    <row r="101" spans="1:21" hidden="1" x14ac:dyDescent="0.25">
      <c r="A101" s="8" t="s">
        <v>5018</v>
      </c>
      <c r="B101" s="2" t="s">
        <v>518</v>
      </c>
      <c r="C101" s="2" t="s">
        <v>35</v>
      </c>
      <c r="D101" s="2" t="s">
        <v>34</v>
      </c>
      <c r="E101" s="2" t="s">
        <v>33</v>
      </c>
      <c r="F101" s="8" t="s">
        <v>24</v>
      </c>
      <c r="G101" s="8">
        <v>1</v>
      </c>
      <c r="H101" s="8">
        <v>1</v>
      </c>
      <c r="I101" s="8">
        <v>1</v>
      </c>
      <c r="J101" s="8">
        <v>0</v>
      </c>
      <c r="K101" s="8">
        <v>1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0</v>
      </c>
      <c r="T101" s="8">
        <v>0</v>
      </c>
      <c r="U101" s="5">
        <v>201010119</v>
      </c>
    </row>
    <row r="102" spans="1:21" hidden="1" x14ac:dyDescent="0.25">
      <c r="A102" s="8" t="s">
        <v>5018</v>
      </c>
      <c r="B102" s="2" t="s">
        <v>519</v>
      </c>
      <c r="C102" s="2" t="s">
        <v>35</v>
      </c>
      <c r="D102" s="2" t="s">
        <v>34</v>
      </c>
      <c r="E102" s="2" t="s">
        <v>33</v>
      </c>
      <c r="F102" s="8" t="s">
        <v>36</v>
      </c>
      <c r="G102" s="8">
        <v>0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5">
        <v>201010127</v>
      </c>
    </row>
    <row r="103" spans="1:21" hidden="1" x14ac:dyDescent="0.25">
      <c r="A103" s="8" t="s">
        <v>5018</v>
      </c>
      <c r="B103" s="2" t="s">
        <v>520</v>
      </c>
      <c r="C103" s="2" t="s">
        <v>35</v>
      </c>
      <c r="D103" s="2" t="s">
        <v>34</v>
      </c>
      <c r="E103" s="2" t="s">
        <v>33</v>
      </c>
      <c r="F103" s="8" t="s">
        <v>36</v>
      </c>
      <c r="G103" s="8">
        <v>0</v>
      </c>
      <c r="H103" s="8">
        <v>1</v>
      </c>
      <c r="I103" s="8">
        <v>1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5">
        <v>201010135</v>
      </c>
    </row>
    <row r="104" spans="1:21" hidden="1" x14ac:dyDescent="0.25">
      <c r="A104" s="8" t="s">
        <v>5018</v>
      </c>
      <c r="B104" s="2" t="s">
        <v>521</v>
      </c>
      <c r="C104" s="2" t="s">
        <v>35</v>
      </c>
      <c r="D104" s="2" t="s">
        <v>34</v>
      </c>
      <c r="E104" s="2" t="s">
        <v>33</v>
      </c>
      <c r="F104" s="8" t="s">
        <v>36</v>
      </c>
      <c r="G104" s="8">
        <v>0</v>
      </c>
      <c r="H104" s="8">
        <v>1</v>
      </c>
      <c r="I104" s="8">
        <v>1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5">
        <v>201010143</v>
      </c>
    </row>
    <row r="105" spans="1:21" hidden="1" x14ac:dyDescent="0.25">
      <c r="A105" s="8" t="s">
        <v>5018</v>
      </c>
      <c r="B105" s="2" t="s">
        <v>522</v>
      </c>
      <c r="C105" s="2" t="s">
        <v>35</v>
      </c>
      <c r="D105" s="2" t="s">
        <v>34</v>
      </c>
      <c r="E105" s="2" t="s">
        <v>33</v>
      </c>
      <c r="F105" s="8" t="s">
        <v>24</v>
      </c>
      <c r="G105" s="8">
        <v>1</v>
      </c>
      <c r="H105" s="8">
        <v>1</v>
      </c>
      <c r="I105" s="8">
        <v>1</v>
      </c>
      <c r="J105" s="8">
        <v>0</v>
      </c>
      <c r="K105" s="8">
        <v>1</v>
      </c>
      <c r="L105" s="8">
        <v>1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5">
        <v>201010151</v>
      </c>
    </row>
    <row r="106" spans="1:21" hidden="1" x14ac:dyDescent="0.25">
      <c r="A106" s="8" t="s">
        <v>5018</v>
      </c>
      <c r="B106" s="2" t="s">
        <v>523</v>
      </c>
      <c r="C106" s="2" t="s">
        <v>35</v>
      </c>
      <c r="D106" s="2" t="s">
        <v>34</v>
      </c>
      <c r="E106" s="2" t="s">
        <v>33</v>
      </c>
      <c r="F106" s="8" t="s">
        <v>24</v>
      </c>
      <c r="G106" s="8">
        <v>1</v>
      </c>
      <c r="H106" s="8">
        <v>1</v>
      </c>
      <c r="I106" s="8">
        <v>1</v>
      </c>
      <c r="J106" s="8">
        <v>0</v>
      </c>
      <c r="K106" s="8">
        <v>1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5">
        <v>201010160</v>
      </c>
    </row>
    <row r="107" spans="1:21" hidden="1" x14ac:dyDescent="0.25">
      <c r="A107" s="8" t="s">
        <v>5018</v>
      </c>
      <c r="B107" s="2" t="s">
        <v>524</v>
      </c>
      <c r="C107" s="2" t="s">
        <v>35</v>
      </c>
      <c r="D107" s="2" t="s">
        <v>34</v>
      </c>
      <c r="E107" s="2" t="s">
        <v>33</v>
      </c>
      <c r="F107" s="8" t="s">
        <v>24</v>
      </c>
      <c r="G107" s="8">
        <v>1</v>
      </c>
      <c r="H107" s="8">
        <v>1</v>
      </c>
      <c r="I107" s="8">
        <v>1</v>
      </c>
      <c r="J107" s="8">
        <v>0</v>
      </c>
      <c r="K107" s="8">
        <v>1</v>
      </c>
      <c r="L107" s="8">
        <v>1</v>
      </c>
      <c r="M107" s="8">
        <v>0</v>
      </c>
      <c r="N107" s="8">
        <v>1</v>
      </c>
      <c r="O107" s="8">
        <v>0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5">
        <v>201010178</v>
      </c>
    </row>
    <row r="108" spans="1:21" hidden="1" x14ac:dyDescent="0.25">
      <c r="A108" s="8" t="s">
        <v>5018</v>
      </c>
      <c r="B108" s="2" t="s">
        <v>525</v>
      </c>
      <c r="C108" s="2" t="s">
        <v>35</v>
      </c>
      <c r="D108" s="2" t="s">
        <v>34</v>
      </c>
      <c r="E108" s="2" t="s">
        <v>33</v>
      </c>
      <c r="F108" s="8" t="s">
        <v>24</v>
      </c>
      <c r="G108" s="8">
        <v>1</v>
      </c>
      <c r="H108" s="8">
        <v>1</v>
      </c>
      <c r="I108" s="8">
        <v>1</v>
      </c>
      <c r="J108" s="8">
        <v>0</v>
      </c>
      <c r="K108" s="8">
        <v>1</v>
      </c>
      <c r="L108" s="8">
        <v>1</v>
      </c>
      <c r="M108" s="8">
        <v>0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5">
        <v>201010186</v>
      </c>
    </row>
    <row r="109" spans="1:21" hidden="1" x14ac:dyDescent="0.25">
      <c r="A109" s="8" t="s">
        <v>5018</v>
      </c>
      <c r="B109" s="2" t="s">
        <v>526</v>
      </c>
      <c r="C109" s="2" t="s">
        <v>35</v>
      </c>
      <c r="D109" s="2" t="s">
        <v>34</v>
      </c>
      <c r="E109" s="2" t="s">
        <v>33</v>
      </c>
      <c r="F109" s="8" t="s">
        <v>24</v>
      </c>
      <c r="G109" s="8">
        <v>1</v>
      </c>
      <c r="H109" s="8">
        <v>1</v>
      </c>
      <c r="I109" s="8">
        <v>1</v>
      </c>
      <c r="J109" s="8">
        <v>0</v>
      </c>
      <c r="K109" s="8">
        <v>1</v>
      </c>
      <c r="L109" s="8">
        <v>1</v>
      </c>
      <c r="M109" s="8">
        <v>0</v>
      </c>
      <c r="N109" s="8">
        <v>1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5">
        <v>201010194</v>
      </c>
    </row>
    <row r="110" spans="1:21" hidden="1" x14ac:dyDescent="0.25">
      <c r="A110" s="8" t="s">
        <v>5018</v>
      </c>
      <c r="B110" s="2" t="s">
        <v>527</v>
      </c>
      <c r="C110" s="2" t="s">
        <v>35</v>
      </c>
      <c r="D110" s="2" t="s">
        <v>34</v>
      </c>
      <c r="E110" s="2" t="s">
        <v>33</v>
      </c>
      <c r="F110" s="8" t="s">
        <v>24</v>
      </c>
      <c r="G110" s="8">
        <v>0</v>
      </c>
      <c r="H110" s="8">
        <v>1</v>
      </c>
      <c r="I110" s="8">
        <v>1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5">
        <v>201010208</v>
      </c>
    </row>
    <row r="111" spans="1:21" hidden="1" x14ac:dyDescent="0.25">
      <c r="A111" s="8" t="s">
        <v>5018</v>
      </c>
      <c r="B111" s="2" t="s">
        <v>528</v>
      </c>
      <c r="C111" s="2" t="s">
        <v>35</v>
      </c>
      <c r="D111" s="2" t="s">
        <v>34</v>
      </c>
      <c r="E111" s="2" t="s">
        <v>33</v>
      </c>
      <c r="F111" s="8" t="s">
        <v>24</v>
      </c>
      <c r="G111" s="8">
        <v>1</v>
      </c>
      <c r="H111" s="8">
        <v>1</v>
      </c>
      <c r="I111" s="8">
        <v>1</v>
      </c>
      <c r="J111" s="8">
        <v>0</v>
      </c>
      <c r="K111" s="8">
        <v>1</v>
      </c>
      <c r="L111" s="8">
        <v>1</v>
      </c>
      <c r="M111" s="8">
        <v>0</v>
      </c>
      <c r="N111" s="8">
        <v>1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5">
        <v>201010216</v>
      </c>
    </row>
    <row r="112" spans="1:21" hidden="1" x14ac:dyDescent="0.25">
      <c r="A112" s="8" t="s">
        <v>5018</v>
      </c>
      <c r="B112" s="2" t="s">
        <v>529</v>
      </c>
      <c r="C112" s="2" t="s">
        <v>35</v>
      </c>
      <c r="D112" s="2" t="s">
        <v>34</v>
      </c>
      <c r="E112" s="2" t="s">
        <v>33</v>
      </c>
      <c r="F112" s="8" t="s">
        <v>24</v>
      </c>
      <c r="G112" s="8">
        <v>1</v>
      </c>
      <c r="H112" s="8">
        <v>1</v>
      </c>
      <c r="I112" s="8">
        <v>1</v>
      </c>
      <c r="J112" s="8">
        <v>0</v>
      </c>
      <c r="K112" s="8">
        <v>1</v>
      </c>
      <c r="L112" s="8">
        <v>1</v>
      </c>
      <c r="M112" s="8">
        <v>0</v>
      </c>
      <c r="N112" s="8">
        <v>1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5">
        <v>201010224</v>
      </c>
    </row>
    <row r="113" spans="1:21" hidden="1" x14ac:dyDescent="0.25">
      <c r="A113" s="8" t="s">
        <v>5018</v>
      </c>
      <c r="B113" s="2" t="s">
        <v>530</v>
      </c>
      <c r="C113" s="2" t="s">
        <v>35</v>
      </c>
      <c r="D113" s="2" t="s">
        <v>34</v>
      </c>
      <c r="E113" s="2" t="s">
        <v>33</v>
      </c>
      <c r="F113" s="8" t="s">
        <v>24</v>
      </c>
      <c r="G113" s="8">
        <v>1</v>
      </c>
      <c r="H113" s="8">
        <v>1</v>
      </c>
      <c r="I113" s="8">
        <v>1</v>
      </c>
      <c r="J113" s="8">
        <v>0</v>
      </c>
      <c r="K113" s="8">
        <v>1</v>
      </c>
      <c r="L113" s="8">
        <v>1</v>
      </c>
      <c r="M113" s="8">
        <v>0</v>
      </c>
      <c r="N113" s="8">
        <v>1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5">
        <v>201010232</v>
      </c>
    </row>
    <row r="114" spans="1:21" hidden="1" x14ac:dyDescent="0.25">
      <c r="A114" s="8" t="s">
        <v>5018</v>
      </c>
      <c r="B114" s="2" t="s">
        <v>531</v>
      </c>
      <c r="C114" s="2" t="s">
        <v>35</v>
      </c>
      <c r="D114" s="2" t="s">
        <v>34</v>
      </c>
      <c r="E114" s="2" t="s">
        <v>33</v>
      </c>
      <c r="F114" s="8" t="s">
        <v>24</v>
      </c>
      <c r="G114" s="8">
        <v>1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1</v>
      </c>
      <c r="N114" s="8">
        <v>0</v>
      </c>
      <c r="O114" s="8">
        <v>0</v>
      </c>
      <c r="P114" s="8">
        <v>1</v>
      </c>
      <c r="Q114" s="8">
        <v>0</v>
      </c>
      <c r="R114" s="8">
        <v>0</v>
      </c>
      <c r="S114" s="8">
        <v>0</v>
      </c>
      <c r="T114" s="8">
        <v>0</v>
      </c>
      <c r="U114" s="5">
        <v>201010240</v>
      </c>
    </row>
    <row r="115" spans="1:21" hidden="1" x14ac:dyDescent="0.25">
      <c r="A115" s="8" t="s">
        <v>5018</v>
      </c>
      <c r="B115" s="2" t="s">
        <v>532</v>
      </c>
      <c r="C115" s="2" t="s">
        <v>35</v>
      </c>
      <c r="D115" s="2" t="s">
        <v>34</v>
      </c>
      <c r="E115" s="2" t="s">
        <v>33</v>
      </c>
      <c r="F115" s="8" t="s">
        <v>36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5">
        <v>201010259</v>
      </c>
    </row>
    <row r="116" spans="1:21" hidden="1" x14ac:dyDescent="0.25">
      <c r="A116" s="8" t="s">
        <v>5018</v>
      </c>
      <c r="B116" s="2" t="s">
        <v>533</v>
      </c>
      <c r="C116" s="2" t="s">
        <v>35</v>
      </c>
      <c r="D116" s="2" t="s">
        <v>34</v>
      </c>
      <c r="E116" s="2" t="s">
        <v>33</v>
      </c>
      <c r="F116" s="8" t="s">
        <v>24</v>
      </c>
      <c r="G116" s="8">
        <v>1</v>
      </c>
      <c r="H116" s="8">
        <v>1</v>
      </c>
      <c r="I116" s="8">
        <v>1</v>
      </c>
      <c r="J116" s="8">
        <v>0</v>
      </c>
      <c r="K116" s="8">
        <v>1</v>
      </c>
      <c r="L116" s="8">
        <v>1</v>
      </c>
      <c r="M116" s="8">
        <v>1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5">
        <v>201010267</v>
      </c>
    </row>
    <row r="117" spans="1:21" hidden="1" x14ac:dyDescent="0.25">
      <c r="A117" s="8" t="s">
        <v>5018</v>
      </c>
      <c r="B117" s="2" t="s">
        <v>534</v>
      </c>
      <c r="C117" s="2" t="s">
        <v>35</v>
      </c>
      <c r="D117" s="2" t="s">
        <v>34</v>
      </c>
      <c r="E117" s="2" t="s">
        <v>33</v>
      </c>
      <c r="F117" s="8" t="s">
        <v>24</v>
      </c>
      <c r="G117" s="8">
        <v>1</v>
      </c>
      <c r="H117" s="8">
        <v>1</v>
      </c>
      <c r="I117" s="8">
        <v>1</v>
      </c>
      <c r="J117" s="8">
        <v>0</v>
      </c>
      <c r="K117" s="8">
        <v>1</v>
      </c>
      <c r="L117" s="8">
        <v>1</v>
      </c>
      <c r="M117" s="8">
        <v>1</v>
      </c>
      <c r="N117" s="8">
        <v>1</v>
      </c>
      <c r="O117" s="8">
        <v>0</v>
      </c>
      <c r="P117" s="8">
        <v>1</v>
      </c>
      <c r="Q117" s="8">
        <v>0</v>
      </c>
      <c r="R117" s="8">
        <v>0</v>
      </c>
      <c r="S117" s="8">
        <v>0</v>
      </c>
      <c r="T117" s="8">
        <v>0</v>
      </c>
      <c r="U117" s="5">
        <v>201010275</v>
      </c>
    </row>
    <row r="118" spans="1:21" hidden="1" x14ac:dyDescent="0.25">
      <c r="A118" s="8" t="s">
        <v>5018</v>
      </c>
      <c r="B118" s="2" t="s">
        <v>535</v>
      </c>
      <c r="C118" s="2" t="s">
        <v>35</v>
      </c>
      <c r="D118" s="2" t="s">
        <v>34</v>
      </c>
      <c r="E118" s="2" t="s">
        <v>33</v>
      </c>
      <c r="F118" s="8" t="s">
        <v>24</v>
      </c>
      <c r="G118" s="8">
        <v>1</v>
      </c>
      <c r="H118" s="8">
        <v>1</v>
      </c>
      <c r="I118" s="8">
        <v>1</v>
      </c>
      <c r="J118" s="8">
        <v>0</v>
      </c>
      <c r="K118" s="8">
        <v>1</v>
      </c>
      <c r="L118" s="8">
        <v>1</v>
      </c>
      <c r="M118" s="8">
        <v>0</v>
      </c>
      <c r="N118" s="8">
        <v>1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5">
        <v>201010283</v>
      </c>
    </row>
    <row r="119" spans="1:21" hidden="1" x14ac:dyDescent="0.25">
      <c r="A119" s="8" t="s">
        <v>5018</v>
      </c>
      <c r="B119" s="2" t="s">
        <v>536</v>
      </c>
      <c r="C119" s="2" t="s">
        <v>35</v>
      </c>
      <c r="D119" s="2" t="s">
        <v>34</v>
      </c>
      <c r="E119" s="2" t="s">
        <v>33</v>
      </c>
      <c r="F119" s="8" t="s">
        <v>24</v>
      </c>
      <c r="G119" s="8">
        <v>1</v>
      </c>
      <c r="H119" s="8">
        <v>1</v>
      </c>
      <c r="I119" s="8">
        <v>1</v>
      </c>
      <c r="J119" s="8">
        <v>1</v>
      </c>
      <c r="K119" s="8">
        <v>1</v>
      </c>
      <c r="L119" s="8">
        <v>1</v>
      </c>
      <c r="M119" s="8">
        <v>0</v>
      </c>
      <c r="N119" s="8">
        <v>0</v>
      </c>
      <c r="O119" s="8">
        <v>1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5">
        <v>201010291</v>
      </c>
    </row>
    <row r="120" spans="1:21" hidden="1" x14ac:dyDescent="0.25">
      <c r="A120" s="8" t="s">
        <v>5018</v>
      </c>
      <c r="B120" s="2" t="s">
        <v>537</v>
      </c>
      <c r="C120" s="2" t="s">
        <v>35</v>
      </c>
      <c r="D120" s="2" t="s">
        <v>34</v>
      </c>
      <c r="E120" s="2" t="s">
        <v>33</v>
      </c>
      <c r="F120" s="8" t="s">
        <v>24</v>
      </c>
      <c r="G120" s="8">
        <v>1</v>
      </c>
      <c r="H120" s="8">
        <v>1</v>
      </c>
      <c r="I120" s="8">
        <v>1</v>
      </c>
      <c r="J120" s="8">
        <v>0</v>
      </c>
      <c r="K120" s="8">
        <v>1</v>
      </c>
      <c r="L120" s="8">
        <v>1</v>
      </c>
      <c r="M120" s="8">
        <v>1</v>
      </c>
      <c r="N120" s="8">
        <v>1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5">
        <v>201010305</v>
      </c>
    </row>
    <row r="121" spans="1:21" hidden="1" x14ac:dyDescent="0.25">
      <c r="A121" s="8" t="s">
        <v>5018</v>
      </c>
      <c r="B121" s="2" t="s">
        <v>538</v>
      </c>
      <c r="C121" s="2" t="s">
        <v>35</v>
      </c>
      <c r="D121" s="2" t="s">
        <v>34</v>
      </c>
      <c r="E121" s="2" t="s">
        <v>33</v>
      </c>
      <c r="F121" s="8" t="s">
        <v>24</v>
      </c>
      <c r="G121" s="8">
        <v>1</v>
      </c>
      <c r="H121" s="8">
        <v>1</v>
      </c>
      <c r="I121" s="8">
        <v>1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0</v>
      </c>
      <c r="P121" s="8">
        <v>1</v>
      </c>
      <c r="Q121" s="8">
        <v>0</v>
      </c>
      <c r="R121" s="8">
        <v>0</v>
      </c>
      <c r="S121" s="8">
        <v>0</v>
      </c>
      <c r="T121" s="8">
        <v>0</v>
      </c>
      <c r="U121" s="5">
        <v>201010313</v>
      </c>
    </row>
    <row r="122" spans="1:21" hidden="1" x14ac:dyDescent="0.25">
      <c r="A122" s="8" t="s">
        <v>5018</v>
      </c>
      <c r="B122" s="2" t="s">
        <v>539</v>
      </c>
      <c r="C122" s="2" t="s">
        <v>35</v>
      </c>
      <c r="D122" s="2" t="s">
        <v>34</v>
      </c>
      <c r="E122" s="2" t="s">
        <v>33</v>
      </c>
      <c r="F122" s="8" t="s">
        <v>24</v>
      </c>
      <c r="G122" s="8">
        <v>1</v>
      </c>
      <c r="H122" s="8">
        <v>1</v>
      </c>
      <c r="I122" s="8">
        <v>1</v>
      </c>
      <c r="J122" s="8">
        <v>0</v>
      </c>
      <c r="K122" s="8">
        <v>1</v>
      </c>
      <c r="L122" s="8">
        <v>1</v>
      </c>
      <c r="M122" s="8">
        <v>1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5">
        <v>201010321</v>
      </c>
    </row>
    <row r="123" spans="1:21" hidden="1" x14ac:dyDescent="0.25">
      <c r="A123" s="8" t="s">
        <v>5018</v>
      </c>
      <c r="B123" s="2" t="s">
        <v>540</v>
      </c>
      <c r="C123" s="2" t="s">
        <v>35</v>
      </c>
      <c r="D123" s="2" t="s">
        <v>34</v>
      </c>
      <c r="E123" s="2" t="s">
        <v>33</v>
      </c>
      <c r="F123" s="8" t="s">
        <v>24</v>
      </c>
      <c r="G123" s="8">
        <v>1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1</v>
      </c>
      <c r="N123" s="8">
        <v>1</v>
      </c>
      <c r="O123" s="8">
        <v>0</v>
      </c>
      <c r="P123" s="8">
        <v>1</v>
      </c>
      <c r="Q123" s="8">
        <v>0</v>
      </c>
      <c r="R123" s="8">
        <v>0</v>
      </c>
      <c r="S123" s="8">
        <v>0</v>
      </c>
      <c r="T123" s="8">
        <v>0</v>
      </c>
      <c r="U123" s="5">
        <v>201010330</v>
      </c>
    </row>
    <row r="124" spans="1:21" hidden="1" x14ac:dyDescent="0.25">
      <c r="A124" s="8" t="s">
        <v>5018</v>
      </c>
      <c r="B124" s="2" t="s">
        <v>541</v>
      </c>
      <c r="C124" s="2" t="s">
        <v>35</v>
      </c>
      <c r="D124" s="2" t="s">
        <v>34</v>
      </c>
      <c r="E124" s="2" t="s">
        <v>33</v>
      </c>
      <c r="F124" s="8" t="s">
        <v>24</v>
      </c>
      <c r="G124" s="8">
        <v>1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0</v>
      </c>
      <c r="N124" s="8">
        <v>0</v>
      </c>
      <c r="O124" s="8">
        <v>1</v>
      </c>
      <c r="P124" s="8">
        <v>1</v>
      </c>
      <c r="Q124" s="8">
        <v>0</v>
      </c>
      <c r="R124" s="8">
        <v>0</v>
      </c>
      <c r="S124" s="8">
        <v>0</v>
      </c>
      <c r="T124" s="8">
        <v>0</v>
      </c>
      <c r="U124" s="5">
        <v>201010348</v>
      </c>
    </row>
    <row r="125" spans="1:21" hidden="1" x14ac:dyDescent="0.25">
      <c r="A125" s="8" t="s">
        <v>5018</v>
      </c>
      <c r="B125" s="2" t="s">
        <v>542</v>
      </c>
      <c r="C125" s="2" t="s">
        <v>35</v>
      </c>
      <c r="D125" s="2" t="s">
        <v>34</v>
      </c>
      <c r="E125" s="2" t="s">
        <v>33</v>
      </c>
      <c r="F125" s="8" t="s">
        <v>24</v>
      </c>
      <c r="G125" s="8">
        <v>1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5">
        <v>201010356</v>
      </c>
    </row>
    <row r="126" spans="1:21" hidden="1" x14ac:dyDescent="0.25">
      <c r="A126" s="8" t="s">
        <v>5018</v>
      </c>
      <c r="B126" s="2" t="s">
        <v>543</v>
      </c>
      <c r="C126" s="2" t="s">
        <v>35</v>
      </c>
      <c r="D126" s="2" t="s">
        <v>34</v>
      </c>
      <c r="E126" s="2" t="s">
        <v>33</v>
      </c>
      <c r="F126" s="8" t="s">
        <v>24</v>
      </c>
      <c r="G126" s="8">
        <v>1</v>
      </c>
      <c r="H126" s="8">
        <v>0</v>
      </c>
      <c r="I126" s="8">
        <v>0</v>
      </c>
      <c r="J126" s="8">
        <v>1</v>
      </c>
      <c r="K126" s="8">
        <v>1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5">
        <v>201010364</v>
      </c>
    </row>
    <row r="127" spans="1:21" hidden="1" x14ac:dyDescent="0.25">
      <c r="A127" s="8" t="s">
        <v>5018</v>
      </c>
      <c r="B127" s="2" t="s">
        <v>544</v>
      </c>
      <c r="C127" s="2" t="s">
        <v>35</v>
      </c>
      <c r="D127" s="2" t="s">
        <v>34</v>
      </c>
      <c r="E127" s="2" t="s">
        <v>33</v>
      </c>
      <c r="F127" s="8" t="s">
        <v>24</v>
      </c>
      <c r="G127" s="8">
        <v>1</v>
      </c>
      <c r="H127" s="8">
        <v>1</v>
      </c>
      <c r="I127" s="8">
        <v>1</v>
      </c>
      <c r="J127" s="8">
        <v>0</v>
      </c>
      <c r="K127" s="8">
        <v>1</v>
      </c>
      <c r="L127" s="8">
        <v>1</v>
      </c>
      <c r="M127" s="8">
        <v>0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5">
        <v>201010372</v>
      </c>
    </row>
    <row r="128" spans="1:21" hidden="1" x14ac:dyDescent="0.25">
      <c r="A128" s="8" t="s">
        <v>5018</v>
      </c>
      <c r="B128" s="2" t="s">
        <v>545</v>
      </c>
      <c r="C128" s="2" t="s">
        <v>35</v>
      </c>
      <c r="D128" s="2" t="s">
        <v>34</v>
      </c>
      <c r="E128" s="2" t="s">
        <v>33</v>
      </c>
      <c r="F128" s="8" t="s">
        <v>24</v>
      </c>
      <c r="G128" s="8">
        <v>1</v>
      </c>
      <c r="H128" s="8">
        <v>1</v>
      </c>
      <c r="I128" s="8">
        <v>1</v>
      </c>
      <c r="J128" s="8">
        <v>0</v>
      </c>
      <c r="K128" s="8">
        <v>1</v>
      </c>
      <c r="L128" s="8">
        <v>1</v>
      </c>
      <c r="M128" s="8">
        <v>0</v>
      </c>
      <c r="N128" s="8">
        <v>1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5">
        <v>201010380</v>
      </c>
    </row>
    <row r="129" spans="1:21" hidden="1" x14ac:dyDescent="0.25">
      <c r="A129" s="8" t="s">
        <v>5018</v>
      </c>
      <c r="B129" s="2" t="s">
        <v>546</v>
      </c>
      <c r="C129" s="2" t="s">
        <v>35</v>
      </c>
      <c r="D129" s="2" t="s">
        <v>34</v>
      </c>
      <c r="E129" s="2" t="s">
        <v>33</v>
      </c>
      <c r="F129" s="8" t="s">
        <v>24</v>
      </c>
      <c r="G129" s="8">
        <v>1</v>
      </c>
      <c r="H129" s="8">
        <v>1</v>
      </c>
      <c r="I129" s="8">
        <v>1</v>
      </c>
      <c r="J129" s="8">
        <v>1</v>
      </c>
      <c r="K129" s="8">
        <v>1</v>
      </c>
      <c r="L129" s="8">
        <v>1</v>
      </c>
      <c r="M129" s="8">
        <v>0</v>
      </c>
      <c r="N129" s="8">
        <v>0</v>
      </c>
      <c r="O129" s="8">
        <v>1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5">
        <v>201010399</v>
      </c>
    </row>
    <row r="130" spans="1:21" hidden="1" x14ac:dyDescent="0.25">
      <c r="A130" s="8" t="s">
        <v>5018</v>
      </c>
      <c r="B130" s="2" t="s">
        <v>547</v>
      </c>
      <c r="C130" s="2" t="s">
        <v>35</v>
      </c>
      <c r="D130" s="2" t="s">
        <v>34</v>
      </c>
      <c r="E130" s="2" t="s">
        <v>33</v>
      </c>
      <c r="F130" s="8" t="s">
        <v>24</v>
      </c>
      <c r="G130" s="8">
        <v>1</v>
      </c>
      <c r="H130" s="8">
        <v>1</v>
      </c>
      <c r="I130" s="8">
        <v>1</v>
      </c>
      <c r="J130" s="8">
        <v>0</v>
      </c>
      <c r="K130" s="8">
        <v>1</v>
      </c>
      <c r="L130" s="8">
        <v>1</v>
      </c>
      <c r="M130" s="8">
        <v>1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5">
        <v>201010402</v>
      </c>
    </row>
    <row r="131" spans="1:21" hidden="1" x14ac:dyDescent="0.25">
      <c r="A131" s="8" t="s">
        <v>5018</v>
      </c>
      <c r="B131" s="2" t="s">
        <v>548</v>
      </c>
      <c r="C131" s="2" t="s">
        <v>35</v>
      </c>
      <c r="D131" s="2" t="s">
        <v>34</v>
      </c>
      <c r="E131" s="2" t="s">
        <v>33</v>
      </c>
      <c r="F131" s="8" t="s">
        <v>24</v>
      </c>
      <c r="G131" s="8">
        <v>1</v>
      </c>
      <c r="H131" s="8">
        <v>1</v>
      </c>
      <c r="I131" s="8">
        <v>1</v>
      </c>
      <c r="J131" s="8">
        <v>1</v>
      </c>
      <c r="K131" s="8">
        <v>1</v>
      </c>
      <c r="L131" s="8">
        <v>1</v>
      </c>
      <c r="M131" s="8">
        <v>0</v>
      </c>
      <c r="N131" s="8">
        <v>1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5">
        <v>201010410</v>
      </c>
    </row>
    <row r="132" spans="1:21" hidden="1" x14ac:dyDescent="0.25">
      <c r="A132" s="8" t="s">
        <v>5018</v>
      </c>
      <c r="B132" s="2" t="s">
        <v>549</v>
      </c>
      <c r="C132" s="2" t="s">
        <v>35</v>
      </c>
      <c r="D132" s="2" t="s">
        <v>34</v>
      </c>
      <c r="E132" s="2" t="s">
        <v>33</v>
      </c>
      <c r="F132" s="8" t="s">
        <v>24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5">
        <v>201010429</v>
      </c>
    </row>
    <row r="133" spans="1:21" hidden="1" x14ac:dyDescent="0.25">
      <c r="A133" s="8" t="s">
        <v>5018</v>
      </c>
      <c r="B133" s="2" t="s">
        <v>550</v>
      </c>
      <c r="C133" s="2" t="s">
        <v>35</v>
      </c>
      <c r="D133" s="2" t="s">
        <v>34</v>
      </c>
      <c r="E133" s="2" t="s">
        <v>33</v>
      </c>
      <c r="F133" s="8" t="s">
        <v>24</v>
      </c>
      <c r="G133" s="8">
        <v>1</v>
      </c>
      <c r="H133" s="8">
        <v>1</v>
      </c>
      <c r="I133" s="8">
        <v>1</v>
      </c>
      <c r="J133" s="8">
        <v>0</v>
      </c>
      <c r="K133" s="8">
        <v>1</v>
      </c>
      <c r="L133" s="8">
        <v>1</v>
      </c>
      <c r="M133" s="8">
        <v>0</v>
      </c>
      <c r="N133" s="8">
        <v>1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5">
        <v>201010437</v>
      </c>
    </row>
    <row r="134" spans="1:21" hidden="1" x14ac:dyDescent="0.25">
      <c r="A134" s="8" t="s">
        <v>5018</v>
      </c>
      <c r="B134" s="2" t="s">
        <v>551</v>
      </c>
      <c r="C134" s="2" t="s">
        <v>35</v>
      </c>
      <c r="D134" s="2" t="s">
        <v>34</v>
      </c>
      <c r="E134" s="2" t="s">
        <v>33</v>
      </c>
      <c r="F134" s="8" t="s">
        <v>24</v>
      </c>
      <c r="G134" s="8">
        <v>1</v>
      </c>
      <c r="H134" s="8">
        <v>1</v>
      </c>
      <c r="I134" s="8">
        <v>1</v>
      </c>
      <c r="J134" s="8">
        <v>1</v>
      </c>
      <c r="K134" s="8">
        <v>1</v>
      </c>
      <c r="L134" s="8">
        <v>1</v>
      </c>
      <c r="M134" s="8">
        <v>0</v>
      </c>
      <c r="N134" s="8">
        <v>0</v>
      </c>
      <c r="O134" s="8">
        <v>1</v>
      </c>
      <c r="P134" s="8">
        <v>1</v>
      </c>
      <c r="Q134" s="8">
        <v>0</v>
      </c>
      <c r="R134" s="8">
        <v>0</v>
      </c>
      <c r="S134" s="8">
        <v>0</v>
      </c>
      <c r="T134" s="8">
        <v>0</v>
      </c>
      <c r="U134" s="5">
        <v>201010445</v>
      </c>
    </row>
    <row r="135" spans="1:21" hidden="1" x14ac:dyDescent="0.25">
      <c r="A135" s="8" t="s">
        <v>5018</v>
      </c>
      <c r="B135" s="2" t="s">
        <v>552</v>
      </c>
      <c r="C135" s="2" t="s">
        <v>35</v>
      </c>
      <c r="D135" s="2" t="s">
        <v>34</v>
      </c>
      <c r="E135" s="2" t="s">
        <v>33</v>
      </c>
      <c r="F135" s="8" t="s">
        <v>24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8">
        <v>0</v>
      </c>
      <c r="R135" s="8">
        <v>0</v>
      </c>
      <c r="S135" s="8">
        <v>0</v>
      </c>
      <c r="T135" s="8">
        <v>0</v>
      </c>
      <c r="U135" s="5">
        <v>201010453</v>
      </c>
    </row>
    <row r="136" spans="1:21" hidden="1" x14ac:dyDescent="0.25">
      <c r="A136" s="8" t="s">
        <v>5018</v>
      </c>
      <c r="B136" s="2" t="s">
        <v>553</v>
      </c>
      <c r="C136" s="2" t="s">
        <v>35</v>
      </c>
      <c r="D136" s="2" t="s">
        <v>34</v>
      </c>
      <c r="E136" s="2" t="s">
        <v>33</v>
      </c>
      <c r="F136" s="8" t="s">
        <v>24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5">
        <v>201010461</v>
      </c>
    </row>
    <row r="137" spans="1:21" hidden="1" x14ac:dyDescent="0.25">
      <c r="A137" s="8" t="s">
        <v>5018</v>
      </c>
      <c r="B137" s="2" t="s">
        <v>554</v>
      </c>
      <c r="C137" s="2" t="s">
        <v>35</v>
      </c>
      <c r="D137" s="2" t="s">
        <v>34</v>
      </c>
      <c r="E137" s="2" t="s">
        <v>33</v>
      </c>
      <c r="F137" s="8" t="s">
        <v>24</v>
      </c>
      <c r="G137" s="8">
        <v>1</v>
      </c>
      <c r="H137" s="8">
        <v>1</v>
      </c>
      <c r="I137" s="8">
        <v>1</v>
      </c>
      <c r="J137" s="8">
        <v>1</v>
      </c>
      <c r="K137" s="8">
        <v>1</v>
      </c>
      <c r="L137" s="8">
        <v>1</v>
      </c>
      <c r="M137" s="8">
        <v>0</v>
      </c>
      <c r="N137" s="8">
        <v>0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5">
        <v>201010470</v>
      </c>
    </row>
    <row r="138" spans="1:21" hidden="1" x14ac:dyDescent="0.25">
      <c r="A138" s="8" t="s">
        <v>5018</v>
      </c>
      <c r="B138" s="2" t="s">
        <v>555</v>
      </c>
      <c r="C138" s="2" t="s">
        <v>35</v>
      </c>
      <c r="D138" s="2" t="s">
        <v>34</v>
      </c>
      <c r="E138" s="2" t="s">
        <v>33</v>
      </c>
      <c r="F138" s="8" t="s">
        <v>24</v>
      </c>
      <c r="G138" s="8">
        <v>1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5">
        <v>201010488</v>
      </c>
    </row>
    <row r="139" spans="1:21" hidden="1" x14ac:dyDescent="0.25">
      <c r="A139" s="8" t="s">
        <v>5018</v>
      </c>
      <c r="B139" s="2" t="s">
        <v>556</v>
      </c>
      <c r="C139" s="2" t="s">
        <v>35</v>
      </c>
      <c r="D139" s="2" t="s">
        <v>34</v>
      </c>
      <c r="E139" s="2" t="s">
        <v>33</v>
      </c>
      <c r="F139" s="8" t="s">
        <v>24</v>
      </c>
      <c r="G139" s="8">
        <v>1</v>
      </c>
      <c r="H139" s="8">
        <v>1</v>
      </c>
      <c r="I139" s="8">
        <v>1</v>
      </c>
      <c r="J139" s="8">
        <v>0</v>
      </c>
      <c r="K139" s="8">
        <v>1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5">
        <v>201010496</v>
      </c>
    </row>
    <row r="140" spans="1:21" hidden="1" x14ac:dyDescent="0.25">
      <c r="A140" s="8" t="s">
        <v>5018</v>
      </c>
      <c r="B140" s="2" t="s">
        <v>557</v>
      </c>
      <c r="C140" s="2" t="s">
        <v>35</v>
      </c>
      <c r="D140" s="2" t="s">
        <v>34</v>
      </c>
      <c r="E140" s="2" t="s">
        <v>33</v>
      </c>
      <c r="F140" s="8" t="s">
        <v>24</v>
      </c>
      <c r="G140" s="8">
        <v>1</v>
      </c>
      <c r="H140" s="8">
        <v>1</v>
      </c>
      <c r="I140" s="8">
        <v>1</v>
      </c>
      <c r="J140" s="8">
        <v>0</v>
      </c>
      <c r="K140" s="8">
        <v>1</v>
      </c>
      <c r="L140" s="8">
        <v>1</v>
      </c>
      <c r="M140" s="8">
        <v>0</v>
      </c>
      <c r="N140" s="8">
        <v>1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5">
        <v>201010500</v>
      </c>
    </row>
    <row r="141" spans="1:21" hidden="1" x14ac:dyDescent="0.25">
      <c r="A141" s="8" t="s">
        <v>5018</v>
      </c>
      <c r="B141" s="2" t="s">
        <v>558</v>
      </c>
      <c r="C141" s="2" t="s">
        <v>35</v>
      </c>
      <c r="D141" s="2" t="s">
        <v>34</v>
      </c>
      <c r="E141" s="2" t="s">
        <v>33</v>
      </c>
      <c r="F141" s="8" t="s">
        <v>24</v>
      </c>
      <c r="G141" s="8">
        <v>1</v>
      </c>
      <c r="H141" s="8">
        <v>1</v>
      </c>
      <c r="I141" s="8">
        <v>1</v>
      </c>
      <c r="J141" s="8">
        <v>0</v>
      </c>
      <c r="K141" s="8">
        <v>1</v>
      </c>
      <c r="L141" s="8">
        <v>1</v>
      </c>
      <c r="M141" s="8">
        <v>0</v>
      </c>
      <c r="N141" s="8">
        <v>1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5">
        <v>201010518</v>
      </c>
    </row>
    <row r="142" spans="1:21" hidden="1" x14ac:dyDescent="0.25">
      <c r="A142" s="8" t="s">
        <v>5018</v>
      </c>
      <c r="B142" s="2" t="s">
        <v>559</v>
      </c>
      <c r="C142" s="2" t="s">
        <v>35</v>
      </c>
      <c r="D142" s="2" t="s">
        <v>34</v>
      </c>
      <c r="E142" s="2" t="s">
        <v>33</v>
      </c>
      <c r="F142" s="8" t="s">
        <v>24</v>
      </c>
      <c r="G142" s="8">
        <v>1</v>
      </c>
      <c r="H142" s="8">
        <v>1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1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5">
        <v>201010526</v>
      </c>
    </row>
    <row r="143" spans="1:21" hidden="1" x14ac:dyDescent="0.25">
      <c r="A143" s="8" t="s">
        <v>5018</v>
      </c>
      <c r="B143" s="2" t="s">
        <v>560</v>
      </c>
      <c r="C143" s="2" t="s">
        <v>35</v>
      </c>
      <c r="D143" s="2" t="s">
        <v>34</v>
      </c>
      <c r="E143" s="2" t="s">
        <v>33</v>
      </c>
      <c r="F143" s="8" t="s">
        <v>36</v>
      </c>
      <c r="G143" s="8">
        <v>0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5">
        <v>201010534</v>
      </c>
    </row>
    <row r="144" spans="1:21" hidden="1" x14ac:dyDescent="0.25">
      <c r="A144" s="8" t="s">
        <v>5018</v>
      </c>
      <c r="B144" s="2" t="s">
        <v>561</v>
      </c>
      <c r="C144" s="2" t="s">
        <v>35</v>
      </c>
      <c r="D144" s="2" t="s">
        <v>34</v>
      </c>
      <c r="E144" s="2" t="s">
        <v>33</v>
      </c>
      <c r="F144" s="8" t="s">
        <v>36</v>
      </c>
      <c r="G144" s="8">
        <v>1</v>
      </c>
      <c r="H144" s="8">
        <v>1</v>
      </c>
      <c r="I144" s="8">
        <v>1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5">
        <v>201010542</v>
      </c>
    </row>
    <row r="145" spans="1:21" hidden="1" x14ac:dyDescent="0.25">
      <c r="A145" s="8" t="s">
        <v>5018</v>
      </c>
      <c r="B145" s="2" t="s">
        <v>562</v>
      </c>
      <c r="C145" s="2" t="s">
        <v>35</v>
      </c>
      <c r="D145" s="2" t="s">
        <v>34</v>
      </c>
      <c r="E145" s="2" t="s">
        <v>33</v>
      </c>
      <c r="F145" s="8" t="s">
        <v>24</v>
      </c>
      <c r="G145" s="8">
        <v>0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5">
        <v>201010550</v>
      </c>
    </row>
    <row r="146" spans="1:21" hidden="1" x14ac:dyDescent="0.25">
      <c r="A146" s="8" t="s">
        <v>5018</v>
      </c>
      <c r="B146" s="2" t="s">
        <v>563</v>
      </c>
      <c r="C146" s="2" t="s">
        <v>35</v>
      </c>
      <c r="D146" s="2" t="s">
        <v>34</v>
      </c>
      <c r="E146" s="2" t="s">
        <v>33</v>
      </c>
      <c r="F146" s="8" t="s">
        <v>24</v>
      </c>
      <c r="G146" s="8">
        <v>1</v>
      </c>
      <c r="H146" s="8">
        <v>1</v>
      </c>
      <c r="I146" s="8">
        <v>1</v>
      </c>
      <c r="J146" s="8">
        <v>0</v>
      </c>
      <c r="K146" s="8">
        <v>1</v>
      </c>
      <c r="L146" s="8">
        <v>1</v>
      </c>
      <c r="M146" s="8">
        <v>0</v>
      </c>
      <c r="N146" s="8">
        <v>1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5">
        <v>201010569</v>
      </c>
    </row>
    <row r="147" spans="1:21" hidden="1" x14ac:dyDescent="0.25">
      <c r="A147" s="8" t="s">
        <v>5018</v>
      </c>
      <c r="B147" s="2" t="s">
        <v>564</v>
      </c>
      <c r="C147" s="2" t="s">
        <v>35</v>
      </c>
      <c r="D147" s="2" t="s">
        <v>34</v>
      </c>
      <c r="E147" s="2" t="s">
        <v>33</v>
      </c>
      <c r="F147" s="8" t="s">
        <v>24</v>
      </c>
      <c r="G147" s="8">
        <v>1</v>
      </c>
      <c r="H147" s="8">
        <v>0</v>
      </c>
      <c r="I147" s="8">
        <v>0</v>
      </c>
      <c r="J147" s="8">
        <v>0</v>
      </c>
      <c r="K147" s="8">
        <v>1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5">
        <v>201010585</v>
      </c>
    </row>
    <row r="148" spans="1:21" hidden="1" x14ac:dyDescent="0.25">
      <c r="A148" s="8" t="s">
        <v>5018</v>
      </c>
      <c r="B148" s="2" t="s">
        <v>565</v>
      </c>
      <c r="C148" s="2" t="s">
        <v>35</v>
      </c>
      <c r="D148" s="2" t="s">
        <v>34</v>
      </c>
      <c r="E148" s="2" t="s">
        <v>33</v>
      </c>
      <c r="F148" s="8" t="s">
        <v>24</v>
      </c>
      <c r="G148" s="8">
        <v>1</v>
      </c>
      <c r="H148" s="8">
        <v>1</v>
      </c>
      <c r="I148" s="8">
        <v>1</v>
      </c>
      <c r="J148" s="8">
        <v>1</v>
      </c>
      <c r="K148" s="8">
        <v>1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5">
        <v>201010593</v>
      </c>
    </row>
    <row r="149" spans="1:21" hidden="1" x14ac:dyDescent="0.25">
      <c r="A149" s="8" t="s">
        <v>5018</v>
      </c>
      <c r="B149" s="2" t="s">
        <v>566</v>
      </c>
      <c r="C149" s="2" t="s">
        <v>35</v>
      </c>
      <c r="D149" s="2" t="s">
        <v>34</v>
      </c>
      <c r="E149" s="2" t="s">
        <v>33</v>
      </c>
      <c r="F149" s="8" t="s">
        <v>24</v>
      </c>
      <c r="G149" s="8">
        <v>1</v>
      </c>
      <c r="H149" s="8">
        <v>0</v>
      </c>
      <c r="I149" s="8">
        <v>0</v>
      </c>
      <c r="J149" s="8">
        <v>0</v>
      </c>
      <c r="K149" s="8">
        <v>1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5">
        <v>201010607</v>
      </c>
    </row>
    <row r="150" spans="1:21" hidden="1" x14ac:dyDescent="0.25">
      <c r="A150" s="8" t="s">
        <v>5018</v>
      </c>
      <c r="B150" s="2" t="s">
        <v>567</v>
      </c>
      <c r="C150" s="2" t="s">
        <v>35</v>
      </c>
      <c r="D150" s="2" t="s">
        <v>34</v>
      </c>
      <c r="E150" s="2" t="s">
        <v>33</v>
      </c>
      <c r="F150" s="8" t="s">
        <v>24</v>
      </c>
      <c r="G150" s="8">
        <v>1</v>
      </c>
      <c r="H150" s="8">
        <v>1</v>
      </c>
      <c r="I150" s="8">
        <v>1</v>
      </c>
      <c r="J150" s="8">
        <v>0</v>
      </c>
      <c r="K150" s="8">
        <v>1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5">
        <v>201010615</v>
      </c>
    </row>
    <row r="151" spans="1:21" hidden="1" x14ac:dyDescent="0.25">
      <c r="A151" s="8" t="s">
        <v>5018</v>
      </c>
      <c r="B151" s="2" t="s">
        <v>568</v>
      </c>
      <c r="C151" s="2" t="s">
        <v>35</v>
      </c>
      <c r="D151" s="2" t="s">
        <v>34</v>
      </c>
      <c r="E151" s="2" t="s">
        <v>33</v>
      </c>
      <c r="F151" s="8" t="s">
        <v>24</v>
      </c>
      <c r="G151" s="8">
        <v>1</v>
      </c>
      <c r="H151" s="8">
        <v>1</v>
      </c>
      <c r="I151" s="8">
        <v>1</v>
      </c>
      <c r="J151" s="8">
        <v>0</v>
      </c>
      <c r="K151" s="8">
        <v>1</v>
      </c>
      <c r="L151" s="8">
        <v>1</v>
      </c>
      <c r="M151" s="8">
        <v>0</v>
      </c>
      <c r="N151" s="8">
        <v>1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5">
        <v>201010623</v>
      </c>
    </row>
    <row r="152" spans="1:21" hidden="1" x14ac:dyDescent="0.25">
      <c r="A152" s="8" t="s">
        <v>5018</v>
      </c>
      <c r="B152" s="2" t="s">
        <v>569</v>
      </c>
      <c r="C152" s="2" t="s">
        <v>35</v>
      </c>
      <c r="D152" s="2" t="s">
        <v>34</v>
      </c>
      <c r="E152" s="2" t="s">
        <v>33</v>
      </c>
      <c r="F152" s="8" t="s">
        <v>24</v>
      </c>
      <c r="G152" s="8">
        <v>1</v>
      </c>
      <c r="H152" s="8">
        <v>1</v>
      </c>
      <c r="I152" s="8">
        <v>1</v>
      </c>
      <c r="J152" s="8">
        <v>1</v>
      </c>
      <c r="K152" s="8">
        <v>1</v>
      </c>
      <c r="L152" s="8">
        <v>1</v>
      </c>
      <c r="M152" s="8">
        <v>0</v>
      </c>
      <c r="N152" s="8">
        <v>0</v>
      </c>
      <c r="O152" s="8">
        <v>1</v>
      </c>
      <c r="P152" s="8">
        <v>1</v>
      </c>
      <c r="Q152" s="8">
        <v>0</v>
      </c>
      <c r="R152" s="8">
        <v>0</v>
      </c>
      <c r="S152" s="8">
        <v>0</v>
      </c>
      <c r="T152" s="8">
        <v>0</v>
      </c>
      <c r="U152" s="5">
        <v>201010631</v>
      </c>
    </row>
    <row r="153" spans="1:21" hidden="1" x14ac:dyDescent="0.25">
      <c r="A153" s="8" t="s">
        <v>5018</v>
      </c>
      <c r="B153" s="2" t="s">
        <v>570</v>
      </c>
      <c r="C153" s="2" t="s">
        <v>35</v>
      </c>
      <c r="D153" s="2" t="s">
        <v>34</v>
      </c>
      <c r="E153" s="2" t="s">
        <v>33</v>
      </c>
      <c r="F153" s="8" t="s">
        <v>24</v>
      </c>
      <c r="G153" s="8">
        <v>1</v>
      </c>
      <c r="H153" s="8">
        <v>1</v>
      </c>
      <c r="I153" s="8">
        <v>1</v>
      </c>
      <c r="J153" s="8">
        <v>1</v>
      </c>
      <c r="K153" s="8">
        <v>1</v>
      </c>
      <c r="L153" s="8">
        <v>1</v>
      </c>
      <c r="M153" s="8">
        <v>0</v>
      </c>
      <c r="N153" s="8">
        <v>0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5">
        <v>201010640</v>
      </c>
    </row>
    <row r="154" spans="1:21" hidden="1" x14ac:dyDescent="0.25">
      <c r="A154" s="8" t="s">
        <v>5018</v>
      </c>
      <c r="B154" s="2" t="s">
        <v>571</v>
      </c>
      <c r="C154" s="2" t="s">
        <v>35</v>
      </c>
      <c r="D154" s="2" t="s">
        <v>34</v>
      </c>
      <c r="E154" s="2" t="s">
        <v>33</v>
      </c>
      <c r="F154" s="8" t="s">
        <v>24</v>
      </c>
      <c r="G154" s="8">
        <v>1</v>
      </c>
      <c r="H154" s="8">
        <v>1</v>
      </c>
      <c r="I154" s="8">
        <v>1</v>
      </c>
      <c r="J154" s="8">
        <v>1</v>
      </c>
      <c r="K154" s="8">
        <v>1</v>
      </c>
      <c r="L154" s="8">
        <v>1</v>
      </c>
      <c r="M154" s="8">
        <v>0</v>
      </c>
      <c r="N154" s="8">
        <v>0</v>
      </c>
      <c r="O154" s="8">
        <v>1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5">
        <v>201010658</v>
      </c>
    </row>
    <row r="155" spans="1:21" hidden="1" x14ac:dyDescent="0.25">
      <c r="A155" s="8" t="s">
        <v>5018</v>
      </c>
      <c r="B155" s="2" t="s">
        <v>572</v>
      </c>
      <c r="C155" s="2" t="s">
        <v>35</v>
      </c>
      <c r="D155" s="2" t="s">
        <v>34</v>
      </c>
      <c r="E155" s="2" t="s">
        <v>33</v>
      </c>
      <c r="F155" s="8" t="s">
        <v>24</v>
      </c>
      <c r="G155" s="8">
        <v>1</v>
      </c>
      <c r="H155" s="8">
        <v>1</v>
      </c>
      <c r="I155" s="8">
        <v>1</v>
      </c>
      <c r="J155" s="8">
        <v>0</v>
      </c>
      <c r="K155" s="8">
        <v>1</v>
      </c>
      <c r="L155" s="8">
        <v>1</v>
      </c>
      <c r="M155" s="8">
        <v>0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5">
        <v>201010666</v>
      </c>
    </row>
    <row r="156" spans="1:21" hidden="1" x14ac:dyDescent="0.25">
      <c r="A156" s="8" t="s">
        <v>5018</v>
      </c>
      <c r="B156" s="2" t="s">
        <v>573</v>
      </c>
      <c r="C156" s="2" t="s">
        <v>37</v>
      </c>
      <c r="D156" s="2" t="s">
        <v>34</v>
      </c>
      <c r="E156" s="2" t="s">
        <v>33</v>
      </c>
      <c r="F156" s="8" t="s">
        <v>24</v>
      </c>
      <c r="G156" s="8">
        <v>1</v>
      </c>
      <c r="H156" s="8">
        <v>1</v>
      </c>
      <c r="I156" s="8">
        <v>1</v>
      </c>
      <c r="J156" s="8">
        <v>1</v>
      </c>
      <c r="K156" s="8">
        <v>1</v>
      </c>
      <c r="L156" s="8">
        <v>1</v>
      </c>
      <c r="M156" s="8">
        <v>0</v>
      </c>
      <c r="N156" s="8">
        <v>0</v>
      </c>
      <c r="O156" s="8">
        <v>1</v>
      </c>
      <c r="P156" s="8">
        <v>1</v>
      </c>
      <c r="Q156" s="8">
        <v>0</v>
      </c>
      <c r="R156" s="8">
        <v>0</v>
      </c>
      <c r="S156" s="8">
        <v>0</v>
      </c>
      <c r="T156" s="8">
        <v>0</v>
      </c>
      <c r="U156" s="5">
        <v>201020017</v>
      </c>
    </row>
    <row r="157" spans="1:21" hidden="1" x14ac:dyDescent="0.25">
      <c r="A157" s="8" t="s">
        <v>5018</v>
      </c>
      <c r="B157" s="2" t="s">
        <v>574</v>
      </c>
      <c r="C157" s="2" t="s">
        <v>37</v>
      </c>
      <c r="D157" s="2" t="s">
        <v>34</v>
      </c>
      <c r="E157" s="2" t="s">
        <v>33</v>
      </c>
      <c r="F157" s="8" t="s">
        <v>23</v>
      </c>
      <c r="G157" s="8">
        <v>1</v>
      </c>
      <c r="H157" s="8">
        <v>1</v>
      </c>
      <c r="I157" s="8">
        <v>1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1</v>
      </c>
      <c r="P157" s="8">
        <v>1</v>
      </c>
      <c r="Q157" s="8">
        <v>0</v>
      </c>
      <c r="R157" s="8">
        <v>0</v>
      </c>
      <c r="S157" s="8">
        <v>0</v>
      </c>
      <c r="T157" s="8">
        <v>0</v>
      </c>
      <c r="U157" s="5">
        <v>201020025</v>
      </c>
    </row>
    <row r="158" spans="1:21" hidden="1" x14ac:dyDescent="0.25">
      <c r="A158" s="8" t="s">
        <v>5018</v>
      </c>
      <c r="B158" s="2" t="s">
        <v>575</v>
      </c>
      <c r="C158" s="2" t="s">
        <v>37</v>
      </c>
      <c r="D158" s="2" t="s">
        <v>34</v>
      </c>
      <c r="E158" s="2" t="s">
        <v>33</v>
      </c>
      <c r="F158" s="8" t="s">
        <v>23</v>
      </c>
      <c r="G158" s="8">
        <v>1</v>
      </c>
      <c r="H158" s="8">
        <v>1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1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5">
        <v>201020033</v>
      </c>
    </row>
    <row r="159" spans="1:21" hidden="1" x14ac:dyDescent="0.25">
      <c r="A159" s="8" t="s">
        <v>5018</v>
      </c>
      <c r="B159" s="2" t="s">
        <v>576</v>
      </c>
      <c r="C159" s="2" t="s">
        <v>37</v>
      </c>
      <c r="D159" s="2" t="s">
        <v>34</v>
      </c>
      <c r="E159" s="2" t="s">
        <v>33</v>
      </c>
      <c r="F159" s="8" t="s">
        <v>23</v>
      </c>
      <c r="G159" s="8">
        <v>1</v>
      </c>
      <c r="H159" s="8">
        <v>1</v>
      </c>
      <c r="I159" s="8">
        <v>1</v>
      </c>
      <c r="J159" s="8">
        <v>1</v>
      </c>
      <c r="K159" s="8">
        <v>1</v>
      </c>
      <c r="L159" s="8">
        <v>1</v>
      </c>
      <c r="M159" s="8">
        <v>0</v>
      </c>
      <c r="N159" s="8">
        <v>0</v>
      </c>
      <c r="O159" s="8">
        <v>1</v>
      </c>
      <c r="P159" s="8">
        <v>1</v>
      </c>
      <c r="Q159" s="8">
        <v>0</v>
      </c>
      <c r="R159" s="8">
        <v>0</v>
      </c>
      <c r="S159" s="8">
        <v>0</v>
      </c>
      <c r="T159" s="8">
        <v>0</v>
      </c>
      <c r="U159" s="5">
        <v>201020041</v>
      </c>
    </row>
    <row r="160" spans="1:21" hidden="1" x14ac:dyDescent="0.25">
      <c r="A160" s="8" t="s">
        <v>5018</v>
      </c>
      <c r="B160" s="2" t="s">
        <v>577</v>
      </c>
      <c r="C160" s="2" t="s">
        <v>37</v>
      </c>
      <c r="D160" s="2" t="s">
        <v>34</v>
      </c>
      <c r="E160" s="2" t="s">
        <v>33</v>
      </c>
      <c r="F160" s="8" t="s">
        <v>23</v>
      </c>
      <c r="G160" s="8">
        <v>1</v>
      </c>
      <c r="H160" s="8">
        <v>1</v>
      </c>
      <c r="I160" s="8">
        <v>1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1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5">
        <v>201020050</v>
      </c>
    </row>
    <row r="161" spans="1:21" hidden="1" x14ac:dyDescent="0.25">
      <c r="A161" s="8" t="s">
        <v>5018</v>
      </c>
      <c r="B161" s="2" t="s">
        <v>578</v>
      </c>
      <c r="C161" s="2" t="s">
        <v>37</v>
      </c>
      <c r="D161" s="2" t="s">
        <v>34</v>
      </c>
      <c r="E161" s="2" t="s">
        <v>33</v>
      </c>
      <c r="F161" s="8" t="s">
        <v>24</v>
      </c>
      <c r="G161" s="8">
        <v>1</v>
      </c>
      <c r="H161" s="8">
        <v>0</v>
      </c>
      <c r="I161" s="8">
        <v>0</v>
      </c>
      <c r="J161" s="8">
        <v>0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5">
        <v>201020068</v>
      </c>
    </row>
    <row r="162" spans="1:21" hidden="1" x14ac:dyDescent="0.25">
      <c r="A162" s="8" t="s">
        <v>5018</v>
      </c>
      <c r="B162" s="2" t="s">
        <v>579</v>
      </c>
      <c r="C162" s="2" t="s">
        <v>39</v>
      </c>
      <c r="D162" s="2" t="s">
        <v>38</v>
      </c>
      <c r="E162" s="2" t="s">
        <v>33</v>
      </c>
      <c r="F162" s="8" t="s">
        <v>24</v>
      </c>
      <c r="G162" s="8">
        <v>1</v>
      </c>
      <c r="H162" s="8">
        <v>1</v>
      </c>
      <c r="I162" s="8">
        <v>1</v>
      </c>
      <c r="J162" s="8">
        <v>1</v>
      </c>
      <c r="K162" s="8">
        <v>1</v>
      </c>
      <c r="L162" s="8">
        <v>1</v>
      </c>
      <c r="M162" s="8">
        <v>0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5">
        <v>202010015</v>
      </c>
    </row>
    <row r="163" spans="1:21" hidden="1" x14ac:dyDescent="0.25">
      <c r="A163" s="8" t="s">
        <v>5018</v>
      </c>
      <c r="B163" s="2" t="s">
        <v>580</v>
      </c>
      <c r="C163" s="2" t="s">
        <v>39</v>
      </c>
      <c r="D163" s="2" t="s">
        <v>38</v>
      </c>
      <c r="E163" s="2" t="s">
        <v>33</v>
      </c>
      <c r="F163" s="8" t="s">
        <v>24</v>
      </c>
      <c r="G163" s="8">
        <v>1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0</v>
      </c>
      <c r="N163" s="8">
        <v>0</v>
      </c>
      <c r="O163" s="8">
        <v>1</v>
      </c>
      <c r="P163" s="8">
        <v>1</v>
      </c>
      <c r="Q163" s="8">
        <v>0</v>
      </c>
      <c r="R163" s="8">
        <v>1</v>
      </c>
      <c r="S163" s="8">
        <v>1</v>
      </c>
      <c r="T163" s="8">
        <v>0</v>
      </c>
      <c r="U163" s="5">
        <v>202010023</v>
      </c>
    </row>
    <row r="164" spans="1:21" hidden="1" x14ac:dyDescent="0.25">
      <c r="A164" s="8" t="s">
        <v>5018</v>
      </c>
      <c r="B164" s="2" t="s">
        <v>581</v>
      </c>
      <c r="C164" s="2" t="s">
        <v>39</v>
      </c>
      <c r="D164" s="2" t="s">
        <v>38</v>
      </c>
      <c r="E164" s="2" t="s">
        <v>33</v>
      </c>
      <c r="F164" s="8" t="s">
        <v>24</v>
      </c>
      <c r="G164" s="8">
        <v>1</v>
      </c>
      <c r="H164" s="8">
        <v>1</v>
      </c>
      <c r="I164" s="8">
        <v>1</v>
      </c>
      <c r="J164" s="8">
        <v>1</v>
      </c>
      <c r="K164" s="8">
        <v>1</v>
      </c>
      <c r="L164" s="8">
        <v>1</v>
      </c>
      <c r="M164" s="8">
        <v>0</v>
      </c>
      <c r="N164" s="8">
        <v>0</v>
      </c>
      <c r="O164" s="8">
        <v>1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5">
        <v>202010031</v>
      </c>
    </row>
    <row r="165" spans="1:21" hidden="1" x14ac:dyDescent="0.25">
      <c r="A165" s="8" t="s">
        <v>5018</v>
      </c>
      <c r="B165" s="2" t="s">
        <v>582</v>
      </c>
      <c r="C165" s="2" t="s">
        <v>39</v>
      </c>
      <c r="D165" s="2" t="s">
        <v>38</v>
      </c>
      <c r="E165" s="2" t="s">
        <v>33</v>
      </c>
      <c r="F165" s="8" t="s">
        <v>24</v>
      </c>
      <c r="G165" s="8">
        <v>1</v>
      </c>
      <c r="H165" s="8">
        <v>1</v>
      </c>
      <c r="I165" s="8">
        <v>1</v>
      </c>
      <c r="J165" s="8">
        <v>1</v>
      </c>
      <c r="K165" s="8">
        <v>1</v>
      </c>
      <c r="L165" s="8">
        <v>1</v>
      </c>
      <c r="M165" s="8">
        <v>0</v>
      </c>
      <c r="N165" s="8">
        <v>0</v>
      </c>
      <c r="O165" s="8">
        <v>1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5">
        <v>202010040</v>
      </c>
    </row>
    <row r="166" spans="1:21" hidden="1" x14ac:dyDescent="0.25">
      <c r="A166" s="8" t="s">
        <v>5018</v>
      </c>
      <c r="B166" s="2" t="s">
        <v>583</v>
      </c>
      <c r="C166" s="2" t="s">
        <v>39</v>
      </c>
      <c r="D166" s="2" t="s">
        <v>38</v>
      </c>
      <c r="E166" s="2" t="s">
        <v>33</v>
      </c>
      <c r="F166" s="8" t="s">
        <v>24</v>
      </c>
      <c r="G166" s="8">
        <v>1</v>
      </c>
      <c r="H166" s="8">
        <v>1</v>
      </c>
      <c r="I166" s="8">
        <v>1</v>
      </c>
      <c r="J166" s="8">
        <v>1</v>
      </c>
      <c r="K166" s="8">
        <v>1</v>
      </c>
      <c r="L166" s="8">
        <v>1</v>
      </c>
      <c r="M166" s="8">
        <v>0</v>
      </c>
      <c r="N166" s="8">
        <v>0</v>
      </c>
      <c r="O166" s="8">
        <v>1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5">
        <v>202010058</v>
      </c>
    </row>
    <row r="167" spans="1:21" hidden="1" x14ac:dyDescent="0.25">
      <c r="A167" s="8" t="s">
        <v>5018</v>
      </c>
      <c r="B167" s="2" t="s">
        <v>584</v>
      </c>
      <c r="C167" s="2" t="s">
        <v>39</v>
      </c>
      <c r="D167" s="2" t="s">
        <v>38</v>
      </c>
      <c r="E167" s="2" t="s">
        <v>33</v>
      </c>
      <c r="F167" s="8" t="s">
        <v>24</v>
      </c>
      <c r="G167" s="8">
        <v>1</v>
      </c>
      <c r="H167" s="8">
        <v>1</v>
      </c>
      <c r="I167" s="8">
        <v>1</v>
      </c>
      <c r="J167" s="8">
        <v>1</v>
      </c>
      <c r="K167" s="8">
        <v>1</v>
      </c>
      <c r="L167" s="8">
        <v>1</v>
      </c>
      <c r="M167" s="8">
        <v>0</v>
      </c>
      <c r="N167" s="8">
        <v>0</v>
      </c>
      <c r="O167" s="8">
        <v>1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5">
        <v>202010066</v>
      </c>
    </row>
    <row r="168" spans="1:21" hidden="1" x14ac:dyDescent="0.25">
      <c r="A168" s="8" t="s">
        <v>5018</v>
      </c>
      <c r="B168" s="2" t="s">
        <v>585</v>
      </c>
      <c r="C168" s="2" t="s">
        <v>39</v>
      </c>
      <c r="D168" s="2" t="s">
        <v>38</v>
      </c>
      <c r="E168" s="2" t="s">
        <v>33</v>
      </c>
      <c r="F168" s="8" t="s">
        <v>24</v>
      </c>
      <c r="G168" s="8">
        <v>1</v>
      </c>
      <c r="H168" s="8">
        <v>1</v>
      </c>
      <c r="I168" s="8">
        <v>1</v>
      </c>
      <c r="J168" s="8">
        <v>1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5">
        <v>202010074</v>
      </c>
    </row>
    <row r="169" spans="1:21" hidden="1" x14ac:dyDescent="0.25">
      <c r="A169" s="8" t="s">
        <v>5018</v>
      </c>
      <c r="B169" s="2" t="s">
        <v>586</v>
      </c>
      <c r="C169" s="2" t="s">
        <v>39</v>
      </c>
      <c r="D169" s="2" t="s">
        <v>38</v>
      </c>
      <c r="E169" s="2" t="s">
        <v>33</v>
      </c>
      <c r="F169" s="8" t="s">
        <v>24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0</v>
      </c>
      <c r="N169" s="8">
        <v>0</v>
      </c>
      <c r="O169" s="8">
        <v>1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5">
        <v>202010082</v>
      </c>
    </row>
    <row r="170" spans="1:21" hidden="1" x14ac:dyDescent="0.25">
      <c r="A170" s="8" t="s">
        <v>5018</v>
      </c>
      <c r="B170" s="2" t="s">
        <v>587</v>
      </c>
      <c r="C170" s="2" t="s">
        <v>39</v>
      </c>
      <c r="D170" s="2" t="s">
        <v>38</v>
      </c>
      <c r="E170" s="2" t="s">
        <v>33</v>
      </c>
      <c r="F170" s="8" t="s">
        <v>24</v>
      </c>
      <c r="G170" s="8">
        <v>1</v>
      </c>
      <c r="H170" s="8">
        <v>1</v>
      </c>
      <c r="I170" s="8">
        <v>1</v>
      </c>
      <c r="J170" s="8">
        <v>1</v>
      </c>
      <c r="K170" s="8">
        <v>1</v>
      </c>
      <c r="L170" s="8">
        <v>1</v>
      </c>
      <c r="M170" s="8">
        <v>0</v>
      </c>
      <c r="N170" s="8">
        <v>0</v>
      </c>
      <c r="O170" s="8">
        <v>1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5">
        <v>202010090</v>
      </c>
    </row>
    <row r="171" spans="1:21" hidden="1" x14ac:dyDescent="0.25">
      <c r="A171" s="8" t="s">
        <v>5018</v>
      </c>
      <c r="B171" s="2" t="s">
        <v>588</v>
      </c>
      <c r="C171" s="2" t="s">
        <v>39</v>
      </c>
      <c r="D171" s="2" t="s">
        <v>38</v>
      </c>
      <c r="E171" s="2" t="s">
        <v>33</v>
      </c>
      <c r="F171" s="8" t="s">
        <v>24</v>
      </c>
      <c r="G171" s="8">
        <v>1</v>
      </c>
      <c r="H171" s="8">
        <v>1</v>
      </c>
      <c r="I171" s="8">
        <v>1</v>
      </c>
      <c r="J171" s="8">
        <v>1</v>
      </c>
      <c r="K171" s="8">
        <v>1</v>
      </c>
      <c r="L171" s="8">
        <v>1</v>
      </c>
      <c r="M171" s="8">
        <v>0</v>
      </c>
      <c r="N171" s="8">
        <v>0</v>
      </c>
      <c r="O171" s="8">
        <v>1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5">
        <v>202010104</v>
      </c>
    </row>
    <row r="172" spans="1:21" hidden="1" x14ac:dyDescent="0.25">
      <c r="A172" s="8" t="s">
        <v>5018</v>
      </c>
      <c r="B172" s="2" t="s">
        <v>589</v>
      </c>
      <c r="C172" s="2" t="s">
        <v>39</v>
      </c>
      <c r="D172" s="2" t="s">
        <v>38</v>
      </c>
      <c r="E172" s="2" t="s">
        <v>33</v>
      </c>
      <c r="F172" s="8" t="s">
        <v>24</v>
      </c>
      <c r="G172" s="8">
        <v>1</v>
      </c>
      <c r="H172" s="8">
        <v>1</v>
      </c>
      <c r="I172" s="8">
        <v>1</v>
      </c>
      <c r="J172" s="8">
        <v>1</v>
      </c>
      <c r="K172" s="8">
        <v>1</v>
      </c>
      <c r="L172" s="8">
        <v>1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5">
        <v>202010112</v>
      </c>
    </row>
    <row r="173" spans="1:21" hidden="1" x14ac:dyDescent="0.25">
      <c r="A173" s="8" t="s">
        <v>5018</v>
      </c>
      <c r="B173" s="2" t="s">
        <v>590</v>
      </c>
      <c r="C173" s="2" t="s">
        <v>39</v>
      </c>
      <c r="D173" s="2" t="s">
        <v>38</v>
      </c>
      <c r="E173" s="2" t="s">
        <v>33</v>
      </c>
      <c r="F173" s="8" t="s">
        <v>24</v>
      </c>
      <c r="G173" s="8">
        <v>1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0</v>
      </c>
      <c r="N173" s="8">
        <v>0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0</v>
      </c>
      <c r="U173" s="5">
        <v>202010120</v>
      </c>
    </row>
    <row r="174" spans="1:21" hidden="1" x14ac:dyDescent="0.25">
      <c r="A174" s="8" t="s">
        <v>5018</v>
      </c>
      <c r="B174" s="2" t="s">
        <v>591</v>
      </c>
      <c r="C174" s="2" t="s">
        <v>39</v>
      </c>
      <c r="D174" s="2" t="s">
        <v>38</v>
      </c>
      <c r="E174" s="2" t="s">
        <v>33</v>
      </c>
      <c r="F174" s="8" t="s">
        <v>24</v>
      </c>
      <c r="G174" s="8">
        <v>1</v>
      </c>
      <c r="H174" s="8">
        <v>1</v>
      </c>
      <c r="I174" s="8">
        <v>1</v>
      </c>
      <c r="J174" s="8">
        <v>1</v>
      </c>
      <c r="K174" s="8">
        <v>1</v>
      </c>
      <c r="L174" s="8">
        <v>1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5">
        <v>202010139</v>
      </c>
    </row>
    <row r="175" spans="1:21" hidden="1" x14ac:dyDescent="0.25">
      <c r="A175" s="8" t="s">
        <v>5018</v>
      </c>
      <c r="B175" s="2" t="s">
        <v>592</v>
      </c>
      <c r="C175" s="2" t="s">
        <v>39</v>
      </c>
      <c r="D175" s="2" t="s">
        <v>38</v>
      </c>
      <c r="E175" s="2" t="s">
        <v>33</v>
      </c>
      <c r="F175" s="8" t="s">
        <v>24</v>
      </c>
      <c r="G175" s="8">
        <v>1</v>
      </c>
      <c r="H175" s="8">
        <v>1</v>
      </c>
      <c r="I175" s="8">
        <v>1</v>
      </c>
      <c r="J175" s="8">
        <v>1</v>
      </c>
      <c r="K175" s="8">
        <v>1</v>
      </c>
      <c r="L175" s="8">
        <v>1</v>
      </c>
      <c r="M175" s="8">
        <v>0</v>
      </c>
      <c r="N175" s="8">
        <v>0</v>
      </c>
      <c r="O175" s="8">
        <v>1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5">
        <v>202010147</v>
      </c>
    </row>
    <row r="176" spans="1:21" hidden="1" x14ac:dyDescent="0.25">
      <c r="A176" s="8" t="s">
        <v>5018</v>
      </c>
      <c r="B176" s="2" t="s">
        <v>593</v>
      </c>
      <c r="C176" s="2" t="s">
        <v>39</v>
      </c>
      <c r="D176" s="2" t="s">
        <v>38</v>
      </c>
      <c r="E176" s="2" t="s">
        <v>33</v>
      </c>
      <c r="F176" s="8" t="s">
        <v>24</v>
      </c>
      <c r="G176" s="8">
        <v>1</v>
      </c>
      <c r="H176" s="8">
        <v>1</v>
      </c>
      <c r="I176" s="8">
        <v>1</v>
      </c>
      <c r="J176" s="8">
        <v>1</v>
      </c>
      <c r="K176" s="8">
        <v>1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5">
        <v>202010155</v>
      </c>
    </row>
    <row r="177" spans="1:21" hidden="1" x14ac:dyDescent="0.25">
      <c r="A177" s="8" t="s">
        <v>5018</v>
      </c>
      <c r="B177" s="2" t="s">
        <v>594</v>
      </c>
      <c r="C177" s="2" t="s">
        <v>39</v>
      </c>
      <c r="D177" s="2" t="s">
        <v>38</v>
      </c>
      <c r="E177" s="2" t="s">
        <v>33</v>
      </c>
      <c r="F177" s="8" t="s">
        <v>24</v>
      </c>
      <c r="G177" s="8">
        <v>1</v>
      </c>
      <c r="H177" s="8">
        <v>1</v>
      </c>
      <c r="I177" s="8">
        <v>1</v>
      </c>
      <c r="J177" s="8">
        <v>1</v>
      </c>
      <c r="K177" s="8">
        <v>1</v>
      </c>
      <c r="L177" s="8">
        <v>1</v>
      </c>
      <c r="M177" s="8">
        <v>0</v>
      </c>
      <c r="N177" s="8">
        <v>0</v>
      </c>
      <c r="O177" s="8">
        <v>1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5">
        <v>202010163</v>
      </c>
    </row>
    <row r="178" spans="1:21" hidden="1" x14ac:dyDescent="0.25">
      <c r="A178" s="8" t="s">
        <v>5018</v>
      </c>
      <c r="B178" s="2" t="s">
        <v>595</v>
      </c>
      <c r="C178" s="2" t="s">
        <v>39</v>
      </c>
      <c r="D178" s="2" t="s">
        <v>38</v>
      </c>
      <c r="E178" s="2" t="s">
        <v>33</v>
      </c>
      <c r="F178" s="8" t="s">
        <v>24</v>
      </c>
      <c r="G178" s="8">
        <v>1</v>
      </c>
      <c r="H178" s="8">
        <v>1</v>
      </c>
      <c r="I178" s="8">
        <v>1</v>
      </c>
      <c r="J178" s="8">
        <v>1</v>
      </c>
      <c r="K178" s="8">
        <v>1</v>
      </c>
      <c r="L178" s="8">
        <v>1</v>
      </c>
      <c r="M178" s="8">
        <v>0</v>
      </c>
      <c r="N178" s="8">
        <v>0</v>
      </c>
      <c r="O178" s="8">
        <v>1</v>
      </c>
      <c r="P178" s="8">
        <v>1</v>
      </c>
      <c r="Q178" s="8">
        <v>0</v>
      </c>
      <c r="R178" s="8">
        <v>0</v>
      </c>
      <c r="S178" s="8">
        <v>0</v>
      </c>
      <c r="T178" s="8">
        <v>0</v>
      </c>
      <c r="U178" s="5">
        <v>202010171</v>
      </c>
    </row>
    <row r="179" spans="1:21" hidden="1" x14ac:dyDescent="0.25">
      <c r="A179" s="8" t="s">
        <v>5018</v>
      </c>
      <c r="B179" s="2" t="s">
        <v>596</v>
      </c>
      <c r="C179" s="2" t="s">
        <v>39</v>
      </c>
      <c r="D179" s="2" t="s">
        <v>38</v>
      </c>
      <c r="E179" s="2" t="s">
        <v>33</v>
      </c>
      <c r="F179" s="8" t="s">
        <v>24</v>
      </c>
      <c r="G179" s="8">
        <v>1</v>
      </c>
      <c r="H179" s="8">
        <v>1</v>
      </c>
      <c r="I179" s="8">
        <v>1</v>
      </c>
      <c r="J179" s="8">
        <v>1</v>
      </c>
      <c r="K179" s="8">
        <v>1</v>
      </c>
      <c r="L179" s="8">
        <v>1</v>
      </c>
      <c r="M179" s="8">
        <v>0</v>
      </c>
      <c r="N179" s="8">
        <v>0</v>
      </c>
      <c r="O179" s="8">
        <v>1</v>
      </c>
      <c r="P179" s="8">
        <v>1</v>
      </c>
      <c r="Q179" s="8">
        <v>0</v>
      </c>
      <c r="R179" s="8">
        <v>0</v>
      </c>
      <c r="S179" s="8">
        <v>0</v>
      </c>
      <c r="T179" s="8">
        <v>0</v>
      </c>
      <c r="U179" s="5">
        <v>202010180</v>
      </c>
    </row>
    <row r="180" spans="1:21" hidden="1" x14ac:dyDescent="0.25">
      <c r="A180" s="8" t="s">
        <v>5018</v>
      </c>
      <c r="B180" s="2" t="s">
        <v>597</v>
      </c>
      <c r="C180" s="2" t="s">
        <v>39</v>
      </c>
      <c r="D180" s="2" t="s">
        <v>38</v>
      </c>
      <c r="E180" s="2" t="s">
        <v>33</v>
      </c>
      <c r="F180" s="8" t="s">
        <v>24</v>
      </c>
      <c r="G180" s="8">
        <v>1</v>
      </c>
      <c r="H180" s="8">
        <v>1</v>
      </c>
      <c r="I180" s="8">
        <v>1</v>
      </c>
      <c r="J180" s="8">
        <v>1</v>
      </c>
      <c r="K180" s="8">
        <v>1</v>
      </c>
      <c r="L180" s="8">
        <v>1</v>
      </c>
      <c r="M180" s="8">
        <v>0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5">
        <v>202010198</v>
      </c>
    </row>
    <row r="181" spans="1:21" hidden="1" x14ac:dyDescent="0.25">
      <c r="A181" s="8" t="s">
        <v>5018</v>
      </c>
      <c r="B181" s="2" t="s">
        <v>598</v>
      </c>
      <c r="C181" s="2" t="s">
        <v>39</v>
      </c>
      <c r="D181" s="2" t="s">
        <v>38</v>
      </c>
      <c r="E181" s="2" t="s">
        <v>33</v>
      </c>
      <c r="F181" s="8" t="s">
        <v>24</v>
      </c>
      <c r="G181" s="8">
        <v>1</v>
      </c>
      <c r="H181" s="8">
        <v>1</v>
      </c>
      <c r="I181" s="8">
        <v>1</v>
      </c>
      <c r="J181" s="8">
        <v>1</v>
      </c>
      <c r="K181" s="8">
        <v>1</v>
      </c>
      <c r="L181" s="8">
        <v>1</v>
      </c>
      <c r="M181" s="8">
        <v>0</v>
      </c>
      <c r="N181" s="8">
        <v>0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5">
        <v>202010201</v>
      </c>
    </row>
    <row r="182" spans="1:21" hidden="1" x14ac:dyDescent="0.25">
      <c r="A182" s="8" t="s">
        <v>5018</v>
      </c>
      <c r="B182" s="2" t="s">
        <v>599</v>
      </c>
      <c r="C182" s="2" t="s">
        <v>39</v>
      </c>
      <c r="D182" s="2" t="s">
        <v>38</v>
      </c>
      <c r="E182" s="2" t="s">
        <v>33</v>
      </c>
      <c r="F182" s="8" t="s">
        <v>24</v>
      </c>
      <c r="G182" s="8">
        <v>1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5">
        <v>202010210</v>
      </c>
    </row>
    <row r="183" spans="1:21" hidden="1" x14ac:dyDescent="0.25">
      <c r="A183" s="8" t="s">
        <v>5018</v>
      </c>
      <c r="B183" s="2" t="s">
        <v>600</v>
      </c>
      <c r="C183" s="2" t="s">
        <v>39</v>
      </c>
      <c r="D183" s="2" t="s">
        <v>38</v>
      </c>
      <c r="E183" s="2" t="s">
        <v>33</v>
      </c>
      <c r="F183" s="8" t="s">
        <v>24</v>
      </c>
      <c r="G183" s="8">
        <v>1</v>
      </c>
      <c r="H183" s="8">
        <v>1</v>
      </c>
      <c r="I183" s="8">
        <v>1</v>
      </c>
      <c r="J183" s="8">
        <v>1</v>
      </c>
      <c r="K183" s="8">
        <v>1</v>
      </c>
      <c r="L183" s="8">
        <v>1</v>
      </c>
      <c r="M183" s="8">
        <v>0</v>
      </c>
      <c r="N183" s="8">
        <v>0</v>
      </c>
      <c r="O183" s="8">
        <v>1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5">
        <v>202010228</v>
      </c>
    </row>
    <row r="184" spans="1:21" hidden="1" x14ac:dyDescent="0.25">
      <c r="A184" s="8" t="s">
        <v>5018</v>
      </c>
      <c r="B184" s="2" t="s">
        <v>601</v>
      </c>
      <c r="C184" s="2" t="s">
        <v>39</v>
      </c>
      <c r="D184" s="2" t="s">
        <v>38</v>
      </c>
      <c r="E184" s="2" t="s">
        <v>33</v>
      </c>
      <c r="F184" s="8" t="s">
        <v>24</v>
      </c>
      <c r="G184" s="8">
        <v>1</v>
      </c>
      <c r="H184" s="8">
        <v>1</v>
      </c>
      <c r="I184" s="8">
        <v>1</v>
      </c>
      <c r="J184" s="8">
        <v>1</v>
      </c>
      <c r="K184" s="8">
        <v>1</v>
      </c>
      <c r="L184" s="8">
        <v>1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5">
        <v>202010236</v>
      </c>
    </row>
    <row r="185" spans="1:21" hidden="1" x14ac:dyDescent="0.25">
      <c r="A185" s="8" t="s">
        <v>5018</v>
      </c>
      <c r="B185" s="2" t="s">
        <v>602</v>
      </c>
      <c r="C185" s="2" t="s">
        <v>39</v>
      </c>
      <c r="D185" s="2" t="s">
        <v>38</v>
      </c>
      <c r="E185" s="2" t="s">
        <v>33</v>
      </c>
      <c r="F185" s="8" t="s">
        <v>24</v>
      </c>
      <c r="G185" s="8">
        <v>0</v>
      </c>
      <c r="H185" s="8">
        <v>1</v>
      </c>
      <c r="I185" s="8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5">
        <v>202010244</v>
      </c>
    </row>
    <row r="186" spans="1:21" hidden="1" x14ac:dyDescent="0.25">
      <c r="A186" s="8" t="s">
        <v>5018</v>
      </c>
      <c r="B186" s="2" t="s">
        <v>603</v>
      </c>
      <c r="C186" s="2" t="s">
        <v>39</v>
      </c>
      <c r="D186" s="2" t="s">
        <v>38</v>
      </c>
      <c r="E186" s="2" t="s">
        <v>33</v>
      </c>
      <c r="F186" s="8" t="s">
        <v>24</v>
      </c>
      <c r="G186" s="8">
        <v>1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5">
        <v>202010252</v>
      </c>
    </row>
    <row r="187" spans="1:21" hidden="1" x14ac:dyDescent="0.25">
      <c r="A187" s="8" t="s">
        <v>5018</v>
      </c>
      <c r="B187" s="2" t="s">
        <v>604</v>
      </c>
      <c r="C187" s="2" t="s">
        <v>39</v>
      </c>
      <c r="D187" s="2" t="s">
        <v>38</v>
      </c>
      <c r="E187" s="2" t="s">
        <v>33</v>
      </c>
      <c r="F187" s="8" t="s">
        <v>24</v>
      </c>
      <c r="G187" s="8">
        <v>1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5">
        <v>202010260</v>
      </c>
    </row>
    <row r="188" spans="1:21" hidden="1" x14ac:dyDescent="0.25">
      <c r="A188" s="8" t="s">
        <v>5018</v>
      </c>
      <c r="B188" s="2" t="s">
        <v>605</v>
      </c>
      <c r="C188" s="2" t="s">
        <v>39</v>
      </c>
      <c r="D188" s="2" t="s">
        <v>38</v>
      </c>
      <c r="E188" s="2" t="s">
        <v>33</v>
      </c>
      <c r="F188" s="8" t="s">
        <v>24</v>
      </c>
      <c r="G188" s="8">
        <v>1</v>
      </c>
      <c r="H188" s="8">
        <v>1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1</v>
      </c>
      <c r="P188" s="8">
        <v>1</v>
      </c>
      <c r="Q188" s="8">
        <v>0</v>
      </c>
      <c r="R188" s="8">
        <v>1</v>
      </c>
      <c r="S188" s="8">
        <v>1</v>
      </c>
      <c r="T188" s="8">
        <v>0</v>
      </c>
      <c r="U188" s="5">
        <v>202010279</v>
      </c>
    </row>
    <row r="189" spans="1:21" hidden="1" x14ac:dyDescent="0.25">
      <c r="A189" s="8" t="s">
        <v>5018</v>
      </c>
      <c r="B189" s="2" t="s">
        <v>606</v>
      </c>
      <c r="C189" s="2" t="s">
        <v>39</v>
      </c>
      <c r="D189" s="2" t="s">
        <v>38</v>
      </c>
      <c r="E189" s="2" t="s">
        <v>33</v>
      </c>
      <c r="F189" s="8" t="s">
        <v>24</v>
      </c>
      <c r="G189" s="8">
        <v>1</v>
      </c>
      <c r="H189" s="8">
        <v>1</v>
      </c>
      <c r="I189" s="8">
        <v>1</v>
      </c>
      <c r="J189" s="8">
        <v>1</v>
      </c>
      <c r="K189" s="8">
        <v>1</v>
      </c>
      <c r="L189" s="8">
        <v>1</v>
      </c>
      <c r="M189" s="8">
        <v>0</v>
      </c>
      <c r="N189" s="8">
        <v>0</v>
      </c>
      <c r="O189" s="8">
        <v>1</v>
      </c>
      <c r="P189" s="8">
        <v>1</v>
      </c>
      <c r="Q189" s="8">
        <v>0</v>
      </c>
      <c r="R189" s="8">
        <v>1</v>
      </c>
      <c r="S189" s="8">
        <v>1</v>
      </c>
      <c r="T189" s="8">
        <v>0</v>
      </c>
      <c r="U189" s="5">
        <v>202010287</v>
      </c>
    </row>
    <row r="190" spans="1:21" hidden="1" x14ac:dyDescent="0.25">
      <c r="A190" s="8" t="s">
        <v>5018</v>
      </c>
      <c r="B190" s="2" t="s">
        <v>607</v>
      </c>
      <c r="C190" s="2" t="s">
        <v>39</v>
      </c>
      <c r="D190" s="2" t="s">
        <v>38</v>
      </c>
      <c r="E190" s="2" t="s">
        <v>33</v>
      </c>
      <c r="F190" s="8" t="s">
        <v>24</v>
      </c>
      <c r="G190" s="8">
        <v>1</v>
      </c>
      <c r="H190" s="8">
        <v>1</v>
      </c>
      <c r="I190" s="8">
        <v>1</v>
      </c>
      <c r="J190" s="8">
        <v>1</v>
      </c>
      <c r="K190" s="8">
        <v>1</v>
      </c>
      <c r="L190" s="8">
        <v>1</v>
      </c>
      <c r="M190" s="8">
        <v>0</v>
      </c>
      <c r="N190" s="8">
        <v>0</v>
      </c>
      <c r="O190" s="8">
        <v>1</v>
      </c>
      <c r="P190" s="8">
        <v>1</v>
      </c>
      <c r="Q190" s="8">
        <v>0</v>
      </c>
      <c r="R190" s="8">
        <v>1</v>
      </c>
      <c r="S190" s="8">
        <v>1</v>
      </c>
      <c r="T190" s="8">
        <v>0</v>
      </c>
      <c r="U190" s="5">
        <v>202010295</v>
      </c>
    </row>
    <row r="191" spans="1:21" hidden="1" x14ac:dyDescent="0.25">
      <c r="A191" s="8" t="s">
        <v>5018</v>
      </c>
      <c r="B191" s="2" t="s">
        <v>608</v>
      </c>
      <c r="C191" s="2" t="s">
        <v>39</v>
      </c>
      <c r="D191" s="2" t="s">
        <v>38</v>
      </c>
      <c r="E191" s="2" t="s">
        <v>33</v>
      </c>
      <c r="F191" s="8" t="s">
        <v>24</v>
      </c>
      <c r="G191" s="8">
        <v>1</v>
      </c>
      <c r="H191" s="8">
        <v>1</v>
      </c>
      <c r="I191" s="8">
        <v>1</v>
      </c>
      <c r="J191" s="8">
        <v>1</v>
      </c>
      <c r="K191" s="8">
        <v>1</v>
      </c>
      <c r="L191" s="8">
        <v>1</v>
      </c>
      <c r="M191" s="8">
        <v>0</v>
      </c>
      <c r="N191" s="8">
        <v>0</v>
      </c>
      <c r="O191" s="8">
        <v>1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5">
        <v>202010309</v>
      </c>
    </row>
    <row r="192" spans="1:21" hidden="1" x14ac:dyDescent="0.25">
      <c r="A192" s="8" t="s">
        <v>5018</v>
      </c>
      <c r="B192" s="2" t="s">
        <v>609</v>
      </c>
      <c r="C192" s="2" t="s">
        <v>39</v>
      </c>
      <c r="D192" s="2" t="s">
        <v>38</v>
      </c>
      <c r="E192" s="2" t="s">
        <v>33</v>
      </c>
      <c r="F192" s="8" t="s">
        <v>24</v>
      </c>
      <c r="G192" s="8">
        <v>1</v>
      </c>
      <c r="H192" s="8">
        <v>1</v>
      </c>
      <c r="I192" s="8">
        <v>1</v>
      </c>
      <c r="J192" s="8">
        <v>1</v>
      </c>
      <c r="K192" s="8">
        <v>1</v>
      </c>
      <c r="L192" s="8">
        <v>1</v>
      </c>
      <c r="M192" s="8">
        <v>0</v>
      </c>
      <c r="N192" s="8">
        <v>0</v>
      </c>
      <c r="O192" s="8">
        <v>1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5">
        <v>202010317</v>
      </c>
    </row>
    <row r="193" spans="1:21" hidden="1" x14ac:dyDescent="0.25">
      <c r="A193" s="8" t="s">
        <v>5018</v>
      </c>
      <c r="B193" s="2" t="s">
        <v>610</v>
      </c>
      <c r="C193" s="2" t="s">
        <v>39</v>
      </c>
      <c r="D193" s="2" t="s">
        <v>38</v>
      </c>
      <c r="E193" s="2" t="s">
        <v>33</v>
      </c>
      <c r="F193" s="8" t="s">
        <v>24</v>
      </c>
      <c r="G193" s="8">
        <v>1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5">
        <v>202010325</v>
      </c>
    </row>
    <row r="194" spans="1:21" hidden="1" x14ac:dyDescent="0.25">
      <c r="A194" s="8" t="s">
        <v>5018</v>
      </c>
      <c r="B194" s="2" t="s">
        <v>611</v>
      </c>
      <c r="C194" s="2" t="s">
        <v>39</v>
      </c>
      <c r="D194" s="2" t="s">
        <v>38</v>
      </c>
      <c r="E194" s="2" t="s">
        <v>33</v>
      </c>
      <c r="F194" s="8" t="s">
        <v>24</v>
      </c>
      <c r="G194" s="8">
        <v>1</v>
      </c>
      <c r="H194" s="8">
        <v>1</v>
      </c>
      <c r="I194" s="8">
        <v>1</v>
      </c>
      <c r="J194" s="8">
        <v>1</v>
      </c>
      <c r="K194" s="8">
        <v>1</v>
      </c>
      <c r="L194" s="8">
        <v>1</v>
      </c>
      <c r="M194" s="8">
        <v>0</v>
      </c>
      <c r="N194" s="8">
        <v>0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5">
        <v>202010333</v>
      </c>
    </row>
    <row r="195" spans="1:21" hidden="1" x14ac:dyDescent="0.25">
      <c r="A195" s="8" t="s">
        <v>5018</v>
      </c>
      <c r="B195" s="2" t="s">
        <v>612</v>
      </c>
      <c r="C195" s="2" t="s">
        <v>39</v>
      </c>
      <c r="D195" s="2" t="s">
        <v>38</v>
      </c>
      <c r="E195" s="2" t="s">
        <v>33</v>
      </c>
      <c r="F195" s="8" t="s">
        <v>24</v>
      </c>
      <c r="G195" s="8">
        <v>1</v>
      </c>
      <c r="H195" s="8">
        <v>1</v>
      </c>
      <c r="I195" s="8">
        <v>1</v>
      </c>
      <c r="J195" s="8">
        <v>1</v>
      </c>
      <c r="K195" s="8">
        <v>1</v>
      </c>
      <c r="L195" s="8">
        <v>1</v>
      </c>
      <c r="M195" s="8">
        <v>0</v>
      </c>
      <c r="N195" s="8">
        <v>0</v>
      </c>
      <c r="O195" s="8">
        <v>1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5">
        <v>202010341</v>
      </c>
    </row>
    <row r="196" spans="1:21" hidden="1" x14ac:dyDescent="0.25">
      <c r="A196" s="8" t="s">
        <v>5018</v>
      </c>
      <c r="B196" s="2" t="s">
        <v>613</v>
      </c>
      <c r="C196" s="2" t="s">
        <v>39</v>
      </c>
      <c r="D196" s="2" t="s">
        <v>38</v>
      </c>
      <c r="E196" s="2" t="s">
        <v>33</v>
      </c>
      <c r="F196" s="8" t="s">
        <v>24</v>
      </c>
      <c r="G196" s="8">
        <v>1</v>
      </c>
      <c r="H196" s="8">
        <v>1</v>
      </c>
      <c r="I196" s="8">
        <v>1</v>
      </c>
      <c r="J196" s="8">
        <v>1</v>
      </c>
      <c r="K196" s="8">
        <v>1</v>
      </c>
      <c r="L196" s="8">
        <v>1</v>
      </c>
      <c r="M196" s="8">
        <v>0</v>
      </c>
      <c r="N196" s="8">
        <v>0</v>
      </c>
      <c r="O196" s="8">
        <v>1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5">
        <v>202010350</v>
      </c>
    </row>
    <row r="197" spans="1:21" hidden="1" x14ac:dyDescent="0.25">
      <c r="A197" s="8" t="s">
        <v>5018</v>
      </c>
      <c r="B197" s="2" t="s">
        <v>614</v>
      </c>
      <c r="C197" s="2" t="s">
        <v>39</v>
      </c>
      <c r="D197" s="2" t="s">
        <v>38</v>
      </c>
      <c r="E197" s="2" t="s">
        <v>33</v>
      </c>
      <c r="F197" s="8" t="s">
        <v>24</v>
      </c>
      <c r="G197" s="8">
        <v>1</v>
      </c>
      <c r="H197" s="8">
        <v>1</v>
      </c>
      <c r="I197" s="8">
        <v>1</v>
      </c>
      <c r="J197" s="8">
        <v>1</v>
      </c>
      <c r="K197" s="8">
        <v>1</v>
      </c>
      <c r="L197" s="8">
        <v>1</v>
      </c>
      <c r="M197" s="8">
        <v>0</v>
      </c>
      <c r="N197" s="8">
        <v>0</v>
      </c>
      <c r="O197" s="8">
        <v>1</v>
      </c>
      <c r="P197" s="8">
        <v>1</v>
      </c>
      <c r="Q197" s="8">
        <v>0</v>
      </c>
      <c r="R197" s="8">
        <v>0</v>
      </c>
      <c r="S197" s="8">
        <v>0</v>
      </c>
      <c r="T197" s="8">
        <v>0</v>
      </c>
      <c r="U197" s="5">
        <v>202010368</v>
      </c>
    </row>
    <row r="198" spans="1:21" hidden="1" x14ac:dyDescent="0.25">
      <c r="A198" s="8" t="s">
        <v>5018</v>
      </c>
      <c r="B198" s="2" t="s">
        <v>615</v>
      </c>
      <c r="C198" s="2" t="s">
        <v>39</v>
      </c>
      <c r="D198" s="2" t="s">
        <v>38</v>
      </c>
      <c r="E198" s="2" t="s">
        <v>33</v>
      </c>
      <c r="F198" s="8" t="s">
        <v>24</v>
      </c>
      <c r="G198" s="8">
        <v>1</v>
      </c>
      <c r="H198" s="8">
        <v>1</v>
      </c>
      <c r="I198" s="8">
        <v>1</v>
      </c>
      <c r="J198" s="8">
        <v>1</v>
      </c>
      <c r="K198" s="8">
        <v>1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5">
        <v>202010376</v>
      </c>
    </row>
    <row r="199" spans="1:21" hidden="1" x14ac:dyDescent="0.25">
      <c r="A199" s="8" t="s">
        <v>5018</v>
      </c>
      <c r="B199" s="2" t="s">
        <v>616</v>
      </c>
      <c r="C199" s="2" t="s">
        <v>39</v>
      </c>
      <c r="D199" s="2" t="s">
        <v>38</v>
      </c>
      <c r="E199" s="2" t="s">
        <v>33</v>
      </c>
      <c r="F199" s="8" t="s">
        <v>24</v>
      </c>
      <c r="G199" s="8">
        <v>1</v>
      </c>
      <c r="H199" s="8">
        <v>1</v>
      </c>
      <c r="I199" s="8">
        <v>1</v>
      </c>
      <c r="J199" s="8">
        <v>1</v>
      </c>
      <c r="K199" s="8">
        <v>1</v>
      </c>
      <c r="L199" s="8">
        <v>1</v>
      </c>
      <c r="M199" s="8">
        <v>0</v>
      </c>
      <c r="N199" s="8">
        <v>0</v>
      </c>
      <c r="O199" s="8">
        <v>1</v>
      </c>
      <c r="P199" s="8">
        <v>1</v>
      </c>
      <c r="Q199" s="8">
        <v>0</v>
      </c>
      <c r="R199" s="8">
        <v>1</v>
      </c>
      <c r="S199" s="8">
        <v>1</v>
      </c>
      <c r="T199" s="8">
        <v>0</v>
      </c>
      <c r="U199" s="5">
        <v>202010384</v>
      </c>
    </row>
    <row r="200" spans="1:21" hidden="1" x14ac:dyDescent="0.25">
      <c r="A200" s="8" t="s">
        <v>5018</v>
      </c>
      <c r="B200" s="2" t="s">
        <v>617</v>
      </c>
      <c r="C200" s="2" t="s">
        <v>39</v>
      </c>
      <c r="D200" s="2" t="s">
        <v>38</v>
      </c>
      <c r="E200" s="2" t="s">
        <v>33</v>
      </c>
      <c r="F200" s="8" t="s">
        <v>24</v>
      </c>
      <c r="G200" s="8">
        <v>1</v>
      </c>
      <c r="H200" s="8">
        <v>1</v>
      </c>
      <c r="I200" s="8">
        <v>1</v>
      </c>
      <c r="J200" s="8">
        <v>1</v>
      </c>
      <c r="K200" s="8">
        <v>1</v>
      </c>
      <c r="L200" s="8">
        <v>1</v>
      </c>
      <c r="M200" s="8">
        <v>0</v>
      </c>
      <c r="N200" s="8">
        <v>0</v>
      </c>
      <c r="O200" s="8">
        <v>1</v>
      </c>
      <c r="P200" s="8">
        <v>1</v>
      </c>
      <c r="Q200" s="8">
        <v>0</v>
      </c>
      <c r="R200" s="8">
        <v>1</v>
      </c>
      <c r="S200" s="8">
        <v>1</v>
      </c>
      <c r="T200" s="8">
        <v>0</v>
      </c>
      <c r="U200" s="5">
        <v>202010392</v>
      </c>
    </row>
    <row r="201" spans="1:21" hidden="1" x14ac:dyDescent="0.25">
      <c r="A201" s="8" t="s">
        <v>5018</v>
      </c>
      <c r="B201" s="2" t="s">
        <v>618</v>
      </c>
      <c r="C201" s="2" t="s">
        <v>39</v>
      </c>
      <c r="D201" s="2" t="s">
        <v>38</v>
      </c>
      <c r="E201" s="2" t="s">
        <v>33</v>
      </c>
      <c r="F201" s="8" t="s">
        <v>24</v>
      </c>
      <c r="G201" s="8">
        <v>1</v>
      </c>
      <c r="H201" s="8">
        <v>1</v>
      </c>
      <c r="I201" s="8">
        <v>1</v>
      </c>
      <c r="J201" s="8">
        <v>1</v>
      </c>
      <c r="K201" s="8">
        <v>1</v>
      </c>
      <c r="L201" s="8">
        <v>1</v>
      </c>
      <c r="M201" s="8">
        <v>0</v>
      </c>
      <c r="N201" s="8">
        <v>0</v>
      </c>
      <c r="O201" s="8">
        <v>1</v>
      </c>
      <c r="P201" s="8">
        <v>1</v>
      </c>
      <c r="Q201" s="8">
        <v>0</v>
      </c>
      <c r="R201" s="8">
        <v>0</v>
      </c>
      <c r="S201" s="8">
        <v>0</v>
      </c>
      <c r="T201" s="8">
        <v>0</v>
      </c>
      <c r="U201" s="5">
        <v>202010406</v>
      </c>
    </row>
    <row r="202" spans="1:21" hidden="1" x14ac:dyDescent="0.25">
      <c r="A202" s="8" t="s">
        <v>5018</v>
      </c>
      <c r="B202" s="2" t="s">
        <v>619</v>
      </c>
      <c r="C202" s="2" t="s">
        <v>39</v>
      </c>
      <c r="D202" s="2" t="s">
        <v>38</v>
      </c>
      <c r="E202" s="2" t="s">
        <v>33</v>
      </c>
      <c r="F202" s="8" t="s">
        <v>24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0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5">
        <v>202010414</v>
      </c>
    </row>
    <row r="203" spans="1:21" hidden="1" x14ac:dyDescent="0.25">
      <c r="A203" s="8" t="s">
        <v>5018</v>
      </c>
      <c r="B203" s="2" t="s">
        <v>620</v>
      </c>
      <c r="C203" s="2" t="s">
        <v>39</v>
      </c>
      <c r="D203" s="2" t="s">
        <v>38</v>
      </c>
      <c r="E203" s="2" t="s">
        <v>33</v>
      </c>
      <c r="F203" s="8" t="s">
        <v>24</v>
      </c>
      <c r="G203" s="8">
        <v>1</v>
      </c>
      <c r="H203" s="8">
        <v>1</v>
      </c>
      <c r="I203" s="8">
        <v>1</v>
      </c>
      <c r="J203" s="8">
        <v>1</v>
      </c>
      <c r="K203" s="8">
        <v>1</v>
      </c>
      <c r="L203" s="8">
        <v>1</v>
      </c>
      <c r="M203" s="8">
        <v>0</v>
      </c>
      <c r="N203" s="8">
        <v>0</v>
      </c>
      <c r="O203" s="8">
        <v>1</v>
      </c>
      <c r="P203" s="8">
        <v>1</v>
      </c>
      <c r="Q203" s="8">
        <v>0</v>
      </c>
      <c r="R203" s="8">
        <v>1</v>
      </c>
      <c r="S203" s="8">
        <v>1</v>
      </c>
      <c r="T203" s="8">
        <v>0</v>
      </c>
      <c r="U203" s="5">
        <v>202010422</v>
      </c>
    </row>
    <row r="204" spans="1:21" hidden="1" x14ac:dyDescent="0.25">
      <c r="A204" s="8" t="s">
        <v>5018</v>
      </c>
      <c r="B204" s="2" t="s">
        <v>621</v>
      </c>
      <c r="C204" s="2" t="s">
        <v>39</v>
      </c>
      <c r="D204" s="2" t="s">
        <v>38</v>
      </c>
      <c r="E204" s="2" t="s">
        <v>33</v>
      </c>
      <c r="F204" s="8" t="s">
        <v>24</v>
      </c>
      <c r="G204" s="8">
        <v>1</v>
      </c>
      <c r="H204" s="8">
        <v>1</v>
      </c>
      <c r="I204" s="8">
        <v>1</v>
      </c>
      <c r="J204" s="8">
        <v>1</v>
      </c>
      <c r="K204" s="8">
        <v>1</v>
      </c>
      <c r="L204" s="8">
        <v>1</v>
      </c>
      <c r="M204" s="8">
        <v>0</v>
      </c>
      <c r="N204" s="8">
        <v>0</v>
      </c>
      <c r="O204" s="8">
        <v>1</v>
      </c>
      <c r="P204" s="8">
        <v>1</v>
      </c>
      <c r="Q204" s="8">
        <v>0</v>
      </c>
      <c r="R204" s="8">
        <v>1</v>
      </c>
      <c r="S204" s="8">
        <v>1</v>
      </c>
      <c r="T204" s="8">
        <v>0</v>
      </c>
      <c r="U204" s="5">
        <v>202010430</v>
      </c>
    </row>
    <row r="205" spans="1:21" hidden="1" x14ac:dyDescent="0.25">
      <c r="A205" s="8" t="s">
        <v>5018</v>
      </c>
      <c r="B205" s="2" t="s">
        <v>622</v>
      </c>
      <c r="C205" s="2" t="s">
        <v>39</v>
      </c>
      <c r="D205" s="2" t="s">
        <v>38</v>
      </c>
      <c r="E205" s="2" t="s">
        <v>33</v>
      </c>
      <c r="F205" s="8" t="s">
        <v>24</v>
      </c>
      <c r="G205" s="8">
        <v>1</v>
      </c>
      <c r="H205" s="8">
        <v>1</v>
      </c>
      <c r="I205" s="8">
        <v>1</v>
      </c>
      <c r="J205" s="8">
        <v>1</v>
      </c>
      <c r="K205" s="8">
        <v>1</v>
      </c>
      <c r="L205" s="8">
        <v>1</v>
      </c>
      <c r="M205" s="8">
        <v>0</v>
      </c>
      <c r="N205" s="8">
        <v>0</v>
      </c>
      <c r="O205" s="8">
        <v>1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5">
        <v>202010449</v>
      </c>
    </row>
    <row r="206" spans="1:21" hidden="1" x14ac:dyDescent="0.25">
      <c r="A206" s="8" t="s">
        <v>5018</v>
      </c>
      <c r="B206" s="2" t="s">
        <v>623</v>
      </c>
      <c r="C206" s="2" t="s">
        <v>39</v>
      </c>
      <c r="D206" s="2" t="s">
        <v>38</v>
      </c>
      <c r="E206" s="2" t="s">
        <v>33</v>
      </c>
      <c r="F206" s="8" t="s">
        <v>24</v>
      </c>
      <c r="G206" s="8">
        <v>1</v>
      </c>
      <c r="H206" s="8">
        <v>1</v>
      </c>
      <c r="I206" s="8">
        <v>1</v>
      </c>
      <c r="J206" s="8">
        <v>1</v>
      </c>
      <c r="K206" s="8">
        <v>1</v>
      </c>
      <c r="L206" s="8">
        <v>1</v>
      </c>
      <c r="M206" s="8">
        <v>0</v>
      </c>
      <c r="N206" s="8">
        <v>0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5">
        <v>202010457</v>
      </c>
    </row>
    <row r="207" spans="1:21" hidden="1" x14ac:dyDescent="0.25">
      <c r="A207" s="8" t="s">
        <v>5018</v>
      </c>
      <c r="B207" s="2" t="s">
        <v>624</v>
      </c>
      <c r="C207" s="2" t="s">
        <v>39</v>
      </c>
      <c r="D207" s="2" t="s">
        <v>38</v>
      </c>
      <c r="E207" s="2" t="s">
        <v>33</v>
      </c>
      <c r="F207" s="8" t="s">
        <v>24</v>
      </c>
      <c r="G207" s="8">
        <v>1</v>
      </c>
      <c r="H207" s="8">
        <v>1</v>
      </c>
      <c r="I207" s="8">
        <v>1</v>
      </c>
      <c r="J207" s="8">
        <v>1</v>
      </c>
      <c r="K207" s="8">
        <v>1</v>
      </c>
      <c r="L207" s="8">
        <v>1</v>
      </c>
      <c r="M207" s="8">
        <v>0</v>
      </c>
      <c r="N207" s="8">
        <v>0</v>
      </c>
      <c r="O207" s="8">
        <v>1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5">
        <v>202010465</v>
      </c>
    </row>
    <row r="208" spans="1:21" hidden="1" x14ac:dyDescent="0.25">
      <c r="A208" s="8" t="s">
        <v>5018</v>
      </c>
      <c r="B208" s="2" t="s">
        <v>625</v>
      </c>
      <c r="C208" s="2" t="s">
        <v>39</v>
      </c>
      <c r="D208" s="2" t="s">
        <v>38</v>
      </c>
      <c r="E208" s="2" t="s">
        <v>33</v>
      </c>
      <c r="F208" s="8" t="s">
        <v>24</v>
      </c>
      <c r="G208" s="8">
        <v>1</v>
      </c>
      <c r="H208" s="8">
        <v>1</v>
      </c>
      <c r="I208" s="8">
        <v>1</v>
      </c>
      <c r="J208" s="8">
        <v>1</v>
      </c>
      <c r="K208" s="8">
        <v>1</v>
      </c>
      <c r="L208" s="8">
        <v>1</v>
      </c>
      <c r="M208" s="8">
        <v>0</v>
      </c>
      <c r="N208" s="8">
        <v>0</v>
      </c>
      <c r="O208" s="8">
        <v>1</v>
      </c>
      <c r="P208" s="8">
        <v>1</v>
      </c>
      <c r="Q208" s="8">
        <v>0</v>
      </c>
      <c r="R208" s="8">
        <v>1</v>
      </c>
      <c r="S208" s="8">
        <v>1</v>
      </c>
      <c r="T208" s="8">
        <v>0</v>
      </c>
      <c r="U208" s="5">
        <v>202010473</v>
      </c>
    </row>
    <row r="209" spans="1:21" hidden="1" x14ac:dyDescent="0.25">
      <c r="A209" s="8" t="s">
        <v>5018</v>
      </c>
      <c r="B209" s="2" t="s">
        <v>626</v>
      </c>
      <c r="C209" s="2" t="s">
        <v>39</v>
      </c>
      <c r="D209" s="2" t="s">
        <v>38</v>
      </c>
      <c r="E209" s="2" t="s">
        <v>33</v>
      </c>
      <c r="F209" s="8" t="s">
        <v>24</v>
      </c>
      <c r="G209" s="8">
        <v>1</v>
      </c>
      <c r="H209" s="8">
        <v>1</v>
      </c>
      <c r="I209" s="8">
        <v>1</v>
      </c>
      <c r="J209" s="8">
        <v>1</v>
      </c>
      <c r="K209" s="8">
        <v>1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5">
        <v>202010481</v>
      </c>
    </row>
    <row r="210" spans="1:21" hidden="1" x14ac:dyDescent="0.25">
      <c r="A210" s="8" t="s">
        <v>5018</v>
      </c>
      <c r="B210" s="2" t="s">
        <v>627</v>
      </c>
      <c r="C210" s="2" t="s">
        <v>39</v>
      </c>
      <c r="D210" s="2" t="s">
        <v>38</v>
      </c>
      <c r="E210" s="2" t="s">
        <v>33</v>
      </c>
      <c r="F210" s="8" t="s">
        <v>24</v>
      </c>
      <c r="G210" s="8">
        <v>1</v>
      </c>
      <c r="H210" s="8">
        <v>1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5">
        <v>202010490</v>
      </c>
    </row>
    <row r="211" spans="1:21" hidden="1" x14ac:dyDescent="0.25">
      <c r="A211" s="8" t="s">
        <v>5018</v>
      </c>
      <c r="B211" s="2" t="s">
        <v>628</v>
      </c>
      <c r="C211" s="2" t="s">
        <v>39</v>
      </c>
      <c r="D211" s="2" t="s">
        <v>38</v>
      </c>
      <c r="E211" s="2" t="s">
        <v>33</v>
      </c>
      <c r="F211" s="8" t="s">
        <v>24</v>
      </c>
      <c r="G211" s="8">
        <v>1</v>
      </c>
      <c r="H211" s="8">
        <v>1</v>
      </c>
      <c r="I211" s="8">
        <v>1</v>
      </c>
      <c r="J211" s="8">
        <v>1</v>
      </c>
      <c r="K211" s="8">
        <v>1</v>
      </c>
      <c r="L211" s="8">
        <v>1</v>
      </c>
      <c r="M211" s="8">
        <v>0</v>
      </c>
      <c r="N211" s="8">
        <v>0</v>
      </c>
      <c r="O211" s="8">
        <v>1</v>
      </c>
      <c r="P211" s="8">
        <v>1</v>
      </c>
      <c r="Q211" s="8">
        <v>0</v>
      </c>
      <c r="R211" s="8">
        <v>1</v>
      </c>
      <c r="S211" s="8">
        <v>1</v>
      </c>
      <c r="T211" s="8">
        <v>0</v>
      </c>
      <c r="U211" s="5">
        <v>202010503</v>
      </c>
    </row>
    <row r="212" spans="1:21" hidden="1" x14ac:dyDescent="0.25">
      <c r="A212" s="8" t="s">
        <v>5018</v>
      </c>
      <c r="B212" s="2" t="s">
        <v>629</v>
      </c>
      <c r="C212" s="2" t="s">
        <v>39</v>
      </c>
      <c r="D212" s="2" t="s">
        <v>38</v>
      </c>
      <c r="E212" s="2" t="s">
        <v>33</v>
      </c>
      <c r="F212" s="8" t="s">
        <v>24</v>
      </c>
      <c r="G212" s="8">
        <v>1</v>
      </c>
      <c r="H212" s="8">
        <v>1</v>
      </c>
      <c r="I212" s="8">
        <v>1</v>
      </c>
      <c r="J212" s="8">
        <v>1</v>
      </c>
      <c r="K212" s="8">
        <v>1</v>
      </c>
      <c r="L212" s="8">
        <v>1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5">
        <v>202010511</v>
      </c>
    </row>
    <row r="213" spans="1:21" hidden="1" x14ac:dyDescent="0.25">
      <c r="A213" s="8" t="s">
        <v>5018</v>
      </c>
      <c r="B213" s="2" t="s">
        <v>630</v>
      </c>
      <c r="C213" s="2" t="s">
        <v>39</v>
      </c>
      <c r="D213" s="2" t="s">
        <v>38</v>
      </c>
      <c r="E213" s="2" t="s">
        <v>33</v>
      </c>
      <c r="F213" s="8" t="s">
        <v>24</v>
      </c>
      <c r="G213" s="8">
        <v>1</v>
      </c>
      <c r="H213" s="8">
        <v>0</v>
      </c>
      <c r="I213" s="8">
        <v>0</v>
      </c>
      <c r="J213" s="8">
        <v>1</v>
      </c>
      <c r="K213" s="8">
        <v>1</v>
      </c>
      <c r="L213" s="8">
        <v>1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5">
        <v>202010520</v>
      </c>
    </row>
    <row r="214" spans="1:21" hidden="1" x14ac:dyDescent="0.25">
      <c r="A214" s="8" t="s">
        <v>5018</v>
      </c>
      <c r="B214" s="2" t="s">
        <v>631</v>
      </c>
      <c r="C214" s="2" t="s">
        <v>39</v>
      </c>
      <c r="D214" s="2" t="s">
        <v>38</v>
      </c>
      <c r="E214" s="2" t="s">
        <v>33</v>
      </c>
      <c r="F214" s="8" t="s">
        <v>24</v>
      </c>
      <c r="G214" s="8">
        <v>1</v>
      </c>
      <c r="H214" s="8">
        <v>1</v>
      </c>
      <c r="I214" s="8">
        <v>1</v>
      </c>
      <c r="J214" s="8">
        <v>1</v>
      </c>
      <c r="K214" s="8">
        <v>1</v>
      </c>
      <c r="L214" s="8">
        <v>1</v>
      </c>
      <c r="M214" s="8">
        <v>0</v>
      </c>
      <c r="N214" s="8">
        <v>0</v>
      </c>
      <c r="O214" s="8">
        <v>1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5">
        <v>202010538</v>
      </c>
    </row>
    <row r="215" spans="1:21" hidden="1" x14ac:dyDescent="0.25">
      <c r="A215" s="8" t="s">
        <v>5018</v>
      </c>
      <c r="B215" s="2" t="s">
        <v>632</v>
      </c>
      <c r="C215" s="2" t="s">
        <v>39</v>
      </c>
      <c r="D215" s="2" t="s">
        <v>38</v>
      </c>
      <c r="E215" s="2" t="s">
        <v>33</v>
      </c>
      <c r="F215" s="8" t="s">
        <v>24</v>
      </c>
      <c r="G215" s="8">
        <v>1</v>
      </c>
      <c r="H215" s="8">
        <v>1</v>
      </c>
      <c r="I215" s="8">
        <v>1</v>
      </c>
      <c r="J215" s="8">
        <v>1</v>
      </c>
      <c r="K215" s="8">
        <v>1</v>
      </c>
      <c r="L215" s="8">
        <v>1</v>
      </c>
      <c r="M215" s="8">
        <v>0</v>
      </c>
      <c r="N215" s="8">
        <v>0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5">
        <v>202010546</v>
      </c>
    </row>
    <row r="216" spans="1:21" hidden="1" x14ac:dyDescent="0.25">
      <c r="A216" s="8" t="s">
        <v>5018</v>
      </c>
      <c r="B216" s="2" t="s">
        <v>633</v>
      </c>
      <c r="C216" s="2" t="s">
        <v>39</v>
      </c>
      <c r="D216" s="2" t="s">
        <v>38</v>
      </c>
      <c r="E216" s="2" t="s">
        <v>33</v>
      </c>
      <c r="F216" s="8" t="s">
        <v>24</v>
      </c>
      <c r="G216" s="8">
        <v>1</v>
      </c>
      <c r="H216" s="8">
        <v>1</v>
      </c>
      <c r="I216" s="8">
        <v>1</v>
      </c>
      <c r="J216" s="8">
        <v>1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5">
        <v>202010554</v>
      </c>
    </row>
    <row r="217" spans="1:21" hidden="1" x14ac:dyDescent="0.25">
      <c r="A217" s="8" t="s">
        <v>5018</v>
      </c>
      <c r="B217" s="2" t="s">
        <v>634</v>
      </c>
      <c r="C217" s="2" t="s">
        <v>39</v>
      </c>
      <c r="D217" s="2" t="s">
        <v>38</v>
      </c>
      <c r="E217" s="2" t="s">
        <v>33</v>
      </c>
      <c r="F217" s="8" t="s">
        <v>24</v>
      </c>
      <c r="G217" s="8">
        <v>1</v>
      </c>
      <c r="H217" s="8">
        <v>1</v>
      </c>
      <c r="I217" s="8">
        <v>1</v>
      </c>
      <c r="J217" s="8">
        <v>1</v>
      </c>
      <c r="K217" s="8">
        <v>1</v>
      </c>
      <c r="L217" s="8">
        <v>1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5">
        <v>202010562</v>
      </c>
    </row>
    <row r="218" spans="1:21" hidden="1" x14ac:dyDescent="0.25">
      <c r="A218" s="8" t="s">
        <v>5018</v>
      </c>
      <c r="B218" s="2" t="s">
        <v>635</v>
      </c>
      <c r="C218" s="2" t="s">
        <v>39</v>
      </c>
      <c r="D218" s="2" t="s">
        <v>38</v>
      </c>
      <c r="E218" s="2" t="s">
        <v>33</v>
      </c>
      <c r="F218" s="8" t="s">
        <v>24</v>
      </c>
      <c r="G218" s="8">
        <v>1</v>
      </c>
      <c r="H218" s="8">
        <v>1</v>
      </c>
      <c r="I218" s="8">
        <v>1</v>
      </c>
      <c r="J218" s="8">
        <v>1</v>
      </c>
      <c r="K218" s="8">
        <v>1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5">
        <v>202010570</v>
      </c>
    </row>
    <row r="219" spans="1:21" hidden="1" x14ac:dyDescent="0.25">
      <c r="A219" s="8" t="s">
        <v>5018</v>
      </c>
      <c r="B219" s="2" t="s">
        <v>636</v>
      </c>
      <c r="C219" s="2" t="s">
        <v>39</v>
      </c>
      <c r="D219" s="2" t="s">
        <v>38</v>
      </c>
      <c r="E219" s="2" t="s">
        <v>33</v>
      </c>
      <c r="F219" s="8" t="s">
        <v>24</v>
      </c>
      <c r="G219" s="8">
        <v>1</v>
      </c>
      <c r="H219" s="8">
        <v>1</v>
      </c>
      <c r="I219" s="8">
        <v>1</v>
      </c>
      <c r="J219" s="8">
        <v>1</v>
      </c>
      <c r="K219" s="8">
        <v>1</v>
      </c>
      <c r="L219" s="8">
        <v>1</v>
      </c>
      <c r="M219" s="8">
        <v>0</v>
      </c>
      <c r="N219" s="8">
        <v>0</v>
      </c>
      <c r="O219" s="8">
        <v>1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5">
        <v>202010589</v>
      </c>
    </row>
    <row r="220" spans="1:21" hidden="1" x14ac:dyDescent="0.25">
      <c r="A220" s="8" t="s">
        <v>5018</v>
      </c>
      <c r="B220" s="2" t="s">
        <v>637</v>
      </c>
      <c r="C220" s="2" t="s">
        <v>39</v>
      </c>
      <c r="D220" s="2" t="s">
        <v>38</v>
      </c>
      <c r="E220" s="2" t="s">
        <v>33</v>
      </c>
      <c r="F220" s="8" t="s">
        <v>24</v>
      </c>
      <c r="G220" s="8">
        <v>1</v>
      </c>
      <c r="H220" s="8">
        <v>1</v>
      </c>
      <c r="I220" s="8">
        <v>1</v>
      </c>
      <c r="J220" s="8">
        <v>1</v>
      </c>
      <c r="K220" s="8">
        <v>1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5">
        <v>202010597</v>
      </c>
    </row>
    <row r="221" spans="1:21" hidden="1" x14ac:dyDescent="0.25">
      <c r="A221" s="8" t="s">
        <v>5018</v>
      </c>
      <c r="B221" s="2" t="s">
        <v>638</v>
      </c>
      <c r="C221" s="2" t="s">
        <v>39</v>
      </c>
      <c r="D221" s="2" t="s">
        <v>38</v>
      </c>
      <c r="E221" s="2" t="s">
        <v>33</v>
      </c>
      <c r="F221" s="8" t="s">
        <v>24</v>
      </c>
      <c r="G221" s="8">
        <v>1</v>
      </c>
      <c r="H221" s="8">
        <v>1</v>
      </c>
      <c r="I221" s="8">
        <v>1</v>
      </c>
      <c r="J221" s="8">
        <v>1</v>
      </c>
      <c r="K221" s="8">
        <v>1</v>
      </c>
      <c r="L221" s="8">
        <v>1</v>
      </c>
      <c r="M221" s="8">
        <v>0</v>
      </c>
      <c r="N221" s="8">
        <v>0</v>
      </c>
      <c r="O221" s="8">
        <v>1</v>
      </c>
      <c r="P221" s="8">
        <v>1</v>
      </c>
      <c r="Q221" s="8">
        <v>0</v>
      </c>
      <c r="R221" s="8">
        <v>1</v>
      </c>
      <c r="S221" s="8">
        <v>1</v>
      </c>
      <c r="T221" s="8">
        <v>0</v>
      </c>
      <c r="U221" s="5">
        <v>202010600</v>
      </c>
    </row>
    <row r="222" spans="1:21" hidden="1" x14ac:dyDescent="0.25">
      <c r="A222" s="8" t="s">
        <v>5018</v>
      </c>
      <c r="B222" s="2" t="s">
        <v>639</v>
      </c>
      <c r="C222" s="2" t="s">
        <v>39</v>
      </c>
      <c r="D222" s="2" t="s">
        <v>38</v>
      </c>
      <c r="E222" s="2" t="s">
        <v>33</v>
      </c>
      <c r="F222" s="8" t="s">
        <v>24</v>
      </c>
      <c r="G222" s="8">
        <v>1</v>
      </c>
      <c r="H222" s="8">
        <v>1</v>
      </c>
      <c r="I222" s="8">
        <v>1</v>
      </c>
      <c r="J222" s="8">
        <v>1</v>
      </c>
      <c r="K222" s="8">
        <v>1</v>
      </c>
      <c r="L222" s="8">
        <v>1</v>
      </c>
      <c r="M222" s="8">
        <v>0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5">
        <v>202010619</v>
      </c>
    </row>
    <row r="223" spans="1:21" hidden="1" x14ac:dyDescent="0.25">
      <c r="A223" s="8" t="s">
        <v>5018</v>
      </c>
      <c r="B223" s="2" t="s">
        <v>640</v>
      </c>
      <c r="C223" s="2" t="s">
        <v>39</v>
      </c>
      <c r="D223" s="2" t="s">
        <v>38</v>
      </c>
      <c r="E223" s="2" t="s">
        <v>33</v>
      </c>
      <c r="F223" s="8" t="s">
        <v>24</v>
      </c>
      <c r="G223" s="8">
        <v>1</v>
      </c>
      <c r="H223" s="8">
        <v>1</v>
      </c>
      <c r="I223" s="8">
        <v>1</v>
      </c>
      <c r="J223" s="8">
        <v>1</v>
      </c>
      <c r="K223" s="8">
        <v>1</v>
      </c>
      <c r="L223" s="8">
        <v>1</v>
      </c>
      <c r="M223" s="8">
        <v>0</v>
      </c>
      <c r="N223" s="8">
        <v>0</v>
      </c>
      <c r="O223" s="8">
        <v>1</v>
      </c>
      <c r="P223" s="8">
        <v>1</v>
      </c>
      <c r="Q223" s="8">
        <v>0</v>
      </c>
      <c r="R223" s="8">
        <v>1</v>
      </c>
      <c r="S223" s="8">
        <v>1</v>
      </c>
      <c r="T223" s="8">
        <v>0</v>
      </c>
      <c r="U223" s="5">
        <v>202010627</v>
      </c>
    </row>
    <row r="224" spans="1:21" hidden="1" x14ac:dyDescent="0.25">
      <c r="A224" s="8" t="s">
        <v>5018</v>
      </c>
      <c r="B224" s="2" t="s">
        <v>641</v>
      </c>
      <c r="C224" s="2" t="s">
        <v>39</v>
      </c>
      <c r="D224" s="2" t="s">
        <v>38</v>
      </c>
      <c r="E224" s="2" t="s">
        <v>33</v>
      </c>
      <c r="F224" s="8" t="s">
        <v>24</v>
      </c>
      <c r="G224" s="8">
        <v>1</v>
      </c>
      <c r="H224" s="8">
        <v>1</v>
      </c>
      <c r="I224" s="8">
        <v>1</v>
      </c>
      <c r="J224" s="8">
        <v>1</v>
      </c>
      <c r="K224" s="8">
        <v>1</v>
      </c>
      <c r="L224" s="8">
        <v>1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1</v>
      </c>
      <c r="T224" s="8">
        <v>0</v>
      </c>
      <c r="U224" s="5">
        <v>202010635</v>
      </c>
    </row>
    <row r="225" spans="1:21" hidden="1" x14ac:dyDescent="0.25">
      <c r="A225" s="8" t="s">
        <v>5018</v>
      </c>
      <c r="B225" s="2" t="s">
        <v>642</v>
      </c>
      <c r="C225" s="2" t="s">
        <v>39</v>
      </c>
      <c r="D225" s="2" t="s">
        <v>38</v>
      </c>
      <c r="E225" s="2" t="s">
        <v>33</v>
      </c>
      <c r="F225" s="8" t="s">
        <v>24</v>
      </c>
      <c r="G225" s="8">
        <v>1</v>
      </c>
      <c r="H225" s="8">
        <v>1</v>
      </c>
      <c r="I225" s="8">
        <v>1</v>
      </c>
      <c r="J225" s="8">
        <v>1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5">
        <v>202010643</v>
      </c>
    </row>
    <row r="226" spans="1:21" hidden="1" x14ac:dyDescent="0.25">
      <c r="A226" s="8" t="s">
        <v>5018</v>
      </c>
      <c r="B226" s="2" t="s">
        <v>643</v>
      </c>
      <c r="C226" s="2" t="s">
        <v>39</v>
      </c>
      <c r="D226" s="2" t="s">
        <v>38</v>
      </c>
      <c r="E226" s="2" t="s">
        <v>33</v>
      </c>
      <c r="F226" s="8" t="s">
        <v>24</v>
      </c>
      <c r="G226" s="8">
        <v>1</v>
      </c>
      <c r="H226" s="8">
        <v>1</v>
      </c>
      <c r="I226" s="8">
        <v>1</v>
      </c>
      <c r="J226" s="8">
        <v>1</v>
      </c>
      <c r="K226" s="8">
        <v>1</v>
      </c>
      <c r="L226" s="8">
        <v>1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1</v>
      </c>
      <c r="S226" s="8">
        <v>1</v>
      </c>
      <c r="T226" s="8">
        <v>0</v>
      </c>
      <c r="U226" s="5">
        <v>202010651</v>
      </c>
    </row>
    <row r="227" spans="1:21" hidden="1" x14ac:dyDescent="0.25">
      <c r="A227" s="8" t="s">
        <v>5018</v>
      </c>
      <c r="B227" s="2" t="s">
        <v>644</v>
      </c>
      <c r="C227" s="2" t="s">
        <v>39</v>
      </c>
      <c r="D227" s="2" t="s">
        <v>38</v>
      </c>
      <c r="E227" s="2" t="s">
        <v>33</v>
      </c>
      <c r="F227" s="8" t="s">
        <v>24</v>
      </c>
      <c r="G227" s="8">
        <v>1</v>
      </c>
      <c r="H227" s="8">
        <v>1</v>
      </c>
      <c r="I227" s="8">
        <v>1</v>
      </c>
      <c r="J227" s="8">
        <v>1</v>
      </c>
      <c r="K227" s="8">
        <v>1</v>
      </c>
      <c r="L227" s="8">
        <v>1</v>
      </c>
      <c r="M227" s="8">
        <v>0</v>
      </c>
      <c r="N227" s="8">
        <v>0</v>
      </c>
      <c r="O227" s="8">
        <v>1</v>
      </c>
      <c r="P227" s="8">
        <v>1</v>
      </c>
      <c r="Q227" s="8">
        <v>0</v>
      </c>
      <c r="R227" s="8">
        <v>1</v>
      </c>
      <c r="S227" s="8">
        <v>1</v>
      </c>
      <c r="T227" s="8">
        <v>0</v>
      </c>
      <c r="U227" s="5">
        <v>202010660</v>
      </c>
    </row>
    <row r="228" spans="1:21" hidden="1" x14ac:dyDescent="0.25">
      <c r="A228" s="8" t="s">
        <v>5018</v>
      </c>
      <c r="B228" s="2" t="s">
        <v>645</v>
      </c>
      <c r="C228" s="2" t="s">
        <v>39</v>
      </c>
      <c r="D228" s="2" t="s">
        <v>38</v>
      </c>
      <c r="E228" s="2" t="s">
        <v>33</v>
      </c>
      <c r="F228" s="8" t="s">
        <v>24</v>
      </c>
      <c r="G228" s="8">
        <v>1</v>
      </c>
      <c r="H228" s="8">
        <v>1</v>
      </c>
      <c r="I228" s="8">
        <v>1</v>
      </c>
      <c r="J228" s="8">
        <v>1</v>
      </c>
      <c r="K228" s="8">
        <v>1</v>
      </c>
      <c r="L228" s="8">
        <v>1</v>
      </c>
      <c r="M228" s="8">
        <v>0</v>
      </c>
      <c r="N228" s="8">
        <v>0</v>
      </c>
      <c r="O228" s="8">
        <v>1</v>
      </c>
      <c r="P228" s="8">
        <v>1</v>
      </c>
      <c r="Q228" s="8">
        <v>0</v>
      </c>
      <c r="R228" s="8">
        <v>1</v>
      </c>
      <c r="S228" s="8">
        <v>1</v>
      </c>
      <c r="T228" s="8">
        <v>0</v>
      </c>
      <c r="U228" s="5">
        <v>202010678</v>
      </c>
    </row>
    <row r="229" spans="1:21" hidden="1" x14ac:dyDescent="0.25">
      <c r="A229" s="8" t="s">
        <v>5018</v>
      </c>
      <c r="B229" s="2" t="s">
        <v>646</v>
      </c>
      <c r="C229" s="2" t="s">
        <v>39</v>
      </c>
      <c r="D229" s="2" t="s">
        <v>38</v>
      </c>
      <c r="E229" s="2" t="s">
        <v>33</v>
      </c>
      <c r="F229" s="8" t="s">
        <v>24</v>
      </c>
      <c r="G229" s="8">
        <v>1</v>
      </c>
      <c r="H229" s="8">
        <v>1</v>
      </c>
      <c r="I229" s="8">
        <v>1</v>
      </c>
      <c r="J229" s="8">
        <v>1</v>
      </c>
      <c r="K229" s="8">
        <v>1</v>
      </c>
      <c r="L229" s="8">
        <v>1</v>
      </c>
      <c r="M229" s="8">
        <v>0</v>
      </c>
      <c r="N229" s="8">
        <v>0</v>
      </c>
      <c r="O229" s="8">
        <v>1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5">
        <v>202010686</v>
      </c>
    </row>
    <row r="230" spans="1:21" hidden="1" x14ac:dyDescent="0.25">
      <c r="A230" s="8" t="s">
        <v>5018</v>
      </c>
      <c r="B230" s="2" t="s">
        <v>647</v>
      </c>
      <c r="C230" s="2" t="s">
        <v>39</v>
      </c>
      <c r="D230" s="2" t="s">
        <v>38</v>
      </c>
      <c r="E230" s="2" t="s">
        <v>33</v>
      </c>
      <c r="F230" s="8" t="s">
        <v>24</v>
      </c>
      <c r="G230" s="8">
        <v>1</v>
      </c>
      <c r="H230" s="8">
        <v>1</v>
      </c>
      <c r="I230" s="8">
        <v>1</v>
      </c>
      <c r="J230" s="8">
        <v>1</v>
      </c>
      <c r="K230" s="8">
        <v>1</v>
      </c>
      <c r="L230" s="8">
        <v>1</v>
      </c>
      <c r="M230" s="8">
        <v>0</v>
      </c>
      <c r="N230" s="8">
        <v>0</v>
      </c>
      <c r="O230" s="8">
        <v>1</v>
      </c>
      <c r="P230" s="8">
        <v>1</v>
      </c>
      <c r="Q230" s="8">
        <v>0</v>
      </c>
      <c r="R230" s="8">
        <v>1</v>
      </c>
      <c r="S230" s="8">
        <v>1</v>
      </c>
      <c r="T230" s="8">
        <v>0</v>
      </c>
      <c r="U230" s="5">
        <v>202010694</v>
      </c>
    </row>
    <row r="231" spans="1:21" hidden="1" x14ac:dyDescent="0.25">
      <c r="A231" s="8" t="s">
        <v>5018</v>
      </c>
      <c r="B231" s="2" t="s">
        <v>648</v>
      </c>
      <c r="C231" s="2" t="s">
        <v>39</v>
      </c>
      <c r="D231" s="2" t="s">
        <v>38</v>
      </c>
      <c r="E231" s="2" t="s">
        <v>33</v>
      </c>
      <c r="F231" s="8" t="s">
        <v>24</v>
      </c>
      <c r="G231" s="8">
        <v>1</v>
      </c>
      <c r="H231" s="8">
        <v>1</v>
      </c>
      <c r="I231" s="8">
        <v>1</v>
      </c>
      <c r="J231" s="8">
        <v>1</v>
      </c>
      <c r="K231" s="8">
        <v>1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5">
        <v>202010708</v>
      </c>
    </row>
    <row r="232" spans="1:21" hidden="1" x14ac:dyDescent="0.25">
      <c r="A232" s="8" t="s">
        <v>5018</v>
      </c>
      <c r="B232" s="2" t="s">
        <v>649</v>
      </c>
      <c r="C232" s="2" t="s">
        <v>39</v>
      </c>
      <c r="D232" s="2" t="s">
        <v>38</v>
      </c>
      <c r="E232" s="2" t="s">
        <v>33</v>
      </c>
      <c r="F232" s="8" t="s">
        <v>24</v>
      </c>
      <c r="G232" s="8">
        <v>1</v>
      </c>
      <c r="H232" s="8">
        <v>1</v>
      </c>
      <c r="I232" s="8">
        <v>1</v>
      </c>
      <c r="J232" s="8">
        <v>1</v>
      </c>
      <c r="K232" s="8">
        <v>1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5">
        <v>202010716</v>
      </c>
    </row>
    <row r="233" spans="1:21" hidden="1" x14ac:dyDescent="0.25">
      <c r="A233" s="8" t="s">
        <v>5018</v>
      </c>
      <c r="B233" s="2" t="s">
        <v>650</v>
      </c>
      <c r="C233" s="2" t="s">
        <v>39</v>
      </c>
      <c r="D233" s="2" t="s">
        <v>38</v>
      </c>
      <c r="E233" s="2" t="s">
        <v>33</v>
      </c>
      <c r="F233" s="8" t="s">
        <v>24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5">
        <v>202010724</v>
      </c>
    </row>
    <row r="234" spans="1:21" hidden="1" x14ac:dyDescent="0.25">
      <c r="A234" s="8" t="s">
        <v>5018</v>
      </c>
      <c r="B234" s="2" t="s">
        <v>651</v>
      </c>
      <c r="C234" s="2" t="s">
        <v>39</v>
      </c>
      <c r="D234" s="2" t="s">
        <v>38</v>
      </c>
      <c r="E234" s="2" t="s">
        <v>33</v>
      </c>
      <c r="F234" s="8" t="s">
        <v>24</v>
      </c>
      <c r="G234" s="8">
        <v>1</v>
      </c>
      <c r="H234" s="8">
        <v>1</v>
      </c>
      <c r="I234" s="8">
        <v>1</v>
      </c>
      <c r="J234" s="8">
        <v>1</v>
      </c>
      <c r="K234" s="8">
        <v>1</v>
      </c>
      <c r="L234" s="8">
        <v>1</v>
      </c>
      <c r="M234" s="8">
        <v>0</v>
      </c>
      <c r="N234" s="8">
        <v>0</v>
      </c>
      <c r="O234" s="8">
        <v>1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5">
        <v>202010732</v>
      </c>
    </row>
    <row r="235" spans="1:21" hidden="1" x14ac:dyDescent="0.25">
      <c r="A235" s="8" t="s">
        <v>5018</v>
      </c>
      <c r="B235" s="2" t="s">
        <v>652</v>
      </c>
      <c r="C235" s="2" t="s">
        <v>39</v>
      </c>
      <c r="D235" s="2" t="s">
        <v>38</v>
      </c>
      <c r="E235" s="2" t="s">
        <v>33</v>
      </c>
      <c r="F235" s="8" t="s">
        <v>24</v>
      </c>
      <c r="G235" s="8">
        <v>1</v>
      </c>
      <c r="H235" s="8">
        <v>1</v>
      </c>
      <c r="I235" s="8">
        <v>1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5">
        <v>202010740</v>
      </c>
    </row>
    <row r="236" spans="1:21" hidden="1" x14ac:dyDescent="0.25">
      <c r="A236" s="8" t="s">
        <v>5018</v>
      </c>
      <c r="B236" s="2" t="s">
        <v>653</v>
      </c>
      <c r="C236" s="2" t="s">
        <v>39</v>
      </c>
      <c r="D236" s="2" t="s">
        <v>38</v>
      </c>
      <c r="E236" s="2" t="s">
        <v>33</v>
      </c>
      <c r="F236" s="8" t="s">
        <v>24</v>
      </c>
      <c r="G236" s="8">
        <v>1</v>
      </c>
      <c r="H236" s="8">
        <v>1</v>
      </c>
      <c r="I236" s="8">
        <v>1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5">
        <v>202010759</v>
      </c>
    </row>
    <row r="237" spans="1:21" hidden="1" x14ac:dyDescent="0.25">
      <c r="A237" s="8" t="s">
        <v>5018</v>
      </c>
      <c r="B237" s="2" t="s">
        <v>654</v>
      </c>
      <c r="C237" s="2" t="s">
        <v>39</v>
      </c>
      <c r="D237" s="2" t="s">
        <v>38</v>
      </c>
      <c r="E237" s="2" t="s">
        <v>33</v>
      </c>
      <c r="F237" s="8" t="s">
        <v>24</v>
      </c>
      <c r="G237" s="8">
        <v>1</v>
      </c>
      <c r="H237" s="8">
        <v>1</v>
      </c>
      <c r="I237" s="8">
        <v>1</v>
      </c>
      <c r="J237" s="8">
        <v>1</v>
      </c>
      <c r="K237" s="8">
        <v>1</v>
      </c>
      <c r="L237" s="8">
        <v>1</v>
      </c>
      <c r="M237" s="8">
        <v>0</v>
      </c>
      <c r="N237" s="8">
        <v>0</v>
      </c>
      <c r="O237" s="8">
        <v>1</v>
      </c>
      <c r="P237" s="8">
        <v>1</v>
      </c>
      <c r="Q237" s="8">
        <v>0</v>
      </c>
      <c r="R237" s="8">
        <v>1</v>
      </c>
      <c r="S237" s="8">
        <v>1</v>
      </c>
      <c r="T237" s="8">
        <v>0</v>
      </c>
      <c r="U237" s="5">
        <v>202010767</v>
      </c>
    </row>
    <row r="238" spans="1:21" hidden="1" x14ac:dyDescent="0.25">
      <c r="A238" s="8" t="s">
        <v>5018</v>
      </c>
      <c r="B238" s="2" t="s">
        <v>655</v>
      </c>
      <c r="C238" s="2" t="s">
        <v>39</v>
      </c>
      <c r="D238" s="2" t="s">
        <v>38</v>
      </c>
      <c r="E238" s="2" t="s">
        <v>33</v>
      </c>
      <c r="F238" s="8" t="s">
        <v>24</v>
      </c>
      <c r="G238" s="8">
        <v>1</v>
      </c>
      <c r="H238" s="8">
        <v>0</v>
      </c>
      <c r="I238" s="8">
        <v>0</v>
      </c>
      <c r="J238" s="8">
        <v>1</v>
      </c>
      <c r="K238" s="8">
        <v>1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5">
        <v>202010775</v>
      </c>
    </row>
    <row r="239" spans="1:21" hidden="1" x14ac:dyDescent="0.25">
      <c r="A239" s="8" t="s">
        <v>5018</v>
      </c>
      <c r="B239" s="2" t="s">
        <v>656</v>
      </c>
      <c r="C239" s="2" t="s">
        <v>39</v>
      </c>
      <c r="D239" s="2" t="s">
        <v>38</v>
      </c>
      <c r="E239" s="2" t="s">
        <v>33</v>
      </c>
      <c r="F239" s="8" t="s">
        <v>24</v>
      </c>
      <c r="G239" s="8">
        <v>1</v>
      </c>
      <c r="H239" s="8">
        <v>0</v>
      </c>
      <c r="I239" s="8">
        <v>0</v>
      </c>
      <c r="J239" s="8">
        <v>1</v>
      </c>
      <c r="K239" s="8">
        <v>1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5">
        <v>202010783</v>
      </c>
    </row>
    <row r="240" spans="1:21" hidden="1" x14ac:dyDescent="0.25">
      <c r="A240" s="8" t="s">
        <v>5018</v>
      </c>
      <c r="B240" s="2" t="s">
        <v>657</v>
      </c>
      <c r="C240" s="2" t="s">
        <v>40</v>
      </c>
      <c r="D240" s="2" t="s">
        <v>38</v>
      </c>
      <c r="E240" s="2" t="s">
        <v>33</v>
      </c>
      <c r="F240" s="8" t="s">
        <v>24</v>
      </c>
      <c r="G240" s="8">
        <v>1</v>
      </c>
      <c r="H240" s="8">
        <v>1</v>
      </c>
      <c r="I240" s="8">
        <v>1</v>
      </c>
      <c r="J240" s="8">
        <v>1</v>
      </c>
      <c r="K240" s="8">
        <v>1</v>
      </c>
      <c r="L240" s="8">
        <v>1</v>
      </c>
      <c r="M240" s="8">
        <v>0</v>
      </c>
      <c r="N240" s="8">
        <v>0</v>
      </c>
      <c r="O240" s="8">
        <v>1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5">
        <v>202020010</v>
      </c>
    </row>
    <row r="241" spans="1:21" hidden="1" x14ac:dyDescent="0.25">
      <c r="A241" s="8" t="s">
        <v>5018</v>
      </c>
      <c r="B241" s="2" t="s">
        <v>658</v>
      </c>
      <c r="C241" s="2" t="s">
        <v>40</v>
      </c>
      <c r="D241" s="2" t="s">
        <v>38</v>
      </c>
      <c r="E241" s="2" t="s">
        <v>33</v>
      </c>
      <c r="F241" s="8" t="s">
        <v>24</v>
      </c>
      <c r="G241" s="8">
        <v>1</v>
      </c>
      <c r="H241" s="8">
        <v>1</v>
      </c>
      <c r="I241" s="8">
        <v>1</v>
      </c>
      <c r="J241" s="8">
        <v>1</v>
      </c>
      <c r="K241" s="8">
        <v>1</v>
      </c>
      <c r="L241" s="8">
        <v>1</v>
      </c>
      <c r="M241" s="8">
        <v>0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5">
        <v>202020029</v>
      </c>
    </row>
    <row r="242" spans="1:21" hidden="1" x14ac:dyDescent="0.25">
      <c r="A242" s="8" t="s">
        <v>5018</v>
      </c>
      <c r="B242" s="2" t="s">
        <v>659</v>
      </c>
      <c r="C242" s="2" t="s">
        <v>40</v>
      </c>
      <c r="D242" s="2" t="s">
        <v>38</v>
      </c>
      <c r="E242" s="2" t="s">
        <v>33</v>
      </c>
      <c r="F242" s="8" t="s">
        <v>24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0</v>
      </c>
      <c r="N242" s="8">
        <v>0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5">
        <v>202020037</v>
      </c>
    </row>
    <row r="243" spans="1:21" hidden="1" x14ac:dyDescent="0.25">
      <c r="A243" s="8" t="s">
        <v>5018</v>
      </c>
      <c r="B243" s="2" t="s">
        <v>660</v>
      </c>
      <c r="C243" s="2" t="s">
        <v>40</v>
      </c>
      <c r="D243" s="2" t="s">
        <v>38</v>
      </c>
      <c r="E243" s="2" t="s">
        <v>33</v>
      </c>
      <c r="F243" s="8" t="s">
        <v>24</v>
      </c>
      <c r="G243" s="8">
        <v>1</v>
      </c>
      <c r="H243" s="8">
        <v>1</v>
      </c>
      <c r="I243" s="8">
        <v>1</v>
      </c>
      <c r="J243" s="8">
        <v>1</v>
      </c>
      <c r="K243" s="8">
        <v>1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5">
        <v>202020045</v>
      </c>
    </row>
    <row r="244" spans="1:21" hidden="1" x14ac:dyDescent="0.25">
      <c r="A244" s="8" t="s">
        <v>5018</v>
      </c>
      <c r="B244" s="2" t="s">
        <v>661</v>
      </c>
      <c r="C244" s="2" t="s">
        <v>40</v>
      </c>
      <c r="D244" s="2" t="s">
        <v>38</v>
      </c>
      <c r="E244" s="2" t="s">
        <v>33</v>
      </c>
      <c r="F244" s="8" t="s">
        <v>24</v>
      </c>
      <c r="G244" s="8">
        <v>1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0</v>
      </c>
      <c r="N244" s="8">
        <v>0</v>
      </c>
      <c r="O244" s="8">
        <v>1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5">
        <v>202020053</v>
      </c>
    </row>
    <row r="245" spans="1:21" hidden="1" x14ac:dyDescent="0.25">
      <c r="A245" s="8" t="s">
        <v>5018</v>
      </c>
      <c r="B245" s="2" t="s">
        <v>662</v>
      </c>
      <c r="C245" s="2" t="s">
        <v>40</v>
      </c>
      <c r="D245" s="2" t="s">
        <v>38</v>
      </c>
      <c r="E245" s="2" t="s">
        <v>33</v>
      </c>
      <c r="F245" s="8" t="s">
        <v>24</v>
      </c>
      <c r="G245" s="8">
        <v>1</v>
      </c>
      <c r="H245" s="8">
        <v>1</v>
      </c>
      <c r="I245" s="8">
        <v>1</v>
      </c>
      <c r="J245" s="8">
        <v>1</v>
      </c>
      <c r="K245" s="8">
        <v>1</v>
      </c>
      <c r="L245" s="8">
        <v>1</v>
      </c>
      <c r="M245" s="8">
        <v>0</v>
      </c>
      <c r="N245" s="8">
        <v>0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5">
        <v>202020061</v>
      </c>
    </row>
    <row r="246" spans="1:21" hidden="1" x14ac:dyDescent="0.25">
      <c r="A246" s="8" t="s">
        <v>5018</v>
      </c>
      <c r="B246" s="2" t="s">
        <v>663</v>
      </c>
      <c r="C246" s="2" t="s">
        <v>40</v>
      </c>
      <c r="D246" s="2" t="s">
        <v>38</v>
      </c>
      <c r="E246" s="2" t="s">
        <v>33</v>
      </c>
      <c r="F246" s="8" t="s">
        <v>24</v>
      </c>
      <c r="G246" s="8">
        <v>1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0</v>
      </c>
      <c r="N246" s="8">
        <v>0</v>
      </c>
      <c r="O246" s="8">
        <v>1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5">
        <v>202020070</v>
      </c>
    </row>
    <row r="247" spans="1:21" hidden="1" x14ac:dyDescent="0.25">
      <c r="A247" s="8" t="s">
        <v>5018</v>
      </c>
      <c r="B247" s="2" t="s">
        <v>664</v>
      </c>
      <c r="C247" s="2" t="s">
        <v>40</v>
      </c>
      <c r="D247" s="2" t="s">
        <v>38</v>
      </c>
      <c r="E247" s="2" t="s">
        <v>33</v>
      </c>
      <c r="F247" s="8" t="s">
        <v>24</v>
      </c>
      <c r="G247" s="8">
        <v>1</v>
      </c>
      <c r="H247" s="8">
        <v>1</v>
      </c>
      <c r="I247" s="8">
        <v>1</v>
      </c>
      <c r="J247" s="8">
        <v>1</v>
      </c>
      <c r="K247" s="8">
        <v>1</v>
      </c>
      <c r="L247" s="8">
        <v>1</v>
      </c>
      <c r="M247" s="8">
        <v>0</v>
      </c>
      <c r="N247" s="8">
        <v>0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5">
        <v>202020088</v>
      </c>
    </row>
    <row r="248" spans="1:21" hidden="1" x14ac:dyDescent="0.25">
      <c r="A248" s="8" t="s">
        <v>5018</v>
      </c>
      <c r="B248" s="2" t="s">
        <v>665</v>
      </c>
      <c r="C248" s="2" t="s">
        <v>40</v>
      </c>
      <c r="D248" s="2" t="s">
        <v>38</v>
      </c>
      <c r="E248" s="2" t="s">
        <v>33</v>
      </c>
      <c r="F248" s="8" t="s">
        <v>24</v>
      </c>
      <c r="G248" s="8">
        <v>1</v>
      </c>
      <c r="H248" s="8">
        <v>1</v>
      </c>
      <c r="I248" s="8">
        <v>1</v>
      </c>
      <c r="J248" s="8">
        <v>1</v>
      </c>
      <c r="K248" s="8">
        <v>1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5">
        <v>202020096</v>
      </c>
    </row>
    <row r="249" spans="1:21" hidden="1" x14ac:dyDescent="0.25">
      <c r="A249" s="8" t="s">
        <v>5018</v>
      </c>
      <c r="B249" s="2" t="s">
        <v>666</v>
      </c>
      <c r="C249" s="2" t="s">
        <v>40</v>
      </c>
      <c r="D249" s="2" t="s">
        <v>38</v>
      </c>
      <c r="E249" s="2" t="s">
        <v>33</v>
      </c>
      <c r="F249" s="8" t="s">
        <v>24</v>
      </c>
      <c r="G249" s="8">
        <v>1</v>
      </c>
      <c r="H249" s="8">
        <v>1</v>
      </c>
      <c r="I249" s="8">
        <v>1</v>
      </c>
      <c r="J249" s="8">
        <v>1</v>
      </c>
      <c r="K249" s="8">
        <v>1</v>
      </c>
      <c r="L249" s="8">
        <v>1</v>
      </c>
      <c r="M249" s="8">
        <v>0</v>
      </c>
      <c r="N249" s="8">
        <v>0</v>
      </c>
      <c r="O249" s="8">
        <v>1</v>
      </c>
      <c r="P249" s="8">
        <v>1</v>
      </c>
      <c r="Q249" s="8">
        <v>0</v>
      </c>
      <c r="R249" s="8">
        <v>0</v>
      </c>
      <c r="S249" s="8">
        <v>0</v>
      </c>
      <c r="T249" s="8">
        <v>0</v>
      </c>
      <c r="U249" s="5">
        <v>202020100</v>
      </c>
    </row>
    <row r="250" spans="1:21" hidden="1" x14ac:dyDescent="0.25">
      <c r="A250" s="8" t="s">
        <v>5018</v>
      </c>
      <c r="B250" s="2" t="s">
        <v>667</v>
      </c>
      <c r="C250" s="2" t="s">
        <v>40</v>
      </c>
      <c r="D250" s="2" t="s">
        <v>38</v>
      </c>
      <c r="E250" s="2" t="s">
        <v>33</v>
      </c>
      <c r="F250" s="8" t="s">
        <v>24</v>
      </c>
      <c r="G250" s="8">
        <v>1</v>
      </c>
      <c r="H250" s="8">
        <v>0</v>
      </c>
      <c r="I250" s="8">
        <v>0</v>
      </c>
      <c r="J250" s="8">
        <v>1</v>
      </c>
      <c r="K250" s="8">
        <v>1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5">
        <v>202020118</v>
      </c>
    </row>
    <row r="251" spans="1:21" hidden="1" x14ac:dyDescent="0.25">
      <c r="A251" s="8" t="s">
        <v>5018</v>
      </c>
      <c r="B251" s="2" t="s">
        <v>668</v>
      </c>
      <c r="C251" s="2" t="s">
        <v>40</v>
      </c>
      <c r="D251" s="2" t="s">
        <v>38</v>
      </c>
      <c r="E251" s="2" t="s">
        <v>33</v>
      </c>
      <c r="F251" s="8" t="s">
        <v>24</v>
      </c>
      <c r="G251" s="8">
        <v>1</v>
      </c>
      <c r="H251" s="8">
        <v>1</v>
      </c>
      <c r="I251" s="8">
        <v>0</v>
      </c>
      <c r="J251" s="8">
        <v>1</v>
      </c>
      <c r="K251" s="8">
        <v>1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5">
        <v>202020126</v>
      </c>
    </row>
    <row r="252" spans="1:21" hidden="1" x14ac:dyDescent="0.25">
      <c r="A252" s="8" t="s">
        <v>5018</v>
      </c>
      <c r="B252" s="2" t="s">
        <v>669</v>
      </c>
      <c r="C252" s="2" t="s">
        <v>40</v>
      </c>
      <c r="D252" s="2" t="s">
        <v>38</v>
      </c>
      <c r="E252" s="2" t="s">
        <v>33</v>
      </c>
      <c r="F252" s="8" t="s">
        <v>24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5">
        <v>202020134</v>
      </c>
    </row>
    <row r="253" spans="1:21" hidden="1" x14ac:dyDescent="0.25">
      <c r="A253" s="8" t="s">
        <v>5018</v>
      </c>
      <c r="B253" s="2" t="s">
        <v>670</v>
      </c>
      <c r="C253" s="2" t="s">
        <v>40</v>
      </c>
      <c r="D253" s="2" t="s">
        <v>38</v>
      </c>
      <c r="E253" s="2" t="s">
        <v>33</v>
      </c>
      <c r="F253" s="8" t="s">
        <v>24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0</v>
      </c>
      <c r="N253" s="8">
        <v>0</v>
      </c>
      <c r="O253" s="8">
        <v>1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5">
        <v>202020142</v>
      </c>
    </row>
    <row r="254" spans="1:21" hidden="1" x14ac:dyDescent="0.25">
      <c r="A254" s="8" t="s">
        <v>5018</v>
      </c>
      <c r="B254" s="2" t="s">
        <v>671</v>
      </c>
      <c r="C254" s="2" t="s">
        <v>40</v>
      </c>
      <c r="D254" s="2" t="s">
        <v>38</v>
      </c>
      <c r="E254" s="2" t="s">
        <v>33</v>
      </c>
      <c r="F254" s="8" t="s">
        <v>24</v>
      </c>
      <c r="G254" s="8">
        <v>1</v>
      </c>
      <c r="H254" s="8">
        <v>1</v>
      </c>
      <c r="I254" s="8">
        <v>1</v>
      </c>
      <c r="J254" s="8">
        <v>1</v>
      </c>
      <c r="K254" s="8">
        <v>1</v>
      </c>
      <c r="L254" s="8">
        <v>1</v>
      </c>
      <c r="M254" s="8">
        <v>0</v>
      </c>
      <c r="N254" s="8">
        <v>0</v>
      </c>
      <c r="O254" s="8">
        <v>1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5">
        <v>202020150</v>
      </c>
    </row>
    <row r="255" spans="1:21" hidden="1" x14ac:dyDescent="0.25">
      <c r="A255" s="8" t="s">
        <v>5018</v>
      </c>
      <c r="B255" s="2" t="s">
        <v>672</v>
      </c>
      <c r="C255" s="2" t="s">
        <v>40</v>
      </c>
      <c r="D255" s="2" t="s">
        <v>38</v>
      </c>
      <c r="E255" s="2" t="s">
        <v>33</v>
      </c>
      <c r="F255" s="8" t="s">
        <v>24</v>
      </c>
      <c r="G255" s="8">
        <v>1</v>
      </c>
      <c r="H255" s="8">
        <v>1</v>
      </c>
      <c r="I255" s="8">
        <v>1</v>
      </c>
      <c r="J255" s="8">
        <v>1</v>
      </c>
      <c r="K255" s="8">
        <v>1</v>
      </c>
      <c r="L255" s="8">
        <v>1</v>
      </c>
      <c r="M255" s="8">
        <v>0</v>
      </c>
      <c r="N255" s="8">
        <v>0</v>
      </c>
      <c r="O255" s="8">
        <v>1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5">
        <v>202020169</v>
      </c>
    </row>
    <row r="256" spans="1:21" hidden="1" x14ac:dyDescent="0.25">
      <c r="A256" s="8" t="s">
        <v>5018</v>
      </c>
      <c r="B256" s="2" t="s">
        <v>673</v>
      </c>
      <c r="C256" s="2" t="s">
        <v>40</v>
      </c>
      <c r="D256" s="2" t="s">
        <v>38</v>
      </c>
      <c r="E256" s="2" t="s">
        <v>33</v>
      </c>
      <c r="F256" s="8" t="s">
        <v>24</v>
      </c>
      <c r="G256" s="8">
        <v>1</v>
      </c>
      <c r="H256" s="8">
        <v>1</v>
      </c>
      <c r="I256" s="8">
        <v>1</v>
      </c>
      <c r="J256" s="8">
        <v>1</v>
      </c>
      <c r="K256" s="8">
        <v>1</v>
      </c>
      <c r="L256" s="8">
        <v>1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0</v>
      </c>
      <c r="T256" s="8">
        <v>0</v>
      </c>
      <c r="U256" s="5">
        <v>202020177</v>
      </c>
    </row>
    <row r="257" spans="1:21" hidden="1" x14ac:dyDescent="0.25">
      <c r="A257" s="8" t="s">
        <v>5018</v>
      </c>
      <c r="B257" s="2" t="s">
        <v>674</v>
      </c>
      <c r="C257" s="2" t="s">
        <v>40</v>
      </c>
      <c r="D257" s="2" t="s">
        <v>38</v>
      </c>
      <c r="E257" s="2" t="s">
        <v>33</v>
      </c>
      <c r="F257" s="8" t="s">
        <v>24</v>
      </c>
      <c r="G257" s="8">
        <v>1</v>
      </c>
      <c r="H257" s="8">
        <v>1</v>
      </c>
      <c r="I257" s="8">
        <v>1</v>
      </c>
      <c r="J257" s="8">
        <v>1</v>
      </c>
      <c r="K257" s="8">
        <v>1</v>
      </c>
      <c r="L257" s="8">
        <v>1</v>
      </c>
      <c r="M257" s="8">
        <v>0</v>
      </c>
      <c r="N257" s="8">
        <v>0</v>
      </c>
      <c r="O257" s="8">
        <v>1</v>
      </c>
      <c r="P257" s="8">
        <v>1</v>
      </c>
      <c r="Q257" s="8">
        <v>0</v>
      </c>
      <c r="R257" s="8">
        <v>0</v>
      </c>
      <c r="S257" s="8">
        <v>0</v>
      </c>
      <c r="T257" s="8">
        <v>0</v>
      </c>
      <c r="U257" s="5">
        <v>202020185</v>
      </c>
    </row>
    <row r="258" spans="1:21" hidden="1" x14ac:dyDescent="0.25">
      <c r="A258" s="8" t="s">
        <v>5018</v>
      </c>
      <c r="B258" s="2" t="s">
        <v>675</v>
      </c>
      <c r="C258" s="2" t="s">
        <v>40</v>
      </c>
      <c r="D258" s="2" t="s">
        <v>38</v>
      </c>
      <c r="E258" s="2" t="s">
        <v>33</v>
      </c>
      <c r="F258" s="8" t="s">
        <v>24</v>
      </c>
      <c r="G258" s="8">
        <v>1</v>
      </c>
      <c r="H258" s="8">
        <v>1</v>
      </c>
      <c r="I258" s="8">
        <v>1</v>
      </c>
      <c r="J258" s="8">
        <v>1</v>
      </c>
      <c r="K258" s="8">
        <v>1</v>
      </c>
      <c r="L258" s="8">
        <v>1</v>
      </c>
      <c r="M258" s="8">
        <v>0</v>
      </c>
      <c r="N258" s="8">
        <v>0</v>
      </c>
      <c r="O258" s="8">
        <v>1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5">
        <v>202020193</v>
      </c>
    </row>
    <row r="259" spans="1:21" hidden="1" x14ac:dyDescent="0.25">
      <c r="A259" s="8" t="s">
        <v>5018</v>
      </c>
      <c r="B259" s="2" t="s">
        <v>676</v>
      </c>
      <c r="C259" s="2" t="s">
        <v>40</v>
      </c>
      <c r="D259" s="2" t="s">
        <v>38</v>
      </c>
      <c r="E259" s="2" t="s">
        <v>33</v>
      </c>
      <c r="F259" s="8" t="s">
        <v>24</v>
      </c>
      <c r="G259" s="8">
        <v>1</v>
      </c>
      <c r="H259" s="8">
        <v>1</v>
      </c>
      <c r="I259" s="8">
        <v>1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5">
        <v>202020207</v>
      </c>
    </row>
    <row r="260" spans="1:21" hidden="1" x14ac:dyDescent="0.25">
      <c r="A260" s="8" t="s">
        <v>5018</v>
      </c>
      <c r="B260" s="2" t="s">
        <v>677</v>
      </c>
      <c r="C260" s="2" t="s">
        <v>40</v>
      </c>
      <c r="D260" s="2" t="s">
        <v>38</v>
      </c>
      <c r="E260" s="2" t="s">
        <v>33</v>
      </c>
      <c r="F260" s="8" t="s">
        <v>24</v>
      </c>
      <c r="G260" s="8">
        <v>1</v>
      </c>
      <c r="H260" s="8">
        <v>1</v>
      </c>
      <c r="I260" s="8">
        <v>1</v>
      </c>
      <c r="J260" s="8">
        <v>1</v>
      </c>
      <c r="K260" s="8">
        <v>1</v>
      </c>
      <c r="L260" s="8">
        <v>1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5">
        <v>202020215</v>
      </c>
    </row>
    <row r="261" spans="1:21" hidden="1" x14ac:dyDescent="0.25">
      <c r="A261" s="8" t="s">
        <v>5018</v>
      </c>
      <c r="B261" s="2" t="s">
        <v>678</v>
      </c>
      <c r="C261" s="2" t="s">
        <v>40</v>
      </c>
      <c r="D261" s="2" t="s">
        <v>38</v>
      </c>
      <c r="E261" s="2" t="s">
        <v>33</v>
      </c>
      <c r="F261" s="8" t="s">
        <v>24</v>
      </c>
      <c r="G261" s="8">
        <v>1</v>
      </c>
      <c r="H261" s="8">
        <v>1</v>
      </c>
      <c r="I261" s="8">
        <v>1</v>
      </c>
      <c r="J261" s="8">
        <v>1</v>
      </c>
      <c r="K261" s="8">
        <v>1</v>
      </c>
      <c r="L261" s="8">
        <v>1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5">
        <v>202020223</v>
      </c>
    </row>
    <row r="262" spans="1:21" hidden="1" x14ac:dyDescent="0.25">
      <c r="A262" s="8" t="s">
        <v>5018</v>
      </c>
      <c r="B262" s="2" t="s">
        <v>679</v>
      </c>
      <c r="C262" s="2" t="s">
        <v>40</v>
      </c>
      <c r="D262" s="2" t="s">
        <v>38</v>
      </c>
      <c r="E262" s="2" t="s">
        <v>33</v>
      </c>
      <c r="F262" s="8" t="s">
        <v>24</v>
      </c>
      <c r="G262" s="8">
        <v>1</v>
      </c>
      <c r="H262" s="8">
        <v>1</v>
      </c>
      <c r="I262" s="8">
        <v>1</v>
      </c>
      <c r="J262" s="8">
        <v>1</v>
      </c>
      <c r="K262" s="8">
        <v>1</v>
      </c>
      <c r="L262" s="8">
        <v>1</v>
      </c>
      <c r="M262" s="8">
        <v>0</v>
      </c>
      <c r="N262" s="8">
        <v>0</v>
      </c>
      <c r="O262" s="8">
        <v>1</v>
      </c>
      <c r="P262" s="8">
        <v>1</v>
      </c>
      <c r="Q262" s="8">
        <v>0</v>
      </c>
      <c r="R262" s="8">
        <v>0</v>
      </c>
      <c r="S262" s="8">
        <v>0</v>
      </c>
      <c r="T262" s="8">
        <v>0</v>
      </c>
      <c r="U262" s="5">
        <v>202020231</v>
      </c>
    </row>
    <row r="263" spans="1:21" hidden="1" x14ac:dyDescent="0.25">
      <c r="A263" s="8" t="s">
        <v>5018</v>
      </c>
      <c r="B263" s="2" t="s">
        <v>680</v>
      </c>
      <c r="C263" s="2" t="s">
        <v>40</v>
      </c>
      <c r="D263" s="2" t="s">
        <v>38</v>
      </c>
      <c r="E263" s="2" t="s">
        <v>33</v>
      </c>
      <c r="F263" s="8" t="s">
        <v>24</v>
      </c>
      <c r="G263" s="8">
        <v>1</v>
      </c>
      <c r="H263" s="8">
        <v>1</v>
      </c>
      <c r="I263" s="8">
        <v>1</v>
      </c>
      <c r="J263" s="8">
        <v>1</v>
      </c>
      <c r="K263" s="8">
        <v>1</v>
      </c>
      <c r="L263" s="8">
        <v>1</v>
      </c>
      <c r="M263" s="8">
        <v>0</v>
      </c>
      <c r="N263" s="8">
        <v>0</v>
      </c>
      <c r="O263" s="8">
        <v>1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5">
        <v>202020240</v>
      </c>
    </row>
    <row r="264" spans="1:21" hidden="1" x14ac:dyDescent="0.25">
      <c r="A264" s="8" t="s">
        <v>5018</v>
      </c>
      <c r="B264" s="2" t="s">
        <v>681</v>
      </c>
      <c r="C264" s="2" t="s">
        <v>40</v>
      </c>
      <c r="D264" s="2" t="s">
        <v>38</v>
      </c>
      <c r="E264" s="2" t="s">
        <v>33</v>
      </c>
      <c r="F264" s="8" t="s">
        <v>24</v>
      </c>
      <c r="G264" s="8">
        <v>1</v>
      </c>
      <c r="H264" s="8">
        <v>1</v>
      </c>
      <c r="I264" s="8">
        <v>1</v>
      </c>
      <c r="J264" s="8">
        <v>1</v>
      </c>
      <c r="K264" s="8">
        <v>1</v>
      </c>
      <c r="L264" s="8">
        <v>1</v>
      </c>
      <c r="M264" s="8">
        <v>0</v>
      </c>
      <c r="N264" s="8">
        <v>0</v>
      </c>
      <c r="O264" s="8">
        <v>1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5">
        <v>202020258</v>
      </c>
    </row>
    <row r="265" spans="1:21" hidden="1" x14ac:dyDescent="0.25">
      <c r="A265" s="8" t="s">
        <v>5018</v>
      </c>
      <c r="B265" s="2" t="s">
        <v>682</v>
      </c>
      <c r="C265" s="2" t="s">
        <v>40</v>
      </c>
      <c r="D265" s="2" t="s">
        <v>38</v>
      </c>
      <c r="E265" s="2" t="s">
        <v>33</v>
      </c>
      <c r="F265" s="8" t="s">
        <v>24</v>
      </c>
      <c r="G265" s="8">
        <v>1</v>
      </c>
      <c r="H265" s="8">
        <v>1</v>
      </c>
      <c r="I265" s="8">
        <v>1</v>
      </c>
      <c r="J265" s="8">
        <v>1</v>
      </c>
      <c r="K265" s="8">
        <v>1</v>
      </c>
      <c r="L265" s="8">
        <v>1</v>
      </c>
      <c r="M265" s="8">
        <v>0</v>
      </c>
      <c r="N265" s="8">
        <v>0</v>
      </c>
      <c r="O265" s="8">
        <v>1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5">
        <v>202020266</v>
      </c>
    </row>
    <row r="266" spans="1:21" hidden="1" x14ac:dyDescent="0.25">
      <c r="A266" s="8" t="s">
        <v>5018</v>
      </c>
      <c r="B266" s="2" t="s">
        <v>683</v>
      </c>
      <c r="C266" s="2" t="s">
        <v>40</v>
      </c>
      <c r="D266" s="2" t="s">
        <v>38</v>
      </c>
      <c r="E266" s="2" t="s">
        <v>33</v>
      </c>
      <c r="F266" s="8" t="s">
        <v>24</v>
      </c>
      <c r="G266" s="8">
        <v>1</v>
      </c>
      <c r="H266" s="8">
        <v>1</v>
      </c>
      <c r="I266" s="8">
        <v>1</v>
      </c>
      <c r="J266" s="8">
        <v>1</v>
      </c>
      <c r="K266" s="8">
        <v>1</v>
      </c>
      <c r="L266" s="8">
        <v>1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5">
        <v>202020274</v>
      </c>
    </row>
    <row r="267" spans="1:21" hidden="1" x14ac:dyDescent="0.25">
      <c r="A267" s="8" t="s">
        <v>5018</v>
      </c>
      <c r="B267" s="2" t="s">
        <v>684</v>
      </c>
      <c r="C267" s="2" t="s">
        <v>40</v>
      </c>
      <c r="D267" s="2" t="s">
        <v>38</v>
      </c>
      <c r="E267" s="2" t="s">
        <v>33</v>
      </c>
      <c r="F267" s="8" t="s">
        <v>24</v>
      </c>
      <c r="G267" s="8">
        <v>1</v>
      </c>
      <c r="H267" s="8">
        <v>1</v>
      </c>
      <c r="I267" s="8">
        <v>1</v>
      </c>
      <c r="J267" s="8">
        <v>1</v>
      </c>
      <c r="K267" s="8">
        <v>1</v>
      </c>
      <c r="L267" s="8">
        <v>1</v>
      </c>
      <c r="M267" s="8">
        <v>0</v>
      </c>
      <c r="N267" s="8">
        <v>0</v>
      </c>
      <c r="O267" s="8">
        <v>1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5">
        <v>202020282</v>
      </c>
    </row>
    <row r="268" spans="1:21" hidden="1" x14ac:dyDescent="0.25">
      <c r="A268" s="8" t="s">
        <v>5018</v>
      </c>
      <c r="B268" s="2" t="s">
        <v>685</v>
      </c>
      <c r="C268" s="2" t="s">
        <v>40</v>
      </c>
      <c r="D268" s="2" t="s">
        <v>38</v>
      </c>
      <c r="E268" s="2" t="s">
        <v>33</v>
      </c>
      <c r="F268" s="8" t="s">
        <v>24</v>
      </c>
      <c r="G268" s="8">
        <v>1</v>
      </c>
      <c r="H268" s="8">
        <v>1</v>
      </c>
      <c r="I268" s="8">
        <v>1</v>
      </c>
      <c r="J268" s="8">
        <v>1</v>
      </c>
      <c r="K268" s="8">
        <v>1</v>
      </c>
      <c r="L268" s="8">
        <v>1</v>
      </c>
      <c r="M268" s="8">
        <v>0</v>
      </c>
      <c r="N268" s="8">
        <v>0</v>
      </c>
      <c r="O268" s="8">
        <v>1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5">
        <v>202020290</v>
      </c>
    </row>
    <row r="269" spans="1:21" hidden="1" x14ac:dyDescent="0.25">
      <c r="A269" s="8" t="s">
        <v>5018</v>
      </c>
      <c r="B269" s="2" t="s">
        <v>686</v>
      </c>
      <c r="C269" s="2" t="s">
        <v>40</v>
      </c>
      <c r="D269" s="2" t="s">
        <v>38</v>
      </c>
      <c r="E269" s="2" t="s">
        <v>33</v>
      </c>
      <c r="F269" s="8" t="s">
        <v>24</v>
      </c>
      <c r="G269" s="8">
        <v>1</v>
      </c>
      <c r="H269" s="8">
        <v>1</v>
      </c>
      <c r="I269" s="8">
        <v>1</v>
      </c>
      <c r="J269" s="8">
        <v>1</v>
      </c>
      <c r="K269" s="8">
        <v>1</v>
      </c>
      <c r="L269" s="8">
        <v>1</v>
      </c>
      <c r="M269" s="8">
        <v>0</v>
      </c>
      <c r="N269" s="8">
        <v>0</v>
      </c>
      <c r="O269" s="8">
        <v>1</v>
      </c>
      <c r="P269" s="8">
        <v>1</v>
      </c>
      <c r="Q269" s="8">
        <v>0</v>
      </c>
      <c r="R269" s="8">
        <v>1</v>
      </c>
      <c r="S269" s="8">
        <v>1</v>
      </c>
      <c r="T269" s="8">
        <v>0</v>
      </c>
      <c r="U269" s="5">
        <v>202020304</v>
      </c>
    </row>
    <row r="270" spans="1:21" hidden="1" x14ac:dyDescent="0.25">
      <c r="A270" s="8" t="s">
        <v>5018</v>
      </c>
      <c r="B270" s="2" t="s">
        <v>687</v>
      </c>
      <c r="C270" s="2" t="s">
        <v>40</v>
      </c>
      <c r="D270" s="2" t="s">
        <v>38</v>
      </c>
      <c r="E270" s="2" t="s">
        <v>33</v>
      </c>
      <c r="F270" s="8" t="s">
        <v>24</v>
      </c>
      <c r="G270" s="8">
        <v>1</v>
      </c>
      <c r="H270" s="8">
        <v>1</v>
      </c>
      <c r="I270" s="8">
        <v>1</v>
      </c>
      <c r="J270" s="8">
        <v>1</v>
      </c>
      <c r="K270" s="8">
        <v>1</v>
      </c>
      <c r="L270" s="8">
        <v>1</v>
      </c>
      <c r="M270" s="8">
        <v>0</v>
      </c>
      <c r="N270" s="8">
        <v>0</v>
      </c>
      <c r="O270" s="8">
        <v>1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5">
        <v>202020312</v>
      </c>
    </row>
    <row r="271" spans="1:21" hidden="1" x14ac:dyDescent="0.25">
      <c r="A271" s="8" t="s">
        <v>5018</v>
      </c>
      <c r="B271" s="2" t="s">
        <v>688</v>
      </c>
      <c r="C271" s="2" t="s">
        <v>40</v>
      </c>
      <c r="D271" s="2" t="s">
        <v>38</v>
      </c>
      <c r="E271" s="2" t="s">
        <v>33</v>
      </c>
      <c r="F271" s="8" t="s">
        <v>24</v>
      </c>
      <c r="G271" s="8">
        <v>1</v>
      </c>
      <c r="H271" s="8">
        <v>1</v>
      </c>
      <c r="I271" s="8">
        <v>1</v>
      </c>
      <c r="J271" s="8">
        <v>1</v>
      </c>
      <c r="K271" s="8">
        <v>1</v>
      </c>
      <c r="L271" s="8">
        <v>1</v>
      </c>
      <c r="M271" s="8">
        <v>0</v>
      </c>
      <c r="N271" s="8">
        <v>0</v>
      </c>
      <c r="O271" s="8">
        <v>1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5">
        <v>202020320</v>
      </c>
    </row>
    <row r="272" spans="1:21" hidden="1" x14ac:dyDescent="0.25">
      <c r="A272" s="8" t="s">
        <v>5018</v>
      </c>
      <c r="B272" s="2" t="s">
        <v>689</v>
      </c>
      <c r="C272" s="2" t="s">
        <v>40</v>
      </c>
      <c r="D272" s="2" t="s">
        <v>38</v>
      </c>
      <c r="E272" s="2" t="s">
        <v>33</v>
      </c>
      <c r="F272" s="8" t="s">
        <v>24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5">
        <v>202020339</v>
      </c>
    </row>
    <row r="273" spans="1:21" hidden="1" x14ac:dyDescent="0.25">
      <c r="A273" s="8" t="s">
        <v>5018</v>
      </c>
      <c r="B273" s="2" t="s">
        <v>690</v>
      </c>
      <c r="C273" s="2" t="s">
        <v>40</v>
      </c>
      <c r="D273" s="2" t="s">
        <v>38</v>
      </c>
      <c r="E273" s="2" t="s">
        <v>33</v>
      </c>
      <c r="F273" s="8" t="s">
        <v>24</v>
      </c>
      <c r="G273" s="8">
        <v>1</v>
      </c>
      <c r="H273" s="8">
        <v>1</v>
      </c>
      <c r="I273" s="8">
        <v>1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5">
        <v>202020347</v>
      </c>
    </row>
    <row r="274" spans="1:21" hidden="1" x14ac:dyDescent="0.25">
      <c r="A274" s="8" t="s">
        <v>5018</v>
      </c>
      <c r="B274" s="2" t="s">
        <v>691</v>
      </c>
      <c r="C274" s="2" t="s">
        <v>40</v>
      </c>
      <c r="D274" s="2" t="s">
        <v>38</v>
      </c>
      <c r="E274" s="2" t="s">
        <v>33</v>
      </c>
      <c r="F274" s="8" t="s">
        <v>24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1</v>
      </c>
      <c r="M274" s="8">
        <v>0</v>
      </c>
      <c r="N274" s="8">
        <v>0</v>
      </c>
      <c r="O274" s="8">
        <v>1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5">
        <v>202020355</v>
      </c>
    </row>
    <row r="275" spans="1:21" hidden="1" x14ac:dyDescent="0.25">
      <c r="A275" s="8" t="s">
        <v>5018</v>
      </c>
      <c r="B275" s="2" t="s">
        <v>692</v>
      </c>
      <c r="C275" s="2" t="s">
        <v>40</v>
      </c>
      <c r="D275" s="2" t="s">
        <v>38</v>
      </c>
      <c r="E275" s="2" t="s">
        <v>33</v>
      </c>
      <c r="F275" s="8" t="s">
        <v>24</v>
      </c>
      <c r="G275" s="8">
        <v>1</v>
      </c>
      <c r="H275" s="8">
        <v>1</v>
      </c>
      <c r="I275" s="8">
        <v>1</v>
      </c>
      <c r="J275" s="8">
        <v>1</v>
      </c>
      <c r="K275" s="8">
        <v>1</v>
      </c>
      <c r="L275" s="8">
        <v>1</v>
      </c>
      <c r="M275" s="8">
        <v>0</v>
      </c>
      <c r="N275" s="8">
        <v>0</v>
      </c>
      <c r="O275" s="8">
        <v>1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5">
        <v>202020363</v>
      </c>
    </row>
    <row r="276" spans="1:21" hidden="1" x14ac:dyDescent="0.25">
      <c r="A276" s="8" t="s">
        <v>5018</v>
      </c>
      <c r="B276" s="2" t="s">
        <v>693</v>
      </c>
      <c r="C276" s="2" t="s">
        <v>40</v>
      </c>
      <c r="D276" s="2" t="s">
        <v>38</v>
      </c>
      <c r="E276" s="2" t="s">
        <v>33</v>
      </c>
      <c r="F276" s="8" t="s">
        <v>24</v>
      </c>
      <c r="G276" s="8">
        <v>1</v>
      </c>
      <c r="H276" s="8">
        <v>1</v>
      </c>
      <c r="I276" s="8">
        <v>1</v>
      </c>
      <c r="J276" s="8">
        <v>1</v>
      </c>
      <c r="K276" s="8">
        <v>1</v>
      </c>
      <c r="L276" s="8">
        <v>1</v>
      </c>
      <c r="M276" s="8">
        <v>0</v>
      </c>
      <c r="N276" s="8">
        <v>0</v>
      </c>
      <c r="O276" s="8">
        <v>1</v>
      </c>
      <c r="P276" s="8">
        <v>1</v>
      </c>
      <c r="Q276" s="8">
        <v>0</v>
      </c>
      <c r="R276" s="8">
        <v>1</v>
      </c>
      <c r="S276" s="8">
        <v>1</v>
      </c>
      <c r="T276" s="8">
        <v>0</v>
      </c>
      <c r="U276" s="5">
        <v>202020371</v>
      </c>
    </row>
    <row r="277" spans="1:21" hidden="1" x14ac:dyDescent="0.25">
      <c r="A277" s="8" t="s">
        <v>5018</v>
      </c>
      <c r="B277" s="2" t="s">
        <v>694</v>
      </c>
      <c r="C277" s="2" t="s">
        <v>40</v>
      </c>
      <c r="D277" s="2" t="s">
        <v>38</v>
      </c>
      <c r="E277" s="2" t="s">
        <v>33</v>
      </c>
      <c r="F277" s="8" t="s">
        <v>24</v>
      </c>
      <c r="G277" s="8">
        <v>1</v>
      </c>
      <c r="H277" s="8">
        <v>1</v>
      </c>
      <c r="I277" s="8">
        <v>1</v>
      </c>
      <c r="J277" s="8">
        <v>1</v>
      </c>
      <c r="K277" s="8">
        <v>1</v>
      </c>
      <c r="L277" s="8">
        <v>1</v>
      </c>
      <c r="M277" s="8">
        <v>0</v>
      </c>
      <c r="N277" s="8">
        <v>0</v>
      </c>
      <c r="O277" s="8">
        <v>1</v>
      </c>
      <c r="P277" s="8">
        <v>1</v>
      </c>
      <c r="Q277" s="8">
        <v>0</v>
      </c>
      <c r="R277" s="8">
        <v>1</v>
      </c>
      <c r="S277" s="8">
        <v>1</v>
      </c>
      <c r="T277" s="8">
        <v>0</v>
      </c>
      <c r="U277" s="5">
        <v>202020380</v>
      </c>
    </row>
    <row r="278" spans="1:21" hidden="1" x14ac:dyDescent="0.25">
      <c r="A278" s="8" t="s">
        <v>5018</v>
      </c>
      <c r="B278" s="2" t="s">
        <v>695</v>
      </c>
      <c r="C278" s="2" t="s">
        <v>40</v>
      </c>
      <c r="D278" s="2" t="s">
        <v>38</v>
      </c>
      <c r="E278" s="2" t="s">
        <v>33</v>
      </c>
      <c r="F278" s="8" t="s">
        <v>24</v>
      </c>
      <c r="G278" s="8">
        <v>1</v>
      </c>
      <c r="H278" s="8">
        <v>1</v>
      </c>
      <c r="I278" s="8">
        <v>1</v>
      </c>
      <c r="J278" s="8">
        <v>1</v>
      </c>
      <c r="K278" s="8">
        <v>1</v>
      </c>
      <c r="L278" s="8">
        <v>1</v>
      </c>
      <c r="M278" s="8">
        <v>0</v>
      </c>
      <c r="N278" s="8">
        <v>0</v>
      </c>
      <c r="O278" s="8">
        <v>1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5">
        <v>202020398</v>
      </c>
    </row>
    <row r="279" spans="1:21" hidden="1" x14ac:dyDescent="0.25">
      <c r="A279" s="8" t="s">
        <v>5018</v>
      </c>
      <c r="B279" s="2" t="s">
        <v>696</v>
      </c>
      <c r="C279" s="2" t="s">
        <v>40</v>
      </c>
      <c r="D279" s="2" t="s">
        <v>38</v>
      </c>
      <c r="E279" s="2" t="s">
        <v>33</v>
      </c>
      <c r="F279" s="8" t="s">
        <v>24</v>
      </c>
      <c r="G279" s="8">
        <v>1</v>
      </c>
      <c r="H279" s="8">
        <v>1</v>
      </c>
      <c r="I279" s="8">
        <v>1</v>
      </c>
      <c r="J279" s="8">
        <v>1</v>
      </c>
      <c r="K279" s="8">
        <v>1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5">
        <v>202020401</v>
      </c>
    </row>
    <row r="280" spans="1:21" hidden="1" x14ac:dyDescent="0.25">
      <c r="A280" s="8" t="s">
        <v>5018</v>
      </c>
      <c r="B280" s="2" t="s">
        <v>697</v>
      </c>
      <c r="C280" s="2" t="s">
        <v>40</v>
      </c>
      <c r="D280" s="2" t="s">
        <v>38</v>
      </c>
      <c r="E280" s="2" t="s">
        <v>33</v>
      </c>
      <c r="F280" s="8" t="s">
        <v>24</v>
      </c>
      <c r="G280" s="8">
        <v>1</v>
      </c>
      <c r="H280" s="8">
        <v>1</v>
      </c>
      <c r="I280" s="8">
        <v>1</v>
      </c>
      <c r="J280" s="8">
        <v>1</v>
      </c>
      <c r="K280" s="8">
        <v>1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5">
        <v>202020410</v>
      </c>
    </row>
    <row r="281" spans="1:21" hidden="1" x14ac:dyDescent="0.25">
      <c r="A281" s="8" t="s">
        <v>5018</v>
      </c>
      <c r="B281" s="2" t="s">
        <v>698</v>
      </c>
      <c r="C281" s="2" t="s">
        <v>40</v>
      </c>
      <c r="D281" s="2" t="s">
        <v>38</v>
      </c>
      <c r="E281" s="2" t="s">
        <v>33</v>
      </c>
      <c r="F281" s="8" t="s">
        <v>24</v>
      </c>
      <c r="G281" s="8">
        <v>1</v>
      </c>
      <c r="H281" s="8">
        <v>1</v>
      </c>
      <c r="I281" s="8">
        <v>1</v>
      </c>
      <c r="J281" s="8">
        <v>1</v>
      </c>
      <c r="K281" s="8">
        <v>1</v>
      </c>
      <c r="L281" s="8">
        <v>1</v>
      </c>
      <c r="M281" s="8">
        <v>0</v>
      </c>
      <c r="N281" s="8">
        <v>0</v>
      </c>
      <c r="O281" s="8">
        <v>1</v>
      </c>
      <c r="P281" s="8">
        <v>1</v>
      </c>
      <c r="Q281" s="8">
        <v>0</v>
      </c>
      <c r="R281" s="8">
        <v>0</v>
      </c>
      <c r="S281" s="8">
        <v>0</v>
      </c>
      <c r="T281" s="8">
        <v>0</v>
      </c>
      <c r="U281" s="5">
        <v>202020428</v>
      </c>
    </row>
    <row r="282" spans="1:21" hidden="1" x14ac:dyDescent="0.25">
      <c r="A282" s="8" t="s">
        <v>5018</v>
      </c>
      <c r="B282" s="2" t="s">
        <v>699</v>
      </c>
      <c r="C282" s="2" t="s">
        <v>40</v>
      </c>
      <c r="D282" s="2" t="s">
        <v>38</v>
      </c>
      <c r="E282" s="2" t="s">
        <v>33</v>
      </c>
      <c r="F282" s="8" t="s">
        <v>24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1</v>
      </c>
      <c r="M282" s="8">
        <v>0</v>
      </c>
      <c r="N282" s="8">
        <v>0</v>
      </c>
      <c r="O282" s="8">
        <v>1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5">
        <v>202020436</v>
      </c>
    </row>
    <row r="283" spans="1:21" hidden="1" x14ac:dyDescent="0.25">
      <c r="A283" s="8" t="s">
        <v>5018</v>
      </c>
      <c r="B283" s="2" t="s">
        <v>700</v>
      </c>
      <c r="C283" s="2" t="s">
        <v>40</v>
      </c>
      <c r="D283" s="2" t="s">
        <v>38</v>
      </c>
      <c r="E283" s="2" t="s">
        <v>33</v>
      </c>
      <c r="F283" s="8" t="s">
        <v>24</v>
      </c>
      <c r="G283" s="8">
        <v>1</v>
      </c>
      <c r="H283" s="8">
        <v>1</v>
      </c>
      <c r="I283" s="8">
        <v>1</v>
      </c>
      <c r="J283" s="8">
        <v>1</v>
      </c>
      <c r="K283" s="8">
        <v>1</v>
      </c>
      <c r="L283" s="8">
        <v>1</v>
      </c>
      <c r="M283" s="8">
        <v>0</v>
      </c>
      <c r="N283" s="8">
        <v>0</v>
      </c>
      <c r="O283" s="8">
        <v>1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5">
        <v>202020444</v>
      </c>
    </row>
    <row r="284" spans="1:21" hidden="1" x14ac:dyDescent="0.25">
      <c r="A284" s="8" t="s">
        <v>5018</v>
      </c>
      <c r="B284" s="2" t="s">
        <v>701</v>
      </c>
      <c r="C284" s="2" t="s">
        <v>40</v>
      </c>
      <c r="D284" s="2" t="s">
        <v>38</v>
      </c>
      <c r="E284" s="2" t="s">
        <v>33</v>
      </c>
      <c r="F284" s="8" t="s">
        <v>23</v>
      </c>
      <c r="G284" s="8">
        <v>1</v>
      </c>
      <c r="H284" s="8">
        <v>1</v>
      </c>
      <c r="I284" s="8">
        <v>1</v>
      </c>
      <c r="J284" s="8">
        <v>1</v>
      </c>
      <c r="K284" s="8">
        <v>1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5">
        <v>202020452</v>
      </c>
    </row>
    <row r="285" spans="1:21" hidden="1" x14ac:dyDescent="0.25">
      <c r="A285" s="8" t="s">
        <v>5018</v>
      </c>
      <c r="B285" s="2" t="s">
        <v>702</v>
      </c>
      <c r="C285" s="2" t="s">
        <v>40</v>
      </c>
      <c r="D285" s="2" t="s">
        <v>38</v>
      </c>
      <c r="E285" s="2" t="s">
        <v>33</v>
      </c>
      <c r="F285" s="8" t="s">
        <v>24</v>
      </c>
      <c r="G285" s="8">
        <v>1</v>
      </c>
      <c r="H285" s="8">
        <v>1</v>
      </c>
      <c r="I285" s="8">
        <v>1</v>
      </c>
      <c r="J285" s="8">
        <v>1</v>
      </c>
      <c r="K285" s="8">
        <v>1</v>
      </c>
      <c r="L285" s="8">
        <v>1</v>
      </c>
      <c r="M285" s="8">
        <v>0</v>
      </c>
      <c r="N285" s="8">
        <v>0</v>
      </c>
      <c r="O285" s="8">
        <v>1</v>
      </c>
      <c r="P285" s="8">
        <v>1</v>
      </c>
      <c r="Q285" s="8">
        <v>0</v>
      </c>
      <c r="R285" s="8">
        <v>0</v>
      </c>
      <c r="S285" s="8">
        <v>0</v>
      </c>
      <c r="T285" s="8">
        <v>0</v>
      </c>
      <c r="U285" s="5">
        <v>202020460</v>
      </c>
    </row>
    <row r="286" spans="1:21" hidden="1" x14ac:dyDescent="0.25">
      <c r="A286" s="8" t="s">
        <v>5018</v>
      </c>
      <c r="B286" s="2" t="s">
        <v>703</v>
      </c>
      <c r="C286" s="2" t="s">
        <v>40</v>
      </c>
      <c r="D286" s="2" t="s">
        <v>38</v>
      </c>
      <c r="E286" s="2" t="s">
        <v>33</v>
      </c>
      <c r="F286" s="8" t="s">
        <v>24</v>
      </c>
      <c r="G286" s="8">
        <v>0</v>
      </c>
      <c r="H286" s="8">
        <v>1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5">
        <v>202020479</v>
      </c>
    </row>
    <row r="287" spans="1:21" hidden="1" x14ac:dyDescent="0.25">
      <c r="A287" s="8" t="s">
        <v>5018</v>
      </c>
      <c r="B287" s="2" t="s">
        <v>704</v>
      </c>
      <c r="C287" s="2" t="s">
        <v>40</v>
      </c>
      <c r="D287" s="2" t="s">
        <v>38</v>
      </c>
      <c r="E287" s="2" t="s">
        <v>33</v>
      </c>
      <c r="F287" s="8" t="s">
        <v>24</v>
      </c>
      <c r="G287" s="8">
        <v>1</v>
      </c>
      <c r="H287" s="8">
        <v>1</v>
      </c>
      <c r="I287" s="8">
        <v>1</v>
      </c>
      <c r="J287" s="8">
        <v>1</v>
      </c>
      <c r="K287" s="8">
        <v>1</v>
      </c>
      <c r="L287" s="8">
        <v>1</v>
      </c>
      <c r="M287" s="8">
        <v>0</v>
      </c>
      <c r="N287" s="8">
        <v>0</v>
      </c>
      <c r="O287" s="8">
        <v>1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5">
        <v>202020487</v>
      </c>
    </row>
    <row r="288" spans="1:21" hidden="1" x14ac:dyDescent="0.25">
      <c r="A288" s="8" t="s">
        <v>5018</v>
      </c>
      <c r="B288" s="2" t="s">
        <v>705</v>
      </c>
      <c r="C288" s="2" t="s">
        <v>40</v>
      </c>
      <c r="D288" s="2" t="s">
        <v>38</v>
      </c>
      <c r="E288" s="2" t="s">
        <v>33</v>
      </c>
      <c r="F288" s="8" t="s">
        <v>24</v>
      </c>
      <c r="G288" s="8">
        <v>1</v>
      </c>
      <c r="H288" s="8">
        <v>1</v>
      </c>
      <c r="I288" s="8">
        <v>1</v>
      </c>
      <c r="J288" s="8">
        <v>1</v>
      </c>
      <c r="K288" s="8">
        <v>1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5">
        <v>202020495</v>
      </c>
    </row>
    <row r="289" spans="1:21" hidden="1" x14ac:dyDescent="0.25">
      <c r="A289" s="8" t="s">
        <v>5018</v>
      </c>
      <c r="B289" s="2" t="s">
        <v>706</v>
      </c>
      <c r="C289" s="2" t="s">
        <v>40</v>
      </c>
      <c r="D289" s="2" t="s">
        <v>38</v>
      </c>
      <c r="E289" s="2" t="s">
        <v>33</v>
      </c>
      <c r="F289" s="8" t="s">
        <v>24</v>
      </c>
      <c r="G289" s="8">
        <v>1</v>
      </c>
      <c r="H289" s="8">
        <v>1</v>
      </c>
      <c r="I289" s="8">
        <v>1</v>
      </c>
      <c r="J289" s="8">
        <v>1</v>
      </c>
      <c r="K289" s="8">
        <v>1</v>
      </c>
      <c r="L289" s="8">
        <v>1</v>
      </c>
      <c r="M289" s="8">
        <v>0</v>
      </c>
      <c r="N289" s="8">
        <v>0</v>
      </c>
      <c r="O289" s="8">
        <v>1</v>
      </c>
      <c r="P289" s="8">
        <v>1</v>
      </c>
      <c r="Q289" s="8">
        <v>0</v>
      </c>
      <c r="R289" s="8">
        <v>0</v>
      </c>
      <c r="S289" s="8">
        <v>0</v>
      </c>
      <c r="T289" s="8">
        <v>0</v>
      </c>
      <c r="U289" s="5">
        <v>202020509</v>
      </c>
    </row>
    <row r="290" spans="1:21" hidden="1" x14ac:dyDescent="0.25">
      <c r="A290" s="8" t="s">
        <v>5018</v>
      </c>
      <c r="B290" s="2" t="s">
        <v>707</v>
      </c>
      <c r="C290" s="2" t="s">
        <v>40</v>
      </c>
      <c r="D290" s="2" t="s">
        <v>38</v>
      </c>
      <c r="E290" s="2" t="s">
        <v>33</v>
      </c>
      <c r="F290" s="8" t="s">
        <v>24</v>
      </c>
      <c r="G290" s="8">
        <v>1</v>
      </c>
      <c r="H290" s="8">
        <v>0</v>
      </c>
      <c r="I290" s="8">
        <v>0</v>
      </c>
      <c r="J290" s="8">
        <v>1</v>
      </c>
      <c r="K290" s="8">
        <v>1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5">
        <v>202020517</v>
      </c>
    </row>
    <row r="291" spans="1:21" hidden="1" x14ac:dyDescent="0.25">
      <c r="A291" s="8" t="s">
        <v>5018</v>
      </c>
      <c r="B291" s="2" t="s">
        <v>708</v>
      </c>
      <c r="C291" s="2" t="s">
        <v>40</v>
      </c>
      <c r="D291" s="2" t="s">
        <v>38</v>
      </c>
      <c r="E291" s="2" t="s">
        <v>33</v>
      </c>
      <c r="F291" s="8" t="s">
        <v>24</v>
      </c>
      <c r="G291" s="8">
        <v>1</v>
      </c>
      <c r="H291" s="8">
        <v>1</v>
      </c>
      <c r="I291" s="8">
        <v>1</v>
      </c>
      <c r="J291" s="8">
        <v>1</v>
      </c>
      <c r="K291" s="8">
        <v>1</v>
      </c>
      <c r="L291" s="8">
        <v>1</v>
      </c>
      <c r="M291" s="8">
        <v>0</v>
      </c>
      <c r="N291" s="8">
        <v>0</v>
      </c>
      <c r="O291" s="8">
        <v>1</v>
      </c>
      <c r="P291" s="8">
        <v>1</v>
      </c>
      <c r="Q291" s="8">
        <v>0</v>
      </c>
      <c r="R291" s="8">
        <v>0</v>
      </c>
      <c r="S291" s="8">
        <v>0</v>
      </c>
      <c r="T291" s="8">
        <v>0</v>
      </c>
      <c r="U291" s="5">
        <v>202020525</v>
      </c>
    </row>
    <row r="292" spans="1:21" hidden="1" x14ac:dyDescent="0.25">
      <c r="A292" s="8" t="s">
        <v>5018</v>
      </c>
      <c r="B292" s="2" t="s">
        <v>709</v>
      </c>
      <c r="C292" s="2" t="s">
        <v>40</v>
      </c>
      <c r="D292" s="2" t="s">
        <v>38</v>
      </c>
      <c r="E292" s="2" t="s">
        <v>33</v>
      </c>
      <c r="F292" s="8" t="s">
        <v>24</v>
      </c>
      <c r="G292" s="8">
        <v>1</v>
      </c>
      <c r="H292" s="8">
        <v>1</v>
      </c>
      <c r="I292" s="8">
        <v>1</v>
      </c>
      <c r="J292" s="8">
        <v>1</v>
      </c>
      <c r="K292" s="8">
        <v>1</v>
      </c>
      <c r="L292" s="8">
        <v>1</v>
      </c>
      <c r="M292" s="8">
        <v>0</v>
      </c>
      <c r="N292" s="8">
        <v>0</v>
      </c>
      <c r="O292" s="8">
        <v>1</v>
      </c>
      <c r="P292" s="8">
        <v>1</v>
      </c>
      <c r="Q292" s="8">
        <v>0</v>
      </c>
      <c r="R292" s="8">
        <v>0</v>
      </c>
      <c r="S292" s="8">
        <v>0</v>
      </c>
      <c r="T292" s="8">
        <v>0</v>
      </c>
      <c r="U292" s="5">
        <v>202020533</v>
      </c>
    </row>
    <row r="293" spans="1:21" hidden="1" x14ac:dyDescent="0.25">
      <c r="A293" s="8" t="s">
        <v>5018</v>
      </c>
      <c r="B293" s="2" t="s">
        <v>710</v>
      </c>
      <c r="C293" s="2" t="s">
        <v>40</v>
      </c>
      <c r="D293" s="2" t="s">
        <v>38</v>
      </c>
      <c r="E293" s="2" t="s">
        <v>33</v>
      </c>
      <c r="F293" s="8" t="s">
        <v>24</v>
      </c>
      <c r="G293" s="8">
        <v>1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0</v>
      </c>
      <c r="S293" s="8">
        <v>0</v>
      </c>
      <c r="T293" s="8">
        <v>0</v>
      </c>
      <c r="U293" s="5">
        <v>202020541</v>
      </c>
    </row>
    <row r="294" spans="1:21" hidden="1" x14ac:dyDescent="0.25">
      <c r="A294" s="8" t="s">
        <v>5018</v>
      </c>
      <c r="B294" s="2" t="s">
        <v>711</v>
      </c>
      <c r="C294" s="2" t="s">
        <v>41</v>
      </c>
      <c r="D294" s="2" t="s">
        <v>38</v>
      </c>
      <c r="E294" s="2" t="s">
        <v>33</v>
      </c>
      <c r="F294" s="8" t="s">
        <v>24</v>
      </c>
      <c r="G294" s="8">
        <v>1</v>
      </c>
      <c r="H294" s="8">
        <v>1</v>
      </c>
      <c r="I294" s="8">
        <v>1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5">
        <v>202030016</v>
      </c>
    </row>
    <row r="295" spans="1:21" hidden="1" x14ac:dyDescent="0.25">
      <c r="A295" s="8" t="s">
        <v>5018</v>
      </c>
      <c r="B295" s="2" t="s">
        <v>712</v>
      </c>
      <c r="C295" s="2" t="s">
        <v>41</v>
      </c>
      <c r="D295" s="2" t="s">
        <v>38</v>
      </c>
      <c r="E295" s="2" t="s">
        <v>33</v>
      </c>
      <c r="F295" s="8" t="s">
        <v>36</v>
      </c>
      <c r="G295" s="8">
        <v>1</v>
      </c>
      <c r="H295" s="8">
        <v>1</v>
      </c>
      <c r="I295" s="8">
        <v>1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1</v>
      </c>
      <c r="P295" s="8">
        <v>1</v>
      </c>
      <c r="Q295" s="8">
        <v>0</v>
      </c>
      <c r="R295" s="8">
        <v>0</v>
      </c>
      <c r="S295" s="8">
        <v>0</v>
      </c>
      <c r="T295" s="8">
        <v>0</v>
      </c>
      <c r="U295" s="5">
        <v>202030024</v>
      </c>
    </row>
    <row r="296" spans="1:21" hidden="1" x14ac:dyDescent="0.25">
      <c r="A296" s="8" t="s">
        <v>5018</v>
      </c>
      <c r="B296" s="2" t="s">
        <v>713</v>
      </c>
      <c r="C296" s="2" t="s">
        <v>41</v>
      </c>
      <c r="D296" s="2" t="s">
        <v>38</v>
      </c>
      <c r="E296" s="2" t="s">
        <v>33</v>
      </c>
      <c r="F296" s="8" t="s">
        <v>24</v>
      </c>
      <c r="G296" s="8">
        <v>1</v>
      </c>
      <c r="H296" s="8">
        <v>1</v>
      </c>
      <c r="I296" s="8">
        <v>1</v>
      </c>
      <c r="J296" s="8">
        <v>1</v>
      </c>
      <c r="K296" s="8">
        <v>1</v>
      </c>
      <c r="L296" s="8">
        <v>1</v>
      </c>
      <c r="M296" s="8">
        <v>0</v>
      </c>
      <c r="N296" s="8">
        <v>0</v>
      </c>
      <c r="O296" s="8">
        <v>1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5">
        <v>202030032</v>
      </c>
    </row>
    <row r="297" spans="1:21" hidden="1" x14ac:dyDescent="0.25">
      <c r="A297" s="8" t="s">
        <v>5018</v>
      </c>
      <c r="B297" s="2" t="s">
        <v>714</v>
      </c>
      <c r="C297" s="2" t="s">
        <v>41</v>
      </c>
      <c r="D297" s="2" t="s">
        <v>38</v>
      </c>
      <c r="E297" s="2" t="s">
        <v>33</v>
      </c>
      <c r="F297" s="8" t="s">
        <v>24</v>
      </c>
      <c r="G297" s="8">
        <v>1</v>
      </c>
      <c r="H297" s="8">
        <v>1</v>
      </c>
      <c r="I297" s="8">
        <v>1</v>
      </c>
      <c r="J297" s="8">
        <v>1</v>
      </c>
      <c r="K297" s="8">
        <v>1</v>
      </c>
      <c r="L297" s="8">
        <v>1</v>
      </c>
      <c r="M297" s="8">
        <v>0</v>
      </c>
      <c r="N297" s="8">
        <v>0</v>
      </c>
      <c r="O297" s="8">
        <v>1</v>
      </c>
      <c r="P297" s="8">
        <v>1</v>
      </c>
      <c r="Q297" s="8">
        <v>0</v>
      </c>
      <c r="R297" s="8">
        <v>0</v>
      </c>
      <c r="S297" s="8">
        <v>0</v>
      </c>
      <c r="T297" s="8">
        <v>0</v>
      </c>
      <c r="U297" s="5">
        <v>202030040</v>
      </c>
    </row>
    <row r="298" spans="1:21" hidden="1" x14ac:dyDescent="0.25">
      <c r="A298" s="8" t="s">
        <v>5018</v>
      </c>
      <c r="B298" s="2" t="s">
        <v>715</v>
      </c>
      <c r="C298" s="2" t="s">
        <v>41</v>
      </c>
      <c r="D298" s="2" t="s">
        <v>38</v>
      </c>
      <c r="E298" s="2" t="s">
        <v>33</v>
      </c>
      <c r="F298" s="8" t="s">
        <v>24</v>
      </c>
      <c r="G298" s="8">
        <v>1</v>
      </c>
      <c r="H298" s="8">
        <v>1</v>
      </c>
      <c r="I298" s="8">
        <v>1</v>
      </c>
      <c r="J298" s="8">
        <v>0</v>
      </c>
      <c r="K298" s="8">
        <v>1</v>
      </c>
      <c r="L298" s="8">
        <v>1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0</v>
      </c>
      <c r="T298" s="8">
        <v>0</v>
      </c>
      <c r="U298" s="5">
        <v>202030059</v>
      </c>
    </row>
    <row r="299" spans="1:21" hidden="1" x14ac:dyDescent="0.25">
      <c r="A299" s="8" t="s">
        <v>5018</v>
      </c>
      <c r="B299" s="2" t="s">
        <v>716</v>
      </c>
      <c r="C299" s="2" t="s">
        <v>41</v>
      </c>
      <c r="D299" s="2" t="s">
        <v>38</v>
      </c>
      <c r="E299" s="2" t="s">
        <v>33</v>
      </c>
      <c r="F299" s="8" t="s">
        <v>24</v>
      </c>
      <c r="G299" s="8">
        <v>1</v>
      </c>
      <c r="H299" s="8">
        <v>1</v>
      </c>
      <c r="I299" s="8">
        <v>1</v>
      </c>
      <c r="J299" s="8">
        <v>1</v>
      </c>
      <c r="K299" s="8">
        <v>1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5">
        <v>202030067</v>
      </c>
    </row>
    <row r="300" spans="1:21" hidden="1" x14ac:dyDescent="0.25">
      <c r="A300" s="8" t="s">
        <v>5018</v>
      </c>
      <c r="B300" s="2" t="s">
        <v>717</v>
      </c>
      <c r="C300" s="2" t="s">
        <v>41</v>
      </c>
      <c r="D300" s="2" t="s">
        <v>38</v>
      </c>
      <c r="E300" s="2" t="s">
        <v>33</v>
      </c>
      <c r="F300" s="8" t="s">
        <v>24</v>
      </c>
      <c r="G300" s="8">
        <v>1</v>
      </c>
      <c r="H300" s="8">
        <v>1</v>
      </c>
      <c r="I300" s="8">
        <v>1</v>
      </c>
      <c r="J300" s="8">
        <v>1</v>
      </c>
      <c r="K300" s="8">
        <v>1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5">
        <v>202030075</v>
      </c>
    </row>
    <row r="301" spans="1:21" hidden="1" x14ac:dyDescent="0.25">
      <c r="A301" s="8" t="s">
        <v>5018</v>
      </c>
      <c r="B301" s="2" t="s">
        <v>718</v>
      </c>
      <c r="C301" s="2" t="s">
        <v>41</v>
      </c>
      <c r="D301" s="2" t="s">
        <v>38</v>
      </c>
      <c r="E301" s="2" t="s">
        <v>33</v>
      </c>
      <c r="F301" s="8" t="s">
        <v>24</v>
      </c>
      <c r="G301" s="8">
        <v>1</v>
      </c>
      <c r="H301" s="8">
        <v>1</v>
      </c>
      <c r="I301" s="8">
        <v>1</v>
      </c>
      <c r="J301" s="8">
        <v>1</v>
      </c>
      <c r="K301" s="8">
        <v>1</v>
      </c>
      <c r="L301" s="8">
        <v>1</v>
      </c>
      <c r="M301" s="8">
        <v>0</v>
      </c>
      <c r="N301" s="8">
        <v>0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5">
        <v>202030083</v>
      </c>
    </row>
    <row r="302" spans="1:21" hidden="1" x14ac:dyDescent="0.25">
      <c r="A302" s="8" t="s">
        <v>5018</v>
      </c>
      <c r="B302" s="2" t="s">
        <v>719</v>
      </c>
      <c r="C302" s="2" t="s">
        <v>41</v>
      </c>
      <c r="D302" s="2" t="s">
        <v>38</v>
      </c>
      <c r="E302" s="2" t="s">
        <v>33</v>
      </c>
      <c r="F302" s="8" t="s">
        <v>24</v>
      </c>
      <c r="G302" s="8">
        <v>1</v>
      </c>
      <c r="H302" s="8">
        <v>1</v>
      </c>
      <c r="I302" s="8">
        <v>1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5">
        <v>202030091</v>
      </c>
    </row>
    <row r="303" spans="1:21" hidden="1" x14ac:dyDescent="0.25">
      <c r="A303" s="8" t="s">
        <v>5018</v>
      </c>
      <c r="B303" s="2" t="s">
        <v>720</v>
      </c>
      <c r="C303" s="2" t="s">
        <v>41</v>
      </c>
      <c r="D303" s="2" t="s">
        <v>38</v>
      </c>
      <c r="E303" s="2" t="s">
        <v>33</v>
      </c>
      <c r="F303" s="8" t="s">
        <v>24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1</v>
      </c>
      <c r="M303" s="8">
        <v>0</v>
      </c>
      <c r="N303" s="8">
        <v>0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5">
        <v>202030105</v>
      </c>
    </row>
    <row r="304" spans="1:21" hidden="1" x14ac:dyDescent="0.25">
      <c r="A304" s="8" t="s">
        <v>5018</v>
      </c>
      <c r="B304" s="2" t="s">
        <v>721</v>
      </c>
      <c r="C304" s="2" t="s">
        <v>41</v>
      </c>
      <c r="D304" s="2" t="s">
        <v>38</v>
      </c>
      <c r="E304" s="2" t="s">
        <v>33</v>
      </c>
      <c r="F304" s="8" t="s">
        <v>24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1</v>
      </c>
      <c r="M304" s="8">
        <v>0</v>
      </c>
      <c r="N304" s="8">
        <v>0</v>
      </c>
      <c r="O304" s="8">
        <v>1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5">
        <v>202030113</v>
      </c>
    </row>
    <row r="305" spans="1:21" hidden="1" x14ac:dyDescent="0.25">
      <c r="A305" s="8" t="s">
        <v>5018</v>
      </c>
      <c r="B305" s="2" t="s">
        <v>722</v>
      </c>
      <c r="C305" s="2" t="s">
        <v>41</v>
      </c>
      <c r="D305" s="2" t="s">
        <v>38</v>
      </c>
      <c r="E305" s="2" t="s">
        <v>33</v>
      </c>
      <c r="F305" s="8" t="s">
        <v>24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0</v>
      </c>
      <c r="T305" s="8">
        <v>0</v>
      </c>
      <c r="U305" s="5">
        <v>202030121</v>
      </c>
    </row>
    <row r="306" spans="1:21" hidden="1" x14ac:dyDescent="0.25">
      <c r="A306" s="8" t="s">
        <v>5018</v>
      </c>
      <c r="B306" s="2" t="s">
        <v>723</v>
      </c>
      <c r="C306" s="2" t="s">
        <v>41</v>
      </c>
      <c r="D306" s="2" t="s">
        <v>38</v>
      </c>
      <c r="E306" s="2" t="s">
        <v>33</v>
      </c>
      <c r="F306" s="8" t="s">
        <v>24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1</v>
      </c>
      <c r="M306" s="8">
        <v>0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5">
        <v>202030130</v>
      </c>
    </row>
    <row r="307" spans="1:21" hidden="1" x14ac:dyDescent="0.25">
      <c r="A307" s="8" t="s">
        <v>5018</v>
      </c>
      <c r="B307" s="2" t="s">
        <v>724</v>
      </c>
      <c r="C307" s="2" t="s">
        <v>41</v>
      </c>
      <c r="D307" s="2" t="s">
        <v>38</v>
      </c>
      <c r="E307" s="2" t="s">
        <v>33</v>
      </c>
      <c r="F307" s="8" t="s">
        <v>24</v>
      </c>
      <c r="G307" s="8">
        <v>1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0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5">
        <v>202030148</v>
      </c>
    </row>
    <row r="308" spans="1:21" hidden="1" x14ac:dyDescent="0.25">
      <c r="A308" s="8" t="s">
        <v>5018</v>
      </c>
      <c r="B308" s="2" t="s">
        <v>725</v>
      </c>
      <c r="C308" s="2" t="s">
        <v>41</v>
      </c>
      <c r="D308" s="2" t="s">
        <v>38</v>
      </c>
      <c r="E308" s="2" t="s">
        <v>33</v>
      </c>
      <c r="F308" s="8" t="s">
        <v>24</v>
      </c>
      <c r="G308" s="8">
        <v>1</v>
      </c>
      <c r="H308" s="8">
        <v>1</v>
      </c>
      <c r="I308" s="8">
        <v>1</v>
      </c>
      <c r="J308" s="8">
        <v>1</v>
      </c>
      <c r="K308" s="8">
        <v>1</v>
      </c>
      <c r="L308" s="8">
        <v>1</v>
      </c>
      <c r="M308" s="8">
        <v>0</v>
      </c>
      <c r="N308" s="8">
        <v>0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5">
        <v>202030156</v>
      </c>
    </row>
    <row r="309" spans="1:21" hidden="1" x14ac:dyDescent="0.25">
      <c r="A309" s="8" t="s">
        <v>5018</v>
      </c>
      <c r="B309" s="2" t="s">
        <v>726</v>
      </c>
      <c r="C309" s="2" t="s">
        <v>41</v>
      </c>
      <c r="D309" s="2" t="s">
        <v>38</v>
      </c>
      <c r="E309" s="2" t="s">
        <v>33</v>
      </c>
      <c r="F309" s="8" t="s">
        <v>24</v>
      </c>
      <c r="G309" s="8">
        <v>1</v>
      </c>
      <c r="H309" s="8">
        <v>1</v>
      </c>
      <c r="I309" s="8">
        <v>1</v>
      </c>
      <c r="J309" s="8">
        <v>1</v>
      </c>
      <c r="K309" s="8">
        <v>1</v>
      </c>
      <c r="L309" s="8">
        <v>1</v>
      </c>
      <c r="M309" s="8">
        <v>0</v>
      </c>
      <c r="N309" s="8">
        <v>0</v>
      </c>
      <c r="O309" s="8">
        <v>1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5">
        <v>202030164</v>
      </c>
    </row>
    <row r="310" spans="1:21" hidden="1" x14ac:dyDescent="0.25">
      <c r="A310" s="8" t="s">
        <v>5018</v>
      </c>
      <c r="B310" s="2" t="s">
        <v>727</v>
      </c>
      <c r="C310" s="2" t="s">
        <v>41</v>
      </c>
      <c r="D310" s="2" t="s">
        <v>38</v>
      </c>
      <c r="E310" s="2" t="s">
        <v>33</v>
      </c>
      <c r="F310" s="8" t="s">
        <v>24</v>
      </c>
      <c r="G310" s="8">
        <v>0</v>
      </c>
      <c r="H310" s="8">
        <v>1</v>
      </c>
      <c r="I310" s="8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8">
        <v>0</v>
      </c>
      <c r="R310" s="8">
        <v>0</v>
      </c>
      <c r="S310" s="8">
        <v>0</v>
      </c>
      <c r="T310" s="8">
        <v>0</v>
      </c>
      <c r="U310" s="5">
        <v>202030172</v>
      </c>
    </row>
    <row r="311" spans="1:21" hidden="1" x14ac:dyDescent="0.25">
      <c r="A311" s="8" t="s">
        <v>5018</v>
      </c>
      <c r="B311" s="2" t="s">
        <v>728</v>
      </c>
      <c r="C311" s="2" t="s">
        <v>41</v>
      </c>
      <c r="D311" s="2" t="s">
        <v>38</v>
      </c>
      <c r="E311" s="2" t="s">
        <v>33</v>
      </c>
      <c r="F311" s="8" t="s">
        <v>24</v>
      </c>
      <c r="G311" s="8">
        <v>1</v>
      </c>
      <c r="H311" s="8">
        <v>1</v>
      </c>
      <c r="I311" s="8">
        <v>1</v>
      </c>
      <c r="J311" s="8">
        <v>1</v>
      </c>
      <c r="K311" s="8">
        <v>1</v>
      </c>
      <c r="L311" s="8">
        <v>1</v>
      </c>
      <c r="M311" s="8">
        <v>0</v>
      </c>
      <c r="N311" s="8">
        <v>0</v>
      </c>
      <c r="O311" s="8">
        <v>1</v>
      </c>
      <c r="P311" s="8">
        <v>1</v>
      </c>
      <c r="Q311" s="8">
        <v>0</v>
      </c>
      <c r="R311" s="8">
        <v>0</v>
      </c>
      <c r="S311" s="8">
        <v>0</v>
      </c>
      <c r="T311" s="8">
        <v>0</v>
      </c>
      <c r="U311" s="5">
        <v>202030180</v>
      </c>
    </row>
    <row r="312" spans="1:21" hidden="1" x14ac:dyDescent="0.25">
      <c r="A312" s="8" t="s">
        <v>5018</v>
      </c>
      <c r="B312" s="2" t="s">
        <v>729</v>
      </c>
      <c r="C312" s="2" t="s">
        <v>41</v>
      </c>
      <c r="D312" s="2" t="s">
        <v>38</v>
      </c>
      <c r="E312" s="2" t="s">
        <v>33</v>
      </c>
      <c r="F312" s="8" t="s">
        <v>24</v>
      </c>
      <c r="G312" s="8">
        <v>1</v>
      </c>
      <c r="H312" s="8">
        <v>1</v>
      </c>
      <c r="I312" s="8">
        <v>1</v>
      </c>
      <c r="J312" s="8">
        <v>1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5">
        <v>202030199</v>
      </c>
    </row>
    <row r="313" spans="1:21" hidden="1" x14ac:dyDescent="0.25">
      <c r="A313" s="8" t="s">
        <v>5018</v>
      </c>
      <c r="B313" s="2" t="s">
        <v>730</v>
      </c>
      <c r="C313" s="2" t="s">
        <v>41</v>
      </c>
      <c r="D313" s="2" t="s">
        <v>38</v>
      </c>
      <c r="E313" s="2" t="s">
        <v>33</v>
      </c>
      <c r="F313" s="8" t="s">
        <v>24</v>
      </c>
      <c r="G313" s="8">
        <v>1</v>
      </c>
      <c r="H313" s="8">
        <v>1</v>
      </c>
      <c r="I313" s="8">
        <v>1</v>
      </c>
      <c r="J313" s="8">
        <v>1</v>
      </c>
      <c r="K313" s="8">
        <v>1</v>
      </c>
      <c r="L313" s="8">
        <v>1</v>
      </c>
      <c r="M313" s="8">
        <v>0</v>
      </c>
      <c r="N313" s="8">
        <v>0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5">
        <v>202030202</v>
      </c>
    </row>
    <row r="314" spans="1:21" hidden="1" x14ac:dyDescent="0.25">
      <c r="A314" s="8" t="s">
        <v>5018</v>
      </c>
      <c r="B314" s="2" t="s">
        <v>731</v>
      </c>
      <c r="C314" s="2" t="s">
        <v>41</v>
      </c>
      <c r="D314" s="2" t="s">
        <v>38</v>
      </c>
      <c r="E314" s="2" t="s">
        <v>33</v>
      </c>
      <c r="F314" s="8" t="s">
        <v>36</v>
      </c>
      <c r="G314" s="8">
        <v>1</v>
      </c>
      <c r="H314" s="8">
        <v>0</v>
      </c>
      <c r="I314" s="8">
        <v>0</v>
      </c>
      <c r="J314" s="8">
        <v>0</v>
      </c>
      <c r="K314" s="8">
        <v>1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5">
        <v>202030210</v>
      </c>
    </row>
    <row r="315" spans="1:21" hidden="1" x14ac:dyDescent="0.25">
      <c r="A315" s="8" t="s">
        <v>5018</v>
      </c>
      <c r="B315" s="2" t="s">
        <v>732</v>
      </c>
      <c r="C315" s="2" t="s">
        <v>41</v>
      </c>
      <c r="D315" s="2" t="s">
        <v>38</v>
      </c>
      <c r="E315" s="2" t="s">
        <v>33</v>
      </c>
      <c r="F315" s="8" t="s">
        <v>24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1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5">
        <v>202030229</v>
      </c>
    </row>
    <row r="316" spans="1:21" hidden="1" x14ac:dyDescent="0.25">
      <c r="A316" s="8" t="s">
        <v>5018</v>
      </c>
      <c r="B316" s="2" t="s">
        <v>733</v>
      </c>
      <c r="C316" s="2" t="s">
        <v>41</v>
      </c>
      <c r="D316" s="2" t="s">
        <v>38</v>
      </c>
      <c r="E316" s="2" t="s">
        <v>33</v>
      </c>
      <c r="F316" s="8" t="s">
        <v>24</v>
      </c>
      <c r="G316" s="8">
        <v>1</v>
      </c>
      <c r="H316" s="8">
        <v>1</v>
      </c>
      <c r="I316" s="8">
        <v>0</v>
      </c>
      <c r="J316" s="8">
        <v>0</v>
      </c>
      <c r="K316" s="8">
        <v>1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5">
        <v>202030237</v>
      </c>
    </row>
    <row r="317" spans="1:21" hidden="1" x14ac:dyDescent="0.25">
      <c r="A317" s="8" t="s">
        <v>5018</v>
      </c>
      <c r="B317" s="2" t="s">
        <v>734</v>
      </c>
      <c r="C317" s="2" t="s">
        <v>41</v>
      </c>
      <c r="D317" s="2" t="s">
        <v>38</v>
      </c>
      <c r="E317" s="2" t="s">
        <v>33</v>
      </c>
      <c r="F317" s="8" t="s">
        <v>23</v>
      </c>
      <c r="G317" s="8">
        <v>1</v>
      </c>
      <c r="H317" s="8">
        <v>1</v>
      </c>
      <c r="I317" s="8">
        <v>1</v>
      </c>
      <c r="J317" s="8">
        <v>1</v>
      </c>
      <c r="K317" s="8">
        <v>1</v>
      </c>
      <c r="L317" s="8">
        <v>1</v>
      </c>
      <c r="M317" s="8">
        <v>0</v>
      </c>
      <c r="N317" s="8">
        <v>0</v>
      </c>
      <c r="O317" s="8">
        <v>1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5">
        <v>202030245</v>
      </c>
    </row>
    <row r="318" spans="1:21" hidden="1" x14ac:dyDescent="0.25">
      <c r="A318" s="8" t="s">
        <v>5018</v>
      </c>
      <c r="B318" s="2" t="s">
        <v>735</v>
      </c>
      <c r="C318" s="2" t="s">
        <v>41</v>
      </c>
      <c r="D318" s="2" t="s">
        <v>38</v>
      </c>
      <c r="E318" s="2" t="s">
        <v>33</v>
      </c>
      <c r="F318" s="8" t="s">
        <v>24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0</v>
      </c>
      <c r="N318" s="8">
        <v>0</v>
      </c>
      <c r="O318" s="8">
        <v>1</v>
      </c>
      <c r="P318" s="8">
        <v>1</v>
      </c>
      <c r="Q318" s="8">
        <v>0</v>
      </c>
      <c r="R318" s="8">
        <v>0</v>
      </c>
      <c r="S318" s="8">
        <v>0</v>
      </c>
      <c r="T318" s="8">
        <v>0</v>
      </c>
      <c r="U318" s="5">
        <v>202030253</v>
      </c>
    </row>
    <row r="319" spans="1:21" hidden="1" x14ac:dyDescent="0.25">
      <c r="A319" s="8" t="s">
        <v>5018</v>
      </c>
      <c r="B319" s="2" t="s">
        <v>736</v>
      </c>
      <c r="C319" s="2" t="s">
        <v>41</v>
      </c>
      <c r="D319" s="2" t="s">
        <v>38</v>
      </c>
      <c r="E319" s="2" t="s">
        <v>33</v>
      </c>
      <c r="F319" s="8" t="s">
        <v>24</v>
      </c>
      <c r="G319" s="8">
        <v>1</v>
      </c>
      <c r="H319" s="8">
        <v>0</v>
      </c>
      <c r="I319" s="8">
        <v>0</v>
      </c>
      <c r="J319" s="8">
        <v>1</v>
      </c>
      <c r="K319" s="8">
        <v>1</v>
      </c>
      <c r="L319" s="8">
        <v>1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5">
        <v>202030261</v>
      </c>
    </row>
    <row r="320" spans="1:21" hidden="1" x14ac:dyDescent="0.25">
      <c r="A320" s="8" t="s">
        <v>5018</v>
      </c>
      <c r="B320" s="2" t="s">
        <v>737</v>
      </c>
      <c r="C320" s="2" t="s">
        <v>41</v>
      </c>
      <c r="D320" s="2" t="s">
        <v>38</v>
      </c>
      <c r="E320" s="2" t="s">
        <v>33</v>
      </c>
      <c r="F320" s="8" t="s">
        <v>24</v>
      </c>
      <c r="G320" s="8">
        <v>1</v>
      </c>
      <c r="H320" s="8">
        <v>1</v>
      </c>
      <c r="I320" s="8">
        <v>1</v>
      </c>
      <c r="J320" s="8">
        <v>1</v>
      </c>
      <c r="K320" s="8">
        <v>1</v>
      </c>
      <c r="L320" s="8">
        <v>1</v>
      </c>
      <c r="M320" s="8">
        <v>0</v>
      </c>
      <c r="N320" s="8">
        <v>0</v>
      </c>
      <c r="O320" s="8">
        <v>1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5">
        <v>202030270</v>
      </c>
    </row>
    <row r="321" spans="1:21" hidden="1" x14ac:dyDescent="0.25">
      <c r="A321" s="8" t="s">
        <v>5018</v>
      </c>
      <c r="B321" s="2" t="s">
        <v>738</v>
      </c>
      <c r="C321" s="2" t="s">
        <v>41</v>
      </c>
      <c r="D321" s="2" t="s">
        <v>38</v>
      </c>
      <c r="E321" s="2" t="s">
        <v>33</v>
      </c>
      <c r="F321" s="8" t="s">
        <v>24</v>
      </c>
      <c r="G321" s="8">
        <v>1</v>
      </c>
      <c r="H321" s="8">
        <v>1</v>
      </c>
      <c r="I321" s="8">
        <v>1</v>
      </c>
      <c r="J321" s="8">
        <v>1</v>
      </c>
      <c r="K321" s="8">
        <v>1</v>
      </c>
      <c r="L321" s="8">
        <v>1</v>
      </c>
      <c r="M321" s="8">
        <v>0</v>
      </c>
      <c r="N321" s="8">
        <v>0</v>
      </c>
      <c r="O321" s="8">
        <v>1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5">
        <v>202030288</v>
      </c>
    </row>
    <row r="322" spans="1:21" hidden="1" x14ac:dyDescent="0.25">
      <c r="A322" s="8" t="s">
        <v>5018</v>
      </c>
      <c r="B322" s="2" t="s">
        <v>739</v>
      </c>
      <c r="C322" s="2" t="s">
        <v>41</v>
      </c>
      <c r="D322" s="2" t="s">
        <v>38</v>
      </c>
      <c r="E322" s="2" t="s">
        <v>33</v>
      </c>
      <c r="F322" s="8" t="s">
        <v>24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1</v>
      </c>
      <c r="M322" s="8">
        <v>0</v>
      </c>
      <c r="N322" s="8">
        <v>0</v>
      </c>
      <c r="O322" s="8">
        <v>1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5">
        <v>202030296</v>
      </c>
    </row>
    <row r="323" spans="1:21" hidden="1" x14ac:dyDescent="0.25">
      <c r="A323" s="8" t="s">
        <v>5018</v>
      </c>
      <c r="B323" s="2" t="s">
        <v>740</v>
      </c>
      <c r="C323" s="2" t="s">
        <v>41</v>
      </c>
      <c r="D323" s="2" t="s">
        <v>38</v>
      </c>
      <c r="E323" s="2" t="s">
        <v>33</v>
      </c>
      <c r="F323" s="8" t="s">
        <v>24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0</v>
      </c>
      <c r="N323" s="8">
        <v>0</v>
      </c>
      <c r="O323" s="8">
        <v>1</v>
      </c>
      <c r="P323" s="8">
        <v>1</v>
      </c>
      <c r="Q323" s="8">
        <v>0</v>
      </c>
      <c r="R323" s="8">
        <v>1</v>
      </c>
      <c r="S323" s="8">
        <v>1</v>
      </c>
      <c r="T323" s="8">
        <v>0</v>
      </c>
      <c r="U323" s="5">
        <v>202030300</v>
      </c>
    </row>
    <row r="324" spans="1:21" hidden="1" x14ac:dyDescent="0.25">
      <c r="A324" s="8" t="s">
        <v>5018</v>
      </c>
      <c r="B324" s="2" t="s">
        <v>741</v>
      </c>
      <c r="C324" s="2" t="s">
        <v>41</v>
      </c>
      <c r="D324" s="2" t="s">
        <v>38</v>
      </c>
      <c r="E324" s="2" t="s">
        <v>33</v>
      </c>
      <c r="F324" s="8" t="s">
        <v>24</v>
      </c>
      <c r="G324" s="8">
        <v>1</v>
      </c>
      <c r="H324" s="8">
        <v>1</v>
      </c>
      <c r="I324" s="8">
        <v>1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5">
        <v>202030318</v>
      </c>
    </row>
    <row r="325" spans="1:21" hidden="1" x14ac:dyDescent="0.25">
      <c r="A325" s="8" t="s">
        <v>5018</v>
      </c>
      <c r="B325" s="2" t="s">
        <v>742</v>
      </c>
      <c r="C325" s="2" t="s">
        <v>41</v>
      </c>
      <c r="D325" s="2" t="s">
        <v>38</v>
      </c>
      <c r="E325" s="2" t="s">
        <v>33</v>
      </c>
      <c r="F325" s="8" t="s">
        <v>24</v>
      </c>
      <c r="G325" s="8">
        <v>1</v>
      </c>
      <c r="H325" s="8">
        <v>1</v>
      </c>
      <c r="I325" s="8">
        <v>1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5">
        <v>202030326</v>
      </c>
    </row>
    <row r="326" spans="1:21" hidden="1" x14ac:dyDescent="0.25">
      <c r="A326" s="8" t="s">
        <v>5018</v>
      </c>
      <c r="B326" s="2" t="s">
        <v>743</v>
      </c>
      <c r="C326" s="2" t="s">
        <v>41</v>
      </c>
      <c r="D326" s="2" t="s">
        <v>38</v>
      </c>
      <c r="E326" s="2" t="s">
        <v>33</v>
      </c>
      <c r="F326" s="8" t="s">
        <v>24</v>
      </c>
      <c r="G326" s="8">
        <v>1</v>
      </c>
      <c r="H326" s="8">
        <v>1</v>
      </c>
      <c r="I326" s="8">
        <v>1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5">
        <v>202030334</v>
      </c>
    </row>
    <row r="327" spans="1:21" hidden="1" x14ac:dyDescent="0.25">
      <c r="A327" s="8" t="s">
        <v>5018</v>
      </c>
      <c r="B327" s="2" t="s">
        <v>744</v>
      </c>
      <c r="C327" s="2" t="s">
        <v>41</v>
      </c>
      <c r="D327" s="2" t="s">
        <v>38</v>
      </c>
      <c r="E327" s="2" t="s">
        <v>33</v>
      </c>
      <c r="F327" s="8" t="s">
        <v>24</v>
      </c>
      <c r="G327" s="8">
        <v>1</v>
      </c>
      <c r="H327" s="8">
        <v>1</v>
      </c>
      <c r="I327" s="8">
        <v>1</v>
      </c>
      <c r="J327" s="8">
        <v>1</v>
      </c>
      <c r="K327" s="8">
        <v>1</v>
      </c>
      <c r="L327" s="8">
        <v>1</v>
      </c>
      <c r="M327" s="8">
        <v>0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5">
        <v>202030342</v>
      </c>
    </row>
    <row r="328" spans="1:21" hidden="1" x14ac:dyDescent="0.25">
      <c r="A328" s="8" t="s">
        <v>5018</v>
      </c>
      <c r="B328" s="2" t="s">
        <v>745</v>
      </c>
      <c r="C328" s="2" t="s">
        <v>41</v>
      </c>
      <c r="D328" s="2" t="s">
        <v>38</v>
      </c>
      <c r="E328" s="2" t="s">
        <v>33</v>
      </c>
      <c r="F328" s="8" t="s">
        <v>24</v>
      </c>
      <c r="G328" s="8">
        <v>1</v>
      </c>
      <c r="H328" s="8">
        <v>1</v>
      </c>
      <c r="I328" s="8">
        <v>1</v>
      </c>
      <c r="J328" s="8">
        <v>1</v>
      </c>
      <c r="K328" s="8">
        <v>1</v>
      </c>
      <c r="L328" s="8">
        <v>1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  <c r="R328" s="8">
        <v>0</v>
      </c>
      <c r="S328" s="8">
        <v>0</v>
      </c>
      <c r="T328" s="8">
        <v>0</v>
      </c>
      <c r="U328" s="5">
        <v>202030350</v>
      </c>
    </row>
    <row r="329" spans="1:21" hidden="1" x14ac:dyDescent="0.25">
      <c r="A329" s="8" t="s">
        <v>5018</v>
      </c>
      <c r="B329" s="2" t="s">
        <v>746</v>
      </c>
      <c r="C329" s="2" t="s">
        <v>41</v>
      </c>
      <c r="D329" s="2" t="s">
        <v>38</v>
      </c>
      <c r="E329" s="2" t="s">
        <v>33</v>
      </c>
      <c r="F329" s="8" t="s">
        <v>24</v>
      </c>
      <c r="G329" s="8">
        <v>1</v>
      </c>
      <c r="H329" s="8">
        <v>1</v>
      </c>
      <c r="I329" s="8">
        <v>1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5">
        <v>202030369</v>
      </c>
    </row>
    <row r="330" spans="1:21" hidden="1" x14ac:dyDescent="0.25">
      <c r="A330" s="8" t="s">
        <v>5018</v>
      </c>
      <c r="B330" s="2" t="s">
        <v>747</v>
      </c>
      <c r="C330" s="2" t="s">
        <v>41</v>
      </c>
      <c r="D330" s="2" t="s">
        <v>38</v>
      </c>
      <c r="E330" s="2" t="s">
        <v>33</v>
      </c>
      <c r="F330" s="8" t="s">
        <v>24</v>
      </c>
      <c r="G330" s="8">
        <v>1</v>
      </c>
      <c r="H330" s="8">
        <v>1</v>
      </c>
      <c r="I330" s="8">
        <v>1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5">
        <v>202030377</v>
      </c>
    </row>
    <row r="331" spans="1:21" hidden="1" x14ac:dyDescent="0.25">
      <c r="A331" s="8" t="s">
        <v>5018</v>
      </c>
      <c r="B331" s="2" t="s">
        <v>748</v>
      </c>
      <c r="C331" s="2" t="s">
        <v>41</v>
      </c>
      <c r="D331" s="2" t="s">
        <v>38</v>
      </c>
      <c r="E331" s="2" t="s">
        <v>33</v>
      </c>
      <c r="F331" s="8" t="s">
        <v>24</v>
      </c>
      <c r="G331" s="8">
        <v>1</v>
      </c>
      <c r="H331" s="8">
        <v>1</v>
      </c>
      <c r="I331" s="8">
        <v>1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5">
        <v>202030385</v>
      </c>
    </row>
    <row r="332" spans="1:21" hidden="1" x14ac:dyDescent="0.25">
      <c r="A332" s="8" t="s">
        <v>5018</v>
      </c>
      <c r="B332" s="2" t="s">
        <v>749</v>
      </c>
      <c r="C332" s="2" t="s">
        <v>41</v>
      </c>
      <c r="D332" s="2" t="s">
        <v>38</v>
      </c>
      <c r="E332" s="2" t="s">
        <v>33</v>
      </c>
      <c r="F332" s="8" t="s">
        <v>24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1</v>
      </c>
      <c r="Q332" s="8">
        <v>0</v>
      </c>
      <c r="R332" s="8">
        <v>0</v>
      </c>
      <c r="S332" s="8">
        <v>0</v>
      </c>
      <c r="T332" s="8">
        <v>0</v>
      </c>
      <c r="U332" s="5">
        <v>202030393</v>
      </c>
    </row>
    <row r="333" spans="1:21" hidden="1" x14ac:dyDescent="0.25">
      <c r="A333" s="8" t="s">
        <v>5018</v>
      </c>
      <c r="B333" s="2" t="s">
        <v>750</v>
      </c>
      <c r="C333" s="2" t="s">
        <v>41</v>
      </c>
      <c r="D333" s="2" t="s">
        <v>38</v>
      </c>
      <c r="E333" s="2" t="s">
        <v>33</v>
      </c>
      <c r="F333" s="8" t="s">
        <v>24</v>
      </c>
      <c r="G333" s="8">
        <v>1</v>
      </c>
      <c r="H333" s="8">
        <v>1</v>
      </c>
      <c r="I333" s="8">
        <v>1</v>
      </c>
      <c r="J333" s="8">
        <v>1</v>
      </c>
      <c r="K333" s="8">
        <v>1</v>
      </c>
      <c r="L333" s="8">
        <v>1</v>
      </c>
      <c r="M333" s="8">
        <v>0</v>
      </c>
      <c r="N333" s="8">
        <v>0</v>
      </c>
      <c r="O333" s="8">
        <v>1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5">
        <v>202030407</v>
      </c>
    </row>
    <row r="334" spans="1:21" hidden="1" x14ac:dyDescent="0.25">
      <c r="A334" s="8" t="s">
        <v>5018</v>
      </c>
      <c r="B334" s="2" t="s">
        <v>751</v>
      </c>
      <c r="C334" s="2" t="s">
        <v>41</v>
      </c>
      <c r="D334" s="2" t="s">
        <v>38</v>
      </c>
      <c r="E334" s="2" t="s">
        <v>33</v>
      </c>
      <c r="F334" s="8" t="s">
        <v>24</v>
      </c>
      <c r="G334" s="8">
        <v>1</v>
      </c>
      <c r="H334" s="8">
        <v>1</v>
      </c>
      <c r="I334" s="8">
        <v>1</v>
      </c>
      <c r="J334" s="8">
        <v>1</v>
      </c>
      <c r="K334" s="8">
        <v>1</v>
      </c>
      <c r="L334" s="8">
        <v>1</v>
      </c>
      <c r="M334" s="8">
        <v>0</v>
      </c>
      <c r="N334" s="8">
        <v>0</v>
      </c>
      <c r="O334" s="8">
        <v>1</v>
      </c>
      <c r="P334" s="8">
        <v>1</v>
      </c>
      <c r="Q334" s="8">
        <v>0</v>
      </c>
      <c r="R334" s="8">
        <v>0</v>
      </c>
      <c r="S334" s="8">
        <v>0</v>
      </c>
      <c r="T334" s="8">
        <v>0</v>
      </c>
      <c r="U334" s="5">
        <v>202030415</v>
      </c>
    </row>
    <row r="335" spans="1:21" hidden="1" x14ac:dyDescent="0.25">
      <c r="A335" s="8" t="s">
        <v>5018</v>
      </c>
      <c r="B335" s="2" t="s">
        <v>752</v>
      </c>
      <c r="C335" s="2" t="s">
        <v>41</v>
      </c>
      <c r="D335" s="2" t="s">
        <v>38</v>
      </c>
      <c r="E335" s="2" t="s">
        <v>33</v>
      </c>
      <c r="F335" s="8" t="s">
        <v>24</v>
      </c>
      <c r="G335" s="8">
        <v>1</v>
      </c>
      <c r="H335" s="8">
        <v>1</v>
      </c>
      <c r="I335" s="8">
        <v>1</v>
      </c>
      <c r="J335" s="8">
        <v>1</v>
      </c>
      <c r="K335" s="8">
        <v>1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5">
        <v>202030423</v>
      </c>
    </row>
    <row r="336" spans="1:21" hidden="1" x14ac:dyDescent="0.25">
      <c r="A336" s="8" t="s">
        <v>5018</v>
      </c>
      <c r="B336" s="2" t="s">
        <v>753</v>
      </c>
      <c r="C336" s="2" t="s">
        <v>41</v>
      </c>
      <c r="D336" s="2" t="s">
        <v>38</v>
      </c>
      <c r="E336" s="2" t="s">
        <v>33</v>
      </c>
      <c r="F336" s="8" t="s">
        <v>24</v>
      </c>
      <c r="G336" s="8">
        <v>1</v>
      </c>
      <c r="H336" s="8">
        <v>1</v>
      </c>
      <c r="I336" s="8">
        <v>1</v>
      </c>
      <c r="J336" s="8">
        <v>1</v>
      </c>
      <c r="K336" s="8">
        <v>1</v>
      </c>
      <c r="L336" s="8">
        <v>1</v>
      </c>
      <c r="M336" s="8">
        <v>0</v>
      </c>
      <c r="N336" s="8">
        <v>0</v>
      </c>
      <c r="O336" s="8">
        <v>1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5">
        <v>202030431</v>
      </c>
    </row>
    <row r="337" spans="1:21" hidden="1" x14ac:dyDescent="0.25">
      <c r="A337" s="8" t="s">
        <v>5018</v>
      </c>
      <c r="B337" s="2" t="s">
        <v>754</v>
      </c>
      <c r="C337" s="2" t="s">
        <v>41</v>
      </c>
      <c r="D337" s="2" t="s">
        <v>38</v>
      </c>
      <c r="E337" s="2" t="s">
        <v>33</v>
      </c>
      <c r="F337" s="8" t="s">
        <v>24</v>
      </c>
      <c r="G337" s="8">
        <v>1</v>
      </c>
      <c r="H337" s="8">
        <v>1</v>
      </c>
      <c r="I337" s="8">
        <v>1</v>
      </c>
      <c r="J337" s="8">
        <v>1</v>
      </c>
      <c r="K337" s="8">
        <v>1</v>
      </c>
      <c r="L337" s="8">
        <v>1</v>
      </c>
      <c r="M337" s="8">
        <v>0</v>
      </c>
      <c r="N337" s="8">
        <v>0</v>
      </c>
      <c r="O337" s="8">
        <v>1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5">
        <v>202030440</v>
      </c>
    </row>
    <row r="338" spans="1:21" hidden="1" x14ac:dyDescent="0.25">
      <c r="A338" s="8" t="s">
        <v>5018</v>
      </c>
      <c r="B338" s="2" t="s">
        <v>755</v>
      </c>
      <c r="C338" s="2" t="s">
        <v>41</v>
      </c>
      <c r="D338" s="2" t="s">
        <v>38</v>
      </c>
      <c r="E338" s="2" t="s">
        <v>33</v>
      </c>
      <c r="F338" s="8" t="s">
        <v>24</v>
      </c>
      <c r="G338" s="8">
        <v>1</v>
      </c>
      <c r="H338" s="8">
        <v>1</v>
      </c>
      <c r="I338" s="8">
        <v>1</v>
      </c>
      <c r="J338" s="8">
        <v>1</v>
      </c>
      <c r="K338" s="8">
        <v>1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5">
        <v>202030458</v>
      </c>
    </row>
    <row r="339" spans="1:21" hidden="1" x14ac:dyDescent="0.25">
      <c r="A339" s="8" t="s">
        <v>5018</v>
      </c>
      <c r="B339" s="2" t="s">
        <v>756</v>
      </c>
      <c r="C339" s="2" t="s">
        <v>41</v>
      </c>
      <c r="D339" s="2" t="s">
        <v>38</v>
      </c>
      <c r="E339" s="2" t="s">
        <v>33</v>
      </c>
      <c r="F339" s="8" t="s">
        <v>24</v>
      </c>
      <c r="G339" s="8">
        <v>1</v>
      </c>
      <c r="H339" s="8">
        <v>1</v>
      </c>
      <c r="I339" s="8">
        <v>1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5">
        <v>202030466</v>
      </c>
    </row>
    <row r="340" spans="1:21" hidden="1" x14ac:dyDescent="0.25">
      <c r="A340" s="8" t="s">
        <v>5018</v>
      </c>
      <c r="B340" s="2" t="s">
        <v>757</v>
      </c>
      <c r="C340" s="2" t="s">
        <v>41</v>
      </c>
      <c r="D340" s="2" t="s">
        <v>38</v>
      </c>
      <c r="E340" s="2" t="s">
        <v>33</v>
      </c>
      <c r="F340" s="8" t="s">
        <v>24</v>
      </c>
      <c r="G340" s="8">
        <v>1</v>
      </c>
      <c r="H340" s="8">
        <v>1</v>
      </c>
      <c r="I340" s="8">
        <v>1</v>
      </c>
      <c r="J340" s="8">
        <v>1</v>
      </c>
      <c r="K340" s="8">
        <v>1</v>
      </c>
      <c r="L340" s="8">
        <v>1</v>
      </c>
      <c r="M340" s="8">
        <v>0</v>
      </c>
      <c r="N340" s="8">
        <v>0</v>
      </c>
      <c r="O340" s="8">
        <v>1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5">
        <v>202030474</v>
      </c>
    </row>
    <row r="341" spans="1:21" hidden="1" x14ac:dyDescent="0.25">
      <c r="A341" s="8" t="s">
        <v>5018</v>
      </c>
      <c r="B341" s="2" t="s">
        <v>758</v>
      </c>
      <c r="C341" s="2" t="s">
        <v>41</v>
      </c>
      <c r="D341" s="2" t="s">
        <v>38</v>
      </c>
      <c r="E341" s="2" t="s">
        <v>33</v>
      </c>
      <c r="F341" s="8" t="s">
        <v>24</v>
      </c>
      <c r="G341" s="8">
        <v>1</v>
      </c>
      <c r="H341" s="8">
        <v>1</v>
      </c>
      <c r="I341" s="8">
        <v>1</v>
      </c>
      <c r="J341" s="8">
        <v>1</v>
      </c>
      <c r="K341" s="8">
        <v>1</v>
      </c>
      <c r="L341" s="8">
        <v>1</v>
      </c>
      <c r="M341" s="8">
        <v>0</v>
      </c>
      <c r="N341" s="8">
        <v>0</v>
      </c>
      <c r="O341" s="8">
        <v>1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5">
        <v>202030482</v>
      </c>
    </row>
    <row r="342" spans="1:21" hidden="1" x14ac:dyDescent="0.25">
      <c r="A342" s="8" t="s">
        <v>5018</v>
      </c>
      <c r="B342" s="2" t="s">
        <v>759</v>
      </c>
      <c r="C342" s="2" t="s">
        <v>41</v>
      </c>
      <c r="D342" s="2" t="s">
        <v>38</v>
      </c>
      <c r="E342" s="2" t="s">
        <v>33</v>
      </c>
      <c r="F342" s="8" t="s">
        <v>24</v>
      </c>
      <c r="G342" s="8">
        <v>1</v>
      </c>
      <c r="H342" s="8">
        <v>1</v>
      </c>
      <c r="I342" s="8">
        <v>1</v>
      </c>
      <c r="J342" s="8">
        <v>1</v>
      </c>
      <c r="K342" s="8">
        <v>1</v>
      </c>
      <c r="L342" s="8">
        <v>1</v>
      </c>
      <c r="M342" s="8">
        <v>0</v>
      </c>
      <c r="N342" s="8">
        <v>0</v>
      </c>
      <c r="O342" s="8">
        <v>1</v>
      </c>
      <c r="P342" s="8">
        <v>1</v>
      </c>
      <c r="Q342" s="8">
        <v>0</v>
      </c>
      <c r="R342" s="8">
        <v>0</v>
      </c>
      <c r="S342" s="8">
        <v>0</v>
      </c>
      <c r="T342" s="8">
        <v>0</v>
      </c>
      <c r="U342" s="5">
        <v>202030504</v>
      </c>
    </row>
    <row r="343" spans="1:21" hidden="1" x14ac:dyDescent="0.25">
      <c r="A343" s="8" t="s">
        <v>5018</v>
      </c>
      <c r="B343" s="2" t="s">
        <v>760</v>
      </c>
      <c r="C343" s="2" t="s">
        <v>41</v>
      </c>
      <c r="D343" s="2" t="s">
        <v>38</v>
      </c>
      <c r="E343" s="2" t="s">
        <v>33</v>
      </c>
      <c r="F343" s="8" t="s">
        <v>24</v>
      </c>
      <c r="G343" s="8">
        <v>1</v>
      </c>
      <c r="H343" s="8">
        <v>1</v>
      </c>
      <c r="I343" s="8">
        <v>1</v>
      </c>
      <c r="J343" s="8">
        <v>1</v>
      </c>
      <c r="K343" s="8">
        <v>1</v>
      </c>
      <c r="L343" s="8">
        <v>1</v>
      </c>
      <c r="M343" s="8">
        <v>0</v>
      </c>
      <c r="N343" s="8">
        <v>0</v>
      </c>
      <c r="O343" s="8">
        <v>1</v>
      </c>
      <c r="P343" s="8">
        <v>1</v>
      </c>
      <c r="Q343" s="8">
        <v>0</v>
      </c>
      <c r="R343" s="8">
        <v>0</v>
      </c>
      <c r="S343" s="8">
        <v>0</v>
      </c>
      <c r="T343" s="8">
        <v>0</v>
      </c>
      <c r="U343" s="5">
        <v>202030512</v>
      </c>
    </row>
    <row r="344" spans="1:21" hidden="1" x14ac:dyDescent="0.25">
      <c r="A344" s="8" t="s">
        <v>5018</v>
      </c>
      <c r="B344" s="2" t="s">
        <v>761</v>
      </c>
      <c r="C344" s="2" t="s">
        <v>41</v>
      </c>
      <c r="D344" s="2" t="s">
        <v>38</v>
      </c>
      <c r="E344" s="2" t="s">
        <v>33</v>
      </c>
      <c r="F344" s="8" t="s">
        <v>24</v>
      </c>
      <c r="G344" s="8">
        <v>1</v>
      </c>
      <c r="H344" s="8">
        <v>1</v>
      </c>
      <c r="I344" s="8">
        <v>1</v>
      </c>
      <c r="J344" s="8">
        <v>1</v>
      </c>
      <c r="K344" s="8">
        <v>1</v>
      </c>
      <c r="L344" s="8">
        <v>1</v>
      </c>
      <c r="M344" s="8">
        <v>0</v>
      </c>
      <c r="N344" s="8">
        <v>0</v>
      </c>
      <c r="O344" s="8">
        <v>1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5">
        <v>202030520</v>
      </c>
    </row>
    <row r="345" spans="1:21" hidden="1" x14ac:dyDescent="0.25">
      <c r="A345" s="8" t="s">
        <v>5018</v>
      </c>
      <c r="B345" s="2" t="s">
        <v>762</v>
      </c>
      <c r="C345" s="2" t="s">
        <v>41</v>
      </c>
      <c r="D345" s="2" t="s">
        <v>38</v>
      </c>
      <c r="E345" s="2" t="s">
        <v>33</v>
      </c>
      <c r="F345" s="8" t="s">
        <v>24</v>
      </c>
      <c r="G345" s="8">
        <v>1</v>
      </c>
      <c r="H345" s="8">
        <v>1</v>
      </c>
      <c r="I345" s="8">
        <v>1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 s="8">
        <v>0</v>
      </c>
      <c r="S345" s="8">
        <v>0</v>
      </c>
      <c r="T345" s="8">
        <v>0</v>
      </c>
      <c r="U345" s="5">
        <v>202030539</v>
      </c>
    </row>
    <row r="346" spans="1:21" hidden="1" x14ac:dyDescent="0.25">
      <c r="A346" s="8" t="s">
        <v>5018</v>
      </c>
      <c r="B346" s="2" t="s">
        <v>763</v>
      </c>
      <c r="C346" s="2" t="s">
        <v>41</v>
      </c>
      <c r="D346" s="2" t="s">
        <v>38</v>
      </c>
      <c r="E346" s="2" t="s">
        <v>33</v>
      </c>
      <c r="F346" s="8" t="s">
        <v>24</v>
      </c>
      <c r="G346" s="8">
        <v>1</v>
      </c>
      <c r="H346" s="8">
        <v>1</v>
      </c>
      <c r="I346" s="8">
        <v>1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5">
        <v>202030547</v>
      </c>
    </row>
    <row r="347" spans="1:21" hidden="1" x14ac:dyDescent="0.25">
      <c r="A347" s="8" t="s">
        <v>5018</v>
      </c>
      <c r="B347" s="2" t="s">
        <v>764</v>
      </c>
      <c r="C347" s="2" t="s">
        <v>41</v>
      </c>
      <c r="D347" s="2" t="s">
        <v>38</v>
      </c>
      <c r="E347" s="2" t="s">
        <v>33</v>
      </c>
      <c r="F347" s="8" t="s">
        <v>24</v>
      </c>
      <c r="G347" s="8">
        <v>1</v>
      </c>
      <c r="H347" s="8">
        <v>1</v>
      </c>
      <c r="I347" s="8">
        <v>1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1</v>
      </c>
      <c r="Q347" s="8">
        <v>0</v>
      </c>
      <c r="R347" s="8">
        <v>0</v>
      </c>
      <c r="S347" s="8">
        <v>0</v>
      </c>
      <c r="T347" s="8">
        <v>0</v>
      </c>
      <c r="U347" s="5">
        <v>202030555</v>
      </c>
    </row>
    <row r="348" spans="1:21" hidden="1" x14ac:dyDescent="0.25">
      <c r="A348" s="8" t="s">
        <v>5018</v>
      </c>
      <c r="B348" s="2" t="s">
        <v>765</v>
      </c>
      <c r="C348" s="2" t="s">
        <v>41</v>
      </c>
      <c r="D348" s="2" t="s">
        <v>38</v>
      </c>
      <c r="E348" s="2" t="s">
        <v>33</v>
      </c>
      <c r="F348" s="8" t="s">
        <v>24</v>
      </c>
      <c r="G348" s="8">
        <v>1</v>
      </c>
      <c r="H348" s="8">
        <v>1</v>
      </c>
      <c r="I348" s="8">
        <v>1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0</v>
      </c>
      <c r="U348" s="5">
        <v>202030563</v>
      </c>
    </row>
    <row r="349" spans="1:21" hidden="1" x14ac:dyDescent="0.25">
      <c r="A349" s="8" t="s">
        <v>5018</v>
      </c>
      <c r="B349" s="2" t="s">
        <v>766</v>
      </c>
      <c r="C349" s="2" t="s">
        <v>41</v>
      </c>
      <c r="D349" s="2" t="s">
        <v>38</v>
      </c>
      <c r="E349" s="2" t="s">
        <v>33</v>
      </c>
      <c r="F349" s="8" t="s">
        <v>24</v>
      </c>
      <c r="G349" s="8">
        <v>1</v>
      </c>
      <c r="H349" s="8">
        <v>1</v>
      </c>
      <c r="I349" s="8">
        <v>1</v>
      </c>
      <c r="J349" s="8">
        <v>1</v>
      </c>
      <c r="K349" s="8">
        <v>1</v>
      </c>
      <c r="L349" s="8">
        <v>1</v>
      </c>
      <c r="M349" s="8">
        <v>0</v>
      </c>
      <c r="N349" s="8">
        <v>0</v>
      </c>
      <c r="O349" s="8">
        <v>1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5">
        <v>202030571</v>
      </c>
    </row>
    <row r="350" spans="1:21" hidden="1" x14ac:dyDescent="0.25">
      <c r="A350" s="8" t="s">
        <v>5018</v>
      </c>
      <c r="B350" s="2" t="s">
        <v>767</v>
      </c>
      <c r="C350" s="2" t="s">
        <v>41</v>
      </c>
      <c r="D350" s="2" t="s">
        <v>38</v>
      </c>
      <c r="E350" s="2" t="s">
        <v>33</v>
      </c>
      <c r="F350" s="8" t="s">
        <v>24</v>
      </c>
      <c r="G350" s="8">
        <v>1</v>
      </c>
      <c r="H350" s="8">
        <v>1</v>
      </c>
      <c r="I350" s="8">
        <v>1</v>
      </c>
      <c r="J350" s="8">
        <v>1</v>
      </c>
      <c r="K350" s="8">
        <v>1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5">
        <v>202030580</v>
      </c>
    </row>
    <row r="351" spans="1:21" hidden="1" x14ac:dyDescent="0.25">
      <c r="A351" s="8" t="s">
        <v>5018</v>
      </c>
      <c r="B351" s="2" t="s">
        <v>768</v>
      </c>
      <c r="C351" s="2" t="s">
        <v>41</v>
      </c>
      <c r="D351" s="2" t="s">
        <v>38</v>
      </c>
      <c r="E351" s="2" t="s">
        <v>33</v>
      </c>
      <c r="F351" s="8" t="s">
        <v>24</v>
      </c>
      <c r="G351" s="8">
        <v>1</v>
      </c>
      <c r="H351" s="8">
        <v>1</v>
      </c>
      <c r="I351" s="8">
        <v>1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5">
        <v>202030598</v>
      </c>
    </row>
    <row r="352" spans="1:21" hidden="1" x14ac:dyDescent="0.25">
      <c r="A352" s="8" t="s">
        <v>5018</v>
      </c>
      <c r="B352" s="2" t="s">
        <v>769</v>
      </c>
      <c r="C352" s="2" t="s">
        <v>41</v>
      </c>
      <c r="D352" s="2" t="s">
        <v>38</v>
      </c>
      <c r="E352" s="2" t="s">
        <v>33</v>
      </c>
      <c r="F352" s="8" t="s">
        <v>24</v>
      </c>
      <c r="G352" s="8">
        <v>1</v>
      </c>
      <c r="H352" s="8">
        <v>1</v>
      </c>
      <c r="I352" s="8">
        <v>0</v>
      </c>
      <c r="J352" s="8">
        <v>1</v>
      </c>
      <c r="K352" s="8">
        <v>1</v>
      </c>
      <c r="L352" s="8">
        <v>1</v>
      </c>
      <c r="M352" s="8">
        <v>0</v>
      </c>
      <c r="N352" s="8">
        <v>0</v>
      </c>
      <c r="O352" s="8">
        <v>1</v>
      </c>
      <c r="P352" s="8">
        <v>1</v>
      </c>
      <c r="Q352" s="8">
        <v>0</v>
      </c>
      <c r="R352" s="8">
        <v>0</v>
      </c>
      <c r="S352" s="8">
        <v>0</v>
      </c>
      <c r="T352" s="8">
        <v>0</v>
      </c>
      <c r="U352" s="5">
        <v>202030601</v>
      </c>
    </row>
    <row r="353" spans="1:21" hidden="1" x14ac:dyDescent="0.25">
      <c r="A353" s="8" t="s">
        <v>5018</v>
      </c>
      <c r="B353" s="2" t="s">
        <v>770</v>
      </c>
      <c r="C353" s="2" t="s">
        <v>41</v>
      </c>
      <c r="D353" s="2" t="s">
        <v>38</v>
      </c>
      <c r="E353" s="2" t="s">
        <v>33</v>
      </c>
      <c r="F353" s="8" t="s">
        <v>24</v>
      </c>
      <c r="G353" s="8">
        <v>1</v>
      </c>
      <c r="H353" s="8">
        <v>1</v>
      </c>
      <c r="I353" s="8">
        <v>1</v>
      </c>
      <c r="J353" s="8">
        <v>1</v>
      </c>
      <c r="K353" s="8">
        <v>1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0</v>
      </c>
      <c r="U353" s="5">
        <v>202030610</v>
      </c>
    </row>
    <row r="354" spans="1:21" hidden="1" x14ac:dyDescent="0.25">
      <c r="A354" s="8" t="s">
        <v>5018</v>
      </c>
      <c r="B354" s="2" t="s">
        <v>771</v>
      </c>
      <c r="C354" s="2" t="s">
        <v>41</v>
      </c>
      <c r="D354" s="2" t="s">
        <v>38</v>
      </c>
      <c r="E354" s="2" t="s">
        <v>33</v>
      </c>
      <c r="F354" s="8" t="s">
        <v>24</v>
      </c>
      <c r="G354" s="8">
        <v>1</v>
      </c>
      <c r="H354" s="8">
        <v>1</v>
      </c>
      <c r="I354" s="8">
        <v>1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5">
        <v>202030628</v>
      </c>
    </row>
    <row r="355" spans="1:21" hidden="1" x14ac:dyDescent="0.25">
      <c r="A355" s="8" t="s">
        <v>5018</v>
      </c>
      <c r="B355" s="2" t="s">
        <v>772</v>
      </c>
      <c r="C355" s="2" t="s">
        <v>41</v>
      </c>
      <c r="D355" s="2" t="s">
        <v>38</v>
      </c>
      <c r="E355" s="2" t="s">
        <v>33</v>
      </c>
      <c r="F355" s="8" t="s">
        <v>24</v>
      </c>
      <c r="G355" s="8">
        <v>1</v>
      </c>
      <c r="H355" s="8">
        <v>1</v>
      </c>
      <c r="I355" s="8">
        <v>1</v>
      </c>
      <c r="J355" s="8">
        <v>1</v>
      </c>
      <c r="K355" s="8">
        <v>1</v>
      </c>
      <c r="L355" s="8">
        <v>1</v>
      </c>
      <c r="M355" s="8">
        <v>0</v>
      </c>
      <c r="N355" s="8">
        <v>0</v>
      </c>
      <c r="O355" s="8">
        <v>1</v>
      </c>
      <c r="P355" s="8">
        <v>1</v>
      </c>
      <c r="Q355" s="8">
        <v>0</v>
      </c>
      <c r="R355" s="8">
        <v>1</v>
      </c>
      <c r="S355" s="8">
        <v>1</v>
      </c>
      <c r="T355" s="8">
        <v>0</v>
      </c>
      <c r="U355" s="5">
        <v>202030636</v>
      </c>
    </row>
    <row r="356" spans="1:21" hidden="1" x14ac:dyDescent="0.25">
      <c r="A356" s="8" t="s">
        <v>5018</v>
      </c>
      <c r="B356" s="2" t="s">
        <v>773</v>
      </c>
      <c r="C356" s="2" t="s">
        <v>41</v>
      </c>
      <c r="D356" s="2" t="s">
        <v>38</v>
      </c>
      <c r="E356" s="2" t="s">
        <v>33</v>
      </c>
      <c r="F356" s="8" t="s">
        <v>24</v>
      </c>
      <c r="G356" s="8">
        <v>1</v>
      </c>
      <c r="H356" s="8">
        <v>1</v>
      </c>
      <c r="I356" s="8">
        <v>1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5">
        <v>202030644</v>
      </c>
    </row>
    <row r="357" spans="1:21" hidden="1" x14ac:dyDescent="0.25">
      <c r="A357" s="8" t="s">
        <v>5018</v>
      </c>
      <c r="B357" s="2" t="s">
        <v>774</v>
      </c>
      <c r="C357" s="2" t="s">
        <v>41</v>
      </c>
      <c r="D357" s="2" t="s">
        <v>38</v>
      </c>
      <c r="E357" s="2" t="s">
        <v>33</v>
      </c>
      <c r="F357" s="8" t="s">
        <v>24</v>
      </c>
      <c r="G357" s="8">
        <v>1</v>
      </c>
      <c r="H357" s="8">
        <v>1</v>
      </c>
      <c r="I357" s="8">
        <v>1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1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5">
        <v>202030652</v>
      </c>
    </row>
    <row r="358" spans="1:21" hidden="1" x14ac:dyDescent="0.25">
      <c r="A358" s="8" t="s">
        <v>5018</v>
      </c>
      <c r="B358" s="2" t="s">
        <v>775</v>
      </c>
      <c r="C358" s="2" t="s">
        <v>41</v>
      </c>
      <c r="D358" s="2" t="s">
        <v>38</v>
      </c>
      <c r="E358" s="2" t="s">
        <v>33</v>
      </c>
      <c r="F358" s="8" t="s">
        <v>24</v>
      </c>
      <c r="G358" s="8">
        <v>1</v>
      </c>
      <c r="H358" s="8">
        <v>1</v>
      </c>
      <c r="I358" s="8">
        <v>1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5">
        <v>202030660</v>
      </c>
    </row>
    <row r="359" spans="1:21" hidden="1" x14ac:dyDescent="0.25">
      <c r="A359" s="8" t="s">
        <v>5018</v>
      </c>
      <c r="B359" s="2" t="s">
        <v>776</v>
      </c>
      <c r="C359" s="2" t="s">
        <v>41</v>
      </c>
      <c r="D359" s="2" t="s">
        <v>38</v>
      </c>
      <c r="E359" s="2" t="s">
        <v>33</v>
      </c>
      <c r="F359" s="8" t="s">
        <v>24</v>
      </c>
      <c r="G359" s="8">
        <v>1</v>
      </c>
      <c r="H359" s="8">
        <v>1</v>
      </c>
      <c r="I359" s="8">
        <v>1</v>
      </c>
      <c r="J359" s="8">
        <v>0</v>
      </c>
      <c r="K359" s="8">
        <v>1</v>
      </c>
      <c r="L359" s="8">
        <v>1</v>
      </c>
      <c r="M359" s="8">
        <v>0</v>
      </c>
      <c r="N359" s="8">
        <v>0</v>
      </c>
      <c r="O359" s="8">
        <v>1</v>
      </c>
      <c r="P359" s="8">
        <v>1</v>
      </c>
      <c r="Q359" s="8">
        <v>0</v>
      </c>
      <c r="R359" s="8">
        <v>1</v>
      </c>
      <c r="S359" s="8">
        <v>1</v>
      </c>
      <c r="T359" s="8">
        <v>0</v>
      </c>
      <c r="U359" s="5">
        <v>202030679</v>
      </c>
    </row>
    <row r="360" spans="1:21" hidden="1" x14ac:dyDescent="0.25">
      <c r="A360" s="8" t="s">
        <v>5018</v>
      </c>
      <c r="B360" s="2" t="s">
        <v>777</v>
      </c>
      <c r="C360" s="2" t="s">
        <v>41</v>
      </c>
      <c r="D360" s="2" t="s">
        <v>38</v>
      </c>
      <c r="E360" s="2" t="s">
        <v>33</v>
      </c>
      <c r="F360" s="8" t="s">
        <v>24</v>
      </c>
      <c r="G360" s="8">
        <v>1</v>
      </c>
      <c r="H360" s="8">
        <v>1</v>
      </c>
      <c r="I360" s="8">
        <v>1</v>
      </c>
      <c r="J360" s="8">
        <v>1</v>
      </c>
      <c r="K360" s="8">
        <v>1</v>
      </c>
      <c r="L360" s="8">
        <v>1</v>
      </c>
      <c r="M360" s="8">
        <v>0</v>
      </c>
      <c r="N360" s="8">
        <v>0</v>
      </c>
      <c r="O360" s="8">
        <v>1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5">
        <v>202030687</v>
      </c>
    </row>
    <row r="361" spans="1:21" hidden="1" x14ac:dyDescent="0.25">
      <c r="A361" s="8" t="s">
        <v>5018</v>
      </c>
      <c r="B361" s="2" t="s">
        <v>778</v>
      </c>
      <c r="C361" s="2" t="s">
        <v>41</v>
      </c>
      <c r="D361" s="2" t="s">
        <v>38</v>
      </c>
      <c r="E361" s="2" t="s">
        <v>33</v>
      </c>
      <c r="F361" s="8" t="s">
        <v>24</v>
      </c>
      <c r="G361" s="8">
        <v>1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0</v>
      </c>
      <c r="N361" s="8">
        <v>0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5">
        <v>202030695</v>
      </c>
    </row>
    <row r="362" spans="1:21" hidden="1" x14ac:dyDescent="0.25">
      <c r="A362" s="8" t="s">
        <v>5018</v>
      </c>
      <c r="B362" s="2" t="s">
        <v>779</v>
      </c>
      <c r="C362" s="2" t="s">
        <v>41</v>
      </c>
      <c r="D362" s="2" t="s">
        <v>38</v>
      </c>
      <c r="E362" s="2" t="s">
        <v>33</v>
      </c>
      <c r="F362" s="8" t="s">
        <v>24</v>
      </c>
      <c r="G362" s="8">
        <v>1</v>
      </c>
      <c r="H362" s="8">
        <v>1</v>
      </c>
      <c r="I362" s="8">
        <v>1</v>
      </c>
      <c r="J362" s="8">
        <v>1</v>
      </c>
      <c r="K362" s="8">
        <v>1</v>
      </c>
      <c r="L362" s="8">
        <v>1</v>
      </c>
      <c r="M362" s="8">
        <v>0</v>
      </c>
      <c r="N362" s="8">
        <v>0</v>
      </c>
      <c r="O362" s="8">
        <v>1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5">
        <v>202030709</v>
      </c>
    </row>
    <row r="363" spans="1:21" hidden="1" x14ac:dyDescent="0.25">
      <c r="A363" s="8" t="s">
        <v>5018</v>
      </c>
      <c r="B363" s="2" t="s">
        <v>780</v>
      </c>
      <c r="C363" s="2" t="s">
        <v>41</v>
      </c>
      <c r="D363" s="2" t="s">
        <v>38</v>
      </c>
      <c r="E363" s="2" t="s">
        <v>33</v>
      </c>
      <c r="F363" s="8" t="s">
        <v>24</v>
      </c>
      <c r="G363" s="8">
        <v>1</v>
      </c>
      <c r="H363" s="8">
        <v>1</v>
      </c>
      <c r="I363" s="8">
        <v>1</v>
      </c>
      <c r="J363" s="8">
        <v>1</v>
      </c>
      <c r="K363" s="8">
        <v>1</v>
      </c>
      <c r="L363" s="8">
        <v>1</v>
      </c>
      <c r="M363" s="8">
        <v>0</v>
      </c>
      <c r="N363" s="8">
        <v>0</v>
      </c>
      <c r="O363" s="8">
        <v>1</v>
      </c>
      <c r="P363" s="8">
        <v>1</v>
      </c>
      <c r="Q363" s="8">
        <v>0</v>
      </c>
      <c r="R363" s="8">
        <v>0</v>
      </c>
      <c r="S363" s="8">
        <v>0</v>
      </c>
      <c r="T363" s="8">
        <v>0</v>
      </c>
      <c r="U363" s="5">
        <v>202030717</v>
      </c>
    </row>
    <row r="364" spans="1:21" hidden="1" x14ac:dyDescent="0.25">
      <c r="A364" s="8" t="s">
        <v>5018</v>
      </c>
      <c r="B364" s="2" t="s">
        <v>781</v>
      </c>
      <c r="C364" s="2" t="s">
        <v>41</v>
      </c>
      <c r="D364" s="2" t="s">
        <v>38</v>
      </c>
      <c r="E364" s="2" t="s">
        <v>33</v>
      </c>
      <c r="F364" s="8" t="s">
        <v>24</v>
      </c>
      <c r="G364" s="8">
        <v>1</v>
      </c>
      <c r="H364" s="8">
        <v>1</v>
      </c>
      <c r="I364" s="8">
        <v>1</v>
      </c>
      <c r="J364" s="8">
        <v>1</v>
      </c>
      <c r="K364" s="8">
        <v>1</v>
      </c>
      <c r="L364" s="8">
        <v>1</v>
      </c>
      <c r="M364" s="8">
        <v>0</v>
      </c>
      <c r="N364" s="8">
        <v>0</v>
      </c>
      <c r="O364" s="8">
        <v>1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5">
        <v>202030725</v>
      </c>
    </row>
    <row r="365" spans="1:21" hidden="1" x14ac:dyDescent="0.25">
      <c r="A365" s="8" t="s">
        <v>5018</v>
      </c>
      <c r="B365" s="2" t="s">
        <v>782</v>
      </c>
      <c r="C365" s="2" t="s">
        <v>41</v>
      </c>
      <c r="D365" s="2" t="s">
        <v>38</v>
      </c>
      <c r="E365" s="2" t="s">
        <v>33</v>
      </c>
      <c r="F365" s="8" t="s">
        <v>24</v>
      </c>
      <c r="G365" s="8">
        <v>1</v>
      </c>
      <c r="H365" s="8">
        <v>1</v>
      </c>
      <c r="I365" s="8">
        <v>1</v>
      </c>
      <c r="J365" s="8">
        <v>1</v>
      </c>
      <c r="K365" s="8">
        <v>1</v>
      </c>
      <c r="L365" s="8">
        <v>1</v>
      </c>
      <c r="M365" s="8">
        <v>0</v>
      </c>
      <c r="N365" s="8">
        <v>0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5">
        <v>202030733</v>
      </c>
    </row>
    <row r="366" spans="1:21" hidden="1" x14ac:dyDescent="0.25">
      <c r="A366" s="8" t="s">
        <v>5018</v>
      </c>
      <c r="B366" s="2" t="s">
        <v>783</v>
      </c>
      <c r="C366" s="2" t="s">
        <v>41</v>
      </c>
      <c r="D366" s="2" t="s">
        <v>38</v>
      </c>
      <c r="E366" s="2" t="s">
        <v>33</v>
      </c>
      <c r="F366" s="8" t="s">
        <v>24</v>
      </c>
      <c r="G366" s="8">
        <v>1</v>
      </c>
      <c r="H366" s="8">
        <v>1</v>
      </c>
      <c r="I366" s="8">
        <v>1</v>
      </c>
      <c r="J366" s="8">
        <v>1</v>
      </c>
      <c r="K366" s="8">
        <v>1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5">
        <v>202030741</v>
      </c>
    </row>
    <row r="367" spans="1:21" hidden="1" x14ac:dyDescent="0.25">
      <c r="A367" s="8" t="s">
        <v>5018</v>
      </c>
      <c r="B367" s="2" t="s">
        <v>784</v>
      </c>
      <c r="C367" s="2" t="s">
        <v>41</v>
      </c>
      <c r="D367" s="2" t="s">
        <v>38</v>
      </c>
      <c r="E367" s="2" t="s">
        <v>33</v>
      </c>
      <c r="F367" s="8" t="s">
        <v>24</v>
      </c>
      <c r="G367" s="8">
        <v>1</v>
      </c>
      <c r="H367" s="8">
        <v>1</v>
      </c>
      <c r="I367" s="8">
        <v>1</v>
      </c>
      <c r="J367" s="8">
        <v>1</v>
      </c>
      <c r="K367" s="8">
        <v>1</v>
      </c>
      <c r="L367" s="8">
        <v>1</v>
      </c>
      <c r="M367" s="8">
        <v>0</v>
      </c>
      <c r="N367" s="8">
        <v>0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5">
        <v>202030750</v>
      </c>
    </row>
    <row r="368" spans="1:21" hidden="1" x14ac:dyDescent="0.25">
      <c r="A368" s="8" t="s">
        <v>5018</v>
      </c>
      <c r="B368" s="2" t="s">
        <v>785</v>
      </c>
      <c r="C368" s="2" t="s">
        <v>41</v>
      </c>
      <c r="D368" s="2" t="s">
        <v>38</v>
      </c>
      <c r="E368" s="2" t="s">
        <v>33</v>
      </c>
      <c r="F368" s="8" t="s">
        <v>24</v>
      </c>
      <c r="G368" s="8">
        <v>1</v>
      </c>
      <c r="H368" s="8">
        <v>1</v>
      </c>
      <c r="I368" s="8">
        <v>1</v>
      </c>
      <c r="J368" s="8">
        <v>1</v>
      </c>
      <c r="K368" s="8">
        <v>1</v>
      </c>
      <c r="L368" s="8">
        <v>1</v>
      </c>
      <c r="M368" s="8">
        <v>0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5">
        <v>202030768</v>
      </c>
    </row>
    <row r="369" spans="1:21" hidden="1" x14ac:dyDescent="0.25">
      <c r="A369" s="8" t="s">
        <v>5018</v>
      </c>
      <c r="B369" s="2" t="s">
        <v>786</v>
      </c>
      <c r="C369" s="2" t="s">
        <v>41</v>
      </c>
      <c r="D369" s="2" t="s">
        <v>38</v>
      </c>
      <c r="E369" s="2" t="s">
        <v>33</v>
      </c>
      <c r="F369" s="8" t="s">
        <v>24</v>
      </c>
      <c r="G369" s="8">
        <v>1</v>
      </c>
      <c r="H369" s="8">
        <v>1</v>
      </c>
      <c r="I369" s="8">
        <v>1</v>
      </c>
      <c r="J369" s="8">
        <v>1</v>
      </c>
      <c r="K369" s="8">
        <v>1</v>
      </c>
      <c r="L369" s="8">
        <v>1</v>
      </c>
      <c r="M369" s="8">
        <v>0</v>
      </c>
      <c r="N369" s="8">
        <v>0</v>
      </c>
      <c r="O369" s="8">
        <v>1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5">
        <v>202030776</v>
      </c>
    </row>
    <row r="370" spans="1:21" hidden="1" x14ac:dyDescent="0.25">
      <c r="A370" s="8" t="s">
        <v>5018</v>
      </c>
      <c r="B370" s="2" t="s">
        <v>787</v>
      </c>
      <c r="C370" s="2" t="s">
        <v>41</v>
      </c>
      <c r="D370" s="2" t="s">
        <v>38</v>
      </c>
      <c r="E370" s="2" t="s">
        <v>33</v>
      </c>
      <c r="F370" s="8" t="s">
        <v>24</v>
      </c>
      <c r="G370" s="8">
        <v>1</v>
      </c>
      <c r="H370" s="8">
        <v>1</v>
      </c>
      <c r="I370" s="8">
        <v>1</v>
      </c>
      <c r="J370" s="8">
        <v>1</v>
      </c>
      <c r="K370" s="8">
        <v>1</v>
      </c>
      <c r="L370" s="8">
        <v>1</v>
      </c>
      <c r="M370" s="8">
        <v>0</v>
      </c>
      <c r="N370" s="8">
        <v>0</v>
      </c>
      <c r="O370" s="8">
        <v>1</v>
      </c>
      <c r="P370" s="8">
        <v>1</v>
      </c>
      <c r="Q370" s="8">
        <v>0</v>
      </c>
      <c r="R370" s="8">
        <v>1</v>
      </c>
      <c r="S370" s="8">
        <v>1</v>
      </c>
      <c r="T370" s="8">
        <v>0</v>
      </c>
      <c r="U370" s="5">
        <v>202030784</v>
      </c>
    </row>
    <row r="371" spans="1:21" hidden="1" x14ac:dyDescent="0.25">
      <c r="A371" s="8" t="s">
        <v>5018</v>
      </c>
      <c r="B371" s="2" t="s">
        <v>788</v>
      </c>
      <c r="C371" s="2" t="s">
        <v>41</v>
      </c>
      <c r="D371" s="2" t="s">
        <v>38</v>
      </c>
      <c r="E371" s="2" t="s">
        <v>33</v>
      </c>
      <c r="F371" s="8" t="s">
        <v>24</v>
      </c>
      <c r="G371" s="8">
        <v>1</v>
      </c>
      <c r="H371" s="8">
        <v>1</v>
      </c>
      <c r="I371" s="8">
        <v>1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1</v>
      </c>
      <c r="Q371" s="8">
        <v>0</v>
      </c>
      <c r="R371" s="8">
        <v>0</v>
      </c>
      <c r="S371" s="8">
        <v>0</v>
      </c>
      <c r="T371" s="8">
        <v>0</v>
      </c>
      <c r="U371" s="5">
        <v>202030792</v>
      </c>
    </row>
    <row r="372" spans="1:21" hidden="1" x14ac:dyDescent="0.25">
      <c r="A372" s="8" t="s">
        <v>5018</v>
      </c>
      <c r="B372" s="2" t="s">
        <v>789</v>
      </c>
      <c r="C372" s="2" t="s">
        <v>41</v>
      </c>
      <c r="D372" s="2" t="s">
        <v>38</v>
      </c>
      <c r="E372" s="2" t="s">
        <v>33</v>
      </c>
      <c r="F372" s="8" t="s">
        <v>24</v>
      </c>
      <c r="G372" s="8">
        <v>1</v>
      </c>
      <c r="H372" s="8">
        <v>1</v>
      </c>
      <c r="I372" s="8">
        <v>1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5">
        <v>202030806</v>
      </c>
    </row>
    <row r="373" spans="1:21" hidden="1" x14ac:dyDescent="0.25">
      <c r="A373" s="8" t="s">
        <v>5018</v>
      </c>
      <c r="B373" s="2" t="s">
        <v>790</v>
      </c>
      <c r="C373" s="2" t="s">
        <v>41</v>
      </c>
      <c r="D373" s="2" t="s">
        <v>38</v>
      </c>
      <c r="E373" s="2" t="s">
        <v>33</v>
      </c>
      <c r="F373" s="8" t="s">
        <v>24</v>
      </c>
      <c r="G373" s="8">
        <v>1</v>
      </c>
      <c r="H373" s="8">
        <v>1</v>
      </c>
      <c r="I373" s="8">
        <v>1</v>
      </c>
      <c r="J373" s="8">
        <v>1</v>
      </c>
      <c r="K373" s="8">
        <v>1</v>
      </c>
      <c r="L373" s="8">
        <v>1</v>
      </c>
      <c r="M373" s="8">
        <v>0</v>
      </c>
      <c r="N373" s="8">
        <v>0</v>
      </c>
      <c r="O373" s="8">
        <v>1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5">
        <v>202030814</v>
      </c>
    </row>
    <row r="374" spans="1:21" hidden="1" x14ac:dyDescent="0.25">
      <c r="A374" s="8" t="s">
        <v>5018</v>
      </c>
      <c r="B374" s="2" t="s">
        <v>791</v>
      </c>
      <c r="C374" s="2" t="s">
        <v>41</v>
      </c>
      <c r="D374" s="2" t="s">
        <v>38</v>
      </c>
      <c r="E374" s="2" t="s">
        <v>33</v>
      </c>
      <c r="F374" s="8" t="s">
        <v>24</v>
      </c>
      <c r="G374" s="8">
        <v>1</v>
      </c>
      <c r="H374" s="8">
        <v>1</v>
      </c>
      <c r="I374" s="8">
        <v>1</v>
      </c>
      <c r="J374" s="8">
        <v>1</v>
      </c>
      <c r="K374" s="8">
        <v>1</v>
      </c>
      <c r="L374" s="8">
        <v>1</v>
      </c>
      <c r="M374" s="8">
        <v>0</v>
      </c>
      <c r="N374" s="8">
        <v>0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5">
        <v>202030822</v>
      </c>
    </row>
    <row r="375" spans="1:21" hidden="1" x14ac:dyDescent="0.25">
      <c r="A375" s="8" t="s">
        <v>5018</v>
      </c>
      <c r="B375" s="2" t="s">
        <v>792</v>
      </c>
      <c r="C375" s="2" t="s">
        <v>41</v>
      </c>
      <c r="D375" s="2" t="s">
        <v>38</v>
      </c>
      <c r="E375" s="2" t="s">
        <v>33</v>
      </c>
      <c r="F375" s="8" t="s">
        <v>24</v>
      </c>
      <c r="G375" s="8">
        <v>1</v>
      </c>
      <c r="H375" s="8">
        <v>1</v>
      </c>
      <c r="I375" s="8">
        <v>1</v>
      </c>
      <c r="J375" s="8">
        <v>1</v>
      </c>
      <c r="K375" s="8">
        <v>1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5">
        <v>202030830</v>
      </c>
    </row>
    <row r="376" spans="1:21" hidden="1" x14ac:dyDescent="0.25">
      <c r="A376" s="8" t="s">
        <v>5018</v>
      </c>
      <c r="B376" s="2" t="s">
        <v>793</v>
      </c>
      <c r="C376" s="2" t="s">
        <v>41</v>
      </c>
      <c r="D376" s="2" t="s">
        <v>38</v>
      </c>
      <c r="E376" s="2" t="s">
        <v>33</v>
      </c>
      <c r="F376" s="8" t="s">
        <v>24</v>
      </c>
      <c r="G376" s="8">
        <v>1</v>
      </c>
      <c r="H376" s="8">
        <v>1</v>
      </c>
      <c r="I376" s="8">
        <v>1</v>
      </c>
      <c r="J376" s="8">
        <v>1</v>
      </c>
      <c r="K376" s="8">
        <v>1</v>
      </c>
      <c r="L376" s="8">
        <v>1</v>
      </c>
      <c r="M376" s="8">
        <v>0</v>
      </c>
      <c r="N376" s="8">
        <v>0</v>
      </c>
      <c r="O376" s="8">
        <v>1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5">
        <v>202030849</v>
      </c>
    </row>
    <row r="377" spans="1:21" hidden="1" x14ac:dyDescent="0.25">
      <c r="A377" s="8" t="s">
        <v>5018</v>
      </c>
      <c r="B377" s="2" t="s">
        <v>794</v>
      </c>
      <c r="C377" s="2" t="s">
        <v>41</v>
      </c>
      <c r="D377" s="2" t="s">
        <v>38</v>
      </c>
      <c r="E377" s="2" t="s">
        <v>33</v>
      </c>
      <c r="F377" s="8" t="s">
        <v>24</v>
      </c>
      <c r="G377" s="8">
        <v>1</v>
      </c>
      <c r="H377" s="8">
        <v>1</v>
      </c>
      <c r="I377" s="8">
        <v>1</v>
      </c>
      <c r="J377" s="8">
        <v>1</v>
      </c>
      <c r="K377" s="8">
        <v>1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5">
        <v>202030857</v>
      </c>
    </row>
    <row r="378" spans="1:21" hidden="1" x14ac:dyDescent="0.25">
      <c r="A378" s="8" t="s">
        <v>5018</v>
      </c>
      <c r="B378" s="2" t="s">
        <v>795</v>
      </c>
      <c r="C378" s="2" t="s">
        <v>41</v>
      </c>
      <c r="D378" s="2" t="s">
        <v>38</v>
      </c>
      <c r="E378" s="2" t="s">
        <v>33</v>
      </c>
      <c r="F378" s="8" t="s">
        <v>24</v>
      </c>
      <c r="G378" s="8">
        <v>1</v>
      </c>
      <c r="H378" s="8">
        <v>1</v>
      </c>
      <c r="I378" s="8">
        <v>1</v>
      </c>
      <c r="J378" s="8">
        <v>1</v>
      </c>
      <c r="K378" s="8">
        <v>1</v>
      </c>
      <c r="L378" s="8">
        <v>1</v>
      </c>
      <c r="M378" s="8">
        <v>0</v>
      </c>
      <c r="N378" s="8">
        <v>0</v>
      </c>
      <c r="O378" s="8">
        <v>1</v>
      </c>
      <c r="P378" s="8">
        <v>1</v>
      </c>
      <c r="Q378" s="8">
        <v>0</v>
      </c>
      <c r="R378" s="8">
        <v>0</v>
      </c>
      <c r="S378" s="8">
        <v>0</v>
      </c>
      <c r="T378" s="8">
        <v>0</v>
      </c>
      <c r="U378" s="5">
        <v>202030865</v>
      </c>
    </row>
    <row r="379" spans="1:21" hidden="1" x14ac:dyDescent="0.25">
      <c r="A379" s="8" t="s">
        <v>5018</v>
      </c>
      <c r="B379" s="2" t="s">
        <v>796</v>
      </c>
      <c r="C379" s="2" t="s">
        <v>41</v>
      </c>
      <c r="D379" s="2" t="s">
        <v>38</v>
      </c>
      <c r="E379" s="2" t="s">
        <v>33</v>
      </c>
      <c r="F379" s="8" t="s">
        <v>24</v>
      </c>
      <c r="G379" s="8">
        <v>1</v>
      </c>
      <c r="H379" s="8">
        <v>1</v>
      </c>
      <c r="I379" s="8">
        <v>1</v>
      </c>
      <c r="J379" s="8">
        <v>1</v>
      </c>
      <c r="K379" s="8">
        <v>1</v>
      </c>
      <c r="L379" s="8">
        <v>1</v>
      </c>
      <c r="M379" s="8">
        <v>0</v>
      </c>
      <c r="N379" s="8">
        <v>0</v>
      </c>
      <c r="O379" s="8">
        <v>1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5">
        <v>202030873</v>
      </c>
    </row>
    <row r="380" spans="1:21" hidden="1" x14ac:dyDescent="0.25">
      <c r="A380" s="8" t="s">
        <v>5018</v>
      </c>
      <c r="B380" s="2" t="s">
        <v>797</v>
      </c>
      <c r="C380" s="2" t="s">
        <v>41</v>
      </c>
      <c r="D380" s="2" t="s">
        <v>38</v>
      </c>
      <c r="E380" s="2" t="s">
        <v>33</v>
      </c>
      <c r="F380" s="8" t="s">
        <v>24</v>
      </c>
      <c r="G380" s="8">
        <v>1</v>
      </c>
      <c r="H380" s="8">
        <v>1</v>
      </c>
      <c r="I380" s="8">
        <v>1</v>
      </c>
      <c r="J380" s="8">
        <v>1</v>
      </c>
      <c r="K380" s="8">
        <v>1</v>
      </c>
      <c r="L380" s="8">
        <v>1</v>
      </c>
      <c r="M380" s="8">
        <v>0</v>
      </c>
      <c r="N380" s="8">
        <v>0</v>
      </c>
      <c r="O380" s="8">
        <v>1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5">
        <v>202030881</v>
      </c>
    </row>
    <row r="381" spans="1:21" hidden="1" x14ac:dyDescent="0.25">
      <c r="A381" s="8" t="s">
        <v>5018</v>
      </c>
      <c r="B381" s="2" t="s">
        <v>798</v>
      </c>
      <c r="C381" s="2" t="s">
        <v>41</v>
      </c>
      <c r="D381" s="2" t="s">
        <v>38</v>
      </c>
      <c r="E381" s="2" t="s">
        <v>33</v>
      </c>
      <c r="F381" s="8" t="s">
        <v>24</v>
      </c>
      <c r="G381" s="8">
        <v>1</v>
      </c>
      <c r="H381" s="8">
        <v>1</v>
      </c>
      <c r="I381" s="8">
        <v>1</v>
      </c>
      <c r="J381" s="8">
        <v>1</v>
      </c>
      <c r="K381" s="8">
        <v>1</v>
      </c>
      <c r="L381" s="8">
        <v>1</v>
      </c>
      <c r="M381" s="8">
        <v>0</v>
      </c>
      <c r="N381" s="8">
        <v>0</v>
      </c>
      <c r="O381" s="8">
        <v>1</v>
      </c>
      <c r="P381" s="8">
        <v>1</v>
      </c>
      <c r="Q381" s="8">
        <v>0</v>
      </c>
      <c r="R381" s="8">
        <v>1</v>
      </c>
      <c r="S381" s="8">
        <v>1</v>
      </c>
      <c r="T381" s="8">
        <v>0</v>
      </c>
      <c r="U381" s="5">
        <v>202030890</v>
      </c>
    </row>
    <row r="382" spans="1:21" hidden="1" x14ac:dyDescent="0.25">
      <c r="A382" s="8" t="s">
        <v>5018</v>
      </c>
      <c r="B382" s="2" t="s">
        <v>799</v>
      </c>
      <c r="C382" s="2" t="s">
        <v>41</v>
      </c>
      <c r="D382" s="2" t="s">
        <v>38</v>
      </c>
      <c r="E382" s="2" t="s">
        <v>33</v>
      </c>
      <c r="F382" s="8" t="s">
        <v>24</v>
      </c>
      <c r="G382" s="8">
        <v>1</v>
      </c>
      <c r="H382" s="8">
        <v>1</v>
      </c>
      <c r="I382" s="8">
        <v>1</v>
      </c>
      <c r="J382" s="8">
        <v>1</v>
      </c>
      <c r="K382" s="8">
        <v>1</v>
      </c>
      <c r="L382" s="8">
        <v>1</v>
      </c>
      <c r="M382" s="8">
        <v>0</v>
      </c>
      <c r="N382" s="8">
        <v>0</v>
      </c>
      <c r="O382" s="8">
        <v>1</v>
      </c>
      <c r="P382" s="8">
        <v>1</v>
      </c>
      <c r="Q382" s="8">
        <v>0</v>
      </c>
      <c r="R382" s="8">
        <v>0</v>
      </c>
      <c r="S382" s="8">
        <v>0</v>
      </c>
      <c r="T382" s="8">
        <v>0</v>
      </c>
      <c r="U382" s="5">
        <v>202030903</v>
      </c>
    </row>
    <row r="383" spans="1:21" hidden="1" x14ac:dyDescent="0.25">
      <c r="A383" s="8" t="s">
        <v>5018</v>
      </c>
      <c r="B383" s="2" t="s">
        <v>800</v>
      </c>
      <c r="C383" s="2" t="s">
        <v>41</v>
      </c>
      <c r="D383" s="2" t="s">
        <v>38</v>
      </c>
      <c r="E383" s="2" t="s">
        <v>33</v>
      </c>
      <c r="F383" s="8" t="s">
        <v>24</v>
      </c>
      <c r="G383" s="8">
        <v>1</v>
      </c>
      <c r="H383" s="8">
        <v>1</v>
      </c>
      <c r="I383" s="8">
        <v>1</v>
      </c>
      <c r="J383" s="8">
        <v>1</v>
      </c>
      <c r="K383" s="8">
        <v>1</v>
      </c>
      <c r="L383" s="8">
        <v>1</v>
      </c>
      <c r="M383" s="8">
        <v>0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0</v>
      </c>
      <c r="T383" s="8">
        <v>0</v>
      </c>
      <c r="U383" s="5">
        <v>202030911</v>
      </c>
    </row>
    <row r="384" spans="1:21" hidden="1" x14ac:dyDescent="0.25">
      <c r="A384" s="8" t="s">
        <v>5018</v>
      </c>
      <c r="B384" s="2" t="s">
        <v>801</v>
      </c>
      <c r="C384" s="2" t="s">
        <v>41</v>
      </c>
      <c r="D384" s="2" t="s">
        <v>38</v>
      </c>
      <c r="E384" s="2" t="s">
        <v>33</v>
      </c>
      <c r="F384" s="8" t="s">
        <v>24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0</v>
      </c>
      <c r="N384" s="8">
        <v>0</v>
      </c>
      <c r="O384" s="8">
        <v>1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5">
        <v>202030920</v>
      </c>
    </row>
    <row r="385" spans="1:21" hidden="1" x14ac:dyDescent="0.25">
      <c r="A385" s="8" t="s">
        <v>5018</v>
      </c>
      <c r="B385" s="2" t="s">
        <v>802</v>
      </c>
      <c r="C385" s="2" t="s">
        <v>41</v>
      </c>
      <c r="D385" s="2" t="s">
        <v>38</v>
      </c>
      <c r="E385" s="2" t="s">
        <v>33</v>
      </c>
      <c r="F385" s="8" t="s">
        <v>24</v>
      </c>
      <c r="G385" s="8">
        <v>1</v>
      </c>
      <c r="H385" s="8">
        <v>1</v>
      </c>
      <c r="I385" s="8">
        <v>1</v>
      </c>
      <c r="J385" s="8">
        <v>1</v>
      </c>
      <c r="K385" s="8">
        <v>1</v>
      </c>
      <c r="L385" s="8">
        <v>1</v>
      </c>
      <c r="M385" s="8">
        <v>0</v>
      </c>
      <c r="N385" s="8">
        <v>0</v>
      </c>
      <c r="O385" s="8">
        <v>1</v>
      </c>
      <c r="P385" s="8">
        <v>1</v>
      </c>
      <c r="Q385" s="8">
        <v>0</v>
      </c>
      <c r="R385" s="8">
        <v>0</v>
      </c>
      <c r="S385" s="8">
        <v>0</v>
      </c>
      <c r="T385" s="8">
        <v>0</v>
      </c>
      <c r="U385" s="5">
        <v>202030938</v>
      </c>
    </row>
    <row r="386" spans="1:21" hidden="1" x14ac:dyDescent="0.25">
      <c r="A386" s="8" t="s">
        <v>5018</v>
      </c>
      <c r="B386" s="2" t="s">
        <v>803</v>
      </c>
      <c r="C386" s="2" t="s">
        <v>41</v>
      </c>
      <c r="D386" s="2" t="s">
        <v>38</v>
      </c>
      <c r="E386" s="2" t="s">
        <v>33</v>
      </c>
      <c r="F386" s="8" t="s">
        <v>24</v>
      </c>
      <c r="G386" s="8">
        <v>1</v>
      </c>
      <c r="H386" s="8">
        <v>1</v>
      </c>
      <c r="I386" s="8">
        <v>1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5">
        <v>202030946</v>
      </c>
    </row>
    <row r="387" spans="1:21" hidden="1" x14ac:dyDescent="0.25">
      <c r="A387" s="8" t="s">
        <v>5018</v>
      </c>
      <c r="B387" s="2" t="s">
        <v>804</v>
      </c>
      <c r="C387" s="2" t="s">
        <v>41</v>
      </c>
      <c r="D387" s="2" t="s">
        <v>38</v>
      </c>
      <c r="E387" s="2" t="s">
        <v>33</v>
      </c>
      <c r="F387" s="8" t="s">
        <v>24</v>
      </c>
      <c r="G387" s="8">
        <v>1</v>
      </c>
      <c r="H387" s="8">
        <v>1</v>
      </c>
      <c r="I387" s="8">
        <v>1</v>
      </c>
      <c r="J387" s="8">
        <v>1</v>
      </c>
      <c r="K387" s="8">
        <v>1</v>
      </c>
      <c r="L387" s="8">
        <v>1</v>
      </c>
      <c r="M387" s="8">
        <v>0</v>
      </c>
      <c r="N387" s="8">
        <v>0</v>
      </c>
      <c r="O387" s="8">
        <v>1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5">
        <v>202030954</v>
      </c>
    </row>
    <row r="388" spans="1:21" hidden="1" x14ac:dyDescent="0.25">
      <c r="A388" s="8" t="s">
        <v>5018</v>
      </c>
      <c r="B388" s="2" t="s">
        <v>805</v>
      </c>
      <c r="C388" s="2" t="s">
        <v>41</v>
      </c>
      <c r="D388" s="2" t="s">
        <v>38</v>
      </c>
      <c r="E388" s="2" t="s">
        <v>33</v>
      </c>
      <c r="F388" s="8" t="s">
        <v>24</v>
      </c>
      <c r="G388" s="8">
        <v>1</v>
      </c>
      <c r="H388" s="8">
        <v>1</v>
      </c>
      <c r="I388" s="8">
        <v>1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0</v>
      </c>
      <c r="U388" s="5">
        <v>202030962</v>
      </c>
    </row>
    <row r="389" spans="1:21" hidden="1" x14ac:dyDescent="0.25">
      <c r="A389" s="8" t="s">
        <v>5018</v>
      </c>
      <c r="B389" s="2" t="s">
        <v>806</v>
      </c>
      <c r="C389" s="2" t="s">
        <v>41</v>
      </c>
      <c r="D389" s="2" t="s">
        <v>38</v>
      </c>
      <c r="E389" s="2" t="s">
        <v>33</v>
      </c>
      <c r="F389" s="8" t="s">
        <v>24</v>
      </c>
      <c r="G389" s="8">
        <v>1</v>
      </c>
      <c r="H389" s="8">
        <v>1</v>
      </c>
      <c r="I389" s="8">
        <v>1</v>
      </c>
      <c r="J389" s="8">
        <v>1</v>
      </c>
      <c r="K389" s="8">
        <v>1</v>
      </c>
      <c r="L389" s="8">
        <v>1</v>
      </c>
      <c r="M389" s="8">
        <v>0</v>
      </c>
      <c r="N389" s="8">
        <v>0</v>
      </c>
      <c r="O389" s="8">
        <v>1</v>
      </c>
      <c r="P389" s="8">
        <v>1</v>
      </c>
      <c r="Q389" s="8">
        <v>0</v>
      </c>
      <c r="R389" s="8">
        <v>1</v>
      </c>
      <c r="S389" s="8">
        <v>1</v>
      </c>
      <c r="T389" s="8">
        <v>0</v>
      </c>
      <c r="U389" s="5">
        <v>202030970</v>
      </c>
    </row>
    <row r="390" spans="1:21" hidden="1" x14ac:dyDescent="0.25">
      <c r="A390" s="8" t="s">
        <v>5018</v>
      </c>
      <c r="B390" s="2" t="s">
        <v>807</v>
      </c>
      <c r="C390" s="2" t="s">
        <v>41</v>
      </c>
      <c r="D390" s="2" t="s">
        <v>38</v>
      </c>
      <c r="E390" s="2" t="s">
        <v>33</v>
      </c>
      <c r="F390" s="8" t="s">
        <v>24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5">
        <v>202030989</v>
      </c>
    </row>
    <row r="391" spans="1:21" hidden="1" x14ac:dyDescent="0.25">
      <c r="A391" s="8" t="s">
        <v>5018</v>
      </c>
      <c r="B391" s="2" t="s">
        <v>808</v>
      </c>
      <c r="C391" s="2" t="s">
        <v>41</v>
      </c>
      <c r="D391" s="2" t="s">
        <v>38</v>
      </c>
      <c r="E391" s="2" t="s">
        <v>33</v>
      </c>
      <c r="F391" s="8" t="s">
        <v>24</v>
      </c>
      <c r="G391" s="8">
        <v>1</v>
      </c>
      <c r="H391" s="8">
        <v>1</v>
      </c>
      <c r="I391" s="8">
        <v>1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1</v>
      </c>
      <c r="Q391" s="8">
        <v>0</v>
      </c>
      <c r="R391" s="8">
        <v>0</v>
      </c>
      <c r="S391" s="8">
        <v>0</v>
      </c>
      <c r="T391" s="8">
        <v>0</v>
      </c>
      <c r="U391" s="5">
        <v>202030997</v>
      </c>
    </row>
    <row r="392" spans="1:21" hidden="1" x14ac:dyDescent="0.25">
      <c r="A392" s="8" t="s">
        <v>5018</v>
      </c>
      <c r="B392" s="2" t="s">
        <v>809</v>
      </c>
      <c r="C392" s="2" t="s">
        <v>41</v>
      </c>
      <c r="D392" s="2" t="s">
        <v>38</v>
      </c>
      <c r="E392" s="2" t="s">
        <v>33</v>
      </c>
      <c r="F392" s="8" t="s">
        <v>24</v>
      </c>
      <c r="G392" s="8">
        <v>1</v>
      </c>
      <c r="H392" s="8">
        <v>1</v>
      </c>
      <c r="I392" s="8">
        <v>1</v>
      </c>
      <c r="J392" s="8">
        <v>1</v>
      </c>
      <c r="K392" s="8">
        <v>1</v>
      </c>
      <c r="L392" s="8">
        <v>1</v>
      </c>
      <c r="M392" s="8">
        <v>0</v>
      </c>
      <c r="N392" s="8">
        <v>0</v>
      </c>
      <c r="O392" s="8">
        <v>1</v>
      </c>
      <c r="P392" s="8">
        <v>1</v>
      </c>
      <c r="Q392" s="8">
        <v>0</v>
      </c>
      <c r="R392" s="8">
        <v>0</v>
      </c>
      <c r="S392" s="8">
        <v>0</v>
      </c>
      <c r="T392" s="8">
        <v>0</v>
      </c>
      <c r="U392" s="5">
        <v>202031004</v>
      </c>
    </row>
    <row r="393" spans="1:21" hidden="1" x14ac:dyDescent="0.25">
      <c r="A393" s="8" t="s">
        <v>5018</v>
      </c>
      <c r="B393" s="2" t="s">
        <v>810</v>
      </c>
      <c r="C393" s="2" t="s">
        <v>41</v>
      </c>
      <c r="D393" s="2" t="s">
        <v>38</v>
      </c>
      <c r="E393" s="2" t="s">
        <v>33</v>
      </c>
      <c r="F393" s="8" t="s">
        <v>24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0</v>
      </c>
      <c r="N393" s="8">
        <v>0</v>
      </c>
      <c r="O393" s="8">
        <v>1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5">
        <v>202031012</v>
      </c>
    </row>
    <row r="394" spans="1:21" hidden="1" x14ac:dyDescent="0.25">
      <c r="A394" s="8" t="s">
        <v>5018</v>
      </c>
      <c r="B394" s="2" t="s">
        <v>811</v>
      </c>
      <c r="C394" s="2" t="s">
        <v>41</v>
      </c>
      <c r="D394" s="2" t="s">
        <v>38</v>
      </c>
      <c r="E394" s="2" t="s">
        <v>33</v>
      </c>
      <c r="F394" s="8" t="s">
        <v>24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0</v>
      </c>
      <c r="N394" s="8">
        <v>0</v>
      </c>
      <c r="O394" s="8">
        <v>1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5">
        <v>202031020</v>
      </c>
    </row>
    <row r="395" spans="1:21" hidden="1" x14ac:dyDescent="0.25">
      <c r="A395" s="8" t="s">
        <v>5018</v>
      </c>
      <c r="B395" s="2" t="s">
        <v>812</v>
      </c>
      <c r="C395" s="2" t="s">
        <v>41</v>
      </c>
      <c r="D395" s="2" t="s">
        <v>38</v>
      </c>
      <c r="E395" s="2" t="s">
        <v>33</v>
      </c>
      <c r="F395" s="8" t="s">
        <v>24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0</v>
      </c>
      <c r="N395" s="8">
        <v>0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0</v>
      </c>
      <c r="U395" s="5">
        <v>202031039</v>
      </c>
    </row>
    <row r="396" spans="1:21" hidden="1" x14ac:dyDescent="0.25">
      <c r="A396" s="8" t="s">
        <v>5018</v>
      </c>
      <c r="B396" s="2" t="s">
        <v>813</v>
      </c>
      <c r="C396" s="2" t="s">
        <v>41</v>
      </c>
      <c r="D396" s="2" t="s">
        <v>38</v>
      </c>
      <c r="E396" s="2" t="s">
        <v>33</v>
      </c>
      <c r="F396" s="8" t="s">
        <v>24</v>
      </c>
      <c r="G396" s="8">
        <v>1</v>
      </c>
      <c r="H396" s="8">
        <v>1</v>
      </c>
      <c r="I396" s="8">
        <v>1</v>
      </c>
      <c r="J396" s="8">
        <v>1</v>
      </c>
      <c r="K396" s="8">
        <v>1</v>
      </c>
      <c r="L396" s="8">
        <v>1</v>
      </c>
      <c r="M396" s="8">
        <v>0</v>
      </c>
      <c r="N396" s="8">
        <v>0</v>
      </c>
      <c r="O396" s="8">
        <v>1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5">
        <v>202031047</v>
      </c>
    </row>
    <row r="397" spans="1:21" hidden="1" x14ac:dyDescent="0.25">
      <c r="A397" s="8" t="s">
        <v>5018</v>
      </c>
      <c r="B397" s="2" t="s">
        <v>814</v>
      </c>
      <c r="C397" s="2" t="s">
        <v>41</v>
      </c>
      <c r="D397" s="2" t="s">
        <v>38</v>
      </c>
      <c r="E397" s="2" t="s">
        <v>33</v>
      </c>
      <c r="F397" s="8" t="s">
        <v>24</v>
      </c>
      <c r="G397" s="8">
        <v>1</v>
      </c>
      <c r="H397" s="8">
        <v>0</v>
      </c>
      <c r="I397" s="8">
        <v>0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5">
        <v>202031055</v>
      </c>
    </row>
    <row r="398" spans="1:21" hidden="1" x14ac:dyDescent="0.25">
      <c r="A398" s="8" t="s">
        <v>5018</v>
      </c>
      <c r="B398" s="2" t="s">
        <v>815</v>
      </c>
      <c r="C398" s="2" t="s">
        <v>41</v>
      </c>
      <c r="D398" s="2" t="s">
        <v>38</v>
      </c>
      <c r="E398" s="2" t="s">
        <v>33</v>
      </c>
      <c r="F398" s="8" t="s">
        <v>24</v>
      </c>
      <c r="G398" s="8">
        <v>1</v>
      </c>
      <c r="H398" s="8">
        <v>1</v>
      </c>
      <c r="I398" s="8">
        <v>1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1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5">
        <v>202031063</v>
      </c>
    </row>
    <row r="399" spans="1:21" hidden="1" x14ac:dyDescent="0.25">
      <c r="A399" s="8" t="s">
        <v>5018</v>
      </c>
      <c r="B399" s="2" t="s">
        <v>816</v>
      </c>
      <c r="C399" s="2" t="s">
        <v>41</v>
      </c>
      <c r="D399" s="2" t="s">
        <v>38</v>
      </c>
      <c r="E399" s="2" t="s">
        <v>33</v>
      </c>
      <c r="F399" s="8" t="s">
        <v>36</v>
      </c>
      <c r="G399" s="8">
        <v>1</v>
      </c>
      <c r="H399" s="8">
        <v>1</v>
      </c>
      <c r="I399" s="8">
        <v>1</v>
      </c>
      <c r="J399" s="8">
        <v>0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5">
        <v>202031071</v>
      </c>
    </row>
    <row r="400" spans="1:21" hidden="1" x14ac:dyDescent="0.25">
      <c r="A400" s="8" t="s">
        <v>5018</v>
      </c>
      <c r="B400" s="2" t="s">
        <v>817</v>
      </c>
      <c r="C400" s="2" t="s">
        <v>41</v>
      </c>
      <c r="D400" s="2" t="s">
        <v>38</v>
      </c>
      <c r="E400" s="2" t="s">
        <v>33</v>
      </c>
      <c r="F400" s="8" t="s">
        <v>24</v>
      </c>
      <c r="G400" s="8">
        <v>1</v>
      </c>
      <c r="H400" s="8">
        <v>0</v>
      </c>
      <c r="I400" s="8">
        <v>0</v>
      </c>
      <c r="J400" s="8">
        <v>0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5">
        <v>202031080</v>
      </c>
    </row>
    <row r="401" spans="1:21" hidden="1" x14ac:dyDescent="0.25">
      <c r="A401" s="8" t="s">
        <v>5018</v>
      </c>
      <c r="B401" s="2" t="s">
        <v>818</v>
      </c>
      <c r="C401" s="2" t="s">
        <v>41</v>
      </c>
      <c r="D401" s="2" t="s">
        <v>38</v>
      </c>
      <c r="E401" s="2" t="s">
        <v>33</v>
      </c>
      <c r="F401" s="8" t="s">
        <v>24</v>
      </c>
      <c r="G401" s="8">
        <v>1</v>
      </c>
      <c r="H401" s="8">
        <v>1</v>
      </c>
      <c r="I401" s="8">
        <v>1</v>
      </c>
      <c r="J401" s="8">
        <v>0</v>
      </c>
      <c r="K401" s="8">
        <v>1</v>
      </c>
      <c r="L401" s="8">
        <v>1</v>
      </c>
      <c r="M401" s="8">
        <v>0</v>
      </c>
      <c r="N401" s="8">
        <v>1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5">
        <v>202031098</v>
      </c>
    </row>
    <row r="402" spans="1:21" hidden="1" x14ac:dyDescent="0.25">
      <c r="A402" s="8" t="s">
        <v>5018</v>
      </c>
      <c r="B402" s="2" t="s">
        <v>819</v>
      </c>
      <c r="C402" s="2" t="s">
        <v>41</v>
      </c>
      <c r="D402" s="2" t="s">
        <v>38</v>
      </c>
      <c r="E402" s="2" t="s">
        <v>33</v>
      </c>
      <c r="F402" s="8" t="s">
        <v>24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1</v>
      </c>
      <c r="M402" s="8">
        <v>0</v>
      </c>
      <c r="N402" s="8">
        <v>0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0</v>
      </c>
      <c r="U402" s="5">
        <v>202031101</v>
      </c>
    </row>
    <row r="403" spans="1:21" hidden="1" x14ac:dyDescent="0.25">
      <c r="A403" s="8" t="s">
        <v>5018</v>
      </c>
      <c r="B403" s="2" t="s">
        <v>820</v>
      </c>
      <c r="C403" s="2" t="s">
        <v>41</v>
      </c>
      <c r="D403" s="2" t="s">
        <v>38</v>
      </c>
      <c r="E403" s="2" t="s">
        <v>33</v>
      </c>
      <c r="F403" s="8" t="s">
        <v>24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0</v>
      </c>
      <c r="N403" s="8">
        <v>0</v>
      </c>
      <c r="O403" s="8">
        <v>1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5">
        <v>202031110</v>
      </c>
    </row>
    <row r="404" spans="1:21" hidden="1" x14ac:dyDescent="0.25">
      <c r="A404" s="8" t="s">
        <v>5018</v>
      </c>
      <c r="B404" s="2" t="s">
        <v>821</v>
      </c>
      <c r="C404" s="2" t="s">
        <v>41</v>
      </c>
      <c r="D404" s="2" t="s">
        <v>38</v>
      </c>
      <c r="E404" s="2" t="s">
        <v>33</v>
      </c>
      <c r="F404" s="8" t="s">
        <v>24</v>
      </c>
      <c r="G404" s="8">
        <v>1</v>
      </c>
      <c r="H404" s="8">
        <v>1</v>
      </c>
      <c r="I404" s="8">
        <v>1</v>
      </c>
      <c r="J404" s="8">
        <v>1</v>
      </c>
      <c r="K404" s="8">
        <v>1</v>
      </c>
      <c r="L404" s="8">
        <v>1</v>
      </c>
      <c r="M404" s="8">
        <v>0</v>
      </c>
      <c r="N404" s="8">
        <v>0</v>
      </c>
      <c r="O404" s="8">
        <v>1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5">
        <v>202031128</v>
      </c>
    </row>
    <row r="405" spans="1:21" hidden="1" x14ac:dyDescent="0.25">
      <c r="A405" s="8" t="s">
        <v>5018</v>
      </c>
      <c r="B405" s="2" t="s">
        <v>822</v>
      </c>
      <c r="C405" s="2" t="s">
        <v>41</v>
      </c>
      <c r="D405" s="2" t="s">
        <v>38</v>
      </c>
      <c r="E405" s="2" t="s">
        <v>33</v>
      </c>
      <c r="F405" s="8" t="s">
        <v>24</v>
      </c>
      <c r="G405" s="8">
        <v>1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1</v>
      </c>
      <c r="Q405" s="8">
        <v>0</v>
      </c>
      <c r="R405" s="8">
        <v>0</v>
      </c>
      <c r="S405" s="8">
        <v>0</v>
      </c>
      <c r="T405" s="8">
        <v>0</v>
      </c>
      <c r="U405" s="5">
        <v>202031136</v>
      </c>
    </row>
    <row r="406" spans="1:21" hidden="1" x14ac:dyDescent="0.25">
      <c r="A406" s="8" t="s">
        <v>5018</v>
      </c>
      <c r="B406" s="2" t="s">
        <v>823</v>
      </c>
      <c r="C406" s="2" t="s">
        <v>41</v>
      </c>
      <c r="D406" s="2" t="s">
        <v>38</v>
      </c>
      <c r="E406" s="2" t="s">
        <v>33</v>
      </c>
      <c r="F406" s="8" t="s">
        <v>24</v>
      </c>
      <c r="G406" s="8">
        <v>1</v>
      </c>
      <c r="H406" s="8">
        <v>1</v>
      </c>
      <c r="I406" s="8">
        <v>1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0</v>
      </c>
      <c r="S406" s="8">
        <v>0</v>
      </c>
      <c r="T406" s="8">
        <v>0</v>
      </c>
      <c r="U406" s="5">
        <v>202031144</v>
      </c>
    </row>
    <row r="407" spans="1:21" hidden="1" x14ac:dyDescent="0.25">
      <c r="A407" s="8" t="s">
        <v>5018</v>
      </c>
      <c r="B407" s="2" t="s">
        <v>824</v>
      </c>
      <c r="C407" s="2" t="s">
        <v>41</v>
      </c>
      <c r="D407" s="2" t="s">
        <v>38</v>
      </c>
      <c r="E407" s="2" t="s">
        <v>33</v>
      </c>
      <c r="F407" s="8" t="s">
        <v>24</v>
      </c>
      <c r="G407" s="8">
        <v>1</v>
      </c>
      <c r="H407" s="8">
        <v>1</v>
      </c>
      <c r="I407" s="8">
        <v>1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5">
        <v>202031152</v>
      </c>
    </row>
    <row r="408" spans="1:21" hidden="1" x14ac:dyDescent="0.25">
      <c r="A408" s="8" t="s">
        <v>5018</v>
      </c>
      <c r="B408" s="2" t="s">
        <v>825</v>
      </c>
      <c r="C408" s="2" t="s">
        <v>41</v>
      </c>
      <c r="D408" s="2" t="s">
        <v>38</v>
      </c>
      <c r="E408" s="2" t="s">
        <v>33</v>
      </c>
      <c r="F408" s="8" t="s">
        <v>24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0</v>
      </c>
      <c r="T408" s="8">
        <v>0</v>
      </c>
      <c r="U408" s="5">
        <v>202031179</v>
      </c>
    </row>
    <row r="409" spans="1:21" hidden="1" x14ac:dyDescent="0.25">
      <c r="A409" s="8" t="s">
        <v>5018</v>
      </c>
      <c r="B409" s="2" t="s">
        <v>826</v>
      </c>
      <c r="C409" s="2" t="s">
        <v>41</v>
      </c>
      <c r="D409" s="2" t="s">
        <v>38</v>
      </c>
      <c r="E409" s="2" t="s">
        <v>33</v>
      </c>
      <c r="F409" s="8" t="s">
        <v>24</v>
      </c>
      <c r="G409" s="8">
        <v>1</v>
      </c>
      <c r="H409" s="8">
        <v>1</v>
      </c>
      <c r="I409" s="8">
        <v>1</v>
      </c>
      <c r="J409" s="8">
        <v>1</v>
      </c>
      <c r="K409" s="8">
        <v>1</v>
      </c>
      <c r="L409" s="8">
        <v>1</v>
      </c>
      <c r="M409" s="8">
        <v>0</v>
      </c>
      <c r="N409" s="8">
        <v>0</v>
      </c>
      <c r="O409" s="8">
        <v>1</v>
      </c>
      <c r="P409" s="8">
        <v>1</v>
      </c>
      <c r="Q409" s="8">
        <v>0</v>
      </c>
      <c r="R409" s="8">
        <v>0</v>
      </c>
      <c r="S409" s="8">
        <v>0</v>
      </c>
      <c r="T409" s="8">
        <v>0</v>
      </c>
      <c r="U409" s="5">
        <v>202031187</v>
      </c>
    </row>
    <row r="410" spans="1:21" hidden="1" x14ac:dyDescent="0.25">
      <c r="A410" s="8" t="s">
        <v>5018</v>
      </c>
      <c r="B410" s="2" t="s">
        <v>827</v>
      </c>
      <c r="C410" s="2" t="s">
        <v>41</v>
      </c>
      <c r="D410" s="2" t="s">
        <v>38</v>
      </c>
      <c r="E410" s="2" t="s">
        <v>33</v>
      </c>
      <c r="F410" s="8" t="s">
        <v>24</v>
      </c>
      <c r="G410" s="8">
        <v>1</v>
      </c>
      <c r="H410" s="8">
        <v>1</v>
      </c>
      <c r="I410" s="8">
        <v>1</v>
      </c>
      <c r="J410" s="8">
        <v>1</v>
      </c>
      <c r="K410" s="8">
        <v>1</v>
      </c>
      <c r="L410" s="8">
        <v>1</v>
      </c>
      <c r="M410" s="8">
        <v>0</v>
      </c>
      <c r="N410" s="8">
        <v>0</v>
      </c>
      <c r="O410" s="8">
        <v>1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5">
        <v>202031195</v>
      </c>
    </row>
    <row r="411" spans="1:21" hidden="1" x14ac:dyDescent="0.25">
      <c r="A411" s="8" t="s">
        <v>5018</v>
      </c>
      <c r="B411" s="2" t="s">
        <v>828</v>
      </c>
      <c r="C411" s="2" t="s">
        <v>41</v>
      </c>
      <c r="D411" s="2" t="s">
        <v>38</v>
      </c>
      <c r="E411" s="2" t="s">
        <v>33</v>
      </c>
      <c r="F411" s="8" t="s">
        <v>24</v>
      </c>
      <c r="G411" s="8">
        <v>1</v>
      </c>
      <c r="H411" s="8">
        <v>1</v>
      </c>
      <c r="I411" s="8">
        <v>1</v>
      </c>
      <c r="J411" s="8">
        <v>0</v>
      </c>
      <c r="K411" s="8">
        <v>1</v>
      </c>
      <c r="L411" s="8">
        <v>1</v>
      </c>
      <c r="M411" s="8">
        <v>0</v>
      </c>
      <c r="N411" s="8">
        <v>1</v>
      </c>
      <c r="O411" s="8">
        <v>0</v>
      </c>
      <c r="P411" s="8">
        <v>1</v>
      </c>
      <c r="Q411" s="8">
        <v>0</v>
      </c>
      <c r="R411" s="8">
        <v>0</v>
      </c>
      <c r="S411" s="8">
        <v>0</v>
      </c>
      <c r="T411" s="8">
        <v>0</v>
      </c>
      <c r="U411" s="5">
        <v>202031209</v>
      </c>
    </row>
    <row r="412" spans="1:21" hidden="1" x14ac:dyDescent="0.25">
      <c r="A412" s="8" t="s">
        <v>5018</v>
      </c>
      <c r="B412" s="2" t="s">
        <v>829</v>
      </c>
      <c r="C412" s="2" t="s">
        <v>41</v>
      </c>
      <c r="D412" s="2" t="s">
        <v>38</v>
      </c>
      <c r="E412" s="2" t="s">
        <v>33</v>
      </c>
      <c r="F412" s="8" t="s">
        <v>24</v>
      </c>
      <c r="G412" s="8">
        <v>1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5">
        <v>202031217</v>
      </c>
    </row>
    <row r="413" spans="1:21" hidden="1" x14ac:dyDescent="0.25">
      <c r="A413" s="8" t="s">
        <v>5018</v>
      </c>
      <c r="B413" s="2" t="s">
        <v>830</v>
      </c>
      <c r="C413" s="2" t="s">
        <v>41</v>
      </c>
      <c r="D413" s="2" t="s">
        <v>38</v>
      </c>
      <c r="E413" s="2" t="s">
        <v>33</v>
      </c>
      <c r="F413" s="8" t="s">
        <v>24</v>
      </c>
      <c r="G413" s="8">
        <v>1</v>
      </c>
      <c r="H413" s="8">
        <v>1</v>
      </c>
      <c r="I413" s="8">
        <v>1</v>
      </c>
      <c r="J413" s="8">
        <v>0</v>
      </c>
      <c r="K413" s="8">
        <v>1</v>
      </c>
      <c r="L413" s="8">
        <v>1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5">
        <v>202031225</v>
      </c>
    </row>
    <row r="414" spans="1:21" hidden="1" x14ac:dyDescent="0.25">
      <c r="A414" s="8" t="s">
        <v>5018</v>
      </c>
      <c r="B414" s="2" t="s">
        <v>831</v>
      </c>
      <c r="C414" s="2" t="s">
        <v>41</v>
      </c>
      <c r="D414" s="2" t="s">
        <v>38</v>
      </c>
      <c r="E414" s="2" t="s">
        <v>33</v>
      </c>
      <c r="F414" s="8" t="s">
        <v>24</v>
      </c>
      <c r="G414" s="8">
        <v>1</v>
      </c>
      <c r="H414" s="8">
        <v>1</v>
      </c>
      <c r="I414" s="8">
        <v>1</v>
      </c>
      <c r="J414" s="8">
        <v>0</v>
      </c>
      <c r="K414" s="8">
        <v>1</v>
      </c>
      <c r="L414" s="8">
        <v>1</v>
      </c>
      <c r="M414" s="8">
        <v>0</v>
      </c>
      <c r="N414" s="8">
        <v>0</v>
      </c>
      <c r="O414" s="8">
        <v>1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5">
        <v>202031233</v>
      </c>
    </row>
    <row r="415" spans="1:21" hidden="1" x14ac:dyDescent="0.25">
      <c r="A415" s="8" t="s">
        <v>5018</v>
      </c>
      <c r="B415" s="2" t="s">
        <v>832</v>
      </c>
      <c r="C415" s="2" t="s">
        <v>41</v>
      </c>
      <c r="D415" s="2" t="s">
        <v>38</v>
      </c>
      <c r="E415" s="2" t="s">
        <v>33</v>
      </c>
      <c r="F415" s="8" t="s">
        <v>36</v>
      </c>
      <c r="G415" s="8">
        <v>1</v>
      </c>
      <c r="H415" s="8">
        <v>0</v>
      </c>
      <c r="I415" s="8">
        <v>0</v>
      </c>
      <c r="J415" s="8">
        <v>0</v>
      </c>
      <c r="K415" s="8">
        <v>1</v>
      </c>
      <c r="L415" s="8">
        <v>1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5">
        <v>202031241</v>
      </c>
    </row>
    <row r="416" spans="1:21" hidden="1" x14ac:dyDescent="0.25">
      <c r="A416" s="8" t="s">
        <v>5018</v>
      </c>
      <c r="B416" s="2" t="s">
        <v>833</v>
      </c>
      <c r="C416" s="2" t="s">
        <v>41</v>
      </c>
      <c r="D416" s="2" t="s">
        <v>38</v>
      </c>
      <c r="E416" s="2" t="s">
        <v>33</v>
      </c>
      <c r="F416" s="8" t="s">
        <v>24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1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5">
        <v>202031250</v>
      </c>
    </row>
    <row r="417" spans="1:21" hidden="1" x14ac:dyDescent="0.25">
      <c r="A417" s="8" t="s">
        <v>5018</v>
      </c>
      <c r="B417" s="2" t="s">
        <v>834</v>
      </c>
      <c r="C417" s="2" t="s">
        <v>41</v>
      </c>
      <c r="D417" s="2" t="s">
        <v>38</v>
      </c>
      <c r="E417" s="2" t="s">
        <v>33</v>
      </c>
      <c r="F417" s="8" t="s">
        <v>24</v>
      </c>
      <c r="G417" s="8">
        <v>1</v>
      </c>
      <c r="H417" s="8">
        <v>0</v>
      </c>
      <c r="I417" s="8">
        <v>0</v>
      </c>
      <c r="J417" s="8">
        <v>0</v>
      </c>
      <c r="K417" s="8">
        <v>1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5">
        <v>202031268</v>
      </c>
    </row>
    <row r="418" spans="1:21" hidden="1" x14ac:dyDescent="0.25">
      <c r="A418" s="8" t="s">
        <v>5018</v>
      </c>
      <c r="B418" s="2" t="s">
        <v>835</v>
      </c>
      <c r="C418" s="2" t="s">
        <v>42</v>
      </c>
      <c r="D418" s="2" t="s">
        <v>38</v>
      </c>
      <c r="E418" s="2" t="s">
        <v>33</v>
      </c>
      <c r="F418" s="8" t="s">
        <v>24</v>
      </c>
      <c r="G418" s="8">
        <v>1</v>
      </c>
      <c r="H418" s="8">
        <v>1</v>
      </c>
      <c r="I418" s="8">
        <v>1</v>
      </c>
      <c r="J418" s="8">
        <v>1</v>
      </c>
      <c r="K418" s="8">
        <v>1</v>
      </c>
      <c r="L418" s="8">
        <v>1</v>
      </c>
      <c r="M418" s="8">
        <v>0</v>
      </c>
      <c r="N418" s="8">
        <v>0</v>
      </c>
      <c r="O418" s="8">
        <v>1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5">
        <v>202040011</v>
      </c>
    </row>
    <row r="419" spans="1:21" hidden="1" x14ac:dyDescent="0.25">
      <c r="A419" s="8" t="s">
        <v>5018</v>
      </c>
      <c r="B419" s="2" t="s">
        <v>836</v>
      </c>
      <c r="C419" s="2" t="s">
        <v>42</v>
      </c>
      <c r="D419" s="2" t="s">
        <v>38</v>
      </c>
      <c r="E419" s="2" t="s">
        <v>33</v>
      </c>
      <c r="F419" s="8" t="s">
        <v>24</v>
      </c>
      <c r="G419" s="8">
        <v>1</v>
      </c>
      <c r="H419" s="8">
        <v>1</v>
      </c>
      <c r="I419" s="8">
        <v>1</v>
      </c>
      <c r="J419" s="8">
        <v>1</v>
      </c>
      <c r="K419" s="8">
        <v>1</v>
      </c>
      <c r="L419" s="8">
        <v>1</v>
      </c>
      <c r="M419" s="8">
        <v>0</v>
      </c>
      <c r="N419" s="8">
        <v>0</v>
      </c>
      <c r="O419" s="8">
        <v>1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5">
        <v>202040020</v>
      </c>
    </row>
    <row r="420" spans="1:21" hidden="1" x14ac:dyDescent="0.25">
      <c r="A420" s="8" t="s">
        <v>5018</v>
      </c>
      <c r="B420" s="2" t="s">
        <v>837</v>
      </c>
      <c r="C420" s="2" t="s">
        <v>42</v>
      </c>
      <c r="D420" s="2" t="s">
        <v>38</v>
      </c>
      <c r="E420" s="2" t="s">
        <v>33</v>
      </c>
      <c r="F420" s="8" t="s">
        <v>24</v>
      </c>
      <c r="G420" s="8">
        <v>1</v>
      </c>
      <c r="H420" s="8">
        <v>1</v>
      </c>
      <c r="I420" s="8">
        <v>1</v>
      </c>
      <c r="J420" s="8">
        <v>1</v>
      </c>
      <c r="K420" s="8">
        <v>1</v>
      </c>
      <c r="L420" s="8">
        <v>1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5">
        <v>202040038</v>
      </c>
    </row>
    <row r="421" spans="1:21" hidden="1" x14ac:dyDescent="0.25">
      <c r="A421" s="8" t="s">
        <v>5018</v>
      </c>
      <c r="B421" s="2" t="s">
        <v>838</v>
      </c>
      <c r="C421" s="2" t="s">
        <v>42</v>
      </c>
      <c r="D421" s="2" t="s">
        <v>38</v>
      </c>
      <c r="E421" s="2" t="s">
        <v>33</v>
      </c>
      <c r="F421" s="8" t="s">
        <v>24</v>
      </c>
      <c r="G421" s="8">
        <v>1</v>
      </c>
      <c r="H421" s="8">
        <v>1</v>
      </c>
      <c r="I421" s="8">
        <v>1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5">
        <v>202040046</v>
      </c>
    </row>
    <row r="422" spans="1:21" hidden="1" x14ac:dyDescent="0.25">
      <c r="A422" s="8" t="s">
        <v>5018</v>
      </c>
      <c r="B422" s="2" t="s">
        <v>839</v>
      </c>
      <c r="C422" s="2" t="s">
        <v>42</v>
      </c>
      <c r="D422" s="2" t="s">
        <v>38</v>
      </c>
      <c r="E422" s="2" t="s">
        <v>33</v>
      </c>
      <c r="F422" s="8" t="s">
        <v>24</v>
      </c>
      <c r="G422" s="8">
        <v>1</v>
      </c>
      <c r="H422" s="8">
        <v>1</v>
      </c>
      <c r="I422" s="8">
        <v>1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5">
        <v>202040054</v>
      </c>
    </row>
    <row r="423" spans="1:21" hidden="1" x14ac:dyDescent="0.25">
      <c r="A423" s="8" t="s">
        <v>5018</v>
      </c>
      <c r="B423" s="2" t="s">
        <v>840</v>
      </c>
      <c r="C423" s="2" t="s">
        <v>42</v>
      </c>
      <c r="D423" s="2" t="s">
        <v>38</v>
      </c>
      <c r="E423" s="2" t="s">
        <v>33</v>
      </c>
      <c r="F423" s="8" t="s">
        <v>24</v>
      </c>
      <c r="G423" s="8">
        <v>1</v>
      </c>
      <c r="H423" s="8">
        <v>1</v>
      </c>
      <c r="I423" s="8">
        <v>1</v>
      </c>
      <c r="J423" s="8">
        <v>1</v>
      </c>
      <c r="K423" s="8">
        <v>1</v>
      </c>
      <c r="L423" s="8">
        <v>1</v>
      </c>
      <c r="M423" s="8">
        <v>0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5">
        <v>202040062</v>
      </c>
    </row>
    <row r="424" spans="1:21" hidden="1" x14ac:dyDescent="0.25">
      <c r="A424" s="8" t="s">
        <v>5018</v>
      </c>
      <c r="B424" s="2" t="s">
        <v>841</v>
      </c>
      <c r="C424" s="2" t="s">
        <v>42</v>
      </c>
      <c r="D424" s="2" t="s">
        <v>38</v>
      </c>
      <c r="E424" s="2" t="s">
        <v>33</v>
      </c>
      <c r="F424" s="8" t="s">
        <v>24</v>
      </c>
      <c r="G424" s="8">
        <v>1</v>
      </c>
      <c r="H424" s="8">
        <v>1</v>
      </c>
      <c r="I424" s="8">
        <v>1</v>
      </c>
      <c r="J424" s="8">
        <v>1</v>
      </c>
      <c r="K424" s="8">
        <v>1</v>
      </c>
      <c r="L424" s="8">
        <v>1</v>
      </c>
      <c r="M424" s="8">
        <v>0</v>
      </c>
      <c r="N424" s="8">
        <v>0</v>
      </c>
      <c r="O424" s="8">
        <v>1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5">
        <v>202040070</v>
      </c>
    </row>
    <row r="425" spans="1:21" hidden="1" x14ac:dyDescent="0.25">
      <c r="A425" s="8" t="s">
        <v>5018</v>
      </c>
      <c r="B425" s="2" t="s">
        <v>842</v>
      </c>
      <c r="C425" s="2" t="s">
        <v>42</v>
      </c>
      <c r="D425" s="2" t="s">
        <v>38</v>
      </c>
      <c r="E425" s="2" t="s">
        <v>33</v>
      </c>
      <c r="F425" s="8" t="s">
        <v>24</v>
      </c>
      <c r="G425" s="8">
        <v>1</v>
      </c>
      <c r="H425" s="8">
        <v>1</v>
      </c>
      <c r="I425" s="8">
        <v>1</v>
      </c>
      <c r="J425" s="8">
        <v>1</v>
      </c>
      <c r="K425" s="8">
        <v>1</v>
      </c>
      <c r="L425" s="8">
        <v>1</v>
      </c>
      <c r="M425" s="8">
        <v>0</v>
      </c>
      <c r="N425" s="8">
        <v>0</v>
      </c>
      <c r="O425" s="8">
        <v>1</v>
      </c>
      <c r="P425" s="8">
        <v>1</v>
      </c>
      <c r="Q425" s="8">
        <v>0</v>
      </c>
      <c r="R425" s="8">
        <v>0</v>
      </c>
      <c r="S425" s="8">
        <v>0</v>
      </c>
      <c r="T425" s="8">
        <v>0</v>
      </c>
      <c r="U425" s="5">
        <v>202040089</v>
      </c>
    </row>
    <row r="426" spans="1:21" hidden="1" x14ac:dyDescent="0.25">
      <c r="A426" s="8" t="s">
        <v>5018</v>
      </c>
      <c r="B426" s="2" t="s">
        <v>843</v>
      </c>
      <c r="C426" s="2" t="s">
        <v>42</v>
      </c>
      <c r="D426" s="2" t="s">
        <v>38</v>
      </c>
      <c r="E426" s="2" t="s">
        <v>33</v>
      </c>
      <c r="F426" s="8" t="s">
        <v>24</v>
      </c>
      <c r="G426" s="8">
        <v>1</v>
      </c>
      <c r="H426" s="8">
        <v>1</v>
      </c>
      <c r="I426" s="8">
        <v>1</v>
      </c>
      <c r="J426" s="8">
        <v>1</v>
      </c>
      <c r="K426" s="8">
        <v>1</v>
      </c>
      <c r="L426" s="8">
        <v>1</v>
      </c>
      <c r="M426" s="8">
        <v>0</v>
      </c>
      <c r="N426" s="8">
        <v>0</v>
      </c>
      <c r="O426" s="8">
        <v>1</v>
      </c>
      <c r="P426" s="8">
        <v>1</v>
      </c>
      <c r="Q426" s="8">
        <v>0</v>
      </c>
      <c r="R426" s="8">
        <v>0</v>
      </c>
      <c r="S426" s="8">
        <v>0</v>
      </c>
      <c r="T426" s="8">
        <v>0</v>
      </c>
      <c r="U426" s="5">
        <v>202040097</v>
      </c>
    </row>
    <row r="427" spans="1:21" hidden="1" x14ac:dyDescent="0.25">
      <c r="A427" s="8" t="s">
        <v>5018</v>
      </c>
      <c r="B427" s="2" t="s">
        <v>844</v>
      </c>
      <c r="C427" s="2" t="s">
        <v>42</v>
      </c>
      <c r="D427" s="2" t="s">
        <v>38</v>
      </c>
      <c r="E427" s="2" t="s">
        <v>33</v>
      </c>
      <c r="F427" s="8" t="s">
        <v>24</v>
      </c>
      <c r="G427" s="8">
        <v>1</v>
      </c>
      <c r="H427" s="8">
        <v>1</v>
      </c>
      <c r="I427" s="8">
        <v>1</v>
      </c>
      <c r="J427" s="8">
        <v>1</v>
      </c>
      <c r="K427" s="8">
        <v>1</v>
      </c>
      <c r="L427" s="8">
        <v>1</v>
      </c>
      <c r="M427" s="8">
        <v>0</v>
      </c>
      <c r="N427" s="8">
        <v>0</v>
      </c>
      <c r="O427" s="8">
        <v>1</v>
      </c>
      <c r="P427" s="8">
        <v>1</v>
      </c>
      <c r="Q427" s="8">
        <v>0</v>
      </c>
      <c r="R427" s="8">
        <v>0</v>
      </c>
      <c r="S427" s="8">
        <v>0</v>
      </c>
      <c r="T427" s="8">
        <v>0</v>
      </c>
      <c r="U427" s="5">
        <v>202040100</v>
      </c>
    </row>
    <row r="428" spans="1:21" hidden="1" x14ac:dyDescent="0.25">
      <c r="A428" s="8" t="s">
        <v>5018</v>
      </c>
      <c r="B428" s="2" t="s">
        <v>845</v>
      </c>
      <c r="C428" s="2" t="s">
        <v>42</v>
      </c>
      <c r="D428" s="2" t="s">
        <v>38</v>
      </c>
      <c r="E428" s="2" t="s">
        <v>33</v>
      </c>
      <c r="F428" s="8" t="s">
        <v>24</v>
      </c>
      <c r="G428" s="8">
        <v>1</v>
      </c>
      <c r="H428" s="8">
        <v>0</v>
      </c>
      <c r="I428" s="8">
        <v>0</v>
      </c>
      <c r="J428" s="8">
        <v>1</v>
      </c>
      <c r="K428" s="8">
        <v>1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5">
        <v>202040119</v>
      </c>
    </row>
    <row r="429" spans="1:21" hidden="1" x14ac:dyDescent="0.25">
      <c r="A429" s="8" t="s">
        <v>5018</v>
      </c>
      <c r="B429" s="2" t="s">
        <v>846</v>
      </c>
      <c r="C429" s="2" t="s">
        <v>42</v>
      </c>
      <c r="D429" s="2" t="s">
        <v>38</v>
      </c>
      <c r="E429" s="2" t="s">
        <v>33</v>
      </c>
      <c r="F429" s="8" t="s">
        <v>24</v>
      </c>
      <c r="G429" s="8">
        <v>1</v>
      </c>
      <c r="H429" s="8">
        <v>1</v>
      </c>
      <c r="I429" s="8">
        <v>1</v>
      </c>
      <c r="J429" s="8">
        <v>1</v>
      </c>
      <c r="K429" s="8">
        <v>1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5">
        <v>202040127</v>
      </c>
    </row>
    <row r="430" spans="1:21" hidden="1" x14ac:dyDescent="0.25">
      <c r="A430" s="8" t="s">
        <v>5018</v>
      </c>
      <c r="B430" s="2" t="s">
        <v>847</v>
      </c>
      <c r="C430" s="2" t="s">
        <v>42</v>
      </c>
      <c r="D430" s="2" t="s">
        <v>38</v>
      </c>
      <c r="E430" s="2" t="s">
        <v>33</v>
      </c>
      <c r="F430" s="8" t="s">
        <v>24</v>
      </c>
      <c r="G430" s="8">
        <v>1</v>
      </c>
      <c r="H430" s="8">
        <v>1</v>
      </c>
      <c r="I430" s="8">
        <v>1</v>
      </c>
      <c r="J430" s="8">
        <v>1</v>
      </c>
      <c r="K430" s="8">
        <v>1</v>
      </c>
      <c r="L430" s="8">
        <v>1</v>
      </c>
      <c r="M430" s="8">
        <v>0</v>
      </c>
      <c r="N430" s="8">
        <v>0</v>
      </c>
      <c r="O430" s="8">
        <v>1</v>
      </c>
      <c r="P430" s="8">
        <v>1</v>
      </c>
      <c r="Q430" s="8">
        <v>0</v>
      </c>
      <c r="R430" s="8">
        <v>0</v>
      </c>
      <c r="S430" s="8">
        <v>0</v>
      </c>
      <c r="T430" s="8">
        <v>0</v>
      </c>
      <c r="U430" s="5">
        <v>202040135</v>
      </c>
    </row>
    <row r="431" spans="1:21" hidden="1" x14ac:dyDescent="0.25">
      <c r="A431" s="8" t="s">
        <v>5018</v>
      </c>
      <c r="B431" s="2" t="s">
        <v>848</v>
      </c>
      <c r="C431" s="2" t="s">
        <v>42</v>
      </c>
      <c r="D431" s="2" t="s">
        <v>38</v>
      </c>
      <c r="E431" s="2" t="s">
        <v>33</v>
      </c>
      <c r="F431" s="8" t="s">
        <v>24</v>
      </c>
      <c r="G431" s="8">
        <v>1</v>
      </c>
      <c r="H431" s="8">
        <v>1</v>
      </c>
      <c r="I431" s="8">
        <v>1</v>
      </c>
      <c r="J431" s="8">
        <v>1</v>
      </c>
      <c r="K431" s="8">
        <v>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5">
        <v>202040143</v>
      </c>
    </row>
    <row r="432" spans="1:21" hidden="1" x14ac:dyDescent="0.25">
      <c r="A432" s="8" t="s">
        <v>5018</v>
      </c>
      <c r="B432" s="2" t="s">
        <v>849</v>
      </c>
      <c r="C432" s="2" t="s">
        <v>42</v>
      </c>
      <c r="D432" s="2" t="s">
        <v>38</v>
      </c>
      <c r="E432" s="2" t="s">
        <v>33</v>
      </c>
      <c r="F432" s="8" t="s">
        <v>24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</v>
      </c>
      <c r="M432" s="8">
        <v>0</v>
      </c>
      <c r="N432" s="8">
        <v>0</v>
      </c>
      <c r="O432" s="8">
        <v>1</v>
      </c>
      <c r="P432" s="8">
        <v>1</v>
      </c>
      <c r="Q432" s="8">
        <v>0</v>
      </c>
      <c r="R432" s="8">
        <v>0</v>
      </c>
      <c r="S432" s="8">
        <v>0</v>
      </c>
      <c r="T432" s="8">
        <v>0</v>
      </c>
      <c r="U432" s="5">
        <v>202040151</v>
      </c>
    </row>
    <row r="433" spans="1:21" hidden="1" x14ac:dyDescent="0.25">
      <c r="A433" s="8" t="s">
        <v>5018</v>
      </c>
      <c r="B433" s="2" t="s">
        <v>850</v>
      </c>
      <c r="C433" s="2" t="s">
        <v>42</v>
      </c>
      <c r="D433" s="2" t="s">
        <v>38</v>
      </c>
      <c r="E433" s="2" t="s">
        <v>33</v>
      </c>
      <c r="F433" s="8" t="s">
        <v>24</v>
      </c>
      <c r="G433" s="8">
        <v>1</v>
      </c>
      <c r="H433" s="8">
        <v>1</v>
      </c>
      <c r="I433" s="8">
        <v>1</v>
      </c>
      <c r="J433" s="8">
        <v>1</v>
      </c>
      <c r="K433" s="8">
        <v>1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0</v>
      </c>
      <c r="S433" s="8">
        <v>0</v>
      </c>
      <c r="T433" s="8">
        <v>0</v>
      </c>
      <c r="U433" s="5">
        <v>202040160</v>
      </c>
    </row>
    <row r="434" spans="1:21" hidden="1" x14ac:dyDescent="0.25">
      <c r="A434" s="8" t="s">
        <v>5018</v>
      </c>
      <c r="B434" s="2" t="s">
        <v>851</v>
      </c>
      <c r="C434" s="2" t="s">
        <v>42</v>
      </c>
      <c r="D434" s="2" t="s">
        <v>38</v>
      </c>
      <c r="E434" s="2" t="s">
        <v>33</v>
      </c>
      <c r="F434" s="8" t="s">
        <v>24</v>
      </c>
      <c r="G434" s="8">
        <v>1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5">
        <v>202040178</v>
      </c>
    </row>
    <row r="435" spans="1:21" hidden="1" x14ac:dyDescent="0.25">
      <c r="A435" s="8" t="s">
        <v>5018</v>
      </c>
      <c r="B435" s="2" t="s">
        <v>852</v>
      </c>
      <c r="C435" s="2" t="s">
        <v>43</v>
      </c>
      <c r="D435" s="2" t="s">
        <v>38</v>
      </c>
      <c r="E435" s="2" t="s">
        <v>33</v>
      </c>
      <c r="F435" s="8" t="s">
        <v>24</v>
      </c>
      <c r="G435" s="8">
        <v>1</v>
      </c>
      <c r="H435" s="8">
        <v>1</v>
      </c>
      <c r="I435" s="8">
        <v>1</v>
      </c>
      <c r="J435" s="8">
        <v>1</v>
      </c>
      <c r="K435" s="8">
        <v>1</v>
      </c>
      <c r="L435" s="8">
        <v>1</v>
      </c>
      <c r="M435" s="8">
        <v>0</v>
      </c>
      <c r="N435" s="8">
        <v>0</v>
      </c>
      <c r="O435" s="8">
        <v>1</v>
      </c>
      <c r="P435" s="8">
        <v>1</v>
      </c>
      <c r="Q435" s="8">
        <v>0</v>
      </c>
      <c r="R435" s="8">
        <v>0</v>
      </c>
      <c r="S435" s="8">
        <v>0</v>
      </c>
      <c r="T435" s="8">
        <v>0</v>
      </c>
      <c r="U435" s="5">
        <v>202050017</v>
      </c>
    </row>
    <row r="436" spans="1:21" hidden="1" x14ac:dyDescent="0.25">
      <c r="A436" s="8" t="s">
        <v>5018</v>
      </c>
      <c r="B436" s="2" t="s">
        <v>853</v>
      </c>
      <c r="C436" s="2" t="s">
        <v>43</v>
      </c>
      <c r="D436" s="2" t="s">
        <v>38</v>
      </c>
      <c r="E436" s="2" t="s">
        <v>33</v>
      </c>
      <c r="F436" s="8" t="s">
        <v>24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5">
        <v>202050025</v>
      </c>
    </row>
    <row r="437" spans="1:21" hidden="1" x14ac:dyDescent="0.25">
      <c r="A437" s="8" t="s">
        <v>5018</v>
      </c>
      <c r="B437" s="2" t="s">
        <v>854</v>
      </c>
      <c r="C437" s="2" t="s">
        <v>43</v>
      </c>
      <c r="D437" s="2" t="s">
        <v>38</v>
      </c>
      <c r="E437" s="2" t="s">
        <v>33</v>
      </c>
      <c r="F437" s="8" t="s">
        <v>24</v>
      </c>
      <c r="G437" s="8">
        <v>1</v>
      </c>
      <c r="H437" s="8">
        <v>1</v>
      </c>
      <c r="I437" s="8">
        <v>1</v>
      </c>
      <c r="J437" s="8">
        <v>1</v>
      </c>
      <c r="K437" s="8">
        <v>1</v>
      </c>
      <c r="L437" s="8">
        <v>1</v>
      </c>
      <c r="M437" s="8">
        <v>0</v>
      </c>
      <c r="N437" s="8">
        <v>0</v>
      </c>
      <c r="O437" s="8">
        <v>1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5">
        <v>202050033</v>
      </c>
    </row>
    <row r="438" spans="1:21" hidden="1" x14ac:dyDescent="0.25">
      <c r="A438" s="8" t="s">
        <v>5018</v>
      </c>
      <c r="B438" s="2" t="s">
        <v>855</v>
      </c>
      <c r="C438" s="2" t="s">
        <v>43</v>
      </c>
      <c r="D438" s="2" t="s">
        <v>38</v>
      </c>
      <c r="E438" s="2" t="s">
        <v>33</v>
      </c>
      <c r="F438" s="8" t="s">
        <v>24</v>
      </c>
      <c r="G438" s="8">
        <v>1</v>
      </c>
      <c r="H438" s="8">
        <v>1</v>
      </c>
      <c r="I438" s="8">
        <v>1</v>
      </c>
      <c r="J438" s="8">
        <v>1</v>
      </c>
      <c r="K438" s="8">
        <v>1</v>
      </c>
      <c r="L438" s="8">
        <v>1</v>
      </c>
      <c r="M438" s="8">
        <v>0</v>
      </c>
      <c r="N438" s="8">
        <v>0</v>
      </c>
      <c r="O438" s="8">
        <v>1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5">
        <v>202050041</v>
      </c>
    </row>
    <row r="439" spans="1:21" hidden="1" x14ac:dyDescent="0.25">
      <c r="A439" s="8" t="s">
        <v>5018</v>
      </c>
      <c r="B439" s="2" t="s">
        <v>856</v>
      </c>
      <c r="C439" s="2" t="s">
        <v>43</v>
      </c>
      <c r="D439" s="2" t="s">
        <v>38</v>
      </c>
      <c r="E439" s="2" t="s">
        <v>33</v>
      </c>
      <c r="F439" s="8" t="s">
        <v>24</v>
      </c>
      <c r="G439" s="8">
        <v>1</v>
      </c>
      <c r="H439" s="8">
        <v>1</v>
      </c>
      <c r="I439" s="8">
        <v>1</v>
      </c>
      <c r="J439" s="8">
        <v>1</v>
      </c>
      <c r="K439" s="8">
        <v>1</v>
      </c>
      <c r="L439" s="8">
        <v>1</v>
      </c>
      <c r="M439" s="8">
        <v>0</v>
      </c>
      <c r="N439" s="8">
        <v>0</v>
      </c>
      <c r="O439" s="8">
        <v>1</v>
      </c>
      <c r="P439" s="8">
        <v>1</v>
      </c>
      <c r="Q439" s="8">
        <v>0</v>
      </c>
      <c r="R439" s="8">
        <v>0</v>
      </c>
      <c r="S439" s="8">
        <v>0</v>
      </c>
      <c r="T439" s="8">
        <v>0</v>
      </c>
      <c r="U439" s="5">
        <v>202050050</v>
      </c>
    </row>
    <row r="440" spans="1:21" hidden="1" x14ac:dyDescent="0.25">
      <c r="A440" s="8" t="s">
        <v>5018</v>
      </c>
      <c r="B440" s="2" t="s">
        <v>857</v>
      </c>
      <c r="C440" s="2" t="s">
        <v>43</v>
      </c>
      <c r="D440" s="2" t="s">
        <v>38</v>
      </c>
      <c r="E440" s="2" t="s">
        <v>33</v>
      </c>
      <c r="F440" s="8" t="s">
        <v>24</v>
      </c>
      <c r="G440" s="8">
        <v>1</v>
      </c>
      <c r="H440" s="8">
        <v>1</v>
      </c>
      <c r="I440" s="8">
        <v>1</v>
      </c>
      <c r="J440" s="8">
        <v>1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5">
        <v>202050068</v>
      </c>
    </row>
    <row r="441" spans="1:21" hidden="1" x14ac:dyDescent="0.25">
      <c r="A441" s="8" t="s">
        <v>5018</v>
      </c>
      <c r="B441" s="2" t="s">
        <v>858</v>
      </c>
      <c r="C441" s="2" t="s">
        <v>43</v>
      </c>
      <c r="D441" s="2" t="s">
        <v>38</v>
      </c>
      <c r="E441" s="2" t="s">
        <v>33</v>
      </c>
      <c r="F441" s="8" t="s">
        <v>24</v>
      </c>
      <c r="G441" s="8">
        <v>1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1</v>
      </c>
      <c r="T441" s="8">
        <v>0</v>
      </c>
      <c r="U441" s="5">
        <v>202050076</v>
      </c>
    </row>
    <row r="442" spans="1:21" hidden="1" x14ac:dyDescent="0.25">
      <c r="A442" s="8" t="s">
        <v>5018</v>
      </c>
      <c r="B442" s="2" t="s">
        <v>859</v>
      </c>
      <c r="C442" s="2" t="s">
        <v>43</v>
      </c>
      <c r="D442" s="2" t="s">
        <v>38</v>
      </c>
      <c r="E442" s="2" t="s">
        <v>33</v>
      </c>
      <c r="F442" s="8" t="s">
        <v>24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0</v>
      </c>
      <c r="N442" s="8">
        <v>0</v>
      </c>
      <c r="O442" s="8">
        <v>1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5">
        <v>202050084</v>
      </c>
    </row>
    <row r="443" spans="1:21" hidden="1" x14ac:dyDescent="0.25">
      <c r="A443" s="8" t="s">
        <v>5018</v>
      </c>
      <c r="B443" s="2" t="s">
        <v>860</v>
      </c>
      <c r="C443" s="2" t="s">
        <v>43</v>
      </c>
      <c r="D443" s="2" t="s">
        <v>38</v>
      </c>
      <c r="E443" s="2" t="s">
        <v>33</v>
      </c>
      <c r="F443" s="8" t="s">
        <v>24</v>
      </c>
      <c r="G443" s="8">
        <v>1</v>
      </c>
      <c r="H443" s="8">
        <v>1</v>
      </c>
      <c r="I443" s="8">
        <v>1</v>
      </c>
      <c r="J443" s="8">
        <v>1</v>
      </c>
      <c r="K443" s="8">
        <v>1</v>
      </c>
      <c r="L443" s="8">
        <v>1</v>
      </c>
      <c r="M443" s="8">
        <v>0</v>
      </c>
      <c r="N443" s="8">
        <v>0</v>
      </c>
      <c r="O443" s="8">
        <v>1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5">
        <v>202050092</v>
      </c>
    </row>
    <row r="444" spans="1:21" hidden="1" x14ac:dyDescent="0.25">
      <c r="A444" s="8" t="s">
        <v>5018</v>
      </c>
      <c r="B444" s="2" t="s">
        <v>861</v>
      </c>
      <c r="C444" s="2" t="s">
        <v>43</v>
      </c>
      <c r="D444" s="2" t="s">
        <v>38</v>
      </c>
      <c r="E444" s="2" t="s">
        <v>33</v>
      </c>
      <c r="F444" s="8" t="s">
        <v>24</v>
      </c>
      <c r="G444" s="8">
        <v>1</v>
      </c>
      <c r="H444" s="8">
        <v>1</v>
      </c>
      <c r="I444" s="8">
        <v>1</v>
      </c>
      <c r="J444" s="8">
        <v>1</v>
      </c>
      <c r="K444" s="8">
        <v>1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5">
        <v>202050106</v>
      </c>
    </row>
    <row r="445" spans="1:21" hidden="1" x14ac:dyDescent="0.25">
      <c r="A445" s="8" t="s">
        <v>5018</v>
      </c>
      <c r="B445" s="2" t="s">
        <v>862</v>
      </c>
      <c r="C445" s="2" t="s">
        <v>43</v>
      </c>
      <c r="D445" s="2" t="s">
        <v>38</v>
      </c>
      <c r="E445" s="2" t="s">
        <v>33</v>
      </c>
      <c r="F445" s="8" t="s">
        <v>24</v>
      </c>
      <c r="G445" s="8">
        <v>1</v>
      </c>
      <c r="H445" s="8">
        <v>1</v>
      </c>
      <c r="I445" s="8">
        <v>1</v>
      </c>
      <c r="J445" s="8">
        <v>1</v>
      </c>
      <c r="K445" s="8">
        <v>1</v>
      </c>
      <c r="L445" s="8">
        <v>1</v>
      </c>
      <c r="M445" s="8">
        <v>0</v>
      </c>
      <c r="N445" s="8">
        <v>0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5">
        <v>202050114</v>
      </c>
    </row>
    <row r="446" spans="1:21" hidden="1" x14ac:dyDescent="0.25">
      <c r="A446" s="8" t="s">
        <v>5018</v>
      </c>
      <c r="B446" s="2" t="s">
        <v>863</v>
      </c>
      <c r="C446" s="2" t="s">
        <v>43</v>
      </c>
      <c r="D446" s="2" t="s">
        <v>38</v>
      </c>
      <c r="E446" s="2" t="s">
        <v>33</v>
      </c>
      <c r="F446" s="8" t="s">
        <v>24</v>
      </c>
      <c r="G446" s="8">
        <v>1</v>
      </c>
      <c r="H446" s="8">
        <v>1</v>
      </c>
      <c r="I446" s="8">
        <v>1</v>
      </c>
      <c r="J446" s="8">
        <v>1</v>
      </c>
      <c r="K446" s="8">
        <v>1</v>
      </c>
      <c r="L446" s="8">
        <v>1</v>
      </c>
      <c r="M446" s="8">
        <v>0</v>
      </c>
      <c r="N446" s="8">
        <v>0</v>
      </c>
      <c r="O446" s="8">
        <v>1</v>
      </c>
      <c r="P446" s="8">
        <v>1</v>
      </c>
      <c r="Q446" s="8">
        <v>0</v>
      </c>
      <c r="R446" s="8">
        <v>0</v>
      </c>
      <c r="S446" s="8">
        <v>0</v>
      </c>
      <c r="T446" s="8">
        <v>0</v>
      </c>
      <c r="U446" s="5">
        <v>202050122</v>
      </c>
    </row>
    <row r="447" spans="1:21" hidden="1" x14ac:dyDescent="0.25">
      <c r="A447" s="8" t="s">
        <v>5018</v>
      </c>
      <c r="B447" s="2" t="s">
        <v>864</v>
      </c>
      <c r="C447" s="2" t="s">
        <v>43</v>
      </c>
      <c r="D447" s="2" t="s">
        <v>38</v>
      </c>
      <c r="E447" s="2" t="s">
        <v>33</v>
      </c>
      <c r="F447" s="8" t="s">
        <v>24</v>
      </c>
      <c r="G447" s="8">
        <v>1</v>
      </c>
      <c r="H447" s="8">
        <v>1</v>
      </c>
      <c r="I447" s="8">
        <v>1</v>
      </c>
      <c r="J447" s="8">
        <v>1</v>
      </c>
      <c r="K447" s="8">
        <v>1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5">
        <v>202050130</v>
      </c>
    </row>
    <row r="448" spans="1:21" hidden="1" x14ac:dyDescent="0.25">
      <c r="A448" s="8" t="s">
        <v>5018</v>
      </c>
      <c r="B448" s="2" t="s">
        <v>865</v>
      </c>
      <c r="C448" s="2" t="s">
        <v>43</v>
      </c>
      <c r="D448" s="2" t="s">
        <v>38</v>
      </c>
      <c r="E448" s="2" t="s">
        <v>33</v>
      </c>
      <c r="F448" s="8" t="s">
        <v>24</v>
      </c>
      <c r="G448" s="8">
        <v>1</v>
      </c>
      <c r="H448" s="8">
        <v>1</v>
      </c>
      <c r="I448" s="8">
        <v>1</v>
      </c>
      <c r="J448" s="8">
        <v>1</v>
      </c>
      <c r="K448" s="8">
        <v>1</v>
      </c>
      <c r="L448" s="8">
        <v>1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5">
        <v>202050149</v>
      </c>
    </row>
    <row r="449" spans="1:21" hidden="1" x14ac:dyDescent="0.25">
      <c r="A449" s="8" t="s">
        <v>5018</v>
      </c>
      <c r="B449" s="2" t="s">
        <v>866</v>
      </c>
      <c r="C449" s="2" t="s">
        <v>43</v>
      </c>
      <c r="D449" s="2" t="s">
        <v>38</v>
      </c>
      <c r="E449" s="2" t="s">
        <v>33</v>
      </c>
      <c r="F449" s="8" t="s">
        <v>24</v>
      </c>
      <c r="G449" s="8">
        <v>1</v>
      </c>
      <c r="H449" s="8">
        <v>1</v>
      </c>
      <c r="I449" s="8">
        <v>1</v>
      </c>
      <c r="J449" s="8">
        <v>1</v>
      </c>
      <c r="K449" s="8">
        <v>1</v>
      </c>
      <c r="L449" s="8">
        <v>1</v>
      </c>
      <c r="M449" s="8">
        <v>0</v>
      </c>
      <c r="N449" s="8">
        <v>0</v>
      </c>
      <c r="O449" s="8">
        <v>1</v>
      </c>
      <c r="P449" s="8">
        <v>1</v>
      </c>
      <c r="Q449" s="8">
        <v>0</v>
      </c>
      <c r="R449" s="8">
        <v>0</v>
      </c>
      <c r="S449" s="8">
        <v>0</v>
      </c>
      <c r="T449" s="8">
        <v>0</v>
      </c>
      <c r="U449" s="5">
        <v>202050157</v>
      </c>
    </row>
    <row r="450" spans="1:21" hidden="1" x14ac:dyDescent="0.25">
      <c r="A450" s="8" t="s">
        <v>5018</v>
      </c>
      <c r="B450" s="2" t="s">
        <v>867</v>
      </c>
      <c r="C450" s="2" t="s">
        <v>43</v>
      </c>
      <c r="D450" s="2" t="s">
        <v>38</v>
      </c>
      <c r="E450" s="2" t="s">
        <v>33</v>
      </c>
      <c r="F450" s="8" t="s">
        <v>24</v>
      </c>
      <c r="G450" s="8">
        <v>1</v>
      </c>
      <c r="H450" s="8">
        <v>1</v>
      </c>
      <c r="I450" s="8">
        <v>1</v>
      </c>
      <c r="J450" s="8">
        <v>1</v>
      </c>
      <c r="K450" s="8">
        <v>1</v>
      </c>
      <c r="L450" s="8">
        <v>1</v>
      </c>
      <c r="M450" s="8">
        <v>0</v>
      </c>
      <c r="N450" s="8">
        <v>0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5">
        <v>202050165</v>
      </c>
    </row>
    <row r="451" spans="1:21" hidden="1" x14ac:dyDescent="0.25">
      <c r="A451" s="8" t="s">
        <v>5018</v>
      </c>
      <c r="B451" s="2" t="s">
        <v>868</v>
      </c>
      <c r="C451" s="2" t="s">
        <v>43</v>
      </c>
      <c r="D451" s="2" t="s">
        <v>38</v>
      </c>
      <c r="E451" s="2" t="s">
        <v>33</v>
      </c>
      <c r="F451" s="8" t="s">
        <v>24</v>
      </c>
      <c r="G451" s="8">
        <v>1</v>
      </c>
      <c r="H451" s="8">
        <v>1</v>
      </c>
      <c r="I451" s="8">
        <v>1</v>
      </c>
      <c r="J451" s="8">
        <v>1</v>
      </c>
      <c r="K451" s="8">
        <v>1</v>
      </c>
      <c r="L451" s="8">
        <v>1</v>
      </c>
      <c r="M451" s="8">
        <v>0</v>
      </c>
      <c r="N451" s="8">
        <v>0</v>
      </c>
      <c r="O451" s="8">
        <v>1</v>
      </c>
      <c r="P451" s="8">
        <v>1</v>
      </c>
      <c r="Q451" s="8">
        <v>0</v>
      </c>
      <c r="R451" s="8">
        <v>0</v>
      </c>
      <c r="S451" s="8">
        <v>0</v>
      </c>
      <c r="T451" s="8">
        <v>0</v>
      </c>
      <c r="U451" s="5">
        <v>202050173</v>
      </c>
    </row>
    <row r="452" spans="1:21" hidden="1" x14ac:dyDescent="0.25">
      <c r="A452" s="8" t="s">
        <v>5018</v>
      </c>
      <c r="B452" s="2" t="s">
        <v>869</v>
      </c>
      <c r="C452" s="2" t="s">
        <v>43</v>
      </c>
      <c r="D452" s="2" t="s">
        <v>38</v>
      </c>
      <c r="E452" s="2" t="s">
        <v>33</v>
      </c>
      <c r="F452" s="8" t="s">
        <v>24</v>
      </c>
      <c r="G452" s="8">
        <v>1</v>
      </c>
      <c r="H452" s="8">
        <v>1</v>
      </c>
      <c r="I452" s="8">
        <v>1</v>
      </c>
      <c r="J452" s="8">
        <v>1</v>
      </c>
      <c r="K452" s="8">
        <v>1</v>
      </c>
      <c r="L452" s="8">
        <v>1</v>
      </c>
      <c r="M452" s="8">
        <v>0</v>
      </c>
      <c r="N452" s="8">
        <v>0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5">
        <v>202050181</v>
      </c>
    </row>
    <row r="453" spans="1:21" hidden="1" x14ac:dyDescent="0.25">
      <c r="A453" s="8" t="s">
        <v>5018</v>
      </c>
      <c r="B453" s="2" t="s">
        <v>870</v>
      </c>
      <c r="C453" s="2" t="s">
        <v>43</v>
      </c>
      <c r="D453" s="2" t="s">
        <v>38</v>
      </c>
      <c r="E453" s="2" t="s">
        <v>33</v>
      </c>
      <c r="F453" s="8" t="s">
        <v>24</v>
      </c>
      <c r="G453" s="8">
        <v>1</v>
      </c>
      <c r="H453" s="8">
        <v>1</v>
      </c>
      <c r="I453" s="8">
        <v>1</v>
      </c>
      <c r="J453" s="8">
        <v>1</v>
      </c>
      <c r="K453" s="8">
        <v>1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5">
        <v>202050190</v>
      </c>
    </row>
    <row r="454" spans="1:21" hidden="1" x14ac:dyDescent="0.25">
      <c r="A454" s="8" t="s">
        <v>5018</v>
      </c>
      <c r="B454" s="2" t="s">
        <v>871</v>
      </c>
      <c r="C454" s="2" t="s">
        <v>43</v>
      </c>
      <c r="D454" s="2" t="s">
        <v>38</v>
      </c>
      <c r="E454" s="2" t="s">
        <v>33</v>
      </c>
      <c r="F454" s="8" t="s">
        <v>24</v>
      </c>
      <c r="G454" s="8">
        <v>1</v>
      </c>
      <c r="H454" s="8">
        <v>1</v>
      </c>
      <c r="I454" s="8">
        <v>1</v>
      </c>
      <c r="J454" s="8">
        <v>1</v>
      </c>
      <c r="K454" s="8">
        <v>1</v>
      </c>
      <c r="L454" s="8">
        <v>1</v>
      </c>
      <c r="M454" s="8">
        <v>0</v>
      </c>
      <c r="N454" s="8">
        <v>0</v>
      </c>
      <c r="O454" s="8">
        <v>1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5">
        <v>202050203</v>
      </c>
    </row>
    <row r="455" spans="1:21" hidden="1" x14ac:dyDescent="0.25">
      <c r="A455" s="8" t="s">
        <v>5018</v>
      </c>
      <c r="B455" s="2" t="s">
        <v>872</v>
      </c>
      <c r="C455" s="2" t="s">
        <v>43</v>
      </c>
      <c r="D455" s="2" t="s">
        <v>38</v>
      </c>
      <c r="E455" s="2" t="s">
        <v>33</v>
      </c>
      <c r="F455" s="8" t="s">
        <v>24</v>
      </c>
      <c r="G455" s="8">
        <v>1</v>
      </c>
      <c r="H455" s="8">
        <v>1</v>
      </c>
      <c r="I455" s="8">
        <v>1</v>
      </c>
      <c r="J455" s="8">
        <v>1</v>
      </c>
      <c r="K455" s="8">
        <v>1</v>
      </c>
      <c r="L455" s="8">
        <v>1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5">
        <v>202050211</v>
      </c>
    </row>
    <row r="456" spans="1:21" hidden="1" x14ac:dyDescent="0.25">
      <c r="A456" s="8" t="s">
        <v>5018</v>
      </c>
      <c r="B456" s="2" t="s">
        <v>873</v>
      </c>
      <c r="C456" s="2" t="s">
        <v>43</v>
      </c>
      <c r="D456" s="2" t="s">
        <v>38</v>
      </c>
      <c r="E456" s="2" t="s">
        <v>33</v>
      </c>
      <c r="F456" s="8" t="s">
        <v>24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0</v>
      </c>
      <c r="N456" s="8">
        <v>0</v>
      </c>
      <c r="O456" s="8">
        <v>1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5">
        <v>202050220</v>
      </c>
    </row>
    <row r="457" spans="1:21" hidden="1" x14ac:dyDescent="0.25">
      <c r="A457" s="8" t="s">
        <v>5018</v>
      </c>
      <c r="B457" s="2" t="s">
        <v>874</v>
      </c>
      <c r="C457" s="2" t="s">
        <v>43</v>
      </c>
      <c r="D457" s="2" t="s">
        <v>38</v>
      </c>
      <c r="E457" s="2" t="s">
        <v>33</v>
      </c>
      <c r="F457" s="8" t="s">
        <v>24</v>
      </c>
      <c r="G457" s="8">
        <v>1</v>
      </c>
      <c r="H457" s="8">
        <v>1</v>
      </c>
      <c r="I457" s="8">
        <v>1</v>
      </c>
      <c r="J457" s="8">
        <v>1</v>
      </c>
      <c r="K457" s="8">
        <v>1</v>
      </c>
      <c r="L457" s="8">
        <v>1</v>
      </c>
      <c r="M457" s="8">
        <v>0</v>
      </c>
      <c r="N457" s="8">
        <v>0</v>
      </c>
      <c r="O457" s="8">
        <v>1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5">
        <v>202050238</v>
      </c>
    </row>
    <row r="458" spans="1:21" hidden="1" x14ac:dyDescent="0.25">
      <c r="A458" s="8" t="s">
        <v>5018</v>
      </c>
      <c r="B458" s="2" t="s">
        <v>875</v>
      </c>
      <c r="C458" s="2" t="s">
        <v>43</v>
      </c>
      <c r="D458" s="2" t="s">
        <v>38</v>
      </c>
      <c r="E458" s="2" t="s">
        <v>33</v>
      </c>
      <c r="F458" s="8" t="s">
        <v>24</v>
      </c>
      <c r="G458" s="8">
        <v>1</v>
      </c>
      <c r="H458" s="8">
        <v>1</v>
      </c>
      <c r="I458" s="8">
        <v>1</v>
      </c>
      <c r="J458" s="8">
        <v>1</v>
      </c>
      <c r="K458" s="8">
        <v>1</v>
      </c>
      <c r="L458" s="8">
        <v>1</v>
      </c>
      <c r="M458" s="8">
        <v>0</v>
      </c>
      <c r="N458" s="8">
        <v>0</v>
      </c>
      <c r="O458" s="8">
        <v>1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5">
        <v>202050246</v>
      </c>
    </row>
    <row r="459" spans="1:21" hidden="1" x14ac:dyDescent="0.25">
      <c r="A459" s="8" t="s">
        <v>5018</v>
      </c>
      <c r="B459" s="2" t="s">
        <v>876</v>
      </c>
      <c r="C459" s="2" t="s">
        <v>43</v>
      </c>
      <c r="D459" s="2" t="s">
        <v>38</v>
      </c>
      <c r="E459" s="2" t="s">
        <v>33</v>
      </c>
      <c r="F459" s="8" t="s">
        <v>23</v>
      </c>
      <c r="G459" s="8">
        <v>1</v>
      </c>
      <c r="H459" s="8">
        <v>1</v>
      </c>
      <c r="I459" s="8">
        <v>1</v>
      </c>
      <c r="J459" s="8">
        <v>1</v>
      </c>
      <c r="K459" s="8">
        <v>1</v>
      </c>
      <c r="L459" s="8">
        <v>1</v>
      </c>
      <c r="M459" s="8">
        <v>0</v>
      </c>
      <c r="N459" s="8">
        <v>0</v>
      </c>
      <c r="O459" s="8">
        <v>1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5">
        <v>202050254</v>
      </c>
    </row>
    <row r="460" spans="1:21" hidden="1" x14ac:dyDescent="0.25">
      <c r="A460" s="8" t="s">
        <v>5018</v>
      </c>
      <c r="B460" s="2" t="s">
        <v>877</v>
      </c>
      <c r="C460" s="2" t="s">
        <v>43</v>
      </c>
      <c r="D460" s="2" t="s">
        <v>38</v>
      </c>
      <c r="E460" s="2" t="s">
        <v>33</v>
      </c>
      <c r="F460" s="8" t="s">
        <v>24</v>
      </c>
      <c r="G460" s="8">
        <v>1</v>
      </c>
      <c r="H460" s="8">
        <v>1</v>
      </c>
      <c r="I460" s="8">
        <v>1</v>
      </c>
      <c r="J460" s="8">
        <v>1</v>
      </c>
      <c r="K460" s="8">
        <v>1</v>
      </c>
      <c r="L460" s="8">
        <v>1</v>
      </c>
      <c r="M460" s="8">
        <v>0</v>
      </c>
      <c r="N460" s="8">
        <v>0</v>
      </c>
      <c r="O460" s="8">
        <v>1</v>
      </c>
      <c r="P460" s="8">
        <v>1</v>
      </c>
      <c r="Q460" s="8">
        <v>0</v>
      </c>
      <c r="R460" s="8">
        <v>0</v>
      </c>
      <c r="S460" s="8">
        <v>0</v>
      </c>
      <c r="T460" s="8">
        <v>0</v>
      </c>
      <c r="U460" s="5">
        <v>202050262</v>
      </c>
    </row>
    <row r="461" spans="1:21" hidden="1" x14ac:dyDescent="0.25">
      <c r="A461" s="8" t="s">
        <v>5018</v>
      </c>
      <c r="B461" s="2" t="s">
        <v>878</v>
      </c>
      <c r="C461" s="2" t="s">
        <v>43</v>
      </c>
      <c r="D461" s="2" t="s">
        <v>38</v>
      </c>
      <c r="E461" s="2" t="s">
        <v>33</v>
      </c>
      <c r="F461" s="8" t="s">
        <v>24</v>
      </c>
      <c r="G461" s="8">
        <v>1</v>
      </c>
      <c r="H461" s="8">
        <v>1</v>
      </c>
      <c r="I461" s="8">
        <v>1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1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5">
        <v>202050270</v>
      </c>
    </row>
    <row r="462" spans="1:21" hidden="1" x14ac:dyDescent="0.25">
      <c r="A462" s="8" t="s">
        <v>5018</v>
      </c>
      <c r="B462" s="2" t="s">
        <v>879</v>
      </c>
      <c r="C462" s="2" t="s">
        <v>43</v>
      </c>
      <c r="D462" s="2" t="s">
        <v>38</v>
      </c>
      <c r="E462" s="2" t="s">
        <v>33</v>
      </c>
      <c r="F462" s="8" t="s">
        <v>24</v>
      </c>
      <c r="G462" s="8">
        <v>1</v>
      </c>
      <c r="H462" s="8">
        <v>1</v>
      </c>
      <c r="I462" s="8">
        <v>1</v>
      </c>
      <c r="J462" s="8">
        <v>1</v>
      </c>
      <c r="K462" s="8">
        <v>1</v>
      </c>
      <c r="L462" s="8">
        <v>1</v>
      </c>
      <c r="M462" s="8">
        <v>0</v>
      </c>
      <c r="N462" s="8">
        <v>0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5">
        <v>202050289</v>
      </c>
    </row>
    <row r="463" spans="1:21" hidden="1" x14ac:dyDescent="0.25">
      <c r="A463" s="8" t="s">
        <v>5018</v>
      </c>
      <c r="B463" s="2" t="s">
        <v>880</v>
      </c>
      <c r="C463" s="2" t="s">
        <v>43</v>
      </c>
      <c r="D463" s="2" t="s">
        <v>38</v>
      </c>
      <c r="E463" s="2" t="s">
        <v>33</v>
      </c>
      <c r="F463" s="8" t="s">
        <v>24</v>
      </c>
      <c r="G463" s="8">
        <v>1</v>
      </c>
      <c r="H463" s="8">
        <v>1</v>
      </c>
      <c r="I463" s="8">
        <v>1</v>
      </c>
      <c r="J463" s="8">
        <v>1</v>
      </c>
      <c r="K463" s="8">
        <v>1</v>
      </c>
      <c r="L463" s="8">
        <v>1</v>
      </c>
      <c r="M463" s="8">
        <v>0</v>
      </c>
      <c r="N463" s="8">
        <v>0</v>
      </c>
      <c r="O463" s="8">
        <v>1</v>
      </c>
      <c r="P463" s="8">
        <v>1</v>
      </c>
      <c r="Q463" s="8">
        <v>0</v>
      </c>
      <c r="R463" s="8">
        <v>0</v>
      </c>
      <c r="S463" s="8">
        <v>0</v>
      </c>
      <c r="T463" s="8">
        <v>0</v>
      </c>
      <c r="U463" s="5">
        <v>202050297</v>
      </c>
    </row>
    <row r="464" spans="1:21" hidden="1" x14ac:dyDescent="0.25">
      <c r="A464" s="8" t="s">
        <v>5018</v>
      </c>
      <c r="B464" s="2" t="s">
        <v>881</v>
      </c>
      <c r="C464" s="2" t="s">
        <v>43</v>
      </c>
      <c r="D464" s="2" t="s">
        <v>38</v>
      </c>
      <c r="E464" s="2" t="s">
        <v>33</v>
      </c>
      <c r="F464" s="8" t="s">
        <v>24</v>
      </c>
      <c r="G464" s="8">
        <v>1</v>
      </c>
      <c r="H464" s="8">
        <v>1</v>
      </c>
      <c r="I464" s="8">
        <v>1</v>
      </c>
      <c r="J464" s="8">
        <v>1</v>
      </c>
      <c r="K464" s="8">
        <v>1</v>
      </c>
      <c r="L464" s="8">
        <v>1</v>
      </c>
      <c r="M464" s="8">
        <v>0</v>
      </c>
      <c r="N464" s="8">
        <v>0</v>
      </c>
      <c r="O464" s="8">
        <v>1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5">
        <v>202050300</v>
      </c>
    </row>
    <row r="465" spans="1:21" hidden="1" x14ac:dyDescent="0.25">
      <c r="A465" s="8" t="s">
        <v>5018</v>
      </c>
      <c r="B465" s="2" t="s">
        <v>882</v>
      </c>
      <c r="C465" s="2" t="s">
        <v>43</v>
      </c>
      <c r="D465" s="2" t="s">
        <v>38</v>
      </c>
      <c r="E465" s="2" t="s">
        <v>33</v>
      </c>
      <c r="F465" s="8" t="s">
        <v>24</v>
      </c>
      <c r="G465" s="8">
        <v>1</v>
      </c>
      <c r="H465" s="8">
        <v>1</v>
      </c>
      <c r="I465" s="8">
        <v>1</v>
      </c>
      <c r="J465" s="8">
        <v>1</v>
      </c>
      <c r="K465" s="8">
        <v>1</v>
      </c>
      <c r="L465" s="8">
        <v>1</v>
      </c>
      <c r="M465" s="8">
        <v>0</v>
      </c>
      <c r="N465" s="8">
        <v>0</v>
      </c>
      <c r="O465" s="8">
        <v>1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5">
        <v>202050319</v>
      </c>
    </row>
    <row r="466" spans="1:21" hidden="1" x14ac:dyDescent="0.25">
      <c r="A466" s="8" t="s">
        <v>5018</v>
      </c>
      <c r="B466" s="2" t="s">
        <v>883</v>
      </c>
      <c r="C466" s="2" t="s">
        <v>43</v>
      </c>
      <c r="D466" s="2" t="s">
        <v>38</v>
      </c>
      <c r="E466" s="2" t="s">
        <v>33</v>
      </c>
      <c r="F466" s="8" t="s">
        <v>24</v>
      </c>
      <c r="G466" s="8">
        <v>1</v>
      </c>
      <c r="H466" s="8">
        <v>1</v>
      </c>
      <c r="I466" s="8">
        <v>1</v>
      </c>
      <c r="J466" s="8">
        <v>1</v>
      </c>
      <c r="K466" s="8">
        <v>1</v>
      </c>
      <c r="L466" s="8">
        <v>1</v>
      </c>
      <c r="M466" s="8">
        <v>0</v>
      </c>
      <c r="N466" s="8">
        <v>0</v>
      </c>
      <c r="O466" s="8">
        <v>1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5">
        <v>202050327</v>
      </c>
    </row>
    <row r="467" spans="1:21" hidden="1" x14ac:dyDescent="0.25">
      <c r="A467" s="8" t="s">
        <v>5018</v>
      </c>
      <c r="B467" s="2" t="s">
        <v>884</v>
      </c>
      <c r="C467" s="2" t="s">
        <v>44</v>
      </c>
      <c r="D467" s="2" t="s">
        <v>38</v>
      </c>
      <c r="E467" s="2" t="s">
        <v>33</v>
      </c>
      <c r="F467" s="8" t="s">
        <v>24</v>
      </c>
      <c r="G467" s="8">
        <v>1</v>
      </c>
      <c r="H467" s="8">
        <v>1</v>
      </c>
      <c r="I467" s="8">
        <v>1</v>
      </c>
      <c r="J467" s="8">
        <v>1</v>
      </c>
      <c r="K467" s="8">
        <v>1</v>
      </c>
      <c r="L467" s="8">
        <v>1</v>
      </c>
      <c r="M467" s="8">
        <v>0</v>
      </c>
      <c r="N467" s="8">
        <v>0</v>
      </c>
      <c r="O467" s="8">
        <v>1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5">
        <v>202060012</v>
      </c>
    </row>
    <row r="468" spans="1:21" hidden="1" x14ac:dyDescent="0.25">
      <c r="A468" s="8" t="s">
        <v>5018</v>
      </c>
      <c r="B468" s="2" t="s">
        <v>885</v>
      </c>
      <c r="C468" s="2" t="s">
        <v>44</v>
      </c>
      <c r="D468" s="2" t="s">
        <v>38</v>
      </c>
      <c r="E468" s="2" t="s">
        <v>33</v>
      </c>
      <c r="F468" s="8" t="s">
        <v>24</v>
      </c>
      <c r="G468" s="8">
        <v>1</v>
      </c>
      <c r="H468" s="8">
        <v>1</v>
      </c>
      <c r="I468" s="8">
        <v>1</v>
      </c>
      <c r="J468" s="8">
        <v>1</v>
      </c>
      <c r="K468" s="8">
        <v>1</v>
      </c>
      <c r="L468" s="8">
        <v>1</v>
      </c>
      <c r="M468" s="8">
        <v>0</v>
      </c>
      <c r="N468" s="8">
        <v>0</v>
      </c>
      <c r="O468" s="8">
        <v>1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5">
        <v>202060020</v>
      </c>
    </row>
    <row r="469" spans="1:21" hidden="1" x14ac:dyDescent="0.25">
      <c r="A469" s="8" t="s">
        <v>5018</v>
      </c>
      <c r="B469" s="2" t="s">
        <v>886</v>
      </c>
      <c r="C469" s="2" t="s">
        <v>44</v>
      </c>
      <c r="D469" s="2" t="s">
        <v>38</v>
      </c>
      <c r="E469" s="2" t="s">
        <v>33</v>
      </c>
      <c r="F469" s="8" t="s">
        <v>24</v>
      </c>
      <c r="G469" s="8">
        <v>1</v>
      </c>
      <c r="H469" s="8">
        <v>1</v>
      </c>
      <c r="I469" s="8">
        <v>1</v>
      </c>
      <c r="J469" s="8">
        <v>1</v>
      </c>
      <c r="K469" s="8">
        <v>1</v>
      </c>
      <c r="L469" s="8">
        <v>1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5">
        <v>202060039</v>
      </c>
    </row>
    <row r="470" spans="1:21" hidden="1" x14ac:dyDescent="0.25">
      <c r="A470" s="8" t="s">
        <v>5018</v>
      </c>
      <c r="B470" s="2" t="s">
        <v>887</v>
      </c>
      <c r="C470" s="2" t="s">
        <v>44</v>
      </c>
      <c r="D470" s="2" t="s">
        <v>38</v>
      </c>
      <c r="E470" s="2" t="s">
        <v>33</v>
      </c>
      <c r="F470" s="8" t="s">
        <v>24</v>
      </c>
      <c r="G470" s="8">
        <v>1</v>
      </c>
      <c r="H470" s="8">
        <v>1</v>
      </c>
      <c r="I470" s="8">
        <v>1</v>
      </c>
      <c r="J470" s="8">
        <v>1</v>
      </c>
      <c r="K470" s="8">
        <v>1</v>
      </c>
      <c r="L470" s="8">
        <v>1</v>
      </c>
      <c r="M470" s="8">
        <v>0</v>
      </c>
      <c r="N470" s="8">
        <v>0</v>
      </c>
      <c r="O470" s="8">
        <v>1</v>
      </c>
      <c r="P470" s="8">
        <v>1</v>
      </c>
      <c r="Q470" s="8">
        <v>0</v>
      </c>
      <c r="R470" s="8">
        <v>0</v>
      </c>
      <c r="S470" s="8">
        <v>0</v>
      </c>
      <c r="T470" s="8">
        <v>0</v>
      </c>
      <c r="U470" s="5">
        <v>202060047</v>
      </c>
    </row>
    <row r="471" spans="1:21" hidden="1" x14ac:dyDescent="0.25">
      <c r="A471" s="8" t="s">
        <v>5018</v>
      </c>
      <c r="B471" s="2" t="s">
        <v>888</v>
      </c>
      <c r="C471" s="2" t="s">
        <v>44</v>
      </c>
      <c r="D471" s="2" t="s">
        <v>38</v>
      </c>
      <c r="E471" s="2" t="s">
        <v>33</v>
      </c>
      <c r="F471" s="8" t="s">
        <v>24</v>
      </c>
      <c r="G471" s="8">
        <v>1</v>
      </c>
      <c r="H471" s="8">
        <v>1</v>
      </c>
      <c r="I471" s="8">
        <v>1</v>
      </c>
      <c r="J471" s="8">
        <v>1</v>
      </c>
      <c r="K471" s="8">
        <v>1</v>
      </c>
      <c r="L471" s="8">
        <v>1</v>
      </c>
      <c r="M471" s="8">
        <v>0</v>
      </c>
      <c r="N471" s="8">
        <v>0</v>
      </c>
      <c r="O471" s="8">
        <v>1</v>
      </c>
      <c r="P471" s="8">
        <v>1</v>
      </c>
      <c r="Q471" s="8">
        <v>0</v>
      </c>
      <c r="R471" s="8">
        <v>0</v>
      </c>
      <c r="S471" s="8">
        <v>0</v>
      </c>
      <c r="T471" s="8">
        <v>0</v>
      </c>
      <c r="U471" s="5">
        <v>202060055</v>
      </c>
    </row>
    <row r="472" spans="1:21" hidden="1" x14ac:dyDescent="0.25">
      <c r="A472" s="8" t="s">
        <v>5018</v>
      </c>
      <c r="B472" s="2" t="s">
        <v>889</v>
      </c>
      <c r="C472" s="2" t="s">
        <v>44</v>
      </c>
      <c r="D472" s="2" t="s">
        <v>38</v>
      </c>
      <c r="E472" s="2" t="s">
        <v>33</v>
      </c>
      <c r="F472" s="8" t="s">
        <v>24</v>
      </c>
      <c r="G472" s="8">
        <v>1</v>
      </c>
      <c r="H472" s="8">
        <v>1</v>
      </c>
      <c r="I472" s="8">
        <v>1</v>
      </c>
      <c r="J472" s="8">
        <v>1</v>
      </c>
      <c r="K472" s="8">
        <v>1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8">
        <v>0</v>
      </c>
      <c r="R472" s="8">
        <v>0</v>
      </c>
      <c r="S472" s="8">
        <v>0</v>
      </c>
      <c r="T472" s="8">
        <v>0</v>
      </c>
      <c r="U472" s="5">
        <v>202060063</v>
      </c>
    </row>
    <row r="473" spans="1:21" hidden="1" x14ac:dyDescent="0.25">
      <c r="A473" s="8" t="s">
        <v>5018</v>
      </c>
      <c r="B473" s="2" t="s">
        <v>890</v>
      </c>
      <c r="C473" s="2" t="s">
        <v>44</v>
      </c>
      <c r="D473" s="2" t="s">
        <v>38</v>
      </c>
      <c r="E473" s="2" t="s">
        <v>33</v>
      </c>
      <c r="F473" s="8" t="s">
        <v>24</v>
      </c>
      <c r="G473" s="8">
        <v>1</v>
      </c>
      <c r="H473" s="8">
        <v>1</v>
      </c>
      <c r="I473" s="8">
        <v>1</v>
      </c>
      <c r="J473" s="8">
        <v>1</v>
      </c>
      <c r="K473" s="8">
        <v>1</v>
      </c>
      <c r="L473" s="8">
        <v>1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5">
        <v>202060071</v>
      </c>
    </row>
    <row r="474" spans="1:21" hidden="1" x14ac:dyDescent="0.25">
      <c r="A474" s="8" t="s">
        <v>5018</v>
      </c>
      <c r="B474" s="2" t="s">
        <v>891</v>
      </c>
      <c r="C474" s="2" t="s">
        <v>44</v>
      </c>
      <c r="D474" s="2" t="s">
        <v>38</v>
      </c>
      <c r="E474" s="2" t="s">
        <v>33</v>
      </c>
      <c r="F474" s="8" t="s">
        <v>24</v>
      </c>
      <c r="G474" s="8">
        <v>1</v>
      </c>
      <c r="H474" s="8">
        <v>1</v>
      </c>
      <c r="I474" s="8">
        <v>1</v>
      </c>
      <c r="J474" s="8">
        <v>1</v>
      </c>
      <c r="K474" s="8">
        <v>1</v>
      </c>
      <c r="L474" s="8">
        <v>1</v>
      </c>
      <c r="M474" s="8">
        <v>0</v>
      </c>
      <c r="N474" s="8">
        <v>0</v>
      </c>
      <c r="O474" s="8">
        <v>1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5">
        <v>202060080</v>
      </c>
    </row>
    <row r="475" spans="1:21" hidden="1" x14ac:dyDescent="0.25">
      <c r="A475" s="8" t="s">
        <v>5018</v>
      </c>
      <c r="B475" s="2" t="s">
        <v>892</v>
      </c>
      <c r="C475" s="2" t="s">
        <v>44</v>
      </c>
      <c r="D475" s="2" t="s">
        <v>38</v>
      </c>
      <c r="E475" s="2" t="s">
        <v>33</v>
      </c>
      <c r="F475" s="8" t="s">
        <v>24</v>
      </c>
      <c r="G475" s="8">
        <v>1</v>
      </c>
      <c r="H475" s="8">
        <v>1</v>
      </c>
      <c r="I475" s="8">
        <v>1</v>
      </c>
      <c r="J475" s="8">
        <v>1</v>
      </c>
      <c r="K475" s="8">
        <v>1</v>
      </c>
      <c r="L475" s="8">
        <v>1</v>
      </c>
      <c r="M475" s="8">
        <v>0</v>
      </c>
      <c r="N475" s="8">
        <v>0</v>
      </c>
      <c r="O475" s="8">
        <v>1</v>
      </c>
      <c r="P475" s="8">
        <v>1</v>
      </c>
      <c r="Q475" s="8">
        <v>0</v>
      </c>
      <c r="R475" s="8">
        <v>0</v>
      </c>
      <c r="S475" s="8">
        <v>0</v>
      </c>
      <c r="T475" s="8">
        <v>0</v>
      </c>
      <c r="U475" s="5">
        <v>202060098</v>
      </c>
    </row>
    <row r="476" spans="1:21" hidden="1" x14ac:dyDescent="0.25">
      <c r="A476" s="8" t="s">
        <v>5018</v>
      </c>
      <c r="B476" s="2" t="s">
        <v>893</v>
      </c>
      <c r="C476" s="2" t="s">
        <v>44</v>
      </c>
      <c r="D476" s="2" t="s">
        <v>38</v>
      </c>
      <c r="E476" s="2" t="s">
        <v>33</v>
      </c>
      <c r="F476" s="8" t="s">
        <v>24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0</v>
      </c>
      <c r="N476" s="8">
        <v>0</v>
      </c>
      <c r="O476" s="8">
        <v>1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5">
        <v>202060101</v>
      </c>
    </row>
    <row r="477" spans="1:21" hidden="1" x14ac:dyDescent="0.25">
      <c r="A477" s="8" t="s">
        <v>5018</v>
      </c>
      <c r="B477" s="2" t="s">
        <v>894</v>
      </c>
      <c r="C477" s="2" t="s">
        <v>44</v>
      </c>
      <c r="D477" s="2" t="s">
        <v>38</v>
      </c>
      <c r="E477" s="2" t="s">
        <v>33</v>
      </c>
      <c r="F477" s="8" t="s">
        <v>24</v>
      </c>
      <c r="G477" s="8">
        <v>1</v>
      </c>
      <c r="H477" s="8">
        <v>1</v>
      </c>
      <c r="I477" s="8">
        <v>1</v>
      </c>
      <c r="J477" s="8">
        <v>1</v>
      </c>
      <c r="K477" s="8">
        <v>1</v>
      </c>
      <c r="L477" s="8">
        <v>1</v>
      </c>
      <c r="M477" s="8">
        <v>0</v>
      </c>
      <c r="N477" s="8">
        <v>0</v>
      </c>
      <c r="O477" s="8">
        <v>1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5">
        <v>202060110</v>
      </c>
    </row>
    <row r="478" spans="1:21" hidden="1" x14ac:dyDescent="0.25">
      <c r="A478" s="8" t="s">
        <v>5018</v>
      </c>
      <c r="B478" s="2" t="s">
        <v>895</v>
      </c>
      <c r="C478" s="2" t="s">
        <v>44</v>
      </c>
      <c r="D478" s="2" t="s">
        <v>38</v>
      </c>
      <c r="E478" s="2" t="s">
        <v>33</v>
      </c>
      <c r="F478" s="8" t="s">
        <v>24</v>
      </c>
      <c r="G478" s="8">
        <v>1</v>
      </c>
      <c r="H478" s="8">
        <v>1</v>
      </c>
      <c r="I478" s="8">
        <v>1</v>
      </c>
      <c r="J478" s="8">
        <v>1</v>
      </c>
      <c r="K478" s="8">
        <v>1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5">
        <v>202060128</v>
      </c>
    </row>
    <row r="479" spans="1:21" hidden="1" x14ac:dyDescent="0.25">
      <c r="A479" s="8" t="s">
        <v>5018</v>
      </c>
      <c r="B479" s="2" t="s">
        <v>896</v>
      </c>
      <c r="C479" s="2" t="s">
        <v>44</v>
      </c>
      <c r="D479" s="2" t="s">
        <v>38</v>
      </c>
      <c r="E479" s="2" t="s">
        <v>33</v>
      </c>
      <c r="F479" s="8" t="s">
        <v>24</v>
      </c>
      <c r="G479" s="8">
        <v>1</v>
      </c>
      <c r="H479" s="8">
        <v>1</v>
      </c>
      <c r="I479" s="8">
        <v>1</v>
      </c>
      <c r="J479" s="8">
        <v>1</v>
      </c>
      <c r="K479" s="8">
        <v>1</v>
      </c>
      <c r="L479" s="8">
        <v>1</v>
      </c>
      <c r="M479" s="8">
        <v>0</v>
      </c>
      <c r="N479" s="8">
        <v>0</v>
      </c>
      <c r="O479" s="8">
        <v>1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5">
        <v>202060136</v>
      </c>
    </row>
    <row r="480" spans="1:21" hidden="1" x14ac:dyDescent="0.25">
      <c r="A480" s="8" t="s">
        <v>5018</v>
      </c>
      <c r="B480" s="2" t="s">
        <v>897</v>
      </c>
      <c r="C480" s="2" t="s">
        <v>44</v>
      </c>
      <c r="D480" s="2" t="s">
        <v>38</v>
      </c>
      <c r="E480" s="2" t="s">
        <v>33</v>
      </c>
      <c r="F480" s="8" t="s">
        <v>24</v>
      </c>
      <c r="G480" s="8">
        <v>1</v>
      </c>
      <c r="H480" s="8">
        <v>1</v>
      </c>
      <c r="I480" s="8">
        <v>1</v>
      </c>
      <c r="J480" s="8">
        <v>1</v>
      </c>
      <c r="K480" s="8">
        <v>1</v>
      </c>
      <c r="L480" s="8">
        <v>1</v>
      </c>
      <c r="M480" s="8">
        <v>0</v>
      </c>
      <c r="N480" s="8">
        <v>0</v>
      </c>
      <c r="O480" s="8">
        <v>1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5">
        <v>202060144</v>
      </c>
    </row>
    <row r="481" spans="1:21" hidden="1" x14ac:dyDescent="0.25">
      <c r="A481" s="8" t="s">
        <v>5018</v>
      </c>
      <c r="B481" s="2" t="s">
        <v>898</v>
      </c>
      <c r="C481" s="2" t="s">
        <v>44</v>
      </c>
      <c r="D481" s="2" t="s">
        <v>38</v>
      </c>
      <c r="E481" s="2" t="s">
        <v>33</v>
      </c>
      <c r="F481" s="8" t="s">
        <v>24</v>
      </c>
      <c r="G481" s="8">
        <v>1</v>
      </c>
      <c r="H481" s="8">
        <v>1</v>
      </c>
      <c r="I481" s="8">
        <v>1</v>
      </c>
      <c r="J481" s="8">
        <v>1</v>
      </c>
      <c r="K481" s="8">
        <v>1</v>
      </c>
      <c r="L481" s="8">
        <v>1</v>
      </c>
      <c r="M481" s="8">
        <v>0</v>
      </c>
      <c r="N481" s="8">
        <v>0</v>
      </c>
      <c r="O481" s="8">
        <v>1</v>
      </c>
      <c r="P481" s="8">
        <v>1</v>
      </c>
      <c r="Q481" s="8">
        <v>0</v>
      </c>
      <c r="R481" s="8">
        <v>0</v>
      </c>
      <c r="S481" s="8">
        <v>0</v>
      </c>
      <c r="T481" s="8">
        <v>0</v>
      </c>
      <c r="U481" s="5">
        <v>202060152</v>
      </c>
    </row>
    <row r="482" spans="1:21" hidden="1" x14ac:dyDescent="0.25">
      <c r="A482" s="8" t="s">
        <v>5018</v>
      </c>
      <c r="B482" s="2" t="s">
        <v>899</v>
      </c>
      <c r="C482" s="2" t="s">
        <v>44</v>
      </c>
      <c r="D482" s="2" t="s">
        <v>38</v>
      </c>
      <c r="E482" s="2" t="s">
        <v>33</v>
      </c>
      <c r="F482" s="8" t="s">
        <v>24</v>
      </c>
      <c r="G482" s="8">
        <v>1</v>
      </c>
      <c r="H482" s="8">
        <v>1</v>
      </c>
      <c r="I482" s="8">
        <v>1</v>
      </c>
      <c r="J482" s="8">
        <v>1</v>
      </c>
      <c r="K482" s="8">
        <v>1</v>
      </c>
      <c r="L482" s="8">
        <v>1</v>
      </c>
      <c r="M482" s="8">
        <v>0</v>
      </c>
      <c r="N482" s="8">
        <v>0</v>
      </c>
      <c r="O482" s="8">
        <v>1</v>
      </c>
      <c r="P482" s="8">
        <v>1</v>
      </c>
      <c r="Q482" s="8">
        <v>0</v>
      </c>
      <c r="R482" s="8">
        <v>0</v>
      </c>
      <c r="S482" s="8">
        <v>0</v>
      </c>
      <c r="T482" s="8">
        <v>0</v>
      </c>
      <c r="U482" s="5">
        <v>202060160</v>
      </c>
    </row>
    <row r="483" spans="1:21" hidden="1" x14ac:dyDescent="0.25">
      <c r="A483" s="8" t="s">
        <v>5018</v>
      </c>
      <c r="B483" s="2" t="s">
        <v>900</v>
      </c>
      <c r="C483" s="2" t="s">
        <v>44</v>
      </c>
      <c r="D483" s="2" t="s">
        <v>38</v>
      </c>
      <c r="E483" s="2" t="s">
        <v>33</v>
      </c>
      <c r="F483" s="8" t="s">
        <v>24</v>
      </c>
      <c r="G483" s="8">
        <v>1</v>
      </c>
      <c r="H483" s="8">
        <v>1</v>
      </c>
      <c r="I483" s="8">
        <v>1</v>
      </c>
      <c r="J483" s="8">
        <v>1</v>
      </c>
      <c r="K483" s="8">
        <v>1</v>
      </c>
      <c r="L483" s="8">
        <v>1</v>
      </c>
      <c r="M483" s="8">
        <v>0</v>
      </c>
      <c r="N483" s="8">
        <v>0</v>
      </c>
      <c r="O483" s="8">
        <v>1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5">
        <v>202060179</v>
      </c>
    </row>
    <row r="484" spans="1:21" hidden="1" x14ac:dyDescent="0.25">
      <c r="A484" s="8" t="s">
        <v>5018</v>
      </c>
      <c r="B484" s="2" t="s">
        <v>901</v>
      </c>
      <c r="C484" s="2" t="s">
        <v>44</v>
      </c>
      <c r="D484" s="2" t="s">
        <v>38</v>
      </c>
      <c r="E484" s="2" t="s">
        <v>33</v>
      </c>
      <c r="F484" s="8" t="s">
        <v>24</v>
      </c>
      <c r="G484" s="8">
        <v>1</v>
      </c>
      <c r="H484" s="8">
        <v>1</v>
      </c>
      <c r="I484" s="8">
        <v>1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5">
        <v>202060187</v>
      </c>
    </row>
    <row r="485" spans="1:21" hidden="1" x14ac:dyDescent="0.25">
      <c r="A485" s="8" t="s">
        <v>5018</v>
      </c>
      <c r="B485" s="2" t="s">
        <v>902</v>
      </c>
      <c r="C485" s="2" t="s">
        <v>44</v>
      </c>
      <c r="D485" s="2" t="s">
        <v>38</v>
      </c>
      <c r="E485" s="2" t="s">
        <v>33</v>
      </c>
      <c r="F485" s="8" t="s">
        <v>24</v>
      </c>
      <c r="G485" s="8">
        <v>1</v>
      </c>
      <c r="H485" s="8">
        <v>1</v>
      </c>
      <c r="I485" s="8">
        <v>1</v>
      </c>
      <c r="J485" s="8">
        <v>1</v>
      </c>
      <c r="K485" s="8">
        <v>1</v>
      </c>
      <c r="L485" s="8">
        <v>1</v>
      </c>
      <c r="M485" s="8">
        <v>0</v>
      </c>
      <c r="N485" s="8">
        <v>0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5">
        <v>202060195</v>
      </c>
    </row>
    <row r="486" spans="1:21" hidden="1" x14ac:dyDescent="0.25">
      <c r="A486" s="8" t="s">
        <v>5018</v>
      </c>
      <c r="B486" s="2" t="s">
        <v>903</v>
      </c>
      <c r="C486" s="2" t="s">
        <v>44</v>
      </c>
      <c r="D486" s="2" t="s">
        <v>38</v>
      </c>
      <c r="E486" s="2" t="s">
        <v>33</v>
      </c>
      <c r="F486" s="8" t="s">
        <v>24</v>
      </c>
      <c r="G486" s="8">
        <v>1</v>
      </c>
      <c r="H486" s="8">
        <v>1</v>
      </c>
      <c r="I486" s="8">
        <v>1</v>
      </c>
      <c r="J486" s="8">
        <v>1</v>
      </c>
      <c r="K486" s="8">
        <v>1</v>
      </c>
      <c r="L486" s="8">
        <v>1</v>
      </c>
      <c r="M486" s="8">
        <v>0</v>
      </c>
      <c r="N486" s="8">
        <v>0</v>
      </c>
      <c r="O486" s="8">
        <v>1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5">
        <v>202060209</v>
      </c>
    </row>
    <row r="487" spans="1:21" hidden="1" x14ac:dyDescent="0.25">
      <c r="A487" s="8" t="s">
        <v>5018</v>
      </c>
      <c r="B487" s="2" t="s">
        <v>904</v>
      </c>
      <c r="C487" s="2" t="s">
        <v>44</v>
      </c>
      <c r="D487" s="2" t="s">
        <v>38</v>
      </c>
      <c r="E487" s="2" t="s">
        <v>33</v>
      </c>
      <c r="F487" s="8" t="s">
        <v>24</v>
      </c>
      <c r="G487" s="8">
        <v>1</v>
      </c>
      <c r="H487" s="8">
        <v>1</v>
      </c>
      <c r="I487" s="8">
        <v>1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5">
        <v>202060217</v>
      </c>
    </row>
    <row r="488" spans="1:21" hidden="1" x14ac:dyDescent="0.25">
      <c r="A488" s="8" t="s">
        <v>5018</v>
      </c>
      <c r="B488" s="2" t="s">
        <v>905</v>
      </c>
      <c r="C488" s="2" t="s">
        <v>44</v>
      </c>
      <c r="D488" s="2" t="s">
        <v>38</v>
      </c>
      <c r="E488" s="2" t="s">
        <v>33</v>
      </c>
      <c r="F488" s="8" t="s">
        <v>24</v>
      </c>
      <c r="G488" s="8">
        <v>1</v>
      </c>
      <c r="H488" s="8">
        <v>1</v>
      </c>
      <c r="I488" s="8">
        <v>1</v>
      </c>
      <c r="J488" s="8">
        <v>1</v>
      </c>
      <c r="K488" s="8">
        <v>1</v>
      </c>
      <c r="L488" s="8">
        <v>1</v>
      </c>
      <c r="M488" s="8">
        <v>0</v>
      </c>
      <c r="N488" s="8">
        <v>0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5">
        <v>202060225</v>
      </c>
    </row>
    <row r="489" spans="1:21" hidden="1" x14ac:dyDescent="0.25">
      <c r="A489" s="8" t="s">
        <v>5018</v>
      </c>
      <c r="B489" s="2" t="s">
        <v>906</v>
      </c>
      <c r="C489" s="2" t="s">
        <v>44</v>
      </c>
      <c r="D489" s="2" t="s">
        <v>38</v>
      </c>
      <c r="E489" s="2" t="s">
        <v>33</v>
      </c>
      <c r="F489" s="8" t="s">
        <v>24</v>
      </c>
      <c r="G489" s="8">
        <v>1</v>
      </c>
      <c r="H489" s="8">
        <v>1</v>
      </c>
      <c r="I489" s="8">
        <v>1</v>
      </c>
      <c r="J489" s="8">
        <v>1</v>
      </c>
      <c r="K489" s="8">
        <v>1</v>
      </c>
      <c r="L489" s="8">
        <v>1</v>
      </c>
      <c r="M489" s="8">
        <v>0</v>
      </c>
      <c r="N489" s="8">
        <v>0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5">
        <v>202060233</v>
      </c>
    </row>
    <row r="490" spans="1:21" hidden="1" x14ac:dyDescent="0.25">
      <c r="A490" s="8" t="s">
        <v>5018</v>
      </c>
      <c r="B490" s="2" t="s">
        <v>907</v>
      </c>
      <c r="C490" s="2" t="s">
        <v>44</v>
      </c>
      <c r="D490" s="2" t="s">
        <v>38</v>
      </c>
      <c r="E490" s="2" t="s">
        <v>33</v>
      </c>
      <c r="F490" s="8" t="s">
        <v>24</v>
      </c>
      <c r="G490" s="8">
        <v>1</v>
      </c>
      <c r="H490" s="8">
        <v>1</v>
      </c>
      <c r="I490" s="8">
        <v>1</v>
      </c>
      <c r="J490" s="8">
        <v>1</v>
      </c>
      <c r="K490" s="8">
        <v>1</v>
      </c>
      <c r="L490" s="8">
        <v>1</v>
      </c>
      <c r="M490" s="8">
        <v>0</v>
      </c>
      <c r="N490" s="8">
        <v>0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5">
        <v>202060241</v>
      </c>
    </row>
    <row r="491" spans="1:21" hidden="1" x14ac:dyDescent="0.25">
      <c r="A491" s="8" t="s">
        <v>5018</v>
      </c>
      <c r="B491" s="2" t="s">
        <v>908</v>
      </c>
      <c r="C491" s="2" t="s">
        <v>44</v>
      </c>
      <c r="D491" s="2" t="s">
        <v>38</v>
      </c>
      <c r="E491" s="2" t="s">
        <v>33</v>
      </c>
      <c r="F491" s="8" t="s">
        <v>24</v>
      </c>
      <c r="G491" s="8">
        <v>1</v>
      </c>
      <c r="H491" s="8">
        <v>1</v>
      </c>
      <c r="I491" s="8">
        <v>1</v>
      </c>
      <c r="J491" s="8">
        <v>1</v>
      </c>
      <c r="K491" s="8">
        <v>1</v>
      </c>
      <c r="L491" s="8">
        <v>1</v>
      </c>
      <c r="M491" s="8">
        <v>0</v>
      </c>
      <c r="N491" s="8">
        <v>0</v>
      </c>
      <c r="O491" s="8">
        <v>1</v>
      </c>
      <c r="P491" s="8">
        <v>1</v>
      </c>
      <c r="Q491" s="8">
        <v>0</v>
      </c>
      <c r="R491" s="8">
        <v>1</v>
      </c>
      <c r="S491" s="8">
        <v>1</v>
      </c>
      <c r="T491" s="8">
        <v>0</v>
      </c>
      <c r="U491" s="5">
        <v>202060250</v>
      </c>
    </row>
    <row r="492" spans="1:21" hidden="1" x14ac:dyDescent="0.25">
      <c r="A492" s="8" t="s">
        <v>5018</v>
      </c>
      <c r="B492" s="2" t="s">
        <v>909</v>
      </c>
      <c r="C492" s="2" t="s">
        <v>44</v>
      </c>
      <c r="D492" s="2" t="s">
        <v>38</v>
      </c>
      <c r="E492" s="2" t="s">
        <v>33</v>
      </c>
      <c r="F492" s="8" t="s">
        <v>24</v>
      </c>
      <c r="G492" s="8">
        <v>1</v>
      </c>
      <c r="H492" s="8">
        <v>1</v>
      </c>
      <c r="I492" s="8">
        <v>1</v>
      </c>
      <c r="J492" s="8">
        <v>1</v>
      </c>
      <c r="K492" s="8">
        <v>1</v>
      </c>
      <c r="L492" s="8">
        <v>1</v>
      </c>
      <c r="M492" s="8">
        <v>0</v>
      </c>
      <c r="N492" s="8">
        <v>0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5">
        <v>202060268</v>
      </c>
    </row>
    <row r="493" spans="1:21" hidden="1" x14ac:dyDescent="0.25">
      <c r="A493" s="8" t="s">
        <v>5018</v>
      </c>
      <c r="B493" s="2" t="s">
        <v>910</v>
      </c>
      <c r="C493" s="2" t="s">
        <v>44</v>
      </c>
      <c r="D493" s="2" t="s">
        <v>38</v>
      </c>
      <c r="E493" s="2" t="s">
        <v>33</v>
      </c>
      <c r="F493" s="8" t="s">
        <v>24</v>
      </c>
      <c r="G493" s="8">
        <v>1</v>
      </c>
      <c r="H493" s="8">
        <v>0</v>
      </c>
      <c r="I493" s="8">
        <v>0</v>
      </c>
      <c r="J493" s="8">
        <v>1</v>
      </c>
      <c r="K493" s="8">
        <v>1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1</v>
      </c>
      <c r="T493" s="8">
        <v>0</v>
      </c>
      <c r="U493" s="5">
        <v>202060276</v>
      </c>
    </row>
    <row r="494" spans="1:21" hidden="1" x14ac:dyDescent="0.25">
      <c r="A494" s="8" t="s">
        <v>5018</v>
      </c>
      <c r="B494" s="2" t="s">
        <v>911</v>
      </c>
      <c r="C494" s="2" t="s">
        <v>44</v>
      </c>
      <c r="D494" s="2" t="s">
        <v>38</v>
      </c>
      <c r="E494" s="2" t="s">
        <v>33</v>
      </c>
      <c r="F494" s="8" t="s">
        <v>24</v>
      </c>
      <c r="G494" s="8">
        <v>1</v>
      </c>
      <c r="H494" s="8">
        <v>1</v>
      </c>
      <c r="I494" s="8">
        <v>1</v>
      </c>
      <c r="J494" s="8">
        <v>1</v>
      </c>
      <c r="K494" s="8">
        <v>1</v>
      </c>
      <c r="L494" s="8">
        <v>1</v>
      </c>
      <c r="M494" s="8">
        <v>0</v>
      </c>
      <c r="N494" s="8">
        <v>0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5">
        <v>202060284</v>
      </c>
    </row>
    <row r="495" spans="1:21" hidden="1" x14ac:dyDescent="0.25">
      <c r="A495" s="8" t="s">
        <v>5018</v>
      </c>
      <c r="B495" s="2" t="s">
        <v>912</v>
      </c>
      <c r="C495" s="2" t="s">
        <v>44</v>
      </c>
      <c r="D495" s="2" t="s">
        <v>38</v>
      </c>
      <c r="E495" s="2" t="s">
        <v>33</v>
      </c>
      <c r="F495" s="8" t="s">
        <v>24</v>
      </c>
      <c r="G495" s="8">
        <v>1</v>
      </c>
      <c r="H495" s="8">
        <v>1</v>
      </c>
      <c r="I495" s="8">
        <v>1</v>
      </c>
      <c r="J495" s="8">
        <v>1</v>
      </c>
      <c r="K495" s="8">
        <v>1</v>
      </c>
      <c r="L495" s="8">
        <v>1</v>
      </c>
      <c r="M495" s="8">
        <v>0</v>
      </c>
      <c r="N495" s="8">
        <v>0</v>
      </c>
      <c r="O495" s="8">
        <v>1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5">
        <v>202060292</v>
      </c>
    </row>
    <row r="496" spans="1:21" hidden="1" x14ac:dyDescent="0.25">
      <c r="A496" s="8" t="s">
        <v>5018</v>
      </c>
      <c r="B496" s="2" t="s">
        <v>913</v>
      </c>
      <c r="C496" s="2" t="s">
        <v>44</v>
      </c>
      <c r="D496" s="2" t="s">
        <v>38</v>
      </c>
      <c r="E496" s="2" t="s">
        <v>33</v>
      </c>
      <c r="F496" s="8" t="s">
        <v>24</v>
      </c>
      <c r="G496" s="8">
        <v>1</v>
      </c>
      <c r="H496" s="8">
        <v>1</v>
      </c>
      <c r="I496" s="8">
        <v>1</v>
      </c>
      <c r="J496" s="8">
        <v>1</v>
      </c>
      <c r="K496" s="8">
        <v>1</v>
      </c>
      <c r="L496" s="8">
        <v>1</v>
      </c>
      <c r="M496" s="8">
        <v>0</v>
      </c>
      <c r="N496" s="8">
        <v>0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5">
        <v>202060306</v>
      </c>
    </row>
    <row r="497" spans="1:21" hidden="1" x14ac:dyDescent="0.25">
      <c r="A497" s="8" t="s">
        <v>5018</v>
      </c>
      <c r="B497" s="2" t="s">
        <v>914</v>
      </c>
      <c r="C497" s="2" t="s">
        <v>44</v>
      </c>
      <c r="D497" s="2" t="s">
        <v>38</v>
      </c>
      <c r="E497" s="2" t="s">
        <v>33</v>
      </c>
      <c r="F497" s="8" t="s">
        <v>24</v>
      </c>
      <c r="G497" s="8">
        <v>1</v>
      </c>
      <c r="H497" s="8">
        <v>1</v>
      </c>
      <c r="I497" s="8">
        <v>1</v>
      </c>
      <c r="J497" s="8">
        <v>1</v>
      </c>
      <c r="K497" s="8">
        <v>1</v>
      </c>
      <c r="L497" s="8">
        <v>1</v>
      </c>
      <c r="M497" s="8">
        <v>0</v>
      </c>
      <c r="N497" s="8">
        <v>0</v>
      </c>
      <c r="O497" s="8">
        <v>1</v>
      </c>
      <c r="P497" s="8">
        <v>1</v>
      </c>
      <c r="Q497" s="8">
        <v>0</v>
      </c>
      <c r="R497" s="8">
        <v>0</v>
      </c>
      <c r="S497" s="8">
        <v>0</v>
      </c>
      <c r="T497" s="8">
        <v>0</v>
      </c>
      <c r="U497" s="5">
        <v>202060314</v>
      </c>
    </row>
    <row r="498" spans="1:21" hidden="1" x14ac:dyDescent="0.25">
      <c r="A498" s="8" t="s">
        <v>5018</v>
      </c>
      <c r="B498" s="2" t="s">
        <v>915</v>
      </c>
      <c r="C498" s="2" t="s">
        <v>44</v>
      </c>
      <c r="D498" s="2" t="s">
        <v>38</v>
      </c>
      <c r="E498" s="2" t="s">
        <v>33</v>
      </c>
      <c r="F498" s="8" t="s">
        <v>24</v>
      </c>
      <c r="G498" s="8">
        <v>1</v>
      </c>
      <c r="H498" s="8">
        <v>0</v>
      </c>
      <c r="I498" s="8">
        <v>0</v>
      </c>
      <c r="J498" s="8">
        <v>1</v>
      </c>
      <c r="K498" s="8">
        <v>1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5">
        <v>202060322</v>
      </c>
    </row>
    <row r="499" spans="1:21" hidden="1" x14ac:dyDescent="0.25">
      <c r="A499" s="8" t="s">
        <v>5018</v>
      </c>
      <c r="B499" s="2" t="s">
        <v>916</v>
      </c>
      <c r="C499" s="2" t="s">
        <v>44</v>
      </c>
      <c r="D499" s="2" t="s">
        <v>38</v>
      </c>
      <c r="E499" s="2" t="s">
        <v>33</v>
      </c>
      <c r="F499" s="8" t="s">
        <v>24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1</v>
      </c>
      <c r="M499" s="8">
        <v>0</v>
      </c>
      <c r="N499" s="8">
        <v>0</v>
      </c>
      <c r="O499" s="8">
        <v>1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5">
        <v>202060330</v>
      </c>
    </row>
    <row r="500" spans="1:21" hidden="1" x14ac:dyDescent="0.25">
      <c r="A500" s="8" t="s">
        <v>5018</v>
      </c>
      <c r="B500" s="2" t="s">
        <v>917</v>
      </c>
      <c r="C500" s="2" t="s">
        <v>44</v>
      </c>
      <c r="D500" s="2" t="s">
        <v>38</v>
      </c>
      <c r="E500" s="2" t="s">
        <v>33</v>
      </c>
      <c r="F500" s="8" t="s">
        <v>24</v>
      </c>
      <c r="G500" s="8">
        <v>1</v>
      </c>
      <c r="H500" s="8">
        <v>1</v>
      </c>
      <c r="I500" s="8">
        <v>1</v>
      </c>
      <c r="J500" s="8">
        <v>1</v>
      </c>
      <c r="K500" s="8">
        <v>1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5">
        <v>202060349</v>
      </c>
    </row>
    <row r="501" spans="1:21" hidden="1" x14ac:dyDescent="0.25">
      <c r="A501" s="8" t="s">
        <v>5018</v>
      </c>
      <c r="B501" s="2" t="s">
        <v>918</v>
      </c>
      <c r="C501" s="2" t="s">
        <v>44</v>
      </c>
      <c r="D501" s="2" t="s">
        <v>38</v>
      </c>
      <c r="E501" s="2" t="s">
        <v>33</v>
      </c>
      <c r="F501" s="8" t="s">
        <v>24</v>
      </c>
      <c r="G501" s="8">
        <v>1</v>
      </c>
      <c r="H501" s="8">
        <v>1</v>
      </c>
      <c r="I501" s="8">
        <v>0</v>
      </c>
      <c r="J501" s="8">
        <v>1</v>
      </c>
      <c r="K501" s="8">
        <v>1</v>
      </c>
      <c r="L501" s="8">
        <v>1</v>
      </c>
      <c r="M501" s="8">
        <v>0</v>
      </c>
      <c r="N501" s="8">
        <v>0</v>
      </c>
      <c r="O501" s="8">
        <v>1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5">
        <v>202060357</v>
      </c>
    </row>
    <row r="502" spans="1:21" hidden="1" x14ac:dyDescent="0.25">
      <c r="A502" s="8" t="s">
        <v>5018</v>
      </c>
      <c r="B502" s="2" t="s">
        <v>919</v>
      </c>
      <c r="C502" s="2" t="s">
        <v>44</v>
      </c>
      <c r="D502" s="2" t="s">
        <v>38</v>
      </c>
      <c r="E502" s="2" t="s">
        <v>33</v>
      </c>
      <c r="F502" s="8" t="s">
        <v>24</v>
      </c>
      <c r="G502" s="8">
        <v>1</v>
      </c>
      <c r="H502" s="8">
        <v>1</v>
      </c>
      <c r="I502" s="8">
        <v>1</v>
      </c>
      <c r="J502" s="8">
        <v>1</v>
      </c>
      <c r="K502" s="8">
        <v>1</v>
      </c>
      <c r="L502" s="8">
        <v>1</v>
      </c>
      <c r="M502" s="8">
        <v>0</v>
      </c>
      <c r="N502" s="8">
        <v>0</v>
      </c>
      <c r="O502" s="8">
        <v>1</v>
      </c>
      <c r="P502" s="8">
        <v>1</v>
      </c>
      <c r="Q502" s="8">
        <v>0</v>
      </c>
      <c r="R502" s="8">
        <v>0</v>
      </c>
      <c r="S502" s="8">
        <v>0</v>
      </c>
      <c r="T502" s="8">
        <v>0</v>
      </c>
      <c r="U502" s="5">
        <v>202060365</v>
      </c>
    </row>
    <row r="503" spans="1:21" hidden="1" x14ac:dyDescent="0.25">
      <c r="A503" s="8" t="s">
        <v>5018</v>
      </c>
      <c r="B503" s="2" t="s">
        <v>920</v>
      </c>
      <c r="C503" s="2" t="s">
        <v>44</v>
      </c>
      <c r="D503" s="2" t="s">
        <v>38</v>
      </c>
      <c r="E503" s="2" t="s">
        <v>33</v>
      </c>
      <c r="F503" s="8" t="s">
        <v>24</v>
      </c>
      <c r="G503" s="8">
        <v>1</v>
      </c>
      <c r="H503" s="8">
        <v>1</v>
      </c>
      <c r="I503" s="8">
        <v>1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1</v>
      </c>
      <c r="P503" s="8">
        <v>1</v>
      </c>
      <c r="Q503" s="8">
        <v>0</v>
      </c>
      <c r="R503" s="8">
        <v>1</v>
      </c>
      <c r="S503" s="8">
        <v>1</v>
      </c>
      <c r="T503" s="8">
        <v>0</v>
      </c>
      <c r="U503" s="5">
        <v>202060373</v>
      </c>
    </row>
    <row r="504" spans="1:21" hidden="1" x14ac:dyDescent="0.25">
      <c r="A504" s="8" t="s">
        <v>5018</v>
      </c>
      <c r="B504" s="2" t="s">
        <v>921</v>
      </c>
      <c r="C504" s="2" t="s">
        <v>44</v>
      </c>
      <c r="D504" s="2" t="s">
        <v>38</v>
      </c>
      <c r="E504" s="2" t="s">
        <v>33</v>
      </c>
      <c r="F504" s="8" t="s">
        <v>24</v>
      </c>
      <c r="G504" s="8">
        <v>1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0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5">
        <v>202060381</v>
      </c>
    </row>
    <row r="505" spans="1:21" hidden="1" x14ac:dyDescent="0.25">
      <c r="A505" s="8" t="s">
        <v>5018</v>
      </c>
      <c r="B505" s="2" t="s">
        <v>922</v>
      </c>
      <c r="C505" s="2" t="s">
        <v>44</v>
      </c>
      <c r="D505" s="2" t="s">
        <v>38</v>
      </c>
      <c r="E505" s="2" t="s">
        <v>33</v>
      </c>
      <c r="F505" s="8" t="s">
        <v>24</v>
      </c>
      <c r="G505" s="8">
        <v>1</v>
      </c>
      <c r="H505" s="8">
        <v>1</v>
      </c>
      <c r="I505" s="8">
        <v>1</v>
      </c>
      <c r="J505" s="8">
        <v>1</v>
      </c>
      <c r="K505" s="8">
        <v>1</v>
      </c>
      <c r="L505" s="8">
        <v>1</v>
      </c>
      <c r="M505" s="8">
        <v>0</v>
      </c>
      <c r="N505" s="8">
        <v>0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5">
        <v>202060390</v>
      </c>
    </row>
    <row r="506" spans="1:21" hidden="1" x14ac:dyDescent="0.25">
      <c r="A506" s="8" t="s">
        <v>5018</v>
      </c>
      <c r="B506" s="2" t="s">
        <v>923</v>
      </c>
      <c r="C506" s="2" t="s">
        <v>44</v>
      </c>
      <c r="D506" s="2" t="s">
        <v>38</v>
      </c>
      <c r="E506" s="2" t="s">
        <v>33</v>
      </c>
      <c r="F506" s="8" t="s">
        <v>24</v>
      </c>
      <c r="G506" s="8">
        <v>1</v>
      </c>
      <c r="H506" s="8">
        <v>1</v>
      </c>
      <c r="I506" s="8">
        <v>1</v>
      </c>
      <c r="J506" s="8">
        <v>1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8">
        <v>1</v>
      </c>
      <c r="Q506" s="8">
        <v>0</v>
      </c>
      <c r="R506" s="8">
        <v>0</v>
      </c>
      <c r="S506" s="8">
        <v>0</v>
      </c>
      <c r="T506" s="8">
        <v>0</v>
      </c>
      <c r="U506" s="5">
        <v>202060403</v>
      </c>
    </row>
    <row r="507" spans="1:21" hidden="1" x14ac:dyDescent="0.25">
      <c r="A507" s="8" t="s">
        <v>5018</v>
      </c>
      <c r="B507" s="2" t="s">
        <v>924</v>
      </c>
      <c r="C507" s="2" t="s">
        <v>44</v>
      </c>
      <c r="D507" s="2" t="s">
        <v>38</v>
      </c>
      <c r="E507" s="2" t="s">
        <v>33</v>
      </c>
      <c r="F507" s="8" t="s">
        <v>24</v>
      </c>
      <c r="G507" s="8">
        <v>1</v>
      </c>
      <c r="H507" s="8">
        <v>1</v>
      </c>
      <c r="I507" s="8">
        <v>1</v>
      </c>
      <c r="J507" s="8">
        <v>1</v>
      </c>
      <c r="K507" s="8">
        <v>1</v>
      </c>
      <c r="L507" s="8">
        <v>1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5">
        <v>202060411</v>
      </c>
    </row>
    <row r="508" spans="1:21" hidden="1" x14ac:dyDescent="0.25">
      <c r="A508" s="8" t="s">
        <v>5018</v>
      </c>
      <c r="B508" s="2" t="s">
        <v>925</v>
      </c>
      <c r="C508" s="2" t="s">
        <v>44</v>
      </c>
      <c r="D508" s="2" t="s">
        <v>38</v>
      </c>
      <c r="E508" s="2" t="s">
        <v>33</v>
      </c>
      <c r="F508" s="8" t="s">
        <v>24</v>
      </c>
      <c r="G508" s="8">
        <v>1</v>
      </c>
      <c r="H508" s="8">
        <v>1</v>
      </c>
      <c r="I508" s="8">
        <v>1</v>
      </c>
      <c r="J508" s="8">
        <v>1</v>
      </c>
      <c r="K508" s="8">
        <v>1</v>
      </c>
      <c r="L508" s="8">
        <v>1</v>
      </c>
      <c r="M508" s="8">
        <v>0</v>
      </c>
      <c r="N508" s="8">
        <v>0</v>
      </c>
      <c r="O508" s="8">
        <v>1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5">
        <v>202060420</v>
      </c>
    </row>
    <row r="509" spans="1:21" hidden="1" x14ac:dyDescent="0.25">
      <c r="A509" s="8" t="s">
        <v>5018</v>
      </c>
      <c r="B509" s="2" t="s">
        <v>926</v>
      </c>
      <c r="C509" s="2" t="s">
        <v>44</v>
      </c>
      <c r="D509" s="2" t="s">
        <v>38</v>
      </c>
      <c r="E509" s="2" t="s">
        <v>33</v>
      </c>
      <c r="F509" s="8" t="s">
        <v>24</v>
      </c>
      <c r="G509" s="8">
        <v>1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1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5">
        <v>202060438</v>
      </c>
    </row>
    <row r="510" spans="1:21" hidden="1" x14ac:dyDescent="0.25">
      <c r="A510" s="8" t="s">
        <v>5018</v>
      </c>
      <c r="B510" s="2" t="s">
        <v>927</v>
      </c>
      <c r="C510" s="2" t="s">
        <v>44</v>
      </c>
      <c r="D510" s="2" t="s">
        <v>38</v>
      </c>
      <c r="E510" s="2" t="s">
        <v>33</v>
      </c>
      <c r="F510" s="8" t="s">
        <v>24</v>
      </c>
      <c r="G510" s="8">
        <v>1</v>
      </c>
      <c r="H510" s="8">
        <v>1</v>
      </c>
      <c r="I510" s="8">
        <v>1</v>
      </c>
      <c r="J510" s="8">
        <v>1</v>
      </c>
      <c r="K510" s="8">
        <v>1</v>
      </c>
      <c r="L510" s="8">
        <v>1</v>
      </c>
      <c r="M510" s="8">
        <v>0</v>
      </c>
      <c r="N510" s="8">
        <v>0</v>
      </c>
      <c r="O510" s="8">
        <v>1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5">
        <v>202060446</v>
      </c>
    </row>
    <row r="511" spans="1:21" hidden="1" x14ac:dyDescent="0.25">
      <c r="A511" s="8" t="s">
        <v>5018</v>
      </c>
      <c r="B511" s="2" t="s">
        <v>928</v>
      </c>
      <c r="C511" s="2" t="s">
        <v>44</v>
      </c>
      <c r="D511" s="2" t="s">
        <v>38</v>
      </c>
      <c r="E511" s="2" t="s">
        <v>33</v>
      </c>
      <c r="F511" s="8" t="s">
        <v>24</v>
      </c>
      <c r="G511" s="8">
        <v>1</v>
      </c>
      <c r="H511" s="8">
        <v>1</v>
      </c>
      <c r="I511" s="8">
        <v>1</v>
      </c>
      <c r="J511" s="8">
        <v>1</v>
      </c>
      <c r="K511" s="8">
        <v>1</v>
      </c>
      <c r="L511" s="8">
        <v>1</v>
      </c>
      <c r="M511" s="8">
        <v>0</v>
      </c>
      <c r="N511" s="8">
        <v>0</v>
      </c>
      <c r="O511" s="8">
        <v>1</v>
      </c>
      <c r="P511" s="8">
        <v>1</v>
      </c>
      <c r="Q511" s="8">
        <v>0</v>
      </c>
      <c r="R511" s="8">
        <v>0</v>
      </c>
      <c r="S511" s="8">
        <v>0</v>
      </c>
      <c r="T511" s="8">
        <v>0</v>
      </c>
      <c r="U511" s="5">
        <v>202060454</v>
      </c>
    </row>
    <row r="512" spans="1:21" hidden="1" x14ac:dyDescent="0.25">
      <c r="A512" s="8" t="s">
        <v>5018</v>
      </c>
      <c r="B512" s="2" t="s">
        <v>929</v>
      </c>
      <c r="C512" s="2" t="s">
        <v>44</v>
      </c>
      <c r="D512" s="2" t="s">
        <v>38</v>
      </c>
      <c r="E512" s="2" t="s">
        <v>33</v>
      </c>
      <c r="F512" s="8" t="s">
        <v>24</v>
      </c>
      <c r="G512" s="8">
        <v>1</v>
      </c>
      <c r="H512" s="8">
        <v>1</v>
      </c>
      <c r="I512" s="8">
        <v>1</v>
      </c>
      <c r="J512" s="8">
        <v>1</v>
      </c>
      <c r="K512" s="8">
        <v>1</v>
      </c>
      <c r="L512" s="8">
        <v>1</v>
      </c>
      <c r="M512" s="8">
        <v>0</v>
      </c>
      <c r="N512" s="8">
        <v>0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5">
        <v>202060462</v>
      </c>
    </row>
    <row r="513" spans="1:21" hidden="1" x14ac:dyDescent="0.25">
      <c r="A513" s="8" t="s">
        <v>5018</v>
      </c>
      <c r="B513" s="2" t="s">
        <v>930</v>
      </c>
      <c r="C513" s="2" t="s">
        <v>44</v>
      </c>
      <c r="D513" s="2" t="s">
        <v>38</v>
      </c>
      <c r="E513" s="2" t="s">
        <v>33</v>
      </c>
      <c r="F513" s="8" t="s">
        <v>24</v>
      </c>
      <c r="G513" s="8">
        <v>1</v>
      </c>
      <c r="H513" s="8">
        <v>1</v>
      </c>
      <c r="I513" s="8">
        <v>1</v>
      </c>
      <c r="J513" s="8">
        <v>1</v>
      </c>
      <c r="K513" s="8">
        <v>1</v>
      </c>
      <c r="L513" s="8">
        <v>1</v>
      </c>
      <c r="M513" s="8">
        <v>0</v>
      </c>
      <c r="N513" s="8">
        <v>0</v>
      </c>
      <c r="O513" s="8">
        <v>1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5">
        <v>202060470</v>
      </c>
    </row>
    <row r="514" spans="1:21" hidden="1" x14ac:dyDescent="0.25">
      <c r="A514" s="8" t="s">
        <v>5018</v>
      </c>
      <c r="B514" s="2" t="s">
        <v>931</v>
      </c>
      <c r="C514" s="2" t="s">
        <v>45</v>
      </c>
      <c r="D514" s="2" t="s">
        <v>38</v>
      </c>
      <c r="E514" s="2" t="s">
        <v>33</v>
      </c>
      <c r="F514" s="8" t="s">
        <v>24</v>
      </c>
      <c r="G514" s="8">
        <v>1</v>
      </c>
      <c r="H514" s="8">
        <v>1</v>
      </c>
      <c r="I514" s="8">
        <v>1</v>
      </c>
      <c r="J514" s="8">
        <v>1</v>
      </c>
      <c r="K514" s="8">
        <v>1</v>
      </c>
      <c r="L514" s="8">
        <v>1</v>
      </c>
      <c r="M514" s="8">
        <v>0</v>
      </c>
      <c r="N514" s="8">
        <v>0</v>
      </c>
      <c r="O514" s="8">
        <v>1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5">
        <v>202070018</v>
      </c>
    </row>
    <row r="515" spans="1:21" hidden="1" x14ac:dyDescent="0.25">
      <c r="A515" s="8" t="s">
        <v>5018</v>
      </c>
      <c r="B515" s="2" t="s">
        <v>932</v>
      </c>
      <c r="C515" s="2" t="s">
        <v>45</v>
      </c>
      <c r="D515" s="2" t="s">
        <v>38</v>
      </c>
      <c r="E515" s="2" t="s">
        <v>33</v>
      </c>
      <c r="F515" s="8" t="s">
        <v>24</v>
      </c>
      <c r="G515" s="8">
        <v>1</v>
      </c>
      <c r="H515" s="8">
        <v>1</v>
      </c>
      <c r="I515" s="8">
        <v>1</v>
      </c>
      <c r="J515" s="8">
        <v>1</v>
      </c>
      <c r="K515" s="8">
        <v>1</v>
      </c>
      <c r="L515" s="8">
        <v>1</v>
      </c>
      <c r="M515" s="8">
        <v>0</v>
      </c>
      <c r="N515" s="8">
        <v>0</v>
      </c>
      <c r="O515" s="8">
        <v>1</v>
      </c>
      <c r="P515" s="8">
        <v>1</v>
      </c>
      <c r="Q515" s="8">
        <v>0</v>
      </c>
      <c r="R515" s="8">
        <v>0</v>
      </c>
      <c r="S515" s="8">
        <v>0</v>
      </c>
      <c r="T515" s="8">
        <v>0</v>
      </c>
      <c r="U515" s="5">
        <v>202070026</v>
      </c>
    </row>
    <row r="516" spans="1:21" hidden="1" x14ac:dyDescent="0.25">
      <c r="A516" s="8" t="s">
        <v>5018</v>
      </c>
      <c r="B516" s="2" t="s">
        <v>933</v>
      </c>
      <c r="C516" s="2" t="s">
        <v>45</v>
      </c>
      <c r="D516" s="2" t="s">
        <v>38</v>
      </c>
      <c r="E516" s="2" t="s">
        <v>33</v>
      </c>
      <c r="F516" s="8" t="s">
        <v>24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1</v>
      </c>
      <c r="M516" s="8">
        <v>0</v>
      </c>
      <c r="N516" s="8">
        <v>0</v>
      </c>
      <c r="O516" s="8">
        <v>1</v>
      </c>
      <c r="P516" s="8">
        <v>1</v>
      </c>
      <c r="Q516" s="8">
        <v>0</v>
      </c>
      <c r="R516" s="8">
        <v>0</v>
      </c>
      <c r="S516" s="8">
        <v>0</v>
      </c>
      <c r="T516" s="8">
        <v>0</v>
      </c>
      <c r="U516" s="5">
        <v>202070034</v>
      </c>
    </row>
    <row r="517" spans="1:21" hidden="1" x14ac:dyDescent="0.25">
      <c r="A517" s="8" t="s">
        <v>5018</v>
      </c>
      <c r="B517" s="2" t="s">
        <v>934</v>
      </c>
      <c r="C517" s="2" t="s">
        <v>45</v>
      </c>
      <c r="D517" s="2" t="s">
        <v>38</v>
      </c>
      <c r="E517" s="2" t="s">
        <v>33</v>
      </c>
      <c r="F517" s="8" t="s">
        <v>24</v>
      </c>
      <c r="G517" s="8">
        <v>1</v>
      </c>
      <c r="H517" s="8">
        <v>1</v>
      </c>
      <c r="I517" s="8">
        <v>1</v>
      </c>
      <c r="J517" s="8">
        <v>1</v>
      </c>
      <c r="K517" s="8">
        <v>1</v>
      </c>
      <c r="L517" s="8">
        <v>1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5">
        <v>202070042</v>
      </c>
    </row>
    <row r="518" spans="1:21" hidden="1" x14ac:dyDescent="0.25">
      <c r="A518" s="8" t="s">
        <v>5018</v>
      </c>
      <c r="B518" s="2" t="s">
        <v>935</v>
      </c>
      <c r="C518" s="2" t="s">
        <v>45</v>
      </c>
      <c r="D518" s="2" t="s">
        <v>38</v>
      </c>
      <c r="E518" s="2" t="s">
        <v>33</v>
      </c>
      <c r="F518" s="8" t="s">
        <v>24</v>
      </c>
      <c r="G518" s="8">
        <v>1</v>
      </c>
      <c r="H518" s="8">
        <v>1</v>
      </c>
      <c r="I518" s="8">
        <v>1</v>
      </c>
      <c r="J518" s="8">
        <v>1</v>
      </c>
      <c r="K518" s="8">
        <v>1</v>
      </c>
      <c r="L518" s="8">
        <v>1</v>
      </c>
      <c r="M518" s="8">
        <v>0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0</v>
      </c>
      <c r="T518" s="8">
        <v>0</v>
      </c>
      <c r="U518" s="5">
        <v>202070050</v>
      </c>
    </row>
    <row r="519" spans="1:21" hidden="1" x14ac:dyDescent="0.25">
      <c r="A519" s="8" t="s">
        <v>5018</v>
      </c>
      <c r="B519" s="2" t="s">
        <v>936</v>
      </c>
      <c r="C519" s="2" t="s">
        <v>45</v>
      </c>
      <c r="D519" s="2" t="s">
        <v>38</v>
      </c>
      <c r="E519" s="2" t="s">
        <v>33</v>
      </c>
      <c r="F519" s="8" t="s">
        <v>24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0</v>
      </c>
      <c r="N519" s="8">
        <v>0</v>
      </c>
      <c r="O519" s="8">
        <v>1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5">
        <v>202070069</v>
      </c>
    </row>
    <row r="520" spans="1:21" hidden="1" x14ac:dyDescent="0.25">
      <c r="A520" s="8" t="s">
        <v>5018</v>
      </c>
      <c r="B520" s="2" t="s">
        <v>937</v>
      </c>
      <c r="C520" s="2" t="s">
        <v>45</v>
      </c>
      <c r="D520" s="2" t="s">
        <v>38</v>
      </c>
      <c r="E520" s="2" t="s">
        <v>33</v>
      </c>
      <c r="F520" s="8" t="s">
        <v>24</v>
      </c>
      <c r="G520" s="8">
        <v>1</v>
      </c>
      <c r="H520" s="8">
        <v>1</v>
      </c>
      <c r="I520" s="8">
        <v>1</v>
      </c>
      <c r="J520" s="8">
        <v>1</v>
      </c>
      <c r="K520" s="8">
        <v>1</v>
      </c>
      <c r="L520" s="8">
        <v>1</v>
      </c>
      <c r="M520" s="8">
        <v>0</v>
      </c>
      <c r="N520" s="8">
        <v>0</v>
      </c>
      <c r="O520" s="8">
        <v>1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5">
        <v>202070077</v>
      </c>
    </row>
    <row r="521" spans="1:21" hidden="1" x14ac:dyDescent="0.25">
      <c r="A521" s="8" t="s">
        <v>5018</v>
      </c>
      <c r="B521" s="2" t="s">
        <v>938</v>
      </c>
      <c r="C521" s="2" t="s">
        <v>45</v>
      </c>
      <c r="D521" s="2" t="s">
        <v>38</v>
      </c>
      <c r="E521" s="2" t="s">
        <v>33</v>
      </c>
      <c r="F521" s="8" t="s">
        <v>24</v>
      </c>
      <c r="G521" s="8">
        <v>1</v>
      </c>
      <c r="H521" s="8">
        <v>1</v>
      </c>
      <c r="I521" s="8">
        <v>1</v>
      </c>
      <c r="J521" s="8">
        <v>1</v>
      </c>
      <c r="K521" s="8">
        <v>1</v>
      </c>
      <c r="L521" s="8">
        <v>1</v>
      </c>
      <c r="M521" s="8">
        <v>0</v>
      </c>
      <c r="N521" s="8">
        <v>0</v>
      </c>
      <c r="O521" s="8">
        <v>1</v>
      </c>
      <c r="P521" s="8">
        <v>1</v>
      </c>
      <c r="Q521" s="8">
        <v>0</v>
      </c>
      <c r="R521" s="8">
        <v>1</v>
      </c>
      <c r="S521" s="8">
        <v>1</v>
      </c>
      <c r="T521" s="8">
        <v>0</v>
      </c>
      <c r="U521" s="5">
        <v>202070085</v>
      </c>
    </row>
    <row r="522" spans="1:21" hidden="1" x14ac:dyDescent="0.25">
      <c r="A522" s="8" t="s">
        <v>5018</v>
      </c>
      <c r="B522" s="2" t="s">
        <v>939</v>
      </c>
      <c r="C522" s="2" t="s">
        <v>45</v>
      </c>
      <c r="D522" s="2" t="s">
        <v>38</v>
      </c>
      <c r="E522" s="2" t="s">
        <v>33</v>
      </c>
      <c r="F522" s="8" t="s">
        <v>24</v>
      </c>
      <c r="G522" s="8">
        <v>1</v>
      </c>
      <c r="H522" s="8">
        <v>1</v>
      </c>
      <c r="I522" s="8">
        <v>1</v>
      </c>
      <c r="J522" s="8">
        <v>1</v>
      </c>
      <c r="K522" s="8">
        <v>1</v>
      </c>
      <c r="L522" s="8">
        <v>1</v>
      </c>
      <c r="M522" s="8">
        <v>0</v>
      </c>
      <c r="N522" s="8">
        <v>0</v>
      </c>
      <c r="O522" s="8">
        <v>1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5">
        <v>202070093</v>
      </c>
    </row>
    <row r="523" spans="1:21" hidden="1" x14ac:dyDescent="0.25">
      <c r="A523" s="8" t="s">
        <v>5018</v>
      </c>
      <c r="B523" s="2" t="s">
        <v>940</v>
      </c>
      <c r="C523" s="2" t="s">
        <v>45</v>
      </c>
      <c r="D523" s="2" t="s">
        <v>38</v>
      </c>
      <c r="E523" s="2" t="s">
        <v>33</v>
      </c>
      <c r="F523" s="8" t="s">
        <v>24</v>
      </c>
      <c r="G523" s="8">
        <v>1</v>
      </c>
      <c r="H523" s="8">
        <v>1</v>
      </c>
      <c r="I523" s="8">
        <v>1</v>
      </c>
      <c r="J523" s="8">
        <v>1</v>
      </c>
      <c r="K523" s="8">
        <v>1</v>
      </c>
      <c r="L523" s="8">
        <v>1</v>
      </c>
      <c r="M523" s="8">
        <v>0</v>
      </c>
      <c r="N523" s="8">
        <v>0</v>
      </c>
      <c r="O523" s="8">
        <v>1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5">
        <v>202070107</v>
      </c>
    </row>
    <row r="524" spans="1:21" hidden="1" x14ac:dyDescent="0.25">
      <c r="A524" s="8" t="s">
        <v>5018</v>
      </c>
      <c r="B524" s="2" t="s">
        <v>941</v>
      </c>
      <c r="C524" s="2" t="s">
        <v>45</v>
      </c>
      <c r="D524" s="2" t="s">
        <v>38</v>
      </c>
      <c r="E524" s="2" t="s">
        <v>33</v>
      </c>
      <c r="F524" s="8" t="s">
        <v>24</v>
      </c>
      <c r="G524" s="8">
        <v>1</v>
      </c>
      <c r="H524" s="8">
        <v>1</v>
      </c>
      <c r="I524" s="8">
        <v>1</v>
      </c>
      <c r="J524" s="8">
        <v>1</v>
      </c>
      <c r="K524" s="8">
        <v>1</v>
      </c>
      <c r="L524" s="8">
        <v>1</v>
      </c>
      <c r="M524" s="8">
        <v>0</v>
      </c>
      <c r="N524" s="8">
        <v>0</v>
      </c>
      <c r="O524" s="8">
        <v>1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5">
        <v>202070115</v>
      </c>
    </row>
    <row r="525" spans="1:21" hidden="1" x14ac:dyDescent="0.25">
      <c r="A525" s="8" t="s">
        <v>5018</v>
      </c>
      <c r="B525" s="2" t="s">
        <v>942</v>
      </c>
      <c r="C525" s="2" t="s">
        <v>45</v>
      </c>
      <c r="D525" s="2" t="s">
        <v>38</v>
      </c>
      <c r="E525" s="2" t="s">
        <v>33</v>
      </c>
      <c r="F525" s="8" t="s">
        <v>24</v>
      </c>
      <c r="G525" s="8">
        <v>1</v>
      </c>
      <c r="H525" s="8">
        <v>1</v>
      </c>
      <c r="I525" s="8">
        <v>1</v>
      </c>
      <c r="J525" s="8">
        <v>1</v>
      </c>
      <c r="K525" s="8">
        <v>1</v>
      </c>
      <c r="L525" s="8">
        <v>1</v>
      </c>
      <c r="M525" s="8">
        <v>0</v>
      </c>
      <c r="N525" s="8">
        <v>0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5">
        <v>202070123</v>
      </c>
    </row>
    <row r="526" spans="1:21" hidden="1" x14ac:dyDescent="0.25">
      <c r="A526" s="8" t="s">
        <v>5018</v>
      </c>
      <c r="B526" s="2" t="s">
        <v>943</v>
      </c>
      <c r="C526" s="2" t="s">
        <v>45</v>
      </c>
      <c r="D526" s="2" t="s">
        <v>38</v>
      </c>
      <c r="E526" s="2" t="s">
        <v>33</v>
      </c>
      <c r="F526" s="8" t="s">
        <v>24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1</v>
      </c>
      <c r="M526" s="8">
        <v>0</v>
      </c>
      <c r="N526" s="8">
        <v>0</v>
      </c>
      <c r="O526" s="8">
        <v>1</v>
      </c>
      <c r="P526" s="8">
        <v>1</v>
      </c>
      <c r="Q526" s="8">
        <v>0</v>
      </c>
      <c r="R526" s="8">
        <v>0</v>
      </c>
      <c r="S526" s="8">
        <v>0</v>
      </c>
      <c r="T526" s="8">
        <v>0</v>
      </c>
      <c r="U526" s="5">
        <v>202070131</v>
      </c>
    </row>
    <row r="527" spans="1:21" hidden="1" x14ac:dyDescent="0.25">
      <c r="A527" s="8" t="s">
        <v>5018</v>
      </c>
      <c r="B527" s="2" t="s">
        <v>944</v>
      </c>
      <c r="C527" s="2" t="s">
        <v>45</v>
      </c>
      <c r="D527" s="2" t="s">
        <v>38</v>
      </c>
      <c r="E527" s="2" t="s">
        <v>33</v>
      </c>
      <c r="F527" s="8" t="s">
        <v>24</v>
      </c>
      <c r="G527" s="8">
        <v>1</v>
      </c>
      <c r="H527" s="8">
        <v>1</v>
      </c>
      <c r="I527" s="8">
        <v>1</v>
      </c>
      <c r="J527" s="8">
        <v>1</v>
      </c>
      <c r="K527" s="8">
        <v>1</v>
      </c>
      <c r="L527" s="8">
        <v>1</v>
      </c>
      <c r="M527" s="8">
        <v>0</v>
      </c>
      <c r="N527" s="8">
        <v>0</v>
      </c>
      <c r="O527" s="8">
        <v>1</v>
      </c>
      <c r="P527" s="8">
        <v>1</v>
      </c>
      <c r="Q527" s="8">
        <v>0</v>
      </c>
      <c r="R527" s="8">
        <v>0</v>
      </c>
      <c r="S527" s="8">
        <v>0</v>
      </c>
      <c r="T527" s="8">
        <v>0</v>
      </c>
      <c r="U527" s="5">
        <v>202070140</v>
      </c>
    </row>
    <row r="528" spans="1:21" hidden="1" x14ac:dyDescent="0.25">
      <c r="A528" s="8" t="s">
        <v>5018</v>
      </c>
      <c r="B528" s="2" t="s">
        <v>945</v>
      </c>
      <c r="C528" s="2" t="s">
        <v>45</v>
      </c>
      <c r="D528" s="2" t="s">
        <v>38</v>
      </c>
      <c r="E528" s="2" t="s">
        <v>33</v>
      </c>
      <c r="F528" s="8" t="s">
        <v>24</v>
      </c>
      <c r="G528" s="8">
        <v>1</v>
      </c>
      <c r="H528" s="8">
        <v>1</v>
      </c>
      <c r="I528" s="8">
        <v>1</v>
      </c>
      <c r="J528" s="8">
        <v>1</v>
      </c>
      <c r="K528" s="8">
        <v>1</v>
      </c>
      <c r="L528" s="8">
        <v>1</v>
      </c>
      <c r="M528" s="8">
        <v>0</v>
      </c>
      <c r="N528" s="8">
        <v>0</v>
      </c>
      <c r="O528" s="8">
        <v>1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5">
        <v>202070158</v>
      </c>
    </row>
    <row r="529" spans="1:21" hidden="1" x14ac:dyDescent="0.25">
      <c r="A529" s="8" t="s">
        <v>5018</v>
      </c>
      <c r="B529" s="2" t="s">
        <v>946</v>
      </c>
      <c r="C529" s="2" t="s">
        <v>45</v>
      </c>
      <c r="D529" s="2" t="s">
        <v>38</v>
      </c>
      <c r="E529" s="2" t="s">
        <v>33</v>
      </c>
      <c r="F529" s="8" t="s">
        <v>24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0</v>
      </c>
      <c r="N529" s="8">
        <v>0</v>
      </c>
      <c r="O529" s="8">
        <v>1</v>
      </c>
      <c r="P529" s="8">
        <v>1</v>
      </c>
      <c r="Q529" s="8">
        <v>0</v>
      </c>
      <c r="R529" s="8">
        <v>0</v>
      </c>
      <c r="S529" s="8">
        <v>0</v>
      </c>
      <c r="T529" s="8">
        <v>0</v>
      </c>
      <c r="U529" s="5">
        <v>202070166</v>
      </c>
    </row>
    <row r="530" spans="1:21" hidden="1" x14ac:dyDescent="0.25">
      <c r="A530" s="8" t="s">
        <v>5018</v>
      </c>
      <c r="B530" s="2" t="s">
        <v>947</v>
      </c>
      <c r="C530" s="2" t="s">
        <v>45</v>
      </c>
      <c r="D530" s="2" t="s">
        <v>38</v>
      </c>
      <c r="E530" s="2" t="s">
        <v>33</v>
      </c>
      <c r="F530" s="8" t="s">
        <v>24</v>
      </c>
      <c r="G530" s="8">
        <v>1</v>
      </c>
      <c r="H530" s="8">
        <v>1</v>
      </c>
      <c r="I530" s="8">
        <v>1</v>
      </c>
      <c r="J530" s="8">
        <v>1</v>
      </c>
      <c r="K530" s="8">
        <v>1</v>
      </c>
      <c r="L530" s="8">
        <v>1</v>
      </c>
      <c r="M530" s="8">
        <v>0</v>
      </c>
      <c r="N530" s="8">
        <v>0</v>
      </c>
      <c r="O530" s="8">
        <v>1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5">
        <v>202070174</v>
      </c>
    </row>
    <row r="531" spans="1:21" hidden="1" x14ac:dyDescent="0.25">
      <c r="A531" s="8" t="s">
        <v>5018</v>
      </c>
      <c r="B531" s="2" t="s">
        <v>948</v>
      </c>
      <c r="C531" s="2" t="s">
        <v>45</v>
      </c>
      <c r="D531" s="2" t="s">
        <v>38</v>
      </c>
      <c r="E531" s="2" t="s">
        <v>33</v>
      </c>
      <c r="F531" s="8" t="s">
        <v>36</v>
      </c>
      <c r="G531" s="8">
        <v>1</v>
      </c>
      <c r="H531" s="8">
        <v>1</v>
      </c>
      <c r="I531" s="8">
        <v>1</v>
      </c>
      <c r="J531" s="8">
        <v>0</v>
      </c>
      <c r="K531" s="8">
        <v>1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8">
        <v>0</v>
      </c>
      <c r="R531" s="8">
        <v>0</v>
      </c>
      <c r="S531" s="8">
        <v>0</v>
      </c>
      <c r="T531" s="8">
        <v>0</v>
      </c>
      <c r="U531" s="5">
        <v>202070182</v>
      </c>
    </row>
    <row r="532" spans="1:21" hidden="1" x14ac:dyDescent="0.25">
      <c r="A532" s="8" t="s">
        <v>5018</v>
      </c>
      <c r="B532" s="2" t="s">
        <v>949</v>
      </c>
      <c r="C532" s="2" t="s">
        <v>45</v>
      </c>
      <c r="D532" s="2" t="s">
        <v>38</v>
      </c>
      <c r="E532" s="2" t="s">
        <v>33</v>
      </c>
      <c r="F532" s="8" t="s">
        <v>24</v>
      </c>
      <c r="G532" s="8">
        <v>1</v>
      </c>
      <c r="H532" s="8">
        <v>1</v>
      </c>
      <c r="I532" s="8">
        <v>1</v>
      </c>
      <c r="J532" s="8">
        <v>1</v>
      </c>
      <c r="K532" s="8">
        <v>1</v>
      </c>
      <c r="L532" s="8">
        <v>1</v>
      </c>
      <c r="M532" s="8">
        <v>0</v>
      </c>
      <c r="N532" s="8">
        <v>0</v>
      </c>
      <c r="O532" s="8">
        <v>1</v>
      </c>
      <c r="P532" s="8">
        <v>1</v>
      </c>
      <c r="Q532" s="8">
        <v>0</v>
      </c>
      <c r="R532" s="8">
        <v>0</v>
      </c>
      <c r="S532" s="8">
        <v>0</v>
      </c>
      <c r="T532" s="8">
        <v>0</v>
      </c>
      <c r="U532" s="5">
        <v>202070190</v>
      </c>
    </row>
    <row r="533" spans="1:21" hidden="1" x14ac:dyDescent="0.25">
      <c r="A533" s="8" t="s">
        <v>5018</v>
      </c>
      <c r="B533" s="2" t="s">
        <v>950</v>
      </c>
      <c r="C533" s="2" t="s">
        <v>45</v>
      </c>
      <c r="D533" s="2" t="s">
        <v>38</v>
      </c>
      <c r="E533" s="2" t="s">
        <v>33</v>
      </c>
      <c r="F533" s="8" t="s">
        <v>24</v>
      </c>
      <c r="G533" s="8">
        <v>1</v>
      </c>
      <c r="H533" s="8">
        <v>1</v>
      </c>
      <c r="I533" s="8">
        <v>1</v>
      </c>
      <c r="J533" s="8">
        <v>1</v>
      </c>
      <c r="K533" s="8">
        <v>1</v>
      </c>
      <c r="L533" s="8">
        <v>1</v>
      </c>
      <c r="M533" s="8">
        <v>0</v>
      </c>
      <c r="N533" s="8">
        <v>0</v>
      </c>
      <c r="O533" s="8">
        <v>1</v>
      </c>
      <c r="P533" s="8">
        <v>1</v>
      </c>
      <c r="Q533" s="8">
        <v>0</v>
      </c>
      <c r="R533" s="8">
        <v>0</v>
      </c>
      <c r="S533" s="8">
        <v>0</v>
      </c>
      <c r="T533" s="8">
        <v>0</v>
      </c>
      <c r="U533" s="5">
        <v>202070204</v>
      </c>
    </row>
    <row r="534" spans="1:21" hidden="1" x14ac:dyDescent="0.25">
      <c r="A534" s="8" t="s">
        <v>5018</v>
      </c>
      <c r="B534" s="2" t="s">
        <v>951</v>
      </c>
      <c r="C534" s="2" t="s">
        <v>45</v>
      </c>
      <c r="D534" s="2" t="s">
        <v>38</v>
      </c>
      <c r="E534" s="2" t="s">
        <v>33</v>
      </c>
      <c r="F534" s="8" t="s">
        <v>24</v>
      </c>
      <c r="G534" s="8">
        <v>1</v>
      </c>
      <c r="H534" s="8">
        <v>1</v>
      </c>
      <c r="I534" s="8">
        <v>1</v>
      </c>
      <c r="J534" s="8">
        <v>1</v>
      </c>
      <c r="K534" s="8">
        <v>1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5">
        <v>202070212</v>
      </c>
    </row>
    <row r="535" spans="1:21" hidden="1" x14ac:dyDescent="0.25">
      <c r="A535" s="8" t="s">
        <v>5018</v>
      </c>
      <c r="B535" s="2" t="s">
        <v>952</v>
      </c>
      <c r="C535" s="2" t="s">
        <v>45</v>
      </c>
      <c r="D535" s="2" t="s">
        <v>38</v>
      </c>
      <c r="E535" s="2" t="s">
        <v>33</v>
      </c>
      <c r="F535" s="8" t="s">
        <v>24</v>
      </c>
      <c r="G535" s="8">
        <v>1</v>
      </c>
      <c r="H535" s="8">
        <v>1</v>
      </c>
      <c r="I535" s="8">
        <v>1</v>
      </c>
      <c r="J535" s="8">
        <v>1</v>
      </c>
      <c r="K535" s="8">
        <v>1</v>
      </c>
      <c r="L535" s="8">
        <v>1</v>
      </c>
      <c r="M535" s="8">
        <v>0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5">
        <v>202070220</v>
      </c>
    </row>
    <row r="536" spans="1:21" hidden="1" x14ac:dyDescent="0.25">
      <c r="A536" s="8" t="s">
        <v>5018</v>
      </c>
      <c r="B536" s="2" t="s">
        <v>953</v>
      </c>
      <c r="C536" s="2" t="s">
        <v>45</v>
      </c>
      <c r="D536" s="2" t="s">
        <v>38</v>
      </c>
      <c r="E536" s="2" t="s">
        <v>33</v>
      </c>
      <c r="F536" s="8" t="s">
        <v>24</v>
      </c>
      <c r="G536" s="8">
        <v>1</v>
      </c>
      <c r="H536" s="8">
        <v>1</v>
      </c>
      <c r="I536" s="8">
        <v>1</v>
      </c>
      <c r="J536" s="8">
        <v>1</v>
      </c>
      <c r="K536" s="8">
        <v>1</v>
      </c>
      <c r="L536" s="8">
        <v>1</v>
      </c>
      <c r="M536" s="8">
        <v>0</v>
      </c>
      <c r="N536" s="8">
        <v>0</v>
      </c>
      <c r="O536" s="8">
        <v>1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5">
        <v>202070239</v>
      </c>
    </row>
    <row r="537" spans="1:21" hidden="1" x14ac:dyDescent="0.25">
      <c r="A537" s="8" t="s">
        <v>5018</v>
      </c>
      <c r="B537" s="2" t="s">
        <v>954</v>
      </c>
      <c r="C537" s="2" t="s">
        <v>45</v>
      </c>
      <c r="D537" s="2" t="s">
        <v>38</v>
      </c>
      <c r="E537" s="2" t="s">
        <v>33</v>
      </c>
      <c r="F537" s="8" t="s">
        <v>24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0</v>
      </c>
      <c r="N537" s="8">
        <v>0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5">
        <v>202070247</v>
      </c>
    </row>
    <row r="538" spans="1:21" hidden="1" x14ac:dyDescent="0.25">
      <c r="A538" s="8" t="s">
        <v>5018</v>
      </c>
      <c r="B538" s="2" t="s">
        <v>955</v>
      </c>
      <c r="C538" s="2" t="s">
        <v>45</v>
      </c>
      <c r="D538" s="2" t="s">
        <v>38</v>
      </c>
      <c r="E538" s="2" t="s">
        <v>33</v>
      </c>
      <c r="F538" s="8" t="s">
        <v>24</v>
      </c>
      <c r="G538" s="8">
        <v>1</v>
      </c>
      <c r="H538" s="8">
        <v>1</v>
      </c>
      <c r="I538" s="8">
        <v>1</v>
      </c>
      <c r="J538" s="8">
        <v>1</v>
      </c>
      <c r="K538" s="8">
        <v>1</v>
      </c>
      <c r="L538" s="8">
        <v>1</v>
      </c>
      <c r="M538" s="8">
        <v>0</v>
      </c>
      <c r="N538" s="8">
        <v>0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5">
        <v>202070255</v>
      </c>
    </row>
    <row r="539" spans="1:21" hidden="1" x14ac:dyDescent="0.25">
      <c r="A539" s="8" t="s">
        <v>5018</v>
      </c>
      <c r="B539" s="2" t="s">
        <v>956</v>
      </c>
      <c r="C539" s="2" t="s">
        <v>45</v>
      </c>
      <c r="D539" s="2" t="s">
        <v>38</v>
      </c>
      <c r="E539" s="2" t="s">
        <v>33</v>
      </c>
      <c r="F539" s="8" t="s">
        <v>24</v>
      </c>
      <c r="G539" s="8">
        <v>1</v>
      </c>
      <c r="H539" s="8">
        <v>1</v>
      </c>
      <c r="I539" s="8">
        <v>1</v>
      </c>
      <c r="J539" s="8">
        <v>1</v>
      </c>
      <c r="K539" s="8">
        <v>1</v>
      </c>
      <c r="L539" s="8">
        <v>1</v>
      </c>
      <c r="M539" s="8">
        <v>0</v>
      </c>
      <c r="N539" s="8">
        <v>0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5">
        <v>202070263</v>
      </c>
    </row>
    <row r="540" spans="1:21" hidden="1" x14ac:dyDescent="0.25">
      <c r="A540" s="8" t="s">
        <v>5018</v>
      </c>
      <c r="B540" s="2" t="s">
        <v>957</v>
      </c>
      <c r="C540" s="2" t="s">
        <v>45</v>
      </c>
      <c r="D540" s="2" t="s">
        <v>38</v>
      </c>
      <c r="E540" s="2" t="s">
        <v>33</v>
      </c>
      <c r="F540" s="8" t="s">
        <v>24</v>
      </c>
      <c r="G540" s="8">
        <v>1</v>
      </c>
      <c r="H540" s="8">
        <v>1</v>
      </c>
      <c r="I540" s="8">
        <v>1</v>
      </c>
      <c r="J540" s="8">
        <v>1</v>
      </c>
      <c r="K540" s="8">
        <v>1</v>
      </c>
      <c r="L540" s="8">
        <v>1</v>
      </c>
      <c r="M540" s="8">
        <v>0</v>
      </c>
      <c r="N540" s="8">
        <v>0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5">
        <v>202070271</v>
      </c>
    </row>
    <row r="541" spans="1:21" hidden="1" x14ac:dyDescent="0.25">
      <c r="A541" s="8" t="s">
        <v>5018</v>
      </c>
      <c r="B541" s="2" t="s">
        <v>958</v>
      </c>
      <c r="C541" s="2" t="s">
        <v>45</v>
      </c>
      <c r="D541" s="2" t="s">
        <v>38</v>
      </c>
      <c r="E541" s="2" t="s">
        <v>33</v>
      </c>
      <c r="F541" s="8" t="s">
        <v>24</v>
      </c>
      <c r="G541" s="8">
        <v>1</v>
      </c>
      <c r="H541" s="8">
        <v>1</v>
      </c>
      <c r="I541" s="8">
        <v>1</v>
      </c>
      <c r="J541" s="8">
        <v>1</v>
      </c>
      <c r="K541" s="8">
        <v>1</v>
      </c>
      <c r="L541" s="8">
        <v>1</v>
      </c>
      <c r="M541" s="8">
        <v>0</v>
      </c>
      <c r="N541" s="8">
        <v>0</v>
      </c>
      <c r="O541" s="8">
        <v>1</v>
      </c>
      <c r="P541" s="8">
        <v>1</v>
      </c>
      <c r="Q541" s="8">
        <v>0</v>
      </c>
      <c r="R541" s="8">
        <v>0</v>
      </c>
      <c r="S541" s="8">
        <v>0</v>
      </c>
      <c r="T541" s="8">
        <v>0</v>
      </c>
      <c r="U541" s="5">
        <v>202070280</v>
      </c>
    </row>
    <row r="542" spans="1:21" hidden="1" x14ac:dyDescent="0.25">
      <c r="A542" s="8" t="s">
        <v>5018</v>
      </c>
      <c r="B542" s="2" t="s">
        <v>959</v>
      </c>
      <c r="C542" s="2" t="s">
        <v>45</v>
      </c>
      <c r="D542" s="2" t="s">
        <v>38</v>
      </c>
      <c r="E542" s="2" t="s">
        <v>33</v>
      </c>
      <c r="F542" s="8" t="s">
        <v>24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5">
        <v>202070298</v>
      </c>
    </row>
    <row r="543" spans="1:21" hidden="1" x14ac:dyDescent="0.25">
      <c r="A543" s="8" t="s">
        <v>5018</v>
      </c>
      <c r="B543" s="2" t="s">
        <v>960</v>
      </c>
      <c r="C543" s="2" t="s">
        <v>45</v>
      </c>
      <c r="D543" s="2" t="s">
        <v>38</v>
      </c>
      <c r="E543" s="2" t="s">
        <v>33</v>
      </c>
      <c r="F543" s="8" t="s">
        <v>24</v>
      </c>
      <c r="G543" s="8">
        <v>1</v>
      </c>
      <c r="H543" s="8">
        <v>1</v>
      </c>
      <c r="I543" s="8">
        <v>1</v>
      </c>
      <c r="J543" s="8">
        <v>1</v>
      </c>
      <c r="K543" s="8">
        <v>1</v>
      </c>
      <c r="L543" s="8">
        <v>1</v>
      </c>
      <c r="M543" s="8">
        <v>0</v>
      </c>
      <c r="N543" s="8">
        <v>0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5">
        <v>202070301</v>
      </c>
    </row>
    <row r="544" spans="1:21" hidden="1" x14ac:dyDescent="0.25">
      <c r="A544" s="8" t="s">
        <v>5018</v>
      </c>
      <c r="B544" s="2" t="s">
        <v>961</v>
      </c>
      <c r="C544" s="2" t="s">
        <v>45</v>
      </c>
      <c r="D544" s="2" t="s">
        <v>38</v>
      </c>
      <c r="E544" s="2" t="s">
        <v>33</v>
      </c>
      <c r="F544" s="8" t="s">
        <v>24</v>
      </c>
      <c r="G544" s="8">
        <v>1</v>
      </c>
      <c r="H544" s="8">
        <v>1</v>
      </c>
      <c r="I544" s="8">
        <v>1</v>
      </c>
      <c r="J544" s="8">
        <v>1</v>
      </c>
      <c r="K544" s="8">
        <v>1</v>
      </c>
      <c r="L544" s="8">
        <v>1</v>
      </c>
      <c r="M544" s="8">
        <v>0</v>
      </c>
      <c r="N544" s="8">
        <v>0</v>
      </c>
      <c r="O544" s="8">
        <v>1</v>
      </c>
      <c r="P544" s="8">
        <v>1</v>
      </c>
      <c r="Q544" s="8">
        <v>0</v>
      </c>
      <c r="R544" s="8">
        <v>0</v>
      </c>
      <c r="S544" s="8">
        <v>0</v>
      </c>
      <c r="T544" s="8">
        <v>0</v>
      </c>
      <c r="U544" s="5">
        <v>202070310</v>
      </c>
    </row>
    <row r="545" spans="1:21" hidden="1" x14ac:dyDescent="0.25">
      <c r="A545" s="8" t="s">
        <v>5018</v>
      </c>
      <c r="B545" s="2" t="s">
        <v>962</v>
      </c>
      <c r="C545" s="2" t="s">
        <v>45</v>
      </c>
      <c r="D545" s="2" t="s">
        <v>38</v>
      </c>
      <c r="E545" s="2" t="s">
        <v>33</v>
      </c>
      <c r="F545" s="8" t="s">
        <v>24</v>
      </c>
      <c r="G545" s="8">
        <v>1</v>
      </c>
      <c r="H545" s="8">
        <v>1</v>
      </c>
      <c r="I545" s="8">
        <v>1</v>
      </c>
      <c r="J545" s="8">
        <v>1</v>
      </c>
      <c r="K545" s="8">
        <v>1</v>
      </c>
      <c r="L545" s="8">
        <v>1</v>
      </c>
      <c r="M545" s="8">
        <v>0</v>
      </c>
      <c r="N545" s="8">
        <v>0</v>
      </c>
      <c r="O545" s="8">
        <v>1</v>
      </c>
      <c r="P545" s="8">
        <v>1</v>
      </c>
      <c r="Q545" s="8">
        <v>0</v>
      </c>
      <c r="R545" s="8">
        <v>0</v>
      </c>
      <c r="S545" s="8">
        <v>0</v>
      </c>
      <c r="T545" s="8">
        <v>0</v>
      </c>
      <c r="U545" s="5">
        <v>202070328</v>
      </c>
    </row>
    <row r="546" spans="1:21" hidden="1" x14ac:dyDescent="0.25">
      <c r="A546" s="8" t="s">
        <v>5018</v>
      </c>
      <c r="B546" s="2" t="s">
        <v>963</v>
      </c>
      <c r="C546" s="2" t="s">
        <v>45</v>
      </c>
      <c r="D546" s="2" t="s">
        <v>38</v>
      </c>
      <c r="E546" s="2" t="s">
        <v>33</v>
      </c>
      <c r="F546" s="8" t="s">
        <v>24</v>
      </c>
      <c r="G546" s="8">
        <v>1</v>
      </c>
      <c r="H546" s="8">
        <v>1</v>
      </c>
      <c r="I546" s="8">
        <v>1</v>
      </c>
      <c r="J546" s="8">
        <v>1</v>
      </c>
      <c r="K546" s="8">
        <v>1</v>
      </c>
      <c r="L546" s="8">
        <v>1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5">
        <v>202070336</v>
      </c>
    </row>
    <row r="547" spans="1:21" hidden="1" x14ac:dyDescent="0.25">
      <c r="A547" s="8" t="s">
        <v>5018</v>
      </c>
      <c r="B547" s="2" t="s">
        <v>964</v>
      </c>
      <c r="C547" s="2" t="s">
        <v>45</v>
      </c>
      <c r="D547" s="2" t="s">
        <v>38</v>
      </c>
      <c r="E547" s="2" t="s">
        <v>33</v>
      </c>
      <c r="F547" s="8" t="s">
        <v>24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0</v>
      </c>
      <c r="N547" s="8">
        <v>0</v>
      </c>
      <c r="O547" s="8">
        <v>1</v>
      </c>
      <c r="P547" s="8">
        <v>1</v>
      </c>
      <c r="Q547" s="8">
        <v>0</v>
      </c>
      <c r="R547" s="8">
        <v>0</v>
      </c>
      <c r="S547" s="8">
        <v>0</v>
      </c>
      <c r="T547" s="8">
        <v>0</v>
      </c>
      <c r="U547" s="5">
        <v>202070344</v>
      </c>
    </row>
    <row r="548" spans="1:21" hidden="1" x14ac:dyDescent="0.25">
      <c r="A548" s="8" t="s">
        <v>5018</v>
      </c>
      <c r="B548" s="2" t="s">
        <v>965</v>
      </c>
      <c r="C548" s="2" t="s">
        <v>45</v>
      </c>
      <c r="D548" s="2" t="s">
        <v>38</v>
      </c>
      <c r="E548" s="2" t="s">
        <v>33</v>
      </c>
      <c r="F548" s="8" t="s">
        <v>24</v>
      </c>
      <c r="G548" s="8">
        <v>1</v>
      </c>
      <c r="H548" s="8">
        <v>1</v>
      </c>
      <c r="I548" s="8">
        <v>1</v>
      </c>
      <c r="J548" s="8">
        <v>1</v>
      </c>
      <c r="K548" s="8">
        <v>1</v>
      </c>
      <c r="L548" s="8">
        <v>1</v>
      </c>
      <c r="M548" s="8">
        <v>0</v>
      </c>
      <c r="N548" s="8">
        <v>0</v>
      </c>
      <c r="O548" s="8">
        <v>1</v>
      </c>
      <c r="P548" s="8">
        <v>1</v>
      </c>
      <c r="Q548" s="8">
        <v>0</v>
      </c>
      <c r="R548" s="8">
        <v>0</v>
      </c>
      <c r="S548" s="8">
        <v>0</v>
      </c>
      <c r="T548" s="8">
        <v>0</v>
      </c>
      <c r="U548" s="5">
        <v>202070352</v>
      </c>
    </row>
    <row r="549" spans="1:21" hidden="1" x14ac:dyDescent="0.25">
      <c r="A549" s="8" t="s">
        <v>5018</v>
      </c>
      <c r="B549" s="2" t="s">
        <v>966</v>
      </c>
      <c r="C549" s="2" t="s">
        <v>46</v>
      </c>
      <c r="D549" s="2" t="s">
        <v>38</v>
      </c>
      <c r="E549" s="2" t="s">
        <v>33</v>
      </c>
      <c r="F549" s="8" t="s">
        <v>24</v>
      </c>
      <c r="G549" s="8">
        <v>1</v>
      </c>
      <c r="H549" s="8">
        <v>1</v>
      </c>
      <c r="I549" s="8">
        <v>1</v>
      </c>
      <c r="J549" s="8">
        <v>1</v>
      </c>
      <c r="K549" s="8">
        <v>1</v>
      </c>
      <c r="L549" s="8">
        <v>1</v>
      </c>
      <c r="M549" s="8">
        <v>0</v>
      </c>
      <c r="N549" s="8">
        <v>0</v>
      </c>
      <c r="O549" s="8">
        <v>1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5">
        <v>202080013</v>
      </c>
    </row>
    <row r="550" spans="1:21" hidden="1" x14ac:dyDescent="0.25">
      <c r="A550" s="8" t="s">
        <v>5018</v>
      </c>
      <c r="B550" s="2" t="s">
        <v>967</v>
      </c>
      <c r="C550" s="2" t="s">
        <v>46</v>
      </c>
      <c r="D550" s="2" t="s">
        <v>38</v>
      </c>
      <c r="E550" s="2" t="s">
        <v>33</v>
      </c>
      <c r="F550" s="8" t="s">
        <v>24</v>
      </c>
      <c r="G550" s="8">
        <v>1</v>
      </c>
      <c r="H550" s="8">
        <v>1</v>
      </c>
      <c r="I550" s="8">
        <v>1</v>
      </c>
      <c r="J550" s="8">
        <v>1</v>
      </c>
      <c r="K550" s="8">
        <v>1</v>
      </c>
      <c r="L550" s="8">
        <v>1</v>
      </c>
      <c r="M550" s="8">
        <v>0</v>
      </c>
      <c r="N550" s="8">
        <v>0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5">
        <v>202080021</v>
      </c>
    </row>
    <row r="551" spans="1:21" hidden="1" x14ac:dyDescent="0.25">
      <c r="A551" s="8" t="s">
        <v>5018</v>
      </c>
      <c r="B551" s="2" t="s">
        <v>968</v>
      </c>
      <c r="C551" s="2" t="s">
        <v>46</v>
      </c>
      <c r="D551" s="2" t="s">
        <v>38</v>
      </c>
      <c r="E551" s="2" t="s">
        <v>33</v>
      </c>
      <c r="F551" s="8" t="s">
        <v>24</v>
      </c>
      <c r="G551" s="8">
        <v>1</v>
      </c>
      <c r="H551" s="8">
        <v>1</v>
      </c>
      <c r="I551" s="8">
        <v>1</v>
      </c>
      <c r="J551" s="8">
        <v>1</v>
      </c>
      <c r="K551" s="8">
        <v>1</v>
      </c>
      <c r="L551" s="8">
        <v>1</v>
      </c>
      <c r="M551" s="8">
        <v>0</v>
      </c>
      <c r="N551" s="8">
        <v>0</v>
      </c>
      <c r="O551" s="8">
        <v>1</v>
      </c>
      <c r="P551" s="8">
        <v>1</v>
      </c>
      <c r="Q551" s="8">
        <v>0</v>
      </c>
      <c r="R551" s="8">
        <v>0</v>
      </c>
      <c r="S551" s="8">
        <v>0</v>
      </c>
      <c r="T551" s="8">
        <v>0</v>
      </c>
      <c r="U551" s="5">
        <v>202080030</v>
      </c>
    </row>
    <row r="552" spans="1:21" hidden="1" x14ac:dyDescent="0.25">
      <c r="A552" s="8" t="s">
        <v>5018</v>
      </c>
      <c r="B552" s="2" t="s">
        <v>969</v>
      </c>
      <c r="C552" s="2" t="s">
        <v>46</v>
      </c>
      <c r="D552" s="2" t="s">
        <v>38</v>
      </c>
      <c r="E552" s="2" t="s">
        <v>33</v>
      </c>
      <c r="F552" s="8" t="s">
        <v>24</v>
      </c>
      <c r="G552" s="8">
        <v>1</v>
      </c>
      <c r="H552" s="8">
        <v>1</v>
      </c>
      <c r="I552" s="8">
        <v>1</v>
      </c>
      <c r="J552" s="8">
        <v>1</v>
      </c>
      <c r="K552" s="8">
        <v>1</v>
      </c>
      <c r="L552" s="8">
        <v>1</v>
      </c>
      <c r="M552" s="8">
        <v>0</v>
      </c>
      <c r="N552" s="8">
        <v>0</v>
      </c>
      <c r="O552" s="8">
        <v>1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5">
        <v>202080048</v>
      </c>
    </row>
    <row r="553" spans="1:21" hidden="1" x14ac:dyDescent="0.25">
      <c r="A553" s="8" t="s">
        <v>5018</v>
      </c>
      <c r="B553" s="2" t="s">
        <v>970</v>
      </c>
      <c r="C553" s="2" t="s">
        <v>46</v>
      </c>
      <c r="D553" s="2" t="s">
        <v>38</v>
      </c>
      <c r="E553" s="2" t="s">
        <v>33</v>
      </c>
      <c r="F553" s="8" t="s">
        <v>24</v>
      </c>
      <c r="G553" s="8">
        <v>1</v>
      </c>
      <c r="H553" s="8">
        <v>1</v>
      </c>
      <c r="I553" s="8">
        <v>1</v>
      </c>
      <c r="J553" s="8">
        <v>1</v>
      </c>
      <c r="K553" s="8">
        <v>1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5">
        <v>202080056</v>
      </c>
    </row>
    <row r="554" spans="1:21" hidden="1" x14ac:dyDescent="0.25">
      <c r="A554" s="8" t="s">
        <v>5018</v>
      </c>
      <c r="B554" s="2" t="s">
        <v>971</v>
      </c>
      <c r="C554" s="2" t="s">
        <v>46</v>
      </c>
      <c r="D554" s="2" t="s">
        <v>38</v>
      </c>
      <c r="E554" s="2" t="s">
        <v>33</v>
      </c>
      <c r="F554" s="8" t="s">
        <v>24</v>
      </c>
      <c r="G554" s="8">
        <v>1</v>
      </c>
      <c r="H554" s="8">
        <v>1</v>
      </c>
      <c r="I554" s="8">
        <v>1</v>
      </c>
      <c r="J554" s="8">
        <v>1</v>
      </c>
      <c r="K554" s="8">
        <v>1</v>
      </c>
      <c r="L554" s="8">
        <v>1</v>
      </c>
      <c r="M554" s="8">
        <v>0</v>
      </c>
      <c r="N554" s="8">
        <v>0</v>
      </c>
      <c r="O554" s="8">
        <v>1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5">
        <v>202080064</v>
      </c>
    </row>
    <row r="555" spans="1:21" hidden="1" x14ac:dyDescent="0.25">
      <c r="A555" s="8" t="s">
        <v>5018</v>
      </c>
      <c r="B555" s="2" t="s">
        <v>972</v>
      </c>
      <c r="C555" s="2" t="s">
        <v>46</v>
      </c>
      <c r="D555" s="2" t="s">
        <v>38</v>
      </c>
      <c r="E555" s="2" t="s">
        <v>33</v>
      </c>
      <c r="F555" s="8" t="s">
        <v>24</v>
      </c>
      <c r="G555" s="8">
        <v>1</v>
      </c>
      <c r="H555" s="8">
        <v>1</v>
      </c>
      <c r="I555" s="8">
        <v>1</v>
      </c>
      <c r="J555" s="8">
        <v>1</v>
      </c>
      <c r="K555" s="8">
        <v>1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8">
        <v>0</v>
      </c>
      <c r="R555" s="8">
        <v>1</v>
      </c>
      <c r="S555" s="8">
        <v>1</v>
      </c>
      <c r="T555" s="8">
        <v>0</v>
      </c>
      <c r="U555" s="5">
        <v>202080072</v>
      </c>
    </row>
    <row r="556" spans="1:21" hidden="1" x14ac:dyDescent="0.25">
      <c r="A556" s="8" t="s">
        <v>5018</v>
      </c>
      <c r="B556" s="2" t="s">
        <v>973</v>
      </c>
      <c r="C556" s="2" t="s">
        <v>46</v>
      </c>
      <c r="D556" s="2" t="s">
        <v>38</v>
      </c>
      <c r="E556" s="2" t="s">
        <v>33</v>
      </c>
      <c r="F556" s="8" t="s">
        <v>24</v>
      </c>
      <c r="G556" s="8">
        <v>1</v>
      </c>
      <c r="H556" s="8">
        <v>1</v>
      </c>
      <c r="I556" s="8">
        <v>1</v>
      </c>
      <c r="J556" s="8">
        <v>1</v>
      </c>
      <c r="K556" s="8">
        <v>1</v>
      </c>
      <c r="L556" s="8">
        <v>1</v>
      </c>
      <c r="M556" s="8">
        <v>0</v>
      </c>
      <c r="N556" s="8">
        <v>0</v>
      </c>
      <c r="O556" s="8">
        <v>1</v>
      </c>
      <c r="P556" s="8">
        <v>1</v>
      </c>
      <c r="Q556" s="8">
        <v>0</v>
      </c>
      <c r="R556" s="8">
        <v>1</v>
      </c>
      <c r="S556" s="8">
        <v>1</v>
      </c>
      <c r="T556" s="8">
        <v>0</v>
      </c>
      <c r="U556" s="5">
        <v>202080080</v>
      </c>
    </row>
    <row r="557" spans="1:21" hidden="1" x14ac:dyDescent="0.25">
      <c r="A557" s="8" t="s">
        <v>5018</v>
      </c>
      <c r="B557" s="2" t="s">
        <v>974</v>
      </c>
      <c r="C557" s="2" t="s">
        <v>46</v>
      </c>
      <c r="D557" s="2" t="s">
        <v>38</v>
      </c>
      <c r="E557" s="2" t="s">
        <v>33</v>
      </c>
      <c r="F557" s="8" t="s">
        <v>24</v>
      </c>
      <c r="G557" s="8">
        <v>1</v>
      </c>
      <c r="H557" s="8">
        <v>1</v>
      </c>
      <c r="I557" s="8">
        <v>1</v>
      </c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>
        <v>1</v>
      </c>
      <c r="P557" s="8">
        <v>1</v>
      </c>
      <c r="Q557" s="8">
        <v>0</v>
      </c>
      <c r="R557" s="8">
        <v>0</v>
      </c>
      <c r="S557" s="8">
        <v>0</v>
      </c>
      <c r="T557" s="8">
        <v>0</v>
      </c>
      <c r="U557" s="5">
        <v>202080099</v>
      </c>
    </row>
    <row r="558" spans="1:21" hidden="1" x14ac:dyDescent="0.25">
      <c r="A558" s="8" t="s">
        <v>5018</v>
      </c>
      <c r="B558" s="2" t="s">
        <v>975</v>
      </c>
      <c r="C558" s="2" t="s">
        <v>46</v>
      </c>
      <c r="D558" s="2" t="s">
        <v>38</v>
      </c>
      <c r="E558" s="2" t="s">
        <v>33</v>
      </c>
      <c r="F558" s="8" t="s">
        <v>24</v>
      </c>
      <c r="G558" s="8">
        <v>1</v>
      </c>
      <c r="H558" s="8">
        <v>1</v>
      </c>
      <c r="I558" s="8">
        <v>1</v>
      </c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5">
        <v>202080102</v>
      </c>
    </row>
    <row r="559" spans="1:21" hidden="1" x14ac:dyDescent="0.25">
      <c r="A559" s="8" t="s">
        <v>5018</v>
      </c>
      <c r="B559" s="2" t="s">
        <v>976</v>
      </c>
      <c r="C559" s="2" t="s">
        <v>46</v>
      </c>
      <c r="D559" s="2" t="s">
        <v>38</v>
      </c>
      <c r="E559" s="2" t="s">
        <v>33</v>
      </c>
      <c r="F559" s="8" t="s">
        <v>24</v>
      </c>
      <c r="G559" s="8">
        <v>1</v>
      </c>
      <c r="H559" s="8">
        <v>1</v>
      </c>
      <c r="I559" s="8">
        <v>1</v>
      </c>
      <c r="J559" s="8">
        <v>1</v>
      </c>
      <c r="K559" s="8">
        <v>1</v>
      </c>
      <c r="L559" s="8">
        <v>1</v>
      </c>
      <c r="M559" s="8">
        <v>0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5">
        <v>202080110</v>
      </c>
    </row>
    <row r="560" spans="1:21" hidden="1" x14ac:dyDescent="0.25">
      <c r="A560" s="8" t="s">
        <v>5018</v>
      </c>
      <c r="B560" s="2" t="s">
        <v>977</v>
      </c>
      <c r="C560" s="2" t="s">
        <v>46</v>
      </c>
      <c r="D560" s="2" t="s">
        <v>38</v>
      </c>
      <c r="E560" s="2" t="s">
        <v>33</v>
      </c>
      <c r="F560" s="8" t="s">
        <v>24</v>
      </c>
      <c r="G560" s="8">
        <v>1</v>
      </c>
      <c r="H560" s="8">
        <v>1</v>
      </c>
      <c r="I560" s="8">
        <v>1</v>
      </c>
      <c r="J560" s="8">
        <v>1</v>
      </c>
      <c r="K560" s="8">
        <v>1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5">
        <v>202080129</v>
      </c>
    </row>
    <row r="561" spans="1:21" hidden="1" x14ac:dyDescent="0.25">
      <c r="A561" s="8" t="s">
        <v>5018</v>
      </c>
      <c r="B561" s="2" t="s">
        <v>978</v>
      </c>
      <c r="C561" s="2" t="s">
        <v>46</v>
      </c>
      <c r="D561" s="2" t="s">
        <v>38</v>
      </c>
      <c r="E561" s="2" t="s">
        <v>33</v>
      </c>
      <c r="F561" s="8" t="s">
        <v>24</v>
      </c>
      <c r="G561" s="8">
        <v>1</v>
      </c>
      <c r="H561" s="8">
        <v>1</v>
      </c>
      <c r="I561" s="8">
        <v>1</v>
      </c>
      <c r="J561" s="8">
        <v>1</v>
      </c>
      <c r="K561" s="8">
        <v>1</v>
      </c>
      <c r="L561" s="8">
        <v>1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5">
        <v>202080137</v>
      </c>
    </row>
    <row r="562" spans="1:21" hidden="1" x14ac:dyDescent="0.25">
      <c r="A562" s="8" t="s">
        <v>5018</v>
      </c>
      <c r="B562" s="2" t="s">
        <v>979</v>
      </c>
      <c r="C562" s="2" t="s">
        <v>46</v>
      </c>
      <c r="D562" s="2" t="s">
        <v>38</v>
      </c>
      <c r="E562" s="2" t="s">
        <v>33</v>
      </c>
      <c r="F562" s="8" t="s">
        <v>24</v>
      </c>
      <c r="G562" s="8">
        <v>1</v>
      </c>
      <c r="H562" s="8">
        <v>1</v>
      </c>
      <c r="I562" s="8">
        <v>1</v>
      </c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>
        <v>1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5">
        <v>202080145</v>
      </c>
    </row>
    <row r="563" spans="1:21" hidden="1" x14ac:dyDescent="0.25">
      <c r="A563" s="8" t="s">
        <v>5018</v>
      </c>
      <c r="B563" s="2" t="s">
        <v>980</v>
      </c>
      <c r="C563" s="2" t="s">
        <v>46</v>
      </c>
      <c r="D563" s="2" t="s">
        <v>38</v>
      </c>
      <c r="E563" s="2" t="s">
        <v>33</v>
      </c>
      <c r="F563" s="8" t="s">
        <v>24</v>
      </c>
      <c r="G563" s="8">
        <v>1</v>
      </c>
      <c r="H563" s="8">
        <v>1</v>
      </c>
      <c r="I563" s="8">
        <v>1</v>
      </c>
      <c r="J563" s="8">
        <v>1</v>
      </c>
      <c r="K563" s="8">
        <v>1</v>
      </c>
      <c r="L563" s="8">
        <v>1</v>
      </c>
      <c r="M563" s="8">
        <v>0</v>
      </c>
      <c r="N563" s="8">
        <v>0</v>
      </c>
      <c r="O563" s="8">
        <v>1</v>
      </c>
      <c r="P563" s="8">
        <v>1</v>
      </c>
      <c r="Q563" s="8">
        <v>0</v>
      </c>
      <c r="R563" s="8">
        <v>1</v>
      </c>
      <c r="S563" s="8">
        <v>1</v>
      </c>
      <c r="T563" s="8">
        <v>0</v>
      </c>
      <c r="U563" s="5">
        <v>202080153</v>
      </c>
    </row>
    <row r="564" spans="1:21" hidden="1" x14ac:dyDescent="0.25">
      <c r="A564" s="8" t="s">
        <v>5018</v>
      </c>
      <c r="B564" s="2" t="s">
        <v>981</v>
      </c>
      <c r="C564" s="2" t="s">
        <v>46</v>
      </c>
      <c r="D564" s="2" t="s">
        <v>38</v>
      </c>
      <c r="E564" s="2" t="s">
        <v>33</v>
      </c>
      <c r="F564" s="8" t="s">
        <v>24</v>
      </c>
      <c r="G564" s="8">
        <v>1</v>
      </c>
      <c r="H564" s="8">
        <v>1</v>
      </c>
      <c r="I564" s="8">
        <v>1</v>
      </c>
      <c r="J564" s="8">
        <v>1</v>
      </c>
      <c r="K564" s="8">
        <v>1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5">
        <v>202080161</v>
      </c>
    </row>
    <row r="565" spans="1:21" hidden="1" x14ac:dyDescent="0.25">
      <c r="A565" s="8" t="s">
        <v>5018</v>
      </c>
      <c r="B565" s="2" t="s">
        <v>982</v>
      </c>
      <c r="C565" s="2" t="s">
        <v>46</v>
      </c>
      <c r="D565" s="2" t="s">
        <v>38</v>
      </c>
      <c r="E565" s="2" t="s">
        <v>33</v>
      </c>
      <c r="F565" s="8" t="s">
        <v>24</v>
      </c>
      <c r="G565" s="8">
        <v>1</v>
      </c>
      <c r="H565" s="8">
        <v>1</v>
      </c>
      <c r="I565" s="8">
        <v>1</v>
      </c>
      <c r="J565" s="8">
        <v>1</v>
      </c>
      <c r="K565" s="8">
        <v>1</v>
      </c>
      <c r="L565" s="8">
        <v>1</v>
      </c>
      <c r="M565" s="8">
        <v>0</v>
      </c>
      <c r="N565" s="8">
        <v>0</v>
      </c>
      <c r="O565" s="8">
        <v>1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5">
        <v>202080170</v>
      </c>
    </row>
    <row r="566" spans="1:21" hidden="1" x14ac:dyDescent="0.25">
      <c r="A566" s="8" t="s">
        <v>5018</v>
      </c>
      <c r="B566" s="2" t="s">
        <v>983</v>
      </c>
      <c r="C566" s="2" t="s">
        <v>46</v>
      </c>
      <c r="D566" s="2" t="s">
        <v>38</v>
      </c>
      <c r="E566" s="2" t="s">
        <v>33</v>
      </c>
      <c r="F566" s="8" t="s">
        <v>24</v>
      </c>
      <c r="G566" s="8">
        <v>1</v>
      </c>
      <c r="H566" s="8">
        <v>1</v>
      </c>
      <c r="I566" s="8">
        <v>1</v>
      </c>
      <c r="J566" s="8">
        <v>1</v>
      </c>
      <c r="K566" s="8">
        <v>1</v>
      </c>
      <c r="L566" s="8">
        <v>1</v>
      </c>
      <c r="M566" s="8">
        <v>0</v>
      </c>
      <c r="N566" s="8">
        <v>0</v>
      </c>
      <c r="O566" s="8">
        <v>1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5">
        <v>202080188</v>
      </c>
    </row>
    <row r="567" spans="1:21" hidden="1" x14ac:dyDescent="0.25">
      <c r="A567" s="8" t="s">
        <v>5018</v>
      </c>
      <c r="B567" s="2" t="s">
        <v>984</v>
      </c>
      <c r="C567" s="2" t="s">
        <v>46</v>
      </c>
      <c r="D567" s="2" t="s">
        <v>38</v>
      </c>
      <c r="E567" s="2" t="s">
        <v>33</v>
      </c>
      <c r="F567" s="8" t="s">
        <v>24</v>
      </c>
      <c r="G567" s="8">
        <v>1</v>
      </c>
      <c r="H567" s="8">
        <v>1</v>
      </c>
      <c r="I567" s="8">
        <v>1</v>
      </c>
      <c r="J567" s="8">
        <v>1</v>
      </c>
      <c r="K567" s="8">
        <v>1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5">
        <v>202080196</v>
      </c>
    </row>
    <row r="568" spans="1:21" hidden="1" x14ac:dyDescent="0.25">
      <c r="A568" s="8" t="s">
        <v>5018</v>
      </c>
      <c r="B568" s="2" t="s">
        <v>985</v>
      </c>
      <c r="C568" s="2" t="s">
        <v>46</v>
      </c>
      <c r="D568" s="2" t="s">
        <v>38</v>
      </c>
      <c r="E568" s="2" t="s">
        <v>33</v>
      </c>
      <c r="F568" s="8" t="s">
        <v>24</v>
      </c>
      <c r="G568" s="8">
        <v>1</v>
      </c>
      <c r="H568" s="8">
        <v>1</v>
      </c>
      <c r="I568" s="8">
        <v>1</v>
      </c>
      <c r="J568" s="8">
        <v>1</v>
      </c>
      <c r="K568" s="8">
        <v>1</v>
      </c>
      <c r="L568" s="8">
        <v>1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5">
        <v>202080200</v>
      </c>
    </row>
    <row r="569" spans="1:21" hidden="1" x14ac:dyDescent="0.25">
      <c r="A569" s="8" t="s">
        <v>5018</v>
      </c>
      <c r="B569" s="2" t="s">
        <v>986</v>
      </c>
      <c r="C569" s="2" t="s">
        <v>46</v>
      </c>
      <c r="D569" s="2" t="s">
        <v>38</v>
      </c>
      <c r="E569" s="2" t="s">
        <v>33</v>
      </c>
      <c r="F569" s="8" t="s">
        <v>24</v>
      </c>
      <c r="G569" s="8">
        <v>1</v>
      </c>
      <c r="H569" s="8">
        <v>1</v>
      </c>
      <c r="I569" s="8">
        <v>1</v>
      </c>
      <c r="J569" s="8">
        <v>1</v>
      </c>
      <c r="K569" s="8">
        <v>1</v>
      </c>
      <c r="L569" s="8">
        <v>1</v>
      </c>
      <c r="M569" s="8">
        <v>0</v>
      </c>
      <c r="N569" s="8">
        <v>0</v>
      </c>
      <c r="O569" s="8">
        <v>1</v>
      </c>
      <c r="P569" s="8">
        <v>1</v>
      </c>
      <c r="Q569" s="8">
        <v>0</v>
      </c>
      <c r="R569" s="8">
        <v>0</v>
      </c>
      <c r="S569" s="8">
        <v>0</v>
      </c>
      <c r="T569" s="8">
        <v>0</v>
      </c>
      <c r="U569" s="5">
        <v>202080218</v>
      </c>
    </row>
    <row r="570" spans="1:21" hidden="1" x14ac:dyDescent="0.25">
      <c r="A570" s="8" t="s">
        <v>5018</v>
      </c>
      <c r="B570" s="2" t="s">
        <v>987</v>
      </c>
      <c r="C570" s="2" t="s">
        <v>46</v>
      </c>
      <c r="D570" s="2" t="s">
        <v>38</v>
      </c>
      <c r="E570" s="2" t="s">
        <v>33</v>
      </c>
      <c r="F570" s="8" t="s">
        <v>24</v>
      </c>
      <c r="G570" s="8">
        <v>1</v>
      </c>
      <c r="H570" s="8">
        <v>1</v>
      </c>
      <c r="I570" s="8">
        <v>1</v>
      </c>
      <c r="J570" s="8">
        <v>1</v>
      </c>
      <c r="K570" s="8">
        <v>1</v>
      </c>
      <c r="L570" s="8">
        <v>1</v>
      </c>
      <c r="M570" s="8">
        <v>0</v>
      </c>
      <c r="N570" s="8">
        <v>0</v>
      </c>
      <c r="O570" s="8">
        <v>1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5">
        <v>202080226</v>
      </c>
    </row>
    <row r="571" spans="1:21" hidden="1" x14ac:dyDescent="0.25">
      <c r="A571" s="8" t="s">
        <v>5018</v>
      </c>
      <c r="B571" s="2" t="s">
        <v>988</v>
      </c>
      <c r="C571" s="2" t="s">
        <v>46</v>
      </c>
      <c r="D571" s="2" t="s">
        <v>38</v>
      </c>
      <c r="E571" s="2" t="s">
        <v>33</v>
      </c>
      <c r="F571" s="8" t="s">
        <v>24</v>
      </c>
      <c r="G571" s="8">
        <v>1</v>
      </c>
      <c r="H571" s="8">
        <v>1</v>
      </c>
      <c r="I571" s="8">
        <v>1</v>
      </c>
      <c r="J571" s="8">
        <v>1</v>
      </c>
      <c r="K571" s="8">
        <v>1</v>
      </c>
      <c r="L571" s="8">
        <v>1</v>
      </c>
      <c r="M571" s="8">
        <v>0</v>
      </c>
      <c r="N571" s="8">
        <v>0</v>
      </c>
      <c r="O571" s="8">
        <v>1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5">
        <v>202080234</v>
      </c>
    </row>
    <row r="572" spans="1:21" hidden="1" x14ac:dyDescent="0.25">
      <c r="A572" s="8" t="s">
        <v>5018</v>
      </c>
      <c r="B572" s="2" t="s">
        <v>989</v>
      </c>
      <c r="C572" s="2" t="s">
        <v>46</v>
      </c>
      <c r="D572" s="2" t="s">
        <v>38</v>
      </c>
      <c r="E572" s="2" t="s">
        <v>33</v>
      </c>
      <c r="F572" s="8" t="s">
        <v>24</v>
      </c>
      <c r="G572" s="8">
        <v>1</v>
      </c>
      <c r="H572" s="8">
        <v>0</v>
      </c>
      <c r="I572" s="8">
        <v>0</v>
      </c>
      <c r="J572" s="8">
        <v>1</v>
      </c>
      <c r="K572" s="8">
        <v>1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5">
        <v>202080242</v>
      </c>
    </row>
    <row r="573" spans="1:21" hidden="1" x14ac:dyDescent="0.25">
      <c r="A573" s="8" t="s">
        <v>5018</v>
      </c>
      <c r="B573" s="2" t="s">
        <v>990</v>
      </c>
      <c r="C573" s="2" t="s">
        <v>47</v>
      </c>
      <c r="D573" s="2" t="s">
        <v>38</v>
      </c>
      <c r="E573" s="2" t="s">
        <v>33</v>
      </c>
      <c r="F573" s="8" t="s">
        <v>24</v>
      </c>
      <c r="G573" s="8">
        <v>1</v>
      </c>
      <c r="H573" s="8">
        <v>1</v>
      </c>
      <c r="I573" s="8">
        <v>1</v>
      </c>
      <c r="J573" s="8">
        <v>1</v>
      </c>
      <c r="K573" s="8">
        <v>1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5">
        <v>202090019</v>
      </c>
    </row>
    <row r="574" spans="1:21" hidden="1" x14ac:dyDescent="0.25">
      <c r="A574" s="8" t="s">
        <v>5018</v>
      </c>
      <c r="B574" s="2" t="s">
        <v>991</v>
      </c>
      <c r="C574" s="2" t="s">
        <v>47</v>
      </c>
      <c r="D574" s="2" t="s">
        <v>38</v>
      </c>
      <c r="E574" s="2" t="s">
        <v>33</v>
      </c>
      <c r="F574" s="8" t="s">
        <v>24</v>
      </c>
      <c r="G574" s="8">
        <v>1</v>
      </c>
      <c r="H574" s="8">
        <v>1</v>
      </c>
      <c r="I574" s="8">
        <v>1</v>
      </c>
      <c r="J574" s="8">
        <v>1</v>
      </c>
      <c r="K574" s="8">
        <v>1</v>
      </c>
      <c r="L574" s="8">
        <v>1</v>
      </c>
      <c r="M574" s="8">
        <v>0</v>
      </c>
      <c r="N574" s="8">
        <v>0</v>
      </c>
      <c r="O574" s="8">
        <v>1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5">
        <v>202090027</v>
      </c>
    </row>
    <row r="575" spans="1:21" hidden="1" x14ac:dyDescent="0.25">
      <c r="A575" s="8" t="s">
        <v>5018</v>
      </c>
      <c r="B575" s="2" t="s">
        <v>992</v>
      </c>
      <c r="C575" s="2" t="s">
        <v>47</v>
      </c>
      <c r="D575" s="2" t="s">
        <v>38</v>
      </c>
      <c r="E575" s="2" t="s">
        <v>33</v>
      </c>
      <c r="F575" s="8" t="s">
        <v>24</v>
      </c>
      <c r="G575" s="8">
        <v>1</v>
      </c>
      <c r="H575" s="8">
        <v>1</v>
      </c>
      <c r="I575" s="8">
        <v>1</v>
      </c>
      <c r="J575" s="8">
        <v>1</v>
      </c>
      <c r="K575" s="8">
        <v>1</v>
      </c>
      <c r="L575" s="8">
        <v>1</v>
      </c>
      <c r="M575" s="8">
        <v>0</v>
      </c>
      <c r="N575" s="8">
        <v>0</v>
      </c>
      <c r="O575" s="8">
        <v>1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5">
        <v>202090035</v>
      </c>
    </row>
    <row r="576" spans="1:21" hidden="1" x14ac:dyDescent="0.25">
      <c r="A576" s="8" t="s">
        <v>5018</v>
      </c>
      <c r="B576" s="2" t="s">
        <v>993</v>
      </c>
      <c r="C576" s="2" t="s">
        <v>47</v>
      </c>
      <c r="D576" s="2" t="s">
        <v>38</v>
      </c>
      <c r="E576" s="2" t="s">
        <v>33</v>
      </c>
      <c r="F576" s="8" t="s">
        <v>24</v>
      </c>
      <c r="G576" s="8">
        <v>1</v>
      </c>
      <c r="H576" s="8">
        <v>1</v>
      </c>
      <c r="I576" s="8">
        <v>1</v>
      </c>
      <c r="J576" s="8">
        <v>1</v>
      </c>
      <c r="K576" s="8">
        <v>1</v>
      </c>
      <c r="L576" s="8">
        <v>1</v>
      </c>
      <c r="M576" s="8">
        <v>0</v>
      </c>
      <c r="N576" s="8">
        <v>0</v>
      </c>
      <c r="O576" s="8">
        <v>1</v>
      </c>
      <c r="P576" s="8">
        <v>1</v>
      </c>
      <c r="Q576" s="8">
        <v>0</v>
      </c>
      <c r="R576" s="8">
        <v>0</v>
      </c>
      <c r="S576" s="8">
        <v>0</v>
      </c>
      <c r="T576" s="8">
        <v>0</v>
      </c>
      <c r="U576" s="5">
        <v>202090043</v>
      </c>
    </row>
    <row r="577" spans="1:21" hidden="1" x14ac:dyDescent="0.25">
      <c r="A577" s="8" t="s">
        <v>5018</v>
      </c>
      <c r="B577" s="2" t="s">
        <v>994</v>
      </c>
      <c r="C577" s="2" t="s">
        <v>47</v>
      </c>
      <c r="D577" s="2" t="s">
        <v>38</v>
      </c>
      <c r="E577" s="2" t="s">
        <v>33</v>
      </c>
      <c r="F577" s="8" t="s">
        <v>24</v>
      </c>
      <c r="G577" s="8">
        <v>1</v>
      </c>
      <c r="H577" s="8">
        <v>1</v>
      </c>
      <c r="I577" s="8">
        <v>1</v>
      </c>
      <c r="J577" s="8">
        <v>1</v>
      </c>
      <c r="K577" s="8">
        <v>1</v>
      </c>
      <c r="L577" s="8">
        <v>1</v>
      </c>
      <c r="M577" s="8">
        <v>0</v>
      </c>
      <c r="N577" s="8">
        <v>0</v>
      </c>
      <c r="O577" s="8">
        <v>1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5">
        <v>202090051</v>
      </c>
    </row>
    <row r="578" spans="1:21" hidden="1" x14ac:dyDescent="0.25">
      <c r="A578" s="8" t="s">
        <v>5018</v>
      </c>
      <c r="B578" s="2" t="s">
        <v>995</v>
      </c>
      <c r="C578" s="2" t="s">
        <v>47</v>
      </c>
      <c r="D578" s="2" t="s">
        <v>38</v>
      </c>
      <c r="E578" s="2" t="s">
        <v>33</v>
      </c>
      <c r="F578" s="8" t="s">
        <v>24</v>
      </c>
      <c r="G578" s="8">
        <v>1</v>
      </c>
      <c r="H578" s="8">
        <v>1</v>
      </c>
      <c r="I578" s="8">
        <v>1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1</v>
      </c>
      <c r="P578" s="8">
        <v>1</v>
      </c>
      <c r="Q578" s="8">
        <v>0</v>
      </c>
      <c r="R578" s="8">
        <v>0</v>
      </c>
      <c r="S578" s="8">
        <v>0</v>
      </c>
      <c r="T578" s="8">
        <v>0</v>
      </c>
      <c r="U578" s="5">
        <v>202090060</v>
      </c>
    </row>
    <row r="579" spans="1:21" hidden="1" x14ac:dyDescent="0.25">
      <c r="A579" s="8" t="s">
        <v>5018</v>
      </c>
      <c r="B579" s="2" t="s">
        <v>996</v>
      </c>
      <c r="C579" s="2" t="s">
        <v>47</v>
      </c>
      <c r="D579" s="2" t="s">
        <v>38</v>
      </c>
      <c r="E579" s="2" t="s">
        <v>33</v>
      </c>
      <c r="F579" s="8" t="s">
        <v>24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1</v>
      </c>
      <c r="M579" s="8">
        <v>0</v>
      </c>
      <c r="N579" s="8">
        <v>0</v>
      </c>
      <c r="O579" s="8">
        <v>1</v>
      </c>
      <c r="P579" s="8">
        <v>1</v>
      </c>
      <c r="Q579" s="8">
        <v>0</v>
      </c>
      <c r="R579" s="8">
        <v>0</v>
      </c>
      <c r="S579" s="8">
        <v>0</v>
      </c>
      <c r="T579" s="8">
        <v>0</v>
      </c>
      <c r="U579" s="5">
        <v>202090078</v>
      </c>
    </row>
    <row r="580" spans="1:21" hidden="1" x14ac:dyDescent="0.25">
      <c r="A580" s="8" t="s">
        <v>5018</v>
      </c>
      <c r="B580" s="2" t="s">
        <v>997</v>
      </c>
      <c r="C580" s="2" t="s">
        <v>47</v>
      </c>
      <c r="D580" s="2" t="s">
        <v>38</v>
      </c>
      <c r="E580" s="2" t="s">
        <v>33</v>
      </c>
      <c r="F580" s="8" t="s">
        <v>24</v>
      </c>
      <c r="G580" s="8">
        <v>1</v>
      </c>
      <c r="H580" s="8">
        <v>1</v>
      </c>
      <c r="I580" s="8">
        <v>1</v>
      </c>
      <c r="J580" s="8">
        <v>1</v>
      </c>
      <c r="K580" s="8">
        <v>1</v>
      </c>
      <c r="L580" s="8">
        <v>1</v>
      </c>
      <c r="M580" s="8">
        <v>0</v>
      </c>
      <c r="N580" s="8">
        <v>0</v>
      </c>
      <c r="O580" s="8">
        <v>1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5">
        <v>202090086</v>
      </c>
    </row>
    <row r="581" spans="1:21" hidden="1" x14ac:dyDescent="0.25">
      <c r="A581" s="8" t="s">
        <v>5018</v>
      </c>
      <c r="B581" s="2" t="s">
        <v>998</v>
      </c>
      <c r="C581" s="2" t="s">
        <v>47</v>
      </c>
      <c r="D581" s="2" t="s">
        <v>38</v>
      </c>
      <c r="E581" s="2" t="s">
        <v>33</v>
      </c>
      <c r="F581" s="8" t="s">
        <v>24</v>
      </c>
      <c r="G581" s="8">
        <v>1</v>
      </c>
      <c r="H581" s="8">
        <v>1</v>
      </c>
      <c r="I581" s="8">
        <v>1</v>
      </c>
      <c r="J581" s="8">
        <v>1</v>
      </c>
      <c r="K581" s="8">
        <v>1</v>
      </c>
      <c r="L581" s="8">
        <v>1</v>
      </c>
      <c r="M581" s="8">
        <v>0</v>
      </c>
      <c r="N581" s="8">
        <v>0</v>
      </c>
      <c r="O581" s="8">
        <v>1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5">
        <v>202090094</v>
      </c>
    </row>
    <row r="582" spans="1:21" hidden="1" x14ac:dyDescent="0.25">
      <c r="A582" s="8" t="s">
        <v>5018</v>
      </c>
      <c r="B582" s="2" t="s">
        <v>999</v>
      </c>
      <c r="C582" s="2" t="s">
        <v>47</v>
      </c>
      <c r="D582" s="2" t="s">
        <v>38</v>
      </c>
      <c r="E582" s="2" t="s">
        <v>33</v>
      </c>
      <c r="F582" s="8" t="s">
        <v>24</v>
      </c>
      <c r="G582" s="8">
        <v>1</v>
      </c>
      <c r="H582" s="8">
        <v>1</v>
      </c>
      <c r="I582" s="8">
        <v>1</v>
      </c>
      <c r="J582" s="8">
        <v>1</v>
      </c>
      <c r="K582" s="8">
        <v>1</v>
      </c>
      <c r="L582" s="8">
        <v>1</v>
      </c>
      <c r="M582" s="8">
        <v>0</v>
      </c>
      <c r="N582" s="8">
        <v>0</v>
      </c>
      <c r="O582" s="8">
        <v>1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5">
        <v>202090108</v>
      </c>
    </row>
    <row r="583" spans="1:21" hidden="1" x14ac:dyDescent="0.25">
      <c r="A583" s="8" t="s">
        <v>5018</v>
      </c>
      <c r="B583" s="2" t="s">
        <v>1000</v>
      </c>
      <c r="C583" s="2" t="s">
        <v>47</v>
      </c>
      <c r="D583" s="2" t="s">
        <v>38</v>
      </c>
      <c r="E583" s="2" t="s">
        <v>33</v>
      </c>
      <c r="F583" s="8" t="s">
        <v>24</v>
      </c>
      <c r="G583" s="8">
        <v>1</v>
      </c>
      <c r="H583" s="8">
        <v>0</v>
      </c>
      <c r="I583" s="8">
        <v>0</v>
      </c>
      <c r="J583" s="8">
        <v>1</v>
      </c>
      <c r="K583" s="8">
        <v>1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5">
        <v>202090116</v>
      </c>
    </row>
    <row r="584" spans="1:21" hidden="1" x14ac:dyDescent="0.25">
      <c r="A584" s="8" t="s">
        <v>5018</v>
      </c>
      <c r="B584" s="2" t="s">
        <v>1001</v>
      </c>
      <c r="C584" s="2" t="s">
        <v>47</v>
      </c>
      <c r="D584" s="2" t="s">
        <v>38</v>
      </c>
      <c r="E584" s="2" t="s">
        <v>33</v>
      </c>
      <c r="F584" s="8" t="s">
        <v>24</v>
      </c>
      <c r="G584" s="8">
        <v>1</v>
      </c>
      <c r="H584" s="8">
        <v>1</v>
      </c>
      <c r="I584" s="8">
        <v>1</v>
      </c>
      <c r="J584" s="8">
        <v>1</v>
      </c>
      <c r="K584" s="8">
        <v>1</v>
      </c>
      <c r="L584" s="8">
        <v>1</v>
      </c>
      <c r="M584" s="8">
        <v>0</v>
      </c>
      <c r="N584" s="8">
        <v>0</v>
      </c>
      <c r="O584" s="8">
        <v>1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5">
        <v>202090124</v>
      </c>
    </row>
    <row r="585" spans="1:21" hidden="1" x14ac:dyDescent="0.25">
      <c r="A585" s="8" t="s">
        <v>5018</v>
      </c>
      <c r="B585" s="2" t="s">
        <v>1002</v>
      </c>
      <c r="C585" s="2" t="s">
        <v>47</v>
      </c>
      <c r="D585" s="2" t="s">
        <v>38</v>
      </c>
      <c r="E585" s="2" t="s">
        <v>33</v>
      </c>
      <c r="F585" s="8" t="s">
        <v>24</v>
      </c>
      <c r="G585" s="8">
        <v>1</v>
      </c>
      <c r="H585" s="8">
        <v>1</v>
      </c>
      <c r="I585" s="8">
        <v>1</v>
      </c>
      <c r="J585" s="8">
        <v>1</v>
      </c>
      <c r="K585" s="8">
        <v>1</v>
      </c>
      <c r="L585" s="8">
        <v>1</v>
      </c>
      <c r="M585" s="8">
        <v>0</v>
      </c>
      <c r="N585" s="8">
        <v>0</v>
      </c>
      <c r="O585" s="8">
        <v>1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5">
        <v>202090132</v>
      </c>
    </row>
    <row r="586" spans="1:21" hidden="1" x14ac:dyDescent="0.25">
      <c r="A586" s="8" t="s">
        <v>5018</v>
      </c>
      <c r="B586" s="2" t="s">
        <v>1003</v>
      </c>
      <c r="C586" s="2" t="s">
        <v>47</v>
      </c>
      <c r="D586" s="2" t="s">
        <v>38</v>
      </c>
      <c r="E586" s="2" t="s">
        <v>33</v>
      </c>
      <c r="F586" s="8" t="s">
        <v>24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5">
        <v>202090140</v>
      </c>
    </row>
    <row r="587" spans="1:21" hidden="1" x14ac:dyDescent="0.25">
      <c r="A587" s="8" t="s">
        <v>5018</v>
      </c>
      <c r="B587" s="2" t="s">
        <v>1004</v>
      </c>
      <c r="C587" s="2" t="s">
        <v>47</v>
      </c>
      <c r="D587" s="2" t="s">
        <v>38</v>
      </c>
      <c r="E587" s="2" t="s">
        <v>33</v>
      </c>
      <c r="F587" s="8" t="s">
        <v>24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</v>
      </c>
      <c r="M587" s="8">
        <v>0</v>
      </c>
      <c r="N587" s="8">
        <v>0</v>
      </c>
      <c r="O587" s="8">
        <v>1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5">
        <v>202090159</v>
      </c>
    </row>
    <row r="588" spans="1:21" hidden="1" x14ac:dyDescent="0.25">
      <c r="A588" s="8" t="s">
        <v>5018</v>
      </c>
      <c r="B588" s="2" t="s">
        <v>1005</v>
      </c>
      <c r="C588" s="2" t="s">
        <v>47</v>
      </c>
      <c r="D588" s="2" t="s">
        <v>38</v>
      </c>
      <c r="E588" s="2" t="s">
        <v>33</v>
      </c>
      <c r="F588" s="8" t="s">
        <v>24</v>
      </c>
      <c r="G588" s="8">
        <v>1</v>
      </c>
      <c r="H588" s="8">
        <v>1</v>
      </c>
      <c r="I588" s="8">
        <v>1</v>
      </c>
      <c r="J588" s="8">
        <v>1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5">
        <v>202090167</v>
      </c>
    </row>
    <row r="589" spans="1:21" hidden="1" x14ac:dyDescent="0.25">
      <c r="A589" s="8" t="s">
        <v>5018</v>
      </c>
      <c r="B589" s="2" t="s">
        <v>1006</v>
      </c>
      <c r="C589" s="2" t="s">
        <v>47</v>
      </c>
      <c r="D589" s="2" t="s">
        <v>38</v>
      </c>
      <c r="E589" s="2" t="s">
        <v>33</v>
      </c>
      <c r="F589" s="8" t="s">
        <v>24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0</v>
      </c>
      <c r="N589" s="8">
        <v>0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5">
        <v>202090175</v>
      </c>
    </row>
    <row r="590" spans="1:21" hidden="1" x14ac:dyDescent="0.25">
      <c r="A590" s="8" t="s">
        <v>5018</v>
      </c>
      <c r="B590" s="2" t="s">
        <v>1007</v>
      </c>
      <c r="C590" s="2" t="s">
        <v>47</v>
      </c>
      <c r="D590" s="2" t="s">
        <v>38</v>
      </c>
      <c r="E590" s="2" t="s">
        <v>33</v>
      </c>
      <c r="F590" s="8" t="s">
        <v>24</v>
      </c>
      <c r="G590" s="8">
        <v>1</v>
      </c>
      <c r="H590" s="8">
        <v>1</v>
      </c>
      <c r="I590" s="8">
        <v>1</v>
      </c>
      <c r="J590" s="8">
        <v>1</v>
      </c>
      <c r="K590" s="8">
        <v>1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0</v>
      </c>
      <c r="U590" s="5">
        <v>202090183</v>
      </c>
    </row>
    <row r="591" spans="1:21" hidden="1" x14ac:dyDescent="0.25">
      <c r="A591" s="8" t="s">
        <v>5018</v>
      </c>
      <c r="B591" s="2" t="s">
        <v>1008</v>
      </c>
      <c r="C591" s="2" t="s">
        <v>47</v>
      </c>
      <c r="D591" s="2" t="s">
        <v>38</v>
      </c>
      <c r="E591" s="2" t="s">
        <v>33</v>
      </c>
      <c r="F591" s="8" t="s">
        <v>24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0</v>
      </c>
      <c r="O591" s="8">
        <v>1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5">
        <v>202090191</v>
      </c>
    </row>
    <row r="592" spans="1:21" hidden="1" x14ac:dyDescent="0.25">
      <c r="A592" s="8" t="s">
        <v>5018</v>
      </c>
      <c r="B592" s="2" t="s">
        <v>1009</v>
      </c>
      <c r="C592" s="2" t="s">
        <v>47</v>
      </c>
      <c r="D592" s="2" t="s">
        <v>38</v>
      </c>
      <c r="E592" s="2" t="s">
        <v>33</v>
      </c>
      <c r="F592" s="8" t="s">
        <v>24</v>
      </c>
      <c r="G592" s="8">
        <v>1</v>
      </c>
      <c r="H592" s="8">
        <v>1</v>
      </c>
      <c r="I592" s="8">
        <v>1</v>
      </c>
      <c r="J592" s="8">
        <v>1</v>
      </c>
      <c r="K592" s="8">
        <v>1</v>
      </c>
      <c r="L592" s="8">
        <v>1</v>
      </c>
      <c r="M592" s="8">
        <v>0</v>
      </c>
      <c r="N592" s="8">
        <v>0</v>
      </c>
      <c r="O592" s="8">
        <v>1</v>
      </c>
      <c r="P592" s="8">
        <v>1</v>
      </c>
      <c r="Q592" s="8">
        <v>0</v>
      </c>
      <c r="R592" s="8">
        <v>0</v>
      </c>
      <c r="S592" s="8">
        <v>0</v>
      </c>
      <c r="T592" s="8">
        <v>0</v>
      </c>
      <c r="U592" s="5">
        <v>202090213</v>
      </c>
    </row>
    <row r="593" spans="1:21" hidden="1" x14ac:dyDescent="0.25">
      <c r="A593" s="8" t="s">
        <v>5018</v>
      </c>
      <c r="B593" s="2" t="s">
        <v>1010</v>
      </c>
      <c r="C593" s="2" t="s">
        <v>47</v>
      </c>
      <c r="D593" s="2" t="s">
        <v>38</v>
      </c>
      <c r="E593" s="2" t="s">
        <v>33</v>
      </c>
      <c r="F593" s="8" t="s">
        <v>24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</v>
      </c>
      <c r="M593" s="8">
        <v>0</v>
      </c>
      <c r="N593" s="8">
        <v>0</v>
      </c>
      <c r="O593" s="8">
        <v>1</v>
      </c>
      <c r="P593" s="8">
        <v>1</v>
      </c>
      <c r="Q593" s="8">
        <v>0</v>
      </c>
      <c r="R593" s="8">
        <v>0</v>
      </c>
      <c r="S593" s="8">
        <v>0</v>
      </c>
      <c r="T593" s="8">
        <v>0</v>
      </c>
      <c r="U593" s="5">
        <v>202090221</v>
      </c>
    </row>
    <row r="594" spans="1:21" hidden="1" x14ac:dyDescent="0.25">
      <c r="A594" s="8" t="s">
        <v>5018</v>
      </c>
      <c r="B594" s="2" t="s">
        <v>1011</v>
      </c>
      <c r="C594" s="2" t="s">
        <v>47</v>
      </c>
      <c r="D594" s="2" t="s">
        <v>38</v>
      </c>
      <c r="E594" s="2" t="s">
        <v>33</v>
      </c>
      <c r="F594" s="8" t="s">
        <v>24</v>
      </c>
      <c r="G594" s="8">
        <v>1</v>
      </c>
      <c r="H594" s="8">
        <v>1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5">
        <v>202090230</v>
      </c>
    </row>
    <row r="595" spans="1:21" hidden="1" x14ac:dyDescent="0.25">
      <c r="A595" s="8" t="s">
        <v>5018</v>
      </c>
      <c r="B595" s="2" t="s">
        <v>1012</v>
      </c>
      <c r="C595" s="2" t="s">
        <v>47</v>
      </c>
      <c r="D595" s="2" t="s">
        <v>38</v>
      </c>
      <c r="E595" s="2" t="s">
        <v>33</v>
      </c>
      <c r="F595" s="8" t="s">
        <v>24</v>
      </c>
      <c r="G595" s="8">
        <v>1</v>
      </c>
      <c r="H595" s="8">
        <v>1</v>
      </c>
      <c r="I595" s="8">
        <v>1</v>
      </c>
      <c r="J595" s="8">
        <v>1</v>
      </c>
      <c r="K595" s="8">
        <v>1</v>
      </c>
      <c r="L595" s="8">
        <v>1</v>
      </c>
      <c r="M595" s="8">
        <v>0</v>
      </c>
      <c r="N595" s="8">
        <v>0</v>
      </c>
      <c r="O595" s="8">
        <v>1</v>
      </c>
      <c r="P595" s="8">
        <v>1</v>
      </c>
      <c r="Q595" s="8">
        <v>0</v>
      </c>
      <c r="R595" s="8">
        <v>0</v>
      </c>
      <c r="S595" s="8">
        <v>0</v>
      </c>
      <c r="T595" s="8">
        <v>0</v>
      </c>
      <c r="U595" s="5">
        <v>202090248</v>
      </c>
    </row>
    <row r="596" spans="1:21" hidden="1" x14ac:dyDescent="0.25">
      <c r="A596" s="8" t="s">
        <v>5018</v>
      </c>
      <c r="B596" s="2" t="s">
        <v>1013</v>
      </c>
      <c r="C596" s="2" t="s">
        <v>47</v>
      </c>
      <c r="D596" s="2" t="s">
        <v>38</v>
      </c>
      <c r="E596" s="2" t="s">
        <v>33</v>
      </c>
      <c r="F596" s="8" t="s">
        <v>24</v>
      </c>
      <c r="G596" s="8">
        <v>1</v>
      </c>
      <c r="H596" s="8">
        <v>1</v>
      </c>
      <c r="I596" s="8">
        <v>1</v>
      </c>
      <c r="J596" s="8">
        <v>1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5">
        <v>202090256</v>
      </c>
    </row>
    <row r="597" spans="1:21" hidden="1" x14ac:dyDescent="0.25">
      <c r="A597" s="8" t="s">
        <v>5018</v>
      </c>
      <c r="B597" s="2" t="s">
        <v>1014</v>
      </c>
      <c r="C597" s="2" t="s">
        <v>47</v>
      </c>
      <c r="D597" s="2" t="s">
        <v>38</v>
      </c>
      <c r="E597" s="2" t="s">
        <v>33</v>
      </c>
      <c r="F597" s="8" t="s">
        <v>24</v>
      </c>
      <c r="G597" s="8">
        <v>1</v>
      </c>
      <c r="H597" s="8">
        <v>1</v>
      </c>
      <c r="I597" s="8">
        <v>1</v>
      </c>
      <c r="J597" s="8">
        <v>1</v>
      </c>
      <c r="K597" s="8">
        <v>1</v>
      </c>
      <c r="L597" s="8">
        <v>1</v>
      </c>
      <c r="M597" s="8">
        <v>0</v>
      </c>
      <c r="N597" s="8">
        <v>0</v>
      </c>
      <c r="O597" s="8">
        <v>1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5">
        <v>202090264</v>
      </c>
    </row>
    <row r="598" spans="1:21" hidden="1" x14ac:dyDescent="0.25">
      <c r="A598" s="8" t="s">
        <v>5018</v>
      </c>
      <c r="B598" s="2" t="s">
        <v>1015</v>
      </c>
      <c r="C598" s="2" t="s">
        <v>47</v>
      </c>
      <c r="D598" s="2" t="s">
        <v>38</v>
      </c>
      <c r="E598" s="2" t="s">
        <v>33</v>
      </c>
      <c r="F598" s="8" t="s">
        <v>24</v>
      </c>
      <c r="G598" s="8">
        <v>1</v>
      </c>
      <c r="H598" s="8">
        <v>1</v>
      </c>
      <c r="I598" s="8">
        <v>1</v>
      </c>
      <c r="J598" s="8">
        <v>1</v>
      </c>
      <c r="K598" s="8">
        <v>1</v>
      </c>
      <c r="L598" s="8">
        <v>1</v>
      </c>
      <c r="M598" s="8">
        <v>0</v>
      </c>
      <c r="N598" s="8">
        <v>0</v>
      </c>
      <c r="O598" s="8">
        <v>1</v>
      </c>
      <c r="P598" s="8">
        <v>1</v>
      </c>
      <c r="Q598" s="8">
        <v>0</v>
      </c>
      <c r="R598" s="8">
        <v>0</v>
      </c>
      <c r="S598" s="8">
        <v>0</v>
      </c>
      <c r="T598" s="8">
        <v>0</v>
      </c>
      <c r="U598" s="5">
        <v>202090272</v>
      </c>
    </row>
    <row r="599" spans="1:21" hidden="1" x14ac:dyDescent="0.25">
      <c r="A599" s="8" t="s">
        <v>5018</v>
      </c>
      <c r="B599" s="2" t="s">
        <v>1016</v>
      </c>
      <c r="C599" s="2" t="s">
        <v>47</v>
      </c>
      <c r="D599" s="2" t="s">
        <v>38</v>
      </c>
      <c r="E599" s="2" t="s">
        <v>33</v>
      </c>
      <c r="F599" s="8" t="s">
        <v>24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0</v>
      </c>
      <c r="N599" s="8">
        <v>0</v>
      </c>
      <c r="O599" s="8">
        <v>1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5">
        <v>202090280</v>
      </c>
    </row>
    <row r="600" spans="1:21" hidden="1" x14ac:dyDescent="0.25">
      <c r="A600" s="8" t="s">
        <v>5018</v>
      </c>
      <c r="B600" s="2" t="s">
        <v>1017</v>
      </c>
      <c r="C600" s="2" t="s">
        <v>47</v>
      </c>
      <c r="D600" s="2" t="s">
        <v>38</v>
      </c>
      <c r="E600" s="2" t="s">
        <v>33</v>
      </c>
      <c r="F600" s="8" t="s">
        <v>24</v>
      </c>
      <c r="G600" s="8">
        <v>1</v>
      </c>
      <c r="H600" s="8">
        <v>1</v>
      </c>
      <c r="I600" s="8">
        <v>1</v>
      </c>
      <c r="J600" s="8">
        <v>1</v>
      </c>
      <c r="K600" s="8">
        <v>1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5">
        <v>202090299</v>
      </c>
    </row>
    <row r="601" spans="1:21" hidden="1" x14ac:dyDescent="0.25">
      <c r="A601" s="8" t="s">
        <v>5018</v>
      </c>
      <c r="B601" s="2" t="s">
        <v>1018</v>
      </c>
      <c r="C601" s="2" t="s">
        <v>47</v>
      </c>
      <c r="D601" s="2" t="s">
        <v>38</v>
      </c>
      <c r="E601" s="2" t="s">
        <v>33</v>
      </c>
      <c r="F601" s="8" t="s">
        <v>24</v>
      </c>
      <c r="G601" s="8">
        <v>1</v>
      </c>
      <c r="H601" s="8">
        <v>1</v>
      </c>
      <c r="I601" s="8">
        <v>1</v>
      </c>
      <c r="J601" s="8">
        <v>1</v>
      </c>
      <c r="K601" s="8">
        <v>1</v>
      </c>
      <c r="L601" s="8">
        <v>1</v>
      </c>
      <c r="M601" s="8">
        <v>0</v>
      </c>
      <c r="N601" s="8">
        <v>0</v>
      </c>
      <c r="O601" s="8">
        <v>1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5">
        <v>202090302</v>
      </c>
    </row>
    <row r="602" spans="1:21" hidden="1" x14ac:dyDescent="0.25">
      <c r="A602" s="8" t="s">
        <v>5018</v>
      </c>
      <c r="B602" s="2" t="s">
        <v>1019</v>
      </c>
      <c r="C602" s="2" t="s">
        <v>47</v>
      </c>
      <c r="D602" s="2" t="s">
        <v>38</v>
      </c>
      <c r="E602" s="2" t="s">
        <v>33</v>
      </c>
      <c r="F602" s="8" t="s">
        <v>24</v>
      </c>
      <c r="G602" s="8">
        <v>1</v>
      </c>
      <c r="H602" s="8">
        <v>1</v>
      </c>
      <c r="I602" s="8">
        <v>1</v>
      </c>
      <c r="J602" s="8">
        <v>1</v>
      </c>
      <c r="K602" s="8">
        <v>1</v>
      </c>
      <c r="L602" s="8">
        <v>1</v>
      </c>
      <c r="M602" s="8">
        <v>0</v>
      </c>
      <c r="N602" s="8">
        <v>0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5">
        <v>202090310</v>
      </c>
    </row>
    <row r="603" spans="1:21" hidden="1" x14ac:dyDescent="0.25">
      <c r="A603" s="8" t="s">
        <v>5018</v>
      </c>
      <c r="B603" s="2" t="s">
        <v>1020</v>
      </c>
      <c r="C603" s="2" t="s">
        <v>47</v>
      </c>
      <c r="D603" s="2" t="s">
        <v>38</v>
      </c>
      <c r="E603" s="2" t="s">
        <v>33</v>
      </c>
      <c r="F603" s="8" t="s">
        <v>24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0</v>
      </c>
      <c r="N603" s="8">
        <v>0</v>
      </c>
      <c r="O603" s="8">
        <v>1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5">
        <v>202090329</v>
      </c>
    </row>
    <row r="604" spans="1:21" hidden="1" x14ac:dyDescent="0.25">
      <c r="A604" s="8" t="s">
        <v>5018</v>
      </c>
      <c r="B604" s="2" t="s">
        <v>1021</v>
      </c>
      <c r="C604" s="2" t="s">
        <v>47</v>
      </c>
      <c r="D604" s="2" t="s">
        <v>38</v>
      </c>
      <c r="E604" s="2" t="s">
        <v>33</v>
      </c>
      <c r="F604" s="8" t="s">
        <v>24</v>
      </c>
      <c r="G604" s="8">
        <v>1</v>
      </c>
      <c r="H604" s="8">
        <v>1</v>
      </c>
      <c r="I604" s="8">
        <v>1</v>
      </c>
      <c r="J604" s="8">
        <v>1</v>
      </c>
      <c r="K604" s="8">
        <v>1</v>
      </c>
      <c r="L604" s="8">
        <v>1</v>
      </c>
      <c r="M604" s="8">
        <v>0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5">
        <v>202090337</v>
      </c>
    </row>
    <row r="605" spans="1:21" hidden="1" x14ac:dyDescent="0.25">
      <c r="A605" s="8" t="s">
        <v>5018</v>
      </c>
      <c r="B605" s="2" t="s">
        <v>1022</v>
      </c>
      <c r="C605" s="2" t="s">
        <v>47</v>
      </c>
      <c r="D605" s="2" t="s">
        <v>38</v>
      </c>
      <c r="E605" s="2" t="s">
        <v>33</v>
      </c>
      <c r="F605" s="8" t="s">
        <v>24</v>
      </c>
      <c r="G605" s="8">
        <v>1</v>
      </c>
      <c r="H605" s="8">
        <v>1</v>
      </c>
      <c r="I605" s="8">
        <v>1</v>
      </c>
      <c r="J605" s="8">
        <v>1</v>
      </c>
      <c r="K605" s="8">
        <v>1</v>
      </c>
      <c r="L605" s="8">
        <v>1</v>
      </c>
      <c r="M605" s="8">
        <v>0</v>
      </c>
      <c r="N605" s="8">
        <v>0</v>
      </c>
      <c r="O605" s="8">
        <v>1</v>
      </c>
      <c r="P605" s="8">
        <v>1</v>
      </c>
      <c r="Q605" s="8">
        <v>0</v>
      </c>
      <c r="R605" s="8">
        <v>0</v>
      </c>
      <c r="S605" s="8">
        <v>0</v>
      </c>
      <c r="T605" s="8">
        <v>0</v>
      </c>
      <c r="U605" s="5">
        <v>202090345</v>
      </c>
    </row>
    <row r="606" spans="1:21" hidden="1" x14ac:dyDescent="0.25">
      <c r="A606" s="8" t="s">
        <v>5018</v>
      </c>
      <c r="B606" s="2" t="s">
        <v>1023</v>
      </c>
      <c r="C606" s="2" t="s">
        <v>47</v>
      </c>
      <c r="D606" s="2" t="s">
        <v>38</v>
      </c>
      <c r="E606" s="2" t="s">
        <v>33</v>
      </c>
      <c r="F606" s="8" t="s">
        <v>24</v>
      </c>
      <c r="G606" s="8">
        <v>1</v>
      </c>
      <c r="H606" s="8">
        <v>1</v>
      </c>
      <c r="I606" s="8">
        <v>1</v>
      </c>
      <c r="J606" s="8">
        <v>1</v>
      </c>
      <c r="K606" s="8">
        <v>1</v>
      </c>
      <c r="L606" s="8">
        <v>1</v>
      </c>
      <c r="M606" s="8">
        <v>0</v>
      </c>
      <c r="N606" s="8">
        <v>0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5">
        <v>202090353</v>
      </c>
    </row>
    <row r="607" spans="1:21" hidden="1" x14ac:dyDescent="0.25">
      <c r="A607" s="8" t="s">
        <v>5018</v>
      </c>
      <c r="B607" s="2" t="s">
        <v>1024</v>
      </c>
      <c r="C607" s="2" t="s">
        <v>48</v>
      </c>
      <c r="D607" s="2" t="s">
        <v>38</v>
      </c>
      <c r="E607" s="2" t="s">
        <v>33</v>
      </c>
      <c r="F607" s="8" t="s">
        <v>24</v>
      </c>
      <c r="G607" s="8">
        <v>1</v>
      </c>
      <c r="H607" s="8">
        <v>1</v>
      </c>
      <c r="I607" s="8">
        <v>0</v>
      </c>
      <c r="J607" s="8">
        <v>0</v>
      </c>
      <c r="K607" s="8">
        <v>1</v>
      </c>
      <c r="L607" s="8">
        <v>1</v>
      </c>
      <c r="M607" s="8">
        <v>0</v>
      </c>
      <c r="N607" s="8">
        <v>1</v>
      </c>
      <c r="O607" s="8">
        <v>0</v>
      </c>
      <c r="P607" s="8">
        <v>1</v>
      </c>
      <c r="Q607" s="8">
        <v>0</v>
      </c>
      <c r="R607" s="8">
        <v>0</v>
      </c>
      <c r="S607" s="8">
        <v>0</v>
      </c>
      <c r="T607" s="8">
        <v>0</v>
      </c>
      <c r="U607" s="5">
        <v>202100014</v>
      </c>
    </row>
    <row r="608" spans="1:21" hidden="1" x14ac:dyDescent="0.25">
      <c r="A608" s="8" t="s">
        <v>5018</v>
      </c>
      <c r="B608" s="2" t="s">
        <v>1025</v>
      </c>
      <c r="C608" s="2" t="s">
        <v>48</v>
      </c>
      <c r="D608" s="2" t="s">
        <v>38</v>
      </c>
      <c r="E608" s="2" t="s">
        <v>33</v>
      </c>
      <c r="F608" s="8" t="s">
        <v>24</v>
      </c>
      <c r="G608" s="8">
        <v>1</v>
      </c>
      <c r="H608" s="8">
        <v>1</v>
      </c>
      <c r="I608" s="8">
        <v>0</v>
      </c>
      <c r="J608" s="8">
        <v>0</v>
      </c>
      <c r="K608" s="8">
        <v>1</v>
      </c>
      <c r="L608" s="8">
        <v>1</v>
      </c>
      <c r="M608" s="8">
        <v>0</v>
      </c>
      <c r="N608" s="8">
        <v>1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0</v>
      </c>
      <c r="U608" s="5">
        <v>202100022</v>
      </c>
    </row>
    <row r="609" spans="1:21" hidden="1" x14ac:dyDescent="0.25">
      <c r="A609" s="8" t="s">
        <v>5018</v>
      </c>
      <c r="B609" s="2" t="s">
        <v>1026</v>
      </c>
      <c r="C609" s="2" t="s">
        <v>48</v>
      </c>
      <c r="D609" s="2" t="s">
        <v>38</v>
      </c>
      <c r="E609" s="2" t="s">
        <v>33</v>
      </c>
      <c r="F609" s="8" t="s">
        <v>24</v>
      </c>
      <c r="G609" s="8">
        <v>1</v>
      </c>
      <c r="H609" s="8">
        <v>1</v>
      </c>
      <c r="I609" s="8">
        <v>0</v>
      </c>
      <c r="J609" s="8">
        <v>0</v>
      </c>
      <c r="K609" s="8">
        <v>1</v>
      </c>
      <c r="L609" s="8">
        <v>1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5">
        <v>202100030</v>
      </c>
    </row>
    <row r="610" spans="1:21" hidden="1" x14ac:dyDescent="0.25">
      <c r="A610" s="8" t="s">
        <v>5018</v>
      </c>
      <c r="B610" s="2" t="s">
        <v>1027</v>
      </c>
      <c r="C610" s="2" t="s">
        <v>48</v>
      </c>
      <c r="D610" s="2" t="s">
        <v>38</v>
      </c>
      <c r="E610" s="2" t="s">
        <v>33</v>
      </c>
      <c r="F610" s="8" t="s">
        <v>24</v>
      </c>
      <c r="G610" s="8">
        <v>1</v>
      </c>
      <c r="H610" s="8">
        <v>1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1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5">
        <v>202100049</v>
      </c>
    </row>
    <row r="611" spans="1:21" hidden="1" x14ac:dyDescent="0.25">
      <c r="A611" s="8" t="s">
        <v>5018</v>
      </c>
      <c r="B611" s="2" t="s">
        <v>1028</v>
      </c>
      <c r="C611" s="2" t="s">
        <v>48</v>
      </c>
      <c r="D611" s="2" t="s">
        <v>38</v>
      </c>
      <c r="E611" s="2" t="s">
        <v>33</v>
      </c>
      <c r="F611" s="8" t="s">
        <v>24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0</v>
      </c>
      <c r="U611" s="5">
        <v>202100057</v>
      </c>
    </row>
    <row r="612" spans="1:21" hidden="1" x14ac:dyDescent="0.25">
      <c r="A612" s="8" t="s">
        <v>5018</v>
      </c>
      <c r="B612" s="2" t="s">
        <v>1029</v>
      </c>
      <c r="C612" s="2" t="s">
        <v>48</v>
      </c>
      <c r="D612" s="2" t="s">
        <v>38</v>
      </c>
      <c r="E612" s="2" t="s">
        <v>33</v>
      </c>
      <c r="F612" s="8" t="s">
        <v>24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1</v>
      </c>
      <c r="T612" s="8">
        <v>0</v>
      </c>
      <c r="U612" s="5">
        <v>202100065</v>
      </c>
    </row>
    <row r="613" spans="1:21" hidden="1" x14ac:dyDescent="0.25">
      <c r="A613" s="8" t="s">
        <v>5018</v>
      </c>
      <c r="B613" s="2" t="s">
        <v>1030</v>
      </c>
      <c r="C613" s="2" t="s">
        <v>48</v>
      </c>
      <c r="D613" s="2" t="s">
        <v>38</v>
      </c>
      <c r="E613" s="2" t="s">
        <v>33</v>
      </c>
      <c r="F613" s="8" t="s">
        <v>24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1</v>
      </c>
      <c r="T613" s="8">
        <v>0</v>
      </c>
      <c r="U613" s="5">
        <v>202100073</v>
      </c>
    </row>
    <row r="614" spans="1:21" hidden="1" x14ac:dyDescent="0.25">
      <c r="A614" s="8" t="s">
        <v>5018</v>
      </c>
      <c r="B614" s="2" t="s">
        <v>1031</v>
      </c>
      <c r="C614" s="2" t="s">
        <v>48</v>
      </c>
      <c r="D614" s="2" t="s">
        <v>38</v>
      </c>
      <c r="E614" s="2" t="s">
        <v>33</v>
      </c>
      <c r="F614" s="8" t="s">
        <v>24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1</v>
      </c>
      <c r="T614" s="8">
        <v>0</v>
      </c>
      <c r="U614" s="5">
        <v>202100081</v>
      </c>
    </row>
    <row r="615" spans="1:21" hidden="1" x14ac:dyDescent="0.25">
      <c r="A615" s="8" t="s">
        <v>5018</v>
      </c>
      <c r="B615" s="2" t="s">
        <v>1032</v>
      </c>
      <c r="C615" s="2" t="s">
        <v>48</v>
      </c>
      <c r="D615" s="2" t="s">
        <v>38</v>
      </c>
      <c r="E615" s="2" t="s">
        <v>33</v>
      </c>
      <c r="F615" s="8" t="s">
        <v>24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</v>
      </c>
      <c r="T615" s="8">
        <v>0</v>
      </c>
      <c r="U615" s="5">
        <v>202100090</v>
      </c>
    </row>
    <row r="616" spans="1:21" hidden="1" x14ac:dyDescent="0.25">
      <c r="A616" s="8" t="s">
        <v>5018</v>
      </c>
      <c r="B616" s="2" t="s">
        <v>1033</v>
      </c>
      <c r="C616" s="2" t="s">
        <v>48</v>
      </c>
      <c r="D616" s="2" t="s">
        <v>38</v>
      </c>
      <c r="E616" s="2" t="s">
        <v>33</v>
      </c>
      <c r="F616" s="8" t="s">
        <v>24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1</v>
      </c>
      <c r="S616" s="8">
        <v>1</v>
      </c>
      <c r="T616" s="8">
        <v>0</v>
      </c>
      <c r="U616" s="5">
        <v>202100103</v>
      </c>
    </row>
    <row r="617" spans="1:21" hidden="1" x14ac:dyDescent="0.25">
      <c r="A617" s="8" t="s">
        <v>5018</v>
      </c>
      <c r="B617" s="2" t="s">
        <v>1034</v>
      </c>
      <c r="C617" s="2" t="s">
        <v>48</v>
      </c>
      <c r="D617" s="2" t="s">
        <v>38</v>
      </c>
      <c r="E617" s="2" t="s">
        <v>33</v>
      </c>
      <c r="F617" s="8" t="s">
        <v>24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1</v>
      </c>
      <c r="S617" s="8">
        <v>1</v>
      </c>
      <c r="T617" s="8">
        <v>0</v>
      </c>
      <c r="U617" s="5">
        <v>202100111</v>
      </c>
    </row>
    <row r="618" spans="1:21" hidden="1" x14ac:dyDescent="0.25">
      <c r="A618" s="8" t="s">
        <v>5018</v>
      </c>
      <c r="B618" s="2" t="s">
        <v>1035</v>
      </c>
      <c r="C618" s="2" t="s">
        <v>48</v>
      </c>
      <c r="D618" s="2" t="s">
        <v>38</v>
      </c>
      <c r="E618" s="2" t="s">
        <v>33</v>
      </c>
      <c r="F618" s="8" t="s">
        <v>24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0</v>
      </c>
      <c r="U618" s="5">
        <v>202100120</v>
      </c>
    </row>
    <row r="619" spans="1:21" hidden="1" x14ac:dyDescent="0.25">
      <c r="A619" s="8" t="s">
        <v>5018</v>
      </c>
      <c r="B619" s="2" t="s">
        <v>1036</v>
      </c>
      <c r="C619" s="2" t="s">
        <v>48</v>
      </c>
      <c r="D619" s="2" t="s">
        <v>38</v>
      </c>
      <c r="E619" s="2" t="s">
        <v>33</v>
      </c>
      <c r="F619" s="8" t="s">
        <v>24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</v>
      </c>
      <c r="T619" s="8">
        <v>0</v>
      </c>
      <c r="U619" s="5">
        <v>202100138</v>
      </c>
    </row>
    <row r="620" spans="1:21" hidden="1" x14ac:dyDescent="0.25">
      <c r="A620" s="8" t="s">
        <v>5018</v>
      </c>
      <c r="B620" s="2" t="s">
        <v>1037</v>
      </c>
      <c r="C620" s="2" t="s">
        <v>48</v>
      </c>
      <c r="D620" s="2" t="s">
        <v>38</v>
      </c>
      <c r="E620" s="2" t="s">
        <v>33</v>
      </c>
      <c r="F620" s="8" t="s">
        <v>24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1</v>
      </c>
      <c r="S620" s="8">
        <v>1</v>
      </c>
      <c r="T620" s="8">
        <v>0</v>
      </c>
      <c r="U620" s="5">
        <v>202100146</v>
      </c>
    </row>
    <row r="621" spans="1:21" hidden="1" x14ac:dyDescent="0.25">
      <c r="A621" s="8" t="s">
        <v>5018</v>
      </c>
      <c r="B621" s="2" t="s">
        <v>1038</v>
      </c>
      <c r="C621" s="2" t="s">
        <v>48</v>
      </c>
      <c r="D621" s="2" t="s">
        <v>38</v>
      </c>
      <c r="E621" s="2" t="s">
        <v>33</v>
      </c>
      <c r="F621" s="8" t="s">
        <v>24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1</v>
      </c>
      <c r="T621" s="8">
        <v>0</v>
      </c>
      <c r="U621" s="5">
        <v>202100154</v>
      </c>
    </row>
    <row r="622" spans="1:21" hidden="1" x14ac:dyDescent="0.25">
      <c r="A622" s="8" t="s">
        <v>5018</v>
      </c>
      <c r="B622" s="2" t="s">
        <v>1039</v>
      </c>
      <c r="C622" s="2" t="s">
        <v>48</v>
      </c>
      <c r="D622" s="2" t="s">
        <v>38</v>
      </c>
      <c r="E622" s="2" t="s">
        <v>33</v>
      </c>
      <c r="F622" s="8" t="s">
        <v>24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</v>
      </c>
      <c r="T622" s="8">
        <v>0</v>
      </c>
      <c r="U622" s="5">
        <v>202100162</v>
      </c>
    </row>
    <row r="623" spans="1:21" hidden="1" x14ac:dyDescent="0.25">
      <c r="A623" s="8" t="s">
        <v>5018</v>
      </c>
      <c r="B623" s="2" t="s">
        <v>1040</v>
      </c>
      <c r="C623" s="2" t="s">
        <v>48</v>
      </c>
      <c r="D623" s="2" t="s">
        <v>38</v>
      </c>
      <c r="E623" s="2" t="s">
        <v>33</v>
      </c>
      <c r="F623" s="8" t="s">
        <v>24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</v>
      </c>
      <c r="T623" s="8">
        <v>0</v>
      </c>
      <c r="U623" s="5">
        <v>202100170</v>
      </c>
    </row>
    <row r="624" spans="1:21" hidden="1" x14ac:dyDescent="0.25">
      <c r="A624" s="8" t="s">
        <v>5018</v>
      </c>
      <c r="B624" s="2" t="s">
        <v>1041</v>
      </c>
      <c r="C624" s="2" t="s">
        <v>48</v>
      </c>
      <c r="D624" s="2" t="s">
        <v>38</v>
      </c>
      <c r="E624" s="2" t="s">
        <v>33</v>
      </c>
      <c r="F624" s="8" t="s">
        <v>24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1</v>
      </c>
      <c r="S624" s="8">
        <v>1</v>
      </c>
      <c r="T624" s="8">
        <v>0</v>
      </c>
      <c r="U624" s="5">
        <v>202100189</v>
      </c>
    </row>
    <row r="625" spans="1:21" hidden="1" x14ac:dyDescent="0.25">
      <c r="A625" s="8" t="s">
        <v>5018</v>
      </c>
      <c r="B625" s="2" t="s">
        <v>1042</v>
      </c>
      <c r="C625" s="2" t="s">
        <v>48</v>
      </c>
      <c r="D625" s="2" t="s">
        <v>38</v>
      </c>
      <c r="E625" s="2" t="s">
        <v>33</v>
      </c>
      <c r="F625" s="8" t="s">
        <v>24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</v>
      </c>
      <c r="T625" s="8">
        <v>0</v>
      </c>
      <c r="U625" s="5">
        <v>202100197</v>
      </c>
    </row>
    <row r="626" spans="1:21" hidden="1" x14ac:dyDescent="0.25">
      <c r="A626" s="8" t="s">
        <v>5018</v>
      </c>
      <c r="B626" s="2" t="s">
        <v>1043</v>
      </c>
      <c r="C626" s="2" t="s">
        <v>49</v>
      </c>
      <c r="D626" s="2" t="s">
        <v>38</v>
      </c>
      <c r="E626" s="2" t="s">
        <v>33</v>
      </c>
      <c r="F626" s="8" t="s">
        <v>24</v>
      </c>
      <c r="G626" s="8">
        <v>1</v>
      </c>
      <c r="H626" s="8">
        <v>0</v>
      </c>
      <c r="I626" s="8">
        <v>0</v>
      </c>
      <c r="J626" s="8">
        <v>1</v>
      </c>
      <c r="K626" s="8">
        <v>1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5">
        <v>202110010</v>
      </c>
    </row>
    <row r="627" spans="1:21" hidden="1" x14ac:dyDescent="0.25">
      <c r="A627" s="8" t="s">
        <v>5018</v>
      </c>
      <c r="B627" s="2" t="s">
        <v>1044</v>
      </c>
      <c r="C627" s="2" t="s">
        <v>49</v>
      </c>
      <c r="D627" s="2" t="s">
        <v>38</v>
      </c>
      <c r="E627" s="2" t="s">
        <v>33</v>
      </c>
      <c r="F627" s="8" t="s">
        <v>24</v>
      </c>
      <c r="G627" s="8">
        <v>1</v>
      </c>
      <c r="H627" s="8">
        <v>0</v>
      </c>
      <c r="I627" s="8">
        <v>0</v>
      </c>
      <c r="J627" s="8">
        <v>0</v>
      </c>
      <c r="K627" s="8">
        <v>1</v>
      </c>
      <c r="L627" s="8">
        <v>1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5">
        <v>202110028</v>
      </c>
    </row>
    <row r="628" spans="1:21" hidden="1" x14ac:dyDescent="0.25">
      <c r="A628" s="8" t="s">
        <v>5018</v>
      </c>
      <c r="B628" s="2" t="s">
        <v>1045</v>
      </c>
      <c r="C628" s="2" t="s">
        <v>49</v>
      </c>
      <c r="D628" s="2" t="s">
        <v>38</v>
      </c>
      <c r="E628" s="2" t="s">
        <v>33</v>
      </c>
      <c r="F628" s="8" t="s">
        <v>24</v>
      </c>
      <c r="G628" s="8">
        <v>1</v>
      </c>
      <c r="H628" s="8">
        <v>0</v>
      </c>
      <c r="I628" s="8">
        <v>0</v>
      </c>
      <c r="J628" s="8">
        <v>0</v>
      </c>
      <c r="K628" s="8">
        <v>1</v>
      </c>
      <c r="L628" s="8">
        <v>1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5">
        <v>202110036</v>
      </c>
    </row>
    <row r="629" spans="1:21" hidden="1" x14ac:dyDescent="0.25">
      <c r="A629" s="8" t="s">
        <v>5018</v>
      </c>
      <c r="B629" s="2" t="s">
        <v>1046</v>
      </c>
      <c r="C629" s="2" t="s">
        <v>49</v>
      </c>
      <c r="D629" s="2" t="s">
        <v>38</v>
      </c>
      <c r="E629" s="2" t="s">
        <v>33</v>
      </c>
      <c r="F629" s="8" t="s">
        <v>24</v>
      </c>
      <c r="G629" s="8">
        <v>1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5">
        <v>202110044</v>
      </c>
    </row>
    <row r="630" spans="1:21" hidden="1" x14ac:dyDescent="0.25">
      <c r="A630" s="8" t="s">
        <v>5018</v>
      </c>
      <c r="B630" s="2" t="s">
        <v>1047</v>
      </c>
      <c r="C630" s="2" t="s">
        <v>49</v>
      </c>
      <c r="D630" s="2" t="s">
        <v>38</v>
      </c>
      <c r="E630" s="2" t="s">
        <v>33</v>
      </c>
      <c r="F630" s="8" t="s">
        <v>24</v>
      </c>
      <c r="G630" s="8">
        <v>1</v>
      </c>
      <c r="H630" s="8">
        <v>0</v>
      </c>
      <c r="I630" s="8">
        <v>0</v>
      </c>
      <c r="J630" s="8">
        <v>1</v>
      </c>
      <c r="K630" s="8">
        <v>1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5">
        <v>202110052</v>
      </c>
    </row>
    <row r="631" spans="1:21" hidden="1" x14ac:dyDescent="0.25">
      <c r="A631" s="8" t="s">
        <v>5018</v>
      </c>
      <c r="B631" s="2" t="s">
        <v>1048</v>
      </c>
      <c r="C631" s="2" t="s">
        <v>49</v>
      </c>
      <c r="D631" s="2" t="s">
        <v>38</v>
      </c>
      <c r="E631" s="2" t="s">
        <v>33</v>
      </c>
      <c r="F631" s="8" t="s">
        <v>24</v>
      </c>
      <c r="G631" s="8">
        <v>1</v>
      </c>
      <c r="H631" s="8">
        <v>0</v>
      </c>
      <c r="I631" s="8">
        <v>0</v>
      </c>
      <c r="J631" s="8">
        <v>1</v>
      </c>
      <c r="K631" s="8">
        <v>1</v>
      </c>
      <c r="L631" s="8">
        <v>1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5">
        <v>202110060</v>
      </c>
    </row>
    <row r="632" spans="1:21" hidden="1" x14ac:dyDescent="0.25">
      <c r="A632" s="8" t="s">
        <v>5018</v>
      </c>
      <c r="B632" s="2" t="s">
        <v>1049</v>
      </c>
      <c r="C632" s="2" t="s">
        <v>49</v>
      </c>
      <c r="D632" s="2" t="s">
        <v>38</v>
      </c>
      <c r="E632" s="2" t="s">
        <v>33</v>
      </c>
      <c r="F632" s="8" t="s">
        <v>24</v>
      </c>
      <c r="G632" s="8">
        <v>1</v>
      </c>
      <c r="H632" s="8">
        <v>0</v>
      </c>
      <c r="I632" s="8">
        <v>0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5">
        <v>202110079</v>
      </c>
    </row>
    <row r="633" spans="1:21" hidden="1" x14ac:dyDescent="0.25">
      <c r="A633" s="8" t="s">
        <v>5018</v>
      </c>
      <c r="B633" s="2" t="s">
        <v>1050</v>
      </c>
      <c r="C633" s="2" t="s">
        <v>49</v>
      </c>
      <c r="D633" s="2" t="s">
        <v>38</v>
      </c>
      <c r="E633" s="2" t="s">
        <v>33</v>
      </c>
      <c r="F633" s="8" t="s">
        <v>24</v>
      </c>
      <c r="G633" s="8">
        <v>1</v>
      </c>
      <c r="H633" s="8">
        <v>0</v>
      </c>
      <c r="I633" s="8">
        <v>0</v>
      </c>
      <c r="J633" s="8">
        <v>1</v>
      </c>
      <c r="K633" s="8">
        <v>1</v>
      </c>
      <c r="L633" s="8">
        <v>1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5">
        <v>202110087</v>
      </c>
    </row>
    <row r="634" spans="1:21" hidden="1" x14ac:dyDescent="0.25">
      <c r="A634" s="8" t="s">
        <v>5018</v>
      </c>
      <c r="B634" s="2" t="s">
        <v>1051</v>
      </c>
      <c r="C634" s="2" t="s">
        <v>49</v>
      </c>
      <c r="D634" s="2" t="s">
        <v>38</v>
      </c>
      <c r="E634" s="2" t="s">
        <v>33</v>
      </c>
      <c r="F634" s="8" t="s">
        <v>24</v>
      </c>
      <c r="G634" s="8">
        <v>1</v>
      </c>
      <c r="H634" s="8">
        <v>0</v>
      </c>
      <c r="I634" s="8">
        <v>0</v>
      </c>
      <c r="J634" s="8">
        <v>1</v>
      </c>
      <c r="K634" s="8">
        <v>1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5">
        <v>202110095</v>
      </c>
    </row>
    <row r="635" spans="1:21" hidden="1" x14ac:dyDescent="0.25">
      <c r="A635" s="8" t="s">
        <v>5018</v>
      </c>
      <c r="B635" s="2" t="s">
        <v>1052</v>
      </c>
      <c r="C635" s="2" t="s">
        <v>49</v>
      </c>
      <c r="D635" s="2" t="s">
        <v>38</v>
      </c>
      <c r="E635" s="2" t="s">
        <v>33</v>
      </c>
      <c r="F635" s="8" t="s">
        <v>24</v>
      </c>
      <c r="G635" s="8">
        <v>1</v>
      </c>
      <c r="H635" s="8">
        <v>0</v>
      </c>
      <c r="I635" s="8">
        <v>0</v>
      </c>
      <c r="J635" s="8">
        <v>1</v>
      </c>
      <c r="K635" s="8">
        <v>1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5">
        <v>202110109</v>
      </c>
    </row>
    <row r="636" spans="1:21" hidden="1" x14ac:dyDescent="0.25">
      <c r="A636" s="8" t="s">
        <v>5018</v>
      </c>
      <c r="B636" s="2" t="s">
        <v>1053</v>
      </c>
      <c r="C636" s="2" t="s">
        <v>49</v>
      </c>
      <c r="D636" s="2" t="s">
        <v>38</v>
      </c>
      <c r="E636" s="2" t="s">
        <v>33</v>
      </c>
      <c r="F636" s="8" t="s">
        <v>24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1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5">
        <v>202110117</v>
      </c>
    </row>
    <row r="637" spans="1:21" hidden="1" x14ac:dyDescent="0.25">
      <c r="A637" s="8" t="s">
        <v>5018</v>
      </c>
      <c r="B637" s="2" t="s">
        <v>1054</v>
      </c>
      <c r="C637" s="2" t="s">
        <v>49</v>
      </c>
      <c r="D637" s="2" t="s">
        <v>38</v>
      </c>
      <c r="E637" s="2" t="s">
        <v>33</v>
      </c>
      <c r="F637" s="8" t="s">
        <v>24</v>
      </c>
      <c r="G637" s="8">
        <v>1</v>
      </c>
      <c r="H637" s="8">
        <v>0</v>
      </c>
      <c r="I637" s="8">
        <v>0</v>
      </c>
      <c r="J637" s="8">
        <v>0</v>
      </c>
      <c r="K637" s="8">
        <v>1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5">
        <v>202110125</v>
      </c>
    </row>
    <row r="638" spans="1:21" hidden="1" x14ac:dyDescent="0.25">
      <c r="A638" s="8" t="s">
        <v>5018</v>
      </c>
      <c r="B638" s="2" t="s">
        <v>1055</v>
      </c>
      <c r="C638" s="2" t="s">
        <v>49</v>
      </c>
      <c r="D638" s="2" t="s">
        <v>38</v>
      </c>
      <c r="E638" s="2" t="s">
        <v>33</v>
      </c>
      <c r="F638" s="8" t="s">
        <v>24</v>
      </c>
      <c r="G638" s="8">
        <v>1</v>
      </c>
      <c r="H638" s="8">
        <v>0</v>
      </c>
      <c r="I638" s="8">
        <v>0</v>
      </c>
      <c r="J638" s="8">
        <v>0</v>
      </c>
      <c r="K638" s="8">
        <v>1</v>
      </c>
      <c r="L638" s="8">
        <v>1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5">
        <v>202110133</v>
      </c>
    </row>
    <row r="639" spans="1:21" hidden="1" x14ac:dyDescent="0.25">
      <c r="A639" s="8" t="s">
        <v>5018</v>
      </c>
      <c r="B639" s="2" t="s">
        <v>1056</v>
      </c>
      <c r="C639" s="2" t="s">
        <v>49</v>
      </c>
      <c r="D639" s="2" t="s">
        <v>38</v>
      </c>
      <c r="E639" s="2" t="s">
        <v>33</v>
      </c>
      <c r="F639" s="8" t="s">
        <v>24</v>
      </c>
      <c r="G639" s="8">
        <v>1</v>
      </c>
      <c r="H639" s="8">
        <v>0</v>
      </c>
      <c r="I639" s="8">
        <v>0</v>
      </c>
      <c r="J639" s="8">
        <v>0</v>
      </c>
      <c r="K639" s="8">
        <v>1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5">
        <v>202110141</v>
      </c>
    </row>
    <row r="640" spans="1:21" hidden="1" x14ac:dyDescent="0.25">
      <c r="A640" s="8" t="s">
        <v>5018</v>
      </c>
      <c r="B640" s="2" t="s">
        <v>1057</v>
      </c>
      <c r="C640" s="2" t="s">
        <v>50</v>
      </c>
      <c r="D640" s="2" t="s">
        <v>38</v>
      </c>
      <c r="E640" s="2" t="s">
        <v>33</v>
      </c>
      <c r="F640" s="8" t="s">
        <v>24</v>
      </c>
      <c r="G640" s="8">
        <v>1</v>
      </c>
      <c r="H640" s="8">
        <v>1</v>
      </c>
      <c r="I640" s="8">
        <v>1</v>
      </c>
      <c r="J640" s="8">
        <v>1</v>
      </c>
      <c r="K640" s="8">
        <v>1</v>
      </c>
      <c r="L640" s="8">
        <v>1</v>
      </c>
      <c r="M640" s="8">
        <v>0</v>
      </c>
      <c r="N640" s="8">
        <v>0</v>
      </c>
      <c r="O640" s="8">
        <v>1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5">
        <v>202120015</v>
      </c>
    </row>
    <row r="641" spans="1:21" hidden="1" x14ac:dyDescent="0.25">
      <c r="A641" s="8" t="s">
        <v>5018</v>
      </c>
      <c r="B641" s="2" t="s">
        <v>1058</v>
      </c>
      <c r="C641" s="2" t="s">
        <v>50</v>
      </c>
      <c r="D641" s="2" t="s">
        <v>38</v>
      </c>
      <c r="E641" s="2" t="s">
        <v>33</v>
      </c>
      <c r="F641" s="8" t="s">
        <v>24</v>
      </c>
      <c r="G641" s="8">
        <v>1</v>
      </c>
      <c r="H641" s="8">
        <v>1</v>
      </c>
      <c r="I641" s="8">
        <v>1</v>
      </c>
      <c r="J641" s="8">
        <v>1</v>
      </c>
      <c r="K641" s="8">
        <v>1</v>
      </c>
      <c r="L641" s="8">
        <v>1</v>
      </c>
      <c r="M641" s="8">
        <v>0</v>
      </c>
      <c r="N641" s="8">
        <v>0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5">
        <v>202120023</v>
      </c>
    </row>
    <row r="642" spans="1:21" hidden="1" x14ac:dyDescent="0.25">
      <c r="A642" s="8" t="s">
        <v>5018</v>
      </c>
      <c r="B642" s="2" t="s">
        <v>1059</v>
      </c>
      <c r="C642" s="2" t="s">
        <v>50</v>
      </c>
      <c r="D642" s="2" t="s">
        <v>38</v>
      </c>
      <c r="E642" s="2" t="s">
        <v>33</v>
      </c>
      <c r="F642" s="8" t="s">
        <v>24</v>
      </c>
      <c r="G642" s="8">
        <v>1</v>
      </c>
      <c r="H642" s="8">
        <v>1</v>
      </c>
      <c r="I642" s="8">
        <v>1</v>
      </c>
      <c r="J642" s="8">
        <v>1</v>
      </c>
      <c r="K642" s="8">
        <v>1</v>
      </c>
      <c r="L642" s="8">
        <v>1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5">
        <v>202120031</v>
      </c>
    </row>
    <row r="643" spans="1:21" hidden="1" x14ac:dyDescent="0.25">
      <c r="A643" s="8" t="s">
        <v>5018</v>
      </c>
      <c r="B643" s="2" t="s">
        <v>1060</v>
      </c>
      <c r="C643" s="2" t="s">
        <v>50</v>
      </c>
      <c r="D643" s="2" t="s">
        <v>38</v>
      </c>
      <c r="E643" s="2" t="s">
        <v>33</v>
      </c>
      <c r="F643" s="8" t="s">
        <v>24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0</v>
      </c>
      <c r="N643" s="8">
        <v>0</v>
      </c>
      <c r="O643" s="8">
        <v>1</v>
      </c>
      <c r="P643" s="8">
        <v>1</v>
      </c>
      <c r="Q643" s="8">
        <v>0</v>
      </c>
      <c r="R643" s="8">
        <v>0</v>
      </c>
      <c r="S643" s="8">
        <v>0</v>
      </c>
      <c r="T643" s="8">
        <v>0</v>
      </c>
      <c r="U643" s="5">
        <v>202120040</v>
      </c>
    </row>
    <row r="644" spans="1:21" hidden="1" x14ac:dyDescent="0.25">
      <c r="A644" s="8" t="s">
        <v>5018</v>
      </c>
      <c r="B644" s="2" t="s">
        <v>1061</v>
      </c>
      <c r="C644" s="2" t="s">
        <v>50</v>
      </c>
      <c r="D644" s="2" t="s">
        <v>38</v>
      </c>
      <c r="E644" s="2" t="s">
        <v>33</v>
      </c>
      <c r="F644" s="8" t="s">
        <v>24</v>
      </c>
      <c r="G644" s="8">
        <v>1</v>
      </c>
      <c r="H644" s="8">
        <v>1</v>
      </c>
      <c r="I644" s="8">
        <v>1</v>
      </c>
      <c r="J644" s="8">
        <v>1</v>
      </c>
      <c r="K644" s="8">
        <v>1</v>
      </c>
      <c r="L644" s="8">
        <v>1</v>
      </c>
      <c r="M644" s="8">
        <v>0</v>
      </c>
      <c r="N644" s="8">
        <v>0</v>
      </c>
      <c r="O644" s="8">
        <v>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5">
        <v>202120058</v>
      </c>
    </row>
    <row r="645" spans="1:21" hidden="1" x14ac:dyDescent="0.25">
      <c r="A645" s="8" t="s">
        <v>5018</v>
      </c>
      <c r="B645" s="2" t="s">
        <v>1062</v>
      </c>
      <c r="C645" s="2" t="s">
        <v>50</v>
      </c>
      <c r="D645" s="2" t="s">
        <v>38</v>
      </c>
      <c r="E645" s="2" t="s">
        <v>33</v>
      </c>
      <c r="F645" s="8" t="s">
        <v>24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</v>
      </c>
      <c r="M645" s="8">
        <v>0</v>
      </c>
      <c r="N645" s="8">
        <v>0</v>
      </c>
      <c r="O645" s="8">
        <v>1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5">
        <v>202120066</v>
      </c>
    </row>
    <row r="646" spans="1:21" hidden="1" x14ac:dyDescent="0.25">
      <c r="A646" s="8" t="s">
        <v>5018</v>
      </c>
      <c r="B646" s="2" t="s">
        <v>1063</v>
      </c>
      <c r="C646" s="2" t="s">
        <v>50</v>
      </c>
      <c r="D646" s="2" t="s">
        <v>38</v>
      </c>
      <c r="E646" s="2" t="s">
        <v>33</v>
      </c>
      <c r="F646" s="8" t="s">
        <v>24</v>
      </c>
      <c r="G646" s="8">
        <v>1</v>
      </c>
      <c r="H646" s="8">
        <v>1</v>
      </c>
      <c r="I646" s="8">
        <v>1</v>
      </c>
      <c r="J646" s="8">
        <v>1</v>
      </c>
      <c r="K646" s="8">
        <v>1</v>
      </c>
      <c r="L646" s="8">
        <v>1</v>
      </c>
      <c r="M646" s="8">
        <v>0</v>
      </c>
      <c r="N646" s="8">
        <v>0</v>
      </c>
      <c r="O646" s="8">
        <v>1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5">
        <v>202120074</v>
      </c>
    </row>
    <row r="647" spans="1:21" hidden="1" x14ac:dyDescent="0.25">
      <c r="A647" s="8" t="s">
        <v>5018</v>
      </c>
      <c r="B647" s="2" t="s">
        <v>1064</v>
      </c>
      <c r="C647" s="2" t="s">
        <v>50</v>
      </c>
      <c r="D647" s="2" t="s">
        <v>38</v>
      </c>
      <c r="E647" s="2" t="s">
        <v>33</v>
      </c>
      <c r="F647" s="8" t="s">
        <v>24</v>
      </c>
      <c r="G647" s="8">
        <v>1</v>
      </c>
      <c r="H647" s="8">
        <v>1</v>
      </c>
      <c r="I647" s="8">
        <v>1</v>
      </c>
      <c r="J647" s="8">
        <v>1</v>
      </c>
      <c r="K647" s="8">
        <v>1</v>
      </c>
      <c r="L647" s="8">
        <v>1</v>
      </c>
      <c r="M647" s="8">
        <v>0</v>
      </c>
      <c r="N647" s="8">
        <v>0</v>
      </c>
      <c r="O647" s="8">
        <v>1</v>
      </c>
      <c r="P647" s="8">
        <v>1</v>
      </c>
      <c r="Q647" s="8">
        <v>0</v>
      </c>
      <c r="R647" s="8">
        <v>0</v>
      </c>
      <c r="S647" s="8">
        <v>0</v>
      </c>
      <c r="T647" s="8">
        <v>0</v>
      </c>
      <c r="U647" s="5">
        <v>202120082</v>
      </c>
    </row>
    <row r="648" spans="1:21" hidden="1" x14ac:dyDescent="0.25">
      <c r="A648" s="8" t="s">
        <v>5018</v>
      </c>
      <c r="B648" s="2" t="s">
        <v>1065</v>
      </c>
      <c r="C648" s="2" t="s">
        <v>50</v>
      </c>
      <c r="D648" s="2" t="s">
        <v>38</v>
      </c>
      <c r="E648" s="2" t="s">
        <v>33</v>
      </c>
      <c r="F648" s="8" t="s">
        <v>24</v>
      </c>
      <c r="G648" s="8">
        <v>1</v>
      </c>
      <c r="H648" s="8">
        <v>1</v>
      </c>
      <c r="I648" s="8">
        <v>1</v>
      </c>
      <c r="J648" s="8">
        <v>1</v>
      </c>
      <c r="K648" s="8">
        <v>1</v>
      </c>
      <c r="L648" s="8">
        <v>1</v>
      </c>
      <c r="M648" s="8">
        <v>0</v>
      </c>
      <c r="N648" s="8">
        <v>0</v>
      </c>
      <c r="O648" s="8">
        <v>1</v>
      </c>
      <c r="P648" s="8">
        <v>1</v>
      </c>
      <c r="Q648" s="8">
        <v>0</v>
      </c>
      <c r="R648" s="8">
        <v>0</v>
      </c>
      <c r="S648" s="8">
        <v>0</v>
      </c>
      <c r="T648" s="8">
        <v>0</v>
      </c>
      <c r="U648" s="5">
        <v>202120090</v>
      </c>
    </row>
    <row r="649" spans="1:21" hidden="1" x14ac:dyDescent="0.25">
      <c r="A649" s="8" t="s">
        <v>5018</v>
      </c>
      <c r="B649" s="2" t="s">
        <v>1066</v>
      </c>
      <c r="C649" s="2" t="s">
        <v>50</v>
      </c>
      <c r="D649" s="2" t="s">
        <v>38</v>
      </c>
      <c r="E649" s="2" t="s">
        <v>33</v>
      </c>
      <c r="F649" s="8" t="s">
        <v>24</v>
      </c>
      <c r="G649" s="8">
        <v>1</v>
      </c>
      <c r="H649" s="8">
        <v>1</v>
      </c>
      <c r="I649" s="8">
        <v>1</v>
      </c>
      <c r="J649" s="8">
        <v>1</v>
      </c>
      <c r="K649" s="8">
        <v>1</v>
      </c>
      <c r="L649" s="8">
        <v>1</v>
      </c>
      <c r="M649" s="8">
        <v>0</v>
      </c>
      <c r="N649" s="8">
        <v>0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5">
        <v>202120104</v>
      </c>
    </row>
    <row r="650" spans="1:21" hidden="1" x14ac:dyDescent="0.25">
      <c r="A650" s="8" t="s">
        <v>5018</v>
      </c>
      <c r="B650" s="2" t="s">
        <v>1067</v>
      </c>
      <c r="C650" s="2" t="s">
        <v>52</v>
      </c>
      <c r="D650" s="2" t="s">
        <v>51</v>
      </c>
      <c r="E650" s="2" t="s">
        <v>33</v>
      </c>
      <c r="F650" s="8" t="s">
        <v>24</v>
      </c>
      <c r="G650" s="8">
        <v>1</v>
      </c>
      <c r="H650" s="8">
        <v>0</v>
      </c>
      <c r="I650" s="8">
        <v>0</v>
      </c>
      <c r="J650" s="8">
        <v>0</v>
      </c>
      <c r="K650" s="8">
        <v>1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5">
        <v>203010019</v>
      </c>
    </row>
    <row r="651" spans="1:21" hidden="1" x14ac:dyDescent="0.25">
      <c r="A651" s="8" t="s">
        <v>5018</v>
      </c>
      <c r="B651" s="2" t="s">
        <v>1068</v>
      </c>
      <c r="C651" s="2" t="s">
        <v>52</v>
      </c>
      <c r="D651" s="2" t="s">
        <v>51</v>
      </c>
      <c r="E651" s="2" t="s">
        <v>33</v>
      </c>
      <c r="F651" s="8" t="s">
        <v>24</v>
      </c>
      <c r="G651" s="8">
        <v>1</v>
      </c>
      <c r="H651" s="8">
        <v>1</v>
      </c>
      <c r="I651" s="8">
        <v>1</v>
      </c>
      <c r="J651" s="8">
        <v>0</v>
      </c>
      <c r="K651" s="8">
        <v>1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0</v>
      </c>
      <c r="S651" s="8">
        <v>0</v>
      </c>
      <c r="T651" s="8">
        <v>0</v>
      </c>
      <c r="U651" s="5">
        <v>203010027</v>
      </c>
    </row>
    <row r="652" spans="1:21" hidden="1" x14ac:dyDescent="0.25">
      <c r="A652" s="8" t="s">
        <v>5018</v>
      </c>
      <c r="B652" s="2" t="s">
        <v>1069</v>
      </c>
      <c r="C652" s="2" t="s">
        <v>52</v>
      </c>
      <c r="D652" s="2" t="s">
        <v>51</v>
      </c>
      <c r="E652" s="2" t="s">
        <v>33</v>
      </c>
      <c r="F652" s="8" t="s">
        <v>24</v>
      </c>
      <c r="G652" s="8">
        <v>1</v>
      </c>
      <c r="H652" s="8">
        <v>1</v>
      </c>
      <c r="I652" s="8">
        <v>1</v>
      </c>
      <c r="J652" s="8">
        <v>0</v>
      </c>
      <c r="K652" s="8">
        <v>1</v>
      </c>
      <c r="L652" s="8">
        <v>1</v>
      </c>
      <c r="M652" s="8">
        <v>0</v>
      </c>
      <c r="N652" s="8">
        <v>1</v>
      </c>
      <c r="O652" s="8">
        <v>0</v>
      </c>
      <c r="P652" s="8">
        <v>1</v>
      </c>
      <c r="Q652" s="8">
        <v>0</v>
      </c>
      <c r="R652" s="8">
        <v>0</v>
      </c>
      <c r="S652" s="8">
        <v>0</v>
      </c>
      <c r="T652" s="8">
        <v>0</v>
      </c>
      <c r="U652" s="5">
        <v>203010035</v>
      </c>
    </row>
    <row r="653" spans="1:21" hidden="1" x14ac:dyDescent="0.25">
      <c r="A653" s="8" t="s">
        <v>5018</v>
      </c>
      <c r="B653" s="2" t="s">
        <v>1070</v>
      </c>
      <c r="C653" s="2" t="s">
        <v>52</v>
      </c>
      <c r="D653" s="2" t="s">
        <v>51</v>
      </c>
      <c r="E653" s="2" t="s">
        <v>33</v>
      </c>
      <c r="F653" s="8" t="s">
        <v>24</v>
      </c>
      <c r="G653" s="8">
        <v>1</v>
      </c>
      <c r="H653" s="8">
        <v>0</v>
      </c>
      <c r="I653" s="8">
        <v>0</v>
      </c>
      <c r="J653" s="8">
        <v>0</v>
      </c>
      <c r="K653" s="8">
        <v>1</v>
      </c>
      <c r="L653" s="8">
        <v>1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5">
        <v>203010043</v>
      </c>
    </row>
    <row r="654" spans="1:21" hidden="1" x14ac:dyDescent="0.25">
      <c r="A654" s="8" t="s">
        <v>5018</v>
      </c>
      <c r="B654" s="2" t="s">
        <v>1071</v>
      </c>
      <c r="C654" s="2" t="s">
        <v>52</v>
      </c>
      <c r="D654" s="2" t="s">
        <v>51</v>
      </c>
      <c r="E654" s="2" t="s">
        <v>33</v>
      </c>
      <c r="F654" s="8" t="s">
        <v>24</v>
      </c>
      <c r="G654" s="8">
        <v>1</v>
      </c>
      <c r="H654" s="8">
        <v>0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5">
        <v>203010078</v>
      </c>
    </row>
    <row r="655" spans="1:21" hidden="1" x14ac:dyDescent="0.25">
      <c r="A655" s="8" t="s">
        <v>5018</v>
      </c>
      <c r="B655" s="2" t="s">
        <v>1072</v>
      </c>
      <c r="C655" s="2" t="s">
        <v>52</v>
      </c>
      <c r="D655" s="2" t="s">
        <v>51</v>
      </c>
      <c r="E655" s="2" t="s">
        <v>33</v>
      </c>
      <c r="F655" s="8" t="s">
        <v>24</v>
      </c>
      <c r="G655" s="8">
        <v>1</v>
      </c>
      <c r="H655" s="8">
        <v>0</v>
      </c>
      <c r="I655" s="8">
        <v>0</v>
      </c>
      <c r="J655" s="8">
        <v>0</v>
      </c>
      <c r="K655" s="8">
        <v>1</v>
      </c>
      <c r="L655" s="8">
        <v>1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5">
        <v>203010086</v>
      </c>
    </row>
    <row r="656" spans="1:21" hidden="1" x14ac:dyDescent="0.25">
      <c r="A656" s="8" t="s">
        <v>5018</v>
      </c>
      <c r="B656" s="2" t="s">
        <v>1073</v>
      </c>
      <c r="C656" s="2" t="s">
        <v>53</v>
      </c>
      <c r="D656" s="2" t="s">
        <v>51</v>
      </c>
      <c r="E656" s="2" t="s">
        <v>33</v>
      </c>
      <c r="F656" s="8" t="s">
        <v>24</v>
      </c>
      <c r="G656" s="8">
        <v>1</v>
      </c>
      <c r="H656" s="8">
        <v>0</v>
      </c>
      <c r="I656" s="8">
        <v>0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5">
        <v>203020014</v>
      </c>
    </row>
    <row r="657" spans="1:21" hidden="1" x14ac:dyDescent="0.25">
      <c r="A657" s="8" t="s">
        <v>5018</v>
      </c>
      <c r="B657" s="2" t="s">
        <v>1074</v>
      </c>
      <c r="C657" s="2" t="s">
        <v>53</v>
      </c>
      <c r="D657" s="2" t="s">
        <v>51</v>
      </c>
      <c r="E657" s="2" t="s">
        <v>33</v>
      </c>
      <c r="F657" s="8" t="s">
        <v>24</v>
      </c>
      <c r="G657" s="8">
        <v>1</v>
      </c>
      <c r="H657" s="8">
        <v>1</v>
      </c>
      <c r="I657" s="8">
        <v>0</v>
      </c>
      <c r="J657" s="8">
        <v>0</v>
      </c>
      <c r="K657" s="8">
        <v>1</v>
      </c>
      <c r="L657" s="8">
        <v>1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0</v>
      </c>
      <c r="S657" s="8">
        <v>0</v>
      </c>
      <c r="T657" s="8">
        <v>0</v>
      </c>
      <c r="U657" s="5">
        <v>203020022</v>
      </c>
    </row>
    <row r="658" spans="1:21" hidden="1" x14ac:dyDescent="0.25">
      <c r="A658" s="8" t="s">
        <v>5018</v>
      </c>
      <c r="B658" s="2" t="s">
        <v>1075</v>
      </c>
      <c r="C658" s="2" t="s">
        <v>53</v>
      </c>
      <c r="D658" s="2" t="s">
        <v>51</v>
      </c>
      <c r="E658" s="2" t="s">
        <v>33</v>
      </c>
      <c r="F658" s="8" t="s">
        <v>24</v>
      </c>
      <c r="G658" s="8">
        <v>1</v>
      </c>
      <c r="H658" s="8">
        <v>1</v>
      </c>
      <c r="I658" s="8">
        <v>1</v>
      </c>
      <c r="J658" s="8">
        <v>0</v>
      </c>
      <c r="K658" s="8">
        <v>1</v>
      </c>
      <c r="L658" s="8">
        <v>1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5">
        <v>203020030</v>
      </c>
    </row>
    <row r="659" spans="1:21" hidden="1" x14ac:dyDescent="0.25">
      <c r="A659" s="8" t="s">
        <v>5018</v>
      </c>
      <c r="B659" s="2" t="s">
        <v>1076</v>
      </c>
      <c r="C659" s="2" t="s">
        <v>53</v>
      </c>
      <c r="D659" s="2" t="s">
        <v>51</v>
      </c>
      <c r="E659" s="2" t="s">
        <v>33</v>
      </c>
      <c r="F659" s="8" t="s">
        <v>24</v>
      </c>
      <c r="G659" s="8">
        <v>1</v>
      </c>
      <c r="H659" s="8">
        <v>1</v>
      </c>
      <c r="I659" s="8">
        <v>0</v>
      </c>
      <c r="J659" s="8">
        <v>0</v>
      </c>
      <c r="K659" s="8">
        <v>1</v>
      </c>
      <c r="L659" s="8">
        <v>1</v>
      </c>
      <c r="M659" s="8">
        <v>0</v>
      </c>
      <c r="N659" s="8">
        <v>1</v>
      </c>
      <c r="O659" s="8">
        <v>0</v>
      </c>
      <c r="P659" s="8">
        <v>1</v>
      </c>
      <c r="Q659" s="8">
        <v>0</v>
      </c>
      <c r="R659" s="8">
        <v>0</v>
      </c>
      <c r="S659" s="8">
        <v>0</v>
      </c>
      <c r="T659" s="8">
        <v>0</v>
      </c>
      <c r="U659" s="5">
        <v>203020049</v>
      </c>
    </row>
    <row r="660" spans="1:21" hidden="1" x14ac:dyDescent="0.25">
      <c r="A660" s="8" t="s">
        <v>5018</v>
      </c>
      <c r="B660" s="2" t="s">
        <v>1077</v>
      </c>
      <c r="C660" s="2" t="s">
        <v>53</v>
      </c>
      <c r="D660" s="2" t="s">
        <v>51</v>
      </c>
      <c r="E660" s="2" t="s">
        <v>33</v>
      </c>
      <c r="F660" s="8" t="s">
        <v>24</v>
      </c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5">
        <v>203020057</v>
      </c>
    </row>
    <row r="661" spans="1:21" hidden="1" x14ac:dyDescent="0.25">
      <c r="A661" s="8" t="s">
        <v>5018</v>
      </c>
      <c r="B661" s="2" t="s">
        <v>1078</v>
      </c>
      <c r="C661" s="2" t="s">
        <v>53</v>
      </c>
      <c r="D661" s="2" t="s">
        <v>51</v>
      </c>
      <c r="E661" s="2" t="s">
        <v>33</v>
      </c>
      <c r="F661" s="8" t="s">
        <v>24</v>
      </c>
      <c r="G661" s="8">
        <v>1</v>
      </c>
      <c r="H661" s="8">
        <v>0</v>
      </c>
      <c r="I661" s="8">
        <v>0</v>
      </c>
      <c r="J661" s="8">
        <v>0</v>
      </c>
      <c r="K661" s="8">
        <v>1</v>
      </c>
      <c r="L661" s="8">
        <v>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5">
        <v>203020065</v>
      </c>
    </row>
    <row r="662" spans="1:21" hidden="1" x14ac:dyDescent="0.25">
      <c r="A662" s="8" t="s">
        <v>5018</v>
      </c>
      <c r="B662" s="2" t="s">
        <v>1079</v>
      </c>
      <c r="C662" s="2" t="s">
        <v>53</v>
      </c>
      <c r="D662" s="2" t="s">
        <v>51</v>
      </c>
      <c r="E662" s="2" t="s">
        <v>33</v>
      </c>
      <c r="F662" s="8" t="s">
        <v>24</v>
      </c>
      <c r="G662" s="8">
        <v>1</v>
      </c>
      <c r="H662" s="8">
        <v>0</v>
      </c>
      <c r="I662" s="8">
        <v>0</v>
      </c>
      <c r="J662" s="8">
        <v>0</v>
      </c>
      <c r="K662" s="8">
        <v>1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5">
        <v>203020073</v>
      </c>
    </row>
    <row r="663" spans="1:21" hidden="1" x14ac:dyDescent="0.25">
      <c r="A663" s="8" t="s">
        <v>5018</v>
      </c>
      <c r="B663" s="2" t="s">
        <v>1080</v>
      </c>
      <c r="C663" s="2" t="s">
        <v>53</v>
      </c>
      <c r="D663" s="2" t="s">
        <v>51</v>
      </c>
      <c r="E663" s="2" t="s">
        <v>33</v>
      </c>
      <c r="F663" s="8" t="s">
        <v>24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5">
        <v>203020081</v>
      </c>
    </row>
    <row r="664" spans="1:21" hidden="1" x14ac:dyDescent="0.25">
      <c r="A664" s="8" t="s">
        <v>5018</v>
      </c>
      <c r="B664" s="2" t="s">
        <v>1081</v>
      </c>
      <c r="C664" s="2" t="s">
        <v>55</v>
      </c>
      <c r="D664" s="2" t="s">
        <v>54</v>
      </c>
      <c r="E664" s="2" t="s">
        <v>33</v>
      </c>
      <c r="F664" s="8" t="s">
        <v>24</v>
      </c>
      <c r="G664" s="8">
        <v>1</v>
      </c>
      <c r="H664" s="8">
        <v>1</v>
      </c>
      <c r="I664" s="8">
        <v>1</v>
      </c>
      <c r="J664" s="8">
        <v>1</v>
      </c>
      <c r="K664" s="8">
        <v>1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5">
        <v>204010012</v>
      </c>
    </row>
    <row r="665" spans="1:21" hidden="1" x14ac:dyDescent="0.25">
      <c r="A665" s="8" t="s">
        <v>5018</v>
      </c>
      <c r="B665" s="2" t="s">
        <v>1082</v>
      </c>
      <c r="C665" s="2" t="s">
        <v>55</v>
      </c>
      <c r="D665" s="2" t="s">
        <v>54</v>
      </c>
      <c r="E665" s="2" t="s">
        <v>33</v>
      </c>
      <c r="F665" s="8" t="s">
        <v>24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0</v>
      </c>
      <c r="N665" s="8">
        <v>0</v>
      </c>
      <c r="O665" s="8">
        <v>1</v>
      </c>
      <c r="P665" s="8">
        <v>1</v>
      </c>
      <c r="Q665" s="8">
        <v>0</v>
      </c>
      <c r="R665" s="8">
        <v>0</v>
      </c>
      <c r="S665" s="8">
        <v>0</v>
      </c>
      <c r="T665" s="8">
        <v>0</v>
      </c>
      <c r="U665" s="5">
        <v>204010020</v>
      </c>
    </row>
    <row r="666" spans="1:21" hidden="1" x14ac:dyDescent="0.25">
      <c r="A666" s="8" t="s">
        <v>5018</v>
      </c>
      <c r="B666" s="2" t="s">
        <v>1083</v>
      </c>
      <c r="C666" s="2" t="s">
        <v>55</v>
      </c>
      <c r="D666" s="2" t="s">
        <v>54</v>
      </c>
      <c r="E666" s="2" t="s">
        <v>33</v>
      </c>
      <c r="F666" s="8" t="s">
        <v>24</v>
      </c>
      <c r="G666" s="8">
        <v>1</v>
      </c>
      <c r="H666" s="8">
        <v>1</v>
      </c>
      <c r="I666" s="8">
        <v>1</v>
      </c>
      <c r="J666" s="8">
        <v>1</v>
      </c>
      <c r="K666" s="8">
        <v>1</v>
      </c>
      <c r="L666" s="8">
        <v>1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0</v>
      </c>
      <c r="T666" s="8">
        <v>0</v>
      </c>
      <c r="U666" s="5">
        <v>204010039</v>
      </c>
    </row>
    <row r="667" spans="1:21" hidden="1" x14ac:dyDescent="0.25">
      <c r="A667" s="8" t="s">
        <v>5018</v>
      </c>
      <c r="B667" s="2" t="s">
        <v>1084</v>
      </c>
      <c r="C667" s="2" t="s">
        <v>55</v>
      </c>
      <c r="D667" s="2" t="s">
        <v>54</v>
      </c>
      <c r="E667" s="2" t="s">
        <v>33</v>
      </c>
      <c r="F667" s="8" t="s">
        <v>24</v>
      </c>
      <c r="G667" s="8">
        <v>1</v>
      </c>
      <c r="H667" s="8">
        <v>1</v>
      </c>
      <c r="I667" s="8">
        <v>1</v>
      </c>
      <c r="J667" s="8">
        <v>1</v>
      </c>
      <c r="K667" s="8">
        <v>1</v>
      </c>
      <c r="L667" s="8">
        <v>1</v>
      </c>
      <c r="M667" s="8">
        <v>0</v>
      </c>
      <c r="N667" s="8">
        <v>0</v>
      </c>
      <c r="O667" s="8">
        <v>1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5">
        <v>204010047</v>
      </c>
    </row>
    <row r="668" spans="1:21" hidden="1" x14ac:dyDescent="0.25">
      <c r="A668" s="8" t="s">
        <v>5018</v>
      </c>
      <c r="B668" s="2" t="s">
        <v>1085</v>
      </c>
      <c r="C668" s="2" t="s">
        <v>55</v>
      </c>
      <c r="D668" s="2" t="s">
        <v>54</v>
      </c>
      <c r="E668" s="2" t="s">
        <v>33</v>
      </c>
      <c r="F668" s="8" t="s">
        <v>24</v>
      </c>
      <c r="G668" s="8">
        <v>1</v>
      </c>
      <c r="H668" s="8">
        <v>1</v>
      </c>
      <c r="I668" s="8">
        <v>1</v>
      </c>
      <c r="J668" s="8">
        <v>1</v>
      </c>
      <c r="K668" s="8">
        <v>1</v>
      </c>
      <c r="L668" s="8">
        <v>1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0</v>
      </c>
      <c r="T668" s="8">
        <v>0</v>
      </c>
      <c r="U668" s="5">
        <v>204010055</v>
      </c>
    </row>
    <row r="669" spans="1:21" hidden="1" x14ac:dyDescent="0.25">
      <c r="A669" s="8" t="s">
        <v>5018</v>
      </c>
      <c r="B669" s="2" t="s">
        <v>1086</v>
      </c>
      <c r="C669" s="2" t="s">
        <v>55</v>
      </c>
      <c r="D669" s="2" t="s">
        <v>54</v>
      </c>
      <c r="E669" s="2" t="s">
        <v>33</v>
      </c>
      <c r="F669" s="8" t="s">
        <v>24</v>
      </c>
      <c r="G669" s="8">
        <v>1</v>
      </c>
      <c r="H669" s="8">
        <v>1</v>
      </c>
      <c r="I669" s="8">
        <v>1</v>
      </c>
      <c r="J669" s="8">
        <v>1</v>
      </c>
      <c r="K669" s="8">
        <v>1</v>
      </c>
      <c r="L669" s="8">
        <v>1</v>
      </c>
      <c r="M669" s="8">
        <v>0</v>
      </c>
      <c r="N669" s="8">
        <v>0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5">
        <v>204010063</v>
      </c>
    </row>
    <row r="670" spans="1:21" hidden="1" x14ac:dyDescent="0.25">
      <c r="A670" s="8" t="s">
        <v>5018</v>
      </c>
      <c r="B670" s="2" t="s">
        <v>1087</v>
      </c>
      <c r="C670" s="2" t="s">
        <v>55</v>
      </c>
      <c r="D670" s="2" t="s">
        <v>54</v>
      </c>
      <c r="E670" s="2" t="s">
        <v>33</v>
      </c>
      <c r="F670" s="8" t="s">
        <v>24</v>
      </c>
      <c r="G670" s="8">
        <v>1</v>
      </c>
      <c r="H670" s="8">
        <v>1</v>
      </c>
      <c r="I670" s="8">
        <v>1</v>
      </c>
      <c r="J670" s="8">
        <v>1</v>
      </c>
      <c r="K670" s="8">
        <v>1</v>
      </c>
      <c r="L670" s="8">
        <v>1</v>
      </c>
      <c r="M670" s="8">
        <v>0</v>
      </c>
      <c r="N670" s="8">
        <v>0</v>
      </c>
      <c r="O670" s="8">
        <v>1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5">
        <v>204010071</v>
      </c>
    </row>
    <row r="671" spans="1:21" hidden="1" x14ac:dyDescent="0.25">
      <c r="A671" s="8" t="s">
        <v>5018</v>
      </c>
      <c r="B671" s="2" t="s">
        <v>1088</v>
      </c>
      <c r="C671" s="2" t="s">
        <v>55</v>
      </c>
      <c r="D671" s="2" t="s">
        <v>54</v>
      </c>
      <c r="E671" s="2" t="s">
        <v>33</v>
      </c>
      <c r="F671" s="8" t="s">
        <v>24</v>
      </c>
      <c r="G671" s="8">
        <v>1</v>
      </c>
      <c r="H671" s="8">
        <v>1</v>
      </c>
      <c r="I671" s="8">
        <v>1</v>
      </c>
      <c r="J671" s="8">
        <v>1</v>
      </c>
      <c r="K671" s="8">
        <v>1</v>
      </c>
      <c r="L671" s="8">
        <v>1</v>
      </c>
      <c r="M671" s="8">
        <v>0</v>
      </c>
      <c r="N671" s="8">
        <v>0</v>
      </c>
      <c r="O671" s="8">
        <v>1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5">
        <v>204010080</v>
      </c>
    </row>
    <row r="672" spans="1:21" hidden="1" x14ac:dyDescent="0.25">
      <c r="A672" s="8" t="s">
        <v>5018</v>
      </c>
      <c r="B672" s="2" t="s">
        <v>1089</v>
      </c>
      <c r="C672" s="2" t="s">
        <v>55</v>
      </c>
      <c r="D672" s="2" t="s">
        <v>54</v>
      </c>
      <c r="E672" s="2" t="s">
        <v>33</v>
      </c>
      <c r="F672" s="8" t="s">
        <v>24</v>
      </c>
      <c r="G672" s="8">
        <v>1</v>
      </c>
      <c r="H672" s="8">
        <v>1</v>
      </c>
      <c r="I672" s="8">
        <v>1</v>
      </c>
      <c r="J672" s="8">
        <v>1</v>
      </c>
      <c r="K672" s="8">
        <v>1</v>
      </c>
      <c r="L672" s="8">
        <v>1</v>
      </c>
      <c r="M672" s="8">
        <v>0</v>
      </c>
      <c r="N672" s="8">
        <v>0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5">
        <v>204010098</v>
      </c>
    </row>
    <row r="673" spans="1:21" hidden="1" x14ac:dyDescent="0.25">
      <c r="A673" s="8" t="s">
        <v>5018</v>
      </c>
      <c r="B673" s="2" t="s">
        <v>1090</v>
      </c>
      <c r="C673" s="2" t="s">
        <v>55</v>
      </c>
      <c r="D673" s="2" t="s">
        <v>54</v>
      </c>
      <c r="E673" s="2" t="s">
        <v>33</v>
      </c>
      <c r="F673" s="8" t="s">
        <v>24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0</v>
      </c>
      <c r="N673" s="8">
        <v>0</v>
      </c>
      <c r="O673" s="8">
        <v>1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5">
        <v>204010101</v>
      </c>
    </row>
    <row r="674" spans="1:21" hidden="1" x14ac:dyDescent="0.25">
      <c r="A674" s="8" t="s">
        <v>5018</v>
      </c>
      <c r="B674" s="2" t="s">
        <v>1091</v>
      </c>
      <c r="C674" s="2" t="s">
        <v>55</v>
      </c>
      <c r="D674" s="2" t="s">
        <v>54</v>
      </c>
      <c r="E674" s="2" t="s">
        <v>33</v>
      </c>
      <c r="F674" s="8" t="s">
        <v>24</v>
      </c>
      <c r="G674" s="8">
        <v>1</v>
      </c>
      <c r="H674" s="8">
        <v>1</v>
      </c>
      <c r="I674" s="8">
        <v>1</v>
      </c>
      <c r="J674" s="8">
        <v>1</v>
      </c>
      <c r="K674" s="8">
        <v>1</v>
      </c>
      <c r="L674" s="8">
        <v>1</v>
      </c>
      <c r="M674" s="8">
        <v>0</v>
      </c>
      <c r="N674" s="8">
        <v>0</v>
      </c>
      <c r="O674" s="8">
        <v>1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5">
        <v>204010110</v>
      </c>
    </row>
    <row r="675" spans="1:21" hidden="1" x14ac:dyDescent="0.25">
      <c r="A675" s="8" t="s">
        <v>5018</v>
      </c>
      <c r="B675" s="2" t="s">
        <v>1092</v>
      </c>
      <c r="C675" s="2" t="s">
        <v>55</v>
      </c>
      <c r="D675" s="2" t="s">
        <v>54</v>
      </c>
      <c r="E675" s="2" t="s">
        <v>33</v>
      </c>
      <c r="F675" s="8" t="s">
        <v>24</v>
      </c>
      <c r="G675" s="8">
        <v>1</v>
      </c>
      <c r="H675" s="8">
        <v>1</v>
      </c>
      <c r="I675" s="8">
        <v>1</v>
      </c>
      <c r="J675" s="8">
        <v>1</v>
      </c>
      <c r="K675" s="8">
        <v>1</v>
      </c>
      <c r="L675" s="8">
        <v>1</v>
      </c>
      <c r="M675" s="8">
        <v>0</v>
      </c>
      <c r="N675" s="8">
        <v>0</v>
      </c>
      <c r="O675" s="8">
        <v>1</v>
      </c>
      <c r="P675" s="8">
        <v>1</v>
      </c>
      <c r="Q675" s="8">
        <v>0</v>
      </c>
      <c r="R675" s="8">
        <v>0</v>
      </c>
      <c r="S675" s="8">
        <v>0</v>
      </c>
      <c r="T675" s="8">
        <v>0</v>
      </c>
      <c r="U675" s="5">
        <v>204010128</v>
      </c>
    </row>
    <row r="676" spans="1:21" hidden="1" x14ac:dyDescent="0.25">
      <c r="A676" s="8" t="s">
        <v>5018</v>
      </c>
      <c r="B676" s="2" t="s">
        <v>1093</v>
      </c>
      <c r="C676" s="2" t="s">
        <v>55</v>
      </c>
      <c r="D676" s="2" t="s">
        <v>54</v>
      </c>
      <c r="E676" s="2" t="s">
        <v>33</v>
      </c>
      <c r="F676" s="8" t="s">
        <v>24</v>
      </c>
      <c r="G676" s="8">
        <v>1</v>
      </c>
      <c r="H676" s="8">
        <v>1</v>
      </c>
      <c r="I676" s="8">
        <v>1</v>
      </c>
      <c r="J676" s="8">
        <v>1</v>
      </c>
      <c r="K676" s="8">
        <v>1</v>
      </c>
      <c r="L676" s="8">
        <v>1</v>
      </c>
      <c r="M676" s="8">
        <v>0</v>
      </c>
      <c r="N676" s="8">
        <v>0</v>
      </c>
      <c r="O676" s="8">
        <v>1</v>
      </c>
      <c r="P676" s="8">
        <v>1</v>
      </c>
      <c r="Q676" s="8">
        <v>0</v>
      </c>
      <c r="R676" s="8">
        <v>0</v>
      </c>
      <c r="S676" s="8">
        <v>0</v>
      </c>
      <c r="T676" s="8">
        <v>0</v>
      </c>
      <c r="U676" s="5">
        <v>204010136</v>
      </c>
    </row>
    <row r="677" spans="1:21" hidden="1" x14ac:dyDescent="0.25">
      <c r="A677" s="8" t="s">
        <v>5018</v>
      </c>
      <c r="B677" s="2" t="s">
        <v>1094</v>
      </c>
      <c r="C677" s="2" t="s">
        <v>55</v>
      </c>
      <c r="D677" s="2" t="s">
        <v>54</v>
      </c>
      <c r="E677" s="2" t="s">
        <v>33</v>
      </c>
      <c r="F677" s="8" t="s">
        <v>24</v>
      </c>
      <c r="G677" s="8">
        <v>1</v>
      </c>
      <c r="H677" s="8">
        <v>1</v>
      </c>
      <c r="I677" s="8">
        <v>1</v>
      </c>
      <c r="J677" s="8">
        <v>1</v>
      </c>
      <c r="K677" s="8">
        <v>1</v>
      </c>
      <c r="L677" s="8">
        <v>1</v>
      </c>
      <c r="M677" s="8">
        <v>0</v>
      </c>
      <c r="N677" s="8">
        <v>0</v>
      </c>
      <c r="O677" s="8">
        <v>1</v>
      </c>
      <c r="P677" s="8">
        <v>1</v>
      </c>
      <c r="Q677" s="8">
        <v>0</v>
      </c>
      <c r="R677" s="8">
        <v>0</v>
      </c>
      <c r="S677" s="8">
        <v>0</v>
      </c>
      <c r="T677" s="8">
        <v>0</v>
      </c>
      <c r="U677" s="5">
        <v>204010144</v>
      </c>
    </row>
    <row r="678" spans="1:21" hidden="1" x14ac:dyDescent="0.25">
      <c r="A678" s="8" t="s">
        <v>5018</v>
      </c>
      <c r="B678" s="2" t="s">
        <v>1095</v>
      </c>
      <c r="C678" s="2" t="s">
        <v>55</v>
      </c>
      <c r="D678" s="2" t="s">
        <v>54</v>
      </c>
      <c r="E678" s="2" t="s">
        <v>33</v>
      </c>
      <c r="F678" s="8" t="s">
        <v>24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0</v>
      </c>
      <c r="N678" s="8">
        <v>0</v>
      </c>
      <c r="O678" s="8">
        <v>1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5">
        <v>204010152</v>
      </c>
    </row>
    <row r="679" spans="1:21" hidden="1" x14ac:dyDescent="0.25">
      <c r="A679" s="8" t="s">
        <v>5018</v>
      </c>
      <c r="B679" s="2" t="s">
        <v>1096</v>
      </c>
      <c r="C679" s="2" t="s">
        <v>55</v>
      </c>
      <c r="D679" s="2" t="s">
        <v>54</v>
      </c>
      <c r="E679" s="2" t="s">
        <v>33</v>
      </c>
      <c r="F679" s="8" t="s">
        <v>24</v>
      </c>
      <c r="G679" s="8">
        <v>1</v>
      </c>
      <c r="H679" s="8">
        <v>1</v>
      </c>
      <c r="I679" s="8">
        <v>1</v>
      </c>
      <c r="J679" s="8">
        <v>1</v>
      </c>
      <c r="K679" s="8">
        <v>1</v>
      </c>
      <c r="L679" s="8">
        <v>1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0</v>
      </c>
      <c r="T679" s="8">
        <v>0</v>
      </c>
      <c r="U679" s="5">
        <v>204010160</v>
      </c>
    </row>
    <row r="680" spans="1:21" hidden="1" x14ac:dyDescent="0.25">
      <c r="A680" s="8" t="s">
        <v>5018</v>
      </c>
      <c r="B680" s="2" t="s">
        <v>1097</v>
      </c>
      <c r="C680" s="2" t="s">
        <v>55</v>
      </c>
      <c r="D680" s="2" t="s">
        <v>54</v>
      </c>
      <c r="E680" s="2" t="s">
        <v>33</v>
      </c>
      <c r="F680" s="8" t="s">
        <v>24</v>
      </c>
      <c r="G680" s="8">
        <v>1</v>
      </c>
      <c r="H680" s="8">
        <v>1</v>
      </c>
      <c r="I680" s="8">
        <v>1</v>
      </c>
      <c r="J680" s="8">
        <v>1</v>
      </c>
      <c r="K680" s="8">
        <v>1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5">
        <v>204010179</v>
      </c>
    </row>
    <row r="681" spans="1:21" hidden="1" x14ac:dyDescent="0.25">
      <c r="A681" s="8" t="s">
        <v>5018</v>
      </c>
      <c r="B681" s="2" t="s">
        <v>1098</v>
      </c>
      <c r="C681" s="2" t="s">
        <v>55</v>
      </c>
      <c r="D681" s="2" t="s">
        <v>54</v>
      </c>
      <c r="E681" s="2" t="s">
        <v>33</v>
      </c>
      <c r="F681" s="8" t="s">
        <v>24</v>
      </c>
      <c r="G681" s="8">
        <v>1</v>
      </c>
      <c r="H681" s="8">
        <v>1</v>
      </c>
      <c r="I681" s="8">
        <v>1</v>
      </c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5">
        <v>204010187</v>
      </c>
    </row>
    <row r="682" spans="1:21" hidden="1" x14ac:dyDescent="0.25">
      <c r="A682" s="8" t="s">
        <v>5018</v>
      </c>
      <c r="B682" s="2" t="s">
        <v>1099</v>
      </c>
      <c r="C682" s="2" t="s">
        <v>55</v>
      </c>
      <c r="D682" s="2" t="s">
        <v>54</v>
      </c>
      <c r="E682" s="2" t="s">
        <v>33</v>
      </c>
      <c r="F682" s="8" t="s">
        <v>24</v>
      </c>
      <c r="G682" s="8">
        <v>1</v>
      </c>
      <c r="H682" s="8">
        <v>1</v>
      </c>
      <c r="I682" s="8">
        <v>1</v>
      </c>
      <c r="J682" s="8">
        <v>1</v>
      </c>
      <c r="K682" s="8">
        <v>1</v>
      </c>
      <c r="L682" s="8">
        <v>1</v>
      </c>
      <c r="M682" s="8">
        <v>0</v>
      </c>
      <c r="N682" s="8">
        <v>0</v>
      </c>
      <c r="O682" s="8">
        <v>1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5">
        <v>204010195</v>
      </c>
    </row>
    <row r="683" spans="1:21" hidden="1" x14ac:dyDescent="0.25">
      <c r="A683" s="8" t="s">
        <v>5018</v>
      </c>
      <c r="B683" s="2" t="s">
        <v>1100</v>
      </c>
      <c r="C683" s="2" t="s">
        <v>55</v>
      </c>
      <c r="D683" s="2" t="s">
        <v>54</v>
      </c>
      <c r="E683" s="2" t="s">
        <v>33</v>
      </c>
      <c r="F683" s="8" t="s">
        <v>24</v>
      </c>
      <c r="G683" s="8">
        <v>1</v>
      </c>
      <c r="H683" s="8">
        <v>1</v>
      </c>
      <c r="I683" s="8">
        <v>1</v>
      </c>
      <c r="J683" s="8">
        <v>1</v>
      </c>
      <c r="K683" s="8">
        <v>1</v>
      </c>
      <c r="L683" s="8">
        <v>1</v>
      </c>
      <c r="M683" s="8">
        <v>0</v>
      </c>
      <c r="N683" s="8">
        <v>0</v>
      </c>
      <c r="O683" s="8">
        <v>1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5">
        <v>204010209</v>
      </c>
    </row>
    <row r="684" spans="1:21" hidden="1" x14ac:dyDescent="0.25">
      <c r="A684" s="8" t="s">
        <v>5018</v>
      </c>
      <c r="B684" s="2" t="s">
        <v>1101</v>
      </c>
      <c r="C684" s="2" t="s">
        <v>56</v>
      </c>
      <c r="D684" s="2" t="s">
        <v>54</v>
      </c>
      <c r="E684" s="2" t="s">
        <v>33</v>
      </c>
      <c r="F684" s="8" t="s">
        <v>36</v>
      </c>
      <c r="G684" s="8">
        <v>1</v>
      </c>
      <c r="H684" s="8">
        <v>1</v>
      </c>
      <c r="I684" s="8">
        <v>1</v>
      </c>
      <c r="J684" s="8">
        <v>0</v>
      </c>
      <c r="K684" s="8">
        <v>1</v>
      </c>
      <c r="L684" s="8">
        <v>1</v>
      </c>
      <c r="M684" s="8">
        <v>0</v>
      </c>
      <c r="N684" s="8">
        <v>1</v>
      </c>
      <c r="O684" s="8">
        <v>0</v>
      </c>
      <c r="P684" s="8">
        <v>1</v>
      </c>
      <c r="Q684" s="8">
        <v>0</v>
      </c>
      <c r="R684" s="8">
        <v>0</v>
      </c>
      <c r="S684" s="8">
        <v>0</v>
      </c>
      <c r="T684" s="8">
        <v>0</v>
      </c>
      <c r="U684" s="5">
        <v>204020018</v>
      </c>
    </row>
    <row r="685" spans="1:21" hidden="1" x14ac:dyDescent="0.25">
      <c r="A685" s="8" t="s">
        <v>5018</v>
      </c>
      <c r="B685" s="2" t="s">
        <v>1102</v>
      </c>
      <c r="C685" s="2" t="s">
        <v>56</v>
      </c>
      <c r="D685" s="2" t="s">
        <v>54</v>
      </c>
      <c r="E685" s="2" t="s">
        <v>33</v>
      </c>
      <c r="F685" s="8" t="s">
        <v>24</v>
      </c>
      <c r="G685" s="8">
        <v>1</v>
      </c>
      <c r="H685" s="8">
        <v>1</v>
      </c>
      <c r="I685" s="8">
        <v>1</v>
      </c>
      <c r="J685" s="8">
        <v>1</v>
      </c>
      <c r="K685" s="8">
        <v>1</v>
      </c>
      <c r="L685" s="8">
        <v>1</v>
      </c>
      <c r="M685" s="8">
        <v>0</v>
      </c>
      <c r="N685" s="8">
        <v>0</v>
      </c>
      <c r="O685" s="8">
        <v>1</v>
      </c>
      <c r="P685" s="8">
        <v>1</v>
      </c>
      <c r="Q685" s="8">
        <v>0</v>
      </c>
      <c r="R685" s="8">
        <v>0</v>
      </c>
      <c r="S685" s="8">
        <v>0</v>
      </c>
      <c r="T685" s="8">
        <v>0</v>
      </c>
      <c r="U685" s="5">
        <v>204020026</v>
      </c>
    </row>
    <row r="686" spans="1:21" hidden="1" x14ac:dyDescent="0.25">
      <c r="A686" s="8" t="s">
        <v>5018</v>
      </c>
      <c r="B686" s="2" t="s">
        <v>1103</v>
      </c>
      <c r="C686" s="2" t="s">
        <v>56</v>
      </c>
      <c r="D686" s="2" t="s">
        <v>54</v>
      </c>
      <c r="E686" s="2" t="s">
        <v>33</v>
      </c>
      <c r="F686" s="8" t="s">
        <v>24</v>
      </c>
      <c r="G686" s="8">
        <v>1</v>
      </c>
      <c r="H686" s="8">
        <v>1</v>
      </c>
      <c r="I686" s="8">
        <v>1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5">
        <v>204020034</v>
      </c>
    </row>
    <row r="687" spans="1:21" hidden="1" x14ac:dyDescent="0.25">
      <c r="A687" s="8" t="s">
        <v>5018</v>
      </c>
      <c r="B687" s="2" t="s">
        <v>1104</v>
      </c>
      <c r="C687" s="2" t="s">
        <v>56</v>
      </c>
      <c r="D687" s="2" t="s">
        <v>54</v>
      </c>
      <c r="E687" s="2" t="s">
        <v>33</v>
      </c>
      <c r="F687" s="8" t="s">
        <v>24</v>
      </c>
      <c r="G687" s="8">
        <v>1</v>
      </c>
      <c r="H687" s="8">
        <v>1</v>
      </c>
      <c r="I687" s="8">
        <v>1</v>
      </c>
      <c r="J687" s="8">
        <v>1</v>
      </c>
      <c r="K687" s="8">
        <v>1</v>
      </c>
      <c r="L687" s="8">
        <v>1</v>
      </c>
      <c r="M687" s="8">
        <v>0</v>
      </c>
      <c r="N687" s="8">
        <v>0</v>
      </c>
      <c r="O687" s="8">
        <v>1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5">
        <v>204020042</v>
      </c>
    </row>
    <row r="688" spans="1:21" hidden="1" x14ac:dyDescent="0.25">
      <c r="A688" s="8" t="s">
        <v>5018</v>
      </c>
      <c r="B688" s="2" t="s">
        <v>1105</v>
      </c>
      <c r="C688" s="2" t="s">
        <v>56</v>
      </c>
      <c r="D688" s="2" t="s">
        <v>54</v>
      </c>
      <c r="E688" s="2" t="s">
        <v>33</v>
      </c>
      <c r="F688" s="8" t="s">
        <v>24</v>
      </c>
      <c r="G688" s="8">
        <v>1</v>
      </c>
      <c r="H688" s="8">
        <v>1</v>
      </c>
      <c r="I688" s="8">
        <v>1</v>
      </c>
      <c r="J688" s="8">
        <v>1</v>
      </c>
      <c r="K688" s="8">
        <v>1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5">
        <v>204020050</v>
      </c>
    </row>
    <row r="689" spans="1:21" hidden="1" x14ac:dyDescent="0.25">
      <c r="A689" s="8" t="s">
        <v>5018</v>
      </c>
      <c r="B689" s="2" t="s">
        <v>1106</v>
      </c>
      <c r="C689" s="2" t="s">
        <v>56</v>
      </c>
      <c r="D689" s="2" t="s">
        <v>54</v>
      </c>
      <c r="E689" s="2" t="s">
        <v>33</v>
      </c>
      <c r="F689" s="8" t="s">
        <v>24</v>
      </c>
      <c r="G689" s="8">
        <v>1</v>
      </c>
      <c r="H689" s="8">
        <v>1</v>
      </c>
      <c r="I689" s="8">
        <v>1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5">
        <v>204020069</v>
      </c>
    </row>
    <row r="690" spans="1:21" hidden="1" x14ac:dyDescent="0.25">
      <c r="A690" s="8" t="s">
        <v>5018</v>
      </c>
      <c r="B690" s="2" t="s">
        <v>1107</v>
      </c>
      <c r="C690" s="2" t="s">
        <v>56</v>
      </c>
      <c r="D690" s="2" t="s">
        <v>54</v>
      </c>
      <c r="E690" s="2" t="s">
        <v>33</v>
      </c>
      <c r="F690" s="8" t="s">
        <v>24</v>
      </c>
      <c r="G690" s="8">
        <v>1</v>
      </c>
      <c r="H690" s="8">
        <v>1</v>
      </c>
      <c r="I690" s="8">
        <v>1</v>
      </c>
      <c r="J690" s="8">
        <v>1</v>
      </c>
      <c r="K690" s="8">
        <v>1</v>
      </c>
      <c r="L690" s="8">
        <v>1</v>
      </c>
      <c r="M690" s="8">
        <v>0</v>
      </c>
      <c r="N690" s="8">
        <v>0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5">
        <v>204020077</v>
      </c>
    </row>
    <row r="691" spans="1:21" hidden="1" x14ac:dyDescent="0.25">
      <c r="A691" s="8" t="s">
        <v>5018</v>
      </c>
      <c r="B691" s="2" t="s">
        <v>1108</v>
      </c>
      <c r="C691" s="2" t="s">
        <v>56</v>
      </c>
      <c r="D691" s="2" t="s">
        <v>54</v>
      </c>
      <c r="E691" s="2" t="s">
        <v>33</v>
      </c>
      <c r="F691" s="8" t="s">
        <v>24</v>
      </c>
      <c r="G691" s="8">
        <v>1</v>
      </c>
      <c r="H691" s="8">
        <v>1</v>
      </c>
      <c r="I691" s="8">
        <v>1</v>
      </c>
      <c r="J691" s="8">
        <v>1</v>
      </c>
      <c r="K691" s="8">
        <v>1</v>
      </c>
      <c r="L691" s="8">
        <v>1</v>
      </c>
      <c r="M691" s="8">
        <v>0</v>
      </c>
      <c r="N691" s="8">
        <v>0</v>
      </c>
      <c r="O691" s="8">
        <v>1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5">
        <v>204020085</v>
      </c>
    </row>
    <row r="692" spans="1:21" hidden="1" x14ac:dyDescent="0.25">
      <c r="A692" s="8" t="s">
        <v>5018</v>
      </c>
      <c r="B692" s="2" t="s">
        <v>1109</v>
      </c>
      <c r="C692" s="2" t="s">
        <v>56</v>
      </c>
      <c r="D692" s="2" t="s">
        <v>54</v>
      </c>
      <c r="E692" s="2" t="s">
        <v>33</v>
      </c>
      <c r="F692" s="8" t="s">
        <v>24</v>
      </c>
      <c r="G692" s="8">
        <v>1</v>
      </c>
      <c r="H692" s="8">
        <v>1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0</v>
      </c>
      <c r="O692" s="8">
        <v>1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5">
        <v>204020093</v>
      </c>
    </row>
    <row r="693" spans="1:21" hidden="1" x14ac:dyDescent="0.25">
      <c r="A693" s="8" t="s">
        <v>5018</v>
      </c>
      <c r="B693" s="2" t="s">
        <v>1110</v>
      </c>
      <c r="C693" s="2" t="s">
        <v>56</v>
      </c>
      <c r="D693" s="2" t="s">
        <v>54</v>
      </c>
      <c r="E693" s="2" t="s">
        <v>33</v>
      </c>
      <c r="F693" s="8" t="s">
        <v>24</v>
      </c>
      <c r="G693" s="8">
        <v>1</v>
      </c>
      <c r="H693" s="8">
        <v>1</v>
      </c>
      <c r="I693" s="8">
        <v>1</v>
      </c>
      <c r="J693" s="8">
        <v>1</v>
      </c>
      <c r="K693" s="8">
        <v>1</v>
      </c>
      <c r="L693" s="8">
        <v>1</v>
      </c>
      <c r="M693" s="8">
        <v>0</v>
      </c>
      <c r="N693" s="8">
        <v>0</v>
      </c>
      <c r="O693" s="8">
        <v>1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5">
        <v>204020107</v>
      </c>
    </row>
    <row r="694" spans="1:21" hidden="1" x14ac:dyDescent="0.25">
      <c r="A694" s="8" t="s">
        <v>5018</v>
      </c>
      <c r="B694" s="2" t="s">
        <v>1111</v>
      </c>
      <c r="C694" s="2" t="s">
        <v>56</v>
      </c>
      <c r="D694" s="2" t="s">
        <v>54</v>
      </c>
      <c r="E694" s="2" t="s">
        <v>33</v>
      </c>
      <c r="F694" s="8" t="s">
        <v>24</v>
      </c>
      <c r="G694" s="8">
        <v>1</v>
      </c>
      <c r="H694" s="8">
        <v>1</v>
      </c>
      <c r="I694" s="8">
        <v>1</v>
      </c>
      <c r="J694" s="8">
        <v>1</v>
      </c>
      <c r="K694" s="8">
        <v>1</v>
      </c>
      <c r="L694" s="8">
        <v>1</v>
      </c>
      <c r="M694" s="8">
        <v>0</v>
      </c>
      <c r="N694" s="8">
        <v>0</v>
      </c>
      <c r="O694" s="8">
        <v>1</v>
      </c>
      <c r="P694" s="8">
        <v>1</v>
      </c>
      <c r="Q694" s="8">
        <v>0</v>
      </c>
      <c r="R694" s="8">
        <v>0</v>
      </c>
      <c r="S694" s="8">
        <v>0</v>
      </c>
      <c r="T694" s="8">
        <v>0</v>
      </c>
      <c r="U694" s="5">
        <v>204020115</v>
      </c>
    </row>
    <row r="695" spans="1:21" hidden="1" x14ac:dyDescent="0.25">
      <c r="A695" s="8" t="s">
        <v>5018</v>
      </c>
      <c r="B695" s="2" t="s">
        <v>1112</v>
      </c>
      <c r="C695" s="2" t="s">
        <v>56</v>
      </c>
      <c r="D695" s="2" t="s">
        <v>54</v>
      </c>
      <c r="E695" s="2" t="s">
        <v>33</v>
      </c>
      <c r="F695" s="8" t="s">
        <v>24</v>
      </c>
      <c r="G695" s="8">
        <v>1</v>
      </c>
      <c r="H695" s="8">
        <v>1</v>
      </c>
      <c r="I695" s="8">
        <v>1</v>
      </c>
      <c r="J695" s="8">
        <v>1</v>
      </c>
      <c r="K695" s="8">
        <v>1</v>
      </c>
      <c r="L695" s="8">
        <v>1</v>
      </c>
      <c r="M695" s="8">
        <v>0</v>
      </c>
      <c r="N695" s="8">
        <v>0</v>
      </c>
      <c r="O695" s="8">
        <v>1</v>
      </c>
      <c r="P695" s="8">
        <v>1</v>
      </c>
      <c r="Q695" s="8">
        <v>0</v>
      </c>
      <c r="R695" s="8">
        <v>0</v>
      </c>
      <c r="S695" s="8">
        <v>0</v>
      </c>
      <c r="T695" s="8">
        <v>0</v>
      </c>
      <c r="U695" s="5">
        <v>204020123</v>
      </c>
    </row>
    <row r="696" spans="1:21" hidden="1" x14ac:dyDescent="0.25">
      <c r="A696" s="8" t="s">
        <v>5018</v>
      </c>
      <c r="B696" s="2" t="s">
        <v>1113</v>
      </c>
      <c r="C696" s="2" t="s">
        <v>56</v>
      </c>
      <c r="D696" s="2" t="s">
        <v>54</v>
      </c>
      <c r="E696" s="2" t="s">
        <v>33</v>
      </c>
      <c r="F696" s="8" t="s">
        <v>24</v>
      </c>
      <c r="G696" s="8">
        <v>1</v>
      </c>
      <c r="H696" s="8">
        <v>1</v>
      </c>
      <c r="I696" s="8">
        <v>1</v>
      </c>
      <c r="J696" s="8">
        <v>1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0</v>
      </c>
      <c r="T696" s="8">
        <v>0</v>
      </c>
      <c r="U696" s="5">
        <v>204020131</v>
      </c>
    </row>
    <row r="697" spans="1:21" hidden="1" x14ac:dyDescent="0.25">
      <c r="A697" s="8" t="s">
        <v>5018</v>
      </c>
      <c r="B697" s="2" t="s">
        <v>1114</v>
      </c>
      <c r="C697" s="2" t="s">
        <v>57</v>
      </c>
      <c r="D697" s="2" t="s">
        <v>54</v>
      </c>
      <c r="E697" s="2" t="s">
        <v>33</v>
      </c>
      <c r="F697" s="8" t="s">
        <v>24</v>
      </c>
      <c r="G697" s="8">
        <v>1</v>
      </c>
      <c r="H697" s="8">
        <v>1</v>
      </c>
      <c r="I697" s="8">
        <v>1</v>
      </c>
      <c r="J697" s="8">
        <v>0</v>
      </c>
      <c r="K697" s="8">
        <v>1</v>
      </c>
      <c r="L697" s="8">
        <v>1</v>
      </c>
      <c r="M697" s="8">
        <v>0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5">
        <v>204030013</v>
      </c>
    </row>
    <row r="698" spans="1:21" hidden="1" x14ac:dyDescent="0.25">
      <c r="A698" s="8" t="s">
        <v>5018</v>
      </c>
      <c r="B698" s="2" t="s">
        <v>1115</v>
      </c>
      <c r="C698" s="2" t="s">
        <v>57</v>
      </c>
      <c r="D698" s="2" t="s">
        <v>54</v>
      </c>
      <c r="E698" s="2" t="s">
        <v>33</v>
      </c>
      <c r="F698" s="8" t="s">
        <v>24</v>
      </c>
      <c r="G698" s="8">
        <v>1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0</v>
      </c>
      <c r="N698" s="8">
        <v>0</v>
      </c>
      <c r="O698" s="8">
        <v>1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5">
        <v>204030021</v>
      </c>
    </row>
    <row r="699" spans="1:21" hidden="1" x14ac:dyDescent="0.25">
      <c r="A699" s="8" t="s">
        <v>5018</v>
      </c>
      <c r="B699" s="2" t="s">
        <v>1116</v>
      </c>
      <c r="C699" s="2" t="s">
        <v>57</v>
      </c>
      <c r="D699" s="2" t="s">
        <v>54</v>
      </c>
      <c r="E699" s="2" t="s">
        <v>33</v>
      </c>
      <c r="F699" s="8" t="s">
        <v>24</v>
      </c>
      <c r="G699" s="8">
        <v>1</v>
      </c>
      <c r="H699" s="8">
        <v>0</v>
      </c>
      <c r="I699" s="8">
        <v>0</v>
      </c>
      <c r="J699" s="8">
        <v>0</v>
      </c>
      <c r="K699" s="8">
        <v>1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5">
        <v>204030030</v>
      </c>
    </row>
    <row r="700" spans="1:21" hidden="1" x14ac:dyDescent="0.25">
      <c r="A700" s="8" t="s">
        <v>5018</v>
      </c>
      <c r="B700" s="2" t="s">
        <v>1117</v>
      </c>
      <c r="C700" s="2" t="s">
        <v>57</v>
      </c>
      <c r="D700" s="2" t="s">
        <v>54</v>
      </c>
      <c r="E700" s="2" t="s">
        <v>33</v>
      </c>
      <c r="F700" s="8" t="s">
        <v>24</v>
      </c>
      <c r="G700" s="8">
        <v>1</v>
      </c>
      <c r="H700" s="8">
        <v>1</v>
      </c>
      <c r="I700" s="8">
        <v>1</v>
      </c>
      <c r="J700" s="8">
        <v>0</v>
      </c>
      <c r="K700" s="8">
        <v>1</v>
      </c>
      <c r="L700" s="8">
        <v>1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5">
        <v>204030048</v>
      </c>
    </row>
    <row r="701" spans="1:21" hidden="1" x14ac:dyDescent="0.25">
      <c r="A701" s="8" t="s">
        <v>5018</v>
      </c>
      <c r="B701" s="2" t="s">
        <v>1118</v>
      </c>
      <c r="C701" s="2" t="s">
        <v>57</v>
      </c>
      <c r="D701" s="2" t="s">
        <v>54</v>
      </c>
      <c r="E701" s="2" t="s">
        <v>33</v>
      </c>
      <c r="F701" s="8" t="s">
        <v>24</v>
      </c>
      <c r="G701" s="8">
        <v>1</v>
      </c>
      <c r="H701" s="8">
        <v>1</v>
      </c>
      <c r="I701" s="8">
        <v>1</v>
      </c>
      <c r="J701" s="8">
        <v>1</v>
      </c>
      <c r="K701" s="8">
        <v>1</v>
      </c>
      <c r="L701" s="8">
        <v>1</v>
      </c>
      <c r="M701" s="8">
        <v>0</v>
      </c>
      <c r="N701" s="8">
        <v>0</v>
      </c>
      <c r="O701" s="8">
        <v>1</v>
      </c>
      <c r="P701" s="8">
        <v>1</v>
      </c>
      <c r="Q701" s="8">
        <v>0</v>
      </c>
      <c r="R701" s="8">
        <v>0</v>
      </c>
      <c r="S701" s="8">
        <v>0</v>
      </c>
      <c r="T701" s="8">
        <v>0</v>
      </c>
      <c r="U701" s="5">
        <v>204030056</v>
      </c>
    </row>
    <row r="702" spans="1:21" hidden="1" x14ac:dyDescent="0.25">
      <c r="A702" s="8" t="s">
        <v>5018</v>
      </c>
      <c r="B702" s="2" t="s">
        <v>1119</v>
      </c>
      <c r="C702" s="2" t="s">
        <v>57</v>
      </c>
      <c r="D702" s="2" t="s">
        <v>54</v>
      </c>
      <c r="E702" s="2" t="s">
        <v>33</v>
      </c>
      <c r="F702" s="8" t="s">
        <v>24</v>
      </c>
      <c r="G702" s="8">
        <v>1</v>
      </c>
      <c r="H702" s="8">
        <v>1</v>
      </c>
      <c r="I702" s="8">
        <v>1</v>
      </c>
      <c r="J702" s="8">
        <v>1</v>
      </c>
      <c r="K702" s="8">
        <v>1</v>
      </c>
      <c r="L702" s="8">
        <v>1</v>
      </c>
      <c r="M702" s="8">
        <v>0</v>
      </c>
      <c r="N702" s="8">
        <v>0</v>
      </c>
      <c r="O702" s="8">
        <v>1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5">
        <v>204030064</v>
      </c>
    </row>
    <row r="703" spans="1:21" hidden="1" x14ac:dyDescent="0.25">
      <c r="A703" s="8" t="s">
        <v>5018</v>
      </c>
      <c r="B703" s="2" t="s">
        <v>1120</v>
      </c>
      <c r="C703" s="2" t="s">
        <v>57</v>
      </c>
      <c r="D703" s="2" t="s">
        <v>54</v>
      </c>
      <c r="E703" s="2" t="s">
        <v>33</v>
      </c>
      <c r="F703" s="8" t="s">
        <v>24</v>
      </c>
      <c r="G703" s="8">
        <v>1</v>
      </c>
      <c r="H703" s="8">
        <v>1</v>
      </c>
      <c r="I703" s="8">
        <v>1</v>
      </c>
      <c r="J703" s="8">
        <v>1</v>
      </c>
      <c r="K703" s="8">
        <v>1</v>
      </c>
      <c r="L703" s="8">
        <v>1</v>
      </c>
      <c r="M703" s="8">
        <v>0</v>
      </c>
      <c r="N703" s="8">
        <v>0</v>
      </c>
      <c r="O703" s="8">
        <v>1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5">
        <v>204030072</v>
      </c>
    </row>
    <row r="704" spans="1:21" hidden="1" x14ac:dyDescent="0.25">
      <c r="A704" s="8" t="s">
        <v>5018</v>
      </c>
      <c r="B704" s="2" t="s">
        <v>1121</v>
      </c>
      <c r="C704" s="2" t="s">
        <v>57</v>
      </c>
      <c r="D704" s="2" t="s">
        <v>54</v>
      </c>
      <c r="E704" s="2" t="s">
        <v>33</v>
      </c>
      <c r="F704" s="8" t="s">
        <v>24</v>
      </c>
      <c r="G704" s="8">
        <v>1</v>
      </c>
      <c r="H704" s="8">
        <v>1</v>
      </c>
      <c r="I704" s="8">
        <v>1</v>
      </c>
      <c r="J704" s="8">
        <v>1</v>
      </c>
      <c r="K704" s="8">
        <v>1</v>
      </c>
      <c r="L704" s="8">
        <v>1</v>
      </c>
      <c r="M704" s="8">
        <v>0</v>
      </c>
      <c r="N704" s="8">
        <v>0</v>
      </c>
      <c r="O704" s="8">
        <v>1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5">
        <v>204030080</v>
      </c>
    </row>
    <row r="705" spans="1:21" hidden="1" x14ac:dyDescent="0.25">
      <c r="A705" s="8" t="s">
        <v>5018</v>
      </c>
      <c r="B705" s="2" t="s">
        <v>1122</v>
      </c>
      <c r="C705" s="2" t="s">
        <v>57</v>
      </c>
      <c r="D705" s="2" t="s">
        <v>54</v>
      </c>
      <c r="E705" s="2" t="s">
        <v>33</v>
      </c>
      <c r="F705" s="8" t="s">
        <v>24</v>
      </c>
      <c r="G705" s="8">
        <v>1</v>
      </c>
      <c r="H705" s="8">
        <v>1</v>
      </c>
      <c r="I705" s="8">
        <v>1</v>
      </c>
      <c r="J705" s="8">
        <v>1</v>
      </c>
      <c r="K705" s="8">
        <v>1</v>
      </c>
      <c r="L705" s="8">
        <v>1</v>
      </c>
      <c r="M705" s="8">
        <v>0</v>
      </c>
      <c r="N705" s="8">
        <v>0</v>
      </c>
      <c r="O705" s="8">
        <v>1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5">
        <v>204030099</v>
      </c>
    </row>
    <row r="706" spans="1:21" hidden="1" x14ac:dyDescent="0.25">
      <c r="A706" s="8" t="s">
        <v>5018</v>
      </c>
      <c r="B706" s="2" t="s">
        <v>1123</v>
      </c>
      <c r="C706" s="2" t="s">
        <v>57</v>
      </c>
      <c r="D706" s="2" t="s">
        <v>54</v>
      </c>
      <c r="E706" s="2" t="s">
        <v>33</v>
      </c>
      <c r="F706" s="8" t="s">
        <v>24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0</v>
      </c>
      <c r="N706" s="8">
        <v>0</v>
      </c>
      <c r="O706" s="8">
        <v>1</v>
      </c>
      <c r="P706" s="8">
        <v>1</v>
      </c>
      <c r="Q706" s="8">
        <v>0</v>
      </c>
      <c r="R706" s="8">
        <v>0</v>
      </c>
      <c r="S706" s="8">
        <v>0</v>
      </c>
      <c r="T706" s="8">
        <v>0</v>
      </c>
      <c r="U706" s="5">
        <v>204030102</v>
      </c>
    </row>
    <row r="707" spans="1:21" hidden="1" x14ac:dyDescent="0.25">
      <c r="A707" s="8" t="s">
        <v>5018</v>
      </c>
      <c r="B707" s="2" t="s">
        <v>1124</v>
      </c>
      <c r="C707" s="2" t="s">
        <v>57</v>
      </c>
      <c r="D707" s="2" t="s">
        <v>54</v>
      </c>
      <c r="E707" s="2" t="s">
        <v>33</v>
      </c>
      <c r="F707" s="8" t="s">
        <v>24</v>
      </c>
      <c r="G707" s="8">
        <v>1</v>
      </c>
      <c r="H707" s="8">
        <v>1</v>
      </c>
      <c r="I707" s="8">
        <v>1</v>
      </c>
      <c r="J707" s="8">
        <v>1</v>
      </c>
      <c r="K707" s="8">
        <v>1</v>
      </c>
      <c r="L707" s="8">
        <v>1</v>
      </c>
      <c r="M707" s="8">
        <v>0</v>
      </c>
      <c r="N707" s="8">
        <v>0</v>
      </c>
      <c r="O707" s="8">
        <v>1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5">
        <v>204030110</v>
      </c>
    </row>
    <row r="708" spans="1:21" hidden="1" x14ac:dyDescent="0.25">
      <c r="A708" s="8" t="s">
        <v>5018</v>
      </c>
      <c r="B708" s="2" t="s">
        <v>1125</v>
      </c>
      <c r="C708" s="2" t="s">
        <v>57</v>
      </c>
      <c r="D708" s="2" t="s">
        <v>54</v>
      </c>
      <c r="E708" s="2" t="s">
        <v>33</v>
      </c>
      <c r="F708" s="8" t="s">
        <v>24</v>
      </c>
      <c r="G708" s="8">
        <v>1</v>
      </c>
      <c r="H708" s="8">
        <v>1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5">
        <v>204030129</v>
      </c>
    </row>
    <row r="709" spans="1:21" hidden="1" x14ac:dyDescent="0.25">
      <c r="A709" s="8" t="s">
        <v>5018</v>
      </c>
      <c r="B709" s="2" t="s">
        <v>1126</v>
      </c>
      <c r="C709" s="2" t="s">
        <v>57</v>
      </c>
      <c r="D709" s="2" t="s">
        <v>54</v>
      </c>
      <c r="E709" s="2" t="s">
        <v>33</v>
      </c>
      <c r="F709" s="8" t="s">
        <v>24</v>
      </c>
      <c r="G709" s="8">
        <v>1</v>
      </c>
      <c r="H709" s="8">
        <v>1</v>
      </c>
      <c r="I709" s="8">
        <v>1</v>
      </c>
      <c r="J709" s="8">
        <v>1</v>
      </c>
      <c r="K709" s="8">
        <v>1</v>
      </c>
      <c r="L709" s="8">
        <v>1</v>
      </c>
      <c r="M709" s="8">
        <v>0</v>
      </c>
      <c r="N709" s="8">
        <v>0</v>
      </c>
      <c r="O709" s="8">
        <v>1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5">
        <v>204030137</v>
      </c>
    </row>
    <row r="710" spans="1:21" hidden="1" x14ac:dyDescent="0.25">
      <c r="A710" s="8" t="s">
        <v>5018</v>
      </c>
      <c r="B710" s="2" t="s">
        <v>1127</v>
      </c>
      <c r="C710" s="2" t="s">
        <v>57</v>
      </c>
      <c r="D710" s="2" t="s">
        <v>54</v>
      </c>
      <c r="E710" s="2" t="s">
        <v>33</v>
      </c>
      <c r="F710" s="8" t="s">
        <v>24</v>
      </c>
      <c r="G710" s="8">
        <v>1</v>
      </c>
      <c r="H710" s="8">
        <v>1</v>
      </c>
      <c r="I710" s="8">
        <v>1</v>
      </c>
      <c r="J710" s="8">
        <v>1</v>
      </c>
      <c r="K710" s="8">
        <v>1</v>
      </c>
      <c r="L710" s="8">
        <v>1</v>
      </c>
      <c r="M710" s="8">
        <v>0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5">
        <v>204030145</v>
      </c>
    </row>
    <row r="711" spans="1:21" hidden="1" x14ac:dyDescent="0.25">
      <c r="A711" s="8" t="s">
        <v>5018</v>
      </c>
      <c r="B711" s="2" t="s">
        <v>1128</v>
      </c>
      <c r="C711" s="2" t="s">
        <v>57</v>
      </c>
      <c r="D711" s="2" t="s">
        <v>54</v>
      </c>
      <c r="E711" s="2" t="s">
        <v>33</v>
      </c>
      <c r="F711" s="8" t="s">
        <v>24</v>
      </c>
      <c r="G711" s="8">
        <v>1</v>
      </c>
      <c r="H711" s="8">
        <v>1</v>
      </c>
      <c r="I711" s="8">
        <v>1</v>
      </c>
      <c r="J711" s="8">
        <v>1</v>
      </c>
      <c r="K711" s="8">
        <v>1</v>
      </c>
      <c r="L711" s="8">
        <v>1</v>
      </c>
      <c r="M711" s="8">
        <v>0</v>
      </c>
      <c r="N711" s="8">
        <v>0</v>
      </c>
      <c r="O711" s="8">
        <v>1</v>
      </c>
      <c r="P711" s="8">
        <v>1</v>
      </c>
      <c r="Q711" s="8">
        <v>0</v>
      </c>
      <c r="R711" s="8">
        <v>1</v>
      </c>
      <c r="S711" s="8">
        <v>1</v>
      </c>
      <c r="T711" s="8">
        <v>0</v>
      </c>
      <c r="U711" s="5">
        <v>204030153</v>
      </c>
    </row>
    <row r="712" spans="1:21" hidden="1" x14ac:dyDescent="0.25">
      <c r="A712" s="8" t="s">
        <v>5018</v>
      </c>
      <c r="B712" s="2" t="s">
        <v>1129</v>
      </c>
      <c r="C712" s="2" t="s">
        <v>57</v>
      </c>
      <c r="D712" s="2" t="s">
        <v>54</v>
      </c>
      <c r="E712" s="2" t="s">
        <v>33</v>
      </c>
      <c r="F712" s="8" t="s">
        <v>24</v>
      </c>
      <c r="G712" s="8">
        <v>1</v>
      </c>
      <c r="H712" s="8">
        <v>0</v>
      </c>
      <c r="I712" s="8">
        <v>0</v>
      </c>
      <c r="J712" s="8">
        <v>0</v>
      </c>
      <c r="K712" s="8">
        <v>1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5">
        <v>204030161</v>
      </c>
    </row>
    <row r="713" spans="1:21" hidden="1" x14ac:dyDescent="0.25">
      <c r="A713" s="8" t="s">
        <v>5018</v>
      </c>
      <c r="B713" s="2" t="s">
        <v>1130</v>
      </c>
      <c r="C713" s="2" t="s">
        <v>57</v>
      </c>
      <c r="D713" s="2" t="s">
        <v>54</v>
      </c>
      <c r="E713" s="2" t="s">
        <v>33</v>
      </c>
      <c r="F713" s="8" t="s">
        <v>24</v>
      </c>
      <c r="G713" s="8">
        <v>1</v>
      </c>
      <c r="H713" s="8">
        <v>1</v>
      </c>
      <c r="I713" s="8">
        <v>1</v>
      </c>
      <c r="J713" s="8">
        <v>1</v>
      </c>
      <c r="K713" s="8">
        <v>1</v>
      </c>
      <c r="L713" s="8">
        <v>1</v>
      </c>
      <c r="M713" s="8">
        <v>0</v>
      </c>
      <c r="N713" s="8">
        <v>0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5">
        <v>204030170</v>
      </c>
    </row>
    <row r="714" spans="1:21" hidden="1" x14ac:dyDescent="0.25">
      <c r="A714" s="8" t="s">
        <v>5018</v>
      </c>
      <c r="B714" s="2" t="s">
        <v>1131</v>
      </c>
      <c r="C714" s="2" t="s">
        <v>57</v>
      </c>
      <c r="D714" s="2" t="s">
        <v>54</v>
      </c>
      <c r="E714" s="2" t="s">
        <v>33</v>
      </c>
      <c r="F714" s="8" t="s">
        <v>24</v>
      </c>
      <c r="G714" s="8">
        <v>1</v>
      </c>
      <c r="H714" s="8">
        <v>0</v>
      </c>
      <c r="I714" s="8">
        <v>0</v>
      </c>
      <c r="J714" s="8">
        <v>0</v>
      </c>
      <c r="K714" s="8">
        <v>1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5">
        <v>204030188</v>
      </c>
    </row>
    <row r="715" spans="1:21" hidden="1" x14ac:dyDescent="0.25">
      <c r="A715" s="8" t="s">
        <v>5018</v>
      </c>
      <c r="B715" s="2" t="s">
        <v>1132</v>
      </c>
      <c r="C715" s="2" t="s">
        <v>58</v>
      </c>
      <c r="D715" s="2" t="s">
        <v>54</v>
      </c>
      <c r="E715" s="2" t="s">
        <v>33</v>
      </c>
      <c r="F715" s="8" t="s">
        <v>24</v>
      </c>
      <c r="G715" s="8">
        <v>1</v>
      </c>
      <c r="H715" s="8">
        <v>1</v>
      </c>
      <c r="I715" s="8">
        <v>1</v>
      </c>
      <c r="J715" s="8">
        <v>1</v>
      </c>
      <c r="K715" s="8">
        <v>1</v>
      </c>
      <c r="L715" s="8">
        <v>1</v>
      </c>
      <c r="M715" s="8">
        <v>0</v>
      </c>
      <c r="N715" s="8">
        <v>0</v>
      </c>
      <c r="O715" s="8">
        <v>1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5">
        <v>204040019</v>
      </c>
    </row>
    <row r="716" spans="1:21" hidden="1" x14ac:dyDescent="0.25">
      <c r="A716" s="8" t="s">
        <v>5018</v>
      </c>
      <c r="B716" s="2" t="s">
        <v>1133</v>
      </c>
      <c r="C716" s="2" t="s">
        <v>58</v>
      </c>
      <c r="D716" s="2" t="s">
        <v>54</v>
      </c>
      <c r="E716" s="2" t="s">
        <v>33</v>
      </c>
      <c r="F716" s="8" t="s">
        <v>24</v>
      </c>
      <c r="G716" s="8">
        <v>1</v>
      </c>
      <c r="H716" s="8">
        <v>1</v>
      </c>
      <c r="I716" s="8">
        <v>1</v>
      </c>
      <c r="J716" s="8">
        <v>1</v>
      </c>
      <c r="K716" s="8">
        <v>1</v>
      </c>
      <c r="L716" s="8">
        <v>1</v>
      </c>
      <c r="M716" s="8">
        <v>0</v>
      </c>
      <c r="N716" s="8">
        <v>0</v>
      </c>
      <c r="O716" s="8">
        <v>1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5">
        <v>204040027</v>
      </c>
    </row>
    <row r="717" spans="1:21" hidden="1" x14ac:dyDescent="0.25">
      <c r="A717" s="8" t="s">
        <v>5018</v>
      </c>
      <c r="B717" s="2" t="s">
        <v>1134</v>
      </c>
      <c r="C717" s="2" t="s">
        <v>58</v>
      </c>
      <c r="D717" s="2" t="s">
        <v>54</v>
      </c>
      <c r="E717" s="2" t="s">
        <v>33</v>
      </c>
      <c r="F717" s="8" t="s">
        <v>24</v>
      </c>
      <c r="G717" s="8">
        <v>1</v>
      </c>
      <c r="H717" s="8">
        <v>1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0</v>
      </c>
      <c r="O717" s="8">
        <v>1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5">
        <v>204040035</v>
      </c>
    </row>
    <row r="718" spans="1:21" hidden="1" x14ac:dyDescent="0.25">
      <c r="A718" s="8" t="s">
        <v>5018</v>
      </c>
      <c r="B718" s="2" t="s">
        <v>1135</v>
      </c>
      <c r="C718" s="2" t="s">
        <v>58</v>
      </c>
      <c r="D718" s="2" t="s">
        <v>54</v>
      </c>
      <c r="E718" s="2" t="s">
        <v>33</v>
      </c>
      <c r="F718" s="8" t="s">
        <v>24</v>
      </c>
      <c r="G718" s="8">
        <v>1</v>
      </c>
      <c r="H718" s="8">
        <v>1</v>
      </c>
      <c r="I718" s="8">
        <v>1</v>
      </c>
      <c r="J718" s="8">
        <v>1</v>
      </c>
      <c r="K718" s="8">
        <v>1</v>
      </c>
      <c r="L718" s="8">
        <v>1</v>
      </c>
      <c r="M718" s="8">
        <v>0</v>
      </c>
      <c r="N718" s="8">
        <v>0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5">
        <v>204040043</v>
      </c>
    </row>
    <row r="719" spans="1:21" hidden="1" x14ac:dyDescent="0.25">
      <c r="A719" s="8" t="s">
        <v>5018</v>
      </c>
      <c r="B719" s="2" t="s">
        <v>1136</v>
      </c>
      <c r="C719" s="2" t="s">
        <v>58</v>
      </c>
      <c r="D719" s="2" t="s">
        <v>54</v>
      </c>
      <c r="E719" s="2" t="s">
        <v>33</v>
      </c>
      <c r="F719" s="8" t="s">
        <v>24</v>
      </c>
      <c r="G719" s="8">
        <v>1</v>
      </c>
      <c r="H719" s="8">
        <v>1</v>
      </c>
      <c r="I719" s="8">
        <v>1</v>
      </c>
      <c r="J719" s="8">
        <v>1</v>
      </c>
      <c r="K719" s="8">
        <v>1</v>
      </c>
      <c r="L719" s="8">
        <v>1</v>
      </c>
      <c r="M719" s="8">
        <v>0</v>
      </c>
      <c r="N719" s="8">
        <v>0</v>
      </c>
      <c r="O719" s="8">
        <v>1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5">
        <v>204040051</v>
      </c>
    </row>
    <row r="720" spans="1:21" hidden="1" x14ac:dyDescent="0.25">
      <c r="A720" s="8" t="s">
        <v>5018</v>
      </c>
      <c r="B720" s="2" t="s">
        <v>1137</v>
      </c>
      <c r="C720" s="2" t="s">
        <v>58</v>
      </c>
      <c r="D720" s="2" t="s">
        <v>54</v>
      </c>
      <c r="E720" s="2" t="s">
        <v>33</v>
      </c>
      <c r="F720" s="8" t="s">
        <v>24</v>
      </c>
      <c r="G720" s="8">
        <v>1</v>
      </c>
      <c r="H720" s="8">
        <v>1</v>
      </c>
      <c r="I720" s="8">
        <v>1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1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5">
        <v>204040060</v>
      </c>
    </row>
    <row r="721" spans="1:21" hidden="1" x14ac:dyDescent="0.25">
      <c r="A721" s="8" t="s">
        <v>5018</v>
      </c>
      <c r="B721" s="2" t="s">
        <v>1138</v>
      </c>
      <c r="C721" s="2" t="s">
        <v>58</v>
      </c>
      <c r="D721" s="2" t="s">
        <v>54</v>
      </c>
      <c r="E721" s="2" t="s">
        <v>33</v>
      </c>
      <c r="F721" s="8" t="s">
        <v>24</v>
      </c>
      <c r="G721" s="8">
        <v>1</v>
      </c>
      <c r="H721" s="8">
        <v>1</v>
      </c>
      <c r="I721" s="8">
        <v>1</v>
      </c>
      <c r="J721" s="8">
        <v>1</v>
      </c>
      <c r="K721" s="8">
        <v>1</v>
      </c>
      <c r="L721" s="8">
        <v>1</v>
      </c>
      <c r="M721" s="8">
        <v>0</v>
      </c>
      <c r="N721" s="8">
        <v>0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5">
        <v>204040078</v>
      </c>
    </row>
    <row r="722" spans="1:21" hidden="1" x14ac:dyDescent="0.25">
      <c r="A722" s="8" t="s">
        <v>5018</v>
      </c>
      <c r="B722" s="2" t="s">
        <v>1139</v>
      </c>
      <c r="C722" s="2" t="s">
        <v>58</v>
      </c>
      <c r="D722" s="2" t="s">
        <v>54</v>
      </c>
      <c r="E722" s="2" t="s">
        <v>33</v>
      </c>
      <c r="F722" s="8" t="s">
        <v>24</v>
      </c>
      <c r="G722" s="8">
        <v>1</v>
      </c>
      <c r="H722" s="8">
        <v>1</v>
      </c>
      <c r="I722" s="8">
        <v>1</v>
      </c>
      <c r="J722" s="8">
        <v>1</v>
      </c>
      <c r="K722" s="8">
        <v>1</v>
      </c>
      <c r="L722" s="8">
        <v>1</v>
      </c>
      <c r="M722" s="8">
        <v>0</v>
      </c>
      <c r="N722" s="8">
        <v>0</v>
      </c>
      <c r="O722" s="8">
        <v>1</v>
      </c>
      <c r="P722" s="8">
        <v>1</v>
      </c>
      <c r="Q722" s="8">
        <v>0</v>
      </c>
      <c r="R722" s="8">
        <v>0</v>
      </c>
      <c r="S722" s="8">
        <v>0</v>
      </c>
      <c r="T722" s="8">
        <v>0</v>
      </c>
      <c r="U722" s="5">
        <v>204040086</v>
      </c>
    </row>
    <row r="723" spans="1:21" hidden="1" x14ac:dyDescent="0.25">
      <c r="A723" s="8" t="s">
        <v>5018</v>
      </c>
      <c r="B723" s="2" t="s">
        <v>1140</v>
      </c>
      <c r="C723" s="2" t="s">
        <v>58</v>
      </c>
      <c r="D723" s="2" t="s">
        <v>54</v>
      </c>
      <c r="E723" s="2" t="s">
        <v>33</v>
      </c>
      <c r="F723" s="8" t="s">
        <v>24</v>
      </c>
      <c r="G723" s="8">
        <v>1</v>
      </c>
      <c r="H723" s="8">
        <v>1</v>
      </c>
      <c r="I723" s="8">
        <v>1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1</v>
      </c>
      <c r="Q723" s="8">
        <v>0</v>
      </c>
      <c r="R723" s="8">
        <v>0</v>
      </c>
      <c r="S723" s="8">
        <v>0</v>
      </c>
      <c r="T723" s="8">
        <v>0</v>
      </c>
      <c r="U723" s="5">
        <v>204040094</v>
      </c>
    </row>
    <row r="724" spans="1:21" hidden="1" x14ac:dyDescent="0.25">
      <c r="A724" s="8" t="s">
        <v>5018</v>
      </c>
      <c r="B724" s="2" t="s">
        <v>1141</v>
      </c>
      <c r="C724" s="2" t="s">
        <v>58</v>
      </c>
      <c r="D724" s="2" t="s">
        <v>54</v>
      </c>
      <c r="E724" s="2" t="s">
        <v>33</v>
      </c>
      <c r="F724" s="8" t="s">
        <v>24</v>
      </c>
      <c r="G724" s="8">
        <v>1</v>
      </c>
      <c r="H724" s="8">
        <v>1</v>
      </c>
      <c r="I724" s="8">
        <v>1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1</v>
      </c>
      <c r="Q724" s="8">
        <v>0</v>
      </c>
      <c r="R724" s="8">
        <v>0</v>
      </c>
      <c r="S724" s="8">
        <v>0</v>
      </c>
      <c r="T724" s="8">
        <v>0</v>
      </c>
      <c r="U724" s="5">
        <v>204040108</v>
      </c>
    </row>
    <row r="725" spans="1:21" hidden="1" x14ac:dyDescent="0.25">
      <c r="A725" s="8" t="s">
        <v>5018</v>
      </c>
      <c r="B725" s="2" t="s">
        <v>1142</v>
      </c>
      <c r="C725" s="2" t="s">
        <v>58</v>
      </c>
      <c r="D725" s="2" t="s">
        <v>54</v>
      </c>
      <c r="E725" s="2" t="s">
        <v>33</v>
      </c>
      <c r="F725" s="8" t="s">
        <v>24</v>
      </c>
      <c r="G725" s="8">
        <v>1</v>
      </c>
      <c r="H725" s="8">
        <v>1</v>
      </c>
      <c r="I725" s="8">
        <v>1</v>
      </c>
      <c r="J725" s="8">
        <v>1</v>
      </c>
      <c r="K725" s="8">
        <v>1</v>
      </c>
      <c r="L725" s="8">
        <v>1</v>
      </c>
      <c r="M725" s="8">
        <v>0</v>
      </c>
      <c r="N725" s="8">
        <v>0</v>
      </c>
      <c r="O725" s="8">
        <v>1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5">
        <v>204040116</v>
      </c>
    </row>
    <row r="726" spans="1:21" hidden="1" x14ac:dyDescent="0.25">
      <c r="A726" s="8" t="s">
        <v>5018</v>
      </c>
      <c r="B726" s="2" t="s">
        <v>1143</v>
      </c>
      <c r="C726" s="2" t="s">
        <v>58</v>
      </c>
      <c r="D726" s="2" t="s">
        <v>54</v>
      </c>
      <c r="E726" s="2" t="s">
        <v>33</v>
      </c>
      <c r="F726" s="8" t="s">
        <v>24</v>
      </c>
      <c r="G726" s="8">
        <v>1</v>
      </c>
      <c r="H726" s="8">
        <v>1</v>
      </c>
      <c r="I726" s="8">
        <v>0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1</v>
      </c>
      <c r="Q726" s="8">
        <v>0</v>
      </c>
      <c r="R726" s="8">
        <v>0</v>
      </c>
      <c r="S726" s="8">
        <v>0</v>
      </c>
      <c r="T726" s="8">
        <v>0</v>
      </c>
      <c r="U726" s="5">
        <v>204040124</v>
      </c>
    </row>
    <row r="727" spans="1:21" hidden="1" x14ac:dyDescent="0.25">
      <c r="A727" s="8" t="s">
        <v>5018</v>
      </c>
      <c r="B727" s="2" t="s">
        <v>1144</v>
      </c>
      <c r="C727" s="2" t="s">
        <v>59</v>
      </c>
      <c r="D727" s="2" t="s">
        <v>54</v>
      </c>
      <c r="E727" s="2" t="s">
        <v>33</v>
      </c>
      <c r="F727" s="8" t="s">
        <v>24</v>
      </c>
      <c r="G727" s="8">
        <v>1</v>
      </c>
      <c r="H727" s="8">
        <v>1</v>
      </c>
      <c r="I727" s="8">
        <v>1</v>
      </c>
      <c r="J727" s="8">
        <v>1</v>
      </c>
      <c r="K727" s="8">
        <v>1</v>
      </c>
      <c r="L727" s="8">
        <v>1</v>
      </c>
      <c r="M727" s="8">
        <v>0</v>
      </c>
      <c r="N727" s="8">
        <v>0</v>
      </c>
      <c r="O727" s="8">
        <v>1</v>
      </c>
      <c r="P727" s="8">
        <v>1</v>
      </c>
      <c r="Q727" s="8">
        <v>0</v>
      </c>
      <c r="R727" s="8">
        <v>0</v>
      </c>
      <c r="S727" s="8">
        <v>0</v>
      </c>
      <c r="T727" s="8">
        <v>0</v>
      </c>
      <c r="U727" s="5">
        <v>204050014</v>
      </c>
    </row>
    <row r="728" spans="1:21" hidden="1" x14ac:dyDescent="0.25">
      <c r="A728" s="8" t="s">
        <v>5018</v>
      </c>
      <c r="B728" s="2" t="s">
        <v>1145</v>
      </c>
      <c r="C728" s="2" t="s">
        <v>59</v>
      </c>
      <c r="D728" s="2" t="s">
        <v>54</v>
      </c>
      <c r="E728" s="2" t="s">
        <v>33</v>
      </c>
      <c r="F728" s="8" t="s">
        <v>24</v>
      </c>
      <c r="G728" s="8">
        <v>1</v>
      </c>
      <c r="H728" s="8">
        <v>1</v>
      </c>
      <c r="I728" s="8">
        <v>1</v>
      </c>
      <c r="J728" s="8">
        <v>1</v>
      </c>
      <c r="K728" s="8">
        <v>1</v>
      </c>
      <c r="L728" s="8">
        <v>1</v>
      </c>
      <c r="M728" s="8">
        <v>0</v>
      </c>
      <c r="N728" s="8">
        <v>0</v>
      </c>
      <c r="O728" s="8">
        <v>1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5">
        <v>204050022</v>
      </c>
    </row>
    <row r="729" spans="1:21" hidden="1" x14ac:dyDescent="0.25">
      <c r="A729" s="8" t="s">
        <v>5018</v>
      </c>
      <c r="B729" s="2" t="s">
        <v>1146</v>
      </c>
      <c r="C729" s="2" t="s">
        <v>59</v>
      </c>
      <c r="D729" s="2" t="s">
        <v>54</v>
      </c>
      <c r="E729" s="2" t="s">
        <v>33</v>
      </c>
      <c r="F729" s="8" t="s">
        <v>24</v>
      </c>
      <c r="G729" s="8">
        <v>1</v>
      </c>
      <c r="H729" s="8">
        <v>1</v>
      </c>
      <c r="I729" s="8">
        <v>1</v>
      </c>
      <c r="J729" s="8">
        <v>1</v>
      </c>
      <c r="K729" s="8">
        <v>1</v>
      </c>
      <c r="L729" s="8">
        <v>1</v>
      </c>
      <c r="M729" s="8">
        <v>0</v>
      </c>
      <c r="N729" s="8">
        <v>0</v>
      </c>
      <c r="O729" s="8">
        <v>1</v>
      </c>
      <c r="P729" s="8">
        <v>1</v>
      </c>
      <c r="Q729" s="8">
        <v>0</v>
      </c>
      <c r="R729" s="8">
        <v>0</v>
      </c>
      <c r="S729" s="8">
        <v>0</v>
      </c>
      <c r="T729" s="8">
        <v>0</v>
      </c>
      <c r="U729" s="5">
        <v>204050030</v>
      </c>
    </row>
    <row r="730" spans="1:21" hidden="1" x14ac:dyDescent="0.25">
      <c r="A730" s="8" t="s">
        <v>5018</v>
      </c>
      <c r="B730" s="2" t="s">
        <v>1147</v>
      </c>
      <c r="C730" s="2" t="s">
        <v>59</v>
      </c>
      <c r="D730" s="2" t="s">
        <v>54</v>
      </c>
      <c r="E730" s="2" t="s">
        <v>33</v>
      </c>
      <c r="F730" s="8" t="s">
        <v>24</v>
      </c>
      <c r="G730" s="8">
        <v>1</v>
      </c>
      <c r="H730" s="8">
        <v>1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5">
        <v>204050049</v>
      </c>
    </row>
    <row r="731" spans="1:21" hidden="1" x14ac:dyDescent="0.25">
      <c r="A731" s="8" t="s">
        <v>5018</v>
      </c>
      <c r="B731" s="2" t="s">
        <v>1148</v>
      </c>
      <c r="C731" s="2" t="s">
        <v>59</v>
      </c>
      <c r="D731" s="2" t="s">
        <v>54</v>
      </c>
      <c r="E731" s="2" t="s">
        <v>33</v>
      </c>
      <c r="F731" s="8" t="s">
        <v>24</v>
      </c>
      <c r="G731" s="8">
        <v>1</v>
      </c>
      <c r="H731" s="8">
        <v>1</v>
      </c>
      <c r="I731" s="8">
        <v>1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5">
        <v>204050057</v>
      </c>
    </row>
    <row r="732" spans="1:21" hidden="1" x14ac:dyDescent="0.25">
      <c r="A732" s="8" t="s">
        <v>5018</v>
      </c>
      <c r="B732" s="2" t="s">
        <v>1149</v>
      </c>
      <c r="C732" s="2" t="s">
        <v>59</v>
      </c>
      <c r="D732" s="2" t="s">
        <v>54</v>
      </c>
      <c r="E732" s="2" t="s">
        <v>33</v>
      </c>
      <c r="F732" s="8" t="s">
        <v>24</v>
      </c>
      <c r="G732" s="8">
        <v>1</v>
      </c>
      <c r="H732" s="8">
        <v>1</v>
      </c>
      <c r="I732" s="8">
        <v>1</v>
      </c>
      <c r="J732" s="8">
        <v>1</v>
      </c>
      <c r="K732" s="8">
        <v>1</v>
      </c>
      <c r="L732" s="8">
        <v>1</v>
      </c>
      <c r="M732" s="8">
        <v>0</v>
      </c>
      <c r="N732" s="8">
        <v>0</v>
      </c>
      <c r="O732" s="8">
        <v>1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5">
        <v>204050065</v>
      </c>
    </row>
    <row r="733" spans="1:21" hidden="1" x14ac:dyDescent="0.25">
      <c r="A733" s="8" t="s">
        <v>5018</v>
      </c>
      <c r="B733" s="2" t="s">
        <v>1150</v>
      </c>
      <c r="C733" s="2" t="s">
        <v>59</v>
      </c>
      <c r="D733" s="2" t="s">
        <v>54</v>
      </c>
      <c r="E733" s="2" t="s">
        <v>33</v>
      </c>
      <c r="F733" s="8" t="s">
        <v>36</v>
      </c>
      <c r="G733" s="8">
        <v>1</v>
      </c>
      <c r="H733" s="8">
        <v>1</v>
      </c>
      <c r="I733" s="8">
        <v>1</v>
      </c>
      <c r="J733" s="8">
        <v>1</v>
      </c>
      <c r="K733" s="8">
        <v>1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5">
        <v>204050073</v>
      </c>
    </row>
    <row r="734" spans="1:21" hidden="1" x14ac:dyDescent="0.25">
      <c r="A734" s="8" t="s">
        <v>5018</v>
      </c>
      <c r="B734" s="2" t="s">
        <v>1151</v>
      </c>
      <c r="C734" s="2" t="s">
        <v>59</v>
      </c>
      <c r="D734" s="2" t="s">
        <v>54</v>
      </c>
      <c r="E734" s="2" t="s">
        <v>33</v>
      </c>
      <c r="F734" s="8" t="s">
        <v>24</v>
      </c>
      <c r="G734" s="8">
        <v>1</v>
      </c>
      <c r="H734" s="8">
        <v>1</v>
      </c>
      <c r="I734" s="8">
        <v>1</v>
      </c>
      <c r="J734" s="8">
        <v>1</v>
      </c>
      <c r="K734" s="8">
        <v>1</v>
      </c>
      <c r="L734" s="8">
        <v>1</v>
      </c>
      <c r="M734" s="8">
        <v>0</v>
      </c>
      <c r="N734" s="8">
        <v>0</v>
      </c>
      <c r="O734" s="8">
        <v>1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5">
        <v>204050081</v>
      </c>
    </row>
    <row r="735" spans="1:21" hidden="1" x14ac:dyDescent="0.25">
      <c r="A735" s="8" t="s">
        <v>5018</v>
      </c>
      <c r="B735" s="2" t="s">
        <v>1152</v>
      </c>
      <c r="C735" s="2" t="s">
        <v>59</v>
      </c>
      <c r="D735" s="2" t="s">
        <v>54</v>
      </c>
      <c r="E735" s="2" t="s">
        <v>33</v>
      </c>
      <c r="F735" s="8" t="s">
        <v>24</v>
      </c>
      <c r="G735" s="8">
        <v>0</v>
      </c>
      <c r="H735" s="8">
        <v>1</v>
      </c>
      <c r="I735" s="8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1</v>
      </c>
      <c r="Q735" s="8">
        <v>0</v>
      </c>
      <c r="R735" s="8">
        <v>0</v>
      </c>
      <c r="S735" s="8">
        <v>0</v>
      </c>
      <c r="T735" s="8">
        <v>0</v>
      </c>
      <c r="U735" s="5">
        <v>204050090</v>
      </c>
    </row>
    <row r="736" spans="1:21" hidden="1" x14ac:dyDescent="0.25">
      <c r="A736" s="8" t="s">
        <v>5018</v>
      </c>
      <c r="B736" s="2" t="s">
        <v>1153</v>
      </c>
      <c r="C736" s="2" t="s">
        <v>59</v>
      </c>
      <c r="D736" s="2" t="s">
        <v>54</v>
      </c>
      <c r="E736" s="2" t="s">
        <v>33</v>
      </c>
      <c r="F736" s="8" t="s">
        <v>24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5">
        <v>204050103</v>
      </c>
    </row>
    <row r="737" spans="1:21" hidden="1" x14ac:dyDescent="0.25">
      <c r="A737" s="8" t="s">
        <v>5018</v>
      </c>
      <c r="B737" s="2" t="s">
        <v>1154</v>
      </c>
      <c r="C737" s="2" t="s">
        <v>59</v>
      </c>
      <c r="D737" s="2" t="s">
        <v>54</v>
      </c>
      <c r="E737" s="2" t="s">
        <v>33</v>
      </c>
      <c r="F737" s="8" t="s">
        <v>24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0</v>
      </c>
      <c r="N737" s="8">
        <v>0</v>
      </c>
      <c r="O737" s="8">
        <v>1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5">
        <v>204050111</v>
      </c>
    </row>
    <row r="738" spans="1:21" hidden="1" x14ac:dyDescent="0.25">
      <c r="A738" s="8" t="s">
        <v>5018</v>
      </c>
      <c r="B738" s="2" t="s">
        <v>1155</v>
      </c>
      <c r="C738" s="2" t="s">
        <v>59</v>
      </c>
      <c r="D738" s="2" t="s">
        <v>54</v>
      </c>
      <c r="E738" s="2" t="s">
        <v>33</v>
      </c>
      <c r="F738" s="8" t="s">
        <v>24</v>
      </c>
      <c r="G738" s="8">
        <v>1</v>
      </c>
      <c r="H738" s="8">
        <v>1</v>
      </c>
      <c r="I738" s="8">
        <v>1</v>
      </c>
      <c r="J738" s="8">
        <v>1</v>
      </c>
      <c r="K738" s="8">
        <v>1</v>
      </c>
      <c r="L738" s="8">
        <v>1</v>
      </c>
      <c r="M738" s="8">
        <v>0</v>
      </c>
      <c r="N738" s="8">
        <v>0</v>
      </c>
      <c r="O738" s="8">
        <v>1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5">
        <v>204050120</v>
      </c>
    </row>
    <row r="739" spans="1:21" hidden="1" x14ac:dyDescent="0.25">
      <c r="A739" s="8" t="s">
        <v>5018</v>
      </c>
      <c r="B739" s="2" t="s">
        <v>1156</v>
      </c>
      <c r="C739" s="2" t="s">
        <v>59</v>
      </c>
      <c r="D739" s="2" t="s">
        <v>54</v>
      </c>
      <c r="E739" s="2" t="s">
        <v>33</v>
      </c>
      <c r="F739" s="8" t="s">
        <v>24</v>
      </c>
      <c r="G739" s="8">
        <v>1</v>
      </c>
      <c r="H739" s="8">
        <v>1</v>
      </c>
      <c r="I739" s="8">
        <v>1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1</v>
      </c>
      <c r="Q739" s="8">
        <v>0</v>
      </c>
      <c r="R739" s="8">
        <v>0</v>
      </c>
      <c r="S739" s="8">
        <v>0</v>
      </c>
      <c r="T739" s="8">
        <v>0</v>
      </c>
      <c r="U739" s="5">
        <v>204050138</v>
      </c>
    </row>
    <row r="740" spans="1:21" hidden="1" x14ac:dyDescent="0.25">
      <c r="A740" s="8" t="s">
        <v>5018</v>
      </c>
      <c r="B740" s="2" t="s">
        <v>1157</v>
      </c>
      <c r="C740" s="2" t="s">
        <v>59</v>
      </c>
      <c r="D740" s="2" t="s">
        <v>54</v>
      </c>
      <c r="E740" s="2" t="s">
        <v>33</v>
      </c>
      <c r="F740" s="8" t="s">
        <v>24</v>
      </c>
      <c r="G740" s="8">
        <v>1</v>
      </c>
      <c r="H740" s="8">
        <v>1</v>
      </c>
      <c r="I740" s="8">
        <v>1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5">
        <v>204050146</v>
      </c>
    </row>
    <row r="741" spans="1:21" hidden="1" x14ac:dyDescent="0.25">
      <c r="A741" s="8" t="s">
        <v>5018</v>
      </c>
      <c r="B741" s="2" t="s">
        <v>1158</v>
      </c>
      <c r="C741" s="2" t="s">
        <v>59</v>
      </c>
      <c r="D741" s="2" t="s">
        <v>54</v>
      </c>
      <c r="E741" s="2" t="s">
        <v>33</v>
      </c>
      <c r="F741" s="8" t="s">
        <v>24</v>
      </c>
      <c r="G741" s="8">
        <v>1</v>
      </c>
      <c r="H741" s="8">
        <v>1</v>
      </c>
      <c r="I741" s="8">
        <v>1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0</v>
      </c>
      <c r="S741" s="8">
        <v>0</v>
      </c>
      <c r="T741" s="8">
        <v>0</v>
      </c>
      <c r="U741" s="5">
        <v>204050154</v>
      </c>
    </row>
    <row r="742" spans="1:21" hidden="1" x14ac:dyDescent="0.25">
      <c r="A742" s="8" t="s">
        <v>5018</v>
      </c>
      <c r="B742" s="2" t="s">
        <v>1159</v>
      </c>
      <c r="C742" s="2" t="s">
        <v>59</v>
      </c>
      <c r="D742" s="2" t="s">
        <v>54</v>
      </c>
      <c r="E742" s="2" t="s">
        <v>33</v>
      </c>
      <c r="F742" s="8" t="s">
        <v>24</v>
      </c>
      <c r="G742" s="8">
        <v>1</v>
      </c>
      <c r="H742" s="8">
        <v>1</v>
      </c>
      <c r="I742" s="8">
        <v>1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5">
        <v>204050162</v>
      </c>
    </row>
    <row r="743" spans="1:21" hidden="1" x14ac:dyDescent="0.25">
      <c r="A743" s="8" t="s">
        <v>5018</v>
      </c>
      <c r="B743" s="2" t="s">
        <v>1160</v>
      </c>
      <c r="C743" s="2" t="s">
        <v>59</v>
      </c>
      <c r="D743" s="2" t="s">
        <v>54</v>
      </c>
      <c r="E743" s="2" t="s">
        <v>33</v>
      </c>
      <c r="F743" s="8" t="s">
        <v>24</v>
      </c>
      <c r="G743" s="8">
        <v>1</v>
      </c>
      <c r="H743" s="8">
        <v>1</v>
      </c>
      <c r="I743" s="8">
        <v>1</v>
      </c>
      <c r="J743" s="8">
        <v>1</v>
      </c>
      <c r="K743" s="8">
        <v>1</v>
      </c>
      <c r="L743" s="8">
        <v>1</v>
      </c>
      <c r="M743" s="8">
        <v>0</v>
      </c>
      <c r="N743" s="8">
        <v>0</v>
      </c>
      <c r="O743" s="8">
        <v>1</v>
      </c>
      <c r="P743" s="8">
        <v>1</v>
      </c>
      <c r="Q743" s="8">
        <v>0</v>
      </c>
      <c r="R743" s="8">
        <v>0</v>
      </c>
      <c r="S743" s="8">
        <v>0</v>
      </c>
      <c r="T743" s="8">
        <v>0</v>
      </c>
      <c r="U743" s="5">
        <v>204050170</v>
      </c>
    </row>
    <row r="744" spans="1:21" hidden="1" x14ac:dyDescent="0.25">
      <c r="A744" s="8" t="s">
        <v>5018</v>
      </c>
      <c r="B744" s="2" t="s">
        <v>1161</v>
      </c>
      <c r="C744" s="2" t="s">
        <v>59</v>
      </c>
      <c r="D744" s="2" t="s">
        <v>54</v>
      </c>
      <c r="E744" s="2" t="s">
        <v>33</v>
      </c>
      <c r="F744" s="8" t="s">
        <v>24</v>
      </c>
      <c r="G744" s="8">
        <v>1</v>
      </c>
      <c r="H744" s="8">
        <v>1</v>
      </c>
      <c r="I744" s="8">
        <v>1</v>
      </c>
      <c r="J744" s="8">
        <v>1</v>
      </c>
      <c r="K744" s="8">
        <v>1</v>
      </c>
      <c r="L744" s="8">
        <v>1</v>
      </c>
      <c r="M744" s="8">
        <v>0</v>
      </c>
      <c r="N744" s="8">
        <v>0</v>
      </c>
      <c r="O744" s="8">
        <v>1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5">
        <v>204050189</v>
      </c>
    </row>
    <row r="745" spans="1:21" hidden="1" x14ac:dyDescent="0.25">
      <c r="A745" s="8" t="s">
        <v>5018</v>
      </c>
      <c r="B745" s="2" t="s">
        <v>1162</v>
      </c>
      <c r="C745" s="2" t="s">
        <v>60</v>
      </c>
      <c r="D745" s="2" t="s">
        <v>54</v>
      </c>
      <c r="E745" s="2" t="s">
        <v>33</v>
      </c>
      <c r="F745" s="8" t="s">
        <v>24</v>
      </c>
      <c r="G745" s="8">
        <v>1</v>
      </c>
      <c r="H745" s="8">
        <v>1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1</v>
      </c>
      <c r="Q745" s="8">
        <v>0</v>
      </c>
      <c r="R745" s="8">
        <v>0</v>
      </c>
      <c r="S745" s="8">
        <v>0</v>
      </c>
      <c r="T745" s="8">
        <v>0</v>
      </c>
      <c r="U745" s="5">
        <v>204060010</v>
      </c>
    </row>
    <row r="746" spans="1:21" hidden="1" x14ac:dyDescent="0.25">
      <c r="A746" s="8" t="s">
        <v>5018</v>
      </c>
      <c r="B746" s="2" t="s">
        <v>1163</v>
      </c>
      <c r="C746" s="2" t="s">
        <v>60</v>
      </c>
      <c r="D746" s="2" t="s">
        <v>54</v>
      </c>
      <c r="E746" s="2" t="s">
        <v>33</v>
      </c>
      <c r="F746" s="8" t="s">
        <v>36</v>
      </c>
      <c r="G746" s="8">
        <v>1</v>
      </c>
      <c r="H746" s="8">
        <v>1</v>
      </c>
      <c r="I746" s="8">
        <v>1</v>
      </c>
      <c r="J746" s="8">
        <v>0</v>
      </c>
      <c r="K746" s="8">
        <v>1</v>
      </c>
      <c r="L746" s="8">
        <v>1</v>
      </c>
      <c r="M746" s="8">
        <v>0</v>
      </c>
      <c r="N746" s="8">
        <v>0</v>
      </c>
      <c r="O746" s="8">
        <v>1</v>
      </c>
      <c r="P746" s="8">
        <v>1</v>
      </c>
      <c r="Q746" s="8">
        <v>0</v>
      </c>
      <c r="R746" s="8">
        <v>0</v>
      </c>
      <c r="S746" s="8">
        <v>0</v>
      </c>
      <c r="T746" s="8">
        <v>0</v>
      </c>
      <c r="U746" s="5">
        <v>204060028</v>
      </c>
    </row>
    <row r="747" spans="1:21" hidden="1" x14ac:dyDescent="0.25">
      <c r="A747" s="8" t="s">
        <v>5018</v>
      </c>
      <c r="B747" s="2" t="s">
        <v>1164</v>
      </c>
      <c r="C747" s="2" t="s">
        <v>60</v>
      </c>
      <c r="D747" s="2" t="s">
        <v>54</v>
      </c>
      <c r="E747" s="2" t="s">
        <v>33</v>
      </c>
      <c r="F747" s="8" t="s">
        <v>24</v>
      </c>
      <c r="G747" s="8">
        <v>1</v>
      </c>
      <c r="H747" s="8">
        <v>1</v>
      </c>
      <c r="I747" s="8">
        <v>1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1</v>
      </c>
      <c r="Q747" s="8">
        <v>0</v>
      </c>
      <c r="R747" s="8">
        <v>0</v>
      </c>
      <c r="S747" s="8">
        <v>0</v>
      </c>
      <c r="T747" s="8">
        <v>0</v>
      </c>
      <c r="U747" s="5">
        <v>204060036</v>
      </c>
    </row>
    <row r="748" spans="1:21" hidden="1" x14ac:dyDescent="0.25">
      <c r="A748" s="8" t="s">
        <v>5018</v>
      </c>
      <c r="B748" s="2" t="s">
        <v>1165</v>
      </c>
      <c r="C748" s="2" t="s">
        <v>60</v>
      </c>
      <c r="D748" s="2" t="s">
        <v>54</v>
      </c>
      <c r="E748" s="2" t="s">
        <v>33</v>
      </c>
      <c r="F748" s="8" t="s">
        <v>24</v>
      </c>
      <c r="G748" s="8">
        <v>1</v>
      </c>
      <c r="H748" s="8">
        <v>1</v>
      </c>
      <c r="I748" s="8">
        <v>1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5">
        <v>204060044</v>
      </c>
    </row>
    <row r="749" spans="1:21" hidden="1" x14ac:dyDescent="0.25">
      <c r="A749" s="8" t="s">
        <v>5018</v>
      </c>
      <c r="B749" s="2" t="s">
        <v>1166</v>
      </c>
      <c r="C749" s="2" t="s">
        <v>60</v>
      </c>
      <c r="D749" s="2" t="s">
        <v>54</v>
      </c>
      <c r="E749" s="2" t="s">
        <v>33</v>
      </c>
      <c r="F749" s="8" t="s">
        <v>24</v>
      </c>
      <c r="G749" s="8">
        <v>1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5">
        <v>204060052</v>
      </c>
    </row>
    <row r="750" spans="1:21" hidden="1" x14ac:dyDescent="0.25">
      <c r="A750" s="8" t="s">
        <v>5018</v>
      </c>
      <c r="B750" s="2" t="s">
        <v>1167</v>
      </c>
      <c r="C750" s="2" t="s">
        <v>60</v>
      </c>
      <c r="D750" s="2" t="s">
        <v>54</v>
      </c>
      <c r="E750" s="2" t="s">
        <v>33</v>
      </c>
      <c r="F750" s="8" t="s">
        <v>24</v>
      </c>
      <c r="G750" s="8">
        <v>1</v>
      </c>
      <c r="H750" s="8">
        <v>1</v>
      </c>
      <c r="I750" s="8">
        <v>1</v>
      </c>
      <c r="J750" s="8">
        <v>1</v>
      </c>
      <c r="K750" s="8">
        <v>1</v>
      </c>
      <c r="L750" s="8">
        <v>1</v>
      </c>
      <c r="M750" s="8">
        <v>0</v>
      </c>
      <c r="N750" s="8">
        <v>0</v>
      </c>
      <c r="O750" s="8">
        <v>1</v>
      </c>
      <c r="P750" s="8">
        <v>1</v>
      </c>
      <c r="Q750" s="8">
        <v>0</v>
      </c>
      <c r="R750" s="8">
        <v>0</v>
      </c>
      <c r="S750" s="8">
        <v>0</v>
      </c>
      <c r="T750" s="8">
        <v>0</v>
      </c>
      <c r="U750" s="5">
        <v>204060060</v>
      </c>
    </row>
    <row r="751" spans="1:21" hidden="1" x14ac:dyDescent="0.25">
      <c r="A751" s="8" t="s">
        <v>5018</v>
      </c>
      <c r="B751" s="2" t="s">
        <v>1168</v>
      </c>
      <c r="C751" s="2" t="s">
        <v>60</v>
      </c>
      <c r="D751" s="2" t="s">
        <v>54</v>
      </c>
      <c r="E751" s="2" t="s">
        <v>33</v>
      </c>
      <c r="F751" s="8" t="s">
        <v>24</v>
      </c>
      <c r="G751" s="8">
        <v>1</v>
      </c>
      <c r="H751" s="8">
        <v>1</v>
      </c>
      <c r="I751" s="8">
        <v>1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1</v>
      </c>
      <c r="Q751" s="8">
        <v>0</v>
      </c>
      <c r="R751" s="8">
        <v>0</v>
      </c>
      <c r="S751" s="8">
        <v>0</v>
      </c>
      <c r="T751" s="8">
        <v>0</v>
      </c>
      <c r="U751" s="5">
        <v>204060079</v>
      </c>
    </row>
    <row r="752" spans="1:21" hidden="1" x14ac:dyDescent="0.25">
      <c r="A752" s="8" t="s">
        <v>5018</v>
      </c>
      <c r="B752" s="2" t="s">
        <v>1169</v>
      </c>
      <c r="C752" s="2" t="s">
        <v>60</v>
      </c>
      <c r="D752" s="2" t="s">
        <v>54</v>
      </c>
      <c r="E752" s="2" t="s">
        <v>33</v>
      </c>
      <c r="F752" s="8" t="s">
        <v>24</v>
      </c>
      <c r="G752" s="8">
        <v>1</v>
      </c>
      <c r="H752" s="8">
        <v>1</v>
      </c>
      <c r="I752" s="8">
        <v>1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5">
        <v>204060087</v>
      </c>
    </row>
    <row r="753" spans="1:21" hidden="1" x14ac:dyDescent="0.25">
      <c r="A753" s="8" t="s">
        <v>5018</v>
      </c>
      <c r="B753" s="2" t="s">
        <v>1170</v>
      </c>
      <c r="C753" s="2" t="s">
        <v>60</v>
      </c>
      <c r="D753" s="2" t="s">
        <v>54</v>
      </c>
      <c r="E753" s="2" t="s">
        <v>33</v>
      </c>
      <c r="F753" s="8" t="s">
        <v>24</v>
      </c>
      <c r="G753" s="8">
        <v>1</v>
      </c>
      <c r="H753" s="8">
        <v>1</v>
      </c>
      <c r="I753" s="8">
        <v>1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1</v>
      </c>
      <c r="Q753" s="8">
        <v>0</v>
      </c>
      <c r="R753" s="8">
        <v>0</v>
      </c>
      <c r="S753" s="8">
        <v>0</v>
      </c>
      <c r="T753" s="8">
        <v>0</v>
      </c>
      <c r="U753" s="5">
        <v>204060095</v>
      </c>
    </row>
    <row r="754" spans="1:21" hidden="1" x14ac:dyDescent="0.25">
      <c r="A754" s="8" t="s">
        <v>5018</v>
      </c>
      <c r="B754" s="2" t="s">
        <v>1171</v>
      </c>
      <c r="C754" s="2" t="s">
        <v>60</v>
      </c>
      <c r="D754" s="2" t="s">
        <v>54</v>
      </c>
      <c r="E754" s="2" t="s">
        <v>33</v>
      </c>
      <c r="F754" s="8" t="s">
        <v>24</v>
      </c>
      <c r="G754" s="8">
        <v>1</v>
      </c>
      <c r="H754" s="8">
        <v>1</v>
      </c>
      <c r="I754" s="8">
        <v>1</v>
      </c>
      <c r="J754" s="8">
        <v>1</v>
      </c>
      <c r="K754" s="8">
        <v>1</v>
      </c>
      <c r="L754" s="8">
        <v>1</v>
      </c>
      <c r="M754" s="8">
        <v>0</v>
      </c>
      <c r="N754" s="8">
        <v>0</v>
      </c>
      <c r="O754" s="8">
        <v>1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5">
        <v>204060109</v>
      </c>
    </row>
    <row r="755" spans="1:21" hidden="1" x14ac:dyDescent="0.25">
      <c r="A755" s="8" t="s">
        <v>5018</v>
      </c>
      <c r="B755" s="2" t="s">
        <v>1172</v>
      </c>
      <c r="C755" s="2" t="s">
        <v>60</v>
      </c>
      <c r="D755" s="2" t="s">
        <v>54</v>
      </c>
      <c r="E755" s="2" t="s">
        <v>33</v>
      </c>
      <c r="F755" s="8" t="s">
        <v>24</v>
      </c>
      <c r="G755" s="8">
        <v>1</v>
      </c>
      <c r="H755" s="8">
        <v>1</v>
      </c>
      <c r="I755" s="8">
        <v>1</v>
      </c>
      <c r="J755" s="8">
        <v>1</v>
      </c>
      <c r="K755" s="8">
        <v>1</v>
      </c>
      <c r="L755" s="8">
        <v>1</v>
      </c>
      <c r="M755" s="8">
        <v>0</v>
      </c>
      <c r="N755" s="8">
        <v>0</v>
      </c>
      <c r="O755" s="8">
        <v>1</v>
      </c>
      <c r="P755" s="8">
        <v>1</v>
      </c>
      <c r="Q755" s="8">
        <v>0</v>
      </c>
      <c r="R755" s="8">
        <v>0</v>
      </c>
      <c r="S755" s="8">
        <v>0</v>
      </c>
      <c r="T755" s="8">
        <v>0</v>
      </c>
      <c r="U755" s="5">
        <v>204060117</v>
      </c>
    </row>
    <row r="756" spans="1:21" hidden="1" x14ac:dyDescent="0.25">
      <c r="A756" s="8" t="s">
        <v>5018</v>
      </c>
      <c r="B756" s="2" t="s">
        <v>1173</v>
      </c>
      <c r="C756" s="2" t="s">
        <v>60</v>
      </c>
      <c r="D756" s="2" t="s">
        <v>54</v>
      </c>
      <c r="E756" s="2" t="s">
        <v>33</v>
      </c>
      <c r="F756" s="8" t="s">
        <v>24</v>
      </c>
      <c r="G756" s="8">
        <v>1</v>
      </c>
      <c r="H756" s="8">
        <v>1</v>
      </c>
      <c r="I756" s="8">
        <v>1</v>
      </c>
      <c r="J756" s="8">
        <v>1</v>
      </c>
      <c r="K756" s="8">
        <v>1</v>
      </c>
      <c r="L756" s="8">
        <v>1</v>
      </c>
      <c r="M756" s="8">
        <v>0</v>
      </c>
      <c r="N756" s="8">
        <v>0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5">
        <v>204060125</v>
      </c>
    </row>
    <row r="757" spans="1:21" hidden="1" x14ac:dyDescent="0.25">
      <c r="A757" s="8" t="s">
        <v>5018</v>
      </c>
      <c r="B757" s="2" t="s">
        <v>1174</v>
      </c>
      <c r="C757" s="2" t="s">
        <v>60</v>
      </c>
      <c r="D757" s="2" t="s">
        <v>54</v>
      </c>
      <c r="E757" s="2" t="s">
        <v>33</v>
      </c>
      <c r="F757" s="8" t="s">
        <v>24</v>
      </c>
      <c r="G757" s="8">
        <v>1</v>
      </c>
      <c r="H757" s="8">
        <v>1</v>
      </c>
      <c r="I757" s="8">
        <v>1</v>
      </c>
      <c r="J757" s="8">
        <v>1</v>
      </c>
      <c r="K757" s="8">
        <v>1</v>
      </c>
      <c r="L757" s="8">
        <v>1</v>
      </c>
      <c r="M757" s="8">
        <v>0</v>
      </c>
      <c r="N757" s="8">
        <v>0</v>
      </c>
      <c r="O757" s="8">
        <v>1</v>
      </c>
      <c r="P757" s="8">
        <v>1</v>
      </c>
      <c r="Q757" s="8">
        <v>0</v>
      </c>
      <c r="R757" s="8">
        <v>0</v>
      </c>
      <c r="S757" s="8">
        <v>0</v>
      </c>
      <c r="T757" s="8">
        <v>0</v>
      </c>
      <c r="U757" s="5">
        <v>204060133</v>
      </c>
    </row>
    <row r="758" spans="1:21" hidden="1" x14ac:dyDescent="0.25">
      <c r="A758" s="8" t="s">
        <v>5018</v>
      </c>
      <c r="B758" s="2" t="s">
        <v>1175</v>
      </c>
      <c r="C758" s="2" t="s">
        <v>60</v>
      </c>
      <c r="D758" s="2" t="s">
        <v>54</v>
      </c>
      <c r="E758" s="2" t="s">
        <v>33</v>
      </c>
      <c r="F758" s="8" t="s">
        <v>24</v>
      </c>
      <c r="G758" s="8">
        <v>1</v>
      </c>
      <c r="H758" s="8">
        <v>1</v>
      </c>
      <c r="I758" s="8">
        <v>1</v>
      </c>
      <c r="J758" s="8">
        <v>1</v>
      </c>
      <c r="K758" s="8">
        <v>1</v>
      </c>
      <c r="L758" s="8">
        <v>1</v>
      </c>
      <c r="M758" s="8">
        <v>0</v>
      </c>
      <c r="N758" s="8">
        <v>0</v>
      </c>
      <c r="O758" s="8">
        <v>1</v>
      </c>
      <c r="P758" s="8">
        <v>1</v>
      </c>
      <c r="Q758" s="8">
        <v>0</v>
      </c>
      <c r="R758" s="8">
        <v>0</v>
      </c>
      <c r="S758" s="8">
        <v>0</v>
      </c>
      <c r="T758" s="8">
        <v>0</v>
      </c>
      <c r="U758" s="5">
        <v>204060141</v>
      </c>
    </row>
    <row r="759" spans="1:21" hidden="1" x14ac:dyDescent="0.25">
      <c r="A759" s="8" t="s">
        <v>5018</v>
      </c>
      <c r="B759" s="2" t="s">
        <v>1176</v>
      </c>
      <c r="C759" s="2" t="s">
        <v>60</v>
      </c>
      <c r="D759" s="2" t="s">
        <v>54</v>
      </c>
      <c r="E759" s="2" t="s">
        <v>33</v>
      </c>
      <c r="F759" s="8" t="s">
        <v>24</v>
      </c>
      <c r="G759" s="8">
        <v>1</v>
      </c>
      <c r="H759" s="8">
        <v>1</v>
      </c>
      <c r="I759" s="8">
        <v>1</v>
      </c>
      <c r="J759" s="8">
        <v>1</v>
      </c>
      <c r="K759" s="8">
        <v>1</v>
      </c>
      <c r="L759" s="8">
        <v>1</v>
      </c>
      <c r="M759" s="8">
        <v>0</v>
      </c>
      <c r="N759" s="8">
        <v>0</v>
      </c>
      <c r="O759" s="8">
        <v>1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5">
        <v>204060150</v>
      </c>
    </row>
    <row r="760" spans="1:21" hidden="1" x14ac:dyDescent="0.25">
      <c r="A760" s="8" t="s">
        <v>5018</v>
      </c>
      <c r="B760" s="2" t="s">
        <v>1177</v>
      </c>
      <c r="C760" s="2" t="s">
        <v>60</v>
      </c>
      <c r="D760" s="2" t="s">
        <v>54</v>
      </c>
      <c r="E760" s="2" t="s">
        <v>33</v>
      </c>
      <c r="F760" s="8" t="s">
        <v>24</v>
      </c>
      <c r="G760" s="8">
        <v>1</v>
      </c>
      <c r="H760" s="8">
        <v>1</v>
      </c>
      <c r="I760" s="8">
        <v>1</v>
      </c>
      <c r="J760" s="8">
        <v>1</v>
      </c>
      <c r="K760" s="8">
        <v>1</v>
      </c>
      <c r="L760" s="8">
        <v>1</v>
      </c>
      <c r="M760" s="8">
        <v>0</v>
      </c>
      <c r="N760" s="8">
        <v>0</v>
      </c>
      <c r="O760" s="8">
        <v>1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5">
        <v>204060168</v>
      </c>
    </row>
    <row r="761" spans="1:21" hidden="1" x14ac:dyDescent="0.25">
      <c r="A761" s="8" t="s">
        <v>5018</v>
      </c>
      <c r="B761" s="2" t="s">
        <v>1178</v>
      </c>
      <c r="C761" s="2" t="s">
        <v>60</v>
      </c>
      <c r="D761" s="2" t="s">
        <v>54</v>
      </c>
      <c r="E761" s="2" t="s">
        <v>33</v>
      </c>
      <c r="F761" s="8" t="s">
        <v>24</v>
      </c>
      <c r="G761" s="8">
        <v>1</v>
      </c>
      <c r="H761" s="8">
        <v>1</v>
      </c>
      <c r="I761" s="8">
        <v>1</v>
      </c>
      <c r="J761" s="8">
        <v>1</v>
      </c>
      <c r="K761" s="8">
        <v>1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5">
        <v>204060176</v>
      </c>
    </row>
    <row r="762" spans="1:21" hidden="1" x14ac:dyDescent="0.25">
      <c r="A762" s="8" t="s">
        <v>5018</v>
      </c>
      <c r="B762" s="2" t="s">
        <v>1179</v>
      </c>
      <c r="C762" s="2" t="s">
        <v>62</v>
      </c>
      <c r="D762" s="2" t="s">
        <v>61</v>
      </c>
      <c r="E762" s="2" t="s">
        <v>33</v>
      </c>
      <c r="F762" s="8" t="s">
        <v>36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5">
        <v>205010016</v>
      </c>
    </row>
    <row r="763" spans="1:21" hidden="1" x14ac:dyDescent="0.25">
      <c r="A763" s="8" t="s">
        <v>5018</v>
      </c>
      <c r="B763" s="2" t="s">
        <v>1180</v>
      </c>
      <c r="C763" s="2" t="s">
        <v>62</v>
      </c>
      <c r="D763" s="2" t="s">
        <v>61</v>
      </c>
      <c r="E763" s="2" t="s">
        <v>33</v>
      </c>
      <c r="F763" s="8" t="s">
        <v>36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1</v>
      </c>
      <c r="M763" s="8">
        <v>0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0</v>
      </c>
      <c r="U763" s="5">
        <v>205010024</v>
      </c>
    </row>
    <row r="764" spans="1:21" hidden="1" x14ac:dyDescent="0.25">
      <c r="A764" s="8" t="s">
        <v>5018</v>
      </c>
      <c r="B764" s="2" t="s">
        <v>1181</v>
      </c>
      <c r="C764" s="2" t="s">
        <v>62</v>
      </c>
      <c r="D764" s="2" t="s">
        <v>61</v>
      </c>
      <c r="E764" s="2" t="s">
        <v>33</v>
      </c>
      <c r="F764" s="8" t="s">
        <v>24</v>
      </c>
      <c r="G764" s="8">
        <v>1</v>
      </c>
      <c r="H764" s="8">
        <v>1</v>
      </c>
      <c r="I764" s="8">
        <v>1</v>
      </c>
      <c r="J764" s="8">
        <v>0</v>
      </c>
      <c r="K764" s="8">
        <v>1</v>
      </c>
      <c r="L764" s="8">
        <v>1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1</v>
      </c>
      <c r="S764" s="8">
        <v>1</v>
      </c>
      <c r="T764" s="8">
        <v>0</v>
      </c>
      <c r="U764" s="5">
        <v>205010032</v>
      </c>
    </row>
    <row r="765" spans="1:21" hidden="1" x14ac:dyDescent="0.25">
      <c r="A765" s="8" t="s">
        <v>5018</v>
      </c>
      <c r="B765" s="2" t="s">
        <v>1182</v>
      </c>
      <c r="C765" s="2" t="s">
        <v>62</v>
      </c>
      <c r="D765" s="2" t="s">
        <v>61</v>
      </c>
      <c r="E765" s="2" t="s">
        <v>33</v>
      </c>
      <c r="F765" s="8" t="s">
        <v>24</v>
      </c>
      <c r="G765" s="8">
        <v>1</v>
      </c>
      <c r="H765" s="8">
        <v>1</v>
      </c>
      <c r="I765" s="8">
        <v>1</v>
      </c>
      <c r="J765" s="8">
        <v>0</v>
      </c>
      <c r="K765" s="8">
        <v>1</v>
      </c>
      <c r="L765" s="8">
        <v>1</v>
      </c>
      <c r="M765" s="8">
        <v>0</v>
      </c>
      <c r="N765" s="8">
        <v>1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5">
        <v>205010040</v>
      </c>
    </row>
    <row r="766" spans="1:21" hidden="1" x14ac:dyDescent="0.25">
      <c r="A766" s="8" t="s">
        <v>5018</v>
      </c>
      <c r="B766" s="2" t="s">
        <v>1183</v>
      </c>
      <c r="C766" s="2" t="s">
        <v>62</v>
      </c>
      <c r="D766" s="2" t="s">
        <v>61</v>
      </c>
      <c r="E766" s="2" t="s">
        <v>33</v>
      </c>
      <c r="F766" s="8" t="s">
        <v>24</v>
      </c>
      <c r="G766" s="8">
        <v>1</v>
      </c>
      <c r="H766" s="8">
        <v>1</v>
      </c>
      <c r="I766" s="8">
        <v>1</v>
      </c>
      <c r="J766" s="8">
        <v>1</v>
      </c>
      <c r="K766" s="8">
        <v>1</v>
      </c>
      <c r="L766" s="8">
        <v>1</v>
      </c>
      <c r="M766" s="8">
        <v>0</v>
      </c>
      <c r="N766" s="8">
        <v>1</v>
      </c>
      <c r="O766" s="8">
        <v>0</v>
      </c>
      <c r="P766" s="8">
        <v>1</v>
      </c>
      <c r="Q766" s="8">
        <v>0</v>
      </c>
      <c r="R766" s="8">
        <v>0</v>
      </c>
      <c r="S766" s="8">
        <v>0</v>
      </c>
      <c r="T766" s="8">
        <v>0</v>
      </c>
      <c r="U766" s="5">
        <v>205010059</v>
      </c>
    </row>
    <row r="767" spans="1:21" hidden="1" x14ac:dyDescent="0.25">
      <c r="A767" s="8" t="s">
        <v>5018</v>
      </c>
      <c r="B767" s="2" t="s">
        <v>1184</v>
      </c>
      <c r="C767" s="2" t="s">
        <v>63</v>
      </c>
      <c r="D767" s="2" t="s">
        <v>61</v>
      </c>
      <c r="E767" s="2" t="s">
        <v>33</v>
      </c>
      <c r="F767" s="8" t="s">
        <v>24</v>
      </c>
      <c r="G767" s="8">
        <v>1</v>
      </c>
      <c r="H767" s="8">
        <v>1</v>
      </c>
      <c r="I767" s="8">
        <v>1</v>
      </c>
      <c r="J767" s="8">
        <v>0</v>
      </c>
      <c r="K767" s="8">
        <v>1</v>
      </c>
      <c r="L767" s="8">
        <v>1</v>
      </c>
      <c r="M767" s="8">
        <v>0</v>
      </c>
      <c r="N767" s="8">
        <v>1</v>
      </c>
      <c r="O767" s="8">
        <v>0</v>
      </c>
      <c r="P767" s="8">
        <v>1</v>
      </c>
      <c r="Q767" s="8">
        <v>0</v>
      </c>
      <c r="R767" s="8">
        <v>0</v>
      </c>
      <c r="S767" s="8">
        <v>0</v>
      </c>
      <c r="T767" s="8">
        <v>0</v>
      </c>
      <c r="U767" s="5">
        <v>205020011</v>
      </c>
    </row>
    <row r="768" spans="1:21" hidden="1" x14ac:dyDescent="0.25">
      <c r="A768" s="8" t="s">
        <v>5018</v>
      </c>
      <c r="B768" s="2" t="s">
        <v>1185</v>
      </c>
      <c r="C768" s="2" t="s">
        <v>63</v>
      </c>
      <c r="D768" s="2" t="s">
        <v>61</v>
      </c>
      <c r="E768" s="2" t="s">
        <v>33</v>
      </c>
      <c r="F768" s="8" t="s">
        <v>24</v>
      </c>
      <c r="G768" s="8">
        <v>1</v>
      </c>
      <c r="H768" s="8">
        <v>0</v>
      </c>
      <c r="I768" s="8">
        <v>0</v>
      </c>
      <c r="J768" s="8">
        <v>0</v>
      </c>
      <c r="K768" s="8">
        <v>1</v>
      </c>
      <c r="L768" s="8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5">
        <v>205020020</v>
      </c>
    </row>
    <row r="769" spans="1:21" hidden="1" x14ac:dyDescent="0.25">
      <c r="A769" s="8" t="s">
        <v>5018</v>
      </c>
      <c r="B769" s="2" t="s">
        <v>1186</v>
      </c>
      <c r="C769" s="2" t="s">
        <v>63</v>
      </c>
      <c r="D769" s="2" t="s">
        <v>61</v>
      </c>
      <c r="E769" s="2" t="s">
        <v>33</v>
      </c>
      <c r="F769" s="8" t="s">
        <v>24</v>
      </c>
      <c r="G769" s="8">
        <v>1</v>
      </c>
      <c r="H769" s="8">
        <v>1</v>
      </c>
      <c r="I769" s="8">
        <v>1</v>
      </c>
      <c r="J769" s="8">
        <v>0</v>
      </c>
      <c r="K769" s="8">
        <v>1</v>
      </c>
      <c r="L769" s="8">
        <v>1</v>
      </c>
      <c r="M769" s="8">
        <v>0</v>
      </c>
      <c r="N769" s="8">
        <v>1</v>
      </c>
      <c r="O769" s="8">
        <v>0</v>
      </c>
      <c r="P769" s="8">
        <v>1</v>
      </c>
      <c r="Q769" s="8">
        <v>0</v>
      </c>
      <c r="R769" s="8">
        <v>0</v>
      </c>
      <c r="S769" s="8">
        <v>0</v>
      </c>
      <c r="T769" s="8">
        <v>0</v>
      </c>
      <c r="U769" s="5">
        <v>205020038</v>
      </c>
    </row>
    <row r="770" spans="1:21" hidden="1" x14ac:dyDescent="0.25">
      <c r="A770" s="8" t="s">
        <v>5018</v>
      </c>
      <c r="B770" s="2" t="s">
        <v>1187</v>
      </c>
      <c r="C770" s="2" t="s">
        <v>63</v>
      </c>
      <c r="D770" s="2" t="s">
        <v>61</v>
      </c>
      <c r="E770" s="2" t="s">
        <v>33</v>
      </c>
      <c r="F770" s="8" t="s">
        <v>24</v>
      </c>
      <c r="G770" s="8">
        <v>1</v>
      </c>
      <c r="H770" s="8">
        <v>1</v>
      </c>
      <c r="I770" s="8">
        <v>1</v>
      </c>
      <c r="J770" s="8">
        <v>0</v>
      </c>
      <c r="K770" s="8">
        <v>1</v>
      </c>
      <c r="L770" s="8">
        <v>1</v>
      </c>
      <c r="M770" s="8">
        <v>0</v>
      </c>
      <c r="N770" s="8">
        <v>1</v>
      </c>
      <c r="O770" s="8">
        <v>0</v>
      </c>
      <c r="P770" s="8">
        <v>1</v>
      </c>
      <c r="Q770" s="8">
        <v>0</v>
      </c>
      <c r="R770" s="8">
        <v>1</v>
      </c>
      <c r="S770" s="8">
        <v>1</v>
      </c>
      <c r="T770" s="8">
        <v>0</v>
      </c>
      <c r="U770" s="5">
        <v>205020046</v>
      </c>
    </row>
    <row r="771" spans="1:21" hidden="1" x14ac:dyDescent="0.25">
      <c r="A771" s="8" t="s">
        <v>5018</v>
      </c>
      <c r="B771" s="2" t="s">
        <v>1188</v>
      </c>
      <c r="C771" s="2" t="s">
        <v>63</v>
      </c>
      <c r="D771" s="2" t="s">
        <v>61</v>
      </c>
      <c r="E771" s="2" t="s">
        <v>33</v>
      </c>
      <c r="F771" s="8" t="s">
        <v>24</v>
      </c>
      <c r="G771" s="8">
        <v>1</v>
      </c>
      <c r="H771" s="8">
        <v>1</v>
      </c>
      <c r="I771" s="8">
        <v>1</v>
      </c>
      <c r="J771" s="8">
        <v>0</v>
      </c>
      <c r="K771" s="8">
        <v>1</v>
      </c>
      <c r="L771" s="8">
        <v>1</v>
      </c>
      <c r="M771" s="8">
        <v>0</v>
      </c>
      <c r="N771" s="8">
        <v>1</v>
      </c>
      <c r="O771" s="8">
        <v>0</v>
      </c>
      <c r="P771" s="8">
        <v>1</v>
      </c>
      <c r="Q771" s="8">
        <v>0</v>
      </c>
      <c r="R771" s="8">
        <v>1</v>
      </c>
      <c r="S771" s="8">
        <v>1</v>
      </c>
      <c r="T771" s="8">
        <v>0</v>
      </c>
      <c r="U771" s="5">
        <v>205020054</v>
      </c>
    </row>
    <row r="772" spans="1:21" hidden="1" x14ac:dyDescent="0.25">
      <c r="A772" s="8" t="s">
        <v>5018</v>
      </c>
      <c r="B772" s="2" t="s">
        <v>1189</v>
      </c>
      <c r="C772" s="2" t="s">
        <v>63</v>
      </c>
      <c r="D772" s="2" t="s">
        <v>61</v>
      </c>
      <c r="E772" s="2" t="s">
        <v>33</v>
      </c>
      <c r="F772" s="8" t="s">
        <v>24</v>
      </c>
      <c r="G772" s="8">
        <v>1</v>
      </c>
      <c r="H772" s="8">
        <v>1</v>
      </c>
      <c r="I772" s="8">
        <v>1</v>
      </c>
      <c r="J772" s="8">
        <v>1</v>
      </c>
      <c r="K772" s="8">
        <v>1</v>
      </c>
      <c r="L772" s="8">
        <v>1</v>
      </c>
      <c r="M772" s="8">
        <v>0</v>
      </c>
      <c r="N772" s="8">
        <v>1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5">
        <v>205020062</v>
      </c>
    </row>
    <row r="773" spans="1:21" hidden="1" x14ac:dyDescent="0.25">
      <c r="A773" s="8" t="s">
        <v>5018</v>
      </c>
      <c r="B773" s="2" t="s">
        <v>1190</v>
      </c>
      <c r="C773" s="2" t="s">
        <v>63</v>
      </c>
      <c r="D773" s="2" t="s">
        <v>61</v>
      </c>
      <c r="E773" s="2" t="s">
        <v>33</v>
      </c>
      <c r="F773" s="8" t="s">
        <v>24</v>
      </c>
      <c r="G773" s="8">
        <v>1</v>
      </c>
      <c r="H773" s="8">
        <v>1</v>
      </c>
      <c r="I773" s="8">
        <v>1</v>
      </c>
      <c r="J773" s="8">
        <v>0</v>
      </c>
      <c r="K773" s="8">
        <v>1</v>
      </c>
      <c r="L773" s="8">
        <v>1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5">
        <v>205020070</v>
      </c>
    </row>
    <row r="774" spans="1:21" hidden="1" x14ac:dyDescent="0.25">
      <c r="A774" s="8" t="s">
        <v>5018</v>
      </c>
      <c r="B774" s="2" t="s">
        <v>1191</v>
      </c>
      <c r="C774" s="2" t="s">
        <v>63</v>
      </c>
      <c r="D774" s="2" t="s">
        <v>61</v>
      </c>
      <c r="E774" s="2" t="s">
        <v>33</v>
      </c>
      <c r="F774" s="8" t="s">
        <v>24</v>
      </c>
      <c r="G774" s="8">
        <v>1</v>
      </c>
      <c r="H774" s="8">
        <v>1</v>
      </c>
      <c r="I774" s="8">
        <v>1</v>
      </c>
      <c r="J774" s="8">
        <v>0</v>
      </c>
      <c r="K774" s="8">
        <v>1</v>
      </c>
      <c r="L774" s="8">
        <v>1</v>
      </c>
      <c r="M774" s="8">
        <v>0</v>
      </c>
      <c r="N774" s="8">
        <v>1</v>
      </c>
      <c r="O774" s="8">
        <v>0</v>
      </c>
      <c r="P774" s="8">
        <v>1</v>
      </c>
      <c r="Q774" s="8">
        <v>0</v>
      </c>
      <c r="R774" s="8">
        <v>0</v>
      </c>
      <c r="S774" s="8">
        <v>0</v>
      </c>
      <c r="T774" s="8">
        <v>0</v>
      </c>
      <c r="U774" s="5">
        <v>205020089</v>
      </c>
    </row>
    <row r="775" spans="1:21" hidden="1" x14ac:dyDescent="0.25">
      <c r="A775" s="8" t="s">
        <v>5018</v>
      </c>
      <c r="B775" s="2" t="s">
        <v>1192</v>
      </c>
      <c r="C775" s="2" t="s">
        <v>63</v>
      </c>
      <c r="D775" s="2" t="s">
        <v>61</v>
      </c>
      <c r="E775" s="2" t="s">
        <v>33</v>
      </c>
      <c r="F775" s="8" t="s">
        <v>24</v>
      </c>
      <c r="G775" s="8">
        <v>1</v>
      </c>
      <c r="H775" s="8">
        <v>1</v>
      </c>
      <c r="I775" s="8">
        <v>1</v>
      </c>
      <c r="J775" s="8">
        <v>0</v>
      </c>
      <c r="K775" s="8">
        <v>1</v>
      </c>
      <c r="L775" s="8">
        <v>1</v>
      </c>
      <c r="M775" s="8">
        <v>0</v>
      </c>
      <c r="N775" s="8">
        <v>1</v>
      </c>
      <c r="O775" s="8">
        <v>0</v>
      </c>
      <c r="P775" s="8">
        <v>1</v>
      </c>
      <c r="Q775" s="8">
        <v>0</v>
      </c>
      <c r="R775" s="8">
        <v>0</v>
      </c>
      <c r="S775" s="8">
        <v>0</v>
      </c>
      <c r="T775" s="8">
        <v>0</v>
      </c>
      <c r="U775" s="5">
        <v>205020097</v>
      </c>
    </row>
    <row r="776" spans="1:21" hidden="1" x14ac:dyDescent="0.25">
      <c r="A776" s="8" t="s">
        <v>5018</v>
      </c>
      <c r="B776" s="2" t="s">
        <v>1193</v>
      </c>
      <c r="C776" s="2" t="s">
        <v>63</v>
      </c>
      <c r="D776" s="2" t="s">
        <v>61</v>
      </c>
      <c r="E776" s="2" t="s">
        <v>33</v>
      </c>
      <c r="F776" s="8" t="s">
        <v>24</v>
      </c>
      <c r="G776" s="8">
        <v>1</v>
      </c>
      <c r="H776" s="8">
        <v>1</v>
      </c>
      <c r="I776" s="8">
        <v>1</v>
      </c>
      <c r="J776" s="8">
        <v>1</v>
      </c>
      <c r="K776" s="8">
        <v>1</v>
      </c>
      <c r="L776" s="8">
        <v>1</v>
      </c>
      <c r="M776" s="8">
        <v>0</v>
      </c>
      <c r="N776" s="8">
        <v>1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5">
        <v>205020100</v>
      </c>
    </row>
    <row r="777" spans="1:21" hidden="1" x14ac:dyDescent="0.25">
      <c r="A777" s="8" t="s">
        <v>5018</v>
      </c>
      <c r="B777" s="2" t="s">
        <v>1194</v>
      </c>
      <c r="C777" s="2" t="s">
        <v>63</v>
      </c>
      <c r="D777" s="2" t="s">
        <v>61</v>
      </c>
      <c r="E777" s="2" t="s">
        <v>33</v>
      </c>
      <c r="F777" s="8" t="s">
        <v>24</v>
      </c>
      <c r="G777" s="8">
        <v>1</v>
      </c>
      <c r="H777" s="8">
        <v>1</v>
      </c>
      <c r="I777" s="8">
        <v>1</v>
      </c>
      <c r="J777" s="8">
        <v>0</v>
      </c>
      <c r="K777" s="8">
        <v>1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5">
        <v>205020119</v>
      </c>
    </row>
    <row r="778" spans="1:21" hidden="1" x14ac:dyDescent="0.25">
      <c r="A778" s="8" t="s">
        <v>5018</v>
      </c>
      <c r="B778" s="2" t="s">
        <v>1195</v>
      </c>
      <c r="C778" s="2" t="s">
        <v>63</v>
      </c>
      <c r="D778" s="2" t="s">
        <v>61</v>
      </c>
      <c r="E778" s="2" t="s">
        <v>33</v>
      </c>
      <c r="F778" s="8" t="s">
        <v>24</v>
      </c>
      <c r="G778" s="8">
        <v>1</v>
      </c>
      <c r="H778" s="8">
        <v>1</v>
      </c>
      <c r="I778" s="8">
        <v>1</v>
      </c>
      <c r="J778" s="8">
        <v>0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>
        <v>1</v>
      </c>
      <c r="Q778" s="8">
        <v>0</v>
      </c>
      <c r="R778" s="8">
        <v>0</v>
      </c>
      <c r="S778" s="8">
        <v>0</v>
      </c>
      <c r="T778" s="8">
        <v>0</v>
      </c>
      <c r="U778" s="5">
        <v>205020127</v>
      </c>
    </row>
    <row r="779" spans="1:21" hidden="1" x14ac:dyDescent="0.25">
      <c r="A779" s="8" t="s">
        <v>5018</v>
      </c>
      <c r="B779" s="2" t="s">
        <v>1196</v>
      </c>
      <c r="C779" s="2" t="s">
        <v>63</v>
      </c>
      <c r="D779" s="2" t="s">
        <v>61</v>
      </c>
      <c r="E779" s="2" t="s">
        <v>33</v>
      </c>
      <c r="F779" s="8" t="s">
        <v>24</v>
      </c>
      <c r="G779" s="8">
        <v>1</v>
      </c>
      <c r="H779" s="8">
        <v>1</v>
      </c>
      <c r="I779" s="8">
        <v>1</v>
      </c>
      <c r="J779" s="8">
        <v>0</v>
      </c>
      <c r="K779" s="8">
        <v>1</v>
      </c>
      <c r="L779" s="8">
        <v>1</v>
      </c>
      <c r="M779" s="8">
        <v>0</v>
      </c>
      <c r="N779" s="8">
        <v>1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5">
        <v>205020135</v>
      </c>
    </row>
    <row r="780" spans="1:21" hidden="1" x14ac:dyDescent="0.25">
      <c r="A780" s="8" t="s">
        <v>5018</v>
      </c>
      <c r="B780" s="2" t="s">
        <v>1197</v>
      </c>
      <c r="C780" s="2" t="s">
        <v>63</v>
      </c>
      <c r="D780" s="2" t="s">
        <v>61</v>
      </c>
      <c r="E780" s="2" t="s">
        <v>33</v>
      </c>
      <c r="F780" s="8" t="s">
        <v>24</v>
      </c>
      <c r="G780" s="8">
        <v>1</v>
      </c>
      <c r="H780" s="8">
        <v>1</v>
      </c>
      <c r="I780" s="8">
        <v>1</v>
      </c>
      <c r="J780" s="8">
        <v>0</v>
      </c>
      <c r="K780" s="8">
        <v>1</v>
      </c>
      <c r="L780" s="8">
        <v>1</v>
      </c>
      <c r="M780" s="8">
        <v>0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5">
        <v>205020143</v>
      </c>
    </row>
    <row r="781" spans="1:21" hidden="1" x14ac:dyDescent="0.25">
      <c r="A781" s="8" t="s">
        <v>5018</v>
      </c>
      <c r="B781" s="2" t="s">
        <v>1198</v>
      </c>
      <c r="C781" s="2" t="s">
        <v>63</v>
      </c>
      <c r="D781" s="2" t="s">
        <v>61</v>
      </c>
      <c r="E781" s="2" t="s">
        <v>33</v>
      </c>
      <c r="F781" s="8" t="s">
        <v>24</v>
      </c>
      <c r="G781" s="8">
        <v>1</v>
      </c>
      <c r="H781" s="8">
        <v>1</v>
      </c>
      <c r="I781" s="8">
        <v>0</v>
      </c>
      <c r="J781" s="8">
        <v>1</v>
      </c>
      <c r="K781" s="8">
        <v>1</v>
      </c>
      <c r="L781" s="8">
        <v>1</v>
      </c>
      <c r="M781" s="8">
        <v>0</v>
      </c>
      <c r="N781" s="8">
        <v>1</v>
      </c>
      <c r="O781" s="8">
        <v>0</v>
      </c>
      <c r="P781" s="8">
        <v>1</v>
      </c>
      <c r="Q781" s="8">
        <v>0</v>
      </c>
      <c r="R781" s="8">
        <v>0</v>
      </c>
      <c r="S781" s="8">
        <v>0</v>
      </c>
      <c r="T781" s="8">
        <v>0</v>
      </c>
      <c r="U781" s="5">
        <v>205020151</v>
      </c>
    </row>
    <row r="782" spans="1:21" hidden="1" x14ac:dyDescent="0.25">
      <c r="A782" s="8" t="s">
        <v>5018</v>
      </c>
      <c r="B782" s="2" t="s">
        <v>1199</v>
      </c>
      <c r="C782" s="2" t="s">
        <v>63</v>
      </c>
      <c r="D782" s="2" t="s">
        <v>61</v>
      </c>
      <c r="E782" s="2" t="s">
        <v>33</v>
      </c>
      <c r="F782" s="8" t="s">
        <v>24</v>
      </c>
      <c r="G782" s="8">
        <v>1</v>
      </c>
      <c r="H782" s="8">
        <v>1</v>
      </c>
      <c r="I782" s="8">
        <v>1</v>
      </c>
      <c r="J782" s="8">
        <v>0</v>
      </c>
      <c r="K782" s="8">
        <v>1</v>
      </c>
      <c r="L782" s="8">
        <v>1</v>
      </c>
      <c r="M782" s="8">
        <v>0</v>
      </c>
      <c r="N782" s="8">
        <v>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5">
        <v>205020160</v>
      </c>
    </row>
    <row r="783" spans="1:21" hidden="1" x14ac:dyDescent="0.25">
      <c r="A783" s="8" t="s">
        <v>5018</v>
      </c>
      <c r="B783" s="2" t="s">
        <v>1200</v>
      </c>
      <c r="C783" s="2" t="s">
        <v>63</v>
      </c>
      <c r="D783" s="2" t="s">
        <v>61</v>
      </c>
      <c r="E783" s="2" t="s">
        <v>33</v>
      </c>
      <c r="F783" s="8" t="s">
        <v>24</v>
      </c>
      <c r="G783" s="8">
        <v>1</v>
      </c>
      <c r="H783" s="8">
        <v>1</v>
      </c>
      <c r="I783" s="8">
        <v>1</v>
      </c>
      <c r="J783" s="8">
        <v>0</v>
      </c>
      <c r="K783" s="8">
        <v>1</v>
      </c>
      <c r="L783" s="8">
        <v>1</v>
      </c>
      <c r="M783" s="8">
        <v>0</v>
      </c>
      <c r="N783" s="8">
        <v>1</v>
      </c>
      <c r="O783" s="8">
        <v>0</v>
      </c>
      <c r="P783" s="8">
        <v>1</v>
      </c>
      <c r="Q783" s="8">
        <v>0</v>
      </c>
      <c r="R783" s="8">
        <v>0</v>
      </c>
      <c r="S783" s="8">
        <v>0</v>
      </c>
      <c r="T783" s="8">
        <v>0</v>
      </c>
      <c r="U783" s="5">
        <v>205020178</v>
      </c>
    </row>
    <row r="784" spans="1:21" hidden="1" x14ac:dyDescent="0.25">
      <c r="A784" s="8" t="s">
        <v>5018</v>
      </c>
      <c r="B784" s="2" t="s">
        <v>1201</v>
      </c>
      <c r="C784" s="2" t="s">
        <v>63</v>
      </c>
      <c r="D784" s="2" t="s">
        <v>61</v>
      </c>
      <c r="E784" s="2" t="s">
        <v>33</v>
      </c>
      <c r="F784" s="8" t="s">
        <v>24</v>
      </c>
      <c r="G784" s="8">
        <v>1</v>
      </c>
      <c r="H784" s="8">
        <v>1</v>
      </c>
      <c r="I784" s="8">
        <v>1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0</v>
      </c>
      <c r="P784" s="8">
        <v>1</v>
      </c>
      <c r="Q784" s="8">
        <v>0</v>
      </c>
      <c r="R784" s="8">
        <v>0</v>
      </c>
      <c r="S784" s="8">
        <v>0</v>
      </c>
      <c r="T784" s="8">
        <v>0</v>
      </c>
      <c r="U784" s="5">
        <v>205020186</v>
      </c>
    </row>
    <row r="785" spans="1:21" hidden="1" x14ac:dyDescent="0.25">
      <c r="A785" s="8" t="s">
        <v>5018</v>
      </c>
      <c r="B785" s="2" t="s">
        <v>1202</v>
      </c>
      <c r="C785" s="2" t="s">
        <v>63</v>
      </c>
      <c r="D785" s="2" t="s">
        <v>61</v>
      </c>
      <c r="E785" s="2" t="s">
        <v>33</v>
      </c>
      <c r="F785" s="8" t="s">
        <v>24</v>
      </c>
      <c r="G785" s="8">
        <v>1</v>
      </c>
      <c r="H785" s="8">
        <v>1</v>
      </c>
      <c r="I785" s="8">
        <v>1</v>
      </c>
      <c r="J785" s="8">
        <v>0</v>
      </c>
      <c r="K785" s="8">
        <v>1</v>
      </c>
      <c r="L785" s="8">
        <v>1</v>
      </c>
      <c r="M785" s="8">
        <v>0</v>
      </c>
      <c r="N785" s="8">
        <v>1</v>
      </c>
      <c r="O785" s="8">
        <v>0</v>
      </c>
      <c r="P785" s="8">
        <v>1</v>
      </c>
      <c r="Q785" s="8">
        <v>0</v>
      </c>
      <c r="R785" s="8">
        <v>0</v>
      </c>
      <c r="S785" s="8">
        <v>0</v>
      </c>
      <c r="T785" s="8">
        <v>0</v>
      </c>
      <c r="U785" s="5">
        <v>205020194</v>
      </c>
    </row>
    <row r="786" spans="1:21" hidden="1" x14ac:dyDescent="0.25">
      <c r="A786" s="8" t="s">
        <v>5018</v>
      </c>
      <c r="B786" s="2" t="s">
        <v>1203</v>
      </c>
      <c r="C786" s="2" t="s">
        <v>65</v>
      </c>
      <c r="D786" s="2" t="s">
        <v>64</v>
      </c>
      <c r="E786" s="2" t="s">
        <v>33</v>
      </c>
      <c r="F786" s="8" t="s">
        <v>36</v>
      </c>
      <c r="G786" s="8">
        <v>1</v>
      </c>
      <c r="H786" s="8">
        <v>1</v>
      </c>
      <c r="I786" s="8">
        <v>1</v>
      </c>
      <c r="J786" s="8">
        <v>0</v>
      </c>
      <c r="K786" s="8">
        <v>1</v>
      </c>
      <c r="L786" s="8">
        <v>1</v>
      </c>
      <c r="M786" s="8">
        <v>0</v>
      </c>
      <c r="N786" s="8">
        <v>1</v>
      </c>
      <c r="O786" s="8">
        <v>0</v>
      </c>
      <c r="P786" s="8">
        <v>1</v>
      </c>
      <c r="Q786" s="8">
        <v>0</v>
      </c>
      <c r="R786" s="8">
        <v>0</v>
      </c>
      <c r="S786" s="8">
        <v>0</v>
      </c>
      <c r="T786" s="8">
        <v>0</v>
      </c>
      <c r="U786" s="5">
        <v>206010010</v>
      </c>
    </row>
    <row r="787" spans="1:21" hidden="1" x14ac:dyDescent="0.25">
      <c r="A787" s="8" t="s">
        <v>5018</v>
      </c>
      <c r="B787" s="2" t="s">
        <v>1204</v>
      </c>
      <c r="C787" s="2" t="s">
        <v>65</v>
      </c>
      <c r="D787" s="2" t="s">
        <v>64</v>
      </c>
      <c r="E787" s="2" t="s">
        <v>33</v>
      </c>
      <c r="F787" s="8" t="s">
        <v>36</v>
      </c>
      <c r="G787" s="8">
        <v>1</v>
      </c>
      <c r="H787" s="8">
        <v>1</v>
      </c>
      <c r="I787" s="8">
        <v>1</v>
      </c>
      <c r="J787" s="8">
        <v>0</v>
      </c>
      <c r="K787" s="8">
        <v>1</v>
      </c>
      <c r="L787" s="8">
        <v>1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8">
        <v>0</v>
      </c>
      <c r="T787" s="8">
        <v>0</v>
      </c>
      <c r="U787" s="5">
        <v>206010028</v>
      </c>
    </row>
    <row r="788" spans="1:21" hidden="1" x14ac:dyDescent="0.25">
      <c r="A788" s="8" t="s">
        <v>5018</v>
      </c>
      <c r="B788" s="2" t="s">
        <v>1205</v>
      </c>
      <c r="C788" s="2" t="s">
        <v>65</v>
      </c>
      <c r="D788" s="2" t="s">
        <v>64</v>
      </c>
      <c r="E788" s="2" t="s">
        <v>33</v>
      </c>
      <c r="F788" s="8" t="s">
        <v>36</v>
      </c>
      <c r="G788" s="8">
        <v>1</v>
      </c>
      <c r="H788" s="8">
        <v>1</v>
      </c>
      <c r="I788" s="8">
        <v>1</v>
      </c>
      <c r="J788" s="8">
        <v>0</v>
      </c>
      <c r="K788" s="8">
        <v>1</v>
      </c>
      <c r="L788" s="8">
        <v>1</v>
      </c>
      <c r="M788" s="8">
        <v>0</v>
      </c>
      <c r="N788" s="8">
        <v>1</v>
      </c>
      <c r="O788" s="8">
        <v>0</v>
      </c>
      <c r="P788" s="8">
        <v>1</v>
      </c>
      <c r="Q788" s="8">
        <v>0</v>
      </c>
      <c r="R788" s="8">
        <v>0</v>
      </c>
      <c r="S788" s="8">
        <v>0</v>
      </c>
      <c r="T788" s="8">
        <v>0</v>
      </c>
      <c r="U788" s="5">
        <v>206010036</v>
      </c>
    </row>
    <row r="789" spans="1:21" hidden="1" x14ac:dyDescent="0.25">
      <c r="A789" s="8" t="s">
        <v>5018</v>
      </c>
      <c r="B789" s="2" t="s">
        <v>1206</v>
      </c>
      <c r="C789" s="2" t="s">
        <v>65</v>
      </c>
      <c r="D789" s="2" t="s">
        <v>64</v>
      </c>
      <c r="E789" s="2" t="s">
        <v>33</v>
      </c>
      <c r="F789" s="8" t="s">
        <v>36</v>
      </c>
      <c r="G789" s="8">
        <v>1</v>
      </c>
      <c r="H789" s="8">
        <v>1</v>
      </c>
      <c r="I789" s="8">
        <v>1</v>
      </c>
      <c r="J789" s="8">
        <v>0</v>
      </c>
      <c r="K789" s="8">
        <v>1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0</v>
      </c>
      <c r="S789" s="8">
        <v>0</v>
      </c>
      <c r="T789" s="8">
        <v>0</v>
      </c>
      <c r="U789" s="5">
        <v>206010044</v>
      </c>
    </row>
    <row r="790" spans="1:21" hidden="1" x14ac:dyDescent="0.25">
      <c r="A790" s="8" t="s">
        <v>5018</v>
      </c>
      <c r="B790" s="2" t="s">
        <v>1207</v>
      </c>
      <c r="C790" s="2" t="s">
        <v>65</v>
      </c>
      <c r="D790" s="2" t="s">
        <v>64</v>
      </c>
      <c r="E790" s="2" t="s">
        <v>33</v>
      </c>
      <c r="F790" s="8" t="s">
        <v>36</v>
      </c>
      <c r="G790" s="8">
        <v>1</v>
      </c>
      <c r="H790" s="8">
        <v>1</v>
      </c>
      <c r="I790" s="8">
        <v>1</v>
      </c>
      <c r="J790" s="8">
        <v>0</v>
      </c>
      <c r="K790" s="8">
        <v>1</v>
      </c>
      <c r="L790" s="8">
        <v>1</v>
      </c>
      <c r="M790" s="8">
        <v>0</v>
      </c>
      <c r="N790" s="8">
        <v>1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5">
        <v>206010052</v>
      </c>
    </row>
    <row r="791" spans="1:21" hidden="1" x14ac:dyDescent="0.25">
      <c r="A791" s="8" t="s">
        <v>5018</v>
      </c>
      <c r="B791" s="2" t="s">
        <v>1208</v>
      </c>
      <c r="C791" s="2" t="s">
        <v>65</v>
      </c>
      <c r="D791" s="2" t="s">
        <v>64</v>
      </c>
      <c r="E791" s="2" t="s">
        <v>33</v>
      </c>
      <c r="F791" s="8" t="s">
        <v>36</v>
      </c>
      <c r="G791" s="8">
        <v>1</v>
      </c>
      <c r="H791" s="8">
        <v>1</v>
      </c>
      <c r="I791" s="8">
        <v>1</v>
      </c>
      <c r="J791" s="8">
        <v>0</v>
      </c>
      <c r="K791" s="8">
        <v>1</v>
      </c>
      <c r="L791" s="8">
        <v>1</v>
      </c>
      <c r="M791" s="8">
        <v>0</v>
      </c>
      <c r="N791" s="8">
        <v>1</v>
      </c>
      <c r="O791" s="8">
        <v>0</v>
      </c>
      <c r="P791" s="8">
        <v>1</v>
      </c>
      <c r="Q791" s="8">
        <v>0</v>
      </c>
      <c r="R791" s="8">
        <v>0</v>
      </c>
      <c r="S791" s="8">
        <v>0</v>
      </c>
      <c r="T791" s="8">
        <v>0</v>
      </c>
      <c r="U791" s="5">
        <v>206010060</v>
      </c>
    </row>
    <row r="792" spans="1:21" hidden="1" x14ac:dyDescent="0.25">
      <c r="A792" s="8" t="s">
        <v>5018</v>
      </c>
      <c r="B792" s="2" t="s">
        <v>1209</v>
      </c>
      <c r="C792" s="2" t="s">
        <v>65</v>
      </c>
      <c r="D792" s="2" t="s">
        <v>64</v>
      </c>
      <c r="E792" s="2" t="s">
        <v>33</v>
      </c>
      <c r="F792" s="8" t="s">
        <v>36</v>
      </c>
      <c r="G792" s="8">
        <v>1</v>
      </c>
      <c r="H792" s="8">
        <v>1</v>
      </c>
      <c r="I792" s="8">
        <v>1</v>
      </c>
      <c r="J792" s="8">
        <v>0</v>
      </c>
      <c r="K792" s="8">
        <v>1</v>
      </c>
      <c r="L792" s="8">
        <v>1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0</v>
      </c>
      <c r="S792" s="8">
        <v>0</v>
      </c>
      <c r="T792" s="8">
        <v>0</v>
      </c>
      <c r="U792" s="5">
        <v>206010079</v>
      </c>
    </row>
    <row r="793" spans="1:21" hidden="1" x14ac:dyDescent="0.25">
      <c r="A793" s="8" t="s">
        <v>5018</v>
      </c>
      <c r="B793" s="2" t="s">
        <v>1210</v>
      </c>
      <c r="C793" s="2" t="s">
        <v>65</v>
      </c>
      <c r="D793" s="2" t="s">
        <v>64</v>
      </c>
      <c r="E793" s="2" t="s">
        <v>33</v>
      </c>
      <c r="F793" s="8" t="s">
        <v>36</v>
      </c>
      <c r="G793" s="8">
        <v>1</v>
      </c>
      <c r="H793" s="8">
        <v>1</v>
      </c>
      <c r="I793" s="8">
        <v>1</v>
      </c>
      <c r="J793" s="8">
        <v>0</v>
      </c>
      <c r="K793" s="8">
        <v>1</v>
      </c>
      <c r="L793" s="8">
        <v>1</v>
      </c>
      <c r="M793" s="8">
        <v>0</v>
      </c>
      <c r="N793" s="8">
        <v>1</v>
      </c>
      <c r="O793" s="8">
        <v>0</v>
      </c>
      <c r="P793" s="8">
        <v>1</v>
      </c>
      <c r="Q793" s="8">
        <v>0</v>
      </c>
      <c r="R793" s="8">
        <v>0</v>
      </c>
      <c r="S793" s="8">
        <v>0</v>
      </c>
      <c r="T793" s="8">
        <v>0</v>
      </c>
      <c r="U793" s="5">
        <v>206010087</v>
      </c>
    </row>
    <row r="794" spans="1:21" hidden="1" x14ac:dyDescent="0.25">
      <c r="A794" s="8" t="s">
        <v>5018</v>
      </c>
      <c r="B794" s="2" t="s">
        <v>1211</v>
      </c>
      <c r="C794" s="2" t="s">
        <v>65</v>
      </c>
      <c r="D794" s="2" t="s">
        <v>64</v>
      </c>
      <c r="E794" s="2" t="s">
        <v>33</v>
      </c>
      <c r="F794" s="8" t="s">
        <v>36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5">
        <v>206010095</v>
      </c>
    </row>
    <row r="795" spans="1:21" hidden="1" x14ac:dyDescent="0.25">
      <c r="A795" s="8" t="s">
        <v>5018</v>
      </c>
      <c r="B795" s="2" t="s">
        <v>1212</v>
      </c>
      <c r="C795" s="2" t="s">
        <v>66</v>
      </c>
      <c r="D795" s="2" t="s">
        <v>64</v>
      </c>
      <c r="E795" s="2" t="s">
        <v>33</v>
      </c>
      <c r="F795" s="8" t="s">
        <v>36</v>
      </c>
      <c r="G795" s="8">
        <v>1</v>
      </c>
      <c r="H795" s="8">
        <v>1</v>
      </c>
      <c r="I795" s="8">
        <v>1</v>
      </c>
      <c r="J795" s="8">
        <v>0</v>
      </c>
      <c r="K795" s="8">
        <v>1</v>
      </c>
      <c r="L795" s="8">
        <v>1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5">
        <v>206020015</v>
      </c>
    </row>
    <row r="796" spans="1:21" hidden="1" x14ac:dyDescent="0.25">
      <c r="A796" s="8" t="s">
        <v>5018</v>
      </c>
      <c r="B796" s="2" t="s">
        <v>1213</v>
      </c>
      <c r="C796" s="2" t="s">
        <v>66</v>
      </c>
      <c r="D796" s="2" t="s">
        <v>64</v>
      </c>
      <c r="E796" s="2" t="s">
        <v>33</v>
      </c>
      <c r="F796" s="8" t="s">
        <v>36</v>
      </c>
      <c r="G796" s="8">
        <v>1</v>
      </c>
      <c r="H796" s="8">
        <v>1</v>
      </c>
      <c r="I796" s="8">
        <v>1</v>
      </c>
      <c r="J796" s="8">
        <v>0</v>
      </c>
      <c r="K796" s="8">
        <v>1</v>
      </c>
      <c r="L796" s="8">
        <v>1</v>
      </c>
      <c r="M796" s="8">
        <v>0</v>
      </c>
      <c r="N796" s="8">
        <v>1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5">
        <v>206020023</v>
      </c>
    </row>
    <row r="797" spans="1:21" hidden="1" x14ac:dyDescent="0.25">
      <c r="A797" s="8" t="s">
        <v>5018</v>
      </c>
      <c r="B797" s="2" t="s">
        <v>1214</v>
      </c>
      <c r="C797" s="2" t="s">
        <v>66</v>
      </c>
      <c r="D797" s="2" t="s">
        <v>64</v>
      </c>
      <c r="E797" s="2" t="s">
        <v>33</v>
      </c>
      <c r="F797" s="8" t="s">
        <v>36</v>
      </c>
      <c r="G797" s="8">
        <v>1</v>
      </c>
      <c r="H797" s="8">
        <v>1</v>
      </c>
      <c r="I797" s="8">
        <v>1</v>
      </c>
      <c r="J797" s="8">
        <v>0</v>
      </c>
      <c r="K797" s="8">
        <v>1</v>
      </c>
      <c r="L797" s="8">
        <v>1</v>
      </c>
      <c r="M797" s="8">
        <v>0</v>
      </c>
      <c r="N797" s="8">
        <v>1</v>
      </c>
      <c r="O797" s="8">
        <v>0</v>
      </c>
      <c r="P797" s="8">
        <v>1</v>
      </c>
      <c r="Q797" s="8">
        <v>0</v>
      </c>
      <c r="R797" s="8">
        <v>0</v>
      </c>
      <c r="S797" s="8">
        <v>0</v>
      </c>
      <c r="T797" s="8">
        <v>0</v>
      </c>
      <c r="U797" s="5">
        <v>206020031</v>
      </c>
    </row>
    <row r="798" spans="1:21" hidden="1" x14ac:dyDescent="0.25">
      <c r="A798" s="8" t="s">
        <v>5018</v>
      </c>
      <c r="B798" s="2" t="s">
        <v>1215</v>
      </c>
      <c r="C798" s="2" t="s">
        <v>66</v>
      </c>
      <c r="D798" s="2" t="s">
        <v>64</v>
      </c>
      <c r="E798" s="2" t="s">
        <v>33</v>
      </c>
      <c r="F798" s="8" t="s">
        <v>36</v>
      </c>
      <c r="G798" s="8">
        <v>0</v>
      </c>
      <c r="H798" s="8">
        <v>1</v>
      </c>
      <c r="I798" s="8">
        <v>1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5">
        <v>206020040</v>
      </c>
    </row>
    <row r="799" spans="1:21" hidden="1" x14ac:dyDescent="0.25">
      <c r="A799" s="8" t="s">
        <v>5018</v>
      </c>
      <c r="B799" s="2" t="s">
        <v>1216</v>
      </c>
      <c r="C799" s="2" t="s">
        <v>67</v>
      </c>
      <c r="D799" s="2" t="s">
        <v>64</v>
      </c>
      <c r="E799" s="2" t="s">
        <v>33</v>
      </c>
      <c r="F799" s="8" t="s">
        <v>36</v>
      </c>
      <c r="G799" s="8">
        <v>1</v>
      </c>
      <c r="H799" s="8">
        <v>1</v>
      </c>
      <c r="I799" s="8">
        <v>1</v>
      </c>
      <c r="J799" s="8">
        <v>0</v>
      </c>
      <c r="K799" s="8">
        <v>1</v>
      </c>
      <c r="L799" s="8">
        <v>1</v>
      </c>
      <c r="M799" s="8">
        <v>0</v>
      </c>
      <c r="N799" s="8">
        <v>1</v>
      </c>
      <c r="O799" s="8">
        <v>0</v>
      </c>
      <c r="P799" s="8">
        <v>1</v>
      </c>
      <c r="Q799" s="8">
        <v>0</v>
      </c>
      <c r="R799" s="8">
        <v>0</v>
      </c>
      <c r="S799" s="8">
        <v>0</v>
      </c>
      <c r="T799" s="8">
        <v>0</v>
      </c>
      <c r="U799" s="5">
        <v>206030010</v>
      </c>
    </row>
    <row r="800" spans="1:21" hidden="1" x14ac:dyDescent="0.25">
      <c r="A800" s="8" t="s">
        <v>5018</v>
      </c>
      <c r="B800" s="2" t="s">
        <v>1217</v>
      </c>
      <c r="C800" s="2" t="s">
        <v>67</v>
      </c>
      <c r="D800" s="2" t="s">
        <v>64</v>
      </c>
      <c r="E800" s="2" t="s">
        <v>33</v>
      </c>
      <c r="F800" s="8" t="s">
        <v>36</v>
      </c>
      <c r="G800" s="8">
        <v>1</v>
      </c>
      <c r="H800" s="8">
        <v>1</v>
      </c>
      <c r="I800" s="8">
        <v>1</v>
      </c>
      <c r="J800" s="8">
        <v>0</v>
      </c>
      <c r="K800" s="8">
        <v>1</v>
      </c>
      <c r="L800" s="8">
        <v>1</v>
      </c>
      <c r="M800" s="8">
        <v>0</v>
      </c>
      <c r="N800" s="8">
        <v>1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5">
        <v>206030029</v>
      </c>
    </row>
    <row r="801" spans="1:21" hidden="1" x14ac:dyDescent="0.25">
      <c r="A801" s="8" t="s">
        <v>5018</v>
      </c>
      <c r="B801" s="2" t="s">
        <v>1218</v>
      </c>
      <c r="C801" s="2" t="s">
        <v>67</v>
      </c>
      <c r="D801" s="2" t="s">
        <v>64</v>
      </c>
      <c r="E801" s="2" t="s">
        <v>33</v>
      </c>
      <c r="F801" s="8" t="s">
        <v>36</v>
      </c>
      <c r="G801" s="8">
        <v>1</v>
      </c>
      <c r="H801" s="8">
        <v>1</v>
      </c>
      <c r="I801" s="8">
        <v>1</v>
      </c>
      <c r="J801" s="8">
        <v>0</v>
      </c>
      <c r="K801" s="8">
        <v>1</v>
      </c>
      <c r="L801" s="8">
        <v>1</v>
      </c>
      <c r="M801" s="8">
        <v>0</v>
      </c>
      <c r="N801" s="8">
        <v>1</v>
      </c>
      <c r="O801" s="8">
        <v>0</v>
      </c>
      <c r="P801" s="8">
        <v>1</v>
      </c>
      <c r="Q801" s="8">
        <v>0</v>
      </c>
      <c r="R801" s="8">
        <v>0</v>
      </c>
      <c r="S801" s="8">
        <v>0</v>
      </c>
      <c r="T801" s="8">
        <v>0</v>
      </c>
      <c r="U801" s="5">
        <v>206030037</v>
      </c>
    </row>
    <row r="802" spans="1:21" hidden="1" x14ac:dyDescent="0.25">
      <c r="A802" s="8" t="s">
        <v>5018</v>
      </c>
      <c r="B802" s="2" t="s">
        <v>1219</v>
      </c>
      <c r="C802" s="2" t="s">
        <v>69</v>
      </c>
      <c r="D802" s="2" t="s">
        <v>68</v>
      </c>
      <c r="E802" s="2" t="s">
        <v>33</v>
      </c>
      <c r="F802" s="8" t="s">
        <v>36</v>
      </c>
      <c r="G802" s="8">
        <v>1</v>
      </c>
      <c r="H802" s="8">
        <v>1</v>
      </c>
      <c r="I802" s="8">
        <v>1</v>
      </c>
      <c r="J802" s="8">
        <v>0</v>
      </c>
      <c r="K802" s="8">
        <v>1</v>
      </c>
      <c r="L802" s="8">
        <v>1</v>
      </c>
      <c r="M802" s="8">
        <v>0</v>
      </c>
      <c r="N802" s="8">
        <v>1</v>
      </c>
      <c r="O802" s="8">
        <v>0</v>
      </c>
      <c r="P802" s="8">
        <v>1</v>
      </c>
      <c r="Q802" s="8">
        <v>0</v>
      </c>
      <c r="R802" s="8">
        <v>0</v>
      </c>
      <c r="S802" s="8">
        <v>0</v>
      </c>
      <c r="T802" s="8">
        <v>0</v>
      </c>
      <c r="U802" s="5">
        <v>207010013</v>
      </c>
    </row>
    <row r="803" spans="1:21" hidden="1" x14ac:dyDescent="0.25">
      <c r="A803" s="8" t="s">
        <v>5018</v>
      </c>
      <c r="B803" s="2" t="s">
        <v>1220</v>
      </c>
      <c r="C803" s="2" t="s">
        <v>69</v>
      </c>
      <c r="D803" s="2" t="s">
        <v>68</v>
      </c>
      <c r="E803" s="2" t="s">
        <v>33</v>
      </c>
      <c r="F803" s="8" t="s">
        <v>36</v>
      </c>
      <c r="G803" s="8">
        <v>1</v>
      </c>
      <c r="H803" s="8">
        <v>1</v>
      </c>
      <c r="I803" s="8">
        <v>1</v>
      </c>
      <c r="J803" s="8">
        <v>0</v>
      </c>
      <c r="K803" s="8">
        <v>1</v>
      </c>
      <c r="L803" s="8">
        <v>1</v>
      </c>
      <c r="M803" s="8">
        <v>0</v>
      </c>
      <c r="N803" s="8">
        <v>1</v>
      </c>
      <c r="O803" s="8">
        <v>0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5">
        <v>207010021</v>
      </c>
    </row>
    <row r="804" spans="1:21" hidden="1" x14ac:dyDescent="0.25">
      <c r="A804" s="8" t="s">
        <v>5018</v>
      </c>
      <c r="B804" s="2" t="s">
        <v>1221</v>
      </c>
      <c r="C804" s="2" t="s">
        <v>69</v>
      </c>
      <c r="D804" s="2" t="s">
        <v>68</v>
      </c>
      <c r="E804" s="2" t="s">
        <v>33</v>
      </c>
      <c r="F804" s="8" t="s">
        <v>36</v>
      </c>
      <c r="G804" s="8">
        <v>1</v>
      </c>
      <c r="H804" s="8">
        <v>1</v>
      </c>
      <c r="I804" s="8">
        <v>1</v>
      </c>
      <c r="J804" s="8">
        <v>0</v>
      </c>
      <c r="K804" s="8">
        <v>1</v>
      </c>
      <c r="L804" s="8">
        <v>1</v>
      </c>
      <c r="M804" s="8">
        <v>0</v>
      </c>
      <c r="N804" s="8">
        <v>1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5">
        <v>207010030</v>
      </c>
    </row>
    <row r="805" spans="1:21" hidden="1" x14ac:dyDescent="0.25">
      <c r="A805" s="8" t="s">
        <v>5018</v>
      </c>
      <c r="B805" s="2" t="s">
        <v>1222</v>
      </c>
      <c r="C805" s="2" t="s">
        <v>69</v>
      </c>
      <c r="D805" s="2" t="s">
        <v>68</v>
      </c>
      <c r="E805" s="2" t="s">
        <v>33</v>
      </c>
      <c r="F805" s="8" t="s">
        <v>36</v>
      </c>
      <c r="G805" s="8">
        <v>1</v>
      </c>
      <c r="H805" s="8">
        <v>1</v>
      </c>
      <c r="I805" s="8">
        <v>1</v>
      </c>
      <c r="J805" s="8">
        <v>0</v>
      </c>
      <c r="K805" s="8">
        <v>1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5">
        <v>207010048</v>
      </c>
    </row>
    <row r="806" spans="1:21" hidden="1" x14ac:dyDescent="0.25">
      <c r="A806" s="8" t="s">
        <v>5018</v>
      </c>
      <c r="B806" s="2" t="s">
        <v>1223</v>
      </c>
      <c r="C806" s="2" t="s">
        <v>69</v>
      </c>
      <c r="D806" s="2" t="s">
        <v>68</v>
      </c>
      <c r="E806" s="2" t="s">
        <v>33</v>
      </c>
      <c r="F806" s="8" t="s">
        <v>36</v>
      </c>
      <c r="G806" s="8">
        <v>1</v>
      </c>
      <c r="H806" s="8">
        <v>1</v>
      </c>
      <c r="I806" s="8">
        <v>1</v>
      </c>
      <c r="J806" s="8">
        <v>0</v>
      </c>
      <c r="K806" s="8">
        <v>1</v>
      </c>
      <c r="L806" s="8">
        <v>1</v>
      </c>
      <c r="M806" s="8">
        <v>0</v>
      </c>
      <c r="N806" s="8">
        <v>1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5">
        <v>207010056</v>
      </c>
    </row>
    <row r="807" spans="1:21" hidden="1" x14ac:dyDescent="0.25">
      <c r="A807" s="8" t="s">
        <v>5018</v>
      </c>
      <c r="B807" s="2" t="s">
        <v>1224</v>
      </c>
      <c r="C807" s="2" t="s">
        <v>69</v>
      </c>
      <c r="D807" s="2" t="s">
        <v>68</v>
      </c>
      <c r="E807" s="2" t="s">
        <v>33</v>
      </c>
      <c r="F807" s="8" t="s">
        <v>36</v>
      </c>
      <c r="G807" s="8">
        <v>1</v>
      </c>
      <c r="H807" s="8">
        <v>1</v>
      </c>
      <c r="I807" s="8">
        <v>1</v>
      </c>
      <c r="J807" s="8">
        <v>0</v>
      </c>
      <c r="K807" s="8">
        <v>1</v>
      </c>
      <c r="L807" s="8">
        <v>1</v>
      </c>
      <c r="M807" s="8">
        <v>0</v>
      </c>
      <c r="N807" s="8">
        <v>1</v>
      </c>
      <c r="O807" s="8">
        <v>0</v>
      </c>
      <c r="P807" s="8">
        <v>1</v>
      </c>
      <c r="Q807" s="8">
        <v>0</v>
      </c>
      <c r="R807" s="8">
        <v>0</v>
      </c>
      <c r="S807" s="8">
        <v>0</v>
      </c>
      <c r="T807" s="8">
        <v>0</v>
      </c>
      <c r="U807" s="5">
        <v>207010064</v>
      </c>
    </row>
    <row r="808" spans="1:21" hidden="1" x14ac:dyDescent="0.25">
      <c r="A808" s="8" t="s">
        <v>5018</v>
      </c>
      <c r="B808" s="2" t="s">
        <v>1225</v>
      </c>
      <c r="C808" s="2" t="s">
        <v>69</v>
      </c>
      <c r="D808" s="2" t="s">
        <v>68</v>
      </c>
      <c r="E808" s="2" t="s">
        <v>33</v>
      </c>
      <c r="F808" s="8" t="s">
        <v>36</v>
      </c>
      <c r="G808" s="8">
        <v>1</v>
      </c>
      <c r="H808" s="8">
        <v>1</v>
      </c>
      <c r="I808" s="8">
        <v>1</v>
      </c>
      <c r="J808" s="8">
        <v>0</v>
      </c>
      <c r="K808" s="8">
        <v>1</v>
      </c>
      <c r="L808" s="8">
        <v>1</v>
      </c>
      <c r="M808" s="8">
        <v>0</v>
      </c>
      <c r="N808" s="8">
        <v>1</v>
      </c>
      <c r="O808" s="8">
        <v>0</v>
      </c>
      <c r="P808" s="8">
        <v>1</v>
      </c>
      <c r="Q808" s="8">
        <v>0</v>
      </c>
      <c r="R808" s="8">
        <v>0</v>
      </c>
      <c r="S808" s="8">
        <v>0</v>
      </c>
      <c r="T808" s="8">
        <v>0</v>
      </c>
      <c r="U808" s="5">
        <v>207010072</v>
      </c>
    </row>
    <row r="809" spans="1:21" hidden="1" x14ac:dyDescent="0.25">
      <c r="A809" s="8" t="s">
        <v>5018</v>
      </c>
      <c r="B809" s="2" t="s">
        <v>1226</v>
      </c>
      <c r="C809" s="2" t="s">
        <v>70</v>
      </c>
      <c r="D809" s="2" t="s">
        <v>68</v>
      </c>
      <c r="E809" s="2" t="s">
        <v>33</v>
      </c>
      <c r="F809" s="8" t="s">
        <v>36</v>
      </c>
      <c r="G809" s="8">
        <v>1</v>
      </c>
      <c r="H809" s="8">
        <v>1</v>
      </c>
      <c r="I809" s="8">
        <v>1</v>
      </c>
      <c r="J809" s="8">
        <v>0</v>
      </c>
      <c r="K809" s="8">
        <v>1</v>
      </c>
      <c r="L809" s="8">
        <v>1</v>
      </c>
      <c r="M809" s="8">
        <v>0</v>
      </c>
      <c r="N809" s="8">
        <v>1</v>
      </c>
      <c r="O809" s="8">
        <v>0</v>
      </c>
      <c r="P809" s="8">
        <v>1</v>
      </c>
      <c r="Q809" s="8">
        <v>0</v>
      </c>
      <c r="R809" s="8">
        <v>0</v>
      </c>
      <c r="S809" s="8">
        <v>0</v>
      </c>
      <c r="T809" s="8">
        <v>0</v>
      </c>
      <c r="U809" s="5">
        <v>207020019</v>
      </c>
    </row>
    <row r="810" spans="1:21" hidden="1" x14ac:dyDescent="0.25">
      <c r="A810" s="8" t="s">
        <v>5018</v>
      </c>
      <c r="B810" s="2" t="s">
        <v>1227</v>
      </c>
      <c r="C810" s="2" t="s">
        <v>70</v>
      </c>
      <c r="D810" s="2" t="s">
        <v>68</v>
      </c>
      <c r="E810" s="2" t="s">
        <v>33</v>
      </c>
      <c r="F810" s="8" t="s">
        <v>36</v>
      </c>
      <c r="G810" s="8">
        <v>1</v>
      </c>
      <c r="H810" s="8">
        <v>1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1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5">
        <v>207020027</v>
      </c>
    </row>
    <row r="811" spans="1:21" hidden="1" x14ac:dyDescent="0.25">
      <c r="A811" s="8" t="s">
        <v>5018</v>
      </c>
      <c r="B811" s="2" t="s">
        <v>1228</v>
      </c>
      <c r="C811" s="2" t="s">
        <v>70</v>
      </c>
      <c r="D811" s="2" t="s">
        <v>68</v>
      </c>
      <c r="E811" s="2" t="s">
        <v>33</v>
      </c>
      <c r="F811" s="8" t="s">
        <v>36</v>
      </c>
      <c r="G811" s="8">
        <v>1</v>
      </c>
      <c r="H811" s="8">
        <v>1</v>
      </c>
      <c r="I811" s="8">
        <v>1</v>
      </c>
      <c r="J811" s="8">
        <v>0</v>
      </c>
      <c r="K811" s="8">
        <v>1</v>
      </c>
      <c r="L811" s="8">
        <v>1</v>
      </c>
      <c r="M811" s="8">
        <v>0</v>
      </c>
      <c r="N811" s="8">
        <v>1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5">
        <v>207020035</v>
      </c>
    </row>
    <row r="812" spans="1:21" hidden="1" x14ac:dyDescent="0.25">
      <c r="A812" s="8" t="s">
        <v>5018</v>
      </c>
      <c r="B812" s="2" t="s">
        <v>1229</v>
      </c>
      <c r="C812" s="2" t="s">
        <v>71</v>
      </c>
      <c r="D812" s="2" t="s">
        <v>68</v>
      </c>
      <c r="E812" s="2" t="s">
        <v>33</v>
      </c>
      <c r="F812" s="8" t="s">
        <v>36</v>
      </c>
      <c r="G812" s="8">
        <v>1</v>
      </c>
      <c r="H812" s="8">
        <v>1</v>
      </c>
      <c r="I812" s="8">
        <v>1</v>
      </c>
      <c r="J812" s="8">
        <v>0</v>
      </c>
      <c r="K812" s="8">
        <v>1</v>
      </c>
      <c r="L812" s="8">
        <v>1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5">
        <v>207030014</v>
      </c>
    </row>
    <row r="813" spans="1:21" hidden="1" x14ac:dyDescent="0.25">
      <c r="A813" s="8" t="s">
        <v>5018</v>
      </c>
      <c r="B813" s="2" t="s">
        <v>1230</v>
      </c>
      <c r="C813" s="2" t="s">
        <v>71</v>
      </c>
      <c r="D813" s="2" t="s">
        <v>68</v>
      </c>
      <c r="E813" s="2" t="s">
        <v>33</v>
      </c>
      <c r="F813" s="8" t="s">
        <v>36</v>
      </c>
      <c r="G813" s="8">
        <v>1</v>
      </c>
      <c r="H813" s="8">
        <v>1</v>
      </c>
      <c r="I813" s="8">
        <v>1</v>
      </c>
      <c r="J813" s="8">
        <v>0</v>
      </c>
      <c r="K813" s="8">
        <v>1</v>
      </c>
      <c r="L813" s="8">
        <v>1</v>
      </c>
      <c r="M813" s="8">
        <v>0</v>
      </c>
      <c r="N813" s="8">
        <v>1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5">
        <v>207030022</v>
      </c>
    </row>
    <row r="814" spans="1:21" hidden="1" x14ac:dyDescent="0.25">
      <c r="A814" s="8" t="s">
        <v>5018</v>
      </c>
      <c r="B814" s="2" t="s">
        <v>1231</v>
      </c>
      <c r="C814" s="2" t="s">
        <v>71</v>
      </c>
      <c r="D814" s="2" t="s">
        <v>68</v>
      </c>
      <c r="E814" s="2" t="s">
        <v>33</v>
      </c>
      <c r="F814" s="8" t="s">
        <v>36</v>
      </c>
      <c r="G814" s="8">
        <v>1</v>
      </c>
      <c r="H814" s="8">
        <v>1</v>
      </c>
      <c r="I814" s="8">
        <v>1</v>
      </c>
      <c r="J814" s="8">
        <v>0</v>
      </c>
      <c r="K814" s="8">
        <v>1</v>
      </c>
      <c r="L814" s="8">
        <v>1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5">
        <v>207030030</v>
      </c>
    </row>
    <row r="815" spans="1:21" hidden="1" x14ac:dyDescent="0.25">
      <c r="A815" s="8" t="s">
        <v>5018</v>
      </c>
      <c r="B815" s="2" t="s">
        <v>1232</v>
      </c>
      <c r="C815" s="2" t="s">
        <v>71</v>
      </c>
      <c r="D815" s="2" t="s">
        <v>68</v>
      </c>
      <c r="E815" s="2" t="s">
        <v>33</v>
      </c>
      <c r="F815" s="8" t="s">
        <v>36</v>
      </c>
      <c r="G815" s="8">
        <v>1</v>
      </c>
      <c r="H815" s="8">
        <v>1</v>
      </c>
      <c r="I815" s="8">
        <v>1</v>
      </c>
      <c r="J815" s="8">
        <v>0</v>
      </c>
      <c r="K815" s="8">
        <v>1</v>
      </c>
      <c r="L815" s="8">
        <v>1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5">
        <v>207030049</v>
      </c>
    </row>
    <row r="816" spans="1:21" hidden="1" x14ac:dyDescent="0.25">
      <c r="A816" s="8" t="s">
        <v>5018</v>
      </c>
      <c r="B816" s="2" t="s">
        <v>1233</v>
      </c>
      <c r="C816" s="2" t="s">
        <v>73</v>
      </c>
      <c r="D816" s="2" t="s">
        <v>72</v>
      </c>
      <c r="E816" s="2" t="s">
        <v>33</v>
      </c>
      <c r="F816" s="8" t="s">
        <v>36</v>
      </c>
      <c r="G816" s="8">
        <v>1</v>
      </c>
      <c r="H816" s="8">
        <v>1</v>
      </c>
      <c r="I816" s="8">
        <v>1</v>
      </c>
      <c r="J816" s="8">
        <v>0</v>
      </c>
      <c r="K816" s="8">
        <v>1</v>
      </c>
      <c r="L816" s="8">
        <v>1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5">
        <v>208010017</v>
      </c>
    </row>
    <row r="817" spans="1:21" hidden="1" x14ac:dyDescent="0.25">
      <c r="A817" s="8" t="s">
        <v>5018</v>
      </c>
      <c r="B817" s="2" t="s">
        <v>1234</v>
      </c>
      <c r="C817" s="2" t="s">
        <v>73</v>
      </c>
      <c r="D817" s="2" t="s">
        <v>72</v>
      </c>
      <c r="E817" s="2" t="s">
        <v>33</v>
      </c>
      <c r="F817" s="8" t="s">
        <v>36</v>
      </c>
      <c r="G817" s="8">
        <v>1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1</v>
      </c>
      <c r="O817" s="8">
        <v>0</v>
      </c>
      <c r="P817" s="8">
        <v>1</v>
      </c>
      <c r="Q817" s="8">
        <v>0</v>
      </c>
      <c r="R817" s="8">
        <v>0</v>
      </c>
      <c r="S817" s="8">
        <v>0</v>
      </c>
      <c r="T817" s="8">
        <v>0</v>
      </c>
      <c r="U817" s="5">
        <v>208010025</v>
      </c>
    </row>
    <row r="818" spans="1:21" hidden="1" x14ac:dyDescent="0.25">
      <c r="A818" s="8" t="s">
        <v>5018</v>
      </c>
      <c r="B818" s="2" t="s">
        <v>1235</v>
      </c>
      <c r="C818" s="2" t="s">
        <v>73</v>
      </c>
      <c r="D818" s="2" t="s">
        <v>72</v>
      </c>
      <c r="E818" s="2" t="s">
        <v>33</v>
      </c>
      <c r="F818" s="8" t="s">
        <v>36</v>
      </c>
      <c r="G818" s="8">
        <v>1</v>
      </c>
      <c r="H818" s="8">
        <v>1</v>
      </c>
      <c r="I818" s="8">
        <v>1</v>
      </c>
      <c r="J818" s="8">
        <v>0</v>
      </c>
      <c r="K818" s="8">
        <v>1</v>
      </c>
      <c r="L818" s="8">
        <v>1</v>
      </c>
      <c r="M818" s="8">
        <v>0</v>
      </c>
      <c r="N818" s="8">
        <v>1</v>
      </c>
      <c r="O818" s="8">
        <v>0</v>
      </c>
      <c r="P818" s="8">
        <v>1</v>
      </c>
      <c r="Q818" s="8">
        <v>0</v>
      </c>
      <c r="R818" s="8">
        <v>0</v>
      </c>
      <c r="S818" s="8">
        <v>0</v>
      </c>
      <c r="T818" s="8">
        <v>0</v>
      </c>
      <c r="U818" s="5">
        <v>208010033</v>
      </c>
    </row>
    <row r="819" spans="1:21" hidden="1" x14ac:dyDescent="0.25">
      <c r="A819" s="8" t="s">
        <v>5018</v>
      </c>
      <c r="B819" s="2" t="s">
        <v>1236</v>
      </c>
      <c r="C819" s="2" t="s">
        <v>73</v>
      </c>
      <c r="D819" s="2" t="s">
        <v>72</v>
      </c>
      <c r="E819" s="2" t="s">
        <v>33</v>
      </c>
      <c r="F819" s="8" t="s">
        <v>36</v>
      </c>
      <c r="G819" s="8">
        <v>1</v>
      </c>
      <c r="H819" s="8">
        <v>1</v>
      </c>
      <c r="I819" s="8">
        <v>1</v>
      </c>
      <c r="J819" s="8">
        <v>0</v>
      </c>
      <c r="K819" s="8">
        <v>1</v>
      </c>
      <c r="L819" s="8">
        <v>1</v>
      </c>
      <c r="M819" s="8">
        <v>0</v>
      </c>
      <c r="N819" s="8">
        <v>1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5">
        <v>208010041</v>
      </c>
    </row>
    <row r="820" spans="1:21" hidden="1" x14ac:dyDescent="0.25">
      <c r="A820" s="8" t="s">
        <v>5018</v>
      </c>
      <c r="B820" s="2" t="s">
        <v>1237</v>
      </c>
      <c r="C820" s="2" t="s">
        <v>73</v>
      </c>
      <c r="D820" s="2" t="s">
        <v>72</v>
      </c>
      <c r="E820" s="2" t="s">
        <v>33</v>
      </c>
      <c r="F820" s="8" t="s">
        <v>36</v>
      </c>
      <c r="G820" s="8">
        <v>1</v>
      </c>
      <c r="H820" s="8">
        <v>1</v>
      </c>
      <c r="I820" s="8">
        <v>1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5">
        <v>208010050</v>
      </c>
    </row>
    <row r="821" spans="1:21" hidden="1" x14ac:dyDescent="0.25">
      <c r="A821" s="8" t="s">
        <v>5018</v>
      </c>
      <c r="B821" s="2" t="s">
        <v>1238</v>
      </c>
      <c r="C821" s="2" t="s">
        <v>73</v>
      </c>
      <c r="D821" s="2" t="s">
        <v>72</v>
      </c>
      <c r="E821" s="2" t="s">
        <v>33</v>
      </c>
      <c r="F821" s="8" t="s">
        <v>36</v>
      </c>
      <c r="G821" s="8">
        <v>1</v>
      </c>
      <c r="H821" s="8">
        <v>1</v>
      </c>
      <c r="I821" s="8">
        <v>1</v>
      </c>
      <c r="J821" s="8">
        <v>0</v>
      </c>
      <c r="K821" s="8">
        <v>1</v>
      </c>
      <c r="L821" s="8">
        <v>1</v>
      </c>
      <c r="M821" s="8">
        <v>0</v>
      </c>
      <c r="N821" s="8">
        <v>1</v>
      </c>
      <c r="O821" s="8">
        <v>0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5">
        <v>208010068</v>
      </c>
    </row>
    <row r="822" spans="1:21" hidden="1" x14ac:dyDescent="0.25">
      <c r="A822" s="8" t="s">
        <v>5018</v>
      </c>
      <c r="B822" s="2" t="s">
        <v>1239</v>
      </c>
      <c r="C822" s="2" t="s">
        <v>73</v>
      </c>
      <c r="D822" s="2" t="s">
        <v>72</v>
      </c>
      <c r="E822" s="2" t="s">
        <v>33</v>
      </c>
      <c r="F822" s="8" t="s">
        <v>36</v>
      </c>
      <c r="G822" s="8">
        <v>1</v>
      </c>
      <c r="H822" s="8">
        <v>1</v>
      </c>
      <c r="I822" s="8">
        <v>1</v>
      </c>
      <c r="J822" s="8">
        <v>0</v>
      </c>
      <c r="K822" s="8">
        <v>1</v>
      </c>
      <c r="L822" s="8">
        <v>1</v>
      </c>
      <c r="M822" s="8">
        <v>0</v>
      </c>
      <c r="N822" s="8">
        <v>1</v>
      </c>
      <c r="O822" s="8">
        <v>0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5">
        <v>208010076</v>
      </c>
    </row>
    <row r="823" spans="1:21" hidden="1" x14ac:dyDescent="0.25">
      <c r="A823" s="8" t="s">
        <v>5018</v>
      </c>
      <c r="B823" s="2" t="s">
        <v>1240</v>
      </c>
      <c r="C823" s="2" t="s">
        <v>73</v>
      </c>
      <c r="D823" s="2" t="s">
        <v>72</v>
      </c>
      <c r="E823" s="2" t="s">
        <v>33</v>
      </c>
      <c r="F823" s="8" t="s">
        <v>36</v>
      </c>
      <c r="G823" s="8">
        <v>1</v>
      </c>
      <c r="H823" s="8">
        <v>1</v>
      </c>
      <c r="I823" s="8">
        <v>1</v>
      </c>
      <c r="J823" s="8">
        <v>0</v>
      </c>
      <c r="K823" s="8">
        <v>1</v>
      </c>
      <c r="L823" s="8">
        <v>1</v>
      </c>
      <c r="M823" s="8">
        <v>0</v>
      </c>
      <c r="N823" s="8">
        <v>1</v>
      </c>
      <c r="O823" s="8">
        <v>0</v>
      </c>
      <c r="P823" s="8">
        <v>1</v>
      </c>
      <c r="Q823" s="8">
        <v>0</v>
      </c>
      <c r="R823" s="8">
        <v>0</v>
      </c>
      <c r="S823" s="8">
        <v>0</v>
      </c>
      <c r="T823" s="8">
        <v>0</v>
      </c>
      <c r="U823" s="5">
        <v>208010084</v>
      </c>
    </row>
    <row r="824" spans="1:21" hidden="1" x14ac:dyDescent="0.25">
      <c r="A824" s="8" t="s">
        <v>5018</v>
      </c>
      <c r="B824" s="2" t="s">
        <v>1241</v>
      </c>
      <c r="C824" s="2" t="s">
        <v>73</v>
      </c>
      <c r="D824" s="2" t="s">
        <v>72</v>
      </c>
      <c r="E824" s="2" t="s">
        <v>33</v>
      </c>
      <c r="F824" s="8" t="s">
        <v>36</v>
      </c>
      <c r="G824" s="8">
        <v>1</v>
      </c>
      <c r="H824" s="8">
        <v>1</v>
      </c>
      <c r="I824" s="8">
        <v>1</v>
      </c>
      <c r="J824" s="8">
        <v>0</v>
      </c>
      <c r="K824" s="8">
        <v>1</v>
      </c>
      <c r="L824" s="8">
        <v>1</v>
      </c>
      <c r="M824" s="8">
        <v>0</v>
      </c>
      <c r="N824" s="8">
        <v>1</v>
      </c>
      <c r="O824" s="8">
        <v>0</v>
      </c>
      <c r="P824" s="8">
        <v>1</v>
      </c>
      <c r="Q824" s="8">
        <v>0</v>
      </c>
      <c r="R824" s="8">
        <v>0</v>
      </c>
      <c r="S824" s="8">
        <v>0</v>
      </c>
      <c r="T824" s="8">
        <v>0</v>
      </c>
      <c r="U824" s="5">
        <v>208010092</v>
      </c>
    </row>
    <row r="825" spans="1:21" hidden="1" x14ac:dyDescent="0.25">
      <c r="A825" s="8" t="s">
        <v>5018</v>
      </c>
      <c r="B825" s="2" t="s">
        <v>1242</v>
      </c>
      <c r="C825" s="2" t="s">
        <v>74</v>
      </c>
      <c r="D825" s="2" t="s">
        <v>72</v>
      </c>
      <c r="E825" s="2" t="s">
        <v>33</v>
      </c>
      <c r="F825" s="8" t="s">
        <v>36</v>
      </c>
      <c r="G825" s="8">
        <v>1</v>
      </c>
      <c r="H825" s="8">
        <v>1</v>
      </c>
      <c r="I825" s="8">
        <v>1</v>
      </c>
      <c r="J825" s="8">
        <v>0</v>
      </c>
      <c r="K825" s="8">
        <v>1</v>
      </c>
      <c r="L825" s="8">
        <v>1</v>
      </c>
      <c r="M825" s="8">
        <v>0</v>
      </c>
      <c r="N825" s="8">
        <v>1</v>
      </c>
      <c r="O825" s="8">
        <v>0</v>
      </c>
      <c r="P825" s="8">
        <v>1</v>
      </c>
      <c r="Q825" s="8">
        <v>0</v>
      </c>
      <c r="R825" s="8">
        <v>0</v>
      </c>
      <c r="S825" s="8">
        <v>0</v>
      </c>
      <c r="T825" s="8">
        <v>0</v>
      </c>
      <c r="U825" s="5">
        <v>208020012</v>
      </c>
    </row>
    <row r="826" spans="1:21" hidden="1" x14ac:dyDescent="0.25">
      <c r="A826" s="8" t="s">
        <v>5018</v>
      </c>
      <c r="B826" s="2" t="s">
        <v>1243</v>
      </c>
      <c r="C826" s="2" t="s">
        <v>74</v>
      </c>
      <c r="D826" s="2" t="s">
        <v>72</v>
      </c>
      <c r="E826" s="2" t="s">
        <v>33</v>
      </c>
      <c r="F826" s="8" t="s">
        <v>36</v>
      </c>
      <c r="G826" s="8">
        <v>1</v>
      </c>
      <c r="H826" s="8">
        <v>1</v>
      </c>
      <c r="I826" s="8">
        <v>1</v>
      </c>
      <c r="J826" s="8">
        <v>0</v>
      </c>
      <c r="K826" s="8">
        <v>1</v>
      </c>
      <c r="L826" s="8">
        <v>1</v>
      </c>
      <c r="M826" s="8">
        <v>0</v>
      </c>
      <c r="N826" s="8">
        <v>1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5">
        <v>208020020</v>
      </c>
    </row>
    <row r="827" spans="1:21" hidden="1" x14ac:dyDescent="0.25">
      <c r="A827" s="8" t="s">
        <v>5018</v>
      </c>
      <c r="B827" s="2" t="s">
        <v>1244</v>
      </c>
      <c r="C827" s="2" t="s">
        <v>74</v>
      </c>
      <c r="D827" s="2" t="s">
        <v>72</v>
      </c>
      <c r="E827" s="2" t="s">
        <v>33</v>
      </c>
      <c r="F827" s="8" t="s">
        <v>36</v>
      </c>
      <c r="G827" s="8">
        <v>1</v>
      </c>
      <c r="H827" s="8">
        <v>1</v>
      </c>
      <c r="I827" s="8">
        <v>1</v>
      </c>
      <c r="J827" s="8">
        <v>0</v>
      </c>
      <c r="K827" s="8">
        <v>1</v>
      </c>
      <c r="L827" s="8">
        <v>1</v>
      </c>
      <c r="M827" s="8">
        <v>0</v>
      </c>
      <c r="N827" s="8">
        <v>1</v>
      </c>
      <c r="O827" s="8">
        <v>0</v>
      </c>
      <c r="P827" s="8">
        <v>1</v>
      </c>
      <c r="Q827" s="8">
        <v>0</v>
      </c>
      <c r="R827" s="8">
        <v>0</v>
      </c>
      <c r="S827" s="8">
        <v>0</v>
      </c>
      <c r="T827" s="8">
        <v>0</v>
      </c>
      <c r="U827" s="5">
        <v>208020039</v>
      </c>
    </row>
    <row r="828" spans="1:21" hidden="1" x14ac:dyDescent="0.25">
      <c r="A828" s="8" t="s">
        <v>5018</v>
      </c>
      <c r="B828" s="2" t="s">
        <v>1245</v>
      </c>
      <c r="C828" s="2" t="s">
        <v>74</v>
      </c>
      <c r="D828" s="2" t="s">
        <v>72</v>
      </c>
      <c r="E828" s="2" t="s">
        <v>33</v>
      </c>
      <c r="F828" s="8" t="s">
        <v>36</v>
      </c>
      <c r="G828" s="8">
        <v>0</v>
      </c>
      <c r="H828" s="8">
        <v>1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5">
        <v>208020047</v>
      </c>
    </row>
    <row r="829" spans="1:21" hidden="1" x14ac:dyDescent="0.25">
      <c r="A829" s="8" t="s">
        <v>5018</v>
      </c>
      <c r="B829" s="2" t="s">
        <v>1246</v>
      </c>
      <c r="C829" s="2" t="s">
        <v>74</v>
      </c>
      <c r="D829" s="2" t="s">
        <v>72</v>
      </c>
      <c r="E829" s="2" t="s">
        <v>33</v>
      </c>
      <c r="F829" s="8" t="s">
        <v>36</v>
      </c>
      <c r="G829" s="8">
        <v>1</v>
      </c>
      <c r="H829" s="8">
        <v>1</v>
      </c>
      <c r="I829" s="8">
        <v>1</v>
      </c>
      <c r="J829" s="8">
        <v>0</v>
      </c>
      <c r="K829" s="8">
        <v>1</v>
      </c>
      <c r="L829" s="8">
        <v>1</v>
      </c>
      <c r="M829" s="8">
        <v>0</v>
      </c>
      <c r="N829" s="8">
        <v>1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5">
        <v>208020055</v>
      </c>
    </row>
    <row r="830" spans="1:21" hidden="1" x14ac:dyDescent="0.25">
      <c r="A830" s="8" t="s">
        <v>5018</v>
      </c>
      <c r="B830" s="2" t="s">
        <v>1247</v>
      </c>
      <c r="C830" s="2" t="s">
        <v>74</v>
      </c>
      <c r="D830" s="2" t="s">
        <v>72</v>
      </c>
      <c r="E830" s="2" t="s">
        <v>33</v>
      </c>
      <c r="F830" s="8" t="s">
        <v>36</v>
      </c>
      <c r="G830" s="8">
        <v>1</v>
      </c>
      <c r="H830" s="8">
        <v>1</v>
      </c>
      <c r="I830" s="8">
        <v>1</v>
      </c>
      <c r="J830" s="8">
        <v>0</v>
      </c>
      <c r="K830" s="8">
        <v>1</v>
      </c>
      <c r="L830" s="8">
        <v>1</v>
      </c>
      <c r="M830" s="8">
        <v>0</v>
      </c>
      <c r="N830" s="8">
        <v>1</v>
      </c>
      <c r="O830" s="8">
        <v>0</v>
      </c>
      <c r="P830" s="8">
        <v>1</v>
      </c>
      <c r="Q830" s="8">
        <v>0</v>
      </c>
      <c r="R830" s="8">
        <v>0</v>
      </c>
      <c r="S830" s="8">
        <v>0</v>
      </c>
      <c r="T830" s="8">
        <v>0</v>
      </c>
      <c r="U830" s="5">
        <v>208020063</v>
      </c>
    </row>
    <row r="831" spans="1:21" hidden="1" x14ac:dyDescent="0.25">
      <c r="A831" s="8" t="s">
        <v>5018</v>
      </c>
      <c r="B831" s="2" t="s">
        <v>1248</v>
      </c>
      <c r="C831" s="2" t="s">
        <v>74</v>
      </c>
      <c r="D831" s="2" t="s">
        <v>72</v>
      </c>
      <c r="E831" s="2" t="s">
        <v>33</v>
      </c>
      <c r="F831" s="8" t="s">
        <v>36</v>
      </c>
      <c r="G831" s="8">
        <v>1</v>
      </c>
      <c r="H831" s="8">
        <v>1</v>
      </c>
      <c r="I831" s="8">
        <v>1</v>
      </c>
      <c r="J831" s="8">
        <v>0</v>
      </c>
      <c r="K831" s="8">
        <v>1</v>
      </c>
      <c r="L831" s="8">
        <v>1</v>
      </c>
      <c r="M831" s="8">
        <v>0</v>
      </c>
      <c r="N831" s="8">
        <v>1</v>
      </c>
      <c r="O831" s="8">
        <v>0</v>
      </c>
      <c r="P831" s="8">
        <v>1</v>
      </c>
      <c r="Q831" s="8">
        <v>0</v>
      </c>
      <c r="R831" s="8">
        <v>0</v>
      </c>
      <c r="S831" s="8">
        <v>0</v>
      </c>
      <c r="T831" s="8">
        <v>0</v>
      </c>
      <c r="U831" s="5">
        <v>208020071</v>
      </c>
    </row>
    <row r="832" spans="1:21" hidden="1" x14ac:dyDescent="0.25">
      <c r="A832" s="8" t="s">
        <v>5018</v>
      </c>
      <c r="B832" s="2" t="s">
        <v>1249</v>
      </c>
      <c r="C832" s="2" t="s">
        <v>74</v>
      </c>
      <c r="D832" s="2" t="s">
        <v>72</v>
      </c>
      <c r="E832" s="2" t="s">
        <v>33</v>
      </c>
      <c r="F832" s="8" t="s">
        <v>36</v>
      </c>
      <c r="G832" s="8">
        <v>1</v>
      </c>
      <c r="H832" s="8">
        <v>1</v>
      </c>
      <c r="I832" s="8">
        <v>1</v>
      </c>
      <c r="J832" s="8">
        <v>0</v>
      </c>
      <c r="K832" s="8">
        <v>1</v>
      </c>
      <c r="L832" s="8">
        <v>1</v>
      </c>
      <c r="M832" s="8">
        <v>0</v>
      </c>
      <c r="N832" s="8">
        <v>1</v>
      </c>
      <c r="O832" s="8">
        <v>0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5">
        <v>208020080</v>
      </c>
    </row>
    <row r="833" spans="1:21" hidden="1" x14ac:dyDescent="0.25">
      <c r="A833" s="8" t="s">
        <v>5018</v>
      </c>
      <c r="B833" s="2" t="s">
        <v>1250</v>
      </c>
      <c r="C833" s="2" t="s">
        <v>74</v>
      </c>
      <c r="D833" s="2" t="s">
        <v>72</v>
      </c>
      <c r="E833" s="2" t="s">
        <v>33</v>
      </c>
      <c r="F833" s="8" t="s">
        <v>36</v>
      </c>
      <c r="G833" s="8">
        <v>1</v>
      </c>
      <c r="H833" s="8">
        <v>1</v>
      </c>
      <c r="I833" s="8">
        <v>1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5">
        <v>208020098</v>
      </c>
    </row>
    <row r="834" spans="1:21" hidden="1" x14ac:dyDescent="0.25">
      <c r="A834" s="8" t="s">
        <v>5018</v>
      </c>
      <c r="B834" s="2" t="s">
        <v>1251</v>
      </c>
      <c r="C834" s="2" t="s">
        <v>74</v>
      </c>
      <c r="D834" s="2" t="s">
        <v>72</v>
      </c>
      <c r="E834" s="2" t="s">
        <v>33</v>
      </c>
      <c r="F834" s="8" t="s">
        <v>36</v>
      </c>
      <c r="G834" s="8">
        <v>1</v>
      </c>
      <c r="H834" s="8">
        <v>1</v>
      </c>
      <c r="I834" s="8">
        <v>1</v>
      </c>
      <c r="J834" s="8">
        <v>0</v>
      </c>
      <c r="K834" s="8">
        <v>1</v>
      </c>
      <c r="L834" s="8">
        <v>1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0</v>
      </c>
      <c r="U834" s="5">
        <v>208020101</v>
      </c>
    </row>
    <row r="835" spans="1:21" hidden="1" x14ac:dyDescent="0.25">
      <c r="A835" s="8" t="s">
        <v>5018</v>
      </c>
      <c r="B835" s="2" t="s">
        <v>1252</v>
      </c>
      <c r="C835" s="2" t="s">
        <v>74</v>
      </c>
      <c r="D835" s="2" t="s">
        <v>72</v>
      </c>
      <c r="E835" s="2" t="s">
        <v>33</v>
      </c>
      <c r="F835" s="8" t="s">
        <v>36</v>
      </c>
      <c r="G835" s="8">
        <v>1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1</v>
      </c>
      <c r="O835" s="8">
        <v>0</v>
      </c>
      <c r="P835" s="8">
        <v>1</v>
      </c>
      <c r="Q835" s="8">
        <v>0</v>
      </c>
      <c r="R835" s="8">
        <v>0</v>
      </c>
      <c r="S835" s="8">
        <v>0</v>
      </c>
      <c r="T835" s="8">
        <v>0</v>
      </c>
      <c r="U835" s="5">
        <v>208020110</v>
      </c>
    </row>
    <row r="836" spans="1:21" hidden="1" x14ac:dyDescent="0.25">
      <c r="A836" s="8" t="s">
        <v>5018</v>
      </c>
      <c r="B836" s="2" t="s">
        <v>1253</v>
      </c>
      <c r="C836" s="2" t="s">
        <v>74</v>
      </c>
      <c r="D836" s="2" t="s">
        <v>72</v>
      </c>
      <c r="E836" s="2" t="s">
        <v>33</v>
      </c>
      <c r="F836" s="8" t="s">
        <v>36</v>
      </c>
      <c r="G836" s="8">
        <v>1</v>
      </c>
      <c r="H836" s="8">
        <v>1</v>
      </c>
      <c r="I836" s="8">
        <v>1</v>
      </c>
      <c r="J836" s="8">
        <v>0</v>
      </c>
      <c r="K836" s="8">
        <v>1</v>
      </c>
      <c r="L836" s="8">
        <v>1</v>
      </c>
      <c r="M836" s="8">
        <v>0</v>
      </c>
      <c r="N836" s="8">
        <v>1</v>
      </c>
      <c r="O836" s="8">
        <v>0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5">
        <v>208020128</v>
      </c>
    </row>
    <row r="837" spans="1:21" hidden="1" x14ac:dyDescent="0.25">
      <c r="A837" s="8" t="s">
        <v>5018</v>
      </c>
      <c r="B837" s="2" t="s">
        <v>1254</v>
      </c>
      <c r="C837" s="2" t="s">
        <v>75</v>
      </c>
      <c r="D837" s="2" t="s">
        <v>72</v>
      </c>
      <c r="E837" s="2" t="s">
        <v>33</v>
      </c>
      <c r="F837" s="8" t="s">
        <v>36</v>
      </c>
      <c r="G837" s="8">
        <v>1</v>
      </c>
      <c r="H837" s="8">
        <v>1</v>
      </c>
      <c r="I837" s="8">
        <v>1</v>
      </c>
      <c r="J837" s="8">
        <v>0</v>
      </c>
      <c r="K837" s="8">
        <v>1</v>
      </c>
      <c r="L837" s="8">
        <v>1</v>
      </c>
      <c r="M837" s="8">
        <v>0</v>
      </c>
      <c r="N837" s="8">
        <v>1</v>
      </c>
      <c r="O837" s="8">
        <v>0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5">
        <v>208030018</v>
      </c>
    </row>
    <row r="838" spans="1:21" hidden="1" x14ac:dyDescent="0.25">
      <c r="A838" s="8" t="s">
        <v>5018</v>
      </c>
      <c r="B838" s="2" t="s">
        <v>1255</v>
      </c>
      <c r="C838" s="2" t="s">
        <v>75</v>
      </c>
      <c r="D838" s="2" t="s">
        <v>72</v>
      </c>
      <c r="E838" s="2" t="s">
        <v>33</v>
      </c>
      <c r="F838" s="8" t="s">
        <v>36</v>
      </c>
      <c r="G838" s="8">
        <v>1</v>
      </c>
      <c r="H838" s="8">
        <v>1</v>
      </c>
      <c r="I838" s="8">
        <v>1</v>
      </c>
      <c r="J838" s="8">
        <v>0</v>
      </c>
      <c r="K838" s="8">
        <v>1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5">
        <v>208030026</v>
      </c>
    </row>
    <row r="839" spans="1:21" hidden="1" x14ac:dyDescent="0.25">
      <c r="A839" s="8" t="s">
        <v>5018</v>
      </c>
      <c r="B839" s="2" t="s">
        <v>1256</v>
      </c>
      <c r="C839" s="2" t="s">
        <v>75</v>
      </c>
      <c r="D839" s="2" t="s">
        <v>72</v>
      </c>
      <c r="E839" s="2" t="s">
        <v>33</v>
      </c>
      <c r="F839" s="8" t="s">
        <v>36</v>
      </c>
      <c r="G839" s="8">
        <v>1</v>
      </c>
      <c r="H839" s="8">
        <v>1</v>
      </c>
      <c r="I839" s="8">
        <v>1</v>
      </c>
      <c r="J839" s="8">
        <v>0</v>
      </c>
      <c r="K839" s="8">
        <v>1</v>
      </c>
      <c r="L839" s="8">
        <v>1</v>
      </c>
      <c r="M839" s="8">
        <v>0</v>
      </c>
      <c r="N839" s="8">
        <v>1</v>
      </c>
      <c r="O839" s="8">
        <v>0</v>
      </c>
      <c r="P839" s="8">
        <v>1</v>
      </c>
      <c r="Q839" s="8">
        <v>0</v>
      </c>
      <c r="R839" s="8">
        <v>0</v>
      </c>
      <c r="S839" s="8">
        <v>0</v>
      </c>
      <c r="T839" s="8">
        <v>0</v>
      </c>
      <c r="U839" s="5">
        <v>208030034</v>
      </c>
    </row>
    <row r="840" spans="1:21" hidden="1" x14ac:dyDescent="0.25">
      <c r="A840" s="8" t="s">
        <v>5018</v>
      </c>
      <c r="B840" s="2" t="s">
        <v>1257</v>
      </c>
      <c r="C840" s="2" t="s">
        <v>75</v>
      </c>
      <c r="D840" s="2" t="s">
        <v>72</v>
      </c>
      <c r="E840" s="2" t="s">
        <v>33</v>
      </c>
      <c r="F840" s="8" t="s">
        <v>36</v>
      </c>
      <c r="G840" s="8">
        <v>1</v>
      </c>
      <c r="H840" s="8">
        <v>1</v>
      </c>
      <c r="I840" s="8">
        <v>1</v>
      </c>
      <c r="J840" s="8">
        <v>0</v>
      </c>
      <c r="K840" s="8">
        <v>1</v>
      </c>
      <c r="L840" s="8">
        <v>1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5">
        <v>208030042</v>
      </c>
    </row>
    <row r="841" spans="1:21" hidden="1" x14ac:dyDescent="0.25">
      <c r="A841" s="8" t="s">
        <v>5018</v>
      </c>
      <c r="B841" s="2" t="s">
        <v>1258</v>
      </c>
      <c r="C841" s="2" t="s">
        <v>75</v>
      </c>
      <c r="D841" s="2" t="s">
        <v>72</v>
      </c>
      <c r="E841" s="2" t="s">
        <v>33</v>
      </c>
      <c r="F841" s="8" t="s">
        <v>36</v>
      </c>
      <c r="G841" s="8">
        <v>1</v>
      </c>
      <c r="H841" s="8">
        <v>1</v>
      </c>
      <c r="I841" s="8">
        <v>1</v>
      </c>
      <c r="J841" s="8">
        <v>0</v>
      </c>
      <c r="K841" s="8">
        <v>1</v>
      </c>
      <c r="L841" s="8">
        <v>1</v>
      </c>
      <c r="M841" s="8">
        <v>0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8">
        <v>0</v>
      </c>
      <c r="T841" s="8">
        <v>0</v>
      </c>
      <c r="U841" s="5">
        <v>208030050</v>
      </c>
    </row>
    <row r="842" spans="1:21" hidden="1" x14ac:dyDescent="0.25">
      <c r="A842" s="8" t="s">
        <v>5018</v>
      </c>
      <c r="B842" s="2" t="s">
        <v>1259</v>
      </c>
      <c r="C842" s="2" t="s">
        <v>76</v>
      </c>
      <c r="D842" s="2" t="s">
        <v>72</v>
      </c>
      <c r="E842" s="2" t="s">
        <v>33</v>
      </c>
      <c r="F842" s="8" t="s">
        <v>36</v>
      </c>
      <c r="G842" s="8">
        <v>0</v>
      </c>
      <c r="H842" s="8">
        <v>1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1</v>
      </c>
      <c r="Q842" s="8">
        <v>0</v>
      </c>
      <c r="R842" s="8">
        <v>0</v>
      </c>
      <c r="S842" s="8">
        <v>0</v>
      </c>
      <c r="T842" s="8">
        <v>0</v>
      </c>
      <c r="U842" s="5">
        <v>208040013</v>
      </c>
    </row>
    <row r="843" spans="1:21" hidden="1" x14ac:dyDescent="0.25">
      <c r="A843" s="8" t="s">
        <v>5018</v>
      </c>
      <c r="B843" s="2" t="s">
        <v>1260</v>
      </c>
      <c r="C843" s="2" t="s">
        <v>76</v>
      </c>
      <c r="D843" s="2" t="s">
        <v>72</v>
      </c>
      <c r="E843" s="2" t="s">
        <v>33</v>
      </c>
      <c r="F843" s="8" t="s">
        <v>36</v>
      </c>
      <c r="G843" s="8">
        <v>1</v>
      </c>
      <c r="H843" s="8">
        <v>1</v>
      </c>
      <c r="I843" s="8">
        <v>1</v>
      </c>
      <c r="J843" s="8">
        <v>0</v>
      </c>
      <c r="K843" s="8">
        <v>1</v>
      </c>
      <c r="L843" s="8">
        <v>1</v>
      </c>
      <c r="M843" s="8">
        <v>0</v>
      </c>
      <c r="N843" s="8">
        <v>1</v>
      </c>
      <c r="O843" s="8">
        <v>0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5">
        <v>208040021</v>
      </c>
    </row>
    <row r="844" spans="1:21" hidden="1" x14ac:dyDescent="0.25">
      <c r="A844" s="8" t="s">
        <v>5018</v>
      </c>
      <c r="B844" s="2" t="s">
        <v>1261</v>
      </c>
      <c r="C844" s="2" t="s">
        <v>76</v>
      </c>
      <c r="D844" s="2" t="s">
        <v>72</v>
      </c>
      <c r="E844" s="2" t="s">
        <v>33</v>
      </c>
      <c r="F844" s="8" t="s">
        <v>36</v>
      </c>
      <c r="G844" s="8">
        <v>1</v>
      </c>
      <c r="H844" s="8">
        <v>1</v>
      </c>
      <c r="I844" s="8">
        <v>1</v>
      </c>
      <c r="J844" s="8">
        <v>0</v>
      </c>
      <c r="K844" s="8">
        <v>1</v>
      </c>
      <c r="L844" s="8">
        <v>1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0</v>
      </c>
      <c r="T844" s="8">
        <v>0</v>
      </c>
      <c r="U844" s="5">
        <v>208040030</v>
      </c>
    </row>
    <row r="845" spans="1:21" hidden="1" x14ac:dyDescent="0.25">
      <c r="A845" s="8" t="s">
        <v>5018</v>
      </c>
      <c r="B845" s="2" t="s">
        <v>1262</v>
      </c>
      <c r="C845" s="2" t="s">
        <v>76</v>
      </c>
      <c r="D845" s="2" t="s">
        <v>72</v>
      </c>
      <c r="E845" s="2" t="s">
        <v>33</v>
      </c>
      <c r="F845" s="8" t="s">
        <v>36</v>
      </c>
      <c r="G845" s="8">
        <v>0</v>
      </c>
      <c r="H845" s="8">
        <v>1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1</v>
      </c>
      <c r="Q845" s="8">
        <v>0</v>
      </c>
      <c r="R845" s="8">
        <v>0</v>
      </c>
      <c r="S845" s="8">
        <v>0</v>
      </c>
      <c r="T845" s="8">
        <v>0</v>
      </c>
      <c r="U845" s="5">
        <v>208040048</v>
      </c>
    </row>
    <row r="846" spans="1:21" hidden="1" x14ac:dyDescent="0.25">
      <c r="A846" s="8" t="s">
        <v>5018</v>
      </c>
      <c r="B846" s="2" t="s">
        <v>1263</v>
      </c>
      <c r="C846" s="2" t="s">
        <v>76</v>
      </c>
      <c r="D846" s="2" t="s">
        <v>72</v>
      </c>
      <c r="E846" s="2" t="s">
        <v>33</v>
      </c>
      <c r="F846" s="8" t="s">
        <v>36</v>
      </c>
      <c r="G846" s="8">
        <v>1</v>
      </c>
      <c r="H846" s="8">
        <v>1</v>
      </c>
      <c r="I846" s="8">
        <v>1</v>
      </c>
      <c r="J846" s="8">
        <v>0</v>
      </c>
      <c r="K846" s="8">
        <v>1</v>
      </c>
      <c r="L846" s="8">
        <v>1</v>
      </c>
      <c r="M846" s="8">
        <v>0</v>
      </c>
      <c r="N846" s="8">
        <v>1</v>
      </c>
      <c r="O846" s="8">
        <v>0</v>
      </c>
      <c r="P846" s="8">
        <v>1</v>
      </c>
      <c r="Q846" s="8">
        <v>0</v>
      </c>
      <c r="R846" s="8">
        <v>0</v>
      </c>
      <c r="S846" s="8">
        <v>0</v>
      </c>
      <c r="T846" s="8">
        <v>0</v>
      </c>
      <c r="U846" s="5">
        <v>208040056</v>
      </c>
    </row>
    <row r="847" spans="1:21" hidden="1" x14ac:dyDescent="0.25">
      <c r="A847" s="8" t="s">
        <v>5018</v>
      </c>
      <c r="B847" s="2" t="s">
        <v>1264</v>
      </c>
      <c r="C847" s="2" t="s">
        <v>76</v>
      </c>
      <c r="D847" s="2" t="s">
        <v>72</v>
      </c>
      <c r="E847" s="2" t="s">
        <v>33</v>
      </c>
      <c r="F847" s="8" t="s">
        <v>36</v>
      </c>
      <c r="G847" s="8">
        <v>1</v>
      </c>
      <c r="H847" s="8">
        <v>1</v>
      </c>
      <c r="I847" s="8">
        <v>1</v>
      </c>
      <c r="J847" s="8">
        <v>0</v>
      </c>
      <c r="K847" s="8">
        <v>1</v>
      </c>
      <c r="L847" s="8">
        <v>1</v>
      </c>
      <c r="M847" s="8">
        <v>0</v>
      </c>
      <c r="N847" s="8">
        <v>1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5">
        <v>208040064</v>
      </c>
    </row>
    <row r="848" spans="1:21" hidden="1" x14ac:dyDescent="0.25">
      <c r="A848" s="8" t="s">
        <v>5018</v>
      </c>
      <c r="B848" s="2" t="s">
        <v>1265</v>
      </c>
      <c r="C848" s="2" t="s">
        <v>76</v>
      </c>
      <c r="D848" s="2" t="s">
        <v>72</v>
      </c>
      <c r="E848" s="2" t="s">
        <v>33</v>
      </c>
      <c r="F848" s="8" t="s">
        <v>36</v>
      </c>
      <c r="G848" s="8">
        <v>1</v>
      </c>
      <c r="H848" s="8">
        <v>1</v>
      </c>
      <c r="I848" s="8">
        <v>1</v>
      </c>
      <c r="J848" s="8">
        <v>0</v>
      </c>
      <c r="K848" s="8">
        <v>1</v>
      </c>
      <c r="L848" s="8">
        <v>1</v>
      </c>
      <c r="M848" s="8">
        <v>0</v>
      </c>
      <c r="N848" s="8">
        <v>1</v>
      </c>
      <c r="O848" s="8">
        <v>0</v>
      </c>
      <c r="P848" s="8">
        <v>1</v>
      </c>
      <c r="Q848" s="8">
        <v>0</v>
      </c>
      <c r="R848" s="8">
        <v>0</v>
      </c>
      <c r="S848" s="8">
        <v>0</v>
      </c>
      <c r="T848" s="8">
        <v>0</v>
      </c>
      <c r="U848" s="5">
        <v>208040072</v>
      </c>
    </row>
    <row r="849" spans="1:21" hidden="1" x14ac:dyDescent="0.25">
      <c r="A849" s="8" t="s">
        <v>5018</v>
      </c>
      <c r="B849" s="2" t="s">
        <v>1266</v>
      </c>
      <c r="C849" s="2" t="s">
        <v>76</v>
      </c>
      <c r="D849" s="2" t="s">
        <v>72</v>
      </c>
      <c r="E849" s="2" t="s">
        <v>33</v>
      </c>
      <c r="F849" s="8" t="s">
        <v>36</v>
      </c>
      <c r="G849" s="8">
        <v>1</v>
      </c>
      <c r="H849" s="8">
        <v>1</v>
      </c>
      <c r="I849" s="8">
        <v>1</v>
      </c>
      <c r="J849" s="8">
        <v>0</v>
      </c>
      <c r="K849" s="8">
        <v>1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0</v>
      </c>
      <c r="S849" s="8">
        <v>0</v>
      </c>
      <c r="T849" s="8">
        <v>0</v>
      </c>
      <c r="U849" s="5">
        <v>208040080</v>
      </c>
    </row>
    <row r="850" spans="1:21" hidden="1" x14ac:dyDescent="0.25">
      <c r="A850" s="8" t="s">
        <v>5018</v>
      </c>
      <c r="B850" s="2" t="s">
        <v>1267</v>
      </c>
      <c r="C850" s="2" t="s">
        <v>76</v>
      </c>
      <c r="D850" s="2" t="s">
        <v>72</v>
      </c>
      <c r="E850" s="2" t="s">
        <v>33</v>
      </c>
      <c r="F850" s="8" t="s">
        <v>36</v>
      </c>
      <c r="G850" s="8">
        <v>1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0</v>
      </c>
      <c r="N850" s="8">
        <v>1</v>
      </c>
      <c r="O850" s="8">
        <v>0</v>
      </c>
      <c r="P850" s="8">
        <v>1</v>
      </c>
      <c r="Q850" s="8">
        <v>0</v>
      </c>
      <c r="R850" s="8">
        <v>0</v>
      </c>
      <c r="S850" s="8">
        <v>0</v>
      </c>
      <c r="T850" s="8">
        <v>0</v>
      </c>
      <c r="U850" s="5">
        <v>208040099</v>
      </c>
    </row>
    <row r="851" spans="1:21" hidden="1" x14ac:dyDescent="0.25">
      <c r="A851" s="8" t="s">
        <v>5018</v>
      </c>
      <c r="B851" s="2" t="s">
        <v>1268</v>
      </c>
      <c r="C851" s="2" t="s">
        <v>76</v>
      </c>
      <c r="D851" s="2" t="s">
        <v>72</v>
      </c>
      <c r="E851" s="2" t="s">
        <v>33</v>
      </c>
      <c r="F851" s="8" t="s">
        <v>36</v>
      </c>
      <c r="G851" s="8">
        <v>1</v>
      </c>
      <c r="H851" s="8">
        <v>1</v>
      </c>
      <c r="I851" s="8">
        <v>1</v>
      </c>
      <c r="J851" s="8">
        <v>0</v>
      </c>
      <c r="K851" s="8">
        <v>1</v>
      </c>
      <c r="L851" s="8">
        <v>1</v>
      </c>
      <c r="M851" s="8">
        <v>0</v>
      </c>
      <c r="N851" s="8">
        <v>1</v>
      </c>
      <c r="O851" s="8">
        <v>0</v>
      </c>
      <c r="P851" s="8">
        <v>1</v>
      </c>
      <c r="Q851" s="8">
        <v>0</v>
      </c>
      <c r="R851" s="8">
        <v>0</v>
      </c>
      <c r="S851" s="8">
        <v>0</v>
      </c>
      <c r="T851" s="8">
        <v>0</v>
      </c>
      <c r="U851" s="5">
        <v>208040102</v>
      </c>
    </row>
    <row r="852" spans="1:21" hidden="1" x14ac:dyDescent="0.25">
      <c r="A852" s="8" t="s">
        <v>5018</v>
      </c>
      <c r="B852" s="2" t="s">
        <v>1269</v>
      </c>
      <c r="C852" s="2" t="s">
        <v>77</v>
      </c>
      <c r="D852" s="2" t="s">
        <v>72</v>
      </c>
      <c r="E852" s="2" t="s">
        <v>33</v>
      </c>
      <c r="F852" s="8" t="s">
        <v>36</v>
      </c>
      <c r="G852" s="8">
        <v>1</v>
      </c>
      <c r="H852" s="8">
        <v>1</v>
      </c>
      <c r="I852" s="8">
        <v>1</v>
      </c>
      <c r="J852" s="8">
        <v>0</v>
      </c>
      <c r="K852" s="8">
        <v>1</v>
      </c>
      <c r="L852" s="8">
        <v>1</v>
      </c>
      <c r="M852" s="8">
        <v>0</v>
      </c>
      <c r="N852" s="8">
        <v>1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5">
        <v>208050019</v>
      </c>
    </row>
    <row r="853" spans="1:21" hidden="1" x14ac:dyDescent="0.25">
      <c r="A853" s="8" t="s">
        <v>5018</v>
      </c>
      <c r="B853" s="2" t="s">
        <v>1270</v>
      </c>
      <c r="C853" s="2" t="s">
        <v>77</v>
      </c>
      <c r="D853" s="2" t="s">
        <v>72</v>
      </c>
      <c r="E853" s="2" t="s">
        <v>33</v>
      </c>
      <c r="F853" s="8" t="s">
        <v>36</v>
      </c>
      <c r="G853" s="8">
        <v>0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5">
        <v>208050027</v>
      </c>
    </row>
    <row r="854" spans="1:21" hidden="1" x14ac:dyDescent="0.25">
      <c r="A854" s="8" t="s">
        <v>5018</v>
      </c>
      <c r="B854" s="2" t="s">
        <v>1271</v>
      </c>
      <c r="C854" s="2" t="s">
        <v>77</v>
      </c>
      <c r="D854" s="2" t="s">
        <v>72</v>
      </c>
      <c r="E854" s="2" t="s">
        <v>33</v>
      </c>
      <c r="F854" s="8" t="s">
        <v>36</v>
      </c>
      <c r="G854" s="8">
        <v>1</v>
      </c>
      <c r="H854" s="8">
        <v>1</v>
      </c>
      <c r="I854" s="8">
        <v>1</v>
      </c>
      <c r="J854" s="8">
        <v>0</v>
      </c>
      <c r="K854" s="8">
        <v>1</v>
      </c>
      <c r="L854" s="8">
        <v>1</v>
      </c>
      <c r="M854" s="8">
        <v>0</v>
      </c>
      <c r="N854" s="8">
        <v>1</v>
      </c>
      <c r="O854" s="8">
        <v>0</v>
      </c>
      <c r="P854" s="8">
        <v>1</v>
      </c>
      <c r="Q854" s="8">
        <v>0</v>
      </c>
      <c r="R854" s="8">
        <v>0</v>
      </c>
      <c r="S854" s="8">
        <v>0</v>
      </c>
      <c r="T854" s="8">
        <v>0</v>
      </c>
      <c r="U854" s="5">
        <v>208050035</v>
      </c>
    </row>
    <row r="855" spans="1:21" hidden="1" x14ac:dyDescent="0.25">
      <c r="A855" s="8" t="s">
        <v>5018</v>
      </c>
      <c r="B855" s="2" t="s">
        <v>1272</v>
      </c>
      <c r="C855" s="2" t="s">
        <v>77</v>
      </c>
      <c r="D855" s="2" t="s">
        <v>72</v>
      </c>
      <c r="E855" s="2" t="s">
        <v>33</v>
      </c>
      <c r="F855" s="8" t="s">
        <v>36</v>
      </c>
      <c r="G855" s="8">
        <v>1</v>
      </c>
      <c r="H855" s="8">
        <v>1</v>
      </c>
      <c r="I855" s="8">
        <v>1</v>
      </c>
      <c r="J855" s="8">
        <v>0</v>
      </c>
      <c r="K855" s="8">
        <v>1</v>
      </c>
      <c r="L855" s="8">
        <v>1</v>
      </c>
      <c r="M855" s="8">
        <v>0</v>
      </c>
      <c r="N855" s="8">
        <v>1</v>
      </c>
      <c r="O855" s="8">
        <v>0</v>
      </c>
      <c r="P855" s="8">
        <v>1</v>
      </c>
      <c r="Q855" s="8">
        <v>0</v>
      </c>
      <c r="R855" s="8">
        <v>0</v>
      </c>
      <c r="S855" s="8">
        <v>0</v>
      </c>
      <c r="T855" s="8">
        <v>0</v>
      </c>
      <c r="U855" s="5">
        <v>208050043</v>
      </c>
    </row>
    <row r="856" spans="1:21" hidden="1" x14ac:dyDescent="0.25">
      <c r="A856" s="8" t="s">
        <v>5018</v>
      </c>
      <c r="B856" s="2" t="s">
        <v>1273</v>
      </c>
      <c r="C856" s="2" t="s">
        <v>78</v>
      </c>
      <c r="D856" s="2" t="s">
        <v>72</v>
      </c>
      <c r="E856" s="2" t="s">
        <v>33</v>
      </c>
      <c r="F856" s="8" t="s">
        <v>36</v>
      </c>
      <c r="G856" s="8">
        <v>1</v>
      </c>
      <c r="H856" s="8">
        <v>1</v>
      </c>
      <c r="I856" s="8">
        <v>1</v>
      </c>
      <c r="J856" s="8">
        <v>0</v>
      </c>
      <c r="K856" s="8">
        <v>1</v>
      </c>
      <c r="L856" s="8">
        <v>1</v>
      </c>
      <c r="M856" s="8">
        <v>0</v>
      </c>
      <c r="N856" s="8">
        <v>1</v>
      </c>
      <c r="O856" s="8">
        <v>0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5">
        <v>208060014</v>
      </c>
    </row>
    <row r="857" spans="1:21" hidden="1" x14ac:dyDescent="0.25">
      <c r="A857" s="8" t="s">
        <v>5018</v>
      </c>
      <c r="B857" s="2" t="s">
        <v>1274</v>
      </c>
      <c r="C857" s="2" t="s">
        <v>78</v>
      </c>
      <c r="D857" s="2" t="s">
        <v>72</v>
      </c>
      <c r="E857" s="2" t="s">
        <v>33</v>
      </c>
      <c r="F857" s="8" t="s">
        <v>36</v>
      </c>
      <c r="G857" s="8">
        <v>1</v>
      </c>
      <c r="H857" s="8">
        <v>1</v>
      </c>
      <c r="I857" s="8">
        <v>1</v>
      </c>
      <c r="J857" s="8">
        <v>0</v>
      </c>
      <c r="K857" s="8">
        <v>1</v>
      </c>
      <c r="L857" s="8">
        <v>1</v>
      </c>
      <c r="M857" s="8">
        <v>0</v>
      </c>
      <c r="N857" s="8">
        <v>1</v>
      </c>
      <c r="O857" s="8">
        <v>0</v>
      </c>
      <c r="P857" s="8">
        <v>1</v>
      </c>
      <c r="Q857" s="8">
        <v>0</v>
      </c>
      <c r="R857" s="8">
        <v>0</v>
      </c>
      <c r="S857" s="8">
        <v>0</v>
      </c>
      <c r="T857" s="8">
        <v>0</v>
      </c>
      <c r="U857" s="5">
        <v>208060022</v>
      </c>
    </row>
    <row r="858" spans="1:21" hidden="1" x14ac:dyDescent="0.25">
      <c r="A858" s="8" t="s">
        <v>5018</v>
      </c>
      <c r="B858" s="2" t="s">
        <v>1275</v>
      </c>
      <c r="C858" s="2" t="s">
        <v>78</v>
      </c>
      <c r="D858" s="2" t="s">
        <v>72</v>
      </c>
      <c r="E858" s="2" t="s">
        <v>33</v>
      </c>
      <c r="F858" s="8" t="s">
        <v>36</v>
      </c>
      <c r="G858" s="8">
        <v>1</v>
      </c>
      <c r="H858" s="8">
        <v>1</v>
      </c>
      <c r="I858" s="8">
        <v>1</v>
      </c>
      <c r="J858" s="8">
        <v>0</v>
      </c>
      <c r="K858" s="8">
        <v>1</v>
      </c>
      <c r="L858" s="8">
        <v>1</v>
      </c>
      <c r="M858" s="8">
        <v>0</v>
      </c>
      <c r="N858" s="8">
        <v>1</v>
      </c>
      <c r="O858" s="8">
        <v>0</v>
      </c>
      <c r="P858" s="8">
        <v>1</v>
      </c>
      <c r="Q858" s="8">
        <v>0</v>
      </c>
      <c r="R858" s="8">
        <v>0</v>
      </c>
      <c r="S858" s="8">
        <v>0</v>
      </c>
      <c r="T858" s="8">
        <v>0</v>
      </c>
      <c r="U858" s="5">
        <v>208060030</v>
      </c>
    </row>
    <row r="859" spans="1:21" hidden="1" x14ac:dyDescent="0.25">
      <c r="A859" s="8" t="s">
        <v>5018</v>
      </c>
      <c r="B859" s="2" t="s">
        <v>1276</v>
      </c>
      <c r="C859" s="2" t="s">
        <v>79</v>
      </c>
      <c r="D859" s="2" t="s">
        <v>72</v>
      </c>
      <c r="E859" s="2" t="s">
        <v>33</v>
      </c>
      <c r="F859" s="8" t="s">
        <v>36</v>
      </c>
      <c r="G859" s="8">
        <v>1</v>
      </c>
      <c r="H859" s="8">
        <v>1</v>
      </c>
      <c r="I859" s="8">
        <v>1</v>
      </c>
      <c r="J859" s="8">
        <v>0</v>
      </c>
      <c r="K859" s="8">
        <v>1</v>
      </c>
      <c r="L859" s="8">
        <v>1</v>
      </c>
      <c r="M859" s="8">
        <v>0</v>
      </c>
      <c r="N859" s="8">
        <v>1</v>
      </c>
      <c r="O859" s="8">
        <v>0</v>
      </c>
      <c r="P859" s="8">
        <v>1</v>
      </c>
      <c r="Q859" s="8">
        <v>0</v>
      </c>
      <c r="R859" s="8">
        <v>0</v>
      </c>
      <c r="S859" s="8">
        <v>0</v>
      </c>
      <c r="T859" s="8">
        <v>0</v>
      </c>
      <c r="U859" s="5">
        <v>208070010</v>
      </c>
    </row>
    <row r="860" spans="1:21" hidden="1" x14ac:dyDescent="0.25">
      <c r="A860" s="8" t="s">
        <v>5018</v>
      </c>
      <c r="B860" s="2" t="s">
        <v>1277</v>
      </c>
      <c r="C860" s="2" t="s">
        <v>79</v>
      </c>
      <c r="D860" s="2" t="s">
        <v>72</v>
      </c>
      <c r="E860" s="2" t="s">
        <v>33</v>
      </c>
      <c r="F860" s="8" t="s">
        <v>36</v>
      </c>
      <c r="G860" s="8">
        <v>1</v>
      </c>
      <c r="H860" s="8">
        <v>1</v>
      </c>
      <c r="I860" s="8">
        <v>1</v>
      </c>
      <c r="J860" s="8">
        <v>0</v>
      </c>
      <c r="K860" s="8">
        <v>1</v>
      </c>
      <c r="L860" s="8">
        <v>1</v>
      </c>
      <c r="M860" s="8">
        <v>0</v>
      </c>
      <c r="N860" s="8">
        <v>1</v>
      </c>
      <c r="O860" s="8">
        <v>0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5">
        <v>208070028</v>
      </c>
    </row>
    <row r="861" spans="1:21" hidden="1" x14ac:dyDescent="0.25">
      <c r="A861" s="8" t="s">
        <v>5018</v>
      </c>
      <c r="B861" s="2" t="s">
        <v>1278</v>
      </c>
      <c r="C861" s="2" t="s">
        <v>79</v>
      </c>
      <c r="D861" s="2" t="s">
        <v>72</v>
      </c>
      <c r="E861" s="2" t="s">
        <v>33</v>
      </c>
      <c r="F861" s="8" t="s">
        <v>36</v>
      </c>
      <c r="G861" s="8">
        <v>1</v>
      </c>
      <c r="H861" s="8">
        <v>1</v>
      </c>
      <c r="I861" s="8">
        <v>1</v>
      </c>
      <c r="J861" s="8">
        <v>0</v>
      </c>
      <c r="K861" s="8">
        <v>1</v>
      </c>
      <c r="L861" s="8">
        <v>1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5">
        <v>208070036</v>
      </c>
    </row>
    <row r="862" spans="1:21" hidden="1" x14ac:dyDescent="0.25">
      <c r="A862" s="8" t="s">
        <v>5018</v>
      </c>
      <c r="B862" s="2" t="s">
        <v>1279</v>
      </c>
      <c r="C862" s="2" t="s">
        <v>79</v>
      </c>
      <c r="D862" s="2" t="s">
        <v>72</v>
      </c>
      <c r="E862" s="2" t="s">
        <v>33</v>
      </c>
      <c r="F862" s="8" t="s">
        <v>36</v>
      </c>
      <c r="G862" s="8">
        <v>1</v>
      </c>
      <c r="H862" s="8">
        <v>1</v>
      </c>
      <c r="I862" s="8">
        <v>1</v>
      </c>
      <c r="J862" s="8">
        <v>0</v>
      </c>
      <c r="K862" s="8">
        <v>1</v>
      </c>
      <c r="L862" s="8">
        <v>1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5">
        <v>208070044</v>
      </c>
    </row>
    <row r="863" spans="1:21" hidden="1" x14ac:dyDescent="0.25">
      <c r="A863" s="8" t="s">
        <v>5018</v>
      </c>
      <c r="B863" s="2" t="s">
        <v>1280</v>
      </c>
      <c r="C863" s="2" t="s">
        <v>80</v>
      </c>
      <c r="D863" s="2" t="s">
        <v>72</v>
      </c>
      <c r="E863" s="2" t="s">
        <v>33</v>
      </c>
      <c r="F863" s="8" t="s">
        <v>36</v>
      </c>
      <c r="G863" s="8">
        <v>1</v>
      </c>
      <c r="H863" s="8">
        <v>1</v>
      </c>
      <c r="I863" s="8">
        <v>1</v>
      </c>
      <c r="J863" s="8">
        <v>0</v>
      </c>
      <c r="K863" s="8">
        <v>1</v>
      </c>
      <c r="L863" s="8">
        <v>1</v>
      </c>
      <c r="M863" s="8">
        <v>0</v>
      </c>
      <c r="N863" s="8">
        <v>1</v>
      </c>
      <c r="O863" s="8">
        <v>0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5">
        <v>208080015</v>
      </c>
    </row>
    <row r="864" spans="1:21" hidden="1" x14ac:dyDescent="0.25">
      <c r="A864" s="8" t="s">
        <v>5018</v>
      </c>
      <c r="B864" s="2" t="s">
        <v>1281</v>
      </c>
      <c r="C864" s="2" t="s">
        <v>80</v>
      </c>
      <c r="D864" s="2" t="s">
        <v>72</v>
      </c>
      <c r="E864" s="2" t="s">
        <v>33</v>
      </c>
      <c r="F864" s="8" t="s">
        <v>36</v>
      </c>
      <c r="G864" s="8">
        <v>1</v>
      </c>
      <c r="H864" s="8">
        <v>1</v>
      </c>
      <c r="I864" s="8">
        <v>1</v>
      </c>
      <c r="J864" s="8">
        <v>0</v>
      </c>
      <c r="K864" s="8">
        <v>1</v>
      </c>
      <c r="L864" s="8">
        <v>1</v>
      </c>
      <c r="M864" s="8">
        <v>0</v>
      </c>
      <c r="N864" s="8">
        <v>1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5">
        <v>208080023</v>
      </c>
    </row>
    <row r="865" spans="1:21" hidden="1" x14ac:dyDescent="0.25">
      <c r="A865" s="8" t="s">
        <v>5018</v>
      </c>
      <c r="B865" s="2" t="s">
        <v>1282</v>
      </c>
      <c r="C865" s="2" t="s">
        <v>80</v>
      </c>
      <c r="D865" s="2" t="s">
        <v>72</v>
      </c>
      <c r="E865" s="2" t="s">
        <v>33</v>
      </c>
      <c r="F865" s="8" t="s">
        <v>36</v>
      </c>
      <c r="G865" s="8">
        <v>1</v>
      </c>
      <c r="H865" s="8">
        <v>1</v>
      </c>
      <c r="I865" s="8">
        <v>1</v>
      </c>
      <c r="J865" s="8">
        <v>0</v>
      </c>
      <c r="K865" s="8">
        <v>1</v>
      </c>
      <c r="L865" s="8">
        <v>1</v>
      </c>
      <c r="M865" s="8">
        <v>0</v>
      </c>
      <c r="N865" s="8">
        <v>1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0</v>
      </c>
      <c r="U865" s="5">
        <v>208080031</v>
      </c>
    </row>
    <row r="866" spans="1:21" hidden="1" x14ac:dyDescent="0.25">
      <c r="A866" s="8" t="s">
        <v>5018</v>
      </c>
      <c r="B866" s="2" t="s">
        <v>1283</v>
      </c>
      <c r="C866" s="2" t="s">
        <v>80</v>
      </c>
      <c r="D866" s="2" t="s">
        <v>72</v>
      </c>
      <c r="E866" s="2" t="s">
        <v>33</v>
      </c>
      <c r="F866" s="8" t="s">
        <v>36</v>
      </c>
      <c r="G866" s="8">
        <v>1</v>
      </c>
      <c r="H866" s="8">
        <v>1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1</v>
      </c>
      <c r="O866" s="8">
        <v>0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5">
        <v>208080040</v>
      </c>
    </row>
    <row r="867" spans="1:21" hidden="1" x14ac:dyDescent="0.25">
      <c r="A867" s="8" t="s">
        <v>5018</v>
      </c>
      <c r="B867" s="2" t="s">
        <v>1284</v>
      </c>
      <c r="C867" s="2" t="s">
        <v>81</v>
      </c>
      <c r="D867" s="2" t="s">
        <v>72</v>
      </c>
      <c r="E867" s="2" t="s">
        <v>33</v>
      </c>
      <c r="F867" s="8" t="s">
        <v>36</v>
      </c>
      <c r="G867" s="8">
        <v>1</v>
      </c>
      <c r="H867" s="8">
        <v>1</v>
      </c>
      <c r="I867" s="8">
        <v>1</v>
      </c>
      <c r="J867" s="8">
        <v>0</v>
      </c>
      <c r="K867" s="8">
        <v>1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0</v>
      </c>
      <c r="S867" s="8">
        <v>0</v>
      </c>
      <c r="T867" s="8">
        <v>0</v>
      </c>
      <c r="U867" s="5">
        <v>208090010</v>
      </c>
    </row>
    <row r="868" spans="1:21" hidden="1" x14ac:dyDescent="0.25">
      <c r="A868" s="8" t="s">
        <v>5018</v>
      </c>
      <c r="B868" s="2" t="s">
        <v>1285</v>
      </c>
      <c r="C868" s="2" t="s">
        <v>81</v>
      </c>
      <c r="D868" s="2" t="s">
        <v>72</v>
      </c>
      <c r="E868" s="2" t="s">
        <v>33</v>
      </c>
      <c r="F868" s="8" t="s">
        <v>36</v>
      </c>
      <c r="G868" s="8">
        <v>1</v>
      </c>
      <c r="H868" s="8">
        <v>1</v>
      </c>
      <c r="I868" s="8">
        <v>1</v>
      </c>
      <c r="J868" s="8">
        <v>0</v>
      </c>
      <c r="K868" s="8">
        <v>1</v>
      </c>
      <c r="L868" s="8">
        <v>1</v>
      </c>
      <c r="M868" s="8">
        <v>0</v>
      </c>
      <c r="N868" s="8">
        <v>1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5">
        <v>208090029</v>
      </c>
    </row>
    <row r="869" spans="1:21" hidden="1" x14ac:dyDescent="0.25">
      <c r="A869" s="8" t="s">
        <v>5018</v>
      </c>
      <c r="B869" s="2" t="s">
        <v>1286</v>
      </c>
      <c r="C869" s="2" t="s">
        <v>81</v>
      </c>
      <c r="D869" s="2" t="s">
        <v>72</v>
      </c>
      <c r="E869" s="2" t="s">
        <v>33</v>
      </c>
      <c r="F869" s="8" t="s">
        <v>36</v>
      </c>
      <c r="G869" s="8">
        <v>1</v>
      </c>
      <c r="H869" s="8">
        <v>1</v>
      </c>
      <c r="I869" s="8">
        <v>1</v>
      </c>
      <c r="J869" s="8">
        <v>0</v>
      </c>
      <c r="K869" s="8">
        <v>1</v>
      </c>
      <c r="L869" s="8">
        <v>1</v>
      </c>
      <c r="M869" s="8">
        <v>0</v>
      </c>
      <c r="N869" s="8">
        <v>1</v>
      </c>
      <c r="O869" s="8">
        <v>0</v>
      </c>
      <c r="P869" s="8">
        <v>1</v>
      </c>
      <c r="Q869" s="8">
        <v>0</v>
      </c>
      <c r="R869" s="8">
        <v>0</v>
      </c>
      <c r="S869" s="8">
        <v>0</v>
      </c>
      <c r="T869" s="8">
        <v>0</v>
      </c>
      <c r="U869" s="5">
        <v>208090037</v>
      </c>
    </row>
    <row r="870" spans="1:21" hidden="1" x14ac:dyDescent="0.25">
      <c r="A870" s="8" t="s">
        <v>5018</v>
      </c>
      <c r="B870" s="2" t="s">
        <v>1287</v>
      </c>
      <c r="C870" s="2" t="s">
        <v>74</v>
      </c>
      <c r="D870" s="2" t="s">
        <v>82</v>
      </c>
      <c r="E870" s="2" t="s">
        <v>33</v>
      </c>
      <c r="F870" s="8" t="s">
        <v>24</v>
      </c>
      <c r="G870" s="8">
        <v>1</v>
      </c>
      <c r="H870" s="8">
        <v>1</v>
      </c>
      <c r="I870" s="8">
        <v>1</v>
      </c>
      <c r="J870" s="8">
        <v>0</v>
      </c>
      <c r="K870" s="8">
        <v>1</v>
      </c>
      <c r="L870" s="8">
        <v>1</v>
      </c>
      <c r="M870" s="8">
        <v>0</v>
      </c>
      <c r="N870" s="8">
        <v>1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5">
        <v>209010010</v>
      </c>
    </row>
    <row r="871" spans="1:21" hidden="1" x14ac:dyDescent="0.25">
      <c r="A871" s="8" t="s">
        <v>5018</v>
      </c>
      <c r="B871" s="2" t="s">
        <v>1288</v>
      </c>
      <c r="C871" s="2" t="s">
        <v>74</v>
      </c>
      <c r="D871" s="2" t="s">
        <v>82</v>
      </c>
      <c r="E871" s="2" t="s">
        <v>33</v>
      </c>
      <c r="F871" s="8" t="s">
        <v>24</v>
      </c>
      <c r="G871" s="8">
        <v>1</v>
      </c>
      <c r="H871" s="8">
        <v>1</v>
      </c>
      <c r="I871" s="8">
        <v>1</v>
      </c>
      <c r="J871" s="8">
        <v>0</v>
      </c>
      <c r="K871" s="8">
        <v>1</v>
      </c>
      <c r="L871" s="8">
        <v>1</v>
      </c>
      <c r="M871" s="8">
        <v>0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5">
        <v>209010029</v>
      </c>
    </row>
    <row r="872" spans="1:21" hidden="1" x14ac:dyDescent="0.25">
      <c r="A872" s="8" t="s">
        <v>5018</v>
      </c>
      <c r="B872" s="2" t="s">
        <v>1289</v>
      </c>
      <c r="C872" s="2" t="s">
        <v>74</v>
      </c>
      <c r="D872" s="2" t="s">
        <v>82</v>
      </c>
      <c r="E872" s="2" t="s">
        <v>33</v>
      </c>
      <c r="F872" s="8" t="s">
        <v>24</v>
      </c>
      <c r="G872" s="8">
        <v>1</v>
      </c>
      <c r="H872" s="8">
        <v>1</v>
      </c>
      <c r="I872" s="8">
        <v>1</v>
      </c>
      <c r="J872" s="8">
        <v>0</v>
      </c>
      <c r="K872" s="8">
        <v>1</v>
      </c>
      <c r="L872" s="8">
        <v>1</v>
      </c>
      <c r="M872" s="8">
        <v>0</v>
      </c>
      <c r="N872" s="8">
        <v>1</v>
      </c>
      <c r="O872" s="8">
        <v>0</v>
      </c>
      <c r="P872" s="8">
        <v>1</v>
      </c>
      <c r="Q872" s="8">
        <v>0</v>
      </c>
      <c r="R872" s="8">
        <v>0</v>
      </c>
      <c r="S872" s="8">
        <v>0</v>
      </c>
      <c r="T872" s="8">
        <v>0</v>
      </c>
      <c r="U872" s="5">
        <v>209010037</v>
      </c>
    </row>
    <row r="873" spans="1:21" hidden="1" x14ac:dyDescent="0.25">
      <c r="A873" s="8" t="s">
        <v>5018</v>
      </c>
      <c r="B873" s="2" t="s">
        <v>1290</v>
      </c>
      <c r="C873" s="2" t="s">
        <v>74</v>
      </c>
      <c r="D873" s="2" t="s">
        <v>82</v>
      </c>
      <c r="E873" s="2" t="s">
        <v>33</v>
      </c>
      <c r="F873" s="8" t="s">
        <v>24</v>
      </c>
      <c r="G873" s="8">
        <v>1</v>
      </c>
      <c r="H873" s="8">
        <v>1</v>
      </c>
      <c r="I873" s="8">
        <v>1</v>
      </c>
      <c r="J873" s="8">
        <v>0</v>
      </c>
      <c r="K873" s="8">
        <v>1</v>
      </c>
      <c r="L873" s="8">
        <v>1</v>
      </c>
      <c r="M873" s="8">
        <v>0</v>
      </c>
      <c r="N873" s="8">
        <v>1</v>
      </c>
      <c r="O873" s="8">
        <v>0</v>
      </c>
      <c r="P873" s="8">
        <v>1</v>
      </c>
      <c r="Q873" s="8">
        <v>0</v>
      </c>
      <c r="R873" s="8">
        <v>0</v>
      </c>
      <c r="S873" s="8">
        <v>0</v>
      </c>
      <c r="T873" s="8">
        <v>0</v>
      </c>
      <c r="U873" s="5">
        <v>209010045</v>
      </c>
    </row>
    <row r="874" spans="1:21" hidden="1" x14ac:dyDescent="0.25">
      <c r="A874" s="8" t="s">
        <v>5018</v>
      </c>
      <c r="B874" s="2" t="s">
        <v>1291</v>
      </c>
      <c r="C874" s="2" t="s">
        <v>74</v>
      </c>
      <c r="D874" s="2" t="s">
        <v>82</v>
      </c>
      <c r="E874" s="2" t="s">
        <v>33</v>
      </c>
      <c r="F874" s="8" t="s">
        <v>24</v>
      </c>
      <c r="G874" s="8">
        <v>1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1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5">
        <v>209010053</v>
      </c>
    </row>
    <row r="875" spans="1:21" hidden="1" x14ac:dyDescent="0.25">
      <c r="A875" s="8" t="s">
        <v>5018</v>
      </c>
      <c r="B875" s="2" t="s">
        <v>1292</v>
      </c>
      <c r="C875" s="2" t="s">
        <v>74</v>
      </c>
      <c r="D875" s="2" t="s">
        <v>82</v>
      </c>
      <c r="E875" s="2" t="s">
        <v>33</v>
      </c>
      <c r="F875" s="8" t="s">
        <v>36</v>
      </c>
      <c r="G875" s="8">
        <v>1</v>
      </c>
      <c r="H875" s="8">
        <v>1</v>
      </c>
      <c r="I875" s="8">
        <v>1</v>
      </c>
      <c r="J875" s="8">
        <v>0</v>
      </c>
      <c r="K875" s="8">
        <v>1</v>
      </c>
      <c r="L875" s="8">
        <v>1</v>
      </c>
      <c r="M875" s="8">
        <v>0</v>
      </c>
      <c r="N875" s="8">
        <v>1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5">
        <v>209010061</v>
      </c>
    </row>
    <row r="876" spans="1:21" hidden="1" x14ac:dyDescent="0.25">
      <c r="A876" s="8" t="s">
        <v>5018</v>
      </c>
      <c r="B876" s="2" t="s">
        <v>1293</v>
      </c>
      <c r="C876" s="2" t="s">
        <v>83</v>
      </c>
      <c r="D876" s="2" t="s">
        <v>82</v>
      </c>
      <c r="E876" s="2" t="s">
        <v>33</v>
      </c>
      <c r="F876" s="8" t="s">
        <v>24</v>
      </c>
      <c r="G876" s="8">
        <v>1</v>
      </c>
      <c r="H876" s="8">
        <v>1</v>
      </c>
      <c r="I876" s="8">
        <v>1</v>
      </c>
      <c r="J876" s="8">
        <v>0</v>
      </c>
      <c r="K876" s="8">
        <v>1</v>
      </c>
      <c r="L876" s="8">
        <v>1</v>
      </c>
      <c r="M876" s="8">
        <v>0</v>
      </c>
      <c r="N876" s="8">
        <v>1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5">
        <v>209020016</v>
      </c>
    </row>
    <row r="877" spans="1:21" hidden="1" x14ac:dyDescent="0.25">
      <c r="A877" s="8" t="s">
        <v>5018</v>
      </c>
      <c r="B877" s="2" t="s">
        <v>1294</v>
      </c>
      <c r="C877" s="2" t="s">
        <v>84</v>
      </c>
      <c r="D877" s="2" t="s">
        <v>82</v>
      </c>
      <c r="E877" s="2" t="s">
        <v>33</v>
      </c>
      <c r="F877" s="8" t="s">
        <v>24</v>
      </c>
      <c r="G877" s="8">
        <v>1</v>
      </c>
      <c r="H877" s="8">
        <v>1</v>
      </c>
      <c r="I877" s="8">
        <v>1</v>
      </c>
      <c r="J877" s="8">
        <v>1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5">
        <v>209030011</v>
      </c>
    </row>
    <row r="878" spans="1:21" hidden="1" x14ac:dyDescent="0.25">
      <c r="A878" s="8" t="s">
        <v>5018</v>
      </c>
      <c r="B878" s="2" t="s">
        <v>1295</v>
      </c>
      <c r="C878" s="2" t="s">
        <v>79</v>
      </c>
      <c r="D878" s="2" t="s">
        <v>82</v>
      </c>
      <c r="E878" s="2" t="s">
        <v>33</v>
      </c>
      <c r="F878" s="8" t="s">
        <v>24</v>
      </c>
      <c r="G878" s="8">
        <v>1</v>
      </c>
      <c r="H878" s="8">
        <v>1</v>
      </c>
      <c r="I878" s="8">
        <v>1</v>
      </c>
      <c r="J878" s="8">
        <v>0</v>
      </c>
      <c r="K878" s="8">
        <v>1</v>
      </c>
      <c r="L878" s="8">
        <v>1</v>
      </c>
      <c r="M878" s="8">
        <v>0</v>
      </c>
      <c r="N878" s="8">
        <v>1</v>
      </c>
      <c r="O878" s="8">
        <v>0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5">
        <v>209040017</v>
      </c>
    </row>
    <row r="879" spans="1:21" hidden="1" x14ac:dyDescent="0.25">
      <c r="A879" s="8" t="s">
        <v>5018</v>
      </c>
      <c r="B879" s="2" t="s">
        <v>1296</v>
      </c>
      <c r="C879" s="2" t="s">
        <v>79</v>
      </c>
      <c r="D879" s="2" t="s">
        <v>82</v>
      </c>
      <c r="E879" s="2" t="s">
        <v>33</v>
      </c>
      <c r="F879" s="8" t="s">
        <v>24</v>
      </c>
      <c r="G879" s="8">
        <v>1</v>
      </c>
      <c r="H879" s="8">
        <v>1</v>
      </c>
      <c r="I879" s="8">
        <v>1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0</v>
      </c>
      <c r="U879" s="5">
        <v>209040025</v>
      </c>
    </row>
    <row r="880" spans="1:21" hidden="1" x14ac:dyDescent="0.25">
      <c r="A880" s="8" t="s">
        <v>5018</v>
      </c>
      <c r="B880" s="2" t="s">
        <v>1297</v>
      </c>
      <c r="C880" s="2" t="s">
        <v>79</v>
      </c>
      <c r="D880" s="2" t="s">
        <v>82</v>
      </c>
      <c r="E880" s="2" t="s">
        <v>33</v>
      </c>
      <c r="F880" s="8" t="s">
        <v>24</v>
      </c>
      <c r="G880" s="8">
        <v>1</v>
      </c>
      <c r="H880" s="8">
        <v>1</v>
      </c>
      <c r="I880" s="8">
        <v>1</v>
      </c>
      <c r="J880" s="8">
        <v>0</v>
      </c>
      <c r="K880" s="8">
        <v>1</v>
      </c>
      <c r="L880" s="8">
        <v>1</v>
      </c>
      <c r="M880" s="8">
        <v>1</v>
      </c>
      <c r="N880" s="8">
        <v>0</v>
      </c>
      <c r="O880" s="8">
        <v>0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5">
        <v>209040033</v>
      </c>
    </row>
    <row r="881" spans="1:21" hidden="1" x14ac:dyDescent="0.25">
      <c r="A881" s="8" t="s">
        <v>5018</v>
      </c>
      <c r="B881" s="2" t="s">
        <v>1298</v>
      </c>
      <c r="C881" s="2" t="s">
        <v>79</v>
      </c>
      <c r="D881" s="2" t="s">
        <v>82</v>
      </c>
      <c r="E881" s="2" t="s">
        <v>33</v>
      </c>
      <c r="F881" s="8" t="s">
        <v>24</v>
      </c>
      <c r="G881" s="8">
        <v>1</v>
      </c>
      <c r="H881" s="8">
        <v>1</v>
      </c>
      <c r="I881" s="8">
        <v>1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0</v>
      </c>
      <c r="P881" s="8">
        <v>1</v>
      </c>
      <c r="Q881" s="8">
        <v>0</v>
      </c>
      <c r="R881" s="8">
        <v>0</v>
      </c>
      <c r="S881" s="8">
        <v>0</v>
      </c>
      <c r="T881" s="8">
        <v>0</v>
      </c>
      <c r="U881" s="5">
        <v>209040041</v>
      </c>
    </row>
    <row r="882" spans="1:21" hidden="1" x14ac:dyDescent="0.25">
      <c r="A882" s="8" t="s">
        <v>5018</v>
      </c>
      <c r="B882" s="2" t="s">
        <v>1299</v>
      </c>
      <c r="C882" s="2" t="s">
        <v>79</v>
      </c>
      <c r="D882" s="2" t="s">
        <v>82</v>
      </c>
      <c r="E882" s="2" t="s">
        <v>33</v>
      </c>
      <c r="F882" s="8" t="s">
        <v>36</v>
      </c>
      <c r="G882" s="8">
        <v>0</v>
      </c>
      <c r="H882" s="8">
        <v>1</v>
      </c>
      <c r="I882" s="8">
        <v>1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5">
        <v>209040050</v>
      </c>
    </row>
    <row r="883" spans="1:21" hidden="1" x14ac:dyDescent="0.25">
      <c r="A883" s="8" t="s">
        <v>5018</v>
      </c>
      <c r="B883" s="2" t="s">
        <v>1300</v>
      </c>
      <c r="C883" s="2" t="s">
        <v>86</v>
      </c>
      <c r="D883" s="2" t="s">
        <v>85</v>
      </c>
      <c r="E883" s="2" t="s">
        <v>33</v>
      </c>
      <c r="F883" s="8" t="s">
        <v>36</v>
      </c>
      <c r="G883" s="8">
        <v>0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1</v>
      </c>
      <c r="Q883" s="8">
        <v>0</v>
      </c>
      <c r="R883" s="8">
        <v>0</v>
      </c>
      <c r="S883" s="8">
        <v>0</v>
      </c>
      <c r="T883" s="8">
        <v>0</v>
      </c>
      <c r="U883" s="5">
        <v>210010010</v>
      </c>
    </row>
    <row r="884" spans="1:21" hidden="1" x14ac:dyDescent="0.25">
      <c r="A884" s="8" t="s">
        <v>5018</v>
      </c>
      <c r="B884" s="2" t="s">
        <v>1301</v>
      </c>
      <c r="C884" s="2" t="s">
        <v>86</v>
      </c>
      <c r="D884" s="2" t="s">
        <v>85</v>
      </c>
      <c r="E884" s="2" t="s">
        <v>33</v>
      </c>
      <c r="F884" s="8" t="s">
        <v>36</v>
      </c>
      <c r="G884" s="8">
        <v>1</v>
      </c>
      <c r="H884" s="8">
        <v>0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5">
        <v>210010029</v>
      </c>
    </row>
    <row r="885" spans="1:21" hidden="1" x14ac:dyDescent="0.25">
      <c r="A885" s="8" t="s">
        <v>5018</v>
      </c>
      <c r="B885" s="2" t="s">
        <v>1302</v>
      </c>
      <c r="C885" s="2" t="s">
        <v>86</v>
      </c>
      <c r="D885" s="2" t="s">
        <v>85</v>
      </c>
      <c r="E885" s="2" t="s">
        <v>33</v>
      </c>
      <c r="F885" s="8" t="s">
        <v>36</v>
      </c>
      <c r="G885" s="8">
        <v>1</v>
      </c>
      <c r="H885" s="8">
        <v>1</v>
      </c>
      <c r="I885" s="8">
        <v>1</v>
      </c>
      <c r="J885" s="8">
        <v>0</v>
      </c>
      <c r="K885" s="8">
        <v>1</v>
      </c>
      <c r="L885" s="8">
        <v>1</v>
      </c>
      <c r="M885" s="8">
        <v>0</v>
      </c>
      <c r="N885" s="8">
        <v>1</v>
      </c>
      <c r="O885" s="8">
        <v>0</v>
      </c>
      <c r="P885" s="8">
        <v>1</v>
      </c>
      <c r="Q885" s="8">
        <v>0</v>
      </c>
      <c r="R885" s="8">
        <v>0</v>
      </c>
      <c r="S885" s="8">
        <v>0</v>
      </c>
      <c r="T885" s="8">
        <v>0</v>
      </c>
      <c r="U885" s="5">
        <v>210010037</v>
      </c>
    </row>
    <row r="886" spans="1:21" hidden="1" x14ac:dyDescent="0.25">
      <c r="A886" s="8" t="s">
        <v>5018</v>
      </c>
      <c r="B886" s="2" t="s">
        <v>1303</v>
      </c>
      <c r="C886" s="2" t="s">
        <v>86</v>
      </c>
      <c r="D886" s="2" t="s">
        <v>85</v>
      </c>
      <c r="E886" s="2" t="s">
        <v>33</v>
      </c>
      <c r="F886" s="8" t="s">
        <v>36</v>
      </c>
      <c r="G886" s="8">
        <v>1</v>
      </c>
      <c r="H886" s="8">
        <v>1</v>
      </c>
      <c r="I886" s="8">
        <v>1</v>
      </c>
      <c r="J886" s="8">
        <v>0</v>
      </c>
      <c r="K886" s="8">
        <v>1</v>
      </c>
      <c r="L886" s="8">
        <v>1</v>
      </c>
      <c r="M886" s="8">
        <v>0</v>
      </c>
      <c r="N886" s="8">
        <v>1</v>
      </c>
      <c r="O886" s="8">
        <v>0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5">
        <v>210010045</v>
      </c>
    </row>
    <row r="887" spans="1:21" hidden="1" x14ac:dyDescent="0.25">
      <c r="A887" s="8" t="s">
        <v>5018</v>
      </c>
      <c r="B887" s="2" t="s">
        <v>1304</v>
      </c>
      <c r="C887" s="2" t="s">
        <v>86</v>
      </c>
      <c r="D887" s="2" t="s">
        <v>85</v>
      </c>
      <c r="E887" s="2" t="s">
        <v>33</v>
      </c>
      <c r="F887" s="8" t="s">
        <v>36</v>
      </c>
      <c r="G887" s="8">
        <v>1</v>
      </c>
      <c r="H887" s="8">
        <v>1</v>
      </c>
      <c r="I887" s="8">
        <v>1</v>
      </c>
      <c r="J887" s="8">
        <v>0</v>
      </c>
      <c r="K887" s="8">
        <v>1</v>
      </c>
      <c r="L887" s="8">
        <v>1</v>
      </c>
      <c r="M887" s="8">
        <v>0</v>
      </c>
      <c r="N887" s="8">
        <v>1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5">
        <v>210010053</v>
      </c>
    </row>
    <row r="888" spans="1:21" hidden="1" x14ac:dyDescent="0.25">
      <c r="A888" s="8" t="s">
        <v>5018</v>
      </c>
      <c r="B888" s="2" t="s">
        <v>1305</v>
      </c>
      <c r="C888" s="2" t="s">
        <v>86</v>
      </c>
      <c r="D888" s="2" t="s">
        <v>85</v>
      </c>
      <c r="E888" s="2" t="s">
        <v>33</v>
      </c>
      <c r="F888" s="8" t="s">
        <v>36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1</v>
      </c>
      <c r="M888" s="8">
        <v>0</v>
      </c>
      <c r="N888" s="8">
        <v>1</v>
      </c>
      <c r="O888" s="8">
        <v>0</v>
      </c>
      <c r="P888" s="8">
        <v>1</v>
      </c>
      <c r="Q888" s="8">
        <v>0</v>
      </c>
      <c r="R888" s="8">
        <v>0</v>
      </c>
      <c r="S888" s="8">
        <v>0</v>
      </c>
      <c r="T888" s="8">
        <v>0</v>
      </c>
      <c r="U888" s="5">
        <v>210010061</v>
      </c>
    </row>
    <row r="889" spans="1:21" hidden="1" x14ac:dyDescent="0.25">
      <c r="A889" s="8" t="s">
        <v>5018</v>
      </c>
      <c r="B889" s="2" t="s">
        <v>1306</v>
      </c>
      <c r="C889" s="2" t="s">
        <v>86</v>
      </c>
      <c r="D889" s="2" t="s">
        <v>85</v>
      </c>
      <c r="E889" s="2" t="s">
        <v>33</v>
      </c>
      <c r="F889" s="8" t="s">
        <v>36</v>
      </c>
      <c r="G889" s="8">
        <v>1</v>
      </c>
      <c r="H889" s="8">
        <v>1</v>
      </c>
      <c r="I889" s="8">
        <v>1</v>
      </c>
      <c r="J889" s="8">
        <v>0</v>
      </c>
      <c r="K889" s="8">
        <v>1</v>
      </c>
      <c r="L889" s="8">
        <v>1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5">
        <v>210010070</v>
      </c>
    </row>
    <row r="890" spans="1:21" hidden="1" x14ac:dyDescent="0.25">
      <c r="A890" s="8" t="s">
        <v>5018</v>
      </c>
      <c r="B890" s="2" t="s">
        <v>1307</v>
      </c>
      <c r="C890" s="2" t="s">
        <v>86</v>
      </c>
      <c r="D890" s="2" t="s">
        <v>85</v>
      </c>
      <c r="E890" s="2" t="s">
        <v>33</v>
      </c>
      <c r="F890" s="8" t="s">
        <v>36</v>
      </c>
      <c r="G890" s="8">
        <v>1</v>
      </c>
      <c r="H890" s="8">
        <v>1</v>
      </c>
      <c r="I890" s="8">
        <v>0</v>
      </c>
      <c r="J890" s="8">
        <v>0</v>
      </c>
      <c r="K890" s="8">
        <v>1</v>
      </c>
      <c r="L890" s="8">
        <v>1</v>
      </c>
      <c r="M890" s="8">
        <v>0</v>
      </c>
      <c r="N890" s="8">
        <v>0</v>
      </c>
      <c r="O890" s="8">
        <v>1</v>
      </c>
      <c r="P890" s="8">
        <v>1</v>
      </c>
      <c r="Q890" s="8">
        <v>0</v>
      </c>
      <c r="R890" s="8">
        <v>0</v>
      </c>
      <c r="S890" s="8">
        <v>0</v>
      </c>
      <c r="T890" s="8">
        <v>0</v>
      </c>
      <c r="U890" s="5">
        <v>210010088</v>
      </c>
    </row>
    <row r="891" spans="1:21" hidden="1" x14ac:dyDescent="0.25">
      <c r="A891" s="8" t="s">
        <v>5018</v>
      </c>
      <c r="B891" s="2" t="s">
        <v>1308</v>
      </c>
      <c r="C891" s="2" t="s">
        <v>86</v>
      </c>
      <c r="D891" s="2" t="s">
        <v>85</v>
      </c>
      <c r="E891" s="2" t="s">
        <v>33</v>
      </c>
      <c r="F891" s="8" t="s">
        <v>36</v>
      </c>
      <c r="G891" s="8">
        <v>1</v>
      </c>
      <c r="H891" s="8">
        <v>1</v>
      </c>
      <c r="I891" s="8">
        <v>1</v>
      </c>
      <c r="J891" s="8">
        <v>0</v>
      </c>
      <c r="K891" s="8">
        <v>1</v>
      </c>
      <c r="L891" s="8">
        <v>1</v>
      </c>
      <c r="M891" s="8">
        <v>0</v>
      </c>
      <c r="N891" s="8">
        <v>1</v>
      </c>
      <c r="O891" s="8">
        <v>0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5">
        <v>210010096</v>
      </c>
    </row>
    <row r="892" spans="1:21" hidden="1" x14ac:dyDescent="0.25">
      <c r="A892" s="8" t="s">
        <v>5018</v>
      </c>
      <c r="B892" s="2" t="s">
        <v>1309</v>
      </c>
      <c r="C892" s="2" t="s">
        <v>86</v>
      </c>
      <c r="D892" s="2" t="s">
        <v>85</v>
      </c>
      <c r="E892" s="2" t="s">
        <v>33</v>
      </c>
      <c r="F892" s="8" t="s">
        <v>36</v>
      </c>
      <c r="G892" s="8">
        <v>1</v>
      </c>
      <c r="H892" s="8">
        <v>1</v>
      </c>
      <c r="I892" s="8">
        <v>1</v>
      </c>
      <c r="J892" s="8">
        <v>0</v>
      </c>
      <c r="K892" s="8">
        <v>1</v>
      </c>
      <c r="L892" s="8">
        <v>1</v>
      </c>
      <c r="M892" s="8">
        <v>0</v>
      </c>
      <c r="N892" s="8">
        <v>1</v>
      </c>
      <c r="O892" s="8">
        <v>0</v>
      </c>
      <c r="P892" s="8">
        <v>1</v>
      </c>
      <c r="Q892" s="8">
        <v>0</v>
      </c>
      <c r="R892" s="8">
        <v>0</v>
      </c>
      <c r="S892" s="8">
        <v>0</v>
      </c>
      <c r="T892" s="8">
        <v>0</v>
      </c>
      <c r="U892" s="5">
        <v>210010100</v>
      </c>
    </row>
    <row r="893" spans="1:21" hidden="1" x14ac:dyDescent="0.25">
      <c r="A893" s="8" t="s">
        <v>5018</v>
      </c>
      <c r="B893" s="2" t="s">
        <v>1310</v>
      </c>
      <c r="C893" s="2" t="s">
        <v>86</v>
      </c>
      <c r="D893" s="2" t="s">
        <v>85</v>
      </c>
      <c r="E893" s="2" t="s">
        <v>33</v>
      </c>
      <c r="F893" s="8" t="s">
        <v>36</v>
      </c>
      <c r="G893" s="8">
        <v>1</v>
      </c>
      <c r="H893" s="8">
        <v>1</v>
      </c>
      <c r="I893" s="8">
        <v>1</v>
      </c>
      <c r="J893" s="8">
        <v>0</v>
      </c>
      <c r="K893" s="8">
        <v>1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0</v>
      </c>
      <c r="S893" s="8">
        <v>0</v>
      </c>
      <c r="T893" s="8">
        <v>0</v>
      </c>
      <c r="U893" s="5">
        <v>210010118</v>
      </c>
    </row>
    <row r="894" spans="1:21" hidden="1" x14ac:dyDescent="0.25">
      <c r="A894" s="8" t="s">
        <v>5018</v>
      </c>
      <c r="B894" s="2" t="s">
        <v>1311</v>
      </c>
      <c r="C894" s="2" t="s">
        <v>86</v>
      </c>
      <c r="D894" s="2" t="s">
        <v>85</v>
      </c>
      <c r="E894" s="2" t="s">
        <v>33</v>
      </c>
      <c r="F894" s="8" t="s">
        <v>36</v>
      </c>
      <c r="G894" s="8">
        <v>1</v>
      </c>
      <c r="H894" s="8">
        <v>1</v>
      </c>
      <c r="I894" s="8">
        <v>1</v>
      </c>
      <c r="J894" s="8">
        <v>0</v>
      </c>
      <c r="K894" s="8">
        <v>1</v>
      </c>
      <c r="L894" s="8">
        <v>1</v>
      </c>
      <c r="M894" s="8">
        <v>0</v>
      </c>
      <c r="N894" s="8">
        <v>1</v>
      </c>
      <c r="O894" s="8">
        <v>0</v>
      </c>
      <c r="P894" s="8">
        <v>1</v>
      </c>
      <c r="Q894" s="8">
        <v>0</v>
      </c>
      <c r="R894" s="8">
        <v>0</v>
      </c>
      <c r="S894" s="8">
        <v>0</v>
      </c>
      <c r="T894" s="8">
        <v>0</v>
      </c>
      <c r="U894" s="5">
        <v>210010126</v>
      </c>
    </row>
    <row r="895" spans="1:21" hidden="1" x14ac:dyDescent="0.25">
      <c r="A895" s="8" t="s">
        <v>5018</v>
      </c>
      <c r="B895" s="2" t="s">
        <v>1312</v>
      </c>
      <c r="C895" s="2" t="s">
        <v>86</v>
      </c>
      <c r="D895" s="2" t="s">
        <v>85</v>
      </c>
      <c r="E895" s="2" t="s">
        <v>33</v>
      </c>
      <c r="F895" s="8" t="s">
        <v>36</v>
      </c>
      <c r="G895" s="8">
        <v>1</v>
      </c>
      <c r="H895" s="8">
        <v>1</v>
      </c>
      <c r="I895" s="8">
        <v>1</v>
      </c>
      <c r="J895" s="8">
        <v>0</v>
      </c>
      <c r="K895" s="8">
        <v>1</v>
      </c>
      <c r="L895" s="8">
        <v>1</v>
      </c>
      <c r="M895" s="8">
        <v>0</v>
      </c>
      <c r="N895" s="8">
        <v>1</v>
      </c>
      <c r="O895" s="8">
        <v>0</v>
      </c>
      <c r="P895" s="8">
        <v>1</v>
      </c>
      <c r="Q895" s="8">
        <v>0</v>
      </c>
      <c r="R895" s="8">
        <v>0</v>
      </c>
      <c r="S895" s="8">
        <v>0</v>
      </c>
      <c r="T895" s="8">
        <v>0</v>
      </c>
      <c r="U895" s="5">
        <v>210010134</v>
      </c>
    </row>
    <row r="896" spans="1:21" hidden="1" x14ac:dyDescent="0.25">
      <c r="A896" s="8" t="s">
        <v>5018</v>
      </c>
      <c r="B896" s="2" t="s">
        <v>1313</v>
      </c>
      <c r="C896" s="2" t="s">
        <v>86</v>
      </c>
      <c r="D896" s="2" t="s">
        <v>85</v>
      </c>
      <c r="E896" s="2" t="s">
        <v>33</v>
      </c>
      <c r="F896" s="8" t="s">
        <v>36</v>
      </c>
      <c r="G896" s="8">
        <v>1</v>
      </c>
      <c r="H896" s="8">
        <v>1</v>
      </c>
      <c r="I896" s="8">
        <v>1</v>
      </c>
      <c r="J896" s="8">
        <v>0</v>
      </c>
      <c r="K896" s="8">
        <v>1</v>
      </c>
      <c r="L896" s="8">
        <v>1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5">
        <v>210010142</v>
      </c>
    </row>
    <row r="897" spans="1:21" hidden="1" x14ac:dyDescent="0.25">
      <c r="A897" s="8" t="s">
        <v>5018</v>
      </c>
      <c r="B897" s="2" t="s">
        <v>1314</v>
      </c>
      <c r="C897" s="2" t="s">
        <v>86</v>
      </c>
      <c r="D897" s="2" t="s">
        <v>85</v>
      </c>
      <c r="E897" s="2" t="s">
        <v>33</v>
      </c>
      <c r="F897" s="8" t="s">
        <v>36</v>
      </c>
      <c r="G897" s="8">
        <v>1</v>
      </c>
      <c r="H897" s="8">
        <v>1</v>
      </c>
      <c r="I897" s="8">
        <v>1</v>
      </c>
      <c r="J897" s="8">
        <v>0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0</v>
      </c>
      <c r="T897" s="8">
        <v>0</v>
      </c>
      <c r="U897" s="5">
        <v>210010150</v>
      </c>
    </row>
    <row r="898" spans="1:21" hidden="1" x14ac:dyDescent="0.25">
      <c r="A898" s="8" t="s">
        <v>5018</v>
      </c>
      <c r="B898" s="2" t="s">
        <v>1315</v>
      </c>
      <c r="C898" s="2" t="s">
        <v>86</v>
      </c>
      <c r="D898" s="2" t="s">
        <v>85</v>
      </c>
      <c r="E898" s="2" t="s">
        <v>33</v>
      </c>
      <c r="F898" s="8" t="s">
        <v>36</v>
      </c>
      <c r="G898" s="8">
        <v>1</v>
      </c>
      <c r="H898" s="8">
        <v>1</v>
      </c>
      <c r="I898" s="8">
        <v>1</v>
      </c>
      <c r="J898" s="8">
        <v>0</v>
      </c>
      <c r="K898" s="8">
        <v>1</v>
      </c>
      <c r="L898" s="8">
        <v>1</v>
      </c>
      <c r="M898" s="8">
        <v>0</v>
      </c>
      <c r="N898" s="8">
        <v>1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5">
        <v>210010169</v>
      </c>
    </row>
    <row r="899" spans="1:21" hidden="1" x14ac:dyDescent="0.25">
      <c r="A899" s="8" t="s">
        <v>5018</v>
      </c>
      <c r="B899" s="2" t="s">
        <v>1316</v>
      </c>
      <c r="C899" s="2" t="s">
        <v>86</v>
      </c>
      <c r="D899" s="2" t="s">
        <v>85</v>
      </c>
      <c r="E899" s="2" t="s">
        <v>33</v>
      </c>
      <c r="F899" s="8" t="s">
        <v>36</v>
      </c>
      <c r="G899" s="8">
        <v>1</v>
      </c>
      <c r="H899" s="8">
        <v>1</v>
      </c>
      <c r="I899" s="8">
        <v>0</v>
      </c>
      <c r="J899" s="8">
        <v>0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1</v>
      </c>
      <c r="Q899" s="8">
        <v>0</v>
      </c>
      <c r="R899" s="8">
        <v>0</v>
      </c>
      <c r="S899" s="8">
        <v>0</v>
      </c>
      <c r="T899" s="8">
        <v>0</v>
      </c>
      <c r="U899" s="5">
        <v>210010177</v>
      </c>
    </row>
    <row r="900" spans="1:21" hidden="1" x14ac:dyDescent="0.25">
      <c r="A900" s="8" t="s">
        <v>5018</v>
      </c>
      <c r="B900" s="2" t="s">
        <v>1317</v>
      </c>
      <c r="C900" s="2" t="s">
        <v>86</v>
      </c>
      <c r="D900" s="2" t="s">
        <v>85</v>
      </c>
      <c r="E900" s="2" t="s">
        <v>33</v>
      </c>
      <c r="F900" s="8" t="s">
        <v>36</v>
      </c>
      <c r="G900" s="8">
        <v>1</v>
      </c>
      <c r="H900" s="8">
        <v>1</v>
      </c>
      <c r="I900" s="8">
        <v>0</v>
      </c>
      <c r="J900" s="8">
        <v>0</v>
      </c>
      <c r="K900" s="8">
        <v>1</v>
      </c>
      <c r="L900" s="8">
        <v>1</v>
      </c>
      <c r="M900" s="8">
        <v>0</v>
      </c>
      <c r="N900" s="8">
        <v>0</v>
      </c>
      <c r="O900" s="8">
        <v>1</v>
      </c>
      <c r="P900" s="8">
        <v>1</v>
      </c>
      <c r="Q900" s="8">
        <v>0</v>
      </c>
      <c r="R900" s="8">
        <v>0</v>
      </c>
      <c r="S900" s="8">
        <v>0</v>
      </c>
      <c r="T900" s="8">
        <v>0</v>
      </c>
      <c r="U900" s="5">
        <v>210010185</v>
      </c>
    </row>
    <row r="901" spans="1:21" hidden="1" x14ac:dyDescent="0.25">
      <c r="A901" s="8" t="s">
        <v>5018</v>
      </c>
      <c r="B901" s="2" t="s">
        <v>1318</v>
      </c>
      <c r="C901" s="2" t="s">
        <v>86</v>
      </c>
      <c r="D901" s="2" t="s">
        <v>85</v>
      </c>
      <c r="E901" s="2" t="s">
        <v>33</v>
      </c>
      <c r="F901" s="8" t="s">
        <v>36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1</v>
      </c>
      <c r="M901" s="8">
        <v>0</v>
      </c>
      <c r="N901" s="8">
        <v>1</v>
      </c>
      <c r="O901" s="8">
        <v>0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5">
        <v>210010193</v>
      </c>
    </row>
    <row r="902" spans="1:21" hidden="1" x14ac:dyDescent="0.25">
      <c r="A902" s="8" t="s">
        <v>5018</v>
      </c>
      <c r="B902" s="2" t="s">
        <v>1319</v>
      </c>
      <c r="C902" s="2" t="s">
        <v>86</v>
      </c>
      <c r="D902" s="2" t="s">
        <v>85</v>
      </c>
      <c r="E902" s="2" t="s">
        <v>33</v>
      </c>
      <c r="F902" s="8" t="s">
        <v>36</v>
      </c>
      <c r="G902" s="8">
        <v>1</v>
      </c>
      <c r="H902" s="8">
        <v>1</v>
      </c>
      <c r="I902" s="8">
        <v>1</v>
      </c>
      <c r="J902" s="8">
        <v>0</v>
      </c>
      <c r="K902" s="8">
        <v>1</v>
      </c>
      <c r="L902" s="8">
        <v>1</v>
      </c>
      <c r="M902" s="8">
        <v>0</v>
      </c>
      <c r="N902" s="8">
        <v>1</v>
      </c>
      <c r="O902" s="8">
        <v>0</v>
      </c>
      <c r="P902" s="8">
        <v>1</v>
      </c>
      <c r="Q902" s="8">
        <v>0</v>
      </c>
      <c r="R902" s="8">
        <v>0</v>
      </c>
      <c r="S902" s="8">
        <v>0</v>
      </c>
      <c r="T902" s="8">
        <v>0</v>
      </c>
      <c r="U902" s="5">
        <v>210010207</v>
      </c>
    </row>
    <row r="903" spans="1:21" hidden="1" x14ac:dyDescent="0.25">
      <c r="A903" s="8" t="s">
        <v>5018</v>
      </c>
      <c r="B903" s="2" t="s">
        <v>1320</v>
      </c>
      <c r="C903" s="2" t="s">
        <v>87</v>
      </c>
      <c r="D903" s="2" t="s">
        <v>85</v>
      </c>
      <c r="E903" s="2" t="s">
        <v>33</v>
      </c>
      <c r="F903" s="8" t="s">
        <v>36</v>
      </c>
      <c r="G903" s="8">
        <v>1</v>
      </c>
      <c r="H903" s="8">
        <v>1</v>
      </c>
      <c r="I903" s="8">
        <v>1</v>
      </c>
      <c r="J903" s="8">
        <v>0</v>
      </c>
      <c r="K903" s="8">
        <v>1</v>
      </c>
      <c r="L903" s="8">
        <v>1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5">
        <v>210020016</v>
      </c>
    </row>
    <row r="904" spans="1:21" hidden="1" x14ac:dyDescent="0.25">
      <c r="A904" s="8" t="s">
        <v>5018</v>
      </c>
      <c r="B904" s="2" t="s">
        <v>1321</v>
      </c>
      <c r="C904" s="2" t="s">
        <v>89</v>
      </c>
      <c r="D904" s="2" t="s">
        <v>88</v>
      </c>
      <c r="E904" s="2" t="s">
        <v>33</v>
      </c>
      <c r="F904" s="8" t="s">
        <v>24</v>
      </c>
      <c r="G904" s="8">
        <v>1</v>
      </c>
      <c r="H904" s="8">
        <v>0</v>
      </c>
      <c r="I904" s="8">
        <v>0</v>
      </c>
      <c r="J904" s="8">
        <v>1</v>
      </c>
      <c r="K904" s="8">
        <v>1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5">
        <v>211010014</v>
      </c>
    </row>
    <row r="905" spans="1:21" hidden="1" x14ac:dyDescent="0.25">
      <c r="A905" s="8" t="s">
        <v>5018</v>
      </c>
      <c r="B905" s="2" t="s">
        <v>1322</v>
      </c>
      <c r="C905" s="2" t="s">
        <v>89</v>
      </c>
      <c r="D905" s="2" t="s">
        <v>88</v>
      </c>
      <c r="E905" s="2" t="s">
        <v>33</v>
      </c>
      <c r="F905" s="8" t="s">
        <v>24</v>
      </c>
      <c r="G905" s="8">
        <v>1</v>
      </c>
      <c r="H905" s="8">
        <v>1</v>
      </c>
      <c r="I905" s="8">
        <v>1</v>
      </c>
      <c r="J905" s="8">
        <v>1</v>
      </c>
      <c r="K905" s="8">
        <v>1</v>
      </c>
      <c r="L905" s="8">
        <v>1</v>
      </c>
      <c r="M905" s="8">
        <v>0</v>
      </c>
      <c r="N905" s="8">
        <v>0</v>
      </c>
      <c r="O905" s="8">
        <v>1</v>
      </c>
      <c r="P905" s="8">
        <v>1</v>
      </c>
      <c r="Q905" s="8">
        <v>0</v>
      </c>
      <c r="R905" s="8">
        <v>0</v>
      </c>
      <c r="S905" s="8">
        <v>0</v>
      </c>
      <c r="T905" s="8">
        <v>0</v>
      </c>
      <c r="U905" s="5">
        <v>211010022</v>
      </c>
    </row>
    <row r="906" spans="1:21" hidden="1" x14ac:dyDescent="0.25">
      <c r="A906" s="8" t="s">
        <v>5018</v>
      </c>
      <c r="B906" s="2" t="s">
        <v>1323</v>
      </c>
      <c r="C906" s="2" t="s">
        <v>89</v>
      </c>
      <c r="D906" s="2" t="s">
        <v>88</v>
      </c>
      <c r="E906" s="2" t="s">
        <v>33</v>
      </c>
      <c r="F906" s="8" t="s">
        <v>24</v>
      </c>
      <c r="G906" s="8">
        <v>1</v>
      </c>
      <c r="H906" s="8">
        <v>1</v>
      </c>
      <c r="I906" s="8">
        <v>1</v>
      </c>
      <c r="J906" s="8">
        <v>1</v>
      </c>
      <c r="K906" s="8">
        <v>1</v>
      </c>
      <c r="L906" s="8">
        <v>1</v>
      </c>
      <c r="M906" s="8">
        <v>0</v>
      </c>
      <c r="N906" s="8">
        <v>0</v>
      </c>
      <c r="O906" s="8">
        <v>1</v>
      </c>
      <c r="P906" s="8">
        <v>1</v>
      </c>
      <c r="Q906" s="8">
        <v>0</v>
      </c>
      <c r="R906" s="8">
        <v>0</v>
      </c>
      <c r="S906" s="8">
        <v>0</v>
      </c>
      <c r="T906" s="8">
        <v>0</v>
      </c>
      <c r="U906" s="5">
        <v>211010030</v>
      </c>
    </row>
    <row r="907" spans="1:21" hidden="1" x14ac:dyDescent="0.25">
      <c r="A907" s="8" t="s">
        <v>5018</v>
      </c>
      <c r="B907" s="2" t="s">
        <v>1324</v>
      </c>
      <c r="C907" s="2" t="s">
        <v>89</v>
      </c>
      <c r="D907" s="2" t="s">
        <v>88</v>
      </c>
      <c r="E907" s="2" t="s">
        <v>33</v>
      </c>
      <c r="F907" s="8" t="s">
        <v>24</v>
      </c>
      <c r="G907" s="8">
        <v>1</v>
      </c>
      <c r="H907" s="8">
        <v>0</v>
      </c>
      <c r="I907" s="8">
        <v>0</v>
      </c>
      <c r="J907" s="8">
        <v>1</v>
      </c>
      <c r="K907" s="8">
        <v>1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5">
        <v>211010049</v>
      </c>
    </row>
    <row r="908" spans="1:21" hidden="1" x14ac:dyDescent="0.25">
      <c r="A908" s="8" t="s">
        <v>5018</v>
      </c>
      <c r="B908" s="2" t="s">
        <v>1325</v>
      </c>
      <c r="C908" s="2" t="s">
        <v>90</v>
      </c>
      <c r="D908" s="2" t="s">
        <v>88</v>
      </c>
      <c r="E908" s="2" t="s">
        <v>33</v>
      </c>
      <c r="F908" s="8" t="s">
        <v>36</v>
      </c>
      <c r="G908" s="8">
        <v>1</v>
      </c>
      <c r="H908" s="8">
        <v>1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5">
        <v>211020010</v>
      </c>
    </row>
    <row r="909" spans="1:21" hidden="1" x14ac:dyDescent="0.25">
      <c r="A909" s="8" t="s">
        <v>5018</v>
      </c>
      <c r="B909" s="2" t="s">
        <v>1326</v>
      </c>
      <c r="C909" s="2" t="s">
        <v>90</v>
      </c>
      <c r="D909" s="2" t="s">
        <v>88</v>
      </c>
      <c r="E909" s="2" t="s">
        <v>33</v>
      </c>
      <c r="F909" s="8" t="s">
        <v>36</v>
      </c>
      <c r="G909" s="8">
        <v>1</v>
      </c>
      <c r="H909" s="8">
        <v>1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>
        <v>0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5">
        <v>211020028</v>
      </c>
    </row>
    <row r="910" spans="1:21" hidden="1" x14ac:dyDescent="0.25">
      <c r="A910" s="8" t="s">
        <v>5018</v>
      </c>
      <c r="B910" s="2" t="s">
        <v>1327</v>
      </c>
      <c r="C910" s="2" t="s">
        <v>90</v>
      </c>
      <c r="D910" s="2" t="s">
        <v>88</v>
      </c>
      <c r="E910" s="2" t="s">
        <v>33</v>
      </c>
      <c r="F910" s="8" t="s">
        <v>24</v>
      </c>
      <c r="G910" s="8">
        <v>1</v>
      </c>
      <c r="H910" s="8">
        <v>1</v>
      </c>
      <c r="I910" s="8">
        <v>1</v>
      </c>
      <c r="J910" s="8">
        <v>1</v>
      </c>
      <c r="K910" s="8">
        <v>1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1</v>
      </c>
      <c r="S910" s="8">
        <v>1</v>
      </c>
      <c r="T910" s="8">
        <v>0</v>
      </c>
      <c r="U910" s="5">
        <v>211020036</v>
      </c>
    </row>
    <row r="911" spans="1:21" hidden="1" x14ac:dyDescent="0.25">
      <c r="A911" s="8" t="s">
        <v>5018</v>
      </c>
      <c r="B911" s="2" t="s">
        <v>1328</v>
      </c>
      <c r="C911" s="2" t="s">
        <v>90</v>
      </c>
      <c r="D911" s="2" t="s">
        <v>88</v>
      </c>
      <c r="E911" s="2" t="s">
        <v>33</v>
      </c>
      <c r="F911" s="8" t="s">
        <v>24</v>
      </c>
      <c r="G911" s="8">
        <v>1</v>
      </c>
      <c r="H911" s="8">
        <v>1</v>
      </c>
      <c r="I911" s="8">
        <v>1</v>
      </c>
      <c r="J911" s="8">
        <v>1</v>
      </c>
      <c r="K911" s="8">
        <v>1</v>
      </c>
      <c r="L911" s="8">
        <v>1</v>
      </c>
      <c r="M911" s="8">
        <v>0</v>
      </c>
      <c r="N911" s="8">
        <v>0</v>
      </c>
      <c r="O911" s="8">
        <v>1</v>
      </c>
      <c r="P911" s="8">
        <v>1</v>
      </c>
      <c r="Q911" s="8">
        <v>0</v>
      </c>
      <c r="R911" s="8">
        <v>1</v>
      </c>
      <c r="S911" s="8">
        <v>1</v>
      </c>
      <c r="T911" s="8">
        <v>0</v>
      </c>
      <c r="U911" s="5">
        <v>211020044</v>
      </c>
    </row>
    <row r="912" spans="1:21" hidden="1" x14ac:dyDescent="0.25">
      <c r="A912" s="8" t="s">
        <v>5018</v>
      </c>
      <c r="B912" s="2" t="s">
        <v>1329</v>
      </c>
      <c r="C912" s="2" t="s">
        <v>90</v>
      </c>
      <c r="D912" s="2" t="s">
        <v>88</v>
      </c>
      <c r="E912" s="2" t="s">
        <v>33</v>
      </c>
      <c r="F912" s="8" t="s">
        <v>24</v>
      </c>
      <c r="G912" s="8">
        <v>1</v>
      </c>
      <c r="H912" s="8">
        <v>0</v>
      </c>
      <c r="I912" s="8">
        <v>0</v>
      </c>
      <c r="J912" s="8">
        <v>1</v>
      </c>
      <c r="K912" s="8">
        <v>1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5">
        <v>211020052</v>
      </c>
    </row>
    <row r="913" spans="1:21" hidden="1" x14ac:dyDescent="0.25">
      <c r="A913" s="8" t="s">
        <v>5018</v>
      </c>
      <c r="B913" s="2" t="s">
        <v>1330</v>
      </c>
      <c r="C913" s="2" t="s">
        <v>90</v>
      </c>
      <c r="D913" s="2" t="s">
        <v>88</v>
      </c>
      <c r="E913" s="2" t="s">
        <v>33</v>
      </c>
      <c r="F913" s="8" t="s">
        <v>24</v>
      </c>
      <c r="G913" s="8">
        <v>1</v>
      </c>
      <c r="H913" s="8">
        <v>1</v>
      </c>
      <c r="I913" s="8">
        <v>1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8">
        <v>0</v>
      </c>
      <c r="R913" s="8">
        <v>1</v>
      </c>
      <c r="S913" s="8">
        <v>1</v>
      </c>
      <c r="T913" s="8">
        <v>0</v>
      </c>
      <c r="U913" s="5">
        <v>211020060</v>
      </c>
    </row>
    <row r="914" spans="1:21" hidden="1" x14ac:dyDescent="0.25">
      <c r="A914" s="8" t="s">
        <v>5018</v>
      </c>
      <c r="B914" s="2" t="s">
        <v>1331</v>
      </c>
      <c r="C914" s="2" t="s">
        <v>90</v>
      </c>
      <c r="D914" s="2" t="s">
        <v>88</v>
      </c>
      <c r="E914" s="2" t="s">
        <v>33</v>
      </c>
      <c r="F914" s="8" t="s">
        <v>24</v>
      </c>
      <c r="G914" s="8">
        <v>0</v>
      </c>
      <c r="H914" s="8">
        <v>1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0</v>
      </c>
      <c r="U914" s="5">
        <v>211020079</v>
      </c>
    </row>
    <row r="915" spans="1:21" hidden="1" x14ac:dyDescent="0.25">
      <c r="A915" s="8" t="s">
        <v>5018</v>
      </c>
      <c r="B915" s="2" t="s">
        <v>1332</v>
      </c>
      <c r="C915" s="2" t="s">
        <v>91</v>
      </c>
      <c r="D915" s="2" t="s">
        <v>88</v>
      </c>
      <c r="E915" s="2" t="s">
        <v>33</v>
      </c>
      <c r="F915" s="8" t="s">
        <v>24</v>
      </c>
      <c r="G915" s="8">
        <v>1</v>
      </c>
      <c r="H915" s="8">
        <v>1</v>
      </c>
      <c r="I915" s="8">
        <v>0</v>
      </c>
      <c r="J915" s="8">
        <v>0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5">
        <v>211030015</v>
      </c>
    </row>
    <row r="916" spans="1:21" hidden="1" x14ac:dyDescent="0.25">
      <c r="A916" s="8" t="s">
        <v>5018</v>
      </c>
      <c r="B916" s="2" t="s">
        <v>1333</v>
      </c>
      <c r="C916" s="2" t="s">
        <v>91</v>
      </c>
      <c r="D916" s="2" t="s">
        <v>88</v>
      </c>
      <c r="E916" s="2" t="s">
        <v>33</v>
      </c>
      <c r="F916" s="8" t="s">
        <v>24</v>
      </c>
      <c r="G916" s="8">
        <v>1</v>
      </c>
      <c r="H916" s="8">
        <v>1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1</v>
      </c>
      <c r="O916" s="8">
        <v>0</v>
      </c>
      <c r="P916" s="8">
        <v>1</v>
      </c>
      <c r="Q916" s="8">
        <v>0</v>
      </c>
      <c r="R916" s="8">
        <v>0</v>
      </c>
      <c r="S916" s="8">
        <v>0</v>
      </c>
      <c r="T916" s="8">
        <v>0</v>
      </c>
      <c r="U916" s="5">
        <v>211030023</v>
      </c>
    </row>
    <row r="917" spans="1:21" hidden="1" x14ac:dyDescent="0.25">
      <c r="A917" s="8" t="s">
        <v>5018</v>
      </c>
      <c r="B917" s="2" t="s">
        <v>1334</v>
      </c>
      <c r="C917" s="2" t="s">
        <v>91</v>
      </c>
      <c r="D917" s="2" t="s">
        <v>88</v>
      </c>
      <c r="E917" s="2" t="s">
        <v>33</v>
      </c>
      <c r="F917" s="8" t="s">
        <v>24</v>
      </c>
      <c r="G917" s="8">
        <v>1</v>
      </c>
      <c r="H917" s="8">
        <v>1</v>
      </c>
      <c r="I917" s="8">
        <v>0</v>
      </c>
      <c r="J917" s="8">
        <v>0</v>
      </c>
      <c r="K917" s="8">
        <v>1</v>
      </c>
      <c r="L917" s="8">
        <v>1</v>
      </c>
      <c r="M917" s="8">
        <v>0</v>
      </c>
      <c r="N917" s="8">
        <v>1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5">
        <v>211030031</v>
      </c>
    </row>
    <row r="918" spans="1:21" hidden="1" x14ac:dyDescent="0.25">
      <c r="A918" s="8" t="s">
        <v>5018</v>
      </c>
      <c r="B918" s="2" t="s">
        <v>1335</v>
      </c>
      <c r="C918" s="2" t="s">
        <v>91</v>
      </c>
      <c r="D918" s="2" t="s">
        <v>88</v>
      </c>
      <c r="E918" s="2" t="s">
        <v>33</v>
      </c>
      <c r="F918" s="8" t="s">
        <v>24</v>
      </c>
      <c r="G918" s="8">
        <v>1</v>
      </c>
      <c r="H918" s="8">
        <v>1</v>
      </c>
      <c r="I918" s="8">
        <v>1</v>
      </c>
      <c r="J918" s="8">
        <v>0</v>
      </c>
      <c r="K918" s="8">
        <v>1</v>
      </c>
      <c r="L918" s="8">
        <v>1</v>
      </c>
      <c r="M918" s="8">
        <v>0</v>
      </c>
      <c r="N918" s="8">
        <v>0</v>
      </c>
      <c r="O918" s="8">
        <v>1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5">
        <v>211030040</v>
      </c>
    </row>
    <row r="919" spans="1:21" hidden="1" x14ac:dyDescent="0.25">
      <c r="A919" s="8" t="s">
        <v>5018</v>
      </c>
      <c r="B919" s="2" t="s">
        <v>1336</v>
      </c>
      <c r="C919" s="2" t="s">
        <v>91</v>
      </c>
      <c r="D919" s="2" t="s">
        <v>88</v>
      </c>
      <c r="E919" s="2" t="s">
        <v>33</v>
      </c>
      <c r="F919" s="8" t="s">
        <v>24</v>
      </c>
      <c r="G919" s="8">
        <v>1</v>
      </c>
      <c r="H919" s="8">
        <v>1</v>
      </c>
      <c r="I919" s="8">
        <v>1</v>
      </c>
      <c r="J919" s="8">
        <v>0</v>
      </c>
      <c r="K919" s="8">
        <v>1</v>
      </c>
      <c r="L919" s="8">
        <v>1</v>
      </c>
      <c r="M919" s="8">
        <v>0</v>
      </c>
      <c r="N919" s="8">
        <v>0</v>
      </c>
      <c r="O919" s="8">
        <v>1</v>
      </c>
      <c r="P919" s="8">
        <v>1</v>
      </c>
      <c r="Q919" s="8">
        <v>0</v>
      </c>
      <c r="R919" s="8">
        <v>0</v>
      </c>
      <c r="S919" s="8">
        <v>0</v>
      </c>
      <c r="T919" s="8">
        <v>0</v>
      </c>
      <c r="U919" s="5">
        <v>211030058</v>
      </c>
    </row>
    <row r="920" spans="1:21" hidden="1" x14ac:dyDescent="0.25">
      <c r="A920" s="8" t="s">
        <v>5018</v>
      </c>
      <c r="B920" s="2" t="s">
        <v>1337</v>
      </c>
      <c r="C920" s="2" t="s">
        <v>91</v>
      </c>
      <c r="D920" s="2" t="s">
        <v>88</v>
      </c>
      <c r="E920" s="2" t="s">
        <v>33</v>
      </c>
      <c r="F920" s="8" t="s">
        <v>24</v>
      </c>
      <c r="G920" s="8">
        <v>1</v>
      </c>
      <c r="H920" s="8">
        <v>1</v>
      </c>
      <c r="I920" s="8">
        <v>1</v>
      </c>
      <c r="J920" s="8">
        <v>0</v>
      </c>
      <c r="K920" s="8">
        <v>1</v>
      </c>
      <c r="L920" s="8">
        <v>1</v>
      </c>
      <c r="M920" s="8">
        <v>0</v>
      </c>
      <c r="N920" s="8">
        <v>1</v>
      </c>
      <c r="O920" s="8">
        <v>0</v>
      </c>
      <c r="P920" s="8">
        <v>1</v>
      </c>
      <c r="Q920" s="8">
        <v>0</v>
      </c>
      <c r="R920" s="8">
        <v>0</v>
      </c>
      <c r="S920" s="8">
        <v>0</v>
      </c>
      <c r="T920" s="8">
        <v>0</v>
      </c>
      <c r="U920" s="5">
        <v>211030066</v>
      </c>
    </row>
    <row r="921" spans="1:21" hidden="1" x14ac:dyDescent="0.25">
      <c r="A921" s="8" t="s">
        <v>5018</v>
      </c>
      <c r="B921" s="2" t="s">
        <v>1338</v>
      </c>
      <c r="C921" s="2" t="s">
        <v>91</v>
      </c>
      <c r="D921" s="2" t="s">
        <v>88</v>
      </c>
      <c r="E921" s="2" t="s">
        <v>33</v>
      </c>
      <c r="F921" s="8" t="s">
        <v>24</v>
      </c>
      <c r="G921" s="8">
        <v>1</v>
      </c>
      <c r="H921" s="8">
        <v>1</v>
      </c>
      <c r="I921" s="8">
        <v>1</v>
      </c>
      <c r="J921" s="8">
        <v>0</v>
      </c>
      <c r="K921" s="8">
        <v>1</v>
      </c>
      <c r="L921" s="8">
        <v>1</v>
      </c>
      <c r="M921" s="8">
        <v>0</v>
      </c>
      <c r="N921" s="8">
        <v>1</v>
      </c>
      <c r="O921" s="8">
        <v>0</v>
      </c>
      <c r="P921" s="8">
        <v>1</v>
      </c>
      <c r="Q921" s="8">
        <v>0</v>
      </c>
      <c r="R921" s="8">
        <v>0</v>
      </c>
      <c r="S921" s="8">
        <v>0</v>
      </c>
      <c r="T921" s="8">
        <v>0</v>
      </c>
      <c r="U921" s="5">
        <v>211030074</v>
      </c>
    </row>
    <row r="922" spans="1:21" hidden="1" x14ac:dyDescent="0.25">
      <c r="A922" s="8" t="s">
        <v>5018</v>
      </c>
      <c r="B922" s="2" t="s">
        <v>1339</v>
      </c>
      <c r="C922" s="2" t="s">
        <v>91</v>
      </c>
      <c r="D922" s="2" t="s">
        <v>88</v>
      </c>
      <c r="E922" s="2" t="s">
        <v>33</v>
      </c>
      <c r="F922" s="8" t="s">
        <v>24</v>
      </c>
      <c r="G922" s="8">
        <v>1</v>
      </c>
      <c r="H922" s="8">
        <v>1</v>
      </c>
      <c r="I922" s="8">
        <v>1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1</v>
      </c>
      <c r="Q922" s="8">
        <v>0</v>
      </c>
      <c r="R922" s="8">
        <v>0</v>
      </c>
      <c r="S922" s="8">
        <v>0</v>
      </c>
      <c r="T922" s="8">
        <v>0</v>
      </c>
      <c r="U922" s="5">
        <v>211030082</v>
      </c>
    </row>
    <row r="923" spans="1:21" hidden="1" x14ac:dyDescent="0.25">
      <c r="A923" s="8" t="s">
        <v>5018</v>
      </c>
      <c r="B923" s="2" t="s">
        <v>1340</v>
      </c>
      <c r="C923" s="2" t="s">
        <v>91</v>
      </c>
      <c r="D923" s="2" t="s">
        <v>88</v>
      </c>
      <c r="E923" s="2" t="s">
        <v>33</v>
      </c>
      <c r="F923" s="8" t="s">
        <v>24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1</v>
      </c>
      <c r="M923" s="8">
        <v>0</v>
      </c>
      <c r="N923" s="8">
        <v>1</v>
      </c>
      <c r="O923" s="8">
        <v>0</v>
      </c>
      <c r="P923" s="8">
        <v>1</v>
      </c>
      <c r="Q923" s="8">
        <v>0</v>
      </c>
      <c r="R923" s="8">
        <v>0</v>
      </c>
      <c r="S923" s="8">
        <v>0</v>
      </c>
      <c r="T923" s="8">
        <v>0</v>
      </c>
      <c r="U923" s="5">
        <v>211030090</v>
      </c>
    </row>
    <row r="924" spans="1:21" hidden="1" x14ac:dyDescent="0.25">
      <c r="A924" s="8" t="s">
        <v>5018</v>
      </c>
      <c r="B924" s="2" t="s">
        <v>1341</v>
      </c>
      <c r="C924" s="2" t="s">
        <v>92</v>
      </c>
      <c r="D924" s="2" t="s">
        <v>88</v>
      </c>
      <c r="E924" s="2" t="s">
        <v>33</v>
      </c>
      <c r="F924" s="8" t="s">
        <v>24</v>
      </c>
      <c r="G924" s="8">
        <v>1</v>
      </c>
      <c r="H924" s="8">
        <v>1</v>
      </c>
      <c r="I924" s="8">
        <v>1</v>
      </c>
      <c r="J924" s="8">
        <v>1</v>
      </c>
      <c r="K924" s="8">
        <v>1</v>
      </c>
      <c r="L924" s="8">
        <v>1</v>
      </c>
      <c r="M924" s="8">
        <v>0</v>
      </c>
      <c r="N924" s="8">
        <v>0</v>
      </c>
      <c r="O924" s="8">
        <v>1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5">
        <v>211040010</v>
      </c>
    </row>
    <row r="925" spans="1:21" hidden="1" x14ac:dyDescent="0.25">
      <c r="A925" s="8" t="s">
        <v>5018</v>
      </c>
      <c r="B925" s="2" t="s">
        <v>1342</v>
      </c>
      <c r="C925" s="2" t="s">
        <v>92</v>
      </c>
      <c r="D925" s="2" t="s">
        <v>88</v>
      </c>
      <c r="E925" s="2" t="s">
        <v>33</v>
      </c>
      <c r="F925" s="8" t="s">
        <v>24</v>
      </c>
      <c r="G925" s="8">
        <v>1</v>
      </c>
      <c r="H925" s="8">
        <v>1</v>
      </c>
      <c r="I925" s="8">
        <v>1</v>
      </c>
      <c r="J925" s="8">
        <v>0</v>
      </c>
      <c r="K925" s="8">
        <v>1</v>
      </c>
      <c r="L925" s="8">
        <v>1</v>
      </c>
      <c r="M925" s="8">
        <v>0</v>
      </c>
      <c r="N925" s="8">
        <v>0</v>
      </c>
      <c r="O925" s="8">
        <v>1</v>
      </c>
      <c r="P925" s="8">
        <v>1</v>
      </c>
      <c r="Q925" s="8">
        <v>0</v>
      </c>
      <c r="R925" s="8">
        <v>0</v>
      </c>
      <c r="S925" s="8">
        <v>0</v>
      </c>
      <c r="T925" s="8">
        <v>0</v>
      </c>
      <c r="U925" s="5">
        <v>211040029</v>
      </c>
    </row>
    <row r="926" spans="1:21" hidden="1" x14ac:dyDescent="0.25">
      <c r="A926" s="8" t="s">
        <v>5018</v>
      </c>
      <c r="B926" s="2" t="s">
        <v>1343</v>
      </c>
      <c r="C926" s="2" t="s">
        <v>92</v>
      </c>
      <c r="D926" s="2" t="s">
        <v>88</v>
      </c>
      <c r="E926" s="2" t="s">
        <v>33</v>
      </c>
      <c r="F926" s="8" t="s">
        <v>24</v>
      </c>
      <c r="G926" s="8">
        <v>1</v>
      </c>
      <c r="H926" s="8">
        <v>0</v>
      </c>
      <c r="I926" s="8">
        <v>0</v>
      </c>
      <c r="J926" s="8">
        <v>1</v>
      </c>
      <c r="K926" s="8">
        <v>1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5">
        <v>211040037</v>
      </c>
    </row>
    <row r="927" spans="1:21" hidden="1" x14ac:dyDescent="0.25">
      <c r="A927" s="8" t="s">
        <v>5018</v>
      </c>
      <c r="B927" s="2" t="s">
        <v>1344</v>
      </c>
      <c r="C927" s="2" t="s">
        <v>92</v>
      </c>
      <c r="D927" s="2" t="s">
        <v>88</v>
      </c>
      <c r="E927" s="2" t="s">
        <v>33</v>
      </c>
      <c r="F927" s="8" t="s">
        <v>24</v>
      </c>
      <c r="G927" s="8">
        <v>1</v>
      </c>
      <c r="H927" s="8">
        <v>0</v>
      </c>
      <c r="I927" s="8">
        <v>0</v>
      </c>
      <c r="J927" s="8">
        <v>1</v>
      </c>
      <c r="K927" s="8">
        <v>1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5">
        <v>211040045</v>
      </c>
    </row>
    <row r="928" spans="1:21" hidden="1" x14ac:dyDescent="0.25">
      <c r="A928" s="8" t="s">
        <v>5018</v>
      </c>
      <c r="B928" s="2" t="s">
        <v>1345</v>
      </c>
      <c r="C928" s="2" t="s">
        <v>92</v>
      </c>
      <c r="D928" s="2" t="s">
        <v>88</v>
      </c>
      <c r="E928" s="2" t="s">
        <v>33</v>
      </c>
      <c r="F928" s="8" t="s">
        <v>24</v>
      </c>
      <c r="G928" s="8">
        <v>1</v>
      </c>
      <c r="H928" s="8">
        <v>0</v>
      </c>
      <c r="I928" s="8">
        <v>0</v>
      </c>
      <c r="J928" s="8">
        <v>1</v>
      </c>
      <c r="K928" s="8">
        <v>1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5">
        <v>211040053</v>
      </c>
    </row>
    <row r="929" spans="1:21" hidden="1" x14ac:dyDescent="0.25">
      <c r="A929" s="8" t="s">
        <v>5018</v>
      </c>
      <c r="B929" s="2" t="s">
        <v>1346</v>
      </c>
      <c r="C929" s="2" t="s">
        <v>92</v>
      </c>
      <c r="D929" s="2" t="s">
        <v>88</v>
      </c>
      <c r="E929" s="2" t="s">
        <v>33</v>
      </c>
      <c r="F929" s="8" t="s">
        <v>24</v>
      </c>
      <c r="G929" s="8">
        <v>1</v>
      </c>
      <c r="H929" s="8">
        <v>1</v>
      </c>
      <c r="I929" s="8">
        <v>1</v>
      </c>
      <c r="J929" s="8">
        <v>1</v>
      </c>
      <c r="K929" s="8">
        <v>1</v>
      </c>
      <c r="L929" s="8">
        <v>1</v>
      </c>
      <c r="M929" s="8">
        <v>0</v>
      </c>
      <c r="N929" s="8">
        <v>0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5">
        <v>211040061</v>
      </c>
    </row>
    <row r="930" spans="1:21" hidden="1" x14ac:dyDescent="0.25">
      <c r="A930" s="8" t="s">
        <v>5018</v>
      </c>
      <c r="B930" s="2" t="s">
        <v>1347</v>
      </c>
      <c r="C930" s="2" t="s">
        <v>93</v>
      </c>
      <c r="D930" s="2" t="s">
        <v>88</v>
      </c>
      <c r="E930" s="2" t="s">
        <v>33</v>
      </c>
      <c r="F930" s="8" t="s">
        <v>24</v>
      </c>
      <c r="G930" s="8">
        <v>0</v>
      </c>
      <c r="H930" s="8">
        <v>1</v>
      </c>
      <c r="I930" s="8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5">
        <v>211050016</v>
      </c>
    </row>
    <row r="931" spans="1:21" hidden="1" x14ac:dyDescent="0.25">
      <c r="A931" s="8" t="s">
        <v>5018</v>
      </c>
      <c r="B931" s="2" t="s">
        <v>1348</v>
      </c>
      <c r="C931" s="2" t="s">
        <v>93</v>
      </c>
      <c r="D931" s="2" t="s">
        <v>88</v>
      </c>
      <c r="E931" s="2" t="s">
        <v>33</v>
      </c>
      <c r="F931" s="8" t="s">
        <v>24</v>
      </c>
      <c r="G931" s="8">
        <v>1</v>
      </c>
      <c r="H931" s="8">
        <v>1</v>
      </c>
      <c r="I931" s="8">
        <v>1</v>
      </c>
      <c r="J931" s="8">
        <v>1</v>
      </c>
      <c r="K931" s="8">
        <v>1</v>
      </c>
      <c r="L931" s="8">
        <v>1</v>
      </c>
      <c r="M931" s="8">
        <v>0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5">
        <v>211050024</v>
      </c>
    </row>
    <row r="932" spans="1:21" hidden="1" x14ac:dyDescent="0.25">
      <c r="A932" s="8" t="s">
        <v>5018</v>
      </c>
      <c r="B932" s="2" t="s">
        <v>1349</v>
      </c>
      <c r="C932" s="2" t="s">
        <v>93</v>
      </c>
      <c r="D932" s="2" t="s">
        <v>88</v>
      </c>
      <c r="E932" s="2" t="s">
        <v>33</v>
      </c>
      <c r="F932" s="8" t="s">
        <v>24</v>
      </c>
      <c r="G932" s="8">
        <v>1</v>
      </c>
      <c r="H932" s="8">
        <v>1</v>
      </c>
      <c r="I932" s="8">
        <v>1</v>
      </c>
      <c r="J932" s="8">
        <v>1</v>
      </c>
      <c r="K932" s="8">
        <v>1</v>
      </c>
      <c r="L932" s="8">
        <v>1</v>
      </c>
      <c r="M932" s="8">
        <v>0</v>
      </c>
      <c r="N932" s="8">
        <v>0</v>
      </c>
      <c r="O932" s="8">
        <v>1</v>
      </c>
      <c r="P932" s="8">
        <v>1</v>
      </c>
      <c r="Q932" s="8">
        <v>0</v>
      </c>
      <c r="R932" s="8">
        <v>0</v>
      </c>
      <c r="S932" s="8">
        <v>0</v>
      </c>
      <c r="T932" s="8">
        <v>0</v>
      </c>
      <c r="U932" s="5">
        <v>211050032</v>
      </c>
    </row>
    <row r="933" spans="1:21" hidden="1" x14ac:dyDescent="0.25">
      <c r="A933" s="8" t="s">
        <v>5018</v>
      </c>
      <c r="B933" s="2" t="s">
        <v>1350</v>
      </c>
      <c r="C933" s="2" t="s">
        <v>93</v>
      </c>
      <c r="D933" s="2" t="s">
        <v>88</v>
      </c>
      <c r="E933" s="2" t="s">
        <v>33</v>
      </c>
      <c r="F933" s="8" t="s">
        <v>24</v>
      </c>
      <c r="G933" s="8">
        <v>1</v>
      </c>
      <c r="H933" s="8">
        <v>1</v>
      </c>
      <c r="I933" s="8">
        <v>1</v>
      </c>
      <c r="J933" s="8">
        <v>1</v>
      </c>
      <c r="K933" s="8">
        <v>1</v>
      </c>
      <c r="L933" s="8">
        <v>1</v>
      </c>
      <c r="M933" s="8">
        <v>0</v>
      </c>
      <c r="N933" s="8">
        <v>0</v>
      </c>
      <c r="O933" s="8">
        <v>1</v>
      </c>
      <c r="P933" s="8">
        <v>1</v>
      </c>
      <c r="Q933" s="8">
        <v>0</v>
      </c>
      <c r="R933" s="8">
        <v>0</v>
      </c>
      <c r="S933" s="8">
        <v>0</v>
      </c>
      <c r="T933" s="8">
        <v>0</v>
      </c>
      <c r="U933" s="5">
        <v>211050040</v>
      </c>
    </row>
    <row r="934" spans="1:21" hidden="1" x14ac:dyDescent="0.25">
      <c r="A934" s="8" t="s">
        <v>5018</v>
      </c>
      <c r="B934" s="2" t="s">
        <v>1351</v>
      </c>
      <c r="C934" s="2" t="s">
        <v>93</v>
      </c>
      <c r="D934" s="2" t="s">
        <v>88</v>
      </c>
      <c r="E934" s="2" t="s">
        <v>33</v>
      </c>
      <c r="F934" s="8" t="s">
        <v>24</v>
      </c>
      <c r="G934" s="8">
        <v>1</v>
      </c>
      <c r="H934" s="8">
        <v>0</v>
      </c>
      <c r="I934" s="8">
        <v>0</v>
      </c>
      <c r="J934" s="8">
        <v>1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5">
        <v>211050059</v>
      </c>
    </row>
    <row r="935" spans="1:21" hidden="1" x14ac:dyDescent="0.25">
      <c r="A935" s="8" t="s">
        <v>5018</v>
      </c>
      <c r="B935" s="2" t="s">
        <v>1352</v>
      </c>
      <c r="C935" s="2" t="s">
        <v>93</v>
      </c>
      <c r="D935" s="2" t="s">
        <v>88</v>
      </c>
      <c r="E935" s="2" t="s">
        <v>33</v>
      </c>
      <c r="F935" s="8" t="s">
        <v>24</v>
      </c>
      <c r="G935" s="8">
        <v>1</v>
      </c>
      <c r="H935" s="8">
        <v>1</v>
      </c>
      <c r="I935" s="8">
        <v>1</v>
      </c>
      <c r="J935" s="8">
        <v>1</v>
      </c>
      <c r="K935" s="8">
        <v>1</v>
      </c>
      <c r="L935" s="8">
        <v>1</v>
      </c>
      <c r="M935" s="8">
        <v>0</v>
      </c>
      <c r="N935" s="8">
        <v>0</v>
      </c>
      <c r="O935" s="8">
        <v>1</v>
      </c>
      <c r="P935" s="8">
        <v>1</v>
      </c>
      <c r="Q935" s="8">
        <v>0</v>
      </c>
      <c r="R935" s="8">
        <v>0</v>
      </c>
      <c r="S935" s="8">
        <v>0</v>
      </c>
      <c r="T935" s="8">
        <v>0</v>
      </c>
      <c r="U935" s="5">
        <v>211050067</v>
      </c>
    </row>
    <row r="936" spans="1:21" hidden="1" x14ac:dyDescent="0.25">
      <c r="A936" s="8" t="s">
        <v>5018</v>
      </c>
      <c r="B936" s="2" t="s">
        <v>1353</v>
      </c>
      <c r="C936" s="2" t="s">
        <v>93</v>
      </c>
      <c r="D936" s="2" t="s">
        <v>88</v>
      </c>
      <c r="E936" s="2" t="s">
        <v>33</v>
      </c>
      <c r="F936" s="8" t="s">
        <v>24</v>
      </c>
      <c r="G936" s="8">
        <v>1</v>
      </c>
      <c r="H936" s="8">
        <v>0</v>
      </c>
      <c r="I936" s="8">
        <v>0</v>
      </c>
      <c r="J936" s="8">
        <v>1</v>
      </c>
      <c r="K936" s="8">
        <v>1</v>
      </c>
      <c r="L936" s="8">
        <v>1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5">
        <v>211050075</v>
      </c>
    </row>
    <row r="937" spans="1:21" hidden="1" x14ac:dyDescent="0.25">
      <c r="A937" s="8" t="s">
        <v>5018</v>
      </c>
      <c r="B937" s="2" t="s">
        <v>1354</v>
      </c>
      <c r="C937" s="2" t="s">
        <v>93</v>
      </c>
      <c r="D937" s="2" t="s">
        <v>88</v>
      </c>
      <c r="E937" s="2" t="s">
        <v>33</v>
      </c>
      <c r="F937" s="8" t="s">
        <v>24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0</v>
      </c>
      <c r="O937" s="8">
        <v>1</v>
      </c>
      <c r="P937" s="8">
        <v>1</v>
      </c>
      <c r="Q937" s="8">
        <v>0</v>
      </c>
      <c r="R937" s="8">
        <v>0</v>
      </c>
      <c r="S937" s="8">
        <v>0</v>
      </c>
      <c r="T937" s="8">
        <v>0</v>
      </c>
      <c r="U937" s="5">
        <v>211050083</v>
      </c>
    </row>
    <row r="938" spans="1:21" hidden="1" x14ac:dyDescent="0.25">
      <c r="A938" s="8" t="s">
        <v>5018</v>
      </c>
      <c r="B938" s="2" t="s">
        <v>1355</v>
      </c>
      <c r="C938" s="2" t="s">
        <v>93</v>
      </c>
      <c r="D938" s="2" t="s">
        <v>88</v>
      </c>
      <c r="E938" s="2" t="s">
        <v>33</v>
      </c>
      <c r="F938" s="8" t="s">
        <v>36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5">
        <v>211050091</v>
      </c>
    </row>
    <row r="939" spans="1:21" hidden="1" x14ac:dyDescent="0.25">
      <c r="A939" s="8" t="s">
        <v>5018</v>
      </c>
      <c r="B939" s="2" t="s">
        <v>1356</v>
      </c>
      <c r="C939" s="2" t="s">
        <v>93</v>
      </c>
      <c r="D939" s="2" t="s">
        <v>88</v>
      </c>
      <c r="E939" s="2" t="s">
        <v>33</v>
      </c>
      <c r="F939" s="8" t="s">
        <v>36</v>
      </c>
      <c r="G939" s="8">
        <v>1</v>
      </c>
      <c r="H939" s="8">
        <v>1</v>
      </c>
      <c r="I939" s="8">
        <v>1</v>
      </c>
      <c r="J939" s="8">
        <v>0</v>
      </c>
      <c r="K939" s="8">
        <v>1</v>
      </c>
      <c r="L939" s="8">
        <v>1</v>
      </c>
      <c r="M939" s="8">
        <v>1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8">
        <v>0</v>
      </c>
      <c r="T939" s="8">
        <v>0</v>
      </c>
      <c r="U939" s="5">
        <v>211050105</v>
      </c>
    </row>
    <row r="940" spans="1:21" hidden="1" x14ac:dyDescent="0.25">
      <c r="A940" s="8" t="s">
        <v>5018</v>
      </c>
      <c r="B940" s="2" t="s">
        <v>1357</v>
      </c>
      <c r="C940" s="2" t="s">
        <v>93</v>
      </c>
      <c r="D940" s="2" t="s">
        <v>88</v>
      </c>
      <c r="E940" s="2" t="s">
        <v>33</v>
      </c>
      <c r="F940" s="8" t="s">
        <v>24</v>
      </c>
      <c r="G940" s="8">
        <v>1</v>
      </c>
      <c r="H940" s="8">
        <v>1</v>
      </c>
      <c r="I940" s="8">
        <v>1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5">
        <v>211050113</v>
      </c>
    </row>
    <row r="941" spans="1:21" hidden="1" x14ac:dyDescent="0.25">
      <c r="A941" s="8" t="s">
        <v>5018</v>
      </c>
      <c r="B941" s="2" t="s">
        <v>1358</v>
      </c>
      <c r="C941" s="2" t="s">
        <v>93</v>
      </c>
      <c r="D941" s="2" t="s">
        <v>88</v>
      </c>
      <c r="E941" s="2" t="s">
        <v>33</v>
      </c>
      <c r="F941" s="8" t="s">
        <v>24</v>
      </c>
      <c r="G941" s="8">
        <v>1</v>
      </c>
      <c r="H941" s="8">
        <v>1</v>
      </c>
      <c r="I941" s="8">
        <v>1</v>
      </c>
      <c r="J941" s="8">
        <v>1</v>
      </c>
      <c r="K941" s="8">
        <v>1</v>
      </c>
      <c r="L941" s="8">
        <v>1</v>
      </c>
      <c r="M941" s="8">
        <v>0</v>
      </c>
      <c r="N941" s="8">
        <v>0</v>
      </c>
      <c r="O941" s="8">
        <v>1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5">
        <v>211050121</v>
      </c>
    </row>
    <row r="942" spans="1:21" hidden="1" x14ac:dyDescent="0.25">
      <c r="A942" s="8" t="s">
        <v>5018</v>
      </c>
      <c r="B942" s="2" t="s">
        <v>1359</v>
      </c>
      <c r="C942" s="2" t="s">
        <v>93</v>
      </c>
      <c r="D942" s="2" t="s">
        <v>88</v>
      </c>
      <c r="E942" s="2" t="s">
        <v>33</v>
      </c>
      <c r="F942" s="8" t="s">
        <v>24</v>
      </c>
      <c r="G942" s="8">
        <v>1</v>
      </c>
      <c r="H942" s="8">
        <v>1</v>
      </c>
      <c r="I942" s="8">
        <v>1</v>
      </c>
      <c r="J942" s="8">
        <v>1</v>
      </c>
      <c r="K942" s="8">
        <v>1</v>
      </c>
      <c r="L942" s="8">
        <v>1</v>
      </c>
      <c r="M942" s="8">
        <v>0</v>
      </c>
      <c r="N942" s="8">
        <v>0</v>
      </c>
      <c r="O942" s="8">
        <v>1</v>
      </c>
      <c r="P942" s="8">
        <v>1</v>
      </c>
      <c r="Q942" s="8">
        <v>0</v>
      </c>
      <c r="R942" s="8">
        <v>0</v>
      </c>
      <c r="S942" s="8">
        <v>0</v>
      </c>
      <c r="T942" s="8">
        <v>0</v>
      </c>
      <c r="U942" s="5">
        <v>211050130</v>
      </c>
    </row>
    <row r="943" spans="1:21" hidden="1" x14ac:dyDescent="0.25">
      <c r="A943" s="8" t="s">
        <v>5018</v>
      </c>
      <c r="B943" s="2" t="s">
        <v>1360</v>
      </c>
      <c r="C943" s="2" t="s">
        <v>93</v>
      </c>
      <c r="D943" s="2" t="s">
        <v>88</v>
      </c>
      <c r="E943" s="2" t="s">
        <v>33</v>
      </c>
      <c r="F943" s="8" t="s">
        <v>36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0</v>
      </c>
      <c r="U943" s="5">
        <v>211050148</v>
      </c>
    </row>
    <row r="944" spans="1:21" hidden="1" x14ac:dyDescent="0.25">
      <c r="A944" s="8" t="s">
        <v>5018</v>
      </c>
      <c r="B944" s="2" t="s">
        <v>1361</v>
      </c>
      <c r="C944" s="2" t="s">
        <v>93</v>
      </c>
      <c r="D944" s="2" t="s">
        <v>88</v>
      </c>
      <c r="E944" s="2" t="s">
        <v>33</v>
      </c>
      <c r="F944" s="8" t="s">
        <v>24</v>
      </c>
      <c r="G944" s="8">
        <v>1</v>
      </c>
      <c r="H944" s="8">
        <v>0</v>
      </c>
      <c r="I944" s="8">
        <v>0</v>
      </c>
      <c r="J944" s="8">
        <v>1</v>
      </c>
      <c r="K944" s="8">
        <v>1</v>
      </c>
      <c r="L944" s="8">
        <v>1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5">
        <v>211050156</v>
      </c>
    </row>
    <row r="945" spans="1:21" hidden="1" x14ac:dyDescent="0.25">
      <c r="A945" s="8" t="s">
        <v>5018</v>
      </c>
      <c r="B945" s="2" t="s">
        <v>1362</v>
      </c>
      <c r="C945" s="2" t="s">
        <v>94</v>
      </c>
      <c r="D945" s="2" t="s">
        <v>88</v>
      </c>
      <c r="E945" s="2" t="s">
        <v>33</v>
      </c>
      <c r="F945" s="8" t="s">
        <v>24</v>
      </c>
      <c r="G945" s="8">
        <v>1</v>
      </c>
      <c r="H945" s="8">
        <v>0</v>
      </c>
      <c r="I945" s="8">
        <v>0</v>
      </c>
      <c r="J945" s="8">
        <v>0</v>
      </c>
      <c r="K945" s="8">
        <v>1</v>
      </c>
      <c r="L945" s="8">
        <v>1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5">
        <v>211060011</v>
      </c>
    </row>
    <row r="946" spans="1:21" hidden="1" x14ac:dyDescent="0.25">
      <c r="A946" s="8" t="s">
        <v>5018</v>
      </c>
      <c r="B946" s="2" t="s">
        <v>1363</v>
      </c>
      <c r="C946" s="2" t="s">
        <v>94</v>
      </c>
      <c r="D946" s="2" t="s">
        <v>88</v>
      </c>
      <c r="E946" s="2" t="s">
        <v>33</v>
      </c>
      <c r="F946" s="8" t="s">
        <v>24</v>
      </c>
      <c r="G946" s="8">
        <v>1</v>
      </c>
      <c r="H946" s="8">
        <v>0</v>
      </c>
      <c r="I946" s="8">
        <v>0</v>
      </c>
      <c r="J946" s="8">
        <v>1</v>
      </c>
      <c r="K946" s="8">
        <v>1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5">
        <v>211060020</v>
      </c>
    </row>
    <row r="947" spans="1:21" hidden="1" x14ac:dyDescent="0.25">
      <c r="A947" s="8" t="s">
        <v>5018</v>
      </c>
      <c r="B947" s="2" t="s">
        <v>1364</v>
      </c>
      <c r="C947" s="2" t="s">
        <v>94</v>
      </c>
      <c r="D947" s="2" t="s">
        <v>88</v>
      </c>
      <c r="E947" s="2" t="s">
        <v>33</v>
      </c>
      <c r="F947" s="8" t="s">
        <v>24</v>
      </c>
      <c r="G947" s="8">
        <v>1</v>
      </c>
      <c r="H947" s="8">
        <v>0</v>
      </c>
      <c r="I947" s="8">
        <v>0</v>
      </c>
      <c r="J947" s="8">
        <v>1</v>
      </c>
      <c r="K947" s="8">
        <v>1</v>
      </c>
      <c r="L947" s="8">
        <v>1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5">
        <v>211060038</v>
      </c>
    </row>
    <row r="948" spans="1:21" hidden="1" x14ac:dyDescent="0.25">
      <c r="A948" s="8" t="s">
        <v>5018</v>
      </c>
      <c r="B948" s="2" t="s">
        <v>1365</v>
      </c>
      <c r="C948" s="2" t="s">
        <v>94</v>
      </c>
      <c r="D948" s="2" t="s">
        <v>88</v>
      </c>
      <c r="E948" s="2" t="s">
        <v>33</v>
      </c>
      <c r="F948" s="8" t="s">
        <v>24</v>
      </c>
      <c r="G948" s="8">
        <v>1</v>
      </c>
      <c r="H948" s="8">
        <v>0</v>
      </c>
      <c r="I948" s="8">
        <v>0</v>
      </c>
      <c r="J948" s="8">
        <v>1</v>
      </c>
      <c r="K948" s="8">
        <v>1</v>
      </c>
      <c r="L948" s="8">
        <v>1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5">
        <v>211060054</v>
      </c>
    </row>
    <row r="949" spans="1:21" hidden="1" x14ac:dyDescent="0.25">
      <c r="A949" s="8" t="s">
        <v>5018</v>
      </c>
      <c r="B949" s="2" t="s">
        <v>1366</v>
      </c>
      <c r="C949" s="2" t="s">
        <v>94</v>
      </c>
      <c r="D949" s="2" t="s">
        <v>88</v>
      </c>
      <c r="E949" s="2" t="s">
        <v>33</v>
      </c>
      <c r="F949" s="8" t="s">
        <v>24</v>
      </c>
      <c r="G949" s="8">
        <v>1</v>
      </c>
      <c r="H949" s="8">
        <v>0</v>
      </c>
      <c r="I949" s="8">
        <v>0</v>
      </c>
      <c r="J949" s="8">
        <v>1</v>
      </c>
      <c r="K949" s="8">
        <v>1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5">
        <v>211060062</v>
      </c>
    </row>
    <row r="950" spans="1:21" hidden="1" x14ac:dyDescent="0.25">
      <c r="A950" s="8" t="s">
        <v>5018</v>
      </c>
      <c r="B950" s="2" t="s">
        <v>1367</v>
      </c>
      <c r="C950" s="2" t="s">
        <v>94</v>
      </c>
      <c r="D950" s="2" t="s">
        <v>88</v>
      </c>
      <c r="E950" s="2" t="s">
        <v>33</v>
      </c>
      <c r="F950" s="8" t="s">
        <v>24</v>
      </c>
      <c r="G950" s="8">
        <v>1</v>
      </c>
      <c r="H950" s="8">
        <v>0</v>
      </c>
      <c r="I950" s="8">
        <v>0</v>
      </c>
      <c r="J950" s="8">
        <v>1</v>
      </c>
      <c r="K950" s="8">
        <v>1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5">
        <v>211060070</v>
      </c>
    </row>
    <row r="951" spans="1:21" hidden="1" x14ac:dyDescent="0.25">
      <c r="A951" s="8" t="s">
        <v>5018</v>
      </c>
      <c r="B951" s="2" t="s">
        <v>1368</v>
      </c>
      <c r="C951" s="2" t="s">
        <v>94</v>
      </c>
      <c r="D951" s="2" t="s">
        <v>88</v>
      </c>
      <c r="E951" s="2" t="s">
        <v>33</v>
      </c>
      <c r="F951" s="8" t="s">
        <v>24</v>
      </c>
      <c r="G951" s="8">
        <v>1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5">
        <v>211060089</v>
      </c>
    </row>
    <row r="952" spans="1:21" hidden="1" x14ac:dyDescent="0.25">
      <c r="A952" s="8" t="s">
        <v>5018</v>
      </c>
      <c r="B952" s="2" t="s">
        <v>1369</v>
      </c>
      <c r="C952" s="2" t="s">
        <v>94</v>
      </c>
      <c r="D952" s="2" t="s">
        <v>88</v>
      </c>
      <c r="E952" s="2" t="s">
        <v>33</v>
      </c>
      <c r="F952" s="8" t="s">
        <v>24</v>
      </c>
      <c r="G952" s="8">
        <v>1</v>
      </c>
      <c r="H952" s="8">
        <v>0</v>
      </c>
      <c r="I952" s="8">
        <v>0</v>
      </c>
      <c r="J952" s="8">
        <v>1</v>
      </c>
      <c r="K952" s="8">
        <v>1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5">
        <v>211060097</v>
      </c>
    </row>
    <row r="953" spans="1:21" hidden="1" x14ac:dyDescent="0.25">
      <c r="A953" s="8" t="s">
        <v>5018</v>
      </c>
      <c r="B953" s="2" t="s">
        <v>1370</v>
      </c>
      <c r="C953" s="2" t="s">
        <v>94</v>
      </c>
      <c r="D953" s="2" t="s">
        <v>88</v>
      </c>
      <c r="E953" s="2" t="s">
        <v>33</v>
      </c>
      <c r="F953" s="8" t="s">
        <v>24</v>
      </c>
      <c r="G953" s="8">
        <v>1</v>
      </c>
      <c r="H953" s="8">
        <v>0</v>
      </c>
      <c r="I953" s="8">
        <v>0</v>
      </c>
      <c r="J953" s="8">
        <v>1</v>
      </c>
      <c r="K953" s="8">
        <v>1</v>
      </c>
      <c r="L953" s="8">
        <v>1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5">
        <v>211060100</v>
      </c>
    </row>
    <row r="954" spans="1:21" hidden="1" x14ac:dyDescent="0.25">
      <c r="A954" s="8" t="s">
        <v>5018</v>
      </c>
      <c r="B954" s="2" t="s">
        <v>1371</v>
      </c>
      <c r="C954" s="2" t="s">
        <v>94</v>
      </c>
      <c r="D954" s="2" t="s">
        <v>88</v>
      </c>
      <c r="E954" s="2" t="s">
        <v>33</v>
      </c>
      <c r="F954" s="8" t="s">
        <v>24</v>
      </c>
      <c r="G954" s="8">
        <v>1</v>
      </c>
      <c r="H954" s="8">
        <v>0</v>
      </c>
      <c r="I954" s="8">
        <v>0</v>
      </c>
      <c r="J954" s="8">
        <v>0</v>
      </c>
      <c r="K954" s="8">
        <v>1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5">
        <v>211060119</v>
      </c>
    </row>
    <row r="955" spans="1:21" hidden="1" x14ac:dyDescent="0.25">
      <c r="A955" s="8" t="s">
        <v>5018</v>
      </c>
      <c r="B955" s="2" t="s">
        <v>1372</v>
      </c>
      <c r="C955" s="2" t="s">
        <v>94</v>
      </c>
      <c r="D955" s="2" t="s">
        <v>88</v>
      </c>
      <c r="E955" s="2" t="s">
        <v>33</v>
      </c>
      <c r="F955" s="8" t="s">
        <v>24</v>
      </c>
      <c r="G955" s="8">
        <v>1</v>
      </c>
      <c r="H955" s="8">
        <v>0</v>
      </c>
      <c r="I955" s="8">
        <v>0</v>
      </c>
      <c r="J955" s="8">
        <v>0</v>
      </c>
      <c r="K955" s="8">
        <v>1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5">
        <v>211060127</v>
      </c>
    </row>
    <row r="956" spans="1:21" hidden="1" x14ac:dyDescent="0.25">
      <c r="A956" s="8" t="s">
        <v>5018</v>
      </c>
      <c r="B956" s="2" t="s">
        <v>1373</v>
      </c>
      <c r="C956" s="2" t="s">
        <v>94</v>
      </c>
      <c r="D956" s="2" t="s">
        <v>88</v>
      </c>
      <c r="E956" s="2" t="s">
        <v>33</v>
      </c>
      <c r="F956" s="8" t="s">
        <v>24</v>
      </c>
      <c r="G956" s="8">
        <v>1</v>
      </c>
      <c r="H956" s="8">
        <v>0</v>
      </c>
      <c r="I956" s="8">
        <v>0</v>
      </c>
      <c r="J956" s="8">
        <v>1</v>
      </c>
      <c r="K956" s="8">
        <v>1</v>
      </c>
      <c r="L956" s="8">
        <v>1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5">
        <v>211060135</v>
      </c>
    </row>
    <row r="957" spans="1:21" hidden="1" x14ac:dyDescent="0.25">
      <c r="A957" s="8" t="s">
        <v>5018</v>
      </c>
      <c r="B957" s="2" t="s">
        <v>1374</v>
      </c>
      <c r="C957" s="2" t="s">
        <v>94</v>
      </c>
      <c r="D957" s="2" t="s">
        <v>88</v>
      </c>
      <c r="E957" s="2" t="s">
        <v>33</v>
      </c>
      <c r="F957" s="8" t="s">
        <v>24</v>
      </c>
      <c r="G957" s="8">
        <v>1</v>
      </c>
      <c r="H957" s="8">
        <v>0</v>
      </c>
      <c r="I957" s="8">
        <v>0</v>
      </c>
      <c r="J957" s="8">
        <v>1</v>
      </c>
      <c r="K957" s="8">
        <v>1</v>
      </c>
      <c r="L957" s="8">
        <v>1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5">
        <v>211060143</v>
      </c>
    </row>
    <row r="958" spans="1:21" hidden="1" x14ac:dyDescent="0.25">
      <c r="A958" s="8" t="s">
        <v>5018</v>
      </c>
      <c r="B958" s="2" t="s">
        <v>1375</v>
      </c>
      <c r="C958" s="2" t="s">
        <v>94</v>
      </c>
      <c r="D958" s="2" t="s">
        <v>88</v>
      </c>
      <c r="E958" s="2" t="s">
        <v>33</v>
      </c>
      <c r="F958" s="8" t="s">
        <v>24</v>
      </c>
      <c r="G958" s="8">
        <v>1</v>
      </c>
      <c r="H958" s="8">
        <v>0</v>
      </c>
      <c r="I958" s="8">
        <v>0</v>
      </c>
      <c r="J958" s="8">
        <v>1</v>
      </c>
      <c r="K958" s="8">
        <v>1</v>
      </c>
      <c r="L958" s="8">
        <v>1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5">
        <v>211060151</v>
      </c>
    </row>
    <row r="959" spans="1:21" hidden="1" x14ac:dyDescent="0.25">
      <c r="A959" s="8" t="s">
        <v>5018</v>
      </c>
      <c r="B959" s="2" t="s">
        <v>1376</v>
      </c>
      <c r="C959" s="2" t="s">
        <v>94</v>
      </c>
      <c r="D959" s="2" t="s">
        <v>88</v>
      </c>
      <c r="E959" s="2" t="s">
        <v>33</v>
      </c>
      <c r="F959" s="8" t="s">
        <v>24</v>
      </c>
      <c r="G959" s="8">
        <v>1</v>
      </c>
      <c r="H959" s="8">
        <v>0</v>
      </c>
      <c r="I959" s="8">
        <v>0</v>
      </c>
      <c r="J959" s="8">
        <v>1</v>
      </c>
      <c r="K959" s="8">
        <v>1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5">
        <v>211060160</v>
      </c>
    </row>
    <row r="960" spans="1:21" hidden="1" x14ac:dyDescent="0.25">
      <c r="A960" s="8" t="s">
        <v>5018</v>
      </c>
      <c r="B960" s="2" t="s">
        <v>1377</v>
      </c>
      <c r="C960" s="2" t="s">
        <v>94</v>
      </c>
      <c r="D960" s="2" t="s">
        <v>88</v>
      </c>
      <c r="E960" s="2" t="s">
        <v>33</v>
      </c>
      <c r="F960" s="8" t="s">
        <v>24</v>
      </c>
      <c r="G960" s="8">
        <v>1</v>
      </c>
      <c r="H960" s="8">
        <v>0</v>
      </c>
      <c r="I960" s="8">
        <v>0</v>
      </c>
      <c r="J960" s="8">
        <v>0</v>
      </c>
      <c r="K960" s="8">
        <v>1</v>
      </c>
      <c r="L960" s="8">
        <v>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5">
        <v>211060178</v>
      </c>
    </row>
    <row r="961" spans="1:21" hidden="1" x14ac:dyDescent="0.25">
      <c r="A961" s="8" t="s">
        <v>5018</v>
      </c>
      <c r="B961" s="2" t="s">
        <v>1378</v>
      </c>
      <c r="C961" s="2" t="s">
        <v>94</v>
      </c>
      <c r="D961" s="2" t="s">
        <v>88</v>
      </c>
      <c r="E961" s="2" t="s">
        <v>33</v>
      </c>
      <c r="F961" s="8" t="s">
        <v>24</v>
      </c>
      <c r="G961" s="8">
        <v>1</v>
      </c>
      <c r="H961" s="8">
        <v>0</v>
      </c>
      <c r="I961" s="8">
        <v>0</v>
      </c>
      <c r="J961" s="8">
        <v>0</v>
      </c>
      <c r="K961" s="8">
        <v>1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5">
        <v>211060186</v>
      </c>
    </row>
    <row r="962" spans="1:21" hidden="1" x14ac:dyDescent="0.25">
      <c r="A962" s="8" t="s">
        <v>5018</v>
      </c>
      <c r="B962" s="2" t="s">
        <v>1379</v>
      </c>
      <c r="C962" s="2" t="s">
        <v>94</v>
      </c>
      <c r="D962" s="2" t="s">
        <v>88</v>
      </c>
      <c r="E962" s="2" t="s">
        <v>33</v>
      </c>
      <c r="F962" s="8" t="s">
        <v>24</v>
      </c>
      <c r="G962" s="8">
        <v>1</v>
      </c>
      <c r="H962" s="8">
        <v>0</v>
      </c>
      <c r="I962" s="8">
        <v>0</v>
      </c>
      <c r="J962" s="8">
        <v>1</v>
      </c>
      <c r="K962" s="8">
        <v>1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5">
        <v>211060208</v>
      </c>
    </row>
    <row r="963" spans="1:21" hidden="1" x14ac:dyDescent="0.25">
      <c r="A963" s="8" t="s">
        <v>5018</v>
      </c>
      <c r="B963" s="2" t="s">
        <v>1380</v>
      </c>
      <c r="C963" s="2" t="s">
        <v>94</v>
      </c>
      <c r="D963" s="2" t="s">
        <v>88</v>
      </c>
      <c r="E963" s="2" t="s">
        <v>33</v>
      </c>
      <c r="F963" s="8" t="s">
        <v>24</v>
      </c>
      <c r="G963" s="8">
        <v>1</v>
      </c>
      <c r="H963" s="8">
        <v>0</v>
      </c>
      <c r="I963" s="8">
        <v>0</v>
      </c>
      <c r="J963" s="8">
        <v>1</v>
      </c>
      <c r="K963" s="8">
        <v>1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5">
        <v>211060216</v>
      </c>
    </row>
    <row r="964" spans="1:21" hidden="1" x14ac:dyDescent="0.25">
      <c r="A964" s="8" t="s">
        <v>5018</v>
      </c>
      <c r="B964" s="2" t="s">
        <v>1381</v>
      </c>
      <c r="C964" s="2" t="s">
        <v>94</v>
      </c>
      <c r="D964" s="2" t="s">
        <v>88</v>
      </c>
      <c r="E964" s="2" t="s">
        <v>33</v>
      </c>
      <c r="F964" s="8" t="s">
        <v>24</v>
      </c>
      <c r="G964" s="8">
        <v>1</v>
      </c>
      <c r="H964" s="8">
        <v>0</v>
      </c>
      <c r="I964" s="8">
        <v>0</v>
      </c>
      <c r="J964" s="8">
        <v>1</v>
      </c>
      <c r="K964" s="8">
        <v>1</v>
      </c>
      <c r="L964" s="8">
        <v>1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5">
        <v>211060224</v>
      </c>
    </row>
    <row r="965" spans="1:21" hidden="1" x14ac:dyDescent="0.25">
      <c r="A965" s="8" t="s">
        <v>5018</v>
      </c>
      <c r="B965" s="2" t="s">
        <v>1382</v>
      </c>
      <c r="C965" s="2" t="s">
        <v>94</v>
      </c>
      <c r="D965" s="2" t="s">
        <v>88</v>
      </c>
      <c r="E965" s="2" t="s">
        <v>33</v>
      </c>
      <c r="F965" s="8" t="s">
        <v>24</v>
      </c>
      <c r="G965" s="8">
        <v>1</v>
      </c>
      <c r="H965" s="8">
        <v>0</v>
      </c>
      <c r="I965" s="8">
        <v>0</v>
      </c>
      <c r="J965" s="8">
        <v>0</v>
      </c>
      <c r="K965" s="8">
        <v>1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5">
        <v>211060232</v>
      </c>
    </row>
    <row r="966" spans="1:21" hidden="1" x14ac:dyDescent="0.25">
      <c r="A966" s="8" t="s">
        <v>5018</v>
      </c>
      <c r="B966" s="2" t="s">
        <v>1383</v>
      </c>
      <c r="C966" s="2" t="s">
        <v>94</v>
      </c>
      <c r="D966" s="2" t="s">
        <v>88</v>
      </c>
      <c r="E966" s="2" t="s">
        <v>33</v>
      </c>
      <c r="F966" s="8" t="s">
        <v>24</v>
      </c>
      <c r="G966" s="8">
        <v>1</v>
      </c>
      <c r="H966" s="8">
        <v>0</v>
      </c>
      <c r="I966" s="8">
        <v>0</v>
      </c>
      <c r="J966" s="8">
        <v>1</v>
      </c>
      <c r="K966" s="8">
        <v>1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5">
        <v>211060240</v>
      </c>
    </row>
    <row r="967" spans="1:21" hidden="1" x14ac:dyDescent="0.25">
      <c r="A967" s="8" t="s">
        <v>5018</v>
      </c>
      <c r="B967" s="2" t="s">
        <v>1384</v>
      </c>
      <c r="C967" s="2" t="s">
        <v>94</v>
      </c>
      <c r="D967" s="2" t="s">
        <v>88</v>
      </c>
      <c r="E967" s="2" t="s">
        <v>33</v>
      </c>
      <c r="F967" s="8" t="s">
        <v>24</v>
      </c>
      <c r="G967" s="8">
        <v>1</v>
      </c>
      <c r="H967" s="8">
        <v>1</v>
      </c>
      <c r="I967" s="8">
        <v>1</v>
      </c>
      <c r="J967" s="8">
        <v>0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5">
        <v>211060259</v>
      </c>
    </row>
    <row r="968" spans="1:21" hidden="1" x14ac:dyDescent="0.25">
      <c r="A968" s="8" t="s">
        <v>5018</v>
      </c>
      <c r="B968" s="2" t="s">
        <v>1385</v>
      </c>
      <c r="C968" s="2" t="s">
        <v>94</v>
      </c>
      <c r="D968" s="2" t="s">
        <v>88</v>
      </c>
      <c r="E968" s="2" t="s">
        <v>33</v>
      </c>
      <c r="F968" s="8" t="s">
        <v>24</v>
      </c>
      <c r="G968" s="8">
        <v>1</v>
      </c>
      <c r="H968" s="8">
        <v>0</v>
      </c>
      <c r="I968" s="8">
        <v>0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5">
        <v>211060267</v>
      </c>
    </row>
    <row r="969" spans="1:21" hidden="1" x14ac:dyDescent="0.25">
      <c r="A969" s="8" t="s">
        <v>5018</v>
      </c>
      <c r="B969" s="2" t="s">
        <v>1386</v>
      </c>
      <c r="C969" s="2" t="s">
        <v>94</v>
      </c>
      <c r="D969" s="2" t="s">
        <v>88</v>
      </c>
      <c r="E969" s="2" t="s">
        <v>33</v>
      </c>
      <c r="F969" s="8" t="s">
        <v>23</v>
      </c>
      <c r="G969" s="8">
        <v>1</v>
      </c>
      <c r="H969" s="8">
        <v>0</v>
      </c>
      <c r="I969" s="8">
        <v>0</v>
      </c>
      <c r="J969" s="8">
        <v>1</v>
      </c>
      <c r="K969" s="8">
        <v>1</v>
      </c>
      <c r="L969" s="8">
        <v>1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5">
        <v>211060275</v>
      </c>
    </row>
    <row r="970" spans="1:21" hidden="1" x14ac:dyDescent="0.25">
      <c r="A970" s="8" t="s">
        <v>5018</v>
      </c>
      <c r="B970" s="2" t="s">
        <v>1387</v>
      </c>
      <c r="C970" s="2" t="s">
        <v>95</v>
      </c>
      <c r="D970" s="2" t="s">
        <v>88</v>
      </c>
      <c r="E970" s="2" t="s">
        <v>33</v>
      </c>
      <c r="F970" s="8" t="s">
        <v>24</v>
      </c>
      <c r="G970" s="8">
        <v>1</v>
      </c>
      <c r="H970" s="8">
        <v>0</v>
      </c>
      <c r="I970" s="8">
        <v>0</v>
      </c>
      <c r="J970" s="8">
        <v>1</v>
      </c>
      <c r="K970" s="8">
        <v>1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5">
        <v>211070017</v>
      </c>
    </row>
    <row r="971" spans="1:21" hidden="1" x14ac:dyDescent="0.25">
      <c r="A971" s="8" t="s">
        <v>5018</v>
      </c>
      <c r="B971" s="2" t="s">
        <v>1388</v>
      </c>
      <c r="C971" s="2" t="s">
        <v>95</v>
      </c>
      <c r="D971" s="2" t="s">
        <v>88</v>
      </c>
      <c r="E971" s="2" t="s">
        <v>33</v>
      </c>
      <c r="F971" s="8" t="s">
        <v>24</v>
      </c>
      <c r="G971" s="8">
        <v>1</v>
      </c>
      <c r="H971" s="8">
        <v>1</v>
      </c>
      <c r="I971" s="8">
        <v>1</v>
      </c>
      <c r="J971" s="8">
        <v>1</v>
      </c>
      <c r="K971" s="8">
        <v>1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0</v>
      </c>
      <c r="R971" s="8">
        <v>1</v>
      </c>
      <c r="S971" s="8">
        <v>1</v>
      </c>
      <c r="T971" s="8">
        <v>0</v>
      </c>
      <c r="U971" s="5">
        <v>211070025</v>
      </c>
    </row>
    <row r="972" spans="1:21" hidden="1" x14ac:dyDescent="0.25">
      <c r="A972" s="8" t="s">
        <v>5018</v>
      </c>
      <c r="B972" s="2" t="s">
        <v>1389</v>
      </c>
      <c r="C972" s="2" t="s">
        <v>95</v>
      </c>
      <c r="D972" s="2" t="s">
        <v>88</v>
      </c>
      <c r="E972" s="2" t="s">
        <v>33</v>
      </c>
      <c r="F972" s="8" t="s">
        <v>24</v>
      </c>
      <c r="G972" s="8">
        <v>1</v>
      </c>
      <c r="H972" s="8">
        <v>0</v>
      </c>
      <c r="I972" s="8">
        <v>0</v>
      </c>
      <c r="J972" s="8">
        <v>1</v>
      </c>
      <c r="K972" s="8">
        <v>1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1</v>
      </c>
      <c r="S972" s="8">
        <v>1</v>
      </c>
      <c r="T972" s="8">
        <v>0</v>
      </c>
      <c r="U972" s="5">
        <v>211070033</v>
      </c>
    </row>
    <row r="973" spans="1:21" hidden="1" x14ac:dyDescent="0.25">
      <c r="A973" s="8" t="s">
        <v>5018</v>
      </c>
      <c r="B973" s="2" t="s">
        <v>1390</v>
      </c>
      <c r="C973" s="2" t="s">
        <v>95</v>
      </c>
      <c r="D973" s="2" t="s">
        <v>88</v>
      </c>
      <c r="E973" s="2" t="s">
        <v>33</v>
      </c>
      <c r="F973" s="8" t="s">
        <v>24</v>
      </c>
      <c r="G973" s="8">
        <v>1</v>
      </c>
      <c r="H973" s="8">
        <v>1</v>
      </c>
      <c r="I973" s="8">
        <v>1</v>
      </c>
      <c r="J973" s="8">
        <v>1</v>
      </c>
      <c r="K973" s="8">
        <v>1</v>
      </c>
      <c r="L973" s="8">
        <v>1</v>
      </c>
      <c r="M973" s="8">
        <v>0</v>
      </c>
      <c r="N973" s="8">
        <v>0</v>
      </c>
      <c r="O973" s="8">
        <v>1</v>
      </c>
      <c r="P973" s="8">
        <v>1</v>
      </c>
      <c r="Q973" s="8">
        <v>0</v>
      </c>
      <c r="R973" s="8">
        <v>1</v>
      </c>
      <c r="S973" s="8">
        <v>1</v>
      </c>
      <c r="T973" s="8">
        <v>0</v>
      </c>
      <c r="U973" s="5">
        <v>211070041</v>
      </c>
    </row>
    <row r="974" spans="1:21" hidden="1" x14ac:dyDescent="0.25">
      <c r="A974" s="8" t="s">
        <v>5018</v>
      </c>
      <c r="B974" s="2" t="s">
        <v>1391</v>
      </c>
      <c r="C974" s="2" t="s">
        <v>95</v>
      </c>
      <c r="D974" s="2" t="s">
        <v>88</v>
      </c>
      <c r="E974" s="2" t="s">
        <v>33</v>
      </c>
      <c r="F974" s="8" t="s">
        <v>24</v>
      </c>
      <c r="G974" s="8">
        <v>1</v>
      </c>
      <c r="H974" s="8">
        <v>0</v>
      </c>
      <c r="I974" s="8">
        <v>0</v>
      </c>
      <c r="J974" s="8">
        <v>1</v>
      </c>
      <c r="K974" s="8">
        <v>1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5">
        <v>211070050</v>
      </c>
    </row>
    <row r="975" spans="1:21" hidden="1" x14ac:dyDescent="0.25">
      <c r="A975" s="8" t="s">
        <v>5018</v>
      </c>
      <c r="B975" s="2" t="s">
        <v>1392</v>
      </c>
      <c r="C975" s="2" t="s">
        <v>95</v>
      </c>
      <c r="D975" s="2" t="s">
        <v>88</v>
      </c>
      <c r="E975" s="2" t="s">
        <v>33</v>
      </c>
      <c r="F975" s="8" t="s">
        <v>24</v>
      </c>
      <c r="G975" s="8">
        <v>1</v>
      </c>
      <c r="H975" s="8">
        <v>1</v>
      </c>
      <c r="I975" s="8">
        <v>1</v>
      </c>
      <c r="J975" s="8">
        <v>1</v>
      </c>
      <c r="K975" s="8">
        <v>1</v>
      </c>
      <c r="L975" s="8">
        <v>1</v>
      </c>
      <c r="M975" s="8">
        <v>0</v>
      </c>
      <c r="N975" s="8">
        <v>0</v>
      </c>
      <c r="O975" s="8">
        <v>1</v>
      </c>
      <c r="P975" s="8">
        <v>1</v>
      </c>
      <c r="Q975" s="8">
        <v>0</v>
      </c>
      <c r="R975" s="8">
        <v>0</v>
      </c>
      <c r="S975" s="8">
        <v>0</v>
      </c>
      <c r="T975" s="8">
        <v>0</v>
      </c>
      <c r="U975" s="5">
        <v>211070068</v>
      </c>
    </row>
    <row r="976" spans="1:21" hidden="1" x14ac:dyDescent="0.25">
      <c r="A976" s="8" t="s">
        <v>5018</v>
      </c>
      <c r="B976" s="2" t="s">
        <v>1393</v>
      </c>
      <c r="C976" s="2" t="s">
        <v>95</v>
      </c>
      <c r="D976" s="2" t="s">
        <v>88</v>
      </c>
      <c r="E976" s="2" t="s">
        <v>33</v>
      </c>
      <c r="F976" s="8" t="s">
        <v>24</v>
      </c>
      <c r="G976" s="8">
        <v>1</v>
      </c>
      <c r="H976" s="8">
        <v>1</v>
      </c>
      <c r="I976" s="8">
        <v>1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1</v>
      </c>
      <c r="P976" s="8">
        <v>1</v>
      </c>
      <c r="Q976" s="8">
        <v>0</v>
      </c>
      <c r="R976" s="8">
        <v>1</v>
      </c>
      <c r="S976" s="8">
        <v>1</v>
      </c>
      <c r="T976" s="8">
        <v>0</v>
      </c>
      <c r="U976" s="5">
        <v>211070076</v>
      </c>
    </row>
    <row r="977" spans="1:21" hidden="1" x14ac:dyDescent="0.25">
      <c r="A977" s="8" t="s">
        <v>5018</v>
      </c>
      <c r="B977" s="2" t="s">
        <v>1394</v>
      </c>
      <c r="C977" s="2" t="s">
        <v>95</v>
      </c>
      <c r="D977" s="2" t="s">
        <v>88</v>
      </c>
      <c r="E977" s="2" t="s">
        <v>33</v>
      </c>
      <c r="F977" s="8" t="s">
        <v>24</v>
      </c>
      <c r="G977" s="8">
        <v>1</v>
      </c>
      <c r="H977" s="8">
        <v>1</v>
      </c>
      <c r="I977" s="8">
        <v>1</v>
      </c>
      <c r="J977" s="8">
        <v>1</v>
      </c>
      <c r="K977" s="8">
        <v>1</v>
      </c>
      <c r="L977" s="8">
        <v>1</v>
      </c>
      <c r="M977" s="8">
        <v>0</v>
      </c>
      <c r="N977" s="8">
        <v>0</v>
      </c>
      <c r="O977" s="8">
        <v>1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5">
        <v>211070084</v>
      </c>
    </row>
    <row r="978" spans="1:21" hidden="1" x14ac:dyDescent="0.25">
      <c r="A978" s="8" t="s">
        <v>5018</v>
      </c>
      <c r="B978" s="2" t="s">
        <v>1395</v>
      </c>
      <c r="C978" s="2" t="s">
        <v>95</v>
      </c>
      <c r="D978" s="2" t="s">
        <v>88</v>
      </c>
      <c r="E978" s="2" t="s">
        <v>33</v>
      </c>
      <c r="F978" s="8" t="s">
        <v>24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5">
        <v>211070092</v>
      </c>
    </row>
    <row r="979" spans="1:21" hidden="1" x14ac:dyDescent="0.25">
      <c r="A979" s="8" t="s">
        <v>5018</v>
      </c>
      <c r="B979" s="2" t="s">
        <v>1396</v>
      </c>
      <c r="C979" s="2" t="s">
        <v>95</v>
      </c>
      <c r="D979" s="2" t="s">
        <v>88</v>
      </c>
      <c r="E979" s="2" t="s">
        <v>33</v>
      </c>
      <c r="F979" s="8" t="s">
        <v>36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5">
        <v>211070106</v>
      </c>
    </row>
    <row r="980" spans="1:21" hidden="1" x14ac:dyDescent="0.25">
      <c r="A980" s="8" t="s">
        <v>5018</v>
      </c>
      <c r="B980" s="2" t="s">
        <v>1397</v>
      </c>
      <c r="C980" s="2" t="s">
        <v>95</v>
      </c>
      <c r="D980" s="2" t="s">
        <v>88</v>
      </c>
      <c r="E980" s="2" t="s">
        <v>33</v>
      </c>
      <c r="F980" s="8" t="s">
        <v>24</v>
      </c>
      <c r="G980" s="8">
        <v>1</v>
      </c>
      <c r="H980" s="8">
        <v>1</v>
      </c>
      <c r="I980" s="8">
        <v>1</v>
      </c>
      <c r="J980" s="8">
        <v>1</v>
      </c>
      <c r="K980" s="8">
        <v>1</v>
      </c>
      <c r="L980" s="8">
        <v>1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5">
        <v>211070114</v>
      </c>
    </row>
    <row r="981" spans="1:21" hidden="1" x14ac:dyDescent="0.25">
      <c r="A981" s="8" t="s">
        <v>5018</v>
      </c>
      <c r="B981" s="2" t="s">
        <v>1398</v>
      </c>
      <c r="C981" s="2" t="s">
        <v>95</v>
      </c>
      <c r="D981" s="2" t="s">
        <v>88</v>
      </c>
      <c r="E981" s="2" t="s">
        <v>33</v>
      </c>
      <c r="F981" s="8" t="s">
        <v>24</v>
      </c>
      <c r="G981" s="8">
        <v>1</v>
      </c>
      <c r="H981" s="8">
        <v>0</v>
      </c>
      <c r="I981" s="8">
        <v>0</v>
      </c>
      <c r="J981" s="8">
        <v>1</v>
      </c>
      <c r="K981" s="8">
        <v>1</v>
      </c>
      <c r="L981" s="8">
        <v>1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5">
        <v>211070122</v>
      </c>
    </row>
    <row r="982" spans="1:21" hidden="1" x14ac:dyDescent="0.25">
      <c r="A982" s="8" t="s">
        <v>5018</v>
      </c>
      <c r="B982" s="2" t="s">
        <v>1399</v>
      </c>
      <c r="C982" s="2" t="s">
        <v>95</v>
      </c>
      <c r="D982" s="2" t="s">
        <v>88</v>
      </c>
      <c r="E982" s="2" t="s">
        <v>33</v>
      </c>
      <c r="F982" s="8" t="s">
        <v>24</v>
      </c>
      <c r="G982" s="8">
        <v>1</v>
      </c>
      <c r="H982" s="8">
        <v>0</v>
      </c>
      <c r="I982" s="8">
        <v>0</v>
      </c>
      <c r="J982" s="8">
        <v>1</v>
      </c>
      <c r="K982" s="8">
        <v>1</v>
      </c>
      <c r="L982" s="8">
        <v>1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5">
        <v>211070130</v>
      </c>
    </row>
    <row r="983" spans="1:21" hidden="1" x14ac:dyDescent="0.25">
      <c r="A983" s="8" t="s">
        <v>5018</v>
      </c>
      <c r="B983" s="2" t="s">
        <v>1400</v>
      </c>
      <c r="C983" s="2" t="s">
        <v>95</v>
      </c>
      <c r="D983" s="2" t="s">
        <v>88</v>
      </c>
      <c r="E983" s="2" t="s">
        <v>33</v>
      </c>
      <c r="F983" s="8" t="s">
        <v>24</v>
      </c>
      <c r="G983" s="8">
        <v>1</v>
      </c>
      <c r="H983" s="8">
        <v>1</v>
      </c>
      <c r="I983" s="8">
        <v>1</v>
      </c>
      <c r="J983" s="8">
        <v>1</v>
      </c>
      <c r="K983" s="8">
        <v>1</v>
      </c>
      <c r="L983" s="8">
        <v>1</v>
      </c>
      <c r="M983" s="8">
        <v>0</v>
      </c>
      <c r="N983" s="8">
        <v>0</v>
      </c>
      <c r="O983" s="8">
        <v>1</v>
      </c>
      <c r="P983" s="8">
        <v>1</v>
      </c>
      <c r="Q983" s="8">
        <v>0</v>
      </c>
      <c r="R983" s="8">
        <v>0</v>
      </c>
      <c r="S983" s="8">
        <v>0</v>
      </c>
      <c r="T983" s="8">
        <v>0</v>
      </c>
      <c r="U983" s="5">
        <v>211070149</v>
      </c>
    </row>
    <row r="984" spans="1:21" hidden="1" x14ac:dyDescent="0.25">
      <c r="A984" s="8" t="s">
        <v>5018</v>
      </c>
      <c r="B984" s="2" t="s">
        <v>1401</v>
      </c>
      <c r="C984" s="2" t="s">
        <v>95</v>
      </c>
      <c r="D984" s="2" t="s">
        <v>88</v>
      </c>
      <c r="E984" s="2" t="s">
        <v>33</v>
      </c>
      <c r="F984" s="8" t="s">
        <v>24</v>
      </c>
      <c r="G984" s="8">
        <v>1</v>
      </c>
      <c r="H984" s="8">
        <v>1</v>
      </c>
      <c r="I984" s="8">
        <v>1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1</v>
      </c>
      <c r="P984" s="8">
        <v>1</v>
      </c>
      <c r="Q984" s="8">
        <v>0</v>
      </c>
      <c r="R984" s="8">
        <v>1</v>
      </c>
      <c r="S984" s="8">
        <v>1</v>
      </c>
      <c r="T984" s="8">
        <v>0</v>
      </c>
      <c r="U984" s="5">
        <v>211070157</v>
      </c>
    </row>
    <row r="985" spans="1:21" hidden="1" x14ac:dyDescent="0.25">
      <c r="A985" s="8" t="s">
        <v>5018</v>
      </c>
      <c r="B985" s="2" t="s">
        <v>1402</v>
      </c>
      <c r="C985" s="2" t="s">
        <v>95</v>
      </c>
      <c r="D985" s="2" t="s">
        <v>88</v>
      </c>
      <c r="E985" s="2" t="s">
        <v>33</v>
      </c>
      <c r="F985" s="8" t="s">
        <v>24</v>
      </c>
      <c r="G985" s="8">
        <v>1</v>
      </c>
      <c r="H985" s="8">
        <v>0</v>
      </c>
      <c r="I985" s="8">
        <v>0</v>
      </c>
      <c r="J985" s="8">
        <v>1</v>
      </c>
      <c r="K985" s="8">
        <v>1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5">
        <v>211070165</v>
      </c>
    </row>
    <row r="986" spans="1:21" hidden="1" x14ac:dyDescent="0.25">
      <c r="A986" s="8" t="s">
        <v>5018</v>
      </c>
      <c r="B986" s="2" t="s">
        <v>1403</v>
      </c>
      <c r="C986" s="2" t="s">
        <v>95</v>
      </c>
      <c r="D986" s="2" t="s">
        <v>88</v>
      </c>
      <c r="E986" s="2" t="s">
        <v>33</v>
      </c>
      <c r="F986" s="8" t="s">
        <v>24</v>
      </c>
      <c r="G986" s="8">
        <v>1</v>
      </c>
      <c r="H986" s="8">
        <v>0</v>
      </c>
      <c r="I986" s="8">
        <v>0</v>
      </c>
      <c r="J986" s="8">
        <v>1</v>
      </c>
      <c r="K986" s="8">
        <v>1</v>
      </c>
      <c r="L986" s="8">
        <v>1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5">
        <v>211070173</v>
      </c>
    </row>
    <row r="987" spans="1:21" hidden="1" x14ac:dyDescent="0.25">
      <c r="A987" s="8" t="s">
        <v>5018</v>
      </c>
      <c r="B987" s="2" t="s">
        <v>1404</v>
      </c>
      <c r="C987" s="2" t="s">
        <v>95</v>
      </c>
      <c r="D987" s="2" t="s">
        <v>88</v>
      </c>
      <c r="E987" s="2" t="s">
        <v>33</v>
      </c>
      <c r="F987" s="8" t="s">
        <v>24</v>
      </c>
      <c r="G987" s="8">
        <v>1</v>
      </c>
      <c r="H987" s="8">
        <v>0</v>
      </c>
      <c r="I987" s="8">
        <v>0</v>
      </c>
      <c r="J987" s="8">
        <v>1</v>
      </c>
      <c r="K987" s="8">
        <v>1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5">
        <v>211070181</v>
      </c>
    </row>
    <row r="988" spans="1:21" hidden="1" x14ac:dyDescent="0.25">
      <c r="A988" s="8" t="s">
        <v>5018</v>
      </c>
      <c r="B988" s="2" t="s">
        <v>1405</v>
      </c>
      <c r="C988" s="2" t="s">
        <v>95</v>
      </c>
      <c r="D988" s="2" t="s">
        <v>88</v>
      </c>
      <c r="E988" s="2" t="s">
        <v>33</v>
      </c>
      <c r="F988" s="8" t="s">
        <v>24</v>
      </c>
      <c r="G988" s="8">
        <v>1</v>
      </c>
      <c r="H988" s="8">
        <v>0</v>
      </c>
      <c r="I988" s="8">
        <v>0</v>
      </c>
      <c r="J988" s="8">
        <v>1</v>
      </c>
      <c r="K988" s="8">
        <v>1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5">
        <v>211070190</v>
      </c>
    </row>
    <row r="989" spans="1:21" hidden="1" x14ac:dyDescent="0.25">
      <c r="A989" s="8" t="s">
        <v>5018</v>
      </c>
      <c r="B989" s="2" t="s">
        <v>1406</v>
      </c>
      <c r="C989" s="2" t="s">
        <v>95</v>
      </c>
      <c r="D989" s="2" t="s">
        <v>88</v>
      </c>
      <c r="E989" s="2" t="s">
        <v>33</v>
      </c>
      <c r="F989" s="8" t="s">
        <v>24</v>
      </c>
      <c r="G989" s="8">
        <v>1</v>
      </c>
      <c r="H989" s="8">
        <v>1</v>
      </c>
      <c r="I989" s="8">
        <v>1</v>
      </c>
      <c r="J989" s="8">
        <v>1</v>
      </c>
      <c r="K989" s="8">
        <v>1</v>
      </c>
      <c r="L989" s="8">
        <v>1</v>
      </c>
      <c r="M989" s="8">
        <v>0</v>
      </c>
      <c r="N989" s="8">
        <v>0</v>
      </c>
      <c r="O989" s="8">
        <v>1</v>
      </c>
      <c r="P989" s="8">
        <v>1</v>
      </c>
      <c r="Q989" s="8">
        <v>0</v>
      </c>
      <c r="R989" s="8">
        <v>1</v>
      </c>
      <c r="S989" s="8">
        <v>1</v>
      </c>
      <c r="T989" s="8">
        <v>0</v>
      </c>
      <c r="U989" s="5">
        <v>211070203</v>
      </c>
    </row>
    <row r="990" spans="1:21" hidden="1" x14ac:dyDescent="0.25">
      <c r="A990" s="8" t="s">
        <v>5018</v>
      </c>
      <c r="B990" s="2" t="s">
        <v>1407</v>
      </c>
      <c r="C990" s="2" t="s">
        <v>95</v>
      </c>
      <c r="D990" s="2" t="s">
        <v>88</v>
      </c>
      <c r="E990" s="2" t="s">
        <v>33</v>
      </c>
      <c r="F990" s="8" t="s">
        <v>24</v>
      </c>
      <c r="G990" s="8">
        <v>1</v>
      </c>
      <c r="H990" s="8">
        <v>1</v>
      </c>
      <c r="I990" s="8">
        <v>0</v>
      </c>
      <c r="J990" s="8">
        <v>1</v>
      </c>
      <c r="K990" s="8">
        <v>1</v>
      </c>
      <c r="L990" s="8">
        <v>1</v>
      </c>
      <c r="M990" s="8">
        <v>0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1</v>
      </c>
      <c r="T990" s="8">
        <v>0</v>
      </c>
      <c r="U990" s="5">
        <v>211070211</v>
      </c>
    </row>
    <row r="991" spans="1:21" hidden="1" x14ac:dyDescent="0.25">
      <c r="A991" s="8" t="s">
        <v>5018</v>
      </c>
      <c r="B991" s="2" t="s">
        <v>1408</v>
      </c>
      <c r="C991" s="2" t="s">
        <v>95</v>
      </c>
      <c r="D991" s="2" t="s">
        <v>88</v>
      </c>
      <c r="E991" s="2" t="s">
        <v>33</v>
      </c>
      <c r="F991" s="8" t="s">
        <v>24</v>
      </c>
      <c r="G991" s="8">
        <v>1</v>
      </c>
      <c r="H991" s="8">
        <v>0</v>
      </c>
      <c r="I991" s="8">
        <v>0</v>
      </c>
      <c r="J991" s="8">
        <v>1</v>
      </c>
      <c r="K991" s="8">
        <v>1</v>
      </c>
      <c r="L991" s="8">
        <v>1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5">
        <v>211070220</v>
      </c>
    </row>
    <row r="992" spans="1:21" hidden="1" x14ac:dyDescent="0.25">
      <c r="A992" s="8" t="s">
        <v>5018</v>
      </c>
      <c r="B992" s="2" t="s">
        <v>1409</v>
      </c>
      <c r="C992" s="2" t="s">
        <v>95</v>
      </c>
      <c r="D992" s="2" t="s">
        <v>88</v>
      </c>
      <c r="E992" s="2" t="s">
        <v>33</v>
      </c>
      <c r="F992" s="8" t="s">
        <v>24</v>
      </c>
      <c r="G992" s="8">
        <v>1</v>
      </c>
      <c r="H992" s="8">
        <v>0</v>
      </c>
      <c r="I992" s="8">
        <v>0</v>
      </c>
      <c r="J992" s="8">
        <v>1</v>
      </c>
      <c r="K992" s="8">
        <v>1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5">
        <v>211070238</v>
      </c>
    </row>
    <row r="993" spans="1:21" hidden="1" x14ac:dyDescent="0.25">
      <c r="A993" s="8" t="s">
        <v>5018</v>
      </c>
      <c r="B993" s="2" t="s">
        <v>1410</v>
      </c>
      <c r="C993" s="2" t="s">
        <v>95</v>
      </c>
      <c r="D993" s="2" t="s">
        <v>88</v>
      </c>
      <c r="E993" s="2" t="s">
        <v>33</v>
      </c>
      <c r="F993" s="8" t="s">
        <v>24</v>
      </c>
      <c r="G993" s="8">
        <v>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</v>
      </c>
      <c r="T993" s="8">
        <v>0</v>
      </c>
      <c r="U993" s="5">
        <v>211070246</v>
      </c>
    </row>
    <row r="994" spans="1:21" hidden="1" x14ac:dyDescent="0.25">
      <c r="A994" s="8" t="s">
        <v>5018</v>
      </c>
      <c r="B994" s="2" t="s">
        <v>1411</v>
      </c>
      <c r="C994" s="2" t="s">
        <v>95</v>
      </c>
      <c r="D994" s="2" t="s">
        <v>88</v>
      </c>
      <c r="E994" s="2" t="s">
        <v>33</v>
      </c>
      <c r="F994" s="8" t="s">
        <v>24</v>
      </c>
      <c r="G994" s="8">
        <v>1</v>
      </c>
      <c r="H994" s="8">
        <v>0</v>
      </c>
      <c r="I994" s="8">
        <v>0</v>
      </c>
      <c r="J994" s="8">
        <v>1</v>
      </c>
      <c r="K994" s="8">
        <v>1</v>
      </c>
      <c r="L994" s="8">
        <v>1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5">
        <v>211070254</v>
      </c>
    </row>
    <row r="995" spans="1:21" hidden="1" x14ac:dyDescent="0.25">
      <c r="A995" s="8" t="s">
        <v>5018</v>
      </c>
      <c r="B995" s="2" t="s">
        <v>1412</v>
      </c>
      <c r="C995" s="2" t="s">
        <v>95</v>
      </c>
      <c r="D995" s="2" t="s">
        <v>88</v>
      </c>
      <c r="E995" s="2" t="s">
        <v>33</v>
      </c>
      <c r="F995" s="8" t="s">
        <v>24</v>
      </c>
      <c r="G995" s="8">
        <v>1</v>
      </c>
      <c r="H995" s="8">
        <v>1</v>
      </c>
      <c r="I995" s="8">
        <v>1</v>
      </c>
      <c r="J995" s="8">
        <v>1</v>
      </c>
      <c r="K995" s="8">
        <v>1</v>
      </c>
      <c r="L995" s="8">
        <v>1</v>
      </c>
      <c r="M995" s="8">
        <v>0</v>
      </c>
      <c r="N995" s="8">
        <v>0</v>
      </c>
      <c r="O995" s="8">
        <v>1</v>
      </c>
      <c r="P995" s="8">
        <v>1</v>
      </c>
      <c r="Q995" s="8">
        <v>0</v>
      </c>
      <c r="R995" s="8">
        <v>1</v>
      </c>
      <c r="S995" s="8">
        <v>1</v>
      </c>
      <c r="T995" s="8">
        <v>0</v>
      </c>
      <c r="U995" s="5">
        <v>211070262</v>
      </c>
    </row>
    <row r="996" spans="1:21" hidden="1" x14ac:dyDescent="0.25">
      <c r="A996" s="8" t="s">
        <v>5018</v>
      </c>
      <c r="B996" s="2" t="s">
        <v>1413</v>
      </c>
      <c r="C996" s="2" t="s">
        <v>95</v>
      </c>
      <c r="D996" s="2" t="s">
        <v>88</v>
      </c>
      <c r="E996" s="2" t="s">
        <v>33</v>
      </c>
      <c r="F996" s="8" t="s">
        <v>24</v>
      </c>
      <c r="G996" s="8">
        <v>1</v>
      </c>
      <c r="H996" s="8">
        <v>1</v>
      </c>
      <c r="I996" s="8">
        <v>1</v>
      </c>
      <c r="J996" s="8">
        <v>1</v>
      </c>
      <c r="K996" s="8">
        <v>1</v>
      </c>
      <c r="L996" s="8">
        <v>1</v>
      </c>
      <c r="M996" s="8">
        <v>0</v>
      </c>
      <c r="N996" s="8">
        <v>0</v>
      </c>
      <c r="O996" s="8">
        <v>1</v>
      </c>
      <c r="P996" s="8">
        <v>1</v>
      </c>
      <c r="Q996" s="8">
        <v>0</v>
      </c>
      <c r="R996" s="8">
        <v>0</v>
      </c>
      <c r="S996" s="8">
        <v>0</v>
      </c>
      <c r="T996" s="8">
        <v>0</v>
      </c>
      <c r="U996" s="5">
        <v>211070270</v>
      </c>
    </row>
    <row r="997" spans="1:21" hidden="1" x14ac:dyDescent="0.25">
      <c r="A997" s="8" t="s">
        <v>5018</v>
      </c>
      <c r="B997" s="2" t="s">
        <v>1414</v>
      </c>
      <c r="C997" s="2" t="s">
        <v>95</v>
      </c>
      <c r="D997" s="2" t="s">
        <v>88</v>
      </c>
      <c r="E997" s="2" t="s">
        <v>33</v>
      </c>
      <c r="F997" s="8" t="s">
        <v>24</v>
      </c>
      <c r="G997" s="8">
        <v>1</v>
      </c>
      <c r="H997" s="8">
        <v>0</v>
      </c>
      <c r="I997" s="8">
        <v>0</v>
      </c>
      <c r="J997" s="8">
        <v>1</v>
      </c>
      <c r="K997" s="8">
        <v>1</v>
      </c>
      <c r="L997" s="8">
        <v>1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5">
        <v>211070289</v>
      </c>
    </row>
    <row r="998" spans="1:21" hidden="1" x14ac:dyDescent="0.25">
      <c r="A998" s="8" t="s">
        <v>5018</v>
      </c>
      <c r="B998" s="2" t="s">
        <v>1415</v>
      </c>
      <c r="C998" s="2" t="s">
        <v>95</v>
      </c>
      <c r="D998" s="2" t="s">
        <v>88</v>
      </c>
      <c r="E998" s="2" t="s">
        <v>33</v>
      </c>
      <c r="F998" s="8" t="s">
        <v>24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5">
        <v>211070297</v>
      </c>
    </row>
    <row r="999" spans="1:21" hidden="1" x14ac:dyDescent="0.25">
      <c r="A999" s="8" t="s">
        <v>5018</v>
      </c>
      <c r="B999" s="2" t="s">
        <v>1416</v>
      </c>
      <c r="C999" s="2" t="s">
        <v>95</v>
      </c>
      <c r="D999" s="2" t="s">
        <v>88</v>
      </c>
      <c r="E999" s="2" t="s">
        <v>33</v>
      </c>
      <c r="F999" s="8" t="s">
        <v>36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5">
        <v>211070300</v>
      </c>
    </row>
    <row r="1000" spans="1:21" hidden="1" x14ac:dyDescent="0.25">
      <c r="A1000" s="8" t="s">
        <v>5018</v>
      </c>
      <c r="B1000" s="2" t="s">
        <v>1417</v>
      </c>
      <c r="C1000" s="2" t="s">
        <v>95</v>
      </c>
      <c r="D1000" s="2" t="s">
        <v>88</v>
      </c>
      <c r="E1000" s="2" t="s">
        <v>33</v>
      </c>
      <c r="F1000" s="8" t="s">
        <v>24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5">
        <v>211070319</v>
      </c>
    </row>
    <row r="1001" spans="1:21" hidden="1" x14ac:dyDescent="0.25">
      <c r="A1001" s="8" t="s">
        <v>5018</v>
      </c>
      <c r="B1001" s="2" t="s">
        <v>1418</v>
      </c>
      <c r="C1001" s="2" t="s">
        <v>95</v>
      </c>
      <c r="D1001" s="2" t="s">
        <v>88</v>
      </c>
      <c r="E1001" s="2" t="s">
        <v>33</v>
      </c>
      <c r="F1001" s="8" t="s">
        <v>24</v>
      </c>
      <c r="G1001" s="8">
        <v>1</v>
      </c>
      <c r="H1001" s="8">
        <v>0</v>
      </c>
      <c r="I1001" s="8">
        <v>0</v>
      </c>
      <c r="J1001" s="8">
        <v>1</v>
      </c>
      <c r="K1001" s="8">
        <v>1</v>
      </c>
      <c r="L1001" s="8">
        <v>1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5">
        <v>211070327</v>
      </c>
    </row>
    <row r="1002" spans="1:21" hidden="1" x14ac:dyDescent="0.25">
      <c r="A1002" s="8" t="s">
        <v>5018</v>
      </c>
      <c r="B1002" s="2" t="s">
        <v>1419</v>
      </c>
      <c r="C1002" s="2" t="s">
        <v>95</v>
      </c>
      <c r="D1002" s="2" t="s">
        <v>88</v>
      </c>
      <c r="E1002" s="2" t="s">
        <v>33</v>
      </c>
      <c r="F1002" s="8" t="s">
        <v>24</v>
      </c>
      <c r="G1002" s="8">
        <v>1</v>
      </c>
      <c r="H1002" s="8">
        <v>0</v>
      </c>
      <c r="I1002" s="8">
        <v>0</v>
      </c>
      <c r="J1002" s="8">
        <v>1</v>
      </c>
      <c r="K1002" s="8">
        <v>1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5">
        <v>211070335</v>
      </c>
    </row>
    <row r="1003" spans="1:21" hidden="1" x14ac:dyDescent="0.25">
      <c r="A1003" s="8" t="s">
        <v>5018</v>
      </c>
      <c r="B1003" s="2" t="s">
        <v>1420</v>
      </c>
      <c r="C1003" s="2" t="s">
        <v>95</v>
      </c>
      <c r="D1003" s="2" t="s">
        <v>88</v>
      </c>
      <c r="E1003" s="2" t="s">
        <v>33</v>
      </c>
      <c r="F1003" s="8" t="s">
        <v>24</v>
      </c>
      <c r="G1003" s="8">
        <v>1</v>
      </c>
      <c r="H1003" s="8">
        <v>0</v>
      </c>
      <c r="I1003" s="8">
        <v>0</v>
      </c>
      <c r="J1003" s="8">
        <v>1</v>
      </c>
      <c r="K1003" s="8">
        <v>1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5">
        <v>211070343</v>
      </c>
    </row>
    <row r="1004" spans="1:21" hidden="1" x14ac:dyDescent="0.25">
      <c r="A1004" s="8" t="s">
        <v>5018</v>
      </c>
      <c r="B1004" s="2" t="s">
        <v>1421</v>
      </c>
      <c r="C1004" s="2" t="s">
        <v>95</v>
      </c>
      <c r="D1004" s="2" t="s">
        <v>88</v>
      </c>
      <c r="E1004" s="2" t="s">
        <v>33</v>
      </c>
      <c r="F1004" s="8" t="s">
        <v>24</v>
      </c>
      <c r="G1004" s="8">
        <v>1</v>
      </c>
      <c r="H1004" s="8">
        <v>1</v>
      </c>
      <c r="I1004" s="8">
        <v>1</v>
      </c>
      <c r="J1004" s="8">
        <v>1</v>
      </c>
      <c r="K1004" s="8">
        <v>1</v>
      </c>
      <c r="L1004" s="8">
        <v>1</v>
      </c>
      <c r="M1004" s="8">
        <v>0</v>
      </c>
      <c r="N1004" s="8">
        <v>0</v>
      </c>
      <c r="O1004" s="8">
        <v>1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5">
        <v>211070351</v>
      </c>
    </row>
    <row r="1005" spans="1:21" hidden="1" x14ac:dyDescent="0.25">
      <c r="A1005" s="8" t="s">
        <v>5018</v>
      </c>
      <c r="B1005" s="2" t="s">
        <v>1422</v>
      </c>
      <c r="C1005" s="2" t="s">
        <v>95</v>
      </c>
      <c r="D1005" s="2" t="s">
        <v>88</v>
      </c>
      <c r="E1005" s="2" t="s">
        <v>33</v>
      </c>
      <c r="F1005" s="8" t="s">
        <v>24</v>
      </c>
      <c r="G1005" s="8">
        <v>1</v>
      </c>
      <c r="H1005" s="8">
        <v>0</v>
      </c>
      <c r="I1005" s="8">
        <v>0</v>
      </c>
      <c r="J1005" s="8">
        <v>1</v>
      </c>
      <c r="K1005" s="8">
        <v>1</v>
      </c>
      <c r="L1005" s="8">
        <v>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5">
        <v>211070360</v>
      </c>
    </row>
    <row r="1006" spans="1:21" hidden="1" x14ac:dyDescent="0.25">
      <c r="A1006" s="8" t="s">
        <v>5018</v>
      </c>
      <c r="B1006" s="2" t="s">
        <v>1423</v>
      </c>
      <c r="C1006" s="2" t="s">
        <v>95</v>
      </c>
      <c r="D1006" s="2" t="s">
        <v>88</v>
      </c>
      <c r="E1006" s="2" t="s">
        <v>33</v>
      </c>
      <c r="F1006" s="8" t="s">
        <v>36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5">
        <v>211070378</v>
      </c>
    </row>
    <row r="1007" spans="1:21" hidden="1" x14ac:dyDescent="0.25">
      <c r="A1007" s="8" t="s">
        <v>5018</v>
      </c>
      <c r="B1007" s="2" t="s">
        <v>1424</v>
      </c>
      <c r="C1007" s="2" t="s">
        <v>95</v>
      </c>
      <c r="D1007" s="2" t="s">
        <v>88</v>
      </c>
      <c r="E1007" s="2" t="s">
        <v>33</v>
      </c>
      <c r="F1007" s="8" t="s">
        <v>36</v>
      </c>
      <c r="G1007" s="8">
        <v>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</v>
      </c>
      <c r="T1007" s="8">
        <v>0</v>
      </c>
      <c r="U1007" s="5">
        <v>211070386</v>
      </c>
    </row>
    <row r="1008" spans="1:21" hidden="1" x14ac:dyDescent="0.25">
      <c r="A1008" s="8" t="s">
        <v>5018</v>
      </c>
      <c r="B1008" s="2" t="s">
        <v>1425</v>
      </c>
      <c r="C1008" s="2" t="s">
        <v>95</v>
      </c>
      <c r="D1008" s="2" t="s">
        <v>88</v>
      </c>
      <c r="E1008" s="2" t="s">
        <v>33</v>
      </c>
      <c r="F1008" s="8" t="s">
        <v>36</v>
      </c>
      <c r="G1008" s="8">
        <v>1</v>
      </c>
      <c r="H1008" s="8">
        <v>1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0</v>
      </c>
      <c r="R1008" s="8">
        <v>1</v>
      </c>
      <c r="S1008" s="8">
        <v>1</v>
      </c>
      <c r="T1008" s="8">
        <v>0</v>
      </c>
      <c r="U1008" s="5">
        <v>211070394</v>
      </c>
    </row>
    <row r="1009" spans="1:21" hidden="1" x14ac:dyDescent="0.25">
      <c r="A1009" s="8" t="s">
        <v>5018</v>
      </c>
      <c r="B1009" s="2" t="s">
        <v>1426</v>
      </c>
      <c r="C1009" s="2" t="s">
        <v>95</v>
      </c>
      <c r="D1009" s="2" t="s">
        <v>88</v>
      </c>
      <c r="E1009" s="2" t="s">
        <v>33</v>
      </c>
      <c r="F1009" s="8" t="s">
        <v>36</v>
      </c>
      <c r="G1009" s="8">
        <v>1</v>
      </c>
      <c r="H1009" s="8">
        <v>1</v>
      </c>
      <c r="I1009" s="8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0</v>
      </c>
      <c r="R1009" s="8">
        <v>1</v>
      </c>
      <c r="S1009" s="8">
        <v>1</v>
      </c>
      <c r="T1009" s="8">
        <v>0</v>
      </c>
      <c r="U1009" s="5">
        <v>211070408</v>
      </c>
    </row>
    <row r="1010" spans="1:21" hidden="1" x14ac:dyDescent="0.25">
      <c r="A1010" s="8" t="s">
        <v>5018</v>
      </c>
      <c r="B1010" s="2" t="s">
        <v>1427</v>
      </c>
      <c r="C1010" s="2" t="s">
        <v>95</v>
      </c>
      <c r="D1010" s="2" t="s">
        <v>88</v>
      </c>
      <c r="E1010" s="2" t="s">
        <v>33</v>
      </c>
      <c r="F1010" s="8" t="s">
        <v>36</v>
      </c>
      <c r="G1010" s="8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5">
        <v>211070416</v>
      </c>
    </row>
    <row r="1011" spans="1:21" hidden="1" x14ac:dyDescent="0.25">
      <c r="A1011" s="8" t="s">
        <v>5018</v>
      </c>
      <c r="B1011" s="2" t="s">
        <v>1428</v>
      </c>
      <c r="C1011" s="2" t="s">
        <v>96</v>
      </c>
      <c r="D1011" s="2" t="s">
        <v>88</v>
      </c>
      <c r="E1011" s="2" t="s">
        <v>33</v>
      </c>
      <c r="F1011" s="8" t="s">
        <v>24</v>
      </c>
      <c r="G1011" s="8">
        <v>1</v>
      </c>
      <c r="H1011" s="8">
        <v>1</v>
      </c>
      <c r="I1011" s="8">
        <v>1</v>
      </c>
      <c r="J1011" s="8">
        <v>1</v>
      </c>
      <c r="K1011" s="8">
        <v>1</v>
      </c>
      <c r="L1011" s="8">
        <v>1</v>
      </c>
      <c r="M1011" s="8">
        <v>0</v>
      </c>
      <c r="N1011" s="8">
        <v>0</v>
      </c>
      <c r="O1011" s="8">
        <v>1</v>
      </c>
      <c r="P1011" s="8">
        <v>1</v>
      </c>
      <c r="Q1011" s="8">
        <v>0</v>
      </c>
      <c r="R1011" s="8">
        <v>0</v>
      </c>
      <c r="S1011" s="8">
        <v>0</v>
      </c>
      <c r="T1011" s="8">
        <v>0</v>
      </c>
      <c r="U1011" s="5">
        <v>211080012</v>
      </c>
    </row>
    <row r="1012" spans="1:21" hidden="1" x14ac:dyDescent="0.25">
      <c r="A1012" s="8" t="s">
        <v>5018</v>
      </c>
      <c r="B1012" s="2" t="s">
        <v>1429</v>
      </c>
      <c r="C1012" s="2" t="s">
        <v>96</v>
      </c>
      <c r="D1012" s="2" t="s">
        <v>88</v>
      </c>
      <c r="E1012" s="2" t="s">
        <v>33</v>
      </c>
      <c r="F1012" s="8" t="s">
        <v>24</v>
      </c>
      <c r="G1012" s="8">
        <v>1</v>
      </c>
      <c r="H1012" s="8">
        <v>0</v>
      </c>
      <c r="I1012" s="8">
        <v>0</v>
      </c>
      <c r="J1012" s="8">
        <v>1</v>
      </c>
      <c r="K1012" s="8">
        <v>1</v>
      </c>
      <c r="L1012" s="8">
        <v>1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1</v>
      </c>
      <c r="S1012" s="8">
        <v>1</v>
      </c>
      <c r="T1012" s="8">
        <v>0</v>
      </c>
      <c r="U1012" s="5">
        <v>211080020</v>
      </c>
    </row>
    <row r="1013" spans="1:21" hidden="1" x14ac:dyDescent="0.25">
      <c r="A1013" s="8" t="s">
        <v>5018</v>
      </c>
      <c r="B1013" s="2" t="s">
        <v>1430</v>
      </c>
      <c r="C1013" s="2" t="s">
        <v>96</v>
      </c>
      <c r="D1013" s="2" t="s">
        <v>88</v>
      </c>
      <c r="E1013" s="2" t="s">
        <v>33</v>
      </c>
      <c r="F1013" s="8" t="s">
        <v>24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1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5">
        <v>211080039</v>
      </c>
    </row>
    <row r="1014" spans="1:21" hidden="1" x14ac:dyDescent="0.25">
      <c r="A1014" s="8" t="s">
        <v>5018</v>
      </c>
      <c r="B1014" s="2" t="s">
        <v>1431</v>
      </c>
      <c r="C1014" s="2" t="s">
        <v>96</v>
      </c>
      <c r="D1014" s="2" t="s">
        <v>88</v>
      </c>
      <c r="E1014" s="2" t="s">
        <v>33</v>
      </c>
      <c r="F1014" s="8" t="s">
        <v>24</v>
      </c>
      <c r="G1014" s="8">
        <v>1</v>
      </c>
      <c r="H1014" s="8">
        <v>1</v>
      </c>
      <c r="I1014" s="8">
        <v>1</v>
      </c>
      <c r="J1014" s="8">
        <v>1</v>
      </c>
      <c r="K1014" s="8">
        <v>1</v>
      </c>
      <c r="L1014" s="8">
        <v>1</v>
      </c>
      <c r="M1014" s="8">
        <v>0</v>
      </c>
      <c r="N1014" s="8">
        <v>0</v>
      </c>
      <c r="O1014" s="8">
        <v>1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5">
        <v>211080047</v>
      </c>
    </row>
    <row r="1015" spans="1:21" hidden="1" x14ac:dyDescent="0.25">
      <c r="A1015" s="8" t="s">
        <v>5018</v>
      </c>
      <c r="B1015" s="2" t="s">
        <v>1432</v>
      </c>
      <c r="C1015" s="2" t="s">
        <v>96</v>
      </c>
      <c r="D1015" s="2" t="s">
        <v>88</v>
      </c>
      <c r="E1015" s="2" t="s">
        <v>33</v>
      </c>
      <c r="F1015" s="8" t="s">
        <v>24</v>
      </c>
      <c r="G1015" s="8">
        <v>1</v>
      </c>
      <c r="H1015" s="8">
        <v>0</v>
      </c>
      <c r="I1015" s="8">
        <v>0</v>
      </c>
      <c r="J1015" s="8">
        <v>1</v>
      </c>
      <c r="K1015" s="8">
        <v>1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5">
        <v>211080055</v>
      </c>
    </row>
    <row r="1016" spans="1:21" hidden="1" x14ac:dyDescent="0.25">
      <c r="A1016" s="8" t="s">
        <v>5018</v>
      </c>
      <c r="B1016" s="2" t="s">
        <v>1433</v>
      </c>
      <c r="C1016" s="2" t="s">
        <v>96</v>
      </c>
      <c r="D1016" s="2" t="s">
        <v>88</v>
      </c>
      <c r="E1016" s="2" t="s">
        <v>33</v>
      </c>
      <c r="F1016" s="8" t="s">
        <v>24</v>
      </c>
      <c r="G1016" s="8">
        <v>1</v>
      </c>
      <c r="H1016" s="8">
        <v>1</v>
      </c>
      <c r="I1016" s="8">
        <v>1</v>
      </c>
      <c r="J1016" s="8">
        <v>1</v>
      </c>
      <c r="K1016" s="8">
        <v>1</v>
      </c>
      <c r="L1016" s="8">
        <v>1</v>
      </c>
      <c r="M1016" s="8">
        <v>0</v>
      </c>
      <c r="N1016" s="8">
        <v>0</v>
      </c>
      <c r="O1016" s="8">
        <v>1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5">
        <v>211080063</v>
      </c>
    </row>
    <row r="1017" spans="1:21" hidden="1" x14ac:dyDescent="0.25">
      <c r="A1017" s="8" t="s">
        <v>5018</v>
      </c>
      <c r="B1017" s="2" t="s">
        <v>1434</v>
      </c>
      <c r="C1017" s="2" t="s">
        <v>96</v>
      </c>
      <c r="D1017" s="2" t="s">
        <v>88</v>
      </c>
      <c r="E1017" s="2" t="s">
        <v>33</v>
      </c>
      <c r="F1017" s="8" t="s">
        <v>24</v>
      </c>
      <c r="G1017" s="8">
        <v>1</v>
      </c>
      <c r="H1017" s="8">
        <v>1</v>
      </c>
      <c r="I1017" s="8">
        <v>1</v>
      </c>
      <c r="J1017" s="8">
        <v>1</v>
      </c>
      <c r="K1017" s="8">
        <v>1</v>
      </c>
      <c r="L1017" s="8">
        <v>1</v>
      </c>
      <c r="M1017" s="8">
        <v>0</v>
      </c>
      <c r="N1017" s="8">
        <v>0</v>
      </c>
      <c r="O1017" s="8">
        <v>1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5">
        <v>211080071</v>
      </c>
    </row>
    <row r="1018" spans="1:21" hidden="1" x14ac:dyDescent="0.25">
      <c r="A1018" s="8" t="s">
        <v>5018</v>
      </c>
      <c r="B1018" s="2" t="s">
        <v>1435</v>
      </c>
      <c r="C1018" s="2" t="s">
        <v>96</v>
      </c>
      <c r="D1018" s="2" t="s">
        <v>88</v>
      </c>
      <c r="E1018" s="2" t="s">
        <v>33</v>
      </c>
      <c r="F1018" s="8" t="s">
        <v>24</v>
      </c>
      <c r="G1018" s="8">
        <v>1</v>
      </c>
      <c r="H1018" s="8">
        <v>1</v>
      </c>
      <c r="I1018" s="8">
        <v>1</v>
      </c>
      <c r="J1018" s="8">
        <v>1</v>
      </c>
      <c r="K1018" s="8">
        <v>1</v>
      </c>
      <c r="L1018" s="8">
        <v>1</v>
      </c>
      <c r="M1018" s="8">
        <v>0</v>
      </c>
      <c r="N1018" s="8">
        <v>0</v>
      </c>
      <c r="O1018" s="8">
        <v>1</v>
      </c>
      <c r="P1018" s="8">
        <v>1</v>
      </c>
      <c r="Q1018" s="8">
        <v>0</v>
      </c>
      <c r="R1018" s="8">
        <v>0</v>
      </c>
      <c r="S1018" s="8">
        <v>0</v>
      </c>
      <c r="T1018" s="8">
        <v>0</v>
      </c>
      <c r="U1018" s="5">
        <v>211080080</v>
      </c>
    </row>
    <row r="1019" spans="1:21" hidden="1" x14ac:dyDescent="0.25">
      <c r="A1019" s="8" t="s">
        <v>5018</v>
      </c>
      <c r="B1019" s="2" t="s">
        <v>1436</v>
      </c>
      <c r="C1019" s="2" t="s">
        <v>97</v>
      </c>
      <c r="D1019" s="2" t="s">
        <v>88</v>
      </c>
      <c r="E1019" s="2" t="s">
        <v>33</v>
      </c>
      <c r="F1019" s="8" t="s">
        <v>24</v>
      </c>
      <c r="G1019" s="8">
        <v>1</v>
      </c>
      <c r="H1019" s="8">
        <v>0</v>
      </c>
      <c r="I1019" s="8">
        <v>0</v>
      </c>
      <c r="J1019" s="8">
        <v>1</v>
      </c>
      <c r="K1019" s="8">
        <v>1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5">
        <v>211090018</v>
      </c>
    </row>
    <row r="1020" spans="1:21" hidden="1" x14ac:dyDescent="0.25">
      <c r="A1020" s="8" t="s">
        <v>5018</v>
      </c>
      <c r="B1020" s="2" t="s">
        <v>1437</v>
      </c>
      <c r="C1020" s="2" t="s">
        <v>97</v>
      </c>
      <c r="D1020" s="2" t="s">
        <v>88</v>
      </c>
      <c r="E1020" s="2" t="s">
        <v>33</v>
      </c>
      <c r="F1020" s="8" t="s">
        <v>24</v>
      </c>
      <c r="G1020" s="8">
        <v>1</v>
      </c>
      <c r="H1020" s="8">
        <v>0</v>
      </c>
      <c r="I1020" s="8">
        <v>0</v>
      </c>
      <c r="J1020" s="8">
        <v>1</v>
      </c>
      <c r="K1020" s="8">
        <v>1</v>
      </c>
      <c r="L1020" s="8">
        <v>1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5">
        <v>211090026</v>
      </c>
    </row>
    <row r="1021" spans="1:21" hidden="1" x14ac:dyDescent="0.25">
      <c r="A1021" s="8" t="s">
        <v>5018</v>
      </c>
      <c r="B1021" s="2" t="s">
        <v>1438</v>
      </c>
      <c r="C1021" s="2" t="s">
        <v>97</v>
      </c>
      <c r="D1021" s="2" t="s">
        <v>88</v>
      </c>
      <c r="E1021" s="2" t="s">
        <v>33</v>
      </c>
      <c r="F1021" s="8" t="s">
        <v>24</v>
      </c>
      <c r="G1021" s="8">
        <v>1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5">
        <v>211090034</v>
      </c>
    </row>
    <row r="1022" spans="1:21" hidden="1" x14ac:dyDescent="0.25">
      <c r="A1022" s="8" t="s">
        <v>5018</v>
      </c>
      <c r="B1022" s="2" t="s">
        <v>1439</v>
      </c>
      <c r="C1022" s="2" t="s">
        <v>97</v>
      </c>
      <c r="D1022" s="2" t="s">
        <v>88</v>
      </c>
      <c r="E1022" s="2" t="s">
        <v>33</v>
      </c>
      <c r="F1022" s="8" t="s">
        <v>24</v>
      </c>
      <c r="G1022" s="8">
        <v>1</v>
      </c>
      <c r="H1022" s="8">
        <v>1</v>
      </c>
      <c r="I1022" s="8">
        <v>1</v>
      </c>
      <c r="J1022" s="8">
        <v>1</v>
      </c>
      <c r="K1022" s="8">
        <v>1</v>
      </c>
      <c r="L1022" s="8">
        <v>1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5">
        <v>211090042</v>
      </c>
    </row>
    <row r="1023" spans="1:21" hidden="1" x14ac:dyDescent="0.25">
      <c r="A1023" s="8" t="s">
        <v>5018</v>
      </c>
      <c r="B1023" s="2" t="s">
        <v>1440</v>
      </c>
      <c r="C1023" s="2" t="s">
        <v>97</v>
      </c>
      <c r="D1023" s="2" t="s">
        <v>88</v>
      </c>
      <c r="E1023" s="2" t="s">
        <v>33</v>
      </c>
      <c r="F1023" s="8" t="s">
        <v>24</v>
      </c>
      <c r="G1023" s="8">
        <v>1</v>
      </c>
      <c r="H1023" s="8">
        <v>0</v>
      </c>
      <c r="I1023" s="8">
        <v>0</v>
      </c>
      <c r="J1023" s="8">
        <v>1</v>
      </c>
      <c r="K1023" s="8">
        <v>1</v>
      </c>
      <c r="L1023" s="8">
        <v>1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5">
        <v>211090050</v>
      </c>
    </row>
    <row r="1024" spans="1:21" hidden="1" x14ac:dyDescent="0.25">
      <c r="A1024" s="8" t="s">
        <v>5018</v>
      </c>
      <c r="B1024" s="2" t="s">
        <v>1441</v>
      </c>
      <c r="C1024" s="2" t="s">
        <v>97</v>
      </c>
      <c r="D1024" s="2" t="s">
        <v>88</v>
      </c>
      <c r="E1024" s="2" t="s">
        <v>33</v>
      </c>
      <c r="F1024" s="8" t="s">
        <v>24</v>
      </c>
      <c r="G1024" s="8">
        <v>1</v>
      </c>
      <c r="H1024" s="8">
        <v>0</v>
      </c>
      <c r="I1024" s="8">
        <v>0</v>
      </c>
      <c r="J1024" s="8">
        <v>1</v>
      </c>
      <c r="K1024" s="8">
        <v>1</v>
      </c>
      <c r="L1024" s="8">
        <v>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5">
        <v>211090069</v>
      </c>
    </row>
    <row r="1025" spans="1:21" hidden="1" x14ac:dyDescent="0.25">
      <c r="A1025" s="8" t="s">
        <v>5018</v>
      </c>
      <c r="B1025" s="2" t="s">
        <v>1442</v>
      </c>
      <c r="C1025" s="2" t="s">
        <v>97</v>
      </c>
      <c r="D1025" s="2" t="s">
        <v>88</v>
      </c>
      <c r="E1025" s="2" t="s">
        <v>33</v>
      </c>
      <c r="F1025" s="8" t="s">
        <v>24</v>
      </c>
      <c r="G1025" s="8">
        <v>1</v>
      </c>
      <c r="H1025" s="8">
        <v>0</v>
      </c>
      <c r="I1025" s="8">
        <v>0</v>
      </c>
      <c r="J1025" s="8">
        <v>1</v>
      </c>
      <c r="K1025" s="8">
        <v>1</v>
      </c>
      <c r="L1025" s="8">
        <v>1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5">
        <v>211090077</v>
      </c>
    </row>
    <row r="1026" spans="1:21" hidden="1" x14ac:dyDescent="0.25">
      <c r="A1026" s="8" t="s">
        <v>5018</v>
      </c>
      <c r="B1026" s="2" t="s">
        <v>1443</v>
      </c>
      <c r="C1026" s="2" t="s">
        <v>98</v>
      </c>
      <c r="D1026" s="2" t="s">
        <v>88</v>
      </c>
      <c r="E1026" s="2" t="s">
        <v>33</v>
      </c>
      <c r="F1026" s="8" t="s">
        <v>24</v>
      </c>
      <c r="G1026" s="8">
        <v>1</v>
      </c>
      <c r="H1026" s="8">
        <v>1</v>
      </c>
      <c r="I1026" s="8">
        <v>1</v>
      </c>
      <c r="J1026" s="8">
        <v>1</v>
      </c>
      <c r="K1026" s="8">
        <v>1</v>
      </c>
      <c r="L1026" s="8">
        <v>1</v>
      </c>
      <c r="M1026" s="8">
        <v>0</v>
      </c>
      <c r="N1026" s="8">
        <v>0</v>
      </c>
      <c r="O1026" s="8">
        <v>1</v>
      </c>
      <c r="P1026" s="8">
        <v>1</v>
      </c>
      <c r="Q1026" s="8">
        <v>0</v>
      </c>
      <c r="R1026" s="8">
        <v>0</v>
      </c>
      <c r="S1026" s="8">
        <v>0</v>
      </c>
      <c r="T1026" s="8">
        <v>0</v>
      </c>
      <c r="U1026" s="5">
        <v>211100013</v>
      </c>
    </row>
    <row r="1027" spans="1:21" hidden="1" x14ac:dyDescent="0.25">
      <c r="A1027" s="8" t="s">
        <v>5018</v>
      </c>
      <c r="B1027" s="2" t="s">
        <v>1444</v>
      </c>
      <c r="C1027" s="2" t="s">
        <v>100</v>
      </c>
      <c r="D1027" s="2" t="s">
        <v>99</v>
      </c>
      <c r="E1027" s="2" t="s">
        <v>33</v>
      </c>
      <c r="F1027" s="8" t="s">
        <v>24</v>
      </c>
      <c r="G1027" s="8">
        <v>1</v>
      </c>
      <c r="H1027" s="8">
        <v>0</v>
      </c>
      <c r="I1027" s="8">
        <v>0</v>
      </c>
      <c r="J1027" s="8">
        <v>1</v>
      </c>
      <c r="K1027" s="8">
        <v>1</v>
      </c>
      <c r="L1027" s="8">
        <v>1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5">
        <v>212010018</v>
      </c>
    </row>
    <row r="1028" spans="1:21" hidden="1" x14ac:dyDescent="0.25">
      <c r="A1028" s="8" t="s">
        <v>5018</v>
      </c>
      <c r="B1028" s="2" t="s">
        <v>1445</v>
      </c>
      <c r="C1028" s="2" t="s">
        <v>100</v>
      </c>
      <c r="D1028" s="2" t="s">
        <v>99</v>
      </c>
      <c r="E1028" s="2" t="s">
        <v>33</v>
      </c>
      <c r="F1028" s="8" t="s">
        <v>24</v>
      </c>
      <c r="G1028" s="8">
        <v>1</v>
      </c>
      <c r="H1028" s="8">
        <v>1</v>
      </c>
      <c r="I1028" s="8">
        <v>1</v>
      </c>
      <c r="J1028" s="8">
        <v>0</v>
      </c>
      <c r="K1028" s="8">
        <v>1</v>
      </c>
      <c r="L1028" s="8">
        <v>1</v>
      </c>
      <c r="M1028" s="8">
        <v>0</v>
      </c>
      <c r="N1028" s="8">
        <v>1</v>
      </c>
      <c r="O1028" s="8">
        <v>0</v>
      </c>
      <c r="P1028" s="8">
        <v>1</v>
      </c>
      <c r="Q1028" s="8">
        <v>0</v>
      </c>
      <c r="R1028" s="8">
        <v>0</v>
      </c>
      <c r="S1028" s="8">
        <v>0</v>
      </c>
      <c r="T1028" s="8">
        <v>0</v>
      </c>
      <c r="U1028" s="5">
        <v>212010026</v>
      </c>
    </row>
    <row r="1029" spans="1:21" hidden="1" x14ac:dyDescent="0.25">
      <c r="A1029" s="8" t="s">
        <v>5018</v>
      </c>
      <c r="B1029" s="2" t="s">
        <v>1446</v>
      </c>
      <c r="C1029" s="2" t="s">
        <v>100</v>
      </c>
      <c r="D1029" s="2" t="s">
        <v>99</v>
      </c>
      <c r="E1029" s="2" t="s">
        <v>33</v>
      </c>
      <c r="F1029" s="8" t="s">
        <v>24</v>
      </c>
      <c r="G1029" s="8">
        <v>1</v>
      </c>
      <c r="H1029" s="8">
        <v>1</v>
      </c>
      <c r="I1029" s="8">
        <v>1</v>
      </c>
      <c r="J1029" s="8">
        <v>0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  <c r="Q1029" s="8">
        <v>0</v>
      </c>
      <c r="R1029" s="8">
        <v>0</v>
      </c>
      <c r="S1029" s="8">
        <v>0</v>
      </c>
      <c r="T1029" s="8">
        <v>0</v>
      </c>
      <c r="U1029" s="5">
        <v>212010034</v>
      </c>
    </row>
    <row r="1030" spans="1:21" hidden="1" x14ac:dyDescent="0.25">
      <c r="A1030" s="8" t="s">
        <v>5018</v>
      </c>
      <c r="B1030" s="2" t="s">
        <v>1447</v>
      </c>
      <c r="C1030" s="2" t="s">
        <v>100</v>
      </c>
      <c r="D1030" s="2" t="s">
        <v>99</v>
      </c>
      <c r="E1030" s="2" t="s">
        <v>33</v>
      </c>
      <c r="F1030" s="8" t="s">
        <v>36</v>
      </c>
      <c r="G1030" s="8">
        <v>1</v>
      </c>
      <c r="H1030" s="8">
        <v>0</v>
      </c>
      <c r="I1030" s="8">
        <v>0</v>
      </c>
      <c r="J1030" s="8">
        <v>1</v>
      </c>
      <c r="K1030" s="8">
        <v>1</v>
      </c>
      <c r="L1030" s="8">
        <v>1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5">
        <v>212010042</v>
      </c>
    </row>
    <row r="1031" spans="1:21" hidden="1" x14ac:dyDescent="0.25">
      <c r="A1031" s="8" t="s">
        <v>5018</v>
      </c>
      <c r="B1031" s="2" t="s">
        <v>1448</v>
      </c>
      <c r="C1031" s="2" t="s">
        <v>100</v>
      </c>
      <c r="D1031" s="2" t="s">
        <v>99</v>
      </c>
      <c r="E1031" s="2" t="s">
        <v>33</v>
      </c>
      <c r="F1031" s="8" t="s">
        <v>24</v>
      </c>
      <c r="G1031" s="8">
        <v>1</v>
      </c>
      <c r="H1031" s="8">
        <v>0</v>
      </c>
      <c r="I1031" s="8">
        <v>0</v>
      </c>
      <c r="J1031" s="8">
        <v>1</v>
      </c>
      <c r="K1031" s="8">
        <v>1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5">
        <v>212010050</v>
      </c>
    </row>
    <row r="1032" spans="1:21" hidden="1" x14ac:dyDescent="0.25">
      <c r="A1032" s="8" t="s">
        <v>5018</v>
      </c>
      <c r="B1032" s="2" t="s">
        <v>1449</v>
      </c>
      <c r="C1032" s="2" t="s">
        <v>100</v>
      </c>
      <c r="D1032" s="2" t="s">
        <v>99</v>
      </c>
      <c r="E1032" s="2" t="s">
        <v>33</v>
      </c>
      <c r="F1032" s="8" t="s">
        <v>24</v>
      </c>
      <c r="G1032" s="8">
        <v>1</v>
      </c>
      <c r="H1032" s="8">
        <v>0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5">
        <v>212010069</v>
      </c>
    </row>
    <row r="1033" spans="1:21" hidden="1" x14ac:dyDescent="0.25">
      <c r="A1033" s="8" t="s">
        <v>5018</v>
      </c>
      <c r="B1033" s="2" t="s">
        <v>1450</v>
      </c>
      <c r="C1033" s="2" t="s">
        <v>101</v>
      </c>
      <c r="D1033" s="2" t="s">
        <v>99</v>
      </c>
      <c r="E1033" s="2" t="s">
        <v>33</v>
      </c>
      <c r="F1033" s="8" t="s">
        <v>24</v>
      </c>
      <c r="G1033" s="8">
        <v>1</v>
      </c>
      <c r="H1033" s="8">
        <v>0</v>
      </c>
      <c r="I1033" s="8">
        <v>0</v>
      </c>
      <c r="J1033" s="8">
        <v>1</v>
      </c>
      <c r="K1033" s="8">
        <v>1</v>
      </c>
      <c r="L1033" s="8">
        <v>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5">
        <v>212020013</v>
      </c>
    </row>
    <row r="1034" spans="1:21" hidden="1" x14ac:dyDescent="0.25">
      <c r="A1034" s="8" t="s">
        <v>5018</v>
      </c>
      <c r="B1034" s="2" t="s">
        <v>1451</v>
      </c>
      <c r="C1034" s="2" t="s">
        <v>101</v>
      </c>
      <c r="D1034" s="2" t="s">
        <v>99</v>
      </c>
      <c r="E1034" s="2" t="s">
        <v>33</v>
      </c>
      <c r="F1034" s="8" t="s">
        <v>24</v>
      </c>
      <c r="G1034" s="8">
        <v>1</v>
      </c>
      <c r="H1034" s="8">
        <v>0</v>
      </c>
      <c r="I1034" s="8">
        <v>0</v>
      </c>
      <c r="J1034" s="8">
        <v>1</v>
      </c>
      <c r="K1034" s="8">
        <v>1</v>
      </c>
      <c r="L1034" s="8">
        <v>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5">
        <v>212020021</v>
      </c>
    </row>
    <row r="1035" spans="1:21" hidden="1" x14ac:dyDescent="0.25">
      <c r="A1035" s="8" t="s">
        <v>5018</v>
      </c>
      <c r="B1035" s="2" t="s">
        <v>1452</v>
      </c>
      <c r="C1035" s="2" t="s">
        <v>101</v>
      </c>
      <c r="D1035" s="2" t="s">
        <v>99</v>
      </c>
      <c r="E1035" s="2" t="s">
        <v>33</v>
      </c>
      <c r="F1035" s="8" t="s">
        <v>24</v>
      </c>
      <c r="G1035" s="8">
        <v>1</v>
      </c>
      <c r="H1035" s="8">
        <v>0</v>
      </c>
      <c r="I1035" s="8">
        <v>0</v>
      </c>
      <c r="J1035" s="8">
        <v>1</v>
      </c>
      <c r="K1035" s="8">
        <v>1</v>
      </c>
      <c r="L1035" s="8">
        <v>1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5">
        <v>212020030</v>
      </c>
    </row>
    <row r="1036" spans="1:21" hidden="1" x14ac:dyDescent="0.25">
      <c r="A1036" s="8" t="s">
        <v>5018</v>
      </c>
      <c r="B1036" s="2" t="s">
        <v>1453</v>
      </c>
      <c r="C1036" s="2" t="s">
        <v>101</v>
      </c>
      <c r="D1036" s="2" t="s">
        <v>99</v>
      </c>
      <c r="E1036" s="2" t="s">
        <v>33</v>
      </c>
      <c r="F1036" s="8" t="s">
        <v>24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5">
        <v>212020048</v>
      </c>
    </row>
    <row r="1037" spans="1:21" hidden="1" x14ac:dyDescent="0.25">
      <c r="A1037" s="8" t="s">
        <v>5018</v>
      </c>
      <c r="B1037" s="2" t="s">
        <v>1454</v>
      </c>
      <c r="C1037" s="2" t="s">
        <v>101</v>
      </c>
      <c r="D1037" s="2" t="s">
        <v>99</v>
      </c>
      <c r="E1037" s="2" t="s">
        <v>33</v>
      </c>
      <c r="F1037" s="8" t="s">
        <v>24</v>
      </c>
      <c r="G1037" s="8">
        <v>1</v>
      </c>
      <c r="H1037" s="8">
        <v>0</v>
      </c>
      <c r="I1037" s="8">
        <v>0</v>
      </c>
      <c r="J1037" s="8">
        <v>1</v>
      </c>
      <c r="K1037" s="8">
        <v>1</v>
      </c>
      <c r="L1037" s="8">
        <v>1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5">
        <v>212020056</v>
      </c>
    </row>
    <row r="1038" spans="1:21" hidden="1" x14ac:dyDescent="0.25">
      <c r="A1038" s="8" t="s">
        <v>5018</v>
      </c>
      <c r="B1038" s="2" t="s">
        <v>1455</v>
      </c>
      <c r="C1038" s="2" t="s">
        <v>101</v>
      </c>
      <c r="D1038" s="2" t="s">
        <v>99</v>
      </c>
      <c r="E1038" s="2" t="s">
        <v>33</v>
      </c>
      <c r="F1038" s="8" t="s">
        <v>24</v>
      </c>
      <c r="G1038" s="8">
        <v>1</v>
      </c>
      <c r="H1038" s="8">
        <v>0</v>
      </c>
      <c r="I1038" s="8">
        <v>0</v>
      </c>
      <c r="J1038" s="8">
        <v>1</v>
      </c>
      <c r="K1038" s="8">
        <v>1</v>
      </c>
      <c r="L1038" s="8">
        <v>1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5">
        <v>212020064</v>
      </c>
    </row>
    <row r="1039" spans="1:21" hidden="1" x14ac:dyDescent="0.25">
      <c r="A1039" s="8" t="s">
        <v>5018</v>
      </c>
      <c r="B1039" s="2" t="s">
        <v>1456</v>
      </c>
      <c r="C1039" s="2" t="s">
        <v>103</v>
      </c>
      <c r="D1039" s="2" t="s">
        <v>102</v>
      </c>
      <c r="E1039" s="2" t="s">
        <v>33</v>
      </c>
      <c r="F1039" s="8" t="s">
        <v>24</v>
      </c>
      <c r="G1039" s="8">
        <v>1</v>
      </c>
      <c r="H1039" s="8">
        <v>0</v>
      </c>
      <c r="I1039" s="8">
        <v>0</v>
      </c>
      <c r="J1039" s="8">
        <v>1</v>
      </c>
      <c r="K1039" s="8">
        <v>1</v>
      </c>
      <c r="L1039" s="8">
        <v>1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5">
        <v>213010011</v>
      </c>
    </row>
    <row r="1040" spans="1:21" hidden="1" x14ac:dyDescent="0.25">
      <c r="A1040" s="8" t="s">
        <v>5018</v>
      </c>
      <c r="B1040" s="2" t="s">
        <v>1457</v>
      </c>
      <c r="C1040" s="2" t="s">
        <v>103</v>
      </c>
      <c r="D1040" s="2" t="s">
        <v>102</v>
      </c>
      <c r="E1040" s="2" t="s">
        <v>33</v>
      </c>
      <c r="F1040" s="8" t="s">
        <v>24</v>
      </c>
      <c r="G1040" s="8">
        <v>1</v>
      </c>
      <c r="H1040" s="8">
        <v>0</v>
      </c>
      <c r="I1040" s="8">
        <v>0</v>
      </c>
      <c r="J1040" s="8">
        <v>1</v>
      </c>
      <c r="K1040" s="8">
        <v>1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5">
        <v>213010020</v>
      </c>
    </row>
    <row r="1041" spans="1:21" hidden="1" x14ac:dyDescent="0.25">
      <c r="A1041" s="8" t="s">
        <v>5018</v>
      </c>
      <c r="B1041" s="2" t="s">
        <v>1458</v>
      </c>
      <c r="C1041" s="2" t="s">
        <v>103</v>
      </c>
      <c r="D1041" s="2" t="s">
        <v>102</v>
      </c>
      <c r="E1041" s="2" t="s">
        <v>33</v>
      </c>
      <c r="F1041" s="8" t="s">
        <v>24</v>
      </c>
      <c r="G1041" s="8">
        <v>1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5">
        <v>213010038</v>
      </c>
    </row>
    <row r="1042" spans="1:21" hidden="1" x14ac:dyDescent="0.25">
      <c r="A1042" s="8" t="s">
        <v>5018</v>
      </c>
      <c r="B1042" s="2" t="s">
        <v>1459</v>
      </c>
      <c r="C1042" s="2" t="s">
        <v>103</v>
      </c>
      <c r="D1042" s="2" t="s">
        <v>102</v>
      </c>
      <c r="E1042" s="2" t="s">
        <v>33</v>
      </c>
      <c r="F1042" s="8" t="s">
        <v>24</v>
      </c>
      <c r="G1042" s="8">
        <v>1</v>
      </c>
      <c r="H1042" s="8">
        <v>0</v>
      </c>
      <c r="I1042" s="8">
        <v>0</v>
      </c>
      <c r="J1042" s="8">
        <v>1</v>
      </c>
      <c r="K1042" s="8">
        <v>1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5">
        <v>213010054</v>
      </c>
    </row>
    <row r="1043" spans="1:21" hidden="1" x14ac:dyDescent="0.25">
      <c r="A1043" s="8" t="s">
        <v>5018</v>
      </c>
      <c r="B1043" s="2" t="s">
        <v>1460</v>
      </c>
      <c r="C1043" s="2" t="s">
        <v>103</v>
      </c>
      <c r="D1043" s="2" t="s">
        <v>102</v>
      </c>
      <c r="E1043" s="2" t="s">
        <v>33</v>
      </c>
      <c r="F1043" s="8" t="s">
        <v>24</v>
      </c>
      <c r="G1043" s="8">
        <v>1</v>
      </c>
      <c r="H1043" s="8">
        <v>0</v>
      </c>
      <c r="I1043" s="8">
        <v>0</v>
      </c>
      <c r="J1043" s="8">
        <v>1</v>
      </c>
      <c r="K1043" s="8">
        <v>1</v>
      </c>
      <c r="L1043" s="8">
        <v>1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5">
        <v>213010062</v>
      </c>
    </row>
    <row r="1044" spans="1:21" hidden="1" x14ac:dyDescent="0.25">
      <c r="A1044" s="8" t="s">
        <v>5018</v>
      </c>
      <c r="B1044" s="2" t="s">
        <v>1461</v>
      </c>
      <c r="C1044" s="2" t="s">
        <v>103</v>
      </c>
      <c r="D1044" s="2" t="s">
        <v>102</v>
      </c>
      <c r="E1044" s="2" t="s">
        <v>33</v>
      </c>
      <c r="F1044" s="8" t="s">
        <v>24</v>
      </c>
      <c r="G1044" s="8">
        <v>1</v>
      </c>
      <c r="H1044" s="8">
        <v>0</v>
      </c>
      <c r="I1044" s="8">
        <v>0</v>
      </c>
      <c r="J1044" s="8">
        <v>1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5">
        <v>213010070</v>
      </c>
    </row>
    <row r="1045" spans="1:21" hidden="1" x14ac:dyDescent="0.25">
      <c r="A1045" s="8" t="s">
        <v>5018</v>
      </c>
      <c r="B1045" s="2" t="s">
        <v>1462</v>
      </c>
      <c r="C1045" s="2" t="s">
        <v>103</v>
      </c>
      <c r="D1045" s="2" t="s">
        <v>102</v>
      </c>
      <c r="E1045" s="2" t="s">
        <v>33</v>
      </c>
      <c r="F1045" s="8" t="s">
        <v>24</v>
      </c>
      <c r="G1045" s="8">
        <v>1</v>
      </c>
      <c r="H1045" s="8">
        <v>0</v>
      </c>
      <c r="I1045" s="8">
        <v>0</v>
      </c>
      <c r="J1045" s="8">
        <v>1</v>
      </c>
      <c r="K1045" s="8">
        <v>1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5">
        <v>213010089</v>
      </c>
    </row>
    <row r="1046" spans="1:21" hidden="1" x14ac:dyDescent="0.25">
      <c r="A1046" s="8" t="s">
        <v>5018</v>
      </c>
      <c r="B1046" s="2" t="s">
        <v>1463</v>
      </c>
      <c r="C1046" s="2" t="s">
        <v>103</v>
      </c>
      <c r="D1046" s="2" t="s">
        <v>102</v>
      </c>
      <c r="E1046" s="2" t="s">
        <v>33</v>
      </c>
      <c r="F1046" s="8" t="s">
        <v>36</v>
      </c>
      <c r="G1046" s="8">
        <v>1</v>
      </c>
      <c r="H1046" s="8">
        <v>0</v>
      </c>
      <c r="I1046" s="8">
        <v>0</v>
      </c>
      <c r="J1046" s="8">
        <v>1</v>
      </c>
      <c r="K1046" s="8">
        <v>1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5">
        <v>213010097</v>
      </c>
    </row>
    <row r="1047" spans="1:21" hidden="1" x14ac:dyDescent="0.25">
      <c r="A1047" s="8" t="s">
        <v>5018</v>
      </c>
      <c r="B1047" s="2" t="s">
        <v>1464</v>
      </c>
      <c r="C1047" s="2" t="s">
        <v>103</v>
      </c>
      <c r="D1047" s="2" t="s">
        <v>102</v>
      </c>
      <c r="E1047" s="2" t="s">
        <v>33</v>
      </c>
      <c r="F1047" s="8" t="s">
        <v>24</v>
      </c>
      <c r="G1047" s="8">
        <v>1</v>
      </c>
      <c r="H1047" s="8">
        <v>0</v>
      </c>
      <c r="I1047" s="8">
        <v>0</v>
      </c>
      <c r="J1047" s="8">
        <v>1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5">
        <v>213010100</v>
      </c>
    </row>
    <row r="1048" spans="1:21" hidden="1" x14ac:dyDescent="0.25">
      <c r="A1048" s="8" t="s">
        <v>5018</v>
      </c>
      <c r="B1048" s="2" t="s">
        <v>1465</v>
      </c>
      <c r="C1048" s="2" t="s">
        <v>103</v>
      </c>
      <c r="D1048" s="2" t="s">
        <v>102</v>
      </c>
      <c r="E1048" s="2" t="s">
        <v>33</v>
      </c>
      <c r="F1048" s="8" t="s">
        <v>24</v>
      </c>
      <c r="G1048" s="8">
        <v>1</v>
      </c>
      <c r="H1048" s="8">
        <v>0</v>
      </c>
      <c r="I1048" s="8">
        <v>0</v>
      </c>
      <c r="J1048" s="8">
        <v>1</v>
      </c>
      <c r="K1048" s="8">
        <v>1</v>
      </c>
      <c r="L1048" s="8">
        <v>1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5">
        <v>213010119</v>
      </c>
    </row>
    <row r="1049" spans="1:21" hidden="1" x14ac:dyDescent="0.25">
      <c r="A1049" s="8" t="s">
        <v>5018</v>
      </c>
      <c r="B1049" s="2" t="s">
        <v>1466</v>
      </c>
      <c r="C1049" s="2" t="s">
        <v>103</v>
      </c>
      <c r="D1049" s="2" t="s">
        <v>102</v>
      </c>
      <c r="E1049" s="2" t="s">
        <v>33</v>
      </c>
      <c r="F1049" s="8" t="s">
        <v>24</v>
      </c>
      <c r="G1049" s="8">
        <v>1</v>
      </c>
      <c r="H1049" s="8">
        <v>0</v>
      </c>
      <c r="I1049" s="8">
        <v>0</v>
      </c>
      <c r="J1049" s="8">
        <v>1</v>
      </c>
      <c r="K1049" s="8">
        <v>1</v>
      </c>
      <c r="L1049" s="8">
        <v>1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5">
        <v>213010127</v>
      </c>
    </row>
    <row r="1050" spans="1:21" hidden="1" x14ac:dyDescent="0.25">
      <c r="A1050" s="8" t="s">
        <v>5018</v>
      </c>
      <c r="B1050" s="2" t="s">
        <v>1467</v>
      </c>
      <c r="C1050" s="2" t="s">
        <v>103</v>
      </c>
      <c r="D1050" s="2" t="s">
        <v>102</v>
      </c>
      <c r="E1050" s="2" t="s">
        <v>33</v>
      </c>
      <c r="F1050" s="8" t="s">
        <v>24</v>
      </c>
      <c r="G1050" s="8">
        <v>1</v>
      </c>
      <c r="H1050" s="8">
        <v>0</v>
      </c>
      <c r="I1050" s="8">
        <v>0</v>
      </c>
      <c r="J1050" s="8">
        <v>1</v>
      </c>
      <c r="K1050" s="8">
        <v>1</v>
      </c>
      <c r="L1050" s="8">
        <v>1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5">
        <v>213010135</v>
      </c>
    </row>
    <row r="1051" spans="1:21" hidden="1" x14ac:dyDescent="0.25">
      <c r="A1051" s="8" t="s">
        <v>5018</v>
      </c>
      <c r="B1051" s="2" t="s">
        <v>1468</v>
      </c>
      <c r="C1051" s="2" t="s">
        <v>103</v>
      </c>
      <c r="D1051" s="2" t="s">
        <v>102</v>
      </c>
      <c r="E1051" s="2" t="s">
        <v>33</v>
      </c>
      <c r="F1051" s="8" t="s">
        <v>36</v>
      </c>
      <c r="G1051" s="8">
        <v>1</v>
      </c>
      <c r="H1051" s="8">
        <v>0</v>
      </c>
      <c r="I1051" s="8">
        <v>0</v>
      </c>
      <c r="J1051" s="8">
        <v>1</v>
      </c>
      <c r="K1051" s="8">
        <v>1</v>
      </c>
      <c r="L1051" s="8">
        <v>1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5">
        <v>213010143</v>
      </c>
    </row>
    <row r="1052" spans="1:21" hidden="1" x14ac:dyDescent="0.25">
      <c r="A1052" s="8" t="s">
        <v>5018</v>
      </c>
      <c r="B1052" s="2" t="s">
        <v>1469</v>
      </c>
      <c r="C1052" s="2" t="s">
        <v>103</v>
      </c>
      <c r="D1052" s="2" t="s">
        <v>102</v>
      </c>
      <c r="E1052" s="2" t="s">
        <v>33</v>
      </c>
      <c r="F1052" s="8" t="s">
        <v>36</v>
      </c>
      <c r="G1052" s="8">
        <v>1</v>
      </c>
      <c r="H1052" s="8">
        <v>0</v>
      </c>
      <c r="I1052" s="8">
        <v>0</v>
      </c>
      <c r="J1052" s="8">
        <v>1</v>
      </c>
      <c r="K1052" s="8">
        <v>1</v>
      </c>
      <c r="L1052" s="8">
        <v>1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5">
        <v>213010160</v>
      </c>
    </row>
    <row r="1053" spans="1:21" hidden="1" x14ac:dyDescent="0.25">
      <c r="A1053" s="8" t="s">
        <v>5018</v>
      </c>
      <c r="B1053" s="2" t="s">
        <v>1470</v>
      </c>
      <c r="C1053" s="2" t="s">
        <v>103</v>
      </c>
      <c r="D1053" s="2" t="s">
        <v>102</v>
      </c>
      <c r="E1053" s="2" t="s">
        <v>33</v>
      </c>
      <c r="F1053" s="8" t="s">
        <v>36</v>
      </c>
      <c r="G1053" s="8">
        <v>1</v>
      </c>
      <c r="H1053" s="8">
        <v>0</v>
      </c>
      <c r="I1053" s="8">
        <v>0</v>
      </c>
      <c r="J1053" s="8">
        <v>1</v>
      </c>
      <c r="K1053" s="8">
        <v>1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5">
        <v>213010178</v>
      </c>
    </row>
    <row r="1054" spans="1:21" hidden="1" x14ac:dyDescent="0.25">
      <c r="A1054" s="8" t="s">
        <v>5018</v>
      </c>
      <c r="B1054" s="2" t="s">
        <v>1471</v>
      </c>
      <c r="C1054" s="2" t="s">
        <v>103</v>
      </c>
      <c r="D1054" s="2" t="s">
        <v>102</v>
      </c>
      <c r="E1054" s="2" t="s">
        <v>33</v>
      </c>
      <c r="F1054" s="8" t="s">
        <v>36</v>
      </c>
      <c r="G1054" s="8">
        <v>1</v>
      </c>
      <c r="H1054" s="8">
        <v>0</v>
      </c>
      <c r="I1054" s="8">
        <v>0</v>
      </c>
      <c r="J1054" s="8">
        <v>1</v>
      </c>
      <c r="K1054" s="8">
        <v>1</v>
      </c>
      <c r="L1054" s="8">
        <v>1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5">
        <v>213010186</v>
      </c>
    </row>
    <row r="1055" spans="1:21" hidden="1" x14ac:dyDescent="0.25">
      <c r="A1055" s="8" t="s">
        <v>5018</v>
      </c>
      <c r="B1055" s="2" t="s">
        <v>1472</v>
      </c>
      <c r="C1055" s="2" t="s">
        <v>103</v>
      </c>
      <c r="D1055" s="2" t="s">
        <v>102</v>
      </c>
      <c r="E1055" s="2" t="s">
        <v>33</v>
      </c>
      <c r="F1055" s="8" t="s">
        <v>36</v>
      </c>
      <c r="G1055" s="8">
        <v>1</v>
      </c>
      <c r="H1055" s="8">
        <v>0</v>
      </c>
      <c r="I1055" s="8">
        <v>0</v>
      </c>
      <c r="J1055" s="8">
        <v>1</v>
      </c>
      <c r="K1055" s="8">
        <v>1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5">
        <v>213010194</v>
      </c>
    </row>
    <row r="1056" spans="1:21" hidden="1" x14ac:dyDescent="0.25">
      <c r="A1056" s="8" t="s">
        <v>5018</v>
      </c>
      <c r="B1056" s="2" t="s">
        <v>1473</v>
      </c>
      <c r="C1056" s="2" t="s">
        <v>103</v>
      </c>
      <c r="D1056" s="2" t="s">
        <v>102</v>
      </c>
      <c r="E1056" s="2" t="s">
        <v>33</v>
      </c>
      <c r="F1056" s="8" t="s">
        <v>24</v>
      </c>
      <c r="G1056" s="8">
        <v>1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5">
        <v>213010208</v>
      </c>
    </row>
    <row r="1057" spans="1:21" hidden="1" x14ac:dyDescent="0.25">
      <c r="A1057" s="8" t="s">
        <v>5018</v>
      </c>
      <c r="B1057" s="2" t="s">
        <v>1474</v>
      </c>
      <c r="C1057" s="2" t="s">
        <v>103</v>
      </c>
      <c r="D1057" s="2" t="s">
        <v>102</v>
      </c>
      <c r="E1057" s="2" t="s">
        <v>33</v>
      </c>
      <c r="F1057" s="8" t="s">
        <v>36</v>
      </c>
      <c r="G1057" s="8">
        <v>1</v>
      </c>
      <c r="H1057" s="8">
        <v>0</v>
      </c>
      <c r="I1057" s="8">
        <v>0</v>
      </c>
      <c r="J1057" s="8">
        <v>1</v>
      </c>
      <c r="K1057" s="8">
        <v>1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5">
        <v>213010216</v>
      </c>
    </row>
    <row r="1058" spans="1:21" hidden="1" x14ac:dyDescent="0.25">
      <c r="A1058" s="8" t="s">
        <v>5018</v>
      </c>
      <c r="B1058" s="2" t="s">
        <v>1475</v>
      </c>
      <c r="C1058" s="2" t="s">
        <v>103</v>
      </c>
      <c r="D1058" s="2" t="s">
        <v>102</v>
      </c>
      <c r="E1058" s="2" t="s">
        <v>33</v>
      </c>
      <c r="F1058" s="8" t="s">
        <v>24</v>
      </c>
      <c r="G1058" s="8">
        <v>1</v>
      </c>
      <c r="H1058" s="8">
        <v>0</v>
      </c>
      <c r="I1058" s="8">
        <v>0</v>
      </c>
      <c r="J1058" s="8">
        <v>1</v>
      </c>
      <c r="K1058" s="8">
        <v>1</v>
      </c>
      <c r="L1058" s="8">
        <v>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5">
        <v>213010224</v>
      </c>
    </row>
    <row r="1059" spans="1:21" hidden="1" x14ac:dyDescent="0.25">
      <c r="A1059" s="8" t="s">
        <v>5018</v>
      </c>
      <c r="B1059" s="2" t="s">
        <v>1476</v>
      </c>
      <c r="C1059" s="2" t="s">
        <v>103</v>
      </c>
      <c r="D1059" s="2" t="s">
        <v>102</v>
      </c>
      <c r="E1059" s="2" t="s">
        <v>33</v>
      </c>
      <c r="F1059" s="8" t="s">
        <v>24</v>
      </c>
      <c r="G1059" s="8">
        <v>1</v>
      </c>
      <c r="H1059" s="8">
        <v>0</v>
      </c>
      <c r="I1059" s="8">
        <v>0</v>
      </c>
      <c r="J1059" s="8">
        <v>1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5">
        <v>213010232</v>
      </c>
    </row>
    <row r="1060" spans="1:21" hidden="1" x14ac:dyDescent="0.25">
      <c r="A1060" s="8" t="s">
        <v>5018</v>
      </c>
      <c r="B1060" s="2" t="s">
        <v>1477</v>
      </c>
      <c r="C1060" s="2" t="s">
        <v>103</v>
      </c>
      <c r="D1060" s="2" t="s">
        <v>102</v>
      </c>
      <c r="E1060" s="2" t="s">
        <v>33</v>
      </c>
      <c r="F1060" s="8" t="s">
        <v>36</v>
      </c>
      <c r="G1060" s="8">
        <v>1</v>
      </c>
      <c r="H1060" s="8">
        <v>0</v>
      </c>
      <c r="I1060" s="8">
        <v>0</v>
      </c>
      <c r="J1060" s="8">
        <v>1</v>
      </c>
      <c r="K1060" s="8">
        <v>1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5">
        <v>213010240</v>
      </c>
    </row>
    <row r="1061" spans="1:21" hidden="1" x14ac:dyDescent="0.25">
      <c r="A1061" s="8" t="s">
        <v>5018</v>
      </c>
      <c r="B1061" s="2" t="s">
        <v>1478</v>
      </c>
      <c r="C1061" s="2" t="s">
        <v>103</v>
      </c>
      <c r="D1061" s="2" t="s">
        <v>102</v>
      </c>
      <c r="E1061" s="2" t="s">
        <v>33</v>
      </c>
      <c r="F1061" s="8" t="s">
        <v>24</v>
      </c>
      <c r="G1061" s="8">
        <v>1</v>
      </c>
      <c r="H1061" s="8">
        <v>0</v>
      </c>
      <c r="I1061" s="8">
        <v>0</v>
      </c>
      <c r="J1061" s="8">
        <v>1</v>
      </c>
      <c r="K1061" s="8">
        <v>1</v>
      </c>
      <c r="L1061" s="8">
        <v>1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5">
        <v>213010259</v>
      </c>
    </row>
    <row r="1062" spans="1:21" hidden="1" x14ac:dyDescent="0.25">
      <c r="A1062" s="8" t="s">
        <v>5018</v>
      </c>
      <c r="B1062" s="2" t="s">
        <v>1479</v>
      </c>
      <c r="C1062" s="2" t="s">
        <v>103</v>
      </c>
      <c r="D1062" s="2" t="s">
        <v>102</v>
      </c>
      <c r="E1062" s="2" t="s">
        <v>33</v>
      </c>
      <c r="F1062" s="8" t="s">
        <v>24</v>
      </c>
      <c r="G1062" s="8">
        <v>1</v>
      </c>
      <c r="H1062" s="8">
        <v>0</v>
      </c>
      <c r="I1062" s="8">
        <v>0</v>
      </c>
      <c r="J1062" s="8">
        <v>1</v>
      </c>
      <c r="K1062" s="8">
        <v>1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5">
        <v>213010267</v>
      </c>
    </row>
    <row r="1063" spans="1:21" hidden="1" x14ac:dyDescent="0.25">
      <c r="A1063" s="8" t="s">
        <v>5018</v>
      </c>
      <c r="B1063" s="2" t="s">
        <v>1480</v>
      </c>
      <c r="C1063" s="2" t="s">
        <v>103</v>
      </c>
      <c r="D1063" s="2" t="s">
        <v>102</v>
      </c>
      <c r="E1063" s="2" t="s">
        <v>33</v>
      </c>
      <c r="F1063" s="8" t="s">
        <v>24</v>
      </c>
      <c r="G1063" s="8">
        <v>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5">
        <v>213010275</v>
      </c>
    </row>
    <row r="1064" spans="1:21" hidden="1" x14ac:dyDescent="0.25">
      <c r="A1064" s="8" t="s">
        <v>5018</v>
      </c>
      <c r="B1064" s="2" t="s">
        <v>1481</v>
      </c>
      <c r="C1064" s="2" t="s">
        <v>103</v>
      </c>
      <c r="D1064" s="2" t="s">
        <v>102</v>
      </c>
      <c r="E1064" s="2" t="s">
        <v>33</v>
      </c>
      <c r="F1064" s="8" t="s">
        <v>24</v>
      </c>
      <c r="G1064" s="8">
        <v>1</v>
      </c>
      <c r="H1064" s="8">
        <v>0</v>
      </c>
      <c r="I1064" s="8">
        <v>0</v>
      </c>
      <c r="J1064" s="8">
        <v>1</v>
      </c>
      <c r="K1064" s="8">
        <v>1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5">
        <v>213010291</v>
      </c>
    </row>
    <row r="1065" spans="1:21" hidden="1" x14ac:dyDescent="0.25">
      <c r="A1065" s="8" t="s">
        <v>5018</v>
      </c>
      <c r="B1065" s="2" t="s">
        <v>1482</v>
      </c>
      <c r="C1065" s="2" t="s">
        <v>103</v>
      </c>
      <c r="D1065" s="2" t="s">
        <v>102</v>
      </c>
      <c r="E1065" s="2" t="s">
        <v>33</v>
      </c>
      <c r="F1065" s="8" t="s">
        <v>36</v>
      </c>
      <c r="G1065" s="8">
        <v>1</v>
      </c>
      <c r="H1065" s="8">
        <v>0</v>
      </c>
      <c r="I1065" s="8">
        <v>0</v>
      </c>
      <c r="J1065" s="8">
        <v>1</v>
      </c>
      <c r="K1065" s="8">
        <v>1</v>
      </c>
      <c r="L1065" s="8">
        <v>1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5">
        <v>213010305</v>
      </c>
    </row>
    <row r="1066" spans="1:21" hidden="1" x14ac:dyDescent="0.25">
      <c r="A1066" s="8" t="s">
        <v>5018</v>
      </c>
      <c r="B1066" s="2" t="s">
        <v>1483</v>
      </c>
      <c r="C1066" s="2" t="s">
        <v>103</v>
      </c>
      <c r="D1066" s="2" t="s">
        <v>102</v>
      </c>
      <c r="E1066" s="2" t="s">
        <v>33</v>
      </c>
      <c r="F1066" s="8" t="s">
        <v>24</v>
      </c>
      <c r="G1066" s="8">
        <v>1</v>
      </c>
      <c r="H1066" s="8">
        <v>0</v>
      </c>
      <c r="I1066" s="8">
        <v>0</v>
      </c>
      <c r="J1066" s="8">
        <v>1</v>
      </c>
      <c r="K1066" s="8">
        <v>1</v>
      </c>
      <c r="L1066" s="8">
        <v>1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5">
        <v>213010321</v>
      </c>
    </row>
    <row r="1067" spans="1:21" hidden="1" x14ac:dyDescent="0.25">
      <c r="A1067" s="8" t="s">
        <v>5018</v>
      </c>
      <c r="B1067" s="2" t="s">
        <v>1484</v>
      </c>
      <c r="C1067" s="2" t="s">
        <v>103</v>
      </c>
      <c r="D1067" s="2" t="s">
        <v>102</v>
      </c>
      <c r="E1067" s="2" t="s">
        <v>33</v>
      </c>
      <c r="F1067" s="8" t="s">
        <v>36</v>
      </c>
      <c r="G1067" s="8">
        <v>1</v>
      </c>
      <c r="H1067" s="8">
        <v>0</v>
      </c>
      <c r="I1067" s="8">
        <v>0</v>
      </c>
      <c r="J1067" s="8">
        <v>1</v>
      </c>
      <c r="K1067" s="8">
        <v>1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5">
        <v>213010330</v>
      </c>
    </row>
    <row r="1068" spans="1:21" hidden="1" x14ac:dyDescent="0.25">
      <c r="A1068" s="8" t="s">
        <v>5018</v>
      </c>
      <c r="B1068" s="2" t="s">
        <v>1485</v>
      </c>
      <c r="C1068" s="2" t="s">
        <v>103</v>
      </c>
      <c r="D1068" s="2" t="s">
        <v>102</v>
      </c>
      <c r="E1068" s="2" t="s">
        <v>33</v>
      </c>
      <c r="F1068" s="8" t="s">
        <v>36</v>
      </c>
      <c r="G1068" s="8">
        <v>1</v>
      </c>
      <c r="H1068" s="8">
        <v>0</v>
      </c>
      <c r="I1068" s="8">
        <v>0</v>
      </c>
      <c r="J1068" s="8">
        <v>1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5">
        <v>213010348</v>
      </c>
    </row>
    <row r="1069" spans="1:21" hidden="1" x14ac:dyDescent="0.25">
      <c r="A1069" s="8" t="s">
        <v>5018</v>
      </c>
      <c r="B1069" s="2" t="s">
        <v>1486</v>
      </c>
      <c r="C1069" s="2" t="s">
        <v>103</v>
      </c>
      <c r="D1069" s="2" t="s">
        <v>102</v>
      </c>
      <c r="E1069" s="2" t="s">
        <v>33</v>
      </c>
      <c r="F1069" s="8" t="s">
        <v>24</v>
      </c>
      <c r="G1069" s="8">
        <v>1</v>
      </c>
      <c r="H1069" s="8">
        <v>0</v>
      </c>
      <c r="I1069" s="8">
        <v>0</v>
      </c>
      <c r="J1069" s="8">
        <v>1</v>
      </c>
      <c r="K1069" s="8">
        <v>1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5">
        <v>213010356</v>
      </c>
    </row>
    <row r="1070" spans="1:21" hidden="1" x14ac:dyDescent="0.25">
      <c r="A1070" s="8" t="s">
        <v>5018</v>
      </c>
      <c r="B1070" s="2" t="s">
        <v>1487</v>
      </c>
      <c r="C1070" s="2" t="s">
        <v>103</v>
      </c>
      <c r="D1070" s="2" t="s">
        <v>102</v>
      </c>
      <c r="E1070" s="2" t="s">
        <v>33</v>
      </c>
      <c r="F1070" s="8" t="s">
        <v>36</v>
      </c>
      <c r="G1070" s="8">
        <v>1</v>
      </c>
      <c r="H1070" s="8">
        <v>0</v>
      </c>
      <c r="I1070" s="8">
        <v>0</v>
      </c>
      <c r="J1070" s="8">
        <v>1</v>
      </c>
      <c r="K1070" s="8">
        <v>1</v>
      </c>
      <c r="L1070" s="8">
        <v>1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5">
        <v>213010364</v>
      </c>
    </row>
    <row r="1071" spans="1:21" hidden="1" x14ac:dyDescent="0.25">
      <c r="A1071" s="8" t="s">
        <v>5018</v>
      </c>
      <c r="B1071" s="2" t="s">
        <v>1488</v>
      </c>
      <c r="C1071" s="2" t="s">
        <v>103</v>
      </c>
      <c r="D1071" s="2" t="s">
        <v>102</v>
      </c>
      <c r="E1071" s="2" t="s">
        <v>33</v>
      </c>
      <c r="F1071" s="8" t="s">
        <v>36</v>
      </c>
      <c r="G1071" s="8">
        <v>1</v>
      </c>
      <c r="H1071" s="8">
        <v>0</v>
      </c>
      <c r="I1071" s="8">
        <v>0</v>
      </c>
      <c r="J1071" s="8">
        <v>1</v>
      </c>
      <c r="K1071" s="8">
        <v>1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5">
        <v>213010372</v>
      </c>
    </row>
    <row r="1072" spans="1:21" hidden="1" x14ac:dyDescent="0.25">
      <c r="A1072" s="8" t="s">
        <v>5018</v>
      </c>
      <c r="B1072" s="2" t="s">
        <v>1489</v>
      </c>
      <c r="C1072" s="2" t="s">
        <v>103</v>
      </c>
      <c r="D1072" s="2" t="s">
        <v>102</v>
      </c>
      <c r="E1072" s="2" t="s">
        <v>33</v>
      </c>
      <c r="F1072" s="8" t="s">
        <v>24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5">
        <v>213010380</v>
      </c>
    </row>
    <row r="1073" spans="1:21" hidden="1" x14ac:dyDescent="0.25">
      <c r="A1073" s="8" t="s">
        <v>5018</v>
      </c>
      <c r="B1073" s="2" t="s">
        <v>1490</v>
      </c>
      <c r="C1073" s="2" t="s">
        <v>103</v>
      </c>
      <c r="D1073" s="2" t="s">
        <v>102</v>
      </c>
      <c r="E1073" s="2" t="s">
        <v>33</v>
      </c>
      <c r="F1073" s="8" t="s">
        <v>24</v>
      </c>
      <c r="G1073" s="8">
        <v>1</v>
      </c>
      <c r="H1073" s="8">
        <v>0</v>
      </c>
      <c r="I1073" s="8">
        <v>0</v>
      </c>
      <c r="J1073" s="8">
        <v>1</v>
      </c>
      <c r="K1073" s="8">
        <v>1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5">
        <v>213010399</v>
      </c>
    </row>
    <row r="1074" spans="1:21" hidden="1" x14ac:dyDescent="0.25">
      <c r="A1074" s="8" t="s">
        <v>5018</v>
      </c>
      <c r="B1074" s="2" t="s">
        <v>1491</v>
      </c>
      <c r="C1074" s="2" t="s">
        <v>103</v>
      </c>
      <c r="D1074" s="2" t="s">
        <v>102</v>
      </c>
      <c r="E1074" s="2" t="s">
        <v>33</v>
      </c>
      <c r="F1074" s="8" t="s">
        <v>36</v>
      </c>
      <c r="G1074" s="8">
        <v>1</v>
      </c>
      <c r="H1074" s="8">
        <v>0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5">
        <v>213010402</v>
      </c>
    </row>
    <row r="1075" spans="1:21" hidden="1" x14ac:dyDescent="0.25">
      <c r="A1075" s="8" t="s">
        <v>5018</v>
      </c>
      <c r="B1075" s="2" t="s">
        <v>1492</v>
      </c>
      <c r="C1075" s="2" t="s">
        <v>103</v>
      </c>
      <c r="D1075" s="2" t="s">
        <v>102</v>
      </c>
      <c r="E1075" s="2" t="s">
        <v>33</v>
      </c>
      <c r="F1075" s="8" t="s">
        <v>24</v>
      </c>
      <c r="G1075" s="8">
        <v>1</v>
      </c>
      <c r="H1075" s="8">
        <v>0</v>
      </c>
      <c r="I1075" s="8">
        <v>0</v>
      </c>
      <c r="J1075" s="8">
        <v>1</v>
      </c>
      <c r="K1075" s="8">
        <v>1</v>
      </c>
      <c r="L1075" s="8">
        <v>1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5">
        <v>213010410</v>
      </c>
    </row>
    <row r="1076" spans="1:21" hidden="1" x14ac:dyDescent="0.25">
      <c r="A1076" s="8" t="s">
        <v>5018</v>
      </c>
      <c r="B1076" s="2" t="s">
        <v>1493</v>
      </c>
      <c r="C1076" s="2" t="s">
        <v>103</v>
      </c>
      <c r="D1076" s="2" t="s">
        <v>102</v>
      </c>
      <c r="E1076" s="2" t="s">
        <v>33</v>
      </c>
      <c r="F1076" s="8" t="s">
        <v>36</v>
      </c>
      <c r="G1076" s="8">
        <v>1</v>
      </c>
      <c r="H1076" s="8">
        <v>0</v>
      </c>
      <c r="I1076" s="8">
        <v>0</v>
      </c>
      <c r="J1076" s="8">
        <v>1</v>
      </c>
      <c r="K1076" s="8">
        <v>1</v>
      </c>
      <c r="L1076" s="8">
        <v>1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5">
        <v>213010429</v>
      </c>
    </row>
    <row r="1077" spans="1:21" hidden="1" x14ac:dyDescent="0.25">
      <c r="A1077" s="8" t="s">
        <v>5018</v>
      </c>
      <c r="B1077" s="2" t="s">
        <v>1494</v>
      </c>
      <c r="C1077" s="2" t="s">
        <v>103</v>
      </c>
      <c r="D1077" s="2" t="s">
        <v>102</v>
      </c>
      <c r="E1077" s="2" t="s">
        <v>33</v>
      </c>
      <c r="F1077" s="8" t="s">
        <v>36</v>
      </c>
      <c r="G1077" s="8">
        <v>1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5">
        <v>213010437</v>
      </c>
    </row>
    <row r="1078" spans="1:21" hidden="1" x14ac:dyDescent="0.25">
      <c r="A1078" s="8" t="s">
        <v>5018</v>
      </c>
      <c r="B1078" s="2" t="s">
        <v>1495</v>
      </c>
      <c r="C1078" s="2" t="s">
        <v>103</v>
      </c>
      <c r="D1078" s="2" t="s">
        <v>102</v>
      </c>
      <c r="E1078" s="2" t="s">
        <v>33</v>
      </c>
      <c r="F1078" s="8" t="s">
        <v>36</v>
      </c>
      <c r="G1078" s="8">
        <v>1</v>
      </c>
      <c r="H1078" s="8">
        <v>0</v>
      </c>
      <c r="I1078" s="8">
        <v>0</v>
      </c>
      <c r="J1078" s="8">
        <v>1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5">
        <v>213010445</v>
      </c>
    </row>
    <row r="1079" spans="1:21" hidden="1" x14ac:dyDescent="0.25">
      <c r="A1079" s="8" t="s">
        <v>5018</v>
      </c>
      <c r="B1079" s="2" t="s">
        <v>1496</v>
      </c>
      <c r="C1079" s="2" t="s">
        <v>103</v>
      </c>
      <c r="D1079" s="2" t="s">
        <v>102</v>
      </c>
      <c r="E1079" s="2" t="s">
        <v>33</v>
      </c>
      <c r="F1079" s="8" t="s">
        <v>24</v>
      </c>
      <c r="G1079" s="8">
        <v>1</v>
      </c>
      <c r="H1079" s="8">
        <v>0</v>
      </c>
      <c r="I1079" s="8">
        <v>0</v>
      </c>
      <c r="J1079" s="8">
        <v>1</v>
      </c>
      <c r="K1079" s="8">
        <v>1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5">
        <v>213010453</v>
      </c>
    </row>
    <row r="1080" spans="1:21" hidden="1" x14ac:dyDescent="0.25">
      <c r="A1080" s="8" t="s">
        <v>5018</v>
      </c>
      <c r="B1080" s="2" t="s">
        <v>1497</v>
      </c>
      <c r="C1080" s="2" t="s">
        <v>103</v>
      </c>
      <c r="D1080" s="2" t="s">
        <v>102</v>
      </c>
      <c r="E1080" s="2" t="s">
        <v>33</v>
      </c>
      <c r="F1080" s="8" t="s">
        <v>24</v>
      </c>
      <c r="G1080" s="8">
        <v>1</v>
      </c>
      <c r="H1080" s="8">
        <v>0</v>
      </c>
      <c r="I1080" s="8">
        <v>0</v>
      </c>
      <c r="J1080" s="8">
        <v>1</v>
      </c>
      <c r="K1080" s="8">
        <v>1</v>
      </c>
      <c r="L1080" s="8">
        <v>1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5">
        <v>213010461</v>
      </c>
    </row>
    <row r="1081" spans="1:21" hidden="1" x14ac:dyDescent="0.25">
      <c r="A1081" s="8" t="s">
        <v>5018</v>
      </c>
      <c r="B1081" s="2" t="s">
        <v>1498</v>
      </c>
      <c r="C1081" s="2" t="s">
        <v>103</v>
      </c>
      <c r="D1081" s="2" t="s">
        <v>102</v>
      </c>
      <c r="E1081" s="2" t="s">
        <v>33</v>
      </c>
      <c r="F1081" s="8" t="s">
        <v>24</v>
      </c>
      <c r="G1081" s="8">
        <v>1</v>
      </c>
      <c r="H1081" s="8">
        <v>0</v>
      </c>
      <c r="I1081" s="8">
        <v>0</v>
      </c>
      <c r="J1081" s="8">
        <v>1</v>
      </c>
      <c r="K1081" s="8">
        <v>1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5">
        <v>213010470</v>
      </c>
    </row>
    <row r="1082" spans="1:21" hidden="1" x14ac:dyDescent="0.25">
      <c r="A1082" s="8" t="s">
        <v>5018</v>
      </c>
      <c r="B1082" s="2" t="s">
        <v>1499</v>
      </c>
      <c r="C1082" s="2" t="s">
        <v>103</v>
      </c>
      <c r="D1082" s="2" t="s">
        <v>102</v>
      </c>
      <c r="E1082" s="2" t="s">
        <v>33</v>
      </c>
      <c r="F1082" s="8" t="s">
        <v>24</v>
      </c>
      <c r="G1082" s="8">
        <v>1</v>
      </c>
      <c r="H1082" s="8">
        <v>0</v>
      </c>
      <c r="I1082" s="8">
        <v>0</v>
      </c>
      <c r="J1082" s="8">
        <v>1</v>
      </c>
      <c r="K1082" s="8">
        <v>1</v>
      </c>
      <c r="L1082" s="8">
        <v>1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5">
        <v>213010488</v>
      </c>
    </row>
    <row r="1083" spans="1:21" hidden="1" x14ac:dyDescent="0.25">
      <c r="A1083" s="8" t="s">
        <v>5018</v>
      </c>
      <c r="B1083" s="2" t="s">
        <v>1500</v>
      </c>
      <c r="C1083" s="2" t="s">
        <v>103</v>
      </c>
      <c r="D1083" s="2" t="s">
        <v>102</v>
      </c>
      <c r="E1083" s="2" t="s">
        <v>33</v>
      </c>
      <c r="F1083" s="8" t="s">
        <v>24</v>
      </c>
      <c r="G1083" s="8">
        <v>1</v>
      </c>
      <c r="H1083" s="8">
        <v>0</v>
      </c>
      <c r="I1083" s="8">
        <v>0</v>
      </c>
      <c r="J1083" s="8">
        <v>1</v>
      </c>
      <c r="K1083" s="8">
        <v>1</v>
      </c>
      <c r="L1083" s="8">
        <v>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5">
        <v>213010496</v>
      </c>
    </row>
    <row r="1084" spans="1:21" hidden="1" x14ac:dyDescent="0.25">
      <c r="A1084" s="8" t="s">
        <v>5018</v>
      </c>
      <c r="B1084" s="2" t="s">
        <v>1501</v>
      </c>
      <c r="C1084" s="2" t="s">
        <v>103</v>
      </c>
      <c r="D1084" s="2" t="s">
        <v>102</v>
      </c>
      <c r="E1084" s="2" t="s">
        <v>33</v>
      </c>
      <c r="F1084" s="8" t="s">
        <v>24</v>
      </c>
      <c r="G1084" s="8">
        <v>1</v>
      </c>
      <c r="H1084" s="8">
        <v>0</v>
      </c>
      <c r="I1084" s="8">
        <v>0</v>
      </c>
      <c r="J1084" s="8">
        <v>1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5">
        <v>213010500</v>
      </c>
    </row>
    <row r="1085" spans="1:21" hidden="1" x14ac:dyDescent="0.25">
      <c r="A1085" s="8" t="s">
        <v>5018</v>
      </c>
      <c r="B1085" s="2" t="s">
        <v>1502</v>
      </c>
      <c r="C1085" s="2" t="s">
        <v>103</v>
      </c>
      <c r="D1085" s="2" t="s">
        <v>102</v>
      </c>
      <c r="E1085" s="2" t="s">
        <v>33</v>
      </c>
      <c r="F1085" s="8" t="s">
        <v>24</v>
      </c>
      <c r="G1085" s="8">
        <v>1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5">
        <v>213010518</v>
      </c>
    </row>
    <row r="1086" spans="1:21" hidden="1" x14ac:dyDescent="0.25">
      <c r="A1086" s="8" t="s">
        <v>5018</v>
      </c>
      <c r="B1086" s="2" t="s">
        <v>1503</v>
      </c>
      <c r="C1086" s="2" t="s">
        <v>103</v>
      </c>
      <c r="D1086" s="2" t="s">
        <v>102</v>
      </c>
      <c r="E1086" s="2" t="s">
        <v>33</v>
      </c>
      <c r="F1086" s="8" t="s">
        <v>24</v>
      </c>
      <c r="G1086" s="8">
        <v>1</v>
      </c>
      <c r="H1086" s="8">
        <v>0</v>
      </c>
      <c r="I1086" s="8">
        <v>0</v>
      </c>
      <c r="J1086" s="8">
        <v>1</v>
      </c>
      <c r="K1086" s="8">
        <v>1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5">
        <v>213010526</v>
      </c>
    </row>
    <row r="1087" spans="1:21" hidden="1" x14ac:dyDescent="0.25">
      <c r="A1087" s="8" t="s">
        <v>5018</v>
      </c>
      <c r="B1087" s="2" t="s">
        <v>1504</v>
      </c>
      <c r="C1087" s="2" t="s">
        <v>103</v>
      </c>
      <c r="D1087" s="2" t="s">
        <v>102</v>
      </c>
      <c r="E1087" s="2" t="s">
        <v>33</v>
      </c>
      <c r="F1087" s="8" t="s">
        <v>24</v>
      </c>
      <c r="G1087" s="8">
        <v>1</v>
      </c>
      <c r="H1087" s="8">
        <v>0</v>
      </c>
      <c r="I1087" s="8">
        <v>0</v>
      </c>
      <c r="J1087" s="8">
        <v>1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5">
        <v>213010534</v>
      </c>
    </row>
    <row r="1088" spans="1:21" hidden="1" x14ac:dyDescent="0.25">
      <c r="A1088" s="8" t="s">
        <v>5018</v>
      </c>
      <c r="B1088" s="2" t="s">
        <v>1505</v>
      </c>
      <c r="C1088" s="2" t="s">
        <v>103</v>
      </c>
      <c r="D1088" s="2" t="s">
        <v>102</v>
      </c>
      <c r="E1088" s="2" t="s">
        <v>33</v>
      </c>
      <c r="F1088" s="8" t="s">
        <v>36</v>
      </c>
      <c r="G1088" s="8">
        <v>1</v>
      </c>
      <c r="H1088" s="8">
        <v>0</v>
      </c>
      <c r="I1088" s="8">
        <v>0</v>
      </c>
      <c r="J1088" s="8">
        <v>1</v>
      </c>
      <c r="K1088" s="8">
        <v>1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5">
        <v>213010542</v>
      </c>
    </row>
    <row r="1089" spans="1:21" hidden="1" x14ac:dyDescent="0.25">
      <c r="A1089" s="8" t="s">
        <v>5018</v>
      </c>
      <c r="B1089" s="2" t="s">
        <v>1506</v>
      </c>
      <c r="C1089" s="2" t="s">
        <v>103</v>
      </c>
      <c r="D1089" s="2" t="s">
        <v>102</v>
      </c>
      <c r="E1089" s="2" t="s">
        <v>33</v>
      </c>
      <c r="F1089" s="8" t="s">
        <v>24</v>
      </c>
      <c r="G1089" s="8">
        <v>1</v>
      </c>
      <c r="H1089" s="8">
        <v>0</v>
      </c>
      <c r="I1089" s="8">
        <v>0</v>
      </c>
      <c r="J1089" s="8">
        <v>1</v>
      </c>
      <c r="K1089" s="8">
        <v>1</v>
      </c>
      <c r="L1089" s="8">
        <v>1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5">
        <v>213010550</v>
      </c>
    </row>
    <row r="1090" spans="1:21" hidden="1" x14ac:dyDescent="0.25">
      <c r="A1090" s="8" t="s">
        <v>5018</v>
      </c>
      <c r="B1090" s="2" t="s">
        <v>1507</v>
      </c>
      <c r="C1090" s="2" t="s">
        <v>103</v>
      </c>
      <c r="D1090" s="2" t="s">
        <v>102</v>
      </c>
      <c r="E1090" s="2" t="s">
        <v>33</v>
      </c>
      <c r="F1090" s="8" t="s">
        <v>24</v>
      </c>
      <c r="G1090" s="8">
        <v>1</v>
      </c>
      <c r="H1090" s="8">
        <v>0</v>
      </c>
      <c r="I1090" s="8">
        <v>0</v>
      </c>
      <c r="J1090" s="8">
        <v>1</v>
      </c>
      <c r="K1090" s="8">
        <v>1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5">
        <v>213010569</v>
      </c>
    </row>
    <row r="1091" spans="1:21" hidden="1" x14ac:dyDescent="0.25">
      <c r="A1091" s="8" t="s">
        <v>5018</v>
      </c>
      <c r="B1091" s="2" t="s">
        <v>1508</v>
      </c>
      <c r="C1091" s="2" t="s">
        <v>103</v>
      </c>
      <c r="D1091" s="2" t="s">
        <v>102</v>
      </c>
      <c r="E1091" s="2" t="s">
        <v>33</v>
      </c>
      <c r="F1091" s="8" t="s">
        <v>24</v>
      </c>
      <c r="G1091" s="8">
        <v>1</v>
      </c>
      <c r="H1091" s="8">
        <v>0</v>
      </c>
      <c r="I1091" s="8">
        <v>0</v>
      </c>
      <c r="J1091" s="8">
        <v>1</v>
      </c>
      <c r="K1091" s="8">
        <v>1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5">
        <v>213010577</v>
      </c>
    </row>
    <row r="1092" spans="1:21" hidden="1" x14ac:dyDescent="0.25">
      <c r="A1092" s="8" t="s">
        <v>5018</v>
      </c>
      <c r="B1092" s="2" t="s">
        <v>1509</v>
      </c>
      <c r="C1092" s="2" t="s">
        <v>103</v>
      </c>
      <c r="D1092" s="2" t="s">
        <v>102</v>
      </c>
      <c r="E1092" s="2" t="s">
        <v>33</v>
      </c>
      <c r="F1092" s="8" t="s">
        <v>24</v>
      </c>
      <c r="G1092" s="8">
        <v>1</v>
      </c>
      <c r="H1092" s="8">
        <v>0</v>
      </c>
      <c r="I1092" s="8">
        <v>0</v>
      </c>
      <c r="J1092" s="8">
        <v>1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5">
        <v>213010585</v>
      </c>
    </row>
    <row r="1093" spans="1:21" hidden="1" x14ac:dyDescent="0.25">
      <c r="A1093" s="8" t="s">
        <v>5018</v>
      </c>
      <c r="B1093" s="2" t="s">
        <v>1510</v>
      </c>
      <c r="C1093" s="2" t="s">
        <v>103</v>
      </c>
      <c r="D1093" s="2" t="s">
        <v>102</v>
      </c>
      <c r="E1093" s="2" t="s">
        <v>33</v>
      </c>
      <c r="F1093" s="8" t="s">
        <v>24</v>
      </c>
      <c r="G1093" s="8">
        <v>1</v>
      </c>
      <c r="H1093" s="8">
        <v>0</v>
      </c>
      <c r="I1093" s="8">
        <v>0</v>
      </c>
      <c r="J1093" s="8">
        <v>1</v>
      </c>
      <c r="K1093" s="8">
        <v>1</v>
      </c>
      <c r="L1093" s="8">
        <v>1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5">
        <v>213010607</v>
      </c>
    </row>
    <row r="1094" spans="1:21" hidden="1" x14ac:dyDescent="0.25">
      <c r="A1094" s="8" t="s">
        <v>5018</v>
      </c>
      <c r="B1094" s="2" t="s">
        <v>1511</v>
      </c>
      <c r="C1094" s="2" t="s">
        <v>103</v>
      </c>
      <c r="D1094" s="2" t="s">
        <v>102</v>
      </c>
      <c r="E1094" s="2" t="s">
        <v>33</v>
      </c>
      <c r="F1094" s="8" t="s">
        <v>24</v>
      </c>
      <c r="G1094" s="8">
        <v>1</v>
      </c>
      <c r="H1094" s="8">
        <v>0</v>
      </c>
      <c r="I1094" s="8">
        <v>0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5">
        <v>213010615</v>
      </c>
    </row>
    <row r="1095" spans="1:21" hidden="1" x14ac:dyDescent="0.25">
      <c r="A1095" s="8" t="s">
        <v>5018</v>
      </c>
      <c r="B1095" s="2" t="s">
        <v>1512</v>
      </c>
      <c r="C1095" s="2" t="s">
        <v>103</v>
      </c>
      <c r="D1095" s="2" t="s">
        <v>102</v>
      </c>
      <c r="E1095" s="2" t="s">
        <v>33</v>
      </c>
      <c r="F1095" s="8" t="s">
        <v>24</v>
      </c>
      <c r="G1095" s="8">
        <v>1</v>
      </c>
      <c r="H1095" s="8">
        <v>0</v>
      </c>
      <c r="I1095" s="8">
        <v>0</v>
      </c>
      <c r="J1095" s="8">
        <v>1</v>
      </c>
      <c r="K1095" s="8">
        <v>1</v>
      </c>
      <c r="L1095" s="8">
        <v>1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5">
        <v>213010623</v>
      </c>
    </row>
    <row r="1096" spans="1:21" hidden="1" x14ac:dyDescent="0.25">
      <c r="A1096" s="8" t="s">
        <v>5018</v>
      </c>
      <c r="B1096" s="2" t="s">
        <v>1513</v>
      </c>
      <c r="C1096" s="2" t="s">
        <v>103</v>
      </c>
      <c r="D1096" s="2" t="s">
        <v>102</v>
      </c>
      <c r="E1096" s="2" t="s">
        <v>33</v>
      </c>
      <c r="F1096" s="8" t="s">
        <v>24</v>
      </c>
      <c r="G1096" s="8">
        <v>1</v>
      </c>
      <c r="H1096" s="8">
        <v>0</v>
      </c>
      <c r="I1096" s="8">
        <v>0</v>
      </c>
      <c r="J1096" s="8">
        <v>1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5">
        <v>213010631</v>
      </c>
    </row>
    <row r="1097" spans="1:21" hidden="1" x14ac:dyDescent="0.25">
      <c r="A1097" s="8" t="s">
        <v>5018</v>
      </c>
      <c r="B1097" s="2" t="s">
        <v>1514</v>
      </c>
      <c r="C1097" s="2" t="s">
        <v>103</v>
      </c>
      <c r="D1097" s="2" t="s">
        <v>102</v>
      </c>
      <c r="E1097" s="2" t="s">
        <v>33</v>
      </c>
      <c r="F1097" s="8" t="s">
        <v>24</v>
      </c>
      <c r="G1097" s="8">
        <v>1</v>
      </c>
      <c r="H1097" s="8">
        <v>0</v>
      </c>
      <c r="I1097" s="8">
        <v>0</v>
      </c>
      <c r="J1097" s="8">
        <v>1</v>
      </c>
      <c r="K1097" s="8">
        <v>1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5">
        <v>213010640</v>
      </c>
    </row>
    <row r="1098" spans="1:21" hidden="1" x14ac:dyDescent="0.25">
      <c r="A1098" s="8" t="s">
        <v>5018</v>
      </c>
      <c r="B1098" s="2" t="s">
        <v>1515</v>
      </c>
      <c r="C1098" s="2" t="s">
        <v>103</v>
      </c>
      <c r="D1098" s="2" t="s">
        <v>102</v>
      </c>
      <c r="E1098" s="2" t="s">
        <v>33</v>
      </c>
      <c r="F1098" s="8" t="s">
        <v>24</v>
      </c>
      <c r="G1098" s="8">
        <v>1</v>
      </c>
      <c r="H1098" s="8">
        <v>0</v>
      </c>
      <c r="I1098" s="8">
        <v>0</v>
      </c>
      <c r="J1098" s="8">
        <v>1</v>
      </c>
      <c r="K1098" s="8">
        <v>1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5">
        <v>213010658</v>
      </c>
    </row>
    <row r="1099" spans="1:21" hidden="1" x14ac:dyDescent="0.25">
      <c r="A1099" s="8" t="s">
        <v>5018</v>
      </c>
      <c r="B1099" s="2" t="s">
        <v>1516</v>
      </c>
      <c r="C1099" s="2" t="s">
        <v>103</v>
      </c>
      <c r="D1099" s="2" t="s">
        <v>102</v>
      </c>
      <c r="E1099" s="2" t="s">
        <v>33</v>
      </c>
      <c r="F1099" s="8" t="s">
        <v>24</v>
      </c>
      <c r="G1099" s="8">
        <v>1</v>
      </c>
      <c r="H1099" s="8">
        <v>0</v>
      </c>
      <c r="I1099" s="8">
        <v>0</v>
      </c>
      <c r="J1099" s="8">
        <v>1</v>
      </c>
      <c r="K1099" s="8">
        <v>1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5">
        <v>213010666</v>
      </c>
    </row>
    <row r="1100" spans="1:21" hidden="1" x14ac:dyDescent="0.25">
      <c r="A1100" s="8" t="s">
        <v>5018</v>
      </c>
      <c r="B1100" s="2" t="s">
        <v>1517</v>
      </c>
      <c r="C1100" s="2" t="s">
        <v>103</v>
      </c>
      <c r="D1100" s="2" t="s">
        <v>102</v>
      </c>
      <c r="E1100" s="2" t="s">
        <v>33</v>
      </c>
      <c r="F1100" s="8" t="s">
        <v>36</v>
      </c>
      <c r="G1100" s="8">
        <v>1</v>
      </c>
      <c r="H1100" s="8">
        <v>0</v>
      </c>
      <c r="I1100" s="8">
        <v>0</v>
      </c>
      <c r="J1100" s="8">
        <v>1</v>
      </c>
      <c r="K1100" s="8">
        <v>1</v>
      </c>
      <c r="L1100" s="8">
        <v>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5">
        <v>213010674</v>
      </c>
    </row>
    <row r="1101" spans="1:21" hidden="1" x14ac:dyDescent="0.25">
      <c r="A1101" s="8" t="s">
        <v>5018</v>
      </c>
      <c r="B1101" s="2" t="s">
        <v>1518</v>
      </c>
      <c r="C1101" s="2" t="s">
        <v>103</v>
      </c>
      <c r="D1101" s="2" t="s">
        <v>102</v>
      </c>
      <c r="E1101" s="2" t="s">
        <v>33</v>
      </c>
      <c r="F1101" s="8" t="s">
        <v>24</v>
      </c>
      <c r="G1101" s="8">
        <v>1</v>
      </c>
      <c r="H1101" s="8">
        <v>0</v>
      </c>
      <c r="I1101" s="8">
        <v>0</v>
      </c>
      <c r="J1101" s="8">
        <v>1</v>
      </c>
      <c r="K1101" s="8">
        <v>1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5">
        <v>213010682</v>
      </c>
    </row>
    <row r="1102" spans="1:21" hidden="1" x14ac:dyDescent="0.25">
      <c r="A1102" s="8" t="s">
        <v>5018</v>
      </c>
      <c r="B1102" s="2" t="s">
        <v>1519</v>
      </c>
      <c r="C1102" s="2" t="s">
        <v>103</v>
      </c>
      <c r="D1102" s="2" t="s">
        <v>102</v>
      </c>
      <c r="E1102" s="2" t="s">
        <v>33</v>
      </c>
      <c r="F1102" s="8" t="s">
        <v>24</v>
      </c>
      <c r="G1102" s="8">
        <v>1</v>
      </c>
      <c r="H1102" s="8">
        <v>0</v>
      </c>
      <c r="I1102" s="8">
        <v>0</v>
      </c>
      <c r="J1102" s="8">
        <v>1</v>
      </c>
      <c r="K1102" s="8">
        <v>1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5">
        <v>213010690</v>
      </c>
    </row>
    <row r="1103" spans="1:21" hidden="1" x14ac:dyDescent="0.25">
      <c r="A1103" s="8" t="s">
        <v>5018</v>
      </c>
      <c r="B1103" s="2" t="s">
        <v>1520</v>
      </c>
      <c r="C1103" s="2" t="s">
        <v>103</v>
      </c>
      <c r="D1103" s="2" t="s">
        <v>102</v>
      </c>
      <c r="E1103" s="2" t="s">
        <v>33</v>
      </c>
      <c r="F1103" s="8" t="s">
        <v>24</v>
      </c>
      <c r="G1103" s="8">
        <v>1</v>
      </c>
      <c r="H1103" s="8">
        <v>0</v>
      </c>
      <c r="I1103" s="8">
        <v>0</v>
      </c>
      <c r="J1103" s="8">
        <v>1</v>
      </c>
      <c r="K1103" s="8">
        <v>1</v>
      </c>
      <c r="L1103" s="8">
        <v>1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5">
        <v>213010704</v>
      </c>
    </row>
    <row r="1104" spans="1:21" hidden="1" x14ac:dyDescent="0.25">
      <c r="A1104" s="8" t="s">
        <v>5018</v>
      </c>
      <c r="B1104" s="2" t="s">
        <v>1521</v>
      </c>
      <c r="C1104" s="2" t="s">
        <v>104</v>
      </c>
      <c r="D1104" s="2" t="s">
        <v>102</v>
      </c>
      <c r="E1104" s="2" t="s">
        <v>33</v>
      </c>
      <c r="F1104" s="8" t="s">
        <v>24</v>
      </c>
      <c r="G1104" s="8">
        <v>1</v>
      </c>
      <c r="H1104" s="8">
        <v>0</v>
      </c>
      <c r="I1104" s="8">
        <v>0</v>
      </c>
      <c r="J1104" s="8">
        <v>1</v>
      </c>
      <c r="K1104" s="8">
        <v>1</v>
      </c>
      <c r="L1104" s="8">
        <v>1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5">
        <v>213020017</v>
      </c>
    </row>
    <row r="1105" spans="1:21" hidden="1" x14ac:dyDescent="0.25">
      <c r="A1105" s="8" t="s">
        <v>5018</v>
      </c>
      <c r="B1105" s="2" t="s">
        <v>1522</v>
      </c>
      <c r="C1105" s="2" t="s">
        <v>104</v>
      </c>
      <c r="D1105" s="2" t="s">
        <v>102</v>
      </c>
      <c r="E1105" s="2" t="s">
        <v>33</v>
      </c>
      <c r="F1105" s="8" t="s">
        <v>24</v>
      </c>
      <c r="G1105" s="8">
        <v>1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5">
        <v>213020025</v>
      </c>
    </row>
    <row r="1106" spans="1:21" hidden="1" x14ac:dyDescent="0.25">
      <c r="A1106" s="8" t="s">
        <v>5018</v>
      </c>
      <c r="B1106" s="2" t="s">
        <v>1523</v>
      </c>
      <c r="C1106" s="2" t="s">
        <v>104</v>
      </c>
      <c r="D1106" s="2" t="s">
        <v>102</v>
      </c>
      <c r="E1106" s="2" t="s">
        <v>33</v>
      </c>
      <c r="F1106" s="8" t="s">
        <v>24</v>
      </c>
      <c r="G1106" s="8">
        <v>1</v>
      </c>
      <c r="H1106" s="8">
        <v>0</v>
      </c>
      <c r="I1106" s="8">
        <v>0</v>
      </c>
      <c r="J1106" s="8">
        <v>1</v>
      </c>
      <c r="K1106" s="8">
        <v>1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5">
        <v>213020033</v>
      </c>
    </row>
    <row r="1107" spans="1:21" hidden="1" x14ac:dyDescent="0.25">
      <c r="A1107" s="8" t="s">
        <v>5018</v>
      </c>
      <c r="B1107" s="2" t="s">
        <v>1524</v>
      </c>
      <c r="C1107" s="2" t="s">
        <v>104</v>
      </c>
      <c r="D1107" s="2" t="s">
        <v>102</v>
      </c>
      <c r="E1107" s="2" t="s">
        <v>33</v>
      </c>
      <c r="F1107" s="8" t="s">
        <v>24</v>
      </c>
      <c r="G1107" s="8">
        <v>1</v>
      </c>
      <c r="H1107" s="8">
        <v>0</v>
      </c>
      <c r="I1107" s="8">
        <v>0</v>
      </c>
      <c r="J1107" s="8">
        <v>1</v>
      </c>
      <c r="K1107" s="8">
        <v>1</v>
      </c>
      <c r="L1107" s="8">
        <v>1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5">
        <v>213020041</v>
      </c>
    </row>
    <row r="1108" spans="1:21" hidden="1" x14ac:dyDescent="0.25">
      <c r="A1108" s="8" t="s">
        <v>5018</v>
      </c>
      <c r="B1108" s="2" t="s">
        <v>1525</v>
      </c>
      <c r="C1108" s="2" t="s">
        <v>104</v>
      </c>
      <c r="D1108" s="2" t="s">
        <v>102</v>
      </c>
      <c r="E1108" s="2" t="s">
        <v>33</v>
      </c>
      <c r="F1108" s="8" t="s">
        <v>24</v>
      </c>
      <c r="G1108" s="8">
        <v>1</v>
      </c>
      <c r="H1108" s="8">
        <v>0</v>
      </c>
      <c r="I1108" s="8">
        <v>0</v>
      </c>
      <c r="J1108" s="8">
        <v>1</v>
      </c>
      <c r="K1108" s="8">
        <v>1</v>
      </c>
      <c r="L1108" s="8">
        <v>1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5">
        <v>213020050</v>
      </c>
    </row>
    <row r="1109" spans="1:21" hidden="1" x14ac:dyDescent="0.25">
      <c r="A1109" s="8" t="s">
        <v>5018</v>
      </c>
      <c r="B1109" s="2" t="s">
        <v>1526</v>
      </c>
      <c r="C1109" s="2" t="s">
        <v>104</v>
      </c>
      <c r="D1109" s="2" t="s">
        <v>102</v>
      </c>
      <c r="E1109" s="2" t="s">
        <v>33</v>
      </c>
      <c r="F1109" s="8" t="s">
        <v>24</v>
      </c>
      <c r="G1109" s="8">
        <v>1</v>
      </c>
      <c r="H1109" s="8">
        <v>0</v>
      </c>
      <c r="I1109" s="8">
        <v>0</v>
      </c>
      <c r="J1109" s="8">
        <v>1</v>
      </c>
      <c r="K1109" s="8">
        <v>1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5">
        <v>213020068</v>
      </c>
    </row>
    <row r="1110" spans="1:21" hidden="1" x14ac:dyDescent="0.25">
      <c r="A1110" s="8" t="s">
        <v>5018</v>
      </c>
      <c r="B1110" s="2" t="s">
        <v>1527</v>
      </c>
      <c r="C1110" s="2" t="s">
        <v>104</v>
      </c>
      <c r="D1110" s="2" t="s">
        <v>102</v>
      </c>
      <c r="E1110" s="2" t="s">
        <v>33</v>
      </c>
      <c r="F1110" s="8" t="s">
        <v>24</v>
      </c>
      <c r="G1110" s="8">
        <v>1</v>
      </c>
      <c r="H1110" s="8">
        <v>0</v>
      </c>
      <c r="I1110" s="8">
        <v>0</v>
      </c>
      <c r="J1110" s="8">
        <v>1</v>
      </c>
      <c r="K1110" s="8">
        <v>1</v>
      </c>
      <c r="L1110" s="8">
        <v>1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5">
        <v>213020076</v>
      </c>
    </row>
    <row r="1111" spans="1:21" hidden="1" x14ac:dyDescent="0.25">
      <c r="A1111" s="8" t="s">
        <v>5018</v>
      </c>
      <c r="B1111" s="2" t="s">
        <v>1528</v>
      </c>
      <c r="C1111" s="2" t="s">
        <v>104</v>
      </c>
      <c r="D1111" s="2" t="s">
        <v>102</v>
      </c>
      <c r="E1111" s="2" t="s">
        <v>33</v>
      </c>
      <c r="F1111" s="8" t="s">
        <v>24</v>
      </c>
      <c r="G1111" s="8">
        <v>1</v>
      </c>
      <c r="H1111" s="8">
        <v>0</v>
      </c>
      <c r="I1111" s="8">
        <v>0</v>
      </c>
      <c r="J1111" s="8">
        <v>1</v>
      </c>
      <c r="K1111" s="8">
        <v>1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5">
        <v>213020084</v>
      </c>
    </row>
    <row r="1112" spans="1:21" hidden="1" x14ac:dyDescent="0.25">
      <c r="A1112" s="8" t="s">
        <v>5018</v>
      </c>
      <c r="B1112" s="2" t="s">
        <v>1529</v>
      </c>
      <c r="C1112" s="2" t="s">
        <v>106</v>
      </c>
      <c r="D1112" s="2" t="s">
        <v>105</v>
      </c>
      <c r="E1112" s="2" t="s">
        <v>33</v>
      </c>
      <c r="F1112" s="8" t="s">
        <v>23</v>
      </c>
      <c r="G1112" s="8">
        <v>1</v>
      </c>
      <c r="H1112" s="8">
        <v>1</v>
      </c>
      <c r="I1112" s="8">
        <v>1</v>
      </c>
      <c r="J1112" s="8">
        <v>1</v>
      </c>
      <c r="K1112" s="8">
        <v>1</v>
      </c>
      <c r="L1112" s="8">
        <v>1</v>
      </c>
      <c r="M1112" s="8">
        <v>0</v>
      </c>
      <c r="N1112" s="8">
        <v>0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5">
        <v>214010015</v>
      </c>
    </row>
    <row r="1113" spans="1:21" hidden="1" x14ac:dyDescent="0.25">
      <c r="A1113" s="8" t="s">
        <v>5018</v>
      </c>
      <c r="B1113" s="2" t="s">
        <v>1530</v>
      </c>
      <c r="C1113" s="2" t="s">
        <v>106</v>
      </c>
      <c r="D1113" s="2" t="s">
        <v>105</v>
      </c>
      <c r="E1113" s="2" t="s">
        <v>33</v>
      </c>
      <c r="F1113" s="8" t="s">
        <v>23</v>
      </c>
      <c r="G1113" s="8">
        <v>1</v>
      </c>
      <c r="H1113" s="8">
        <v>1</v>
      </c>
      <c r="I1113" s="8">
        <v>1</v>
      </c>
      <c r="J1113" s="8">
        <v>1</v>
      </c>
      <c r="K1113" s="8">
        <v>1</v>
      </c>
      <c r="L1113" s="8">
        <v>1</v>
      </c>
      <c r="M1113" s="8">
        <v>0</v>
      </c>
      <c r="N1113" s="8">
        <v>0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0</v>
      </c>
      <c r="U1113" s="5">
        <v>214010023</v>
      </c>
    </row>
    <row r="1114" spans="1:21" hidden="1" x14ac:dyDescent="0.25">
      <c r="A1114" s="8" t="s">
        <v>5018</v>
      </c>
      <c r="B1114" s="2" t="s">
        <v>1531</v>
      </c>
      <c r="C1114" s="2" t="s">
        <v>106</v>
      </c>
      <c r="D1114" s="2" t="s">
        <v>105</v>
      </c>
      <c r="E1114" s="2" t="s">
        <v>33</v>
      </c>
      <c r="F1114" s="8" t="s">
        <v>23</v>
      </c>
      <c r="G1114" s="8">
        <v>1</v>
      </c>
      <c r="H1114" s="8">
        <v>1</v>
      </c>
      <c r="I1114" s="8">
        <v>1</v>
      </c>
      <c r="J1114" s="8">
        <v>1</v>
      </c>
      <c r="K1114" s="8">
        <v>1</v>
      </c>
      <c r="L1114" s="8">
        <v>1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5">
        <v>214010031</v>
      </c>
    </row>
    <row r="1115" spans="1:21" hidden="1" x14ac:dyDescent="0.25">
      <c r="A1115" s="8" t="s">
        <v>5018</v>
      </c>
      <c r="B1115" s="2" t="s">
        <v>1532</v>
      </c>
      <c r="C1115" s="2" t="s">
        <v>106</v>
      </c>
      <c r="D1115" s="2" t="s">
        <v>105</v>
      </c>
      <c r="E1115" s="2" t="s">
        <v>33</v>
      </c>
      <c r="F1115" s="8" t="s">
        <v>24</v>
      </c>
      <c r="G1115" s="8">
        <v>1</v>
      </c>
      <c r="H1115" s="8">
        <v>1</v>
      </c>
      <c r="I1115" s="8">
        <v>1</v>
      </c>
      <c r="J1115" s="8">
        <v>0</v>
      </c>
      <c r="K1115" s="8">
        <v>1</v>
      </c>
      <c r="L1115" s="8">
        <v>1</v>
      </c>
      <c r="M1115" s="8">
        <v>0</v>
      </c>
      <c r="N1115" s="8">
        <v>1</v>
      </c>
      <c r="O1115" s="8">
        <v>0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5">
        <v>214010040</v>
      </c>
    </row>
    <row r="1116" spans="1:21" hidden="1" x14ac:dyDescent="0.25">
      <c r="A1116" s="8" t="s">
        <v>5018</v>
      </c>
      <c r="B1116" s="2" t="s">
        <v>1533</v>
      </c>
      <c r="C1116" s="2" t="s">
        <v>106</v>
      </c>
      <c r="D1116" s="2" t="s">
        <v>105</v>
      </c>
      <c r="E1116" s="2" t="s">
        <v>33</v>
      </c>
      <c r="F1116" s="8" t="s">
        <v>24</v>
      </c>
      <c r="G1116" s="8">
        <v>1</v>
      </c>
      <c r="H1116" s="8">
        <v>1</v>
      </c>
      <c r="I1116" s="8">
        <v>1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0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5">
        <v>214010058</v>
      </c>
    </row>
    <row r="1117" spans="1:21" hidden="1" x14ac:dyDescent="0.25">
      <c r="A1117" s="8" t="s">
        <v>5018</v>
      </c>
      <c r="B1117" s="2" t="s">
        <v>1534</v>
      </c>
      <c r="C1117" s="2" t="s">
        <v>106</v>
      </c>
      <c r="D1117" s="2" t="s">
        <v>105</v>
      </c>
      <c r="E1117" s="2" t="s">
        <v>33</v>
      </c>
      <c r="F1117" s="8" t="s">
        <v>23</v>
      </c>
      <c r="G1117" s="8">
        <v>1</v>
      </c>
      <c r="H1117" s="8">
        <v>0</v>
      </c>
      <c r="I1117" s="8">
        <v>0</v>
      </c>
      <c r="J1117" s="8">
        <v>1</v>
      </c>
      <c r="K1117" s="8">
        <v>1</v>
      </c>
      <c r="L1117" s="8">
        <v>1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5">
        <v>214010066</v>
      </c>
    </row>
    <row r="1118" spans="1:21" hidden="1" x14ac:dyDescent="0.25">
      <c r="A1118" s="8" t="s">
        <v>5018</v>
      </c>
      <c r="B1118" s="2" t="s">
        <v>1535</v>
      </c>
      <c r="C1118" s="2" t="s">
        <v>106</v>
      </c>
      <c r="D1118" s="2" t="s">
        <v>105</v>
      </c>
      <c r="E1118" s="2" t="s">
        <v>33</v>
      </c>
      <c r="F1118" s="8" t="s">
        <v>24</v>
      </c>
      <c r="G1118" s="8">
        <v>1</v>
      </c>
      <c r="H1118" s="8">
        <v>1</v>
      </c>
      <c r="I1118" s="8">
        <v>1</v>
      </c>
      <c r="J1118" s="8">
        <v>1</v>
      </c>
      <c r="K1118" s="8">
        <v>1</v>
      </c>
      <c r="L1118" s="8">
        <v>1</v>
      </c>
      <c r="M1118" s="8">
        <v>0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5">
        <v>214010074</v>
      </c>
    </row>
    <row r="1119" spans="1:21" hidden="1" x14ac:dyDescent="0.25">
      <c r="A1119" s="8" t="s">
        <v>5018</v>
      </c>
      <c r="B1119" s="2" t="s">
        <v>1536</v>
      </c>
      <c r="C1119" s="2" t="s">
        <v>106</v>
      </c>
      <c r="D1119" s="2" t="s">
        <v>105</v>
      </c>
      <c r="E1119" s="2" t="s">
        <v>33</v>
      </c>
      <c r="F1119" s="8" t="s">
        <v>23</v>
      </c>
      <c r="G1119" s="8">
        <v>1</v>
      </c>
      <c r="H1119" s="8">
        <v>0</v>
      </c>
      <c r="I1119" s="8">
        <v>0</v>
      </c>
      <c r="J1119" s="8">
        <v>0</v>
      </c>
      <c r="K1119" s="8">
        <v>1</v>
      </c>
      <c r="L1119" s="8">
        <v>1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5">
        <v>214010082</v>
      </c>
    </row>
    <row r="1120" spans="1:21" hidden="1" x14ac:dyDescent="0.25">
      <c r="A1120" s="8" t="s">
        <v>5018</v>
      </c>
      <c r="B1120" s="2" t="s">
        <v>1537</v>
      </c>
      <c r="C1120" s="2" t="s">
        <v>106</v>
      </c>
      <c r="D1120" s="2" t="s">
        <v>105</v>
      </c>
      <c r="E1120" s="2" t="s">
        <v>33</v>
      </c>
      <c r="F1120" s="8" t="s">
        <v>23</v>
      </c>
      <c r="G1120" s="8">
        <v>1</v>
      </c>
      <c r="H1120" s="8">
        <v>0</v>
      </c>
      <c r="I1120" s="8">
        <v>0</v>
      </c>
      <c r="J1120" s="8">
        <v>0</v>
      </c>
      <c r="K1120" s="8">
        <v>1</v>
      </c>
      <c r="L1120" s="8">
        <v>1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5">
        <v>214010090</v>
      </c>
    </row>
    <row r="1121" spans="1:21" hidden="1" x14ac:dyDescent="0.25">
      <c r="A1121" s="8" t="s">
        <v>5018</v>
      </c>
      <c r="B1121" s="2" t="s">
        <v>1538</v>
      </c>
      <c r="C1121" s="2" t="s">
        <v>106</v>
      </c>
      <c r="D1121" s="2" t="s">
        <v>105</v>
      </c>
      <c r="E1121" s="2" t="s">
        <v>33</v>
      </c>
      <c r="F1121" s="8" t="s">
        <v>23</v>
      </c>
      <c r="G1121" s="8">
        <v>1</v>
      </c>
      <c r="H1121" s="8">
        <v>1</v>
      </c>
      <c r="I1121" s="8">
        <v>1</v>
      </c>
      <c r="J1121" s="8">
        <v>1</v>
      </c>
      <c r="K1121" s="8">
        <v>1</v>
      </c>
      <c r="L1121" s="8">
        <v>1</v>
      </c>
      <c r="M1121" s="8">
        <v>0</v>
      </c>
      <c r="N1121" s="8">
        <v>0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5">
        <v>214010104</v>
      </c>
    </row>
    <row r="1122" spans="1:21" hidden="1" x14ac:dyDescent="0.25">
      <c r="A1122" s="8" t="s">
        <v>5018</v>
      </c>
      <c r="B1122" s="2" t="s">
        <v>1539</v>
      </c>
      <c r="C1122" s="2" t="s">
        <v>106</v>
      </c>
      <c r="D1122" s="2" t="s">
        <v>105</v>
      </c>
      <c r="E1122" s="2" t="s">
        <v>33</v>
      </c>
      <c r="F1122" s="8" t="s">
        <v>23</v>
      </c>
      <c r="G1122" s="8">
        <v>1</v>
      </c>
      <c r="H1122" s="8">
        <v>1</v>
      </c>
      <c r="I1122" s="8">
        <v>1</v>
      </c>
      <c r="J1122" s="8">
        <v>0</v>
      </c>
      <c r="K1122" s="8">
        <v>1</v>
      </c>
      <c r="L1122" s="8">
        <v>1</v>
      </c>
      <c r="M1122" s="8">
        <v>0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5">
        <v>214010112</v>
      </c>
    </row>
    <row r="1123" spans="1:21" hidden="1" x14ac:dyDescent="0.25">
      <c r="A1123" s="8" t="s">
        <v>5018</v>
      </c>
      <c r="B1123" s="2" t="s">
        <v>1540</v>
      </c>
      <c r="C1123" s="2" t="s">
        <v>106</v>
      </c>
      <c r="D1123" s="2" t="s">
        <v>105</v>
      </c>
      <c r="E1123" s="2" t="s">
        <v>33</v>
      </c>
      <c r="F1123" s="8" t="s">
        <v>23</v>
      </c>
      <c r="G1123" s="8">
        <v>1</v>
      </c>
      <c r="H1123" s="8">
        <v>1</v>
      </c>
      <c r="I1123" s="8">
        <v>1</v>
      </c>
      <c r="J1123" s="8">
        <v>0</v>
      </c>
      <c r="K1123" s="8">
        <v>1</v>
      </c>
      <c r="L1123" s="8">
        <v>1</v>
      </c>
      <c r="M1123" s="8">
        <v>0</v>
      </c>
      <c r="N1123" s="8">
        <v>0</v>
      </c>
      <c r="O1123" s="8">
        <v>1</v>
      </c>
      <c r="P1123" s="8">
        <v>1</v>
      </c>
      <c r="Q1123" s="8">
        <v>0</v>
      </c>
      <c r="R1123" s="8">
        <v>0</v>
      </c>
      <c r="S1123" s="8">
        <v>0</v>
      </c>
      <c r="T1123" s="8">
        <v>0</v>
      </c>
      <c r="U1123" s="5">
        <v>214010120</v>
      </c>
    </row>
    <row r="1124" spans="1:21" hidden="1" x14ac:dyDescent="0.25">
      <c r="A1124" s="8" t="s">
        <v>5018</v>
      </c>
      <c r="B1124" s="2" t="s">
        <v>1541</v>
      </c>
      <c r="C1124" s="2" t="s">
        <v>106</v>
      </c>
      <c r="D1124" s="2" t="s">
        <v>105</v>
      </c>
      <c r="E1124" s="2" t="s">
        <v>33</v>
      </c>
      <c r="F1124" s="8" t="s">
        <v>23</v>
      </c>
      <c r="G1124" s="8">
        <v>1</v>
      </c>
      <c r="H1124" s="8">
        <v>1</v>
      </c>
      <c r="I1124" s="8">
        <v>1</v>
      </c>
      <c r="J1124" s="8">
        <v>0</v>
      </c>
      <c r="K1124" s="8">
        <v>1</v>
      </c>
      <c r="L1124" s="8">
        <v>1</v>
      </c>
      <c r="M1124" s="8">
        <v>0</v>
      </c>
      <c r="N1124" s="8">
        <v>0</v>
      </c>
      <c r="O1124" s="8">
        <v>1</v>
      </c>
      <c r="P1124" s="8">
        <v>1</v>
      </c>
      <c r="Q1124" s="8">
        <v>0</v>
      </c>
      <c r="R1124" s="8">
        <v>0</v>
      </c>
      <c r="S1124" s="8">
        <v>0</v>
      </c>
      <c r="T1124" s="8">
        <v>0</v>
      </c>
      <c r="U1124" s="5">
        <v>214010139</v>
      </c>
    </row>
    <row r="1125" spans="1:21" hidden="1" x14ac:dyDescent="0.25">
      <c r="A1125" s="8" t="s">
        <v>5018</v>
      </c>
      <c r="B1125" s="2" t="s">
        <v>1542</v>
      </c>
      <c r="C1125" s="2" t="s">
        <v>109</v>
      </c>
      <c r="D1125" s="2" t="s">
        <v>108</v>
      </c>
      <c r="E1125" s="2" t="s">
        <v>107</v>
      </c>
      <c r="F1125" s="8" t="s">
        <v>23</v>
      </c>
      <c r="G1125" s="8">
        <v>1</v>
      </c>
      <c r="H1125" s="8">
        <v>0</v>
      </c>
      <c r="I1125" s="8">
        <v>0</v>
      </c>
      <c r="J1125" s="8">
        <v>1</v>
      </c>
      <c r="K1125" s="8">
        <v>1</v>
      </c>
      <c r="L1125" s="8">
        <v>1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5">
        <v>301010013</v>
      </c>
    </row>
    <row r="1126" spans="1:21" hidden="1" x14ac:dyDescent="0.25">
      <c r="A1126" s="8" t="s">
        <v>5018</v>
      </c>
      <c r="B1126" s="2" t="s">
        <v>1543</v>
      </c>
      <c r="C1126" s="2" t="s">
        <v>109</v>
      </c>
      <c r="D1126" s="2" t="s">
        <v>108</v>
      </c>
      <c r="E1126" s="2" t="s">
        <v>107</v>
      </c>
      <c r="F1126" s="8" t="s">
        <v>23</v>
      </c>
      <c r="G1126" s="8">
        <v>1</v>
      </c>
      <c r="H1126" s="8">
        <v>0</v>
      </c>
      <c r="I1126" s="8">
        <v>0</v>
      </c>
      <c r="J1126" s="8">
        <v>1</v>
      </c>
      <c r="K1126" s="8">
        <v>1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5">
        <v>301010021</v>
      </c>
    </row>
    <row r="1127" spans="1:21" hidden="1" x14ac:dyDescent="0.25">
      <c r="A1127" s="8" t="s">
        <v>5018</v>
      </c>
      <c r="B1127" s="2" t="s">
        <v>1544</v>
      </c>
      <c r="C1127" s="2" t="s">
        <v>109</v>
      </c>
      <c r="D1127" s="2" t="s">
        <v>108</v>
      </c>
      <c r="E1127" s="2" t="s">
        <v>107</v>
      </c>
      <c r="F1127" s="8" t="s">
        <v>23</v>
      </c>
      <c r="G1127" s="8">
        <v>1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5">
        <v>301010030</v>
      </c>
    </row>
    <row r="1128" spans="1:21" hidden="1" x14ac:dyDescent="0.25">
      <c r="A1128" s="8" t="s">
        <v>5018</v>
      </c>
      <c r="B1128" s="2" t="s">
        <v>1545</v>
      </c>
      <c r="C1128" s="2" t="s">
        <v>109</v>
      </c>
      <c r="D1128" s="2" t="s">
        <v>108</v>
      </c>
      <c r="E1128" s="2" t="s">
        <v>107</v>
      </c>
      <c r="F1128" s="8" t="s">
        <v>24</v>
      </c>
      <c r="G1128" s="8">
        <v>1</v>
      </c>
      <c r="H1128" s="8">
        <v>1</v>
      </c>
      <c r="I1128" s="8">
        <v>1</v>
      </c>
      <c r="J1128" s="8">
        <v>1</v>
      </c>
      <c r="K1128" s="8">
        <v>1</v>
      </c>
      <c r="L1128" s="8">
        <v>1</v>
      </c>
      <c r="M1128" s="8">
        <v>0</v>
      </c>
      <c r="N1128" s="8">
        <v>0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5">
        <v>301010048</v>
      </c>
    </row>
    <row r="1129" spans="1:21" hidden="1" x14ac:dyDescent="0.25">
      <c r="A1129" s="8" t="s">
        <v>5018</v>
      </c>
      <c r="B1129" s="2" t="s">
        <v>1546</v>
      </c>
      <c r="C1129" s="2" t="s">
        <v>109</v>
      </c>
      <c r="D1129" s="2" t="s">
        <v>108</v>
      </c>
      <c r="E1129" s="2" t="s">
        <v>107</v>
      </c>
      <c r="F1129" s="8" t="s">
        <v>24</v>
      </c>
      <c r="G1129" s="8">
        <v>1</v>
      </c>
      <c r="H1129" s="8">
        <v>0</v>
      </c>
      <c r="I1129" s="8">
        <v>0</v>
      </c>
      <c r="J1129" s="8">
        <v>1</v>
      </c>
      <c r="K1129" s="8">
        <v>1</v>
      </c>
      <c r="L1129" s="8">
        <v>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5">
        <v>301010056</v>
      </c>
    </row>
    <row r="1130" spans="1:21" hidden="1" x14ac:dyDescent="0.25">
      <c r="A1130" s="8" t="s">
        <v>5018</v>
      </c>
      <c r="B1130" s="2" t="s">
        <v>1547</v>
      </c>
      <c r="C1130" s="2" t="s">
        <v>109</v>
      </c>
      <c r="D1130" s="2" t="s">
        <v>108</v>
      </c>
      <c r="E1130" s="2" t="s">
        <v>107</v>
      </c>
      <c r="F1130" s="8" t="s">
        <v>23</v>
      </c>
      <c r="G1130" s="8">
        <v>1</v>
      </c>
      <c r="H1130" s="8">
        <v>0</v>
      </c>
      <c r="I1130" s="8">
        <v>0</v>
      </c>
      <c r="J1130" s="8">
        <v>1</v>
      </c>
      <c r="K1130" s="8">
        <v>1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5">
        <v>301010064</v>
      </c>
    </row>
    <row r="1131" spans="1:21" hidden="1" x14ac:dyDescent="0.25">
      <c r="A1131" s="8" t="s">
        <v>5018</v>
      </c>
      <c r="B1131" s="2" t="s">
        <v>1548</v>
      </c>
      <c r="C1131" s="2" t="s">
        <v>109</v>
      </c>
      <c r="D1131" s="2" t="s">
        <v>108</v>
      </c>
      <c r="E1131" s="2" t="s">
        <v>107</v>
      </c>
      <c r="F1131" s="8" t="s">
        <v>24</v>
      </c>
      <c r="G1131" s="8">
        <v>1</v>
      </c>
      <c r="H1131" s="8">
        <v>0</v>
      </c>
      <c r="I1131" s="8">
        <v>0</v>
      </c>
      <c r="J1131" s="8">
        <v>1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5">
        <v>301010072</v>
      </c>
    </row>
    <row r="1132" spans="1:21" hidden="1" x14ac:dyDescent="0.25">
      <c r="A1132" s="8" t="s">
        <v>5018</v>
      </c>
      <c r="B1132" s="2" t="s">
        <v>1549</v>
      </c>
      <c r="C1132" s="2" t="s">
        <v>109</v>
      </c>
      <c r="D1132" s="2" t="s">
        <v>108</v>
      </c>
      <c r="E1132" s="2" t="s">
        <v>107</v>
      </c>
      <c r="F1132" s="8" t="s">
        <v>23</v>
      </c>
      <c r="G1132" s="8">
        <v>1</v>
      </c>
      <c r="H1132" s="8">
        <v>0</v>
      </c>
      <c r="I1132" s="8">
        <v>0</v>
      </c>
      <c r="J1132" s="8">
        <v>1</v>
      </c>
      <c r="K1132" s="8">
        <v>1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5">
        <v>301010080</v>
      </c>
    </row>
    <row r="1133" spans="1:21" hidden="1" x14ac:dyDescent="0.25">
      <c r="A1133" s="8" t="s">
        <v>5018</v>
      </c>
      <c r="B1133" s="2" t="s">
        <v>1550</v>
      </c>
      <c r="C1133" s="2" t="s">
        <v>109</v>
      </c>
      <c r="D1133" s="2" t="s">
        <v>108</v>
      </c>
      <c r="E1133" s="2" t="s">
        <v>107</v>
      </c>
      <c r="F1133" s="8" t="s">
        <v>23</v>
      </c>
      <c r="G1133" s="8">
        <v>1</v>
      </c>
      <c r="H1133" s="8">
        <v>0</v>
      </c>
      <c r="I1133" s="8">
        <v>0</v>
      </c>
      <c r="J1133" s="8">
        <v>1</v>
      </c>
      <c r="K1133" s="8">
        <v>1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5">
        <v>301010099</v>
      </c>
    </row>
    <row r="1134" spans="1:21" hidden="1" x14ac:dyDescent="0.25">
      <c r="A1134" s="8" t="s">
        <v>5018</v>
      </c>
      <c r="B1134" s="2" t="s">
        <v>1551</v>
      </c>
      <c r="C1134" s="2" t="s">
        <v>109</v>
      </c>
      <c r="D1134" s="2" t="s">
        <v>108</v>
      </c>
      <c r="E1134" s="2" t="s">
        <v>107</v>
      </c>
      <c r="F1134" s="8" t="s">
        <v>24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5">
        <v>301010102</v>
      </c>
    </row>
    <row r="1135" spans="1:21" hidden="1" x14ac:dyDescent="0.25">
      <c r="A1135" s="8" t="s">
        <v>5018</v>
      </c>
      <c r="B1135" s="2" t="s">
        <v>1552</v>
      </c>
      <c r="C1135" s="2" t="s">
        <v>109</v>
      </c>
      <c r="D1135" s="2" t="s">
        <v>108</v>
      </c>
      <c r="E1135" s="2" t="s">
        <v>107</v>
      </c>
      <c r="F1135" s="8" t="s">
        <v>23</v>
      </c>
      <c r="G1135" s="8">
        <v>1</v>
      </c>
      <c r="H1135" s="8">
        <v>0</v>
      </c>
      <c r="I1135" s="8">
        <v>0</v>
      </c>
      <c r="J1135" s="8">
        <v>1</v>
      </c>
      <c r="K1135" s="8">
        <v>1</v>
      </c>
      <c r="L1135" s="8">
        <v>1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5">
        <v>301010110</v>
      </c>
    </row>
    <row r="1136" spans="1:21" hidden="1" x14ac:dyDescent="0.25">
      <c r="A1136" s="8" t="s">
        <v>5018</v>
      </c>
      <c r="B1136" s="2" t="s">
        <v>1553</v>
      </c>
      <c r="C1136" s="2" t="s">
        <v>109</v>
      </c>
      <c r="D1136" s="2" t="s">
        <v>108</v>
      </c>
      <c r="E1136" s="2" t="s">
        <v>107</v>
      </c>
      <c r="F1136" s="8" t="s">
        <v>23</v>
      </c>
      <c r="G1136" s="8">
        <v>1</v>
      </c>
      <c r="H1136" s="8">
        <v>0</v>
      </c>
      <c r="I1136" s="8">
        <v>0</v>
      </c>
      <c r="J1136" s="8">
        <v>1</v>
      </c>
      <c r="K1136" s="8">
        <v>1</v>
      </c>
      <c r="L1136" s="8">
        <v>1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5">
        <v>301010129</v>
      </c>
    </row>
    <row r="1137" spans="1:21" hidden="1" x14ac:dyDescent="0.25">
      <c r="A1137" s="8" t="s">
        <v>5018</v>
      </c>
      <c r="B1137" s="2" t="s">
        <v>1554</v>
      </c>
      <c r="C1137" s="2" t="s">
        <v>109</v>
      </c>
      <c r="D1137" s="2" t="s">
        <v>108</v>
      </c>
      <c r="E1137" s="2" t="s">
        <v>107</v>
      </c>
      <c r="F1137" s="8" t="s">
        <v>23</v>
      </c>
      <c r="G1137" s="8">
        <v>0</v>
      </c>
      <c r="H1137" s="8">
        <v>0</v>
      </c>
      <c r="I1137" s="8">
        <v>0</v>
      </c>
      <c r="J1137" s="8">
        <v>1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5">
        <v>301010137</v>
      </c>
    </row>
    <row r="1138" spans="1:21" hidden="1" x14ac:dyDescent="0.25">
      <c r="A1138" s="8" t="s">
        <v>5018</v>
      </c>
      <c r="B1138" s="2" t="s">
        <v>1555</v>
      </c>
      <c r="C1138" s="2" t="s">
        <v>109</v>
      </c>
      <c r="D1138" s="2" t="s">
        <v>108</v>
      </c>
      <c r="E1138" s="2" t="s">
        <v>107</v>
      </c>
      <c r="F1138" s="8" t="s">
        <v>24</v>
      </c>
      <c r="G1138" s="8">
        <v>0</v>
      </c>
      <c r="H1138" s="8">
        <v>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</v>
      </c>
      <c r="O1138" s="8">
        <v>0</v>
      </c>
      <c r="P1138" s="8">
        <v>1</v>
      </c>
      <c r="Q1138" s="8">
        <v>0</v>
      </c>
      <c r="R1138" s="8">
        <v>0</v>
      </c>
      <c r="S1138" s="8">
        <v>0</v>
      </c>
      <c r="T1138" s="8">
        <v>0</v>
      </c>
      <c r="U1138" s="5">
        <v>301010145</v>
      </c>
    </row>
    <row r="1139" spans="1:21" hidden="1" x14ac:dyDescent="0.25">
      <c r="A1139" s="8" t="s">
        <v>5018</v>
      </c>
      <c r="B1139" s="2" t="s">
        <v>1556</v>
      </c>
      <c r="C1139" s="2" t="s">
        <v>109</v>
      </c>
      <c r="D1139" s="2" t="s">
        <v>108</v>
      </c>
      <c r="E1139" s="2" t="s">
        <v>107</v>
      </c>
      <c r="F1139" s="8" t="s">
        <v>23</v>
      </c>
      <c r="G1139" s="8">
        <v>1</v>
      </c>
      <c r="H1139" s="8">
        <v>0</v>
      </c>
      <c r="I1139" s="8">
        <v>0</v>
      </c>
      <c r="J1139" s="8">
        <v>1</v>
      </c>
      <c r="K1139" s="8">
        <v>1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5">
        <v>301010153</v>
      </c>
    </row>
    <row r="1140" spans="1:21" hidden="1" x14ac:dyDescent="0.25">
      <c r="A1140" s="8" t="s">
        <v>5018</v>
      </c>
      <c r="B1140" s="2" t="s">
        <v>1557</v>
      </c>
      <c r="C1140" s="2" t="s">
        <v>109</v>
      </c>
      <c r="D1140" s="2" t="s">
        <v>108</v>
      </c>
      <c r="E1140" s="2" t="s">
        <v>107</v>
      </c>
      <c r="F1140" s="8" t="s">
        <v>24</v>
      </c>
      <c r="G1140" s="8">
        <v>1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5">
        <v>301010161</v>
      </c>
    </row>
    <row r="1141" spans="1:21" hidden="1" x14ac:dyDescent="0.25">
      <c r="A1141" s="8" t="s">
        <v>5018</v>
      </c>
      <c r="B1141" s="2" t="s">
        <v>1558</v>
      </c>
      <c r="C1141" s="2" t="s">
        <v>109</v>
      </c>
      <c r="D1141" s="2" t="s">
        <v>108</v>
      </c>
      <c r="E1141" s="2" t="s">
        <v>107</v>
      </c>
      <c r="F1141" s="8" t="s">
        <v>24</v>
      </c>
      <c r="G1141" s="8">
        <v>0</v>
      </c>
      <c r="H1141" s="8">
        <v>1</v>
      </c>
      <c r="I1141" s="8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5">
        <v>301010170</v>
      </c>
    </row>
    <row r="1142" spans="1:21" hidden="1" x14ac:dyDescent="0.25">
      <c r="A1142" s="8" t="s">
        <v>5018</v>
      </c>
      <c r="B1142" s="2" t="s">
        <v>1559</v>
      </c>
      <c r="C1142" s="2" t="s">
        <v>109</v>
      </c>
      <c r="D1142" s="2" t="s">
        <v>108</v>
      </c>
      <c r="E1142" s="2" t="s">
        <v>107</v>
      </c>
      <c r="F1142" s="8" t="s">
        <v>36</v>
      </c>
      <c r="G1142" s="8">
        <v>1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5">
        <v>301010196</v>
      </c>
    </row>
    <row r="1143" spans="1:21" hidden="1" x14ac:dyDescent="0.25">
      <c r="A1143" s="8" t="s">
        <v>5018</v>
      </c>
      <c r="B1143" s="2" t="s">
        <v>1560</v>
      </c>
      <c r="C1143" s="2" t="s">
        <v>109</v>
      </c>
      <c r="D1143" s="2" t="s">
        <v>108</v>
      </c>
      <c r="E1143" s="2" t="s">
        <v>107</v>
      </c>
      <c r="F1143" s="8" t="s">
        <v>36</v>
      </c>
      <c r="G1143" s="8">
        <v>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5">
        <v>301010200</v>
      </c>
    </row>
    <row r="1144" spans="1:21" hidden="1" x14ac:dyDescent="0.25">
      <c r="A1144" s="8" t="s">
        <v>5018</v>
      </c>
      <c r="B1144" s="2" t="s">
        <v>1561</v>
      </c>
      <c r="C1144" s="2" t="s">
        <v>109</v>
      </c>
      <c r="D1144" s="2" t="s">
        <v>108</v>
      </c>
      <c r="E1144" s="2" t="s">
        <v>107</v>
      </c>
      <c r="F1144" s="8" t="s">
        <v>36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5">
        <v>301010218</v>
      </c>
    </row>
    <row r="1145" spans="1:21" hidden="1" x14ac:dyDescent="0.25">
      <c r="A1145" s="8" t="s">
        <v>5018</v>
      </c>
      <c r="B1145" s="2" t="s">
        <v>1562</v>
      </c>
      <c r="C1145" s="2" t="s">
        <v>109</v>
      </c>
      <c r="D1145" s="2" t="s">
        <v>108</v>
      </c>
      <c r="E1145" s="2" t="s">
        <v>107</v>
      </c>
      <c r="F1145" s="8" t="s">
        <v>36</v>
      </c>
      <c r="G1145" s="8">
        <v>1</v>
      </c>
      <c r="H1145" s="8">
        <v>0</v>
      </c>
      <c r="I1145" s="8">
        <v>0</v>
      </c>
      <c r="J1145" s="8">
        <v>0</v>
      </c>
      <c r="K1145" s="8">
        <v>1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5">
        <v>301010226</v>
      </c>
    </row>
    <row r="1146" spans="1:21" hidden="1" x14ac:dyDescent="0.25">
      <c r="A1146" s="8" t="s">
        <v>5018</v>
      </c>
      <c r="B1146" s="2" t="s">
        <v>1563</v>
      </c>
      <c r="C1146" s="2" t="s">
        <v>109</v>
      </c>
      <c r="D1146" s="2" t="s">
        <v>108</v>
      </c>
      <c r="E1146" s="2" t="s">
        <v>107</v>
      </c>
      <c r="F1146" s="8" t="s">
        <v>23</v>
      </c>
      <c r="G1146" s="8">
        <v>1</v>
      </c>
      <c r="H1146" s="8">
        <v>0</v>
      </c>
      <c r="I1146" s="8">
        <v>0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5">
        <v>301010234</v>
      </c>
    </row>
    <row r="1147" spans="1:21" hidden="1" x14ac:dyDescent="0.25">
      <c r="A1147" s="8" t="s">
        <v>5018</v>
      </c>
      <c r="B1147" s="2" t="s">
        <v>1564</v>
      </c>
      <c r="C1147" s="2" t="s">
        <v>110</v>
      </c>
      <c r="D1147" s="2" t="s">
        <v>108</v>
      </c>
      <c r="E1147" s="2" t="s">
        <v>107</v>
      </c>
      <c r="F1147" s="8" t="s">
        <v>24</v>
      </c>
      <c r="G1147" s="8">
        <v>1</v>
      </c>
      <c r="H1147" s="8">
        <v>0</v>
      </c>
      <c r="I1147" s="8">
        <v>0</v>
      </c>
      <c r="J1147" s="8">
        <v>0</v>
      </c>
      <c r="K1147" s="8">
        <v>1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5">
        <v>301020019</v>
      </c>
    </row>
    <row r="1148" spans="1:21" hidden="1" x14ac:dyDescent="0.25">
      <c r="A1148" s="8" t="s">
        <v>5018</v>
      </c>
      <c r="B1148" s="2" t="s">
        <v>1565</v>
      </c>
      <c r="C1148" s="2" t="s">
        <v>110</v>
      </c>
      <c r="D1148" s="2" t="s">
        <v>108</v>
      </c>
      <c r="E1148" s="2" t="s">
        <v>107</v>
      </c>
      <c r="F1148" s="8" t="s">
        <v>24</v>
      </c>
      <c r="G1148" s="8">
        <v>1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5">
        <v>301020027</v>
      </c>
    </row>
    <row r="1149" spans="1:21" hidden="1" x14ac:dyDescent="0.25">
      <c r="A1149" s="8" t="s">
        <v>5018</v>
      </c>
      <c r="B1149" s="2" t="s">
        <v>1566</v>
      </c>
      <c r="C1149" s="2" t="s">
        <v>110</v>
      </c>
      <c r="D1149" s="2" t="s">
        <v>108</v>
      </c>
      <c r="E1149" s="2" t="s">
        <v>107</v>
      </c>
      <c r="F1149" s="8" t="s">
        <v>24</v>
      </c>
      <c r="G1149" s="8">
        <v>1</v>
      </c>
      <c r="H1149" s="8">
        <v>0</v>
      </c>
      <c r="I1149" s="8">
        <v>0</v>
      </c>
      <c r="J1149" s="8">
        <v>0</v>
      </c>
      <c r="K1149" s="8">
        <v>1</v>
      </c>
      <c r="L1149" s="8">
        <v>1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5">
        <v>301020035</v>
      </c>
    </row>
    <row r="1150" spans="1:21" hidden="1" x14ac:dyDescent="0.25">
      <c r="A1150" s="8" t="s">
        <v>5018</v>
      </c>
      <c r="B1150" s="2" t="s">
        <v>1567</v>
      </c>
      <c r="C1150" s="2" t="s">
        <v>111</v>
      </c>
      <c r="D1150" s="2" t="s">
        <v>108</v>
      </c>
      <c r="E1150" s="2" t="s">
        <v>107</v>
      </c>
      <c r="F1150" s="8" t="s">
        <v>31</v>
      </c>
      <c r="G1150" s="8">
        <v>1</v>
      </c>
      <c r="H1150" s="8">
        <v>0</v>
      </c>
      <c r="I1150" s="8">
        <v>0</v>
      </c>
      <c r="J1150" s="8">
        <v>1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5">
        <v>301030014</v>
      </c>
    </row>
    <row r="1151" spans="1:21" hidden="1" x14ac:dyDescent="0.25">
      <c r="A1151" s="8" t="s">
        <v>5018</v>
      </c>
      <c r="B1151" s="2" t="s">
        <v>1568</v>
      </c>
      <c r="C1151" s="2" t="s">
        <v>111</v>
      </c>
      <c r="D1151" s="2" t="s">
        <v>108</v>
      </c>
      <c r="E1151" s="2" t="s">
        <v>107</v>
      </c>
      <c r="F1151" s="8" t="s">
        <v>24</v>
      </c>
      <c r="G1151" s="8">
        <v>1</v>
      </c>
      <c r="H1151" s="8">
        <v>0</v>
      </c>
      <c r="I1151" s="8">
        <v>0</v>
      </c>
      <c r="J1151" s="8">
        <v>1</v>
      </c>
      <c r="K1151" s="8">
        <v>1</v>
      </c>
      <c r="L1151" s="8">
        <v>1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5">
        <v>301030022</v>
      </c>
    </row>
    <row r="1152" spans="1:21" hidden="1" x14ac:dyDescent="0.25">
      <c r="A1152" s="8" t="s">
        <v>5018</v>
      </c>
      <c r="B1152" s="2" t="s">
        <v>1569</v>
      </c>
      <c r="C1152" s="2" t="s">
        <v>111</v>
      </c>
      <c r="D1152" s="2" t="s">
        <v>108</v>
      </c>
      <c r="E1152" s="2" t="s">
        <v>107</v>
      </c>
      <c r="F1152" s="8" t="s">
        <v>24</v>
      </c>
      <c r="G1152" s="8">
        <v>1</v>
      </c>
      <c r="H1152" s="8">
        <v>0</v>
      </c>
      <c r="I1152" s="8">
        <v>0</v>
      </c>
      <c r="J1152" s="8">
        <v>1</v>
      </c>
      <c r="K1152" s="8">
        <v>1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5">
        <v>301030049</v>
      </c>
    </row>
    <row r="1153" spans="1:21" hidden="1" x14ac:dyDescent="0.25">
      <c r="A1153" s="8" t="s">
        <v>5018</v>
      </c>
      <c r="B1153" s="2" t="s">
        <v>1570</v>
      </c>
      <c r="C1153" s="2" t="s">
        <v>111</v>
      </c>
      <c r="D1153" s="2" t="s">
        <v>108</v>
      </c>
      <c r="E1153" s="2" t="s">
        <v>107</v>
      </c>
      <c r="F1153" s="8" t="s">
        <v>24</v>
      </c>
      <c r="G1153" s="8">
        <v>1</v>
      </c>
      <c r="H1153" s="8">
        <v>0</v>
      </c>
      <c r="I1153" s="8">
        <v>0</v>
      </c>
      <c r="J1153" s="8">
        <v>1</v>
      </c>
      <c r="K1153" s="8">
        <v>1</v>
      </c>
      <c r="L1153" s="8">
        <v>1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5">
        <v>301030057</v>
      </c>
    </row>
    <row r="1154" spans="1:21" hidden="1" x14ac:dyDescent="0.25">
      <c r="A1154" s="8" t="s">
        <v>5018</v>
      </c>
      <c r="B1154" s="2" t="s">
        <v>1571</v>
      </c>
      <c r="C1154" s="2" t="s">
        <v>111</v>
      </c>
      <c r="D1154" s="2" t="s">
        <v>108</v>
      </c>
      <c r="E1154" s="2" t="s">
        <v>107</v>
      </c>
      <c r="F1154" s="8" t="s">
        <v>24</v>
      </c>
      <c r="G1154" s="8">
        <v>1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5">
        <v>301030065</v>
      </c>
    </row>
    <row r="1155" spans="1:21" hidden="1" x14ac:dyDescent="0.25">
      <c r="A1155" s="8" t="s">
        <v>5018</v>
      </c>
      <c r="B1155" s="2" t="s">
        <v>1572</v>
      </c>
      <c r="C1155" s="2" t="s">
        <v>111</v>
      </c>
      <c r="D1155" s="2" t="s">
        <v>108</v>
      </c>
      <c r="E1155" s="2" t="s">
        <v>107</v>
      </c>
      <c r="F1155" s="8" t="s">
        <v>24</v>
      </c>
      <c r="G1155" s="8">
        <v>1</v>
      </c>
      <c r="H1155" s="8">
        <v>0</v>
      </c>
      <c r="I1155" s="8">
        <v>0</v>
      </c>
      <c r="J1155" s="8">
        <v>1</v>
      </c>
      <c r="K1155" s="8">
        <v>1</v>
      </c>
      <c r="L1155" s="8">
        <v>1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5">
        <v>301030073</v>
      </c>
    </row>
    <row r="1156" spans="1:21" hidden="1" x14ac:dyDescent="0.25">
      <c r="A1156" s="8" t="s">
        <v>5018</v>
      </c>
      <c r="B1156" s="2" t="s">
        <v>1573</v>
      </c>
      <c r="C1156" s="2" t="s">
        <v>111</v>
      </c>
      <c r="D1156" s="2" t="s">
        <v>108</v>
      </c>
      <c r="E1156" s="2" t="s">
        <v>107</v>
      </c>
      <c r="F1156" s="8" t="s">
        <v>24</v>
      </c>
      <c r="G1156" s="8">
        <v>1</v>
      </c>
      <c r="H1156" s="8">
        <v>0</v>
      </c>
      <c r="I1156" s="8">
        <v>0</v>
      </c>
      <c r="J1156" s="8">
        <v>1</v>
      </c>
      <c r="K1156" s="8">
        <v>1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5">
        <v>301030081</v>
      </c>
    </row>
    <row r="1157" spans="1:21" hidden="1" x14ac:dyDescent="0.25">
      <c r="A1157" s="8" t="s">
        <v>5018</v>
      </c>
      <c r="B1157" s="2" t="s">
        <v>1574</v>
      </c>
      <c r="C1157" s="2" t="s">
        <v>111</v>
      </c>
      <c r="D1157" s="2" t="s">
        <v>108</v>
      </c>
      <c r="E1157" s="2" t="s">
        <v>107</v>
      </c>
      <c r="F1157" s="8" t="s">
        <v>24</v>
      </c>
      <c r="G1157" s="8">
        <v>1</v>
      </c>
      <c r="H1157" s="8">
        <v>0</v>
      </c>
      <c r="I1157" s="8">
        <v>0</v>
      </c>
      <c r="J1157" s="8">
        <v>1</v>
      </c>
      <c r="K1157" s="8">
        <v>1</v>
      </c>
      <c r="L1157" s="8">
        <v>1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5">
        <v>301030090</v>
      </c>
    </row>
    <row r="1158" spans="1:21" hidden="1" x14ac:dyDescent="0.25">
      <c r="A1158" s="8" t="s">
        <v>5018</v>
      </c>
      <c r="B1158" s="2" t="s">
        <v>1575</v>
      </c>
      <c r="C1158" s="2" t="s">
        <v>111</v>
      </c>
      <c r="D1158" s="2" t="s">
        <v>108</v>
      </c>
      <c r="E1158" s="2" t="s">
        <v>107</v>
      </c>
      <c r="F1158" s="8" t="s">
        <v>24</v>
      </c>
      <c r="G1158" s="8">
        <v>1</v>
      </c>
      <c r="H1158" s="8">
        <v>0</v>
      </c>
      <c r="I1158" s="8">
        <v>0</v>
      </c>
      <c r="J1158" s="8">
        <v>1</v>
      </c>
      <c r="K1158" s="8">
        <v>1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5">
        <v>301030103</v>
      </c>
    </row>
    <row r="1159" spans="1:21" hidden="1" x14ac:dyDescent="0.25">
      <c r="A1159" s="8" t="s">
        <v>5018</v>
      </c>
      <c r="B1159" s="2" t="s">
        <v>1576</v>
      </c>
      <c r="C1159" s="2" t="s">
        <v>111</v>
      </c>
      <c r="D1159" s="2" t="s">
        <v>108</v>
      </c>
      <c r="E1159" s="2" t="s">
        <v>107</v>
      </c>
      <c r="F1159" s="8" t="s">
        <v>24</v>
      </c>
      <c r="G1159" s="8">
        <v>1</v>
      </c>
      <c r="H1159" s="8">
        <v>0</v>
      </c>
      <c r="I1159" s="8">
        <v>0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5">
        <v>301030111</v>
      </c>
    </row>
    <row r="1160" spans="1:21" hidden="1" x14ac:dyDescent="0.25">
      <c r="A1160" s="8" t="s">
        <v>5018</v>
      </c>
      <c r="B1160" s="2" t="s">
        <v>1577</v>
      </c>
      <c r="C1160" s="2" t="s">
        <v>111</v>
      </c>
      <c r="D1160" s="2" t="s">
        <v>108</v>
      </c>
      <c r="E1160" s="2" t="s">
        <v>107</v>
      </c>
      <c r="F1160" s="8" t="s">
        <v>24</v>
      </c>
      <c r="G1160" s="8">
        <v>1</v>
      </c>
      <c r="H1160" s="8">
        <v>0</v>
      </c>
      <c r="I1160" s="8">
        <v>0</v>
      </c>
      <c r="J1160" s="8">
        <v>1</v>
      </c>
      <c r="K1160" s="8">
        <v>1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5">
        <v>301030120</v>
      </c>
    </row>
    <row r="1161" spans="1:21" hidden="1" x14ac:dyDescent="0.25">
      <c r="A1161" s="8" t="s">
        <v>5018</v>
      </c>
      <c r="B1161" s="2" t="s">
        <v>1578</v>
      </c>
      <c r="C1161" s="2" t="s">
        <v>111</v>
      </c>
      <c r="D1161" s="2" t="s">
        <v>108</v>
      </c>
      <c r="E1161" s="2" t="s">
        <v>107</v>
      </c>
      <c r="F1161" s="8" t="s">
        <v>24</v>
      </c>
      <c r="G1161" s="8">
        <v>1</v>
      </c>
      <c r="H1161" s="8">
        <v>0</v>
      </c>
      <c r="I1161" s="8">
        <v>0</v>
      </c>
      <c r="J1161" s="8">
        <v>1</v>
      </c>
      <c r="K1161" s="8">
        <v>1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5">
        <v>301030138</v>
      </c>
    </row>
    <row r="1162" spans="1:21" hidden="1" x14ac:dyDescent="0.25">
      <c r="A1162" s="8" t="s">
        <v>5018</v>
      </c>
      <c r="B1162" s="2" t="s">
        <v>1579</v>
      </c>
      <c r="C1162" s="2" t="s">
        <v>111</v>
      </c>
      <c r="D1162" s="2" t="s">
        <v>108</v>
      </c>
      <c r="E1162" s="2" t="s">
        <v>107</v>
      </c>
      <c r="F1162" s="8" t="s">
        <v>24</v>
      </c>
      <c r="G1162" s="8">
        <v>1</v>
      </c>
      <c r="H1162" s="8">
        <v>0</v>
      </c>
      <c r="I1162" s="8">
        <v>0</v>
      </c>
      <c r="J1162" s="8">
        <v>1</v>
      </c>
      <c r="K1162" s="8">
        <v>1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5">
        <v>301030146</v>
      </c>
    </row>
    <row r="1163" spans="1:21" hidden="1" x14ac:dyDescent="0.25">
      <c r="A1163" s="8" t="s">
        <v>5018</v>
      </c>
      <c r="B1163" s="2" t="s">
        <v>1580</v>
      </c>
      <c r="C1163" s="2" t="s">
        <v>111</v>
      </c>
      <c r="D1163" s="2" t="s">
        <v>108</v>
      </c>
      <c r="E1163" s="2" t="s">
        <v>107</v>
      </c>
      <c r="F1163" s="8" t="s">
        <v>24</v>
      </c>
      <c r="G1163" s="8">
        <v>1</v>
      </c>
      <c r="H1163" s="8">
        <v>0</v>
      </c>
      <c r="I1163" s="8">
        <v>0</v>
      </c>
      <c r="J1163" s="8">
        <v>1</v>
      </c>
      <c r="K1163" s="8">
        <v>1</v>
      </c>
      <c r="L1163" s="8">
        <v>1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5">
        <v>301030154</v>
      </c>
    </row>
    <row r="1164" spans="1:21" hidden="1" x14ac:dyDescent="0.25">
      <c r="A1164" s="8" t="s">
        <v>5018</v>
      </c>
      <c r="B1164" s="2" t="s">
        <v>1581</v>
      </c>
      <c r="C1164" s="2" t="s">
        <v>111</v>
      </c>
      <c r="D1164" s="2" t="s">
        <v>108</v>
      </c>
      <c r="E1164" s="2" t="s">
        <v>107</v>
      </c>
      <c r="F1164" s="8" t="s">
        <v>24</v>
      </c>
      <c r="G1164" s="8">
        <v>1</v>
      </c>
      <c r="H1164" s="8">
        <v>0</v>
      </c>
      <c r="I1164" s="8">
        <v>0</v>
      </c>
      <c r="J1164" s="8">
        <v>1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5">
        <v>301030162</v>
      </c>
    </row>
    <row r="1165" spans="1:21" hidden="1" x14ac:dyDescent="0.25">
      <c r="A1165" s="8" t="s">
        <v>5018</v>
      </c>
      <c r="B1165" s="2" t="s">
        <v>1582</v>
      </c>
      <c r="C1165" s="2" t="s">
        <v>111</v>
      </c>
      <c r="D1165" s="2" t="s">
        <v>108</v>
      </c>
      <c r="E1165" s="2" t="s">
        <v>107</v>
      </c>
      <c r="F1165" s="8" t="s">
        <v>24</v>
      </c>
      <c r="G1165" s="8">
        <v>1</v>
      </c>
      <c r="H1165" s="8">
        <v>0</v>
      </c>
      <c r="I1165" s="8">
        <v>0</v>
      </c>
      <c r="J1165" s="8">
        <v>1</v>
      </c>
      <c r="K1165" s="8">
        <v>1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5">
        <v>301030170</v>
      </c>
    </row>
    <row r="1166" spans="1:21" hidden="1" x14ac:dyDescent="0.25">
      <c r="A1166" s="8" t="s">
        <v>5018</v>
      </c>
      <c r="B1166" s="2" t="s">
        <v>1583</v>
      </c>
      <c r="C1166" s="2" t="s">
        <v>111</v>
      </c>
      <c r="D1166" s="2" t="s">
        <v>108</v>
      </c>
      <c r="E1166" s="2" t="s">
        <v>107</v>
      </c>
      <c r="F1166" s="8" t="s">
        <v>24</v>
      </c>
      <c r="G1166" s="8">
        <v>1</v>
      </c>
      <c r="H1166" s="8">
        <v>0</v>
      </c>
      <c r="I1166" s="8">
        <v>0</v>
      </c>
      <c r="J1166" s="8">
        <v>1</v>
      </c>
      <c r="K1166" s="8">
        <v>1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5">
        <v>301030189</v>
      </c>
    </row>
    <row r="1167" spans="1:21" hidden="1" x14ac:dyDescent="0.25">
      <c r="A1167" s="8" t="s">
        <v>5018</v>
      </c>
      <c r="B1167" s="2" t="s">
        <v>1584</v>
      </c>
      <c r="C1167" s="2" t="s">
        <v>111</v>
      </c>
      <c r="D1167" s="2" t="s">
        <v>108</v>
      </c>
      <c r="E1167" s="2" t="s">
        <v>107</v>
      </c>
      <c r="F1167" s="8" t="s">
        <v>24</v>
      </c>
      <c r="G1167" s="8">
        <v>1</v>
      </c>
      <c r="H1167" s="8">
        <v>0</v>
      </c>
      <c r="I1167" s="8">
        <v>0</v>
      </c>
      <c r="J1167" s="8">
        <v>1</v>
      </c>
      <c r="K1167" s="8">
        <v>1</v>
      </c>
      <c r="L1167" s="8">
        <v>1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5">
        <v>301030197</v>
      </c>
    </row>
    <row r="1168" spans="1:21" hidden="1" x14ac:dyDescent="0.25">
      <c r="A1168" s="8" t="s">
        <v>5018</v>
      </c>
      <c r="B1168" s="2" t="s">
        <v>1585</v>
      </c>
      <c r="C1168" s="2" t="s">
        <v>112</v>
      </c>
      <c r="D1168" s="2" t="s">
        <v>108</v>
      </c>
      <c r="E1168" s="2" t="s">
        <v>107</v>
      </c>
      <c r="F1168" s="8" t="s">
        <v>23</v>
      </c>
      <c r="G1168" s="8">
        <v>1</v>
      </c>
      <c r="H1168" s="8">
        <v>0</v>
      </c>
      <c r="I1168" s="8">
        <v>0</v>
      </c>
      <c r="J1168" s="8">
        <v>1</v>
      </c>
      <c r="K1168" s="8">
        <v>1</v>
      </c>
      <c r="L1168" s="8">
        <v>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5">
        <v>301040010</v>
      </c>
    </row>
    <row r="1169" spans="1:21" hidden="1" x14ac:dyDescent="0.25">
      <c r="A1169" s="8" t="s">
        <v>5018</v>
      </c>
      <c r="B1169" s="2" t="s">
        <v>1586</v>
      </c>
      <c r="C1169" s="2" t="s">
        <v>112</v>
      </c>
      <c r="D1169" s="2" t="s">
        <v>108</v>
      </c>
      <c r="E1169" s="2" t="s">
        <v>107</v>
      </c>
      <c r="F1169" s="8" t="s">
        <v>23</v>
      </c>
      <c r="G1169" s="8">
        <v>1</v>
      </c>
      <c r="H1169" s="8">
        <v>1</v>
      </c>
      <c r="I1169" s="8">
        <v>0</v>
      </c>
      <c r="J1169" s="8">
        <v>0</v>
      </c>
      <c r="K1169" s="8">
        <v>1</v>
      </c>
      <c r="L1169" s="8">
        <v>1</v>
      </c>
      <c r="M1169" s="8">
        <v>0</v>
      </c>
      <c r="N1169" s="8">
        <v>0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5">
        <v>301040028</v>
      </c>
    </row>
    <row r="1170" spans="1:21" hidden="1" x14ac:dyDescent="0.25">
      <c r="A1170" s="8" t="s">
        <v>5018</v>
      </c>
      <c r="B1170" s="2" t="s">
        <v>1587</v>
      </c>
      <c r="C1170" s="2" t="s">
        <v>112</v>
      </c>
      <c r="D1170" s="2" t="s">
        <v>108</v>
      </c>
      <c r="E1170" s="2" t="s">
        <v>107</v>
      </c>
      <c r="F1170" s="8" t="s">
        <v>24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5">
        <v>301040036</v>
      </c>
    </row>
    <row r="1171" spans="1:21" hidden="1" x14ac:dyDescent="0.25">
      <c r="A1171" s="8" t="s">
        <v>5018</v>
      </c>
      <c r="B1171" s="2" t="s">
        <v>1588</v>
      </c>
      <c r="C1171" s="2" t="s">
        <v>112</v>
      </c>
      <c r="D1171" s="2" t="s">
        <v>108</v>
      </c>
      <c r="E1171" s="2" t="s">
        <v>107</v>
      </c>
      <c r="F1171" s="8" t="s">
        <v>24</v>
      </c>
      <c r="G1171" s="8">
        <v>1</v>
      </c>
      <c r="H1171" s="8">
        <v>0</v>
      </c>
      <c r="I1171" s="8">
        <v>0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5">
        <v>301040044</v>
      </c>
    </row>
    <row r="1172" spans="1:21" hidden="1" x14ac:dyDescent="0.25">
      <c r="A1172" s="8" t="s">
        <v>5018</v>
      </c>
      <c r="B1172" s="2" t="s">
        <v>1589</v>
      </c>
      <c r="C1172" s="2" t="s">
        <v>112</v>
      </c>
      <c r="D1172" s="2" t="s">
        <v>108</v>
      </c>
      <c r="E1172" s="2" t="s">
        <v>107</v>
      </c>
      <c r="F1172" s="8" t="s">
        <v>24</v>
      </c>
      <c r="G1172" s="8">
        <v>1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5">
        <v>301040052</v>
      </c>
    </row>
    <row r="1173" spans="1:21" hidden="1" x14ac:dyDescent="0.25">
      <c r="A1173" s="8" t="s">
        <v>5018</v>
      </c>
      <c r="B1173" s="2" t="s">
        <v>1590</v>
      </c>
      <c r="C1173" s="2" t="s">
        <v>112</v>
      </c>
      <c r="D1173" s="2" t="s">
        <v>108</v>
      </c>
      <c r="E1173" s="2" t="s">
        <v>107</v>
      </c>
      <c r="F1173" s="8" t="s">
        <v>24</v>
      </c>
      <c r="G1173" s="8">
        <v>1</v>
      </c>
      <c r="H1173" s="8">
        <v>0</v>
      </c>
      <c r="I1173" s="8">
        <v>0</v>
      </c>
      <c r="J1173" s="8">
        <v>0</v>
      </c>
      <c r="K1173" s="8">
        <v>1</v>
      </c>
      <c r="L1173" s="8">
        <v>1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5">
        <v>301040060</v>
      </c>
    </row>
    <row r="1174" spans="1:21" hidden="1" x14ac:dyDescent="0.25">
      <c r="A1174" s="8" t="s">
        <v>5018</v>
      </c>
      <c r="B1174" s="2" t="s">
        <v>1591</v>
      </c>
      <c r="C1174" s="2" t="s">
        <v>112</v>
      </c>
      <c r="D1174" s="2" t="s">
        <v>108</v>
      </c>
      <c r="E1174" s="2" t="s">
        <v>107</v>
      </c>
      <c r="F1174" s="8" t="s">
        <v>23</v>
      </c>
      <c r="G1174" s="8">
        <v>1</v>
      </c>
      <c r="H1174" s="8">
        <v>0</v>
      </c>
      <c r="I1174" s="8">
        <v>0</v>
      </c>
      <c r="J1174" s="8">
        <v>1</v>
      </c>
      <c r="K1174" s="8">
        <v>1</v>
      </c>
      <c r="L1174" s="8">
        <v>1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5">
        <v>301040079</v>
      </c>
    </row>
    <row r="1175" spans="1:21" hidden="1" x14ac:dyDescent="0.25">
      <c r="A1175" s="8" t="s">
        <v>5018</v>
      </c>
      <c r="B1175" s="2" t="s">
        <v>1592</v>
      </c>
      <c r="C1175" s="2" t="s">
        <v>112</v>
      </c>
      <c r="D1175" s="2" t="s">
        <v>108</v>
      </c>
      <c r="E1175" s="2" t="s">
        <v>107</v>
      </c>
      <c r="F1175" s="8" t="s">
        <v>23</v>
      </c>
      <c r="G1175" s="8">
        <v>1</v>
      </c>
      <c r="H1175" s="8">
        <v>0</v>
      </c>
      <c r="I1175" s="8">
        <v>0</v>
      </c>
      <c r="J1175" s="8">
        <v>1</v>
      </c>
      <c r="K1175" s="8">
        <v>1</v>
      </c>
      <c r="L1175" s="8">
        <v>1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5">
        <v>301040087</v>
      </c>
    </row>
    <row r="1176" spans="1:21" hidden="1" x14ac:dyDescent="0.25">
      <c r="A1176" s="8" t="s">
        <v>5018</v>
      </c>
      <c r="B1176" s="2" t="s">
        <v>1593</v>
      </c>
      <c r="C1176" s="2" t="s">
        <v>112</v>
      </c>
      <c r="D1176" s="2" t="s">
        <v>108</v>
      </c>
      <c r="E1176" s="2" t="s">
        <v>107</v>
      </c>
      <c r="F1176" s="8" t="s">
        <v>23</v>
      </c>
      <c r="G1176" s="8">
        <v>1</v>
      </c>
      <c r="H1176" s="8">
        <v>0</v>
      </c>
      <c r="I1176" s="8">
        <v>0</v>
      </c>
      <c r="J1176" s="8">
        <v>1</v>
      </c>
      <c r="K1176" s="8">
        <v>1</v>
      </c>
      <c r="L1176" s="8">
        <v>1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5">
        <v>301040095</v>
      </c>
    </row>
    <row r="1177" spans="1:21" hidden="1" x14ac:dyDescent="0.25">
      <c r="A1177" s="8" t="s">
        <v>5018</v>
      </c>
      <c r="B1177" s="2" t="s">
        <v>1594</v>
      </c>
      <c r="C1177" s="2" t="s">
        <v>113</v>
      </c>
      <c r="D1177" s="2" t="s">
        <v>108</v>
      </c>
      <c r="E1177" s="2" t="s">
        <v>107</v>
      </c>
      <c r="F1177" s="8" t="s">
        <v>24</v>
      </c>
      <c r="G1177" s="8">
        <v>1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5">
        <v>301050015</v>
      </c>
    </row>
    <row r="1178" spans="1:21" hidden="1" x14ac:dyDescent="0.25">
      <c r="A1178" s="8" t="s">
        <v>5018</v>
      </c>
      <c r="B1178" s="2" t="s">
        <v>1595</v>
      </c>
      <c r="C1178" s="2" t="s">
        <v>113</v>
      </c>
      <c r="D1178" s="2" t="s">
        <v>108</v>
      </c>
      <c r="E1178" s="2" t="s">
        <v>107</v>
      </c>
      <c r="F1178" s="8" t="s">
        <v>23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1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5">
        <v>301050023</v>
      </c>
    </row>
    <row r="1179" spans="1:21" hidden="1" x14ac:dyDescent="0.25">
      <c r="A1179" s="8" t="s">
        <v>5018</v>
      </c>
      <c r="B1179" s="2" t="s">
        <v>1596</v>
      </c>
      <c r="C1179" s="2" t="s">
        <v>113</v>
      </c>
      <c r="D1179" s="2" t="s">
        <v>108</v>
      </c>
      <c r="E1179" s="2" t="s">
        <v>107</v>
      </c>
      <c r="F1179" s="8" t="s">
        <v>24</v>
      </c>
      <c r="G1179" s="8">
        <v>1</v>
      </c>
      <c r="H1179" s="8">
        <v>0</v>
      </c>
      <c r="I1179" s="8">
        <v>0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5">
        <v>301050031</v>
      </c>
    </row>
    <row r="1180" spans="1:21" hidden="1" x14ac:dyDescent="0.25">
      <c r="A1180" s="8" t="s">
        <v>5018</v>
      </c>
      <c r="B1180" s="2" t="s">
        <v>1597</v>
      </c>
      <c r="C1180" s="2" t="s">
        <v>113</v>
      </c>
      <c r="D1180" s="2" t="s">
        <v>108</v>
      </c>
      <c r="E1180" s="2" t="s">
        <v>107</v>
      </c>
      <c r="F1180" s="8" t="s">
        <v>24</v>
      </c>
      <c r="G1180" s="8">
        <v>0</v>
      </c>
      <c r="H1180" s="8">
        <v>0</v>
      </c>
      <c r="I1180" s="8">
        <v>0</v>
      </c>
      <c r="J1180" s="8">
        <v>0</v>
      </c>
      <c r="K1180" s="8">
        <v>1</v>
      </c>
      <c r="L1180" s="8">
        <v>1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5">
        <v>301050040</v>
      </c>
    </row>
    <row r="1181" spans="1:21" hidden="1" x14ac:dyDescent="0.25">
      <c r="A1181" s="8" t="s">
        <v>5018</v>
      </c>
      <c r="B1181" s="2" t="s">
        <v>1598</v>
      </c>
      <c r="C1181" s="2" t="s">
        <v>113</v>
      </c>
      <c r="D1181" s="2" t="s">
        <v>108</v>
      </c>
      <c r="E1181" s="2" t="s">
        <v>107</v>
      </c>
      <c r="F1181" s="8" t="s">
        <v>23</v>
      </c>
      <c r="G1181" s="8">
        <v>0</v>
      </c>
      <c r="H1181" s="8">
        <v>0</v>
      </c>
      <c r="I1181" s="8">
        <v>0</v>
      </c>
      <c r="J1181" s="8">
        <v>1</v>
      </c>
      <c r="K1181" s="8">
        <v>1</v>
      </c>
      <c r="L1181" s="8">
        <v>1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5">
        <v>301050058</v>
      </c>
    </row>
    <row r="1182" spans="1:21" hidden="1" x14ac:dyDescent="0.25">
      <c r="A1182" s="8" t="s">
        <v>5018</v>
      </c>
      <c r="B1182" s="2" t="s">
        <v>1599</v>
      </c>
      <c r="C1182" s="2" t="s">
        <v>113</v>
      </c>
      <c r="D1182" s="2" t="s">
        <v>108</v>
      </c>
      <c r="E1182" s="2" t="s">
        <v>107</v>
      </c>
      <c r="F1182" s="8" t="s">
        <v>24</v>
      </c>
      <c r="G1182" s="8">
        <v>1</v>
      </c>
      <c r="H1182" s="8">
        <v>1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1</v>
      </c>
      <c r="Q1182" s="8">
        <v>0</v>
      </c>
      <c r="R1182" s="8">
        <v>1</v>
      </c>
      <c r="S1182" s="8">
        <v>1</v>
      </c>
      <c r="T1182" s="8">
        <v>0</v>
      </c>
      <c r="U1182" s="5">
        <v>301050066</v>
      </c>
    </row>
    <row r="1183" spans="1:21" hidden="1" x14ac:dyDescent="0.25">
      <c r="A1183" s="8" t="s">
        <v>5018</v>
      </c>
      <c r="B1183" s="2" t="s">
        <v>1600</v>
      </c>
      <c r="C1183" s="2" t="s">
        <v>113</v>
      </c>
      <c r="D1183" s="2" t="s">
        <v>108</v>
      </c>
      <c r="E1183" s="2" t="s">
        <v>107</v>
      </c>
      <c r="F1183" s="8" t="s">
        <v>24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</v>
      </c>
      <c r="N1183" s="8">
        <v>0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5">
        <v>301050074</v>
      </c>
    </row>
    <row r="1184" spans="1:21" hidden="1" x14ac:dyDescent="0.25">
      <c r="A1184" s="8" t="s">
        <v>5018</v>
      </c>
      <c r="B1184" s="2" t="s">
        <v>1601</v>
      </c>
      <c r="C1184" s="2" t="s">
        <v>113</v>
      </c>
      <c r="D1184" s="2" t="s">
        <v>108</v>
      </c>
      <c r="E1184" s="2" t="s">
        <v>107</v>
      </c>
      <c r="F1184" s="8" t="s">
        <v>23</v>
      </c>
      <c r="G1184" s="8">
        <v>1</v>
      </c>
      <c r="H1184" s="8">
        <v>0</v>
      </c>
      <c r="I1184" s="8">
        <v>0</v>
      </c>
      <c r="J1184" s="8">
        <v>1</v>
      </c>
      <c r="K1184" s="8">
        <v>1</v>
      </c>
      <c r="L1184" s="8">
        <v>1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5">
        <v>301050082</v>
      </c>
    </row>
    <row r="1185" spans="1:21" hidden="1" x14ac:dyDescent="0.25">
      <c r="A1185" s="8" t="s">
        <v>5018</v>
      </c>
      <c r="B1185" s="2" t="s">
        <v>1602</v>
      </c>
      <c r="C1185" s="2" t="s">
        <v>113</v>
      </c>
      <c r="D1185" s="2" t="s">
        <v>108</v>
      </c>
      <c r="E1185" s="2" t="s">
        <v>107</v>
      </c>
      <c r="F1185" s="8" t="s">
        <v>23</v>
      </c>
      <c r="G1185" s="8">
        <v>0</v>
      </c>
      <c r="H1185" s="8">
        <v>0</v>
      </c>
      <c r="I1185" s="8">
        <v>0</v>
      </c>
      <c r="J1185" s="8">
        <v>1</v>
      </c>
      <c r="K1185" s="8">
        <v>1</v>
      </c>
      <c r="L1185" s="8">
        <v>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5">
        <v>301050090</v>
      </c>
    </row>
    <row r="1186" spans="1:21" hidden="1" x14ac:dyDescent="0.25">
      <c r="A1186" s="8" t="s">
        <v>5018</v>
      </c>
      <c r="B1186" s="2" t="s">
        <v>1603</v>
      </c>
      <c r="C1186" s="2" t="s">
        <v>113</v>
      </c>
      <c r="D1186" s="2" t="s">
        <v>108</v>
      </c>
      <c r="E1186" s="2" t="s">
        <v>107</v>
      </c>
      <c r="F1186" s="8" t="s">
        <v>23</v>
      </c>
      <c r="G1186" s="8">
        <v>0</v>
      </c>
      <c r="H1186" s="8">
        <v>0</v>
      </c>
      <c r="I1186" s="8">
        <v>0</v>
      </c>
      <c r="J1186" s="8">
        <v>1</v>
      </c>
      <c r="K1186" s="8">
        <v>1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5">
        <v>301050104</v>
      </c>
    </row>
    <row r="1187" spans="1:21" hidden="1" x14ac:dyDescent="0.25">
      <c r="A1187" s="8" t="s">
        <v>5018</v>
      </c>
      <c r="B1187" s="2" t="s">
        <v>1604</v>
      </c>
      <c r="C1187" s="2" t="s">
        <v>113</v>
      </c>
      <c r="D1187" s="2" t="s">
        <v>108</v>
      </c>
      <c r="E1187" s="2" t="s">
        <v>107</v>
      </c>
      <c r="F1187" s="8" t="s">
        <v>23</v>
      </c>
      <c r="G1187" s="8">
        <v>0</v>
      </c>
      <c r="H1187" s="8">
        <v>0</v>
      </c>
      <c r="I1187" s="8">
        <v>0</v>
      </c>
      <c r="J1187" s="8">
        <v>1</v>
      </c>
      <c r="K1187" s="8">
        <v>1</v>
      </c>
      <c r="L1187" s="8">
        <v>1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5">
        <v>301050112</v>
      </c>
    </row>
    <row r="1188" spans="1:21" hidden="1" x14ac:dyDescent="0.25">
      <c r="A1188" s="8" t="s">
        <v>5018</v>
      </c>
      <c r="B1188" s="2" t="s">
        <v>1605</v>
      </c>
      <c r="C1188" s="2" t="s">
        <v>113</v>
      </c>
      <c r="D1188" s="2" t="s">
        <v>108</v>
      </c>
      <c r="E1188" s="2" t="s">
        <v>107</v>
      </c>
      <c r="F1188" s="8" t="s">
        <v>23</v>
      </c>
      <c r="G1188" s="8">
        <v>0</v>
      </c>
      <c r="H1188" s="8">
        <v>0</v>
      </c>
      <c r="I1188" s="8">
        <v>0</v>
      </c>
      <c r="J1188" s="8">
        <v>1</v>
      </c>
      <c r="K1188" s="8">
        <v>1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5">
        <v>301050120</v>
      </c>
    </row>
    <row r="1189" spans="1:21" hidden="1" x14ac:dyDescent="0.25">
      <c r="A1189" s="8" t="s">
        <v>5018</v>
      </c>
      <c r="B1189" s="2" t="s">
        <v>1606</v>
      </c>
      <c r="C1189" s="2" t="s">
        <v>113</v>
      </c>
      <c r="D1189" s="2" t="s">
        <v>108</v>
      </c>
      <c r="E1189" s="2" t="s">
        <v>107</v>
      </c>
      <c r="F1189" s="8" t="s">
        <v>23</v>
      </c>
      <c r="G1189" s="8">
        <v>0</v>
      </c>
      <c r="H1189" s="8">
        <v>0</v>
      </c>
      <c r="I1189" s="8">
        <v>0</v>
      </c>
      <c r="J1189" s="8">
        <v>1</v>
      </c>
      <c r="K1189" s="8">
        <v>1</v>
      </c>
      <c r="L1189" s="8">
        <v>1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5">
        <v>301050139</v>
      </c>
    </row>
    <row r="1190" spans="1:21" hidden="1" x14ac:dyDescent="0.25">
      <c r="A1190" s="8" t="s">
        <v>5018</v>
      </c>
      <c r="B1190" s="2" t="s">
        <v>1607</v>
      </c>
      <c r="C1190" s="2" t="s">
        <v>113</v>
      </c>
      <c r="D1190" s="2" t="s">
        <v>108</v>
      </c>
      <c r="E1190" s="2" t="s">
        <v>107</v>
      </c>
      <c r="F1190" s="8" t="s">
        <v>23</v>
      </c>
      <c r="G1190" s="8">
        <v>0</v>
      </c>
      <c r="H1190" s="8">
        <v>0</v>
      </c>
      <c r="I1190" s="8">
        <v>0</v>
      </c>
      <c r="J1190" s="8">
        <v>1</v>
      </c>
      <c r="K1190" s="8">
        <v>1</v>
      </c>
      <c r="L1190" s="8">
        <v>1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5">
        <v>301050147</v>
      </c>
    </row>
    <row r="1191" spans="1:21" hidden="1" x14ac:dyDescent="0.25">
      <c r="A1191" s="8" t="s">
        <v>5018</v>
      </c>
      <c r="B1191" s="2" t="s">
        <v>1608</v>
      </c>
      <c r="C1191" s="2" t="s">
        <v>113</v>
      </c>
      <c r="D1191" s="2" t="s">
        <v>108</v>
      </c>
      <c r="E1191" s="2" t="s">
        <v>107</v>
      </c>
      <c r="F1191" s="8" t="s">
        <v>23</v>
      </c>
      <c r="G1191" s="8">
        <v>0</v>
      </c>
      <c r="H1191" s="8">
        <v>0</v>
      </c>
      <c r="I1191" s="8">
        <v>0</v>
      </c>
      <c r="J1191" s="8">
        <v>0</v>
      </c>
      <c r="K1191" s="8">
        <v>1</v>
      </c>
      <c r="L1191" s="8">
        <v>1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5">
        <v>301050155</v>
      </c>
    </row>
    <row r="1192" spans="1:21" hidden="1" x14ac:dyDescent="0.25">
      <c r="A1192" s="8" t="s">
        <v>5018</v>
      </c>
      <c r="B1192" s="2" t="s">
        <v>1609</v>
      </c>
      <c r="C1192" s="2" t="s">
        <v>114</v>
      </c>
      <c r="D1192" s="2" t="s">
        <v>108</v>
      </c>
      <c r="E1192" s="2" t="s">
        <v>107</v>
      </c>
      <c r="F1192" s="8" t="s">
        <v>24</v>
      </c>
      <c r="G1192" s="8">
        <v>0</v>
      </c>
      <c r="H1192" s="8">
        <v>1</v>
      </c>
      <c r="I1192" s="8">
        <v>1</v>
      </c>
      <c r="J1192" s="8">
        <v>0</v>
      </c>
      <c r="K1192" s="8">
        <v>0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5">
        <v>301060010</v>
      </c>
    </row>
    <row r="1193" spans="1:21" hidden="1" x14ac:dyDescent="0.25">
      <c r="A1193" s="8" t="s">
        <v>5018</v>
      </c>
      <c r="B1193" s="2" t="s">
        <v>1610</v>
      </c>
      <c r="C1193" s="2" t="s">
        <v>114</v>
      </c>
      <c r="D1193" s="2" t="s">
        <v>108</v>
      </c>
      <c r="E1193" s="2" t="s">
        <v>107</v>
      </c>
      <c r="F1193" s="8" t="s">
        <v>24</v>
      </c>
      <c r="G1193" s="8">
        <v>1</v>
      </c>
      <c r="H1193" s="8">
        <v>0</v>
      </c>
      <c r="I1193" s="8">
        <v>0</v>
      </c>
      <c r="J1193" s="8">
        <v>1</v>
      </c>
      <c r="K1193" s="8">
        <v>1</v>
      </c>
      <c r="L1193" s="8">
        <v>1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5">
        <v>301060029</v>
      </c>
    </row>
    <row r="1194" spans="1:21" hidden="1" x14ac:dyDescent="0.25">
      <c r="A1194" s="8" t="s">
        <v>5018</v>
      </c>
      <c r="B1194" s="2" t="s">
        <v>1611</v>
      </c>
      <c r="C1194" s="2" t="s">
        <v>114</v>
      </c>
      <c r="D1194" s="2" t="s">
        <v>108</v>
      </c>
      <c r="E1194" s="2" t="s">
        <v>107</v>
      </c>
      <c r="F1194" s="8" t="s">
        <v>23</v>
      </c>
      <c r="G1194" s="8">
        <v>1</v>
      </c>
      <c r="H1194" s="8">
        <v>0</v>
      </c>
      <c r="I1194" s="8">
        <v>0</v>
      </c>
      <c r="J1194" s="8">
        <v>1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5">
        <v>301060037</v>
      </c>
    </row>
    <row r="1195" spans="1:21" hidden="1" x14ac:dyDescent="0.25">
      <c r="A1195" s="8" t="s">
        <v>5018</v>
      </c>
      <c r="B1195" s="2" t="s">
        <v>1612</v>
      </c>
      <c r="C1195" s="2" t="s">
        <v>114</v>
      </c>
      <c r="D1195" s="2" t="s">
        <v>108</v>
      </c>
      <c r="E1195" s="2" t="s">
        <v>107</v>
      </c>
      <c r="F1195" s="8" t="s">
        <v>23</v>
      </c>
      <c r="G1195" s="8">
        <v>1</v>
      </c>
      <c r="H1195" s="8">
        <v>0</v>
      </c>
      <c r="I1195" s="8">
        <v>0</v>
      </c>
      <c r="J1195" s="8">
        <v>1</v>
      </c>
      <c r="K1195" s="8">
        <v>1</v>
      </c>
      <c r="L1195" s="8">
        <v>1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5">
        <v>301060045</v>
      </c>
    </row>
    <row r="1196" spans="1:21" hidden="1" x14ac:dyDescent="0.25">
      <c r="A1196" s="8" t="s">
        <v>5018</v>
      </c>
      <c r="B1196" s="2" t="s">
        <v>1613</v>
      </c>
      <c r="C1196" s="2" t="s">
        <v>114</v>
      </c>
      <c r="D1196" s="2" t="s">
        <v>108</v>
      </c>
      <c r="E1196" s="2" t="s">
        <v>107</v>
      </c>
      <c r="F1196" s="8" t="s">
        <v>23</v>
      </c>
      <c r="G1196" s="8">
        <v>1</v>
      </c>
      <c r="H1196" s="8">
        <v>0</v>
      </c>
      <c r="I1196" s="8">
        <v>0</v>
      </c>
      <c r="J1196" s="8">
        <v>1</v>
      </c>
      <c r="K1196" s="8">
        <v>1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5">
        <v>301060053</v>
      </c>
    </row>
    <row r="1197" spans="1:21" hidden="1" x14ac:dyDescent="0.25">
      <c r="A1197" s="8" t="s">
        <v>5018</v>
      </c>
      <c r="B1197" s="2" t="s">
        <v>1614</v>
      </c>
      <c r="C1197" s="2" t="s">
        <v>114</v>
      </c>
      <c r="D1197" s="2" t="s">
        <v>108</v>
      </c>
      <c r="E1197" s="2" t="s">
        <v>107</v>
      </c>
      <c r="F1197" s="8" t="s">
        <v>24</v>
      </c>
      <c r="G1197" s="8">
        <v>1</v>
      </c>
      <c r="H1197" s="8">
        <v>0</v>
      </c>
      <c r="I1197" s="8">
        <v>0</v>
      </c>
      <c r="J1197" s="8">
        <v>1</v>
      </c>
      <c r="K1197" s="8">
        <v>1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5">
        <v>301060061</v>
      </c>
    </row>
    <row r="1198" spans="1:21" hidden="1" x14ac:dyDescent="0.25">
      <c r="A1198" s="8" t="s">
        <v>5018</v>
      </c>
      <c r="B1198" s="2" t="s">
        <v>1615</v>
      </c>
      <c r="C1198" s="2" t="s">
        <v>114</v>
      </c>
      <c r="D1198" s="2" t="s">
        <v>108</v>
      </c>
      <c r="E1198" s="2" t="s">
        <v>107</v>
      </c>
      <c r="F1198" s="8" t="s">
        <v>24</v>
      </c>
      <c r="G1198" s="8">
        <v>0</v>
      </c>
      <c r="H1198" s="8">
        <v>1</v>
      </c>
      <c r="I1198" s="8">
        <v>1</v>
      </c>
      <c r="J1198" s="8">
        <v>0</v>
      </c>
      <c r="K1198" s="8">
        <v>0</v>
      </c>
      <c r="L1198" s="8">
        <v>0</v>
      </c>
      <c r="M1198" s="8">
        <v>1</v>
      </c>
      <c r="N1198" s="8">
        <v>0</v>
      </c>
      <c r="O1198" s="8">
        <v>0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5">
        <v>301060070</v>
      </c>
    </row>
    <row r="1199" spans="1:21" hidden="1" x14ac:dyDescent="0.25">
      <c r="A1199" s="8" t="s">
        <v>5018</v>
      </c>
      <c r="B1199" s="2" t="s">
        <v>1616</v>
      </c>
      <c r="C1199" s="2" t="s">
        <v>114</v>
      </c>
      <c r="D1199" s="2" t="s">
        <v>108</v>
      </c>
      <c r="E1199" s="2" t="s">
        <v>107</v>
      </c>
      <c r="F1199" s="8" t="s">
        <v>24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1</v>
      </c>
      <c r="N1199" s="8">
        <v>0</v>
      </c>
      <c r="O1199" s="8">
        <v>0</v>
      </c>
      <c r="P1199" s="8">
        <v>1</v>
      </c>
      <c r="Q1199" s="8">
        <v>0</v>
      </c>
      <c r="R1199" s="8">
        <v>0</v>
      </c>
      <c r="S1199" s="8">
        <v>0</v>
      </c>
      <c r="T1199" s="8">
        <v>0</v>
      </c>
      <c r="U1199" s="5">
        <v>301060088</v>
      </c>
    </row>
    <row r="1200" spans="1:21" hidden="1" x14ac:dyDescent="0.25">
      <c r="A1200" s="8" t="s">
        <v>5018</v>
      </c>
      <c r="B1200" s="2" t="s">
        <v>1617</v>
      </c>
      <c r="C1200" s="2" t="s">
        <v>114</v>
      </c>
      <c r="D1200" s="2" t="s">
        <v>108</v>
      </c>
      <c r="E1200" s="2" t="s">
        <v>107</v>
      </c>
      <c r="F1200" s="8" t="s">
        <v>24</v>
      </c>
      <c r="G1200" s="8">
        <v>1</v>
      </c>
      <c r="H1200" s="8">
        <v>0</v>
      </c>
      <c r="I1200" s="8">
        <v>0</v>
      </c>
      <c r="J1200" s="8">
        <v>1</v>
      </c>
      <c r="K1200" s="8">
        <v>1</v>
      </c>
      <c r="L1200" s="8">
        <v>1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5">
        <v>301060096</v>
      </c>
    </row>
    <row r="1201" spans="1:21" hidden="1" x14ac:dyDescent="0.25">
      <c r="A1201" s="8" t="s">
        <v>5018</v>
      </c>
      <c r="B1201" s="2" t="s">
        <v>1618</v>
      </c>
      <c r="C1201" s="2" t="s">
        <v>114</v>
      </c>
      <c r="D1201" s="2" t="s">
        <v>108</v>
      </c>
      <c r="E1201" s="2" t="s">
        <v>107</v>
      </c>
      <c r="F1201" s="8" t="s">
        <v>24</v>
      </c>
      <c r="G1201" s="8">
        <v>1</v>
      </c>
      <c r="H1201" s="8">
        <v>0</v>
      </c>
      <c r="I1201" s="8">
        <v>0</v>
      </c>
      <c r="J1201" s="8">
        <v>1</v>
      </c>
      <c r="K1201" s="8">
        <v>1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5">
        <v>301060100</v>
      </c>
    </row>
    <row r="1202" spans="1:21" hidden="1" x14ac:dyDescent="0.25">
      <c r="A1202" s="8" t="s">
        <v>5018</v>
      </c>
      <c r="B1202" s="2" t="s">
        <v>1619</v>
      </c>
      <c r="C1202" s="2" t="s">
        <v>114</v>
      </c>
      <c r="D1202" s="2" t="s">
        <v>108</v>
      </c>
      <c r="E1202" s="2" t="s">
        <v>107</v>
      </c>
      <c r="F1202" s="8" t="s">
        <v>24</v>
      </c>
      <c r="G1202" s="8">
        <v>1</v>
      </c>
      <c r="H1202" s="8">
        <v>0</v>
      </c>
      <c r="I1202" s="8">
        <v>0</v>
      </c>
      <c r="J1202" s="8">
        <v>1</v>
      </c>
      <c r="K1202" s="8">
        <v>1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5">
        <v>301060118</v>
      </c>
    </row>
    <row r="1203" spans="1:21" hidden="1" x14ac:dyDescent="0.25">
      <c r="A1203" s="8" t="s">
        <v>5018</v>
      </c>
      <c r="B1203" s="2" t="s">
        <v>1620</v>
      </c>
      <c r="C1203" s="2" t="s">
        <v>115</v>
      </c>
      <c r="D1203" s="2" t="s">
        <v>108</v>
      </c>
      <c r="E1203" s="2" t="s">
        <v>107</v>
      </c>
      <c r="F1203" s="8" t="s">
        <v>36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5">
        <v>301070016</v>
      </c>
    </row>
    <row r="1204" spans="1:21" hidden="1" x14ac:dyDescent="0.25">
      <c r="A1204" s="8" t="s">
        <v>5018</v>
      </c>
      <c r="B1204" s="2" t="s">
        <v>1621</v>
      </c>
      <c r="C1204" s="2" t="s">
        <v>115</v>
      </c>
      <c r="D1204" s="2" t="s">
        <v>108</v>
      </c>
      <c r="E1204" s="2" t="s">
        <v>107</v>
      </c>
      <c r="F1204" s="8" t="s">
        <v>24</v>
      </c>
      <c r="G1204" s="8">
        <v>1</v>
      </c>
      <c r="H1204" s="8">
        <v>0</v>
      </c>
      <c r="I1204" s="8">
        <v>0</v>
      </c>
      <c r="J1204" s="8">
        <v>0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5">
        <v>301070024</v>
      </c>
    </row>
    <row r="1205" spans="1:21" hidden="1" x14ac:dyDescent="0.25">
      <c r="A1205" s="8" t="s">
        <v>5018</v>
      </c>
      <c r="B1205" s="2" t="s">
        <v>1622</v>
      </c>
      <c r="C1205" s="2" t="s">
        <v>115</v>
      </c>
      <c r="D1205" s="2" t="s">
        <v>108</v>
      </c>
      <c r="E1205" s="2" t="s">
        <v>107</v>
      </c>
      <c r="F1205" s="8" t="s">
        <v>36</v>
      </c>
      <c r="G1205" s="8">
        <v>1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5">
        <v>301070032</v>
      </c>
    </row>
    <row r="1206" spans="1:21" hidden="1" x14ac:dyDescent="0.25">
      <c r="A1206" s="8" t="s">
        <v>5018</v>
      </c>
      <c r="B1206" s="2" t="s">
        <v>1623</v>
      </c>
      <c r="C1206" s="2" t="s">
        <v>115</v>
      </c>
      <c r="D1206" s="2" t="s">
        <v>108</v>
      </c>
      <c r="E1206" s="2" t="s">
        <v>107</v>
      </c>
      <c r="F1206" s="8" t="s">
        <v>24</v>
      </c>
      <c r="G1206" s="8">
        <v>1</v>
      </c>
      <c r="H1206" s="8">
        <v>0</v>
      </c>
      <c r="I1206" s="8">
        <v>0</v>
      </c>
      <c r="J1206" s="8">
        <v>0</v>
      </c>
      <c r="K1206" s="8">
        <v>1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5">
        <v>301070040</v>
      </c>
    </row>
    <row r="1207" spans="1:21" hidden="1" x14ac:dyDescent="0.25">
      <c r="A1207" s="8" t="s">
        <v>5018</v>
      </c>
      <c r="B1207" s="2" t="s">
        <v>1624</v>
      </c>
      <c r="C1207" s="2" t="s">
        <v>115</v>
      </c>
      <c r="D1207" s="2" t="s">
        <v>108</v>
      </c>
      <c r="E1207" s="2" t="s">
        <v>107</v>
      </c>
      <c r="F1207" s="8" t="s">
        <v>24</v>
      </c>
      <c r="G1207" s="8">
        <v>1</v>
      </c>
      <c r="H1207" s="8">
        <v>0</v>
      </c>
      <c r="I1207" s="8">
        <v>0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5">
        <v>301070059</v>
      </c>
    </row>
    <row r="1208" spans="1:21" hidden="1" x14ac:dyDescent="0.25">
      <c r="A1208" s="8" t="s">
        <v>5018</v>
      </c>
      <c r="B1208" s="2" t="s">
        <v>1625</v>
      </c>
      <c r="C1208" s="2" t="s">
        <v>115</v>
      </c>
      <c r="D1208" s="2" t="s">
        <v>108</v>
      </c>
      <c r="E1208" s="2" t="s">
        <v>107</v>
      </c>
      <c r="F1208" s="8" t="s">
        <v>24</v>
      </c>
      <c r="G1208" s="8">
        <v>1</v>
      </c>
      <c r="H1208" s="8">
        <v>0</v>
      </c>
      <c r="I1208" s="8">
        <v>0</v>
      </c>
      <c r="J1208" s="8">
        <v>0</v>
      </c>
      <c r="K1208" s="8">
        <v>1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5">
        <v>301070067</v>
      </c>
    </row>
    <row r="1209" spans="1:21" hidden="1" x14ac:dyDescent="0.25">
      <c r="A1209" s="8" t="s">
        <v>5018</v>
      </c>
      <c r="B1209" s="2" t="s">
        <v>1626</v>
      </c>
      <c r="C1209" s="2" t="s">
        <v>115</v>
      </c>
      <c r="D1209" s="2" t="s">
        <v>108</v>
      </c>
      <c r="E1209" s="2" t="s">
        <v>107</v>
      </c>
      <c r="F1209" s="8" t="s">
        <v>24</v>
      </c>
      <c r="G1209" s="8">
        <v>1</v>
      </c>
      <c r="H1209" s="8">
        <v>0</v>
      </c>
      <c r="I1209" s="8">
        <v>0</v>
      </c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5">
        <v>301070075</v>
      </c>
    </row>
    <row r="1210" spans="1:21" hidden="1" x14ac:dyDescent="0.25">
      <c r="A1210" s="8" t="s">
        <v>5018</v>
      </c>
      <c r="B1210" s="2" t="s">
        <v>1627</v>
      </c>
      <c r="C1210" s="2" t="s">
        <v>115</v>
      </c>
      <c r="D1210" s="2" t="s">
        <v>108</v>
      </c>
      <c r="E1210" s="2" t="s">
        <v>107</v>
      </c>
      <c r="F1210" s="8" t="s">
        <v>24</v>
      </c>
      <c r="G1210" s="8">
        <v>1</v>
      </c>
      <c r="H1210" s="8">
        <v>0</v>
      </c>
      <c r="I1210" s="8">
        <v>0</v>
      </c>
      <c r="J1210" s="8">
        <v>1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5">
        <v>301070083</v>
      </c>
    </row>
    <row r="1211" spans="1:21" hidden="1" x14ac:dyDescent="0.25">
      <c r="A1211" s="8" t="s">
        <v>5018</v>
      </c>
      <c r="B1211" s="2" t="s">
        <v>1628</v>
      </c>
      <c r="C1211" s="2" t="s">
        <v>115</v>
      </c>
      <c r="D1211" s="2" t="s">
        <v>108</v>
      </c>
      <c r="E1211" s="2" t="s">
        <v>107</v>
      </c>
      <c r="F1211" s="8" t="s">
        <v>24</v>
      </c>
      <c r="G1211" s="8">
        <v>1</v>
      </c>
      <c r="H1211" s="8">
        <v>0</v>
      </c>
      <c r="I1211" s="8">
        <v>0</v>
      </c>
      <c r="J1211" s="8">
        <v>1</v>
      </c>
      <c r="K1211" s="8">
        <v>1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5">
        <v>301070091</v>
      </c>
    </row>
    <row r="1212" spans="1:21" hidden="1" x14ac:dyDescent="0.25">
      <c r="A1212" s="8" t="s">
        <v>5018</v>
      </c>
      <c r="B1212" s="2" t="s">
        <v>1629</v>
      </c>
      <c r="C1212" s="2" t="s">
        <v>115</v>
      </c>
      <c r="D1212" s="2" t="s">
        <v>108</v>
      </c>
      <c r="E1212" s="2" t="s">
        <v>107</v>
      </c>
      <c r="F1212" s="8" t="s">
        <v>24</v>
      </c>
      <c r="G1212" s="8">
        <v>1</v>
      </c>
      <c r="H1212" s="8">
        <v>0</v>
      </c>
      <c r="I1212" s="8">
        <v>0</v>
      </c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5">
        <v>301070105</v>
      </c>
    </row>
    <row r="1213" spans="1:21" hidden="1" x14ac:dyDescent="0.25">
      <c r="A1213" s="8" t="s">
        <v>5018</v>
      </c>
      <c r="B1213" s="2" t="s">
        <v>1630</v>
      </c>
      <c r="C1213" s="2" t="s">
        <v>115</v>
      </c>
      <c r="D1213" s="2" t="s">
        <v>108</v>
      </c>
      <c r="E1213" s="2" t="s">
        <v>107</v>
      </c>
      <c r="F1213" s="8" t="s">
        <v>24</v>
      </c>
      <c r="G1213" s="8">
        <v>1</v>
      </c>
      <c r="H1213" s="8">
        <v>0</v>
      </c>
      <c r="I1213" s="8">
        <v>0</v>
      </c>
      <c r="J1213" s="8">
        <v>0</v>
      </c>
      <c r="K1213" s="8">
        <v>1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5">
        <v>301070113</v>
      </c>
    </row>
    <row r="1214" spans="1:21" hidden="1" x14ac:dyDescent="0.25">
      <c r="A1214" s="8" t="s">
        <v>5018</v>
      </c>
      <c r="B1214" s="2" t="s">
        <v>1631</v>
      </c>
      <c r="C1214" s="2" t="s">
        <v>115</v>
      </c>
      <c r="D1214" s="2" t="s">
        <v>108</v>
      </c>
      <c r="E1214" s="2" t="s">
        <v>107</v>
      </c>
      <c r="F1214" s="8" t="s">
        <v>36</v>
      </c>
      <c r="G1214" s="8">
        <v>1</v>
      </c>
      <c r="H1214" s="8">
        <v>0</v>
      </c>
      <c r="I1214" s="8">
        <v>0</v>
      </c>
      <c r="J1214" s="8">
        <v>0</v>
      </c>
      <c r="K1214" s="8">
        <v>1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5">
        <v>301070121</v>
      </c>
    </row>
    <row r="1215" spans="1:21" hidden="1" x14ac:dyDescent="0.25">
      <c r="A1215" s="8" t="s">
        <v>5018</v>
      </c>
      <c r="B1215" s="2" t="s">
        <v>1632</v>
      </c>
      <c r="C1215" s="2" t="s">
        <v>115</v>
      </c>
      <c r="D1215" s="2" t="s">
        <v>108</v>
      </c>
      <c r="E1215" s="2" t="s">
        <v>107</v>
      </c>
      <c r="F1215" s="8" t="s">
        <v>24</v>
      </c>
      <c r="G1215" s="8">
        <v>1</v>
      </c>
      <c r="H1215" s="8">
        <v>0</v>
      </c>
      <c r="I1215" s="8">
        <v>0</v>
      </c>
      <c r="J1215" s="8">
        <v>0</v>
      </c>
      <c r="K1215" s="8">
        <v>1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5">
        <v>301070130</v>
      </c>
    </row>
    <row r="1216" spans="1:21" hidden="1" x14ac:dyDescent="0.25">
      <c r="A1216" s="8" t="s">
        <v>5018</v>
      </c>
      <c r="B1216" s="2" t="s">
        <v>1633</v>
      </c>
      <c r="C1216" s="2" t="s">
        <v>115</v>
      </c>
      <c r="D1216" s="2" t="s">
        <v>108</v>
      </c>
      <c r="E1216" s="2" t="s">
        <v>107</v>
      </c>
      <c r="F1216" s="8" t="s">
        <v>24</v>
      </c>
      <c r="G1216" s="8">
        <v>1</v>
      </c>
      <c r="H1216" s="8">
        <v>0</v>
      </c>
      <c r="I1216" s="8">
        <v>0</v>
      </c>
      <c r="J1216" s="8">
        <v>0</v>
      </c>
      <c r="K1216" s="8">
        <v>1</v>
      </c>
      <c r="L1216" s="8">
        <v>1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5">
        <v>301070148</v>
      </c>
    </row>
    <row r="1217" spans="1:21" hidden="1" x14ac:dyDescent="0.25">
      <c r="A1217" s="8" t="s">
        <v>5018</v>
      </c>
      <c r="B1217" s="2" t="s">
        <v>1634</v>
      </c>
      <c r="C1217" s="2" t="s">
        <v>115</v>
      </c>
      <c r="D1217" s="2" t="s">
        <v>108</v>
      </c>
      <c r="E1217" s="2" t="s">
        <v>107</v>
      </c>
      <c r="F1217" s="8" t="s">
        <v>24</v>
      </c>
      <c r="G1217" s="8">
        <v>1</v>
      </c>
      <c r="H1217" s="8">
        <v>0</v>
      </c>
      <c r="I1217" s="8">
        <v>0</v>
      </c>
      <c r="J1217" s="8">
        <v>0</v>
      </c>
      <c r="K1217" s="8">
        <v>1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5">
        <v>301070156</v>
      </c>
    </row>
    <row r="1218" spans="1:21" hidden="1" x14ac:dyDescent="0.25">
      <c r="A1218" s="8" t="s">
        <v>5018</v>
      </c>
      <c r="B1218" s="2" t="s">
        <v>1635</v>
      </c>
      <c r="C1218" s="2" t="s">
        <v>115</v>
      </c>
      <c r="D1218" s="2" t="s">
        <v>108</v>
      </c>
      <c r="E1218" s="2" t="s">
        <v>107</v>
      </c>
      <c r="F1218" s="8" t="s">
        <v>24</v>
      </c>
      <c r="G1218" s="8">
        <v>1</v>
      </c>
      <c r="H1218" s="8">
        <v>0</v>
      </c>
      <c r="I1218" s="8">
        <v>0</v>
      </c>
      <c r="J1218" s="8">
        <v>0</v>
      </c>
      <c r="K1218" s="8">
        <v>1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5">
        <v>301070164</v>
      </c>
    </row>
    <row r="1219" spans="1:21" hidden="1" x14ac:dyDescent="0.25">
      <c r="A1219" s="8" t="s">
        <v>5018</v>
      </c>
      <c r="B1219" s="2" t="s">
        <v>1636</v>
      </c>
      <c r="C1219" s="2" t="s">
        <v>115</v>
      </c>
      <c r="D1219" s="2" t="s">
        <v>108</v>
      </c>
      <c r="E1219" s="2" t="s">
        <v>107</v>
      </c>
      <c r="F1219" s="8" t="s">
        <v>36</v>
      </c>
      <c r="G1219" s="8">
        <v>1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5">
        <v>301070172</v>
      </c>
    </row>
    <row r="1220" spans="1:21" hidden="1" x14ac:dyDescent="0.25">
      <c r="A1220" s="8" t="s">
        <v>5018</v>
      </c>
      <c r="B1220" s="2" t="s">
        <v>1637</v>
      </c>
      <c r="C1220" s="2" t="s">
        <v>115</v>
      </c>
      <c r="D1220" s="2" t="s">
        <v>108</v>
      </c>
      <c r="E1220" s="2" t="s">
        <v>107</v>
      </c>
      <c r="F1220" s="8" t="s">
        <v>36</v>
      </c>
      <c r="G1220" s="8">
        <v>1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5">
        <v>301070180</v>
      </c>
    </row>
    <row r="1221" spans="1:21" hidden="1" x14ac:dyDescent="0.25">
      <c r="A1221" s="8" t="s">
        <v>5018</v>
      </c>
      <c r="B1221" s="2" t="s">
        <v>1638</v>
      </c>
      <c r="C1221" s="2" t="s">
        <v>115</v>
      </c>
      <c r="D1221" s="2" t="s">
        <v>108</v>
      </c>
      <c r="E1221" s="2" t="s">
        <v>107</v>
      </c>
      <c r="F1221" s="8" t="s">
        <v>36</v>
      </c>
      <c r="G1221" s="8">
        <v>1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5">
        <v>301070199</v>
      </c>
    </row>
    <row r="1222" spans="1:21" hidden="1" x14ac:dyDescent="0.25">
      <c r="A1222" s="8" t="s">
        <v>5018</v>
      </c>
      <c r="B1222" s="2" t="s">
        <v>1639</v>
      </c>
      <c r="C1222" s="2" t="s">
        <v>115</v>
      </c>
      <c r="D1222" s="2" t="s">
        <v>108</v>
      </c>
      <c r="E1222" s="2" t="s">
        <v>107</v>
      </c>
      <c r="F1222" s="8" t="s">
        <v>23</v>
      </c>
      <c r="G1222" s="8">
        <v>1</v>
      </c>
      <c r="H1222" s="8">
        <v>0</v>
      </c>
      <c r="I1222" s="8">
        <v>0</v>
      </c>
      <c r="J1222" s="8">
        <v>0</v>
      </c>
      <c r="K1222" s="8">
        <v>1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5">
        <v>301070202</v>
      </c>
    </row>
    <row r="1223" spans="1:21" hidden="1" x14ac:dyDescent="0.25">
      <c r="A1223" s="8" t="s">
        <v>5018</v>
      </c>
      <c r="B1223" s="2" t="s">
        <v>1640</v>
      </c>
      <c r="C1223" s="2" t="s">
        <v>116</v>
      </c>
      <c r="D1223" s="2" t="s">
        <v>108</v>
      </c>
      <c r="E1223" s="2" t="s">
        <v>107</v>
      </c>
      <c r="F1223" s="8" t="s">
        <v>23</v>
      </c>
      <c r="G1223" s="8">
        <v>1</v>
      </c>
      <c r="H1223" s="8">
        <v>0</v>
      </c>
      <c r="I1223" s="8">
        <v>0</v>
      </c>
      <c r="J1223" s="8">
        <v>1</v>
      </c>
      <c r="K1223" s="8">
        <v>1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5">
        <v>301080011</v>
      </c>
    </row>
    <row r="1224" spans="1:21" hidden="1" x14ac:dyDescent="0.25">
      <c r="A1224" s="8" t="s">
        <v>5018</v>
      </c>
      <c r="B1224" s="2" t="s">
        <v>1641</v>
      </c>
      <c r="C1224" s="2" t="s">
        <v>116</v>
      </c>
      <c r="D1224" s="2" t="s">
        <v>108</v>
      </c>
      <c r="E1224" s="2" t="s">
        <v>107</v>
      </c>
      <c r="F1224" s="8" t="s">
        <v>24</v>
      </c>
      <c r="G1224" s="8">
        <v>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5">
        <v>301080020</v>
      </c>
    </row>
    <row r="1225" spans="1:21" hidden="1" x14ac:dyDescent="0.25">
      <c r="A1225" s="8" t="s">
        <v>5018</v>
      </c>
      <c r="B1225" s="2" t="s">
        <v>1642</v>
      </c>
      <c r="C1225" s="2" t="s">
        <v>116</v>
      </c>
      <c r="D1225" s="2" t="s">
        <v>108</v>
      </c>
      <c r="E1225" s="2" t="s">
        <v>107</v>
      </c>
      <c r="F1225" s="8" t="s">
        <v>24</v>
      </c>
      <c r="G1225" s="8">
        <v>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5">
        <v>301080038</v>
      </c>
    </row>
    <row r="1226" spans="1:21" hidden="1" x14ac:dyDescent="0.25">
      <c r="A1226" s="8" t="s">
        <v>5018</v>
      </c>
      <c r="B1226" s="2" t="s">
        <v>1643</v>
      </c>
      <c r="C1226" s="2" t="s">
        <v>116</v>
      </c>
      <c r="D1226" s="2" t="s">
        <v>108</v>
      </c>
      <c r="E1226" s="2" t="s">
        <v>107</v>
      </c>
      <c r="F1226" s="8" t="s">
        <v>24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5">
        <v>301080046</v>
      </c>
    </row>
    <row r="1227" spans="1:21" hidden="1" x14ac:dyDescent="0.25">
      <c r="A1227" s="8" t="s">
        <v>5018</v>
      </c>
      <c r="B1227" s="2" t="s">
        <v>1644</v>
      </c>
      <c r="C1227" s="2" t="s">
        <v>116</v>
      </c>
      <c r="D1227" s="2" t="s">
        <v>108</v>
      </c>
      <c r="E1227" s="2" t="s">
        <v>107</v>
      </c>
      <c r="F1227" s="8" t="s">
        <v>24</v>
      </c>
      <c r="G1227" s="8">
        <v>1</v>
      </c>
      <c r="H1227" s="8">
        <v>0</v>
      </c>
      <c r="I1227" s="8">
        <v>0</v>
      </c>
      <c r="J1227" s="8">
        <v>1</v>
      </c>
      <c r="K1227" s="8">
        <v>1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5">
        <v>301080143</v>
      </c>
    </row>
    <row r="1228" spans="1:21" hidden="1" x14ac:dyDescent="0.25">
      <c r="A1228" s="8" t="s">
        <v>5018</v>
      </c>
      <c r="B1228" s="2" t="s">
        <v>1645</v>
      </c>
      <c r="C1228" s="2" t="s">
        <v>116</v>
      </c>
      <c r="D1228" s="2" t="s">
        <v>108</v>
      </c>
      <c r="E1228" s="2" t="s">
        <v>107</v>
      </c>
      <c r="F1228" s="8" t="s">
        <v>24</v>
      </c>
      <c r="G1228" s="8">
        <v>1</v>
      </c>
      <c r="H1228" s="8">
        <v>0</v>
      </c>
      <c r="I1228" s="8">
        <v>0</v>
      </c>
      <c r="J1228" s="8">
        <v>1</v>
      </c>
      <c r="K1228" s="8">
        <v>1</v>
      </c>
      <c r="L1228" s="8">
        <v>1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5">
        <v>301080151</v>
      </c>
    </row>
    <row r="1229" spans="1:21" hidden="1" x14ac:dyDescent="0.25">
      <c r="A1229" s="8" t="s">
        <v>5018</v>
      </c>
      <c r="B1229" s="2" t="s">
        <v>1646</v>
      </c>
      <c r="C1229" s="2" t="s">
        <v>116</v>
      </c>
      <c r="D1229" s="2" t="s">
        <v>108</v>
      </c>
      <c r="E1229" s="2" t="s">
        <v>107</v>
      </c>
      <c r="F1229" s="8" t="s">
        <v>24</v>
      </c>
      <c r="G1229" s="8">
        <v>1</v>
      </c>
      <c r="H1229" s="8">
        <v>0</v>
      </c>
      <c r="I1229" s="8">
        <v>0</v>
      </c>
      <c r="J1229" s="8">
        <v>1</v>
      </c>
      <c r="K1229" s="8">
        <v>0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5">
        <v>301080160</v>
      </c>
    </row>
    <row r="1230" spans="1:21" hidden="1" x14ac:dyDescent="0.25">
      <c r="A1230" s="8" t="s">
        <v>5018</v>
      </c>
      <c r="B1230" s="2" t="s">
        <v>1647</v>
      </c>
      <c r="C1230" s="2" t="s">
        <v>116</v>
      </c>
      <c r="D1230" s="2" t="s">
        <v>108</v>
      </c>
      <c r="E1230" s="2" t="s">
        <v>107</v>
      </c>
      <c r="F1230" s="8" t="s">
        <v>24</v>
      </c>
      <c r="G1230" s="8">
        <v>1</v>
      </c>
      <c r="H1230" s="8">
        <v>0</v>
      </c>
      <c r="I1230" s="8">
        <v>0</v>
      </c>
      <c r="J1230" s="8">
        <v>1</v>
      </c>
      <c r="K1230" s="8">
        <v>1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5">
        <v>301080178</v>
      </c>
    </row>
    <row r="1231" spans="1:21" hidden="1" x14ac:dyDescent="0.25">
      <c r="A1231" s="8" t="s">
        <v>5018</v>
      </c>
      <c r="B1231" s="2" t="s">
        <v>1648</v>
      </c>
      <c r="C1231" s="2" t="s">
        <v>116</v>
      </c>
      <c r="D1231" s="2" t="s">
        <v>108</v>
      </c>
      <c r="E1231" s="2" t="s">
        <v>107</v>
      </c>
      <c r="F1231" s="8" t="s">
        <v>24</v>
      </c>
      <c r="G1231" s="8">
        <v>1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5">
        <v>301080194</v>
      </c>
    </row>
    <row r="1232" spans="1:21" hidden="1" x14ac:dyDescent="0.25">
      <c r="A1232" s="8" t="s">
        <v>5018</v>
      </c>
      <c r="B1232" s="2" t="s">
        <v>1649</v>
      </c>
      <c r="C1232" s="2" t="s">
        <v>116</v>
      </c>
      <c r="D1232" s="2" t="s">
        <v>108</v>
      </c>
      <c r="E1232" s="2" t="s">
        <v>107</v>
      </c>
      <c r="F1232" s="8" t="s">
        <v>24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5">
        <v>301080208</v>
      </c>
    </row>
    <row r="1233" spans="1:21" hidden="1" x14ac:dyDescent="0.25">
      <c r="A1233" s="8" t="s">
        <v>5018</v>
      </c>
      <c r="B1233" s="2" t="s">
        <v>1650</v>
      </c>
      <c r="C1233" s="2" t="s">
        <v>116</v>
      </c>
      <c r="D1233" s="2" t="s">
        <v>108</v>
      </c>
      <c r="E1233" s="2" t="s">
        <v>107</v>
      </c>
      <c r="F1233" s="8" t="s">
        <v>24</v>
      </c>
      <c r="G1233" s="8">
        <v>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5">
        <v>301080216</v>
      </c>
    </row>
    <row r="1234" spans="1:21" hidden="1" x14ac:dyDescent="0.25">
      <c r="A1234" s="8" t="s">
        <v>5018</v>
      </c>
      <c r="B1234" s="2" t="s">
        <v>1651</v>
      </c>
      <c r="C1234" s="2" t="s">
        <v>116</v>
      </c>
      <c r="D1234" s="2" t="s">
        <v>108</v>
      </c>
      <c r="E1234" s="2" t="s">
        <v>107</v>
      </c>
      <c r="F1234" s="8" t="s">
        <v>24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5">
        <v>301080224</v>
      </c>
    </row>
    <row r="1235" spans="1:21" hidden="1" x14ac:dyDescent="0.25">
      <c r="A1235" s="8" t="s">
        <v>5018</v>
      </c>
      <c r="B1235" s="2" t="s">
        <v>1652</v>
      </c>
      <c r="C1235" s="2" t="s">
        <v>116</v>
      </c>
      <c r="D1235" s="2" t="s">
        <v>108</v>
      </c>
      <c r="E1235" s="2" t="s">
        <v>107</v>
      </c>
      <c r="F1235" s="8" t="s">
        <v>24</v>
      </c>
      <c r="G1235" s="8">
        <v>1</v>
      </c>
      <c r="H1235" s="8">
        <v>0</v>
      </c>
      <c r="I1235" s="8">
        <v>0</v>
      </c>
      <c r="J1235" s="8">
        <v>0</v>
      </c>
      <c r="K1235" s="8">
        <v>1</v>
      </c>
      <c r="L1235" s="8">
        <v>1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5">
        <v>301080232</v>
      </c>
    </row>
    <row r="1236" spans="1:21" hidden="1" x14ac:dyDescent="0.25">
      <c r="A1236" s="8" t="s">
        <v>5018</v>
      </c>
      <c r="B1236" s="2" t="s">
        <v>1653</v>
      </c>
      <c r="C1236" s="2" t="s">
        <v>116</v>
      </c>
      <c r="D1236" s="2" t="s">
        <v>108</v>
      </c>
      <c r="E1236" s="2" t="s">
        <v>107</v>
      </c>
      <c r="F1236" s="8" t="s">
        <v>24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5">
        <v>301080240</v>
      </c>
    </row>
    <row r="1237" spans="1:21" hidden="1" x14ac:dyDescent="0.25">
      <c r="A1237" s="8" t="s">
        <v>5018</v>
      </c>
      <c r="B1237" s="2" t="s">
        <v>1654</v>
      </c>
      <c r="C1237" s="2" t="s">
        <v>116</v>
      </c>
      <c r="D1237" s="2" t="s">
        <v>108</v>
      </c>
      <c r="E1237" s="2" t="s">
        <v>107</v>
      </c>
      <c r="F1237" s="8" t="s">
        <v>24</v>
      </c>
      <c r="G1237" s="8">
        <v>1</v>
      </c>
      <c r="H1237" s="8">
        <v>0</v>
      </c>
      <c r="I1237" s="8">
        <v>0</v>
      </c>
      <c r="J1237" s="8">
        <v>1</v>
      </c>
      <c r="K1237" s="8">
        <v>0</v>
      </c>
      <c r="L1237" s="8">
        <v>1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5">
        <v>301080259</v>
      </c>
    </row>
    <row r="1238" spans="1:21" hidden="1" x14ac:dyDescent="0.25">
      <c r="A1238" s="8" t="s">
        <v>5018</v>
      </c>
      <c r="B1238" s="2" t="s">
        <v>1655</v>
      </c>
      <c r="C1238" s="2" t="s">
        <v>116</v>
      </c>
      <c r="D1238" s="2" t="s">
        <v>108</v>
      </c>
      <c r="E1238" s="2" t="s">
        <v>107</v>
      </c>
      <c r="F1238" s="8" t="s">
        <v>24</v>
      </c>
      <c r="G1238" s="8">
        <v>1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5">
        <v>301080267</v>
      </c>
    </row>
    <row r="1239" spans="1:21" hidden="1" x14ac:dyDescent="0.25">
      <c r="A1239" s="8" t="s">
        <v>5018</v>
      </c>
      <c r="B1239" s="2" t="s">
        <v>1656</v>
      </c>
      <c r="C1239" s="2" t="s">
        <v>116</v>
      </c>
      <c r="D1239" s="2" t="s">
        <v>108</v>
      </c>
      <c r="E1239" s="2" t="s">
        <v>107</v>
      </c>
      <c r="F1239" s="8" t="s">
        <v>24</v>
      </c>
      <c r="G1239" s="8">
        <v>1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5">
        <v>301080275</v>
      </c>
    </row>
    <row r="1240" spans="1:21" hidden="1" x14ac:dyDescent="0.25">
      <c r="A1240" s="8" t="s">
        <v>5018</v>
      </c>
      <c r="B1240" s="2" t="s">
        <v>1657</v>
      </c>
      <c r="C1240" s="2" t="s">
        <v>116</v>
      </c>
      <c r="D1240" s="2" t="s">
        <v>108</v>
      </c>
      <c r="E1240" s="2" t="s">
        <v>107</v>
      </c>
      <c r="F1240" s="8" t="s">
        <v>24</v>
      </c>
      <c r="G1240" s="8">
        <v>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5">
        <v>301080283</v>
      </c>
    </row>
    <row r="1241" spans="1:21" hidden="1" x14ac:dyDescent="0.25">
      <c r="A1241" s="8" t="s">
        <v>5018</v>
      </c>
      <c r="B1241" s="2" t="s">
        <v>1658</v>
      </c>
      <c r="C1241" s="2" t="s">
        <v>116</v>
      </c>
      <c r="D1241" s="2" t="s">
        <v>108</v>
      </c>
      <c r="E1241" s="2" t="s">
        <v>107</v>
      </c>
      <c r="F1241" s="8" t="s">
        <v>24</v>
      </c>
      <c r="G1241" s="8">
        <v>1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5">
        <v>301080291</v>
      </c>
    </row>
    <row r="1242" spans="1:21" hidden="1" x14ac:dyDescent="0.25">
      <c r="A1242" s="8" t="s">
        <v>5018</v>
      </c>
      <c r="B1242" s="2" t="s">
        <v>1659</v>
      </c>
      <c r="C1242" s="2" t="s">
        <v>116</v>
      </c>
      <c r="D1242" s="2" t="s">
        <v>108</v>
      </c>
      <c r="E1242" s="2" t="s">
        <v>107</v>
      </c>
      <c r="F1242" s="8" t="s">
        <v>24</v>
      </c>
      <c r="G1242" s="8">
        <v>1</v>
      </c>
      <c r="H1242" s="8">
        <v>0</v>
      </c>
      <c r="I1242" s="8">
        <v>0</v>
      </c>
      <c r="J1242" s="8">
        <v>1</v>
      </c>
      <c r="K1242" s="8">
        <v>0</v>
      </c>
      <c r="L1242" s="8">
        <v>1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5">
        <v>301080305</v>
      </c>
    </row>
    <row r="1243" spans="1:21" hidden="1" x14ac:dyDescent="0.25">
      <c r="A1243" s="8" t="s">
        <v>5018</v>
      </c>
      <c r="B1243" s="2" t="s">
        <v>1660</v>
      </c>
      <c r="C1243" s="2" t="s">
        <v>116</v>
      </c>
      <c r="D1243" s="2" t="s">
        <v>108</v>
      </c>
      <c r="E1243" s="2" t="s">
        <v>107</v>
      </c>
      <c r="F1243" s="8" t="s">
        <v>24</v>
      </c>
      <c r="G1243" s="8">
        <v>1</v>
      </c>
      <c r="H1243" s="8">
        <v>0</v>
      </c>
      <c r="I1243" s="8">
        <v>0</v>
      </c>
      <c r="J1243" s="8">
        <v>1</v>
      </c>
      <c r="K1243" s="8">
        <v>1</v>
      </c>
      <c r="L1243" s="8">
        <v>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5">
        <v>301080313</v>
      </c>
    </row>
    <row r="1244" spans="1:21" hidden="1" x14ac:dyDescent="0.25">
      <c r="A1244" s="8" t="s">
        <v>5018</v>
      </c>
      <c r="B1244" s="2" t="s">
        <v>1661</v>
      </c>
      <c r="C1244" s="2" t="s">
        <v>116</v>
      </c>
      <c r="D1244" s="2" t="s">
        <v>108</v>
      </c>
      <c r="E1244" s="2" t="s">
        <v>107</v>
      </c>
      <c r="F1244" s="8" t="s">
        <v>24</v>
      </c>
      <c r="G1244" s="8">
        <v>1</v>
      </c>
      <c r="H1244" s="8">
        <v>0</v>
      </c>
      <c r="I1244" s="8">
        <v>0</v>
      </c>
      <c r="J1244" s="8">
        <v>1</v>
      </c>
      <c r="K1244" s="8">
        <v>1</v>
      </c>
      <c r="L1244" s="8">
        <v>1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5">
        <v>301080321</v>
      </c>
    </row>
    <row r="1245" spans="1:21" hidden="1" x14ac:dyDescent="0.25">
      <c r="A1245" s="8" t="s">
        <v>5018</v>
      </c>
      <c r="B1245" s="2" t="s">
        <v>1662</v>
      </c>
      <c r="C1245" s="2" t="s">
        <v>116</v>
      </c>
      <c r="D1245" s="2" t="s">
        <v>108</v>
      </c>
      <c r="E1245" s="2" t="s">
        <v>107</v>
      </c>
      <c r="F1245" s="8" t="s">
        <v>24</v>
      </c>
      <c r="G1245" s="8">
        <v>1</v>
      </c>
      <c r="H1245" s="8">
        <v>0</v>
      </c>
      <c r="I1245" s="8">
        <v>0</v>
      </c>
      <c r="J1245" s="8">
        <v>1</v>
      </c>
      <c r="K1245" s="8">
        <v>0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5">
        <v>301080330</v>
      </c>
    </row>
    <row r="1246" spans="1:21" hidden="1" x14ac:dyDescent="0.25">
      <c r="A1246" s="8" t="s">
        <v>5018</v>
      </c>
      <c r="B1246" s="2" t="s">
        <v>1663</v>
      </c>
      <c r="C1246" s="2" t="s">
        <v>116</v>
      </c>
      <c r="D1246" s="2" t="s">
        <v>108</v>
      </c>
      <c r="E1246" s="2" t="s">
        <v>107</v>
      </c>
      <c r="F1246" s="8" t="s">
        <v>24</v>
      </c>
      <c r="G1246" s="8">
        <v>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5">
        <v>301080348</v>
      </c>
    </row>
    <row r="1247" spans="1:21" hidden="1" x14ac:dyDescent="0.25">
      <c r="A1247" s="8" t="s">
        <v>5018</v>
      </c>
      <c r="B1247" s="2" t="s">
        <v>1664</v>
      </c>
      <c r="C1247" s="2" t="s">
        <v>116</v>
      </c>
      <c r="D1247" s="2" t="s">
        <v>108</v>
      </c>
      <c r="E1247" s="2" t="s">
        <v>107</v>
      </c>
      <c r="F1247" s="8" t="s">
        <v>24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5">
        <v>301080356</v>
      </c>
    </row>
    <row r="1248" spans="1:21" hidden="1" x14ac:dyDescent="0.25">
      <c r="A1248" s="8" t="s">
        <v>5018</v>
      </c>
      <c r="B1248" s="2" t="s">
        <v>1665</v>
      </c>
      <c r="C1248" s="2" t="s">
        <v>116</v>
      </c>
      <c r="D1248" s="2" t="s">
        <v>108</v>
      </c>
      <c r="E1248" s="2" t="s">
        <v>107</v>
      </c>
      <c r="F1248" s="8" t="s">
        <v>24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5">
        <v>301080364</v>
      </c>
    </row>
    <row r="1249" spans="1:21" hidden="1" x14ac:dyDescent="0.25">
      <c r="A1249" s="8" t="s">
        <v>5018</v>
      </c>
      <c r="B1249" s="2" t="s">
        <v>1666</v>
      </c>
      <c r="C1249" s="2" t="s">
        <v>116</v>
      </c>
      <c r="D1249" s="2" t="s">
        <v>108</v>
      </c>
      <c r="E1249" s="2" t="s">
        <v>107</v>
      </c>
      <c r="F1249" s="8" t="s">
        <v>24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5">
        <v>301080372</v>
      </c>
    </row>
    <row r="1250" spans="1:21" hidden="1" x14ac:dyDescent="0.25">
      <c r="A1250" s="8" t="s">
        <v>5018</v>
      </c>
      <c r="B1250" s="2" t="s">
        <v>1667</v>
      </c>
      <c r="C1250" s="2" t="s">
        <v>116</v>
      </c>
      <c r="D1250" s="2" t="s">
        <v>108</v>
      </c>
      <c r="E1250" s="2" t="s">
        <v>107</v>
      </c>
      <c r="F1250" s="8" t="s">
        <v>24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5">
        <v>301080380</v>
      </c>
    </row>
    <row r="1251" spans="1:21" hidden="1" x14ac:dyDescent="0.25">
      <c r="A1251" s="8" t="s">
        <v>5018</v>
      </c>
      <c r="B1251" s="2" t="s">
        <v>1668</v>
      </c>
      <c r="C1251" s="2" t="s">
        <v>116</v>
      </c>
      <c r="D1251" s="2" t="s">
        <v>108</v>
      </c>
      <c r="E1251" s="2" t="s">
        <v>107</v>
      </c>
      <c r="F1251" s="8" t="s">
        <v>24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5">
        <v>301080399</v>
      </c>
    </row>
    <row r="1252" spans="1:21" hidden="1" x14ac:dyDescent="0.25">
      <c r="A1252" s="8" t="s">
        <v>5018</v>
      </c>
      <c r="B1252" s="2" t="s">
        <v>1669</v>
      </c>
      <c r="C1252" s="2" t="s">
        <v>117</v>
      </c>
      <c r="D1252" s="2" t="s">
        <v>108</v>
      </c>
      <c r="E1252" s="2" t="s">
        <v>107</v>
      </c>
      <c r="F1252" s="8" t="s">
        <v>24</v>
      </c>
      <c r="G1252" s="8">
        <v>0</v>
      </c>
      <c r="H1252" s="8">
        <v>1</v>
      </c>
      <c r="I1252" s="8">
        <v>1</v>
      </c>
      <c r="J1252" s="8">
        <v>0</v>
      </c>
      <c r="K1252" s="8">
        <v>0</v>
      </c>
      <c r="L1252" s="8">
        <v>0</v>
      </c>
      <c r="M1252" s="8">
        <v>1</v>
      </c>
      <c r="N1252" s="8">
        <v>0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5">
        <v>301090017</v>
      </c>
    </row>
    <row r="1253" spans="1:21" hidden="1" x14ac:dyDescent="0.25">
      <c r="A1253" s="8" t="s">
        <v>5018</v>
      </c>
      <c r="B1253" s="2" t="s">
        <v>1670</v>
      </c>
      <c r="C1253" s="2" t="s">
        <v>117</v>
      </c>
      <c r="D1253" s="2" t="s">
        <v>108</v>
      </c>
      <c r="E1253" s="2" t="s">
        <v>107</v>
      </c>
      <c r="F1253" s="8" t="s">
        <v>24</v>
      </c>
      <c r="G1253" s="8">
        <v>0</v>
      </c>
      <c r="H1253" s="8">
        <v>1</v>
      </c>
      <c r="I1253" s="8">
        <v>1</v>
      </c>
      <c r="J1253" s="8">
        <v>0</v>
      </c>
      <c r="K1253" s="8">
        <v>0</v>
      </c>
      <c r="L1253" s="8">
        <v>0</v>
      </c>
      <c r="M1253" s="8">
        <v>1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0</v>
      </c>
      <c r="U1253" s="5">
        <v>301090025</v>
      </c>
    </row>
    <row r="1254" spans="1:21" hidden="1" x14ac:dyDescent="0.25">
      <c r="A1254" s="8" t="s">
        <v>5018</v>
      </c>
      <c r="B1254" s="2" t="s">
        <v>1671</v>
      </c>
      <c r="C1254" s="2" t="s">
        <v>117</v>
      </c>
      <c r="D1254" s="2" t="s">
        <v>108</v>
      </c>
      <c r="E1254" s="2" t="s">
        <v>107</v>
      </c>
      <c r="F1254" s="8" t="s">
        <v>23</v>
      </c>
      <c r="G1254" s="8">
        <v>1</v>
      </c>
      <c r="H1254" s="8">
        <v>0</v>
      </c>
      <c r="I1254" s="8">
        <v>0</v>
      </c>
      <c r="J1254" s="8">
        <v>0</v>
      </c>
      <c r="K1254" s="8">
        <v>1</v>
      </c>
      <c r="L1254" s="8">
        <v>1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5">
        <v>301090033</v>
      </c>
    </row>
    <row r="1255" spans="1:21" hidden="1" x14ac:dyDescent="0.25">
      <c r="A1255" s="8" t="s">
        <v>5018</v>
      </c>
      <c r="B1255" s="2" t="s">
        <v>1672</v>
      </c>
      <c r="C1255" s="2" t="s">
        <v>118</v>
      </c>
      <c r="D1255" s="2" t="s">
        <v>108</v>
      </c>
      <c r="E1255" s="2" t="s">
        <v>107</v>
      </c>
      <c r="F1255" s="8" t="s">
        <v>24</v>
      </c>
      <c r="G1255" s="8">
        <v>1</v>
      </c>
      <c r="H1255" s="8">
        <v>0</v>
      </c>
      <c r="I1255" s="8">
        <v>0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5">
        <v>301100012</v>
      </c>
    </row>
    <row r="1256" spans="1:21" hidden="1" x14ac:dyDescent="0.25">
      <c r="A1256" s="8" t="s">
        <v>5018</v>
      </c>
      <c r="B1256" s="2" t="s">
        <v>1673</v>
      </c>
      <c r="C1256" s="2" t="s">
        <v>118</v>
      </c>
      <c r="D1256" s="2" t="s">
        <v>108</v>
      </c>
      <c r="E1256" s="2" t="s">
        <v>107</v>
      </c>
      <c r="F1256" s="8" t="s">
        <v>23</v>
      </c>
      <c r="G1256" s="8">
        <v>1</v>
      </c>
      <c r="H1256" s="8">
        <v>0</v>
      </c>
      <c r="I1256" s="8">
        <v>0</v>
      </c>
      <c r="J1256" s="8">
        <v>1</v>
      </c>
      <c r="K1256" s="8">
        <v>1</v>
      </c>
      <c r="L1256" s="8">
        <v>1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5">
        <v>301100020</v>
      </c>
    </row>
    <row r="1257" spans="1:21" hidden="1" x14ac:dyDescent="0.25">
      <c r="A1257" s="8" t="s">
        <v>5018</v>
      </c>
      <c r="B1257" s="2" t="s">
        <v>1674</v>
      </c>
      <c r="C1257" s="2" t="s">
        <v>118</v>
      </c>
      <c r="D1257" s="2" t="s">
        <v>108</v>
      </c>
      <c r="E1257" s="2" t="s">
        <v>107</v>
      </c>
      <c r="F1257" s="8" t="s">
        <v>23</v>
      </c>
      <c r="G1257" s="8">
        <v>1</v>
      </c>
      <c r="H1257" s="8">
        <v>0</v>
      </c>
      <c r="I1257" s="8">
        <v>0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5">
        <v>301100039</v>
      </c>
    </row>
    <row r="1258" spans="1:21" hidden="1" x14ac:dyDescent="0.25">
      <c r="A1258" s="8" t="s">
        <v>5018</v>
      </c>
      <c r="B1258" s="2" t="s">
        <v>1675</v>
      </c>
      <c r="C1258" s="2" t="s">
        <v>118</v>
      </c>
      <c r="D1258" s="2" t="s">
        <v>108</v>
      </c>
      <c r="E1258" s="2" t="s">
        <v>107</v>
      </c>
      <c r="F1258" s="8" t="s">
        <v>23</v>
      </c>
      <c r="G1258" s="8">
        <v>1</v>
      </c>
      <c r="H1258" s="8">
        <v>1</v>
      </c>
      <c r="I1258" s="8">
        <v>1</v>
      </c>
      <c r="J1258" s="8">
        <v>1</v>
      </c>
      <c r="K1258" s="8">
        <v>1</v>
      </c>
      <c r="L1258" s="8">
        <v>1</v>
      </c>
      <c r="M1258" s="8">
        <v>0</v>
      </c>
      <c r="N1258" s="8">
        <v>0</v>
      </c>
      <c r="O1258" s="8">
        <v>1</v>
      </c>
      <c r="P1258" s="8">
        <v>1</v>
      </c>
      <c r="Q1258" s="8">
        <v>0</v>
      </c>
      <c r="R1258" s="8">
        <v>0</v>
      </c>
      <c r="S1258" s="8">
        <v>0</v>
      </c>
      <c r="T1258" s="8">
        <v>0</v>
      </c>
      <c r="U1258" s="5">
        <v>301100047</v>
      </c>
    </row>
    <row r="1259" spans="1:21" hidden="1" x14ac:dyDescent="0.25">
      <c r="A1259" s="8" t="s">
        <v>5018</v>
      </c>
      <c r="B1259" s="2" t="s">
        <v>1676</v>
      </c>
      <c r="C1259" s="2" t="s">
        <v>118</v>
      </c>
      <c r="D1259" s="2" t="s">
        <v>108</v>
      </c>
      <c r="E1259" s="2" t="s">
        <v>107</v>
      </c>
      <c r="F1259" s="8" t="s">
        <v>23</v>
      </c>
      <c r="G1259" s="8">
        <v>1</v>
      </c>
      <c r="H1259" s="8">
        <v>1</v>
      </c>
      <c r="I1259" s="8">
        <v>1</v>
      </c>
      <c r="J1259" s="8">
        <v>1</v>
      </c>
      <c r="K1259" s="8">
        <v>1</v>
      </c>
      <c r="L1259" s="8">
        <v>1</v>
      </c>
      <c r="M1259" s="8">
        <v>0</v>
      </c>
      <c r="N1259" s="8">
        <v>0</v>
      </c>
      <c r="O1259" s="8">
        <v>1</v>
      </c>
      <c r="P1259" s="8">
        <v>1</v>
      </c>
      <c r="Q1259" s="8">
        <v>0</v>
      </c>
      <c r="R1259" s="8">
        <v>0</v>
      </c>
      <c r="S1259" s="8">
        <v>0</v>
      </c>
      <c r="T1259" s="8">
        <v>0</v>
      </c>
      <c r="U1259" s="5">
        <v>301100055</v>
      </c>
    </row>
    <row r="1260" spans="1:21" hidden="1" x14ac:dyDescent="0.25">
      <c r="A1260" s="8" t="s">
        <v>5018</v>
      </c>
      <c r="B1260" s="2" t="s">
        <v>1677</v>
      </c>
      <c r="C1260" s="2" t="s">
        <v>118</v>
      </c>
      <c r="D1260" s="2" t="s">
        <v>108</v>
      </c>
      <c r="E1260" s="2" t="s">
        <v>107</v>
      </c>
      <c r="F1260" s="8" t="s">
        <v>24</v>
      </c>
      <c r="G1260" s="8">
        <v>1</v>
      </c>
      <c r="H1260" s="8">
        <v>1</v>
      </c>
      <c r="I1260" s="8">
        <v>1</v>
      </c>
      <c r="J1260" s="8">
        <v>0</v>
      </c>
      <c r="K1260" s="8">
        <v>1</v>
      </c>
      <c r="L1260" s="8">
        <v>1</v>
      </c>
      <c r="M1260" s="8">
        <v>0</v>
      </c>
      <c r="N1260" s="8">
        <v>0</v>
      </c>
      <c r="O1260" s="8">
        <v>1</v>
      </c>
      <c r="P1260" s="8">
        <v>1</v>
      </c>
      <c r="Q1260" s="8">
        <v>0</v>
      </c>
      <c r="R1260" s="8">
        <v>0</v>
      </c>
      <c r="S1260" s="8">
        <v>0</v>
      </c>
      <c r="T1260" s="8">
        <v>0</v>
      </c>
      <c r="U1260" s="5">
        <v>301100063</v>
      </c>
    </row>
    <row r="1261" spans="1:21" hidden="1" x14ac:dyDescent="0.25">
      <c r="A1261" s="8" t="s">
        <v>5018</v>
      </c>
      <c r="B1261" s="2" t="s">
        <v>1678</v>
      </c>
      <c r="C1261" s="2" t="s">
        <v>118</v>
      </c>
      <c r="D1261" s="2" t="s">
        <v>108</v>
      </c>
      <c r="E1261" s="2" t="s">
        <v>107</v>
      </c>
      <c r="F1261" s="8" t="s">
        <v>24</v>
      </c>
      <c r="G1261" s="8">
        <v>1</v>
      </c>
      <c r="H1261" s="8">
        <v>1</v>
      </c>
      <c r="I1261" s="8">
        <v>1</v>
      </c>
      <c r="J1261" s="8">
        <v>0</v>
      </c>
      <c r="K1261" s="8">
        <v>1</v>
      </c>
      <c r="L1261" s="8">
        <v>1</v>
      </c>
      <c r="M1261" s="8">
        <v>0</v>
      </c>
      <c r="N1261" s="8">
        <v>0</v>
      </c>
      <c r="O1261" s="8">
        <v>1</v>
      </c>
      <c r="P1261" s="8">
        <v>1</v>
      </c>
      <c r="Q1261" s="8">
        <v>0</v>
      </c>
      <c r="R1261" s="8">
        <v>0</v>
      </c>
      <c r="S1261" s="8">
        <v>0</v>
      </c>
      <c r="T1261" s="8">
        <v>0</v>
      </c>
      <c r="U1261" s="5">
        <v>301100071</v>
      </c>
    </row>
    <row r="1262" spans="1:21" hidden="1" x14ac:dyDescent="0.25">
      <c r="A1262" s="8" t="s">
        <v>5018</v>
      </c>
      <c r="B1262" s="2" t="s">
        <v>1679</v>
      </c>
      <c r="C1262" s="2" t="s">
        <v>118</v>
      </c>
      <c r="D1262" s="2" t="s">
        <v>108</v>
      </c>
      <c r="E1262" s="2" t="s">
        <v>107</v>
      </c>
      <c r="F1262" s="8" t="s">
        <v>24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5">
        <v>301100080</v>
      </c>
    </row>
    <row r="1263" spans="1:21" hidden="1" x14ac:dyDescent="0.25">
      <c r="A1263" s="8" t="s">
        <v>5018</v>
      </c>
      <c r="B1263" s="2" t="s">
        <v>1680</v>
      </c>
      <c r="C1263" s="2" t="s">
        <v>118</v>
      </c>
      <c r="D1263" s="2" t="s">
        <v>108</v>
      </c>
      <c r="E1263" s="2" t="s">
        <v>107</v>
      </c>
      <c r="F1263" s="8" t="s">
        <v>24</v>
      </c>
      <c r="G1263" s="8">
        <v>1</v>
      </c>
      <c r="H1263" s="8">
        <v>1</v>
      </c>
      <c r="I1263" s="8">
        <v>1</v>
      </c>
      <c r="J1263" s="8">
        <v>0</v>
      </c>
      <c r="K1263" s="8">
        <v>1</v>
      </c>
      <c r="L1263" s="8">
        <v>1</v>
      </c>
      <c r="M1263" s="8">
        <v>0</v>
      </c>
      <c r="N1263" s="8">
        <v>0</v>
      </c>
      <c r="O1263" s="8">
        <v>1</v>
      </c>
      <c r="P1263" s="8">
        <v>1</v>
      </c>
      <c r="Q1263" s="8">
        <v>0</v>
      </c>
      <c r="R1263" s="8">
        <v>0</v>
      </c>
      <c r="S1263" s="8">
        <v>0</v>
      </c>
      <c r="T1263" s="8">
        <v>0</v>
      </c>
      <c r="U1263" s="5">
        <v>301100098</v>
      </c>
    </row>
    <row r="1264" spans="1:21" hidden="1" x14ac:dyDescent="0.25">
      <c r="A1264" s="8" t="s">
        <v>5018</v>
      </c>
      <c r="B1264" s="2" t="s">
        <v>1681</v>
      </c>
      <c r="C1264" s="2" t="s">
        <v>118</v>
      </c>
      <c r="D1264" s="2" t="s">
        <v>108</v>
      </c>
      <c r="E1264" s="2" t="s">
        <v>107</v>
      </c>
      <c r="F1264" s="8" t="s">
        <v>23</v>
      </c>
      <c r="G1264" s="8">
        <v>1</v>
      </c>
      <c r="H1264" s="8">
        <v>1</v>
      </c>
      <c r="I1264" s="8">
        <v>0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1</v>
      </c>
      <c r="Q1264" s="8">
        <v>0</v>
      </c>
      <c r="R1264" s="8">
        <v>0</v>
      </c>
      <c r="S1264" s="8">
        <v>0</v>
      </c>
      <c r="T1264" s="8">
        <v>0</v>
      </c>
      <c r="U1264" s="5">
        <v>301100101</v>
      </c>
    </row>
    <row r="1265" spans="1:21" hidden="1" x14ac:dyDescent="0.25">
      <c r="A1265" s="8" t="s">
        <v>5018</v>
      </c>
      <c r="B1265" s="2" t="s">
        <v>1682</v>
      </c>
      <c r="C1265" s="2" t="s">
        <v>118</v>
      </c>
      <c r="D1265" s="2" t="s">
        <v>108</v>
      </c>
      <c r="E1265" s="2" t="s">
        <v>107</v>
      </c>
      <c r="F1265" s="8" t="s">
        <v>24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5">
        <v>301100110</v>
      </c>
    </row>
    <row r="1266" spans="1:21" hidden="1" x14ac:dyDescent="0.25">
      <c r="A1266" s="8" t="s">
        <v>5018</v>
      </c>
      <c r="B1266" s="2" t="s">
        <v>1683</v>
      </c>
      <c r="C1266" s="2" t="s">
        <v>118</v>
      </c>
      <c r="D1266" s="2" t="s">
        <v>108</v>
      </c>
      <c r="E1266" s="2" t="s">
        <v>107</v>
      </c>
      <c r="F1266" s="8" t="s">
        <v>23</v>
      </c>
      <c r="G1266" s="8">
        <v>1</v>
      </c>
      <c r="H1266" s="8">
        <v>1</v>
      </c>
      <c r="I1266" s="8">
        <v>1</v>
      </c>
      <c r="J1266" s="8">
        <v>1</v>
      </c>
      <c r="K1266" s="8">
        <v>1</v>
      </c>
      <c r="L1266" s="8">
        <v>1</v>
      </c>
      <c r="M1266" s="8">
        <v>0</v>
      </c>
      <c r="N1266" s="8">
        <v>0</v>
      </c>
      <c r="O1266" s="8">
        <v>1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5">
        <v>301100128</v>
      </c>
    </row>
    <row r="1267" spans="1:21" hidden="1" x14ac:dyDescent="0.25">
      <c r="A1267" s="8" t="s">
        <v>5018</v>
      </c>
      <c r="B1267" s="2" t="s">
        <v>1684</v>
      </c>
      <c r="C1267" s="2" t="s">
        <v>118</v>
      </c>
      <c r="D1267" s="2" t="s">
        <v>108</v>
      </c>
      <c r="E1267" s="2" t="s">
        <v>107</v>
      </c>
      <c r="F1267" s="8" t="s">
        <v>23</v>
      </c>
      <c r="G1267" s="8">
        <v>1</v>
      </c>
      <c r="H1267" s="8">
        <v>0</v>
      </c>
      <c r="I1267" s="8">
        <v>0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5">
        <v>301100136</v>
      </c>
    </row>
    <row r="1268" spans="1:21" hidden="1" x14ac:dyDescent="0.25">
      <c r="A1268" s="8" t="s">
        <v>5018</v>
      </c>
      <c r="B1268" s="2" t="s">
        <v>1685</v>
      </c>
      <c r="C1268" s="2" t="s">
        <v>118</v>
      </c>
      <c r="D1268" s="2" t="s">
        <v>108</v>
      </c>
      <c r="E1268" s="2" t="s">
        <v>107</v>
      </c>
      <c r="F1268" s="8" t="s">
        <v>23</v>
      </c>
      <c r="G1268" s="8">
        <v>1</v>
      </c>
      <c r="H1268" s="8">
        <v>1</v>
      </c>
      <c r="I1268" s="8">
        <v>1</v>
      </c>
      <c r="J1268" s="8">
        <v>1</v>
      </c>
      <c r="K1268" s="8">
        <v>1</v>
      </c>
      <c r="L1268" s="8">
        <v>1</v>
      </c>
      <c r="M1268" s="8">
        <v>0</v>
      </c>
      <c r="N1268" s="8">
        <v>0</v>
      </c>
      <c r="O1268" s="8">
        <v>1</v>
      </c>
      <c r="P1268" s="8">
        <v>1</v>
      </c>
      <c r="Q1268" s="8">
        <v>0</v>
      </c>
      <c r="R1268" s="8">
        <v>0</v>
      </c>
      <c r="S1268" s="8">
        <v>0</v>
      </c>
      <c r="T1268" s="8">
        <v>0</v>
      </c>
      <c r="U1268" s="5">
        <v>301100144</v>
      </c>
    </row>
    <row r="1269" spans="1:21" hidden="1" x14ac:dyDescent="0.25">
      <c r="A1269" s="8" t="s">
        <v>5018</v>
      </c>
      <c r="B1269" s="2" t="s">
        <v>1686</v>
      </c>
      <c r="C1269" s="2" t="s">
        <v>118</v>
      </c>
      <c r="D1269" s="2" t="s">
        <v>108</v>
      </c>
      <c r="E1269" s="2" t="s">
        <v>107</v>
      </c>
      <c r="F1269" s="8" t="s">
        <v>23</v>
      </c>
      <c r="G1269" s="8">
        <v>1</v>
      </c>
      <c r="H1269" s="8">
        <v>0</v>
      </c>
      <c r="I1269" s="8">
        <v>0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5">
        <v>301100152</v>
      </c>
    </row>
    <row r="1270" spans="1:21" hidden="1" x14ac:dyDescent="0.25">
      <c r="A1270" s="8" t="s">
        <v>5018</v>
      </c>
      <c r="B1270" s="2" t="s">
        <v>1687</v>
      </c>
      <c r="C1270" s="2" t="s">
        <v>118</v>
      </c>
      <c r="D1270" s="2" t="s">
        <v>108</v>
      </c>
      <c r="E1270" s="2" t="s">
        <v>107</v>
      </c>
      <c r="F1270" s="8" t="s">
        <v>23</v>
      </c>
      <c r="G1270" s="8">
        <v>1</v>
      </c>
      <c r="H1270" s="8">
        <v>1</v>
      </c>
      <c r="I1270" s="8">
        <v>1</v>
      </c>
      <c r="J1270" s="8">
        <v>1</v>
      </c>
      <c r="K1270" s="8">
        <v>1</v>
      </c>
      <c r="L1270" s="8">
        <v>1</v>
      </c>
      <c r="M1270" s="8">
        <v>0</v>
      </c>
      <c r="N1270" s="8">
        <v>0</v>
      </c>
      <c r="O1270" s="8">
        <v>1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5">
        <v>301100179</v>
      </c>
    </row>
    <row r="1271" spans="1:21" hidden="1" x14ac:dyDescent="0.25">
      <c r="A1271" s="8" t="s">
        <v>5018</v>
      </c>
      <c r="B1271" s="2" t="s">
        <v>1688</v>
      </c>
      <c r="C1271" s="2" t="s">
        <v>118</v>
      </c>
      <c r="D1271" s="2" t="s">
        <v>108</v>
      </c>
      <c r="E1271" s="2" t="s">
        <v>107</v>
      </c>
      <c r="F1271" s="8" t="s">
        <v>23</v>
      </c>
      <c r="G1271" s="8">
        <v>1</v>
      </c>
      <c r="H1271" s="8">
        <v>0</v>
      </c>
      <c r="I1271" s="8">
        <v>0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5">
        <v>301100187</v>
      </c>
    </row>
    <row r="1272" spans="1:21" hidden="1" x14ac:dyDescent="0.25">
      <c r="A1272" s="8" t="s">
        <v>5018</v>
      </c>
      <c r="B1272" s="2" t="s">
        <v>1689</v>
      </c>
      <c r="C1272" s="2" t="s">
        <v>119</v>
      </c>
      <c r="D1272" s="2" t="s">
        <v>108</v>
      </c>
      <c r="E1272" s="2" t="s">
        <v>107</v>
      </c>
      <c r="F1272" s="8" t="s">
        <v>36</v>
      </c>
      <c r="G1272" s="8">
        <v>1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5">
        <v>301110018</v>
      </c>
    </row>
    <row r="1273" spans="1:21" hidden="1" x14ac:dyDescent="0.25">
      <c r="A1273" s="8" t="s">
        <v>5018</v>
      </c>
      <c r="B1273" s="2" t="s">
        <v>1690</v>
      </c>
      <c r="C1273" s="2" t="s">
        <v>119</v>
      </c>
      <c r="D1273" s="2" t="s">
        <v>108</v>
      </c>
      <c r="E1273" s="2" t="s">
        <v>107</v>
      </c>
      <c r="F1273" s="8" t="s">
        <v>24</v>
      </c>
      <c r="G1273" s="8">
        <v>1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5">
        <v>301110026</v>
      </c>
    </row>
    <row r="1274" spans="1:21" hidden="1" x14ac:dyDescent="0.25">
      <c r="A1274" s="8" t="s">
        <v>5018</v>
      </c>
      <c r="B1274" s="2" t="s">
        <v>1691</v>
      </c>
      <c r="C1274" s="2" t="s">
        <v>120</v>
      </c>
      <c r="D1274" s="2" t="s">
        <v>108</v>
      </c>
      <c r="E1274" s="2" t="s">
        <v>107</v>
      </c>
      <c r="F1274" s="8" t="s">
        <v>36</v>
      </c>
      <c r="G1274" s="8">
        <v>1</v>
      </c>
      <c r="H1274" s="8">
        <v>0</v>
      </c>
      <c r="I1274" s="8">
        <v>0</v>
      </c>
      <c r="J1274" s="8">
        <v>0</v>
      </c>
      <c r="K1274" s="8">
        <v>1</v>
      </c>
      <c r="L1274" s="8">
        <v>1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5">
        <v>301120013</v>
      </c>
    </row>
    <row r="1275" spans="1:21" hidden="1" x14ac:dyDescent="0.25">
      <c r="A1275" s="8" t="s">
        <v>5018</v>
      </c>
      <c r="B1275" s="2" t="s">
        <v>1692</v>
      </c>
      <c r="C1275" s="2" t="s">
        <v>120</v>
      </c>
      <c r="D1275" s="2" t="s">
        <v>108</v>
      </c>
      <c r="E1275" s="2" t="s">
        <v>107</v>
      </c>
      <c r="F1275" s="8" t="s">
        <v>36</v>
      </c>
      <c r="G1275" s="8">
        <v>1</v>
      </c>
      <c r="H1275" s="8">
        <v>0</v>
      </c>
      <c r="I1275" s="8">
        <v>0</v>
      </c>
      <c r="J1275" s="8">
        <v>0</v>
      </c>
      <c r="K1275" s="8">
        <v>1</v>
      </c>
      <c r="L1275" s="8">
        <v>1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5">
        <v>301120021</v>
      </c>
    </row>
    <row r="1276" spans="1:21" hidden="1" x14ac:dyDescent="0.25">
      <c r="A1276" s="8" t="s">
        <v>5018</v>
      </c>
      <c r="B1276" s="2" t="s">
        <v>1693</v>
      </c>
      <c r="C1276" s="2" t="s">
        <v>120</v>
      </c>
      <c r="D1276" s="2" t="s">
        <v>108</v>
      </c>
      <c r="E1276" s="2" t="s">
        <v>107</v>
      </c>
      <c r="F1276" s="8" t="s">
        <v>36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1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5">
        <v>301120030</v>
      </c>
    </row>
    <row r="1277" spans="1:21" hidden="1" x14ac:dyDescent="0.25">
      <c r="A1277" s="8" t="s">
        <v>5018</v>
      </c>
      <c r="B1277" s="2" t="s">
        <v>1694</v>
      </c>
      <c r="C1277" s="2" t="s">
        <v>120</v>
      </c>
      <c r="D1277" s="2" t="s">
        <v>108</v>
      </c>
      <c r="E1277" s="2" t="s">
        <v>107</v>
      </c>
      <c r="F1277" s="8" t="s">
        <v>36</v>
      </c>
      <c r="G1277" s="8">
        <v>1</v>
      </c>
      <c r="H1277" s="8">
        <v>0</v>
      </c>
      <c r="I1277" s="8">
        <v>0</v>
      </c>
      <c r="J1277" s="8">
        <v>0</v>
      </c>
      <c r="K1277" s="8">
        <v>1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5">
        <v>301120048</v>
      </c>
    </row>
    <row r="1278" spans="1:21" hidden="1" x14ac:dyDescent="0.25">
      <c r="A1278" s="8" t="s">
        <v>5018</v>
      </c>
      <c r="B1278" s="2" t="s">
        <v>1695</v>
      </c>
      <c r="C1278" s="2" t="s">
        <v>120</v>
      </c>
      <c r="D1278" s="2" t="s">
        <v>108</v>
      </c>
      <c r="E1278" s="2" t="s">
        <v>107</v>
      </c>
      <c r="F1278" s="8" t="s">
        <v>36</v>
      </c>
      <c r="G1278" s="8">
        <v>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5">
        <v>301120056</v>
      </c>
    </row>
    <row r="1279" spans="1:21" hidden="1" x14ac:dyDescent="0.25">
      <c r="A1279" s="8" t="s">
        <v>5018</v>
      </c>
      <c r="B1279" s="2" t="s">
        <v>1696</v>
      </c>
      <c r="C1279" s="2" t="s">
        <v>120</v>
      </c>
      <c r="D1279" s="2" t="s">
        <v>108</v>
      </c>
      <c r="E1279" s="2" t="s">
        <v>107</v>
      </c>
      <c r="F1279" s="8" t="s">
        <v>24</v>
      </c>
      <c r="G1279" s="8">
        <v>1</v>
      </c>
      <c r="H1279" s="8">
        <v>0</v>
      </c>
      <c r="I1279" s="8">
        <v>0</v>
      </c>
      <c r="J1279" s="8">
        <v>0</v>
      </c>
      <c r="K1279" s="8">
        <v>1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5">
        <v>301120064</v>
      </c>
    </row>
    <row r="1280" spans="1:21" hidden="1" x14ac:dyDescent="0.25">
      <c r="A1280" s="8" t="s">
        <v>5018</v>
      </c>
      <c r="B1280" s="2" t="s">
        <v>1697</v>
      </c>
      <c r="C1280" s="2" t="s">
        <v>120</v>
      </c>
      <c r="D1280" s="2" t="s">
        <v>108</v>
      </c>
      <c r="E1280" s="2" t="s">
        <v>107</v>
      </c>
      <c r="F1280" s="8" t="s">
        <v>36</v>
      </c>
      <c r="G1280" s="8">
        <v>1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5">
        <v>301120072</v>
      </c>
    </row>
    <row r="1281" spans="1:21" hidden="1" x14ac:dyDescent="0.25">
      <c r="A1281" s="8" t="s">
        <v>5018</v>
      </c>
      <c r="B1281" s="2" t="s">
        <v>1698</v>
      </c>
      <c r="C1281" s="2" t="s">
        <v>120</v>
      </c>
      <c r="D1281" s="2" t="s">
        <v>108</v>
      </c>
      <c r="E1281" s="2" t="s">
        <v>107</v>
      </c>
      <c r="F1281" s="8" t="s">
        <v>36</v>
      </c>
      <c r="G1281" s="8">
        <v>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5">
        <v>301120080</v>
      </c>
    </row>
    <row r="1282" spans="1:21" hidden="1" x14ac:dyDescent="0.25">
      <c r="A1282" s="8" t="s">
        <v>5018</v>
      </c>
      <c r="B1282" s="2" t="s">
        <v>1699</v>
      </c>
      <c r="C1282" s="2" t="s">
        <v>121</v>
      </c>
      <c r="D1282" s="2" t="s">
        <v>108</v>
      </c>
      <c r="E1282" s="2" t="s">
        <v>107</v>
      </c>
      <c r="F1282" s="8" t="s">
        <v>36</v>
      </c>
      <c r="G1282" s="8">
        <v>1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5">
        <v>301130019</v>
      </c>
    </row>
    <row r="1283" spans="1:21" hidden="1" x14ac:dyDescent="0.25">
      <c r="A1283" s="8" t="s">
        <v>5018</v>
      </c>
      <c r="B1283" s="2" t="s">
        <v>1700</v>
      </c>
      <c r="C1283" s="2" t="s">
        <v>121</v>
      </c>
      <c r="D1283" s="2" t="s">
        <v>108</v>
      </c>
      <c r="E1283" s="2" t="s">
        <v>107</v>
      </c>
      <c r="F1283" s="8" t="s">
        <v>24</v>
      </c>
      <c r="G1283" s="8">
        <v>1</v>
      </c>
      <c r="H1283" s="8">
        <v>0</v>
      </c>
      <c r="I1283" s="8">
        <v>0</v>
      </c>
      <c r="J1283" s="8">
        <v>0</v>
      </c>
      <c r="K1283" s="8">
        <v>1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5">
        <v>301130035</v>
      </c>
    </row>
    <row r="1284" spans="1:21" hidden="1" x14ac:dyDescent="0.25">
      <c r="A1284" s="8" t="s">
        <v>5018</v>
      </c>
      <c r="B1284" s="2" t="s">
        <v>1701</v>
      </c>
      <c r="C1284" s="2" t="s">
        <v>121</v>
      </c>
      <c r="D1284" s="2" t="s">
        <v>108</v>
      </c>
      <c r="E1284" s="2" t="s">
        <v>107</v>
      </c>
      <c r="F1284" s="8" t="s">
        <v>24</v>
      </c>
      <c r="G1284" s="8">
        <v>1</v>
      </c>
      <c r="H1284" s="8">
        <v>0</v>
      </c>
      <c r="I1284" s="8">
        <v>0</v>
      </c>
      <c r="J1284" s="8">
        <v>0</v>
      </c>
      <c r="K1284" s="8">
        <v>1</v>
      </c>
      <c r="L1284" s="8">
        <v>1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5">
        <v>301130043</v>
      </c>
    </row>
    <row r="1285" spans="1:21" hidden="1" x14ac:dyDescent="0.25">
      <c r="A1285" s="8" t="s">
        <v>5018</v>
      </c>
      <c r="B1285" s="2" t="s">
        <v>1702</v>
      </c>
      <c r="C1285" s="2" t="s">
        <v>121</v>
      </c>
      <c r="D1285" s="2" t="s">
        <v>108</v>
      </c>
      <c r="E1285" s="2" t="s">
        <v>107</v>
      </c>
      <c r="F1285" s="8" t="s">
        <v>24</v>
      </c>
      <c r="G1285" s="8">
        <v>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5">
        <v>301130051</v>
      </c>
    </row>
    <row r="1286" spans="1:21" hidden="1" x14ac:dyDescent="0.25">
      <c r="A1286" s="8" t="s">
        <v>5018</v>
      </c>
      <c r="B1286" s="2" t="s">
        <v>1703</v>
      </c>
      <c r="C1286" s="2" t="s">
        <v>121</v>
      </c>
      <c r="D1286" s="2" t="s">
        <v>108</v>
      </c>
      <c r="E1286" s="2" t="s">
        <v>107</v>
      </c>
      <c r="F1286" s="8" t="s">
        <v>24</v>
      </c>
      <c r="G1286" s="8">
        <v>1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5">
        <v>301130060</v>
      </c>
    </row>
    <row r="1287" spans="1:21" hidden="1" x14ac:dyDescent="0.25">
      <c r="A1287" s="8" t="s">
        <v>5018</v>
      </c>
      <c r="B1287" s="2" t="s">
        <v>1704</v>
      </c>
      <c r="C1287" s="2" t="s">
        <v>122</v>
      </c>
      <c r="D1287" s="2" t="s">
        <v>108</v>
      </c>
      <c r="E1287" s="2" t="s">
        <v>107</v>
      </c>
      <c r="F1287" s="8" t="s">
        <v>23</v>
      </c>
      <c r="G1287" s="8">
        <v>1</v>
      </c>
      <c r="H1287" s="8">
        <v>0</v>
      </c>
      <c r="I1287" s="8">
        <v>0</v>
      </c>
      <c r="J1287" s="8">
        <v>0</v>
      </c>
      <c r="K1287" s="8">
        <v>1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5">
        <v>301140014</v>
      </c>
    </row>
    <row r="1288" spans="1:21" hidden="1" x14ac:dyDescent="0.25">
      <c r="A1288" s="8" t="s">
        <v>5018</v>
      </c>
      <c r="B1288" s="2" t="s">
        <v>1705</v>
      </c>
      <c r="C1288" s="2" t="s">
        <v>124</v>
      </c>
      <c r="D1288" s="2" t="s">
        <v>123</v>
      </c>
      <c r="E1288" s="2" t="s">
        <v>107</v>
      </c>
      <c r="F1288" s="8" t="s">
        <v>24</v>
      </c>
      <c r="G1288" s="8">
        <v>1</v>
      </c>
      <c r="H1288" s="8">
        <v>1</v>
      </c>
      <c r="I1288" s="8">
        <v>1</v>
      </c>
      <c r="J1288" s="8">
        <v>0</v>
      </c>
      <c r="K1288" s="8">
        <v>1</v>
      </c>
      <c r="L1288" s="8">
        <v>1</v>
      </c>
      <c r="M1288" s="8">
        <v>0</v>
      </c>
      <c r="N1288" s="8">
        <v>1</v>
      </c>
      <c r="O1288" s="8">
        <v>0</v>
      </c>
      <c r="P1288" s="8">
        <v>1</v>
      </c>
      <c r="Q1288" s="8">
        <v>0</v>
      </c>
      <c r="R1288" s="8">
        <v>0</v>
      </c>
      <c r="S1288" s="8">
        <v>0</v>
      </c>
      <c r="T1288" s="8">
        <v>0</v>
      </c>
      <c r="U1288" s="5">
        <v>302010017</v>
      </c>
    </row>
    <row r="1289" spans="1:21" hidden="1" x14ac:dyDescent="0.25">
      <c r="A1289" s="8" t="s">
        <v>5018</v>
      </c>
      <c r="B1289" s="2" t="s">
        <v>1706</v>
      </c>
      <c r="C1289" s="2" t="s">
        <v>124</v>
      </c>
      <c r="D1289" s="2" t="s">
        <v>123</v>
      </c>
      <c r="E1289" s="2" t="s">
        <v>107</v>
      </c>
      <c r="F1289" s="8" t="s">
        <v>24</v>
      </c>
      <c r="G1289" s="8">
        <v>1</v>
      </c>
      <c r="H1289" s="8">
        <v>1</v>
      </c>
      <c r="I1289" s="8">
        <v>1</v>
      </c>
      <c r="J1289" s="8">
        <v>0</v>
      </c>
      <c r="K1289" s="8">
        <v>1</v>
      </c>
      <c r="L1289" s="8">
        <v>1</v>
      </c>
      <c r="M1289" s="8">
        <v>0</v>
      </c>
      <c r="N1289" s="8">
        <v>1</v>
      </c>
      <c r="O1289" s="8">
        <v>0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5">
        <v>302010025</v>
      </c>
    </row>
    <row r="1290" spans="1:21" hidden="1" x14ac:dyDescent="0.25">
      <c r="A1290" s="8" t="s">
        <v>5018</v>
      </c>
      <c r="B1290" s="2" t="s">
        <v>1707</v>
      </c>
      <c r="C1290" s="2" t="s">
        <v>124</v>
      </c>
      <c r="D1290" s="2" t="s">
        <v>123</v>
      </c>
      <c r="E1290" s="2" t="s">
        <v>107</v>
      </c>
      <c r="F1290" s="8" t="s">
        <v>24</v>
      </c>
      <c r="G1290" s="8">
        <v>0</v>
      </c>
      <c r="H1290" s="8">
        <v>1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1</v>
      </c>
      <c r="O1290" s="8">
        <v>0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5">
        <v>302010033</v>
      </c>
    </row>
    <row r="1291" spans="1:21" hidden="1" x14ac:dyDescent="0.25">
      <c r="A1291" s="8" t="s">
        <v>5018</v>
      </c>
      <c r="B1291" s="2" t="s">
        <v>1708</v>
      </c>
      <c r="C1291" s="2" t="s">
        <v>125</v>
      </c>
      <c r="D1291" s="2" t="s">
        <v>123</v>
      </c>
      <c r="E1291" s="2" t="s">
        <v>107</v>
      </c>
      <c r="F1291" s="8" t="s">
        <v>24</v>
      </c>
      <c r="G1291" s="8">
        <v>1</v>
      </c>
      <c r="H1291" s="8">
        <v>1</v>
      </c>
      <c r="I1291" s="8">
        <v>1</v>
      </c>
      <c r="J1291" s="8">
        <v>0</v>
      </c>
      <c r="K1291" s="8">
        <v>1</v>
      </c>
      <c r="L1291" s="8">
        <v>1</v>
      </c>
      <c r="M1291" s="8">
        <v>0</v>
      </c>
      <c r="N1291" s="8">
        <v>1</v>
      </c>
      <c r="O1291" s="8">
        <v>0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5">
        <v>302020012</v>
      </c>
    </row>
    <row r="1292" spans="1:21" hidden="1" x14ac:dyDescent="0.25">
      <c r="A1292" s="8" t="s">
        <v>5018</v>
      </c>
      <c r="B1292" s="2" t="s">
        <v>1709</v>
      </c>
      <c r="C1292" s="2" t="s">
        <v>125</v>
      </c>
      <c r="D1292" s="2" t="s">
        <v>123</v>
      </c>
      <c r="E1292" s="2" t="s">
        <v>107</v>
      </c>
      <c r="F1292" s="8" t="s">
        <v>24</v>
      </c>
      <c r="G1292" s="8">
        <v>1</v>
      </c>
      <c r="H1292" s="8">
        <v>1</v>
      </c>
      <c r="I1292" s="8">
        <v>1</v>
      </c>
      <c r="J1292" s="8">
        <v>0</v>
      </c>
      <c r="K1292" s="8">
        <v>1</v>
      </c>
      <c r="L1292" s="8">
        <v>1</v>
      </c>
      <c r="M1292" s="8">
        <v>0</v>
      </c>
      <c r="N1292" s="8">
        <v>1</v>
      </c>
      <c r="O1292" s="8">
        <v>0</v>
      </c>
      <c r="P1292" s="8">
        <v>1</v>
      </c>
      <c r="Q1292" s="8">
        <v>0</v>
      </c>
      <c r="R1292" s="8">
        <v>0</v>
      </c>
      <c r="S1292" s="8">
        <v>0</v>
      </c>
      <c r="T1292" s="8">
        <v>0</v>
      </c>
      <c r="U1292" s="5">
        <v>302020020</v>
      </c>
    </row>
    <row r="1293" spans="1:21" hidden="1" x14ac:dyDescent="0.25">
      <c r="A1293" s="8" t="s">
        <v>5018</v>
      </c>
      <c r="B1293" s="2" t="s">
        <v>1710</v>
      </c>
      <c r="C1293" s="2" t="s">
        <v>125</v>
      </c>
      <c r="D1293" s="2" t="s">
        <v>123</v>
      </c>
      <c r="E1293" s="2" t="s">
        <v>107</v>
      </c>
      <c r="F1293" s="8" t="s">
        <v>24</v>
      </c>
      <c r="G1293" s="8">
        <v>1</v>
      </c>
      <c r="H1293" s="8">
        <v>1</v>
      </c>
      <c r="I1293" s="8">
        <v>1</v>
      </c>
      <c r="J1293" s="8">
        <v>0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1</v>
      </c>
      <c r="Q1293" s="8">
        <v>0</v>
      </c>
      <c r="R1293" s="8">
        <v>0</v>
      </c>
      <c r="S1293" s="8">
        <v>0</v>
      </c>
      <c r="T1293" s="8">
        <v>0</v>
      </c>
      <c r="U1293" s="5">
        <v>302020039</v>
      </c>
    </row>
    <row r="1294" spans="1:21" hidden="1" x14ac:dyDescent="0.25">
      <c r="A1294" s="8" t="s">
        <v>5018</v>
      </c>
      <c r="B1294" s="2" t="s">
        <v>1711</v>
      </c>
      <c r="C1294" s="2" t="s">
        <v>126</v>
      </c>
      <c r="D1294" s="2" t="s">
        <v>123</v>
      </c>
      <c r="E1294" s="2" t="s">
        <v>107</v>
      </c>
      <c r="F1294" s="8" t="s">
        <v>24</v>
      </c>
      <c r="G1294" s="8">
        <v>1</v>
      </c>
      <c r="H1294" s="8">
        <v>1</v>
      </c>
      <c r="I1294" s="8">
        <v>1</v>
      </c>
      <c r="J1294" s="8">
        <v>0</v>
      </c>
      <c r="K1294" s="8">
        <v>1</v>
      </c>
      <c r="L1294" s="8">
        <v>1</v>
      </c>
      <c r="M1294" s="8">
        <v>0</v>
      </c>
      <c r="N1294" s="8">
        <v>1</v>
      </c>
      <c r="O1294" s="8">
        <v>0</v>
      </c>
      <c r="P1294" s="8">
        <v>1</v>
      </c>
      <c r="Q1294" s="8">
        <v>0</v>
      </c>
      <c r="R1294" s="8">
        <v>0</v>
      </c>
      <c r="S1294" s="8">
        <v>0</v>
      </c>
      <c r="T1294" s="8">
        <v>0</v>
      </c>
      <c r="U1294" s="5">
        <v>302030018</v>
      </c>
    </row>
    <row r="1295" spans="1:21" hidden="1" x14ac:dyDescent="0.25">
      <c r="A1295" s="8" t="s">
        <v>5018</v>
      </c>
      <c r="B1295" s="2" t="s">
        <v>1712</v>
      </c>
      <c r="C1295" s="2" t="s">
        <v>126</v>
      </c>
      <c r="D1295" s="2" t="s">
        <v>123</v>
      </c>
      <c r="E1295" s="2" t="s">
        <v>107</v>
      </c>
      <c r="F1295" s="8" t="s">
        <v>24</v>
      </c>
      <c r="G1295" s="8">
        <v>1</v>
      </c>
      <c r="H1295" s="8">
        <v>1</v>
      </c>
      <c r="I1295" s="8">
        <v>1</v>
      </c>
      <c r="J1295" s="8">
        <v>0</v>
      </c>
      <c r="K1295" s="8">
        <v>1</v>
      </c>
      <c r="L1295" s="8">
        <v>1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5">
        <v>302030026</v>
      </c>
    </row>
    <row r="1296" spans="1:21" hidden="1" x14ac:dyDescent="0.25">
      <c r="A1296" s="8" t="s">
        <v>5018</v>
      </c>
      <c r="B1296" s="2" t="s">
        <v>1713</v>
      </c>
      <c r="C1296" s="2" t="s">
        <v>127</v>
      </c>
      <c r="D1296" s="2" t="s">
        <v>123</v>
      </c>
      <c r="E1296" s="2" t="s">
        <v>107</v>
      </c>
      <c r="F1296" s="8" t="s">
        <v>24</v>
      </c>
      <c r="G1296" s="8">
        <v>1</v>
      </c>
      <c r="H1296" s="8">
        <v>1</v>
      </c>
      <c r="I1296" s="8">
        <v>0</v>
      </c>
      <c r="J1296" s="8">
        <v>0</v>
      </c>
      <c r="K1296" s="8">
        <v>1</v>
      </c>
      <c r="L1296" s="8">
        <v>1</v>
      </c>
      <c r="M1296" s="8">
        <v>0</v>
      </c>
      <c r="N1296" s="8">
        <v>1</v>
      </c>
      <c r="O1296" s="8">
        <v>0</v>
      </c>
      <c r="P1296" s="8">
        <v>1</v>
      </c>
      <c r="Q1296" s="8">
        <v>0</v>
      </c>
      <c r="R1296" s="8">
        <v>0</v>
      </c>
      <c r="S1296" s="8">
        <v>0</v>
      </c>
      <c r="T1296" s="8">
        <v>0</v>
      </c>
      <c r="U1296" s="5">
        <v>302040013</v>
      </c>
    </row>
    <row r="1297" spans="1:21" hidden="1" x14ac:dyDescent="0.25">
      <c r="A1297" s="8" t="s">
        <v>5018</v>
      </c>
      <c r="B1297" s="2" t="s">
        <v>1714</v>
      </c>
      <c r="C1297" s="2" t="s">
        <v>127</v>
      </c>
      <c r="D1297" s="2" t="s">
        <v>123</v>
      </c>
      <c r="E1297" s="2" t="s">
        <v>107</v>
      </c>
      <c r="F1297" s="8" t="s">
        <v>24</v>
      </c>
      <c r="G1297" s="8">
        <v>1</v>
      </c>
      <c r="H1297" s="8">
        <v>1</v>
      </c>
      <c r="I1297" s="8">
        <v>1</v>
      </c>
      <c r="J1297" s="8">
        <v>0</v>
      </c>
      <c r="K1297" s="8">
        <v>1</v>
      </c>
      <c r="L1297" s="8">
        <v>1</v>
      </c>
      <c r="M1297" s="8">
        <v>0</v>
      </c>
      <c r="N1297" s="8">
        <v>1</v>
      </c>
      <c r="O1297" s="8">
        <v>0</v>
      </c>
      <c r="P1297" s="8">
        <v>1</v>
      </c>
      <c r="Q1297" s="8">
        <v>0</v>
      </c>
      <c r="R1297" s="8">
        <v>0</v>
      </c>
      <c r="S1297" s="8">
        <v>0</v>
      </c>
      <c r="T1297" s="8">
        <v>0</v>
      </c>
      <c r="U1297" s="5">
        <v>302040021</v>
      </c>
    </row>
    <row r="1298" spans="1:21" hidden="1" x14ac:dyDescent="0.25">
      <c r="A1298" s="8" t="s">
        <v>5018</v>
      </c>
      <c r="B1298" s="2" t="s">
        <v>1715</v>
      </c>
      <c r="C1298" s="2" t="s">
        <v>127</v>
      </c>
      <c r="D1298" s="2" t="s">
        <v>123</v>
      </c>
      <c r="E1298" s="2" t="s">
        <v>107</v>
      </c>
      <c r="F1298" s="8" t="s">
        <v>24</v>
      </c>
      <c r="G1298" s="8">
        <v>1</v>
      </c>
      <c r="H1298" s="8">
        <v>1</v>
      </c>
      <c r="I1298" s="8">
        <v>1</v>
      </c>
      <c r="J1298" s="8">
        <v>0</v>
      </c>
      <c r="K1298" s="8">
        <v>1</v>
      </c>
      <c r="L1298" s="8">
        <v>1</v>
      </c>
      <c r="M1298" s="8">
        <v>0</v>
      </c>
      <c r="N1298" s="8">
        <v>1</v>
      </c>
      <c r="O1298" s="8">
        <v>0</v>
      </c>
      <c r="P1298" s="8">
        <v>1</v>
      </c>
      <c r="Q1298" s="8">
        <v>0</v>
      </c>
      <c r="R1298" s="8">
        <v>0</v>
      </c>
      <c r="S1298" s="8">
        <v>0</v>
      </c>
      <c r="T1298" s="8">
        <v>0</v>
      </c>
      <c r="U1298" s="5">
        <v>302040030</v>
      </c>
    </row>
    <row r="1299" spans="1:21" hidden="1" x14ac:dyDescent="0.25">
      <c r="A1299" s="8" t="s">
        <v>5018</v>
      </c>
      <c r="B1299" s="2" t="s">
        <v>1716</v>
      </c>
      <c r="C1299" s="2" t="s">
        <v>127</v>
      </c>
      <c r="D1299" s="2" t="s">
        <v>123</v>
      </c>
      <c r="E1299" s="2" t="s">
        <v>107</v>
      </c>
      <c r="F1299" s="8" t="s">
        <v>24</v>
      </c>
      <c r="G1299" s="8">
        <v>1</v>
      </c>
      <c r="H1299" s="8">
        <v>1</v>
      </c>
      <c r="I1299" s="8">
        <v>0</v>
      </c>
      <c r="J1299" s="8">
        <v>0</v>
      </c>
      <c r="K1299" s="8">
        <v>1</v>
      </c>
      <c r="L1299" s="8">
        <v>1</v>
      </c>
      <c r="M1299" s="8">
        <v>0</v>
      </c>
      <c r="N1299" s="8">
        <v>1</v>
      </c>
      <c r="O1299" s="8">
        <v>0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U1299" s="5">
        <v>302040048</v>
      </c>
    </row>
    <row r="1300" spans="1:21" hidden="1" x14ac:dyDescent="0.25">
      <c r="A1300" s="8" t="s">
        <v>5018</v>
      </c>
      <c r="B1300" s="2" t="s">
        <v>1717</v>
      </c>
      <c r="C1300" s="2" t="s">
        <v>127</v>
      </c>
      <c r="D1300" s="2" t="s">
        <v>123</v>
      </c>
      <c r="E1300" s="2" t="s">
        <v>107</v>
      </c>
      <c r="F1300" s="8" t="s">
        <v>24</v>
      </c>
      <c r="G1300" s="8">
        <v>1</v>
      </c>
      <c r="H1300" s="8">
        <v>1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1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5">
        <v>302040056</v>
      </c>
    </row>
    <row r="1301" spans="1:21" hidden="1" x14ac:dyDescent="0.25">
      <c r="A1301" s="8" t="s">
        <v>5018</v>
      </c>
      <c r="B1301" s="2" t="s">
        <v>1718</v>
      </c>
      <c r="C1301" s="2" t="s">
        <v>128</v>
      </c>
      <c r="D1301" s="2" t="s">
        <v>123</v>
      </c>
      <c r="E1301" s="2" t="s">
        <v>107</v>
      </c>
      <c r="F1301" s="8" t="s">
        <v>24</v>
      </c>
      <c r="G1301" s="8">
        <v>1</v>
      </c>
      <c r="H1301" s="8">
        <v>1</v>
      </c>
      <c r="I1301" s="8">
        <v>1</v>
      </c>
      <c r="J1301" s="8">
        <v>0</v>
      </c>
      <c r="K1301" s="8">
        <v>1</v>
      </c>
      <c r="L1301" s="8">
        <v>1</v>
      </c>
      <c r="M1301" s="8">
        <v>0</v>
      </c>
      <c r="N1301" s="8">
        <v>1</v>
      </c>
      <c r="O1301" s="8">
        <v>0</v>
      </c>
      <c r="P1301" s="8">
        <v>1</v>
      </c>
      <c r="Q1301" s="8">
        <v>0</v>
      </c>
      <c r="R1301" s="8">
        <v>0</v>
      </c>
      <c r="S1301" s="8">
        <v>0</v>
      </c>
      <c r="T1301" s="8">
        <v>0</v>
      </c>
      <c r="U1301" s="5">
        <v>302050019</v>
      </c>
    </row>
    <row r="1302" spans="1:21" hidden="1" x14ac:dyDescent="0.25">
      <c r="A1302" s="8" t="s">
        <v>5018</v>
      </c>
      <c r="B1302" s="2" t="s">
        <v>1719</v>
      </c>
      <c r="C1302" s="2" t="s">
        <v>128</v>
      </c>
      <c r="D1302" s="2" t="s">
        <v>123</v>
      </c>
      <c r="E1302" s="2" t="s">
        <v>107</v>
      </c>
      <c r="F1302" s="8" t="s">
        <v>24</v>
      </c>
      <c r="G1302" s="8">
        <v>1</v>
      </c>
      <c r="H1302" s="8">
        <v>0</v>
      </c>
      <c r="I1302" s="8">
        <v>0</v>
      </c>
      <c r="J1302" s="8">
        <v>0</v>
      </c>
      <c r="K1302" s="8">
        <v>1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5">
        <v>302050027</v>
      </c>
    </row>
    <row r="1303" spans="1:21" hidden="1" x14ac:dyDescent="0.25">
      <c r="A1303" s="8" t="s">
        <v>5018</v>
      </c>
      <c r="B1303" s="2" t="s">
        <v>1720</v>
      </c>
      <c r="C1303" s="2" t="s">
        <v>128</v>
      </c>
      <c r="D1303" s="2" t="s">
        <v>123</v>
      </c>
      <c r="E1303" s="2" t="s">
        <v>107</v>
      </c>
      <c r="F1303" s="8" t="s">
        <v>24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1</v>
      </c>
      <c r="O1303" s="8">
        <v>0</v>
      </c>
      <c r="P1303" s="8">
        <v>1</v>
      </c>
      <c r="Q1303" s="8">
        <v>0</v>
      </c>
      <c r="R1303" s="8">
        <v>0</v>
      </c>
      <c r="S1303" s="8">
        <v>0</v>
      </c>
      <c r="T1303" s="8">
        <v>0</v>
      </c>
      <c r="U1303" s="5">
        <v>302050035</v>
      </c>
    </row>
    <row r="1304" spans="1:21" hidden="1" x14ac:dyDescent="0.25">
      <c r="A1304" s="8" t="s">
        <v>5018</v>
      </c>
      <c r="B1304" s="2" t="s">
        <v>1721</v>
      </c>
      <c r="C1304" s="2" t="s">
        <v>129</v>
      </c>
      <c r="D1304" s="2" t="s">
        <v>123</v>
      </c>
      <c r="E1304" s="2" t="s">
        <v>107</v>
      </c>
      <c r="F1304" s="8" t="s">
        <v>24</v>
      </c>
      <c r="G1304" s="8">
        <v>1</v>
      </c>
      <c r="H1304" s="8">
        <v>1</v>
      </c>
      <c r="I1304" s="8">
        <v>1</v>
      </c>
      <c r="J1304" s="8">
        <v>0</v>
      </c>
      <c r="K1304" s="8">
        <v>1</v>
      </c>
      <c r="L1304" s="8">
        <v>1</v>
      </c>
      <c r="M1304" s="8">
        <v>0</v>
      </c>
      <c r="N1304" s="8">
        <v>1</v>
      </c>
      <c r="O1304" s="8">
        <v>0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U1304" s="5">
        <v>302060014</v>
      </c>
    </row>
    <row r="1305" spans="1:21" hidden="1" x14ac:dyDescent="0.25">
      <c r="A1305" s="8" t="s">
        <v>5018</v>
      </c>
      <c r="B1305" s="2" t="s">
        <v>1722</v>
      </c>
      <c r="C1305" s="2" t="s">
        <v>129</v>
      </c>
      <c r="D1305" s="2" t="s">
        <v>123</v>
      </c>
      <c r="E1305" s="2" t="s">
        <v>107</v>
      </c>
      <c r="F1305" s="8" t="s">
        <v>24</v>
      </c>
      <c r="G1305" s="8">
        <v>1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1</v>
      </c>
      <c r="Q1305" s="8">
        <v>0</v>
      </c>
      <c r="R1305" s="8">
        <v>0</v>
      </c>
      <c r="S1305" s="8">
        <v>0</v>
      </c>
      <c r="T1305" s="8">
        <v>0</v>
      </c>
      <c r="U1305" s="5">
        <v>302060022</v>
      </c>
    </row>
    <row r="1306" spans="1:21" hidden="1" x14ac:dyDescent="0.25">
      <c r="A1306" s="8" t="s">
        <v>5018</v>
      </c>
      <c r="B1306" s="2" t="s">
        <v>1723</v>
      </c>
      <c r="C1306" s="2" t="s">
        <v>129</v>
      </c>
      <c r="D1306" s="2" t="s">
        <v>123</v>
      </c>
      <c r="E1306" s="2" t="s">
        <v>107</v>
      </c>
      <c r="F1306" s="8" t="s">
        <v>24</v>
      </c>
      <c r="G1306" s="8">
        <v>1</v>
      </c>
      <c r="H1306" s="8">
        <v>1</v>
      </c>
      <c r="I1306" s="8">
        <v>0</v>
      </c>
      <c r="J1306" s="8">
        <v>0</v>
      </c>
      <c r="K1306" s="8">
        <v>1</v>
      </c>
      <c r="L1306" s="8">
        <v>1</v>
      </c>
      <c r="M1306" s="8">
        <v>0</v>
      </c>
      <c r="N1306" s="8">
        <v>1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5">
        <v>302060030</v>
      </c>
    </row>
    <row r="1307" spans="1:21" hidden="1" x14ac:dyDescent="0.25">
      <c r="A1307" s="8" t="s">
        <v>5018</v>
      </c>
      <c r="B1307" s="2" t="s">
        <v>1724</v>
      </c>
      <c r="C1307" s="2" t="s">
        <v>129</v>
      </c>
      <c r="D1307" s="2" t="s">
        <v>123</v>
      </c>
      <c r="E1307" s="2" t="s">
        <v>107</v>
      </c>
      <c r="F1307" s="8" t="s">
        <v>24</v>
      </c>
      <c r="G1307" s="8">
        <v>1</v>
      </c>
      <c r="H1307" s="8">
        <v>0</v>
      </c>
      <c r="I1307" s="8">
        <v>0</v>
      </c>
      <c r="J1307" s="8">
        <v>0</v>
      </c>
      <c r="K1307" s="8">
        <v>1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5">
        <v>302060049</v>
      </c>
    </row>
    <row r="1308" spans="1:21" hidden="1" x14ac:dyDescent="0.25">
      <c r="A1308" s="8" t="s">
        <v>5018</v>
      </c>
      <c r="B1308" s="2" t="s">
        <v>1725</v>
      </c>
      <c r="C1308" s="2" t="s">
        <v>129</v>
      </c>
      <c r="D1308" s="2" t="s">
        <v>123</v>
      </c>
      <c r="E1308" s="2" t="s">
        <v>107</v>
      </c>
      <c r="F1308" s="8" t="s">
        <v>24</v>
      </c>
      <c r="G1308" s="8">
        <v>1</v>
      </c>
      <c r="H1308" s="8">
        <v>1</v>
      </c>
      <c r="I1308" s="8">
        <v>0</v>
      </c>
      <c r="J1308" s="8">
        <v>0</v>
      </c>
      <c r="K1308" s="8">
        <v>1</v>
      </c>
      <c r="L1308" s="8">
        <v>1</v>
      </c>
      <c r="M1308" s="8">
        <v>0</v>
      </c>
      <c r="N1308" s="8">
        <v>1</v>
      </c>
      <c r="O1308" s="8">
        <v>0</v>
      </c>
      <c r="P1308" s="8">
        <v>1</v>
      </c>
      <c r="Q1308" s="8">
        <v>0</v>
      </c>
      <c r="R1308" s="8">
        <v>0</v>
      </c>
      <c r="S1308" s="8">
        <v>0</v>
      </c>
      <c r="T1308" s="8">
        <v>0</v>
      </c>
      <c r="U1308" s="5">
        <v>302060057</v>
      </c>
    </row>
    <row r="1309" spans="1:21" hidden="1" x14ac:dyDescent="0.25">
      <c r="A1309" s="8" t="s">
        <v>5018</v>
      </c>
      <c r="B1309" s="2" t="s">
        <v>1726</v>
      </c>
      <c r="C1309" s="2" t="s">
        <v>130</v>
      </c>
      <c r="D1309" s="2" t="s">
        <v>123</v>
      </c>
      <c r="E1309" s="2" t="s">
        <v>107</v>
      </c>
      <c r="F1309" s="8" t="s">
        <v>24</v>
      </c>
      <c r="G1309" s="8">
        <v>1</v>
      </c>
      <c r="H1309" s="8">
        <v>1</v>
      </c>
      <c r="I1309" s="8">
        <v>0</v>
      </c>
      <c r="J1309" s="8">
        <v>0</v>
      </c>
      <c r="K1309" s="8">
        <v>1</v>
      </c>
      <c r="L1309" s="8">
        <v>1</v>
      </c>
      <c r="M1309" s="8">
        <v>0</v>
      </c>
      <c r="N1309" s="8">
        <v>1</v>
      </c>
      <c r="O1309" s="8">
        <v>0</v>
      </c>
      <c r="P1309" s="8">
        <v>1</v>
      </c>
      <c r="Q1309" s="8">
        <v>0</v>
      </c>
      <c r="R1309" s="8">
        <v>0</v>
      </c>
      <c r="S1309" s="8">
        <v>0</v>
      </c>
      <c r="T1309" s="8">
        <v>0</v>
      </c>
      <c r="U1309" s="5">
        <v>302070010</v>
      </c>
    </row>
    <row r="1310" spans="1:21" hidden="1" x14ac:dyDescent="0.25">
      <c r="A1310" s="8" t="s">
        <v>5018</v>
      </c>
      <c r="B1310" s="2" t="s">
        <v>1727</v>
      </c>
      <c r="C1310" s="2" t="s">
        <v>130</v>
      </c>
      <c r="D1310" s="2" t="s">
        <v>123</v>
      </c>
      <c r="E1310" s="2" t="s">
        <v>107</v>
      </c>
      <c r="F1310" s="8" t="s">
        <v>24</v>
      </c>
      <c r="G1310" s="8">
        <v>0</v>
      </c>
      <c r="H1310" s="8">
        <v>1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1</v>
      </c>
      <c r="Q1310" s="8">
        <v>0</v>
      </c>
      <c r="R1310" s="8">
        <v>0</v>
      </c>
      <c r="S1310" s="8">
        <v>0</v>
      </c>
      <c r="T1310" s="8">
        <v>0</v>
      </c>
      <c r="U1310" s="5">
        <v>302070028</v>
      </c>
    </row>
    <row r="1311" spans="1:21" hidden="1" x14ac:dyDescent="0.25">
      <c r="A1311" s="8" t="s">
        <v>5018</v>
      </c>
      <c r="B1311" s="2" t="s">
        <v>1728</v>
      </c>
      <c r="C1311" s="2" t="s">
        <v>130</v>
      </c>
      <c r="D1311" s="2" t="s">
        <v>123</v>
      </c>
      <c r="E1311" s="2" t="s">
        <v>107</v>
      </c>
      <c r="F1311" s="8" t="s">
        <v>24</v>
      </c>
      <c r="G1311" s="8">
        <v>1</v>
      </c>
      <c r="H1311" s="8">
        <v>0</v>
      </c>
      <c r="I1311" s="8">
        <v>0</v>
      </c>
      <c r="J1311" s="8">
        <v>0</v>
      </c>
      <c r="K1311" s="8">
        <v>1</v>
      </c>
      <c r="L1311" s="8">
        <v>1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5">
        <v>302070036</v>
      </c>
    </row>
    <row r="1312" spans="1:21" hidden="1" x14ac:dyDescent="0.25">
      <c r="A1312" s="8" t="s">
        <v>5018</v>
      </c>
      <c r="B1312" s="2" t="s">
        <v>1729</v>
      </c>
      <c r="C1312" s="2" t="s">
        <v>132</v>
      </c>
      <c r="D1312" s="2" t="s">
        <v>131</v>
      </c>
      <c r="E1312" s="2" t="s">
        <v>107</v>
      </c>
      <c r="F1312" s="8" t="s">
        <v>24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1</v>
      </c>
      <c r="Q1312" s="8">
        <v>0</v>
      </c>
      <c r="R1312" s="8">
        <v>0</v>
      </c>
      <c r="S1312" s="8">
        <v>0</v>
      </c>
      <c r="T1312" s="8">
        <v>0</v>
      </c>
      <c r="U1312" s="5">
        <v>303010010</v>
      </c>
    </row>
    <row r="1313" spans="1:21" hidden="1" x14ac:dyDescent="0.25">
      <c r="A1313" s="8" t="s">
        <v>5018</v>
      </c>
      <c r="B1313" s="2" t="s">
        <v>1730</v>
      </c>
      <c r="C1313" s="2" t="s">
        <v>132</v>
      </c>
      <c r="D1313" s="2" t="s">
        <v>131</v>
      </c>
      <c r="E1313" s="2" t="s">
        <v>107</v>
      </c>
      <c r="F1313" s="8" t="s">
        <v>24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0</v>
      </c>
      <c r="M1313" s="8">
        <v>1</v>
      </c>
      <c r="N1313" s="8">
        <v>0</v>
      </c>
      <c r="O1313" s="8">
        <v>0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5">
        <v>303010029</v>
      </c>
    </row>
    <row r="1314" spans="1:21" hidden="1" x14ac:dyDescent="0.25">
      <c r="A1314" s="8" t="s">
        <v>5018</v>
      </c>
      <c r="B1314" s="2" t="s">
        <v>1731</v>
      </c>
      <c r="C1314" s="2" t="s">
        <v>132</v>
      </c>
      <c r="D1314" s="2" t="s">
        <v>131</v>
      </c>
      <c r="E1314" s="2" t="s">
        <v>107</v>
      </c>
      <c r="F1314" s="8" t="s">
        <v>24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5">
        <v>303010037</v>
      </c>
    </row>
    <row r="1315" spans="1:21" hidden="1" x14ac:dyDescent="0.25">
      <c r="A1315" s="8" t="s">
        <v>5018</v>
      </c>
      <c r="B1315" s="2" t="s">
        <v>1732</v>
      </c>
      <c r="C1315" s="2" t="s">
        <v>132</v>
      </c>
      <c r="D1315" s="2" t="s">
        <v>131</v>
      </c>
      <c r="E1315" s="2" t="s">
        <v>107</v>
      </c>
      <c r="F1315" s="8" t="s">
        <v>24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0</v>
      </c>
      <c r="P1315" s="8">
        <v>1</v>
      </c>
      <c r="Q1315" s="8">
        <v>0</v>
      </c>
      <c r="R1315" s="8">
        <v>0</v>
      </c>
      <c r="S1315" s="8">
        <v>0</v>
      </c>
      <c r="T1315" s="8">
        <v>0</v>
      </c>
      <c r="U1315" s="5">
        <v>303010045</v>
      </c>
    </row>
    <row r="1316" spans="1:21" hidden="1" x14ac:dyDescent="0.25">
      <c r="A1316" s="8" t="s">
        <v>5018</v>
      </c>
      <c r="B1316" s="2" t="s">
        <v>1733</v>
      </c>
      <c r="C1316" s="2" t="s">
        <v>132</v>
      </c>
      <c r="D1316" s="2" t="s">
        <v>131</v>
      </c>
      <c r="E1316" s="2" t="s">
        <v>107</v>
      </c>
      <c r="F1316" s="8" t="s">
        <v>24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5">
        <v>303010053</v>
      </c>
    </row>
    <row r="1317" spans="1:21" hidden="1" x14ac:dyDescent="0.25">
      <c r="A1317" s="8" t="s">
        <v>5018</v>
      </c>
      <c r="B1317" s="2" t="s">
        <v>1734</v>
      </c>
      <c r="C1317" s="2" t="s">
        <v>132</v>
      </c>
      <c r="D1317" s="2" t="s">
        <v>131</v>
      </c>
      <c r="E1317" s="2" t="s">
        <v>107</v>
      </c>
      <c r="F1317" s="8" t="s">
        <v>24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1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8">
        <v>0</v>
      </c>
      <c r="T1317" s="8">
        <v>0</v>
      </c>
      <c r="U1317" s="5">
        <v>303010061</v>
      </c>
    </row>
    <row r="1318" spans="1:21" hidden="1" x14ac:dyDescent="0.25">
      <c r="A1318" s="8" t="s">
        <v>5018</v>
      </c>
      <c r="B1318" s="2" t="s">
        <v>1735</v>
      </c>
      <c r="C1318" s="2" t="s">
        <v>132</v>
      </c>
      <c r="D1318" s="2" t="s">
        <v>131</v>
      </c>
      <c r="E1318" s="2" t="s">
        <v>107</v>
      </c>
      <c r="F1318" s="8" t="s">
        <v>24</v>
      </c>
      <c r="G1318" s="8">
        <v>0</v>
      </c>
      <c r="H1318" s="8">
        <v>1</v>
      </c>
      <c r="I1318" s="8">
        <v>0</v>
      </c>
      <c r="J1318" s="8">
        <v>0</v>
      </c>
      <c r="K1318" s="8">
        <v>0</v>
      </c>
      <c r="L1318" s="8">
        <v>0</v>
      </c>
      <c r="M1318" s="8">
        <v>1</v>
      </c>
      <c r="N1318" s="8">
        <v>0</v>
      </c>
      <c r="O1318" s="8">
        <v>0</v>
      </c>
      <c r="P1318" s="8">
        <v>1</v>
      </c>
      <c r="Q1318" s="8">
        <v>0</v>
      </c>
      <c r="R1318" s="8">
        <v>0</v>
      </c>
      <c r="S1318" s="8">
        <v>0</v>
      </c>
      <c r="T1318" s="8">
        <v>0</v>
      </c>
      <c r="U1318" s="5">
        <v>303010070</v>
      </c>
    </row>
    <row r="1319" spans="1:21" hidden="1" x14ac:dyDescent="0.25">
      <c r="A1319" s="8" t="s">
        <v>5018</v>
      </c>
      <c r="B1319" s="2" t="s">
        <v>1736</v>
      </c>
      <c r="C1319" s="2" t="s">
        <v>132</v>
      </c>
      <c r="D1319" s="2" t="s">
        <v>131</v>
      </c>
      <c r="E1319" s="2" t="s">
        <v>107</v>
      </c>
      <c r="F1319" s="8" t="s">
        <v>24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1</v>
      </c>
      <c r="N1319" s="8">
        <v>0</v>
      </c>
      <c r="O1319" s="8">
        <v>0</v>
      </c>
      <c r="P1319" s="8">
        <v>1</v>
      </c>
      <c r="Q1319" s="8">
        <v>0</v>
      </c>
      <c r="R1319" s="8">
        <v>0</v>
      </c>
      <c r="S1319" s="8">
        <v>0</v>
      </c>
      <c r="T1319" s="8">
        <v>0</v>
      </c>
      <c r="U1319" s="5">
        <v>303010088</v>
      </c>
    </row>
    <row r="1320" spans="1:21" hidden="1" x14ac:dyDescent="0.25">
      <c r="A1320" s="8" t="s">
        <v>5018</v>
      </c>
      <c r="B1320" s="2" t="s">
        <v>1737</v>
      </c>
      <c r="C1320" s="2" t="s">
        <v>132</v>
      </c>
      <c r="D1320" s="2" t="s">
        <v>131</v>
      </c>
      <c r="E1320" s="2" t="s">
        <v>107</v>
      </c>
      <c r="F1320" s="8" t="s">
        <v>24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1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5">
        <v>303010096</v>
      </c>
    </row>
    <row r="1321" spans="1:21" hidden="1" x14ac:dyDescent="0.25">
      <c r="A1321" s="8" t="s">
        <v>5018</v>
      </c>
      <c r="B1321" s="2" t="s">
        <v>1738</v>
      </c>
      <c r="C1321" s="2" t="s">
        <v>132</v>
      </c>
      <c r="D1321" s="2" t="s">
        <v>131</v>
      </c>
      <c r="E1321" s="2" t="s">
        <v>107</v>
      </c>
      <c r="F1321" s="8" t="s">
        <v>24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1</v>
      </c>
      <c r="N1321" s="8">
        <v>0</v>
      </c>
      <c r="O1321" s="8">
        <v>0</v>
      </c>
      <c r="P1321" s="8">
        <v>1</v>
      </c>
      <c r="Q1321" s="8">
        <v>0</v>
      </c>
      <c r="R1321" s="8">
        <v>0</v>
      </c>
      <c r="S1321" s="8">
        <v>0</v>
      </c>
      <c r="T1321" s="8">
        <v>0</v>
      </c>
      <c r="U1321" s="5">
        <v>303010100</v>
      </c>
    </row>
    <row r="1322" spans="1:21" hidden="1" x14ac:dyDescent="0.25">
      <c r="A1322" s="8" t="s">
        <v>5018</v>
      </c>
      <c r="B1322" s="2" t="s">
        <v>1739</v>
      </c>
      <c r="C1322" s="2" t="s">
        <v>132</v>
      </c>
      <c r="D1322" s="2" t="s">
        <v>131</v>
      </c>
      <c r="E1322" s="2" t="s">
        <v>107</v>
      </c>
      <c r="F1322" s="8" t="s">
        <v>24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0</v>
      </c>
      <c r="O1322" s="8">
        <v>0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5">
        <v>303010118</v>
      </c>
    </row>
    <row r="1323" spans="1:21" hidden="1" x14ac:dyDescent="0.25">
      <c r="A1323" s="8" t="s">
        <v>5018</v>
      </c>
      <c r="B1323" s="2" t="s">
        <v>1740</v>
      </c>
      <c r="C1323" s="2" t="s">
        <v>132</v>
      </c>
      <c r="D1323" s="2" t="s">
        <v>131</v>
      </c>
      <c r="E1323" s="2" t="s">
        <v>107</v>
      </c>
      <c r="F1323" s="8" t="s">
        <v>24</v>
      </c>
      <c r="G1323" s="8">
        <v>0</v>
      </c>
      <c r="H1323" s="8">
        <v>1</v>
      </c>
      <c r="I1323" s="8">
        <v>0</v>
      </c>
      <c r="J1323" s="8">
        <v>0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1</v>
      </c>
      <c r="Q1323" s="8">
        <v>0</v>
      </c>
      <c r="R1323" s="8">
        <v>0</v>
      </c>
      <c r="S1323" s="8">
        <v>0</v>
      </c>
      <c r="T1323" s="8">
        <v>0</v>
      </c>
      <c r="U1323" s="5">
        <v>303010126</v>
      </c>
    </row>
    <row r="1324" spans="1:21" hidden="1" x14ac:dyDescent="0.25">
      <c r="A1324" s="8" t="s">
        <v>5018</v>
      </c>
      <c r="B1324" s="2" t="s">
        <v>1741</v>
      </c>
      <c r="C1324" s="2" t="s">
        <v>132</v>
      </c>
      <c r="D1324" s="2" t="s">
        <v>131</v>
      </c>
      <c r="E1324" s="2" t="s">
        <v>107</v>
      </c>
      <c r="F1324" s="8" t="s">
        <v>24</v>
      </c>
      <c r="G1324" s="8">
        <v>0</v>
      </c>
      <c r="H1324" s="8">
        <v>1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5">
        <v>303010134</v>
      </c>
    </row>
    <row r="1325" spans="1:21" hidden="1" x14ac:dyDescent="0.25">
      <c r="A1325" s="8" t="s">
        <v>5018</v>
      </c>
      <c r="B1325" s="2" t="s">
        <v>1742</v>
      </c>
      <c r="C1325" s="2" t="s">
        <v>132</v>
      </c>
      <c r="D1325" s="2" t="s">
        <v>131</v>
      </c>
      <c r="E1325" s="2" t="s">
        <v>107</v>
      </c>
      <c r="F1325" s="8" t="s">
        <v>24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M1325" s="8">
        <v>1</v>
      </c>
      <c r="N1325" s="8">
        <v>0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5">
        <v>303010142</v>
      </c>
    </row>
    <row r="1326" spans="1:21" hidden="1" x14ac:dyDescent="0.25">
      <c r="A1326" s="8" t="s">
        <v>5018</v>
      </c>
      <c r="B1326" s="2" t="s">
        <v>1743</v>
      </c>
      <c r="C1326" s="2" t="s">
        <v>132</v>
      </c>
      <c r="D1326" s="2" t="s">
        <v>131</v>
      </c>
      <c r="E1326" s="2" t="s">
        <v>107</v>
      </c>
      <c r="F1326" s="8" t="s">
        <v>24</v>
      </c>
      <c r="G1326" s="8">
        <v>0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1</v>
      </c>
      <c r="N1326" s="8">
        <v>0</v>
      </c>
      <c r="O1326" s="8">
        <v>0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5">
        <v>303010150</v>
      </c>
    </row>
    <row r="1327" spans="1:21" hidden="1" x14ac:dyDescent="0.25">
      <c r="A1327" s="8" t="s">
        <v>5018</v>
      </c>
      <c r="B1327" s="2" t="s">
        <v>1744</v>
      </c>
      <c r="C1327" s="2" t="s">
        <v>132</v>
      </c>
      <c r="D1327" s="2" t="s">
        <v>131</v>
      </c>
      <c r="E1327" s="2" t="s">
        <v>107</v>
      </c>
      <c r="F1327" s="8" t="s">
        <v>24</v>
      </c>
      <c r="G1327" s="8">
        <v>0</v>
      </c>
      <c r="H1327" s="8">
        <v>1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0</v>
      </c>
      <c r="O1327" s="8">
        <v>0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5">
        <v>303010169</v>
      </c>
    </row>
    <row r="1328" spans="1:21" hidden="1" x14ac:dyDescent="0.25">
      <c r="A1328" s="8" t="s">
        <v>5018</v>
      </c>
      <c r="B1328" s="2" t="s">
        <v>1745</v>
      </c>
      <c r="C1328" s="2" t="s">
        <v>132</v>
      </c>
      <c r="D1328" s="2" t="s">
        <v>131</v>
      </c>
      <c r="E1328" s="2" t="s">
        <v>107</v>
      </c>
      <c r="F1328" s="8" t="s">
        <v>24</v>
      </c>
      <c r="G1328" s="8">
        <v>0</v>
      </c>
      <c r="H1328" s="8">
        <v>1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5">
        <v>303010177</v>
      </c>
    </row>
    <row r="1329" spans="1:21" hidden="1" x14ac:dyDescent="0.25">
      <c r="A1329" s="8" t="s">
        <v>5018</v>
      </c>
      <c r="B1329" s="2" t="s">
        <v>1746</v>
      </c>
      <c r="C1329" s="2" t="s">
        <v>132</v>
      </c>
      <c r="D1329" s="2" t="s">
        <v>131</v>
      </c>
      <c r="E1329" s="2" t="s">
        <v>107</v>
      </c>
      <c r="F1329" s="8" t="s">
        <v>24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8">
        <v>0</v>
      </c>
      <c r="T1329" s="8">
        <v>0</v>
      </c>
      <c r="U1329" s="5">
        <v>303010185</v>
      </c>
    </row>
    <row r="1330" spans="1:21" hidden="1" x14ac:dyDescent="0.25">
      <c r="A1330" s="8" t="s">
        <v>5018</v>
      </c>
      <c r="B1330" s="2" t="s">
        <v>1747</v>
      </c>
      <c r="C1330" s="2" t="s">
        <v>132</v>
      </c>
      <c r="D1330" s="2" t="s">
        <v>131</v>
      </c>
      <c r="E1330" s="2" t="s">
        <v>107</v>
      </c>
      <c r="F1330" s="8" t="s">
        <v>24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1</v>
      </c>
      <c r="Q1330" s="8">
        <v>0</v>
      </c>
      <c r="R1330" s="8">
        <v>0</v>
      </c>
      <c r="S1330" s="8">
        <v>0</v>
      </c>
      <c r="T1330" s="8">
        <v>0</v>
      </c>
      <c r="U1330" s="5">
        <v>303010193</v>
      </c>
    </row>
    <row r="1331" spans="1:21" hidden="1" x14ac:dyDescent="0.25">
      <c r="A1331" s="8" t="s">
        <v>5018</v>
      </c>
      <c r="B1331" s="2" t="s">
        <v>1748</v>
      </c>
      <c r="C1331" s="2" t="s">
        <v>132</v>
      </c>
      <c r="D1331" s="2" t="s">
        <v>131</v>
      </c>
      <c r="E1331" s="2" t="s">
        <v>107</v>
      </c>
      <c r="F1331" s="8" t="s">
        <v>24</v>
      </c>
      <c r="G1331" s="8">
        <v>0</v>
      </c>
      <c r="H1331" s="8">
        <v>1</v>
      </c>
      <c r="I1331" s="8">
        <v>0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1</v>
      </c>
      <c r="Q1331" s="8">
        <v>0</v>
      </c>
      <c r="R1331" s="8">
        <v>0</v>
      </c>
      <c r="S1331" s="8">
        <v>0</v>
      </c>
      <c r="T1331" s="8">
        <v>0</v>
      </c>
      <c r="U1331" s="5">
        <v>303010207</v>
      </c>
    </row>
    <row r="1332" spans="1:21" hidden="1" x14ac:dyDescent="0.25">
      <c r="A1332" s="8" t="s">
        <v>5018</v>
      </c>
      <c r="B1332" s="2" t="s">
        <v>1749</v>
      </c>
      <c r="C1332" s="2" t="s">
        <v>132</v>
      </c>
      <c r="D1332" s="2" t="s">
        <v>131</v>
      </c>
      <c r="E1332" s="2" t="s">
        <v>107</v>
      </c>
      <c r="F1332" s="8" t="s">
        <v>24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1</v>
      </c>
      <c r="N1332" s="8">
        <v>0</v>
      </c>
      <c r="O1332" s="8">
        <v>0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5">
        <v>303010215</v>
      </c>
    </row>
    <row r="1333" spans="1:21" hidden="1" x14ac:dyDescent="0.25">
      <c r="A1333" s="8" t="s">
        <v>5018</v>
      </c>
      <c r="B1333" s="2" t="s">
        <v>1750</v>
      </c>
      <c r="C1333" s="2" t="s">
        <v>133</v>
      </c>
      <c r="D1333" s="2" t="s">
        <v>131</v>
      </c>
      <c r="E1333" s="2" t="s">
        <v>107</v>
      </c>
      <c r="F1333" s="8" t="s">
        <v>24</v>
      </c>
      <c r="G1333" s="8">
        <v>1</v>
      </c>
      <c r="H1333" s="8">
        <v>0</v>
      </c>
      <c r="I1333" s="8">
        <v>0</v>
      </c>
      <c r="J1333" s="8">
        <v>1</v>
      </c>
      <c r="K1333" s="8">
        <v>1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5">
        <v>303020016</v>
      </c>
    </row>
    <row r="1334" spans="1:21" hidden="1" x14ac:dyDescent="0.25">
      <c r="A1334" s="8" t="s">
        <v>5018</v>
      </c>
      <c r="B1334" s="2" t="s">
        <v>1751</v>
      </c>
      <c r="C1334" s="2" t="s">
        <v>133</v>
      </c>
      <c r="D1334" s="2" t="s">
        <v>131</v>
      </c>
      <c r="E1334" s="2" t="s">
        <v>107</v>
      </c>
      <c r="F1334" s="8" t="s">
        <v>24</v>
      </c>
      <c r="G1334" s="8">
        <v>1</v>
      </c>
      <c r="H1334" s="8">
        <v>0</v>
      </c>
      <c r="I1334" s="8">
        <v>0</v>
      </c>
      <c r="J1334" s="8">
        <v>1</v>
      </c>
      <c r="K1334" s="8">
        <v>1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5">
        <v>303020024</v>
      </c>
    </row>
    <row r="1335" spans="1:21" hidden="1" x14ac:dyDescent="0.25">
      <c r="A1335" s="8" t="s">
        <v>5018</v>
      </c>
      <c r="B1335" s="2" t="s">
        <v>1752</v>
      </c>
      <c r="C1335" s="2" t="s">
        <v>133</v>
      </c>
      <c r="D1335" s="2" t="s">
        <v>131</v>
      </c>
      <c r="E1335" s="2" t="s">
        <v>107</v>
      </c>
      <c r="F1335" s="8" t="s">
        <v>24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0</v>
      </c>
      <c r="S1335" s="8">
        <v>0</v>
      </c>
      <c r="T1335" s="8">
        <v>0</v>
      </c>
      <c r="U1335" s="5">
        <v>303020032</v>
      </c>
    </row>
    <row r="1336" spans="1:21" hidden="1" x14ac:dyDescent="0.25">
      <c r="A1336" s="8" t="s">
        <v>5018</v>
      </c>
      <c r="B1336" s="2" t="s">
        <v>1753</v>
      </c>
      <c r="C1336" s="2" t="s">
        <v>133</v>
      </c>
      <c r="D1336" s="2" t="s">
        <v>131</v>
      </c>
      <c r="E1336" s="2" t="s">
        <v>107</v>
      </c>
      <c r="F1336" s="8" t="s">
        <v>24</v>
      </c>
      <c r="G1336" s="8">
        <v>0</v>
      </c>
      <c r="H1336" s="8">
        <v>1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5">
        <v>303020040</v>
      </c>
    </row>
    <row r="1337" spans="1:21" hidden="1" x14ac:dyDescent="0.25">
      <c r="A1337" s="8" t="s">
        <v>5018</v>
      </c>
      <c r="B1337" s="2" t="s">
        <v>1754</v>
      </c>
      <c r="C1337" s="2" t="s">
        <v>133</v>
      </c>
      <c r="D1337" s="2" t="s">
        <v>131</v>
      </c>
      <c r="E1337" s="2" t="s">
        <v>107</v>
      </c>
      <c r="F1337" s="8" t="s">
        <v>24</v>
      </c>
      <c r="G1337" s="8">
        <v>0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0</v>
      </c>
      <c r="S1337" s="8">
        <v>0</v>
      </c>
      <c r="T1337" s="8">
        <v>0</v>
      </c>
      <c r="U1337" s="5">
        <v>303020059</v>
      </c>
    </row>
    <row r="1338" spans="1:21" hidden="1" x14ac:dyDescent="0.25">
      <c r="A1338" s="8" t="s">
        <v>5018</v>
      </c>
      <c r="B1338" s="2" t="s">
        <v>1755</v>
      </c>
      <c r="C1338" s="2" t="s">
        <v>133</v>
      </c>
      <c r="D1338" s="2" t="s">
        <v>131</v>
      </c>
      <c r="E1338" s="2" t="s">
        <v>107</v>
      </c>
      <c r="F1338" s="8" t="s">
        <v>24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1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5">
        <v>303020067</v>
      </c>
    </row>
    <row r="1339" spans="1:21" hidden="1" x14ac:dyDescent="0.25">
      <c r="A1339" s="8" t="s">
        <v>5018</v>
      </c>
      <c r="B1339" s="2" t="s">
        <v>1756</v>
      </c>
      <c r="C1339" s="2" t="s">
        <v>133</v>
      </c>
      <c r="D1339" s="2" t="s">
        <v>131</v>
      </c>
      <c r="E1339" s="2" t="s">
        <v>107</v>
      </c>
      <c r="F1339" s="8" t="s">
        <v>24</v>
      </c>
      <c r="G1339" s="8">
        <v>0</v>
      </c>
      <c r="H1339" s="8">
        <v>1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1</v>
      </c>
      <c r="Q1339" s="8">
        <v>0</v>
      </c>
      <c r="R1339" s="8">
        <v>0</v>
      </c>
      <c r="S1339" s="8">
        <v>0</v>
      </c>
      <c r="T1339" s="8">
        <v>0</v>
      </c>
      <c r="U1339" s="5">
        <v>303020075</v>
      </c>
    </row>
    <row r="1340" spans="1:21" hidden="1" x14ac:dyDescent="0.25">
      <c r="A1340" s="8" t="s">
        <v>5018</v>
      </c>
      <c r="B1340" s="2" t="s">
        <v>1757</v>
      </c>
      <c r="C1340" s="2" t="s">
        <v>133</v>
      </c>
      <c r="D1340" s="2" t="s">
        <v>131</v>
      </c>
      <c r="E1340" s="2" t="s">
        <v>107</v>
      </c>
      <c r="F1340" s="8" t="s">
        <v>24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5">
        <v>303020083</v>
      </c>
    </row>
    <row r="1341" spans="1:21" hidden="1" x14ac:dyDescent="0.25">
      <c r="A1341" s="8" t="s">
        <v>5018</v>
      </c>
      <c r="B1341" s="2" t="s">
        <v>1758</v>
      </c>
      <c r="C1341" s="2" t="s">
        <v>134</v>
      </c>
      <c r="D1341" s="2" t="s">
        <v>131</v>
      </c>
      <c r="E1341" s="2" t="s">
        <v>107</v>
      </c>
      <c r="F1341" s="8" t="s">
        <v>24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1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5">
        <v>303030011</v>
      </c>
    </row>
    <row r="1342" spans="1:21" hidden="1" x14ac:dyDescent="0.25">
      <c r="A1342" s="8" t="s">
        <v>5018</v>
      </c>
      <c r="B1342" s="2" t="s">
        <v>1759</v>
      </c>
      <c r="C1342" s="2" t="s">
        <v>134</v>
      </c>
      <c r="D1342" s="2" t="s">
        <v>131</v>
      </c>
      <c r="E1342" s="2" t="s">
        <v>107</v>
      </c>
      <c r="F1342" s="8" t="s">
        <v>24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1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5">
        <v>303030020</v>
      </c>
    </row>
    <row r="1343" spans="1:21" hidden="1" x14ac:dyDescent="0.25">
      <c r="A1343" s="8" t="s">
        <v>5018</v>
      </c>
      <c r="B1343" s="2" t="s">
        <v>1760</v>
      </c>
      <c r="C1343" s="2" t="s">
        <v>134</v>
      </c>
      <c r="D1343" s="2" t="s">
        <v>131</v>
      </c>
      <c r="E1343" s="2" t="s">
        <v>107</v>
      </c>
      <c r="F1343" s="8" t="s">
        <v>24</v>
      </c>
      <c r="G1343" s="8">
        <v>0</v>
      </c>
      <c r="H1343" s="8">
        <v>1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1</v>
      </c>
      <c r="Q1343" s="8">
        <v>0</v>
      </c>
      <c r="R1343" s="8">
        <v>0</v>
      </c>
      <c r="S1343" s="8">
        <v>0</v>
      </c>
      <c r="T1343" s="8">
        <v>0</v>
      </c>
      <c r="U1343" s="5">
        <v>303030038</v>
      </c>
    </row>
    <row r="1344" spans="1:21" hidden="1" x14ac:dyDescent="0.25">
      <c r="A1344" s="8" t="s">
        <v>5018</v>
      </c>
      <c r="B1344" s="2" t="s">
        <v>1761</v>
      </c>
      <c r="C1344" s="2" t="s">
        <v>134</v>
      </c>
      <c r="D1344" s="2" t="s">
        <v>131</v>
      </c>
      <c r="E1344" s="2" t="s">
        <v>107</v>
      </c>
      <c r="F1344" s="8" t="s">
        <v>24</v>
      </c>
      <c r="G1344" s="8">
        <v>0</v>
      </c>
      <c r="H1344" s="8">
        <v>1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5">
        <v>303030046</v>
      </c>
    </row>
    <row r="1345" spans="1:21" hidden="1" x14ac:dyDescent="0.25">
      <c r="A1345" s="8" t="s">
        <v>5018</v>
      </c>
      <c r="B1345" s="2" t="s">
        <v>1762</v>
      </c>
      <c r="C1345" s="2" t="s">
        <v>134</v>
      </c>
      <c r="D1345" s="2" t="s">
        <v>131</v>
      </c>
      <c r="E1345" s="2" t="s">
        <v>107</v>
      </c>
      <c r="F1345" s="8" t="s">
        <v>24</v>
      </c>
      <c r="G1345" s="8">
        <v>0</v>
      </c>
      <c r="H1345" s="8">
        <v>1</v>
      </c>
      <c r="I1345" s="8">
        <v>0</v>
      </c>
      <c r="J1345" s="8">
        <v>0</v>
      </c>
      <c r="K1345" s="8">
        <v>0</v>
      </c>
      <c r="L1345" s="8">
        <v>0</v>
      </c>
      <c r="M1345" s="8">
        <v>1</v>
      </c>
      <c r="N1345" s="8">
        <v>0</v>
      </c>
      <c r="O1345" s="8">
        <v>0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5">
        <v>303030054</v>
      </c>
    </row>
    <row r="1346" spans="1:21" hidden="1" x14ac:dyDescent="0.25">
      <c r="A1346" s="8" t="s">
        <v>5018</v>
      </c>
      <c r="B1346" s="2" t="s">
        <v>1763</v>
      </c>
      <c r="C1346" s="2" t="s">
        <v>134</v>
      </c>
      <c r="D1346" s="2" t="s">
        <v>131</v>
      </c>
      <c r="E1346" s="2" t="s">
        <v>107</v>
      </c>
      <c r="F1346" s="8" t="s">
        <v>24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1</v>
      </c>
      <c r="Q1346" s="8">
        <v>0</v>
      </c>
      <c r="R1346" s="8">
        <v>0</v>
      </c>
      <c r="S1346" s="8">
        <v>0</v>
      </c>
      <c r="T1346" s="8">
        <v>0</v>
      </c>
      <c r="U1346" s="5">
        <v>303030062</v>
      </c>
    </row>
    <row r="1347" spans="1:21" hidden="1" x14ac:dyDescent="0.25">
      <c r="A1347" s="8" t="s">
        <v>5018</v>
      </c>
      <c r="B1347" s="2" t="s">
        <v>1764</v>
      </c>
      <c r="C1347" s="2" t="s">
        <v>134</v>
      </c>
      <c r="D1347" s="2" t="s">
        <v>131</v>
      </c>
      <c r="E1347" s="2" t="s">
        <v>107</v>
      </c>
      <c r="F1347" s="8" t="s">
        <v>24</v>
      </c>
      <c r="G1347" s="8">
        <v>1</v>
      </c>
      <c r="H1347" s="8">
        <v>0</v>
      </c>
      <c r="I1347" s="8">
        <v>0</v>
      </c>
      <c r="J1347" s="8">
        <v>0</v>
      </c>
      <c r="K1347" s="8">
        <v>1</v>
      </c>
      <c r="L1347" s="8">
        <v>1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5">
        <v>303030089</v>
      </c>
    </row>
    <row r="1348" spans="1:21" hidden="1" x14ac:dyDescent="0.25">
      <c r="A1348" s="8" t="s">
        <v>5018</v>
      </c>
      <c r="B1348" s="2" t="s">
        <v>1765</v>
      </c>
      <c r="C1348" s="2" t="s">
        <v>134</v>
      </c>
      <c r="D1348" s="2" t="s">
        <v>131</v>
      </c>
      <c r="E1348" s="2" t="s">
        <v>107</v>
      </c>
      <c r="F1348" s="8" t="s">
        <v>24</v>
      </c>
      <c r="G1348" s="8">
        <v>1</v>
      </c>
      <c r="H1348" s="8">
        <v>0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5">
        <v>303030097</v>
      </c>
    </row>
    <row r="1349" spans="1:21" hidden="1" x14ac:dyDescent="0.25">
      <c r="A1349" s="8" t="s">
        <v>5018</v>
      </c>
      <c r="B1349" s="2" t="s">
        <v>1766</v>
      </c>
      <c r="C1349" s="2" t="s">
        <v>135</v>
      </c>
      <c r="D1349" s="2" t="s">
        <v>131</v>
      </c>
      <c r="E1349" s="2" t="s">
        <v>107</v>
      </c>
      <c r="F1349" s="8" t="s">
        <v>24</v>
      </c>
      <c r="G1349" s="8">
        <v>0</v>
      </c>
      <c r="H1349" s="8">
        <v>1</v>
      </c>
      <c r="I1349" s="8">
        <v>1</v>
      </c>
      <c r="J1349" s="8">
        <v>0</v>
      </c>
      <c r="K1349" s="8">
        <v>0</v>
      </c>
      <c r="L1349" s="8">
        <v>0</v>
      </c>
      <c r="M1349" s="8">
        <v>1</v>
      </c>
      <c r="N1349" s="8">
        <v>0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5">
        <v>303040017</v>
      </c>
    </row>
    <row r="1350" spans="1:21" hidden="1" x14ac:dyDescent="0.25">
      <c r="A1350" s="8" t="s">
        <v>5018</v>
      </c>
      <c r="B1350" s="2" t="s">
        <v>1767</v>
      </c>
      <c r="C1350" s="2" t="s">
        <v>135</v>
      </c>
      <c r="D1350" s="2" t="s">
        <v>131</v>
      </c>
      <c r="E1350" s="2" t="s">
        <v>107</v>
      </c>
      <c r="F1350" s="8" t="s">
        <v>24</v>
      </c>
      <c r="G1350" s="8">
        <v>0</v>
      </c>
      <c r="H1350" s="8">
        <v>1</v>
      </c>
      <c r="I1350" s="8">
        <v>1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0</v>
      </c>
      <c r="T1350" s="8">
        <v>0</v>
      </c>
      <c r="U1350" s="5">
        <v>303040025</v>
      </c>
    </row>
    <row r="1351" spans="1:21" hidden="1" x14ac:dyDescent="0.25">
      <c r="A1351" s="8" t="s">
        <v>5018</v>
      </c>
      <c r="B1351" s="2" t="s">
        <v>1768</v>
      </c>
      <c r="C1351" s="2" t="s">
        <v>135</v>
      </c>
      <c r="D1351" s="2" t="s">
        <v>131</v>
      </c>
      <c r="E1351" s="2" t="s">
        <v>107</v>
      </c>
      <c r="F1351" s="8" t="s">
        <v>24</v>
      </c>
      <c r="G1351" s="8">
        <v>0</v>
      </c>
      <c r="H1351" s="8">
        <v>1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0</v>
      </c>
      <c r="T1351" s="8">
        <v>0</v>
      </c>
      <c r="U1351" s="5">
        <v>303040033</v>
      </c>
    </row>
    <row r="1352" spans="1:21" hidden="1" x14ac:dyDescent="0.25">
      <c r="A1352" s="8" t="s">
        <v>5018</v>
      </c>
      <c r="B1352" s="2" t="s">
        <v>1769</v>
      </c>
      <c r="C1352" s="2" t="s">
        <v>135</v>
      </c>
      <c r="D1352" s="2" t="s">
        <v>131</v>
      </c>
      <c r="E1352" s="2" t="s">
        <v>107</v>
      </c>
      <c r="F1352" s="8" t="s">
        <v>24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5">
        <v>303040041</v>
      </c>
    </row>
    <row r="1353" spans="1:21" hidden="1" x14ac:dyDescent="0.25">
      <c r="A1353" s="8" t="s">
        <v>5018</v>
      </c>
      <c r="B1353" s="2" t="s">
        <v>1770</v>
      </c>
      <c r="C1353" s="2" t="s">
        <v>135</v>
      </c>
      <c r="D1353" s="2" t="s">
        <v>131</v>
      </c>
      <c r="E1353" s="2" t="s">
        <v>107</v>
      </c>
      <c r="F1353" s="8" t="s">
        <v>24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1</v>
      </c>
      <c r="Q1353" s="8">
        <v>0</v>
      </c>
      <c r="R1353" s="8">
        <v>0</v>
      </c>
      <c r="S1353" s="8">
        <v>0</v>
      </c>
      <c r="T1353" s="8">
        <v>0</v>
      </c>
      <c r="U1353" s="5">
        <v>303040050</v>
      </c>
    </row>
    <row r="1354" spans="1:21" hidden="1" x14ac:dyDescent="0.25">
      <c r="A1354" s="8" t="s">
        <v>5018</v>
      </c>
      <c r="B1354" s="2" t="s">
        <v>1771</v>
      </c>
      <c r="C1354" s="2" t="s">
        <v>135</v>
      </c>
      <c r="D1354" s="2" t="s">
        <v>131</v>
      </c>
      <c r="E1354" s="2" t="s">
        <v>107</v>
      </c>
      <c r="F1354" s="8" t="s">
        <v>36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5">
        <v>303040068</v>
      </c>
    </row>
    <row r="1355" spans="1:21" hidden="1" x14ac:dyDescent="0.25">
      <c r="A1355" s="8" t="s">
        <v>5018</v>
      </c>
      <c r="B1355" s="2" t="s">
        <v>1772</v>
      </c>
      <c r="C1355" s="2" t="s">
        <v>135</v>
      </c>
      <c r="D1355" s="2" t="s">
        <v>131</v>
      </c>
      <c r="E1355" s="2" t="s">
        <v>107</v>
      </c>
      <c r="F1355" s="8" t="s">
        <v>24</v>
      </c>
      <c r="G1355" s="8">
        <v>0</v>
      </c>
      <c r="H1355" s="8">
        <v>1</v>
      </c>
      <c r="I1355" s="8">
        <v>0</v>
      </c>
      <c r="J1355" s="8">
        <v>0</v>
      </c>
      <c r="K1355" s="8">
        <v>0</v>
      </c>
      <c r="L1355" s="8">
        <v>0</v>
      </c>
      <c r="M1355" s="8">
        <v>1</v>
      </c>
      <c r="N1355" s="8">
        <v>0</v>
      </c>
      <c r="O1355" s="8">
        <v>0</v>
      </c>
      <c r="P1355" s="8">
        <v>1</v>
      </c>
      <c r="Q1355" s="8">
        <v>0</v>
      </c>
      <c r="R1355" s="8">
        <v>0</v>
      </c>
      <c r="S1355" s="8">
        <v>0</v>
      </c>
      <c r="T1355" s="8">
        <v>0</v>
      </c>
      <c r="U1355" s="5">
        <v>303040076</v>
      </c>
    </row>
    <row r="1356" spans="1:21" hidden="1" x14ac:dyDescent="0.25">
      <c r="A1356" s="8" t="s">
        <v>5018</v>
      </c>
      <c r="B1356" s="2" t="s">
        <v>1773</v>
      </c>
      <c r="C1356" s="2" t="s">
        <v>135</v>
      </c>
      <c r="D1356" s="2" t="s">
        <v>131</v>
      </c>
      <c r="E1356" s="2" t="s">
        <v>107</v>
      </c>
      <c r="F1356" s="8" t="s">
        <v>24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1</v>
      </c>
      <c r="Q1356" s="8">
        <v>0</v>
      </c>
      <c r="R1356" s="8">
        <v>0</v>
      </c>
      <c r="S1356" s="8">
        <v>0</v>
      </c>
      <c r="T1356" s="8">
        <v>0</v>
      </c>
      <c r="U1356" s="5">
        <v>303040084</v>
      </c>
    </row>
    <row r="1357" spans="1:21" hidden="1" x14ac:dyDescent="0.25">
      <c r="A1357" s="8" t="s">
        <v>5018</v>
      </c>
      <c r="B1357" s="2" t="s">
        <v>1774</v>
      </c>
      <c r="C1357" s="2" t="s">
        <v>135</v>
      </c>
      <c r="D1357" s="2" t="s">
        <v>131</v>
      </c>
      <c r="E1357" s="2" t="s">
        <v>107</v>
      </c>
      <c r="F1357" s="8" t="s">
        <v>24</v>
      </c>
      <c r="G1357" s="8">
        <v>0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0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5">
        <v>303040092</v>
      </c>
    </row>
    <row r="1358" spans="1:21" hidden="1" x14ac:dyDescent="0.25">
      <c r="A1358" s="8" t="s">
        <v>5018</v>
      </c>
      <c r="B1358" s="2" t="s">
        <v>1775</v>
      </c>
      <c r="C1358" s="2" t="s">
        <v>135</v>
      </c>
      <c r="D1358" s="2" t="s">
        <v>131</v>
      </c>
      <c r="E1358" s="2" t="s">
        <v>107</v>
      </c>
      <c r="F1358" s="8" t="s">
        <v>36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5">
        <v>303040106</v>
      </c>
    </row>
    <row r="1359" spans="1:21" hidden="1" x14ac:dyDescent="0.25">
      <c r="A1359" s="8" t="s">
        <v>5018</v>
      </c>
      <c r="B1359" s="2" t="s">
        <v>1776</v>
      </c>
      <c r="C1359" s="2" t="s">
        <v>135</v>
      </c>
      <c r="D1359" s="2" t="s">
        <v>131</v>
      </c>
      <c r="E1359" s="2" t="s">
        <v>107</v>
      </c>
      <c r="F1359" s="8" t="s">
        <v>36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1</v>
      </c>
      <c r="Q1359" s="8">
        <v>0</v>
      </c>
      <c r="R1359" s="8">
        <v>0</v>
      </c>
      <c r="S1359" s="8">
        <v>0</v>
      </c>
      <c r="T1359" s="8">
        <v>0</v>
      </c>
      <c r="U1359" s="5">
        <v>303040114</v>
      </c>
    </row>
    <row r="1360" spans="1:21" hidden="1" x14ac:dyDescent="0.25">
      <c r="A1360" s="8" t="s">
        <v>5018</v>
      </c>
      <c r="B1360" s="2" t="s">
        <v>1777</v>
      </c>
      <c r="C1360" s="2" t="s">
        <v>135</v>
      </c>
      <c r="D1360" s="2" t="s">
        <v>131</v>
      </c>
      <c r="E1360" s="2" t="s">
        <v>107</v>
      </c>
      <c r="F1360" s="8" t="s">
        <v>36</v>
      </c>
      <c r="G1360" s="8">
        <v>0</v>
      </c>
      <c r="H1360" s="8">
        <v>1</v>
      </c>
      <c r="I1360" s="8">
        <v>0</v>
      </c>
      <c r="J1360" s="8">
        <v>0</v>
      </c>
      <c r="K1360" s="8">
        <v>0</v>
      </c>
      <c r="L1360" s="8">
        <v>0</v>
      </c>
      <c r="M1360" s="8">
        <v>1</v>
      </c>
      <c r="N1360" s="8">
        <v>0</v>
      </c>
      <c r="O1360" s="8">
        <v>0</v>
      </c>
      <c r="P1360" s="8">
        <v>1</v>
      </c>
      <c r="Q1360" s="8">
        <v>0</v>
      </c>
      <c r="R1360" s="8">
        <v>0</v>
      </c>
      <c r="S1360" s="8">
        <v>0</v>
      </c>
      <c r="T1360" s="8">
        <v>0</v>
      </c>
      <c r="U1360" s="5">
        <v>303040122</v>
      </c>
    </row>
    <row r="1361" spans="1:21" hidden="1" x14ac:dyDescent="0.25">
      <c r="A1361" s="8" t="s">
        <v>5018</v>
      </c>
      <c r="B1361" s="2" t="s">
        <v>1778</v>
      </c>
      <c r="C1361" s="2" t="s">
        <v>135</v>
      </c>
      <c r="D1361" s="2" t="s">
        <v>131</v>
      </c>
      <c r="E1361" s="2" t="s">
        <v>107</v>
      </c>
      <c r="F1361" s="8" t="s">
        <v>24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1</v>
      </c>
      <c r="N1361" s="8">
        <v>0</v>
      </c>
      <c r="O1361" s="8">
        <v>0</v>
      </c>
      <c r="P1361" s="8">
        <v>1</v>
      </c>
      <c r="Q1361" s="8">
        <v>0</v>
      </c>
      <c r="R1361" s="8">
        <v>0</v>
      </c>
      <c r="S1361" s="8">
        <v>0</v>
      </c>
      <c r="T1361" s="8">
        <v>0</v>
      </c>
      <c r="U1361" s="5">
        <v>303040130</v>
      </c>
    </row>
    <row r="1362" spans="1:21" hidden="1" x14ac:dyDescent="0.25">
      <c r="A1362" s="8" t="s">
        <v>5018</v>
      </c>
      <c r="B1362" s="2" t="s">
        <v>1779</v>
      </c>
      <c r="C1362" s="2" t="s">
        <v>135</v>
      </c>
      <c r="D1362" s="2" t="s">
        <v>131</v>
      </c>
      <c r="E1362" s="2" t="s">
        <v>107</v>
      </c>
      <c r="F1362" s="8" t="s">
        <v>24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1</v>
      </c>
      <c r="Q1362" s="8">
        <v>0</v>
      </c>
      <c r="R1362" s="8">
        <v>0</v>
      </c>
      <c r="S1362" s="8">
        <v>0</v>
      </c>
      <c r="T1362" s="8">
        <v>0</v>
      </c>
      <c r="U1362" s="5">
        <v>303040149</v>
      </c>
    </row>
    <row r="1363" spans="1:21" hidden="1" x14ac:dyDescent="0.25">
      <c r="A1363" s="8" t="s">
        <v>5018</v>
      </c>
      <c r="B1363" s="2" t="s">
        <v>1780</v>
      </c>
      <c r="C1363" s="2" t="s">
        <v>135</v>
      </c>
      <c r="D1363" s="2" t="s">
        <v>131</v>
      </c>
      <c r="E1363" s="2" t="s">
        <v>107</v>
      </c>
      <c r="F1363" s="8" t="s">
        <v>24</v>
      </c>
      <c r="G1363" s="8">
        <v>0</v>
      </c>
      <c r="H1363" s="8">
        <v>1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5">
        <v>303040157</v>
      </c>
    </row>
    <row r="1364" spans="1:21" hidden="1" x14ac:dyDescent="0.25">
      <c r="A1364" s="8" t="s">
        <v>5018</v>
      </c>
      <c r="B1364" s="2" t="s">
        <v>1781</v>
      </c>
      <c r="C1364" s="2" t="s">
        <v>135</v>
      </c>
      <c r="D1364" s="2" t="s">
        <v>131</v>
      </c>
      <c r="E1364" s="2" t="s">
        <v>107</v>
      </c>
      <c r="F1364" s="8" t="s">
        <v>24</v>
      </c>
      <c r="G1364" s="8">
        <v>0</v>
      </c>
      <c r="H1364" s="8">
        <v>1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5">
        <v>303040165</v>
      </c>
    </row>
    <row r="1365" spans="1:21" hidden="1" x14ac:dyDescent="0.25">
      <c r="A1365" s="8" t="s">
        <v>5018</v>
      </c>
      <c r="B1365" s="2" t="s">
        <v>1782</v>
      </c>
      <c r="C1365" s="2" t="s">
        <v>135</v>
      </c>
      <c r="D1365" s="2" t="s">
        <v>131</v>
      </c>
      <c r="E1365" s="2" t="s">
        <v>107</v>
      </c>
      <c r="F1365" s="8" t="s">
        <v>24</v>
      </c>
      <c r="G1365" s="8">
        <v>0</v>
      </c>
      <c r="H1365" s="8">
        <v>1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5">
        <v>303040173</v>
      </c>
    </row>
    <row r="1366" spans="1:21" hidden="1" x14ac:dyDescent="0.25">
      <c r="A1366" s="8" t="s">
        <v>5018</v>
      </c>
      <c r="B1366" s="2" t="s">
        <v>1783</v>
      </c>
      <c r="C1366" s="2" t="s">
        <v>135</v>
      </c>
      <c r="D1366" s="2" t="s">
        <v>131</v>
      </c>
      <c r="E1366" s="2" t="s">
        <v>107</v>
      </c>
      <c r="F1366" s="8" t="s">
        <v>24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1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5">
        <v>303040181</v>
      </c>
    </row>
    <row r="1367" spans="1:21" hidden="1" x14ac:dyDescent="0.25">
      <c r="A1367" s="8" t="s">
        <v>5018</v>
      </c>
      <c r="B1367" s="2" t="s">
        <v>1784</v>
      </c>
      <c r="C1367" s="2" t="s">
        <v>135</v>
      </c>
      <c r="D1367" s="2" t="s">
        <v>131</v>
      </c>
      <c r="E1367" s="2" t="s">
        <v>107</v>
      </c>
      <c r="F1367" s="8" t="s">
        <v>24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1</v>
      </c>
      <c r="N1367" s="8">
        <v>0</v>
      </c>
      <c r="O1367" s="8">
        <v>0</v>
      </c>
      <c r="P1367" s="8">
        <v>1</v>
      </c>
      <c r="Q1367" s="8">
        <v>0</v>
      </c>
      <c r="R1367" s="8">
        <v>0</v>
      </c>
      <c r="S1367" s="8">
        <v>0</v>
      </c>
      <c r="T1367" s="8">
        <v>0</v>
      </c>
      <c r="U1367" s="5">
        <v>303040190</v>
      </c>
    </row>
    <row r="1368" spans="1:21" hidden="1" x14ac:dyDescent="0.25">
      <c r="A1368" s="8" t="s">
        <v>5018</v>
      </c>
      <c r="B1368" s="2" t="s">
        <v>1785</v>
      </c>
      <c r="C1368" s="2" t="s">
        <v>135</v>
      </c>
      <c r="D1368" s="2" t="s">
        <v>131</v>
      </c>
      <c r="E1368" s="2" t="s">
        <v>107</v>
      </c>
      <c r="F1368" s="8" t="s">
        <v>24</v>
      </c>
      <c r="G1368" s="8">
        <v>0</v>
      </c>
      <c r="H1368" s="8">
        <v>1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0</v>
      </c>
      <c r="O1368" s="8">
        <v>0</v>
      </c>
      <c r="P1368" s="8">
        <v>1</v>
      </c>
      <c r="Q1368" s="8">
        <v>0</v>
      </c>
      <c r="R1368" s="8">
        <v>0</v>
      </c>
      <c r="S1368" s="8">
        <v>0</v>
      </c>
      <c r="T1368" s="8">
        <v>0</v>
      </c>
      <c r="U1368" s="5">
        <v>303040203</v>
      </c>
    </row>
    <row r="1369" spans="1:21" hidden="1" x14ac:dyDescent="0.25">
      <c r="A1369" s="8" t="s">
        <v>5018</v>
      </c>
      <c r="B1369" s="2" t="s">
        <v>1786</v>
      </c>
      <c r="C1369" s="2" t="s">
        <v>135</v>
      </c>
      <c r="D1369" s="2" t="s">
        <v>131</v>
      </c>
      <c r="E1369" s="2" t="s">
        <v>107</v>
      </c>
      <c r="F1369" s="8" t="s">
        <v>24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5">
        <v>303040211</v>
      </c>
    </row>
    <row r="1370" spans="1:21" hidden="1" x14ac:dyDescent="0.25">
      <c r="A1370" s="8" t="s">
        <v>5018</v>
      </c>
      <c r="B1370" s="2" t="s">
        <v>1787</v>
      </c>
      <c r="C1370" s="2" t="s">
        <v>135</v>
      </c>
      <c r="D1370" s="2" t="s">
        <v>131</v>
      </c>
      <c r="E1370" s="2" t="s">
        <v>107</v>
      </c>
      <c r="F1370" s="8" t="s">
        <v>24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1</v>
      </c>
      <c r="Q1370" s="8">
        <v>0</v>
      </c>
      <c r="R1370" s="8">
        <v>0</v>
      </c>
      <c r="S1370" s="8">
        <v>0</v>
      </c>
      <c r="T1370" s="8">
        <v>0</v>
      </c>
      <c r="U1370" s="5">
        <v>303040220</v>
      </c>
    </row>
    <row r="1371" spans="1:21" hidden="1" x14ac:dyDescent="0.25">
      <c r="A1371" s="8" t="s">
        <v>5018</v>
      </c>
      <c r="B1371" s="2" t="s">
        <v>1788</v>
      </c>
      <c r="C1371" s="2" t="s">
        <v>135</v>
      </c>
      <c r="D1371" s="2" t="s">
        <v>131</v>
      </c>
      <c r="E1371" s="2" t="s">
        <v>107</v>
      </c>
      <c r="F1371" s="8" t="s">
        <v>24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1</v>
      </c>
      <c r="N1371" s="8">
        <v>0</v>
      </c>
      <c r="O1371" s="8">
        <v>0</v>
      </c>
      <c r="P1371" s="8">
        <v>1</v>
      </c>
      <c r="Q1371" s="8">
        <v>0</v>
      </c>
      <c r="R1371" s="8">
        <v>0</v>
      </c>
      <c r="S1371" s="8">
        <v>0</v>
      </c>
      <c r="T1371" s="8">
        <v>0</v>
      </c>
      <c r="U1371" s="5">
        <v>303040238</v>
      </c>
    </row>
    <row r="1372" spans="1:21" hidden="1" x14ac:dyDescent="0.25">
      <c r="A1372" s="8" t="s">
        <v>5018</v>
      </c>
      <c r="B1372" s="2" t="s">
        <v>1789</v>
      </c>
      <c r="C1372" s="2" t="s">
        <v>135</v>
      </c>
      <c r="D1372" s="2" t="s">
        <v>131</v>
      </c>
      <c r="E1372" s="2" t="s">
        <v>107</v>
      </c>
      <c r="F1372" s="8" t="s">
        <v>24</v>
      </c>
      <c r="G1372" s="8">
        <v>0</v>
      </c>
      <c r="H1372" s="8">
        <v>1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5">
        <v>303040246</v>
      </c>
    </row>
    <row r="1373" spans="1:21" hidden="1" x14ac:dyDescent="0.25">
      <c r="A1373" s="8" t="s">
        <v>5018</v>
      </c>
      <c r="B1373" s="2" t="s">
        <v>1790</v>
      </c>
      <c r="C1373" s="2" t="s">
        <v>135</v>
      </c>
      <c r="D1373" s="2" t="s">
        <v>131</v>
      </c>
      <c r="E1373" s="2" t="s">
        <v>107</v>
      </c>
      <c r="F1373" s="8" t="s">
        <v>24</v>
      </c>
      <c r="G1373" s="8">
        <v>0</v>
      </c>
      <c r="H1373" s="8">
        <v>1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5">
        <v>303040254</v>
      </c>
    </row>
    <row r="1374" spans="1:21" hidden="1" x14ac:dyDescent="0.25">
      <c r="A1374" s="8" t="s">
        <v>5018</v>
      </c>
      <c r="B1374" s="2" t="s">
        <v>1791</v>
      </c>
      <c r="C1374" s="2" t="s">
        <v>135</v>
      </c>
      <c r="D1374" s="2" t="s">
        <v>131</v>
      </c>
      <c r="E1374" s="2" t="s">
        <v>107</v>
      </c>
      <c r="F1374" s="8" t="s">
        <v>24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0</v>
      </c>
      <c r="P1374" s="8">
        <v>1</v>
      </c>
      <c r="Q1374" s="8">
        <v>0</v>
      </c>
      <c r="R1374" s="8">
        <v>0</v>
      </c>
      <c r="S1374" s="8">
        <v>0</v>
      </c>
      <c r="T1374" s="8">
        <v>0</v>
      </c>
      <c r="U1374" s="5">
        <v>303040262</v>
      </c>
    </row>
    <row r="1375" spans="1:21" hidden="1" x14ac:dyDescent="0.25">
      <c r="A1375" s="8" t="s">
        <v>5018</v>
      </c>
      <c r="B1375" s="2" t="s">
        <v>1792</v>
      </c>
      <c r="C1375" s="2" t="s">
        <v>135</v>
      </c>
      <c r="D1375" s="2" t="s">
        <v>131</v>
      </c>
      <c r="E1375" s="2" t="s">
        <v>107</v>
      </c>
      <c r="F1375" s="8" t="s">
        <v>24</v>
      </c>
      <c r="G1375" s="8">
        <v>0</v>
      </c>
      <c r="H1375" s="8">
        <v>1</v>
      </c>
      <c r="I1375" s="8">
        <v>0</v>
      </c>
      <c r="J1375" s="8">
        <v>0</v>
      </c>
      <c r="K1375" s="8">
        <v>0</v>
      </c>
      <c r="L1375" s="8">
        <v>0</v>
      </c>
      <c r="M1375" s="8">
        <v>1</v>
      </c>
      <c r="N1375" s="8">
        <v>0</v>
      </c>
      <c r="O1375" s="8">
        <v>0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5">
        <v>303040270</v>
      </c>
    </row>
    <row r="1376" spans="1:21" hidden="1" x14ac:dyDescent="0.25">
      <c r="A1376" s="8" t="s">
        <v>5018</v>
      </c>
      <c r="B1376" s="2" t="s">
        <v>1793</v>
      </c>
      <c r="C1376" s="2" t="s">
        <v>135</v>
      </c>
      <c r="D1376" s="2" t="s">
        <v>131</v>
      </c>
      <c r="E1376" s="2" t="s">
        <v>107</v>
      </c>
      <c r="F1376" s="8" t="s">
        <v>24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0</v>
      </c>
      <c r="P1376" s="8">
        <v>1</v>
      </c>
      <c r="Q1376" s="8">
        <v>0</v>
      </c>
      <c r="R1376" s="8">
        <v>0</v>
      </c>
      <c r="S1376" s="8">
        <v>0</v>
      </c>
      <c r="T1376" s="8">
        <v>0</v>
      </c>
      <c r="U1376" s="5">
        <v>303040289</v>
      </c>
    </row>
    <row r="1377" spans="1:21" hidden="1" x14ac:dyDescent="0.25">
      <c r="A1377" s="8" t="s">
        <v>5018</v>
      </c>
      <c r="B1377" s="2" t="s">
        <v>1794</v>
      </c>
      <c r="C1377" s="2" t="s">
        <v>135</v>
      </c>
      <c r="D1377" s="2" t="s">
        <v>131</v>
      </c>
      <c r="E1377" s="2" t="s">
        <v>107</v>
      </c>
      <c r="F1377" s="8" t="s">
        <v>24</v>
      </c>
      <c r="G1377" s="8">
        <v>0</v>
      </c>
      <c r="H1377" s="8">
        <v>1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0</v>
      </c>
      <c r="O1377" s="8">
        <v>0</v>
      </c>
      <c r="P1377" s="8">
        <v>1</v>
      </c>
      <c r="Q1377" s="8">
        <v>0</v>
      </c>
      <c r="R1377" s="8">
        <v>0</v>
      </c>
      <c r="S1377" s="8">
        <v>0</v>
      </c>
      <c r="T1377" s="8">
        <v>0</v>
      </c>
      <c r="U1377" s="5">
        <v>303040297</v>
      </c>
    </row>
    <row r="1378" spans="1:21" hidden="1" x14ac:dyDescent="0.25">
      <c r="A1378" s="8" t="s">
        <v>5018</v>
      </c>
      <c r="B1378" s="2" t="s">
        <v>1795</v>
      </c>
      <c r="C1378" s="2" t="s">
        <v>135</v>
      </c>
      <c r="D1378" s="2" t="s">
        <v>131</v>
      </c>
      <c r="E1378" s="2" t="s">
        <v>107</v>
      </c>
      <c r="F1378" s="8" t="s">
        <v>24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5">
        <v>303040300</v>
      </c>
    </row>
    <row r="1379" spans="1:21" hidden="1" x14ac:dyDescent="0.25">
      <c r="A1379" s="8" t="s">
        <v>5018</v>
      </c>
      <c r="B1379" s="2" t="s">
        <v>1796</v>
      </c>
      <c r="C1379" s="2" t="s">
        <v>136</v>
      </c>
      <c r="D1379" s="2" t="s">
        <v>131</v>
      </c>
      <c r="E1379" s="2" t="s">
        <v>107</v>
      </c>
      <c r="F1379" s="8" t="s">
        <v>24</v>
      </c>
      <c r="G1379" s="8">
        <v>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5">
        <v>303050012</v>
      </c>
    </row>
    <row r="1380" spans="1:21" hidden="1" x14ac:dyDescent="0.25">
      <c r="A1380" s="8" t="s">
        <v>5018</v>
      </c>
      <c r="B1380" s="2" t="s">
        <v>1797</v>
      </c>
      <c r="C1380" s="2" t="s">
        <v>136</v>
      </c>
      <c r="D1380" s="2" t="s">
        <v>131</v>
      </c>
      <c r="E1380" s="2" t="s">
        <v>107</v>
      </c>
      <c r="F1380" s="8" t="s">
        <v>24</v>
      </c>
      <c r="G1380" s="8">
        <v>1</v>
      </c>
      <c r="H1380" s="8">
        <v>0</v>
      </c>
      <c r="I1380" s="8">
        <v>0</v>
      </c>
      <c r="J1380" s="8">
        <v>1</v>
      </c>
      <c r="K1380" s="8">
        <v>1</v>
      </c>
      <c r="L1380" s="8">
        <v>1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5">
        <v>303050020</v>
      </c>
    </row>
    <row r="1381" spans="1:21" hidden="1" x14ac:dyDescent="0.25">
      <c r="A1381" s="8" t="s">
        <v>5018</v>
      </c>
      <c r="B1381" s="2" t="s">
        <v>1798</v>
      </c>
      <c r="C1381" s="2" t="s">
        <v>136</v>
      </c>
      <c r="D1381" s="2" t="s">
        <v>131</v>
      </c>
      <c r="E1381" s="2" t="s">
        <v>107</v>
      </c>
      <c r="F1381" s="8" t="s">
        <v>24</v>
      </c>
      <c r="G1381" s="8">
        <v>1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1</v>
      </c>
      <c r="T1381" s="8">
        <v>0</v>
      </c>
      <c r="U1381" s="5">
        <v>303050039</v>
      </c>
    </row>
    <row r="1382" spans="1:21" hidden="1" x14ac:dyDescent="0.25">
      <c r="A1382" s="8" t="s">
        <v>5018</v>
      </c>
      <c r="B1382" s="2" t="s">
        <v>1799</v>
      </c>
      <c r="C1382" s="2" t="s">
        <v>136</v>
      </c>
      <c r="D1382" s="2" t="s">
        <v>131</v>
      </c>
      <c r="E1382" s="2" t="s">
        <v>107</v>
      </c>
      <c r="F1382" s="8" t="s">
        <v>24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1</v>
      </c>
      <c r="S1382" s="8">
        <v>1</v>
      </c>
      <c r="T1382" s="8">
        <v>0</v>
      </c>
      <c r="U1382" s="5">
        <v>303050047</v>
      </c>
    </row>
    <row r="1383" spans="1:21" hidden="1" x14ac:dyDescent="0.25">
      <c r="A1383" s="8" t="s">
        <v>5018</v>
      </c>
      <c r="B1383" s="2" t="s">
        <v>1800</v>
      </c>
      <c r="C1383" s="2" t="s">
        <v>136</v>
      </c>
      <c r="D1383" s="2" t="s">
        <v>131</v>
      </c>
      <c r="E1383" s="2" t="s">
        <v>107</v>
      </c>
      <c r="F1383" s="8" t="s">
        <v>24</v>
      </c>
      <c r="G1383" s="8">
        <v>1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5">
        <v>303050055</v>
      </c>
    </row>
    <row r="1384" spans="1:21" hidden="1" x14ac:dyDescent="0.25">
      <c r="A1384" s="8" t="s">
        <v>5018</v>
      </c>
      <c r="B1384" s="2" t="s">
        <v>1801</v>
      </c>
      <c r="C1384" s="2" t="s">
        <v>136</v>
      </c>
      <c r="D1384" s="2" t="s">
        <v>131</v>
      </c>
      <c r="E1384" s="2" t="s">
        <v>107</v>
      </c>
      <c r="F1384" s="8" t="s">
        <v>24</v>
      </c>
      <c r="G1384" s="8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1</v>
      </c>
      <c r="T1384" s="8">
        <v>0</v>
      </c>
      <c r="U1384" s="5">
        <v>303050063</v>
      </c>
    </row>
    <row r="1385" spans="1:21" hidden="1" x14ac:dyDescent="0.25">
      <c r="A1385" s="8" t="s">
        <v>5018</v>
      </c>
      <c r="B1385" s="2" t="s">
        <v>1802</v>
      </c>
      <c r="C1385" s="2" t="s">
        <v>136</v>
      </c>
      <c r="D1385" s="2" t="s">
        <v>131</v>
      </c>
      <c r="E1385" s="2" t="s">
        <v>107</v>
      </c>
      <c r="F1385" s="8" t="s">
        <v>24</v>
      </c>
      <c r="G1385" s="8">
        <v>1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1</v>
      </c>
      <c r="S1385" s="8">
        <v>1</v>
      </c>
      <c r="T1385" s="8">
        <v>0</v>
      </c>
      <c r="U1385" s="5">
        <v>303050071</v>
      </c>
    </row>
    <row r="1386" spans="1:21" hidden="1" x14ac:dyDescent="0.25">
      <c r="A1386" s="8" t="s">
        <v>5018</v>
      </c>
      <c r="B1386" s="2" t="s">
        <v>1803</v>
      </c>
      <c r="C1386" s="2" t="s">
        <v>136</v>
      </c>
      <c r="D1386" s="2" t="s">
        <v>131</v>
      </c>
      <c r="E1386" s="2" t="s">
        <v>107</v>
      </c>
      <c r="F1386" s="8" t="s">
        <v>24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1</v>
      </c>
      <c r="T1386" s="8">
        <v>0</v>
      </c>
      <c r="U1386" s="5">
        <v>303050080</v>
      </c>
    </row>
    <row r="1387" spans="1:21" hidden="1" x14ac:dyDescent="0.25">
      <c r="A1387" s="8" t="s">
        <v>5018</v>
      </c>
      <c r="B1387" s="2" t="s">
        <v>1804</v>
      </c>
      <c r="C1387" s="2" t="s">
        <v>136</v>
      </c>
      <c r="D1387" s="2" t="s">
        <v>131</v>
      </c>
      <c r="E1387" s="2" t="s">
        <v>107</v>
      </c>
      <c r="F1387" s="8" t="s">
        <v>24</v>
      </c>
      <c r="G1387" s="8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5">
        <v>303050098</v>
      </c>
    </row>
    <row r="1388" spans="1:21" hidden="1" x14ac:dyDescent="0.25">
      <c r="A1388" s="8" t="s">
        <v>5018</v>
      </c>
      <c r="B1388" s="2" t="s">
        <v>1805</v>
      </c>
      <c r="C1388" s="2" t="s">
        <v>136</v>
      </c>
      <c r="D1388" s="2" t="s">
        <v>131</v>
      </c>
      <c r="E1388" s="2" t="s">
        <v>107</v>
      </c>
      <c r="F1388" s="8" t="s">
        <v>24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1</v>
      </c>
      <c r="T1388" s="8">
        <v>0</v>
      </c>
      <c r="U1388" s="5">
        <v>303050101</v>
      </c>
    </row>
    <row r="1389" spans="1:21" hidden="1" x14ac:dyDescent="0.25">
      <c r="A1389" s="8" t="s">
        <v>5018</v>
      </c>
      <c r="B1389" s="2" t="s">
        <v>1806</v>
      </c>
      <c r="C1389" s="2" t="s">
        <v>136</v>
      </c>
      <c r="D1389" s="2" t="s">
        <v>131</v>
      </c>
      <c r="E1389" s="2" t="s">
        <v>107</v>
      </c>
      <c r="F1389" s="8" t="s">
        <v>24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1</v>
      </c>
      <c r="S1389" s="8">
        <v>1</v>
      </c>
      <c r="T1389" s="8">
        <v>0</v>
      </c>
      <c r="U1389" s="5">
        <v>303050110</v>
      </c>
    </row>
    <row r="1390" spans="1:21" hidden="1" x14ac:dyDescent="0.25">
      <c r="A1390" s="8" t="s">
        <v>5018</v>
      </c>
      <c r="B1390" s="2" t="s">
        <v>1807</v>
      </c>
      <c r="C1390" s="2" t="s">
        <v>136</v>
      </c>
      <c r="D1390" s="2" t="s">
        <v>131</v>
      </c>
      <c r="E1390" s="2" t="s">
        <v>107</v>
      </c>
      <c r="F1390" s="8" t="s">
        <v>24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1</v>
      </c>
      <c r="Q1390" s="8">
        <v>0</v>
      </c>
      <c r="R1390" s="8">
        <v>0</v>
      </c>
      <c r="S1390" s="8">
        <v>0</v>
      </c>
      <c r="T1390" s="8">
        <v>0</v>
      </c>
      <c r="U1390" s="5">
        <v>303050136</v>
      </c>
    </row>
    <row r="1391" spans="1:21" hidden="1" x14ac:dyDescent="0.25">
      <c r="A1391" s="8" t="s">
        <v>5018</v>
      </c>
      <c r="B1391" s="2" t="s">
        <v>1808</v>
      </c>
      <c r="C1391" s="2" t="s">
        <v>136</v>
      </c>
      <c r="D1391" s="2" t="s">
        <v>131</v>
      </c>
      <c r="E1391" s="2" t="s">
        <v>107</v>
      </c>
      <c r="F1391" s="8" t="s">
        <v>24</v>
      </c>
      <c r="G1391" s="8">
        <v>0</v>
      </c>
      <c r="H1391" s="8">
        <v>1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5">
        <v>303050144</v>
      </c>
    </row>
    <row r="1392" spans="1:21" hidden="1" x14ac:dyDescent="0.25">
      <c r="A1392" s="8" t="s">
        <v>5018</v>
      </c>
      <c r="B1392" s="2" t="s">
        <v>1809</v>
      </c>
      <c r="C1392" s="2" t="s">
        <v>136</v>
      </c>
      <c r="D1392" s="2" t="s">
        <v>131</v>
      </c>
      <c r="E1392" s="2" t="s">
        <v>107</v>
      </c>
      <c r="F1392" s="8" t="s">
        <v>24</v>
      </c>
      <c r="G1392" s="8">
        <v>1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1</v>
      </c>
      <c r="T1392" s="8">
        <v>0</v>
      </c>
      <c r="U1392" s="5">
        <v>303050152</v>
      </c>
    </row>
    <row r="1393" spans="1:21" hidden="1" x14ac:dyDescent="0.25">
      <c r="A1393" s="8" t="s">
        <v>5018</v>
      </c>
      <c r="B1393" s="2" t="s">
        <v>1810</v>
      </c>
      <c r="C1393" s="2" t="s">
        <v>136</v>
      </c>
      <c r="D1393" s="2" t="s">
        <v>131</v>
      </c>
      <c r="E1393" s="2" t="s">
        <v>107</v>
      </c>
      <c r="F1393" s="8" t="s">
        <v>24</v>
      </c>
      <c r="G1393" s="8">
        <v>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1</v>
      </c>
      <c r="S1393" s="8">
        <v>1</v>
      </c>
      <c r="T1393" s="8">
        <v>0</v>
      </c>
      <c r="U1393" s="5">
        <v>303050160</v>
      </c>
    </row>
    <row r="1394" spans="1:21" hidden="1" x14ac:dyDescent="0.25">
      <c r="A1394" s="8" t="s">
        <v>5018</v>
      </c>
      <c r="B1394" s="2" t="s">
        <v>1811</v>
      </c>
      <c r="C1394" s="2" t="s">
        <v>136</v>
      </c>
      <c r="D1394" s="2" t="s">
        <v>131</v>
      </c>
      <c r="E1394" s="2" t="s">
        <v>107</v>
      </c>
      <c r="F1394" s="8" t="s">
        <v>24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1</v>
      </c>
      <c r="T1394" s="8">
        <v>0</v>
      </c>
      <c r="U1394" s="5">
        <v>303050179</v>
      </c>
    </row>
    <row r="1395" spans="1:21" hidden="1" x14ac:dyDescent="0.25">
      <c r="A1395" s="8" t="s">
        <v>5018</v>
      </c>
      <c r="B1395" s="2" t="s">
        <v>1812</v>
      </c>
      <c r="C1395" s="2" t="s">
        <v>136</v>
      </c>
      <c r="D1395" s="2" t="s">
        <v>131</v>
      </c>
      <c r="E1395" s="2" t="s">
        <v>107</v>
      </c>
      <c r="F1395" s="8" t="s">
        <v>24</v>
      </c>
      <c r="G1395" s="8">
        <v>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1</v>
      </c>
      <c r="S1395" s="8">
        <v>1</v>
      </c>
      <c r="T1395" s="8">
        <v>0</v>
      </c>
      <c r="U1395" s="5">
        <v>303050187</v>
      </c>
    </row>
    <row r="1396" spans="1:21" hidden="1" x14ac:dyDescent="0.25">
      <c r="A1396" s="8" t="s">
        <v>5018</v>
      </c>
      <c r="B1396" s="2" t="s">
        <v>1813</v>
      </c>
      <c r="C1396" s="2" t="s">
        <v>136</v>
      </c>
      <c r="D1396" s="2" t="s">
        <v>131</v>
      </c>
      <c r="E1396" s="2" t="s">
        <v>107</v>
      </c>
      <c r="F1396" s="8" t="s">
        <v>24</v>
      </c>
      <c r="G1396" s="8">
        <v>1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1</v>
      </c>
      <c r="S1396" s="8">
        <v>1</v>
      </c>
      <c r="T1396" s="8">
        <v>0</v>
      </c>
      <c r="U1396" s="5">
        <v>303050195</v>
      </c>
    </row>
    <row r="1397" spans="1:21" hidden="1" x14ac:dyDescent="0.25">
      <c r="A1397" s="8" t="s">
        <v>5018</v>
      </c>
      <c r="B1397" s="2" t="s">
        <v>1814</v>
      </c>
      <c r="C1397" s="2" t="s">
        <v>136</v>
      </c>
      <c r="D1397" s="2" t="s">
        <v>131</v>
      </c>
      <c r="E1397" s="2" t="s">
        <v>107</v>
      </c>
      <c r="F1397" s="8" t="s">
        <v>24</v>
      </c>
      <c r="G1397" s="8">
        <v>1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1</v>
      </c>
      <c r="S1397" s="8">
        <v>1</v>
      </c>
      <c r="T1397" s="8">
        <v>0</v>
      </c>
      <c r="U1397" s="5">
        <v>303050209</v>
      </c>
    </row>
    <row r="1398" spans="1:21" hidden="1" x14ac:dyDescent="0.25">
      <c r="A1398" s="8" t="s">
        <v>5018</v>
      </c>
      <c r="B1398" s="2" t="s">
        <v>1815</v>
      </c>
      <c r="C1398" s="2" t="s">
        <v>136</v>
      </c>
      <c r="D1398" s="2" t="s">
        <v>131</v>
      </c>
      <c r="E1398" s="2" t="s">
        <v>107</v>
      </c>
      <c r="F1398" s="8" t="s">
        <v>24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1</v>
      </c>
      <c r="S1398" s="8">
        <v>1</v>
      </c>
      <c r="T1398" s="8">
        <v>0</v>
      </c>
      <c r="U1398" s="5">
        <v>303050217</v>
      </c>
    </row>
    <row r="1399" spans="1:21" hidden="1" x14ac:dyDescent="0.25">
      <c r="A1399" s="8" t="s">
        <v>5018</v>
      </c>
      <c r="B1399" s="2" t="s">
        <v>1816</v>
      </c>
      <c r="C1399" s="2" t="s">
        <v>136</v>
      </c>
      <c r="D1399" s="2" t="s">
        <v>131</v>
      </c>
      <c r="E1399" s="2" t="s">
        <v>107</v>
      </c>
      <c r="F1399" s="8" t="s">
        <v>24</v>
      </c>
      <c r="G1399" s="8">
        <v>1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</v>
      </c>
      <c r="S1399" s="8">
        <v>1</v>
      </c>
      <c r="T1399" s="8">
        <v>0</v>
      </c>
      <c r="U1399" s="5">
        <v>303050225</v>
      </c>
    </row>
    <row r="1400" spans="1:21" hidden="1" x14ac:dyDescent="0.25">
      <c r="A1400" s="8" t="s">
        <v>5018</v>
      </c>
      <c r="B1400" s="2" t="s">
        <v>1817</v>
      </c>
      <c r="C1400" s="2" t="s">
        <v>137</v>
      </c>
      <c r="D1400" s="2" t="s">
        <v>131</v>
      </c>
      <c r="E1400" s="2" t="s">
        <v>107</v>
      </c>
      <c r="F1400" s="8" t="s">
        <v>24</v>
      </c>
      <c r="G1400" s="8">
        <v>0</v>
      </c>
      <c r="H1400" s="8">
        <v>1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5">
        <v>303060018</v>
      </c>
    </row>
    <row r="1401" spans="1:21" hidden="1" x14ac:dyDescent="0.25">
      <c r="A1401" s="8" t="s">
        <v>5018</v>
      </c>
      <c r="B1401" s="2" t="s">
        <v>1818</v>
      </c>
      <c r="C1401" s="2" t="s">
        <v>137</v>
      </c>
      <c r="D1401" s="2" t="s">
        <v>131</v>
      </c>
      <c r="E1401" s="2" t="s">
        <v>107</v>
      </c>
      <c r="F1401" s="8" t="s">
        <v>24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0</v>
      </c>
      <c r="P1401" s="8">
        <v>1</v>
      </c>
      <c r="Q1401" s="8">
        <v>0</v>
      </c>
      <c r="R1401" s="8">
        <v>0</v>
      </c>
      <c r="S1401" s="8">
        <v>0</v>
      </c>
      <c r="T1401" s="8">
        <v>0</v>
      </c>
      <c r="U1401" s="5">
        <v>303060026</v>
      </c>
    </row>
    <row r="1402" spans="1:21" hidden="1" x14ac:dyDescent="0.25">
      <c r="A1402" s="8" t="s">
        <v>5018</v>
      </c>
      <c r="B1402" s="2" t="s">
        <v>1819</v>
      </c>
      <c r="C1402" s="2" t="s">
        <v>137</v>
      </c>
      <c r="D1402" s="2" t="s">
        <v>131</v>
      </c>
      <c r="E1402" s="2" t="s">
        <v>107</v>
      </c>
      <c r="F1402" s="8" t="s">
        <v>24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1</v>
      </c>
      <c r="N1402" s="8">
        <v>0</v>
      </c>
      <c r="O1402" s="8">
        <v>0</v>
      </c>
      <c r="P1402" s="8">
        <v>1</v>
      </c>
      <c r="Q1402" s="8">
        <v>0</v>
      </c>
      <c r="R1402" s="8">
        <v>0</v>
      </c>
      <c r="S1402" s="8">
        <v>0</v>
      </c>
      <c r="T1402" s="8">
        <v>0</v>
      </c>
      <c r="U1402" s="5">
        <v>303060034</v>
      </c>
    </row>
    <row r="1403" spans="1:21" hidden="1" x14ac:dyDescent="0.25">
      <c r="A1403" s="8" t="s">
        <v>5018</v>
      </c>
      <c r="B1403" s="2" t="s">
        <v>1820</v>
      </c>
      <c r="C1403" s="2" t="s">
        <v>137</v>
      </c>
      <c r="D1403" s="2" t="s">
        <v>131</v>
      </c>
      <c r="E1403" s="2" t="s">
        <v>107</v>
      </c>
      <c r="F1403" s="8" t="s">
        <v>24</v>
      </c>
      <c r="G1403" s="8">
        <v>0</v>
      </c>
      <c r="H1403" s="8">
        <v>1</v>
      </c>
      <c r="I1403" s="8">
        <v>0</v>
      </c>
      <c r="J1403" s="8">
        <v>0</v>
      </c>
      <c r="K1403" s="8">
        <v>0</v>
      </c>
      <c r="L1403" s="8">
        <v>0</v>
      </c>
      <c r="M1403" s="8">
        <v>1</v>
      </c>
      <c r="N1403" s="8">
        <v>0</v>
      </c>
      <c r="O1403" s="8">
        <v>0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U1403" s="5">
        <v>303060042</v>
      </c>
    </row>
    <row r="1404" spans="1:21" hidden="1" x14ac:dyDescent="0.25">
      <c r="A1404" s="8" t="s">
        <v>5018</v>
      </c>
      <c r="B1404" s="2" t="s">
        <v>1821</v>
      </c>
      <c r="C1404" s="2" t="s">
        <v>137</v>
      </c>
      <c r="D1404" s="2" t="s">
        <v>131</v>
      </c>
      <c r="E1404" s="2" t="s">
        <v>107</v>
      </c>
      <c r="F1404" s="8" t="s">
        <v>24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1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U1404" s="5">
        <v>303060050</v>
      </c>
    </row>
    <row r="1405" spans="1:21" hidden="1" x14ac:dyDescent="0.25">
      <c r="A1405" s="8" t="s">
        <v>5018</v>
      </c>
      <c r="B1405" s="2" t="s">
        <v>1822</v>
      </c>
      <c r="C1405" s="2" t="s">
        <v>137</v>
      </c>
      <c r="D1405" s="2" t="s">
        <v>131</v>
      </c>
      <c r="E1405" s="2" t="s">
        <v>107</v>
      </c>
      <c r="F1405" s="8" t="s">
        <v>24</v>
      </c>
      <c r="G1405" s="8">
        <v>0</v>
      </c>
      <c r="H1405" s="8">
        <v>1</v>
      </c>
      <c r="I1405" s="8">
        <v>0</v>
      </c>
      <c r="J1405" s="8">
        <v>0</v>
      </c>
      <c r="K1405" s="8">
        <v>0</v>
      </c>
      <c r="L1405" s="8">
        <v>0</v>
      </c>
      <c r="M1405" s="8">
        <v>1</v>
      </c>
      <c r="N1405" s="8">
        <v>0</v>
      </c>
      <c r="O1405" s="8">
        <v>0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U1405" s="5">
        <v>303060069</v>
      </c>
    </row>
    <row r="1406" spans="1:21" hidden="1" x14ac:dyDescent="0.25">
      <c r="A1406" s="8" t="s">
        <v>5018</v>
      </c>
      <c r="B1406" s="2" t="s">
        <v>1823</v>
      </c>
      <c r="C1406" s="2" t="s">
        <v>137</v>
      </c>
      <c r="D1406" s="2" t="s">
        <v>131</v>
      </c>
      <c r="E1406" s="2" t="s">
        <v>107</v>
      </c>
      <c r="F1406" s="8" t="s">
        <v>24</v>
      </c>
      <c r="G1406" s="8">
        <v>0</v>
      </c>
      <c r="H1406" s="8">
        <v>1</v>
      </c>
      <c r="I1406" s="8">
        <v>0</v>
      </c>
      <c r="J1406" s="8">
        <v>0</v>
      </c>
      <c r="K1406" s="8">
        <v>0</v>
      </c>
      <c r="L1406" s="8">
        <v>0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5">
        <v>303060077</v>
      </c>
    </row>
    <row r="1407" spans="1:21" hidden="1" x14ac:dyDescent="0.25">
      <c r="A1407" s="8" t="s">
        <v>5018</v>
      </c>
      <c r="B1407" s="2" t="s">
        <v>1824</v>
      </c>
      <c r="C1407" s="2" t="s">
        <v>137</v>
      </c>
      <c r="D1407" s="2" t="s">
        <v>131</v>
      </c>
      <c r="E1407" s="2" t="s">
        <v>107</v>
      </c>
      <c r="F1407" s="8" t="s">
        <v>24</v>
      </c>
      <c r="G1407" s="8">
        <v>0</v>
      </c>
      <c r="H1407" s="8">
        <v>1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0</v>
      </c>
      <c r="S1407" s="8">
        <v>0</v>
      </c>
      <c r="T1407" s="8">
        <v>0</v>
      </c>
      <c r="U1407" s="5">
        <v>303060085</v>
      </c>
    </row>
    <row r="1408" spans="1:21" hidden="1" x14ac:dyDescent="0.25">
      <c r="A1408" s="8" t="s">
        <v>5018</v>
      </c>
      <c r="B1408" s="2" t="s">
        <v>1825</v>
      </c>
      <c r="C1408" s="2" t="s">
        <v>137</v>
      </c>
      <c r="D1408" s="2" t="s">
        <v>131</v>
      </c>
      <c r="E1408" s="2" t="s">
        <v>107</v>
      </c>
      <c r="F1408" s="8" t="s">
        <v>24</v>
      </c>
      <c r="G1408" s="8">
        <v>0</v>
      </c>
      <c r="H1408" s="8">
        <v>1</v>
      </c>
      <c r="I1408" s="8">
        <v>0</v>
      </c>
      <c r="J1408" s="8">
        <v>0</v>
      </c>
      <c r="K1408" s="8">
        <v>0</v>
      </c>
      <c r="L1408" s="8">
        <v>0</v>
      </c>
      <c r="M1408" s="8">
        <v>1</v>
      </c>
      <c r="N1408" s="8">
        <v>0</v>
      </c>
      <c r="O1408" s="8">
        <v>0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5">
        <v>303060093</v>
      </c>
    </row>
    <row r="1409" spans="1:21" hidden="1" x14ac:dyDescent="0.25">
      <c r="A1409" s="8" t="s">
        <v>5018</v>
      </c>
      <c r="B1409" s="2" t="s">
        <v>1826</v>
      </c>
      <c r="C1409" s="2" t="s">
        <v>137</v>
      </c>
      <c r="D1409" s="2" t="s">
        <v>131</v>
      </c>
      <c r="E1409" s="2" t="s">
        <v>107</v>
      </c>
      <c r="F1409" s="8" t="s">
        <v>24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1</v>
      </c>
      <c r="N1409" s="8">
        <v>0</v>
      </c>
      <c r="O1409" s="8">
        <v>0</v>
      </c>
      <c r="P1409" s="8">
        <v>1</v>
      </c>
      <c r="Q1409" s="8">
        <v>0</v>
      </c>
      <c r="R1409" s="8">
        <v>0</v>
      </c>
      <c r="S1409" s="8">
        <v>0</v>
      </c>
      <c r="T1409" s="8">
        <v>0</v>
      </c>
      <c r="U1409" s="5">
        <v>303060107</v>
      </c>
    </row>
    <row r="1410" spans="1:21" hidden="1" x14ac:dyDescent="0.25">
      <c r="A1410" s="8" t="s">
        <v>5018</v>
      </c>
      <c r="B1410" s="2" t="s">
        <v>1827</v>
      </c>
      <c r="C1410" s="2" t="s">
        <v>137</v>
      </c>
      <c r="D1410" s="2" t="s">
        <v>131</v>
      </c>
      <c r="E1410" s="2" t="s">
        <v>107</v>
      </c>
      <c r="F1410" s="8" t="s">
        <v>24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1</v>
      </c>
      <c r="N1410" s="8">
        <v>0</v>
      </c>
      <c r="O1410" s="8">
        <v>0</v>
      </c>
      <c r="P1410" s="8">
        <v>1</v>
      </c>
      <c r="Q1410" s="8">
        <v>0</v>
      </c>
      <c r="R1410" s="8">
        <v>0</v>
      </c>
      <c r="S1410" s="8">
        <v>0</v>
      </c>
      <c r="T1410" s="8">
        <v>0</v>
      </c>
      <c r="U1410" s="5">
        <v>303060115</v>
      </c>
    </row>
    <row r="1411" spans="1:21" hidden="1" x14ac:dyDescent="0.25">
      <c r="A1411" s="8" t="s">
        <v>5018</v>
      </c>
      <c r="B1411" s="2" t="s">
        <v>1828</v>
      </c>
      <c r="C1411" s="2" t="s">
        <v>137</v>
      </c>
      <c r="D1411" s="2" t="s">
        <v>131</v>
      </c>
      <c r="E1411" s="2" t="s">
        <v>107</v>
      </c>
      <c r="F1411" s="8" t="s">
        <v>24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1</v>
      </c>
      <c r="N1411" s="8">
        <v>0</v>
      </c>
      <c r="O1411" s="8">
        <v>0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5">
        <v>303060123</v>
      </c>
    </row>
    <row r="1412" spans="1:21" hidden="1" x14ac:dyDescent="0.25">
      <c r="A1412" s="8" t="s">
        <v>5018</v>
      </c>
      <c r="B1412" s="2" t="s">
        <v>1829</v>
      </c>
      <c r="C1412" s="2" t="s">
        <v>137</v>
      </c>
      <c r="D1412" s="2" t="s">
        <v>131</v>
      </c>
      <c r="E1412" s="2" t="s">
        <v>107</v>
      </c>
      <c r="F1412" s="8" t="s">
        <v>24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5">
        <v>303060131</v>
      </c>
    </row>
    <row r="1413" spans="1:21" hidden="1" x14ac:dyDescent="0.25">
      <c r="A1413" s="8" t="s">
        <v>5018</v>
      </c>
      <c r="B1413" s="2" t="s">
        <v>1830</v>
      </c>
      <c r="C1413" s="2" t="s">
        <v>137</v>
      </c>
      <c r="D1413" s="2" t="s">
        <v>131</v>
      </c>
      <c r="E1413" s="2" t="s">
        <v>107</v>
      </c>
      <c r="F1413" s="8" t="s">
        <v>24</v>
      </c>
      <c r="G1413" s="8">
        <v>0</v>
      </c>
      <c r="H1413" s="8">
        <v>1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0</v>
      </c>
      <c r="O1413" s="8">
        <v>0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5">
        <v>303060140</v>
      </c>
    </row>
    <row r="1414" spans="1:21" hidden="1" x14ac:dyDescent="0.25">
      <c r="A1414" s="8" t="s">
        <v>5018</v>
      </c>
      <c r="B1414" s="2" t="s">
        <v>1831</v>
      </c>
      <c r="C1414" s="2" t="s">
        <v>137</v>
      </c>
      <c r="D1414" s="2" t="s">
        <v>131</v>
      </c>
      <c r="E1414" s="2" t="s">
        <v>107</v>
      </c>
      <c r="F1414" s="8" t="s">
        <v>24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5">
        <v>303060158</v>
      </c>
    </row>
    <row r="1415" spans="1:21" hidden="1" x14ac:dyDescent="0.25">
      <c r="A1415" s="8" t="s">
        <v>5018</v>
      </c>
      <c r="B1415" s="2" t="s">
        <v>1832</v>
      </c>
      <c r="C1415" s="2" t="s">
        <v>137</v>
      </c>
      <c r="D1415" s="2" t="s">
        <v>131</v>
      </c>
      <c r="E1415" s="2" t="s">
        <v>107</v>
      </c>
      <c r="F1415" s="8" t="s">
        <v>24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1</v>
      </c>
      <c r="N1415" s="8">
        <v>0</v>
      </c>
      <c r="O1415" s="8">
        <v>0</v>
      </c>
      <c r="P1415" s="8">
        <v>1</v>
      </c>
      <c r="Q1415" s="8">
        <v>0</v>
      </c>
      <c r="R1415" s="8">
        <v>0</v>
      </c>
      <c r="S1415" s="8">
        <v>0</v>
      </c>
      <c r="T1415" s="8">
        <v>0</v>
      </c>
      <c r="U1415" s="5">
        <v>303060166</v>
      </c>
    </row>
    <row r="1416" spans="1:21" hidden="1" x14ac:dyDescent="0.25">
      <c r="A1416" s="8" t="s">
        <v>5018</v>
      </c>
      <c r="B1416" s="2" t="s">
        <v>1833</v>
      </c>
      <c r="C1416" s="2" t="s">
        <v>137</v>
      </c>
      <c r="D1416" s="2" t="s">
        <v>131</v>
      </c>
      <c r="E1416" s="2" t="s">
        <v>107</v>
      </c>
      <c r="F1416" s="8" t="s">
        <v>24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5">
        <v>303060174</v>
      </c>
    </row>
    <row r="1417" spans="1:21" hidden="1" x14ac:dyDescent="0.25">
      <c r="A1417" s="8" t="s">
        <v>5018</v>
      </c>
      <c r="B1417" s="2" t="s">
        <v>1834</v>
      </c>
      <c r="C1417" s="2" t="s">
        <v>137</v>
      </c>
      <c r="D1417" s="2" t="s">
        <v>131</v>
      </c>
      <c r="E1417" s="2" t="s">
        <v>107</v>
      </c>
      <c r="F1417" s="8" t="s">
        <v>24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1</v>
      </c>
      <c r="Q1417" s="8">
        <v>0</v>
      </c>
      <c r="R1417" s="8">
        <v>0</v>
      </c>
      <c r="S1417" s="8">
        <v>0</v>
      </c>
      <c r="T1417" s="8">
        <v>0</v>
      </c>
      <c r="U1417" s="5">
        <v>303060182</v>
      </c>
    </row>
    <row r="1418" spans="1:21" hidden="1" x14ac:dyDescent="0.25">
      <c r="A1418" s="8" t="s">
        <v>5018</v>
      </c>
      <c r="B1418" s="2" t="s">
        <v>1835</v>
      </c>
      <c r="C1418" s="2" t="s">
        <v>137</v>
      </c>
      <c r="D1418" s="2" t="s">
        <v>131</v>
      </c>
      <c r="E1418" s="2" t="s">
        <v>107</v>
      </c>
      <c r="F1418" s="8" t="s">
        <v>24</v>
      </c>
      <c r="G1418" s="8">
        <v>0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1</v>
      </c>
      <c r="Q1418" s="8">
        <v>0</v>
      </c>
      <c r="R1418" s="8">
        <v>0</v>
      </c>
      <c r="S1418" s="8">
        <v>0</v>
      </c>
      <c r="T1418" s="8">
        <v>0</v>
      </c>
      <c r="U1418" s="5">
        <v>303060190</v>
      </c>
    </row>
    <row r="1419" spans="1:21" hidden="1" x14ac:dyDescent="0.25">
      <c r="A1419" s="8" t="s">
        <v>5018</v>
      </c>
      <c r="B1419" s="2" t="s">
        <v>1836</v>
      </c>
      <c r="C1419" s="2" t="s">
        <v>137</v>
      </c>
      <c r="D1419" s="2" t="s">
        <v>131</v>
      </c>
      <c r="E1419" s="2" t="s">
        <v>107</v>
      </c>
      <c r="F1419" s="8" t="s">
        <v>24</v>
      </c>
      <c r="G1419" s="8">
        <v>0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1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5">
        <v>303060204</v>
      </c>
    </row>
    <row r="1420" spans="1:21" hidden="1" x14ac:dyDescent="0.25">
      <c r="A1420" s="8" t="s">
        <v>5018</v>
      </c>
      <c r="B1420" s="2" t="s">
        <v>1837</v>
      </c>
      <c r="C1420" s="2" t="s">
        <v>137</v>
      </c>
      <c r="D1420" s="2" t="s">
        <v>131</v>
      </c>
      <c r="E1420" s="2" t="s">
        <v>107</v>
      </c>
      <c r="F1420" s="8" t="s">
        <v>24</v>
      </c>
      <c r="G1420" s="8">
        <v>0</v>
      </c>
      <c r="H1420" s="8">
        <v>1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0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U1420" s="5">
        <v>303060212</v>
      </c>
    </row>
    <row r="1421" spans="1:21" hidden="1" x14ac:dyDescent="0.25">
      <c r="A1421" s="8" t="s">
        <v>5018</v>
      </c>
      <c r="B1421" s="2" t="s">
        <v>1838</v>
      </c>
      <c r="C1421" s="2" t="s">
        <v>137</v>
      </c>
      <c r="D1421" s="2" t="s">
        <v>131</v>
      </c>
      <c r="E1421" s="2" t="s">
        <v>107</v>
      </c>
      <c r="F1421" s="8" t="s">
        <v>24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5">
        <v>303060220</v>
      </c>
    </row>
    <row r="1422" spans="1:21" hidden="1" x14ac:dyDescent="0.25">
      <c r="A1422" s="8" t="s">
        <v>5018</v>
      </c>
      <c r="B1422" s="2" t="s">
        <v>1839</v>
      </c>
      <c r="C1422" s="2" t="s">
        <v>137</v>
      </c>
      <c r="D1422" s="2" t="s">
        <v>131</v>
      </c>
      <c r="E1422" s="2" t="s">
        <v>107</v>
      </c>
      <c r="F1422" s="8" t="s">
        <v>24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0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U1422" s="5">
        <v>303060239</v>
      </c>
    </row>
    <row r="1423" spans="1:21" hidden="1" x14ac:dyDescent="0.25">
      <c r="A1423" s="8" t="s">
        <v>5018</v>
      </c>
      <c r="B1423" s="2" t="s">
        <v>1840</v>
      </c>
      <c r="C1423" s="2" t="s">
        <v>137</v>
      </c>
      <c r="D1423" s="2" t="s">
        <v>131</v>
      </c>
      <c r="E1423" s="2" t="s">
        <v>107</v>
      </c>
      <c r="F1423" s="8" t="s">
        <v>24</v>
      </c>
      <c r="G1423" s="8">
        <v>0</v>
      </c>
      <c r="H1423" s="8">
        <v>1</v>
      </c>
      <c r="I1423" s="8">
        <v>0</v>
      </c>
      <c r="J1423" s="8">
        <v>0</v>
      </c>
      <c r="K1423" s="8">
        <v>0</v>
      </c>
      <c r="L1423" s="8">
        <v>0</v>
      </c>
      <c r="M1423" s="8">
        <v>1</v>
      </c>
      <c r="N1423" s="8">
        <v>0</v>
      </c>
      <c r="O1423" s="8">
        <v>0</v>
      </c>
      <c r="P1423" s="8">
        <v>1</v>
      </c>
      <c r="Q1423" s="8">
        <v>0</v>
      </c>
      <c r="R1423" s="8">
        <v>0</v>
      </c>
      <c r="S1423" s="8">
        <v>0</v>
      </c>
      <c r="T1423" s="8">
        <v>0</v>
      </c>
      <c r="U1423" s="5">
        <v>303060247</v>
      </c>
    </row>
    <row r="1424" spans="1:21" hidden="1" x14ac:dyDescent="0.25">
      <c r="A1424" s="8" t="s">
        <v>5018</v>
      </c>
      <c r="B1424" s="2" t="s">
        <v>1841</v>
      </c>
      <c r="C1424" s="2" t="s">
        <v>137</v>
      </c>
      <c r="D1424" s="2" t="s">
        <v>131</v>
      </c>
      <c r="E1424" s="2" t="s">
        <v>107</v>
      </c>
      <c r="F1424" s="8" t="s">
        <v>24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>
        <v>1</v>
      </c>
      <c r="Q1424" s="8">
        <v>0</v>
      </c>
      <c r="R1424" s="8">
        <v>0</v>
      </c>
      <c r="S1424" s="8">
        <v>0</v>
      </c>
      <c r="T1424" s="8">
        <v>0</v>
      </c>
      <c r="U1424" s="5">
        <v>303060255</v>
      </c>
    </row>
    <row r="1425" spans="1:21" hidden="1" x14ac:dyDescent="0.25">
      <c r="A1425" s="8" t="s">
        <v>5018</v>
      </c>
      <c r="B1425" s="2" t="s">
        <v>1842</v>
      </c>
      <c r="C1425" s="2" t="s">
        <v>137</v>
      </c>
      <c r="D1425" s="2" t="s">
        <v>131</v>
      </c>
      <c r="E1425" s="2" t="s">
        <v>107</v>
      </c>
      <c r="F1425" s="8" t="s">
        <v>24</v>
      </c>
      <c r="G1425" s="8">
        <v>1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1</v>
      </c>
      <c r="N1425" s="8">
        <v>0</v>
      </c>
      <c r="O1425" s="8">
        <v>0</v>
      </c>
      <c r="P1425" s="8">
        <v>1</v>
      </c>
      <c r="Q1425" s="8">
        <v>0</v>
      </c>
      <c r="R1425" s="8">
        <v>0</v>
      </c>
      <c r="S1425" s="8">
        <v>0</v>
      </c>
      <c r="T1425" s="8">
        <v>0</v>
      </c>
      <c r="U1425" s="5">
        <v>303060263</v>
      </c>
    </row>
    <row r="1426" spans="1:21" hidden="1" x14ac:dyDescent="0.25">
      <c r="A1426" s="8" t="s">
        <v>5018</v>
      </c>
      <c r="B1426" s="2" t="s">
        <v>1843</v>
      </c>
      <c r="C1426" s="2" t="s">
        <v>137</v>
      </c>
      <c r="D1426" s="2" t="s">
        <v>131</v>
      </c>
      <c r="E1426" s="2" t="s">
        <v>107</v>
      </c>
      <c r="F1426" s="8" t="s">
        <v>24</v>
      </c>
      <c r="G1426" s="8">
        <v>0</v>
      </c>
      <c r="H1426" s="8">
        <v>1</v>
      </c>
      <c r="I1426" s="8">
        <v>0</v>
      </c>
      <c r="J1426" s="8">
        <v>0</v>
      </c>
      <c r="K1426" s="8">
        <v>0</v>
      </c>
      <c r="L1426" s="8">
        <v>0</v>
      </c>
      <c r="M1426" s="8">
        <v>1</v>
      </c>
      <c r="N1426" s="8">
        <v>0</v>
      </c>
      <c r="O1426" s="8">
        <v>0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5">
        <v>303060271</v>
      </c>
    </row>
    <row r="1427" spans="1:21" hidden="1" x14ac:dyDescent="0.25">
      <c r="A1427" s="8" t="s">
        <v>5018</v>
      </c>
      <c r="B1427" s="2" t="s">
        <v>1844</v>
      </c>
      <c r="C1427" s="2" t="s">
        <v>137</v>
      </c>
      <c r="D1427" s="2" t="s">
        <v>131</v>
      </c>
      <c r="E1427" s="2" t="s">
        <v>107</v>
      </c>
      <c r="F1427" s="8" t="s">
        <v>24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1</v>
      </c>
      <c r="Q1427" s="8">
        <v>0</v>
      </c>
      <c r="R1427" s="8">
        <v>0</v>
      </c>
      <c r="S1427" s="8">
        <v>0</v>
      </c>
      <c r="T1427" s="8">
        <v>0</v>
      </c>
      <c r="U1427" s="5">
        <v>303060280</v>
      </c>
    </row>
    <row r="1428" spans="1:21" hidden="1" x14ac:dyDescent="0.25">
      <c r="A1428" s="8" t="s">
        <v>5018</v>
      </c>
      <c r="B1428" s="2" t="s">
        <v>1845</v>
      </c>
      <c r="C1428" s="2" t="s">
        <v>137</v>
      </c>
      <c r="D1428" s="2" t="s">
        <v>131</v>
      </c>
      <c r="E1428" s="2" t="s">
        <v>107</v>
      </c>
      <c r="F1428" s="8" t="s">
        <v>24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5">
        <v>303060298</v>
      </c>
    </row>
    <row r="1429" spans="1:21" hidden="1" x14ac:dyDescent="0.25">
      <c r="A1429" s="8" t="s">
        <v>5018</v>
      </c>
      <c r="B1429" s="2" t="s">
        <v>1846</v>
      </c>
      <c r="C1429" s="2" t="s">
        <v>137</v>
      </c>
      <c r="D1429" s="2" t="s">
        <v>131</v>
      </c>
      <c r="E1429" s="2" t="s">
        <v>107</v>
      </c>
      <c r="F1429" s="8" t="s">
        <v>24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1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8">
        <v>0</v>
      </c>
      <c r="T1429" s="8">
        <v>0</v>
      </c>
      <c r="U1429" s="5">
        <v>303060301</v>
      </c>
    </row>
    <row r="1430" spans="1:21" hidden="1" x14ac:dyDescent="0.25">
      <c r="A1430" s="8" t="s">
        <v>5018</v>
      </c>
      <c r="B1430" s="2" t="s">
        <v>1847</v>
      </c>
      <c r="C1430" s="2" t="s">
        <v>138</v>
      </c>
      <c r="D1430" s="2" t="s">
        <v>131</v>
      </c>
      <c r="E1430" s="2" t="s">
        <v>107</v>
      </c>
      <c r="F1430" s="8" t="s">
        <v>24</v>
      </c>
      <c r="G1430" s="8">
        <v>1</v>
      </c>
      <c r="H1430" s="8">
        <v>0</v>
      </c>
      <c r="I1430" s="8">
        <v>0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5">
        <v>303070013</v>
      </c>
    </row>
    <row r="1431" spans="1:21" hidden="1" x14ac:dyDescent="0.25">
      <c r="A1431" s="8" t="s">
        <v>5018</v>
      </c>
      <c r="B1431" s="2" t="s">
        <v>1848</v>
      </c>
      <c r="C1431" s="2" t="s">
        <v>138</v>
      </c>
      <c r="D1431" s="2" t="s">
        <v>131</v>
      </c>
      <c r="E1431" s="2" t="s">
        <v>107</v>
      </c>
      <c r="F1431" s="8" t="s">
        <v>24</v>
      </c>
      <c r="G1431" s="8">
        <v>0</v>
      </c>
      <c r="H1431" s="8">
        <v>1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1</v>
      </c>
      <c r="Q1431" s="8">
        <v>0</v>
      </c>
      <c r="R1431" s="8">
        <v>0</v>
      </c>
      <c r="S1431" s="8">
        <v>0</v>
      </c>
      <c r="T1431" s="8">
        <v>0</v>
      </c>
      <c r="U1431" s="5">
        <v>303070021</v>
      </c>
    </row>
    <row r="1432" spans="1:21" hidden="1" x14ac:dyDescent="0.25">
      <c r="A1432" s="8" t="s">
        <v>5018</v>
      </c>
      <c r="B1432" s="2" t="s">
        <v>1849</v>
      </c>
      <c r="C1432" s="2" t="s">
        <v>138</v>
      </c>
      <c r="D1432" s="2" t="s">
        <v>131</v>
      </c>
      <c r="E1432" s="2" t="s">
        <v>107</v>
      </c>
      <c r="F1432" s="8" t="s">
        <v>23</v>
      </c>
      <c r="G1432" s="8">
        <v>1</v>
      </c>
      <c r="H1432" s="8">
        <v>0</v>
      </c>
      <c r="I1432" s="8">
        <v>0</v>
      </c>
      <c r="J1432" s="8">
        <v>1</v>
      </c>
      <c r="K1432" s="8">
        <v>1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5">
        <v>303070030</v>
      </c>
    </row>
    <row r="1433" spans="1:21" hidden="1" x14ac:dyDescent="0.25">
      <c r="A1433" s="8" t="s">
        <v>5018</v>
      </c>
      <c r="B1433" s="2" t="s">
        <v>1850</v>
      </c>
      <c r="C1433" s="2" t="s">
        <v>138</v>
      </c>
      <c r="D1433" s="2" t="s">
        <v>131</v>
      </c>
      <c r="E1433" s="2" t="s">
        <v>107</v>
      </c>
      <c r="F1433" s="8" t="s">
        <v>24</v>
      </c>
      <c r="G1433" s="8">
        <v>1</v>
      </c>
      <c r="H1433" s="8">
        <v>0</v>
      </c>
      <c r="I1433" s="8">
        <v>0</v>
      </c>
      <c r="J1433" s="8">
        <v>1</v>
      </c>
      <c r="K1433" s="8">
        <v>1</v>
      </c>
      <c r="L1433" s="8">
        <v>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5">
        <v>303070048</v>
      </c>
    </row>
    <row r="1434" spans="1:21" hidden="1" x14ac:dyDescent="0.25">
      <c r="A1434" s="8" t="s">
        <v>5018</v>
      </c>
      <c r="B1434" s="2" t="s">
        <v>1851</v>
      </c>
      <c r="C1434" s="2" t="s">
        <v>138</v>
      </c>
      <c r="D1434" s="2" t="s">
        <v>131</v>
      </c>
      <c r="E1434" s="2" t="s">
        <v>107</v>
      </c>
      <c r="F1434" s="8" t="s">
        <v>24</v>
      </c>
      <c r="G1434" s="8">
        <v>1</v>
      </c>
      <c r="H1434" s="8">
        <v>0</v>
      </c>
      <c r="I1434" s="8">
        <v>0</v>
      </c>
      <c r="J1434" s="8">
        <v>1</v>
      </c>
      <c r="K1434" s="8">
        <v>1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5">
        <v>303070056</v>
      </c>
    </row>
    <row r="1435" spans="1:21" hidden="1" x14ac:dyDescent="0.25">
      <c r="A1435" s="8" t="s">
        <v>5018</v>
      </c>
      <c r="B1435" s="2" t="s">
        <v>1852</v>
      </c>
      <c r="C1435" s="2" t="s">
        <v>138</v>
      </c>
      <c r="D1435" s="2" t="s">
        <v>131</v>
      </c>
      <c r="E1435" s="2" t="s">
        <v>107</v>
      </c>
      <c r="F1435" s="8" t="s">
        <v>24</v>
      </c>
      <c r="G1435" s="8">
        <v>0</v>
      </c>
      <c r="H1435" s="8">
        <v>1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0</v>
      </c>
      <c r="T1435" s="8">
        <v>0</v>
      </c>
      <c r="U1435" s="5">
        <v>303070064</v>
      </c>
    </row>
    <row r="1436" spans="1:21" hidden="1" x14ac:dyDescent="0.25">
      <c r="A1436" s="8" t="s">
        <v>5018</v>
      </c>
      <c r="B1436" s="2" t="s">
        <v>1853</v>
      </c>
      <c r="C1436" s="2" t="s">
        <v>138</v>
      </c>
      <c r="D1436" s="2" t="s">
        <v>131</v>
      </c>
      <c r="E1436" s="2" t="s">
        <v>107</v>
      </c>
      <c r="F1436" s="8" t="s">
        <v>24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1</v>
      </c>
      <c r="Q1436" s="8">
        <v>0</v>
      </c>
      <c r="R1436" s="8">
        <v>0</v>
      </c>
      <c r="S1436" s="8">
        <v>0</v>
      </c>
      <c r="T1436" s="8">
        <v>0</v>
      </c>
      <c r="U1436" s="5">
        <v>303070072</v>
      </c>
    </row>
    <row r="1437" spans="1:21" hidden="1" x14ac:dyDescent="0.25">
      <c r="A1437" s="8" t="s">
        <v>5018</v>
      </c>
      <c r="B1437" s="2" t="s">
        <v>1854</v>
      </c>
      <c r="C1437" s="2" t="s">
        <v>138</v>
      </c>
      <c r="D1437" s="2" t="s">
        <v>131</v>
      </c>
      <c r="E1437" s="2" t="s">
        <v>107</v>
      </c>
      <c r="F1437" s="8" t="s">
        <v>24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1</v>
      </c>
      <c r="N1437" s="8">
        <v>0</v>
      </c>
      <c r="O1437" s="8">
        <v>0</v>
      </c>
      <c r="P1437" s="8">
        <v>1</v>
      </c>
      <c r="Q1437" s="8">
        <v>0</v>
      </c>
      <c r="R1437" s="8">
        <v>0</v>
      </c>
      <c r="S1437" s="8">
        <v>0</v>
      </c>
      <c r="T1437" s="8">
        <v>0</v>
      </c>
      <c r="U1437" s="5">
        <v>303070080</v>
      </c>
    </row>
    <row r="1438" spans="1:21" hidden="1" x14ac:dyDescent="0.25">
      <c r="A1438" s="8" t="s">
        <v>5018</v>
      </c>
      <c r="B1438" s="2" t="s">
        <v>1855</v>
      </c>
      <c r="C1438" s="2" t="s">
        <v>138</v>
      </c>
      <c r="D1438" s="2" t="s">
        <v>131</v>
      </c>
      <c r="E1438" s="2" t="s">
        <v>107</v>
      </c>
      <c r="F1438" s="8" t="s">
        <v>24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1</v>
      </c>
      <c r="N1438" s="8">
        <v>0</v>
      </c>
      <c r="O1438" s="8">
        <v>0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5">
        <v>303070099</v>
      </c>
    </row>
    <row r="1439" spans="1:21" hidden="1" x14ac:dyDescent="0.25">
      <c r="A1439" s="8" t="s">
        <v>5018</v>
      </c>
      <c r="B1439" s="2" t="s">
        <v>1856</v>
      </c>
      <c r="C1439" s="2" t="s">
        <v>138</v>
      </c>
      <c r="D1439" s="2" t="s">
        <v>131</v>
      </c>
      <c r="E1439" s="2" t="s">
        <v>107</v>
      </c>
      <c r="F1439" s="8" t="s">
        <v>24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5">
        <v>303070102</v>
      </c>
    </row>
    <row r="1440" spans="1:21" hidden="1" x14ac:dyDescent="0.25">
      <c r="A1440" s="8" t="s">
        <v>5018</v>
      </c>
      <c r="B1440" s="2" t="s">
        <v>1857</v>
      </c>
      <c r="C1440" s="2" t="s">
        <v>138</v>
      </c>
      <c r="D1440" s="2" t="s">
        <v>131</v>
      </c>
      <c r="E1440" s="2" t="s">
        <v>107</v>
      </c>
      <c r="F1440" s="8" t="s">
        <v>24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8">
        <v>0</v>
      </c>
      <c r="T1440" s="8">
        <v>0</v>
      </c>
      <c r="U1440" s="5">
        <v>303070110</v>
      </c>
    </row>
    <row r="1441" spans="1:21" hidden="1" x14ac:dyDescent="0.25">
      <c r="A1441" s="8" t="s">
        <v>5018</v>
      </c>
      <c r="B1441" s="2" t="s">
        <v>1858</v>
      </c>
      <c r="C1441" s="2" t="s">
        <v>138</v>
      </c>
      <c r="D1441" s="2" t="s">
        <v>131</v>
      </c>
      <c r="E1441" s="2" t="s">
        <v>107</v>
      </c>
      <c r="F1441" s="8" t="s">
        <v>24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1</v>
      </c>
      <c r="Q1441" s="8">
        <v>0</v>
      </c>
      <c r="R1441" s="8">
        <v>0</v>
      </c>
      <c r="S1441" s="8">
        <v>0</v>
      </c>
      <c r="T1441" s="8">
        <v>0</v>
      </c>
      <c r="U1441" s="5">
        <v>303070129</v>
      </c>
    </row>
    <row r="1442" spans="1:21" hidden="1" x14ac:dyDescent="0.25">
      <c r="A1442" s="8" t="s">
        <v>5018</v>
      </c>
      <c r="B1442" s="2" t="s">
        <v>1859</v>
      </c>
      <c r="C1442" s="2" t="s">
        <v>138</v>
      </c>
      <c r="D1442" s="2" t="s">
        <v>131</v>
      </c>
      <c r="E1442" s="2" t="s">
        <v>107</v>
      </c>
      <c r="F1442" s="8" t="s">
        <v>36</v>
      </c>
      <c r="G1442" s="8">
        <v>0</v>
      </c>
      <c r="H1442" s="8">
        <v>1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0</v>
      </c>
      <c r="S1442" s="8">
        <v>0</v>
      </c>
      <c r="T1442" s="8">
        <v>0</v>
      </c>
      <c r="U1442" s="5">
        <v>303070137</v>
      </c>
    </row>
    <row r="1443" spans="1:21" hidden="1" x14ac:dyDescent="0.25">
      <c r="A1443" s="8" t="s">
        <v>5018</v>
      </c>
      <c r="B1443" s="2" t="s">
        <v>1860</v>
      </c>
      <c r="C1443" s="2" t="s">
        <v>139</v>
      </c>
      <c r="D1443" s="2" t="s">
        <v>131</v>
      </c>
      <c r="E1443" s="2" t="s">
        <v>107</v>
      </c>
      <c r="F1443" s="8" t="s">
        <v>24</v>
      </c>
      <c r="G1443" s="8">
        <v>1</v>
      </c>
      <c r="H1443" s="8">
        <v>0</v>
      </c>
      <c r="I1443" s="8">
        <v>0</v>
      </c>
      <c r="J1443" s="8">
        <v>1</v>
      </c>
      <c r="K1443" s="8">
        <v>1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5">
        <v>303080019</v>
      </c>
    </row>
    <row r="1444" spans="1:21" hidden="1" x14ac:dyDescent="0.25">
      <c r="A1444" s="8" t="s">
        <v>5018</v>
      </c>
      <c r="B1444" s="2" t="s">
        <v>1861</v>
      </c>
      <c r="C1444" s="2" t="s">
        <v>139</v>
      </c>
      <c r="D1444" s="2" t="s">
        <v>131</v>
      </c>
      <c r="E1444" s="2" t="s">
        <v>107</v>
      </c>
      <c r="F1444" s="8" t="s">
        <v>24</v>
      </c>
      <c r="G1444" s="8">
        <v>1</v>
      </c>
      <c r="H1444" s="8">
        <v>0</v>
      </c>
      <c r="I1444" s="8">
        <v>0</v>
      </c>
      <c r="J1444" s="8">
        <v>1</v>
      </c>
      <c r="K1444" s="8">
        <v>1</v>
      </c>
      <c r="L1444" s="8">
        <v>1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5">
        <v>303080027</v>
      </c>
    </row>
    <row r="1445" spans="1:21" hidden="1" x14ac:dyDescent="0.25">
      <c r="A1445" s="8" t="s">
        <v>5018</v>
      </c>
      <c r="B1445" s="2" t="s">
        <v>1862</v>
      </c>
      <c r="C1445" s="2" t="s">
        <v>139</v>
      </c>
      <c r="D1445" s="2" t="s">
        <v>131</v>
      </c>
      <c r="E1445" s="2" t="s">
        <v>107</v>
      </c>
      <c r="F1445" s="8" t="s">
        <v>24</v>
      </c>
      <c r="G1445" s="8">
        <v>1</v>
      </c>
      <c r="H1445" s="8">
        <v>0</v>
      </c>
      <c r="I1445" s="8">
        <v>0</v>
      </c>
      <c r="J1445" s="8">
        <v>1</v>
      </c>
      <c r="K1445" s="8">
        <v>1</v>
      </c>
      <c r="L1445" s="8">
        <v>1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5">
        <v>303080035</v>
      </c>
    </row>
    <row r="1446" spans="1:21" hidden="1" x14ac:dyDescent="0.25">
      <c r="A1446" s="8" t="s">
        <v>5018</v>
      </c>
      <c r="B1446" s="2" t="s">
        <v>1863</v>
      </c>
      <c r="C1446" s="2" t="s">
        <v>139</v>
      </c>
      <c r="D1446" s="2" t="s">
        <v>131</v>
      </c>
      <c r="E1446" s="2" t="s">
        <v>107</v>
      </c>
      <c r="F1446" s="8" t="s">
        <v>24</v>
      </c>
      <c r="G1446" s="8">
        <v>0</v>
      </c>
      <c r="H1446" s="8">
        <v>1</v>
      </c>
      <c r="I1446" s="8">
        <v>0</v>
      </c>
      <c r="J1446" s="8">
        <v>0</v>
      </c>
      <c r="K1446" s="8">
        <v>0</v>
      </c>
      <c r="L1446" s="8">
        <v>0</v>
      </c>
      <c r="M1446" s="8">
        <v>1</v>
      </c>
      <c r="N1446" s="8">
        <v>0</v>
      </c>
      <c r="O1446" s="8">
        <v>0</v>
      </c>
      <c r="P1446" s="8">
        <v>1</v>
      </c>
      <c r="Q1446" s="8">
        <v>0</v>
      </c>
      <c r="R1446" s="8">
        <v>0</v>
      </c>
      <c r="S1446" s="8">
        <v>0</v>
      </c>
      <c r="T1446" s="8">
        <v>0</v>
      </c>
      <c r="U1446" s="5">
        <v>303080043</v>
      </c>
    </row>
    <row r="1447" spans="1:21" hidden="1" x14ac:dyDescent="0.25">
      <c r="A1447" s="8" t="s">
        <v>5018</v>
      </c>
      <c r="B1447" s="2" t="s">
        <v>1864</v>
      </c>
      <c r="C1447" s="2" t="s">
        <v>139</v>
      </c>
      <c r="D1447" s="2" t="s">
        <v>131</v>
      </c>
      <c r="E1447" s="2" t="s">
        <v>107</v>
      </c>
      <c r="F1447" s="8" t="s">
        <v>24</v>
      </c>
      <c r="G1447" s="8">
        <v>0</v>
      </c>
      <c r="H1447" s="8">
        <v>1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0</v>
      </c>
      <c r="P1447" s="8">
        <v>1</v>
      </c>
      <c r="Q1447" s="8">
        <v>0</v>
      </c>
      <c r="R1447" s="8">
        <v>0</v>
      </c>
      <c r="S1447" s="8">
        <v>0</v>
      </c>
      <c r="T1447" s="8">
        <v>0</v>
      </c>
      <c r="U1447" s="5">
        <v>303080051</v>
      </c>
    </row>
    <row r="1448" spans="1:21" hidden="1" x14ac:dyDescent="0.25">
      <c r="A1448" s="8" t="s">
        <v>5018</v>
      </c>
      <c r="B1448" s="2" t="s">
        <v>1865</v>
      </c>
      <c r="C1448" s="2" t="s">
        <v>139</v>
      </c>
      <c r="D1448" s="2" t="s">
        <v>131</v>
      </c>
      <c r="E1448" s="2" t="s">
        <v>107</v>
      </c>
      <c r="F1448" s="8" t="s">
        <v>24</v>
      </c>
      <c r="G1448" s="8">
        <v>0</v>
      </c>
      <c r="H1448" s="8">
        <v>1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5">
        <v>303080060</v>
      </c>
    </row>
    <row r="1449" spans="1:21" hidden="1" x14ac:dyDescent="0.25">
      <c r="A1449" s="8" t="s">
        <v>5018</v>
      </c>
      <c r="B1449" s="2" t="s">
        <v>1866</v>
      </c>
      <c r="C1449" s="2" t="s">
        <v>139</v>
      </c>
      <c r="D1449" s="2" t="s">
        <v>131</v>
      </c>
      <c r="E1449" s="2" t="s">
        <v>107</v>
      </c>
      <c r="F1449" s="8" t="s">
        <v>24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0</v>
      </c>
      <c r="P1449" s="8">
        <v>1</v>
      </c>
      <c r="Q1449" s="8">
        <v>0</v>
      </c>
      <c r="R1449" s="8">
        <v>0</v>
      </c>
      <c r="S1449" s="8">
        <v>0</v>
      </c>
      <c r="T1449" s="8">
        <v>0</v>
      </c>
      <c r="U1449" s="5">
        <v>303080078</v>
      </c>
    </row>
    <row r="1450" spans="1:21" hidden="1" x14ac:dyDescent="0.25">
      <c r="A1450" s="8" t="s">
        <v>5018</v>
      </c>
      <c r="B1450" s="2" t="s">
        <v>1867</v>
      </c>
      <c r="C1450" s="2" t="s">
        <v>139</v>
      </c>
      <c r="D1450" s="2" t="s">
        <v>131</v>
      </c>
      <c r="E1450" s="2" t="s">
        <v>107</v>
      </c>
      <c r="F1450" s="8" t="s">
        <v>24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5">
        <v>303080086</v>
      </c>
    </row>
    <row r="1451" spans="1:21" hidden="1" x14ac:dyDescent="0.25">
      <c r="A1451" s="8" t="s">
        <v>5018</v>
      </c>
      <c r="B1451" s="2" t="s">
        <v>1868</v>
      </c>
      <c r="C1451" s="2" t="s">
        <v>139</v>
      </c>
      <c r="D1451" s="2" t="s">
        <v>131</v>
      </c>
      <c r="E1451" s="2" t="s">
        <v>107</v>
      </c>
      <c r="F1451" s="8" t="s">
        <v>24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1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5">
        <v>303080094</v>
      </c>
    </row>
    <row r="1452" spans="1:21" hidden="1" x14ac:dyDescent="0.25">
      <c r="A1452" s="8" t="s">
        <v>5018</v>
      </c>
      <c r="B1452" s="2" t="s">
        <v>1869</v>
      </c>
      <c r="C1452" s="2" t="s">
        <v>139</v>
      </c>
      <c r="D1452" s="2" t="s">
        <v>131</v>
      </c>
      <c r="E1452" s="2" t="s">
        <v>107</v>
      </c>
      <c r="F1452" s="8" t="s">
        <v>24</v>
      </c>
      <c r="G1452" s="8">
        <v>1</v>
      </c>
      <c r="H1452" s="8">
        <v>0</v>
      </c>
      <c r="I1452" s="8">
        <v>0</v>
      </c>
      <c r="J1452" s="8">
        <v>0</v>
      </c>
      <c r="K1452" s="8">
        <v>1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5">
        <v>303080108</v>
      </c>
    </row>
    <row r="1453" spans="1:21" hidden="1" x14ac:dyDescent="0.25">
      <c r="A1453" s="8" t="s">
        <v>5018</v>
      </c>
      <c r="B1453" s="2" t="s">
        <v>1870</v>
      </c>
      <c r="C1453" s="2" t="s">
        <v>139</v>
      </c>
      <c r="D1453" s="2" t="s">
        <v>131</v>
      </c>
      <c r="E1453" s="2" t="s">
        <v>107</v>
      </c>
      <c r="F1453" s="8" t="s">
        <v>24</v>
      </c>
      <c r="G1453" s="8">
        <v>1</v>
      </c>
      <c r="H1453" s="8">
        <v>0</v>
      </c>
      <c r="I1453" s="8">
        <v>0</v>
      </c>
      <c r="J1453" s="8">
        <v>0</v>
      </c>
      <c r="K1453" s="8">
        <v>1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5">
        <v>303080116</v>
      </c>
    </row>
    <row r="1454" spans="1:21" hidden="1" x14ac:dyDescent="0.25">
      <c r="A1454" s="8" t="s">
        <v>5018</v>
      </c>
      <c r="B1454" s="2" t="s">
        <v>1871</v>
      </c>
      <c r="C1454" s="2" t="s">
        <v>140</v>
      </c>
      <c r="D1454" s="2" t="s">
        <v>131</v>
      </c>
      <c r="E1454" s="2" t="s">
        <v>107</v>
      </c>
      <c r="F1454" s="8" t="s">
        <v>24</v>
      </c>
      <c r="G1454" s="8">
        <v>1</v>
      </c>
      <c r="H1454" s="8">
        <v>1</v>
      </c>
      <c r="I1454" s="8">
        <v>1</v>
      </c>
      <c r="J1454" s="8">
        <v>1</v>
      </c>
      <c r="K1454" s="8">
        <v>1</v>
      </c>
      <c r="L1454" s="8">
        <v>1</v>
      </c>
      <c r="M1454" s="8">
        <v>0</v>
      </c>
      <c r="N1454" s="8">
        <v>0</v>
      </c>
      <c r="O1454" s="8">
        <v>1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5">
        <v>303090014</v>
      </c>
    </row>
    <row r="1455" spans="1:21" hidden="1" x14ac:dyDescent="0.25">
      <c r="A1455" s="8" t="s">
        <v>5018</v>
      </c>
      <c r="B1455" s="2" t="s">
        <v>1872</v>
      </c>
      <c r="C1455" s="2" t="s">
        <v>140</v>
      </c>
      <c r="D1455" s="2" t="s">
        <v>131</v>
      </c>
      <c r="E1455" s="2" t="s">
        <v>107</v>
      </c>
      <c r="F1455" s="8" t="s">
        <v>24</v>
      </c>
      <c r="G1455" s="8">
        <v>0</v>
      </c>
      <c r="H1455" s="8">
        <v>1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0</v>
      </c>
      <c r="T1455" s="8">
        <v>0</v>
      </c>
      <c r="U1455" s="5">
        <v>303090022</v>
      </c>
    </row>
    <row r="1456" spans="1:21" hidden="1" x14ac:dyDescent="0.25">
      <c r="A1456" s="8" t="s">
        <v>5018</v>
      </c>
      <c r="B1456" s="2" t="s">
        <v>1873</v>
      </c>
      <c r="C1456" s="2" t="s">
        <v>140</v>
      </c>
      <c r="D1456" s="2" t="s">
        <v>131</v>
      </c>
      <c r="E1456" s="2" t="s">
        <v>107</v>
      </c>
      <c r="F1456" s="8" t="s">
        <v>24</v>
      </c>
      <c r="G1456" s="8">
        <v>1</v>
      </c>
      <c r="H1456" s="8">
        <v>0</v>
      </c>
      <c r="I1456" s="8">
        <v>0</v>
      </c>
      <c r="J1456" s="8">
        <v>1</v>
      </c>
      <c r="K1456" s="8">
        <v>1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5">
        <v>303090030</v>
      </c>
    </row>
    <row r="1457" spans="1:21" hidden="1" x14ac:dyDescent="0.25">
      <c r="A1457" s="8" t="s">
        <v>5018</v>
      </c>
      <c r="B1457" s="2" t="s">
        <v>1874</v>
      </c>
      <c r="C1457" s="2" t="s">
        <v>140</v>
      </c>
      <c r="D1457" s="2" t="s">
        <v>131</v>
      </c>
      <c r="E1457" s="2" t="s">
        <v>107</v>
      </c>
      <c r="F1457" s="8" t="s">
        <v>24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0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5">
        <v>303090049</v>
      </c>
    </row>
    <row r="1458" spans="1:21" hidden="1" x14ac:dyDescent="0.25">
      <c r="A1458" s="8" t="s">
        <v>5018</v>
      </c>
      <c r="B1458" s="2" t="s">
        <v>1875</v>
      </c>
      <c r="C1458" s="2" t="s">
        <v>140</v>
      </c>
      <c r="D1458" s="2" t="s">
        <v>131</v>
      </c>
      <c r="E1458" s="2" t="s">
        <v>107</v>
      </c>
      <c r="F1458" s="8" t="s">
        <v>24</v>
      </c>
      <c r="G1458" s="8">
        <v>1</v>
      </c>
      <c r="H1458" s="8">
        <v>0</v>
      </c>
      <c r="I1458" s="8">
        <v>0</v>
      </c>
      <c r="J1458" s="8">
        <v>1</v>
      </c>
      <c r="K1458" s="8">
        <v>1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5">
        <v>303090073</v>
      </c>
    </row>
    <row r="1459" spans="1:21" hidden="1" x14ac:dyDescent="0.25">
      <c r="A1459" s="8" t="s">
        <v>5018</v>
      </c>
      <c r="B1459" s="2" t="s">
        <v>1876</v>
      </c>
      <c r="C1459" s="2" t="s">
        <v>140</v>
      </c>
      <c r="D1459" s="2" t="s">
        <v>131</v>
      </c>
      <c r="E1459" s="2" t="s">
        <v>107</v>
      </c>
      <c r="F1459" s="8" t="s">
        <v>24</v>
      </c>
      <c r="G1459" s="8">
        <v>1</v>
      </c>
      <c r="H1459" s="8">
        <v>0</v>
      </c>
      <c r="I1459" s="8">
        <v>0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5">
        <v>303090081</v>
      </c>
    </row>
    <row r="1460" spans="1:21" hidden="1" x14ac:dyDescent="0.25">
      <c r="A1460" s="8" t="s">
        <v>5018</v>
      </c>
      <c r="B1460" s="2" t="s">
        <v>1877</v>
      </c>
      <c r="C1460" s="2" t="s">
        <v>140</v>
      </c>
      <c r="D1460" s="2" t="s">
        <v>131</v>
      </c>
      <c r="E1460" s="2" t="s">
        <v>107</v>
      </c>
      <c r="F1460" s="8" t="s">
        <v>24</v>
      </c>
      <c r="G1460" s="8">
        <v>1</v>
      </c>
      <c r="H1460" s="8">
        <v>0</v>
      </c>
      <c r="I1460" s="8">
        <v>0</v>
      </c>
      <c r="J1460" s="8">
        <v>1</v>
      </c>
      <c r="K1460" s="8">
        <v>1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5">
        <v>303090090</v>
      </c>
    </row>
    <row r="1461" spans="1:21" hidden="1" x14ac:dyDescent="0.25">
      <c r="A1461" s="8" t="s">
        <v>5018</v>
      </c>
      <c r="B1461" s="2" t="s">
        <v>1878</v>
      </c>
      <c r="C1461" s="2" t="s">
        <v>140</v>
      </c>
      <c r="D1461" s="2" t="s">
        <v>131</v>
      </c>
      <c r="E1461" s="2" t="s">
        <v>107</v>
      </c>
      <c r="F1461" s="8" t="s">
        <v>24</v>
      </c>
      <c r="G1461" s="8">
        <v>1</v>
      </c>
      <c r="H1461" s="8">
        <v>0</v>
      </c>
      <c r="I1461" s="8">
        <v>0</v>
      </c>
      <c r="J1461" s="8">
        <v>1</v>
      </c>
      <c r="K1461" s="8">
        <v>1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5">
        <v>303090111</v>
      </c>
    </row>
    <row r="1462" spans="1:21" hidden="1" x14ac:dyDescent="0.25">
      <c r="A1462" s="8" t="s">
        <v>5018</v>
      </c>
      <c r="B1462" s="2" t="s">
        <v>1879</v>
      </c>
      <c r="C1462" s="2" t="s">
        <v>140</v>
      </c>
      <c r="D1462" s="2" t="s">
        <v>131</v>
      </c>
      <c r="E1462" s="2" t="s">
        <v>107</v>
      </c>
      <c r="F1462" s="8" t="s">
        <v>24</v>
      </c>
      <c r="G1462" s="8">
        <v>1</v>
      </c>
      <c r="H1462" s="8">
        <v>1</v>
      </c>
      <c r="I1462" s="8">
        <v>1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5">
        <v>303090120</v>
      </c>
    </row>
    <row r="1463" spans="1:21" hidden="1" x14ac:dyDescent="0.25">
      <c r="A1463" s="8" t="s">
        <v>5018</v>
      </c>
      <c r="B1463" s="2" t="s">
        <v>1880</v>
      </c>
      <c r="C1463" s="2" t="s">
        <v>140</v>
      </c>
      <c r="D1463" s="2" t="s">
        <v>131</v>
      </c>
      <c r="E1463" s="2" t="s">
        <v>107</v>
      </c>
      <c r="F1463" s="8" t="s">
        <v>24</v>
      </c>
      <c r="G1463" s="8">
        <v>0</v>
      </c>
      <c r="H1463" s="8">
        <v>1</v>
      </c>
      <c r="I1463" s="8">
        <v>1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5">
        <v>303090138</v>
      </c>
    </row>
    <row r="1464" spans="1:21" hidden="1" x14ac:dyDescent="0.25">
      <c r="A1464" s="8" t="s">
        <v>5018</v>
      </c>
      <c r="B1464" s="2" t="s">
        <v>1881</v>
      </c>
      <c r="C1464" s="2" t="s">
        <v>140</v>
      </c>
      <c r="D1464" s="2" t="s">
        <v>131</v>
      </c>
      <c r="E1464" s="2" t="s">
        <v>107</v>
      </c>
      <c r="F1464" s="8" t="s">
        <v>24</v>
      </c>
      <c r="G1464" s="8">
        <v>1</v>
      </c>
      <c r="H1464" s="8">
        <v>1</v>
      </c>
      <c r="I1464" s="8">
        <v>1</v>
      </c>
      <c r="J1464" s="8">
        <v>1</v>
      </c>
      <c r="K1464" s="8">
        <v>1</v>
      </c>
      <c r="L1464" s="8">
        <v>1</v>
      </c>
      <c r="M1464" s="8">
        <v>0</v>
      </c>
      <c r="N1464" s="8">
        <v>0</v>
      </c>
      <c r="O1464" s="8">
        <v>1</v>
      </c>
      <c r="P1464" s="8">
        <v>1</v>
      </c>
      <c r="Q1464" s="8">
        <v>0</v>
      </c>
      <c r="R1464" s="8">
        <v>0</v>
      </c>
      <c r="S1464" s="8">
        <v>0</v>
      </c>
      <c r="T1464" s="8">
        <v>0</v>
      </c>
      <c r="U1464" s="5">
        <v>303090146</v>
      </c>
    </row>
    <row r="1465" spans="1:21" hidden="1" x14ac:dyDescent="0.25">
      <c r="A1465" s="8" t="s">
        <v>5018</v>
      </c>
      <c r="B1465" s="2" t="s">
        <v>1882</v>
      </c>
      <c r="C1465" s="2" t="s">
        <v>140</v>
      </c>
      <c r="D1465" s="2" t="s">
        <v>131</v>
      </c>
      <c r="E1465" s="2" t="s">
        <v>107</v>
      </c>
      <c r="F1465" s="8" t="s">
        <v>24</v>
      </c>
      <c r="G1465" s="8">
        <v>1</v>
      </c>
      <c r="H1465" s="8">
        <v>0</v>
      </c>
      <c r="I1465" s="8">
        <v>0</v>
      </c>
      <c r="J1465" s="8">
        <v>1</v>
      </c>
      <c r="K1465" s="8">
        <v>1</v>
      </c>
      <c r="L1465" s="8">
        <v>1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5">
        <v>303090154</v>
      </c>
    </row>
    <row r="1466" spans="1:21" hidden="1" x14ac:dyDescent="0.25">
      <c r="A1466" s="8" t="s">
        <v>5018</v>
      </c>
      <c r="B1466" s="2" t="s">
        <v>1883</v>
      </c>
      <c r="C1466" s="2" t="s">
        <v>140</v>
      </c>
      <c r="D1466" s="2" t="s">
        <v>131</v>
      </c>
      <c r="E1466" s="2" t="s">
        <v>107</v>
      </c>
      <c r="F1466" s="8" t="s">
        <v>24</v>
      </c>
      <c r="G1466" s="8">
        <v>1</v>
      </c>
      <c r="H1466" s="8">
        <v>0</v>
      </c>
      <c r="I1466" s="8">
        <v>0</v>
      </c>
      <c r="J1466" s="8">
        <v>1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5">
        <v>303090162</v>
      </c>
    </row>
    <row r="1467" spans="1:21" hidden="1" x14ac:dyDescent="0.25">
      <c r="A1467" s="8" t="s">
        <v>5018</v>
      </c>
      <c r="B1467" s="2" t="s">
        <v>1884</v>
      </c>
      <c r="C1467" s="2" t="s">
        <v>140</v>
      </c>
      <c r="D1467" s="2" t="s">
        <v>131</v>
      </c>
      <c r="E1467" s="2" t="s">
        <v>107</v>
      </c>
      <c r="F1467" s="8" t="s">
        <v>24</v>
      </c>
      <c r="G1467" s="8">
        <v>0</v>
      </c>
      <c r="H1467" s="8">
        <v>1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</v>
      </c>
      <c r="P1467" s="8">
        <v>1</v>
      </c>
      <c r="Q1467" s="8">
        <v>0</v>
      </c>
      <c r="R1467" s="8">
        <v>0</v>
      </c>
      <c r="S1467" s="8">
        <v>0</v>
      </c>
      <c r="T1467" s="8">
        <v>0</v>
      </c>
      <c r="U1467" s="5">
        <v>303090170</v>
      </c>
    </row>
    <row r="1468" spans="1:21" hidden="1" x14ac:dyDescent="0.25">
      <c r="A1468" s="8" t="s">
        <v>5018</v>
      </c>
      <c r="B1468" s="2" t="s">
        <v>1885</v>
      </c>
      <c r="C1468" s="2" t="s">
        <v>140</v>
      </c>
      <c r="D1468" s="2" t="s">
        <v>131</v>
      </c>
      <c r="E1468" s="2" t="s">
        <v>107</v>
      </c>
      <c r="F1468" s="8" t="s">
        <v>24</v>
      </c>
      <c r="G1468" s="8">
        <v>1</v>
      </c>
      <c r="H1468" s="8">
        <v>1</v>
      </c>
      <c r="I1468" s="8">
        <v>1</v>
      </c>
      <c r="J1468" s="8">
        <v>1</v>
      </c>
      <c r="K1468" s="8">
        <v>1</v>
      </c>
      <c r="L1468" s="8">
        <v>1</v>
      </c>
      <c r="M1468" s="8">
        <v>0</v>
      </c>
      <c r="N1468" s="8">
        <v>0</v>
      </c>
      <c r="O1468" s="8">
        <v>1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5">
        <v>303090189</v>
      </c>
    </row>
    <row r="1469" spans="1:21" hidden="1" x14ac:dyDescent="0.25">
      <c r="A1469" s="8" t="s">
        <v>5018</v>
      </c>
      <c r="B1469" s="2" t="s">
        <v>1886</v>
      </c>
      <c r="C1469" s="2" t="s">
        <v>140</v>
      </c>
      <c r="D1469" s="2" t="s">
        <v>131</v>
      </c>
      <c r="E1469" s="2" t="s">
        <v>107</v>
      </c>
      <c r="F1469" s="8" t="s">
        <v>24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1</v>
      </c>
      <c r="N1469" s="8">
        <v>0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5">
        <v>303090197</v>
      </c>
    </row>
    <row r="1470" spans="1:21" hidden="1" x14ac:dyDescent="0.25">
      <c r="A1470" s="8" t="s">
        <v>5018</v>
      </c>
      <c r="B1470" s="2" t="s">
        <v>1887</v>
      </c>
      <c r="C1470" s="2" t="s">
        <v>140</v>
      </c>
      <c r="D1470" s="2" t="s">
        <v>131</v>
      </c>
      <c r="E1470" s="2" t="s">
        <v>107</v>
      </c>
      <c r="F1470" s="8" t="s">
        <v>24</v>
      </c>
      <c r="G1470" s="8">
        <v>1</v>
      </c>
      <c r="H1470" s="8">
        <v>1</v>
      </c>
      <c r="I1470" s="8">
        <v>0</v>
      </c>
      <c r="J1470" s="8">
        <v>1</v>
      </c>
      <c r="K1470" s="8">
        <v>1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0</v>
      </c>
      <c r="S1470" s="8">
        <v>0</v>
      </c>
      <c r="T1470" s="8">
        <v>0</v>
      </c>
      <c r="U1470" s="5">
        <v>303090200</v>
      </c>
    </row>
    <row r="1471" spans="1:21" hidden="1" x14ac:dyDescent="0.25">
      <c r="A1471" s="8" t="s">
        <v>5018</v>
      </c>
      <c r="B1471" s="2" t="s">
        <v>1888</v>
      </c>
      <c r="C1471" s="2" t="s">
        <v>140</v>
      </c>
      <c r="D1471" s="2" t="s">
        <v>131</v>
      </c>
      <c r="E1471" s="2" t="s">
        <v>107</v>
      </c>
      <c r="F1471" s="8" t="s">
        <v>24</v>
      </c>
      <c r="G1471" s="8">
        <v>1</v>
      </c>
      <c r="H1471" s="8">
        <v>0</v>
      </c>
      <c r="I1471" s="8">
        <v>0</v>
      </c>
      <c r="J1471" s="8">
        <v>1</v>
      </c>
      <c r="K1471" s="8">
        <v>1</v>
      </c>
      <c r="L1471" s="8">
        <v>1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5">
        <v>303090219</v>
      </c>
    </row>
    <row r="1472" spans="1:21" hidden="1" x14ac:dyDescent="0.25">
      <c r="A1472" s="8" t="s">
        <v>5018</v>
      </c>
      <c r="B1472" s="2" t="s">
        <v>1889</v>
      </c>
      <c r="C1472" s="2" t="s">
        <v>140</v>
      </c>
      <c r="D1472" s="2" t="s">
        <v>131</v>
      </c>
      <c r="E1472" s="2" t="s">
        <v>107</v>
      </c>
      <c r="F1472" s="8" t="s">
        <v>24</v>
      </c>
      <c r="G1472" s="8">
        <v>1</v>
      </c>
      <c r="H1472" s="8">
        <v>1</v>
      </c>
      <c r="I1472" s="8">
        <v>1</v>
      </c>
      <c r="J1472" s="8">
        <v>1</v>
      </c>
      <c r="K1472" s="8">
        <v>1</v>
      </c>
      <c r="L1472" s="8">
        <v>1</v>
      </c>
      <c r="M1472" s="8">
        <v>0</v>
      </c>
      <c r="N1472" s="8">
        <v>0</v>
      </c>
      <c r="O1472" s="8">
        <v>1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5">
        <v>303090227</v>
      </c>
    </row>
    <row r="1473" spans="1:21" hidden="1" x14ac:dyDescent="0.25">
      <c r="A1473" s="8" t="s">
        <v>5018</v>
      </c>
      <c r="B1473" s="2" t="s">
        <v>1890</v>
      </c>
      <c r="C1473" s="2" t="s">
        <v>140</v>
      </c>
      <c r="D1473" s="2" t="s">
        <v>131</v>
      </c>
      <c r="E1473" s="2" t="s">
        <v>107</v>
      </c>
      <c r="F1473" s="8" t="s">
        <v>24</v>
      </c>
      <c r="G1473" s="8">
        <v>1</v>
      </c>
      <c r="H1473" s="8">
        <v>1</v>
      </c>
      <c r="I1473" s="8">
        <v>1</v>
      </c>
      <c r="J1473" s="8">
        <v>0</v>
      </c>
      <c r="K1473" s="8">
        <v>1</v>
      </c>
      <c r="L1473" s="8">
        <v>1</v>
      </c>
      <c r="M1473" s="8">
        <v>1</v>
      </c>
      <c r="N1473" s="8">
        <v>0</v>
      </c>
      <c r="O1473" s="8">
        <v>0</v>
      </c>
      <c r="P1473" s="8">
        <v>1</v>
      </c>
      <c r="Q1473" s="8">
        <v>0</v>
      </c>
      <c r="R1473" s="8">
        <v>0</v>
      </c>
      <c r="S1473" s="8">
        <v>0</v>
      </c>
      <c r="T1473" s="8">
        <v>0</v>
      </c>
      <c r="U1473" s="5">
        <v>303090235</v>
      </c>
    </row>
    <row r="1474" spans="1:21" hidden="1" x14ac:dyDescent="0.25">
      <c r="A1474" s="8" t="s">
        <v>5018</v>
      </c>
      <c r="B1474" s="2" t="s">
        <v>1891</v>
      </c>
      <c r="C1474" s="2" t="s">
        <v>140</v>
      </c>
      <c r="D1474" s="2" t="s">
        <v>131</v>
      </c>
      <c r="E1474" s="2" t="s">
        <v>107</v>
      </c>
      <c r="F1474" s="8" t="s">
        <v>24</v>
      </c>
      <c r="G1474" s="8">
        <v>0</v>
      </c>
      <c r="H1474" s="8">
        <v>1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0</v>
      </c>
      <c r="T1474" s="8">
        <v>0</v>
      </c>
      <c r="U1474" s="5">
        <v>303090243</v>
      </c>
    </row>
    <row r="1475" spans="1:21" hidden="1" x14ac:dyDescent="0.25">
      <c r="A1475" s="8" t="s">
        <v>5018</v>
      </c>
      <c r="B1475" s="2" t="s">
        <v>1892</v>
      </c>
      <c r="C1475" s="2" t="s">
        <v>140</v>
      </c>
      <c r="D1475" s="2" t="s">
        <v>131</v>
      </c>
      <c r="E1475" s="2" t="s">
        <v>107</v>
      </c>
      <c r="F1475" s="8" t="s">
        <v>24</v>
      </c>
      <c r="G1475" s="8">
        <v>1</v>
      </c>
      <c r="H1475" s="8">
        <v>0</v>
      </c>
      <c r="I1475" s="8">
        <v>0</v>
      </c>
      <c r="J1475" s="8">
        <v>1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5">
        <v>303090251</v>
      </c>
    </row>
    <row r="1476" spans="1:21" hidden="1" x14ac:dyDescent="0.25">
      <c r="A1476" s="8" t="s">
        <v>5018</v>
      </c>
      <c r="B1476" s="2" t="s">
        <v>1893</v>
      </c>
      <c r="C1476" s="2" t="s">
        <v>140</v>
      </c>
      <c r="D1476" s="2" t="s">
        <v>131</v>
      </c>
      <c r="E1476" s="2" t="s">
        <v>107</v>
      </c>
      <c r="F1476" s="8" t="s">
        <v>24</v>
      </c>
      <c r="G1476" s="8">
        <v>1</v>
      </c>
      <c r="H1476" s="8">
        <v>0</v>
      </c>
      <c r="I1476" s="8">
        <v>0</v>
      </c>
      <c r="J1476" s="8">
        <v>1</v>
      </c>
      <c r="K1476" s="8">
        <v>1</v>
      </c>
      <c r="L1476" s="8">
        <v>1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5">
        <v>303090260</v>
      </c>
    </row>
    <row r="1477" spans="1:21" hidden="1" x14ac:dyDescent="0.25">
      <c r="A1477" s="8" t="s">
        <v>5018</v>
      </c>
      <c r="B1477" s="2" t="s">
        <v>1894</v>
      </c>
      <c r="C1477" s="2" t="s">
        <v>140</v>
      </c>
      <c r="D1477" s="2" t="s">
        <v>131</v>
      </c>
      <c r="E1477" s="2" t="s">
        <v>107</v>
      </c>
      <c r="F1477" s="8" t="s">
        <v>24</v>
      </c>
      <c r="G1477" s="8">
        <v>1</v>
      </c>
      <c r="H1477" s="8">
        <v>0</v>
      </c>
      <c r="I1477" s="8">
        <v>0</v>
      </c>
      <c r="J1477" s="8">
        <v>1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5">
        <v>303090286</v>
      </c>
    </row>
    <row r="1478" spans="1:21" hidden="1" x14ac:dyDescent="0.25">
      <c r="A1478" s="8" t="s">
        <v>5018</v>
      </c>
      <c r="B1478" s="2" t="s">
        <v>1895</v>
      </c>
      <c r="C1478" s="2" t="s">
        <v>140</v>
      </c>
      <c r="D1478" s="2" t="s">
        <v>131</v>
      </c>
      <c r="E1478" s="2" t="s">
        <v>107</v>
      </c>
      <c r="F1478" s="8" t="s">
        <v>24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5">
        <v>303090294</v>
      </c>
    </row>
    <row r="1479" spans="1:21" hidden="1" x14ac:dyDescent="0.25">
      <c r="A1479" s="8" t="s">
        <v>5018</v>
      </c>
      <c r="B1479" s="2" t="s">
        <v>1896</v>
      </c>
      <c r="C1479" s="2" t="s">
        <v>140</v>
      </c>
      <c r="D1479" s="2" t="s">
        <v>131</v>
      </c>
      <c r="E1479" s="2" t="s">
        <v>107</v>
      </c>
      <c r="F1479" s="8" t="s">
        <v>24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1</v>
      </c>
      <c r="N1479" s="8">
        <v>0</v>
      </c>
      <c r="O1479" s="8">
        <v>0</v>
      </c>
      <c r="P1479" s="8">
        <v>1</v>
      </c>
      <c r="Q1479" s="8">
        <v>0</v>
      </c>
      <c r="R1479" s="8">
        <v>0</v>
      </c>
      <c r="S1479" s="8">
        <v>0</v>
      </c>
      <c r="T1479" s="8">
        <v>0</v>
      </c>
      <c r="U1479" s="5">
        <v>303090316</v>
      </c>
    </row>
    <row r="1480" spans="1:21" hidden="1" x14ac:dyDescent="0.25">
      <c r="A1480" s="8" t="s">
        <v>5018</v>
      </c>
      <c r="B1480" s="2" t="s">
        <v>1897</v>
      </c>
      <c r="C1480" s="2" t="s">
        <v>141</v>
      </c>
      <c r="D1480" s="2" t="s">
        <v>131</v>
      </c>
      <c r="E1480" s="2" t="s">
        <v>107</v>
      </c>
      <c r="F1480" s="8" t="s">
        <v>24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5">
        <v>303100010</v>
      </c>
    </row>
    <row r="1481" spans="1:21" hidden="1" x14ac:dyDescent="0.25">
      <c r="A1481" s="8" t="s">
        <v>5018</v>
      </c>
      <c r="B1481" s="2" t="s">
        <v>1898</v>
      </c>
      <c r="C1481" s="2" t="s">
        <v>141</v>
      </c>
      <c r="D1481" s="2" t="s">
        <v>131</v>
      </c>
      <c r="E1481" s="2" t="s">
        <v>107</v>
      </c>
      <c r="F1481" s="8" t="s">
        <v>24</v>
      </c>
      <c r="G1481" s="8">
        <v>0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s="8">
        <v>1</v>
      </c>
      <c r="N1481" s="8">
        <v>0</v>
      </c>
      <c r="O1481" s="8">
        <v>0</v>
      </c>
      <c r="P1481" s="8">
        <v>1</v>
      </c>
      <c r="Q1481" s="8">
        <v>0</v>
      </c>
      <c r="R1481" s="8">
        <v>0</v>
      </c>
      <c r="S1481" s="8">
        <v>0</v>
      </c>
      <c r="T1481" s="8">
        <v>0</v>
      </c>
      <c r="U1481" s="5">
        <v>303100028</v>
      </c>
    </row>
    <row r="1482" spans="1:21" hidden="1" x14ac:dyDescent="0.25">
      <c r="A1482" s="8" t="s">
        <v>5018</v>
      </c>
      <c r="B1482" s="2" t="s">
        <v>1899</v>
      </c>
      <c r="C1482" s="2" t="s">
        <v>141</v>
      </c>
      <c r="D1482" s="2" t="s">
        <v>131</v>
      </c>
      <c r="E1482" s="2" t="s">
        <v>107</v>
      </c>
      <c r="F1482" s="8" t="s">
        <v>24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5">
        <v>303100036</v>
      </c>
    </row>
    <row r="1483" spans="1:21" hidden="1" x14ac:dyDescent="0.25">
      <c r="A1483" s="8" t="s">
        <v>5018</v>
      </c>
      <c r="B1483" s="2" t="s">
        <v>1900</v>
      </c>
      <c r="C1483" s="2" t="s">
        <v>141</v>
      </c>
      <c r="D1483" s="2" t="s">
        <v>131</v>
      </c>
      <c r="E1483" s="2" t="s">
        <v>107</v>
      </c>
      <c r="F1483" s="8" t="s">
        <v>24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0</v>
      </c>
      <c r="O1483" s="8">
        <v>0</v>
      </c>
      <c r="P1483" s="8">
        <v>1</v>
      </c>
      <c r="Q1483" s="8">
        <v>0</v>
      </c>
      <c r="R1483" s="8">
        <v>0</v>
      </c>
      <c r="S1483" s="8">
        <v>0</v>
      </c>
      <c r="T1483" s="8">
        <v>0</v>
      </c>
      <c r="U1483" s="5">
        <v>303100044</v>
      </c>
    </row>
    <row r="1484" spans="1:21" hidden="1" x14ac:dyDescent="0.25">
      <c r="A1484" s="8" t="s">
        <v>5018</v>
      </c>
      <c r="B1484" s="2" t="s">
        <v>1901</v>
      </c>
      <c r="C1484" s="2" t="s">
        <v>141</v>
      </c>
      <c r="D1484" s="2" t="s">
        <v>131</v>
      </c>
      <c r="E1484" s="2" t="s">
        <v>107</v>
      </c>
      <c r="F1484" s="8" t="s">
        <v>24</v>
      </c>
      <c r="G1484" s="8">
        <v>0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5">
        <v>303100052</v>
      </c>
    </row>
    <row r="1485" spans="1:21" hidden="1" x14ac:dyDescent="0.25">
      <c r="A1485" s="8" t="s">
        <v>5018</v>
      </c>
      <c r="B1485" s="2" t="s">
        <v>1902</v>
      </c>
      <c r="C1485" s="2" t="s">
        <v>142</v>
      </c>
      <c r="D1485" s="2" t="s">
        <v>131</v>
      </c>
      <c r="E1485" s="2" t="s">
        <v>107</v>
      </c>
      <c r="F1485" s="8" t="s">
        <v>24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1</v>
      </c>
      <c r="N1485" s="8">
        <v>0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5">
        <v>303110015</v>
      </c>
    </row>
    <row r="1486" spans="1:21" hidden="1" x14ac:dyDescent="0.25">
      <c r="A1486" s="8" t="s">
        <v>5018</v>
      </c>
      <c r="B1486" s="2" t="s">
        <v>1903</v>
      </c>
      <c r="C1486" s="2" t="s">
        <v>142</v>
      </c>
      <c r="D1486" s="2" t="s">
        <v>131</v>
      </c>
      <c r="E1486" s="2" t="s">
        <v>107</v>
      </c>
      <c r="F1486" s="8" t="s">
        <v>24</v>
      </c>
      <c r="G1486" s="8">
        <v>0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5">
        <v>303110023</v>
      </c>
    </row>
    <row r="1487" spans="1:21" hidden="1" x14ac:dyDescent="0.25">
      <c r="A1487" s="8" t="s">
        <v>5018</v>
      </c>
      <c r="B1487" s="2" t="s">
        <v>1904</v>
      </c>
      <c r="C1487" s="2" t="s">
        <v>142</v>
      </c>
      <c r="D1487" s="2" t="s">
        <v>131</v>
      </c>
      <c r="E1487" s="2" t="s">
        <v>107</v>
      </c>
      <c r="F1487" s="8" t="s">
        <v>24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5">
        <v>303110031</v>
      </c>
    </row>
    <row r="1488" spans="1:21" hidden="1" x14ac:dyDescent="0.25">
      <c r="A1488" s="8" t="s">
        <v>5018</v>
      </c>
      <c r="B1488" s="2" t="s">
        <v>1905</v>
      </c>
      <c r="C1488" s="2" t="s">
        <v>142</v>
      </c>
      <c r="D1488" s="2" t="s">
        <v>131</v>
      </c>
      <c r="E1488" s="2" t="s">
        <v>107</v>
      </c>
      <c r="F1488" s="8" t="s">
        <v>24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1</v>
      </c>
      <c r="Q1488" s="8">
        <v>0</v>
      </c>
      <c r="R1488" s="8">
        <v>0</v>
      </c>
      <c r="S1488" s="8">
        <v>0</v>
      </c>
      <c r="T1488" s="8">
        <v>0</v>
      </c>
      <c r="U1488" s="5">
        <v>303110040</v>
      </c>
    </row>
    <row r="1489" spans="1:21" hidden="1" x14ac:dyDescent="0.25">
      <c r="A1489" s="8" t="s">
        <v>5018</v>
      </c>
      <c r="B1489" s="2" t="s">
        <v>1906</v>
      </c>
      <c r="C1489" s="2" t="s">
        <v>142</v>
      </c>
      <c r="D1489" s="2" t="s">
        <v>131</v>
      </c>
      <c r="E1489" s="2" t="s">
        <v>107</v>
      </c>
      <c r="F1489" s="8" t="s">
        <v>24</v>
      </c>
      <c r="G1489" s="8">
        <v>0</v>
      </c>
      <c r="H1489" s="8">
        <v>1</v>
      </c>
      <c r="I1489" s="8">
        <v>0</v>
      </c>
      <c r="J1489" s="8">
        <v>0</v>
      </c>
      <c r="K1489" s="8">
        <v>0</v>
      </c>
      <c r="L1489" s="8">
        <v>0</v>
      </c>
      <c r="M1489" s="8">
        <v>1</v>
      </c>
      <c r="N1489" s="8">
        <v>0</v>
      </c>
      <c r="O1489" s="8">
        <v>0</v>
      </c>
      <c r="P1489" s="8">
        <v>1</v>
      </c>
      <c r="Q1489" s="8">
        <v>0</v>
      </c>
      <c r="R1489" s="8">
        <v>0</v>
      </c>
      <c r="S1489" s="8">
        <v>0</v>
      </c>
      <c r="T1489" s="8">
        <v>0</v>
      </c>
      <c r="U1489" s="5">
        <v>303110058</v>
      </c>
    </row>
    <row r="1490" spans="1:21" hidden="1" x14ac:dyDescent="0.25">
      <c r="A1490" s="8" t="s">
        <v>5018</v>
      </c>
      <c r="B1490" s="2" t="s">
        <v>1907</v>
      </c>
      <c r="C1490" s="2" t="s">
        <v>142</v>
      </c>
      <c r="D1490" s="2" t="s">
        <v>131</v>
      </c>
      <c r="E1490" s="2" t="s">
        <v>107</v>
      </c>
      <c r="F1490" s="8" t="s">
        <v>24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0</v>
      </c>
      <c r="O1490" s="8">
        <v>0</v>
      </c>
      <c r="P1490" s="8">
        <v>1</v>
      </c>
      <c r="Q1490" s="8">
        <v>0</v>
      </c>
      <c r="R1490" s="8">
        <v>0</v>
      </c>
      <c r="S1490" s="8">
        <v>0</v>
      </c>
      <c r="T1490" s="8">
        <v>0</v>
      </c>
      <c r="U1490" s="5">
        <v>303110066</v>
      </c>
    </row>
    <row r="1491" spans="1:21" hidden="1" x14ac:dyDescent="0.25">
      <c r="A1491" s="8" t="s">
        <v>5018</v>
      </c>
      <c r="B1491" s="2" t="s">
        <v>1908</v>
      </c>
      <c r="C1491" s="2" t="s">
        <v>142</v>
      </c>
      <c r="D1491" s="2" t="s">
        <v>131</v>
      </c>
      <c r="E1491" s="2" t="s">
        <v>107</v>
      </c>
      <c r="F1491" s="8" t="s">
        <v>24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5">
        <v>303110074</v>
      </c>
    </row>
    <row r="1492" spans="1:21" hidden="1" x14ac:dyDescent="0.25">
      <c r="A1492" s="8" t="s">
        <v>5018</v>
      </c>
      <c r="B1492" s="2" t="s">
        <v>1909</v>
      </c>
      <c r="C1492" s="2" t="s">
        <v>142</v>
      </c>
      <c r="D1492" s="2" t="s">
        <v>131</v>
      </c>
      <c r="E1492" s="2" t="s">
        <v>107</v>
      </c>
      <c r="F1492" s="8" t="s">
        <v>24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5">
        <v>303110082</v>
      </c>
    </row>
    <row r="1493" spans="1:21" hidden="1" x14ac:dyDescent="0.25">
      <c r="A1493" s="8" t="s">
        <v>5018</v>
      </c>
      <c r="B1493" s="2" t="s">
        <v>1910</v>
      </c>
      <c r="C1493" s="2" t="s">
        <v>142</v>
      </c>
      <c r="D1493" s="2" t="s">
        <v>131</v>
      </c>
      <c r="E1493" s="2" t="s">
        <v>107</v>
      </c>
      <c r="F1493" s="8" t="s">
        <v>24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1</v>
      </c>
      <c r="Q1493" s="8">
        <v>0</v>
      </c>
      <c r="R1493" s="8">
        <v>0</v>
      </c>
      <c r="S1493" s="8">
        <v>0</v>
      </c>
      <c r="T1493" s="8">
        <v>0</v>
      </c>
      <c r="U1493" s="5">
        <v>303110090</v>
      </c>
    </row>
    <row r="1494" spans="1:21" hidden="1" x14ac:dyDescent="0.25">
      <c r="A1494" s="8" t="s">
        <v>5018</v>
      </c>
      <c r="B1494" s="2" t="s">
        <v>1911</v>
      </c>
      <c r="C1494" s="2" t="s">
        <v>142</v>
      </c>
      <c r="D1494" s="2" t="s">
        <v>131</v>
      </c>
      <c r="E1494" s="2" t="s">
        <v>107</v>
      </c>
      <c r="F1494" s="8" t="s">
        <v>24</v>
      </c>
      <c r="G1494" s="8">
        <v>0</v>
      </c>
      <c r="H1494" s="8">
        <v>1</v>
      </c>
      <c r="I1494" s="8">
        <v>0</v>
      </c>
      <c r="J1494" s="8">
        <v>0</v>
      </c>
      <c r="K1494" s="8">
        <v>0</v>
      </c>
      <c r="L1494" s="8">
        <v>0</v>
      </c>
      <c r="M1494" s="8">
        <v>1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5">
        <v>303110104</v>
      </c>
    </row>
    <row r="1495" spans="1:21" hidden="1" x14ac:dyDescent="0.25">
      <c r="A1495" s="8" t="s">
        <v>5018</v>
      </c>
      <c r="B1495" s="2" t="s">
        <v>1912</v>
      </c>
      <c r="C1495" s="2" t="s">
        <v>142</v>
      </c>
      <c r="D1495" s="2" t="s">
        <v>131</v>
      </c>
      <c r="E1495" s="2" t="s">
        <v>107</v>
      </c>
      <c r="F1495" s="8" t="s">
        <v>24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1</v>
      </c>
      <c r="N1495" s="8">
        <v>0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  <c r="U1495" s="5">
        <v>303110112</v>
      </c>
    </row>
    <row r="1496" spans="1:21" hidden="1" x14ac:dyDescent="0.25">
      <c r="A1496" s="8" t="s">
        <v>5018</v>
      </c>
      <c r="B1496" s="2" t="s">
        <v>1913</v>
      </c>
      <c r="C1496" s="2" t="s">
        <v>143</v>
      </c>
      <c r="D1496" s="2" t="s">
        <v>131</v>
      </c>
      <c r="E1496" s="2" t="s">
        <v>107</v>
      </c>
      <c r="F1496" s="8" t="s">
        <v>24</v>
      </c>
      <c r="G1496" s="8">
        <v>0</v>
      </c>
      <c r="H1496" s="8">
        <v>1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1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5">
        <v>303120037</v>
      </c>
    </row>
    <row r="1497" spans="1:21" hidden="1" x14ac:dyDescent="0.25">
      <c r="A1497" s="8" t="s">
        <v>5018</v>
      </c>
      <c r="B1497" s="2" t="s">
        <v>1914</v>
      </c>
      <c r="C1497" s="2" t="s">
        <v>143</v>
      </c>
      <c r="D1497" s="2" t="s">
        <v>131</v>
      </c>
      <c r="E1497" s="2" t="s">
        <v>107</v>
      </c>
      <c r="F1497" s="8" t="s">
        <v>24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1</v>
      </c>
      <c r="P1497" s="8">
        <v>1</v>
      </c>
      <c r="Q1497" s="8">
        <v>0</v>
      </c>
      <c r="R1497" s="8">
        <v>0</v>
      </c>
      <c r="S1497" s="8">
        <v>0</v>
      </c>
      <c r="T1497" s="8">
        <v>0</v>
      </c>
      <c r="U1497" s="5">
        <v>303120045</v>
      </c>
    </row>
    <row r="1498" spans="1:21" hidden="1" x14ac:dyDescent="0.25">
      <c r="A1498" s="8" t="s">
        <v>5018</v>
      </c>
      <c r="B1498" s="2" t="s">
        <v>1915</v>
      </c>
      <c r="C1498" s="2" t="s">
        <v>143</v>
      </c>
      <c r="D1498" s="2" t="s">
        <v>131</v>
      </c>
      <c r="E1498" s="2" t="s">
        <v>107</v>
      </c>
      <c r="F1498" s="8" t="s">
        <v>36</v>
      </c>
      <c r="G1498" s="8">
        <v>1</v>
      </c>
      <c r="H1498" s="8">
        <v>0</v>
      </c>
      <c r="I1498" s="8">
        <v>0</v>
      </c>
      <c r="J1498" s="8">
        <v>1</v>
      </c>
      <c r="K1498" s="8">
        <v>1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5">
        <v>303120053</v>
      </c>
    </row>
    <row r="1499" spans="1:21" hidden="1" x14ac:dyDescent="0.25">
      <c r="A1499" s="8" t="s">
        <v>5018</v>
      </c>
      <c r="B1499" s="2" t="s">
        <v>1916</v>
      </c>
      <c r="C1499" s="2" t="s">
        <v>143</v>
      </c>
      <c r="D1499" s="2" t="s">
        <v>131</v>
      </c>
      <c r="E1499" s="2" t="s">
        <v>107</v>
      </c>
      <c r="F1499" s="8" t="s">
        <v>36</v>
      </c>
      <c r="G1499" s="8">
        <v>1</v>
      </c>
      <c r="H1499" s="8">
        <v>1</v>
      </c>
      <c r="I1499" s="8">
        <v>0</v>
      </c>
      <c r="J1499" s="8">
        <v>0</v>
      </c>
      <c r="K1499" s="8">
        <v>1</v>
      </c>
      <c r="L1499" s="8">
        <v>1</v>
      </c>
      <c r="M1499" s="8">
        <v>0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8">
        <v>0</v>
      </c>
      <c r="T1499" s="8">
        <v>0</v>
      </c>
      <c r="U1499" s="5">
        <v>303120061</v>
      </c>
    </row>
    <row r="1500" spans="1:21" hidden="1" x14ac:dyDescent="0.25">
      <c r="A1500" s="8" t="s">
        <v>5018</v>
      </c>
      <c r="B1500" s="2" t="s">
        <v>1917</v>
      </c>
      <c r="C1500" s="2" t="s">
        <v>143</v>
      </c>
      <c r="D1500" s="2" t="s">
        <v>131</v>
      </c>
      <c r="E1500" s="2" t="s">
        <v>107</v>
      </c>
      <c r="F1500" s="8" t="s">
        <v>36</v>
      </c>
      <c r="G1500" s="8">
        <v>1</v>
      </c>
      <c r="H1500" s="8">
        <v>1</v>
      </c>
      <c r="I1500" s="8">
        <v>0</v>
      </c>
      <c r="J1500" s="8">
        <v>0</v>
      </c>
      <c r="K1500" s="8">
        <v>1</v>
      </c>
      <c r="L1500" s="8">
        <v>1</v>
      </c>
      <c r="M1500" s="8">
        <v>0</v>
      </c>
      <c r="N1500" s="8">
        <v>1</v>
      </c>
      <c r="O1500" s="8">
        <v>0</v>
      </c>
      <c r="P1500" s="8">
        <v>1</v>
      </c>
      <c r="Q1500" s="8">
        <v>0</v>
      </c>
      <c r="R1500" s="8">
        <v>0</v>
      </c>
      <c r="S1500" s="8">
        <v>0</v>
      </c>
      <c r="T1500" s="8">
        <v>0</v>
      </c>
      <c r="U1500" s="5">
        <v>303120070</v>
      </c>
    </row>
    <row r="1501" spans="1:21" hidden="1" x14ac:dyDescent="0.25">
      <c r="A1501" s="8" t="s">
        <v>5018</v>
      </c>
      <c r="B1501" s="2" t="s">
        <v>1918</v>
      </c>
      <c r="C1501" s="2" t="s">
        <v>144</v>
      </c>
      <c r="D1501" s="2" t="s">
        <v>131</v>
      </c>
      <c r="E1501" s="2" t="s">
        <v>107</v>
      </c>
      <c r="F1501" s="8" t="s">
        <v>24</v>
      </c>
      <c r="G1501" s="8">
        <v>0</v>
      </c>
      <c r="H1501" s="8">
        <v>1</v>
      </c>
      <c r="I1501" s="8">
        <v>0</v>
      </c>
      <c r="J1501" s="8">
        <v>0</v>
      </c>
      <c r="K1501" s="8">
        <v>0</v>
      </c>
      <c r="L1501" s="8">
        <v>0</v>
      </c>
      <c r="M1501" s="8">
        <v>1</v>
      </c>
      <c r="N1501" s="8">
        <v>0</v>
      </c>
      <c r="O1501" s="8">
        <v>0</v>
      </c>
      <c r="P1501" s="8">
        <v>1</v>
      </c>
      <c r="Q1501" s="8">
        <v>0</v>
      </c>
      <c r="R1501" s="8">
        <v>0</v>
      </c>
      <c r="S1501" s="8">
        <v>0</v>
      </c>
      <c r="T1501" s="8">
        <v>0</v>
      </c>
      <c r="U1501" s="5">
        <v>303130016</v>
      </c>
    </row>
    <row r="1502" spans="1:21" hidden="1" x14ac:dyDescent="0.25">
      <c r="A1502" s="8" t="s">
        <v>5018</v>
      </c>
      <c r="B1502" s="2" t="s">
        <v>1919</v>
      </c>
      <c r="C1502" s="2" t="s">
        <v>144</v>
      </c>
      <c r="D1502" s="2" t="s">
        <v>131</v>
      </c>
      <c r="E1502" s="2" t="s">
        <v>107</v>
      </c>
      <c r="F1502" s="8" t="s">
        <v>24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1</v>
      </c>
      <c r="N1502" s="8">
        <v>0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5">
        <v>303130024</v>
      </c>
    </row>
    <row r="1503" spans="1:21" hidden="1" x14ac:dyDescent="0.25">
      <c r="A1503" s="8" t="s">
        <v>5018</v>
      </c>
      <c r="B1503" s="2" t="s">
        <v>1920</v>
      </c>
      <c r="C1503" s="2" t="s">
        <v>144</v>
      </c>
      <c r="D1503" s="2" t="s">
        <v>131</v>
      </c>
      <c r="E1503" s="2" t="s">
        <v>107</v>
      </c>
      <c r="F1503" s="8" t="s">
        <v>24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1</v>
      </c>
      <c r="Q1503" s="8">
        <v>0</v>
      </c>
      <c r="R1503" s="8">
        <v>0</v>
      </c>
      <c r="S1503" s="8">
        <v>0</v>
      </c>
      <c r="T1503" s="8">
        <v>0</v>
      </c>
      <c r="U1503" s="5">
        <v>303130032</v>
      </c>
    </row>
    <row r="1504" spans="1:21" hidden="1" x14ac:dyDescent="0.25">
      <c r="A1504" s="8" t="s">
        <v>5018</v>
      </c>
      <c r="B1504" s="2" t="s">
        <v>1921</v>
      </c>
      <c r="C1504" s="2" t="s">
        <v>144</v>
      </c>
      <c r="D1504" s="2" t="s">
        <v>131</v>
      </c>
      <c r="E1504" s="2" t="s">
        <v>107</v>
      </c>
      <c r="F1504" s="8" t="s">
        <v>24</v>
      </c>
      <c r="G1504" s="8">
        <v>0</v>
      </c>
      <c r="H1504" s="8">
        <v>1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0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5">
        <v>303130040</v>
      </c>
    </row>
    <row r="1505" spans="1:21" hidden="1" x14ac:dyDescent="0.25">
      <c r="A1505" s="8" t="s">
        <v>5018</v>
      </c>
      <c r="B1505" s="2" t="s">
        <v>1922</v>
      </c>
      <c r="C1505" s="2" t="s">
        <v>144</v>
      </c>
      <c r="D1505" s="2" t="s">
        <v>131</v>
      </c>
      <c r="E1505" s="2" t="s">
        <v>107</v>
      </c>
      <c r="F1505" s="8" t="s">
        <v>24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5">
        <v>303130059</v>
      </c>
    </row>
    <row r="1506" spans="1:21" hidden="1" x14ac:dyDescent="0.25">
      <c r="A1506" s="8" t="s">
        <v>5018</v>
      </c>
      <c r="B1506" s="2" t="s">
        <v>1923</v>
      </c>
      <c r="C1506" s="2" t="s">
        <v>144</v>
      </c>
      <c r="D1506" s="2" t="s">
        <v>131</v>
      </c>
      <c r="E1506" s="2" t="s">
        <v>107</v>
      </c>
      <c r="F1506" s="8" t="s">
        <v>24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0</v>
      </c>
      <c r="P1506" s="8">
        <v>1</v>
      </c>
      <c r="Q1506" s="8">
        <v>0</v>
      </c>
      <c r="R1506" s="8">
        <v>0</v>
      </c>
      <c r="S1506" s="8">
        <v>0</v>
      </c>
      <c r="T1506" s="8">
        <v>0</v>
      </c>
      <c r="U1506" s="5">
        <v>303130067</v>
      </c>
    </row>
    <row r="1507" spans="1:21" hidden="1" x14ac:dyDescent="0.25">
      <c r="A1507" s="8" t="s">
        <v>5018</v>
      </c>
      <c r="B1507" s="2" t="s">
        <v>1924</v>
      </c>
      <c r="C1507" s="2" t="s">
        <v>144</v>
      </c>
      <c r="D1507" s="2" t="s">
        <v>131</v>
      </c>
      <c r="E1507" s="2" t="s">
        <v>107</v>
      </c>
      <c r="F1507" s="8" t="s">
        <v>24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1</v>
      </c>
      <c r="N1507" s="8">
        <v>0</v>
      </c>
      <c r="O1507" s="8">
        <v>0</v>
      </c>
      <c r="P1507" s="8">
        <v>1</v>
      </c>
      <c r="Q1507" s="8">
        <v>0</v>
      </c>
      <c r="R1507" s="8">
        <v>0</v>
      </c>
      <c r="S1507" s="8">
        <v>0</v>
      </c>
      <c r="T1507" s="8">
        <v>0</v>
      </c>
      <c r="U1507" s="5">
        <v>303130075</v>
      </c>
    </row>
    <row r="1508" spans="1:21" hidden="1" x14ac:dyDescent="0.25">
      <c r="A1508" s="8" t="s">
        <v>5018</v>
      </c>
      <c r="B1508" s="2" t="s">
        <v>1925</v>
      </c>
      <c r="C1508" s="2" t="s">
        <v>144</v>
      </c>
      <c r="D1508" s="2" t="s">
        <v>131</v>
      </c>
      <c r="E1508" s="2" t="s">
        <v>107</v>
      </c>
      <c r="F1508" s="8" t="s">
        <v>24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5">
        <v>303130083</v>
      </c>
    </row>
    <row r="1509" spans="1:21" hidden="1" x14ac:dyDescent="0.25">
      <c r="A1509" s="8" t="s">
        <v>5018</v>
      </c>
      <c r="B1509" s="2" t="s">
        <v>1926</v>
      </c>
      <c r="C1509" s="2" t="s">
        <v>145</v>
      </c>
      <c r="D1509" s="2" t="s">
        <v>131</v>
      </c>
      <c r="E1509" s="2" t="s">
        <v>107</v>
      </c>
      <c r="F1509" s="8" t="s">
        <v>24</v>
      </c>
      <c r="G1509" s="8">
        <v>1</v>
      </c>
      <c r="H1509" s="8">
        <v>0</v>
      </c>
      <c r="I1509" s="8">
        <v>0</v>
      </c>
      <c r="J1509" s="8">
        <v>1</v>
      </c>
      <c r="K1509" s="8">
        <v>1</v>
      </c>
      <c r="L1509" s="8">
        <v>1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5">
        <v>303140011</v>
      </c>
    </row>
    <row r="1510" spans="1:21" hidden="1" x14ac:dyDescent="0.25">
      <c r="A1510" s="8" t="s">
        <v>5018</v>
      </c>
      <c r="B1510" s="2" t="s">
        <v>1927</v>
      </c>
      <c r="C1510" s="2" t="s">
        <v>145</v>
      </c>
      <c r="D1510" s="2" t="s">
        <v>131</v>
      </c>
      <c r="E1510" s="2" t="s">
        <v>107</v>
      </c>
      <c r="F1510" s="8" t="s">
        <v>24</v>
      </c>
      <c r="G1510" s="8">
        <v>0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5">
        <v>303140020</v>
      </c>
    </row>
    <row r="1511" spans="1:21" hidden="1" x14ac:dyDescent="0.25">
      <c r="A1511" s="8" t="s">
        <v>5018</v>
      </c>
      <c r="B1511" s="2" t="s">
        <v>1928</v>
      </c>
      <c r="C1511" s="2" t="s">
        <v>145</v>
      </c>
      <c r="D1511" s="2" t="s">
        <v>131</v>
      </c>
      <c r="E1511" s="2" t="s">
        <v>107</v>
      </c>
      <c r="F1511" s="8" t="s">
        <v>24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0</v>
      </c>
      <c r="S1511" s="8">
        <v>0</v>
      </c>
      <c r="T1511" s="8">
        <v>0</v>
      </c>
      <c r="U1511" s="5">
        <v>303140038</v>
      </c>
    </row>
    <row r="1512" spans="1:21" hidden="1" x14ac:dyDescent="0.25">
      <c r="A1512" s="8" t="s">
        <v>5018</v>
      </c>
      <c r="B1512" s="2" t="s">
        <v>1929</v>
      </c>
      <c r="C1512" s="2" t="s">
        <v>145</v>
      </c>
      <c r="D1512" s="2" t="s">
        <v>131</v>
      </c>
      <c r="E1512" s="2" t="s">
        <v>107</v>
      </c>
      <c r="F1512" s="8" t="s">
        <v>24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1</v>
      </c>
      <c r="Q1512" s="8">
        <v>0</v>
      </c>
      <c r="R1512" s="8">
        <v>0</v>
      </c>
      <c r="S1512" s="8">
        <v>0</v>
      </c>
      <c r="T1512" s="8">
        <v>0</v>
      </c>
      <c r="U1512" s="5">
        <v>303140046</v>
      </c>
    </row>
    <row r="1513" spans="1:21" hidden="1" x14ac:dyDescent="0.25">
      <c r="A1513" s="8" t="s">
        <v>5018</v>
      </c>
      <c r="B1513" s="2" t="s">
        <v>1930</v>
      </c>
      <c r="C1513" s="2" t="s">
        <v>145</v>
      </c>
      <c r="D1513" s="2" t="s">
        <v>131</v>
      </c>
      <c r="E1513" s="2" t="s">
        <v>107</v>
      </c>
      <c r="F1513" s="8" t="s">
        <v>24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5">
        <v>303140054</v>
      </c>
    </row>
    <row r="1514" spans="1:21" hidden="1" x14ac:dyDescent="0.25">
      <c r="A1514" s="8" t="s">
        <v>5018</v>
      </c>
      <c r="B1514" s="2" t="s">
        <v>1931</v>
      </c>
      <c r="C1514" s="2" t="s">
        <v>145</v>
      </c>
      <c r="D1514" s="2" t="s">
        <v>131</v>
      </c>
      <c r="E1514" s="2" t="s">
        <v>107</v>
      </c>
      <c r="F1514" s="8" t="s">
        <v>24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1</v>
      </c>
      <c r="N1514" s="8">
        <v>0</v>
      </c>
      <c r="O1514" s="8">
        <v>0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5">
        <v>303140062</v>
      </c>
    </row>
    <row r="1515" spans="1:21" hidden="1" x14ac:dyDescent="0.25">
      <c r="A1515" s="8" t="s">
        <v>5018</v>
      </c>
      <c r="B1515" s="2" t="s">
        <v>1932</v>
      </c>
      <c r="C1515" s="2" t="s">
        <v>145</v>
      </c>
      <c r="D1515" s="2" t="s">
        <v>131</v>
      </c>
      <c r="E1515" s="2" t="s">
        <v>107</v>
      </c>
      <c r="F1515" s="8" t="s">
        <v>24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1</v>
      </c>
      <c r="N1515" s="8">
        <v>0</v>
      </c>
      <c r="O1515" s="8">
        <v>0</v>
      </c>
      <c r="P1515" s="8">
        <v>1</v>
      </c>
      <c r="Q1515" s="8">
        <v>0</v>
      </c>
      <c r="R1515" s="8">
        <v>0</v>
      </c>
      <c r="S1515" s="8">
        <v>0</v>
      </c>
      <c r="T1515" s="8">
        <v>0</v>
      </c>
      <c r="U1515" s="5">
        <v>303140070</v>
      </c>
    </row>
    <row r="1516" spans="1:21" hidden="1" x14ac:dyDescent="0.25">
      <c r="A1516" s="8" t="s">
        <v>5018</v>
      </c>
      <c r="B1516" s="2" t="s">
        <v>1933</v>
      </c>
      <c r="C1516" s="2" t="s">
        <v>145</v>
      </c>
      <c r="D1516" s="2" t="s">
        <v>131</v>
      </c>
      <c r="E1516" s="2" t="s">
        <v>107</v>
      </c>
      <c r="F1516" s="8" t="s">
        <v>24</v>
      </c>
      <c r="G1516" s="8">
        <v>0</v>
      </c>
      <c r="H1516" s="8">
        <v>1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5">
        <v>303140089</v>
      </c>
    </row>
    <row r="1517" spans="1:21" hidden="1" x14ac:dyDescent="0.25">
      <c r="A1517" s="8" t="s">
        <v>5018</v>
      </c>
      <c r="B1517" s="2" t="s">
        <v>1934</v>
      </c>
      <c r="C1517" s="2" t="s">
        <v>145</v>
      </c>
      <c r="D1517" s="2" t="s">
        <v>131</v>
      </c>
      <c r="E1517" s="2" t="s">
        <v>107</v>
      </c>
      <c r="F1517" s="8" t="s">
        <v>24</v>
      </c>
      <c r="G1517" s="8">
        <v>0</v>
      </c>
      <c r="H1517" s="8">
        <v>1</v>
      </c>
      <c r="I1517" s="8">
        <v>0</v>
      </c>
      <c r="J1517" s="8">
        <v>0</v>
      </c>
      <c r="K1517" s="8">
        <v>0</v>
      </c>
      <c r="L1517" s="8">
        <v>0</v>
      </c>
      <c r="M1517" s="8">
        <v>1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5">
        <v>303140097</v>
      </c>
    </row>
    <row r="1518" spans="1:21" hidden="1" x14ac:dyDescent="0.25">
      <c r="A1518" s="8" t="s">
        <v>5018</v>
      </c>
      <c r="B1518" s="2" t="s">
        <v>1935</v>
      </c>
      <c r="C1518" s="2" t="s">
        <v>145</v>
      </c>
      <c r="D1518" s="2" t="s">
        <v>131</v>
      </c>
      <c r="E1518" s="2" t="s">
        <v>107</v>
      </c>
      <c r="F1518" s="8" t="s">
        <v>24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1</v>
      </c>
      <c r="Q1518" s="8">
        <v>0</v>
      </c>
      <c r="R1518" s="8">
        <v>0</v>
      </c>
      <c r="S1518" s="8">
        <v>0</v>
      </c>
      <c r="T1518" s="8">
        <v>0</v>
      </c>
      <c r="U1518" s="5">
        <v>303140100</v>
      </c>
    </row>
    <row r="1519" spans="1:21" hidden="1" x14ac:dyDescent="0.25">
      <c r="A1519" s="8" t="s">
        <v>5018</v>
      </c>
      <c r="B1519" s="2" t="s">
        <v>1936</v>
      </c>
      <c r="C1519" s="2" t="s">
        <v>145</v>
      </c>
      <c r="D1519" s="2" t="s">
        <v>131</v>
      </c>
      <c r="E1519" s="2" t="s">
        <v>107</v>
      </c>
      <c r="F1519" s="8" t="s">
        <v>24</v>
      </c>
      <c r="G1519" s="8">
        <v>1</v>
      </c>
      <c r="H1519" s="8">
        <v>1</v>
      </c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0</v>
      </c>
      <c r="O1519" s="8">
        <v>0</v>
      </c>
      <c r="P1519" s="8">
        <v>1</v>
      </c>
      <c r="Q1519" s="8">
        <v>0</v>
      </c>
      <c r="R1519" s="8">
        <v>0</v>
      </c>
      <c r="S1519" s="8">
        <v>0</v>
      </c>
      <c r="T1519" s="8">
        <v>0</v>
      </c>
      <c r="U1519" s="5">
        <v>303140119</v>
      </c>
    </row>
    <row r="1520" spans="1:21" hidden="1" x14ac:dyDescent="0.25">
      <c r="A1520" s="8" t="s">
        <v>5018</v>
      </c>
      <c r="B1520" s="2" t="s">
        <v>1937</v>
      </c>
      <c r="C1520" s="2" t="s">
        <v>145</v>
      </c>
      <c r="D1520" s="2" t="s">
        <v>131</v>
      </c>
      <c r="E1520" s="2" t="s">
        <v>107</v>
      </c>
      <c r="F1520" s="8" t="s">
        <v>24</v>
      </c>
      <c r="G1520" s="8">
        <v>0</v>
      </c>
      <c r="H1520" s="8">
        <v>1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0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5">
        <v>303140127</v>
      </c>
    </row>
    <row r="1521" spans="1:21" hidden="1" x14ac:dyDescent="0.25">
      <c r="A1521" s="8" t="s">
        <v>5018</v>
      </c>
      <c r="B1521" s="2" t="s">
        <v>1938</v>
      </c>
      <c r="C1521" s="2" t="s">
        <v>145</v>
      </c>
      <c r="D1521" s="2" t="s">
        <v>131</v>
      </c>
      <c r="E1521" s="2" t="s">
        <v>107</v>
      </c>
      <c r="F1521" s="8" t="s">
        <v>24</v>
      </c>
      <c r="G1521" s="8">
        <v>0</v>
      </c>
      <c r="H1521" s="8">
        <v>1</v>
      </c>
      <c r="I1521" s="8">
        <v>0</v>
      </c>
      <c r="J1521" s="8">
        <v>0</v>
      </c>
      <c r="K1521" s="8">
        <v>0</v>
      </c>
      <c r="L1521" s="8">
        <v>0</v>
      </c>
      <c r="M1521" s="8">
        <v>1</v>
      </c>
      <c r="N1521" s="8">
        <v>0</v>
      </c>
      <c r="O1521" s="8">
        <v>0</v>
      </c>
      <c r="P1521" s="8">
        <v>1</v>
      </c>
      <c r="Q1521" s="8">
        <v>0</v>
      </c>
      <c r="R1521" s="8">
        <v>0</v>
      </c>
      <c r="S1521" s="8">
        <v>0</v>
      </c>
      <c r="T1521" s="8">
        <v>0</v>
      </c>
      <c r="U1521" s="5">
        <v>303140135</v>
      </c>
    </row>
    <row r="1522" spans="1:21" hidden="1" x14ac:dyDescent="0.25">
      <c r="A1522" s="8" t="s">
        <v>5018</v>
      </c>
      <c r="B1522" s="2" t="s">
        <v>1939</v>
      </c>
      <c r="C1522" s="2" t="s">
        <v>145</v>
      </c>
      <c r="D1522" s="2" t="s">
        <v>131</v>
      </c>
      <c r="E1522" s="2" t="s">
        <v>107</v>
      </c>
      <c r="F1522" s="8" t="s">
        <v>24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1</v>
      </c>
      <c r="Q1522" s="8">
        <v>0</v>
      </c>
      <c r="R1522" s="8">
        <v>0</v>
      </c>
      <c r="S1522" s="8">
        <v>0</v>
      </c>
      <c r="T1522" s="8">
        <v>0</v>
      </c>
      <c r="U1522" s="5">
        <v>303140143</v>
      </c>
    </row>
    <row r="1523" spans="1:21" hidden="1" x14ac:dyDescent="0.25">
      <c r="A1523" s="8" t="s">
        <v>5018</v>
      </c>
      <c r="B1523" s="2" t="s">
        <v>1940</v>
      </c>
      <c r="C1523" s="2" t="s">
        <v>145</v>
      </c>
      <c r="D1523" s="2" t="s">
        <v>131</v>
      </c>
      <c r="E1523" s="2" t="s">
        <v>107</v>
      </c>
      <c r="F1523" s="8" t="s">
        <v>24</v>
      </c>
      <c r="G1523" s="8">
        <v>0</v>
      </c>
      <c r="H1523" s="8">
        <v>1</v>
      </c>
      <c r="I1523" s="8">
        <v>0</v>
      </c>
      <c r="J1523" s="8">
        <v>0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5">
        <v>303140151</v>
      </c>
    </row>
    <row r="1524" spans="1:21" hidden="1" x14ac:dyDescent="0.25">
      <c r="A1524" s="8" t="s">
        <v>5018</v>
      </c>
      <c r="B1524" s="2" t="s">
        <v>1941</v>
      </c>
      <c r="C1524" s="2" t="s">
        <v>146</v>
      </c>
      <c r="D1524" s="2" t="s">
        <v>131</v>
      </c>
      <c r="E1524" s="2" t="s">
        <v>107</v>
      </c>
      <c r="F1524" s="8" t="s">
        <v>24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1</v>
      </c>
      <c r="Q1524" s="8">
        <v>0</v>
      </c>
      <c r="R1524" s="8">
        <v>0</v>
      </c>
      <c r="S1524" s="8">
        <v>0</v>
      </c>
      <c r="T1524" s="8">
        <v>0</v>
      </c>
      <c r="U1524" s="5">
        <v>303150017</v>
      </c>
    </row>
    <row r="1525" spans="1:21" hidden="1" x14ac:dyDescent="0.25">
      <c r="A1525" s="8" t="s">
        <v>5018</v>
      </c>
      <c r="B1525" s="2" t="s">
        <v>1942</v>
      </c>
      <c r="C1525" s="2" t="s">
        <v>146</v>
      </c>
      <c r="D1525" s="2" t="s">
        <v>131</v>
      </c>
      <c r="E1525" s="2" t="s">
        <v>107</v>
      </c>
      <c r="F1525" s="8" t="s">
        <v>24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0</v>
      </c>
      <c r="O1525" s="8">
        <v>0</v>
      </c>
      <c r="P1525" s="8">
        <v>1</v>
      </c>
      <c r="Q1525" s="8">
        <v>0</v>
      </c>
      <c r="R1525" s="8">
        <v>0</v>
      </c>
      <c r="S1525" s="8">
        <v>0</v>
      </c>
      <c r="T1525" s="8">
        <v>0</v>
      </c>
      <c r="U1525" s="5">
        <v>303150025</v>
      </c>
    </row>
    <row r="1526" spans="1:21" hidden="1" x14ac:dyDescent="0.25">
      <c r="A1526" s="8" t="s">
        <v>5018</v>
      </c>
      <c r="B1526" s="2" t="s">
        <v>1943</v>
      </c>
      <c r="C1526" s="2" t="s">
        <v>146</v>
      </c>
      <c r="D1526" s="2" t="s">
        <v>131</v>
      </c>
      <c r="E1526" s="2" t="s">
        <v>107</v>
      </c>
      <c r="F1526" s="8" t="s">
        <v>24</v>
      </c>
      <c r="G1526" s="8">
        <v>0</v>
      </c>
      <c r="H1526" s="8">
        <v>1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1</v>
      </c>
      <c r="Q1526" s="8">
        <v>0</v>
      </c>
      <c r="R1526" s="8">
        <v>0</v>
      </c>
      <c r="S1526" s="8">
        <v>0</v>
      </c>
      <c r="T1526" s="8">
        <v>0</v>
      </c>
      <c r="U1526" s="5">
        <v>303150033</v>
      </c>
    </row>
    <row r="1527" spans="1:21" hidden="1" x14ac:dyDescent="0.25">
      <c r="A1527" s="8" t="s">
        <v>5018</v>
      </c>
      <c r="B1527" s="2" t="s">
        <v>1944</v>
      </c>
      <c r="C1527" s="2" t="s">
        <v>146</v>
      </c>
      <c r="D1527" s="2" t="s">
        <v>131</v>
      </c>
      <c r="E1527" s="2" t="s">
        <v>107</v>
      </c>
      <c r="F1527" s="8" t="s">
        <v>24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5">
        <v>303150041</v>
      </c>
    </row>
    <row r="1528" spans="1:21" hidden="1" x14ac:dyDescent="0.25">
      <c r="A1528" s="8" t="s">
        <v>5018</v>
      </c>
      <c r="B1528" s="2" t="s">
        <v>1945</v>
      </c>
      <c r="C1528" s="2" t="s">
        <v>146</v>
      </c>
      <c r="D1528" s="2" t="s">
        <v>131</v>
      </c>
      <c r="E1528" s="2" t="s">
        <v>107</v>
      </c>
      <c r="F1528" s="8" t="s">
        <v>24</v>
      </c>
      <c r="G1528" s="8">
        <v>0</v>
      </c>
      <c r="H1528" s="8">
        <v>1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0</v>
      </c>
      <c r="T1528" s="8">
        <v>0</v>
      </c>
      <c r="U1528" s="5">
        <v>303150050</v>
      </c>
    </row>
    <row r="1529" spans="1:21" hidden="1" x14ac:dyDescent="0.25">
      <c r="A1529" s="8" t="s">
        <v>5018</v>
      </c>
      <c r="B1529" s="2" t="s">
        <v>1946</v>
      </c>
      <c r="C1529" s="2" t="s">
        <v>146</v>
      </c>
      <c r="D1529" s="2" t="s">
        <v>131</v>
      </c>
      <c r="E1529" s="2" t="s">
        <v>107</v>
      </c>
      <c r="F1529" s="8" t="s">
        <v>24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s="8">
        <v>1</v>
      </c>
      <c r="N1529" s="8">
        <v>0</v>
      </c>
      <c r="O1529" s="8">
        <v>0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5">
        <v>303150068</v>
      </c>
    </row>
    <row r="1530" spans="1:21" hidden="1" x14ac:dyDescent="0.25">
      <c r="A1530" s="8" t="s">
        <v>5018</v>
      </c>
      <c r="B1530" s="2" t="s">
        <v>1947</v>
      </c>
      <c r="C1530" s="2" t="s">
        <v>147</v>
      </c>
      <c r="D1530" s="2" t="s">
        <v>131</v>
      </c>
      <c r="E1530" s="2" t="s">
        <v>107</v>
      </c>
      <c r="F1530" s="8" t="s">
        <v>24</v>
      </c>
      <c r="G1530" s="8">
        <v>0</v>
      </c>
      <c r="H1530" s="8">
        <v>1</v>
      </c>
      <c r="I1530" s="8">
        <v>0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5">
        <v>303160012</v>
      </c>
    </row>
    <row r="1531" spans="1:21" hidden="1" x14ac:dyDescent="0.25">
      <c r="A1531" s="8" t="s">
        <v>5018</v>
      </c>
      <c r="B1531" s="2" t="s">
        <v>1948</v>
      </c>
      <c r="C1531" s="2" t="s">
        <v>147</v>
      </c>
      <c r="D1531" s="2" t="s">
        <v>131</v>
      </c>
      <c r="E1531" s="2" t="s">
        <v>107</v>
      </c>
      <c r="F1531" s="8" t="s">
        <v>24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0</v>
      </c>
      <c r="R1531" s="8">
        <v>0</v>
      </c>
      <c r="S1531" s="8">
        <v>0</v>
      </c>
      <c r="T1531" s="8">
        <v>0</v>
      </c>
      <c r="U1531" s="5">
        <v>303160020</v>
      </c>
    </row>
    <row r="1532" spans="1:21" hidden="1" x14ac:dyDescent="0.25">
      <c r="A1532" s="8" t="s">
        <v>5018</v>
      </c>
      <c r="B1532" s="2" t="s">
        <v>1949</v>
      </c>
      <c r="C1532" s="2" t="s">
        <v>147</v>
      </c>
      <c r="D1532" s="2" t="s">
        <v>131</v>
      </c>
      <c r="E1532" s="2" t="s">
        <v>107</v>
      </c>
      <c r="F1532" s="8" t="s">
        <v>24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0</v>
      </c>
      <c r="T1532" s="8">
        <v>0</v>
      </c>
      <c r="U1532" s="5">
        <v>303160039</v>
      </c>
    </row>
    <row r="1533" spans="1:21" hidden="1" x14ac:dyDescent="0.25">
      <c r="A1533" s="8" t="s">
        <v>5018</v>
      </c>
      <c r="B1533" s="2" t="s">
        <v>1950</v>
      </c>
      <c r="C1533" s="2" t="s">
        <v>147</v>
      </c>
      <c r="D1533" s="2" t="s">
        <v>131</v>
      </c>
      <c r="E1533" s="2" t="s">
        <v>107</v>
      </c>
      <c r="F1533" s="8" t="s">
        <v>24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0</v>
      </c>
      <c r="U1533" s="5">
        <v>303160047</v>
      </c>
    </row>
    <row r="1534" spans="1:21" hidden="1" x14ac:dyDescent="0.25">
      <c r="A1534" s="8" t="s">
        <v>5018</v>
      </c>
      <c r="B1534" s="2" t="s">
        <v>1951</v>
      </c>
      <c r="C1534" s="2" t="s">
        <v>147</v>
      </c>
      <c r="D1534" s="2" t="s">
        <v>131</v>
      </c>
      <c r="E1534" s="2" t="s">
        <v>107</v>
      </c>
      <c r="F1534" s="8" t="s">
        <v>24</v>
      </c>
      <c r="G1534" s="8">
        <v>0</v>
      </c>
      <c r="H1534" s="8">
        <v>1</v>
      </c>
      <c r="I1534" s="8">
        <v>0</v>
      </c>
      <c r="J1534" s="8">
        <v>0</v>
      </c>
      <c r="K1534" s="8">
        <v>0</v>
      </c>
      <c r="L1534" s="8">
        <v>0</v>
      </c>
      <c r="M1534" s="8">
        <v>1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5">
        <v>303160055</v>
      </c>
    </row>
    <row r="1535" spans="1:21" hidden="1" x14ac:dyDescent="0.25">
      <c r="A1535" s="8" t="s">
        <v>5018</v>
      </c>
      <c r="B1535" s="2" t="s">
        <v>1952</v>
      </c>
      <c r="C1535" s="2" t="s">
        <v>147</v>
      </c>
      <c r="D1535" s="2" t="s">
        <v>131</v>
      </c>
      <c r="E1535" s="2" t="s">
        <v>107</v>
      </c>
      <c r="F1535" s="8" t="s">
        <v>24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1</v>
      </c>
      <c r="N1535" s="8">
        <v>0</v>
      </c>
      <c r="O1535" s="8">
        <v>0</v>
      </c>
      <c r="P1535" s="8">
        <v>1</v>
      </c>
      <c r="Q1535" s="8">
        <v>0</v>
      </c>
      <c r="R1535" s="8">
        <v>0</v>
      </c>
      <c r="S1535" s="8">
        <v>0</v>
      </c>
      <c r="T1535" s="8">
        <v>0</v>
      </c>
      <c r="U1535" s="5">
        <v>303160063</v>
      </c>
    </row>
    <row r="1536" spans="1:21" hidden="1" x14ac:dyDescent="0.25">
      <c r="A1536" s="8" t="s">
        <v>5018</v>
      </c>
      <c r="B1536" s="2" t="s">
        <v>1953</v>
      </c>
      <c r="C1536" s="2" t="s">
        <v>147</v>
      </c>
      <c r="D1536" s="2" t="s">
        <v>131</v>
      </c>
      <c r="E1536" s="2" t="s">
        <v>107</v>
      </c>
      <c r="F1536" s="8" t="s">
        <v>24</v>
      </c>
      <c r="G1536" s="8">
        <v>0</v>
      </c>
      <c r="H1536" s="8">
        <v>1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1</v>
      </c>
      <c r="Q1536" s="8">
        <v>0</v>
      </c>
      <c r="R1536" s="8">
        <v>0</v>
      </c>
      <c r="S1536" s="8">
        <v>0</v>
      </c>
      <c r="T1536" s="8">
        <v>0</v>
      </c>
      <c r="U1536" s="5">
        <v>303160071</v>
      </c>
    </row>
    <row r="1537" spans="1:21" hidden="1" x14ac:dyDescent="0.25">
      <c r="A1537" s="8" t="s">
        <v>5018</v>
      </c>
      <c r="B1537" s="2" t="s">
        <v>1954</v>
      </c>
      <c r="C1537" s="2" t="s">
        <v>148</v>
      </c>
      <c r="D1537" s="2" t="s">
        <v>131</v>
      </c>
      <c r="E1537" s="2" t="s">
        <v>107</v>
      </c>
      <c r="F1537" s="8" t="s">
        <v>24</v>
      </c>
      <c r="G1537" s="8">
        <v>0</v>
      </c>
      <c r="H1537" s="8">
        <v>1</v>
      </c>
      <c r="I1537" s="8">
        <v>0</v>
      </c>
      <c r="J1537" s="8">
        <v>0</v>
      </c>
      <c r="K1537" s="8">
        <v>0</v>
      </c>
      <c r="L1537" s="8">
        <v>0</v>
      </c>
      <c r="M1537" s="8">
        <v>1</v>
      </c>
      <c r="N1537" s="8">
        <v>0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5">
        <v>303170093</v>
      </c>
    </row>
    <row r="1538" spans="1:21" hidden="1" x14ac:dyDescent="0.25">
      <c r="A1538" s="8" t="s">
        <v>5018</v>
      </c>
      <c r="B1538" s="2" t="s">
        <v>1955</v>
      </c>
      <c r="C1538" s="2" t="s">
        <v>148</v>
      </c>
      <c r="D1538" s="2" t="s">
        <v>131</v>
      </c>
      <c r="E1538" s="2" t="s">
        <v>107</v>
      </c>
      <c r="F1538" s="8" t="s">
        <v>24</v>
      </c>
      <c r="G1538" s="8">
        <v>0</v>
      </c>
      <c r="H1538" s="8">
        <v>0</v>
      </c>
      <c r="I1538" s="8">
        <v>1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5">
        <v>303170107</v>
      </c>
    </row>
    <row r="1539" spans="1:21" hidden="1" x14ac:dyDescent="0.25">
      <c r="A1539" s="8" t="s">
        <v>5018</v>
      </c>
      <c r="B1539" s="2" t="s">
        <v>1956</v>
      </c>
      <c r="C1539" s="2" t="s">
        <v>148</v>
      </c>
      <c r="D1539" s="2" t="s">
        <v>131</v>
      </c>
      <c r="E1539" s="2" t="s">
        <v>107</v>
      </c>
      <c r="F1539" s="8" t="s">
        <v>24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5">
        <v>303170131</v>
      </c>
    </row>
    <row r="1540" spans="1:21" hidden="1" x14ac:dyDescent="0.25">
      <c r="A1540" s="8" t="s">
        <v>5018</v>
      </c>
      <c r="B1540" s="2" t="s">
        <v>1957</v>
      </c>
      <c r="C1540" s="2" t="s">
        <v>148</v>
      </c>
      <c r="D1540" s="2" t="s">
        <v>131</v>
      </c>
      <c r="E1540" s="2" t="s">
        <v>107</v>
      </c>
      <c r="F1540" s="8" t="s">
        <v>24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0</v>
      </c>
      <c r="R1540" s="8">
        <v>0</v>
      </c>
      <c r="S1540" s="8">
        <v>0</v>
      </c>
      <c r="T1540" s="8">
        <v>0</v>
      </c>
      <c r="U1540" s="5">
        <v>303170140</v>
      </c>
    </row>
    <row r="1541" spans="1:21" hidden="1" x14ac:dyDescent="0.25">
      <c r="A1541" s="8" t="s">
        <v>5018</v>
      </c>
      <c r="B1541" s="2" t="s">
        <v>1958</v>
      </c>
      <c r="C1541" s="2" t="s">
        <v>148</v>
      </c>
      <c r="D1541" s="2" t="s">
        <v>131</v>
      </c>
      <c r="E1541" s="2" t="s">
        <v>107</v>
      </c>
      <c r="F1541" s="8" t="s">
        <v>24</v>
      </c>
      <c r="G1541" s="8">
        <v>0</v>
      </c>
      <c r="H1541" s="8">
        <v>1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5">
        <v>303170158</v>
      </c>
    </row>
    <row r="1542" spans="1:21" hidden="1" x14ac:dyDescent="0.25">
      <c r="A1542" s="8" t="s">
        <v>5018</v>
      </c>
      <c r="B1542" s="2" t="s">
        <v>1959</v>
      </c>
      <c r="C1542" s="2" t="s">
        <v>148</v>
      </c>
      <c r="D1542" s="2" t="s">
        <v>131</v>
      </c>
      <c r="E1542" s="2" t="s">
        <v>107</v>
      </c>
      <c r="F1542" s="8" t="s">
        <v>24</v>
      </c>
      <c r="G1542" s="8">
        <v>0</v>
      </c>
      <c r="H1542" s="8">
        <v>1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5">
        <v>303170166</v>
      </c>
    </row>
    <row r="1543" spans="1:21" hidden="1" x14ac:dyDescent="0.25">
      <c r="A1543" s="8" t="s">
        <v>5018</v>
      </c>
      <c r="B1543" s="2" t="s">
        <v>1960</v>
      </c>
      <c r="C1543" s="2" t="s">
        <v>148</v>
      </c>
      <c r="D1543" s="2" t="s">
        <v>131</v>
      </c>
      <c r="E1543" s="2" t="s">
        <v>107</v>
      </c>
      <c r="F1543" s="8" t="s">
        <v>24</v>
      </c>
      <c r="G1543" s="8">
        <v>0</v>
      </c>
      <c r="H1543" s="8">
        <v>1</v>
      </c>
      <c r="I1543" s="8">
        <v>0</v>
      </c>
      <c r="J1543" s="8">
        <v>0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5">
        <v>303170174</v>
      </c>
    </row>
    <row r="1544" spans="1:21" hidden="1" x14ac:dyDescent="0.25">
      <c r="A1544" s="8" t="s">
        <v>5018</v>
      </c>
      <c r="B1544" s="2" t="s">
        <v>1961</v>
      </c>
      <c r="C1544" s="2" t="s">
        <v>148</v>
      </c>
      <c r="D1544" s="2" t="s">
        <v>131</v>
      </c>
      <c r="E1544" s="2" t="s">
        <v>107</v>
      </c>
      <c r="F1544" s="8" t="s">
        <v>24</v>
      </c>
      <c r="G1544" s="8">
        <v>0</v>
      </c>
      <c r="H1544" s="8">
        <v>1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>
        <v>0</v>
      </c>
      <c r="R1544" s="8">
        <v>0</v>
      </c>
      <c r="S1544" s="8">
        <v>0</v>
      </c>
      <c r="T1544" s="8">
        <v>0</v>
      </c>
      <c r="U1544" s="5">
        <v>303170182</v>
      </c>
    </row>
    <row r="1545" spans="1:21" hidden="1" x14ac:dyDescent="0.25">
      <c r="A1545" s="8" t="s">
        <v>5018</v>
      </c>
      <c r="B1545" s="2" t="s">
        <v>1962</v>
      </c>
      <c r="C1545" s="2" t="s">
        <v>148</v>
      </c>
      <c r="D1545" s="2" t="s">
        <v>131</v>
      </c>
      <c r="E1545" s="2" t="s">
        <v>107</v>
      </c>
      <c r="F1545" s="8" t="s">
        <v>24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1</v>
      </c>
      <c r="N1545" s="8">
        <v>0</v>
      </c>
      <c r="O1545" s="8">
        <v>0</v>
      </c>
      <c r="P1545" s="8">
        <v>1</v>
      </c>
      <c r="Q1545" s="8">
        <v>0</v>
      </c>
      <c r="R1545" s="8">
        <v>0</v>
      </c>
      <c r="S1545" s="8">
        <v>0</v>
      </c>
      <c r="T1545" s="8">
        <v>0</v>
      </c>
      <c r="U1545" s="5">
        <v>303170190</v>
      </c>
    </row>
    <row r="1546" spans="1:21" hidden="1" x14ac:dyDescent="0.25">
      <c r="A1546" s="8" t="s">
        <v>5018</v>
      </c>
      <c r="B1546" s="2" t="s">
        <v>1963</v>
      </c>
      <c r="C1546" s="2" t="s">
        <v>148</v>
      </c>
      <c r="D1546" s="2" t="s">
        <v>131</v>
      </c>
      <c r="E1546" s="2" t="s">
        <v>107</v>
      </c>
      <c r="F1546" s="8" t="s">
        <v>24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5">
        <v>303170204</v>
      </c>
    </row>
    <row r="1547" spans="1:21" hidden="1" x14ac:dyDescent="0.25">
      <c r="A1547" s="8" t="s">
        <v>5018</v>
      </c>
      <c r="B1547" s="2" t="s">
        <v>1964</v>
      </c>
      <c r="C1547" s="2" t="s">
        <v>149</v>
      </c>
      <c r="D1547" s="2" t="s">
        <v>131</v>
      </c>
      <c r="E1547" s="2" t="s">
        <v>107</v>
      </c>
      <c r="F1547" s="8" t="s">
        <v>36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5">
        <v>303180013</v>
      </c>
    </row>
    <row r="1548" spans="1:21" hidden="1" x14ac:dyDescent="0.25">
      <c r="A1548" s="8" t="s">
        <v>5018</v>
      </c>
      <c r="B1548" s="2" t="s">
        <v>1965</v>
      </c>
      <c r="C1548" s="2" t="s">
        <v>149</v>
      </c>
      <c r="D1548" s="2" t="s">
        <v>131</v>
      </c>
      <c r="E1548" s="2" t="s">
        <v>107</v>
      </c>
      <c r="F1548" s="8" t="s">
        <v>36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5">
        <v>303180030</v>
      </c>
    </row>
    <row r="1549" spans="1:21" hidden="1" x14ac:dyDescent="0.25">
      <c r="A1549" s="8" t="s">
        <v>5018</v>
      </c>
      <c r="B1549" s="2" t="s">
        <v>1966</v>
      </c>
      <c r="C1549" s="2" t="s">
        <v>149</v>
      </c>
      <c r="D1549" s="2" t="s">
        <v>131</v>
      </c>
      <c r="E1549" s="2" t="s">
        <v>107</v>
      </c>
      <c r="F1549" s="8" t="s">
        <v>36</v>
      </c>
      <c r="G1549" s="8">
        <v>0</v>
      </c>
      <c r="H1549" s="8">
        <v>1</v>
      </c>
      <c r="I1549" s="8">
        <v>0</v>
      </c>
      <c r="J1549" s="8">
        <v>0</v>
      </c>
      <c r="K1549" s="8">
        <v>0</v>
      </c>
      <c r="L1549" s="8">
        <v>0</v>
      </c>
      <c r="M1549" s="8">
        <v>1</v>
      </c>
      <c r="N1549" s="8">
        <v>0</v>
      </c>
      <c r="O1549" s="8">
        <v>0</v>
      </c>
      <c r="P1549" s="8">
        <v>1</v>
      </c>
      <c r="Q1549" s="8">
        <v>0</v>
      </c>
      <c r="R1549" s="8">
        <v>0</v>
      </c>
      <c r="S1549" s="8">
        <v>0</v>
      </c>
      <c r="T1549" s="8">
        <v>0</v>
      </c>
      <c r="U1549" s="5">
        <v>303180048</v>
      </c>
    </row>
    <row r="1550" spans="1:21" hidden="1" x14ac:dyDescent="0.25">
      <c r="A1550" s="8" t="s">
        <v>5018</v>
      </c>
      <c r="B1550" s="2" t="s">
        <v>1967</v>
      </c>
      <c r="C1550" s="2" t="s">
        <v>149</v>
      </c>
      <c r="D1550" s="2" t="s">
        <v>131</v>
      </c>
      <c r="E1550" s="2" t="s">
        <v>107</v>
      </c>
      <c r="F1550" s="8" t="s">
        <v>36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1</v>
      </c>
      <c r="N1550" s="8">
        <v>0</v>
      </c>
      <c r="O1550" s="8">
        <v>0</v>
      </c>
      <c r="P1550" s="8">
        <v>1</v>
      </c>
      <c r="Q1550" s="8">
        <v>0</v>
      </c>
      <c r="R1550" s="8">
        <v>0</v>
      </c>
      <c r="S1550" s="8">
        <v>0</v>
      </c>
      <c r="T1550" s="8">
        <v>0</v>
      </c>
      <c r="U1550" s="5">
        <v>303180056</v>
      </c>
    </row>
    <row r="1551" spans="1:21" hidden="1" x14ac:dyDescent="0.25">
      <c r="A1551" s="8" t="s">
        <v>5018</v>
      </c>
      <c r="B1551" s="2" t="s">
        <v>1968</v>
      </c>
      <c r="C1551" s="2" t="s">
        <v>149</v>
      </c>
      <c r="D1551" s="2" t="s">
        <v>131</v>
      </c>
      <c r="E1551" s="2" t="s">
        <v>107</v>
      </c>
      <c r="F1551" s="8" t="s">
        <v>36</v>
      </c>
      <c r="G1551" s="8">
        <v>0</v>
      </c>
      <c r="H1551" s="8">
        <v>1</v>
      </c>
      <c r="I1551" s="8">
        <v>0</v>
      </c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5">
        <v>303180064</v>
      </c>
    </row>
    <row r="1552" spans="1:21" hidden="1" x14ac:dyDescent="0.25">
      <c r="A1552" s="8" t="s">
        <v>5018</v>
      </c>
      <c r="B1552" s="2" t="s">
        <v>1969</v>
      </c>
      <c r="C1552" s="2" t="s">
        <v>149</v>
      </c>
      <c r="D1552" s="2" t="s">
        <v>131</v>
      </c>
      <c r="E1552" s="2" t="s">
        <v>107</v>
      </c>
      <c r="F1552" s="8" t="s">
        <v>36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1</v>
      </c>
      <c r="Q1552" s="8">
        <v>0</v>
      </c>
      <c r="R1552" s="8">
        <v>0</v>
      </c>
      <c r="S1552" s="8">
        <v>0</v>
      </c>
      <c r="T1552" s="8">
        <v>0</v>
      </c>
      <c r="U1552" s="5">
        <v>303180072</v>
      </c>
    </row>
    <row r="1553" spans="1:21" hidden="1" x14ac:dyDescent="0.25">
      <c r="A1553" s="8" t="s">
        <v>5018</v>
      </c>
      <c r="B1553" s="2" t="s">
        <v>1970</v>
      </c>
      <c r="C1553" s="2" t="s">
        <v>150</v>
      </c>
      <c r="D1553" s="2" t="s">
        <v>131</v>
      </c>
      <c r="E1553" s="2" t="s">
        <v>107</v>
      </c>
      <c r="F1553" s="8" t="s">
        <v>24</v>
      </c>
      <c r="G1553" s="8">
        <v>0</v>
      </c>
      <c r="H1553" s="8">
        <v>1</v>
      </c>
      <c r="I1553" s="8">
        <v>0</v>
      </c>
      <c r="J1553" s="8">
        <v>0</v>
      </c>
      <c r="K1553" s="8">
        <v>1</v>
      </c>
      <c r="L1553" s="8">
        <v>1</v>
      </c>
      <c r="M1553" s="8">
        <v>1</v>
      </c>
      <c r="N1553" s="8">
        <v>0</v>
      </c>
      <c r="O1553" s="8">
        <v>0</v>
      </c>
      <c r="P1553" s="8">
        <v>1</v>
      </c>
      <c r="Q1553" s="8">
        <v>0</v>
      </c>
      <c r="R1553" s="8">
        <v>0</v>
      </c>
      <c r="S1553" s="8">
        <v>0</v>
      </c>
      <c r="T1553" s="8">
        <v>0</v>
      </c>
      <c r="U1553" s="5">
        <v>303190019</v>
      </c>
    </row>
    <row r="1554" spans="1:21" hidden="1" x14ac:dyDescent="0.25">
      <c r="A1554" s="8" t="s">
        <v>5018</v>
      </c>
      <c r="B1554" s="2" t="s">
        <v>1971</v>
      </c>
      <c r="C1554" s="2" t="s">
        <v>152</v>
      </c>
      <c r="D1554" s="2" t="s">
        <v>151</v>
      </c>
      <c r="E1554" s="2" t="s">
        <v>107</v>
      </c>
      <c r="F1554" s="8" t="s">
        <v>36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5">
        <v>304010014</v>
      </c>
    </row>
    <row r="1555" spans="1:21" hidden="1" x14ac:dyDescent="0.25">
      <c r="A1555" s="8" t="s">
        <v>5018</v>
      </c>
      <c r="B1555" s="2" t="s">
        <v>1972</v>
      </c>
      <c r="C1555" s="2" t="s">
        <v>152</v>
      </c>
      <c r="D1555" s="2" t="s">
        <v>151</v>
      </c>
      <c r="E1555" s="2" t="s">
        <v>107</v>
      </c>
      <c r="F1555" s="8" t="s">
        <v>36</v>
      </c>
      <c r="G1555" s="8">
        <v>1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5">
        <v>304010022</v>
      </c>
    </row>
    <row r="1556" spans="1:21" hidden="1" x14ac:dyDescent="0.25">
      <c r="A1556" s="8" t="s">
        <v>5018</v>
      </c>
      <c r="B1556" s="2" t="s">
        <v>1973</v>
      </c>
      <c r="C1556" s="2" t="s">
        <v>152</v>
      </c>
      <c r="D1556" s="2" t="s">
        <v>151</v>
      </c>
      <c r="E1556" s="2" t="s">
        <v>107</v>
      </c>
      <c r="F1556" s="8" t="s">
        <v>36</v>
      </c>
      <c r="G1556" s="8">
        <v>1</v>
      </c>
      <c r="H1556" s="8">
        <v>0</v>
      </c>
      <c r="I1556" s="8">
        <v>0</v>
      </c>
      <c r="J1556" s="8">
        <v>0</v>
      </c>
      <c r="K1556" s="8">
        <v>1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5">
        <v>304010030</v>
      </c>
    </row>
    <row r="1557" spans="1:21" hidden="1" x14ac:dyDescent="0.25">
      <c r="A1557" s="8" t="s">
        <v>5018</v>
      </c>
      <c r="B1557" s="2" t="s">
        <v>1974</v>
      </c>
      <c r="C1557" s="2" t="s">
        <v>152</v>
      </c>
      <c r="D1557" s="2" t="s">
        <v>151</v>
      </c>
      <c r="E1557" s="2" t="s">
        <v>107</v>
      </c>
      <c r="F1557" s="8" t="s">
        <v>36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1</v>
      </c>
      <c r="Q1557" s="8">
        <v>0</v>
      </c>
      <c r="R1557" s="8">
        <v>0</v>
      </c>
      <c r="S1557" s="8">
        <v>0</v>
      </c>
      <c r="T1557" s="8">
        <v>0</v>
      </c>
      <c r="U1557" s="5">
        <v>304010049</v>
      </c>
    </row>
    <row r="1558" spans="1:21" hidden="1" x14ac:dyDescent="0.25">
      <c r="A1558" s="8" t="s">
        <v>5018</v>
      </c>
      <c r="B1558" s="2" t="s">
        <v>1975</v>
      </c>
      <c r="C1558" s="2" t="s">
        <v>152</v>
      </c>
      <c r="D1558" s="2" t="s">
        <v>151</v>
      </c>
      <c r="E1558" s="2" t="s">
        <v>107</v>
      </c>
      <c r="F1558" s="8" t="s">
        <v>36</v>
      </c>
      <c r="G1558" s="8">
        <v>0</v>
      </c>
      <c r="H1558" s="8">
        <v>1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0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5">
        <v>304010057</v>
      </c>
    </row>
    <row r="1559" spans="1:21" hidden="1" x14ac:dyDescent="0.25">
      <c r="A1559" s="8" t="s">
        <v>5018</v>
      </c>
      <c r="B1559" s="2" t="s">
        <v>1976</v>
      </c>
      <c r="C1559" s="2" t="s">
        <v>152</v>
      </c>
      <c r="D1559" s="2" t="s">
        <v>151</v>
      </c>
      <c r="E1559" s="2" t="s">
        <v>107</v>
      </c>
      <c r="F1559" s="8" t="s">
        <v>36</v>
      </c>
      <c r="G1559" s="8">
        <v>0</v>
      </c>
      <c r="H1559" s="8">
        <v>1</v>
      </c>
      <c r="I1559" s="8">
        <v>0</v>
      </c>
      <c r="J1559" s="8">
        <v>0</v>
      </c>
      <c r="K1559" s="8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1</v>
      </c>
      <c r="Q1559" s="8">
        <v>0</v>
      </c>
      <c r="R1559" s="8">
        <v>0</v>
      </c>
      <c r="S1559" s="8">
        <v>0</v>
      </c>
      <c r="T1559" s="8">
        <v>0</v>
      </c>
      <c r="U1559" s="5">
        <v>304010065</v>
      </c>
    </row>
    <row r="1560" spans="1:21" hidden="1" x14ac:dyDescent="0.25">
      <c r="A1560" s="8" t="s">
        <v>5018</v>
      </c>
      <c r="B1560" s="2" t="s">
        <v>1977</v>
      </c>
      <c r="C1560" s="2" t="s">
        <v>152</v>
      </c>
      <c r="D1560" s="2" t="s">
        <v>151</v>
      </c>
      <c r="E1560" s="2" t="s">
        <v>107</v>
      </c>
      <c r="F1560" s="8" t="s">
        <v>36</v>
      </c>
      <c r="G1560" s="8">
        <v>1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5">
        <v>304010073</v>
      </c>
    </row>
    <row r="1561" spans="1:21" hidden="1" x14ac:dyDescent="0.25">
      <c r="A1561" s="8" t="s">
        <v>5018</v>
      </c>
      <c r="B1561" s="2" t="s">
        <v>1978</v>
      </c>
      <c r="C1561" s="2" t="s">
        <v>152</v>
      </c>
      <c r="D1561" s="2" t="s">
        <v>151</v>
      </c>
      <c r="E1561" s="2" t="s">
        <v>107</v>
      </c>
      <c r="F1561" s="8" t="s">
        <v>36</v>
      </c>
      <c r="G1561" s="8">
        <v>1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1</v>
      </c>
      <c r="T1561" s="8">
        <v>0</v>
      </c>
      <c r="U1561" s="5">
        <v>304010081</v>
      </c>
    </row>
    <row r="1562" spans="1:21" hidden="1" x14ac:dyDescent="0.25">
      <c r="A1562" s="8" t="s">
        <v>5018</v>
      </c>
      <c r="B1562" s="2" t="s">
        <v>1979</v>
      </c>
      <c r="C1562" s="2" t="s">
        <v>152</v>
      </c>
      <c r="D1562" s="2" t="s">
        <v>151</v>
      </c>
      <c r="E1562" s="2" t="s">
        <v>107</v>
      </c>
      <c r="F1562" s="8" t="s">
        <v>36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5">
        <v>304010090</v>
      </c>
    </row>
    <row r="1563" spans="1:21" hidden="1" x14ac:dyDescent="0.25">
      <c r="A1563" s="8" t="s">
        <v>5018</v>
      </c>
      <c r="B1563" s="2" t="s">
        <v>1980</v>
      </c>
      <c r="C1563" s="2" t="s">
        <v>152</v>
      </c>
      <c r="D1563" s="2" t="s">
        <v>151</v>
      </c>
      <c r="E1563" s="2" t="s">
        <v>107</v>
      </c>
      <c r="F1563" s="8" t="s">
        <v>24</v>
      </c>
      <c r="G1563" s="8">
        <v>1</v>
      </c>
      <c r="H1563" s="8">
        <v>1</v>
      </c>
      <c r="I1563" s="8">
        <v>0</v>
      </c>
      <c r="J1563" s="8">
        <v>0</v>
      </c>
      <c r="K1563" s="8">
        <v>1</v>
      </c>
      <c r="L1563" s="8">
        <v>1</v>
      </c>
      <c r="M1563" s="8">
        <v>0</v>
      </c>
      <c r="N1563" s="8">
        <v>1</v>
      </c>
      <c r="O1563" s="8">
        <v>0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5">
        <v>304010103</v>
      </c>
    </row>
    <row r="1564" spans="1:21" hidden="1" x14ac:dyDescent="0.25">
      <c r="A1564" s="8" t="s">
        <v>5018</v>
      </c>
      <c r="B1564" s="2" t="s">
        <v>1981</v>
      </c>
      <c r="C1564" s="2" t="s">
        <v>152</v>
      </c>
      <c r="D1564" s="2" t="s">
        <v>151</v>
      </c>
      <c r="E1564" s="2" t="s">
        <v>107</v>
      </c>
      <c r="F1564" s="8" t="s">
        <v>24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5">
        <v>304010111</v>
      </c>
    </row>
    <row r="1565" spans="1:21" hidden="1" x14ac:dyDescent="0.25">
      <c r="A1565" s="8" t="s">
        <v>5018</v>
      </c>
      <c r="B1565" s="2" t="s">
        <v>1982</v>
      </c>
      <c r="C1565" s="2" t="s">
        <v>152</v>
      </c>
      <c r="D1565" s="2" t="s">
        <v>151</v>
      </c>
      <c r="E1565" s="2" t="s">
        <v>107</v>
      </c>
      <c r="F1565" s="8" t="s">
        <v>36</v>
      </c>
      <c r="G1565" s="8">
        <v>1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5">
        <v>304010120</v>
      </c>
    </row>
    <row r="1566" spans="1:21" hidden="1" x14ac:dyDescent="0.25">
      <c r="A1566" s="8" t="s">
        <v>5018</v>
      </c>
      <c r="B1566" s="2" t="s">
        <v>1983</v>
      </c>
      <c r="C1566" s="2" t="s">
        <v>152</v>
      </c>
      <c r="D1566" s="2" t="s">
        <v>151</v>
      </c>
      <c r="E1566" s="2" t="s">
        <v>107</v>
      </c>
      <c r="F1566" s="8" t="s">
        <v>36</v>
      </c>
      <c r="G1566" s="8">
        <v>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5">
        <v>304010138</v>
      </c>
    </row>
    <row r="1567" spans="1:21" hidden="1" x14ac:dyDescent="0.25">
      <c r="A1567" s="8" t="s">
        <v>5018</v>
      </c>
      <c r="B1567" s="2" t="s">
        <v>1984</v>
      </c>
      <c r="C1567" s="2" t="s">
        <v>152</v>
      </c>
      <c r="D1567" s="2" t="s">
        <v>151</v>
      </c>
      <c r="E1567" s="2" t="s">
        <v>107</v>
      </c>
      <c r="F1567" s="8" t="s">
        <v>36</v>
      </c>
      <c r="G1567" s="8">
        <v>1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5">
        <v>304010146</v>
      </c>
    </row>
    <row r="1568" spans="1:21" hidden="1" x14ac:dyDescent="0.25">
      <c r="A1568" s="8" t="s">
        <v>5018</v>
      </c>
      <c r="B1568" s="2" t="s">
        <v>1985</v>
      </c>
      <c r="C1568" s="2" t="s">
        <v>152</v>
      </c>
      <c r="D1568" s="2" t="s">
        <v>151</v>
      </c>
      <c r="E1568" s="2" t="s">
        <v>107</v>
      </c>
      <c r="F1568" s="8" t="s">
        <v>36</v>
      </c>
      <c r="G1568" s="8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  <c r="T1568" s="8">
        <v>0</v>
      </c>
      <c r="U1568" s="5">
        <v>304010154</v>
      </c>
    </row>
    <row r="1569" spans="1:21" hidden="1" x14ac:dyDescent="0.25">
      <c r="A1569" s="8" t="s">
        <v>5018</v>
      </c>
      <c r="B1569" s="2" t="s">
        <v>1986</v>
      </c>
      <c r="C1569" s="2" t="s">
        <v>152</v>
      </c>
      <c r="D1569" s="2" t="s">
        <v>151</v>
      </c>
      <c r="E1569" s="2" t="s">
        <v>107</v>
      </c>
      <c r="F1569" s="8" t="s">
        <v>36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1</v>
      </c>
      <c r="N1569" s="8">
        <v>0</v>
      </c>
      <c r="O1569" s="8">
        <v>0</v>
      </c>
      <c r="P1569" s="8">
        <v>1</v>
      </c>
      <c r="Q1569" s="8">
        <v>0</v>
      </c>
      <c r="R1569" s="8">
        <v>0</v>
      </c>
      <c r="S1569" s="8">
        <v>0</v>
      </c>
      <c r="T1569" s="8">
        <v>0</v>
      </c>
      <c r="U1569" s="5">
        <v>304010162</v>
      </c>
    </row>
    <row r="1570" spans="1:21" hidden="1" x14ac:dyDescent="0.25">
      <c r="A1570" s="8" t="s">
        <v>5018</v>
      </c>
      <c r="B1570" s="2" t="s">
        <v>1987</v>
      </c>
      <c r="C1570" s="2" t="s">
        <v>152</v>
      </c>
      <c r="D1570" s="2" t="s">
        <v>151</v>
      </c>
      <c r="E1570" s="2" t="s">
        <v>107</v>
      </c>
      <c r="F1570" s="8" t="s">
        <v>36</v>
      </c>
      <c r="G1570" s="8">
        <v>1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1</v>
      </c>
      <c r="T1570" s="8">
        <v>0</v>
      </c>
      <c r="U1570" s="5">
        <v>304010170</v>
      </c>
    </row>
    <row r="1571" spans="1:21" hidden="1" x14ac:dyDescent="0.25">
      <c r="A1571" s="8" t="s">
        <v>5018</v>
      </c>
      <c r="B1571" s="2" t="s">
        <v>1988</v>
      </c>
      <c r="C1571" s="2" t="s">
        <v>152</v>
      </c>
      <c r="D1571" s="2" t="s">
        <v>151</v>
      </c>
      <c r="E1571" s="2" t="s">
        <v>107</v>
      </c>
      <c r="F1571" s="8" t="s">
        <v>36</v>
      </c>
      <c r="G1571" s="8">
        <v>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1</v>
      </c>
      <c r="T1571" s="8">
        <v>0</v>
      </c>
      <c r="U1571" s="5">
        <v>304010189</v>
      </c>
    </row>
    <row r="1572" spans="1:21" hidden="1" x14ac:dyDescent="0.25">
      <c r="A1572" s="8" t="s">
        <v>5018</v>
      </c>
      <c r="B1572" s="2" t="s">
        <v>1989</v>
      </c>
      <c r="C1572" s="2" t="s">
        <v>152</v>
      </c>
      <c r="D1572" s="2" t="s">
        <v>151</v>
      </c>
      <c r="E1572" s="2" t="s">
        <v>107</v>
      </c>
      <c r="F1572" s="8" t="s">
        <v>36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1</v>
      </c>
      <c r="T1572" s="8">
        <v>0</v>
      </c>
      <c r="U1572" s="5">
        <v>304010197</v>
      </c>
    </row>
    <row r="1573" spans="1:21" hidden="1" x14ac:dyDescent="0.25">
      <c r="A1573" s="8" t="s">
        <v>5018</v>
      </c>
      <c r="B1573" s="2" t="s">
        <v>1990</v>
      </c>
      <c r="C1573" s="2" t="s">
        <v>152</v>
      </c>
      <c r="D1573" s="2" t="s">
        <v>151</v>
      </c>
      <c r="E1573" s="2" t="s">
        <v>107</v>
      </c>
      <c r="F1573" s="8" t="s">
        <v>36</v>
      </c>
      <c r="G1573" s="8">
        <v>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1</v>
      </c>
      <c r="S1573" s="8">
        <v>1</v>
      </c>
      <c r="T1573" s="8">
        <v>0</v>
      </c>
      <c r="U1573" s="5">
        <v>304010200</v>
      </c>
    </row>
    <row r="1574" spans="1:21" hidden="1" x14ac:dyDescent="0.25">
      <c r="A1574" s="8" t="s">
        <v>5018</v>
      </c>
      <c r="B1574" s="2" t="s">
        <v>1991</v>
      </c>
      <c r="C1574" s="2" t="s">
        <v>152</v>
      </c>
      <c r="D1574" s="2" t="s">
        <v>151</v>
      </c>
      <c r="E1574" s="2" t="s">
        <v>107</v>
      </c>
      <c r="F1574" s="8" t="s">
        <v>36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5">
        <v>304010219</v>
      </c>
    </row>
    <row r="1575" spans="1:21" hidden="1" x14ac:dyDescent="0.25">
      <c r="A1575" s="8" t="s">
        <v>5018</v>
      </c>
      <c r="B1575" s="2" t="s">
        <v>1992</v>
      </c>
      <c r="C1575" s="2" t="s">
        <v>152</v>
      </c>
      <c r="D1575" s="2" t="s">
        <v>151</v>
      </c>
      <c r="E1575" s="2" t="s">
        <v>107</v>
      </c>
      <c r="F1575" s="8" t="s">
        <v>36</v>
      </c>
      <c r="G1575" s="8">
        <v>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5">
        <v>304010235</v>
      </c>
    </row>
    <row r="1576" spans="1:21" hidden="1" x14ac:dyDescent="0.25">
      <c r="A1576" s="8" t="s">
        <v>5018</v>
      </c>
      <c r="B1576" s="2" t="s">
        <v>1993</v>
      </c>
      <c r="C1576" s="2" t="s">
        <v>152</v>
      </c>
      <c r="D1576" s="2" t="s">
        <v>151</v>
      </c>
      <c r="E1576" s="2" t="s">
        <v>107</v>
      </c>
      <c r="F1576" s="8" t="s">
        <v>36</v>
      </c>
      <c r="G1576" s="8">
        <v>1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5">
        <v>304010243</v>
      </c>
    </row>
    <row r="1577" spans="1:21" hidden="1" x14ac:dyDescent="0.25">
      <c r="A1577" s="8" t="s">
        <v>5018</v>
      </c>
      <c r="B1577" s="2" t="s">
        <v>1994</v>
      </c>
      <c r="C1577" s="2" t="s">
        <v>152</v>
      </c>
      <c r="D1577" s="2" t="s">
        <v>151</v>
      </c>
      <c r="E1577" s="2" t="s">
        <v>107</v>
      </c>
      <c r="F1577" s="8" t="s">
        <v>36</v>
      </c>
      <c r="G1577" s="8">
        <v>1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5">
        <v>304010260</v>
      </c>
    </row>
    <row r="1578" spans="1:21" hidden="1" x14ac:dyDescent="0.25">
      <c r="A1578" s="8" t="s">
        <v>5018</v>
      </c>
      <c r="B1578" s="2" t="s">
        <v>1995</v>
      </c>
      <c r="C1578" s="2" t="s">
        <v>152</v>
      </c>
      <c r="D1578" s="2" t="s">
        <v>151</v>
      </c>
      <c r="E1578" s="2" t="s">
        <v>107</v>
      </c>
      <c r="F1578" s="8" t="s">
        <v>36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5">
        <v>304010286</v>
      </c>
    </row>
    <row r="1579" spans="1:21" hidden="1" x14ac:dyDescent="0.25">
      <c r="A1579" s="8" t="s">
        <v>5018</v>
      </c>
      <c r="B1579" s="2" t="s">
        <v>1996</v>
      </c>
      <c r="C1579" s="2" t="s">
        <v>152</v>
      </c>
      <c r="D1579" s="2" t="s">
        <v>151</v>
      </c>
      <c r="E1579" s="2" t="s">
        <v>107</v>
      </c>
      <c r="F1579" s="8" t="s">
        <v>36</v>
      </c>
      <c r="G1579" s="8">
        <v>1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5">
        <v>304010294</v>
      </c>
    </row>
    <row r="1580" spans="1:21" hidden="1" x14ac:dyDescent="0.25">
      <c r="A1580" s="8" t="s">
        <v>5018</v>
      </c>
      <c r="B1580" s="2" t="s">
        <v>1997</v>
      </c>
      <c r="C1580" s="2" t="s">
        <v>152</v>
      </c>
      <c r="D1580" s="2" t="s">
        <v>151</v>
      </c>
      <c r="E1580" s="2" t="s">
        <v>107</v>
      </c>
      <c r="F1580" s="8" t="s">
        <v>36</v>
      </c>
      <c r="G1580" s="8">
        <v>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1</v>
      </c>
      <c r="T1580" s="8">
        <v>0</v>
      </c>
      <c r="U1580" s="5">
        <v>304010308</v>
      </c>
    </row>
    <row r="1581" spans="1:21" hidden="1" x14ac:dyDescent="0.25">
      <c r="A1581" s="8" t="s">
        <v>5018</v>
      </c>
      <c r="B1581" s="2" t="s">
        <v>1998</v>
      </c>
      <c r="C1581" s="2" t="s">
        <v>152</v>
      </c>
      <c r="D1581" s="2" t="s">
        <v>151</v>
      </c>
      <c r="E1581" s="2" t="s">
        <v>107</v>
      </c>
      <c r="F1581" s="8" t="s">
        <v>36</v>
      </c>
      <c r="G1581" s="8">
        <v>1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  <c r="T1581" s="8">
        <v>0</v>
      </c>
      <c r="U1581" s="5">
        <v>304010316</v>
      </c>
    </row>
    <row r="1582" spans="1:21" hidden="1" x14ac:dyDescent="0.25">
      <c r="A1582" s="8" t="s">
        <v>5018</v>
      </c>
      <c r="B1582" s="2" t="s">
        <v>1999</v>
      </c>
      <c r="C1582" s="2" t="s">
        <v>152</v>
      </c>
      <c r="D1582" s="2" t="s">
        <v>151</v>
      </c>
      <c r="E1582" s="2" t="s">
        <v>107</v>
      </c>
      <c r="F1582" s="8" t="s">
        <v>36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5">
        <v>304010324</v>
      </c>
    </row>
    <row r="1583" spans="1:21" hidden="1" x14ac:dyDescent="0.25">
      <c r="A1583" s="8" t="s">
        <v>5018</v>
      </c>
      <c r="B1583" s="2" t="s">
        <v>2000</v>
      </c>
      <c r="C1583" s="2" t="s">
        <v>152</v>
      </c>
      <c r="D1583" s="2" t="s">
        <v>151</v>
      </c>
      <c r="E1583" s="2" t="s">
        <v>107</v>
      </c>
      <c r="F1583" s="8" t="s">
        <v>36</v>
      </c>
      <c r="G1583" s="8">
        <v>0</v>
      </c>
      <c r="H1583" s="8">
        <v>1</v>
      </c>
      <c r="I1583" s="8">
        <v>0</v>
      </c>
      <c r="J1583" s="8">
        <v>0</v>
      </c>
      <c r="K1583" s="8">
        <v>0</v>
      </c>
      <c r="L1583" s="8">
        <v>0</v>
      </c>
      <c r="M1583" s="8">
        <v>1</v>
      </c>
      <c r="N1583" s="8">
        <v>0</v>
      </c>
      <c r="O1583" s="8">
        <v>0</v>
      </c>
      <c r="P1583" s="8">
        <v>1</v>
      </c>
      <c r="Q1583" s="8">
        <v>0</v>
      </c>
      <c r="R1583" s="8">
        <v>0</v>
      </c>
      <c r="S1583" s="8">
        <v>0</v>
      </c>
      <c r="T1583" s="8">
        <v>0</v>
      </c>
      <c r="U1583" s="5">
        <v>304010332</v>
      </c>
    </row>
    <row r="1584" spans="1:21" hidden="1" x14ac:dyDescent="0.25">
      <c r="A1584" s="8" t="s">
        <v>5018</v>
      </c>
      <c r="B1584" s="2" t="s">
        <v>2001</v>
      </c>
      <c r="C1584" s="2" t="s">
        <v>152</v>
      </c>
      <c r="D1584" s="2" t="s">
        <v>151</v>
      </c>
      <c r="E1584" s="2" t="s">
        <v>107</v>
      </c>
      <c r="F1584" s="8" t="s">
        <v>36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1</v>
      </c>
      <c r="T1584" s="8">
        <v>0</v>
      </c>
      <c r="U1584" s="5">
        <v>304010340</v>
      </c>
    </row>
    <row r="1585" spans="1:21" hidden="1" x14ac:dyDescent="0.25">
      <c r="A1585" s="8" t="s">
        <v>5018</v>
      </c>
      <c r="B1585" s="2" t="s">
        <v>2002</v>
      </c>
      <c r="C1585" s="2" t="s">
        <v>152</v>
      </c>
      <c r="D1585" s="2" t="s">
        <v>151</v>
      </c>
      <c r="E1585" s="2" t="s">
        <v>107</v>
      </c>
      <c r="F1585" s="8" t="s">
        <v>36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1</v>
      </c>
      <c r="N1585" s="8">
        <v>0</v>
      </c>
      <c r="O1585" s="8">
        <v>0</v>
      </c>
      <c r="P1585" s="8">
        <v>1</v>
      </c>
      <c r="Q1585" s="8">
        <v>0</v>
      </c>
      <c r="R1585" s="8">
        <v>0</v>
      </c>
      <c r="S1585" s="8">
        <v>0</v>
      </c>
      <c r="T1585" s="8">
        <v>0</v>
      </c>
      <c r="U1585" s="5">
        <v>304010359</v>
      </c>
    </row>
    <row r="1586" spans="1:21" hidden="1" x14ac:dyDescent="0.25">
      <c r="A1586" s="8" t="s">
        <v>5018</v>
      </c>
      <c r="B1586" s="2" t="s">
        <v>2003</v>
      </c>
      <c r="C1586" s="2" t="s">
        <v>153</v>
      </c>
      <c r="D1586" s="2" t="s">
        <v>151</v>
      </c>
      <c r="E1586" s="2" t="s">
        <v>107</v>
      </c>
      <c r="F1586" s="8" t="s">
        <v>36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5">
        <v>304020010</v>
      </c>
    </row>
    <row r="1587" spans="1:21" hidden="1" x14ac:dyDescent="0.25">
      <c r="A1587" s="8" t="s">
        <v>5018</v>
      </c>
      <c r="B1587" s="2" t="s">
        <v>2004</v>
      </c>
      <c r="C1587" s="2" t="s">
        <v>153</v>
      </c>
      <c r="D1587" s="2" t="s">
        <v>151</v>
      </c>
      <c r="E1587" s="2" t="s">
        <v>107</v>
      </c>
      <c r="F1587" s="8" t="s">
        <v>36</v>
      </c>
      <c r="G1587" s="8">
        <v>1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5">
        <v>304020028</v>
      </c>
    </row>
    <row r="1588" spans="1:21" hidden="1" x14ac:dyDescent="0.25">
      <c r="A1588" s="8" t="s">
        <v>5018</v>
      </c>
      <c r="B1588" s="2" t="s">
        <v>2005</v>
      </c>
      <c r="C1588" s="2" t="s">
        <v>153</v>
      </c>
      <c r="D1588" s="2" t="s">
        <v>151</v>
      </c>
      <c r="E1588" s="2" t="s">
        <v>107</v>
      </c>
      <c r="F1588" s="8" t="s">
        <v>36</v>
      </c>
      <c r="G1588" s="8">
        <v>1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5">
        <v>304020036</v>
      </c>
    </row>
    <row r="1589" spans="1:21" hidden="1" x14ac:dyDescent="0.25">
      <c r="A1589" s="8" t="s">
        <v>5018</v>
      </c>
      <c r="B1589" s="2" t="s">
        <v>2006</v>
      </c>
      <c r="C1589" s="2" t="s">
        <v>153</v>
      </c>
      <c r="D1589" s="2" t="s">
        <v>151</v>
      </c>
      <c r="E1589" s="2" t="s">
        <v>107</v>
      </c>
      <c r="F1589" s="8" t="s">
        <v>36</v>
      </c>
      <c r="G1589" s="8">
        <v>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5">
        <v>304020044</v>
      </c>
    </row>
    <row r="1590" spans="1:21" hidden="1" x14ac:dyDescent="0.25">
      <c r="A1590" s="8" t="s">
        <v>5018</v>
      </c>
      <c r="B1590" s="2" t="s">
        <v>2007</v>
      </c>
      <c r="C1590" s="2" t="s">
        <v>153</v>
      </c>
      <c r="D1590" s="2" t="s">
        <v>151</v>
      </c>
      <c r="E1590" s="2" t="s">
        <v>107</v>
      </c>
      <c r="F1590" s="8" t="s">
        <v>36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5">
        <v>304020052</v>
      </c>
    </row>
    <row r="1591" spans="1:21" hidden="1" x14ac:dyDescent="0.25">
      <c r="A1591" s="8" t="s">
        <v>5018</v>
      </c>
      <c r="B1591" s="2" t="s">
        <v>2008</v>
      </c>
      <c r="C1591" s="2" t="s">
        <v>153</v>
      </c>
      <c r="D1591" s="2" t="s">
        <v>151</v>
      </c>
      <c r="E1591" s="2" t="s">
        <v>107</v>
      </c>
      <c r="F1591" s="8" t="s">
        <v>36</v>
      </c>
      <c r="G1591" s="8">
        <v>1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5">
        <v>304020060</v>
      </c>
    </row>
    <row r="1592" spans="1:21" hidden="1" x14ac:dyDescent="0.25">
      <c r="A1592" s="8" t="s">
        <v>5018</v>
      </c>
      <c r="B1592" s="2" t="s">
        <v>2009</v>
      </c>
      <c r="C1592" s="2" t="s">
        <v>153</v>
      </c>
      <c r="D1592" s="2" t="s">
        <v>151</v>
      </c>
      <c r="E1592" s="2" t="s">
        <v>107</v>
      </c>
      <c r="F1592" s="8" t="s">
        <v>36</v>
      </c>
      <c r="G1592" s="8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5">
        <v>304020079</v>
      </c>
    </row>
    <row r="1593" spans="1:21" hidden="1" x14ac:dyDescent="0.25">
      <c r="A1593" s="8" t="s">
        <v>5018</v>
      </c>
      <c r="B1593" s="2" t="s">
        <v>2010</v>
      </c>
      <c r="C1593" s="2" t="s">
        <v>153</v>
      </c>
      <c r="D1593" s="2" t="s">
        <v>151</v>
      </c>
      <c r="E1593" s="2" t="s">
        <v>107</v>
      </c>
      <c r="F1593" s="8" t="s">
        <v>36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5">
        <v>304020087</v>
      </c>
    </row>
    <row r="1594" spans="1:21" hidden="1" x14ac:dyDescent="0.25">
      <c r="A1594" s="8" t="s">
        <v>5018</v>
      </c>
      <c r="B1594" s="2" t="s">
        <v>2011</v>
      </c>
      <c r="C1594" s="2" t="s">
        <v>153</v>
      </c>
      <c r="D1594" s="2" t="s">
        <v>151</v>
      </c>
      <c r="E1594" s="2" t="s">
        <v>107</v>
      </c>
      <c r="F1594" s="8" t="s">
        <v>36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5">
        <v>304020095</v>
      </c>
    </row>
    <row r="1595" spans="1:21" hidden="1" x14ac:dyDescent="0.25">
      <c r="A1595" s="8" t="s">
        <v>5018</v>
      </c>
      <c r="B1595" s="2" t="s">
        <v>2012</v>
      </c>
      <c r="C1595" s="2" t="s">
        <v>153</v>
      </c>
      <c r="D1595" s="2" t="s">
        <v>151</v>
      </c>
      <c r="E1595" s="2" t="s">
        <v>107</v>
      </c>
      <c r="F1595" s="8" t="s">
        <v>36</v>
      </c>
      <c r="G1595" s="8">
        <v>1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5">
        <v>304020109</v>
      </c>
    </row>
    <row r="1596" spans="1:21" hidden="1" x14ac:dyDescent="0.25">
      <c r="A1596" s="8" t="s">
        <v>5018</v>
      </c>
      <c r="B1596" s="2" t="s">
        <v>2013</v>
      </c>
      <c r="C1596" s="2" t="s">
        <v>153</v>
      </c>
      <c r="D1596" s="2" t="s">
        <v>151</v>
      </c>
      <c r="E1596" s="2" t="s">
        <v>107</v>
      </c>
      <c r="F1596" s="8" t="s">
        <v>36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5">
        <v>304020117</v>
      </c>
    </row>
    <row r="1597" spans="1:21" hidden="1" x14ac:dyDescent="0.25">
      <c r="A1597" s="8" t="s">
        <v>5018</v>
      </c>
      <c r="B1597" s="2" t="s">
        <v>2014</v>
      </c>
      <c r="C1597" s="2" t="s">
        <v>153</v>
      </c>
      <c r="D1597" s="2" t="s">
        <v>151</v>
      </c>
      <c r="E1597" s="2" t="s">
        <v>107</v>
      </c>
      <c r="F1597" s="8" t="s">
        <v>36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5">
        <v>304020125</v>
      </c>
    </row>
    <row r="1598" spans="1:21" hidden="1" x14ac:dyDescent="0.25">
      <c r="A1598" s="8" t="s">
        <v>5018</v>
      </c>
      <c r="B1598" s="2" t="s">
        <v>2015</v>
      </c>
      <c r="C1598" s="2" t="s">
        <v>153</v>
      </c>
      <c r="D1598" s="2" t="s">
        <v>151</v>
      </c>
      <c r="E1598" s="2" t="s">
        <v>107</v>
      </c>
      <c r="F1598" s="8" t="s">
        <v>36</v>
      </c>
      <c r="G1598" s="8">
        <v>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5">
        <v>304020133</v>
      </c>
    </row>
    <row r="1599" spans="1:21" hidden="1" x14ac:dyDescent="0.25">
      <c r="A1599" s="8" t="s">
        <v>5018</v>
      </c>
      <c r="B1599" s="2" t="s">
        <v>2016</v>
      </c>
      <c r="C1599" s="2" t="s">
        <v>153</v>
      </c>
      <c r="D1599" s="2" t="s">
        <v>151</v>
      </c>
      <c r="E1599" s="2" t="s">
        <v>107</v>
      </c>
      <c r="F1599" s="8" t="s">
        <v>36</v>
      </c>
      <c r="G1599" s="8">
        <v>1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5">
        <v>304020141</v>
      </c>
    </row>
    <row r="1600" spans="1:21" hidden="1" x14ac:dyDescent="0.25">
      <c r="A1600" s="8" t="s">
        <v>5018</v>
      </c>
      <c r="B1600" s="2" t="s">
        <v>2017</v>
      </c>
      <c r="C1600" s="2" t="s">
        <v>153</v>
      </c>
      <c r="D1600" s="2" t="s">
        <v>151</v>
      </c>
      <c r="E1600" s="2" t="s">
        <v>107</v>
      </c>
      <c r="F1600" s="8" t="s">
        <v>36</v>
      </c>
      <c r="G1600" s="8">
        <v>1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5">
        <v>304020150</v>
      </c>
    </row>
    <row r="1601" spans="1:21" hidden="1" x14ac:dyDescent="0.25">
      <c r="A1601" s="8" t="s">
        <v>5018</v>
      </c>
      <c r="B1601" s="2" t="s">
        <v>2018</v>
      </c>
      <c r="C1601" s="2" t="s">
        <v>153</v>
      </c>
      <c r="D1601" s="2" t="s">
        <v>151</v>
      </c>
      <c r="E1601" s="2" t="s">
        <v>107</v>
      </c>
      <c r="F1601" s="8" t="s">
        <v>36</v>
      </c>
      <c r="G1601" s="8">
        <v>1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5">
        <v>304020168</v>
      </c>
    </row>
    <row r="1602" spans="1:21" hidden="1" x14ac:dyDescent="0.25">
      <c r="A1602" s="8" t="s">
        <v>5018</v>
      </c>
      <c r="B1602" s="2" t="s">
        <v>2019</v>
      </c>
      <c r="C1602" s="2" t="s">
        <v>153</v>
      </c>
      <c r="D1602" s="2" t="s">
        <v>151</v>
      </c>
      <c r="E1602" s="2" t="s">
        <v>107</v>
      </c>
      <c r="F1602" s="8" t="s">
        <v>36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5">
        <v>304020176</v>
      </c>
    </row>
    <row r="1603" spans="1:21" hidden="1" x14ac:dyDescent="0.25">
      <c r="A1603" s="8" t="s">
        <v>5018</v>
      </c>
      <c r="B1603" s="2" t="s">
        <v>2020</v>
      </c>
      <c r="C1603" s="2" t="s">
        <v>153</v>
      </c>
      <c r="D1603" s="2" t="s">
        <v>151</v>
      </c>
      <c r="E1603" s="2" t="s">
        <v>107</v>
      </c>
      <c r="F1603" s="8" t="s">
        <v>36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5">
        <v>304020184</v>
      </c>
    </row>
    <row r="1604" spans="1:21" hidden="1" x14ac:dyDescent="0.25">
      <c r="A1604" s="8" t="s">
        <v>5018</v>
      </c>
      <c r="B1604" s="2" t="s">
        <v>2021</v>
      </c>
      <c r="C1604" s="2" t="s">
        <v>153</v>
      </c>
      <c r="D1604" s="2" t="s">
        <v>151</v>
      </c>
      <c r="E1604" s="2" t="s">
        <v>107</v>
      </c>
      <c r="F1604" s="8" t="s">
        <v>36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5">
        <v>304020192</v>
      </c>
    </row>
    <row r="1605" spans="1:21" hidden="1" x14ac:dyDescent="0.25">
      <c r="A1605" s="8" t="s">
        <v>5018</v>
      </c>
      <c r="B1605" s="2" t="s">
        <v>2022</v>
      </c>
      <c r="C1605" s="2" t="s">
        <v>153</v>
      </c>
      <c r="D1605" s="2" t="s">
        <v>151</v>
      </c>
      <c r="E1605" s="2" t="s">
        <v>107</v>
      </c>
      <c r="F1605" s="8" t="s">
        <v>36</v>
      </c>
      <c r="G1605" s="8">
        <v>1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5">
        <v>304020206</v>
      </c>
    </row>
    <row r="1606" spans="1:21" hidden="1" x14ac:dyDescent="0.25">
      <c r="A1606" s="8" t="s">
        <v>5018</v>
      </c>
      <c r="B1606" s="2" t="s">
        <v>2023</v>
      </c>
      <c r="C1606" s="2" t="s">
        <v>153</v>
      </c>
      <c r="D1606" s="2" t="s">
        <v>151</v>
      </c>
      <c r="E1606" s="2" t="s">
        <v>107</v>
      </c>
      <c r="F1606" s="8" t="s">
        <v>36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5">
        <v>304020214</v>
      </c>
    </row>
    <row r="1607" spans="1:21" hidden="1" x14ac:dyDescent="0.25">
      <c r="A1607" s="8" t="s">
        <v>5018</v>
      </c>
      <c r="B1607" s="2" t="s">
        <v>2024</v>
      </c>
      <c r="C1607" s="2" t="s">
        <v>153</v>
      </c>
      <c r="D1607" s="2" t="s">
        <v>151</v>
      </c>
      <c r="E1607" s="2" t="s">
        <v>107</v>
      </c>
      <c r="F1607" s="8" t="s">
        <v>36</v>
      </c>
      <c r="G1607" s="8">
        <v>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5">
        <v>304020222</v>
      </c>
    </row>
    <row r="1608" spans="1:21" hidden="1" x14ac:dyDescent="0.25">
      <c r="A1608" s="8" t="s">
        <v>5018</v>
      </c>
      <c r="B1608" s="2" t="s">
        <v>2025</v>
      </c>
      <c r="C1608" s="2" t="s">
        <v>153</v>
      </c>
      <c r="D1608" s="2" t="s">
        <v>151</v>
      </c>
      <c r="E1608" s="2" t="s">
        <v>107</v>
      </c>
      <c r="F1608" s="8" t="s">
        <v>36</v>
      </c>
      <c r="G1608" s="8">
        <v>1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5">
        <v>304020230</v>
      </c>
    </row>
    <row r="1609" spans="1:21" hidden="1" x14ac:dyDescent="0.25">
      <c r="A1609" s="8" t="s">
        <v>5018</v>
      </c>
      <c r="B1609" s="2" t="s">
        <v>2026</v>
      </c>
      <c r="C1609" s="2" t="s">
        <v>153</v>
      </c>
      <c r="D1609" s="2" t="s">
        <v>151</v>
      </c>
      <c r="E1609" s="2" t="s">
        <v>107</v>
      </c>
      <c r="F1609" s="8" t="s">
        <v>36</v>
      </c>
      <c r="G1609" s="8">
        <v>1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5">
        <v>304020249</v>
      </c>
    </row>
    <row r="1610" spans="1:21" hidden="1" x14ac:dyDescent="0.25">
      <c r="A1610" s="8" t="s">
        <v>5018</v>
      </c>
      <c r="B1610" s="2" t="s">
        <v>2027</v>
      </c>
      <c r="C1610" s="2" t="s">
        <v>153</v>
      </c>
      <c r="D1610" s="2" t="s">
        <v>151</v>
      </c>
      <c r="E1610" s="2" t="s">
        <v>107</v>
      </c>
      <c r="F1610" s="8" t="s">
        <v>36</v>
      </c>
      <c r="G1610" s="8">
        <v>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5">
        <v>304020257</v>
      </c>
    </row>
    <row r="1611" spans="1:21" hidden="1" x14ac:dyDescent="0.25">
      <c r="A1611" s="8" t="s">
        <v>5018</v>
      </c>
      <c r="B1611" s="2" t="s">
        <v>2028</v>
      </c>
      <c r="C1611" s="2" t="s">
        <v>153</v>
      </c>
      <c r="D1611" s="2" t="s">
        <v>151</v>
      </c>
      <c r="E1611" s="2" t="s">
        <v>107</v>
      </c>
      <c r="F1611" s="8" t="s">
        <v>36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5">
        <v>304020265</v>
      </c>
    </row>
    <row r="1612" spans="1:21" hidden="1" x14ac:dyDescent="0.25">
      <c r="A1612" s="8" t="s">
        <v>5018</v>
      </c>
      <c r="B1612" s="2" t="s">
        <v>2029</v>
      </c>
      <c r="C1612" s="2" t="s">
        <v>153</v>
      </c>
      <c r="D1612" s="2" t="s">
        <v>151</v>
      </c>
      <c r="E1612" s="2" t="s">
        <v>107</v>
      </c>
      <c r="F1612" s="8" t="s">
        <v>36</v>
      </c>
      <c r="G1612" s="8">
        <v>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5">
        <v>304020273</v>
      </c>
    </row>
    <row r="1613" spans="1:21" hidden="1" x14ac:dyDescent="0.25">
      <c r="A1613" s="8" t="s">
        <v>5018</v>
      </c>
      <c r="B1613" s="2" t="s">
        <v>2030</v>
      </c>
      <c r="C1613" s="2" t="s">
        <v>153</v>
      </c>
      <c r="D1613" s="2" t="s">
        <v>151</v>
      </c>
      <c r="E1613" s="2" t="s">
        <v>107</v>
      </c>
      <c r="F1613" s="8" t="s">
        <v>36</v>
      </c>
      <c r="G1613" s="8">
        <v>1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5">
        <v>304020281</v>
      </c>
    </row>
    <row r="1614" spans="1:21" hidden="1" x14ac:dyDescent="0.25">
      <c r="A1614" s="8" t="s">
        <v>5018</v>
      </c>
      <c r="B1614" s="2" t="s">
        <v>2031</v>
      </c>
      <c r="C1614" s="2" t="s">
        <v>153</v>
      </c>
      <c r="D1614" s="2" t="s">
        <v>151</v>
      </c>
      <c r="E1614" s="2" t="s">
        <v>107</v>
      </c>
      <c r="F1614" s="8" t="s">
        <v>36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5">
        <v>304020290</v>
      </c>
    </row>
    <row r="1615" spans="1:21" hidden="1" x14ac:dyDescent="0.25">
      <c r="A1615" s="8" t="s">
        <v>5018</v>
      </c>
      <c r="B1615" s="2" t="s">
        <v>2032</v>
      </c>
      <c r="C1615" s="2" t="s">
        <v>153</v>
      </c>
      <c r="D1615" s="2" t="s">
        <v>151</v>
      </c>
      <c r="E1615" s="2" t="s">
        <v>107</v>
      </c>
      <c r="F1615" s="8" t="s">
        <v>36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5">
        <v>304020303</v>
      </c>
    </row>
    <row r="1616" spans="1:21" hidden="1" x14ac:dyDescent="0.25">
      <c r="A1616" s="8" t="s">
        <v>5018</v>
      </c>
      <c r="B1616" s="2" t="s">
        <v>2033</v>
      </c>
      <c r="C1616" s="2" t="s">
        <v>153</v>
      </c>
      <c r="D1616" s="2" t="s">
        <v>151</v>
      </c>
      <c r="E1616" s="2" t="s">
        <v>107</v>
      </c>
      <c r="F1616" s="8" t="s">
        <v>36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5">
        <v>304020311</v>
      </c>
    </row>
    <row r="1617" spans="1:21" hidden="1" x14ac:dyDescent="0.25">
      <c r="A1617" s="8" t="s">
        <v>5018</v>
      </c>
      <c r="B1617" s="2" t="s">
        <v>2034</v>
      </c>
      <c r="C1617" s="2" t="s">
        <v>153</v>
      </c>
      <c r="D1617" s="2" t="s">
        <v>151</v>
      </c>
      <c r="E1617" s="2" t="s">
        <v>107</v>
      </c>
      <c r="F1617" s="8" t="s">
        <v>36</v>
      </c>
      <c r="G1617" s="8">
        <v>1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5">
        <v>304020320</v>
      </c>
    </row>
    <row r="1618" spans="1:21" hidden="1" x14ac:dyDescent="0.25">
      <c r="A1618" s="8" t="s">
        <v>5018</v>
      </c>
      <c r="B1618" s="2" t="s">
        <v>2035</v>
      </c>
      <c r="C1618" s="2" t="s">
        <v>153</v>
      </c>
      <c r="D1618" s="2" t="s">
        <v>151</v>
      </c>
      <c r="E1618" s="2" t="s">
        <v>107</v>
      </c>
      <c r="F1618" s="8" t="s">
        <v>36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5">
        <v>304020338</v>
      </c>
    </row>
    <row r="1619" spans="1:21" hidden="1" x14ac:dyDescent="0.25">
      <c r="A1619" s="8" t="s">
        <v>5018</v>
      </c>
      <c r="B1619" s="2" t="s">
        <v>2036</v>
      </c>
      <c r="C1619" s="2" t="s">
        <v>153</v>
      </c>
      <c r="D1619" s="2" t="s">
        <v>151</v>
      </c>
      <c r="E1619" s="2" t="s">
        <v>107</v>
      </c>
      <c r="F1619" s="8" t="s">
        <v>36</v>
      </c>
      <c r="G1619" s="8">
        <v>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5">
        <v>304020346</v>
      </c>
    </row>
    <row r="1620" spans="1:21" hidden="1" x14ac:dyDescent="0.25">
      <c r="A1620" s="8" t="s">
        <v>5018</v>
      </c>
      <c r="B1620" s="2" t="s">
        <v>2037</v>
      </c>
      <c r="C1620" s="2" t="s">
        <v>153</v>
      </c>
      <c r="D1620" s="2" t="s">
        <v>151</v>
      </c>
      <c r="E1620" s="2" t="s">
        <v>107</v>
      </c>
      <c r="F1620" s="8" t="s">
        <v>36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5">
        <v>304020362</v>
      </c>
    </row>
    <row r="1621" spans="1:21" hidden="1" x14ac:dyDescent="0.25">
      <c r="A1621" s="8" t="s">
        <v>5018</v>
      </c>
      <c r="B1621" s="2" t="s">
        <v>2038</v>
      </c>
      <c r="C1621" s="2" t="s">
        <v>153</v>
      </c>
      <c r="D1621" s="2" t="s">
        <v>151</v>
      </c>
      <c r="E1621" s="2" t="s">
        <v>107</v>
      </c>
      <c r="F1621" s="8" t="s">
        <v>36</v>
      </c>
      <c r="G1621" s="8">
        <v>1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5">
        <v>304020370</v>
      </c>
    </row>
    <row r="1622" spans="1:21" hidden="1" x14ac:dyDescent="0.25">
      <c r="A1622" s="8" t="s">
        <v>5018</v>
      </c>
      <c r="B1622" s="2" t="s">
        <v>2039</v>
      </c>
      <c r="C1622" s="2" t="s">
        <v>153</v>
      </c>
      <c r="D1622" s="2" t="s">
        <v>151</v>
      </c>
      <c r="E1622" s="2" t="s">
        <v>107</v>
      </c>
      <c r="F1622" s="8" t="s">
        <v>36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5">
        <v>304020389</v>
      </c>
    </row>
    <row r="1623" spans="1:21" hidden="1" x14ac:dyDescent="0.25">
      <c r="A1623" s="8" t="s">
        <v>5018</v>
      </c>
      <c r="B1623" s="2" t="s">
        <v>2040</v>
      </c>
      <c r="C1623" s="2" t="s">
        <v>153</v>
      </c>
      <c r="D1623" s="2" t="s">
        <v>151</v>
      </c>
      <c r="E1623" s="2" t="s">
        <v>107</v>
      </c>
      <c r="F1623" s="8" t="s">
        <v>36</v>
      </c>
      <c r="G1623" s="8">
        <v>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5">
        <v>304020397</v>
      </c>
    </row>
    <row r="1624" spans="1:21" hidden="1" x14ac:dyDescent="0.25">
      <c r="A1624" s="8" t="s">
        <v>5018</v>
      </c>
      <c r="B1624" s="2" t="s">
        <v>2041</v>
      </c>
      <c r="C1624" s="2" t="s">
        <v>153</v>
      </c>
      <c r="D1624" s="2" t="s">
        <v>151</v>
      </c>
      <c r="E1624" s="2" t="s">
        <v>107</v>
      </c>
      <c r="F1624" s="8" t="s">
        <v>36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5">
        <v>304020400</v>
      </c>
    </row>
    <row r="1625" spans="1:21" hidden="1" x14ac:dyDescent="0.25">
      <c r="A1625" s="8" t="s">
        <v>5018</v>
      </c>
      <c r="B1625" s="2" t="s">
        <v>2042</v>
      </c>
      <c r="C1625" s="2" t="s">
        <v>153</v>
      </c>
      <c r="D1625" s="2" t="s">
        <v>151</v>
      </c>
      <c r="E1625" s="2" t="s">
        <v>107</v>
      </c>
      <c r="F1625" s="8" t="s">
        <v>36</v>
      </c>
      <c r="G1625" s="8">
        <v>1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5">
        <v>304020419</v>
      </c>
    </row>
    <row r="1626" spans="1:21" hidden="1" x14ac:dyDescent="0.25">
      <c r="A1626" s="8" t="s">
        <v>5018</v>
      </c>
      <c r="B1626" s="2" t="s">
        <v>2043</v>
      </c>
      <c r="C1626" s="2" t="s">
        <v>153</v>
      </c>
      <c r="D1626" s="2" t="s">
        <v>151</v>
      </c>
      <c r="E1626" s="2" t="s">
        <v>107</v>
      </c>
      <c r="F1626" s="8" t="s">
        <v>36</v>
      </c>
      <c r="G1626" s="8">
        <v>1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5">
        <v>304020427</v>
      </c>
    </row>
    <row r="1627" spans="1:21" hidden="1" x14ac:dyDescent="0.25">
      <c r="A1627" s="8" t="s">
        <v>5018</v>
      </c>
      <c r="B1627" s="2" t="s">
        <v>2044</v>
      </c>
      <c r="C1627" s="2" t="s">
        <v>153</v>
      </c>
      <c r="D1627" s="2" t="s">
        <v>151</v>
      </c>
      <c r="E1627" s="2" t="s">
        <v>107</v>
      </c>
      <c r="F1627" s="8" t="s">
        <v>36</v>
      </c>
      <c r="G1627" s="8">
        <v>1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5">
        <v>304020435</v>
      </c>
    </row>
    <row r="1628" spans="1:21" hidden="1" x14ac:dyDescent="0.25">
      <c r="A1628" s="8" t="s">
        <v>5018</v>
      </c>
      <c r="B1628" s="2" t="s">
        <v>2045</v>
      </c>
      <c r="C1628" s="2" t="s">
        <v>153</v>
      </c>
      <c r="D1628" s="2" t="s">
        <v>151</v>
      </c>
      <c r="E1628" s="2" t="s">
        <v>107</v>
      </c>
      <c r="F1628" s="8" t="s">
        <v>36</v>
      </c>
      <c r="G1628" s="8">
        <v>1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5">
        <v>304020443</v>
      </c>
    </row>
    <row r="1629" spans="1:21" hidden="1" x14ac:dyDescent="0.25">
      <c r="A1629" s="8" t="s">
        <v>5018</v>
      </c>
      <c r="B1629" s="2" t="s">
        <v>2046</v>
      </c>
      <c r="C1629" s="2" t="s">
        <v>154</v>
      </c>
      <c r="D1629" s="2" t="s">
        <v>151</v>
      </c>
      <c r="E1629" s="2" t="s">
        <v>107</v>
      </c>
      <c r="F1629" s="8" t="s">
        <v>36</v>
      </c>
      <c r="G1629" s="8">
        <v>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5">
        <v>304030015</v>
      </c>
    </row>
    <row r="1630" spans="1:21" hidden="1" x14ac:dyDescent="0.25">
      <c r="A1630" s="8" t="s">
        <v>5018</v>
      </c>
      <c r="B1630" s="2" t="s">
        <v>2047</v>
      </c>
      <c r="C1630" s="2" t="s">
        <v>154</v>
      </c>
      <c r="D1630" s="2" t="s">
        <v>151</v>
      </c>
      <c r="E1630" s="2" t="s">
        <v>107</v>
      </c>
      <c r="F1630" s="8" t="s">
        <v>36</v>
      </c>
      <c r="G1630" s="8">
        <v>1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5">
        <v>304030023</v>
      </c>
    </row>
    <row r="1631" spans="1:21" hidden="1" x14ac:dyDescent="0.25">
      <c r="A1631" s="8" t="s">
        <v>5018</v>
      </c>
      <c r="B1631" s="2" t="s">
        <v>2048</v>
      </c>
      <c r="C1631" s="2" t="s">
        <v>154</v>
      </c>
      <c r="D1631" s="2" t="s">
        <v>151</v>
      </c>
      <c r="E1631" s="2" t="s">
        <v>107</v>
      </c>
      <c r="F1631" s="8" t="s">
        <v>36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5">
        <v>304030031</v>
      </c>
    </row>
    <row r="1632" spans="1:21" hidden="1" x14ac:dyDescent="0.25">
      <c r="A1632" s="8" t="s">
        <v>5018</v>
      </c>
      <c r="B1632" s="2" t="s">
        <v>2049</v>
      </c>
      <c r="C1632" s="2" t="s">
        <v>154</v>
      </c>
      <c r="D1632" s="2" t="s">
        <v>151</v>
      </c>
      <c r="E1632" s="2" t="s">
        <v>107</v>
      </c>
      <c r="F1632" s="8" t="s">
        <v>36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5">
        <v>304030040</v>
      </c>
    </row>
    <row r="1633" spans="1:21" hidden="1" x14ac:dyDescent="0.25">
      <c r="A1633" s="8" t="s">
        <v>5018</v>
      </c>
      <c r="B1633" s="2" t="s">
        <v>2050</v>
      </c>
      <c r="C1633" s="2" t="s">
        <v>154</v>
      </c>
      <c r="D1633" s="2" t="s">
        <v>151</v>
      </c>
      <c r="E1633" s="2" t="s">
        <v>107</v>
      </c>
      <c r="F1633" s="8" t="s">
        <v>36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5">
        <v>304030058</v>
      </c>
    </row>
    <row r="1634" spans="1:21" hidden="1" x14ac:dyDescent="0.25">
      <c r="A1634" s="8" t="s">
        <v>5018</v>
      </c>
      <c r="B1634" s="2" t="s">
        <v>2051</v>
      </c>
      <c r="C1634" s="2" t="s">
        <v>154</v>
      </c>
      <c r="D1634" s="2" t="s">
        <v>151</v>
      </c>
      <c r="E1634" s="2" t="s">
        <v>107</v>
      </c>
      <c r="F1634" s="8" t="s">
        <v>36</v>
      </c>
      <c r="G1634" s="8">
        <v>1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5">
        <v>304030066</v>
      </c>
    </row>
    <row r="1635" spans="1:21" hidden="1" x14ac:dyDescent="0.25">
      <c r="A1635" s="8" t="s">
        <v>5018</v>
      </c>
      <c r="B1635" s="2" t="s">
        <v>2052</v>
      </c>
      <c r="C1635" s="2" t="s">
        <v>154</v>
      </c>
      <c r="D1635" s="2" t="s">
        <v>151</v>
      </c>
      <c r="E1635" s="2" t="s">
        <v>107</v>
      </c>
      <c r="F1635" s="8" t="s">
        <v>36</v>
      </c>
      <c r="G1635" s="8">
        <v>1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5">
        <v>304030074</v>
      </c>
    </row>
    <row r="1636" spans="1:21" hidden="1" x14ac:dyDescent="0.25">
      <c r="A1636" s="8" t="s">
        <v>5018</v>
      </c>
      <c r="B1636" s="2" t="s">
        <v>2053</v>
      </c>
      <c r="C1636" s="2" t="s">
        <v>154</v>
      </c>
      <c r="D1636" s="2" t="s">
        <v>151</v>
      </c>
      <c r="E1636" s="2" t="s">
        <v>107</v>
      </c>
      <c r="F1636" s="8" t="s">
        <v>36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5">
        <v>304030082</v>
      </c>
    </row>
    <row r="1637" spans="1:21" hidden="1" x14ac:dyDescent="0.25">
      <c r="A1637" s="8" t="s">
        <v>5018</v>
      </c>
      <c r="B1637" s="2" t="s">
        <v>2054</v>
      </c>
      <c r="C1637" s="2" t="s">
        <v>154</v>
      </c>
      <c r="D1637" s="2" t="s">
        <v>151</v>
      </c>
      <c r="E1637" s="2" t="s">
        <v>107</v>
      </c>
      <c r="F1637" s="8" t="s">
        <v>36</v>
      </c>
      <c r="G1637" s="8">
        <v>1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5">
        <v>304030090</v>
      </c>
    </row>
    <row r="1638" spans="1:21" hidden="1" x14ac:dyDescent="0.25">
      <c r="A1638" s="8" t="s">
        <v>5018</v>
      </c>
      <c r="B1638" s="2" t="s">
        <v>2055</v>
      </c>
      <c r="C1638" s="2" t="s">
        <v>154</v>
      </c>
      <c r="D1638" s="2" t="s">
        <v>151</v>
      </c>
      <c r="E1638" s="2" t="s">
        <v>107</v>
      </c>
      <c r="F1638" s="8" t="s">
        <v>36</v>
      </c>
      <c r="G1638" s="8">
        <v>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5">
        <v>304030104</v>
      </c>
    </row>
    <row r="1639" spans="1:21" hidden="1" x14ac:dyDescent="0.25">
      <c r="A1639" s="8" t="s">
        <v>5018</v>
      </c>
      <c r="B1639" s="2" t="s">
        <v>2056</v>
      </c>
      <c r="C1639" s="2" t="s">
        <v>154</v>
      </c>
      <c r="D1639" s="2" t="s">
        <v>151</v>
      </c>
      <c r="E1639" s="2" t="s">
        <v>107</v>
      </c>
      <c r="F1639" s="8" t="s">
        <v>36</v>
      </c>
      <c r="G1639" s="8">
        <v>1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5">
        <v>304030112</v>
      </c>
    </row>
    <row r="1640" spans="1:21" hidden="1" x14ac:dyDescent="0.25">
      <c r="A1640" s="8" t="s">
        <v>5018</v>
      </c>
      <c r="B1640" s="2" t="s">
        <v>2057</v>
      </c>
      <c r="C1640" s="2" t="s">
        <v>154</v>
      </c>
      <c r="D1640" s="2" t="s">
        <v>151</v>
      </c>
      <c r="E1640" s="2" t="s">
        <v>107</v>
      </c>
      <c r="F1640" s="8" t="s">
        <v>36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5">
        <v>304030120</v>
      </c>
    </row>
    <row r="1641" spans="1:21" hidden="1" x14ac:dyDescent="0.25">
      <c r="A1641" s="8" t="s">
        <v>5018</v>
      </c>
      <c r="B1641" s="2" t="s">
        <v>2058</v>
      </c>
      <c r="C1641" s="2" t="s">
        <v>154</v>
      </c>
      <c r="D1641" s="2" t="s">
        <v>151</v>
      </c>
      <c r="E1641" s="2" t="s">
        <v>107</v>
      </c>
      <c r="F1641" s="8" t="s">
        <v>36</v>
      </c>
      <c r="G1641" s="8">
        <v>1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5">
        <v>304030139</v>
      </c>
    </row>
    <row r="1642" spans="1:21" hidden="1" x14ac:dyDescent="0.25">
      <c r="A1642" s="8" t="s">
        <v>5018</v>
      </c>
      <c r="B1642" s="2" t="s">
        <v>2059</v>
      </c>
      <c r="C1642" s="2" t="s">
        <v>154</v>
      </c>
      <c r="D1642" s="2" t="s">
        <v>151</v>
      </c>
      <c r="E1642" s="2" t="s">
        <v>107</v>
      </c>
      <c r="F1642" s="8" t="s">
        <v>36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5">
        <v>304030147</v>
      </c>
    </row>
    <row r="1643" spans="1:21" hidden="1" x14ac:dyDescent="0.25">
      <c r="A1643" s="8" t="s">
        <v>5018</v>
      </c>
      <c r="B1643" s="2" t="s">
        <v>2060</v>
      </c>
      <c r="C1643" s="2" t="s">
        <v>154</v>
      </c>
      <c r="D1643" s="2" t="s">
        <v>151</v>
      </c>
      <c r="E1643" s="2" t="s">
        <v>107</v>
      </c>
      <c r="F1643" s="8" t="s">
        <v>36</v>
      </c>
      <c r="G1643" s="8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5">
        <v>304030155</v>
      </c>
    </row>
    <row r="1644" spans="1:21" hidden="1" x14ac:dyDescent="0.25">
      <c r="A1644" s="8" t="s">
        <v>5018</v>
      </c>
      <c r="B1644" s="2" t="s">
        <v>2061</v>
      </c>
      <c r="C1644" s="2" t="s">
        <v>154</v>
      </c>
      <c r="D1644" s="2" t="s">
        <v>151</v>
      </c>
      <c r="E1644" s="2" t="s">
        <v>107</v>
      </c>
      <c r="F1644" s="8" t="s">
        <v>36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5">
        <v>304030163</v>
      </c>
    </row>
    <row r="1645" spans="1:21" hidden="1" x14ac:dyDescent="0.25">
      <c r="A1645" s="8" t="s">
        <v>5018</v>
      </c>
      <c r="B1645" s="2" t="s">
        <v>2062</v>
      </c>
      <c r="C1645" s="2" t="s">
        <v>154</v>
      </c>
      <c r="D1645" s="2" t="s">
        <v>151</v>
      </c>
      <c r="E1645" s="2" t="s">
        <v>107</v>
      </c>
      <c r="F1645" s="8" t="s">
        <v>36</v>
      </c>
      <c r="G1645" s="8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5">
        <v>304030171</v>
      </c>
    </row>
    <row r="1646" spans="1:21" hidden="1" x14ac:dyDescent="0.25">
      <c r="A1646" s="8" t="s">
        <v>5018</v>
      </c>
      <c r="B1646" s="2" t="s">
        <v>2063</v>
      </c>
      <c r="C1646" s="2" t="s">
        <v>154</v>
      </c>
      <c r="D1646" s="2" t="s">
        <v>151</v>
      </c>
      <c r="E1646" s="2" t="s">
        <v>107</v>
      </c>
      <c r="F1646" s="8" t="s">
        <v>36</v>
      </c>
      <c r="G1646" s="8">
        <v>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5">
        <v>304030180</v>
      </c>
    </row>
    <row r="1647" spans="1:21" hidden="1" x14ac:dyDescent="0.25">
      <c r="A1647" s="8" t="s">
        <v>5018</v>
      </c>
      <c r="B1647" s="2" t="s">
        <v>2064</v>
      </c>
      <c r="C1647" s="2" t="s">
        <v>154</v>
      </c>
      <c r="D1647" s="2" t="s">
        <v>151</v>
      </c>
      <c r="E1647" s="2" t="s">
        <v>107</v>
      </c>
      <c r="F1647" s="8" t="s">
        <v>36</v>
      </c>
      <c r="G1647" s="8">
        <v>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5">
        <v>304030198</v>
      </c>
    </row>
    <row r="1648" spans="1:21" hidden="1" x14ac:dyDescent="0.25">
      <c r="A1648" s="8" t="s">
        <v>5018</v>
      </c>
      <c r="B1648" s="2" t="s">
        <v>2065</v>
      </c>
      <c r="C1648" s="2" t="s">
        <v>154</v>
      </c>
      <c r="D1648" s="2" t="s">
        <v>151</v>
      </c>
      <c r="E1648" s="2" t="s">
        <v>107</v>
      </c>
      <c r="F1648" s="8" t="s">
        <v>36</v>
      </c>
      <c r="G1648" s="8">
        <v>1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5">
        <v>304030201</v>
      </c>
    </row>
    <row r="1649" spans="1:21" hidden="1" x14ac:dyDescent="0.25">
      <c r="A1649" s="8" t="s">
        <v>5018</v>
      </c>
      <c r="B1649" s="2" t="s">
        <v>2066</v>
      </c>
      <c r="C1649" s="2" t="s">
        <v>154</v>
      </c>
      <c r="D1649" s="2" t="s">
        <v>151</v>
      </c>
      <c r="E1649" s="2" t="s">
        <v>107</v>
      </c>
      <c r="F1649" s="8" t="s">
        <v>36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5">
        <v>304030210</v>
      </c>
    </row>
    <row r="1650" spans="1:21" hidden="1" x14ac:dyDescent="0.25">
      <c r="A1650" s="8" t="s">
        <v>5018</v>
      </c>
      <c r="B1650" s="2" t="s">
        <v>2067</v>
      </c>
      <c r="C1650" s="2" t="s">
        <v>154</v>
      </c>
      <c r="D1650" s="2" t="s">
        <v>151</v>
      </c>
      <c r="E1650" s="2" t="s">
        <v>107</v>
      </c>
      <c r="F1650" s="8" t="s">
        <v>36</v>
      </c>
      <c r="G1650" s="8">
        <v>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5">
        <v>304030228</v>
      </c>
    </row>
    <row r="1651" spans="1:21" hidden="1" x14ac:dyDescent="0.25">
      <c r="A1651" s="8" t="s">
        <v>5018</v>
      </c>
      <c r="B1651" s="2" t="s">
        <v>2068</v>
      </c>
      <c r="C1651" s="2" t="s">
        <v>154</v>
      </c>
      <c r="D1651" s="2" t="s">
        <v>151</v>
      </c>
      <c r="E1651" s="2" t="s">
        <v>107</v>
      </c>
      <c r="F1651" s="8" t="s">
        <v>36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5">
        <v>304030236</v>
      </c>
    </row>
    <row r="1652" spans="1:21" hidden="1" x14ac:dyDescent="0.25">
      <c r="A1652" s="8" t="s">
        <v>5018</v>
      </c>
      <c r="B1652" s="2" t="s">
        <v>2069</v>
      </c>
      <c r="C1652" s="2" t="s">
        <v>154</v>
      </c>
      <c r="D1652" s="2" t="s">
        <v>151</v>
      </c>
      <c r="E1652" s="2" t="s">
        <v>107</v>
      </c>
      <c r="F1652" s="8" t="s">
        <v>36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5">
        <v>304030244</v>
      </c>
    </row>
    <row r="1653" spans="1:21" hidden="1" x14ac:dyDescent="0.25">
      <c r="A1653" s="8" t="s">
        <v>5018</v>
      </c>
      <c r="B1653" s="2" t="s">
        <v>2070</v>
      </c>
      <c r="C1653" s="2" t="s">
        <v>155</v>
      </c>
      <c r="D1653" s="2" t="s">
        <v>151</v>
      </c>
      <c r="E1653" s="2" t="s">
        <v>107</v>
      </c>
      <c r="F1653" s="8" t="s">
        <v>36</v>
      </c>
      <c r="G1653" s="8">
        <v>1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5">
        <v>304040010</v>
      </c>
    </row>
    <row r="1654" spans="1:21" hidden="1" x14ac:dyDescent="0.25">
      <c r="A1654" s="8" t="s">
        <v>5018</v>
      </c>
      <c r="B1654" s="2" t="s">
        <v>2071</v>
      </c>
      <c r="C1654" s="2" t="s">
        <v>155</v>
      </c>
      <c r="D1654" s="2" t="s">
        <v>151</v>
      </c>
      <c r="E1654" s="2" t="s">
        <v>107</v>
      </c>
      <c r="F1654" s="8" t="s">
        <v>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5">
        <v>304040029</v>
      </c>
    </row>
    <row r="1655" spans="1:21" hidden="1" x14ac:dyDescent="0.25">
      <c r="A1655" s="8" t="s">
        <v>5018</v>
      </c>
      <c r="B1655" s="2" t="s">
        <v>2072</v>
      </c>
      <c r="C1655" s="2" t="s">
        <v>155</v>
      </c>
      <c r="D1655" s="2" t="s">
        <v>151</v>
      </c>
      <c r="E1655" s="2" t="s">
        <v>107</v>
      </c>
      <c r="F1655" s="8" t="s">
        <v>36</v>
      </c>
      <c r="G1655" s="8">
        <v>1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5">
        <v>304040045</v>
      </c>
    </row>
    <row r="1656" spans="1:21" hidden="1" x14ac:dyDescent="0.25">
      <c r="A1656" s="8" t="s">
        <v>5018</v>
      </c>
      <c r="B1656" s="2" t="s">
        <v>2073</v>
      </c>
      <c r="C1656" s="2" t="s">
        <v>155</v>
      </c>
      <c r="D1656" s="2" t="s">
        <v>151</v>
      </c>
      <c r="E1656" s="2" t="s">
        <v>107</v>
      </c>
      <c r="F1656" s="8" t="s">
        <v>36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5">
        <v>304040053</v>
      </c>
    </row>
    <row r="1657" spans="1:21" hidden="1" x14ac:dyDescent="0.25">
      <c r="A1657" s="8" t="s">
        <v>5018</v>
      </c>
      <c r="B1657" s="2" t="s">
        <v>2074</v>
      </c>
      <c r="C1657" s="2" t="s">
        <v>155</v>
      </c>
      <c r="D1657" s="2" t="s">
        <v>151</v>
      </c>
      <c r="E1657" s="2" t="s">
        <v>107</v>
      </c>
      <c r="F1657" s="8" t="s">
        <v>36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5">
        <v>304040061</v>
      </c>
    </row>
    <row r="1658" spans="1:21" hidden="1" x14ac:dyDescent="0.25">
      <c r="A1658" s="8" t="s">
        <v>5018</v>
      </c>
      <c r="B1658" s="2" t="s">
        <v>2075</v>
      </c>
      <c r="C1658" s="2" t="s">
        <v>155</v>
      </c>
      <c r="D1658" s="2" t="s">
        <v>151</v>
      </c>
      <c r="E1658" s="2" t="s">
        <v>107</v>
      </c>
      <c r="F1658" s="8" t="s">
        <v>36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5">
        <v>304040070</v>
      </c>
    </row>
    <row r="1659" spans="1:21" hidden="1" x14ac:dyDescent="0.25">
      <c r="A1659" s="8" t="s">
        <v>5018</v>
      </c>
      <c r="B1659" s="2" t="s">
        <v>2076</v>
      </c>
      <c r="C1659" s="2" t="s">
        <v>155</v>
      </c>
      <c r="D1659" s="2" t="s">
        <v>151</v>
      </c>
      <c r="E1659" s="2" t="s">
        <v>107</v>
      </c>
      <c r="F1659" s="8" t="s">
        <v>36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5">
        <v>304040088</v>
      </c>
    </row>
    <row r="1660" spans="1:21" hidden="1" x14ac:dyDescent="0.25">
      <c r="A1660" s="8" t="s">
        <v>5018</v>
      </c>
      <c r="B1660" s="2" t="s">
        <v>2077</v>
      </c>
      <c r="C1660" s="2" t="s">
        <v>155</v>
      </c>
      <c r="D1660" s="2" t="s">
        <v>151</v>
      </c>
      <c r="E1660" s="2" t="s">
        <v>107</v>
      </c>
      <c r="F1660" s="8" t="s">
        <v>36</v>
      </c>
      <c r="G1660" s="8">
        <v>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5">
        <v>304040096</v>
      </c>
    </row>
    <row r="1661" spans="1:21" hidden="1" x14ac:dyDescent="0.25">
      <c r="A1661" s="8" t="s">
        <v>5018</v>
      </c>
      <c r="B1661" s="2" t="s">
        <v>2078</v>
      </c>
      <c r="C1661" s="2" t="s">
        <v>155</v>
      </c>
      <c r="D1661" s="2" t="s">
        <v>151</v>
      </c>
      <c r="E1661" s="2" t="s">
        <v>107</v>
      </c>
      <c r="F1661" s="8" t="s">
        <v>36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5">
        <v>304040100</v>
      </c>
    </row>
    <row r="1662" spans="1:21" hidden="1" x14ac:dyDescent="0.25">
      <c r="A1662" s="8" t="s">
        <v>5018</v>
      </c>
      <c r="B1662" s="2" t="s">
        <v>2079</v>
      </c>
      <c r="C1662" s="2" t="s">
        <v>155</v>
      </c>
      <c r="D1662" s="2" t="s">
        <v>151</v>
      </c>
      <c r="E1662" s="2" t="s">
        <v>107</v>
      </c>
      <c r="F1662" s="8" t="s">
        <v>36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5">
        <v>304040118</v>
      </c>
    </row>
    <row r="1663" spans="1:21" hidden="1" x14ac:dyDescent="0.25">
      <c r="A1663" s="8" t="s">
        <v>5018</v>
      </c>
      <c r="B1663" s="2" t="s">
        <v>2080</v>
      </c>
      <c r="C1663" s="2" t="s">
        <v>155</v>
      </c>
      <c r="D1663" s="2" t="s">
        <v>151</v>
      </c>
      <c r="E1663" s="2" t="s">
        <v>107</v>
      </c>
      <c r="F1663" s="8" t="s">
        <v>36</v>
      </c>
      <c r="G1663" s="8">
        <v>1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5">
        <v>304040126</v>
      </c>
    </row>
    <row r="1664" spans="1:21" hidden="1" x14ac:dyDescent="0.25">
      <c r="A1664" s="8" t="s">
        <v>5018</v>
      </c>
      <c r="B1664" s="2" t="s">
        <v>2081</v>
      </c>
      <c r="C1664" s="2" t="s">
        <v>155</v>
      </c>
      <c r="D1664" s="2" t="s">
        <v>151</v>
      </c>
      <c r="E1664" s="2" t="s">
        <v>107</v>
      </c>
      <c r="F1664" s="8" t="s">
        <v>36</v>
      </c>
      <c r="G1664" s="8">
        <v>1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5">
        <v>304040134</v>
      </c>
    </row>
    <row r="1665" spans="1:21" hidden="1" x14ac:dyDescent="0.25">
      <c r="A1665" s="8" t="s">
        <v>5018</v>
      </c>
      <c r="B1665" s="2" t="s">
        <v>2082</v>
      </c>
      <c r="C1665" s="2" t="s">
        <v>155</v>
      </c>
      <c r="D1665" s="2" t="s">
        <v>151</v>
      </c>
      <c r="E1665" s="2" t="s">
        <v>107</v>
      </c>
      <c r="F1665" s="8" t="s">
        <v>36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5">
        <v>304040142</v>
      </c>
    </row>
    <row r="1666" spans="1:21" hidden="1" x14ac:dyDescent="0.25">
      <c r="A1666" s="8" t="s">
        <v>5018</v>
      </c>
      <c r="B1666" s="2" t="s">
        <v>2083</v>
      </c>
      <c r="C1666" s="2" t="s">
        <v>155</v>
      </c>
      <c r="D1666" s="2" t="s">
        <v>151</v>
      </c>
      <c r="E1666" s="2" t="s">
        <v>107</v>
      </c>
      <c r="F1666" s="8" t="s">
        <v>36</v>
      </c>
      <c r="G1666" s="8">
        <v>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5">
        <v>304040150</v>
      </c>
    </row>
    <row r="1667" spans="1:21" hidden="1" x14ac:dyDescent="0.25">
      <c r="A1667" s="8" t="s">
        <v>5018</v>
      </c>
      <c r="B1667" s="2" t="s">
        <v>2084</v>
      </c>
      <c r="C1667" s="2" t="s">
        <v>155</v>
      </c>
      <c r="D1667" s="2" t="s">
        <v>151</v>
      </c>
      <c r="E1667" s="2" t="s">
        <v>107</v>
      </c>
      <c r="F1667" s="8" t="s">
        <v>36</v>
      </c>
      <c r="G1667" s="8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5">
        <v>304040169</v>
      </c>
    </row>
    <row r="1668" spans="1:21" hidden="1" x14ac:dyDescent="0.25">
      <c r="A1668" s="8" t="s">
        <v>5018</v>
      </c>
      <c r="B1668" s="2" t="s">
        <v>2085</v>
      </c>
      <c r="C1668" s="2" t="s">
        <v>155</v>
      </c>
      <c r="D1668" s="2" t="s">
        <v>151</v>
      </c>
      <c r="E1668" s="2" t="s">
        <v>107</v>
      </c>
      <c r="F1668" s="8" t="s">
        <v>36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5">
        <v>304040177</v>
      </c>
    </row>
    <row r="1669" spans="1:21" hidden="1" x14ac:dyDescent="0.25">
      <c r="A1669" s="8" t="s">
        <v>5018</v>
      </c>
      <c r="B1669" s="2" t="s">
        <v>2086</v>
      </c>
      <c r="C1669" s="2" t="s">
        <v>155</v>
      </c>
      <c r="D1669" s="2" t="s">
        <v>151</v>
      </c>
      <c r="E1669" s="2" t="s">
        <v>107</v>
      </c>
      <c r="F1669" s="8" t="s">
        <v>36</v>
      </c>
      <c r="G1669" s="8">
        <v>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5">
        <v>304040185</v>
      </c>
    </row>
    <row r="1670" spans="1:21" hidden="1" x14ac:dyDescent="0.25">
      <c r="A1670" s="8" t="s">
        <v>5018</v>
      </c>
      <c r="B1670" s="2" t="s">
        <v>2087</v>
      </c>
      <c r="C1670" s="2" t="s">
        <v>155</v>
      </c>
      <c r="D1670" s="2" t="s">
        <v>151</v>
      </c>
      <c r="E1670" s="2" t="s">
        <v>107</v>
      </c>
      <c r="F1670" s="8" t="s">
        <v>36</v>
      </c>
      <c r="G1670" s="8">
        <v>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5">
        <v>304040193</v>
      </c>
    </row>
    <row r="1671" spans="1:21" hidden="1" x14ac:dyDescent="0.25">
      <c r="A1671" s="8" t="s">
        <v>5018</v>
      </c>
      <c r="B1671" s="2" t="s">
        <v>2088</v>
      </c>
      <c r="C1671" s="2" t="s">
        <v>155</v>
      </c>
      <c r="D1671" s="2" t="s">
        <v>151</v>
      </c>
      <c r="E1671" s="2" t="s">
        <v>107</v>
      </c>
      <c r="F1671" s="8" t="s">
        <v>36</v>
      </c>
      <c r="G1671" s="8">
        <v>1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5">
        <v>304040207</v>
      </c>
    </row>
    <row r="1672" spans="1:21" hidden="1" x14ac:dyDescent="0.25">
      <c r="A1672" s="8" t="s">
        <v>5018</v>
      </c>
      <c r="B1672" s="2" t="s">
        <v>2089</v>
      </c>
      <c r="C1672" s="2" t="s">
        <v>156</v>
      </c>
      <c r="D1672" s="2" t="s">
        <v>151</v>
      </c>
      <c r="E1672" s="2" t="s">
        <v>107</v>
      </c>
      <c r="F1672" s="8" t="s">
        <v>36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5">
        <v>304050016</v>
      </c>
    </row>
    <row r="1673" spans="1:21" hidden="1" x14ac:dyDescent="0.25">
      <c r="A1673" s="8" t="s">
        <v>5018</v>
      </c>
      <c r="B1673" s="2" t="s">
        <v>2090</v>
      </c>
      <c r="C1673" s="2" t="s">
        <v>156</v>
      </c>
      <c r="D1673" s="2" t="s">
        <v>151</v>
      </c>
      <c r="E1673" s="2" t="s">
        <v>107</v>
      </c>
      <c r="F1673" s="8" t="s">
        <v>36</v>
      </c>
      <c r="G1673" s="8">
        <v>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5">
        <v>304050024</v>
      </c>
    </row>
    <row r="1674" spans="1:21" hidden="1" x14ac:dyDescent="0.25">
      <c r="A1674" s="8" t="s">
        <v>5018</v>
      </c>
      <c r="B1674" s="2" t="s">
        <v>2091</v>
      </c>
      <c r="C1674" s="2" t="s">
        <v>156</v>
      </c>
      <c r="D1674" s="2" t="s">
        <v>151</v>
      </c>
      <c r="E1674" s="2" t="s">
        <v>107</v>
      </c>
      <c r="F1674" s="8" t="s">
        <v>36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5">
        <v>304050032</v>
      </c>
    </row>
    <row r="1675" spans="1:21" hidden="1" x14ac:dyDescent="0.25">
      <c r="A1675" s="8" t="s">
        <v>5018</v>
      </c>
      <c r="B1675" s="2" t="s">
        <v>2092</v>
      </c>
      <c r="C1675" s="2" t="s">
        <v>156</v>
      </c>
      <c r="D1675" s="2" t="s">
        <v>151</v>
      </c>
      <c r="E1675" s="2" t="s">
        <v>107</v>
      </c>
      <c r="F1675" s="8" t="s">
        <v>36</v>
      </c>
      <c r="G1675" s="8">
        <v>1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5">
        <v>304050040</v>
      </c>
    </row>
    <row r="1676" spans="1:21" hidden="1" x14ac:dyDescent="0.25">
      <c r="A1676" s="8" t="s">
        <v>5018</v>
      </c>
      <c r="B1676" s="2" t="s">
        <v>2093</v>
      </c>
      <c r="C1676" s="2" t="s">
        <v>156</v>
      </c>
      <c r="D1676" s="2" t="s">
        <v>151</v>
      </c>
      <c r="E1676" s="2" t="s">
        <v>107</v>
      </c>
      <c r="F1676" s="8" t="s">
        <v>36</v>
      </c>
      <c r="G1676" s="8">
        <v>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5">
        <v>304050067</v>
      </c>
    </row>
    <row r="1677" spans="1:21" hidden="1" x14ac:dyDescent="0.25">
      <c r="A1677" s="8" t="s">
        <v>5018</v>
      </c>
      <c r="B1677" s="2" t="s">
        <v>2094</v>
      </c>
      <c r="C1677" s="2" t="s">
        <v>156</v>
      </c>
      <c r="D1677" s="2" t="s">
        <v>151</v>
      </c>
      <c r="E1677" s="2" t="s">
        <v>107</v>
      </c>
      <c r="F1677" s="8" t="s">
        <v>36</v>
      </c>
      <c r="G1677" s="8">
        <v>1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5">
        <v>304050075</v>
      </c>
    </row>
    <row r="1678" spans="1:21" hidden="1" x14ac:dyDescent="0.25">
      <c r="A1678" s="8" t="s">
        <v>5018</v>
      </c>
      <c r="B1678" s="2" t="s">
        <v>2095</v>
      </c>
      <c r="C1678" s="2" t="s">
        <v>156</v>
      </c>
      <c r="D1678" s="2" t="s">
        <v>151</v>
      </c>
      <c r="E1678" s="2" t="s">
        <v>107</v>
      </c>
      <c r="F1678" s="8" t="s">
        <v>36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5">
        <v>304050113</v>
      </c>
    </row>
    <row r="1679" spans="1:21" hidden="1" x14ac:dyDescent="0.25">
      <c r="A1679" s="8" t="s">
        <v>5018</v>
      </c>
      <c r="B1679" s="2" t="s">
        <v>2096</v>
      </c>
      <c r="C1679" s="2" t="s">
        <v>156</v>
      </c>
      <c r="D1679" s="2" t="s">
        <v>151</v>
      </c>
      <c r="E1679" s="2" t="s">
        <v>107</v>
      </c>
      <c r="F1679" s="8" t="s">
        <v>36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5">
        <v>304050121</v>
      </c>
    </row>
    <row r="1680" spans="1:21" hidden="1" x14ac:dyDescent="0.25">
      <c r="A1680" s="8" t="s">
        <v>5018</v>
      </c>
      <c r="B1680" s="2" t="s">
        <v>2097</v>
      </c>
      <c r="C1680" s="2" t="s">
        <v>156</v>
      </c>
      <c r="D1680" s="2" t="s">
        <v>151</v>
      </c>
      <c r="E1680" s="2" t="s">
        <v>107</v>
      </c>
      <c r="F1680" s="8" t="s">
        <v>36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5">
        <v>304050130</v>
      </c>
    </row>
    <row r="1681" spans="1:21" hidden="1" x14ac:dyDescent="0.25">
      <c r="A1681" s="8" t="s">
        <v>5018</v>
      </c>
      <c r="B1681" s="2" t="s">
        <v>2098</v>
      </c>
      <c r="C1681" s="2" t="s">
        <v>156</v>
      </c>
      <c r="D1681" s="2" t="s">
        <v>151</v>
      </c>
      <c r="E1681" s="2" t="s">
        <v>107</v>
      </c>
      <c r="F1681" s="8" t="s">
        <v>36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5">
        <v>304050172</v>
      </c>
    </row>
    <row r="1682" spans="1:21" hidden="1" x14ac:dyDescent="0.25">
      <c r="A1682" s="8" t="s">
        <v>5018</v>
      </c>
      <c r="B1682" s="2" t="s">
        <v>2099</v>
      </c>
      <c r="C1682" s="2" t="s">
        <v>156</v>
      </c>
      <c r="D1682" s="2" t="s">
        <v>151</v>
      </c>
      <c r="E1682" s="2" t="s">
        <v>107</v>
      </c>
      <c r="F1682" s="8" t="s">
        <v>36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5">
        <v>304050180</v>
      </c>
    </row>
    <row r="1683" spans="1:21" hidden="1" x14ac:dyDescent="0.25">
      <c r="A1683" s="8" t="s">
        <v>5018</v>
      </c>
      <c r="B1683" s="2" t="s">
        <v>2100</v>
      </c>
      <c r="C1683" s="2" t="s">
        <v>156</v>
      </c>
      <c r="D1683" s="2" t="s">
        <v>151</v>
      </c>
      <c r="E1683" s="2" t="s">
        <v>107</v>
      </c>
      <c r="F1683" s="8" t="s">
        <v>36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5">
        <v>304050202</v>
      </c>
    </row>
    <row r="1684" spans="1:21" hidden="1" x14ac:dyDescent="0.25">
      <c r="A1684" s="8" t="s">
        <v>5018</v>
      </c>
      <c r="B1684" s="2" t="s">
        <v>2101</v>
      </c>
      <c r="C1684" s="2" t="s">
        <v>156</v>
      </c>
      <c r="D1684" s="2" t="s">
        <v>151</v>
      </c>
      <c r="E1684" s="2" t="s">
        <v>107</v>
      </c>
      <c r="F1684" s="8" t="s">
        <v>36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5">
        <v>304050210</v>
      </c>
    </row>
    <row r="1685" spans="1:21" hidden="1" x14ac:dyDescent="0.25">
      <c r="A1685" s="8" t="s">
        <v>5018</v>
      </c>
      <c r="B1685" s="2" t="s">
        <v>2102</v>
      </c>
      <c r="C1685" s="2" t="s">
        <v>156</v>
      </c>
      <c r="D1685" s="2" t="s">
        <v>151</v>
      </c>
      <c r="E1685" s="2" t="s">
        <v>107</v>
      </c>
      <c r="F1685" s="8" t="s">
        <v>36</v>
      </c>
      <c r="G1685" s="8">
        <v>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5">
        <v>304050229</v>
      </c>
    </row>
    <row r="1686" spans="1:21" hidden="1" x14ac:dyDescent="0.25">
      <c r="A1686" s="8" t="s">
        <v>5018</v>
      </c>
      <c r="B1686" s="2" t="s">
        <v>2103</v>
      </c>
      <c r="C1686" s="2" t="s">
        <v>156</v>
      </c>
      <c r="D1686" s="2" t="s">
        <v>151</v>
      </c>
      <c r="E1686" s="2" t="s">
        <v>107</v>
      </c>
      <c r="F1686" s="8" t="s">
        <v>36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5">
        <v>304050253</v>
      </c>
    </row>
    <row r="1687" spans="1:21" hidden="1" x14ac:dyDescent="0.25">
      <c r="A1687" s="8" t="s">
        <v>5018</v>
      </c>
      <c r="B1687" s="2" t="s">
        <v>2104</v>
      </c>
      <c r="C1687" s="2" t="s">
        <v>156</v>
      </c>
      <c r="D1687" s="2" t="s">
        <v>151</v>
      </c>
      <c r="E1687" s="2" t="s">
        <v>107</v>
      </c>
      <c r="F1687" s="8" t="s">
        <v>36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5">
        <v>304050261</v>
      </c>
    </row>
    <row r="1688" spans="1:21" hidden="1" x14ac:dyDescent="0.25">
      <c r="A1688" s="8" t="s">
        <v>5018</v>
      </c>
      <c r="B1688" s="2" t="s">
        <v>2105</v>
      </c>
      <c r="C1688" s="2" t="s">
        <v>156</v>
      </c>
      <c r="D1688" s="2" t="s">
        <v>151</v>
      </c>
      <c r="E1688" s="2" t="s">
        <v>107</v>
      </c>
      <c r="F1688" s="8" t="s">
        <v>36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5">
        <v>304050270</v>
      </c>
    </row>
    <row r="1689" spans="1:21" hidden="1" x14ac:dyDescent="0.25">
      <c r="A1689" s="8" t="s">
        <v>5018</v>
      </c>
      <c r="B1689" s="2" t="s">
        <v>2106</v>
      </c>
      <c r="C1689" s="2" t="s">
        <v>156</v>
      </c>
      <c r="D1689" s="2" t="s">
        <v>151</v>
      </c>
      <c r="E1689" s="2" t="s">
        <v>107</v>
      </c>
      <c r="F1689" s="8" t="s">
        <v>36</v>
      </c>
      <c r="G1689" s="8">
        <v>1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5">
        <v>304050288</v>
      </c>
    </row>
    <row r="1690" spans="1:21" hidden="1" x14ac:dyDescent="0.25">
      <c r="A1690" s="8" t="s">
        <v>5018</v>
      </c>
      <c r="B1690" s="2" t="s">
        <v>2107</v>
      </c>
      <c r="C1690" s="2" t="s">
        <v>156</v>
      </c>
      <c r="D1690" s="2" t="s">
        <v>151</v>
      </c>
      <c r="E1690" s="2" t="s">
        <v>107</v>
      </c>
      <c r="F1690" s="8" t="s">
        <v>36</v>
      </c>
      <c r="G1690" s="8">
        <v>1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5">
        <v>304050296</v>
      </c>
    </row>
    <row r="1691" spans="1:21" hidden="1" x14ac:dyDescent="0.25">
      <c r="A1691" s="8" t="s">
        <v>5018</v>
      </c>
      <c r="B1691" s="2" t="s">
        <v>2108</v>
      </c>
      <c r="C1691" s="2" t="s">
        <v>156</v>
      </c>
      <c r="D1691" s="2" t="s">
        <v>151</v>
      </c>
      <c r="E1691" s="2" t="s">
        <v>107</v>
      </c>
      <c r="F1691" s="8" t="s">
        <v>36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5">
        <v>304050300</v>
      </c>
    </row>
    <row r="1692" spans="1:21" hidden="1" x14ac:dyDescent="0.25">
      <c r="A1692" s="8" t="s">
        <v>5018</v>
      </c>
      <c r="B1692" s="2" t="s">
        <v>2109</v>
      </c>
      <c r="C1692" s="2" t="s">
        <v>156</v>
      </c>
      <c r="D1692" s="2" t="s">
        <v>151</v>
      </c>
      <c r="E1692" s="2" t="s">
        <v>107</v>
      </c>
      <c r="F1692" s="8" t="s">
        <v>36</v>
      </c>
      <c r="G1692" s="8">
        <v>1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5">
        <v>304050318</v>
      </c>
    </row>
    <row r="1693" spans="1:21" hidden="1" x14ac:dyDescent="0.25">
      <c r="A1693" s="8" t="s">
        <v>5018</v>
      </c>
      <c r="B1693" s="2" t="s">
        <v>2110</v>
      </c>
      <c r="C1693" s="2" t="s">
        <v>156</v>
      </c>
      <c r="D1693" s="2" t="s">
        <v>151</v>
      </c>
      <c r="E1693" s="2" t="s">
        <v>107</v>
      </c>
      <c r="F1693" s="8" t="s">
        <v>36</v>
      </c>
      <c r="G1693" s="8">
        <v>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5">
        <v>304050326</v>
      </c>
    </row>
    <row r="1694" spans="1:21" hidden="1" x14ac:dyDescent="0.25">
      <c r="A1694" s="8" t="s">
        <v>5018</v>
      </c>
      <c r="B1694" s="2" t="s">
        <v>2111</v>
      </c>
      <c r="C1694" s="2" t="s">
        <v>156</v>
      </c>
      <c r="D1694" s="2" t="s">
        <v>151</v>
      </c>
      <c r="E1694" s="2" t="s">
        <v>107</v>
      </c>
      <c r="F1694" s="8" t="s">
        <v>36</v>
      </c>
      <c r="G1694" s="8">
        <v>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5">
        <v>304050334</v>
      </c>
    </row>
    <row r="1695" spans="1:21" hidden="1" x14ac:dyDescent="0.25">
      <c r="A1695" s="8" t="s">
        <v>5018</v>
      </c>
      <c r="B1695" s="2" t="s">
        <v>2112</v>
      </c>
      <c r="C1695" s="2" t="s">
        <v>156</v>
      </c>
      <c r="D1695" s="2" t="s">
        <v>151</v>
      </c>
      <c r="E1695" s="2" t="s">
        <v>107</v>
      </c>
      <c r="F1695" s="8" t="s">
        <v>36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5">
        <v>304050342</v>
      </c>
    </row>
    <row r="1696" spans="1:21" hidden="1" x14ac:dyDescent="0.25">
      <c r="A1696" s="8" t="s">
        <v>5018</v>
      </c>
      <c r="B1696" s="2" t="s">
        <v>2113</v>
      </c>
      <c r="C1696" s="2" t="s">
        <v>157</v>
      </c>
      <c r="D1696" s="2" t="s">
        <v>151</v>
      </c>
      <c r="E1696" s="2" t="s">
        <v>107</v>
      </c>
      <c r="F1696" s="8" t="s">
        <v>36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5">
        <v>304060011</v>
      </c>
    </row>
    <row r="1697" spans="1:21" hidden="1" x14ac:dyDescent="0.25">
      <c r="A1697" s="8" t="s">
        <v>5018</v>
      </c>
      <c r="B1697" s="2" t="s">
        <v>2114</v>
      </c>
      <c r="C1697" s="2" t="s">
        <v>157</v>
      </c>
      <c r="D1697" s="2" t="s">
        <v>151</v>
      </c>
      <c r="E1697" s="2" t="s">
        <v>107</v>
      </c>
      <c r="F1697" s="8" t="s">
        <v>36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5">
        <v>304060038</v>
      </c>
    </row>
    <row r="1698" spans="1:21" hidden="1" x14ac:dyDescent="0.25">
      <c r="A1698" s="8" t="s">
        <v>5018</v>
      </c>
      <c r="B1698" s="2" t="s">
        <v>2115</v>
      </c>
      <c r="C1698" s="2" t="s">
        <v>157</v>
      </c>
      <c r="D1698" s="2" t="s">
        <v>151</v>
      </c>
      <c r="E1698" s="2" t="s">
        <v>107</v>
      </c>
      <c r="F1698" s="8" t="s">
        <v>36</v>
      </c>
      <c r="G1698" s="8">
        <v>1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5">
        <v>304060046</v>
      </c>
    </row>
    <row r="1699" spans="1:21" hidden="1" x14ac:dyDescent="0.25">
      <c r="A1699" s="8" t="s">
        <v>5018</v>
      </c>
      <c r="B1699" s="2" t="s">
        <v>2116</v>
      </c>
      <c r="C1699" s="2" t="s">
        <v>157</v>
      </c>
      <c r="D1699" s="2" t="s">
        <v>151</v>
      </c>
      <c r="E1699" s="2" t="s">
        <v>107</v>
      </c>
      <c r="F1699" s="8" t="s">
        <v>36</v>
      </c>
      <c r="G1699" s="8">
        <v>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5">
        <v>304060070</v>
      </c>
    </row>
    <row r="1700" spans="1:21" hidden="1" x14ac:dyDescent="0.25">
      <c r="A1700" s="8" t="s">
        <v>5018</v>
      </c>
      <c r="B1700" s="2" t="s">
        <v>2117</v>
      </c>
      <c r="C1700" s="2" t="s">
        <v>157</v>
      </c>
      <c r="D1700" s="2" t="s">
        <v>151</v>
      </c>
      <c r="E1700" s="2" t="s">
        <v>107</v>
      </c>
      <c r="F1700" s="8" t="s">
        <v>36</v>
      </c>
      <c r="G1700" s="8">
        <v>1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5">
        <v>304060089</v>
      </c>
    </row>
    <row r="1701" spans="1:21" hidden="1" x14ac:dyDescent="0.25">
      <c r="A1701" s="8" t="s">
        <v>5018</v>
      </c>
      <c r="B1701" s="2" t="s">
        <v>2118</v>
      </c>
      <c r="C1701" s="2" t="s">
        <v>157</v>
      </c>
      <c r="D1701" s="2" t="s">
        <v>151</v>
      </c>
      <c r="E1701" s="2" t="s">
        <v>107</v>
      </c>
      <c r="F1701" s="8" t="s">
        <v>36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5">
        <v>304060097</v>
      </c>
    </row>
    <row r="1702" spans="1:21" hidden="1" x14ac:dyDescent="0.25">
      <c r="A1702" s="8" t="s">
        <v>5018</v>
      </c>
      <c r="B1702" s="2" t="s">
        <v>2119</v>
      </c>
      <c r="C1702" s="2" t="s">
        <v>157</v>
      </c>
      <c r="D1702" s="2" t="s">
        <v>151</v>
      </c>
      <c r="E1702" s="2" t="s">
        <v>107</v>
      </c>
      <c r="F1702" s="8" t="s">
        <v>36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5">
        <v>304060100</v>
      </c>
    </row>
    <row r="1703" spans="1:21" hidden="1" x14ac:dyDescent="0.25">
      <c r="A1703" s="8" t="s">
        <v>5018</v>
      </c>
      <c r="B1703" s="2" t="s">
        <v>2120</v>
      </c>
      <c r="C1703" s="2" t="s">
        <v>157</v>
      </c>
      <c r="D1703" s="2" t="s">
        <v>151</v>
      </c>
      <c r="E1703" s="2" t="s">
        <v>107</v>
      </c>
      <c r="F1703" s="8" t="s">
        <v>36</v>
      </c>
      <c r="G1703" s="8">
        <v>1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5">
        <v>304060119</v>
      </c>
    </row>
    <row r="1704" spans="1:21" hidden="1" x14ac:dyDescent="0.25">
      <c r="A1704" s="8" t="s">
        <v>5018</v>
      </c>
      <c r="B1704" s="2" t="s">
        <v>2121</v>
      </c>
      <c r="C1704" s="2" t="s">
        <v>157</v>
      </c>
      <c r="D1704" s="2" t="s">
        <v>151</v>
      </c>
      <c r="E1704" s="2" t="s">
        <v>107</v>
      </c>
      <c r="F1704" s="8" t="s">
        <v>36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5">
        <v>304060127</v>
      </c>
    </row>
    <row r="1705" spans="1:21" hidden="1" x14ac:dyDescent="0.25">
      <c r="A1705" s="8" t="s">
        <v>5018</v>
      </c>
      <c r="B1705" s="2" t="s">
        <v>2122</v>
      </c>
      <c r="C1705" s="2" t="s">
        <v>157</v>
      </c>
      <c r="D1705" s="2" t="s">
        <v>151</v>
      </c>
      <c r="E1705" s="2" t="s">
        <v>107</v>
      </c>
      <c r="F1705" s="8" t="s">
        <v>36</v>
      </c>
      <c r="G1705" s="8">
        <v>1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5">
        <v>304060135</v>
      </c>
    </row>
    <row r="1706" spans="1:21" hidden="1" x14ac:dyDescent="0.25">
      <c r="A1706" s="8" t="s">
        <v>5018</v>
      </c>
      <c r="B1706" s="2" t="s">
        <v>2123</v>
      </c>
      <c r="C1706" s="2" t="s">
        <v>157</v>
      </c>
      <c r="D1706" s="2" t="s">
        <v>151</v>
      </c>
      <c r="E1706" s="2" t="s">
        <v>107</v>
      </c>
      <c r="F1706" s="8" t="s">
        <v>36</v>
      </c>
      <c r="G1706" s="8">
        <v>1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5">
        <v>304060151</v>
      </c>
    </row>
    <row r="1707" spans="1:21" hidden="1" x14ac:dyDescent="0.25">
      <c r="A1707" s="8" t="s">
        <v>5018</v>
      </c>
      <c r="B1707" s="2" t="s">
        <v>2124</v>
      </c>
      <c r="C1707" s="2" t="s">
        <v>157</v>
      </c>
      <c r="D1707" s="2" t="s">
        <v>151</v>
      </c>
      <c r="E1707" s="2" t="s">
        <v>107</v>
      </c>
      <c r="F1707" s="8" t="s">
        <v>36</v>
      </c>
      <c r="G1707" s="8">
        <v>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5">
        <v>304060160</v>
      </c>
    </row>
    <row r="1708" spans="1:21" hidden="1" x14ac:dyDescent="0.25">
      <c r="A1708" s="8" t="s">
        <v>5018</v>
      </c>
      <c r="B1708" s="2" t="s">
        <v>2125</v>
      </c>
      <c r="C1708" s="2" t="s">
        <v>157</v>
      </c>
      <c r="D1708" s="2" t="s">
        <v>151</v>
      </c>
      <c r="E1708" s="2" t="s">
        <v>107</v>
      </c>
      <c r="F1708" s="8" t="s">
        <v>36</v>
      </c>
      <c r="G1708" s="8">
        <v>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5">
        <v>304060178</v>
      </c>
    </row>
    <row r="1709" spans="1:21" hidden="1" x14ac:dyDescent="0.25">
      <c r="A1709" s="8" t="s">
        <v>5018</v>
      </c>
      <c r="B1709" s="2" t="s">
        <v>2126</v>
      </c>
      <c r="C1709" s="2" t="s">
        <v>157</v>
      </c>
      <c r="D1709" s="2" t="s">
        <v>151</v>
      </c>
      <c r="E1709" s="2" t="s">
        <v>107</v>
      </c>
      <c r="F1709" s="8" t="s">
        <v>36</v>
      </c>
      <c r="G1709" s="8">
        <v>1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5">
        <v>304060186</v>
      </c>
    </row>
    <row r="1710" spans="1:21" hidden="1" x14ac:dyDescent="0.25">
      <c r="A1710" s="8" t="s">
        <v>5018</v>
      </c>
      <c r="B1710" s="2" t="s">
        <v>2127</v>
      </c>
      <c r="C1710" s="2" t="s">
        <v>157</v>
      </c>
      <c r="D1710" s="2" t="s">
        <v>151</v>
      </c>
      <c r="E1710" s="2" t="s">
        <v>107</v>
      </c>
      <c r="F1710" s="8" t="s">
        <v>36</v>
      </c>
      <c r="G1710" s="8">
        <v>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5">
        <v>304060208</v>
      </c>
    </row>
    <row r="1711" spans="1:21" hidden="1" x14ac:dyDescent="0.25">
      <c r="A1711" s="8" t="s">
        <v>5018</v>
      </c>
      <c r="B1711" s="2" t="s">
        <v>2128</v>
      </c>
      <c r="C1711" s="2" t="s">
        <v>157</v>
      </c>
      <c r="D1711" s="2" t="s">
        <v>151</v>
      </c>
      <c r="E1711" s="2" t="s">
        <v>107</v>
      </c>
      <c r="F1711" s="8" t="s">
        <v>36</v>
      </c>
      <c r="G1711" s="8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5">
        <v>304060216</v>
      </c>
    </row>
    <row r="1712" spans="1:21" hidden="1" x14ac:dyDescent="0.25">
      <c r="A1712" s="8" t="s">
        <v>5018</v>
      </c>
      <c r="B1712" s="2" t="s">
        <v>2129</v>
      </c>
      <c r="C1712" s="2" t="s">
        <v>157</v>
      </c>
      <c r="D1712" s="2" t="s">
        <v>151</v>
      </c>
      <c r="E1712" s="2" t="s">
        <v>107</v>
      </c>
      <c r="F1712" s="8" t="s">
        <v>36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5">
        <v>304060224</v>
      </c>
    </row>
    <row r="1713" spans="1:21" hidden="1" x14ac:dyDescent="0.25">
      <c r="A1713" s="8" t="s">
        <v>5018</v>
      </c>
      <c r="B1713" s="2" t="s">
        <v>2130</v>
      </c>
      <c r="C1713" s="2" t="s">
        <v>157</v>
      </c>
      <c r="D1713" s="2" t="s">
        <v>151</v>
      </c>
      <c r="E1713" s="2" t="s">
        <v>107</v>
      </c>
      <c r="F1713" s="8" t="s">
        <v>36</v>
      </c>
      <c r="G1713" s="8">
        <v>1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5">
        <v>304060232</v>
      </c>
    </row>
    <row r="1714" spans="1:21" hidden="1" x14ac:dyDescent="0.25">
      <c r="A1714" s="8" t="s">
        <v>5018</v>
      </c>
      <c r="B1714" s="2" t="s">
        <v>2131</v>
      </c>
      <c r="C1714" s="2" t="s">
        <v>157</v>
      </c>
      <c r="D1714" s="2" t="s">
        <v>151</v>
      </c>
      <c r="E1714" s="2" t="s">
        <v>107</v>
      </c>
      <c r="F1714" s="8" t="s">
        <v>36</v>
      </c>
      <c r="G1714" s="8">
        <v>1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5">
        <v>304060240</v>
      </c>
    </row>
    <row r="1715" spans="1:21" hidden="1" x14ac:dyDescent="0.25">
      <c r="A1715" s="8" t="s">
        <v>5018</v>
      </c>
      <c r="B1715" s="2" t="s">
        <v>2132</v>
      </c>
      <c r="C1715" s="2" t="s">
        <v>158</v>
      </c>
      <c r="D1715" s="2" t="s">
        <v>151</v>
      </c>
      <c r="E1715" s="2" t="s">
        <v>107</v>
      </c>
      <c r="F1715" s="8" t="s">
        <v>36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5">
        <v>304070017</v>
      </c>
    </row>
    <row r="1716" spans="1:21" hidden="1" x14ac:dyDescent="0.25">
      <c r="A1716" s="8" t="s">
        <v>5018</v>
      </c>
      <c r="B1716" s="2" t="s">
        <v>2133</v>
      </c>
      <c r="C1716" s="2" t="s">
        <v>158</v>
      </c>
      <c r="D1716" s="2" t="s">
        <v>151</v>
      </c>
      <c r="E1716" s="2" t="s">
        <v>107</v>
      </c>
      <c r="F1716" s="8" t="s">
        <v>36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5">
        <v>304070025</v>
      </c>
    </row>
    <row r="1717" spans="1:21" hidden="1" x14ac:dyDescent="0.25">
      <c r="A1717" s="8" t="s">
        <v>5018</v>
      </c>
      <c r="B1717" s="2" t="s">
        <v>2134</v>
      </c>
      <c r="C1717" s="2" t="s">
        <v>158</v>
      </c>
      <c r="D1717" s="2" t="s">
        <v>151</v>
      </c>
      <c r="E1717" s="2" t="s">
        <v>107</v>
      </c>
      <c r="F1717" s="8" t="s">
        <v>36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5">
        <v>304070033</v>
      </c>
    </row>
    <row r="1718" spans="1:21" hidden="1" x14ac:dyDescent="0.25">
      <c r="A1718" s="8" t="s">
        <v>5018</v>
      </c>
      <c r="B1718" s="2" t="s">
        <v>2135</v>
      </c>
      <c r="C1718" s="2" t="s">
        <v>158</v>
      </c>
      <c r="D1718" s="2" t="s">
        <v>151</v>
      </c>
      <c r="E1718" s="2" t="s">
        <v>107</v>
      </c>
      <c r="F1718" s="8" t="s">
        <v>36</v>
      </c>
      <c r="G1718" s="8">
        <v>1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5">
        <v>304070041</v>
      </c>
    </row>
    <row r="1719" spans="1:21" hidden="1" x14ac:dyDescent="0.25">
      <c r="A1719" s="8" t="s">
        <v>5018</v>
      </c>
      <c r="B1719" s="2" t="s">
        <v>2136</v>
      </c>
      <c r="C1719" s="2" t="s">
        <v>158</v>
      </c>
      <c r="D1719" s="2" t="s">
        <v>151</v>
      </c>
      <c r="E1719" s="2" t="s">
        <v>107</v>
      </c>
      <c r="F1719" s="8" t="s">
        <v>36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5">
        <v>304070050</v>
      </c>
    </row>
    <row r="1720" spans="1:21" hidden="1" x14ac:dyDescent="0.25">
      <c r="A1720" s="8" t="s">
        <v>5018</v>
      </c>
      <c r="B1720" s="2" t="s">
        <v>2137</v>
      </c>
      <c r="C1720" s="2" t="s">
        <v>158</v>
      </c>
      <c r="D1720" s="2" t="s">
        <v>151</v>
      </c>
      <c r="E1720" s="2" t="s">
        <v>107</v>
      </c>
      <c r="F1720" s="8" t="s">
        <v>36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5">
        <v>304070068</v>
      </c>
    </row>
    <row r="1721" spans="1:21" hidden="1" x14ac:dyDescent="0.25">
      <c r="A1721" s="8" t="s">
        <v>5018</v>
      </c>
      <c r="B1721" s="2" t="s">
        <v>2138</v>
      </c>
      <c r="C1721" s="2" t="s">
        <v>158</v>
      </c>
      <c r="D1721" s="2" t="s">
        <v>151</v>
      </c>
      <c r="E1721" s="2" t="s">
        <v>107</v>
      </c>
      <c r="F1721" s="8" t="s">
        <v>36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5">
        <v>304070076</v>
      </c>
    </row>
    <row r="1722" spans="1:21" hidden="1" x14ac:dyDescent="0.25">
      <c r="A1722" s="8" t="s">
        <v>5018</v>
      </c>
      <c r="B1722" s="2" t="s">
        <v>2139</v>
      </c>
      <c r="C1722" s="2" t="s">
        <v>159</v>
      </c>
      <c r="D1722" s="2" t="s">
        <v>151</v>
      </c>
      <c r="E1722" s="2" t="s">
        <v>107</v>
      </c>
      <c r="F1722" s="8" t="s">
        <v>36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</v>
      </c>
      <c r="T1722" s="8">
        <v>0</v>
      </c>
      <c r="U1722" s="5">
        <v>304080012</v>
      </c>
    </row>
    <row r="1723" spans="1:21" hidden="1" x14ac:dyDescent="0.25">
      <c r="A1723" s="8" t="s">
        <v>5018</v>
      </c>
      <c r="B1723" s="2" t="s">
        <v>2140</v>
      </c>
      <c r="C1723" s="2" t="s">
        <v>159</v>
      </c>
      <c r="D1723" s="2" t="s">
        <v>151</v>
      </c>
      <c r="E1723" s="2" t="s">
        <v>107</v>
      </c>
      <c r="F1723" s="8" t="s">
        <v>36</v>
      </c>
      <c r="G1723" s="8">
        <v>0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>
        <v>1</v>
      </c>
      <c r="Q1723" s="8">
        <v>0</v>
      </c>
      <c r="R1723" s="8">
        <v>0</v>
      </c>
      <c r="S1723" s="8">
        <v>0</v>
      </c>
      <c r="T1723" s="8">
        <v>0</v>
      </c>
      <c r="U1723" s="5">
        <v>304080020</v>
      </c>
    </row>
    <row r="1724" spans="1:21" hidden="1" x14ac:dyDescent="0.25">
      <c r="A1724" s="8" t="s">
        <v>5018</v>
      </c>
      <c r="B1724" s="2" t="s">
        <v>2141</v>
      </c>
      <c r="C1724" s="2" t="s">
        <v>159</v>
      </c>
      <c r="D1724" s="2" t="s">
        <v>151</v>
      </c>
      <c r="E1724" s="2" t="s">
        <v>107</v>
      </c>
      <c r="F1724" s="8" t="s">
        <v>36</v>
      </c>
      <c r="G1724" s="8">
        <v>0</v>
      </c>
      <c r="H1724" s="8">
        <v>1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5">
        <v>304080039</v>
      </c>
    </row>
    <row r="1725" spans="1:21" hidden="1" x14ac:dyDescent="0.25">
      <c r="A1725" s="8" t="s">
        <v>5018</v>
      </c>
      <c r="B1725" s="2" t="s">
        <v>2142</v>
      </c>
      <c r="C1725" s="2" t="s">
        <v>159</v>
      </c>
      <c r="D1725" s="2" t="s">
        <v>151</v>
      </c>
      <c r="E1725" s="2" t="s">
        <v>107</v>
      </c>
      <c r="F1725" s="8" t="s">
        <v>36</v>
      </c>
      <c r="G1725" s="8">
        <v>0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5">
        <v>304080047</v>
      </c>
    </row>
    <row r="1726" spans="1:21" hidden="1" x14ac:dyDescent="0.25">
      <c r="A1726" s="8" t="s">
        <v>5018</v>
      </c>
      <c r="B1726" s="2" t="s">
        <v>2143</v>
      </c>
      <c r="C1726" s="2" t="s">
        <v>159</v>
      </c>
      <c r="D1726" s="2" t="s">
        <v>151</v>
      </c>
      <c r="E1726" s="2" t="s">
        <v>107</v>
      </c>
      <c r="F1726" s="8" t="s">
        <v>36</v>
      </c>
      <c r="G1726" s="8">
        <v>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1</v>
      </c>
      <c r="S1726" s="8">
        <v>1</v>
      </c>
      <c r="T1726" s="8">
        <v>0</v>
      </c>
      <c r="U1726" s="5">
        <v>304080055</v>
      </c>
    </row>
    <row r="1727" spans="1:21" hidden="1" x14ac:dyDescent="0.25">
      <c r="A1727" s="8" t="s">
        <v>5018</v>
      </c>
      <c r="B1727" s="2" t="s">
        <v>2144</v>
      </c>
      <c r="C1727" s="2" t="s">
        <v>159</v>
      </c>
      <c r="D1727" s="2" t="s">
        <v>151</v>
      </c>
      <c r="E1727" s="2" t="s">
        <v>107</v>
      </c>
      <c r="F1727" s="8" t="s">
        <v>36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1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5">
        <v>304080063</v>
      </c>
    </row>
    <row r="1728" spans="1:21" hidden="1" x14ac:dyDescent="0.25">
      <c r="A1728" s="8" t="s">
        <v>5018</v>
      </c>
      <c r="B1728" s="2" t="s">
        <v>2145</v>
      </c>
      <c r="C1728" s="2" t="s">
        <v>159</v>
      </c>
      <c r="D1728" s="2" t="s">
        <v>151</v>
      </c>
      <c r="E1728" s="2" t="s">
        <v>107</v>
      </c>
      <c r="F1728" s="8" t="s">
        <v>36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</v>
      </c>
      <c r="S1728" s="8">
        <v>1</v>
      </c>
      <c r="T1728" s="8">
        <v>0</v>
      </c>
      <c r="U1728" s="5">
        <v>304080071</v>
      </c>
    </row>
    <row r="1729" spans="1:21" hidden="1" x14ac:dyDescent="0.25">
      <c r="A1729" s="8" t="s">
        <v>5018</v>
      </c>
      <c r="B1729" s="2" t="s">
        <v>2146</v>
      </c>
      <c r="C1729" s="2" t="s">
        <v>160</v>
      </c>
      <c r="D1729" s="2" t="s">
        <v>151</v>
      </c>
      <c r="E1729" s="2" t="s">
        <v>107</v>
      </c>
      <c r="F1729" s="8" t="s">
        <v>36</v>
      </c>
      <c r="G1729" s="8">
        <v>0</v>
      </c>
      <c r="H1729" s="8">
        <v>1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5">
        <v>304090018</v>
      </c>
    </row>
    <row r="1730" spans="1:21" hidden="1" x14ac:dyDescent="0.25">
      <c r="A1730" s="8" t="s">
        <v>5018</v>
      </c>
      <c r="B1730" s="2" t="s">
        <v>2147</v>
      </c>
      <c r="C1730" s="2" t="s">
        <v>160</v>
      </c>
      <c r="D1730" s="2" t="s">
        <v>151</v>
      </c>
      <c r="E1730" s="2" t="s">
        <v>107</v>
      </c>
      <c r="F1730" s="8" t="s">
        <v>36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1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5">
        <v>304090026</v>
      </c>
    </row>
    <row r="1731" spans="1:21" hidden="1" x14ac:dyDescent="0.25">
      <c r="A1731" s="8" t="s">
        <v>5018</v>
      </c>
      <c r="B1731" s="2" t="s">
        <v>2148</v>
      </c>
      <c r="C1731" s="2" t="s">
        <v>160</v>
      </c>
      <c r="D1731" s="2" t="s">
        <v>151</v>
      </c>
      <c r="E1731" s="2" t="s">
        <v>107</v>
      </c>
      <c r="F1731" s="8" t="s">
        <v>36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1</v>
      </c>
      <c r="Q1731" s="8">
        <v>0</v>
      </c>
      <c r="R1731" s="8">
        <v>0</v>
      </c>
      <c r="S1731" s="8">
        <v>0</v>
      </c>
      <c r="T1731" s="8">
        <v>0</v>
      </c>
      <c r="U1731" s="5">
        <v>304090034</v>
      </c>
    </row>
    <row r="1732" spans="1:21" hidden="1" x14ac:dyDescent="0.25">
      <c r="A1732" s="8" t="s">
        <v>5018</v>
      </c>
      <c r="B1732" s="2" t="s">
        <v>2149</v>
      </c>
      <c r="C1732" s="2" t="s">
        <v>160</v>
      </c>
      <c r="D1732" s="2" t="s">
        <v>151</v>
      </c>
      <c r="E1732" s="2" t="s">
        <v>107</v>
      </c>
      <c r="F1732" s="8" t="s">
        <v>36</v>
      </c>
      <c r="G1732" s="8">
        <v>0</v>
      </c>
      <c r="H1732" s="8">
        <v>1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5">
        <v>304090042</v>
      </c>
    </row>
    <row r="1733" spans="1:21" hidden="1" x14ac:dyDescent="0.25">
      <c r="A1733" s="8" t="s">
        <v>5018</v>
      </c>
      <c r="B1733" s="2" t="s">
        <v>2150</v>
      </c>
      <c r="C1733" s="2" t="s">
        <v>160</v>
      </c>
      <c r="D1733" s="2" t="s">
        <v>151</v>
      </c>
      <c r="E1733" s="2" t="s">
        <v>107</v>
      </c>
      <c r="F1733" s="8" t="s">
        <v>36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5">
        <v>304090050</v>
      </c>
    </row>
    <row r="1734" spans="1:21" hidden="1" x14ac:dyDescent="0.25">
      <c r="A1734" s="8" t="s">
        <v>5018</v>
      </c>
      <c r="B1734" s="2" t="s">
        <v>2151</v>
      </c>
      <c r="C1734" s="2" t="s">
        <v>160</v>
      </c>
      <c r="D1734" s="2" t="s">
        <v>151</v>
      </c>
      <c r="E1734" s="2" t="s">
        <v>107</v>
      </c>
      <c r="F1734" s="8" t="s">
        <v>36</v>
      </c>
      <c r="G1734" s="8">
        <v>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5">
        <v>304090069</v>
      </c>
    </row>
    <row r="1735" spans="1:21" hidden="1" x14ac:dyDescent="0.25">
      <c r="A1735" s="8" t="s">
        <v>5018</v>
      </c>
      <c r="B1735" s="2" t="s">
        <v>2152</v>
      </c>
      <c r="C1735" s="2" t="s">
        <v>161</v>
      </c>
      <c r="D1735" s="2" t="s">
        <v>151</v>
      </c>
      <c r="E1735" s="2" t="s">
        <v>107</v>
      </c>
      <c r="F1735" s="8" t="s">
        <v>24</v>
      </c>
      <c r="G1735" s="8">
        <v>0</v>
      </c>
      <c r="H1735" s="8">
        <v>1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</v>
      </c>
      <c r="O1735" s="8">
        <v>0</v>
      </c>
      <c r="P1735" s="8">
        <v>1</v>
      </c>
      <c r="Q1735" s="8">
        <v>0</v>
      </c>
      <c r="R1735" s="8">
        <v>0</v>
      </c>
      <c r="S1735" s="8">
        <v>0</v>
      </c>
      <c r="T1735" s="8">
        <v>0</v>
      </c>
      <c r="U1735" s="5">
        <v>304100013</v>
      </c>
    </row>
    <row r="1736" spans="1:21" hidden="1" x14ac:dyDescent="0.25">
      <c r="A1736" s="8" t="s">
        <v>5018</v>
      </c>
      <c r="B1736" s="2" t="s">
        <v>2153</v>
      </c>
      <c r="C1736" s="2" t="s">
        <v>161</v>
      </c>
      <c r="D1736" s="2" t="s">
        <v>151</v>
      </c>
      <c r="E1736" s="2" t="s">
        <v>107</v>
      </c>
      <c r="F1736" s="8" t="s">
        <v>24</v>
      </c>
      <c r="G1736" s="8">
        <v>0</v>
      </c>
      <c r="H1736" s="8">
        <v>1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0</v>
      </c>
      <c r="P1736" s="8">
        <v>1</v>
      </c>
      <c r="Q1736" s="8">
        <v>0</v>
      </c>
      <c r="R1736" s="8">
        <v>0</v>
      </c>
      <c r="S1736" s="8">
        <v>0</v>
      </c>
      <c r="T1736" s="8">
        <v>0</v>
      </c>
      <c r="U1736" s="5">
        <v>304100021</v>
      </c>
    </row>
    <row r="1737" spans="1:21" hidden="1" x14ac:dyDescent="0.25">
      <c r="A1737" s="8" t="s">
        <v>5018</v>
      </c>
      <c r="B1737" s="2" t="s">
        <v>2154</v>
      </c>
      <c r="C1737" s="2" t="s">
        <v>163</v>
      </c>
      <c r="D1737" s="2" t="s">
        <v>162</v>
      </c>
      <c r="E1737" s="2" t="s">
        <v>107</v>
      </c>
      <c r="F1737" s="8" t="s">
        <v>36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1</v>
      </c>
      <c r="T1737" s="8">
        <v>0</v>
      </c>
      <c r="U1737" s="5">
        <v>305010018</v>
      </c>
    </row>
    <row r="1738" spans="1:21" hidden="1" x14ac:dyDescent="0.25">
      <c r="A1738" s="8" t="s">
        <v>5018</v>
      </c>
      <c r="B1738" s="2" t="s">
        <v>2155</v>
      </c>
      <c r="C1738" s="2" t="s">
        <v>163</v>
      </c>
      <c r="D1738" s="2" t="s">
        <v>162</v>
      </c>
      <c r="E1738" s="2" t="s">
        <v>107</v>
      </c>
      <c r="F1738" s="8" t="s">
        <v>36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5">
        <v>305010026</v>
      </c>
    </row>
    <row r="1739" spans="1:21" hidden="1" x14ac:dyDescent="0.25">
      <c r="A1739" s="8" t="s">
        <v>5018</v>
      </c>
      <c r="B1739" s="2" t="s">
        <v>2156</v>
      </c>
      <c r="C1739" s="2" t="s">
        <v>163</v>
      </c>
      <c r="D1739" s="2" t="s">
        <v>162</v>
      </c>
      <c r="E1739" s="2" t="s">
        <v>107</v>
      </c>
      <c r="F1739" s="8" t="s">
        <v>24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8">
        <v>0</v>
      </c>
      <c r="T1739" s="8">
        <v>0</v>
      </c>
      <c r="U1739" s="5">
        <v>305010034</v>
      </c>
    </row>
    <row r="1740" spans="1:21" hidden="1" x14ac:dyDescent="0.25">
      <c r="A1740" s="8" t="s">
        <v>5018</v>
      </c>
      <c r="B1740" s="2" t="s">
        <v>2157</v>
      </c>
      <c r="C1740" s="2" t="s">
        <v>163</v>
      </c>
      <c r="D1740" s="2" t="s">
        <v>162</v>
      </c>
      <c r="E1740" s="2" t="s">
        <v>107</v>
      </c>
      <c r="F1740" s="8" t="s">
        <v>36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8">
        <v>0</v>
      </c>
      <c r="T1740" s="8">
        <v>0</v>
      </c>
      <c r="U1740" s="5">
        <v>305010042</v>
      </c>
    </row>
    <row r="1741" spans="1:21" hidden="1" x14ac:dyDescent="0.25">
      <c r="A1741" s="8" t="s">
        <v>5018</v>
      </c>
      <c r="B1741" s="2" t="s">
        <v>2158</v>
      </c>
      <c r="C1741" s="2" t="s">
        <v>163</v>
      </c>
      <c r="D1741" s="2" t="s">
        <v>162</v>
      </c>
      <c r="E1741" s="2" t="s">
        <v>107</v>
      </c>
      <c r="F1741" s="8" t="s">
        <v>36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5">
        <v>305010093</v>
      </c>
    </row>
    <row r="1742" spans="1:21" hidden="1" x14ac:dyDescent="0.25">
      <c r="A1742" s="8" t="s">
        <v>5018</v>
      </c>
      <c r="B1742" s="2" t="s">
        <v>2159</v>
      </c>
      <c r="C1742" s="2" t="s">
        <v>163</v>
      </c>
      <c r="D1742" s="2" t="s">
        <v>162</v>
      </c>
      <c r="E1742" s="2" t="s">
        <v>107</v>
      </c>
      <c r="F1742" s="8" t="s">
        <v>36</v>
      </c>
      <c r="G1742" s="8">
        <v>1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5">
        <v>305010107</v>
      </c>
    </row>
    <row r="1743" spans="1:21" hidden="1" x14ac:dyDescent="0.25">
      <c r="A1743" s="8" t="s">
        <v>5018</v>
      </c>
      <c r="B1743" s="2" t="s">
        <v>2160</v>
      </c>
      <c r="C1743" s="2" t="s">
        <v>163</v>
      </c>
      <c r="D1743" s="2" t="s">
        <v>162</v>
      </c>
      <c r="E1743" s="2" t="s">
        <v>107</v>
      </c>
      <c r="F1743" s="8" t="s">
        <v>36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5">
        <v>305010115</v>
      </c>
    </row>
    <row r="1744" spans="1:21" hidden="1" x14ac:dyDescent="0.25">
      <c r="A1744" s="8" t="s">
        <v>5018</v>
      </c>
      <c r="B1744" s="2" t="s">
        <v>2161</v>
      </c>
      <c r="C1744" s="2" t="s">
        <v>163</v>
      </c>
      <c r="D1744" s="2" t="s">
        <v>162</v>
      </c>
      <c r="E1744" s="2" t="s">
        <v>107</v>
      </c>
      <c r="F1744" s="8" t="s">
        <v>36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1</v>
      </c>
      <c r="S1744" s="8">
        <v>1</v>
      </c>
      <c r="T1744" s="8">
        <v>0</v>
      </c>
      <c r="U1744" s="5">
        <v>305010123</v>
      </c>
    </row>
    <row r="1745" spans="1:21" hidden="1" x14ac:dyDescent="0.25">
      <c r="A1745" s="8" t="s">
        <v>5018</v>
      </c>
      <c r="B1745" s="2" t="s">
        <v>2162</v>
      </c>
      <c r="C1745" s="2" t="s">
        <v>163</v>
      </c>
      <c r="D1745" s="2" t="s">
        <v>162</v>
      </c>
      <c r="E1745" s="2" t="s">
        <v>107</v>
      </c>
      <c r="F1745" s="8" t="s">
        <v>24</v>
      </c>
      <c r="G1745" s="8">
        <v>0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0</v>
      </c>
      <c r="P1745" s="8">
        <v>1</v>
      </c>
      <c r="Q1745" s="8">
        <v>0</v>
      </c>
      <c r="R1745" s="8">
        <v>0</v>
      </c>
      <c r="S1745" s="8">
        <v>0</v>
      </c>
      <c r="T1745" s="8">
        <v>0</v>
      </c>
      <c r="U1745" s="5">
        <v>305010131</v>
      </c>
    </row>
    <row r="1746" spans="1:21" hidden="1" x14ac:dyDescent="0.25">
      <c r="A1746" s="8" t="s">
        <v>5018</v>
      </c>
      <c r="B1746" s="2" t="s">
        <v>2163</v>
      </c>
      <c r="C1746" s="2" t="s">
        <v>163</v>
      </c>
      <c r="D1746" s="2" t="s">
        <v>162</v>
      </c>
      <c r="E1746" s="2" t="s">
        <v>107</v>
      </c>
      <c r="F1746" s="8" t="s">
        <v>24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1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5">
        <v>305010140</v>
      </c>
    </row>
    <row r="1747" spans="1:21" hidden="1" x14ac:dyDescent="0.25">
      <c r="A1747" s="8" t="s">
        <v>5018</v>
      </c>
      <c r="B1747" s="2" t="s">
        <v>2164</v>
      </c>
      <c r="C1747" s="2" t="s">
        <v>163</v>
      </c>
      <c r="D1747" s="2" t="s">
        <v>162</v>
      </c>
      <c r="E1747" s="2" t="s">
        <v>107</v>
      </c>
      <c r="F1747" s="8" t="s">
        <v>24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5">
        <v>305010158</v>
      </c>
    </row>
    <row r="1748" spans="1:21" hidden="1" x14ac:dyDescent="0.25">
      <c r="A1748" s="8" t="s">
        <v>5018</v>
      </c>
      <c r="B1748" s="2" t="s">
        <v>2165</v>
      </c>
      <c r="C1748" s="2" t="s">
        <v>163</v>
      </c>
      <c r="D1748" s="2" t="s">
        <v>162</v>
      </c>
      <c r="E1748" s="2" t="s">
        <v>107</v>
      </c>
      <c r="F1748" s="8" t="s">
        <v>36</v>
      </c>
      <c r="G1748" s="8">
        <v>1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5">
        <v>305010166</v>
      </c>
    </row>
    <row r="1749" spans="1:21" hidden="1" x14ac:dyDescent="0.25">
      <c r="A1749" s="8" t="s">
        <v>5018</v>
      </c>
      <c r="B1749" s="2" t="s">
        <v>2166</v>
      </c>
      <c r="C1749" s="2" t="s">
        <v>163</v>
      </c>
      <c r="D1749" s="2" t="s">
        <v>162</v>
      </c>
      <c r="E1749" s="2" t="s">
        <v>107</v>
      </c>
      <c r="F1749" s="8" t="s">
        <v>24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1</v>
      </c>
      <c r="N1749" s="8">
        <v>0</v>
      </c>
      <c r="O1749" s="8">
        <v>0</v>
      </c>
      <c r="P1749" s="8">
        <v>1</v>
      </c>
      <c r="Q1749" s="8">
        <v>0</v>
      </c>
      <c r="R1749" s="8">
        <v>0</v>
      </c>
      <c r="S1749" s="8">
        <v>0</v>
      </c>
      <c r="T1749" s="8">
        <v>0</v>
      </c>
      <c r="U1749" s="5">
        <v>305010174</v>
      </c>
    </row>
    <row r="1750" spans="1:21" hidden="1" x14ac:dyDescent="0.25">
      <c r="A1750" s="8" t="s">
        <v>5018</v>
      </c>
      <c r="B1750" s="2" t="s">
        <v>2167</v>
      </c>
      <c r="C1750" s="2" t="s">
        <v>163</v>
      </c>
      <c r="D1750" s="2" t="s">
        <v>162</v>
      </c>
      <c r="E1750" s="2" t="s">
        <v>107</v>
      </c>
      <c r="F1750" s="8" t="s">
        <v>36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5">
        <v>305010182</v>
      </c>
    </row>
    <row r="1751" spans="1:21" hidden="1" x14ac:dyDescent="0.25">
      <c r="A1751" s="8" t="s">
        <v>5018</v>
      </c>
      <c r="B1751" s="2" t="s">
        <v>2168</v>
      </c>
      <c r="C1751" s="2" t="s">
        <v>163</v>
      </c>
      <c r="D1751" s="2" t="s">
        <v>162</v>
      </c>
      <c r="E1751" s="2" t="s">
        <v>107</v>
      </c>
      <c r="F1751" s="8" t="s">
        <v>24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1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5">
        <v>305010190</v>
      </c>
    </row>
    <row r="1752" spans="1:21" hidden="1" x14ac:dyDescent="0.25">
      <c r="A1752" s="8" t="s">
        <v>5018</v>
      </c>
      <c r="B1752" s="2" t="s">
        <v>2169</v>
      </c>
      <c r="C1752" s="2" t="s">
        <v>163</v>
      </c>
      <c r="D1752" s="2" t="s">
        <v>162</v>
      </c>
      <c r="E1752" s="2" t="s">
        <v>107</v>
      </c>
      <c r="F1752" s="8" t="s">
        <v>36</v>
      </c>
      <c r="G1752" s="8">
        <v>1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5">
        <v>305010204</v>
      </c>
    </row>
    <row r="1753" spans="1:21" hidden="1" x14ac:dyDescent="0.25">
      <c r="A1753" s="8" t="s">
        <v>5018</v>
      </c>
      <c r="B1753" s="2" t="s">
        <v>2170</v>
      </c>
      <c r="C1753" s="2" t="s">
        <v>163</v>
      </c>
      <c r="D1753" s="2" t="s">
        <v>162</v>
      </c>
      <c r="E1753" s="2" t="s">
        <v>107</v>
      </c>
      <c r="F1753" s="8" t="s">
        <v>36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1</v>
      </c>
      <c r="T1753" s="8">
        <v>0</v>
      </c>
      <c r="U1753" s="5">
        <v>305010212</v>
      </c>
    </row>
    <row r="1754" spans="1:21" hidden="1" x14ac:dyDescent="0.25">
      <c r="A1754" s="8" t="s">
        <v>5018</v>
      </c>
      <c r="B1754" s="2" t="s">
        <v>2171</v>
      </c>
      <c r="C1754" s="2" t="s">
        <v>164</v>
      </c>
      <c r="D1754" s="2" t="s">
        <v>162</v>
      </c>
      <c r="E1754" s="2" t="s">
        <v>107</v>
      </c>
      <c r="F1754" s="8" t="s">
        <v>24</v>
      </c>
      <c r="G1754" s="8">
        <v>0</v>
      </c>
      <c r="H1754" s="8">
        <v>1</v>
      </c>
      <c r="I1754" s="8">
        <v>0</v>
      </c>
      <c r="J1754" s="8">
        <v>0</v>
      </c>
      <c r="K1754" s="8">
        <v>1</v>
      </c>
      <c r="L1754" s="8">
        <v>1</v>
      </c>
      <c r="M1754" s="8">
        <v>1</v>
      </c>
      <c r="N1754" s="8">
        <v>0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5">
        <v>305020013</v>
      </c>
    </row>
    <row r="1755" spans="1:21" hidden="1" x14ac:dyDescent="0.25">
      <c r="A1755" s="8" t="s">
        <v>5018</v>
      </c>
      <c r="B1755" s="2" t="s">
        <v>2172</v>
      </c>
      <c r="C1755" s="2" t="s">
        <v>164</v>
      </c>
      <c r="D1755" s="2" t="s">
        <v>162</v>
      </c>
      <c r="E1755" s="2" t="s">
        <v>107</v>
      </c>
      <c r="F1755" s="8" t="s">
        <v>24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0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5">
        <v>305020021</v>
      </c>
    </row>
    <row r="1756" spans="1:21" hidden="1" x14ac:dyDescent="0.25">
      <c r="A1756" s="8" t="s">
        <v>5018</v>
      </c>
      <c r="B1756" s="2" t="s">
        <v>2173</v>
      </c>
      <c r="C1756" s="2" t="s">
        <v>164</v>
      </c>
      <c r="D1756" s="2" t="s">
        <v>162</v>
      </c>
      <c r="E1756" s="2" t="s">
        <v>107</v>
      </c>
      <c r="F1756" s="8" t="s">
        <v>24</v>
      </c>
      <c r="G1756" s="8">
        <v>0</v>
      </c>
      <c r="H1756" s="8">
        <v>1</v>
      </c>
      <c r="I1756" s="8">
        <v>0</v>
      </c>
      <c r="J1756" s="8">
        <v>0</v>
      </c>
      <c r="K1756" s="8">
        <v>0</v>
      </c>
      <c r="L1756" s="8">
        <v>0</v>
      </c>
      <c r="M1756" s="8">
        <v>1</v>
      </c>
      <c r="N1756" s="8">
        <v>0</v>
      </c>
      <c r="O1756" s="8">
        <v>0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5">
        <v>305020030</v>
      </c>
    </row>
    <row r="1757" spans="1:21" hidden="1" x14ac:dyDescent="0.25">
      <c r="A1757" s="8" t="s">
        <v>5018</v>
      </c>
      <c r="B1757" s="2" t="s">
        <v>2174</v>
      </c>
      <c r="C1757" s="2" t="s">
        <v>164</v>
      </c>
      <c r="D1757" s="2" t="s">
        <v>162</v>
      </c>
      <c r="E1757" s="2" t="s">
        <v>107</v>
      </c>
      <c r="F1757" s="8" t="s">
        <v>24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5">
        <v>305020048</v>
      </c>
    </row>
    <row r="1758" spans="1:21" hidden="1" x14ac:dyDescent="0.25">
      <c r="A1758" s="8" t="s">
        <v>5018</v>
      </c>
      <c r="B1758" s="2" t="s">
        <v>2175</v>
      </c>
      <c r="C1758" s="2" t="s">
        <v>164</v>
      </c>
      <c r="D1758" s="2" t="s">
        <v>162</v>
      </c>
      <c r="E1758" s="2" t="s">
        <v>107</v>
      </c>
      <c r="F1758" s="8" t="s">
        <v>24</v>
      </c>
      <c r="G1758" s="8">
        <v>0</v>
      </c>
      <c r="H1758" s="8">
        <v>1</v>
      </c>
      <c r="I1758" s="8">
        <v>0</v>
      </c>
      <c r="J1758" s="8">
        <v>0</v>
      </c>
      <c r="K1758" s="8">
        <v>1</v>
      </c>
      <c r="L1758" s="8">
        <v>1</v>
      </c>
      <c r="M1758" s="8">
        <v>1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5">
        <v>305020056</v>
      </c>
    </row>
    <row r="1759" spans="1:21" hidden="1" x14ac:dyDescent="0.25">
      <c r="A1759" s="8" t="s">
        <v>5018</v>
      </c>
      <c r="B1759" s="2" t="s">
        <v>2176</v>
      </c>
      <c r="C1759" s="2" t="s">
        <v>166</v>
      </c>
      <c r="D1759" s="2" t="s">
        <v>165</v>
      </c>
      <c r="E1759" s="2" t="s">
        <v>107</v>
      </c>
      <c r="F1759" s="8" t="s">
        <v>24</v>
      </c>
      <c r="G1759" s="8">
        <v>1</v>
      </c>
      <c r="H1759" s="8">
        <v>0</v>
      </c>
      <c r="I1759" s="8">
        <v>0</v>
      </c>
      <c r="J1759" s="8">
        <v>1</v>
      </c>
      <c r="K1759" s="8">
        <v>1</v>
      </c>
      <c r="L1759" s="8">
        <v>1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5">
        <v>306010011</v>
      </c>
    </row>
    <row r="1760" spans="1:21" hidden="1" x14ac:dyDescent="0.25">
      <c r="A1760" s="8" t="s">
        <v>5018</v>
      </c>
      <c r="B1760" s="2" t="s">
        <v>2177</v>
      </c>
      <c r="C1760" s="2" t="s">
        <v>166</v>
      </c>
      <c r="D1760" s="2" t="s">
        <v>165</v>
      </c>
      <c r="E1760" s="2" t="s">
        <v>107</v>
      </c>
      <c r="F1760" s="8" t="s">
        <v>36</v>
      </c>
      <c r="G1760" s="8">
        <v>1</v>
      </c>
      <c r="H1760" s="8">
        <v>0</v>
      </c>
      <c r="I1760" s="8">
        <v>0</v>
      </c>
      <c r="J1760" s="8">
        <v>1</v>
      </c>
      <c r="K1760" s="8">
        <v>1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5">
        <v>306010020</v>
      </c>
    </row>
    <row r="1761" spans="1:21" hidden="1" x14ac:dyDescent="0.25">
      <c r="A1761" s="8" t="s">
        <v>5018</v>
      </c>
      <c r="B1761" s="2" t="s">
        <v>2178</v>
      </c>
      <c r="C1761" s="2" t="s">
        <v>166</v>
      </c>
      <c r="D1761" s="2" t="s">
        <v>165</v>
      </c>
      <c r="E1761" s="2" t="s">
        <v>107</v>
      </c>
      <c r="F1761" s="8" t="s">
        <v>24</v>
      </c>
      <c r="G1761" s="8">
        <v>1</v>
      </c>
      <c r="H1761" s="8">
        <v>0</v>
      </c>
      <c r="I1761" s="8">
        <v>0</v>
      </c>
      <c r="J1761" s="8">
        <v>1</v>
      </c>
      <c r="K1761" s="8">
        <v>1</v>
      </c>
      <c r="L1761" s="8">
        <v>1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5">
        <v>306010038</v>
      </c>
    </row>
    <row r="1762" spans="1:21" hidden="1" x14ac:dyDescent="0.25">
      <c r="A1762" s="8" t="s">
        <v>5018</v>
      </c>
      <c r="B1762" s="2" t="s">
        <v>2179</v>
      </c>
      <c r="C1762" s="2" t="s">
        <v>167</v>
      </c>
      <c r="D1762" s="2" t="s">
        <v>165</v>
      </c>
      <c r="E1762" s="2" t="s">
        <v>107</v>
      </c>
      <c r="F1762" s="8" t="s">
        <v>36</v>
      </c>
      <c r="G1762" s="8">
        <v>1</v>
      </c>
      <c r="H1762" s="8">
        <v>1</v>
      </c>
      <c r="I1762" s="8">
        <v>0</v>
      </c>
      <c r="J1762" s="8">
        <v>0</v>
      </c>
      <c r="K1762" s="8">
        <v>1</v>
      </c>
      <c r="L1762" s="8">
        <v>1</v>
      </c>
      <c r="M1762" s="8">
        <v>0</v>
      </c>
      <c r="N1762" s="8">
        <v>1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5">
        <v>306020017</v>
      </c>
    </row>
    <row r="1763" spans="1:21" hidden="1" x14ac:dyDescent="0.25">
      <c r="A1763" s="8" t="s">
        <v>5018</v>
      </c>
      <c r="B1763" s="2" t="s">
        <v>2180</v>
      </c>
      <c r="C1763" s="2" t="s">
        <v>167</v>
      </c>
      <c r="D1763" s="2" t="s">
        <v>165</v>
      </c>
      <c r="E1763" s="2" t="s">
        <v>107</v>
      </c>
      <c r="F1763" s="8" t="s">
        <v>24</v>
      </c>
      <c r="G1763" s="8">
        <v>1</v>
      </c>
      <c r="H1763" s="8">
        <v>1</v>
      </c>
      <c r="I1763" s="8">
        <v>0</v>
      </c>
      <c r="J1763" s="8">
        <v>1</v>
      </c>
      <c r="K1763" s="8">
        <v>1</v>
      </c>
      <c r="L1763" s="8">
        <v>1</v>
      </c>
      <c r="M1763" s="8">
        <v>0</v>
      </c>
      <c r="N1763" s="8">
        <v>0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5">
        <v>306020025</v>
      </c>
    </row>
    <row r="1764" spans="1:21" hidden="1" x14ac:dyDescent="0.25">
      <c r="A1764" s="8" t="s">
        <v>5018</v>
      </c>
      <c r="B1764" s="2" t="s">
        <v>2181</v>
      </c>
      <c r="C1764" s="2" t="s">
        <v>167</v>
      </c>
      <c r="D1764" s="2" t="s">
        <v>165</v>
      </c>
      <c r="E1764" s="2" t="s">
        <v>107</v>
      </c>
      <c r="F1764" s="8" t="s">
        <v>24</v>
      </c>
      <c r="G1764" s="8">
        <v>1</v>
      </c>
      <c r="H1764" s="8">
        <v>1</v>
      </c>
      <c r="I1764" s="8">
        <v>0</v>
      </c>
      <c r="J1764" s="8">
        <v>1</v>
      </c>
      <c r="K1764" s="8">
        <v>1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5">
        <v>306020033</v>
      </c>
    </row>
    <row r="1765" spans="1:21" hidden="1" x14ac:dyDescent="0.25">
      <c r="A1765" s="8" t="s">
        <v>5018</v>
      </c>
      <c r="B1765" s="2" t="s">
        <v>2182</v>
      </c>
      <c r="C1765" s="2" t="s">
        <v>167</v>
      </c>
      <c r="D1765" s="2" t="s">
        <v>165</v>
      </c>
      <c r="E1765" s="2" t="s">
        <v>107</v>
      </c>
      <c r="F1765" s="8" t="s">
        <v>24</v>
      </c>
      <c r="G1765" s="8">
        <v>1</v>
      </c>
      <c r="H1765" s="8">
        <v>1</v>
      </c>
      <c r="I1765" s="8">
        <v>0</v>
      </c>
      <c r="J1765" s="8">
        <v>0</v>
      </c>
      <c r="K1765" s="8">
        <v>1</v>
      </c>
      <c r="L1765" s="8">
        <v>1</v>
      </c>
      <c r="M1765" s="8">
        <v>0</v>
      </c>
      <c r="N1765" s="8">
        <v>1</v>
      </c>
      <c r="O1765" s="8">
        <v>0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5">
        <v>306020041</v>
      </c>
    </row>
    <row r="1766" spans="1:21" hidden="1" x14ac:dyDescent="0.25">
      <c r="A1766" s="8" t="s">
        <v>5018</v>
      </c>
      <c r="B1766" s="2" t="s">
        <v>2183</v>
      </c>
      <c r="C1766" s="2" t="s">
        <v>167</v>
      </c>
      <c r="D1766" s="2" t="s">
        <v>165</v>
      </c>
      <c r="E1766" s="2" t="s">
        <v>107</v>
      </c>
      <c r="F1766" s="8" t="s">
        <v>36</v>
      </c>
      <c r="G1766" s="8">
        <v>1</v>
      </c>
      <c r="H1766" s="8">
        <v>1</v>
      </c>
      <c r="I1766" s="8">
        <v>0</v>
      </c>
      <c r="J1766" s="8">
        <v>0</v>
      </c>
      <c r="K1766" s="8">
        <v>1</v>
      </c>
      <c r="L1766" s="8">
        <v>1</v>
      </c>
      <c r="M1766" s="8">
        <v>0</v>
      </c>
      <c r="N1766" s="8">
        <v>1</v>
      </c>
      <c r="O1766" s="8">
        <v>0</v>
      </c>
      <c r="P1766" s="8">
        <v>1</v>
      </c>
      <c r="Q1766" s="8">
        <v>0</v>
      </c>
      <c r="R1766" s="8">
        <v>0</v>
      </c>
      <c r="S1766" s="8">
        <v>0</v>
      </c>
      <c r="T1766" s="8">
        <v>0</v>
      </c>
      <c r="U1766" s="5">
        <v>306020050</v>
      </c>
    </row>
    <row r="1767" spans="1:21" hidden="1" x14ac:dyDescent="0.25">
      <c r="A1767" s="8" t="s">
        <v>5018</v>
      </c>
      <c r="B1767" s="2" t="s">
        <v>2184</v>
      </c>
      <c r="C1767" s="2" t="s">
        <v>167</v>
      </c>
      <c r="D1767" s="2" t="s">
        <v>165</v>
      </c>
      <c r="E1767" s="2" t="s">
        <v>107</v>
      </c>
      <c r="F1767" s="8" t="s">
        <v>24</v>
      </c>
      <c r="G1767" s="8">
        <v>1</v>
      </c>
      <c r="H1767" s="8">
        <v>1</v>
      </c>
      <c r="I1767" s="8">
        <v>0</v>
      </c>
      <c r="J1767" s="8">
        <v>0</v>
      </c>
      <c r="K1767" s="8">
        <v>1</v>
      </c>
      <c r="L1767" s="8">
        <v>1</v>
      </c>
      <c r="M1767" s="8">
        <v>0</v>
      </c>
      <c r="N1767" s="8">
        <v>1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5">
        <v>306020068</v>
      </c>
    </row>
    <row r="1768" spans="1:21" hidden="1" x14ac:dyDescent="0.25">
      <c r="A1768" s="8" t="s">
        <v>5018</v>
      </c>
      <c r="B1768" s="2" t="s">
        <v>2185</v>
      </c>
      <c r="C1768" s="2" t="s">
        <v>167</v>
      </c>
      <c r="D1768" s="2" t="s">
        <v>165</v>
      </c>
      <c r="E1768" s="2" t="s">
        <v>107</v>
      </c>
      <c r="F1768" s="8" t="s">
        <v>24</v>
      </c>
      <c r="G1768" s="8">
        <v>1</v>
      </c>
      <c r="H1768" s="8">
        <v>1</v>
      </c>
      <c r="I1768" s="8">
        <v>0</v>
      </c>
      <c r="J1768" s="8">
        <v>0</v>
      </c>
      <c r="K1768" s="8">
        <v>1</v>
      </c>
      <c r="L1768" s="8">
        <v>1</v>
      </c>
      <c r="M1768" s="8">
        <v>0</v>
      </c>
      <c r="N1768" s="8">
        <v>1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5">
        <v>306020076</v>
      </c>
    </row>
    <row r="1769" spans="1:21" hidden="1" x14ac:dyDescent="0.25">
      <c r="A1769" s="8" t="s">
        <v>5018</v>
      </c>
      <c r="B1769" s="2" t="s">
        <v>2186</v>
      </c>
      <c r="C1769" s="2" t="s">
        <v>167</v>
      </c>
      <c r="D1769" s="2" t="s">
        <v>165</v>
      </c>
      <c r="E1769" s="2" t="s">
        <v>107</v>
      </c>
      <c r="F1769" s="8" t="s">
        <v>24</v>
      </c>
      <c r="G1769" s="8">
        <v>1</v>
      </c>
      <c r="H1769" s="8">
        <v>1</v>
      </c>
      <c r="I1769" s="8">
        <v>0</v>
      </c>
      <c r="J1769" s="8">
        <v>0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5">
        <v>306020084</v>
      </c>
    </row>
    <row r="1770" spans="1:21" hidden="1" x14ac:dyDescent="0.25">
      <c r="A1770" s="8" t="s">
        <v>5018</v>
      </c>
      <c r="B1770" s="2" t="s">
        <v>2187</v>
      </c>
      <c r="C1770" s="2" t="s">
        <v>167</v>
      </c>
      <c r="D1770" s="2" t="s">
        <v>165</v>
      </c>
      <c r="E1770" s="2" t="s">
        <v>107</v>
      </c>
      <c r="F1770" s="8" t="s">
        <v>36</v>
      </c>
      <c r="G1770" s="8">
        <v>1</v>
      </c>
      <c r="H1770" s="8">
        <v>1</v>
      </c>
      <c r="I1770" s="8">
        <v>0</v>
      </c>
      <c r="J1770" s="8">
        <v>0</v>
      </c>
      <c r="K1770" s="8">
        <v>1</v>
      </c>
      <c r="L1770" s="8">
        <v>1</v>
      </c>
      <c r="M1770" s="8">
        <v>0</v>
      </c>
      <c r="N1770" s="8">
        <v>1</v>
      </c>
      <c r="O1770" s="8">
        <v>0</v>
      </c>
      <c r="P1770" s="8">
        <v>1</v>
      </c>
      <c r="Q1770" s="8">
        <v>0</v>
      </c>
      <c r="R1770" s="8">
        <v>0</v>
      </c>
      <c r="S1770" s="8">
        <v>0</v>
      </c>
      <c r="T1770" s="8">
        <v>0</v>
      </c>
      <c r="U1770" s="5">
        <v>306020092</v>
      </c>
    </row>
    <row r="1771" spans="1:21" hidden="1" x14ac:dyDescent="0.25">
      <c r="A1771" s="8" t="s">
        <v>5018</v>
      </c>
      <c r="B1771" s="2" t="s">
        <v>2188</v>
      </c>
      <c r="C1771" s="2" t="s">
        <v>167</v>
      </c>
      <c r="D1771" s="2" t="s">
        <v>165</v>
      </c>
      <c r="E1771" s="2" t="s">
        <v>107</v>
      </c>
      <c r="F1771" s="8" t="s">
        <v>36</v>
      </c>
      <c r="G1771" s="8">
        <v>1</v>
      </c>
      <c r="H1771" s="8">
        <v>1</v>
      </c>
      <c r="I1771" s="8">
        <v>0</v>
      </c>
      <c r="J1771" s="8">
        <v>0</v>
      </c>
      <c r="K1771" s="8">
        <v>1</v>
      </c>
      <c r="L1771" s="8">
        <v>1</v>
      </c>
      <c r="M1771" s="8">
        <v>0</v>
      </c>
      <c r="N1771" s="8">
        <v>1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5">
        <v>306020106</v>
      </c>
    </row>
    <row r="1772" spans="1:21" hidden="1" x14ac:dyDescent="0.25">
      <c r="A1772" s="8" t="s">
        <v>5018</v>
      </c>
      <c r="B1772" s="2" t="s">
        <v>2189</v>
      </c>
      <c r="C1772" s="2" t="s">
        <v>167</v>
      </c>
      <c r="D1772" s="2" t="s">
        <v>165</v>
      </c>
      <c r="E1772" s="2" t="s">
        <v>107</v>
      </c>
      <c r="F1772" s="8" t="s">
        <v>24</v>
      </c>
      <c r="G1772" s="8">
        <v>1</v>
      </c>
      <c r="H1772" s="8">
        <v>1</v>
      </c>
      <c r="I1772" s="8">
        <v>0</v>
      </c>
      <c r="J1772" s="8">
        <v>0</v>
      </c>
      <c r="K1772" s="8">
        <v>1</v>
      </c>
      <c r="L1772" s="8">
        <v>1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0</v>
      </c>
      <c r="U1772" s="5">
        <v>306020114</v>
      </c>
    </row>
    <row r="1773" spans="1:21" hidden="1" x14ac:dyDescent="0.25">
      <c r="A1773" s="8" t="s">
        <v>5018</v>
      </c>
      <c r="B1773" s="2" t="s">
        <v>2190</v>
      </c>
      <c r="C1773" s="2" t="s">
        <v>167</v>
      </c>
      <c r="D1773" s="2" t="s">
        <v>165</v>
      </c>
      <c r="E1773" s="2" t="s">
        <v>107</v>
      </c>
      <c r="F1773" s="8" t="s">
        <v>24</v>
      </c>
      <c r="G1773" s="8">
        <v>1</v>
      </c>
      <c r="H1773" s="8">
        <v>1</v>
      </c>
      <c r="I1773" s="8">
        <v>0</v>
      </c>
      <c r="J1773" s="8">
        <v>0</v>
      </c>
      <c r="K1773" s="8">
        <v>1</v>
      </c>
      <c r="L1773" s="8">
        <v>1</v>
      </c>
      <c r="M1773" s="8">
        <v>0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5">
        <v>306020122</v>
      </c>
    </row>
    <row r="1774" spans="1:21" hidden="1" x14ac:dyDescent="0.25">
      <c r="A1774" s="8" t="s">
        <v>5018</v>
      </c>
      <c r="B1774" s="2" t="s">
        <v>2191</v>
      </c>
      <c r="C1774" s="2" t="s">
        <v>167</v>
      </c>
      <c r="D1774" s="2" t="s">
        <v>165</v>
      </c>
      <c r="E1774" s="2" t="s">
        <v>107</v>
      </c>
      <c r="F1774" s="8" t="s">
        <v>36</v>
      </c>
      <c r="G1774" s="8">
        <v>1</v>
      </c>
      <c r="H1774" s="8">
        <v>1</v>
      </c>
      <c r="I1774" s="8">
        <v>0</v>
      </c>
      <c r="J1774" s="8">
        <v>0</v>
      </c>
      <c r="K1774" s="8">
        <v>1</v>
      </c>
      <c r="L1774" s="8">
        <v>1</v>
      </c>
      <c r="M1774" s="8">
        <v>0</v>
      </c>
      <c r="N1774" s="8">
        <v>1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5">
        <v>306020130</v>
      </c>
    </row>
    <row r="1775" spans="1:21" hidden="1" x14ac:dyDescent="0.25">
      <c r="A1775" s="8" t="s">
        <v>5018</v>
      </c>
      <c r="B1775" s="2" t="s">
        <v>2192</v>
      </c>
      <c r="C1775" s="2" t="s">
        <v>167</v>
      </c>
      <c r="D1775" s="2" t="s">
        <v>165</v>
      </c>
      <c r="E1775" s="2" t="s">
        <v>107</v>
      </c>
      <c r="F1775" s="8" t="s">
        <v>24</v>
      </c>
      <c r="G1775" s="8">
        <v>1</v>
      </c>
      <c r="H1775" s="8">
        <v>1</v>
      </c>
      <c r="I1775" s="8">
        <v>0</v>
      </c>
      <c r="J1775" s="8">
        <v>0</v>
      </c>
      <c r="K1775" s="8">
        <v>1</v>
      </c>
      <c r="L1775" s="8">
        <v>1</v>
      </c>
      <c r="M1775" s="8">
        <v>0</v>
      </c>
      <c r="N1775" s="8">
        <v>1</v>
      </c>
      <c r="O1775" s="8">
        <v>0</v>
      </c>
      <c r="P1775" s="8">
        <v>1</v>
      </c>
      <c r="Q1775" s="8">
        <v>0</v>
      </c>
      <c r="R1775" s="8">
        <v>0</v>
      </c>
      <c r="S1775" s="8">
        <v>0</v>
      </c>
      <c r="T1775" s="8">
        <v>0</v>
      </c>
      <c r="U1775" s="5">
        <v>306020149</v>
      </c>
    </row>
    <row r="1776" spans="1:21" hidden="1" x14ac:dyDescent="0.25">
      <c r="A1776" s="8" t="s">
        <v>5018</v>
      </c>
      <c r="B1776" s="2" t="s">
        <v>2193</v>
      </c>
      <c r="C1776" s="2" t="s">
        <v>167</v>
      </c>
      <c r="D1776" s="2" t="s">
        <v>165</v>
      </c>
      <c r="E1776" s="2" t="s">
        <v>107</v>
      </c>
      <c r="F1776" s="8" t="s">
        <v>36</v>
      </c>
      <c r="G1776" s="8">
        <v>1</v>
      </c>
      <c r="H1776" s="8">
        <v>1</v>
      </c>
      <c r="I1776" s="8">
        <v>0</v>
      </c>
      <c r="J1776" s="8">
        <v>0</v>
      </c>
      <c r="K1776" s="8">
        <v>1</v>
      </c>
      <c r="L1776" s="8">
        <v>1</v>
      </c>
      <c r="M1776" s="8">
        <v>0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5">
        <v>306020157</v>
      </c>
    </row>
    <row r="1777" spans="1:21" hidden="1" x14ac:dyDescent="0.25">
      <c r="A1777" s="8" t="s">
        <v>5018</v>
      </c>
      <c r="B1777" s="2" t="s">
        <v>2194</v>
      </c>
      <c r="C1777" s="2" t="s">
        <v>169</v>
      </c>
      <c r="D1777" s="2" t="s">
        <v>168</v>
      </c>
      <c r="E1777" s="2" t="s">
        <v>107</v>
      </c>
      <c r="F1777" s="8" t="s">
        <v>23</v>
      </c>
      <c r="G1777" s="8">
        <v>1</v>
      </c>
      <c r="H1777" s="8">
        <v>1</v>
      </c>
      <c r="I1777" s="8">
        <v>1</v>
      </c>
      <c r="J1777" s="8">
        <v>1</v>
      </c>
      <c r="K1777" s="8">
        <v>1</v>
      </c>
      <c r="L1777" s="8">
        <v>1</v>
      </c>
      <c r="M1777" s="8">
        <v>0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5">
        <v>307010015</v>
      </c>
    </row>
    <row r="1778" spans="1:21" hidden="1" x14ac:dyDescent="0.25">
      <c r="A1778" s="8" t="s">
        <v>5018</v>
      </c>
      <c r="B1778" s="2" t="s">
        <v>2195</v>
      </c>
      <c r="C1778" s="2" t="s">
        <v>169</v>
      </c>
      <c r="D1778" s="2" t="s">
        <v>168</v>
      </c>
      <c r="E1778" s="2" t="s">
        <v>107</v>
      </c>
      <c r="F1778" s="8" t="s">
        <v>23</v>
      </c>
      <c r="G1778" s="8">
        <v>1</v>
      </c>
      <c r="H1778" s="8">
        <v>1</v>
      </c>
      <c r="I1778" s="8">
        <v>1</v>
      </c>
      <c r="J1778" s="8">
        <v>1</v>
      </c>
      <c r="K1778" s="8">
        <v>1</v>
      </c>
      <c r="L1778" s="8">
        <v>1</v>
      </c>
      <c r="M1778" s="8">
        <v>0</v>
      </c>
      <c r="N1778" s="8">
        <v>0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5">
        <v>307010023</v>
      </c>
    </row>
    <row r="1779" spans="1:21" hidden="1" x14ac:dyDescent="0.25">
      <c r="A1779" s="8" t="s">
        <v>5018</v>
      </c>
      <c r="B1779" s="2" t="s">
        <v>2196</v>
      </c>
      <c r="C1779" s="2" t="s">
        <v>169</v>
      </c>
      <c r="D1779" s="2" t="s">
        <v>168</v>
      </c>
      <c r="E1779" s="2" t="s">
        <v>107</v>
      </c>
      <c r="F1779" s="8" t="s">
        <v>23</v>
      </c>
      <c r="G1779" s="8">
        <v>1</v>
      </c>
      <c r="H1779" s="8">
        <v>1</v>
      </c>
      <c r="I1779" s="8">
        <v>1</v>
      </c>
      <c r="J1779" s="8">
        <v>1</v>
      </c>
      <c r="K1779" s="8">
        <v>1</v>
      </c>
      <c r="L1779" s="8">
        <v>1</v>
      </c>
      <c r="M1779" s="8">
        <v>0</v>
      </c>
      <c r="N1779" s="8">
        <v>0</v>
      </c>
      <c r="O1779" s="8">
        <v>1</v>
      </c>
      <c r="P1779" s="8">
        <v>1</v>
      </c>
      <c r="Q1779" s="8">
        <v>0</v>
      </c>
      <c r="R1779" s="8">
        <v>0</v>
      </c>
      <c r="S1779" s="8">
        <v>0</v>
      </c>
      <c r="T1779" s="8">
        <v>0</v>
      </c>
      <c r="U1779" s="5">
        <v>307010031</v>
      </c>
    </row>
    <row r="1780" spans="1:21" hidden="1" x14ac:dyDescent="0.25">
      <c r="A1780" s="8" t="s">
        <v>5018</v>
      </c>
      <c r="B1780" s="2" t="s">
        <v>2197</v>
      </c>
      <c r="C1780" s="2" t="s">
        <v>169</v>
      </c>
      <c r="D1780" s="2" t="s">
        <v>168</v>
      </c>
      <c r="E1780" s="2" t="s">
        <v>107</v>
      </c>
      <c r="F1780" s="8" t="s">
        <v>23</v>
      </c>
      <c r="G1780" s="8">
        <v>1</v>
      </c>
      <c r="H1780" s="8">
        <v>1</v>
      </c>
      <c r="I1780" s="8">
        <v>1</v>
      </c>
      <c r="J1780" s="8">
        <v>1</v>
      </c>
      <c r="K1780" s="8">
        <v>1</v>
      </c>
      <c r="L1780" s="8">
        <v>1</v>
      </c>
      <c r="M1780" s="8">
        <v>0</v>
      </c>
      <c r="N1780" s="8">
        <v>0</v>
      </c>
      <c r="O1780" s="8">
        <v>1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5">
        <v>307010040</v>
      </c>
    </row>
    <row r="1781" spans="1:21" hidden="1" x14ac:dyDescent="0.25">
      <c r="A1781" s="8" t="s">
        <v>5018</v>
      </c>
      <c r="B1781" s="2" t="s">
        <v>2198</v>
      </c>
      <c r="C1781" s="2" t="s">
        <v>169</v>
      </c>
      <c r="D1781" s="2" t="s">
        <v>168</v>
      </c>
      <c r="E1781" s="2" t="s">
        <v>107</v>
      </c>
      <c r="F1781" s="8" t="s">
        <v>24</v>
      </c>
      <c r="G1781" s="8">
        <v>1</v>
      </c>
      <c r="H1781" s="8">
        <v>1</v>
      </c>
      <c r="I1781" s="8">
        <v>1</v>
      </c>
      <c r="J1781" s="8">
        <v>1</v>
      </c>
      <c r="K1781" s="8">
        <v>1</v>
      </c>
      <c r="L1781" s="8">
        <v>1</v>
      </c>
      <c r="M1781" s="8">
        <v>0</v>
      </c>
      <c r="N1781" s="8">
        <v>1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5">
        <v>307010058</v>
      </c>
    </row>
    <row r="1782" spans="1:21" hidden="1" x14ac:dyDescent="0.25">
      <c r="A1782" s="8" t="s">
        <v>5018</v>
      </c>
      <c r="B1782" s="2" t="s">
        <v>2199</v>
      </c>
      <c r="C1782" s="2" t="s">
        <v>170</v>
      </c>
      <c r="D1782" s="2" t="s">
        <v>168</v>
      </c>
      <c r="E1782" s="2" t="s">
        <v>107</v>
      </c>
      <c r="F1782" s="8" t="s">
        <v>23</v>
      </c>
      <c r="G1782" s="8">
        <v>1</v>
      </c>
      <c r="H1782" s="8">
        <v>1</v>
      </c>
      <c r="I1782" s="8">
        <v>1</v>
      </c>
      <c r="J1782" s="8">
        <v>1</v>
      </c>
      <c r="K1782" s="8">
        <v>1</v>
      </c>
      <c r="L1782" s="8">
        <v>1</v>
      </c>
      <c r="M1782" s="8">
        <v>0</v>
      </c>
      <c r="N1782" s="8">
        <v>0</v>
      </c>
      <c r="O1782" s="8">
        <v>1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5">
        <v>307020010</v>
      </c>
    </row>
    <row r="1783" spans="1:21" hidden="1" x14ac:dyDescent="0.25">
      <c r="A1783" s="8" t="s">
        <v>5018</v>
      </c>
      <c r="B1783" s="2" t="s">
        <v>2200</v>
      </c>
      <c r="C1783" s="2" t="s">
        <v>170</v>
      </c>
      <c r="D1783" s="2" t="s">
        <v>168</v>
      </c>
      <c r="E1783" s="2" t="s">
        <v>107</v>
      </c>
      <c r="F1783" s="8" t="s">
        <v>23</v>
      </c>
      <c r="G1783" s="8">
        <v>1</v>
      </c>
      <c r="H1783" s="8">
        <v>1</v>
      </c>
      <c r="I1783" s="8">
        <v>1</v>
      </c>
      <c r="J1783" s="8">
        <v>1</v>
      </c>
      <c r="K1783" s="8">
        <v>1</v>
      </c>
      <c r="L1783" s="8">
        <v>1</v>
      </c>
      <c r="M1783" s="8">
        <v>0</v>
      </c>
      <c r="N1783" s="8">
        <v>0</v>
      </c>
      <c r="O1783" s="8">
        <v>1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5">
        <v>307020029</v>
      </c>
    </row>
    <row r="1784" spans="1:21" hidden="1" x14ac:dyDescent="0.25">
      <c r="A1784" s="8" t="s">
        <v>5018</v>
      </c>
      <c r="B1784" s="2" t="s">
        <v>2201</v>
      </c>
      <c r="C1784" s="2" t="s">
        <v>170</v>
      </c>
      <c r="D1784" s="2" t="s">
        <v>168</v>
      </c>
      <c r="E1784" s="2" t="s">
        <v>107</v>
      </c>
      <c r="F1784" s="8" t="s">
        <v>24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0</v>
      </c>
      <c r="N1784" s="8">
        <v>1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5">
        <v>307020037</v>
      </c>
    </row>
    <row r="1785" spans="1:21" hidden="1" x14ac:dyDescent="0.25">
      <c r="A1785" s="8" t="s">
        <v>5018</v>
      </c>
      <c r="B1785" s="2" t="s">
        <v>2202</v>
      </c>
      <c r="C1785" s="2" t="s">
        <v>170</v>
      </c>
      <c r="D1785" s="2" t="s">
        <v>168</v>
      </c>
      <c r="E1785" s="2" t="s">
        <v>107</v>
      </c>
      <c r="F1785" s="8" t="s">
        <v>24</v>
      </c>
      <c r="G1785" s="8">
        <v>1</v>
      </c>
      <c r="H1785" s="8">
        <v>1</v>
      </c>
      <c r="I1785" s="8">
        <v>1</v>
      </c>
      <c r="J1785" s="8">
        <v>1</v>
      </c>
      <c r="K1785" s="8">
        <v>1</v>
      </c>
      <c r="L1785" s="8">
        <v>1</v>
      </c>
      <c r="M1785" s="8">
        <v>0</v>
      </c>
      <c r="N1785" s="8">
        <v>1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5">
        <v>307020045</v>
      </c>
    </row>
    <row r="1786" spans="1:21" hidden="1" x14ac:dyDescent="0.25">
      <c r="A1786" s="8" t="s">
        <v>5018</v>
      </c>
      <c r="B1786" s="2" t="s">
        <v>2203</v>
      </c>
      <c r="C1786" s="2" t="s">
        <v>170</v>
      </c>
      <c r="D1786" s="2" t="s">
        <v>168</v>
      </c>
      <c r="E1786" s="2" t="s">
        <v>107</v>
      </c>
      <c r="F1786" s="8" t="s">
        <v>24</v>
      </c>
      <c r="G1786" s="8">
        <v>1</v>
      </c>
      <c r="H1786" s="8">
        <v>1</v>
      </c>
      <c r="I1786" s="8">
        <v>1</v>
      </c>
      <c r="J1786" s="8">
        <v>1</v>
      </c>
      <c r="K1786" s="8">
        <v>1</v>
      </c>
      <c r="L1786" s="8">
        <v>1</v>
      </c>
      <c r="M1786" s="8">
        <v>0</v>
      </c>
      <c r="N1786" s="8">
        <v>1</v>
      </c>
      <c r="O1786" s="8">
        <v>0</v>
      </c>
      <c r="P1786" s="8">
        <v>1</v>
      </c>
      <c r="Q1786" s="8">
        <v>0</v>
      </c>
      <c r="R1786" s="8">
        <v>0</v>
      </c>
      <c r="S1786" s="8">
        <v>0</v>
      </c>
      <c r="T1786" s="8">
        <v>0</v>
      </c>
      <c r="U1786" s="5">
        <v>307020053</v>
      </c>
    </row>
    <row r="1787" spans="1:21" hidden="1" x14ac:dyDescent="0.25">
      <c r="A1787" s="8" t="s">
        <v>5018</v>
      </c>
      <c r="B1787" s="2" t="s">
        <v>2204</v>
      </c>
      <c r="C1787" s="2" t="s">
        <v>170</v>
      </c>
      <c r="D1787" s="2" t="s">
        <v>168</v>
      </c>
      <c r="E1787" s="2" t="s">
        <v>107</v>
      </c>
      <c r="F1787" s="8" t="s">
        <v>24</v>
      </c>
      <c r="G1787" s="8">
        <v>1</v>
      </c>
      <c r="H1787" s="8">
        <v>1</v>
      </c>
      <c r="I1787" s="8">
        <v>1</v>
      </c>
      <c r="J1787" s="8">
        <v>1</v>
      </c>
      <c r="K1787" s="8">
        <v>1</v>
      </c>
      <c r="L1787" s="8">
        <v>1</v>
      </c>
      <c r="M1787" s="8">
        <v>0</v>
      </c>
      <c r="N1787" s="8">
        <v>1</v>
      </c>
      <c r="O1787" s="8">
        <v>0</v>
      </c>
      <c r="P1787" s="8">
        <v>1</v>
      </c>
      <c r="Q1787" s="8">
        <v>0</v>
      </c>
      <c r="R1787" s="8">
        <v>0</v>
      </c>
      <c r="S1787" s="8">
        <v>0</v>
      </c>
      <c r="T1787" s="8">
        <v>0</v>
      </c>
      <c r="U1787" s="5">
        <v>307020061</v>
      </c>
    </row>
    <row r="1788" spans="1:21" hidden="1" x14ac:dyDescent="0.25">
      <c r="A1788" s="8" t="s">
        <v>5018</v>
      </c>
      <c r="B1788" s="2" t="s">
        <v>2205</v>
      </c>
      <c r="C1788" s="2" t="s">
        <v>170</v>
      </c>
      <c r="D1788" s="2" t="s">
        <v>168</v>
      </c>
      <c r="E1788" s="2" t="s">
        <v>107</v>
      </c>
      <c r="F1788" s="8" t="s">
        <v>23</v>
      </c>
      <c r="G1788" s="8">
        <v>1</v>
      </c>
      <c r="H1788" s="8">
        <v>1</v>
      </c>
      <c r="I1788" s="8">
        <v>1</v>
      </c>
      <c r="J1788" s="8">
        <v>1</v>
      </c>
      <c r="K1788" s="8">
        <v>1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5">
        <v>307020070</v>
      </c>
    </row>
    <row r="1789" spans="1:21" hidden="1" x14ac:dyDescent="0.25">
      <c r="A1789" s="8" t="s">
        <v>5018</v>
      </c>
      <c r="B1789" s="2" t="s">
        <v>2206</v>
      </c>
      <c r="C1789" s="2" t="s">
        <v>170</v>
      </c>
      <c r="D1789" s="2" t="s">
        <v>168</v>
      </c>
      <c r="E1789" s="2" t="s">
        <v>107</v>
      </c>
      <c r="F1789" s="8" t="s">
        <v>24</v>
      </c>
      <c r="G1789" s="8">
        <v>1</v>
      </c>
      <c r="H1789" s="8">
        <v>1</v>
      </c>
      <c r="I1789" s="8">
        <v>1</v>
      </c>
      <c r="J1789" s="8">
        <v>1</v>
      </c>
      <c r="K1789" s="8">
        <v>1</v>
      </c>
      <c r="L1789" s="8">
        <v>1</v>
      </c>
      <c r="M1789" s="8">
        <v>0</v>
      </c>
      <c r="N1789" s="8">
        <v>1</v>
      </c>
      <c r="O1789" s="8">
        <v>0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5">
        <v>307020088</v>
      </c>
    </row>
    <row r="1790" spans="1:21" hidden="1" x14ac:dyDescent="0.25">
      <c r="A1790" s="8" t="s">
        <v>5018</v>
      </c>
      <c r="B1790" s="2" t="s">
        <v>2207</v>
      </c>
      <c r="C1790" s="2" t="s">
        <v>170</v>
      </c>
      <c r="D1790" s="2" t="s">
        <v>168</v>
      </c>
      <c r="E1790" s="2" t="s">
        <v>107</v>
      </c>
      <c r="F1790" s="8" t="s">
        <v>24</v>
      </c>
      <c r="G1790" s="8">
        <v>1</v>
      </c>
      <c r="H1790" s="8">
        <v>1</v>
      </c>
      <c r="I1790" s="8">
        <v>1</v>
      </c>
      <c r="J1790" s="8">
        <v>1</v>
      </c>
      <c r="K1790" s="8">
        <v>1</v>
      </c>
      <c r="L1790" s="8">
        <v>1</v>
      </c>
      <c r="M1790" s="8">
        <v>0</v>
      </c>
      <c r="N1790" s="8">
        <v>1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5">
        <v>307020096</v>
      </c>
    </row>
    <row r="1791" spans="1:21" hidden="1" x14ac:dyDescent="0.25">
      <c r="A1791" s="8" t="s">
        <v>5018</v>
      </c>
      <c r="B1791" s="2" t="s">
        <v>2208</v>
      </c>
      <c r="C1791" s="2" t="s">
        <v>170</v>
      </c>
      <c r="D1791" s="2" t="s">
        <v>168</v>
      </c>
      <c r="E1791" s="2" t="s">
        <v>107</v>
      </c>
      <c r="F1791" s="8" t="s">
        <v>24</v>
      </c>
      <c r="G1791" s="8">
        <v>1</v>
      </c>
      <c r="H1791" s="8">
        <v>1</v>
      </c>
      <c r="I1791" s="8">
        <v>1</v>
      </c>
      <c r="J1791" s="8">
        <v>1</v>
      </c>
      <c r="K1791" s="8">
        <v>1</v>
      </c>
      <c r="L1791" s="8">
        <v>1</v>
      </c>
      <c r="M1791" s="8">
        <v>0</v>
      </c>
      <c r="N1791" s="8">
        <v>1</v>
      </c>
      <c r="O1791" s="8">
        <v>0</v>
      </c>
      <c r="P1791" s="8">
        <v>1</v>
      </c>
      <c r="Q1791" s="8">
        <v>0</v>
      </c>
      <c r="R1791" s="8">
        <v>0</v>
      </c>
      <c r="S1791" s="8">
        <v>0</v>
      </c>
      <c r="T1791" s="8">
        <v>0</v>
      </c>
      <c r="U1791" s="5">
        <v>307020100</v>
      </c>
    </row>
    <row r="1792" spans="1:21" hidden="1" x14ac:dyDescent="0.25">
      <c r="A1792" s="8" t="s">
        <v>5018</v>
      </c>
      <c r="B1792" s="2" t="s">
        <v>2209</v>
      </c>
      <c r="C1792" s="2" t="s">
        <v>170</v>
      </c>
      <c r="D1792" s="2" t="s">
        <v>168</v>
      </c>
      <c r="E1792" s="2" t="s">
        <v>107</v>
      </c>
      <c r="F1792" s="8" t="s">
        <v>24</v>
      </c>
      <c r="G1792" s="8">
        <v>1</v>
      </c>
      <c r="H1792" s="8">
        <v>1</v>
      </c>
      <c r="I1792" s="8">
        <v>1</v>
      </c>
      <c r="J1792" s="8">
        <v>1</v>
      </c>
      <c r="K1792" s="8">
        <v>1</v>
      </c>
      <c r="L1792" s="8">
        <v>1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5">
        <v>307020118</v>
      </c>
    </row>
    <row r="1793" spans="1:21" hidden="1" x14ac:dyDescent="0.25">
      <c r="A1793" s="8" t="s">
        <v>5018</v>
      </c>
      <c r="B1793" s="2" t="s">
        <v>2210</v>
      </c>
      <c r="C1793" s="2" t="s">
        <v>171</v>
      </c>
      <c r="D1793" s="2" t="s">
        <v>168</v>
      </c>
      <c r="E1793" s="2" t="s">
        <v>107</v>
      </c>
      <c r="F1793" s="8" t="s">
        <v>23</v>
      </c>
      <c r="G1793" s="8">
        <v>1</v>
      </c>
      <c r="H1793" s="8">
        <v>1</v>
      </c>
      <c r="I1793" s="8">
        <v>1</v>
      </c>
      <c r="J1793" s="8">
        <v>1</v>
      </c>
      <c r="K1793" s="8">
        <v>1</v>
      </c>
      <c r="L1793" s="8">
        <v>1</v>
      </c>
      <c r="M1793" s="8">
        <v>0</v>
      </c>
      <c r="N1793" s="8">
        <v>0</v>
      </c>
      <c r="O1793" s="8">
        <v>1</v>
      </c>
      <c r="P1793" s="8">
        <v>1</v>
      </c>
      <c r="Q1793" s="8">
        <v>0</v>
      </c>
      <c r="R1793" s="8">
        <v>0</v>
      </c>
      <c r="S1793" s="8">
        <v>0</v>
      </c>
      <c r="T1793" s="8">
        <v>0</v>
      </c>
      <c r="U1793" s="5">
        <v>307030024</v>
      </c>
    </row>
    <row r="1794" spans="1:21" hidden="1" x14ac:dyDescent="0.25">
      <c r="A1794" s="8" t="s">
        <v>5018</v>
      </c>
      <c r="B1794" s="2" t="s">
        <v>2211</v>
      </c>
      <c r="C1794" s="2" t="s">
        <v>171</v>
      </c>
      <c r="D1794" s="2" t="s">
        <v>168</v>
      </c>
      <c r="E1794" s="2" t="s">
        <v>107</v>
      </c>
      <c r="F1794" s="8" t="s">
        <v>24</v>
      </c>
      <c r="G1794" s="8">
        <v>1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0</v>
      </c>
      <c r="N1794" s="8">
        <v>1</v>
      </c>
      <c r="O1794" s="8">
        <v>0</v>
      </c>
      <c r="P1794" s="8">
        <v>1</v>
      </c>
      <c r="Q1794" s="8">
        <v>0</v>
      </c>
      <c r="R1794" s="8">
        <v>0</v>
      </c>
      <c r="S1794" s="8">
        <v>0</v>
      </c>
      <c r="T1794" s="8">
        <v>0</v>
      </c>
      <c r="U1794" s="5">
        <v>307030032</v>
      </c>
    </row>
    <row r="1795" spans="1:21" hidden="1" x14ac:dyDescent="0.25">
      <c r="A1795" s="8" t="s">
        <v>5018</v>
      </c>
      <c r="B1795" s="2" t="s">
        <v>2212</v>
      </c>
      <c r="C1795" s="2" t="s">
        <v>171</v>
      </c>
      <c r="D1795" s="2" t="s">
        <v>168</v>
      </c>
      <c r="E1795" s="2" t="s">
        <v>107</v>
      </c>
      <c r="F1795" s="8" t="s">
        <v>23</v>
      </c>
      <c r="G1795" s="8">
        <v>1</v>
      </c>
      <c r="H1795" s="8">
        <v>0</v>
      </c>
      <c r="I1795" s="8">
        <v>0</v>
      </c>
      <c r="J1795" s="8">
        <v>1</v>
      </c>
      <c r="K1795" s="8">
        <v>1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5">
        <v>307030040</v>
      </c>
    </row>
    <row r="1796" spans="1:21" hidden="1" x14ac:dyDescent="0.25">
      <c r="A1796" s="8" t="s">
        <v>5018</v>
      </c>
      <c r="B1796" s="2" t="s">
        <v>2213</v>
      </c>
      <c r="C1796" s="2" t="s">
        <v>171</v>
      </c>
      <c r="D1796" s="2" t="s">
        <v>168</v>
      </c>
      <c r="E1796" s="2" t="s">
        <v>107</v>
      </c>
      <c r="F1796" s="8" t="s">
        <v>23</v>
      </c>
      <c r="G1796" s="8">
        <v>1</v>
      </c>
      <c r="H1796" s="8">
        <v>1</v>
      </c>
      <c r="I1796" s="8">
        <v>1</v>
      </c>
      <c r="J1796" s="8">
        <v>1</v>
      </c>
      <c r="K1796" s="8">
        <v>1</v>
      </c>
      <c r="L1796" s="8">
        <v>1</v>
      </c>
      <c r="M1796" s="8">
        <v>0</v>
      </c>
      <c r="N1796" s="8">
        <v>0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5">
        <v>307030059</v>
      </c>
    </row>
    <row r="1797" spans="1:21" hidden="1" x14ac:dyDescent="0.25">
      <c r="A1797" s="8" t="s">
        <v>5018</v>
      </c>
      <c r="B1797" s="2" t="s">
        <v>2214</v>
      </c>
      <c r="C1797" s="2" t="s">
        <v>172</v>
      </c>
      <c r="D1797" s="2" t="s">
        <v>168</v>
      </c>
      <c r="E1797" s="2" t="s">
        <v>107</v>
      </c>
      <c r="F1797" s="8" t="s">
        <v>24</v>
      </c>
      <c r="G1797" s="8">
        <v>1</v>
      </c>
      <c r="H1797" s="8">
        <v>1</v>
      </c>
      <c r="I1797" s="8">
        <v>1</v>
      </c>
      <c r="J1797" s="8">
        <v>1</v>
      </c>
      <c r="K1797" s="8">
        <v>1</v>
      </c>
      <c r="L1797" s="8">
        <v>1</v>
      </c>
      <c r="M1797" s="8">
        <v>0</v>
      </c>
      <c r="N1797" s="8">
        <v>1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0</v>
      </c>
      <c r="U1797" s="5">
        <v>307040011</v>
      </c>
    </row>
    <row r="1798" spans="1:21" hidden="1" x14ac:dyDescent="0.25">
      <c r="A1798" s="8" t="s">
        <v>5018</v>
      </c>
      <c r="B1798" s="2" t="s">
        <v>2215</v>
      </c>
      <c r="C1798" s="2" t="s">
        <v>172</v>
      </c>
      <c r="D1798" s="2" t="s">
        <v>168</v>
      </c>
      <c r="E1798" s="2" t="s">
        <v>107</v>
      </c>
      <c r="F1798" s="8" t="s">
        <v>24</v>
      </c>
      <c r="G1798" s="8">
        <v>1</v>
      </c>
      <c r="H1798" s="8">
        <v>1</v>
      </c>
      <c r="I1798" s="8">
        <v>1</v>
      </c>
      <c r="J1798" s="8">
        <v>1</v>
      </c>
      <c r="K1798" s="8">
        <v>1</v>
      </c>
      <c r="L1798" s="8">
        <v>1</v>
      </c>
      <c r="M1798" s="8">
        <v>0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5">
        <v>307040062</v>
      </c>
    </row>
    <row r="1799" spans="1:21" hidden="1" x14ac:dyDescent="0.25">
      <c r="A1799" s="8" t="s">
        <v>5018</v>
      </c>
      <c r="B1799" s="2" t="s">
        <v>2216</v>
      </c>
      <c r="C1799" s="2" t="s">
        <v>172</v>
      </c>
      <c r="D1799" s="2" t="s">
        <v>168</v>
      </c>
      <c r="E1799" s="2" t="s">
        <v>107</v>
      </c>
      <c r="F1799" s="8" t="s">
        <v>23</v>
      </c>
      <c r="G1799" s="8">
        <v>1</v>
      </c>
      <c r="H1799" s="8">
        <v>1</v>
      </c>
      <c r="I1799" s="8">
        <v>1</v>
      </c>
      <c r="J1799" s="8">
        <v>1</v>
      </c>
      <c r="K1799" s="8">
        <v>1</v>
      </c>
      <c r="L1799" s="8">
        <v>1</v>
      </c>
      <c r="M1799" s="8">
        <v>0</v>
      </c>
      <c r="N1799" s="8">
        <v>0</v>
      </c>
      <c r="O1799" s="8">
        <v>1</v>
      </c>
      <c r="P1799" s="8">
        <v>1</v>
      </c>
      <c r="Q1799" s="8">
        <v>0</v>
      </c>
      <c r="R1799" s="8">
        <v>0</v>
      </c>
      <c r="S1799" s="8">
        <v>0</v>
      </c>
      <c r="T1799" s="8">
        <v>0</v>
      </c>
      <c r="U1799" s="5">
        <v>307040070</v>
      </c>
    </row>
    <row r="1800" spans="1:21" hidden="1" x14ac:dyDescent="0.25">
      <c r="A1800" s="8" t="s">
        <v>5018</v>
      </c>
      <c r="B1800" s="2" t="s">
        <v>2217</v>
      </c>
      <c r="C1800" s="2" t="s">
        <v>172</v>
      </c>
      <c r="D1800" s="2" t="s">
        <v>168</v>
      </c>
      <c r="E1800" s="2" t="s">
        <v>107</v>
      </c>
      <c r="F1800" s="8" t="s">
        <v>24</v>
      </c>
      <c r="G1800" s="8">
        <v>1</v>
      </c>
      <c r="H1800" s="8">
        <v>1</v>
      </c>
      <c r="I1800" s="8">
        <v>1</v>
      </c>
      <c r="J1800" s="8">
        <v>1</v>
      </c>
      <c r="K1800" s="8">
        <v>1</v>
      </c>
      <c r="L1800" s="8">
        <v>1</v>
      </c>
      <c r="M1800" s="8">
        <v>0</v>
      </c>
      <c r="N1800" s="8">
        <v>1</v>
      </c>
      <c r="O1800" s="8">
        <v>0</v>
      </c>
      <c r="P1800" s="8">
        <v>1</v>
      </c>
      <c r="Q1800" s="8">
        <v>0</v>
      </c>
      <c r="R1800" s="8">
        <v>0</v>
      </c>
      <c r="S1800" s="8">
        <v>0</v>
      </c>
      <c r="T1800" s="8">
        <v>0</v>
      </c>
      <c r="U1800" s="5">
        <v>307040089</v>
      </c>
    </row>
    <row r="1801" spans="1:21" hidden="1" x14ac:dyDescent="0.25">
      <c r="A1801" s="8" t="s">
        <v>5018</v>
      </c>
      <c r="B1801" s="2" t="s">
        <v>2218</v>
      </c>
      <c r="C1801" s="2" t="s">
        <v>172</v>
      </c>
      <c r="D1801" s="2" t="s">
        <v>168</v>
      </c>
      <c r="E1801" s="2" t="s">
        <v>107</v>
      </c>
      <c r="F1801" s="8" t="s">
        <v>36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5">
        <v>307040100</v>
      </c>
    </row>
    <row r="1802" spans="1:21" hidden="1" x14ac:dyDescent="0.25">
      <c r="A1802" s="8" t="s">
        <v>5018</v>
      </c>
      <c r="B1802" s="2" t="s">
        <v>2219</v>
      </c>
      <c r="C1802" s="2" t="s">
        <v>172</v>
      </c>
      <c r="D1802" s="2" t="s">
        <v>168</v>
      </c>
      <c r="E1802" s="2" t="s">
        <v>107</v>
      </c>
      <c r="F1802" s="8" t="s">
        <v>36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5">
        <v>307040119</v>
      </c>
    </row>
    <row r="1803" spans="1:21" hidden="1" x14ac:dyDescent="0.25">
      <c r="A1803" s="8" t="s">
        <v>5018</v>
      </c>
      <c r="B1803" s="2" t="s">
        <v>2220</v>
      </c>
      <c r="C1803" s="2" t="s">
        <v>172</v>
      </c>
      <c r="D1803" s="2" t="s">
        <v>168</v>
      </c>
      <c r="E1803" s="2" t="s">
        <v>107</v>
      </c>
      <c r="F1803" s="8" t="s">
        <v>36</v>
      </c>
      <c r="G1803" s="8">
        <v>1</v>
      </c>
      <c r="H1803" s="8">
        <v>0</v>
      </c>
      <c r="I1803" s="8">
        <v>0</v>
      </c>
      <c r="J1803" s="8">
        <v>0</v>
      </c>
      <c r="K1803" s="8">
        <v>1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5">
        <v>307040127</v>
      </c>
    </row>
    <row r="1804" spans="1:21" hidden="1" x14ac:dyDescent="0.25">
      <c r="A1804" s="8" t="s">
        <v>5018</v>
      </c>
      <c r="B1804" s="2" t="s">
        <v>2221</v>
      </c>
      <c r="C1804" s="2" t="s">
        <v>172</v>
      </c>
      <c r="D1804" s="2" t="s">
        <v>168</v>
      </c>
      <c r="E1804" s="2" t="s">
        <v>107</v>
      </c>
      <c r="F1804" s="8" t="s">
        <v>23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</v>
      </c>
      <c r="M1804" s="8">
        <v>0</v>
      </c>
      <c r="N1804" s="8">
        <v>0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5">
        <v>307040135</v>
      </c>
    </row>
    <row r="1805" spans="1:21" hidden="1" x14ac:dyDescent="0.25">
      <c r="A1805" s="8" t="s">
        <v>5018</v>
      </c>
      <c r="B1805" s="2" t="s">
        <v>2222</v>
      </c>
      <c r="C1805" s="2" t="s">
        <v>172</v>
      </c>
      <c r="D1805" s="2" t="s">
        <v>168</v>
      </c>
      <c r="E1805" s="2" t="s">
        <v>107</v>
      </c>
      <c r="F1805" s="8" t="s">
        <v>23</v>
      </c>
      <c r="G1805" s="8">
        <v>1</v>
      </c>
      <c r="H1805" s="8">
        <v>1</v>
      </c>
      <c r="I1805" s="8">
        <v>1</v>
      </c>
      <c r="J1805" s="8">
        <v>1</v>
      </c>
      <c r="K1805" s="8">
        <v>1</v>
      </c>
      <c r="L1805" s="8">
        <v>1</v>
      </c>
      <c r="M1805" s="8">
        <v>0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0</v>
      </c>
      <c r="T1805" s="8">
        <v>0</v>
      </c>
      <c r="U1805" s="5">
        <v>307040143</v>
      </c>
    </row>
    <row r="1806" spans="1:21" hidden="1" x14ac:dyDescent="0.25">
      <c r="A1806" s="8" t="s">
        <v>5018</v>
      </c>
      <c r="B1806" s="2" t="s">
        <v>2223</v>
      </c>
      <c r="C1806" s="2" t="s">
        <v>172</v>
      </c>
      <c r="D1806" s="2" t="s">
        <v>168</v>
      </c>
      <c r="E1806" s="2" t="s">
        <v>107</v>
      </c>
      <c r="F1806" s="8" t="s">
        <v>23</v>
      </c>
      <c r="G1806" s="8">
        <v>1</v>
      </c>
      <c r="H1806" s="8">
        <v>1</v>
      </c>
      <c r="I1806" s="8">
        <v>1</v>
      </c>
      <c r="J1806" s="8">
        <v>1</v>
      </c>
      <c r="K1806" s="8">
        <v>1</v>
      </c>
      <c r="L1806" s="8">
        <v>1</v>
      </c>
      <c r="M1806" s="8">
        <v>0</v>
      </c>
      <c r="N1806" s="8">
        <v>0</v>
      </c>
      <c r="O1806" s="8">
        <v>1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5">
        <v>307040151</v>
      </c>
    </row>
    <row r="1807" spans="1:21" hidden="1" x14ac:dyDescent="0.25">
      <c r="A1807" s="8" t="s">
        <v>5018</v>
      </c>
      <c r="B1807" s="2" t="s">
        <v>2224</v>
      </c>
      <c r="C1807" s="2" t="s">
        <v>172</v>
      </c>
      <c r="D1807" s="2" t="s">
        <v>168</v>
      </c>
      <c r="E1807" s="2" t="s">
        <v>107</v>
      </c>
      <c r="F1807" s="8" t="s">
        <v>23</v>
      </c>
      <c r="G1807" s="8">
        <v>1</v>
      </c>
      <c r="H1807" s="8">
        <v>1</v>
      </c>
      <c r="I1807" s="8">
        <v>1</v>
      </c>
      <c r="J1807" s="8">
        <v>1</v>
      </c>
      <c r="K1807" s="8">
        <v>1</v>
      </c>
      <c r="L1807" s="8">
        <v>1</v>
      </c>
      <c r="M1807" s="8">
        <v>0</v>
      </c>
      <c r="N1807" s="8">
        <v>0</v>
      </c>
      <c r="O1807" s="8">
        <v>1</v>
      </c>
      <c r="P1807" s="8">
        <v>1</v>
      </c>
      <c r="Q1807" s="8">
        <v>0</v>
      </c>
      <c r="R1807" s="8">
        <v>0</v>
      </c>
      <c r="S1807" s="8">
        <v>0</v>
      </c>
      <c r="T1807" s="8">
        <v>0</v>
      </c>
      <c r="U1807" s="5">
        <v>307040160</v>
      </c>
    </row>
    <row r="1808" spans="1:21" hidden="1" x14ac:dyDescent="0.25">
      <c r="A1808" s="8" t="s">
        <v>5018</v>
      </c>
      <c r="B1808" s="2" t="s">
        <v>2225</v>
      </c>
      <c r="C1808" s="2" t="s">
        <v>174</v>
      </c>
      <c r="D1808" s="2" t="s">
        <v>173</v>
      </c>
      <c r="E1808" s="2" t="s">
        <v>107</v>
      </c>
      <c r="F1808" s="8" t="s">
        <v>24</v>
      </c>
      <c r="G1808" s="8">
        <v>0</v>
      </c>
      <c r="H1808" s="8">
        <v>1</v>
      </c>
      <c r="I1808" s="8">
        <v>0</v>
      </c>
      <c r="J1808" s="8">
        <v>0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5">
        <v>308010019</v>
      </c>
    </row>
    <row r="1809" spans="1:21" hidden="1" x14ac:dyDescent="0.25">
      <c r="A1809" s="8" t="s">
        <v>5018</v>
      </c>
      <c r="B1809" s="2" t="s">
        <v>2226</v>
      </c>
      <c r="C1809" s="2" t="s">
        <v>174</v>
      </c>
      <c r="D1809" s="2" t="s">
        <v>173</v>
      </c>
      <c r="E1809" s="2" t="s">
        <v>107</v>
      </c>
      <c r="F1809" s="8" t="s">
        <v>24</v>
      </c>
      <c r="G1809" s="8">
        <v>0</v>
      </c>
      <c r="H1809" s="8">
        <v>1</v>
      </c>
      <c r="I1809" s="8">
        <v>0</v>
      </c>
      <c r="J1809" s="8">
        <v>0</v>
      </c>
      <c r="K1809" s="8">
        <v>0</v>
      </c>
      <c r="L1809" s="8">
        <v>0</v>
      </c>
      <c r="M1809" s="8">
        <v>1</v>
      </c>
      <c r="N1809" s="8">
        <v>0</v>
      </c>
      <c r="O1809" s="8">
        <v>0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5">
        <v>308010027</v>
      </c>
    </row>
    <row r="1810" spans="1:21" hidden="1" x14ac:dyDescent="0.25">
      <c r="A1810" s="8" t="s">
        <v>5018</v>
      </c>
      <c r="B1810" s="2" t="s">
        <v>2227</v>
      </c>
      <c r="C1810" s="2" t="s">
        <v>174</v>
      </c>
      <c r="D1810" s="2" t="s">
        <v>173</v>
      </c>
      <c r="E1810" s="2" t="s">
        <v>107</v>
      </c>
      <c r="F1810" s="8" t="s">
        <v>24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5">
        <v>308010035</v>
      </c>
    </row>
    <row r="1811" spans="1:21" hidden="1" x14ac:dyDescent="0.25">
      <c r="A1811" s="8" t="s">
        <v>5018</v>
      </c>
      <c r="B1811" s="2" t="s">
        <v>2228</v>
      </c>
      <c r="C1811" s="2" t="s">
        <v>174</v>
      </c>
      <c r="D1811" s="2" t="s">
        <v>173</v>
      </c>
      <c r="E1811" s="2" t="s">
        <v>107</v>
      </c>
      <c r="F1811" s="8" t="s">
        <v>24</v>
      </c>
      <c r="G1811" s="8">
        <v>0</v>
      </c>
      <c r="H1811" s="8">
        <v>1</v>
      </c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5">
        <v>308010043</v>
      </c>
    </row>
    <row r="1812" spans="1:21" hidden="1" x14ac:dyDescent="0.25">
      <c r="A1812" s="8" t="s">
        <v>5018</v>
      </c>
      <c r="B1812" s="2" t="s">
        <v>2229</v>
      </c>
      <c r="C1812" s="2" t="s">
        <v>175</v>
      </c>
      <c r="D1812" s="2" t="s">
        <v>173</v>
      </c>
      <c r="E1812" s="2" t="s">
        <v>107</v>
      </c>
      <c r="F1812" s="8" t="s">
        <v>36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5">
        <v>308020014</v>
      </c>
    </row>
    <row r="1813" spans="1:21" hidden="1" x14ac:dyDescent="0.25">
      <c r="A1813" s="8" t="s">
        <v>5018</v>
      </c>
      <c r="B1813" s="2" t="s">
        <v>2230</v>
      </c>
      <c r="C1813" s="2" t="s">
        <v>175</v>
      </c>
      <c r="D1813" s="2" t="s">
        <v>173</v>
      </c>
      <c r="E1813" s="2" t="s">
        <v>107</v>
      </c>
      <c r="F1813" s="8" t="s">
        <v>24</v>
      </c>
      <c r="G1813" s="8">
        <v>0</v>
      </c>
      <c r="H1813" s="8">
        <v>1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0</v>
      </c>
      <c r="T1813" s="8">
        <v>0</v>
      </c>
      <c r="U1813" s="5">
        <v>308020022</v>
      </c>
    </row>
    <row r="1814" spans="1:21" hidden="1" x14ac:dyDescent="0.25">
      <c r="A1814" s="8" t="s">
        <v>5018</v>
      </c>
      <c r="B1814" s="2" t="s">
        <v>2231</v>
      </c>
      <c r="C1814" s="2" t="s">
        <v>175</v>
      </c>
      <c r="D1814" s="2" t="s">
        <v>173</v>
      </c>
      <c r="E1814" s="2" t="s">
        <v>107</v>
      </c>
      <c r="F1814" s="8" t="s">
        <v>24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1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5">
        <v>308020030</v>
      </c>
    </row>
    <row r="1815" spans="1:21" hidden="1" x14ac:dyDescent="0.25">
      <c r="A1815" s="8" t="s">
        <v>5018</v>
      </c>
      <c r="B1815" s="2" t="s">
        <v>2232</v>
      </c>
      <c r="C1815" s="2" t="s">
        <v>176</v>
      </c>
      <c r="D1815" s="2" t="s">
        <v>173</v>
      </c>
      <c r="E1815" s="2" t="s">
        <v>107</v>
      </c>
      <c r="F1815" s="8" t="s">
        <v>24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1</v>
      </c>
      <c r="N1815" s="8">
        <v>0</v>
      </c>
      <c r="O1815" s="8">
        <v>0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5">
        <v>308030010</v>
      </c>
    </row>
    <row r="1816" spans="1:21" hidden="1" x14ac:dyDescent="0.25">
      <c r="A1816" s="8" t="s">
        <v>5018</v>
      </c>
      <c r="B1816" s="2" t="s">
        <v>2233</v>
      </c>
      <c r="C1816" s="2" t="s">
        <v>176</v>
      </c>
      <c r="D1816" s="2" t="s">
        <v>173</v>
      </c>
      <c r="E1816" s="2" t="s">
        <v>107</v>
      </c>
      <c r="F1816" s="8" t="s">
        <v>24</v>
      </c>
      <c r="G1816" s="8">
        <v>0</v>
      </c>
      <c r="H1816" s="8">
        <v>1</v>
      </c>
      <c r="I1816" s="8">
        <v>0</v>
      </c>
      <c r="J1816" s="8">
        <v>0</v>
      </c>
      <c r="K1816" s="8">
        <v>0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0</v>
      </c>
      <c r="R1816" s="8">
        <v>0</v>
      </c>
      <c r="S1816" s="8">
        <v>0</v>
      </c>
      <c r="T1816" s="8">
        <v>0</v>
      </c>
      <c r="U1816" s="5">
        <v>308030028</v>
      </c>
    </row>
    <row r="1817" spans="1:21" hidden="1" x14ac:dyDescent="0.25">
      <c r="A1817" s="8" t="s">
        <v>5018</v>
      </c>
      <c r="B1817" s="2" t="s">
        <v>2234</v>
      </c>
      <c r="C1817" s="2" t="s">
        <v>176</v>
      </c>
      <c r="D1817" s="2" t="s">
        <v>173</v>
      </c>
      <c r="E1817" s="2" t="s">
        <v>107</v>
      </c>
      <c r="F1817" s="8" t="s">
        <v>24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s="8">
        <v>1</v>
      </c>
      <c r="N1817" s="8">
        <v>0</v>
      </c>
      <c r="O1817" s="8">
        <v>0</v>
      </c>
      <c r="P1817" s="8">
        <v>1</v>
      </c>
      <c r="Q1817" s="8">
        <v>0</v>
      </c>
      <c r="R1817" s="8">
        <v>0</v>
      </c>
      <c r="S1817" s="8">
        <v>0</v>
      </c>
      <c r="T1817" s="8">
        <v>0</v>
      </c>
      <c r="U1817" s="5">
        <v>308030036</v>
      </c>
    </row>
    <row r="1818" spans="1:21" hidden="1" x14ac:dyDescent="0.25">
      <c r="A1818" s="8" t="s">
        <v>5018</v>
      </c>
      <c r="B1818" s="2" t="s">
        <v>2235</v>
      </c>
      <c r="C1818" s="2" t="s">
        <v>177</v>
      </c>
      <c r="D1818" s="2" t="s">
        <v>173</v>
      </c>
      <c r="E1818" s="2" t="s">
        <v>107</v>
      </c>
      <c r="F1818" s="8" t="s">
        <v>24</v>
      </c>
      <c r="G1818" s="8">
        <v>0</v>
      </c>
      <c r="H1818" s="8">
        <v>1</v>
      </c>
      <c r="I1818" s="8">
        <v>0</v>
      </c>
      <c r="J1818" s="8">
        <v>0</v>
      </c>
      <c r="K1818" s="8">
        <v>0</v>
      </c>
      <c r="L1818" s="8">
        <v>0</v>
      </c>
      <c r="M1818" s="8">
        <v>1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5">
        <v>308040015</v>
      </c>
    </row>
    <row r="1819" spans="1:21" hidden="1" x14ac:dyDescent="0.25">
      <c r="A1819" s="8" t="s">
        <v>5018</v>
      </c>
      <c r="B1819" s="2" t="s">
        <v>2236</v>
      </c>
      <c r="C1819" s="2" t="s">
        <v>177</v>
      </c>
      <c r="D1819" s="2" t="s">
        <v>173</v>
      </c>
      <c r="E1819" s="2" t="s">
        <v>107</v>
      </c>
      <c r="F1819" s="8" t="s">
        <v>24</v>
      </c>
      <c r="G1819" s="8">
        <v>0</v>
      </c>
      <c r="H1819" s="8">
        <v>1</v>
      </c>
      <c r="I1819" s="8">
        <v>0</v>
      </c>
      <c r="J1819" s="8">
        <v>0</v>
      </c>
      <c r="K1819" s="8">
        <v>0</v>
      </c>
      <c r="L1819" s="8">
        <v>0</v>
      </c>
      <c r="M1819" s="8">
        <v>1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5">
        <v>308040023</v>
      </c>
    </row>
    <row r="1820" spans="1:21" hidden="1" x14ac:dyDescent="0.25">
      <c r="A1820" s="8" t="s">
        <v>5018</v>
      </c>
      <c r="B1820" s="2" t="s">
        <v>2237</v>
      </c>
      <c r="C1820" s="2" t="s">
        <v>179</v>
      </c>
      <c r="D1820" s="2" t="s">
        <v>178</v>
      </c>
      <c r="E1820" s="2" t="s">
        <v>107</v>
      </c>
      <c r="F1820" s="8" t="s">
        <v>36</v>
      </c>
      <c r="G1820" s="8">
        <v>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5">
        <v>309010039</v>
      </c>
    </row>
    <row r="1821" spans="1:21" hidden="1" x14ac:dyDescent="0.25">
      <c r="A1821" s="8" t="s">
        <v>5018</v>
      </c>
      <c r="B1821" s="2" t="s">
        <v>2238</v>
      </c>
      <c r="C1821" s="2" t="s">
        <v>179</v>
      </c>
      <c r="D1821" s="2" t="s">
        <v>178</v>
      </c>
      <c r="E1821" s="2" t="s">
        <v>107</v>
      </c>
      <c r="F1821" s="8" t="s">
        <v>36</v>
      </c>
      <c r="G1821" s="8">
        <v>0</v>
      </c>
      <c r="H1821" s="8">
        <v>1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>
        <v>0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5">
        <v>309010047</v>
      </c>
    </row>
    <row r="1822" spans="1:21" hidden="1" x14ac:dyDescent="0.25">
      <c r="A1822" s="8" t="s">
        <v>5018</v>
      </c>
      <c r="B1822" s="2" t="s">
        <v>2239</v>
      </c>
      <c r="C1822" s="2" t="s">
        <v>179</v>
      </c>
      <c r="D1822" s="2" t="s">
        <v>178</v>
      </c>
      <c r="E1822" s="2" t="s">
        <v>107</v>
      </c>
      <c r="F1822" s="8" t="s">
        <v>36</v>
      </c>
      <c r="G1822" s="8">
        <v>0</v>
      </c>
      <c r="H1822" s="8">
        <v>1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5">
        <v>309010055</v>
      </c>
    </row>
    <row r="1823" spans="1:21" hidden="1" x14ac:dyDescent="0.25">
      <c r="A1823" s="8" t="s">
        <v>5018</v>
      </c>
      <c r="B1823" s="2" t="s">
        <v>2240</v>
      </c>
      <c r="C1823" s="2" t="s">
        <v>179</v>
      </c>
      <c r="D1823" s="2" t="s">
        <v>178</v>
      </c>
      <c r="E1823" s="2" t="s">
        <v>107</v>
      </c>
      <c r="F1823" s="8" t="s">
        <v>36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1</v>
      </c>
      <c r="Q1823" s="8">
        <v>0</v>
      </c>
      <c r="R1823" s="8">
        <v>0</v>
      </c>
      <c r="S1823" s="8">
        <v>0</v>
      </c>
      <c r="T1823" s="8">
        <v>0</v>
      </c>
      <c r="U1823" s="5">
        <v>309010063</v>
      </c>
    </row>
    <row r="1824" spans="1:21" hidden="1" x14ac:dyDescent="0.25">
      <c r="A1824" s="8" t="s">
        <v>5018</v>
      </c>
      <c r="B1824" s="2" t="s">
        <v>2241</v>
      </c>
      <c r="C1824" s="2" t="s">
        <v>179</v>
      </c>
      <c r="D1824" s="2" t="s">
        <v>178</v>
      </c>
      <c r="E1824" s="2" t="s">
        <v>107</v>
      </c>
      <c r="F1824" s="8" t="s">
        <v>36</v>
      </c>
      <c r="G1824" s="8">
        <v>0</v>
      </c>
      <c r="H1824" s="8">
        <v>1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5">
        <v>309010071</v>
      </c>
    </row>
    <row r="1825" spans="1:21" hidden="1" x14ac:dyDescent="0.25">
      <c r="A1825" s="8" t="s">
        <v>5018</v>
      </c>
      <c r="B1825" s="2" t="s">
        <v>2242</v>
      </c>
      <c r="C1825" s="2" t="s">
        <v>179</v>
      </c>
      <c r="D1825" s="2" t="s">
        <v>178</v>
      </c>
      <c r="E1825" s="2" t="s">
        <v>107</v>
      </c>
      <c r="F1825" s="8" t="s">
        <v>36</v>
      </c>
      <c r="G1825" s="8">
        <v>0</v>
      </c>
      <c r="H1825" s="8">
        <v>1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5">
        <v>309010080</v>
      </c>
    </row>
    <row r="1826" spans="1:21" hidden="1" x14ac:dyDescent="0.25">
      <c r="A1826" s="8" t="s">
        <v>5018</v>
      </c>
      <c r="B1826" s="2" t="s">
        <v>2243</v>
      </c>
      <c r="C1826" s="2" t="s">
        <v>179</v>
      </c>
      <c r="D1826" s="2" t="s">
        <v>178</v>
      </c>
      <c r="E1826" s="2" t="s">
        <v>107</v>
      </c>
      <c r="F1826" s="8" t="s">
        <v>36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5">
        <v>309010098</v>
      </c>
    </row>
    <row r="1827" spans="1:21" hidden="1" x14ac:dyDescent="0.25">
      <c r="A1827" s="8" t="s">
        <v>5018</v>
      </c>
      <c r="B1827" s="2" t="s">
        <v>2244</v>
      </c>
      <c r="C1827" s="2" t="s">
        <v>179</v>
      </c>
      <c r="D1827" s="2" t="s">
        <v>178</v>
      </c>
      <c r="E1827" s="2" t="s">
        <v>107</v>
      </c>
      <c r="F1827" s="8" t="s">
        <v>36</v>
      </c>
      <c r="G1827" s="8">
        <v>0</v>
      </c>
      <c r="H1827" s="8">
        <v>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5">
        <v>309010101</v>
      </c>
    </row>
    <row r="1828" spans="1:21" hidden="1" x14ac:dyDescent="0.25">
      <c r="A1828" s="8" t="s">
        <v>5018</v>
      </c>
      <c r="B1828" s="2" t="s">
        <v>2245</v>
      </c>
      <c r="C1828" s="2" t="s">
        <v>180</v>
      </c>
      <c r="D1828" s="2" t="s">
        <v>178</v>
      </c>
      <c r="E1828" s="2" t="s">
        <v>107</v>
      </c>
      <c r="F1828" s="8" t="s">
        <v>24</v>
      </c>
      <c r="G1828" s="8">
        <v>1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5">
        <v>309020018</v>
      </c>
    </row>
    <row r="1829" spans="1:21" hidden="1" x14ac:dyDescent="0.25">
      <c r="A1829" s="8" t="s">
        <v>5018</v>
      </c>
      <c r="B1829" s="2" t="s">
        <v>2246</v>
      </c>
      <c r="C1829" s="2" t="s">
        <v>180</v>
      </c>
      <c r="D1829" s="2" t="s">
        <v>178</v>
      </c>
      <c r="E1829" s="2" t="s">
        <v>107</v>
      </c>
      <c r="F1829" s="8" t="s">
        <v>24</v>
      </c>
      <c r="G1829" s="8">
        <v>1</v>
      </c>
      <c r="H1829" s="8">
        <v>0</v>
      </c>
      <c r="I1829" s="8">
        <v>0</v>
      </c>
      <c r="J1829" s="8">
        <v>1</v>
      </c>
      <c r="K1829" s="8">
        <v>1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5">
        <v>309020026</v>
      </c>
    </row>
    <row r="1830" spans="1:21" hidden="1" x14ac:dyDescent="0.25">
      <c r="A1830" s="8" t="s">
        <v>5018</v>
      </c>
      <c r="B1830" s="2" t="s">
        <v>2247</v>
      </c>
      <c r="C1830" s="2" t="s">
        <v>180</v>
      </c>
      <c r="D1830" s="2" t="s">
        <v>178</v>
      </c>
      <c r="E1830" s="2" t="s">
        <v>107</v>
      </c>
      <c r="F1830" s="8" t="s">
        <v>24</v>
      </c>
      <c r="G1830" s="8">
        <v>1</v>
      </c>
      <c r="H1830" s="8">
        <v>0</v>
      </c>
      <c r="I1830" s="8">
        <v>0</v>
      </c>
      <c r="J1830" s="8">
        <v>1</v>
      </c>
      <c r="K1830" s="8">
        <v>1</v>
      </c>
      <c r="L1830" s="8">
        <v>1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5">
        <v>309020034</v>
      </c>
    </row>
    <row r="1831" spans="1:21" hidden="1" x14ac:dyDescent="0.25">
      <c r="A1831" s="8" t="s">
        <v>5018</v>
      </c>
      <c r="B1831" s="2" t="s">
        <v>2248</v>
      </c>
      <c r="C1831" s="2" t="s">
        <v>181</v>
      </c>
      <c r="D1831" s="2" t="s">
        <v>178</v>
      </c>
      <c r="E1831" s="2" t="s">
        <v>107</v>
      </c>
      <c r="F1831" s="8" t="s">
        <v>24</v>
      </c>
      <c r="G1831" s="8">
        <v>1</v>
      </c>
      <c r="H1831" s="8">
        <v>0</v>
      </c>
      <c r="I1831" s="8">
        <v>0</v>
      </c>
      <c r="J1831" s="8">
        <v>1</v>
      </c>
      <c r="K1831" s="8">
        <v>1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5">
        <v>309030013</v>
      </c>
    </row>
    <row r="1832" spans="1:21" hidden="1" x14ac:dyDescent="0.25">
      <c r="A1832" s="8" t="s">
        <v>5018</v>
      </c>
      <c r="B1832" s="2" t="s">
        <v>2249</v>
      </c>
      <c r="C1832" s="2" t="s">
        <v>181</v>
      </c>
      <c r="D1832" s="2" t="s">
        <v>178</v>
      </c>
      <c r="E1832" s="2" t="s">
        <v>107</v>
      </c>
      <c r="F1832" s="8" t="s">
        <v>24</v>
      </c>
      <c r="G1832" s="8">
        <v>1</v>
      </c>
      <c r="H1832" s="8">
        <v>0</v>
      </c>
      <c r="I1832" s="8">
        <v>0</v>
      </c>
      <c r="J1832" s="8">
        <v>1</v>
      </c>
      <c r="K1832" s="8">
        <v>1</v>
      </c>
      <c r="L1832" s="8">
        <v>1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5">
        <v>309030021</v>
      </c>
    </row>
    <row r="1833" spans="1:21" hidden="1" x14ac:dyDescent="0.25">
      <c r="A1833" s="8" t="s">
        <v>5018</v>
      </c>
      <c r="B1833" s="2" t="s">
        <v>2250</v>
      </c>
      <c r="C1833" s="2" t="s">
        <v>181</v>
      </c>
      <c r="D1833" s="2" t="s">
        <v>178</v>
      </c>
      <c r="E1833" s="2" t="s">
        <v>107</v>
      </c>
      <c r="F1833" s="8" t="s">
        <v>24</v>
      </c>
      <c r="G1833" s="8">
        <v>1</v>
      </c>
      <c r="H1833" s="8">
        <v>0</v>
      </c>
      <c r="I1833" s="8">
        <v>0</v>
      </c>
      <c r="J1833" s="8">
        <v>1</v>
      </c>
      <c r="K1833" s="8">
        <v>1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5">
        <v>309030030</v>
      </c>
    </row>
    <row r="1834" spans="1:21" hidden="1" x14ac:dyDescent="0.25">
      <c r="A1834" s="8" t="s">
        <v>5018</v>
      </c>
      <c r="B1834" s="2" t="s">
        <v>2251</v>
      </c>
      <c r="C1834" s="2" t="s">
        <v>181</v>
      </c>
      <c r="D1834" s="2" t="s">
        <v>178</v>
      </c>
      <c r="E1834" s="2" t="s">
        <v>107</v>
      </c>
      <c r="F1834" s="8" t="s">
        <v>24</v>
      </c>
      <c r="G1834" s="8">
        <v>1</v>
      </c>
      <c r="H1834" s="8">
        <v>0</v>
      </c>
      <c r="I1834" s="8">
        <v>0</v>
      </c>
      <c r="J1834" s="8">
        <v>1</v>
      </c>
      <c r="K1834" s="8">
        <v>1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5">
        <v>309030048</v>
      </c>
    </row>
    <row r="1835" spans="1:21" hidden="1" x14ac:dyDescent="0.25">
      <c r="A1835" s="8" t="s">
        <v>5018</v>
      </c>
      <c r="B1835" s="2" t="s">
        <v>2252</v>
      </c>
      <c r="C1835" s="2" t="s">
        <v>181</v>
      </c>
      <c r="D1835" s="2" t="s">
        <v>178</v>
      </c>
      <c r="E1835" s="2" t="s">
        <v>107</v>
      </c>
      <c r="F1835" s="8" t="s">
        <v>24</v>
      </c>
      <c r="G1835" s="8">
        <v>1</v>
      </c>
      <c r="H1835" s="8">
        <v>1</v>
      </c>
      <c r="I1835" s="8">
        <v>0</v>
      </c>
      <c r="J1835" s="8">
        <v>1</v>
      </c>
      <c r="K1835" s="8">
        <v>1</v>
      </c>
      <c r="L1835" s="8">
        <v>1</v>
      </c>
      <c r="M1835" s="8">
        <v>0</v>
      </c>
      <c r="N1835" s="8">
        <v>0</v>
      </c>
      <c r="O1835" s="8">
        <v>1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5">
        <v>309030056</v>
      </c>
    </row>
    <row r="1836" spans="1:21" hidden="1" x14ac:dyDescent="0.25">
      <c r="A1836" s="8" t="s">
        <v>5018</v>
      </c>
      <c r="B1836" s="2" t="s">
        <v>2253</v>
      </c>
      <c r="C1836" s="2" t="s">
        <v>181</v>
      </c>
      <c r="D1836" s="2" t="s">
        <v>178</v>
      </c>
      <c r="E1836" s="2" t="s">
        <v>107</v>
      </c>
      <c r="F1836" s="8" t="s">
        <v>24</v>
      </c>
      <c r="G1836" s="8">
        <v>1</v>
      </c>
      <c r="H1836" s="8">
        <v>0</v>
      </c>
      <c r="I1836" s="8">
        <v>0</v>
      </c>
      <c r="J1836" s="8">
        <v>1</v>
      </c>
      <c r="K1836" s="8">
        <v>1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5">
        <v>309030064</v>
      </c>
    </row>
    <row r="1837" spans="1:21" hidden="1" x14ac:dyDescent="0.25">
      <c r="A1837" s="8" t="s">
        <v>5018</v>
      </c>
      <c r="B1837" s="2" t="s">
        <v>2254</v>
      </c>
      <c r="C1837" s="2" t="s">
        <v>181</v>
      </c>
      <c r="D1837" s="2" t="s">
        <v>178</v>
      </c>
      <c r="E1837" s="2" t="s">
        <v>107</v>
      </c>
      <c r="F1837" s="8" t="s">
        <v>24</v>
      </c>
      <c r="G1837" s="8">
        <v>1</v>
      </c>
      <c r="H1837" s="8">
        <v>0</v>
      </c>
      <c r="I1837" s="8">
        <v>0</v>
      </c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5">
        <v>309030072</v>
      </c>
    </row>
    <row r="1838" spans="1:21" hidden="1" x14ac:dyDescent="0.25">
      <c r="A1838" s="8" t="s">
        <v>5018</v>
      </c>
      <c r="B1838" s="2" t="s">
        <v>2255</v>
      </c>
      <c r="C1838" s="2" t="s">
        <v>181</v>
      </c>
      <c r="D1838" s="2" t="s">
        <v>178</v>
      </c>
      <c r="E1838" s="2" t="s">
        <v>107</v>
      </c>
      <c r="F1838" s="8" t="s">
        <v>24</v>
      </c>
      <c r="G1838" s="8">
        <v>1</v>
      </c>
      <c r="H1838" s="8">
        <v>0</v>
      </c>
      <c r="I1838" s="8">
        <v>0</v>
      </c>
      <c r="J1838" s="8">
        <v>1</v>
      </c>
      <c r="K1838" s="8">
        <v>1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5">
        <v>309030080</v>
      </c>
    </row>
    <row r="1839" spans="1:21" hidden="1" x14ac:dyDescent="0.25">
      <c r="A1839" s="8" t="s">
        <v>5018</v>
      </c>
      <c r="B1839" s="2" t="s">
        <v>2256</v>
      </c>
      <c r="C1839" s="2" t="s">
        <v>181</v>
      </c>
      <c r="D1839" s="2" t="s">
        <v>178</v>
      </c>
      <c r="E1839" s="2" t="s">
        <v>107</v>
      </c>
      <c r="F1839" s="8" t="s">
        <v>24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>
        <v>1</v>
      </c>
      <c r="Q1839" s="8">
        <v>0</v>
      </c>
      <c r="R1839" s="8">
        <v>0</v>
      </c>
      <c r="S1839" s="8">
        <v>0</v>
      </c>
      <c r="T1839" s="8">
        <v>0</v>
      </c>
      <c r="U1839" s="5">
        <v>309030099</v>
      </c>
    </row>
    <row r="1840" spans="1:21" hidden="1" x14ac:dyDescent="0.25">
      <c r="A1840" s="8" t="s">
        <v>5018</v>
      </c>
      <c r="B1840" s="2" t="s">
        <v>2257</v>
      </c>
      <c r="C1840" s="2" t="s">
        <v>181</v>
      </c>
      <c r="D1840" s="2" t="s">
        <v>178</v>
      </c>
      <c r="E1840" s="2" t="s">
        <v>107</v>
      </c>
      <c r="F1840" s="8" t="s">
        <v>36</v>
      </c>
      <c r="G1840" s="8">
        <v>1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5">
        <v>309030102</v>
      </c>
    </row>
    <row r="1841" spans="1:21" hidden="1" x14ac:dyDescent="0.25">
      <c r="A1841" s="8" t="s">
        <v>5018</v>
      </c>
      <c r="B1841" s="2" t="s">
        <v>2258</v>
      </c>
      <c r="C1841" s="2" t="s">
        <v>181</v>
      </c>
      <c r="D1841" s="2" t="s">
        <v>178</v>
      </c>
      <c r="E1841" s="2" t="s">
        <v>107</v>
      </c>
      <c r="F1841" s="8" t="s">
        <v>36</v>
      </c>
      <c r="G1841" s="8">
        <v>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5">
        <v>309030110</v>
      </c>
    </row>
    <row r="1842" spans="1:21" hidden="1" x14ac:dyDescent="0.25">
      <c r="A1842" s="8" t="s">
        <v>5018</v>
      </c>
      <c r="B1842" s="2" t="s">
        <v>2259</v>
      </c>
      <c r="C1842" s="2" t="s">
        <v>181</v>
      </c>
      <c r="D1842" s="2" t="s">
        <v>178</v>
      </c>
      <c r="E1842" s="2" t="s">
        <v>107</v>
      </c>
      <c r="F1842" s="8" t="s">
        <v>36</v>
      </c>
      <c r="G1842" s="8">
        <v>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5">
        <v>309030129</v>
      </c>
    </row>
    <row r="1843" spans="1:21" hidden="1" x14ac:dyDescent="0.25">
      <c r="A1843" s="8" t="s">
        <v>5018</v>
      </c>
      <c r="B1843" s="2" t="s">
        <v>2260</v>
      </c>
      <c r="C1843" s="2" t="s">
        <v>181</v>
      </c>
      <c r="D1843" s="2" t="s">
        <v>178</v>
      </c>
      <c r="E1843" s="2" t="s">
        <v>107</v>
      </c>
      <c r="F1843" s="8" t="s">
        <v>36</v>
      </c>
      <c r="G1843" s="8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5">
        <v>309030137</v>
      </c>
    </row>
    <row r="1844" spans="1:21" hidden="1" x14ac:dyDescent="0.25">
      <c r="A1844" s="8" t="s">
        <v>5018</v>
      </c>
      <c r="B1844" s="2" t="s">
        <v>2261</v>
      </c>
      <c r="C1844" s="2" t="s">
        <v>181</v>
      </c>
      <c r="D1844" s="2" t="s">
        <v>178</v>
      </c>
      <c r="E1844" s="2" t="s">
        <v>107</v>
      </c>
      <c r="F1844" s="8" t="s">
        <v>24</v>
      </c>
      <c r="G1844" s="8">
        <v>1</v>
      </c>
      <c r="H1844" s="8">
        <v>1</v>
      </c>
      <c r="I1844" s="8">
        <v>0</v>
      </c>
      <c r="J1844" s="8">
        <v>1</v>
      </c>
      <c r="K1844" s="8">
        <v>1</v>
      </c>
      <c r="L1844" s="8">
        <v>1</v>
      </c>
      <c r="M1844" s="8">
        <v>0</v>
      </c>
      <c r="N1844" s="8">
        <v>0</v>
      </c>
      <c r="O1844" s="8">
        <v>1</v>
      </c>
      <c r="P1844" s="8">
        <v>1</v>
      </c>
      <c r="Q1844" s="8">
        <v>0</v>
      </c>
      <c r="R1844" s="8">
        <v>0</v>
      </c>
      <c r="S1844" s="8">
        <v>0</v>
      </c>
      <c r="T1844" s="8">
        <v>0</v>
      </c>
      <c r="U1844" s="5">
        <v>309030145</v>
      </c>
    </row>
    <row r="1845" spans="1:21" hidden="1" x14ac:dyDescent="0.25">
      <c r="A1845" s="8" t="s">
        <v>5018</v>
      </c>
      <c r="B1845" s="2" t="s">
        <v>2262</v>
      </c>
      <c r="C1845" s="2" t="s">
        <v>181</v>
      </c>
      <c r="D1845" s="2" t="s">
        <v>178</v>
      </c>
      <c r="E1845" s="2" t="s">
        <v>107</v>
      </c>
      <c r="F1845" s="8" t="s">
        <v>24</v>
      </c>
      <c r="G1845" s="8">
        <v>1</v>
      </c>
      <c r="H1845" s="8">
        <v>0</v>
      </c>
      <c r="I1845" s="8">
        <v>0</v>
      </c>
      <c r="J1845" s="8">
        <v>1</v>
      </c>
      <c r="K1845" s="8">
        <v>1</v>
      </c>
      <c r="L1845" s="8">
        <v>1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5">
        <v>309030153</v>
      </c>
    </row>
    <row r="1846" spans="1:21" hidden="1" x14ac:dyDescent="0.25">
      <c r="A1846" s="8" t="s">
        <v>5018</v>
      </c>
      <c r="B1846" s="2" t="s">
        <v>2263</v>
      </c>
      <c r="C1846" s="2" t="s">
        <v>182</v>
      </c>
      <c r="D1846" s="2" t="s">
        <v>178</v>
      </c>
      <c r="E1846" s="2" t="s">
        <v>107</v>
      </c>
      <c r="F1846" s="8" t="s">
        <v>24</v>
      </c>
      <c r="G1846" s="8">
        <v>0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1</v>
      </c>
      <c r="P1846" s="8">
        <v>1</v>
      </c>
      <c r="Q1846" s="8">
        <v>0</v>
      </c>
      <c r="R1846" s="8">
        <v>0</v>
      </c>
      <c r="S1846" s="8">
        <v>0</v>
      </c>
      <c r="T1846" s="8">
        <v>0</v>
      </c>
      <c r="U1846" s="5">
        <v>309040019</v>
      </c>
    </row>
    <row r="1847" spans="1:21" hidden="1" x14ac:dyDescent="0.25">
      <c r="A1847" s="8" t="s">
        <v>5018</v>
      </c>
      <c r="B1847" s="2" t="s">
        <v>2264</v>
      </c>
      <c r="C1847" s="2" t="s">
        <v>182</v>
      </c>
      <c r="D1847" s="2" t="s">
        <v>178</v>
      </c>
      <c r="E1847" s="2" t="s">
        <v>107</v>
      </c>
      <c r="F1847" s="8" t="s">
        <v>24</v>
      </c>
      <c r="G1847" s="8">
        <v>1</v>
      </c>
      <c r="H1847" s="8">
        <v>1</v>
      </c>
      <c r="I1847" s="8">
        <v>1</v>
      </c>
      <c r="J1847" s="8">
        <v>1</v>
      </c>
      <c r="K1847" s="8">
        <v>1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5">
        <v>309040027</v>
      </c>
    </row>
    <row r="1848" spans="1:21" hidden="1" x14ac:dyDescent="0.25">
      <c r="A1848" s="8" t="s">
        <v>5018</v>
      </c>
      <c r="B1848" s="2" t="s">
        <v>2265</v>
      </c>
      <c r="C1848" s="2" t="s">
        <v>183</v>
      </c>
      <c r="D1848" s="2" t="s">
        <v>178</v>
      </c>
      <c r="E1848" s="2" t="s">
        <v>107</v>
      </c>
      <c r="F1848" s="8" t="s">
        <v>24</v>
      </c>
      <c r="G1848" s="8">
        <v>1</v>
      </c>
      <c r="H1848" s="8">
        <v>0</v>
      </c>
      <c r="I1848" s="8">
        <v>0</v>
      </c>
      <c r="J1848" s="8">
        <v>1</v>
      </c>
      <c r="K1848" s="8">
        <v>1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5">
        <v>309050014</v>
      </c>
    </row>
    <row r="1849" spans="1:21" hidden="1" x14ac:dyDescent="0.25">
      <c r="A1849" s="8" t="s">
        <v>5018</v>
      </c>
      <c r="B1849" s="2" t="s">
        <v>2266</v>
      </c>
      <c r="C1849" s="2" t="s">
        <v>183</v>
      </c>
      <c r="D1849" s="2" t="s">
        <v>178</v>
      </c>
      <c r="E1849" s="2" t="s">
        <v>107</v>
      </c>
      <c r="F1849" s="8" t="s">
        <v>24</v>
      </c>
      <c r="G1849" s="8">
        <v>1</v>
      </c>
      <c r="H1849" s="8">
        <v>0</v>
      </c>
      <c r="I1849" s="8">
        <v>0</v>
      </c>
      <c r="J1849" s="8">
        <v>1</v>
      </c>
      <c r="K1849" s="8">
        <v>1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5">
        <v>309050022</v>
      </c>
    </row>
    <row r="1850" spans="1:21" hidden="1" x14ac:dyDescent="0.25">
      <c r="A1850" s="8" t="s">
        <v>5018</v>
      </c>
      <c r="B1850" s="2" t="s">
        <v>2267</v>
      </c>
      <c r="C1850" s="2" t="s">
        <v>183</v>
      </c>
      <c r="D1850" s="2" t="s">
        <v>178</v>
      </c>
      <c r="E1850" s="2" t="s">
        <v>107</v>
      </c>
      <c r="F1850" s="8" t="s">
        <v>24</v>
      </c>
      <c r="G1850" s="8">
        <v>1</v>
      </c>
      <c r="H1850" s="8">
        <v>0</v>
      </c>
      <c r="I1850" s="8">
        <v>0</v>
      </c>
      <c r="J1850" s="8">
        <v>1</v>
      </c>
      <c r="K1850" s="8">
        <v>1</v>
      </c>
      <c r="L1850" s="8">
        <v>1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5">
        <v>309050030</v>
      </c>
    </row>
    <row r="1851" spans="1:21" hidden="1" x14ac:dyDescent="0.25">
      <c r="A1851" s="8" t="s">
        <v>5018</v>
      </c>
      <c r="B1851" s="2" t="s">
        <v>2268</v>
      </c>
      <c r="C1851" s="2" t="s">
        <v>183</v>
      </c>
      <c r="D1851" s="2" t="s">
        <v>178</v>
      </c>
      <c r="E1851" s="2" t="s">
        <v>107</v>
      </c>
      <c r="F1851" s="8" t="s">
        <v>23</v>
      </c>
      <c r="G1851" s="8">
        <v>1</v>
      </c>
      <c r="H1851" s="8">
        <v>0</v>
      </c>
      <c r="I1851" s="8">
        <v>0</v>
      </c>
      <c r="J1851" s="8">
        <v>1</v>
      </c>
      <c r="K1851" s="8">
        <v>1</v>
      </c>
      <c r="L1851" s="8">
        <v>1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5">
        <v>309050049</v>
      </c>
    </row>
    <row r="1852" spans="1:21" hidden="1" x14ac:dyDescent="0.25">
      <c r="A1852" s="8" t="s">
        <v>5018</v>
      </c>
      <c r="B1852" s="2" t="s">
        <v>2269</v>
      </c>
      <c r="C1852" s="2" t="s">
        <v>183</v>
      </c>
      <c r="D1852" s="2" t="s">
        <v>178</v>
      </c>
      <c r="E1852" s="2" t="s">
        <v>107</v>
      </c>
      <c r="F1852" s="8" t="s">
        <v>23</v>
      </c>
      <c r="G1852" s="8">
        <v>1</v>
      </c>
      <c r="H1852" s="8">
        <v>0</v>
      </c>
      <c r="I1852" s="8">
        <v>0</v>
      </c>
      <c r="J1852" s="8">
        <v>1</v>
      </c>
      <c r="K1852" s="8">
        <v>1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5">
        <v>309050057</v>
      </c>
    </row>
    <row r="1853" spans="1:21" hidden="1" x14ac:dyDescent="0.25">
      <c r="A1853" s="8" t="s">
        <v>5018</v>
      </c>
      <c r="B1853" s="2" t="s">
        <v>2270</v>
      </c>
      <c r="C1853" s="2" t="s">
        <v>183</v>
      </c>
      <c r="D1853" s="2" t="s">
        <v>178</v>
      </c>
      <c r="E1853" s="2" t="s">
        <v>107</v>
      </c>
      <c r="F1853" s="8" t="s">
        <v>23</v>
      </c>
      <c r="G1853" s="8">
        <v>1</v>
      </c>
      <c r="H1853" s="8">
        <v>0</v>
      </c>
      <c r="I1853" s="8">
        <v>0</v>
      </c>
      <c r="J1853" s="8">
        <v>1</v>
      </c>
      <c r="K1853" s="8">
        <v>1</v>
      </c>
      <c r="L1853" s="8">
        <v>1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5">
        <v>309050065</v>
      </c>
    </row>
    <row r="1854" spans="1:21" hidden="1" x14ac:dyDescent="0.25">
      <c r="A1854" s="8" t="s">
        <v>5018</v>
      </c>
      <c r="B1854" s="2" t="s">
        <v>2271</v>
      </c>
      <c r="C1854" s="2" t="s">
        <v>183</v>
      </c>
      <c r="D1854" s="2" t="s">
        <v>178</v>
      </c>
      <c r="E1854" s="2" t="s">
        <v>107</v>
      </c>
      <c r="F1854" s="8" t="s">
        <v>23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5">
        <v>309050073</v>
      </c>
    </row>
    <row r="1855" spans="1:21" hidden="1" x14ac:dyDescent="0.25">
      <c r="A1855" s="8" t="s">
        <v>5018</v>
      </c>
      <c r="B1855" s="2" t="s">
        <v>2272</v>
      </c>
      <c r="C1855" s="2" t="s">
        <v>183</v>
      </c>
      <c r="D1855" s="2" t="s">
        <v>178</v>
      </c>
      <c r="E1855" s="2" t="s">
        <v>107</v>
      </c>
      <c r="F1855" s="8" t="s">
        <v>23</v>
      </c>
      <c r="G1855" s="8">
        <v>1</v>
      </c>
      <c r="H1855" s="8">
        <v>0</v>
      </c>
      <c r="I1855" s="8">
        <v>0</v>
      </c>
      <c r="J1855" s="8">
        <v>0</v>
      </c>
      <c r="K1855" s="8">
        <v>1</v>
      </c>
      <c r="L1855" s="8">
        <v>1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5">
        <v>309050081</v>
      </c>
    </row>
    <row r="1856" spans="1:21" hidden="1" x14ac:dyDescent="0.25">
      <c r="A1856" s="8" t="s">
        <v>5018</v>
      </c>
      <c r="B1856" s="2" t="s">
        <v>2273</v>
      </c>
      <c r="C1856" s="2" t="s">
        <v>183</v>
      </c>
      <c r="D1856" s="2" t="s">
        <v>178</v>
      </c>
      <c r="E1856" s="2" t="s">
        <v>107</v>
      </c>
      <c r="F1856" s="8" t="s">
        <v>23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5">
        <v>309050090</v>
      </c>
    </row>
    <row r="1857" spans="1:21" hidden="1" x14ac:dyDescent="0.25">
      <c r="A1857" s="8" t="s">
        <v>5018</v>
      </c>
      <c r="B1857" s="2" t="s">
        <v>2274</v>
      </c>
      <c r="C1857" s="2" t="s">
        <v>183</v>
      </c>
      <c r="D1857" s="2" t="s">
        <v>178</v>
      </c>
      <c r="E1857" s="2" t="s">
        <v>107</v>
      </c>
      <c r="F1857" s="8" t="s">
        <v>23</v>
      </c>
      <c r="G1857" s="8">
        <v>1</v>
      </c>
      <c r="H1857" s="8">
        <v>0</v>
      </c>
      <c r="I1857" s="8">
        <v>0</v>
      </c>
      <c r="J1857" s="8">
        <v>0</v>
      </c>
      <c r="K1857" s="8">
        <v>1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5">
        <v>309050103</v>
      </c>
    </row>
    <row r="1858" spans="1:21" hidden="1" x14ac:dyDescent="0.25">
      <c r="A1858" s="8" t="s">
        <v>5018</v>
      </c>
      <c r="B1858" s="2" t="s">
        <v>2275</v>
      </c>
      <c r="C1858" s="2" t="s">
        <v>184</v>
      </c>
      <c r="D1858" s="2" t="s">
        <v>178</v>
      </c>
      <c r="E1858" s="2" t="s">
        <v>107</v>
      </c>
      <c r="F1858" s="8" t="s">
        <v>24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1</v>
      </c>
      <c r="Q1858" s="8">
        <v>0</v>
      </c>
      <c r="R1858" s="8">
        <v>0</v>
      </c>
      <c r="S1858" s="8">
        <v>0</v>
      </c>
      <c r="T1858" s="8">
        <v>0</v>
      </c>
      <c r="U1858" s="5">
        <v>309060010</v>
      </c>
    </row>
    <row r="1859" spans="1:21" hidden="1" x14ac:dyDescent="0.25">
      <c r="A1859" s="8" t="s">
        <v>5018</v>
      </c>
      <c r="B1859" s="2" t="s">
        <v>2276</v>
      </c>
      <c r="C1859" s="2" t="s">
        <v>184</v>
      </c>
      <c r="D1859" s="2" t="s">
        <v>178</v>
      </c>
      <c r="E1859" s="2" t="s">
        <v>107</v>
      </c>
      <c r="F1859" s="8" t="s">
        <v>24</v>
      </c>
      <c r="G1859" s="8">
        <v>0</v>
      </c>
      <c r="H1859" s="8">
        <v>1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1</v>
      </c>
      <c r="O1859" s="8">
        <v>0</v>
      </c>
      <c r="P1859" s="8">
        <v>1</v>
      </c>
      <c r="Q1859" s="8">
        <v>0</v>
      </c>
      <c r="R1859" s="8">
        <v>0</v>
      </c>
      <c r="S1859" s="8">
        <v>0</v>
      </c>
      <c r="T1859" s="8">
        <v>0</v>
      </c>
      <c r="U1859" s="5">
        <v>309060036</v>
      </c>
    </row>
    <row r="1860" spans="1:21" hidden="1" x14ac:dyDescent="0.25">
      <c r="A1860" s="8" t="s">
        <v>5018</v>
      </c>
      <c r="B1860" s="2" t="s">
        <v>2277</v>
      </c>
      <c r="C1860" s="2" t="s">
        <v>185</v>
      </c>
      <c r="D1860" s="2" t="s">
        <v>178</v>
      </c>
      <c r="E1860" s="2" t="s">
        <v>107</v>
      </c>
      <c r="F1860" s="8" t="s">
        <v>24</v>
      </c>
      <c r="G1860" s="8">
        <v>1</v>
      </c>
      <c r="H1860" s="8">
        <v>0</v>
      </c>
      <c r="I1860" s="8">
        <v>0</v>
      </c>
      <c r="J1860" s="8">
        <v>0</v>
      </c>
      <c r="K1860" s="8">
        <v>1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5">
        <v>309070015</v>
      </c>
    </row>
    <row r="1861" spans="1:21" hidden="1" x14ac:dyDescent="0.25">
      <c r="A1861" s="8" t="s">
        <v>5018</v>
      </c>
      <c r="B1861" s="2" t="s">
        <v>2278</v>
      </c>
      <c r="C1861" s="2" t="s">
        <v>185</v>
      </c>
      <c r="D1861" s="2" t="s">
        <v>178</v>
      </c>
      <c r="E1861" s="2" t="s">
        <v>107</v>
      </c>
      <c r="F1861" s="8" t="s">
        <v>24</v>
      </c>
      <c r="G1861" s="8">
        <v>1</v>
      </c>
      <c r="H1861" s="8">
        <v>0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5">
        <v>309070023</v>
      </c>
    </row>
    <row r="1862" spans="1:21" hidden="1" x14ac:dyDescent="0.25">
      <c r="A1862" s="8" t="s">
        <v>5018</v>
      </c>
      <c r="B1862" s="2" t="s">
        <v>2279</v>
      </c>
      <c r="C1862" s="2" t="s">
        <v>186</v>
      </c>
      <c r="D1862" s="2" t="s">
        <v>186</v>
      </c>
      <c r="E1862" s="2" t="s">
        <v>107</v>
      </c>
      <c r="F1862" s="8" t="s">
        <v>23</v>
      </c>
      <c r="G1862" s="8">
        <v>1</v>
      </c>
      <c r="H1862" s="8">
        <v>0</v>
      </c>
      <c r="I1862" s="8">
        <v>0</v>
      </c>
      <c r="J1862" s="8">
        <v>0</v>
      </c>
      <c r="K1862" s="8">
        <v>1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5">
        <v>310010012</v>
      </c>
    </row>
    <row r="1863" spans="1:21" hidden="1" x14ac:dyDescent="0.25">
      <c r="A1863" s="8" t="s">
        <v>5018</v>
      </c>
      <c r="B1863" s="2" t="s">
        <v>2280</v>
      </c>
      <c r="C1863" s="2" t="s">
        <v>186</v>
      </c>
      <c r="D1863" s="2" t="s">
        <v>186</v>
      </c>
      <c r="E1863" s="2" t="s">
        <v>107</v>
      </c>
      <c r="F1863" s="8" t="s">
        <v>24</v>
      </c>
      <c r="G1863" s="8">
        <v>0</v>
      </c>
      <c r="H1863" s="8">
        <v>1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>
        <v>1</v>
      </c>
      <c r="Q1863" s="8">
        <v>0</v>
      </c>
      <c r="R1863" s="8">
        <v>0</v>
      </c>
      <c r="S1863" s="8">
        <v>0</v>
      </c>
      <c r="T1863" s="8">
        <v>0</v>
      </c>
      <c r="U1863" s="5">
        <v>310010020</v>
      </c>
    </row>
    <row r="1864" spans="1:21" hidden="1" x14ac:dyDescent="0.25">
      <c r="A1864" s="8" t="s">
        <v>5018</v>
      </c>
      <c r="B1864" s="2" t="s">
        <v>2281</v>
      </c>
      <c r="C1864" s="2" t="s">
        <v>186</v>
      </c>
      <c r="D1864" s="2" t="s">
        <v>186</v>
      </c>
      <c r="E1864" s="2" t="s">
        <v>107</v>
      </c>
      <c r="F1864" s="8" t="s">
        <v>24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0</v>
      </c>
      <c r="O1864" s="8">
        <v>0</v>
      </c>
      <c r="P1864" s="8">
        <v>1</v>
      </c>
      <c r="Q1864" s="8">
        <v>0</v>
      </c>
      <c r="R1864" s="8">
        <v>0</v>
      </c>
      <c r="S1864" s="8">
        <v>0</v>
      </c>
      <c r="T1864" s="8">
        <v>0</v>
      </c>
      <c r="U1864" s="5">
        <v>310010039</v>
      </c>
    </row>
    <row r="1865" spans="1:21" hidden="1" x14ac:dyDescent="0.25">
      <c r="A1865" s="8" t="s">
        <v>5018</v>
      </c>
      <c r="B1865" s="2" t="s">
        <v>2282</v>
      </c>
      <c r="C1865" s="2" t="s">
        <v>186</v>
      </c>
      <c r="D1865" s="2" t="s">
        <v>186</v>
      </c>
      <c r="E1865" s="2" t="s">
        <v>107</v>
      </c>
      <c r="F1865" s="8" t="s">
        <v>24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1</v>
      </c>
      <c r="N1865" s="8">
        <v>0</v>
      </c>
      <c r="O1865" s="8">
        <v>0</v>
      </c>
      <c r="P1865" s="8">
        <v>1</v>
      </c>
      <c r="Q1865" s="8">
        <v>0</v>
      </c>
      <c r="R1865" s="8">
        <v>0</v>
      </c>
      <c r="S1865" s="8">
        <v>0</v>
      </c>
      <c r="T1865" s="8">
        <v>0</v>
      </c>
      <c r="U1865" s="5">
        <v>310010047</v>
      </c>
    </row>
    <row r="1866" spans="1:21" hidden="1" x14ac:dyDescent="0.25">
      <c r="A1866" s="8" t="s">
        <v>5018</v>
      </c>
      <c r="B1866" s="2" t="s">
        <v>2283</v>
      </c>
      <c r="C1866" s="2" t="s">
        <v>186</v>
      </c>
      <c r="D1866" s="2" t="s">
        <v>186</v>
      </c>
      <c r="E1866" s="2" t="s">
        <v>107</v>
      </c>
      <c r="F1866" s="8" t="s">
        <v>24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1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5">
        <v>310010055</v>
      </c>
    </row>
    <row r="1867" spans="1:21" hidden="1" x14ac:dyDescent="0.25">
      <c r="A1867" s="8" t="s">
        <v>5018</v>
      </c>
      <c r="B1867" s="2" t="s">
        <v>2284</v>
      </c>
      <c r="C1867" s="2" t="s">
        <v>189</v>
      </c>
      <c r="D1867" s="2" t="s">
        <v>188</v>
      </c>
      <c r="E1867" s="2" t="s">
        <v>187</v>
      </c>
      <c r="F1867" s="8" t="s">
        <v>24</v>
      </c>
      <c r="G1867" s="8">
        <v>1</v>
      </c>
      <c r="H1867" s="8">
        <v>1</v>
      </c>
      <c r="I1867" s="8">
        <v>1</v>
      </c>
      <c r="J1867" s="8">
        <v>0</v>
      </c>
      <c r="K1867" s="8">
        <v>1</v>
      </c>
      <c r="L1867" s="8">
        <v>1</v>
      </c>
      <c r="M1867" s="8">
        <v>0</v>
      </c>
      <c r="N1867" s="8">
        <v>1</v>
      </c>
      <c r="O1867" s="8">
        <v>0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5">
        <v>401010015</v>
      </c>
    </row>
    <row r="1868" spans="1:21" hidden="1" x14ac:dyDescent="0.25">
      <c r="A1868" s="8" t="s">
        <v>5018</v>
      </c>
      <c r="B1868" s="2" t="s">
        <v>2285</v>
      </c>
      <c r="C1868" s="2" t="s">
        <v>189</v>
      </c>
      <c r="D1868" s="2" t="s">
        <v>188</v>
      </c>
      <c r="E1868" s="2" t="s">
        <v>187</v>
      </c>
      <c r="F1868" s="8" t="s">
        <v>23</v>
      </c>
      <c r="G1868" s="8">
        <v>1</v>
      </c>
      <c r="H1868" s="8">
        <v>1</v>
      </c>
      <c r="I1868" s="8">
        <v>1</v>
      </c>
      <c r="J1868" s="8">
        <v>1</v>
      </c>
      <c r="K1868" s="8">
        <v>1</v>
      </c>
      <c r="L1868" s="8">
        <v>1</v>
      </c>
      <c r="M1868" s="8">
        <v>0</v>
      </c>
      <c r="N1868" s="8">
        <v>0</v>
      </c>
      <c r="O1868" s="8">
        <v>1</v>
      </c>
      <c r="P1868" s="8">
        <v>1</v>
      </c>
      <c r="Q1868" s="8">
        <v>0</v>
      </c>
      <c r="R1868" s="8">
        <v>0</v>
      </c>
      <c r="S1868" s="8">
        <v>0</v>
      </c>
      <c r="T1868" s="8">
        <v>0</v>
      </c>
      <c r="U1868" s="5">
        <v>401010023</v>
      </c>
    </row>
    <row r="1869" spans="1:21" hidden="1" x14ac:dyDescent="0.25">
      <c r="A1869" s="8" t="s">
        <v>5018</v>
      </c>
      <c r="B1869" s="2" t="s">
        <v>2286</v>
      </c>
      <c r="C1869" s="2" t="s">
        <v>189</v>
      </c>
      <c r="D1869" s="2" t="s">
        <v>188</v>
      </c>
      <c r="E1869" s="2" t="s">
        <v>187</v>
      </c>
      <c r="F1869" s="8" t="s">
        <v>23</v>
      </c>
      <c r="G1869" s="8">
        <v>1</v>
      </c>
      <c r="H1869" s="8">
        <v>1</v>
      </c>
      <c r="I1869" s="8">
        <v>1</v>
      </c>
      <c r="J1869" s="8">
        <v>1</v>
      </c>
      <c r="K1869" s="8">
        <v>1</v>
      </c>
      <c r="L1869" s="8">
        <v>1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0</v>
      </c>
      <c r="S1869" s="8">
        <v>0</v>
      </c>
      <c r="T1869" s="8">
        <v>0</v>
      </c>
      <c r="U1869" s="5">
        <v>401010031</v>
      </c>
    </row>
    <row r="1870" spans="1:21" hidden="1" x14ac:dyDescent="0.25">
      <c r="A1870" s="8" t="s">
        <v>5018</v>
      </c>
      <c r="B1870" s="2" t="s">
        <v>2287</v>
      </c>
      <c r="C1870" s="2" t="s">
        <v>189</v>
      </c>
      <c r="D1870" s="2" t="s">
        <v>188</v>
      </c>
      <c r="E1870" s="2" t="s">
        <v>187</v>
      </c>
      <c r="F1870" s="8" t="s">
        <v>24</v>
      </c>
      <c r="G1870" s="8">
        <v>1</v>
      </c>
      <c r="H1870" s="8">
        <v>1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5">
        <v>401010040</v>
      </c>
    </row>
    <row r="1871" spans="1:21" hidden="1" x14ac:dyDescent="0.25">
      <c r="A1871" s="8" t="s">
        <v>5018</v>
      </c>
      <c r="B1871" s="2" t="s">
        <v>2288</v>
      </c>
      <c r="C1871" s="2" t="s">
        <v>189</v>
      </c>
      <c r="D1871" s="2" t="s">
        <v>188</v>
      </c>
      <c r="E1871" s="2" t="s">
        <v>187</v>
      </c>
      <c r="F1871" s="8" t="s">
        <v>24</v>
      </c>
      <c r="G1871" s="8">
        <v>1</v>
      </c>
      <c r="H1871" s="8">
        <v>1</v>
      </c>
      <c r="I1871" s="8">
        <v>0</v>
      </c>
      <c r="J1871" s="8">
        <v>0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0</v>
      </c>
      <c r="R1871" s="8">
        <v>0</v>
      </c>
      <c r="S1871" s="8">
        <v>0</v>
      </c>
      <c r="T1871" s="8">
        <v>0</v>
      </c>
      <c r="U1871" s="5">
        <v>401010058</v>
      </c>
    </row>
    <row r="1872" spans="1:21" hidden="1" x14ac:dyDescent="0.25">
      <c r="A1872" s="8" t="s">
        <v>5018</v>
      </c>
      <c r="B1872" s="2" t="s">
        <v>2289</v>
      </c>
      <c r="C1872" s="2" t="s">
        <v>189</v>
      </c>
      <c r="D1872" s="2" t="s">
        <v>188</v>
      </c>
      <c r="E1872" s="2" t="s">
        <v>187</v>
      </c>
      <c r="F1872" s="8" t="s">
        <v>23</v>
      </c>
      <c r="G1872" s="8">
        <v>1</v>
      </c>
      <c r="H1872" s="8">
        <v>0</v>
      </c>
      <c r="I1872" s="8">
        <v>0</v>
      </c>
      <c r="J1872" s="8">
        <v>1</v>
      </c>
      <c r="K1872" s="8">
        <v>1</v>
      </c>
      <c r="L1872" s="8">
        <v>1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5">
        <v>401010066</v>
      </c>
    </row>
    <row r="1873" spans="1:21" hidden="1" x14ac:dyDescent="0.25">
      <c r="A1873" s="8" t="s">
        <v>5018</v>
      </c>
      <c r="B1873" s="2" t="s">
        <v>2290</v>
      </c>
      <c r="C1873" s="2" t="s">
        <v>189</v>
      </c>
      <c r="D1873" s="2" t="s">
        <v>188</v>
      </c>
      <c r="E1873" s="2" t="s">
        <v>187</v>
      </c>
      <c r="F1873" s="8" t="s">
        <v>24</v>
      </c>
      <c r="G1873" s="8">
        <v>1</v>
      </c>
      <c r="H1873" s="8">
        <v>0</v>
      </c>
      <c r="I1873" s="8">
        <v>0</v>
      </c>
      <c r="J1873" s="8">
        <v>1</v>
      </c>
      <c r="K1873" s="8">
        <v>1</v>
      </c>
      <c r="L1873" s="8">
        <v>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5">
        <v>401010074</v>
      </c>
    </row>
    <row r="1874" spans="1:21" hidden="1" x14ac:dyDescent="0.25">
      <c r="A1874" s="8" t="s">
        <v>5018</v>
      </c>
      <c r="B1874" s="2" t="s">
        <v>2291</v>
      </c>
      <c r="C1874" s="2" t="s">
        <v>189</v>
      </c>
      <c r="D1874" s="2" t="s">
        <v>188</v>
      </c>
      <c r="E1874" s="2" t="s">
        <v>187</v>
      </c>
      <c r="F1874" s="8" t="s">
        <v>23</v>
      </c>
      <c r="G1874" s="8">
        <v>1</v>
      </c>
      <c r="H1874" s="8">
        <v>1</v>
      </c>
      <c r="I1874" s="8">
        <v>1</v>
      </c>
      <c r="J1874" s="8">
        <v>1</v>
      </c>
      <c r="K1874" s="8">
        <v>1</v>
      </c>
      <c r="L1874" s="8">
        <v>1</v>
      </c>
      <c r="M1874" s="8">
        <v>0</v>
      </c>
      <c r="N1874" s="8">
        <v>0</v>
      </c>
      <c r="O1874" s="8">
        <v>1</v>
      </c>
      <c r="P1874" s="8">
        <v>1</v>
      </c>
      <c r="Q1874" s="8">
        <v>0</v>
      </c>
      <c r="R1874" s="8">
        <v>0</v>
      </c>
      <c r="S1874" s="8">
        <v>0</v>
      </c>
      <c r="T1874" s="8">
        <v>0</v>
      </c>
      <c r="U1874" s="5">
        <v>401010082</v>
      </c>
    </row>
    <row r="1875" spans="1:21" hidden="1" x14ac:dyDescent="0.25">
      <c r="A1875" s="8" t="s">
        <v>5018</v>
      </c>
      <c r="B1875" s="2" t="s">
        <v>2292</v>
      </c>
      <c r="C1875" s="2" t="s">
        <v>189</v>
      </c>
      <c r="D1875" s="2" t="s">
        <v>188</v>
      </c>
      <c r="E1875" s="2" t="s">
        <v>187</v>
      </c>
      <c r="F1875" s="8" t="s">
        <v>24</v>
      </c>
      <c r="G1875" s="8">
        <v>1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5">
        <v>401010090</v>
      </c>
    </row>
    <row r="1876" spans="1:21" hidden="1" x14ac:dyDescent="0.25">
      <c r="A1876" s="8" t="s">
        <v>5018</v>
      </c>
      <c r="B1876" s="2" t="s">
        <v>2293</v>
      </c>
      <c r="C1876" s="2" t="s">
        <v>189</v>
      </c>
      <c r="D1876" s="2" t="s">
        <v>188</v>
      </c>
      <c r="E1876" s="2" t="s">
        <v>187</v>
      </c>
      <c r="F1876" s="8" t="s">
        <v>24</v>
      </c>
      <c r="G1876" s="8">
        <v>1</v>
      </c>
      <c r="H1876" s="8">
        <v>1</v>
      </c>
      <c r="I1876" s="8">
        <v>0</v>
      </c>
      <c r="J1876" s="8">
        <v>0</v>
      </c>
      <c r="K1876" s="8">
        <v>1</v>
      </c>
      <c r="L1876" s="8">
        <v>1</v>
      </c>
      <c r="M1876" s="8">
        <v>0</v>
      </c>
      <c r="N1876" s="8">
        <v>1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5">
        <v>401010104</v>
      </c>
    </row>
    <row r="1877" spans="1:21" hidden="1" x14ac:dyDescent="0.25">
      <c r="A1877" s="8" t="s">
        <v>5018</v>
      </c>
      <c r="B1877" s="2" t="s">
        <v>2294</v>
      </c>
      <c r="C1877" s="2" t="s">
        <v>189</v>
      </c>
      <c r="D1877" s="2" t="s">
        <v>188</v>
      </c>
      <c r="E1877" s="2" t="s">
        <v>187</v>
      </c>
      <c r="F1877" s="8" t="s">
        <v>24</v>
      </c>
      <c r="G1877" s="8">
        <v>1</v>
      </c>
      <c r="H1877" s="8">
        <v>0</v>
      </c>
      <c r="I1877" s="8">
        <v>0</v>
      </c>
      <c r="J1877" s="8">
        <v>1</v>
      </c>
      <c r="K1877" s="8">
        <v>1</v>
      </c>
      <c r="L1877" s="8">
        <v>1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5">
        <v>401010112</v>
      </c>
    </row>
    <row r="1878" spans="1:21" hidden="1" x14ac:dyDescent="0.25">
      <c r="A1878" s="8" t="s">
        <v>5018</v>
      </c>
      <c r="B1878" s="2" t="s">
        <v>2295</v>
      </c>
      <c r="C1878" s="2" t="s">
        <v>189</v>
      </c>
      <c r="D1878" s="2" t="s">
        <v>188</v>
      </c>
      <c r="E1878" s="2" t="s">
        <v>187</v>
      </c>
      <c r="F1878" s="8" t="s">
        <v>24</v>
      </c>
      <c r="G1878" s="8">
        <v>1</v>
      </c>
      <c r="H1878" s="8">
        <v>0</v>
      </c>
      <c r="I1878" s="8">
        <v>0</v>
      </c>
      <c r="J1878" s="8">
        <v>1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5">
        <v>401010120</v>
      </c>
    </row>
    <row r="1879" spans="1:21" hidden="1" x14ac:dyDescent="0.25">
      <c r="A1879" s="8" t="s">
        <v>5018</v>
      </c>
      <c r="B1879" s="2" t="s">
        <v>2296</v>
      </c>
      <c r="C1879" s="2" t="s">
        <v>189</v>
      </c>
      <c r="D1879" s="2" t="s">
        <v>188</v>
      </c>
      <c r="E1879" s="2" t="s">
        <v>187</v>
      </c>
      <c r="F1879" s="8" t="s">
        <v>24</v>
      </c>
      <c r="G1879" s="8">
        <v>1</v>
      </c>
      <c r="H1879" s="8">
        <v>0</v>
      </c>
      <c r="I1879" s="8">
        <v>0</v>
      </c>
      <c r="J1879" s="8">
        <v>1</v>
      </c>
      <c r="K1879" s="8">
        <v>1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5">
        <v>401010139</v>
      </c>
    </row>
    <row r="1880" spans="1:21" hidden="1" x14ac:dyDescent="0.25">
      <c r="A1880" s="8" t="s">
        <v>5018</v>
      </c>
      <c r="B1880" s="2" t="s">
        <v>2297</v>
      </c>
      <c r="C1880" s="2" t="s">
        <v>190</v>
      </c>
      <c r="D1880" s="2" t="s">
        <v>188</v>
      </c>
      <c r="E1880" s="2" t="s">
        <v>187</v>
      </c>
      <c r="F1880" s="8" t="s">
        <v>24</v>
      </c>
      <c r="G1880" s="8">
        <v>0</v>
      </c>
      <c r="H1880" s="8">
        <v>1</v>
      </c>
      <c r="I1880" s="8">
        <v>1</v>
      </c>
      <c r="J1880" s="8">
        <v>0</v>
      </c>
      <c r="K1880" s="8">
        <v>0</v>
      </c>
      <c r="L1880" s="8">
        <v>0</v>
      </c>
      <c r="M1880" s="8">
        <v>1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5">
        <v>401020010</v>
      </c>
    </row>
    <row r="1881" spans="1:21" hidden="1" x14ac:dyDescent="0.25">
      <c r="A1881" s="8" t="s">
        <v>5018</v>
      </c>
      <c r="B1881" s="2" t="s">
        <v>2298</v>
      </c>
      <c r="C1881" s="2" t="s">
        <v>190</v>
      </c>
      <c r="D1881" s="2" t="s">
        <v>188</v>
      </c>
      <c r="E1881" s="2" t="s">
        <v>187</v>
      </c>
      <c r="F1881" s="8" t="s">
        <v>24</v>
      </c>
      <c r="G1881" s="8">
        <v>0</v>
      </c>
      <c r="H1881" s="8">
        <v>1</v>
      </c>
      <c r="I1881" s="8">
        <v>1</v>
      </c>
      <c r="J1881" s="8">
        <v>0</v>
      </c>
      <c r="K1881" s="8">
        <v>0</v>
      </c>
      <c r="L1881" s="8">
        <v>0</v>
      </c>
      <c r="M1881" s="8">
        <v>1</v>
      </c>
      <c r="N1881" s="8">
        <v>0</v>
      </c>
      <c r="O1881" s="8">
        <v>0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5">
        <v>401020029</v>
      </c>
    </row>
    <row r="1882" spans="1:21" hidden="1" x14ac:dyDescent="0.25">
      <c r="A1882" s="8" t="s">
        <v>5018</v>
      </c>
      <c r="B1882" s="2" t="s">
        <v>2299</v>
      </c>
      <c r="C1882" s="2" t="s">
        <v>190</v>
      </c>
      <c r="D1882" s="2" t="s">
        <v>188</v>
      </c>
      <c r="E1882" s="2" t="s">
        <v>187</v>
      </c>
      <c r="F1882" s="8" t="s">
        <v>24</v>
      </c>
      <c r="G1882" s="8">
        <v>0</v>
      </c>
      <c r="H1882" s="8">
        <v>1</v>
      </c>
      <c r="I1882" s="8">
        <v>1</v>
      </c>
      <c r="J1882" s="8">
        <v>0</v>
      </c>
      <c r="K1882" s="8">
        <v>0</v>
      </c>
      <c r="L1882" s="8">
        <v>0</v>
      </c>
      <c r="M1882" s="8">
        <v>1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5">
        <v>401020037</v>
      </c>
    </row>
    <row r="1883" spans="1:21" hidden="1" x14ac:dyDescent="0.25">
      <c r="A1883" s="8" t="s">
        <v>5018</v>
      </c>
      <c r="B1883" s="2" t="s">
        <v>2300</v>
      </c>
      <c r="C1883" s="2" t="s">
        <v>190</v>
      </c>
      <c r="D1883" s="2" t="s">
        <v>188</v>
      </c>
      <c r="E1883" s="2" t="s">
        <v>187</v>
      </c>
      <c r="F1883" s="8" t="s">
        <v>24</v>
      </c>
      <c r="G1883" s="8">
        <v>0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1</v>
      </c>
      <c r="Q1883" s="8">
        <v>0</v>
      </c>
      <c r="R1883" s="8">
        <v>0</v>
      </c>
      <c r="S1883" s="8">
        <v>0</v>
      </c>
      <c r="T1883" s="8">
        <v>0</v>
      </c>
      <c r="U1883" s="5">
        <v>401020045</v>
      </c>
    </row>
    <row r="1884" spans="1:21" hidden="1" x14ac:dyDescent="0.25">
      <c r="A1884" s="8" t="s">
        <v>5018</v>
      </c>
      <c r="B1884" s="2" t="s">
        <v>2301</v>
      </c>
      <c r="C1884" s="2" t="s">
        <v>190</v>
      </c>
      <c r="D1884" s="2" t="s">
        <v>188</v>
      </c>
      <c r="E1884" s="2" t="s">
        <v>187</v>
      </c>
      <c r="F1884" s="8" t="s">
        <v>24</v>
      </c>
      <c r="G1884" s="8">
        <v>0</v>
      </c>
      <c r="H1884" s="8">
        <v>1</v>
      </c>
      <c r="I1884" s="8">
        <v>1</v>
      </c>
      <c r="J1884" s="8">
        <v>0</v>
      </c>
      <c r="K1884" s="8">
        <v>0</v>
      </c>
      <c r="L1884" s="8">
        <v>0</v>
      </c>
      <c r="M1884" s="8">
        <v>1</v>
      </c>
      <c r="N1884" s="8">
        <v>0</v>
      </c>
      <c r="O1884" s="8">
        <v>0</v>
      </c>
      <c r="P1884" s="8">
        <v>1</v>
      </c>
      <c r="Q1884" s="8">
        <v>0</v>
      </c>
      <c r="R1884" s="8">
        <v>0</v>
      </c>
      <c r="S1884" s="8">
        <v>0</v>
      </c>
      <c r="T1884" s="8">
        <v>0</v>
      </c>
      <c r="U1884" s="5">
        <v>401020053</v>
      </c>
    </row>
    <row r="1885" spans="1:21" hidden="1" x14ac:dyDescent="0.25">
      <c r="A1885" s="8" t="s">
        <v>5018</v>
      </c>
      <c r="B1885" s="2" t="s">
        <v>2302</v>
      </c>
      <c r="C1885" s="2" t="s">
        <v>190</v>
      </c>
      <c r="D1885" s="2" t="s">
        <v>188</v>
      </c>
      <c r="E1885" s="2" t="s">
        <v>187</v>
      </c>
      <c r="F1885" s="8" t="s">
        <v>24</v>
      </c>
      <c r="G1885" s="8">
        <v>0</v>
      </c>
      <c r="H1885" s="8">
        <v>1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5">
        <v>401020061</v>
      </c>
    </row>
    <row r="1886" spans="1:21" hidden="1" x14ac:dyDescent="0.25">
      <c r="A1886" s="8" t="s">
        <v>5018</v>
      </c>
      <c r="B1886" s="2" t="s">
        <v>2303</v>
      </c>
      <c r="C1886" s="2" t="s">
        <v>190</v>
      </c>
      <c r="D1886" s="2" t="s">
        <v>188</v>
      </c>
      <c r="E1886" s="2" t="s">
        <v>187</v>
      </c>
      <c r="F1886" s="8" t="s">
        <v>24</v>
      </c>
      <c r="G1886" s="8">
        <v>0</v>
      </c>
      <c r="H1886" s="8">
        <v>1</v>
      </c>
      <c r="I1886" s="8">
        <v>1</v>
      </c>
      <c r="J1886" s="8">
        <v>0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1</v>
      </c>
      <c r="Q1886" s="8">
        <v>0</v>
      </c>
      <c r="R1886" s="8">
        <v>0</v>
      </c>
      <c r="S1886" s="8">
        <v>0</v>
      </c>
      <c r="T1886" s="8">
        <v>0</v>
      </c>
      <c r="U1886" s="5">
        <v>401020070</v>
      </c>
    </row>
    <row r="1887" spans="1:21" hidden="1" x14ac:dyDescent="0.25">
      <c r="A1887" s="8" t="s">
        <v>5018</v>
      </c>
      <c r="B1887" s="2" t="s">
        <v>2304</v>
      </c>
      <c r="C1887" s="2" t="s">
        <v>190</v>
      </c>
      <c r="D1887" s="2" t="s">
        <v>188</v>
      </c>
      <c r="E1887" s="2" t="s">
        <v>187</v>
      </c>
      <c r="F1887" s="8" t="s">
        <v>24</v>
      </c>
      <c r="G1887" s="8">
        <v>1</v>
      </c>
      <c r="H1887" s="8">
        <v>1</v>
      </c>
      <c r="I1887" s="8">
        <v>1</v>
      </c>
      <c r="J1887" s="8">
        <v>0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1</v>
      </c>
      <c r="Q1887" s="8">
        <v>0</v>
      </c>
      <c r="R1887" s="8">
        <v>0</v>
      </c>
      <c r="S1887" s="8">
        <v>0</v>
      </c>
      <c r="T1887" s="8">
        <v>0</v>
      </c>
      <c r="U1887" s="5">
        <v>401020088</v>
      </c>
    </row>
    <row r="1888" spans="1:21" hidden="1" x14ac:dyDescent="0.25">
      <c r="A1888" s="8" t="s">
        <v>5018</v>
      </c>
      <c r="B1888" s="2" t="s">
        <v>2305</v>
      </c>
      <c r="C1888" s="2" t="s">
        <v>190</v>
      </c>
      <c r="D1888" s="2" t="s">
        <v>188</v>
      </c>
      <c r="E1888" s="2" t="s">
        <v>187</v>
      </c>
      <c r="F1888" s="8" t="s">
        <v>24</v>
      </c>
      <c r="G1888" s="8">
        <v>0</v>
      </c>
      <c r="H1888" s="8">
        <v>1</v>
      </c>
      <c r="I1888" s="8">
        <v>1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5">
        <v>401020096</v>
      </c>
    </row>
    <row r="1889" spans="1:21" hidden="1" x14ac:dyDescent="0.25">
      <c r="A1889" s="8" t="s">
        <v>5018</v>
      </c>
      <c r="B1889" s="2" t="s">
        <v>2306</v>
      </c>
      <c r="C1889" s="2" t="s">
        <v>190</v>
      </c>
      <c r="D1889" s="2" t="s">
        <v>188</v>
      </c>
      <c r="E1889" s="2" t="s">
        <v>187</v>
      </c>
      <c r="F1889" s="8" t="s">
        <v>24</v>
      </c>
      <c r="G1889" s="8">
        <v>0</v>
      </c>
      <c r="H1889" s="8">
        <v>1</v>
      </c>
      <c r="I1889" s="8">
        <v>1</v>
      </c>
      <c r="J1889" s="8">
        <v>0</v>
      </c>
      <c r="K1889" s="8">
        <v>0</v>
      </c>
      <c r="L1889" s="8">
        <v>0</v>
      </c>
      <c r="M1889" s="8">
        <v>1</v>
      </c>
      <c r="N1889" s="8">
        <v>0</v>
      </c>
      <c r="O1889" s="8">
        <v>0</v>
      </c>
      <c r="P1889" s="8">
        <v>1</v>
      </c>
      <c r="Q1889" s="8">
        <v>0</v>
      </c>
      <c r="R1889" s="8">
        <v>0</v>
      </c>
      <c r="S1889" s="8">
        <v>0</v>
      </c>
      <c r="T1889" s="8">
        <v>0</v>
      </c>
      <c r="U1889" s="5">
        <v>401020100</v>
      </c>
    </row>
    <row r="1890" spans="1:21" hidden="1" x14ac:dyDescent="0.25">
      <c r="A1890" s="8" t="s">
        <v>5018</v>
      </c>
      <c r="B1890" s="2" t="s">
        <v>2307</v>
      </c>
      <c r="C1890" s="2" t="s">
        <v>190</v>
      </c>
      <c r="D1890" s="2" t="s">
        <v>188</v>
      </c>
      <c r="E1890" s="2" t="s">
        <v>187</v>
      </c>
      <c r="F1890" s="8" t="s">
        <v>24</v>
      </c>
      <c r="G1890" s="8">
        <v>0</v>
      </c>
      <c r="H1890" s="8">
        <v>1</v>
      </c>
      <c r="I1890" s="8">
        <v>1</v>
      </c>
      <c r="J1890" s="8">
        <v>0</v>
      </c>
      <c r="K1890" s="8">
        <v>0</v>
      </c>
      <c r="L1890" s="8">
        <v>0</v>
      </c>
      <c r="M1890" s="8">
        <v>1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5">
        <v>401020118</v>
      </c>
    </row>
    <row r="1891" spans="1:21" hidden="1" x14ac:dyDescent="0.25">
      <c r="A1891" s="8" t="s">
        <v>5018</v>
      </c>
      <c r="B1891" s="2" t="s">
        <v>2308</v>
      </c>
      <c r="C1891" s="2" t="s">
        <v>190</v>
      </c>
      <c r="D1891" s="2" t="s">
        <v>188</v>
      </c>
      <c r="E1891" s="2" t="s">
        <v>187</v>
      </c>
      <c r="F1891" s="8" t="s">
        <v>24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1</v>
      </c>
      <c r="N1891" s="8">
        <v>0</v>
      </c>
      <c r="O1891" s="8">
        <v>0</v>
      </c>
      <c r="P1891" s="8">
        <v>1</v>
      </c>
      <c r="Q1891" s="8">
        <v>0</v>
      </c>
      <c r="R1891" s="8">
        <v>0</v>
      </c>
      <c r="S1891" s="8">
        <v>0</v>
      </c>
      <c r="T1891" s="8">
        <v>0</v>
      </c>
      <c r="U1891" s="5">
        <v>401020126</v>
      </c>
    </row>
    <row r="1892" spans="1:21" hidden="1" x14ac:dyDescent="0.25">
      <c r="A1892" s="8" t="s">
        <v>5018</v>
      </c>
      <c r="B1892" s="2" t="s">
        <v>2309</v>
      </c>
      <c r="C1892" s="2" t="s">
        <v>190</v>
      </c>
      <c r="D1892" s="2" t="s">
        <v>188</v>
      </c>
      <c r="E1892" s="2" t="s">
        <v>187</v>
      </c>
      <c r="F1892" s="8" t="s">
        <v>24</v>
      </c>
      <c r="G1892" s="8">
        <v>0</v>
      </c>
      <c r="H1892" s="8">
        <v>1</v>
      </c>
      <c r="I1892" s="8">
        <v>1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1</v>
      </c>
      <c r="Q1892" s="8">
        <v>0</v>
      </c>
      <c r="R1892" s="8">
        <v>0</v>
      </c>
      <c r="S1892" s="8">
        <v>0</v>
      </c>
      <c r="T1892" s="8">
        <v>0</v>
      </c>
      <c r="U1892" s="5">
        <v>401020134</v>
      </c>
    </row>
    <row r="1893" spans="1:21" hidden="1" x14ac:dyDescent="0.25">
      <c r="A1893" s="8" t="s">
        <v>5018</v>
      </c>
      <c r="B1893" s="2" t="s">
        <v>2310</v>
      </c>
      <c r="C1893" s="2" t="s">
        <v>190</v>
      </c>
      <c r="D1893" s="2" t="s">
        <v>188</v>
      </c>
      <c r="E1893" s="2" t="s">
        <v>187</v>
      </c>
      <c r="F1893" s="8" t="s">
        <v>24</v>
      </c>
      <c r="G1893" s="8">
        <v>0</v>
      </c>
      <c r="H1893" s="8">
        <v>1</v>
      </c>
      <c r="I1893" s="8">
        <v>1</v>
      </c>
      <c r="J1893" s="8">
        <v>0</v>
      </c>
      <c r="K1893" s="8">
        <v>0</v>
      </c>
      <c r="L1893" s="8">
        <v>0</v>
      </c>
      <c r="M1893" s="8">
        <v>1</v>
      </c>
      <c r="N1893" s="8">
        <v>0</v>
      </c>
      <c r="O1893" s="8">
        <v>0</v>
      </c>
      <c r="P1893" s="8">
        <v>1</v>
      </c>
      <c r="Q1893" s="8">
        <v>0</v>
      </c>
      <c r="R1893" s="8">
        <v>0</v>
      </c>
      <c r="S1893" s="8">
        <v>0</v>
      </c>
      <c r="T1893" s="8">
        <v>0</v>
      </c>
      <c r="U1893" s="5">
        <v>401020142</v>
      </c>
    </row>
    <row r="1894" spans="1:21" hidden="1" x14ac:dyDescent="0.25">
      <c r="A1894" s="8" t="s">
        <v>5018</v>
      </c>
      <c r="B1894" s="2" t="s">
        <v>2311</v>
      </c>
      <c r="C1894" s="2" t="s">
        <v>190</v>
      </c>
      <c r="D1894" s="2" t="s">
        <v>188</v>
      </c>
      <c r="E1894" s="2" t="s">
        <v>187</v>
      </c>
      <c r="F1894" s="8" t="s">
        <v>24</v>
      </c>
      <c r="G1894" s="8">
        <v>1</v>
      </c>
      <c r="H1894" s="8">
        <v>1</v>
      </c>
      <c r="I1894" s="8">
        <v>1</v>
      </c>
      <c r="J1894" s="8">
        <v>0</v>
      </c>
      <c r="K1894" s="8">
        <v>1</v>
      </c>
      <c r="L1894" s="8">
        <v>1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5">
        <v>401020150</v>
      </c>
    </row>
    <row r="1895" spans="1:21" hidden="1" x14ac:dyDescent="0.25">
      <c r="A1895" s="8" t="s">
        <v>5018</v>
      </c>
      <c r="B1895" s="2" t="s">
        <v>2312</v>
      </c>
      <c r="C1895" s="2" t="s">
        <v>190</v>
      </c>
      <c r="D1895" s="2" t="s">
        <v>188</v>
      </c>
      <c r="E1895" s="2" t="s">
        <v>187</v>
      </c>
      <c r="F1895" s="8" t="s">
        <v>24</v>
      </c>
      <c r="G1895" s="8">
        <v>0</v>
      </c>
      <c r="H1895" s="8">
        <v>1</v>
      </c>
      <c r="I1895" s="8">
        <v>1</v>
      </c>
      <c r="J1895" s="8">
        <v>0</v>
      </c>
      <c r="K1895" s="8">
        <v>0</v>
      </c>
      <c r="L1895" s="8">
        <v>0</v>
      </c>
      <c r="M1895" s="8">
        <v>1</v>
      </c>
      <c r="N1895" s="8">
        <v>0</v>
      </c>
      <c r="O1895" s="8">
        <v>0</v>
      </c>
      <c r="P1895" s="8">
        <v>1</v>
      </c>
      <c r="Q1895" s="8">
        <v>0</v>
      </c>
      <c r="R1895" s="8">
        <v>0</v>
      </c>
      <c r="S1895" s="8">
        <v>0</v>
      </c>
      <c r="T1895" s="8">
        <v>0</v>
      </c>
      <c r="U1895" s="5">
        <v>401020169</v>
      </c>
    </row>
    <row r="1896" spans="1:21" hidden="1" x14ac:dyDescent="0.25">
      <c r="A1896" s="8" t="s">
        <v>5018</v>
      </c>
      <c r="B1896" s="2" t="s">
        <v>2313</v>
      </c>
      <c r="C1896" s="2" t="s">
        <v>190</v>
      </c>
      <c r="D1896" s="2" t="s">
        <v>188</v>
      </c>
      <c r="E1896" s="2" t="s">
        <v>187</v>
      </c>
      <c r="F1896" s="8" t="s">
        <v>23</v>
      </c>
      <c r="G1896" s="8">
        <v>1</v>
      </c>
      <c r="H1896" s="8">
        <v>0</v>
      </c>
      <c r="I1896" s="8">
        <v>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5">
        <v>401020177</v>
      </c>
    </row>
    <row r="1897" spans="1:21" hidden="1" x14ac:dyDescent="0.25">
      <c r="A1897" s="8" t="s">
        <v>5018</v>
      </c>
      <c r="B1897" s="2" t="s">
        <v>2314</v>
      </c>
      <c r="C1897" s="2" t="s">
        <v>192</v>
      </c>
      <c r="D1897" s="2" t="s">
        <v>191</v>
      </c>
      <c r="E1897" s="2" t="s">
        <v>187</v>
      </c>
      <c r="F1897" s="8" t="s">
        <v>24</v>
      </c>
      <c r="G1897" s="8">
        <v>0</v>
      </c>
      <c r="H1897" s="8">
        <v>1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5">
        <v>402010019</v>
      </c>
    </row>
    <row r="1898" spans="1:21" hidden="1" x14ac:dyDescent="0.25">
      <c r="A1898" s="8" t="s">
        <v>5018</v>
      </c>
      <c r="B1898" s="2" t="s">
        <v>2315</v>
      </c>
      <c r="C1898" s="2" t="s">
        <v>192</v>
      </c>
      <c r="D1898" s="2" t="s">
        <v>191</v>
      </c>
      <c r="E1898" s="2" t="s">
        <v>187</v>
      </c>
      <c r="F1898" s="8" t="s">
        <v>24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5">
        <v>402010027</v>
      </c>
    </row>
    <row r="1899" spans="1:21" hidden="1" x14ac:dyDescent="0.25">
      <c r="A1899" s="8" t="s">
        <v>5018</v>
      </c>
      <c r="B1899" s="2" t="s">
        <v>2316</v>
      </c>
      <c r="C1899" s="2" t="s">
        <v>192</v>
      </c>
      <c r="D1899" s="2" t="s">
        <v>191</v>
      </c>
      <c r="E1899" s="2" t="s">
        <v>187</v>
      </c>
      <c r="F1899" s="8" t="s">
        <v>24</v>
      </c>
      <c r="G1899" s="8">
        <v>0</v>
      </c>
      <c r="H1899" s="8">
        <v>1</v>
      </c>
      <c r="I1899" s="8">
        <v>1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1</v>
      </c>
      <c r="Q1899" s="8">
        <v>0</v>
      </c>
      <c r="R1899" s="8">
        <v>0</v>
      </c>
      <c r="S1899" s="8">
        <v>0</v>
      </c>
      <c r="T1899" s="8">
        <v>0</v>
      </c>
      <c r="U1899" s="5">
        <v>402010035</v>
      </c>
    </row>
    <row r="1900" spans="1:21" hidden="1" x14ac:dyDescent="0.25">
      <c r="A1900" s="8" t="s">
        <v>5018</v>
      </c>
      <c r="B1900" s="2" t="s">
        <v>2317</v>
      </c>
      <c r="C1900" s="2" t="s">
        <v>192</v>
      </c>
      <c r="D1900" s="2" t="s">
        <v>191</v>
      </c>
      <c r="E1900" s="2" t="s">
        <v>187</v>
      </c>
      <c r="F1900" s="8" t="s">
        <v>24</v>
      </c>
      <c r="G1900" s="8">
        <v>0</v>
      </c>
      <c r="H1900" s="8">
        <v>1</v>
      </c>
      <c r="I1900" s="8">
        <v>1</v>
      </c>
      <c r="J1900" s="8">
        <v>0</v>
      </c>
      <c r="K1900" s="8">
        <v>0</v>
      </c>
      <c r="L1900" s="8">
        <v>0</v>
      </c>
      <c r="M1900" s="8">
        <v>1</v>
      </c>
      <c r="N1900" s="8">
        <v>0</v>
      </c>
      <c r="O1900" s="8">
        <v>0</v>
      </c>
      <c r="P1900" s="8">
        <v>1</v>
      </c>
      <c r="Q1900" s="8">
        <v>0</v>
      </c>
      <c r="R1900" s="8">
        <v>0</v>
      </c>
      <c r="S1900" s="8">
        <v>0</v>
      </c>
      <c r="T1900" s="8">
        <v>0</v>
      </c>
      <c r="U1900" s="5">
        <v>402010043</v>
      </c>
    </row>
    <row r="1901" spans="1:21" hidden="1" x14ac:dyDescent="0.25">
      <c r="A1901" s="8" t="s">
        <v>5018</v>
      </c>
      <c r="B1901" s="2" t="s">
        <v>2318</v>
      </c>
      <c r="C1901" s="2" t="s">
        <v>192</v>
      </c>
      <c r="D1901" s="2" t="s">
        <v>191</v>
      </c>
      <c r="E1901" s="2" t="s">
        <v>187</v>
      </c>
      <c r="F1901" s="8" t="s">
        <v>24</v>
      </c>
      <c r="G1901" s="8">
        <v>0</v>
      </c>
      <c r="H1901" s="8">
        <v>1</v>
      </c>
      <c r="I1901" s="8">
        <v>1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1</v>
      </c>
      <c r="Q1901" s="8">
        <v>0</v>
      </c>
      <c r="R1901" s="8">
        <v>0</v>
      </c>
      <c r="S1901" s="8">
        <v>0</v>
      </c>
      <c r="T1901" s="8">
        <v>0</v>
      </c>
      <c r="U1901" s="5">
        <v>402010051</v>
      </c>
    </row>
    <row r="1902" spans="1:21" hidden="1" x14ac:dyDescent="0.25">
      <c r="A1902" s="8" t="s">
        <v>5018</v>
      </c>
      <c r="B1902" s="2" t="s">
        <v>2319</v>
      </c>
      <c r="C1902" s="2" t="s">
        <v>193</v>
      </c>
      <c r="D1902" s="2" t="s">
        <v>191</v>
      </c>
      <c r="E1902" s="2" t="s">
        <v>187</v>
      </c>
      <c r="F1902" s="8" t="s">
        <v>24</v>
      </c>
      <c r="G1902" s="8">
        <v>0</v>
      </c>
      <c r="H1902" s="8">
        <v>1</v>
      </c>
      <c r="I1902" s="8">
        <v>0</v>
      </c>
      <c r="J1902" s="8">
        <v>0</v>
      </c>
      <c r="K1902" s="8">
        <v>0</v>
      </c>
      <c r="L1902" s="8">
        <v>0</v>
      </c>
      <c r="M1902" s="8">
        <v>1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0</v>
      </c>
      <c r="T1902" s="8">
        <v>0</v>
      </c>
      <c r="U1902" s="5">
        <v>402020014</v>
      </c>
    </row>
    <row r="1903" spans="1:21" hidden="1" x14ac:dyDescent="0.25">
      <c r="A1903" s="8" t="s">
        <v>5018</v>
      </c>
      <c r="B1903" s="2" t="s">
        <v>2320</v>
      </c>
      <c r="C1903" s="2" t="s">
        <v>193</v>
      </c>
      <c r="D1903" s="2" t="s">
        <v>191</v>
      </c>
      <c r="E1903" s="2" t="s">
        <v>187</v>
      </c>
      <c r="F1903" s="8" t="s">
        <v>24</v>
      </c>
      <c r="G1903" s="8">
        <v>0</v>
      </c>
      <c r="H1903" s="8">
        <v>1</v>
      </c>
      <c r="I1903" s="8">
        <v>0</v>
      </c>
      <c r="J1903" s="8">
        <v>0</v>
      </c>
      <c r="K1903" s="8">
        <v>0</v>
      </c>
      <c r="L1903" s="8">
        <v>0</v>
      </c>
      <c r="M1903" s="8">
        <v>1</v>
      </c>
      <c r="N1903" s="8">
        <v>0</v>
      </c>
      <c r="O1903" s="8">
        <v>0</v>
      </c>
      <c r="P1903" s="8">
        <v>1</v>
      </c>
      <c r="Q1903" s="8">
        <v>0</v>
      </c>
      <c r="R1903" s="8">
        <v>0</v>
      </c>
      <c r="S1903" s="8">
        <v>0</v>
      </c>
      <c r="T1903" s="8">
        <v>0</v>
      </c>
      <c r="U1903" s="5">
        <v>402020022</v>
      </c>
    </row>
    <row r="1904" spans="1:21" hidden="1" x14ac:dyDescent="0.25">
      <c r="A1904" s="8" t="s">
        <v>5018</v>
      </c>
      <c r="B1904" s="2" t="s">
        <v>2321</v>
      </c>
      <c r="C1904" s="2" t="s">
        <v>195</v>
      </c>
      <c r="D1904" s="2" t="s">
        <v>194</v>
      </c>
      <c r="E1904" s="2" t="s">
        <v>187</v>
      </c>
      <c r="F1904" s="8" t="s">
        <v>24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5">
        <v>403010012</v>
      </c>
    </row>
    <row r="1905" spans="1:21" hidden="1" x14ac:dyDescent="0.25">
      <c r="A1905" s="8" t="s">
        <v>5018</v>
      </c>
      <c r="B1905" s="2" t="s">
        <v>2322</v>
      </c>
      <c r="C1905" s="2" t="s">
        <v>195</v>
      </c>
      <c r="D1905" s="2" t="s">
        <v>194</v>
      </c>
      <c r="E1905" s="2" t="s">
        <v>187</v>
      </c>
      <c r="F1905" s="8" t="s">
        <v>24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1</v>
      </c>
      <c r="N1905" s="8">
        <v>0</v>
      </c>
      <c r="O1905" s="8">
        <v>0</v>
      </c>
      <c r="P1905" s="8">
        <v>1</v>
      </c>
      <c r="Q1905" s="8">
        <v>0</v>
      </c>
      <c r="R1905" s="8">
        <v>0</v>
      </c>
      <c r="S1905" s="8">
        <v>0</v>
      </c>
      <c r="T1905" s="8">
        <v>0</v>
      </c>
      <c r="U1905" s="5">
        <v>403010020</v>
      </c>
    </row>
    <row r="1906" spans="1:21" hidden="1" x14ac:dyDescent="0.25">
      <c r="A1906" s="8" t="s">
        <v>5018</v>
      </c>
      <c r="B1906" s="2" t="s">
        <v>2323</v>
      </c>
      <c r="C1906" s="2" t="s">
        <v>195</v>
      </c>
      <c r="D1906" s="2" t="s">
        <v>194</v>
      </c>
      <c r="E1906" s="2" t="s">
        <v>187</v>
      </c>
      <c r="F1906" s="8" t="s">
        <v>24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1</v>
      </c>
      <c r="N1906" s="8">
        <v>0</v>
      </c>
      <c r="O1906" s="8">
        <v>0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5">
        <v>403010039</v>
      </c>
    </row>
    <row r="1907" spans="1:21" hidden="1" x14ac:dyDescent="0.25">
      <c r="A1907" s="8" t="s">
        <v>5018</v>
      </c>
      <c r="B1907" s="2" t="s">
        <v>2324</v>
      </c>
      <c r="C1907" s="2" t="s">
        <v>195</v>
      </c>
      <c r="D1907" s="2" t="s">
        <v>194</v>
      </c>
      <c r="E1907" s="2" t="s">
        <v>187</v>
      </c>
      <c r="F1907" s="8" t="s">
        <v>36</v>
      </c>
      <c r="G1907" s="8">
        <v>0</v>
      </c>
      <c r="H1907" s="8">
        <v>1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0</v>
      </c>
      <c r="O1907" s="8">
        <v>0</v>
      </c>
      <c r="P1907" s="8">
        <v>1</v>
      </c>
      <c r="Q1907" s="8">
        <v>0</v>
      </c>
      <c r="R1907" s="8">
        <v>0</v>
      </c>
      <c r="S1907" s="8">
        <v>0</v>
      </c>
      <c r="T1907" s="8">
        <v>0</v>
      </c>
      <c r="U1907" s="5">
        <v>403010047</v>
      </c>
    </row>
    <row r="1908" spans="1:21" hidden="1" x14ac:dyDescent="0.25">
      <c r="A1908" s="8" t="s">
        <v>5018</v>
      </c>
      <c r="B1908" s="2" t="s">
        <v>2325</v>
      </c>
      <c r="C1908" s="2" t="s">
        <v>195</v>
      </c>
      <c r="D1908" s="2" t="s">
        <v>194</v>
      </c>
      <c r="E1908" s="2" t="s">
        <v>187</v>
      </c>
      <c r="F1908" s="8" t="s">
        <v>36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0</v>
      </c>
      <c r="O1908" s="8">
        <v>0</v>
      </c>
      <c r="P1908" s="8">
        <v>1</v>
      </c>
      <c r="Q1908" s="8">
        <v>0</v>
      </c>
      <c r="R1908" s="8">
        <v>0</v>
      </c>
      <c r="S1908" s="8">
        <v>0</v>
      </c>
      <c r="T1908" s="8">
        <v>0</v>
      </c>
      <c r="U1908" s="5">
        <v>403010055</v>
      </c>
    </row>
    <row r="1909" spans="1:21" hidden="1" x14ac:dyDescent="0.25">
      <c r="A1909" s="8" t="s">
        <v>5018</v>
      </c>
      <c r="B1909" s="2" t="s">
        <v>2326</v>
      </c>
      <c r="C1909" s="2" t="s">
        <v>195</v>
      </c>
      <c r="D1909" s="2" t="s">
        <v>194</v>
      </c>
      <c r="E1909" s="2" t="s">
        <v>187</v>
      </c>
      <c r="F1909" s="8" t="s">
        <v>24</v>
      </c>
      <c r="G1909" s="8">
        <v>0</v>
      </c>
      <c r="H1909" s="8">
        <v>1</v>
      </c>
      <c r="I1909" s="8">
        <v>0</v>
      </c>
      <c r="J1909" s="8">
        <v>0</v>
      </c>
      <c r="K1909" s="8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1</v>
      </c>
      <c r="Q1909" s="8">
        <v>0</v>
      </c>
      <c r="R1909" s="8">
        <v>0</v>
      </c>
      <c r="S1909" s="8">
        <v>0</v>
      </c>
      <c r="T1909" s="8">
        <v>0</v>
      </c>
      <c r="U1909" s="5">
        <v>403010063</v>
      </c>
    </row>
    <row r="1910" spans="1:21" hidden="1" x14ac:dyDescent="0.25">
      <c r="A1910" s="8" t="s">
        <v>5018</v>
      </c>
      <c r="B1910" s="2" t="s">
        <v>2327</v>
      </c>
      <c r="C1910" s="2" t="s">
        <v>195</v>
      </c>
      <c r="D1910" s="2" t="s">
        <v>194</v>
      </c>
      <c r="E1910" s="2" t="s">
        <v>187</v>
      </c>
      <c r="F1910" s="8" t="s">
        <v>36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5">
        <v>403010071</v>
      </c>
    </row>
    <row r="1911" spans="1:21" hidden="1" x14ac:dyDescent="0.25">
      <c r="A1911" s="8" t="s">
        <v>5018</v>
      </c>
      <c r="B1911" s="2" t="s">
        <v>2328</v>
      </c>
      <c r="C1911" s="2" t="s">
        <v>195</v>
      </c>
      <c r="D1911" s="2" t="s">
        <v>194</v>
      </c>
      <c r="E1911" s="2" t="s">
        <v>187</v>
      </c>
      <c r="F1911" s="8" t="s">
        <v>24</v>
      </c>
      <c r="G1911" s="8">
        <v>0</v>
      </c>
      <c r="H1911" s="8">
        <v>1</v>
      </c>
      <c r="I1911" s="8">
        <v>1</v>
      </c>
      <c r="J1911" s="8">
        <v>0</v>
      </c>
      <c r="K1911" s="8">
        <v>0</v>
      </c>
      <c r="L1911" s="8">
        <v>0</v>
      </c>
      <c r="M1911" s="8">
        <v>1</v>
      </c>
      <c r="N1911" s="8">
        <v>0</v>
      </c>
      <c r="O1911" s="8">
        <v>0</v>
      </c>
      <c r="P1911" s="8">
        <v>1</v>
      </c>
      <c r="Q1911" s="8">
        <v>0</v>
      </c>
      <c r="R1911" s="8">
        <v>0</v>
      </c>
      <c r="S1911" s="8">
        <v>0</v>
      </c>
      <c r="T1911" s="8">
        <v>0</v>
      </c>
      <c r="U1911" s="5">
        <v>403010080</v>
      </c>
    </row>
    <row r="1912" spans="1:21" hidden="1" x14ac:dyDescent="0.25">
      <c r="A1912" s="8" t="s">
        <v>5018</v>
      </c>
      <c r="B1912" s="2" t="s">
        <v>2329</v>
      </c>
      <c r="C1912" s="2" t="s">
        <v>195</v>
      </c>
      <c r="D1912" s="2" t="s">
        <v>194</v>
      </c>
      <c r="E1912" s="2" t="s">
        <v>187</v>
      </c>
      <c r="F1912" s="8" t="s">
        <v>24</v>
      </c>
      <c r="G1912" s="8">
        <v>0</v>
      </c>
      <c r="H1912" s="8">
        <v>1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0</v>
      </c>
      <c r="R1912" s="8">
        <v>0</v>
      </c>
      <c r="S1912" s="8">
        <v>0</v>
      </c>
      <c r="T1912" s="8">
        <v>0</v>
      </c>
      <c r="U1912" s="5">
        <v>403010098</v>
      </c>
    </row>
    <row r="1913" spans="1:21" hidden="1" x14ac:dyDescent="0.25">
      <c r="A1913" s="8" t="s">
        <v>5018</v>
      </c>
      <c r="B1913" s="2" t="s">
        <v>2330</v>
      </c>
      <c r="C1913" s="2" t="s">
        <v>195</v>
      </c>
      <c r="D1913" s="2" t="s">
        <v>194</v>
      </c>
      <c r="E1913" s="2" t="s">
        <v>187</v>
      </c>
      <c r="F1913" s="8" t="s">
        <v>24</v>
      </c>
      <c r="G1913" s="8">
        <v>0</v>
      </c>
      <c r="H1913" s="8">
        <v>1</v>
      </c>
      <c r="I1913" s="8">
        <v>0</v>
      </c>
      <c r="J1913" s="8">
        <v>0</v>
      </c>
      <c r="K1913" s="8">
        <v>0</v>
      </c>
      <c r="L1913" s="8">
        <v>0</v>
      </c>
      <c r="M1913" s="8">
        <v>1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5">
        <v>403010101</v>
      </c>
    </row>
    <row r="1914" spans="1:21" hidden="1" x14ac:dyDescent="0.25">
      <c r="A1914" s="8" t="s">
        <v>5018</v>
      </c>
      <c r="B1914" s="2" t="s">
        <v>2331</v>
      </c>
      <c r="C1914" s="2" t="s">
        <v>195</v>
      </c>
      <c r="D1914" s="2" t="s">
        <v>194</v>
      </c>
      <c r="E1914" s="2" t="s">
        <v>187</v>
      </c>
      <c r="F1914" s="8" t="s">
        <v>36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1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5">
        <v>403010110</v>
      </c>
    </row>
    <row r="1915" spans="1:21" hidden="1" x14ac:dyDescent="0.25">
      <c r="A1915" s="8" t="s">
        <v>5018</v>
      </c>
      <c r="B1915" s="2" t="s">
        <v>2332</v>
      </c>
      <c r="C1915" s="2" t="s">
        <v>195</v>
      </c>
      <c r="D1915" s="2" t="s">
        <v>194</v>
      </c>
      <c r="E1915" s="2" t="s">
        <v>187</v>
      </c>
      <c r="F1915" s="8" t="s">
        <v>36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1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5">
        <v>403010128</v>
      </c>
    </row>
    <row r="1916" spans="1:21" hidden="1" x14ac:dyDescent="0.25">
      <c r="A1916" s="8" t="s">
        <v>5018</v>
      </c>
      <c r="B1916" s="2" t="s">
        <v>2333</v>
      </c>
      <c r="C1916" s="2" t="s">
        <v>195</v>
      </c>
      <c r="D1916" s="2" t="s">
        <v>194</v>
      </c>
      <c r="E1916" s="2" t="s">
        <v>187</v>
      </c>
      <c r="F1916" s="8" t="s">
        <v>36</v>
      </c>
      <c r="G1916" s="8">
        <v>0</v>
      </c>
      <c r="H1916" s="8">
        <v>1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5">
        <v>403010136</v>
      </c>
    </row>
    <row r="1917" spans="1:21" hidden="1" x14ac:dyDescent="0.25">
      <c r="A1917" s="8" t="s">
        <v>5018</v>
      </c>
      <c r="B1917" s="2" t="s">
        <v>2334</v>
      </c>
      <c r="C1917" s="2" t="s">
        <v>195</v>
      </c>
      <c r="D1917" s="2" t="s">
        <v>194</v>
      </c>
      <c r="E1917" s="2" t="s">
        <v>187</v>
      </c>
      <c r="F1917" s="8" t="s">
        <v>36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0</v>
      </c>
      <c r="T1917" s="8">
        <v>0</v>
      </c>
      <c r="U1917" s="5">
        <v>403010144</v>
      </c>
    </row>
    <row r="1918" spans="1:21" hidden="1" x14ac:dyDescent="0.25">
      <c r="A1918" s="8" t="s">
        <v>5018</v>
      </c>
      <c r="B1918" s="2" t="s">
        <v>2335</v>
      </c>
      <c r="C1918" s="2" t="s">
        <v>195</v>
      </c>
      <c r="D1918" s="2" t="s">
        <v>194</v>
      </c>
      <c r="E1918" s="2" t="s">
        <v>187</v>
      </c>
      <c r="F1918" s="8" t="s">
        <v>24</v>
      </c>
      <c r="G1918" s="8">
        <v>0</v>
      </c>
      <c r="H1918" s="8">
        <v>1</v>
      </c>
      <c r="I1918" s="8">
        <v>1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1</v>
      </c>
      <c r="Q1918" s="8">
        <v>0</v>
      </c>
      <c r="R1918" s="8">
        <v>0</v>
      </c>
      <c r="S1918" s="8">
        <v>0</v>
      </c>
      <c r="T1918" s="8">
        <v>0</v>
      </c>
      <c r="U1918" s="5">
        <v>403010152</v>
      </c>
    </row>
    <row r="1919" spans="1:21" hidden="1" x14ac:dyDescent="0.25">
      <c r="A1919" s="8" t="s">
        <v>5018</v>
      </c>
      <c r="B1919" s="2" t="s">
        <v>2336</v>
      </c>
      <c r="C1919" s="2" t="s">
        <v>195</v>
      </c>
      <c r="D1919" s="2" t="s">
        <v>194</v>
      </c>
      <c r="E1919" s="2" t="s">
        <v>187</v>
      </c>
      <c r="F1919" s="8" t="s">
        <v>24</v>
      </c>
      <c r="G1919" s="8">
        <v>0</v>
      </c>
      <c r="H1919" s="8">
        <v>1</v>
      </c>
      <c r="I1919" s="8">
        <v>1</v>
      </c>
      <c r="J1919" s="8">
        <v>0</v>
      </c>
      <c r="K1919" s="8">
        <v>0</v>
      </c>
      <c r="L1919" s="8">
        <v>0</v>
      </c>
      <c r="M1919" s="8">
        <v>1</v>
      </c>
      <c r="N1919" s="8">
        <v>0</v>
      </c>
      <c r="O1919" s="8">
        <v>0</v>
      </c>
      <c r="P1919" s="8">
        <v>1</v>
      </c>
      <c r="Q1919" s="8">
        <v>0</v>
      </c>
      <c r="R1919" s="8">
        <v>0</v>
      </c>
      <c r="S1919" s="8">
        <v>0</v>
      </c>
      <c r="T1919" s="8">
        <v>0</v>
      </c>
      <c r="U1919" s="5">
        <v>403010160</v>
      </c>
    </row>
    <row r="1920" spans="1:21" hidden="1" x14ac:dyDescent="0.25">
      <c r="A1920" s="8" t="s">
        <v>5018</v>
      </c>
      <c r="B1920" s="2" t="s">
        <v>2337</v>
      </c>
      <c r="C1920" s="2" t="s">
        <v>195</v>
      </c>
      <c r="D1920" s="2" t="s">
        <v>194</v>
      </c>
      <c r="E1920" s="2" t="s">
        <v>187</v>
      </c>
      <c r="F1920" s="8" t="s">
        <v>24</v>
      </c>
      <c r="G1920" s="8">
        <v>0</v>
      </c>
      <c r="H1920" s="8">
        <v>1</v>
      </c>
      <c r="I1920" s="8">
        <v>1</v>
      </c>
      <c r="J1920" s="8">
        <v>0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1</v>
      </c>
      <c r="Q1920" s="8">
        <v>0</v>
      </c>
      <c r="R1920" s="8">
        <v>0</v>
      </c>
      <c r="S1920" s="8">
        <v>0</v>
      </c>
      <c r="T1920" s="8">
        <v>0</v>
      </c>
      <c r="U1920" s="5">
        <v>403010179</v>
      </c>
    </row>
    <row r="1921" spans="1:21" hidden="1" x14ac:dyDescent="0.25">
      <c r="A1921" s="8" t="s">
        <v>5018</v>
      </c>
      <c r="B1921" s="2" t="s">
        <v>2338</v>
      </c>
      <c r="C1921" s="2" t="s">
        <v>195</v>
      </c>
      <c r="D1921" s="2" t="s">
        <v>194</v>
      </c>
      <c r="E1921" s="2" t="s">
        <v>187</v>
      </c>
      <c r="F1921" s="8" t="s">
        <v>24</v>
      </c>
      <c r="G1921" s="8">
        <v>0</v>
      </c>
      <c r="H1921" s="8">
        <v>1</v>
      </c>
      <c r="I1921" s="8">
        <v>0</v>
      </c>
      <c r="J1921" s="8">
        <v>0</v>
      </c>
      <c r="K1921" s="8">
        <v>0</v>
      </c>
      <c r="L1921" s="8">
        <v>0</v>
      </c>
      <c r="M1921" s="8">
        <v>1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8">
        <v>0</v>
      </c>
      <c r="T1921" s="8">
        <v>0</v>
      </c>
      <c r="U1921" s="5">
        <v>403010187</v>
      </c>
    </row>
    <row r="1922" spans="1:21" hidden="1" x14ac:dyDescent="0.25">
      <c r="A1922" s="8" t="s">
        <v>5018</v>
      </c>
      <c r="B1922" s="2" t="s">
        <v>2339</v>
      </c>
      <c r="C1922" s="2" t="s">
        <v>195</v>
      </c>
      <c r="D1922" s="2" t="s">
        <v>194</v>
      </c>
      <c r="E1922" s="2" t="s">
        <v>187</v>
      </c>
      <c r="F1922" s="8" t="s">
        <v>24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1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5">
        <v>403010195</v>
      </c>
    </row>
    <row r="1923" spans="1:21" hidden="1" x14ac:dyDescent="0.25">
      <c r="A1923" s="8" t="s">
        <v>5018</v>
      </c>
      <c r="B1923" s="2" t="s">
        <v>2340</v>
      </c>
      <c r="C1923" s="2" t="s">
        <v>195</v>
      </c>
      <c r="D1923" s="2" t="s">
        <v>194</v>
      </c>
      <c r="E1923" s="2" t="s">
        <v>187</v>
      </c>
      <c r="F1923" s="8" t="s">
        <v>24</v>
      </c>
      <c r="G1923" s="8">
        <v>0</v>
      </c>
      <c r="H1923" s="8">
        <v>1</v>
      </c>
      <c r="I1923" s="8">
        <v>0</v>
      </c>
      <c r="J1923" s="8">
        <v>0</v>
      </c>
      <c r="K1923" s="8">
        <v>0</v>
      </c>
      <c r="L1923" s="8">
        <v>0</v>
      </c>
      <c r="M1923" s="8">
        <v>1</v>
      </c>
      <c r="N1923" s="8">
        <v>0</v>
      </c>
      <c r="O1923" s="8">
        <v>0</v>
      </c>
      <c r="P1923" s="8">
        <v>1</v>
      </c>
      <c r="Q1923" s="8">
        <v>0</v>
      </c>
      <c r="R1923" s="8">
        <v>0</v>
      </c>
      <c r="S1923" s="8">
        <v>0</v>
      </c>
      <c r="T1923" s="8">
        <v>0</v>
      </c>
      <c r="U1923" s="5">
        <v>403010209</v>
      </c>
    </row>
    <row r="1924" spans="1:21" hidden="1" x14ac:dyDescent="0.25">
      <c r="A1924" s="8" t="s">
        <v>5018</v>
      </c>
      <c r="B1924" s="2" t="s">
        <v>2341</v>
      </c>
      <c r="C1924" s="2" t="s">
        <v>195</v>
      </c>
      <c r="D1924" s="2" t="s">
        <v>194</v>
      </c>
      <c r="E1924" s="2" t="s">
        <v>187</v>
      </c>
      <c r="F1924" s="8" t="s">
        <v>36</v>
      </c>
      <c r="G1924" s="8">
        <v>0</v>
      </c>
      <c r="H1924" s="8">
        <v>1</v>
      </c>
      <c r="I1924" s="8">
        <v>0</v>
      </c>
      <c r="J1924" s="8">
        <v>0</v>
      </c>
      <c r="K1924" s="8">
        <v>0</v>
      </c>
      <c r="L1924" s="8">
        <v>0</v>
      </c>
      <c r="M1924" s="8">
        <v>1</v>
      </c>
      <c r="N1924" s="8">
        <v>0</v>
      </c>
      <c r="O1924" s="8">
        <v>0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5">
        <v>403010217</v>
      </c>
    </row>
    <row r="1925" spans="1:21" hidden="1" x14ac:dyDescent="0.25">
      <c r="A1925" s="8" t="s">
        <v>5018</v>
      </c>
      <c r="B1925" s="2" t="s">
        <v>2342</v>
      </c>
      <c r="C1925" s="2" t="s">
        <v>195</v>
      </c>
      <c r="D1925" s="2" t="s">
        <v>194</v>
      </c>
      <c r="E1925" s="2" t="s">
        <v>187</v>
      </c>
      <c r="F1925" s="8" t="s">
        <v>36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0</v>
      </c>
      <c r="T1925" s="8">
        <v>0</v>
      </c>
      <c r="U1925" s="5">
        <v>403010225</v>
      </c>
    </row>
    <row r="1926" spans="1:21" hidden="1" x14ac:dyDescent="0.25">
      <c r="A1926" s="8" t="s">
        <v>5018</v>
      </c>
      <c r="B1926" s="2" t="s">
        <v>2343</v>
      </c>
      <c r="C1926" s="2" t="s">
        <v>195</v>
      </c>
      <c r="D1926" s="2" t="s">
        <v>194</v>
      </c>
      <c r="E1926" s="2" t="s">
        <v>187</v>
      </c>
      <c r="F1926" s="8" t="s">
        <v>36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1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5">
        <v>403010233</v>
      </c>
    </row>
    <row r="1927" spans="1:21" hidden="1" x14ac:dyDescent="0.25">
      <c r="A1927" s="8" t="s">
        <v>5018</v>
      </c>
      <c r="B1927" s="2" t="s">
        <v>2344</v>
      </c>
      <c r="C1927" s="2" t="s">
        <v>195</v>
      </c>
      <c r="D1927" s="2" t="s">
        <v>194</v>
      </c>
      <c r="E1927" s="2" t="s">
        <v>187</v>
      </c>
      <c r="F1927" s="8" t="s">
        <v>36</v>
      </c>
      <c r="G1927" s="8">
        <v>0</v>
      </c>
      <c r="H1927" s="8">
        <v>1</v>
      </c>
      <c r="I1927" s="8">
        <v>0</v>
      </c>
      <c r="J1927" s="8">
        <v>0</v>
      </c>
      <c r="K1927" s="8">
        <v>0</v>
      </c>
      <c r="L1927" s="8">
        <v>0</v>
      </c>
      <c r="M1927" s="8">
        <v>1</v>
      </c>
      <c r="N1927" s="8">
        <v>0</v>
      </c>
      <c r="O1927" s="8">
        <v>0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5">
        <v>403010241</v>
      </c>
    </row>
    <row r="1928" spans="1:21" hidden="1" x14ac:dyDescent="0.25">
      <c r="A1928" s="8" t="s">
        <v>5018</v>
      </c>
      <c r="B1928" s="2" t="s">
        <v>2345</v>
      </c>
      <c r="C1928" s="2" t="s">
        <v>195</v>
      </c>
      <c r="D1928" s="2" t="s">
        <v>194</v>
      </c>
      <c r="E1928" s="2" t="s">
        <v>187</v>
      </c>
      <c r="F1928" s="8" t="s">
        <v>36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5">
        <v>403010250</v>
      </c>
    </row>
    <row r="1929" spans="1:21" hidden="1" x14ac:dyDescent="0.25">
      <c r="A1929" s="8" t="s">
        <v>5018</v>
      </c>
      <c r="B1929" s="2" t="s">
        <v>2346</v>
      </c>
      <c r="C1929" s="2" t="s">
        <v>195</v>
      </c>
      <c r="D1929" s="2" t="s">
        <v>194</v>
      </c>
      <c r="E1929" s="2" t="s">
        <v>187</v>
      </c>
      <c r="F1929" s="8" t="s">
        <v>24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0</v>
      </c>
      <c r="M1929" s="8">
        <v>1</v>
      </c>
      <c r="N1929" s="8">
        <v>0</v>
      </c>
      <c r="O1929" s="8">
        <v>0</v>
      </c>
      <c r="P1929" s="8">
        <v>1</v>
      </c>
      <c r="Q1929" s="8">
        <v>0</v>
      </c>
      <c r="R1929" s="8">
        <v>0</v>
      </c>
      <c r="S1929" s="8">
        <v>0</v>
      </c>
      <c r="T1929" s="8">
        <v>0</v>
      </c>
      <c r="U1929" s="5">
        <v>403010268</v>
      </c>
    </row>
    <row r="1930" spans="1:21" hidden="1" x14ac:dyDescent="0.25">
      <c r="A1930" s="8" t="s">
        <v>5018</v>
      </c>
      <c r="B1930" s="2" t="s">
        <v>2347</v>
      </c>
      <c r="C1930" s="2" t="s">
        <v>195</v>
      </c>
      <c r="D1930" s="2" t="s">
        <v>194</v>
      </c>
      <c r="E1930" s="2" t="s">
        <v>187</v>
      </c>
      <c r="F1930" s="8" t="s">
        <v>24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1</v>
      </c>
      <c r="N1930" s="8">
        <v>0</v>
      </c>
      <c r="O1930" s="8">
        <v>0</v>
      </c>
      <c r="P1930" s="8">
        <v>1</v>
      </c>
      <c r="Q1930" s="8">
        <v>0</v>
      </c>
      <c r="R1930" s="8">
        <v>0</v>
      </c>
      <c r="S1930" s="8">
        <v>0</v>
      </c>
      <c r="T1930" s="8">
        <v>0</v>
      </c>
      <c r="U1930" s="5">
        <v>403010276</v>
      </c>
    </row>
    <row r="1931" spans="1:21" hidden="1" x14ac:dyDescent="0.25">
      <c r="A1931" s="8" t="s">
        <v>5018</v>
      </c>
      <c r="B1931" s="2" t="s">
        <v>2348</v>
      </c>
      <c r="C1931" s="2" t="s">
        <v>195</v>
      </c>
      <c r="D1931" s="2" t="s">
        <v>194</v>
      </c>
      <c r="E1931" s="2" t="s">
        <v>187</v>
      </c>
      <c r="F1931" s="8" t="s">
        <v>24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1</v>
      </c>
      <c r="Q1931" s="8">
        <v>0</v>
      </c>
      <c r="R1931" s="8">
        <v>0</v>
      </c>
      <c r="S1931" s="8">
        <v>0</v>
      </c>
      <c r="T1931" s="8">
        <v>0</v>
      </c>
      <c r="U1931" s="5">
        <v>403010284</v>
      </c>
    </row>
    <row r="1932" spans="1:21" hidden="1" x14ac:dyDescent="0.25">
      <c r="A1932" s="8" t="s">
        <v>5018</v>
      </c>
      <c r="B1932" s="2" t="s">
        <v>2349</v>
      </c>
      <c r="C1932" s="2" t="s">
        <v>195</v>
      </c>
      <c r="D1932" s="2" t="s">
        <v>194</v>
      </c>
      <c r="E1932" s="2" t="s">
        <v>187</v>
      </c>
      <c r="F1932" s="8" t="s">
        <v>36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0</v>
      </c>
      <c r="P1932" s="8">
        <v>1</v>
      </c>
      <c r="Q1932" s="8">
        <v>0</v>
      </c>
      <c r="R1932" s="8">
        <v>0</v>
      </c>
      <c r="S1932" s="8">
        <v>0</v>
      </c>
      <c r="T1932" s="8">
        <v>0</v>
      </c>
      <c r="U1932" s="5">
        <v>403010292</v>
      </c>
    </row>
    <row r="1933" spans="1:21" hidden="1" x14ac:dyDescent="0.25">
      <c r="A1933" s="8" t="s">
        <v>5018</v>
      </c>
      <c r="B1933" s="2" t="s">
        <v>2350</v>
      </c>
      <c r="C1933" s="2" t="s">
        <v>195</v>
      </c>
      <c r="D1933" s="2" t="s">
        <v>194</v>
      </c>
      <c r="E1933" s="2" t="s">
        <v>187</v>
      </c>
      <c r="F1933" s="8" t="s">
        <v>24</v>
      </c>
      <c r="G1933" s="8">
        <v>0</v>
      </c>
      <c r="H1933" s="8">
        <v>1</v>
      </c>
      <c r="I1933" s="8">
        <v>0</v>
      </c>
      <c r="J1933" s="8">
        <v>0</v>
      </c>
      <c r="K1933" s="8">
        <v>0</v>
      </c>
      <c r="L1933" s="8">
        <v>0</v>
      </c>
      <c r="M1933" s="8">
        <v>1</v>
      </c>
      <c r="N1933" s="8">
        <v>0</v>
      </c>
      <c r="O1933" s="8">
        <v>0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5">
        <v>403010306</v>
      </c>
    </row>
    <row r="1934" spans="1:21" hidden="1" x14ac:dyDescent="0.25">
      <c r="A1934" s="8" t="s">
        <v>5018</v>
      </c>
      <c r="B1934" s="2" t="s">
        <v>2351</v>
      </c>
      <c r="C1934" s="2" t="s">
        <v>195</v>
      </c>
      <c r="D1934" s="2" t="s">
        <v>194</v>
      </c>
      <c r="E1934" s="2" t="s">
        <v>187</v>
      </c>
      <c r="F1934" s="8" t="s">
        <v>24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1</v>
      </c>
      <c r="Q1934" s="8">
        <v>0</v>
      </c>
      <c r="R1934" s="8">
        <v>0</v>
      </c>
      <c r="S1934" s="8">
        <v>0</v>
      </c>
      <c r="T1934" s="8">
        <v>0</v>
      </c>
      <c r="U1934" s="5">
        <v>403010314</v>
      </c>
    </row>
    <row r="1935" spans="1:21" hidden="1" x14ac:dyDescent="0.25">
      <c r="A1935" s="8" t="s">
        <v>5018</v>
      </c>
      <c r="B1935" s="2" t="s">
        <v>2352</v>
      </c>
      <c r="C1935" s="2" t="s">
        <v>195</v>
      </c>
      <c r="D1935" s="2" t="s">
        <v>194</v>
      </c>
      <c r="E1935" s="2" t="s">
        <v>187</v>
      </c>
      <c r="F1935" s="8" t="s">
        <v>24</v>
      </c>
      <c r="G1935" s="8">
        <v>0</v>
      </c>
      <c r="H1935" s="8">
        <v>1</v>
      </c>
      <c r="I1935" s="8">
        <v>0</v>
      </c>
      <c r="J1935" s="8">
        <v>0</v>
      </c>
      <c r="K1935" s="8">
        <v>0</v>
      </c>
      <c r="L1935" s="8">
        <v>0</v>
      </c>
      <c r="M1935" s="8">
        <v>1</v>
      </c>
      <c r="N1935" s="8">
        <v>0</v>
      </c>
      <c r="O1935" s="8">
        <v>0</v>
      </c>
      <c r="P1935" s="8">
        <v>1</v>
      </c>
      <c r="Q1935" s="8">
        <v>0</v>
      </c>
      <c r="R1935" s="8">
        <v>0</v>
      </c>
      <c r="S1935" s="8">
        <v>0</v>
      </c>
      <c r="T1935" s="8">
        <v>0</v>
      </c>
      <c r="U1935" s="5">
        <v>403010322</v>
      </c>
    </row>
    <row r="1936" spans="1:21" hidden="1" x14ac:dyDescent="0.25">
      <c r="A1936" s="8" t="s">
        <v>5018</v>
      </c>
      <c r="B1936" s="2" t="s">
        <v>2353</v>
      </c>
      <c r="C1936" s="2" t="s">
        <v>195</v>
      </c>
      <c r="D1936" s="2" t="s">
        <v>194</v>
      </c>
      <c r="E1936" s="2" t="s">
        <v>187</v>
      </c>
      <c r="F1936" s="8" t="s">
        <v>36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5">
        <v>403010330</v>
      </c>
    </row>
    <row r="1937" spans="1:21" hidden="1" x14ac:dyDescent="0.25">
      <c r="A1937" s="8" t="s">
        <v>5018</v>
      </c>
      <c r="B1937" s="2" t="s">
        <v>2354</v>
      </c>
      <c r="C1937" s="2" t="s">
        <v>195</v>
      </c>
      <c r="D1937" s="2" t="s">
        <v>194</v>
      </c>
      <c r="E1937" s="2" t="s">
        <v>187</v>
      </c>
      <c r="F1937" s="8" t="s">
        <v>24</v>
      </c>
      <c r="G1937" s="8">
        <v>0</v>
      </c>
      <c r="H1937" s="8">
        <v>1</v>
      </c>
      <c r="I1937" s="8">
        <v>0</v>
      </c>
      <c r="J1937" s="8">
        <v>0</v>
      </c>
      <c r="K1937" s="8">
        <v>0</v>
      </c>
      <c r="L1937" s="8">
        <v>0</v>
      </c>
      <c r="M1937" s="8">
        <v>1</v>
      </c>
      <c r="N1937" s="8">
        <v>0</v>
      </c>
      <c r="O1937" s="8">
        <v>0</v>
      </c>
      <c r="P1937" s="8">
        <v>1</v>
      </c>
      <c r="Q1937" s="8">
        <v>0</v>
      </c>
      <c r="R1937" s="8">
        <v>0</v>
      </c>
      <c r="S1937" s="8">
        <v>0</v>
      </c>
      <c r="T1937" s="8">
        <v>0</v>
      </c>
      <c r="U1937" s="5">
        <v>403010349</v>
      </c>
    </row>
    <row r="1938" spans="1:21" hidden="1" x14ac:dyDescent="0.25">
      <c r="A1938" s="8" t="s">
        <v>5018</v>
      </c>
      <c r="B1938" s="2" t="s">
        <v>2355</v>
      </c>
      <c r="C1938" s="2" t="s">
        <v>195</v>
      </c>
      <c r="D1938" s="2" t="s">
        <v>194</v>
      </c>
      <c r="E1938" s="2" t="s">
        <v>187</v>
      </c>
      <c r="F1938" s="8" t="s">
        <v>36</v>
      </c>
      <c r="G1938" s="8">
        <v>0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5">
        <v>403010357</v>
      </c>
    </row>
    <row r="1939" spans="1:21" hidden="1" x14ac:dyDescent="0.25">
      <c r="A1939" s="8" t="s">
        <v>5018</v>
      </c>
      <c r="B1939" s="2" t="s">
        <v>2356</v>
      </c>
      <c r="C1939" s="2" t="s">
        <v>195</v>
      </c>
      <c r="D1939" s="2" t="s">
        <v>194</v>
      </c>
      <c r="E1939" s="2" t="s">
        <v>187</v>
      </c>
      <c r="F1939" s="8" t="s">
        <v>24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>
        <v>1</v>
      </c>
      <c r="Q1939" s="8">
        <v>0</v>
      </c>
      <c r="R1939" s="8">
        <v>0</v>
      </c>
      <c r="S1939" s="8">
        <v>0</v>
      </c>
      <c r="T1939" s="8">
        <v>0</v>
      </c>
      <c r="U1939" s="5">
        <v>403010365</v>
      </c>
    </row>
    <row r="1940" spans="1:21" hidden="1" x14ac:dyDescent="0.25">
      <c r="A1940" s="8" t="s">
        <v>5018</v>
      </c>
      <c r="B1940" s="2" t="s">
        <v>2357</v>
      </c>
      <c r="C1940" s="2" t="s">
        <v>195</v>
      </c>
      <c r="D1940" s="2" t="s">
        <v>194</v>
      </c>
      <c r="E1940" s="2" t="s">
        <v>187</v>
      </c>
      <c r="F1940" s="8" t="s">
        <v>24</v>
      </c>
      <c r="G1940" s="8">
        <v>0</v>
      </c>
      <c r="H1940" s="8">
        <v>1</v>
      </c>
      <c r="I1940" s="8">
        <v>0</v>
      </c>
      <c r="J1940" s="8">
        <v>0</v>
      </c>
      <c r="K1940" s="8">
        <v>0</v>
      </c>
      <c r="L1940" s="8">
        <v>0</v>
      </c>
      <c r="M1940" s="8">
        <v>1</v>
      </c>
      <c r="N1940" s="8">
        <v>0</v>
      </c>
      <c r="O1940" s="8">
        <v>0</v>
      </c>
      <c r="P1940" s="8">
        <v>1</v>
      </c>
      <c r="Q1940" s="8">
        <v>0</v>
      </c>
      <c r="R1940" s="8">
        <v>0</v>
      </c>
      <c r="S1940" s="8">
        <v>0</v>
      </c>
      <c r="T1940" s="8">
        <v>0</v>
      </c>
      <c r="U1940" s="5">
        <v>403010390</v>
      </c>
    </row>
    <row r="1941" spans="1:21" hidden="1" x14ac:dyDescent="0.25">
      <c r="A1941" s="8" t="s">
        <v>5018</v>
      </c>
      <c r="B1941" s="2" t="s">
        <v>2358</v>
      </c>
      <c r="C1941" s="2" t="s">
        <v>196</v>
      </c>
      <c r="D1941" s="2" t="s">
        <v>194</v>
      </c>
      <c r="E1941" s="2" t="s">
        <v>187</v>
      </c>
      <c r="F1941" s="8" t="s">
        <v>36</v>
      </c>
      <c r="G1941" s="8">
        <v>0</v>
      </c>
      <c r="H1941" s="8">
        <v>1</v>
      </c>
      <c r="I1941" s="8">
        <v>1</v>
      </c>
      <c r="J1941" s="8">
        <v>0</v>
      </c>
      <c r="K1941" s="8">
        <v>0</v>
      </c>
      <c r="L1941" s="8">
        <v>0</v>
      </c>
      <c r="M1941" s="8">
        <v>1</v>
      </c>
      <c r="N1941" s="8">
        <v>0</v>
      </c>
      <c r="O1941" s="8">
        <v>0</v>
      </c>
      <c r="P1941" s="8">
        <v>1</v>
      </c>
      <c r="Q1941" s="8">
        <v>0</v>
      </c>
      <c r="R1941" s="8">
        <v>0</v>
      </c>
      <c r="S1941" s="8">
        <v>0</v>
      </c>
      <c r="T1941" s="8">
        <v>0</v>
      </c>
      <c r="U1941" s="5">
        <v>403020018</v>
      </c>
    </row>
    <row r="1942" spans="1:21" hidden="1" x14ac:dyDescent="0.25">
      <c r="A1942" s="8" t="s">
        <v>5018</v>
      </c>
      <c r="B1942" s="2" t="s">
        <v>2359</v>
      </c>
      <c r="C1942" s="2" t="s">
        <v>196</v>
      </c>
      <c r="D1942" s="2" t="s">
        <v>194</v>
      </c>
      <c r="E1942" s="2" t="s">
        <v>187</v>
      </c>
      <c r="F1942" s="8" t="s">
        <v>36</v>
      </c>
      <c r="G1942" s="8">
        <v>0</v>
      </c>
      <c r="H1942" s="8">
        <v>1</v>
      </c>
      <c r="I1942" s="8">
        <v>1</v>
      </c>
      <c r="J1942" s="8">
        <v>0</v>
      </c>
      <c r="K1942" s="8">
        <v>0</v>
      </c>
      <c r="L1942" s="8">
        <v>0</v>
      </c>
      <c r="M1942" s="8">
        <v>1</v>
      </c>
      <c r="N1942" s="8">
        <v>0</v>
      </c>
      <c r="O1942" s="8">
        <v>0</v>
      </c>
      <c r="P1942" s="8">
        <v>1</v>
      </c>
      <c r="Q1942" s="8">
        <v>0</v>
      </c>
      <c r="R1942" s="8">
        <v>0</v>
      </c>
      <c r="S1942" s="8">
        <v>0</v>
      </c>
      <c r="T1942" s="8">
        <v>0</v>
      </c>
      <c r="U1942" s="5">
        <v>403020026</v>
      </c>
    </row>
    <row r="1943" spans="1:21" hidden="1" x14ac:dyDescent="0.25">
      <c r="A1943" s="8" t="s">
        <v>5018</v>
      </c>
      <c r="B1943" s="2" t="s">
        <v>2360</v>
      </c>
      <c r="C1943" s="2" t="s">
        <v>196</v>
      </c>
      <c r="D1943" s="2" t="s">
        <v>194</v>
      </c>
      <c r="E1943" s="2" t="s">
        <v>187</v>
      </c>
      <c r="F1943" s="8" t="s">
        <v>36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0</v>
      </c>
      <c r="T1943" s="8">
        <v>0</v>
      </c>
      <c r="U1943" s="5">
        <v>403020034</v>
      </c>
    </row>
    <row r="1944" spans="1:21" hidden="1" x14ac:dyDescent="0.25">
      <c r="A1944" s="8" t="s">
        <v>5018</v>
      </c>
      <c r="B1944" s="2" t="s">
        <v>2361</v>
      </c>
      <c r="C1944" s="2" t="s">
        <v>196</v>
      </c>
      <c r="D1944" s="2" t="s">
        <v>194</v>
      </c>
      <c r="E1944" s="2" t="s">
        <v>187</v>
      </c>
      <c r="F1944" s="8" t="s">
        <v>36</v>
      </c>
      <c r="G1944" s="8">
        <v>0</v>
      </c>
      <c r="H1944" s="8">
        <v>1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5">
        <v>403020042</v>
      </c>
    </row>
    <row r="1945" spans="1:21" hidden="1" x14ac:dyDescent="0.25">
      <c r="A1945" s="8" t="s">
        <v>5018</v>
      </c>
      <c r="B1945" s="2" t="s">
        <v>2362</v>
      </c>
      <c r="C1945" s="2" t="s">
        <v>196</v>
      </c>
      <c r="D1945" s="2" t="s">
        <v>194</v>
      </c>
      <c r="E1945" s="2" t="s">
        <v>187</v>
      </c>
      <c r="F1945" s="8" t="s">
        <v>36</v>
      </c>
      <c r="G1945" s="8">
        <v>0</v>
      </c>
      <c r="H1945" s="8">
        <v>1</v>
      </c>
      <c r="I1945" s="8">
        <v>1</v>
      </c>
      <c r="J1945" s="8">
        <v>0</v>
      </c>
      <c r="K1945" s="8">
        <v>0</v>
      </c>
      <c r="L1945" s="8">
        <v>0</v>
      </c>
      <c r="M1945" s="8">
        <v>1</v>
      </c>
      <c r="N1945" s="8">
        <v>0</v>
      </c>
      <c r="O1945" s="8">
        <v>0</v>
      </c>
      <c r="P1945" s="8">
        <v>1</v>
      </c>
      <c r="Q1945" s="8">
        <v>0</v>
      </c>
      <c r="R1945" s="8">
        <v>0</v>
      </c>
      <c r="S1945" s="8">
        <v>0</v>
      </c>
      <c r="T1945" s="8">
        <v>0</v>
      </c>
      <c r="U1945" s="5">
        <v>403020050</v>
      </c>
    </row>
    <row r="1946" spans="1:21" hidden="1" x14ac:dyDescent="0.25">
      <c r="A1946" s="8" t="s">
        <v>5018</v>
      </c>
      <c r="B1946" s="2" t="s">
        <v>2363</v>
      </c>
      <c r="C1946" s="2" t="s">
        <v>196</v>
      </c>
      <c r="D1946" s="2" t="s">
        <v>194</v>
      </c>
      <c r="E1946" s="2" t="s">
        <v>187</v>
      </c>
      <c r="F1946" s="8" t="s">
        <v>36</v>
      </c>
      <c r="G1946" s="8">
        <v>0</v>
      </c>
      <c r="H1946" s="8">
        <v>1</v>
      </c>
      <c r="I1946" s="8">
        <v>1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5">
        <v>403020069</v>
      </c>
    </row>
    <row r="1947" spans="1:21" hidden="1" x14ac:dyDescent="0.25">
      <c r="A1947" s="8" t="s">
        <v>5018</v>
      </c>
      <c r="B1947" s="2" t="s">
        <v>2364</v>
      </c>
      <c r="C1947" s="2" t="s">
        <v>196</v>
      </c>
      <c r="D1947" s="2" t="s">
        <v>194</v>
      </c>
      <c r="E1947" s="2" t="s">
        <v>187</v>
      </c>
      <c r="F1947" s="8" t="s">
        <v>24</v>
      </c>
      <c r="G1947" s="8">
        <v>0</v>
      </c>
      <c r="H1947" s="8">
        <v>1</v>
      </c>
      <c r="I1947" s="8">
        <v>1</v>
      </c>
      <c r="J1947" s="8">
        <v>0</v>
      </c>
      <c r="K1947" s="8">
        <v>0</v>
      </c>
      <c r="L1947" s="8">
        <v>0</v>
      </c>
      <c r="M1947" s="8">
        <v>1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0</v>
      </c>
      <c r="T1947" s="8">
        <v>0</v>
      </c>
      <c r="U1947" s="5">
        <v>403020077</v>
      </c>
    </row>
    <row r="1948" spans="1:21" hidden="1" x14ac:dyDescent="0.25">
      <c r="A1948" s="8" t="s">
        <v>5018</v>
      </c>
      <c r="B1948" s="2" t="s">
        <v>2365</v>
      </c>
      <c r="C1948" s="2" t="s">
        <v>196</v>
      </c>
      <c r="D1948" s="2" t="s">
        <v>194</v>
      </c>
      <c r="E1948" s="2" t="s">
        <v>187</v>
      </c>
      <c r="F1948" s="8" t="s">
        <v>24</v>
      </c>
      <c r="G1948" s="8">
        <v>0</v>
      </c>
      <c r="H1948" s="8">
        <v>1</v>
      </c>
      <c r="I1948" s="8">
        <v>1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1</v>
      </c>
      <c r="Q1948" s="8">
        <v>0</v>
      </c>
      <c r="R1948" s="8">
        <v>0</v>
      </c>
      <c r="S1948" s="8">
        <v>0</v>
      </c>
      <c r="T1948" s="8">
        <v>0</v>
      </c>
      <c r="U1948" s="5">
        <v>403020085</v>
      </c>
    </row>
    <row r="1949" spans="1:21" hidden="1" x14ac:dyDescent="0.25">
      <c r="A1949" s="8" t="s">
        <v>5018</v>
      </c>
      <c r="B1949" s="2" t="s">
        <v>2366</v>
      </c>
      <c r="C1949" s="2" t="s">
        <v>196</v>
      </c>
      <c r="D1949" s="2" t="s">
        <v>194</v>
      </c>
      <c r="E1949" s="2" t="s">
        <v>187</v>
      </c>
      <c r="F1949" s="8" t="s">
        <v>36</v>
      </c>
      <c r="G1949" s="8">
        <v>0</v>
      </c>
      <c r="H1949" s="8">
        <v>1</v>
      </c>
      <c r="I1949" s="8">
        <v>1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1</v>
      </c>
      <c r="Q1949" s="8">
        <v>0</v>
      </c>
      <c r="R1949" s="8">
        <v>0</v>
      </c>
      <c r="S1949" s="8">
        <v>0</v>
      </c>
      <c r="T1949" s="8">
        <v>0</v>
      </c>
      <c r="U1949" s="5">
        <v>403020093</v>
      </c>
    </row>
    <row r="1950" spans="1:21" hidden="1" x14ac:dyDescent="0.25">
      <c r="A1950" s="8" t="s">
        <v>5018</v>
      </c>
      <c r="B1950" s="2" t="s">
        <v>2367</v>
      </c>
      <c r="C1950" s="2" t="s">
        <v>196</v>
      </c>
      <c r="D1950" s="2" t="s">
        <v>194</v>
      </c>
      <c r="E1950" s="2" t="s">
        <v>187</v>
      </c>
      <c r="F1950" s="8" t="s">
        <v>24</v>
      </c>
      <c r="G1950" s="8">
        <v>0</v>
      </c>
      <c r="H1950" s="8">
        <v>1</v>
      </c>
      <c r="I1950" s="8">
        <v>1</v>
      </c>
      <c r="J1950" s="8">
        <v>0</v>
      </c>
      <c r="K1950" s="8">
        <v>0</v>
      </c>
      <c r="L1950" s="8">
        <v>0</v>
      </c>
      <c r="M1950" s="8">
        <v>1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5">
        <v>403020107</v>
      </c>
    </row>
    <row r="1951" spans="1:21" hidden="1" x14ac:dyDescent="0.25">
      <c r="A1951" s="8" t="s">
        <v>5018</v>
      </c>
      <c r="B1951" s="2" t="s">
        <v>2368</v>
      </c>
      <c r="C1951" s="2" t="s">
        <v>196</v>
      </c>
      <c r="D1951" s="2" t="s">
        <v>194</v>
      </c>
      <c r="E1951" s="2" t="s">
        <v>187</v>
      </c>
      <c r="F1951" s="8" t="s">
        <v>36</v>
      </c>
      <c r="G1951" s="8">
        <v>0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5">
        <v>403020115</v>
      </c>
    </row>
    <row r="1952" spans="1:21" hidden="1" x14ac:dyDescent="0.25">
      <c r="A1952" s="8" t="s">
        <v>5018</v>
      </c>
      <c r="B1952" s="2" t="s">
        <v>2369</v>
      </c>
      <c r="C1952" s="2" t="s">
        <v>196</v>
      </c>
      <c r="D1952" s="2" t="s">
        <v>194</v>
      </c>
      <c r="E1952" s="2" t="s">
        <v>187</v>
      </c>
      <c r="F1952" s="8" t="s">
        <v>24</v>
      </c>
      <c r="G1952" s="8">
        <v>0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1</v>
      </c>
      <c r="N1952" s="8">
        <v>0</v>
      </c>
      <c r="O1952" s="8">
        <v>0</v>
      </c>
      <c r="P1952" s="8">
        <v>1</v>
      </c>
      <c r="Q1952" s="8">
        <v>0</v>
      </c>
      <c r="R1952" s="8">
        <v>0</v>
      </c>
      <c r="S1952" s="8">
        <v>0</v>
      </c>
      <c r="T1952" s="8">
        <v>0</v>
      </c>
      <c r="U1952" s="5">
        <v>403020123</v>
      </c>
    </row>
    <row r="1953" spans="1:21" hidden="1" x14ac:dyDescent="0.25">
      <c r="A1953" s="8" t="s">
        <v>5018</v>
      </c>
      <c r="B1953" s="2" t="s">
        <v>2370</v>
      </c>
      <c r="C1953" s="2" t="s">
        <v>196</v>
      </c>
      <c r="D1953" s="2" t="s">
        <v>194</v>
      </c>
      <c r="E1953" s="2" t="s">
        <v>187</v>
      </c>
      <c r="F1953" s="8" t="s">
        <v>36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1</v>
      </c>
      <c r="N1953" s="8">
        <v>0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0</v>
      </c>
      <c r="U1953" s="5">
        <v>403020131</v>
      </c>
    </row>
    <row r="1954" spans="1:21" hidden="1" x14ac:dyDescent="0.25">
      <c r="A1954" s="8" t="s">
        <v>5018</v>
      </c>
      <c r="B1954" s="2" t="s">
        <v>2371</v>
      </c>
      <c r="C1954" s="2" t="s">
        <v>197</v>
      </c>
      <c r="D1954" s="2" t="s">
        <v>194</v>
      </c>
      <c r="E1954" s="2" t="s">
        <v>187</v>
      </c>
      <c r="F1954" s="8" t="s">
        <v>36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5">
        <v>403030013</v>
      </c>
    </row>
    <row r="1955" spans="1:21" hidden="1" x14ac:dyDescent="0.25">
      <c r="A1955" s="8" t="s">
        <v>5018</v>
      </c>
      <c r="B1955" s="2" t="s">
        <v>2372</v>
      </c>
      <c r="C1955" s="2" t="s">
        <v>197</v>
      </c>
      <c r="D1955" s="2" t="s">
        <v>194</v>
      </c>
      <c r="E1955" s="2" t="s">
        <v>187</v>
      </c>
      <c r="F1955" s="8" t="s">
        <v>36</v>
      </c>
      <c r="G1955" s="8">
        <v>0</v>
      </c>
      <c r="H1955" s="8">
        <v>1</v>
      </c>
      <c r="I1955" s="8">
        <v>0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5">
        <v>403030021</v>
      </c>
    </row>
    <row r="1956" spans="1:21" hidden="1" x14ac:dyDescent="0.25">
      <c r="A1956" s="8" t="s">
        <v>5018</v>
      </c>
      <c r="B1956" s="2" t="s">
        <v>2373</v>
      </c>
      <c r="C1956" s="2" t="s">
        <v>197</v>
      </c>
      <c r="D1956" s="2" t="s">
        <v>194</v>
      </c>
      <c r="E1956" s="2" t="s">
        <v>187</v>
      </c>
      <c r="F1956" s="8" t="s">
        <v>36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1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5">
        <v>403030030</v>
      </c>
    </row>
    <row r="1957" spans="1:21" hidden="1" x14ac:dyDescent="0.25">
      <c r="A1957" s="8" t="s">
        <v>5018</v>
      </c>
      <c r="B1957" s="2" t="s">
        <v>2374</v>
      </c>
      <c r="C1957" s="2" t="s">
        <v>197</v>
      </c>
      <c r="D1957" s="2" t="s">
        <v>194</v>
      </c>
      <c r="E1957" s="2" t="s">
        <v>187</v>
      </c>
      <c r="F1957" s="8" t="s">
        <v>36</v>
      </c>
      <c r="G1957" s="8">
        <v>0</v>
      </c>
      <c r="H1957" s="8">
        <v>1</v>
      </c>
      <c r="I1957" s="8">
        <v>0</v>
      </c>
      <c r="J1957" s="8">
        <v>0</v>
      </c>
      <c r="K1957" s="8">
        <v>0</v>
      </c>
      <c r="L1957" s="8">
        <v>0</v>
      </c>
      <c r="M1957" s="8">
        <v>1</v>
      </c>
      <c r="N1957" s="8">
        <v>0</v>
      </c>
      <c r="O1957" s="8">
        <v>0</v>
      </c>
      <c r="P1957" s="8">
        <v>1</v>
      </c>
      <c r="Q1957" s="8">
        <v>0</v>
      </c>
      <c r="R1957" s="8">
        <v>0</v>
      </c>
      <c r="S1957" s="8">
        <v>0</v>
      </c>
      <c r="T1957" s="8">
        <v>0</v>
      </c>
      <c r="U1957" s="5">
        <v>403030048</v>
      </c>
    </row>
    <row r="1958" spans="1:21" hidden="1" x14ac:dyDescent="0.25">
      <c r="A1958" s="8" t="s">
        <v>5018</v>
      </c>
      <c r="B1958" s="2" t="s">
        <v>2375</v>
      </c>
      <c r="C1958" s="2" t="s">
        <v>197</v>
      </c>
      <c r="D1958" s="2" t="s">
        <v>194</v>
      </c>
      <c r="E1958" s="2" t="s">
        <v>187</v>
      </c>
      <c r="F1958" s="8" t="s">
        <v>36</v>
      </c>
      <c r="G1958" s="8">
        <v>0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5">
        <v>403030056</v>
      </c>
    </row>
    <row r="1959" spans="1:21" hidden="1" x14ac:dyDescent="0.25">
      <c r="A1959" s="8" t="s">
        <v>5018</v>
      </c>
      <c r="B1959" s="2" t="s">
        <v>2376</v>
      </c>
      <c r="C1959" s="2" t="s">
        <v>197</v>
      </c>
      <c r="D1959" s="2" t="s">
        <v>194</v>
      </c>
      <c r="E1959" s="2" t="s">
        <v>187</v>
      </c>
      <c r="F1959" s="8" t="s">
        <v>36</v>
      </c>
      <c r="G1959" s="8">
        <v>0</v>
      </c>
      <c r="H1959" s="8">
        <v>1</v>
      </c>
      <c r="I1959" s="8">
        <v>0</v>
      </c>
      <c r="J1959" s="8">
        <v>0</v>
      </c>
      <c r="K1959" s="8">
        <v>0</v>
      </c>
      <c r="L1959" s="8">
        <v>0</v>
      </c>
      <c r="M1959" s="8">
        <v>1</v>
      </c>
      <c r="N1959" s="8">
        <v>0</v>
      </c>
      <c r="O1959" s="8">
        <v>0</v>
      </c>
      <c r="P1959" s="8">
        <v>1</v>
      </c>
      <c r="Q1959" s="8">
        <v>0</v>
      </c>
      <c r="R1959" s="8">
        <v>0</v>
      </c>
      <c r="S1959" s="8">
        <v>0</v>
      </c>
      <c r="T1959" s="8">
        <v>0</v>
      </c>
      <c r="U1959" s="5">
        <v>403030064</v>
      </c>
    </row>
    <row r="1960" spans="1:21" hidden="1" x14ac:dyDescent="0.25">
      <c r="A1960" s="8" t="s">
        <v>5018</v>
      </c>
      <c r="B1960" s="2" t="s">
        <v>2377</v>
      </c>
      <c r="C1960" s="2" t="s">
        <v>197</v>
      </c>
      <c r="D1960" s="2" t="s">
        <v>194</v>
      </c>
      <c r="E1960" s="2" t="s">
        <v>187</v>
      </c>
      <c r="F1960" s="8" t="s">
        <v>36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5">
        <v>403030080</v>
      </c>
    </row>
    <row r="1961" spans="1:21" hidden="1" x14ac:dyDescent="0.25">
      <c r="A1961" s="8" t="s">
        <v>5018</v>
      </c>
      <c r="B1961" s="2" t="s">
        <v>2378</v>
      </c>
      <c r="C1961" s="2" t="s">
        <v>197</v>
      </c>
      <c r="D1961" s="2" t="s">
        <v>194</v>
      </c>
      <c r="E1961" s="2" t="s">
        <v>187</v>
      </c>
      <c r="F1961" s="8" t="s">
        <v>36</v>
      </c>
      <c r="G1961" s="8">
        <v>0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1</v>
      </c>
      <c r="N1961" s="8">
        <v>0</v>
      </c>
      <c r="O1961" s="8">
        <v>0</v>
      </c>
      <c r="P1961" s="8">
        <v>1</v>
      </c>
      <c r="Q1961" s="8">
        <v>0</v>
      </c>
      <c r="R1961" s="8">
        <v>0</v>
      </c>
      <c r="S1961" s="8">
        <v>0</v>
      </c>
      <c r="T1961" s="8">
        <v>0</v>
      </c>
      <c r="U1961" s="5">
        <v>403030099</v>
      </c>
    </row>
    <row r="1962" spans="1:21" hidden="1" x14ac:dyDescent="0.25">
      <c r="A1962" s="8" t="s">
        <v>5018</v>
      </c>
      <c r="B1962" s="2" t="s">
        <v>2379</v>
      </c>
      <c r="C1962" s="2" t="s">
        <v>197</v>
      </c>
      <c r="D1962" s="2" t="s">
        <v>194</v>
      </c>
      <c r="E1962" s="2" t="s">
        <v>187</v>
      </c>
      <c r="F1962" s="8" t="s">
        <v>36</v>
      </c>
      <c r="G1962" s="8">
        <v>0</v>
      </c>
      <c r="H1962" s="8">
        <v>1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5">
        <v>403030102</v>
      </c>
    </row>
    <row r="1963" spans="1:21" hidden="1" x14ac:dyDescent="0.25">
      <c r="A1963" s="8" t="s">
        <v>5018</v>
      </c>
      <c r="B1963" s="2" t="s">
        <v>2380</v>
      </c>
      <c r="C1963" s="2" t="s">
        <v>197</v>
      </c>
      <c r="D1963" s="2" t="s">
        <v>194</v>
      </c>
      <c r="E1963" s="2" t="s">
        <v>187</v>
      </c>
      <c r="F1963" s="8" t="s">
        <v>36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0</v>
      </c>
      <c r="M1963" s="8">
        <v>1</v>
      </c>
      <c r="N1963" s="8">
        <v>0</v>
      </c>
      <c r="O1963" s="8">
        <v>0</v>
      </c>
      <c r="P1963" s="8">
        <v>1</v>
      </c>
      <c r="Q1963" s="8">
        <v>0</v>
      </c>
      <c r="R1963" s="8">
        <v>0</v>
      </c>
      <c r="S1963" s="8">
        <v>0</v>
      </c>
      <c r="T1963" s="8">
        <v>0</v>
      </c>
      <c r="U1963" s="5">
        <v>403030110</v>
      </c>
    </row>
    <row r="1964" spans="1:21" hidden="1" x14ac:dyDescent="0.25">
      <c r="A1964" s="8" t="s">
        <v>5018</v>
      </c>
      <c r="B1964" s="2" t="s">
        <v>2381</v>
      </c>
      <c r="C1964" s="2" t="s">
        <v>197</v>
      </c>
      <c r="D1964" s="2" t="s">
        <v>194</v>
      </c>
      <c r="E1964" s="2" t="s">
        <v>187</v>
      </c>
      <c r="F1964" s="8" t="s">
        <v>36</v>
      </c>
      <c r="G1964" s="8">
        <v>0</v>
      </c>
      <c r="H1964" s="8">
        <v>1</v>
      </c>
      <c r="I1964" s="8">
        <v>0</v>
      </c>
      <c r="J1964" s="8">
        <v>0</v>
      </c>
      <c r="K1964" s="8">
        <v>0</v>
      </c>
      <c r="L1964" s="8">
        <v>0</v>
      </c>
      <c r="M1964" s="8">
        <v>1</v>
      </c>
      <c r="N1964" s="8">
        <v>0</v>
      </c>
      <c r="O1964" s="8">
        <v>0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5">
        <v>403030129</v>
      </c>
    </row>
    <row r="1965" spans="1:21" hidden="1" x14ac:dyDescent="0.25">
      <c r="A1965" s="8" t="s">
        <v>5018</v>
      </c>
      <c r="B1965" s="2" t="s">
        <v>2382</v>
      </c>
      <c r="C1965" s="2" t="s">
        <v>197</v>
      </c>
      <c r="D1965" s="2" t="s">
        <v>194</v>
      </c>
      <c r="E1965" s="2" t="s">
        <v>187</v>
      </c>
      <c r="F1965" s="8" t="s">
        <v>36</v>
      </c>
      <c r="G1965" s="8">
        <v>0</v>
      </c>
      <c r="H1965" s="8">
        <v>1</v>
      </c>
      <c r="I1965" s="8">
        <v>0</v>
      </c>
      <c r="J1965" s="8">
        <v>0</v>
      </c>
      <c r="K1965" s="8">
        <v>0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0</v>
      </c>
      <c r="U1965" s="5">
        <v>403030137</v>
      </c>
    </row>
    <row r="1966" spans="1:21" hidden="1" x14ac:dyDescent="0.25">
      <c r="A1966" s="8" t="s">
        <v>5018</v>
      </c>
      <c r="B1966" s="2" t="s">
        <v>2383</v>
      </c>
      <c r="C1966" s="2" t="s">
        <v>197</v>
      </c>
      <c r="D1966" s="2" t="s">
        <v>194</v>
      </c>
      <c r="E1966" s="2" t="s">
        <v>187</v>
      </c>
      <c r="F1966" s="8" t="s">
        <v>36</v>
      </c>
      <c r="G1966" s="8">
        <v>0</v>
      </c>
      <c r="H1966" s="8">
        <v>1</v>
      </c>
      <c r="I1966" s="8">
        <v>0</v>
      </c>
      <c r="J1966" s="8">
        <v>0</v>
      </c>
      <c r="K1966" s="8">
        <v>0</v>
      </c>
      <c r="L1966" s="8">
        <v>0</v>
      </c>
      <c r="M1966" s="8">
        <v>1</v>
      </c>
      <c r="N1966" s="8">
        <v>0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5">
        <v>403030145</v>
      </c>
    </row>
    <row r="1967" spans="1:21" hidden="1" x14ac:dyDescent="0.25">
      <c r="A1967" s="8" t="s">
        <v>5018</v>
      </c>
      <c r="B1967" s="2" t="s">
        <v>2384</v>
      </c>
      <c r="C1967" s="2" t="s">
        <v>197</v>
      </c>
      <c r="D1967" s="2" t="s">
        <v>194</v>
      </c>
      <c r="E1967" s="2" t="s">
        <v>187</v>
      </c>
      <c r="F1967" s="8" t="s">
        <v>36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5">
        <v>403030153</v>
      </c>
    </row>
    <row r="1968" spans="1:21" hidden="1" x14ac:dyDescent="0.25">
      <c r="A1968" s="8" t="s">
        <v>5018</v>
      </c>
      <c r="B1968" s="2" t="s">
        <v>2385</v>
      </c>
      <c r="C1968" s="2" t="s">
        <v>197</v>
      </c>
      <c r="D1968" s="2" t="s">
        <v>194</v>
      </c>
      <c r="E1968" s="2" t="s">
        <v>187</v>
      </c>
      <c r="F1968" s="8" t="s">
        <v>36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1</v>
      </c>
      <c r="Q1968" s="8">
        <v>0</v>
      </c>
      <c r="R1968" s="8">
        <v>0</v>
      </c>
      <c r="S1968" s="8">
        <v>0</v>
      </c>
      <c r="T1968" s="8">
        <v>0</v>
      </c>
      <c r="U1968" s="5">
        <v>403030161</v>
      </c>
    </row>
    <row r="1969" spans="1:21" hidden="1" x14ac:dyDescent="0.25">
      <c r="A1969" s="8" t="s">
        <v>5018</v>
      </c>
      <c r="B1969" s="2" t="s">
        <v>1777</v>
      </c>
      <c r="C1969" s="2" t="s">
        <v>197</v>
      </c>
      <c r="D1969" s="2" t="s">
        <v>194</v>
      </c>
      <c r="E1969" s="2" t="s">
        <v>187</v>
      </c>
      <c r="F1969" s="8" t="s">
        <v>36</v>
      </c>
      <c r="G1969" s="8">
        <v>0</v>
      </c>
      <c r="H1969" s="8">
        <v>1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5">
        <v>403030170</v>
      </c>
    </row>
    <row r="1970" spans="1:21" hidden="1" x14ac:dyDescent="0.25">
      <c r="A1970" s="8" t="s">
        <v>5018</v>
      </c>
      <c r="B1970" s="2" t="s">
        <v>2386</v>
      </c>
      <c r="C1970" s="2" t="s">
        <v>198</v>
      </c>
      <c r="D1970" s="2" t="s">
        <v>194</v>
      </c>
      <c r="E1970" s="2" t="s">
        <v>187</v>
      </c>
      <c r="F1970" s="8" t="s">
        <v>36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0</v>
      </c>
      <c r="T1970" s="8">
        <v>0</v>
      </c>
      <c r="U1970" s="5">
        <v>403040019</v>
      </c>
    </row>
    <row r="1971" spans="1:21" hidden="1" x14ac:dyDescent="0.25">
      <c r="A1971" s="8" t="s">
        <v>5018</v>
      </c>
      <c r="B1971" s="2" t="s">
        <v>2387</v>
      </c>
      <c r="C1971" s="2" t="s">
        <v>198</v>
      </c>
      <c r="D1971" s="2" t="s">
        <v>194</v>
      </c>
      <c r="E1971" s="2" t="s">
        <v>187</v>
      </c>
      <c r="F1971" s="8" t="s">
        <v>36</v>
      </c>
      <c r="G1971" s="8">
        <v>0</v>
      </c>
      <c r="H1971" s="8">
        <v>1</v>
      </c>
      <c r="I1971" s="8">
        <v>0</v>
      </c>
      <c r="J1971" s="8">
        <v>0</v>
      </c>
      <c r="K1971" s="8">
        <v>0</v>
      </c>
      <c r="L1971" s="8">
        <v>0</v>
      </c>
      <c r="M1971" s="8">
        <v>1</v>
      </c>
      <c r="N1971" s="8">
        <v>0</v>
      </c>
      <c r="O1971" s="8">
        <v>0</v>
      </c>
      <c r="P1971" s="8">
        <v>1</v>
      </c>
      <c r="Q1971" s="8">
        <v>0</v>
      </c>
      <c r="R1971" s="8">
        <v>0</v>
      </c>
      <c r="S1971" s="8">
        <v>0</v>
      </c>
      <c r="T1971" s="8">
        <v>0</v>
      </c>
      <c r="U1971" s="5">
        <v>403040027</v>
      </c>
    </row>
    <row r="1972" spans="1:21" hidden="1" x14ac:dyDescent="0.25">
      <c r="A1972" s="8" t="s">
        <v>5018</v>
      </c>
      <c r="B1972" s="2" t="s">
        <v>2388</v>
      </c>
      <c r="C1972" s="2" t="s">
        <v>198</v>
      </c>
      <c r="D1972" s="2" t="s">
        <v>194</v>
      </c>
      <c r="E1972" s="2" t="s">
        <v>187</v>
      </c>
      <c r="F1972" s="8" t="s">
        <v>36</v>
      </c>
      <c r="G1972" s="8">
        <v>0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1</v>
      </c>
      <c r="Q1972" s="8">
        <v>0</v>
      </c>
      <c r="R1972" s="8">
        <v>0</v>
      </c>
      <c r="S1972" s="8">
        <v>0</v>
      </c>
      <c r="T1972" s="8">
        <v>0</v>
      </c>
      <c r="U1972" s="5">
        <v>403040051</v>
      </c>
    </row>
    <row r="1973" spans="1:21" hidden="1" x14ac:dyDescent="0.25">
      <c r="A1973" s="8" t="s">
        <v>5018</v>
      </c>
      <c r="B1973" s="2" t="s">
        <v>2389</v>
      </c>
      <c r="C1973" s="2" t="s">
        <v>198</v>
      </c>
      <c r="D1973" s="2" t="s">
        <v>194</v>
      </c>
      <c r="E1973" s="2" t="s">
        <v>187</v>
      </c>
      <c r="F1973" s="8" t="s">
        <v>36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5">
        <v>403040060</v>
      </c>
    </row>
    <row r="1974" spans="1:21" hidden="1" x14ac:dyDescent="0.25">
      <c r="A1974" s="8" t="s">
        <v>5018</v>
      </c>
      <c r="B1974" s="2" t="s">
        <v>2390</v>
      </c>
      <c r="C1974" s="2" t="s">
        <v>198</v>
      </c>
      <c r="D1974" s="2" t="s">
        <v>194</v>
      </c>
      <c r="E1974" s="2" t="s">
        <v>187</v>
      </c>
      <c r="F1974" s="8" t="s">
        <v>36</v>
      </c>
      <c r="G1974" s="8">
        <v>0</v>
      </c>
      <c r="H1974" s="8">
        <v>1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0</v>
      </c>
      <c r="O1974" s="8">
        <v>0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5">
        <v>403040078</v>
      </c>
    </row>
    <row r="1975" spans="1:21" hidden="1" x14ac:dyDescent="0.25">
      <c r="A1975" s="8" t="s">
        <v>5018</v>
      </c>
      <c r="B1975" s="2" t="s">
        <v>2391</v>
      </c>
      <c r="C1975" s="2" t="s">
        <v>198</v>
      </c>
      <c r="D1975" s="2" t="s">
        <v>194</v>
      </c>
      <c r="E1975" s="2" t="s">
        <v>187</v>
      </c>
      <c r="F1975" s="8" t="s">
        <v>36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1</v>
      </c>
      <c r="N1975" s="8">
        <v>0</v>
      </c>
      <c r="O1975" s="8">
        <v>0</v>
      </c>
      <c r="P1975" s="8">
        <v>1</v>
      </c>
      <c r="Q1975" s="8">
        <v>0</v>
      </c>
      <c r="R1975" s="8">
        <v>0</v>
      </c>
      <c r="S1975" s="8">
        <v>0</v>
      </c>
      <c r="T1975" s="8">
        <v>0</v>
      </c>
      <c r="U1975" s="5">
        <v>403040086</v>
      </c>
    </row>
    <row r="1976" spans="1:21" hidden="1" x14ac:dyDescent="0.25">
      <c r="A1976" s="8" t="s">
        <v>5018</v>
      </c>
      <c r="B1976" s="2" t="s">
        <v>2392</v>
      </c>
      <c r="C1976" s="2" t="s">
        <v>198</v>
      </c>
      <c r="D1976" s="2" t="s">
        <v>194</v>
      </c>
      <c r="E1976" s="2" t="s">
        <v>187</v>
      </c>
      <c r="F1976" s="8" t="s">
        <v>36</v>
      </c>
      <c r="G1976" s="8">
        <v>0</v>
      </c>
      <c r="H1976" s="8">
        <v>1</v>
      </c>
      <c r="I1976" s="8">
        <v>0</v>
      </c>
      <c r="J1976" s="8">
        <v>0</v>
      </c>
      <c r="K1976" s="8">
        <v>0</v>
      </c>
      <c r="L1976" s="8">
        <v>0</v>
      </c>
      <c r="M1976" s="8">
        <v>1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5">
        <v>403040094</v>
      </c>
    </row>
    <row r="1977" spans="1:21" hidden="1" x14ac:dyDescent="0.25">
      <c r="A1977" s="8" t="s">
        <v>5018</v>
      </c>
      <c r="B1977" s="2" t="s">
        <v>2393</v>
      </c>
      <c r="C1977" s="2" t="s">
        <v>198</v>
      </c>
      <c r="D1977" s="2" t="s">
        <v>194</v>
      </c>
      <c r="E1977" s="2" t="s">
        <v>187</v>
      </c>
      <c r="F1977" s="8" t="s">
        <v>36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1</v>
      </c>
      <c r="N1977" s="8">
        <v>0</v>
      </c>
      <c r="O1977" s="8">
        <v>0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5">
        <v>403040108</v>
      </c>
    </row>
    <row r="1978" spans="1:21" hidden="1" x14ac:dyDescent="0.25">
      <c r="A1978" s="8" t="s">
        <v>5018</v>
      </c>
      <c r="B1978" s="2" t="s">
        <v>2394</v>
      </c>
      <c r="C1978" s="2" t="s">
        <v>198</v>
      </c>
      <c r="D1978" s="2" t="s">
        <v>194</v>
      </c>
      <c r="E1978" s="2" t="s">
        <v>187</v>
      </c>
      <c r="F1978" s="8" t="s">
        <v>36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</v>
      </c>
      <c r="N1978" s="8">
        <v>0</v>
      </c>
      <c r="O1978" s="8">
        <v>0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5">
        <v>403040116</v>
      </c>
    </row>
    <row r="1979" spans="1:21" hidden="1" x14ac:dyDescent="0.25">
      <c r="A1979" s="8" t="s">
        <v>5018</v>
      </c>
      <c r="B1979" s="2" t="s">
        <v>2395</v>
      </c>
      <c r="C1979" s="2" t="s">
        <v>198</v>
      </c>
      <c r="D1979" s="2" t="s">
        <v>194</v>
      </c>
      <c r="E1979" s="2" t="s">
        <v>187</v>
      </c>
      <c r="F1979" s="8" t="s">
        <v>36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1</v>
      </c>
      <c r="N1979" s="8">
        <v>0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5">
        <v>403040124</v>
      </c>
    </row>
    <row r="1980" spans="1:21" hidden="1" x14ac:dyDescent="0.25">
      <c r="A1980" s="8" t="s">
        <v>5018</v>
      </c>
      <c r="B1980" s="2" t="s">
        <v>2396</v>
      </c>
      <c r="C1980" s="2" t="s">
        <v>199</v>
      </c>
      <c r="D1980" s="2" t="s">
        <v>194</v>
      </c>
      <c r="E1980" s="2" t="s">
        <v>187</v>
      </c>
      <c r="F1980" s="8" t="s">
        <v>24</v>
      </c>
      <c r="G1980" s="8">
        <v>1</v>
      </c>
      <c r="H1980" s="8">
        <v>0</v>
      </c>
      <c r="I1980" s="8">
        <v>0</v>
      </c>
      <c r="J1980" s="8">
        <v>0</v>
      </c>
      <c r="K1980" s="8">
        <v>1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5">
        <v>403050014</v>
      </c>
    </row>
    <row r="1981" spans="1:21" hidden="1" x14ac:dyDescent="0.25">
      <c r="A1981" s="8" t="s">
        <v>5018</v>
      </c>
      <c r="B1981" s="2" t="s">
        <v>2397</v>
      </c>
      <c r="C1981" s="2" t="s">
        <v>199</v>
      </c>
      <c r="D1981" s="2" t="s">
        <v>194</v>
      </c>
      <c r="E1981" s="2" t="s">
        <v>187</v>
      </c>
      <c r="F1981" s="8" t="s">
        <v>24</v>
      </c>
      <c r="G1981" s="8">
        <v>1</v>
      </c>
      <c r="H1981" s="8">
        <v>0</v>
      </c>
      <c r="I1981" s="8">
        <v>0</v>
      </c>
      <c r="J1981" s="8">
        <v>0</v>
      </c>
      <c r="K1981" s="8">
        <v>1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5">
        <v>403050022</v>
      </c>
    </row>
    <row r="1982" spans="1:21" hidden="1" x14ac:dyDescent="0.25">
      <c r="A1982" s="8" t="s">
        <v>5018</v>
      </c>
      <c r="B1982" s="2" t="s">
        <v>2398</v>
      </c>
      <c r="C1982" s="2" t="s">
        <v>199</v>
      </c>
      <c r="D1982" s="2" t="s">
        <v>194</v>
      </c>
      <c r="E1982" s="2" t="s">
        <v>187</v>
      </c>
      <c r="F1982" s="8" t="s">
        <v>36</v>
      </c>
      <c r="G1982" s="8">
        <v>0</v>
      </c>
      <c r="H1982" s="8">
        <v>1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5">
        <v>403050030</v>
      </c>
    </row>
    <row r="1983" spans="1:21" hidden="1" x14ac:dyDescent="0.25">
      <c r="A1983" s="8" t="s">
        <v>5018</v>
      </c>
      <c r="B1983" s="2" t="s">
        <v>2399</v>
      </c>
      <c r="C1983" s="2" t="s">
        <v>199</v>
      </c>
      <c r="D1983" s="2" t="s">
        <v>194</v>
      </c>
      <c r="E1983" s="2" t="s">
        <v>187</v>
      </c>
      <c r="F1983" s="8" t="s">
        <v>36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1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5">
        <v>403050049</v>
      </c>
    </row>
    <row r="1984" spans="1:21" hidden="1" x14ac:dyDescent="0.25">
      <c r="A1984" s="8" t="s">
        <v>5018</v>
      </c>
      <c r="B1984" s="2" t="s">
        <v>2400</v>
      </c>
      <c r="C1984" s="2" t="s">
        <v>199</v>
      </c>
      <c r="D1984" s="2" t="s">
        <v>194</v>
      </c>
      <c r="E1984" s="2" t="s">
        <v>187</v>
      </c>
      <c r="F1984" s="8" t="s">
        <v>36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5">
        <v>403050057</v>
      </c>
    </row>
    <row r="1985" spans="1:21" hidden="1" x14ac:dyDescent="0.25">
      <c r="A1985" s="8" t="s">
        <v>5018</v>
      </c>
      <c r="B1985" s="2" t="s">
        <v>2401</v>
      </c>
      <c r="C1985" s="2" t="s">
        <v>199</v>
      </c>
      <c r="D1985" s="2" t="s">
        <v>194</v>
      </c>
      <c r="E1985" s="2" t="s">
        <v>187</v>
      </c>
      <c r="F1985" s="8" t="s">
        <v>36</v>
      </c>
      <c r="G1985" s="8">
        <v>0</v>
      </c>
      <c r="H1985" s="8">
        <v>1</v>
      </c>
      <c r="I1985" s="8">
        <v>0</v>
      </c>
      <c r="J1985" s="8">
        <v>0</v>
      </c>
      <c r="K1985" s="8">
        <v>0</v>
      </c>
      <c r="L1985" s="8">
        <v>0</v>
      </c>
      <c r="M1985" s="8">
        <v>1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5">
        <v>403050065</v>
      </c>
    </row>
    <row r="1986" spans="1:21" hidden="1" x14ac:dyDescent="0.25">
      <c r="A1986" s="8" t="s">
        <v>5018</v>
      </c>
      <c r="B1986" s="2" t="s">
        <v>2402</v>
      </c>
      <c r="C1986" s="2" t="s">
        <v>199</v>
      </c>
      <c r="D1986" s="2" t="s">
        <v>194</v>
      </c>
      <c r="E1986" s="2" t="s">
        <v>187</v>
      </c>
      <c r="F1986" s="8" t="s">
        <v>36</v>
      </c>
      <c r="G1986" s="8">
        <v>0</v>
      </c>
      <c r="H1986" s="8">
        <v>1</v>
      </c>
      <c r="I1986" s="8">
        <v>0</v>
      </c>
      <c r="J1986" s="8">
        <v>0</v>
      </c>
      <c r="K1986" s="8">
        <v>0</v>
      </c>
      <c r="L1986" s="8">
        <v>0</v>
      </c>
      <c r="M1986" s="8">
        <v>1</v>
      </c>
      <c r="N1986" s="8">
        <v>0</v>
      </c>
      <c r="O1986" s="8">
        <v>0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5">
        <v>403050073</v>
      </c>
    </row>
    <row r="1987" spans="1:21" hidden="1" x14ac:dyDescent="0.25">
      <c r="A1987" s="8" t="s">
        <v>5018</v>
      </c>
      <c r="B1987" s="2" t="s">
        <v>2403</v>
      </c>
      <c r="C1987" s="2" t="s">
        <v>199</v>
      </c>
      <c r="D1987" s="2" t="s">
        <v>194</v>
      </c>
      <c r="E1987" s="2" t="s">
        <v>187</v>
      </c>
      <c r="F1987" s="8" t="s">
        <v>24</v>
      </c>
      <c r="G1987" s="8">
        <v>1</v>
      </c>
      <c r="H1987" s="8">
        <v>0</v>
      </c>
      <c r="I1987" s="8">
        <v>0</v>
      </c>
      <c r="J1987" s="8">
        <v>0</v>
      </c>
      <c r="K1987" s="8">
        <v>1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5">
        <v>403050081</v>
      </c>
    </row>
    <row r="1988" spans="1:21" hidden="1" x14ac:dyDescent="0.25">
      <c r="A1988" s="8" t="s">
        <v>5018</v>
      </c>
      <c r="B1988" s="2" t="s">
        <v>2404</v>
      </c>
      <c r="C1988" s="2" t="s">
        <v>199</v>
      </c>
      <c r="D1988" s="2" t="s">
        <v>194</v>
      </c>
      <c r="E1988" s="2" t="s">
        <v>187</v>
      </c>
      <c r="F1988" s="8" t="s">
        <v>36</v>
      </c>
      <c r="G1988" s="8">
        <v>0</v>
      </c>
      <c r="H1988" s="8">
        <v>1</v>
      </c>
      <c r="I1988" s="8">
        <v>1</v>
      </c>
      <c r="J1988" s="8">
        <v>0</v>
      </c>
      <c r="K1988" s="8">
        <v>0</v>
      </c>
      <c r="L1988" s="8">
        <v>0</v>
      </c>
      <c r="M1988" s="8">
        <v>1</v>
      </c>
      <c r="N1988" s="8">
        <v>0</v>
      </c>
      <c r="O1988" s="8">
        <v>0</v>
      </c>
      <c r="P1988" s="8">
        <v>1</v>
      </c>
      <c r="Q1988" s="8">
        <v>0</v>
      </c>
      <c r="R1988" s="8">
        <v>0</v>
      </c>
      <c r="S1988" s="8">
        <v>0</v>
      </c>
      <c r="T1988" s="8">
        <v>0</v>
      </c>
      <c r="U1988" s="5">
        <v>403050090</v>
      </c>
    </row>
    <row r="1989" spans="1:21" hidden="1" x14ac:dyDescent="0.25">
      <c r="A1989" s="8" t="s">
        <v>5018</v>
      </c>
      <c r="B1989" s="2" t="s">
        <v>2405</v>
      </c>
      <c r="C1989" s="2" t="s">
        <v>199</v>
      </c>
      <c r="D1989" s="2" t="s">
        <v>194</v>
      </c>
      <c r="E1989" s="2" t="s">
        <v>187</v>
      </c>
      <c r="F1989" s="8" t="s">
        <v>36</v>
      </c>
      <c r="G1989" s="8">
        <v>0</v>
      </c>
      <c r="H1989" s="8">
        <v>1</v>
      </c>
      <c r="I1989" s="8">
        <v>1</v>
      </c>
      <c r="J1989" s="8">
        <v>0</v>
      </c>
      <c r="K1989" s="8">
        <v>0</v>
      </c>
      <c r="L1989" s="8">
        <v>0</v>
      </c>
      <c r="M1989" s="8">
        <v>1</v>
      </c>
      <c r="N1989" s="8">
        <v>0</v>
      </c>
      <c r="O1989" s="8">
        <v>0</v>
      </c>
      <c r="P1989" s="8">
        <v>1</v>
      </c>
      <c r="Q1989" s="8">
        <v>0</v>
      </c>
      <c r="R1989" s="8">
        <v>0</v>
      </c>
      <c r="S1989" s="8">
        <v>0</v>
      </c>
      <c r="T1989" s="8">
        <v>0</v>
      </c>
      <c r="U1989" s="5">
        <v>403050103</v>
      </c>
    </row>
    <row r="1990" spans="1:21" hidden="1" x14ac:dyDescent="0.25">
      <c r="A1990" s="8" t="s">
        <v>5018</v>
      </c>
      <c r="B1990" s="2" t="s">
        <v>2406</v>
      </c>
      <c r="C1990" s="2" t="s">
        <v>199</v>
      </c>
      <c r="D1990" s="2" t="s">
        <v>194</v>
      </c>
      <c r="E1990" s="2" t="s">
        <v>187</v>
      </c>
      <c r="F1990" s="8" t="s">
        <v>24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5">
        <v>403050111</v>
      </c>
    </row>
    <row r="1991" spans="1:21" hidden="1" x14ac:dyDescent="0.25">
      <c r="A1991" s="8" t="s">
        <v>5018</v>
      </c>
      <c r="B1991" s="2" t="s">
        <v>2407</v>
      </c>
      <c r="C1991" s="2" t="s">
        <v>199</v>
      </c>
      <c r="D1991" s="2" t="s">
        <v>194</v>
      </c>
      <c r="E1991" s="2" t="s">
        <v>187</v>
      </c>
      <c r="F1991" s="8" t="s">
        <v>24</v>
      </c>
      <c r="G1991" s="8">
        <v>0</v>
      </c>
      <c r="H1991" s="8">
        <v>1</v>
      </c>
      <c r="I1991" s="8">
        <v>0</v>
      </c>
      <c r="J1991" s="8">
        <v>0</v>
      </c>
      <c r="K1991" s="8">
        <v>0</v>
      </c>
      <c r="L1991" s="8">
        <v>0</v>
      </c>
      <c r="M1991" s="8">
        <v>1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0</v>
      </c>
      <c r="T1991" s="8">
        <v>0</v>
      </c>
      <c r="U1991" s="5">
        <v>403050120</v>
      </c>
    </row>
    <row r="1992" spans="1:21" hidden="1" x14ac:dyDescent="0.25">
      <c r="A1992" s="8" t="s">
        <v>5018</v>
      </c>
      <c r="B1992" s="2" t="s">
        <v>2408</v>
      </c>
      <c r="C1992" s="2" t="s">
        <v>199</v>
      </c>
      <c r="D1992" s="2" t="s">
        <v>194</v>
      </c>
      <c r="E1992" s="2" t="s">
        <v>187</v>
      </c>
      <c r="F1992" s="8" t="s">
        <v>24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1</v>
      </c>
      <c r="N1992" s="8">
        <v>0</v>
      </c>
      <c r="O1992" s="8">
        <v>0</v>
      </c>
      <c r="P1992" s="8">
        <v>1</v>
      </c>
      <c r="Q1992" s="8">
        <v>0</v>
      </c>
      <c r="R1992" s="8">
        <v>0</v>
      </c>
      <c r="S1992" s="8">
        <v>0</v>
      </c>
      <c r="T1992" s="8">
        <v>0</v>
      </c>
      <c r="U1992" s="5">
        <v>403050138</v>
      </c>
    </row>
    <row r="1993" spans="1:21" hidden="1" x14ac:dyDescent="0.25">
      <c r="A1993" s="8" t="s">
        <v>5018</v>
      </c>
      <c r="B1993" s="2" t="s">
        <v>2409</v>
      </c>
      <c r="C1993" s="2" t="s">
        <v>199</v>
      </c>
      <c r="D1993" s="2" t="s">
        <v>194</v>
      </c>
      <c r="E1993" s="2" t="s">
        <v>187</v>
      </c>
      <c r="F1993" s="8" t="s">
        <v>24</v>
      </c>
      <c r="G1993" s="8">
        <v>0</v>
      </c>
      <c r="H1993" s="8">
        <v>1</v>
      </c>
      <c r="I1993" s="8">
        <v>0</v>
      </c>
      <c r="J1993" s="8">
        <v>0</v>
      </c>
      <c r="K1993" s="8">
        <v>0</v>
      </c>
      <c r="L1993" s="8">
        <v>0</v>
      </c>
      <c r="M1993" s="8">
        <v>1</v>
      </c>
      <c r="N1993" s="8">
        <v>0</v>
      </c>
      <c r="O1993" s="8">
        <v>0</v>
      </c>
      <c r="P1993" s="8">
        <v>1</v>
      </c>
      <c r="Q1993" s="8">
        <v>0</v>
      </c>
      <c r="R1993" s="8">
        <v>0</v>
      </c>
      <c r="S1993" s="8">
        <v>0</v>
      </c>
      <c r="T1993" s="8">
        <v>0</v>
      </c>
      <c r="U1993" s="5">
        <v>403050146</v>
      </c>
    </row>
    <row r="1994" spans="1:21" hidden="1" x14ac:dyDescent="0.25">
      <c r="A1994" s="8" t="s">
        <v>5018</v>
      </c>
      <c r="B1994" s="2" t="s">
        <v>2410</v>
      </c>
      <c r="C1994" s="2" t="s">
        <v>199</v>
      </c>
      <c r="D1994" s="2" t="s">
        <v>194</v>
      </c>
      <c r="E1994" s="2" t="s">
        <v>187</v>
      </c>
      <c r="F1994" s="8" t="s">
        <v>36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5">
        <v>403050154</v>
      </c>
    </row>
    <row r="1995" spans="1:21" hidden="1" x14ac:dyDescent="0.25">
      <c r="A1995" s="8" t="s">
        <v>5018</v>
      </c>
      <c r="B1995" s="2" t="s">
        <v>2411</v>
      </c>
      <c r="C1995" s="2" t="s">
        <v>199</v>
      </c>
      <c r="D1995" s="2" t="s">
        <v>194</v>
      </c>
      <c r="E1995" s="2" t="s">
        <v>187</v>
      </c>
      <c r="F1995" s="8" t="s">
        <v>36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0</v>
      </c>
      <c r="R1995" s="8">
        <v>0</v>
      </c>
      <c r="S1995" s="8">
        <v>0</v>
      </c>
      <c r="T1995" s="8">
        <v>0</v>
      </c>
      <c r="U1995" s="5">
        <v>403050162</v>
      </c>
    </row>
    <row r="1996" spans="1:21" hidden="1" x14ac:dyDescent="0.25">
      <c r="A1996" s="8" t="s">
        <v>5018</v>
      </c>
      <c r="B1996" s="2" t="s">
        <v>2412</v>
      </c>
      <c r="C1996" s="2" t="s">
        <v>200</v>
      </c>
      <c r="D1996" s="2" t="s">
        <v>194</v>
      </c>
      <c r="E1996" s="2" t="s">
        <v>187</v>
      </c>
      <c r="F1996" s="8" t="s">
        <v>36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1</v>
      </c>
      <c r="N1996" s="8">
        <v>0</v>
      </c>
      <c r="O1996" s="8">
        <v>0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5">
        <v>403060010</v>
      </c>
    </row>
    <row r="1997" spans="1:21" hidden="1" x14ac:dyDescent="0.25">
      <c r="A1997" s="8" t="s">
        <v>5018</v>
      </c>
      <c r="B1997" s="2" t="s">
        <v>2413</v>
      </c>
      <c r="C1997" s="2" t="s">
        <v>200</v>
      </c>
      <c r="D1997" s="2" t="s">
        <v>194</v>
      </c>
      <c r="E1997" s="2" t="s">
        <v>187</v>
      </c>
      <c r="F1997" s="8" t="s">
        <v>36</v>
      </c>
      <c r="G1997" s="8">
        <v>0</v>
      </c>
      <c r="H1997" s="8">
        <v>1</v>
      </c>
      <c r="I1997" s="8">
        <v>0</v>
      </c>
      <c r="J1997" s="8">
        <v>0</v>
      </c>
      <c r="K1997" s="8">
        <v>0</v>
      </c>
      <c r="L1997" s="8">
        <v>0</v>
      </c>
      <c r="M1997" s="8">
        <v>1</v>
      </c>
      <c r="N1997" s="8">
        <v>0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5">
        <v>403060028</v>
      </c>
    </row>
    <row r="1998" spans="1:21" hidden="1" x14ac:dyDescent="0.25">
      <c r="A1998" s="8" t="s">
        <v>5018</v>
      </c>
      <c r="B1998" s="2" t="s">
        <v>2414</v>
      </c>
      <c r="C1998" s="2" t="s">
        <v>200</v>
      </c>
      <c r="D1998" s="2" t="s">
        <v>194</v>
      </c>
      <c r="E1998" s="2" t="s">
        <v>187</v>
      </c>
      <c r="F1998" s="8" t="s">
        <v>36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5">
        <v>403060036</v>
      </c>
    </row>
    <row r="1999" spans="1:21" hidden="1" x14ac:dyDescent="0.25">
      <c r="A1999" s="8" t="s">
        <v>5018</v>
      </c>
      <c r="B1999" s="2" t="s">
        <v>2415</v>
      </c>
      <c r="C1999" s="2" t="s">
        <v>200</v>
      </c>
      <c r="D1999" s="2" t="s">
        <v>194</v>
      </c>
      <c r="E1999" s="2" t="s">
        <v>187</v>
      </c>
      <c r="F1999" s="8" t="s">
        <v>36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1</v>
      </c>
      <c r="N1999" s="8">
        <v>0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5">
        <v>403060044</v>
      </c>
    </row>
    <row r="2000" spans="1:21" hidden="1" x14ac:dyDescent="0.25">
      <c r="A2000" s="8" t="s">
        <v>5018</v>
      </c>
      <c r="B2000" s="2" t="s">
        <v>2416</v>
      </c>
      <c r="C2000" s="2" t="s">
        <v>200</v>
      </c>
      <c r="D2000" s="2" t="s">
        <v>194</v>
      </c>
      <c r="E2000" s="2" t="s">
        <v>187</v>
      </c>
      <c r="F2000" s="8" t="s">
        <v>36</v>
      </c>
      <c r="G2000" s="8">
        <v>0</v>
      </c>
      <c r="H2000" s="8">
        <v>1</v>
      </c>
      <c r="I2000" s="8">
        <v>0</v>
      </c>
      <c r="J2000" s="8">
        <v>0</v>
      </c>
      <c r="K2000" s="8">
        <v>0</v>
      </c>
      <c r="L2000" s="8">
        <v>0</v>
      </c>
      <c r="M2000" s="8">
        <v>1</v>
      </c>
      <c r="N2000" s="8">
        <v>0</v>
      </c>
      <c r="O2000" s="8">
        <v>0</v>
      </c>
      <c r="P2000" s="8">
        <v>1</v>
      </c>
      <c r="Q2000" s="8">
        <v>0</v>
      </c>
      <c r="R2000" s="8">
        <v>0</v>
      </c>
      <c r="S2000" s="8">
        <v>0</v>
      </c>
      <c r="T2000" s="8">
        <v>0</v>
      </c>
      <c r="U2000" s="5">
        <v>403060052</v>
      </c>
    </row>
    <row r="2001" spans="1:21" hidden="1" x14ac:dyDescent="0.25">
      <c r="A2001" s="8" t="s">
        <v>5018</v>
      </c>
      <c r="B2001" s="2" t="s">
        <v>2417</v>
      </c>
      <c r="C2001" s="2" t="s">
        <v>200</v>
      </c>
      <c r="D2001" s="2" t="s">
        <v>194</v>
      </c>
      <c r="E2001" s="2" t="s">
        <v>187</v>
      </c>
      <c r="F2001" s="8" t="s">
        <v>36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1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5">
        <v>403060060</v>
      </c>
    </row>
    <row r="2002" spans="1:21" hidden="1" x14ac:dyDescent="0.25">
      <c r="A2002" s="8" t="s">
        <v>5018</v>
      </c>
      <c r="B2002" s="2" t="s">
        <v>2418</v>
      </c>
      <c r="C2002" s="2" t="s">
        <v>200</v>
      </c>
      <c r="D2002" s="2" t="s">
        <v>194</v>
      </c>
      <c r="E2002" s="2" t="s">
        <v>187</v>
      </c>
      <c r="F2002" s="8" t="s">
        <v>36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5">
        <v>403060079</v>
      </c>
    </row>
    <row r="2003" spans="1:21" hidden="1" x14ac:dyDescent="0.25">
      <c r="A2003" s="8" t="s">
        <v>5018</v>
      </c>
      <c r="B2003" s="2" t="s">
        <v>2419</v>
      </c>
      <c r="C2003" s="2" t="s">
        <v>200</v>
      </c>
      <c r="D2003" s="2" t="s">
        <v>194</v>
      </c>
      <c r="E2003" s="2" t="s">
        <v>187</v>
      </c>
      <c r="F2003" s="8" t="s">
        <v>36</v>
      </c>
      <c r="G2003" s="8">
        <v>0</v>
      </c>
      <c r="H2003" s="8">
        <v>1</v>
      </c>
      <c r="I2003" s="8">
        <v>0</v>
      </c>
      <c r="J2003" s="8">
        <v>0</v>
      </c>
      <c r="K2003" s="8">
        <v>0</v>
      </c>
      <c r="L2003" s="8">
        <v>0</v>
      </c>
      <c r="M2003" s="8">
        <v>1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0</v>
      </c>
      <c r="T2003" s="8">
        <v>0</v>
      </c>
      <c r="U2003" s="5">
        <v>403060087</v>
      </c>
    </row>
    <row r="2004" spans="1:21" hidden="1" x14ac:dyDescent="0.25">
      <c r="A2004" s="8" t="s">
        <v>5018</v>
      </c>
      <c r="B2004" s="2" t="s">
        <v>2420</v>
      </c>
      <c r="C2004" s="2" t="s">
        <v>200</v>
      </c>
      <c r="D2004" s="2" t="s">
        <v>194</v>
      </c>
      <c r="E2004" s="2" t="s">
        <v>187</v>
      </c>
      <c r="F2004" s="8" t="s">
        <v>36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1</v>
      </c>
      <c r="N2004" s="8">
        <v>0</v>
      </c>
      <c r="O2004" s="8">
        <v>0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5">
        <v>403060095</v>
      </c>
    </row>
    <row r="2005" spans="1:21" hidden="1" x14ac:dyDescent="0.25">
      <c r="A2005" s="8" t="s">
        <v>5018</v>
      </c>
      <c r="B2005" s="2" t="s">
        <v>2421</v>
      </c>
      <c r="C2005" s="2" t="s">
        <v>201</v>
      </c>
      <c r="D2005" s="2" t="s">
        <v>194</v>
      </c>
      <c r="E2005" s="2" t="s">
        <v>187</v>
      </c>
      <c r="F2005" s="8" t="s">
        <v>36</v>
      </c>
      <c r="G2005" s="8">
        <v>0</v>
      </c>
      <c r="H2005" s="8">
        <v>1</v>
      </c>
      <c r="I2005" s="8">
        <v>0</v>
      </c>
      <c r="J2005" s="8">
        <v>0</v>
      </c>
      <c r="K2005" s="8">
        <v>0</v>
      </c>
      <c r="L2005" s="8">
        <v>0</v>
      </c>
      <c r="M2005" s="8">
        <v>1</v>
      </c>
      <c r="N2005" s="8">
        <v>0</v>
      </c>
      <c r="O2005" s="8">
        <v>0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5">
        <v>403070015</v>
      </c>
    </row>
    <row r="2006" spans="1:21" hidden="1" x14ac:dyDescent="0.25">
      <c r="A2006" s="8" t="s">
        <v>5018</v>
      </c>
      <c r="B2006" s="2" t="s">
        <v>2422</v>
      </c>
      <c r="C2006" s="2" t="s">
        <v>201</v>
      </c>
      <c r="D2006" s="2" t="s">
        <v>194</v>
      </c>
      <c r="E2006" s="2" t="s">
        <v>187</v>
      </c>
      <c r="F2006" s="8" t="s">
        <v>36</v>
      </c>
      <c r="G2006" s="8">
        <v>0</v>
      </c>
      <c r="H2006" s="8">
        <v>1</v>
      </c>
      <c r="I2006" s="8">
        <v>0</v>
      </c>
      <c r="J2006" s="8">
        <v>0</v>
      </c>
      <c r="K2006" s="8">
        <v>0</v>
      </c>
      <c r="L2006" s="8">
        <v>0</v>
      </c>
      <c r="M2006" s="8">
        <v>1</v>
      </c>
      <c r="N2006" s="8">
        <v>0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5">
        <v>403070040</v>
      </c>
    </row>
    <row r="2007" spans="1:21" hidden="1" x14ac:dyDescent="0.25">
      <c r="A2007" s="8" t="s">
        <v>5018</v>
      </c>
      <c r="B2007" s="2" t="s">
        <v>2423</v>
      </c>
      <c r="C2007" s="2" t="s">
        <v>201</v>
      </c>
      <c r="D2007" s="2" t="s">
        <v>194</v>
      </c>
      <c r="E2007" s="2" t="s">
        <v>187</v>
      </c>
      <c r="F2007" s="8" t="s">
        <v>36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1</v>
      </c>
      <c r="N2007" s="8">
        <v>0</v>
      </c>
      <c r="O2007" s="8">
        <v>0</v>
      </c>
      <c r="P2007" s="8">
        <v>1</v>
      </c>
      <c r="Q2007" s="8">
        <v>0</v>
      </c>
      <c r="R2007" s="8">
        <v>0</v>
      </c>
      <c r="S2007" s="8">
        <v>0</v>
      </c>
      <c r="T2007" s="8">
        <v>0</v>
      </c>
      <c r="U2007" s="5">
        <v>403070058</v>
      </c>
    </row>
    <row r="2008" spans="1:21" hidden="1" x14ac:dyDescent="0.25">
      <c r="A2008" s="8" t="s">
        <v>5018</v>
      </c>
      <c r="B2008" s="2" t="s">
        <v>2424</v>
      </c>
      <c r="C2008" s="2" t="s">
        <v>201</v>
      </c>
      <c r="D2008" s="2" t="s">
        <v>194</v>
      </c>
      <c r="E2008" s="2" t="s">
        <v>187</v>
      </c>
      <c r="F2008" s="8" t="s">
        <v>36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5">
        <v>403070082</v>
      </c>
    </row>
    <row r="2009" spans="1:21" hidden="1" x14ac:dyDescent="0.25">
      <c r="A2009" s="8" t="s">
        <v>5018</v>
      </c>
      <c r="B2009" s="2" t="s">
        <v>2425</v>
      </c>
      <c r="C2009" s="2" t="s">
        <v>201</v>
      </c>
      <c r="D2009" s="2" t="s">
        <v>194</v>
      </c>
      <c r="E2009" s="2" t="s">
        <v>187</v>
      </c>
      <c r="F2009" s="8" t="s">
        <v>36</v>
      </c>
      <c r="G2009" s="8">
        <v>0</v>
      </c>
      <c r="H2009" s="8">
        <v>1</v>
      </c>
      <c r="I2009" s="8">
        <v>0</v>
      </c>
      <c r="J2009" s="8">
        <v>0</v>
      </c>
      <c r="K2009" s="8">
        <v>0</v>
      </c>
      <c r="L2009" s="8">
        <v>0</v>
      </c>
      <c r="M2009" s="8">
        <v>1</v>
      </c>
      <c r="N2009" s="8">
        <v>0</v>
      </c>
      <c r="O2009" s="8">
        <v>0</v>
      </c>
      <c r="P2009" s="8">
        <v>1</v>
      </c>
      <c r="Q2009" s="8">
        <v>0</v>
      </c>
      <c r="R2009" s="8">
        <v>0</v>
      </c>
      <c r="S2009" s="8">
        <v>0</v>
      </c>
      <c r="T2009" s="8">
        <v>0</v>
      </c>
      <c r="U2009" s="5">
        <v>403070090</v>
      </c>
    </row>
    <row r="2010" spans="1:21" hidden="1" x14ac:dyDescent="0.25">
      <c r="A2010" s="8" t="s">
        <v>5018</v>
      </c>
      <c r="B2010" s="2" t="s">
        <v>2426</v>
      </c>
      <c r="C2010" s="2" t="s">
        <v>201</v>
      </c>
      <c r="D2010" s="2" t="s">
        <v>194</v>
      </c>
      <c r="E2010" s="2" t="s">
        <v>187</v>
      </c>
      <c r="F2010" s="8" t="s">
        <v>36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5">
        <v>403070104</v>
      </c>
    </row>
    <row r="2011" spans="1:21" hidden="1" x14ac:dyDescent="0.25">
      <c r="A2011" s="8" t="s">
        <v>5018</v>
      </c>
      <c r="B2011" s="2" t="s">
        <v>2427</v>
      </c>
      <c r="C2011" s="2" t="s">
        <v>201</v>
      </c>
      <c r="D2011" s="2" t="s">
        <v>194</v>
      </c>
      <c r="E2011" s="2" t="s">
        <v>187</v>
      </c>
      <c r="F2011" s="8" t="s">
        <v>36</v>
      </c>
      <c r="G2011" s="8">
        <v>0</v>
      </c>
      <c r="H2011" s="8">
        <v>1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0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5">
        <v>403070112</v>
      </c>
    </row>
    <row r="2012" spans="1:21" hidden="1" x14ac:dyDescent="0.25">
      <c r="A2012" s="8" t="s">
        <v>5018</v>
      </c>
      <c r="B2012" s="2" t="s">
        <v>2428</v>
      </c>
      <c r="C2012" s="2" t="s">
        <v>201</v>
      </c>
      <c r="D2012" s="2" t="s">
        <v>194</v>
      </c>
      <c r="E2012" s="2" t="s">
        <v>187</v>
      </c>
      <c r="F2012" s="8" t="s">
        <v>36</v>
      </c>
      <c r="G2012" s="8">
        <v>0</v>
      </c>
      <c r="H2012" s="8">
        <v>1</v>
      </c>
      <c r="I2012" s="8">
        <v>0</v>
      </c>
      <c r="J2012" s="8">
        <v>0</v>
      </c>
      <c r="K2012" s="8">
        <v>0</v>
      </c>
      <c r="L2012" s="8">
        <v>0</v>
      </c>
      <c r="M2012" s="8">
        <v>1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5">
        <v>403070120</v>
      </c>
    </row>
    <row r="2013" spans="1:21" hidden="1" x14ac:dyDescent="0.25">
      <c r="A2013" s="8" t="s">
        <v>5018</v>
      </c>
      <c r="B2013" s="2" t="s">
        <v>2429</v>
      </c>
      <c r="C2013" s="2" t="s">
        <v>201</v>
      </c>
      <c r="D2013" s="2" t="s">
        <v>194</v>
      </c>
      <c r="E2013" s="2" t="s">
        <v>187</v>
      </c>
      <c r="F2013" s="8" t="s">
        <v>36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1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5">
        <v>403070139</v>
      </c>
    </row>
    <row r="2014" spans="1:21" hidden="1" x14ac:dyDescent="0.25">
      <c r="A2014" s="8" t="s">
        <v>5018</v>
      </c>
      <c r="B2014" s="2" t="s">
        <v>2430</v>
      </c>
      <c r="C2014" s="2" t="s">
        <v>201</v>
      </c>
      <c r="D2014" s="2" t="s">
        <v>194</v>
      </c>
      <c r="E2014" s="2" t="s">
        <v>187</v>
      </c>
      <c r="F2014" s="8" t="s">
        <v>36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0</v>
      </c>
      <c r="M2014" s="8">
        <v>1</v>
      </c>
      <c r="N2014" s="8">
        <v>0</v>
      </c>
      <c r="O2014" s="8">
        <v>0</v>
      </c>
      <c r="P2014" s="8">
        <v>1</v>
      </c>
      <c r="Q2014" s="8">
        <v>0</v>
      </c>
      <c r="R2014" s="8">
        <v>0</v>
      </c>
      <c r="S2014" s="8">
        <v>0</v>
      </c>
      <c r="T2014" s="8">
        <v>0</v>
      </c>
      <c r="U2014" s="5">
        <v>403070147</v>
      </c>
    </row>
    <row r="2015" spans="1:21" hidden="1" x14ac:dyDescent="0.25">
      <c r="A2015" s="8" t="s">
        <v>5018</v>
      </c>
      <c r="B2015" s="2" t="s">
        <v>2431</v>
      </c>
      <c r="C2015" s="2" t="s">
        <v>201</v>
      </c>
      <c r="D2015" s="2" t="s">
        <v>194</v>
      </c>
      <c r="E2015" s="2" t="s">
        <v>187</v>
      </c>
      <c r="F2015" s="8" t="s">
        <v>36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1</v>
      </c>
      <c r="N2015" s="8">
        <v>0</v>
      </c>
      <c r="O2015" s="8">
        <v>0</v>
      </c>
      <c r="P2015" s="8">
        <v>1</v>
      </c>
      <c r="Q2015" s="8">
        <v>0</v>
      </c>
      <c r="R2015" s="8">
        <v>0</v>
      </c>
      <c r="S2015" s="8">
        <v>0</v>
      </c>
      <c r="T2015" s="8">
        <v>0</v>
      </c>
      <c r="U2015" s="5">
        <v>403070155</v>
      </c>
    </row>
    <row r="2016" spans="1:21" hidden="1" x14ac:dyDescent="0.25">
      <c r="A2016" s="8" t="s">
        <v>5018</v>
      </c>
      <c r="B2016" s="2" t="s">
        <v>2432</v>
      </c>
      <c r="C2016" s="2" t="s">
        <v>201</v>
      </c>
      <c r="D2016" s="2" t="s">
        <v>194</v>
      </c>
      <c r="E2016" s="2" t="s">
        <v>187</v>
      </c>
      <c r="F2016" s="8" t="s">
        <v>36</v>
      </c>
      <c r="G2016" s="8">
        <v>0</v>
      </c>
      <c r="H2016" s="8">
        <v>1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5">
        <v>403070163</v>
      </c>
    </row>
    <row r="2017" spans="1:21" hidden="1" x14ac:dyDescent="0.25">
      <c r="A2017" s="8" t="s">
        <v>5018</v>
      </c>
      <c r="B2017" s="2" t="s">
        <v>2433</v>
      </c>
      <c r="C2017" s="2" t="s">
        <v>202</v>
      </c>
      <c r="D2017" s="2" t="s">
        <v>194</v>
      </c>
      <c r="E2017" s="2" t="s">
        <v>187</v>
      </c>
      <c r="F2017" s="8" t="s">
        <v>36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1</v>
      </c>
      <c r="N2017" s="8">
        <v>0</v>
      </c>
      <c r="O2017" s="8">
        <v>0</v>
      </c>
      <c r="P2017" s="8">
        <v>1</v>
      </c>
      <c r="Q2017" s="8">
        <v>0</v>
      </c>
      <c r="R2017" s="8">
        <v>0</v>
      </c>
      <c r="S2017" s="8">
        <v>0</v>
      </c>
      <c r="T2017" s="8">
        <v>0</v>
      </c>
      <c r="U2017" s="5">
        <v>403080010</v>
      </c>
    </row>
    <row r="2018" spans="1:21" hidden="1" x14ac:dyDescent="0.25">
      <c r="A2018" s="8" t="s">
        <v>5018</v>
      </c>
      <c r="B2018" s="2" t="s">
        <v>2434</v>
      </c>
      <c r="C2018" s="2" t="s">
        <v>202</v>
      </c>
      <c r="D2018" s="2" t="s">
        <v>194</v>
      </c>
      <c r="E2018" s="2" t="s">
        <v>187</v>
      </c>
      <c r="F2018" s="8" t="s">
        <v>36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8">
        <v>0</v>
      </c>
      <c r="T2018" s="8">
        <v>0</v>
      </c>
      <c r="U2018" s="5">
        <v>403080029</v>
      </c>
    </row>
    <row r="2019" spans="1:21" hidden="1" x14ac:dyDescent="0.25">
      <c r="A2019" s="8" t="s">
        <v>5018</v>
      </c>
      <c r="B2019" s="2" t="s">
        <v>2435</v>
      </c>
      <c r="C2019" s="2" t="s">
        <v>202</v>
      </c>
      <c r="D2019" s="2" t="s">
        <v>194</v>
      </c>
      <c r="E2019" s="2" t="s">
        <v>187</v>
      </c>
      <c r="F2019" s="8" t="s">
        <v>36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0</v>
      </c>
      <c r="P2019" s="8">
        <v>1</v>
      </c>
      <c r="Q2019" s="8">
        <v>0</v>
      </c>
      <c r="R2019" s="8">
        <v>0</v>
      </c>
      <c r="S2019" s="8">
        <v>0</v>
      </c>
      <c r="T2019" s="8">
        <v>0</v>
      </c>
      <c r="U2019" s="5">
        <v>403080037</v>
      </c>
    </row>
    <row r="2020" spans="1:21" hidden="1" x14ac:dyDescent="0.25">
      <c r="A2020" s="8" t="s">
        <v>5018</v>
      </c>
      <c r="B2020" s="2" t="s">
        <v>2436</v>
      </c>
      <c r="C2020" s="2" t="s">
        <v>202</v>
      </c>
      <c r="D2020" s="2" t="s">
        <v>194</v>
      </c>
      <c r="E2020" s="2" t="s">
        <v>187</v>
      </c>
      <c r="F2020" s="8" t="s">
        <v>36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1</v>
      </c>
      <c r="N2020" s="8">
        <v>0</v>
      </c>
      <c r="O2020" s="8">
        <v>0</v>
      </c>
      <c r="P2020" s="8">
        <v>1</v>
      </c>
      <c r="Q2020" s="8">
        <v>0</v>
      </c>
      <c r="R2020" s="8">
        <v>0</v>
      </c>
      <c r="S2020" s="8">
        <v>0</v>
      </c>
      <c r="T2020" s="8">
        <v>0</v>
      </c>
      <c r="U2020" s="5">
        <v>403080045</v>
      </c>
    </row>
    <row r="2021" spans="1:21" hidden="1" x14ac:dyDescent="0.25">
      <c r="A2021" s="8" t="s">
        <v>5018</v>
      </c>
      <c r="B2021" s="2" t="s">
        <v>2437</v>
      </c>
      <c r="C2021" s="2" t="s">
        <v>202</v>
      </c>
      <c r="D2021" s="2" t="s">
        <v>194</v>
      </c>
      <c r="E2021" s="2" t="s">
        <v>187</v>
      </c>
      <c r="F2021" s="8" t="s">
        <v>36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1</v>
      </c>
      <c r="N2021" s="8">
        <v>0</v>
      </c>
      <c r="O2021" s="8">
        <v>0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5">
        <v>403080053</v>
      </c>
    </row>
    <row r="2022" spans="1:21" hidden="1" x14ac:dyDescent="0.25">
      <c r="A2022" s="8" t="s">
        <v>5018</v>
      </c>
      <c r="B2022" s="2" t="s">
        <v>2438</v>
      </c>
      <c r="C2022" s="2" t="s">
        <v>202</v>
      </c>
      <c r="D2022" s="2" t="s">
        <v>194</v>
      </c>
      <c r="E2022" s="2" t="s">
        <v>187</v>
      </c>
      <c r="F2022" s="8" t="s">
        <v>36</v>
      </c>
      <c r="G2022" s="8">
        <v>0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0</v>
      </c>
      <c r="O2022" s="8">
        <v>0</v>
      </c>
      <c r="P2022" s="8">
        <v>1</v>
      </c>
      <c r="Q2022" s="8">
        <v>0</v>
      </c>
      <c r="R2022" s="8">
        <v>0</v>
      </c>
      <c r="S2022" s="8">
        <v>0</v>
      </c>
      <c r="T2022" s="8">
        <v>0</v>
      </c>
      <c r="U2022" s="5">
        <v>403080061</v>
      </c>
    </row>
    <row r="2023" spans="1:21" hidden="1" x14ac:dyDescent="0.25">
      <c r="A2023" s="8" t="s">
        <v>5018</v>
      </c>
      <c r="B2023" s="2" t="s">
        <v>2439</v>
      </c>
      <c r="C2023" s="2" t="s">
        <v>202</v>
      </c>
      <c r="D2023" s="2" t="s">
        <v>194</v>
      </c>
      <c r="E2023" s="2" t="s">
        <v>187</v>
      </c>
      <c r="F2023" s="8" t="s">
        <v>36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0</v>
      </c>
      <c r="O2023" s="8">
        <v>0</v>
      </c>
      <c r="P2023" s="8">
        <v>1</v>
      </c>
      <c r="Q2023" s="8">
        <v>0</v>
      </c>
      <c r="R2023" s="8">
        <v>0</v>
      </c>
      <c r="S2023" s="8">
        <v>0</v>
      </c>
      <c r="T2023" s="8">
        <v>0</v>
      </c>
      <c r="U2023" s="5">
        <v>403080070</v>
      </c>
    </row>
    <row r="2024" spans="1:21" hidden="1" x14ac:dyDescent="0.25">
      <c r="A2024" s="8" t="s">
        <v>5018</v>
      </c>
      <c r="B2024" s="2" t="s">
        <v>2440</v>
      </c>
      <c r="C2024" s="2" t="s">
        <v>202</v>
      </c>
      <c r="D2024" s="2" t="s">
        <v>194</v>
      </c>
      <c r="E2024" s="2" t="s">
        <v>187</v>
      </c>
      <c r="F2024" s="8" t="s">
        <v>36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1</v>
      </c>
      <c r="N2024" s="8">
        <v>0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5">
        <v>403080088</v>
      </c>
    </row>
    <row r="2025" spans="1:21" hidden="1" x14ac:dyDescent="0.25">
      <c r="A2025" s="8" t="s">
        <v>5018</v>
      </c>
      <c r="B2025" s="2" t="s">
        <v>2441</v>
      </c>
      <c r="C2025" s="2" t="s">
        <v>202</v>
      </c>
      <c r="D2025" s="2" t="s">
        <v>194</v>
      </c>
      <c r="E2025" s="2" t="s">
        <v>187</v>
      </c>
      <c r="F2025" s="8" t="s">
        <v>36</v>
      </c>
      <c r="G2025" s="8">
        <v>0</v>
      </c>
      <c r="H2025" s="8">
        <v>1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5">
        <v>403080096</v>
      </c>
    </row>
    <row r="2026" spans="1:21" hidden="1" x14ac:dyDescent="0.25">
      <c r="A2026" s="8" t="s">
        <v>5018</v>
      </c>
      <c r="B2026" s="2" t="s">
        <v>2442</v>
      </c>
      <c r="C2026" s="2" t="s">
        <v>202</v>
      </c>
      <c r="D2026" s="2" t="s">
        <v>194</v>
      </c>
      <c r="E2026" s="2" t="s">
        <v>187</v>
      </c>
      <c r="F2026" s="8" t="s">
        <v>36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5">
        <v>403080100</v>
      </c>
    </row>
    <row r="2027" spans="1:21" hidden="1" x14ac:dyDescent="0.25">
      <c r="A2027" s="8" t="s">
        <v>5018</v>
      </c>
      <c r="B2027" s="2" t="s">
        <v>2443</v>
      </c>
      <c r="C2027" s="2" t="s">
        <v>204</v>
      </c>
      <c r="D2027" s="2" t="s">
        <v>203</v>
      </c>
      <c r="E2027" s="2" t="s">
        <v>187</v>
      </c>
      <c r="F2027" s="8" t="s">
        <v>24</v>
      </c>
      <c r="G2027" s="8">
        <v>1</v>
      </c>
      <c r="H2027" s="8">
        <v>1</v>
      </c>
      <c r="I2027" s="8">
        <v>1</v>
      </c>
      <c r="J2027" s="8">
        <v>0</v>
      </c>
      <c r="K2027" s="8">
        <v>0</v>
      </c>
      <c r="L2027" s="8">
        <v>0</v>
      </c>
      <c r="M2027" s="8">
        <v>1</v>
      </c>
      <c r="N2027" s="8">
        <v>0</v>
      </c>
      <c r="O2027" s="8">
        <v>0</v>
      </c>
      <c r="P2027" s="8">
        <v>1</v>
      </c>
      <c r="Q2027" s="8">
        <v>0</v>
      </c>
      <c r="R2027" s="8">
        <v>0</v>
      </c>
      <c r="S2027" s="8">
        <v>0</v>
      </c>
      <c r="T2027" s="8">
        <v>0</v>
      </c>
      <c r="U2027" s="5">
        <v>404010016</v>
      </c>
    </row>
    <row r="2028" spans="1:21" hidden="1" x14ac:dyDescent="0.25">
      <c r="A2028" s="8" t="s">
        <v>5018</v>
      </c>
      <c r="B2028" s="2" t="s">
        <v>2444</v>
      </c>
      <c r="C2028" s="2" t="s">
        <v>204</v>
      </c>
      <c r="D2028" s="2" t="s">
        <v>203</v>
      </c>
      <c r="E2028" s="2" t="s">
        <v>187</v>
      </c>
      <c r="F2028" s="8" t="s">
        <v>24</v>
      </c>
      <c r="G2028" s="8">
        <v>1</v>
      </c>
      <c r="H2028" s="8">
        <v>1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1</v>
      </c>
      <c r="Q2028" s="8">
        <v>0</v>
      </c>
      <c r="R2028" s="8">
        <v>0</v>
      </c>
      <c r="S2028" s="8">
        <v>0</v>
      </c>
      <c r="T2028" s="8">
        <v>0</v>
      </c>
      <c r="U2028" s="5">
        <v>404010024</v>
      </c>
    </row>
    <row r="2029" spans="1:21" hidden="1" x14ac:dyDescent="0.25">
      <c r="A2029" s="8" t="s">
        <v>5018</v>
      </c>
      <c r="B2029" s="2" t="s">
        <v>2445</v>
      </c>
      <c r="C2029" s="2" t="s">
        <v>204</v>
      </c>
      <c r="D2029" s="2" t="s">
        <v>203</v>
      </c>
      <c r="E2029" s="2" t="s">
        <v>187</v>
      </c>
      <c r="F2029" s="8" t="s">
        <v>24</v>
      </c>
      <c r="G2029" s="8">
        <v>1</v>
      </c>
      <c r="H2029" s="8">
        <v>1</v>
      </c>
      <c r="I2029" s="8">
        <v>1</v>
      </c>
      <c r="J2029" s="8">
        <v>0</v>
      </c>
      <c r="K2029" s="8">
        <v>0</v>
      </c>
      <c r="L2029" s="8">
        <v>0</v>
      </c>
      <c r="M2029" s="8">
        <v>1</v>
      </c>
      <c r="N2029" s="8">
        <v>0</v>
      </c>
      <c r="O2029" s="8">
        <v>0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5">
        <v>404010032</v>
      </c>
    </row>
    <row r="2030" spans="1:21" hidden="1" x14ac:dyDescent="0.25">
      <c r="A2030" s="8" t="s">
        <v>5018</v>
      </c>
      <c r="B2030" s="2" t="s">
        <v>2446</v>
      </c>
      <c r="C2030" s="2" t="s">
        <v>204</v>
      </c>
      <c r="D2030" s="2" t="s">
        <v>203</v>
      </c>
      <c r="E2030" s="2" t="s">
        <v>187</v>
      </c>
      <c r="F2030" s="8" t="s">
        <v>24</v>
      </c>
      <c r="G2030" s="8">
        <v>0</v>
      </c>
      <c r="H2030" s="8">
        <v>1</v>
      </c>
      <c r="I2030" s="8">
        <v>1</v>
      </c>
      <c r="J2030" s="8">
        <v>0</v>
      </c>
      <c r="K2030" s="8">
        <v>0</v>
      </c>
      <c r="L2030" s="8">
        <v>0</v>
      </c>
      <c r="M2030" s="8">
        <v>1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5">
        <v>404010040</v>
      </c>
    </row>
    <row r="2031" spans="1:21" hidden="1" x14ac:dyDescent="0.25">
      <c r="A2031" s="8" t="s">
        <v>5018</v>
      </c>
      <c r="B2031" s="2" t="s">
        <v>2447</v>
      </c>
      <c r="C2031" s="2" t="s">
        <v>204</v>
      </c>
      <c r="D2031" s="2" t="s">
        <v>203</v>
      </c>
      <c r="E2031" s="2" t="s">
        <v>187</v>
      </c>
      <c r="F2031" s="8" t="s">
        <v>24</v>
      </c>
      <c r="G2031" s="8">
        <v>1</v>
      </c>
      <c r="H2031" s="8">
        <v>1</v>
      </c>
      <c r="I2031" s="8">
        <v>1</v>
      </c>
      <c r="J2031" s="8">
        <v>0</v>
      </c>
      <c r="K2031" s="8">
        <v>1</v>
      </c>
      <c r="L2031" s="8">
        <v>1</v>
      </c>
      <c r="M2031" s="8">
        <v>1</v>
      </c>
      <c r="N2031" s="8">
        <v>0</v>
      </c>
      <c r="O2031" s="8">
        <v>0</v>
      </c>
      <c r="P2031" s="8">
        <v>1</v>
      </c>
      <c r="Q2031" s="8">
        <v>0</v>
      </c>
      <c r="R2031" s="8">
        <v>0</v>
      </c>
      <c r="S2031" s="8">
        <v>0</v>
      </c>
      <c r="T2031" s="8">
        <v>0</v>
      </c>
      <c r="U2031" s="5">
        <v>404010059</v>
      </c>
    </row>
    <row r="2032" spans="1:21" hidden="1" x14ac:dyDescent="0.25">
      <c r="A2032" s="8" t="s">
        <v>5018</v>
      </c>
      <c r="B2032" s="2" t="s">
        <v>2448</v>
      </c>
      <c r="C2032" s="2" t="s">
        <v>204</v>
      </c>
      <c r="D2032" s="2" t="s">
        <v>203</v>
      </c>
      <c r="E2032" s="2" t="s">
        <v>187</v>
      </c>
      <c r="F2032" s="8" t="s">
        <v>24</v>
      </c>
      <c r="G2032" s="8">
        <v>0</v>
      </c>
      <c r="H2032" s="8">
        <v>1</v>
      </c>
      <c r="I2032" s="8">
        <v>1</v>
      </c>
      <c r="J2032" s="8">
        <v>0</v>
      </c>
      <c r="K2032" s="8">
        <v>0</v>
      </c>
      <c r="L2032" s="8">
        <v>0</v>
      </c>
      <c r="M2032" s="8">
        <v>1</v>
      </c>
      <c r="N2032" s="8">
        <v>0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5">
        <v>404010067</v>
      </c>
    </row>
    <row r="2033" spans="1:21" hidden="1" x14ac:dyDescent="0.25">
      <c r="A2033" s="8" t="s">
        <v>5018</v>
      </c>
      <c r="B2033" s="2" t="s">
        <v>2449</v>
      </c>
      <c r="C2033" s="2" t="s">
        <v>204</v>
      </c>
      <c r="D2033" s="2" t="s">
        <v>203</v>
      </c>
      <c r="E2033" s="2" t="s">
        <v>187</v>
      </c>
      <c r="F2033" s="8" t="s">
        <v>24</v>
      </c>
      <c r="G2033" s="8">
        <v>1</v>
      </c>
      <c r="H2033" s="8">
        <v>0</v>
      </c>
      <c r="I2033" s="8">
        <v>0</v>
      </c>
      <c r="J2033" s="8">
        <v>1</v>
      </c>
      <c r="K2033" s="8">
        <v>1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5">
        <v>404010075</v>
      </c>
    </row>
    <row r="2034" spans="1:21" hidden="1" x14ac:dyDescent="0.25">
      <c r="A2034" s="8" t="s">
        <v>5018</v>
      </c>
      <c r="B2034" s="2" t="s">
        <v>2450</v>
      </c>
      <c r="C2034" s="2" t="s">
        <v>204</v>
      </c>
      <c r="D2034" s="2" t="s">
        <v>203</v>
      </c>
      <c r="E2034" s="2" t="s">
        <v>187</v>
      </c>
      <c r="F2034" s="8" t="s">
        <v>24</v>
      </c>
      <c r="G2034" s="8">
        <v>0</v>
      </c>
      <c r="H2034" s="8">
        <v>1</v>
      </c>
      <c r="I2034" s="8">
        <v>1</v>
      </c>
      <c r="J2034" s="8">
        <v>0</v>
      </c>
      <c r="K2034" s="8">
        <v>0</v>
      </c>
      <c r="L2034" s="8">
        <v>0</v>
      </c>
      <c r="M2034" s="8">
        <v>1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5">
        <v>404010083</v>
      </c>
    </row>
    <row r="2035" spans="1:21" hidden="1" x14ac:dyDescent="0.25">
      <c r="A2035" s="8" t="s">
        <v>5018</v>
      </c>
      <c r="B2035" s="2" t="s">
        <v>2451</v>
      </c>
      <c r="C2035" s="2" t="s">
        <v>204</v>
      </c>
      <c r="D2035" s="2" t="s">
        <v>203</v>
      </c>
      <c r="E2035" s="2" t="s">
        <v>187</v>
      </c>
      <c r="F2035" s="8" t="s">
        <v>24</v>
      </c>
      <c r="G2035" s="8">
        <v>1</v>
      </c>
      <c r="H2035" s="8">
        <v>0</v>
      </c>
      <c r="I2035" s="8">
        <v>0</v>
      </c>
      <c r="J2035" s="8">
        <v>1</v>
      </c>
      <c r="K2035" s="8">
        <v>1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5">
        <v>404010091</v>
      </c>
    </row>
    <row r="2036" spans="1:21" hidden="1" x14ac:dyDescent="0.25">
      <c r="A2036" s="8" t="s">
        <v>5018</v>
      </c>
      <c r="B2036" s="2" t="s">
        <v>2452</v>
      </c>
      <c r="C2036" s="2" t="s">
        <v>204</v>
      </c>
      <c r="D2036" s="2" t="s">
        <v>203</v>
      </c>
      <c r="E2036" s="2" t="s">
        <v>187</v>
      </c>
      <c r="F2036" s="8" t="s">
        <v>24</v>
      </c>
      <c r="G2036" s="8">
        <v>0</v>
      </c>
      <c r="H2036" s="8">
        <v>1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</v>
      </c>
      <c r="O2036" s="8">
        <v>0</v>
      </c>
      <c r="P2036" s="8">
        <v>1</v>
      </c>
      <c r="Q2036" s="8">
        <v>0</v>
      </c>
      <c r="R2036" s="8">
        <v>0</v>
      </c>
      <c r="S2036" s="8">
        <v>0</v>
      </c>
      <c r="T2036" s="8">
        <v>0</v>
      </c>
      <c r="U2036" s="5">
        <v>404010105</v>
      </c>
    </row>
    <row r="2037" spans="1:21" hidden="1" x14ac:dyDescent="0.25">
      <c r="A2037" s="8" t="s">
        <v>5018</v>
      </c>
      <c r="B2037" s="2" t="s">
        <v>2453</v>
      </c>
      <c r="C2037" s="2" t="s">
        <v>204</v>
      </c>
      <c r="D2037" s="2" t="s">
        <v>203</v>
      </c>
      <c r="E2037" s="2" t="s">
        <v>187</v>
      </c>
      <c r="F2037" s="8" t="s">
        <v>24</v>
      </c>
      <c r="G2037" s="8">
        <v>0</v>
      </c>
      <c r="H2037" s="8">
        <v>1</v>
      </c>
      <c r="I2037" s="8">
        <v>1</v>
      </c>
      <c r="J2037" s="8">
        <v>0</v>
      </c>
      <c r="K2037" s="8">
        <v>0</v>
      </c>
      <c r="L2037" s="8">
        <v>0</v>
      </c>
      <c r="M2037" s="8">
        <v>1</v>
      </c>
      <c r="N2037" s="8">
        <v>0</v>
      </c>
      <c r="O2037" s="8">
        <v>0</v>
      </c>
      <c r="P2037" s="8">
        <v>1</v>
      </c>
      <c r="Q2037" s="8">
        <v>0</v>
      </c>
      <c r="R2037" s="8">
        <v>0</v>
      </c>
      <c r="S2037" s="8">
        <v>0</v>
      </c>
      <c r="T2037" s="8">
        <v>0</v>
      </c>
      <c r="U2037" s="5">
        <v>404010113</v>
      </c>
    </row>
    <row r="2038" spans="1:21" hidden="1" x14ac:dyDescent="0.25">
      <c r="A2038" s="8" t="s">
        <v>5018</v>
      </c>
      <c r="B2038" s="2" t="s">
        <v>2454</v>
      </c>
      <c r="C2038" s="2" t="s">
        <v>204</v>
      </c>
      <c r="D2038" s="2" t="s">
        <v>203</v>
      </c>
      <c r="E2038" s="2" t="s">
        <v>187</v>
      </c>
      <c r="F2038" s="8" t="s">
        <v>24</v>
      </c>
      <c r="G2038" s="8">
        <v>1</v>
      </c>
      <c r="H2038" s="8">
        <v>1</v>
      </c>
      <c r="I2038" s="8">
        <v>1</v>
      </c>
      <c r="J2038" s="8">
        <v>0</v>
      </c>
      <c r="K2038" s="8">
        <v>0</v>
      </c>
      <c r="L2038" s="8">
        <v>0</v>
      </c>
      <c r="M2038" s="8">
        <v>1</v>
      </c>
      <c r="N2038" s="8">
        <v>0</v>
      </c>
      <c r="O2038" s="8">
        <v>0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5">
        <v>404010121</v>
      </c>
    </row>
    <row r="2039" spans="1:21" hidden="1" x14ac:dyDescent="0.25">
      <c r="A2039" s="8" t="s">
        <v>5018</v>
      </c>
      <c r="B2039" s="2" t="s">
        <v>2455</v>
      </c>
      <c r="C2039" s="2" t="s">
        <v>204</v>
      </c>
      <c r="D2039" s="2" t="s">
        <v>203</v>
      </c>
      <c r="E2039" s="2" t="s">
        <v>187</v>
      </c>
      <c r="F2039" s="8" t="s">
        <v>24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5">
        <v>404010130</v>
      </c>
    </row>
    <row r="2040" spans="1:21" hidden="1" x14ac:dyDescent="0.25">
      <c r="A2040" s="8" t="s">
        <v>5018</v>
      </c>
      <c r="B2040" s="2" t="s">
        <v>2456</v>
      </c>
      <c r="C2040" s="2" t="s">
        <v>204</v>
      </c>
      <c r="D2040" s="2" t="s">
        <v>203</v>
      </c>
      <c r="E2040" s="2" t="s">
        <v>187</v>
      </c>
      <c r="F2040" s="8" t="s">
        <v>36</v>
      </c>
      <c r="G2040" s="8">
        <v>0</v>
      </c>
      <c r="H2040" s="8">
        <v>1</v>
      </c>
      <c r="I2040" s="8">
        <v>1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0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5">
        <v>404010148</v>
      </c>
    </row>
    <row r="2041" spans="1:21" hidden="1" x14ac:dyDescent="0.25">
      <c r="A2041" s="8" t="s">
        <v>5018</v>
      </c>
      <c r="B2041" s="2" t="s">
        <v>2457</v>
      </c>
      <c r="C2041" s="2" t="s">
        <v>204</v>
      </c>
      <c r="D2041" s="2" t="s">
        <v>203</v>
      </c>
      <c r="E2041" s="2" t="s">
        <v>187</v>
      </c>
      <c r="F2041" s="8" t="s">
        <v>24</v>
      </c>
      <c r="G2041" s="8">
        <v>1</v>
      </c>
      <c r="H2041" s="8">
        <v>0</v>
      </c>
      <c r="I2041" s="8">
        <v>0</v>
      </c>
      <c r="J2041" s="8">
        <v>1</v>
      </c>
      <c r="K2041" s="8">
        <v>1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5">
        <v>404010156</v>
      </c>
    </row>
    <row r="2042" spans="1:21" hidden="1" x14ac:dyDescent="0.25">
      <c r="A2042" s="8" t="s">
        <v>5018</v>
      </c>
      <c r="B2042" s="2" t="s">
        <v>2458</v>
      </c>
      <c r="C2042" s="2" t="s">
        <v>204</v>
      </c>
      <c r="D2042" s="2" t="s">
        <v>203</v>
      </c>
      <c r="E2042" s="2" t="s">
        <v>187</v>
      </c>
      <c r="F2042" s="8" t="s">
        <v>24</v>
      </c>
      <c r="G2042" s="8">
        <v>0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5">
        <v>404010164</v>
      </c>
    </row>
    <row r="2043" spans="1:21" hidden="1" x14ac:dyDescent="0.25">
      <c r="A2043" s="8" t="s">
        <v>5018</v>
      </c>
      <c r="B2043" s="2" t="s">
        <v>2459</v>
      </c>
      <c r="C2043" s="2" t="s">
        <v>204</v>
      </c>
      <c r="D2043" s="2" t="s">
        <v>203</v>
      </c>
      <c r="E2043" s="2" t="s">
        <v>187</v>
      </c>
      <c r="F2043" s="8" t="s">
        <v>24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1</v>
      </c>
      <c r="N2043" s="8">
        <v>0</v>
      </c>
      <c r="O2043" s="8">
        <v>0</v>
      </c>
      <c r="P2043" s="8">
        <v>1</v>
      </c>
      <c r="Q2043" s="8">
        <v>0</v>
      </c>
      <c r="R2043" s="8">
        <v>0</v>
      </c>
      <c r="S2043" s="8">
        <v>0</v>
      </c>
      <c r="T2043" s="8">
        <v>0</v>
      </c>
      <c r="U2043" s="5">
        <v>404010172</v>
      </c>
    </row>
    <row r="2044" spans="1:21" hidden="1" x14ac:dyDescent="0.25">
      <c r="A2044" s="8" t="s">
        <v>5018</v>
      </c>
      <c r="B2044" s="2" t="s">
        <v>2460</v>
      </c>
      <c r="C2044" s="2" t="s">
        <v>204</v>
      </c>
      <c r="D2044" s="2" t="s">
        <v>203</v>
      </c>
      <c r="E2044" s="2" t="s">
        <v>187</v>
      </c>
      <c r="F2044" s="8" t="s">
        <v>24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1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8">
        <v>0</v>
      </c>
      <c r="T2044" s="8">
        <v>0</v>
      </c>
      <c r="U2044" s="5">
        <v>404010180</v>
      </c>
    </row>
    <row r="2045" spans="1:21" hidden="1" x14ac:dyDescent="0.25">
      <c r="A2045" s="8" t="s">
        <v>5018</v>
      </c>
      <c r="B2045" s="2" t="s">
        <v>2461</v>
      </c>
      <c r="C2045" s="2" t="s">
        <v>204</v>
      </c>
      <c r="D2045" s="2" t="s">
        <v>203</v>
      </c>
      <c r="E2045" s="2" t="s">
        <v>187</v>
      </c>
      <c r="F2045" s="8" t="s">
        <v>24</v>
      </c>
      <c r="G2045" s="8">
        <v>0</v>
      </c>
      <c r="H2045" s="8">
        <v>1</v>
      </c>
      <c r="I2045" s="8">
        <v>0</v>
      </c>
      <c r="J2045" s="8">
        <v>0</v>
      </c>
      <c r="K2045" s="8">
        <v>0</v>
      </c>
      <c r="L2045" s="8">
        <v>0</v>
      </c>
      <c r="M2045" s="8">
        <v>1</v>
      </c>
      <c r="N2045" s="8">
        <v>0</v>
      </c>
      <c r="O2045" s="8">
        <v>0</v>
      </c>
      <c r="P2045" s="8">
        <v>1</v>
      </c>
      <c r="Q2045" s="8">
        <v>0</v>
      </c>
      <c r="R2045" s="8">
        <v>0</v>
      </c>
      <c r="S2045" s="8">
        <v>0</v>
      </c>
      <c r="T2045" s="8">
        <v>0</v>
      </c>
      <c r="U2045" s="5">
        <v>404010199</v>
      </c>
    </row>
    <row r="2046" spans="1:21" hidden="1" x14ac:dyDescent="0.25">
      <c r="A2046" s="8" t="s">
        <v>5018</v>
      </c>
      <c r="B2046" s="2" t="s">
        <v>2462</v>
      </c>
      <c r="C2046" s="2" t="s">
        <v>204</v>
      </c>
      <c r="D2046" s="2" t="s">
        <v>203</v>
      </c>
      <c r="E2046" s="2" t="s">
        <v>187</v>
      </c>
      <c r="F2046" s="8" t="s">
        <v>24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5">
        <v>404010202</v>
      </c>
    </row>
    <row r="2047" spans="1:21" hidden="1" x14ac:dyDescent="0.25">
      <c r="A2047" s="8" t="s">
        <v>5018</v>
      </c>
      <c r="B2047" s="2" t="s">
        <v>2463</v>
      </c>
      <c r="C2047" s="2" t="s">
        <v>204</v>
      </c>
      <c r="D2047" s="2" t="s">
        <v>203</v>
      </c>
      <c r="E2047" s="2" t="s">
        <v>187</v>
      </c>
      <c r="F2047" s="8" t="s">
        <v>24</v>
      </c>
      <c r="G2047" s="8">
        <v>0</v>
      </c>
      <c r="H2047" s="8">
        <v>1</v>
      </c>
      <c r="I2047" s="8">
        <v>1</v>
      </c>
      <c r="J2047" s="8">
        <v>0</v>
      </c>
      <c r="K2047" s="8">
        <v>0</v>
      </c>
      <c r="L2047" s="8">
        <v>0</v>
      </c>
      <c r="M2047" s="8">
        <v>1</v>
      </c>
      <c r="N2047" s="8">
        <v>0</v>
      </c>
      <c r="O2047" s="8">
        <v>0</v>
      </c>
      <c r="P2047" s="8">
        <v>1</v>
      </c>
      <c r="Q2047" s="8">
        <v>0</v>
      </c>
      <c r="R2047" s="8">
        <v>0</v>
      </c>
      <c r="S2047" s="8">
        <v>0</v>
      </c>
      <c r="T2047" s="8">
        <v>0</v>
      </c>
      <c r="U2047" s="5">
        <v>404010210</v>
      </c>
    </row>
    <row r="2048" spans="1:21" hidden="1" x14ac:dyDescent="0.25">
      <c r="A2048" s="8" t="s">
        <v>5018</v>
      </c>
      <c r="B2048" s="2" t="s">
        <v>2464</v>
      </c>
      <c r="C2048" s="2" t="s">
        <v>204</v>
      </c>
      <c r="D2048" s="2" t="s">
        <v>203</v>
      </c>
      <c r="E2048" s="2" t="s">
        <v>187</v>
      </c>
      <c r="F2048" s="8" t="s">
        <v>24</v>
      </c>
      <c r="G2048" s="8">
        <v>0</v>
      </c>
      <c r="H2048" s="8">
        <v>1</v>
      </c>
      <c r="I2048" s="8">
        <v>1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1</v>
      </c>
      <c r="Q2048" s="8">
        <v>0</v>
      </c>
      <c r="R2048" s="8">
        <v>0</v>
      </c>
      <c r="S2048" s="8">
        <v>0</v>
      </c>
      <c r="T2048" s="8">
        <v>0</v>
      </c>
      <c r="U2048" s="5">
        <v>404010229</v>
      </c>
    </row>
    <row r="2049" spans="1:21" hidden="1" x14ac:dyDescent="0.25">
      <c r="A2049" s="8" t="s">
        <v>5018</v>
      </c>
      <c r="B2049" s="2" t="s">
        <v>2465</v>
      </c>
      <c r="C2049" s="2" t="s">
        <v>204</v>
      </c>
      <c r="D2049" s="2" t="s">
        <v>203</v>
      </c>
      <c r="E2049" s="2" t="s">
        <v>187</v>
      </c>
      <c r="F2049" s="8" t="s">
        <v>24</v>
      </c>
      <c r="G2049" s="8">
        <v>0</v>
      </c>
      <c r="H2049" s="8">
        <v>1</v>
      </c>
      <c r="I2049" s="8">
        <v>1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1</v>
      </c>
      <c r="Q2049" s="8">
        <v>0</v>
      </c>
      <c r="R2049" s="8">
        <v>0</v>
      </c>
      <c r="S2049" s="8">
        <v>0</v>
      </c>
      <c r="T2049" s="8">
        <v>0</v>
      </c>
      <c r="U2049" s="5">
        <v>404010237</v>
      </c>
    </row>
    <row r="2050" spans="1:21" hidden="1" x14ac:dyDescent="0.25">
      <c r="A2050" s="8" t="s">
        <v>5018</v>
      </c>
      <c r="B2050" s="2" t="s">
        <v>2466</v>
      </c>
      <c r="C2050" s="2" t="s">
        <v>204</v>
      </c>
      <c r="D2050" s="2" t="s">
        <v>203</v>
      </c>
      <c r="E2050" s="2" t="s">
        <v>187</v>
      </c>
      <c r="F2050" s="8" t="s">
        <v>24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5">
        <v>404010245</v>
      </c>
    </row>
    <row r="2051" spans="1:21" hidden="1" x14ac:dyDescent="0.25">
      <c r="A2051" s="8" t="s">
        <v>5018</v>
      </c>
      <c r="B2051" s="2" t="s">
        <v>2467</v>
      </c>
      <c r="C2051" s="2" t="s">
        <v>204</v>
      </c>
      <c r="D2051" s="2" t="s">
        <v>203</v>
      </c>
      <c r="E2051" s="2" t="s">
        <v>187</v>
      </c>
      <c r="F2051" s="8" t="s">
        <v>24</v>
      </c>
      <c r="G2051" s="8">
        <v>1</v>
      </c>
      <c r="H2051" s="8">
        <v>1</v>
      </c>
      <c r="I2051" s="8">
        <v>0</v>
      </c>
      <c r="J2051" s="8">
        <v>0</v>
      </c>
      <c r="K2051" s="8">
        <v>1</v>
      </c>
      <c r="L2051" s="8">
        <v>1</v>
      </c>
      <c r="M2051" s="8">
        <v>0</v>
      </c>
      <c r="N2051" s="8">
        <v>1</v>
      </c>
      <c r="O2051" s="8">
        <v>0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5">
        <v>404010253</v>
      </c>
    </row>
    <row r="2052" spans="1:21" hidden="1" x14ac:dyDescent="0.25">
      <c r="A2052" s="8" t="s">
        <v>5018</v>
      </c>
      <c r="B2052" s="2" t="s">
        <v>2468</v>
      </c>
      <c r="C2052" s="2" t="s">
        <v>204</v>
      </c>
      <c r="D2052" s="2" t="s">
        <v>203</v>
      </c>
      <c r="E2052" s="2" t="s">
        <v>187</v>
      </c>
      <c r="F2052" s="8" t="s">
        <v>24</v>
      </c>
      <c r="G2052" s="8">
        <v>1</v>
      </c>
      <c r="H2052" s="8">
        <v>0</v>
      </c>
      <c r="I2052" s="8">
        <v>0</v>
      </c>
      <c r="J2052" s="8">
        <v>1</v>
      </c>
      <c r="K2052" s="8">
        <v>1</v>
      </c>
      <c r="L2052" s="8">
        <v>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5">
        <v>404010261</v>
      </c>
    </row>
    <row r="2053" spans="1:21" hidden="1" x14ac:dyDescent="0.25">
      <c r="A2053" s="8" t="s">
        <v>5018</v>
      </c>
      <c r="B2053" s="2" t="s">
        <v>2469</v>
      </c>
      <c r="C2053" s="2" t="s">
        <v>204</v>
      </c>
      <c r="D2053" s="2" t="s">
        <v>203</v>
      </c>
      <c r="E2053" s="2" t="s">
        <v>187</v>
      </c>
      <c r="F2053" s="8" t="s">
        <v>24</v>
      </c>
      <c r="G2053" s="8">
        <v>1</v>
      </c>
      <c r="H2053" s="8">
        <v>0</v>
      </c>
      <c r="I2053" s="8">
        <v>0</v>
      </c>
      <c r="J2053" s="8">
        <v>1</v>
      </c>
      <c r="K2053" s="8">
        <v>1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5">
        <v>404010270</v>
      </c>
    </row>
    <row r="2054" spans="1:21" hidden="1" x14ac:dyDescent="0.25">
      <c r="A2054" s="8" t="s">
        <v>5018</v>
      </c>
      <c r="B2054" s="2" t="s">
        <v>2470</v>
      </c>
      <c r="C2054" s="2" t="s">
        <v>204</v>
      </c>
      <c r="D2054" s="2" t="s">
        <v>203</v>
      </c>
      <c r="E2054" s="2" t="s">
        <v>187</v>
      </c>
      <c r="F2054" s="8" t="s">
        <v>24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1</v>
      </c>
      <c r="N2054" s="8">
        <v>0</v>
      </c>
      <c r="O2054" s="8">
        <v>0</v>
      </c>
      <c r="P2054" s="8">
        <v>1</v>
      </c>
      <c r="Q2054" s="8">
        <v>0</v>
      </c>
      <c r="R2054" s="8">
        <v>0</v>
      </c>
      <c r="S2054" s="8">
        <v>0</v>
      </c>
      <c r="T2054" s="8">
        <v>0</v>
      </c>
      <c r="U2054" s="5">
        <v>404010288</v>
      </c>
    </row>
    <row r="2055" spans="1:21" hidden="1" x14ac:dyDescent="0.25">
      <c r="A2055" s="8" t="s">
        <v>5018</v>
      </c>
      <c r="B2055" s="2" t="s">
        <v>2471</v>
      </c>
      <c r="C2055" s="2" t="s">
        <v>204</v>
      </c>
      <c r="D2055" s="2" t="s">
        <v>203</v>
      </c>
      <c r="E2055" s="2" t="s">
        <v>187</v>
      </c>
      <c r="F2055" s="8" t="s">
        <v>24</v>
      </c>
      <c r="G2055" s="8">
        <v>1</v>
      </c>
      <c r="H2055" s="8">
        <v>0</v>
      </c>
      <c r="I2055" s="8">
        <v>0</v>
      </c>
      <c r="J2055" s="8">
        <v>1</v>
      </c>
      <c r="K2055" s="8">
        <v>1</v>
      </c>
      <c r="L2055" s="8">
        <v>1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5">
        <v>404010296</v>
      </c>
    </row>
    <row r="2056" spans="1:21" hidden="1" x14ac:dyDescent="0.25">
      <c r="A2056" s="8" t="s">
        <v>5018</v>
      </c>
      <c r="B2056" s="2" t="s">
        <v>2472</v>
      </c>
      <c r="C2056" s="2" t="s">
        <v>204</v>
      </c>
      <c r="D2056" s="2" t="s">
        <v>203</v>
      </c>
      <c r="E2056" s="2" t="s">
        <v>187</v>
      </c>
      <c r="F2056" s="8" t="s">
        <v>23</v>
      </c>
      <c r="G2056" s="8">
        <v>1</v>
      </c>
      <c r="H2056" s="8">
        <v>0</v>
      </c>
      <c r="I2056" s="8">
        <v>0</v>
      </c>
      <c r="J2056" s="8">
        <v>1</v>
      </c>
      <c r="K2056" s="8">
        <v>1</v>
      </c>
      <c r="L2056" s="8">
        <v>1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5">
        <v>404010300</v>
      </c>
    </row>
    <row r="2057" spans="1:21" hidden="1" x14ac:dyDescent="0.25">
      <c r="A2057" s="8" t="s">
        <v>5018</v>
      </c>
      <c r="B2057" s="2" t="s">
        <v>2473</v>
      </c>
      <c r="C2057" s="2" t="s">
        <v>204</v>
      </c>
      <c r="D2057" s="2" t="s">
        <v>203</v>
      </c>
      <c r="E2057" s="2" t="s">
        <v>187</v>
      </c>
      <c r="F2057" s="8" t="s">
        <v>24</v>
      </c>
      <c r="G2057" s="8">
        <v>1</v>
      </c>
      <c r="H2057" s="8">
        <v>1</v>
      </c>
      <c r="I2057" s="8">
        <v>1</v>
      </c>
      <c r="J2057" s="8">
        <v>0</v>
      </c>
      <c r="K2057" s="8">
        <v>1</v>
      </c>
      <c r="L2057" s="8">
        <v>1</v>
      </c>
      <c r="M2057" s="8">
        <v>1</v>
      </c>
      <c r="N2057" s="8">
        <v>0</v>
      </c>
      <c r="O2057" s="8">
        <v>0</v>
      </c>
      <c r="P2057" s="8">
        <v>1</v>
      </c>
      <c r="Q2057" s="8">
        <v>0</v>
      </c>
      <c r="R2057" s="8">
        <v>0</v>
      </c>
      <c r="S2057" s="8">
        <v>0</v>
      </c>
      <c r="T2057" s="8">
        <v>0</v>
      </c>
      <c r="U2057" s="5">
        <v>404010318</v>
      </c>
    </row>
    <row r="2058" spans="1:21" hidden="1" x14ac:dyDescent="0.25">
      <c r="A2058" s="8" t="s">
        <v>5018</v>
      </c>
      <c r="B2058" s="2" t="s">
        <v>2474</v>
      </c>
      <c r="C2058" s="2" t="s">
        <v>204</v>
      </c>
      <c r="D2058" s="2" t="s">
        <v>203</v>
      </c>
      <c r="E2058" s="2" t="s">
        <v>187</v>
      </c>
      <c r="F2058" s="8" t="s">
        <v>24</v>
      </c>
      <c r="G2058" s="8">
        <v>0</v>
      </c>
      <c r="H2058" s="8">
        <v>1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5">
        <v>404010326</v>
      </c>
    </row>
    <row r="2059" spans="1:21" hidden="1" x14ac:dyDescent="0.25">
      <c r="A2059" s="8" t="s">
        <v>5018</v>
      </c>
      <c r="B2059" s="2" t="s">
        <v>2475</v>
      </c>
      <c r="C2059" s="2" t="s">
        <v>204</v>
      </c>
      <c r="D2059" s="2" t="s">
        <v>203</v>
      </c>
      <c r="E2059" s="2" t="s">
        <v>187</v>
      </c>
      <c r="F2059" s="8" t="s">
        <v>24</v>
      </c>
      <c r="G2059" s="8">
        <v>0</v>
      </c>
      <c r="H2059" s="8">
        <v>1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5">
        <v>404010334</v>
      </c>
    </row>
    <row r="2060" spans="1:21" hidden="1" x14ac:dyDescent="0.25">
      <c r="A2060" s="8" t="s">
        <v>5018</v>
      </c>
      <c r="B2060" s="2" t="s">
        <v>2476</v>
      </c>
      <c r="C2060" s="2" t="s">
        <v>204</v>
      </c>
      <c r="D2060" s="2" t="s">
        <v>203</v>
      </c>
      <c r="E2060" s="2" t="s">
        <v>187</v>
      </c>
      <c r="F2060" s="8" t="s">
        <v>24</v>
      </c>
      <c r="G2060" s="8">
        <v>1</v>
      </c>
      <c r="H2060" s="8">
        <v>1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1</v>
      </c>
      <c r="Q2060" s="8">
        <v>0</v>
      </c>
      <c r="R2060" s="8">
        <v>0</v>
      </c>
      <c r="S2060" s="8">
        <v>0</v>
      </c>
      <c r="T2060" s="8">
        <v>0</v>
      </c>
      <c r="U2060" s="5">
        <v>404010342</v>
      </c>
    </row>
    <row r="2061" spans="1:21" hidden="1" x14ac:dyDescent="0.25">
      <c r="A2061" s="8" t="s">
        <v>5018</v>
      </c>
      <c r="B2061" s="2" t="s">
        <v>2477</v>
      </c>
      <c r="C2061" s="2" t="s">
        <v>204</v>
      </c>
      <c r="D2061" s="2" t="s">
        <v>203</v>
      </c>
      <c r="E2061" s="2" t="s">
        <v>187</v>
      </c>
      <c r="F2061" s="8" t="s">
        <v>24</v>
      </c>
      <c r="G2061" s="8">
        <v>0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1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5">
        <v>404010350</v>
      </c>
    </row>
    <row r="2062" spans="1:21" hidden="1" x14ac:dyDescent="0.25">
      <c r="A2062" s="8" t="s">
        <v>5018</v>
      </c>
      <c r="B2062" s="2" t="s">
        <v>2478</v>
      </c>
      <c r="C2062" s="2" t="s">
        <v>204</v>
      </c>
      <c r="D2062" s="2" t="s">
        <v>203</v>
      </c>
      <c r="E2062" s="2" t="s">
        <v>187</v>
      </c>
      <c r="F2062" s="8" t="s">
        <v>24</v>
      </c>
      <c r="G2062" s="8">
        <v>1</v>
      </c>
      <c r="H2062" s="8">
        <v>0</v>
      </c>
      <c r="I2062" s="8">
        <v>0</v>
      </c>
      <c r="J2062" s="8">
        <v>1</v>
      </c>
      <c r="K2062" s="8">
        <v>1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5">
        <v>404010369</v>
      </c>
    </row>
    <row r="2063" spans="1:21" hidden="1" x14ac:dyDescent="0.25">
      <c r="A2063" s="8" t="s">
        <v>5018</v>
      </c>
      <c r="B2063" s="2" t="s">
        <v>2479</v>
      </c>
      <c r="C2063" s="2" t="s">
        <v>204</v>
      </c>
      <c r="D2063" s="2" t="s">
        <v>203</v>
      </c>
      <c r="E2063" s="2" t="s">
        <v>187</v>
      </c>
      <c r="F2063" s="8" t="s">
        <v>24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0</v>
      </c>
      <c r="M2063" s="8">
        <v>1</v>
      </c>
      <c r="N2063" s="8">
        <v>0</v>
      </c>
      <c r="O2063" s="8">
        <v>0</v>
      </c>
      <c r="P2063" s="8">
        <v>1</v>
      </c>
      <c r="Q2063" s="8">
        <v>0</v>
      </c>
      <c r="R2063" s="8">
        <v>0</v>
      </c>
      <c r="S2063" s="8">
        <v>0</v>
      </c>
      <c r="T2063" s="8">
        <v>0</v>
      </c>
      <c r="U2063" s="5">
        <v>404010377</v>
      </c>
    </row>
    <row r="2064" spans="1:21" hidden="1" x14ac:dyDescent="0.25">
      <c r="A2064" s="8" t="s">
        <v>5018</v>
      </c>
      <c r="B2064" s="2" t="s">
        <v>2480</v>
      </c>
      <c r="C2064" s="2" t="s">
        <v>204</v>
      </c>
      <c r="D2064" s="2" t="s">
        <v>203</v>
      </c>
      <c r="E2064" s="2" t="s">
        <v>187</v>
      </c>
      <c r="F2064" s="8" t="s">
        <v>24</v>
      </c>
      <c r="G2064" s="8">
        <v>0</v>
      </c>
      <c r="H2064" s="8">
        <v>1</v>
      </c>
      <c r="I2064" s="8">
        <v>1</v>
      </c>
      <c r="J2064" s="8">
        <v>0</v>
      </c>
      <c r="K2064" s="8">
        <v>0</v>
      </c>
      <c r="L2064" s="8">
        <v>0</v>
      </c>
      <c r="M2064" s="8">
        <v>1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8">
        <v>0</v>
      </c>
      <c r="T2064" s="8">
        <v>0</v>
      </c>
      <c r="U2064" s="5">
        <v>404010385</v>
      </c>
    </row>
    <row r="2065" spans="1:21" hidden="1" x14ac:dyDescent="0.25">
      <c r="A2065" s="8" t="s">
        <v>5018</v>
      </c>
      <c r="B2065" s="2" t="s">
        <v>2481</v>
      </c>
      <c r="C2065" s="2" t="s">
        <v>204</v>
      </c>
      <c r="D2065" s="2" t="s">
        <v>203</v>
      </c>
      <c r="E2065" s="2" t="s">
        <v>187</v>
      </c>
      <c r="F2065" s="8" t="s">
        <v>24</v>
      </c>
      <c r="G2065" s="8">
        <v>1</v>
      </c>
      <c r="H2065" s="8">
        <v>0</v>
      </c>
      <c r="I2065" s="8">
        <v>0</v>
      </c>
      <c r="J2065" s="8">
        <v>1</v>
      </c>
      <c r="K2065" s="8">
        <v>1</v>
      </c>
      <c r="L2065" s="8">
        <v>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5">
        <v>404010393</v>
      </c>
    </row>
    <row r="2066" spans="1:21" hidden="1" x14ac:dyDescent="0.25">
      <c r="A2066" s="8" t="s">
        <v>5018</v>
      </c>
      <c r="B2066" s="2" t="s">
        <v>2482</v>
      </c>
      <c r="C2066" s="2" t="s">
        <v>204</v>
      </c>
      <c r="D2066" s="2" t="s">
        <v>203</v>
      </c>
      <c r="E2066" s="2" t="s">
        <v>187</v>
      </c>
      <c r="F2066" s="8" t="s">
        <v>24</v>
      </c>
      <c r="G2066" s="8">
        <v>0</v>
      </c>
      <c r="H2066" s="8">
        <v>1</v>
      </c>
      <c r="I2066" s="8">
        <v>1</v>
      </c>
      <c r="J2066" s="8">
        <v>0</v>
      </c>
      <c r="K2066" s="8">
        <v>0</v>
      </c>
      <c r="L2066" s="8">
        <v>0</v>
      </c>
      <c r="M2066" s="8">
        <v>1</v>
      </c>
      <c r="N2066" s="8">
        <v>0</v>
      </c>
      <c r="O2066" s="8">
        <v>0</v>
      </c>
      <c r="P2066" s="8">
        <v>1</v>
      </c>
      <c r="Q2066" s="8">
        <v>0</v>
      </c>
      <c r="R2066" s="8">
        <v>0</v>
      </c>
      <c r="S2066" s="8">
        <v>0</v>
      </c>
      <c r="T2066" s="8">
        <v>0</v>
      </c>
      <c r="U2066" s="5">
        <v>404010407</v>
      </c>
    </row>
    <row r="2067" spans="1:21" hidden="1" x14ac:dyDescent="0.25">
      <c r="A2067" s="8" t="s">
        <v>5018</v>
      </c>
      <c r="B2067" s="2" t="s">
        <v>2483</v>
      </c>
      <c r="C2067" s="2" t="s">
        <v>204</v>
      </c>
      <c r="D2067" s="2" t="s">
        <v>203</v>
      </c>
      <c r="E2067" s="2" t="s">
        <v>187</v>
      </c>
      <c r="F2067" s="8" t="s">
        <v>24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</v>
      </c>
      <c r="O2067" s="8">
        <v>0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5">
        <v>404010415</v>
      </c>
    </row>
    <row r="2068" spans="1:21" hidden="1" x14ac:dyDescent="0.25">
      <c r="A2068" s="8" t="s">
        <v>5018</v>
      </c>
      <c r="B2068" s="2" t="s">
        <v>2484</v>
      </c>
      <c r="C2068" s="2" t="s">
        <v>204</v>
      </c>
      <c r="D2068" s="2" t="s">
        <v>203</v>
      </c>
      <c r="E2068" s="2" t="s">
        <v>187</v>
      </c>
      <c r="F2068" s="8" t="s">
        <v>36</v>
      </c>
      <c r="G2068" s="8">
        <v>0</v>
      </c>
      <c r="H2068" s="8">
        <v>1</v>
      </c>
      <c r="I2068" s="8">
        <v>0</v>
      </c>
      <c r="J2068" s="8">
        <v>0</v>
      </c>
      <c r="K2068" s="8">
        <v>0</v>
      </c>
      <c r="L2068" s="8">
        <v>0</v>
      </c>
      <c r="M2068" s="8">
        <v>1</v>
      </c>
      <c r="N2068" s="8">
        <v>0</v>
      </c>
      <c r="O2068" s="8">
        <v>0</v>
      </c>
      <c r="P2068" s="8">
        <v>1</v>
      </c>
      <c r="Q2068" s="8">
        <v>0</v>
      </c>
      <c r="R2068" s="8">
        <v>0</v>
      </c>
      <c r="S2068" s="8">
        <v>0</v>
      </c>
      <c r="T2068" s="8">
        <v>0</v>
      </c>
      <c r="U2068" s="5">
        <v>404010431</v>
      </c>
    </row>
    <row r="2069" spans="1:21" hidden="1" x14ac:dyDescent="0.25">
      <c r="A2069" s="8" t="s">
        <v>5018</v>
      </c>
      <c r="B2069" s="2" t="s">
        <v>2485</v>
      </c>
      <c r="C2069" s="2" t="s">
        <v>204</v>
      </c>
      <c r="D2069" s="2" t="s">
        <v>203</v>
      </c>
      <c r="E2069" s="2" t="s">
        <v>187</v>
      </c>
      <c r="F2069" s="8" t="s">
        <v>24</v>
      </c>
      <c r="G2069" s="8">
        <v>1</v>
      </c>
      <c r="H2069" s="8">
        <v>0</v>
      </c>
      <c r="I2069" s="8">
        <v>0</v>
      </c>
      <c r="J2069" s="8">
        <v>1</v>
      </c>
      <c r="K2069" s="8">
        <v>1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5">
        <v>404010440</v>
      </c>
    </row>
    <row r="2070" spans="1:21" hidden="1" x14ac:dyDescent="0.25">
      <c r="A2070" s="8" t="s">
        <v>5018</v>
      </c>
      <c r="B2070" s="2" t="s">
        <v>2486</v>
      </c>
      <c r="C2070" s="2" t="s">
        <v>204</v>
      </c>
      <c r="D2070" s="2" t="s">
        <v>203</v>
      </c>
      <c r="E2070" s="2" t="s">
        <v>187</v>
      </c>
      <c r="F2070" s="8" t="s">
        <v>24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5">
        <v>404010458</v>
      </c>
    </row>
    <row r="2071" spans="1:21" hidden="1" x14ac:dyDescent="0.25">
      <c r="A2071" s="8" t="s">
        <v>5018</v>
      </c>
      <c r="B2071" s="2" t="s">
        <v>2487</v>
      </c>
      <c r="C2071" s="2" t="s">
        <v>204</v>
      </c>
      <c r="D2071" s="2" t="s">
        <v>203</v>
      </c>
      <c r="E2071" s="2" t="s">
        <v>187</v>
      </c>
      <c r="F2071" s="8" t="s">
        <v>24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1</v>
      </c>
      <c r="N2071" s="8">
        <v>0</v>
      </c>
      <c r="O2071" s="8">
        <v>0</v>
      </c>
      <c r="P2071" s="8">
        <v>1</v>
      </c>
      <c r="Q2071" s="8">
        <v>0</v>
      </c>
      <c r="R2071" s="8">
        <v>0</v>
      </c>
      <c r="S2071" s="8">
        <v>0</v>
      </c>
      <c r="T2071" s="8">
        <v>0</v>
      </c>
      <c r="U2071" s="5">
        <v>404010466</v>
      </c>
    </row>
    <row r="2072" spans="1:21" hidden="1" x14ac:dyDescent="0.25">
      <c r="A2072" s="8" t="s">
        <v>5018</v>
      </c>
      <c r="B2072" s="2" t="s">
        <v>2488</v>
      </c>
      <c r="C2072" s="2" t="s">
        <v>204</v>
      </c>
      <c r="D2072" s="2" t="s">
        <v>203</v>
      </c>
      <c r="E2072" s="2" t="s">
        <v>187</v>
      </c>
      <c r="F2072" s="8" t="s">
        <v>24</v>
      </c>
      <c r="G2072" s="8">
        <v>0</v>
      </c>
      <c r="H2072" s="8">
        <v>1</v>
      </c>
      <c r="I2072" s="8">
        <v>1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0</v>
      </c>
      <c r="U2072" s="5">
        <v>404010474</v>
      </c>
    </row>
    <row r="2073" spans="1:21" hidden="1" x14ac:dyDescent="0.25">
      <c r="A2073" s="8" t="s">
        <v>5018</v>
      </c>
      <c r="B2073" s="2" t="s">
        <v>2489</v>
      </c>
      <c r="C2073" s="2" t="s">
        <v>204</v>
      </c>
      <c r="D2073" s="2" t="s">
        <v>203</v>
      </c>
      <c r="E2073" s="2" t="s">
        <v>187</v>
      </c>
      <c r="F2073" s="8" t="s">
        <v>24</v>
      </c>
      <c r="G2073" s="8">
        <v>0</v>
      </c>
      <c r="H2073" s="8">
        <v>1</v>
      </c>
      <c r="I2073" s="8">
        <v>1</v>
      </c>
      <c r="J2073" s="8">
        <v>0</v>
      </c>
      <c r="K2073" s="8">
        <v>0</v>
      </c>
      <c r="L2073" s="8">
        <v>0</v>
      </c>
      <c r="M2073" s="8">
        <v>1</v>
      </c>
      <c r="N2073" s="8">
        <v>0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5">
        <v>404010482</v>
      </c>
    </row>
    <row r="2074" spans="1:21" hidden="1" x14ac:dyDescent="0.25">
      <c r="A2074" s="8" t="s">
        <v>5018</v>
      </c>
      <c r="B2074" s="2" t="s">
        <v>2490</v>
      </c>
      <c r="C2074" s="2" t="s">
        <v>204</v>
      </c>
      <c r="D2074" s="2" t="s">
        <v>203</v>
      </c>
      <c r="E2074" s="2" t="s">
        <v>187</v>
      </c>
      <c r="F2074" s="8" t="s">
        <v>24</v>
      </c>
      <c r="G2074" s="8">
        <v>0</v>
      </c>
      <c r="H2074" s="8">
        <v>1</v>
      </c>
      <c r="I2074" s="8">
        <v>1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1</v>
      </c>
      <c r="Q2074" s="8">
        <v>0</v>
      </c>
      <c r="R2074" s="8">
        <v>0</v>
      </c>
      <c r="S2074" s="8">
        <v>0</v>
      </c>
      <c r="T2074" s="8">
        <v>0</v>
      </c>
      <c r="U2074" s="5">
        <v>404010490</v>
      </c>
    </row>
    <row r="2075" spans="1:21" hidden="1" x14ac:dyDescent="0.25">
      <c r="A2075" s="8" t="s">
        <v>5018</v>
      </c>
      <c r="B2075" s="2" t="s">
        <v>2491</v>
      </c>
      <c r="C2075" s="2" t="s">
        <v>204</v>
      </c>
      <c r="D2075" s="2" t="s">
        <v>203</v>
      </c>
      <c r="E2075" s="2" t="s">
        <v>187</v>
      </c>
      <c r="F2075" s="8" t="s">
        <v>24</v>
      </c>
      <c r="G2075" s="8">
        <v>0</v>
      </c>
      <c r="H2075" s="8">
        <v>1</v>
      </c>
      <c r="I2075" s="8">
        <v>1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0</v>
      </c>
      <c r="P2075" s="8">
        <v>1</v>
      </c>
      <c r="Q2075" s="8">
        <v>0</v>
      </c>
      <c r="R2075" s="8">
        <v>0</v>
      </c>
      <c r="S2075" s="8">
        <v>0</v>
      </c>
      <c r="T2075" s="8">
        <v>0</v>
      </c>
      <c r="U2075" s="5">
        <v>404010504</v>
      </c>
    </row>
    <row r="2076" spans="1:21" hidden="1" x14ac:dyDescent="0.25">
      <c r="A2076" s="8" t="s">
        <v>5018</v>
      </c>
      <c r="B2076" s="2" t="s">
        <v>2492</v>
      </c>
      <c r="C2076" s="2" t="s">
        <v>204</v>
      </c>
      <c r="D2076" s="2" t="s">
        <v>203</v>
      </c>
      <c r="E2076" s="2" t="s">
        <v>187</v>
      </c>
      <c r="F2076" s="8" t="s">
        <v>24</v>
      </c>
      <c r="G2076" s="8">
        <v>1</v>
      </c>
      <c r="H2076" s="8">
        <v>1</v>
      </c>
      <c r="I2076" s="8">
        <v>1</v>
      </c>
      <c r="J2076" s="8">
        <v>0</v>
      </c>
      <c r="K2076" s="8">
        <v>0</v>
      </c>
      <c r="L2076" s="8">
        <v>0</v>
      </c>
      <c r="M2076" s="8">
        <v>1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5">
        <v>404010512</v>
      </c>
    </row>
    <row r="2077" spans="1:21" hidden="1" x14ac:dyDescent="0.25">
      <c r="A2077" s="8" t="s">
        <v>5018</v>
      </c>
      <c r="B2077" s="2" t="s">
        <v>2493</v>
      </c>
      <c r="C2077" s="2" t="s">
        <v>204</v>
      </c>
      <c r="D2077" s="2" t="s">
        <v>203</v>
      </c>
      <c r="E2077" s="2" t="s">
        <v>187</v>
      </c>
      <c r="F2077" s="8" t="s">
        <v>24</v>
      </c>
      <c r="G2077" s="8">
        <v>0</v>
      </c>
      <c r="H2077" s="8">
        <v>1</v>
      </c>
      <c r="I2077" s="8">
        <v>1</v>
      </c>
      <c r="J2077" s="8">
        <v>0</v>
      </c>
      <c r="K2077" s="8">
        <v>0</v>
      </c>
      <c r="L2077" s="8">
        <v>0</v>
      </c>
      <c r="M2077" s="8">
        <v>1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5">
        <v>404010520</v>
      </c>
    </row>
    <row r="2078" spans="1:21" hidden="1" x14ac:dyDescent="0.25">
      <c r="A2078" s="8" t="s">
        <v>5018</v>
      </c>
      <c r="B2078" s="2" t="s">
        <v>2494</v>
      </c>
      <c r="C2078" s="2" t="s">
        <v>204</v>
      </c>
      <c r="D2078" s="2" t="s">
        <v>203</v>
      </c>
      <c r="E2078" s="2" t="s">
        <v>187</v>
      </c>
      <c r="F2078" s="8" t="s">
        <v>24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5">
        <v>404010539</v>
      </c>
    </row>
    <row r="2079" spans="1:21" hidden="1" x14ac:dyDescent="0.25">
      <c r="A2079" s="8" t="s">
        <v>5018</v>
      </c>
      <c r="B2079" s="2" t="s">
        <v>2495</v>
      </c>
      <c r="C2079" s="2" t="s">
        <v>204</v>
      </c>
      <c r="D2079" s="2" t="s">
        <v>203</v>
      </c>
      <c r="E2079" s="2" t="s">
        <v>187</v>
      </c>
      <c r="F2079" s="8" t="s">
        <v>24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5">
        <v>404010547</v>
      </c>
    </row>
    <row r="2080" spans="1:21" hidden="1" x14ac:dyDescent="0.25">
      <c r="A2080" s="8" t="s">
        <v>5018</v>
      </c>
      <c r="B2080" s="2" t="s">
        <v>2496</v>
      </c>
      <c r="C2080" s="2" t="s">
        <v>204</v>
      </c>
      <c r="D2080" s="2" t="s">
        <v>203</v>
      </c>
      <c r="E2080" s="2" t="s">
        <v>187</v>
      </c>
      <c r="F2080" s="8" t="s">
        <v>24</v>
      </c>
      <c r="G2080" s="8">
        <v>0</v>
      </c>
      <c r="H2080" s="8">
        <v>1</v>
      </c>
      <c r="I2080" s="8">
        <v>1</v>
      </c>
      <c r="J2080" s="8">
        <v>0</v>
      </c>
      <c r="K2080" s="8">
        <v>0</v>
      </c>
      <c r="L2080" s="8">
        <v>0</v>
      </c>
      <c r="M2080" s="8">
        <v>1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5">
        <v>404010555</v>
      </c>
    </row>
    <row r="2081" spans="1:21" hidden="1" x14ac:dyDescent="0.25">
      <c r="A2081" s="8" t="s">
        <v>5018</v>
      </c>
      <c r="B2081" s="2" t="s">
        <v>2497</v>
      </c>
      <c r="C2081" s="2" t="s">
        <v>204</v>
      </c>
      <c r="D2081" s="2" t="s">
        <v>203</v>
      </c>
      <c r="E2081" s="2" t="s">
        <v>187</v>
      </c>
      <c r="F2081" s="8" t="s">
        <v>36</v>
      </c>
      <c r="G2081" s="8">
        <v>0</v>
      </c>
      <c r="H2081" s="8">
        <v>1</v>
      </c>
      <c r="I2081" s="8">
        <v>1</v>
      </c>
      <c r="J2081" s="8">
        <v>0</v>
      </c>
      <c r="K2081" s="8">
        <v>0</v>
      </c>
      <c r="L2081" s="8">
        <v>0</v>
      </c>
      <c r="M2081" s="8">
        <v>1</v>
      </c>
      <c r="N2081" s="8">
        <v>0</v>
      </c>
      <c r="O2081" s="8">
        <v>0</v>
      </c>
      <c r="P2081" s="8">
        <v>1</v>
      </c>
      <c r="Q2081" s="8">
        <v>0</v>
      </c>
      <c r="R2081" s="8">
        <v>0</v>
      </c>
      <c r="S2081" s="8">
        <v>0</v>
      </c>
      <c r="T2081" s="8">
        <v>0</v>
      </c>
      <c r="U2081" s="5">
        <v>404010563</v>
      </c>
    </row>
    <row r="2082" spans="1:21" hidden="1" x14ac:dyDescent="0.25">
      <c r="A2082" s="8" t="s">
        <v>5018</v>
      </c>
      <c r="B2082" s="2" t="s">
        <v>2498</v>
      </c>
      <c r="C2082" s="2" t="s">
        <v>204</v>
      </c>
      <c r="D2082" s="2" t="s">
        <v>203</v>
      </c>
      <c r="E2082" s="2" t="s">
        <v>187</v>
      </c>
      <c r="F2082" s="8" t="s">
        <v>36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0</v>
      </c>
      <c r="M2082" s="8">
        <v>1</v>
      </c>
      <c r="N2082" s="8">
        <v>0</v>
      </c>
      <c r="O2082" s="8">
        <v>0</v>
      </c>
      <c r="P2082" s="8">
        <v>1</v>
      </c>
      <c r="Q2082" s="8">
        <v>0</v>
      </c>
      <c r="R2082" s="8">
        <v>0</v>
      </c>
      <c r="S2082" s="8">
        <v>0</v>
      </c>
      <c r="T2082" s="8">
        <v>0</v>
      </c>
      <c r="U2082" s="5">
        <v>404010571</v>
      </c>
    </row>
    <row r="2083" spans="1:21" hidden="1" x14ac:dyDescent="0.25">
      <c r="A2083" s="8" t="s">
        <v>5018</v>
      </c>
      <c r="B2083" s="2" t="s">
        <v>2499</v>
      </c>
      <c r="C2083" s="2" t="s">
        <v>204</v>
      </c>
      <c r="D2083" s="2" t="s">
        <v>203</v>
      </c>
      <c r="E2083" s="2" t="s">
        <v>187</v>
      </c>
      <c r="F2083" s="8" t="s">
        <v>36</v>
      </c>
      <c r="G2083" s="8">
        <v>0</v>
      </c>
      <c r="H2083" s="8">
        <v>1</v>
      </c>
      <c r="I2083" s="8">
        <v>1</v>
      </c>
      <c r="J2083" s="8">
        <v>0</v>
      </c>
      <c r="K2083" s="8">
        <v>0</v>
      </c>
      <c r="L2083" s="8">
        <v>0</v>
      </c>
      <c r="M2083" s="8">
        <v>1</v>
      </c>
      <c r="N2083" s="8">
        <v>0</v>
      </c>
      <c r="O2083" s="8">
        <v>0</v>
      </c>
      <c r="P2083" s="8">
        <v>1</v>
      </c>
      <c r="Q2083" s="8">
        <v>0</v>
      </c>
      <c r="R2083" s="8">
        <v>0</v>
      </c>
      <c r="S2083" s="8">
        <v>0</v>
      </c>
      <c r="T2083" s="8">
        <v>0</v>
      </c>
      <c r="U2083" s="5">
        <v>404010580</v>
      </c>
    </row>
    <row r="2084" spans="1:21" hidden="1" x14ac:dyDescent="0.25">
      <c r="A2084" s="8" t="s">
        <v>5018</v>
      </c>
      <c r="B2084" s="2" t="s">
        <v>2500</v>
      </c>
      <c r="C2084" s="2" t="s">
        <v>204</v>
      </c>
      <c r="D2084" s="2" t="s">
        <v>203</v>
      </c>
      <c r="E2084" s="2" t="s">
        <v>187</v>
      </c>
      <c r="F2084" s="8" t="s">
        <v>36</v>
      </c>
      <c r="G2084" s="8">
        <v>0</v>
      </c>
      <c r="H2084" s="8">
        <v>1</v>
      </c>
      <c r="I2084" s="8">
        <v>1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5">
        <v>404010598</v>
      </c>
    </row>
    <row r="2085" spans="1:21" hidden="1" x14ac:dyDescent="0.25">
      <c r="A2085" s="8" t="s">
        <v>5018</v>
      </c>
      <c r="B2085" s="2" t="s">
        <v>2501</v>
      </c>
      <c r="C2085" s="2" t="s">
        <v>204</v>
      </c>
      <c r="D2085" s="2" t="s">
        <v>203</v>
      </c>
      <c r="E2085" s="2" t="s">
        <v>187</v>
      </c>
      <c r="F2085" s="8" t="s">
        <v>36</v>
      </c>
      <c r="G2085" s="8">
        <v>0</v>
      </c>
      <c r="H2085" s="8">
        <v>1</v>
      </c>
      <c r="I2085" s="8">
        <v>1</v>
      </c>
      <c r="J2085" s="8">
        <v>0</v>
      </c>
      <c r="K2085" s="8">
        <v>0</v>
      </c>
      <c r="L2085" s="8">
        <v>0</v>
      </c>
      <c r="M2085" s="8">
        <v>1</v>
      </c>
      <c r="N2085" s="8">
        <v>0</v>
      </c>
      <c r="O2085" s="8">
        <v>0</v>
      </c>
      <c r="P2085" s="8">
        <v>1</v>
      </c>
      <c r="Q2085" s="8">
        <v>0</v>
      </c>
      <c r="R2085" s="8">
        <v>0</v>
      </c>
      <c r="S2085" s="8">
        <v>0</v>
      </c>
      <c r="T2085" s="8">
        <v>0</v>
      </c>
      <c r="U2085" s="5">
        <v>404010601</v>
      </c>
    </row>
    <row r="2086" spans="1:21" hidden="1" x14ac:dyDescent="0.25">
      <c r="A2086" s="8" t="s">
        <v>5018</v>
      </c>
      <c r="B2086" s="2" t="s">
        <v>2502</v>
      </c>
      <c r="C2086" s="2" t="s">
        <v>204</v>
      </c>
      <c r="D2086" s="2" t="s">
        <v>203</v>
      </c>
      <c r="E2086" s="2" t="s">
        <v>187</v>
      </c>
      <c r="F2086" s="8" t="s">
        <v>36</v>
      </c>
      <c r="G2086" s="8">
        <v>0</v>
      </c>
      <c r="H2086" s="8">
        <v>1</v>
      </c>
      <c r="I2086" s="8">
        <v>1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5">
        <v>404010610</v>
      </c>
    </row>
    <row r="2087" spans="1:21" hidden="1" x14ac:dyDescent="0.25">
      <c r="A2087" s="8" t="s">
        <v>5018</v>
      </c>
      <c r="B2087" s="2" t="s">
        <v>2503</v>
      </c>
      <c r="C2087" s="2" t="s">
        <v>204</v>
      </c>
      <c r="D2087" s="2" t="s">
        <v>203</v>
      </c>
      <c r="E2087" s="2" t="s">
        <v>187</v>
      </c>
      <c r="F2087" s="8" t="s">
        <v>36</v>
      </c>
      <c r="G2087" s="8">
        <v>0</v>
      </c>
      <c r="H2087" s="8">
        <v>1</v>
      </c>
      <c r="I2087" s="8">
        <v>1</v>
      </c>
      <c r="J2087" s="8">
        <v>0</v>
      </c>
      <c r="K2087" s="8">
        <v>0</v>
      </c>
      <c r="L2087" s="8">
        <v>0</v>
      </c>
      <c r="M2087" s="8">
        <v>1</v>
      </c>
      <c r="N2087" s="8">
        <v>0</v>
      </c>
      <c r="O2087" s="8">
        <v>0</v>
      </c>
      <c r="P2087" s="8">
        <v>1</v>
      </c>
      <c r="Q2087" s="8">
        <v>0</v>
      </c>
      <c r="R2087" s="8">
        <v>0</v>
      </c>
      <c r="S2087" s="8">
        <v>0</v>
      </c>
      <c r="T2087" s="8">
        <v>0</v>
      </c>
      <c r="U2087" s="5">
        <v>404010628</v>
      </c>
    </row>
    <row r="2088" spans="1:21" hidden="1" x14ac:dyDescent="0.25">
      <c r="A2088" s="8" t="s">
        <v>5018</v>
      </c>
      <c r="B2088" s="2" t="s">
        <v>2504</v>
      </c>
      <c r="C2088" s="2" t="s">
        <v>204</v>
      </c>
      <c r="D2088" s="2" t="s">
        <v>203</v>
      </c>
      <c r="E2088" s="2" t="s">
        <v>187</v>
      </c>
      <c r="F2088" s="8" t="s">
        <v>36</v>
      </c>
      <c r="G2088" s="8">
        <v>0</v>
      </c>
      <c r="H2088" s="8">
        <v>1</v>
      </c>
      <c r="I2088" s="8">
        <v>1</v>
      </c>
      <c r="J2088" s="8">
        <v>0</v>
      </c>
      <c r="K2088" s="8">
        <v>0</v>
      </c>
      <c r="L2088" s="8">
        <v>0</v>
      </c>
      <c r="M2088" s="8">
        <v>1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5">
        <v>404010636</v>
      </c>
    </row>
    <row r="2089" spans="1:21" hidden="1" x14ac:dyDescent="0.25">
      <c r="A2089" s="8" t="s">
        <v>5018</v>
      </c>
      <c r="B2089" s="2" t="s">
        <v>2505</v>
      </c>
      <c r="C2089" s="2" t="s">
        <v>204</v>
      </c>
      <c r="D2089" s="2" t="s">
        <v>203</v>
      </c>
      <c r="E2089" s="2" t="s">
        <v>187</v>
      </c>
      <c r="F2089" s="8" t="s">
        <v>36</v>
      </c>
      <c r="G2089" s="8">
        <v>0</v>
      </c>
      <c r="H2089" s="8">
        <v>1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1</v>
      </c>
      <c r="Q2089" s="8">
        <v>0</v>
      </c>
      <c r="R2089" s="8">
        <v>0</v>
      </c>
      <c r="S2089" s="8">
        <v>0</v>
      </c>
      <c r="T2089" s="8">
        <v>0</v>
      </c>
      <c r="U2089" s="5">
        <v>404010644</v>
      </c>
    </row>
    <row r="2090" spans="1:21" hidden="1" x14ac:dyDescent="0.25">
      <c r="A2090" s="8" t="s">
        <v>5018</v>
      </c>
      <c r="B2090" s="2" t="s">
        <v>2506</v>
      </c>
      <c r="C2090" s="2" t="s">
        <v>204</v>
      </c>
      <c r="D2090" s="2" t="s">
        <v>203</v>
      </c>
      <c r="E2090" s="2" t="s">
        <v>187</v>
      </c>
      <c r="F2090" s="8" t="s">
        <v>36</v>
      </c>
      <c r="G2090" s="8">
        <v>0</v>
      </c>
      <c r="H2090" s="8">
        <v>1</v>
      </c>
      <c r="I2090" s="8">
        <v>0</v>
      </c>
      <c r="J2090" s="8">
        <v>0</v>
      </c>
      <c r="K2090" s="8">
        <v>0</v>
      </c>
      <c r="L2090" s="8">
        <v>0</v>
      </c>
      <c r="M2090" s="8">
        <v>1</v>
      </c>
      <c r="N2090" s="8">
        <v>0</v>
      </c>
      <c r="O2090" s="8">
        <v>0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5">
        <v>404010652</v>
      </c>
    </row>
    <row r="2091" spans="1:21" hidden="1" x14ac:dyDescent="0.25">
      <c r="A2091" s="8" t="s">
        <v>5018</v>
      </c>
      <c r="B2091" s="2" t="s">
        <v>2507</v>
      </c>
      <c r="C2091" s="2" t="s">
        <v>205</v>
      </c>
      <c r="D2091" s="2" t="s">
        <v>203</v>
      </c>
      <c r="E2091" s="2" t="s">
        <v>187</v>
      </c>
      <c r="F2091" s="8" t="s">
        <v>24</v>
      </c>
      <c r="G2091" s="8">
        <v>0</v>
      </c>
      <c r="H2091" s="8">
        <v>1</v>
      </c>
      <c r="I2091" s="8">
        <v>1</v>
      </c>
      <c r="J2091" s="8">
        <v>0</v>
      </c>
      <c r="K2091" s="8">
        <v>0</v>
      </c>
      <c r="L2091" s="8">
        <v>0</v>
      </c>
      <c r="M2091" s="8">
        <v>1</v>
      </c>
      <c r="N2091" s="8">
        <v>0</v>
      </c>
      <c r="O2091" s="8">
        <v>0</v>
      </c>
      <c r="P2091" s="8">
        <v>1</v>
      </c>
      <c r="Q2091" s="8">
        <v>0</v>
      </c>
      <c r="R2091" s="8">
        <v>0</v>
      </c>
      <c r="S2091" s="8">
        <v>0</v>
      </c>
      <c r="T2091" s="8">
        <v>0</v>
      </c>
      <c r="U2091" s="5">
        <v>404020011</v>
      </c>
    </row>
    <row r="2092" spans="1:21" hidden="1" x14ac:dyDescent="0.25">
      <c r="A2092" s="8" t="s">
        <v>5018</v>
      </c>
      <c r="B2092" s="2" t="s">
        <v>2508</v>
      </c>
      <c r="C2092" s="2" t="s">
        <v>205</v>
      </c>
      <c r="D2092" s="2" t="s">
        <v>203</v>
      </c>
      <c r="E2092" s="2" t="s">
        <v>187</v>
      </c>
      <c r="F2092" s="8" t="s">
        <v>24</v>
      </c>
      <c r="G2092" s="8">
        <v>1</v>
      </c>
      <c r="H2092" s="8">
        <v>1</v>
      </c>
      <c r="I2092" s="8">
        <v>1</v>
      </c>
      <c r="J2092" s="8">
        <v>0</v>
      </c>
      <c r="K2092" s="8">
        <v>1</v>
      </c>
      <c r="L2092" s="8">
        <v>1</v>
      </c>
      <c r="M2092" s="8">
        <v>1</v>
      </c>
      <c r="N2092" s="8">
        <v>0</v>
      </c>
      <c r="O2092" s="8">
        <v>0</v>
      </c>
      <c r="P2092" s="8">
        <v>1</v>
      </c>
      <c r="Q2092" s="8">
        <v>0</v>
      </c>
      <c r="R2092" s="8">
        <v>0</v>
      </c>
      <c r="S2092" s="8">
        <v>0</v>
      </c>
      <c r="T2092" s="8">
        <v>0</v>
      </c>
      <c r="U2092" s="5">
        <v>404020038</v>
      </c>
    </row>
    <row r="2093" spans="1:21" hidden="1" x14ac:dyDescent="0.25">
      <c r="A2093" s="8" t="s">
        <v>5018</v>
      </c>
      <c r="B2093" s="2" t="s">
        <v>2509</v>
      </c>
      <c r="C2093" s="2" t="s">
        <v>205</v>
      </c>
      <c r="D2093" s="2" t="s">
        <v>203</v>
      </c>
      <c r="E2093" s="2" t="s">
        <v>187</v>
      </c>
      <c r="F2093" s="8" t="s">
        <v>24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5">
        <v>404020046</v>
      </c>
    </row>
    <row r="2094" spans="1:21" hidden="1" x14ac:dyDescent="0.25">
      <c r="A2094" s="8" t="s">
        <v>5018</v>
      </c>
      <c r="B2094" s="2" t="s">
        <v>2510</v>
      </c>
      <c r="C2094" s="2" t="s">
        <v>205</v>
      </c>
      <c r="D2094" s="2" t="s">
        <v>203</v>
      </c>
      <c r="E2094" s="2" t="s">
        <v>187</v>
      </c>
      <c r="F2094" s="8" t="s">
        <v>24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1</v>
      </c>
      <c r="O2094" s="8">
        <v>0</v>
      </c>
      <c r="P2094" s="8">
        <v>1</v>
      </c>
      <c r="Q2094" s="8">
        <v>0</v>
      </c>
      <c r="R2094" s="8">
        <v>0</v>
      </c>
      <c r="S2094" s="8">
        <v>0</v>
      </c>
      <c r="T2094" s="8">
        <v>0</v>
      </c>
      <c r="U2094" s="5">
        <v>404020054</v>
      </c>
    </row>
    <row r="2095" spans="1:21" hidden="1" x14ac:dyDescent="0.25">
      <c r="A2095" s="8" t="s">
        <v>5018</v>
      </c>
      <c r="B2095" s="2" t="s">
        <v>2511</v>
      </c>
      <c r="C2095" s="2" t="s">
        <v>205</v>
      </c>
      <c r="D2095" s="2" t="s">
        <v>203</v>
      </c>
      <c r="E2095" s="2" t="s">
        <v>187</v>
      </c>
      <c r="F2095" s="8" t="s">
        <v>24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1</v>
      </c>
      <c r="N2095" s="8">
        <v>0</v>
      </c>
      <c r="O2095" s="8">
        <v>0</v>
      </c>
      <c r="P2095" s="8">
        <v>1</v>
      </c>
      <c r="Q2095" s="8">
        <v>0</v>
      </c>
      <c r="R2095" s="8">
        <v>0</v>
      </c>
      <c r="S2095" s="8">
        <v>0</v>
      </c>
      <c r="T2095" s="8">
        <v>0</v>
      </c>
      <c r="U2095" s="5">
        <v>404020062</v>
      </c>
    </row>
    <row r="2096" spans="1:21" hidden="1" x14ac:dyDescent="0.25">
      <c r="A2096" s="8" t="s">
        <v>5018</v>
      </c>
      <c r="B2096" s="2" t="s">
        <v>2512</v>
      </c>
      <c r="C2096" s="2" t="s">
        <v>205</v>
      </c>
      <c r="D2096" s="2" t="s">
        <v>203</v>
      </c>
      <c r="E2096" s="2" t="s">
        <v>187</v>
      </c>
      <c r="F2096" s="8" t="s">
        <v>24</v>
      </c>
      <c r="G2096" s="8">
        <v>0</v>
      </c>
      <c r="H2096" s="8">
        <v>1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1</v>
      </c>
      <c r="Q2096" s="8">
        <v>0</v>
      </c>
      <c r="R2096" s="8">
        <v>0</v>
      </c>
      <c r="S2096" s="8">
        <v>0</v>
      </c>
      <c r="T2096" s="8">
        <v>0</v>
      </c>
      <c r="U2096" s="5">
        <v>404020070</v>
      </c>
    </row>
    <row r="2097" spans="1:21" hidden="1" x14ac:dyDescent="0.25">
      <c r="A2097" s="8" t="s">
        <v>5018</v>
      </c>
      <c r="B2097" s="2" t="s">
        <v>2513</v>
      </c>
      <c r="C2097" s="2" t="s">
        <v>205</v>
      </c>
      <c r="D2097" s="2" t="s">
        <v>203</v>
      </c>
      <c r="E2097" s="2" t="s">
        <v>187</v>
      </c>
      <c r="F2097" s="8" t="s">
        <v>24</v>
      </c>
      <c r="G2097" s="8">
        <v>1</v>
      </c>
      <c r="H2097" s="8">
        <v>1</v>
      </c>
      <c r="I2097" s="8">
        <v>1</v>
      </c>
      <c r="J2097" s="8">
        <v>0</v>
      </c>
      <c r="K2097" s="8">
        <v>1</v>
      </c>
      <c r="L2097" s="8">
        <v>1</v>
      </c>
      <c r="M2097" s="8">
        <v>1</v>
      </c>
      <c r="N2097" s="8">
        <v>0</v>
      </c>
      <c r="O2097" s="8">
        <v>0</v>
      </c>
      <c r="P2097" s="8">
        <v>1</v>
      </c>
      <c r="Q2097" s="8">
        <v>0</v>
      </c>
      <c r="R2097" s="8">
        <v>0</v>
      </c>
      <c r="S2097" s="8">
        <v>0</v>
      </c>
      <c r="T2097" s="8">
        <v>0</v>
      </c>
      <c r="U2097" s="5">
        <v>404020089</v>
      </c>
    </row>
    <row r="2098" spans="1:21" hidden="1" x14ac:dyDescent="0.25">
      <c r="A2098" s="8" t="s">
        <v>5018</v>
      </c>
      <c r="B2098" s="2" t="s">
        <v>2514</v>
      </c>
      <c r="C2098" s="2" t="s">
        <v>205</v>
      </c>
      <c r="D2098" s="2" t="s">
        <v>203</v>
      </c>
      <c r="E2098" s="2" t="s">
        <v>187</v>
      </c>
      <c r="F2098" s="8" t="s">
        <v>24</v>
      </c>
      <c r="G2098" s="8">
        <v>1</v>
      </c>
      <c r="H2098" s="8">
        <v>1</v>
      </c>
      <c r="I2098" s="8">
        <v>0</v>
      </c>
      <c r="J2098" s="8">
        <v>0</v>
      </c>
      <c r="K2098" s="8">
        <v>1</v>
      </c>
      <c r="L2098" s="8">
        <v>1</v>
      </c>
      <c r="M2098" s="8">
        <v>0</v>
      </c>
      <c r="N2098" s="8">
        <v>1</v>
      </c>
      <c r="O2098" s="8">
        <v>0</v>
      </c>
      <c r="P2098" s="8">
        <v>1</v>
      </c>
      <c r="Q2098" s="8">
        <v>0</v>
      </c>
      <c r="R2098" s="8">
        <v>0</v>
      </c>
      <c r="S2098" s="8">
        <v>0</v>
      </c>
      <c r="T2098" s="8">
        <v>0</v>
      </c>
      <c r="U2098" s="5">
        <v>404020097</v>
      </c>
    </row>
    <row r="2099" spans="1:21" hidden="1" x14ac:dyDescent="0.25">
      <c r="A2099" s="8" t="s">
        <v>5018</v>
      </c>
      <c r="B2099" s="2" t="s">
        <v>2515</v>
      </c>
      <c r="C2099" s="2" t="s">
        <v>205</v>
      </c>
      <c r="D2099" s="2" t="s">
        <v>203</v>
      </c>
      <c r="E2099" s="2" t="s">
        <v>187</v>
      </c>
      <c r="F2099" s="8" t="s">
        <v>24</v>
      </c>
      <c r="G2099" s="8">
        <v>1</v>
      </c>
      <c r="H2099" s="8">
        <v>1</v>
      </c>
      <c r="I2099" s="8">
        <v>1</v>
      </c>
      <c r="J2099" s="8">
        <v>0</v>
      </c>
      <c r="K2099" s="8">
        <v>1</v>
      </c>
      <c r="L2099" s="8">
        <v>1</v>
      </c>
      <c r="M2099" s="8">
        <v>0</v>
      </c>
      <c r="N2099" s="8">
        <v>1</v>
      </c>
      <c r="O2099" s="8">
        <v>0</v>
      </c>
      <c r="P2099" s="8">
        <v>1</v>
      </c>
      <c r="Q2099" s="8">
        <v>0</v>
      </c>
      <c r="R2099" s="8">
        <v>0</v>
      </c>
      <c r="S2099" s="8">
        <v>0</v>
      </c>
      <c r="T2099" s="8">
        <v>0</v>
      </c>
      <c r="U2099" s="5">
        <v>404020100</v>
      </c>
    </row>
    <row r="2100" spans="1:21" hidden="1" x14ac:dyDescent="0.25">
      <c r="A2100" s="8" t="s">
        <v>5018</v>
      </c>
      <c r="B2100" s="2" t="s">
        <v>2516</v>
      </c>
      <c r="C2100" s="2" t="s">
        <v>205</v>
      </c>
      <c r="D2100" s="2" t="s">
        <v>203</v>
      </c>
      <c r="E2100" s="2" t="s">
        <v>187</v>
      </c>
      <c r="F2100" s="8" t="s">
        <v>24</v>
      </c>
      <c r="G2100" s="8">
        <v>0</v>
      </c>
      <c r="H2100" s="8">
        <v>1</v>
      </c>
      <c r="I2100" s="8">
        <v>1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5">
        <v>404020119</v>
      </c>
    </row>
    <row r="2101" spans="1:21" hidden="1" x14ac:dyDescent="0.25">
      <c r="A2101" s="8" t="s">
        <v>5018</v>
      </c>
      <c r="B2101" s="2" t="s">
        <v>2517</v>
      </c>
      <c r="C2101" s="2" t="s">
        <v>205</v>
      </c>
      <c r="D2101" s="2" t="s">
        <v>203</v>
      </c>
      <c r="E2101" s="2" t="s">
        <v>187</v>
      </c>
      <c r="F2101" s="8" t="s">
        <v>24</v>
      </c>
      <c r="G2101" s="8">
        <v>0</v>
      </c>
      <c r="H2101" s="8">
        <v>1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1</v>
      </c>
      <c r="Q2101" s="8">
        <v>0</v>
      </c>
      <c r="R2101" s="8">
        <v>0</v>
      </c>
      <c r="S2101" s="8">
        <v>0</v>
      </c>
      <c r="T2101" s="8">
        <v>0</v>
      </c>
      <c r="U2101" s="5">
        <v>404020135</v>
      </c>
    </row>
    <row r="2102" spans="1:21" hidden="1" x14ac:dyDescent="0.25">
      <c r="A2102" s="8" t="s">
        <v>5018</v>
      </c>
      <c r="B2102" s="2" t="s">
        <v>2518</v>
      </c>
      <c r="C2102" s="2" t="s">
        <v>205</v>
      </c>
      <c r="D2102" s="2" t="s">
        <v>203</v>
      </c>
      <c r="E2102" s="2" t="s">
        <v>187</v>
      </c>
      <c r="F2102" s="8" t="s">
        <v>24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1</v>
      </c>
      <c r="N2102" s="8">
        <v>0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5">
        <v>404020143</v>
      </c>
    </row>
    <row r="2103" spans="1:21" hidden="1" x14ac:dyDescent="0.25">
      <c r="A2103" s="8" t="s">
        <v>5018</v>
      </c>
      <c r="B2103" s="2" t="s">
        <v>2519</v>
      </c>
      <c r="C2103" s="2" t="s">
        <v>205</v>
      </c>
      <c r="D2103" s="2" t="s">
        <v>203</v>
      </c>
      <c r="E2103" s="2" t="s">
        <v>187</v>
      </c>
      <c r="F2103" s="8" t="s">
        <v>24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5">
        <v>404020178</v>
      </c>
    </row>
    <row r="2104" spans="1:21" hidden="1" x14ac:dyDescent="0.25">
      <c r="A2104" s="8" t="s">
        <v>5018</v>
      </c>
      <c r="B2104" s="2" t="s">
        <v>2520</v>
      </c>
      <c r="C2104" s="2" t="s">
        <v>205</v>
      </c>
      <c r="D2104" s="2" t="s">
        <v>203</v>
      </c>
      <c r="E2104" s="2" t="s">
        <v>187</v>
      </c>
      <c r="F2104" s="8" t="s">
        <v>24</v>
      </c>
      <c r="G2104" s="8">
        <v>0</v>
      </c>
      <c r="H2104" s="8">
        <v>1</v>
      </c>
      <c r="I2104" s="8">
        <v>1</v>
      </c>
      <c r="J2104" s="8">
        <v>0</v>
      </c>
      <c r="K2104" s="8">
        <v>0</v>
      </c>
      <c r="L2104" s="8">
        <v>0</v>
      </c>
      <c r="M2104" s="8">
        <v>1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5">
        <v>404020208</v>
      </c>
    </row>
    <row r="2105" spans="1:21" hidden="1" x14ac:dyDescent="0.25">
      <c r="A2105" s="8" t="s">
        <v>5018</v>
      </c>
      <c r="B2105" s="2" t="s">
        <v>2521</v>
      </c>
      <c r="C2105" s="2" t="s">
        <v>205</v>
      </c>
      <c r="D2105" s="2" t="s">
        <v>203</v>
      </c>
      <c r="E2105" s="2" t="s">
        <v>187</v>
      </c>
      <c r="F2105" s="8" t="s">
        <v>36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1</v>
      </c>
      <c r="N2105" s="8">
        <v>0</v>
      </c>
      <c r="O2105" s="8">
        <v>0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5">
        <v>404020224</v>
      </c>
    </row>
    <row r="2106" spans="1:21" hidden="1" x14ac:dyDescent="0.25">
      <c r="A2106" s="8" t="s">
        <v>5018</v>
      </c>
      <c r="B2106" s="2" t="s">
        <v>2522</v>
      </c>
      <c r="C2106" s="2" t="s">
        <v>205</v>
      </c>
      <c r="D2106" s="2" t="s">
        <v>203</v>
      </c>
      <c r="E2106" s="2" t="s">
        <v>187</v>
      </c>
      <c r="F2106" s="8" t="s">
        <v>24</v>
      </c>
      <c r="G2106" s="8">
        <v>0</v>
      </c>
      <c r="H2106" s="8">
        <v>1</v>
      </c>
      <c r="I2106" s="8">
        <v>1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0</v>
      </c>
      <c r="P2106" s="8">
        <v>1</v>
      </c>
      <c r="Q2106" s="8">
        <v>0</v>
      </c>
      <c r="R2106" s="8">
        <v>0</v>
      </c>
      <c r="S2106" s="8">
        <v>0</v>
      </c>
      <c r="T2106" s="8">
        <v>0</v>
      </c>
      <c r="U2106" s="5">
        <v>404020232</v>
      </c>
    </row>
    <row r="2107" spans="1:21" hidden="1" x14ac:dyDescent="0.25">
      <c r="A2107" s="8" t="s">
        <v>5018</v>
      </c>
      <c r="B2107" s="2" t="s">
        <v>2523</v>
      </c>
      <c r="C2107" s="2" t="s">
        <v>205</v>
      </c>
      <c r="D2107" s="2" t="s">
        <v>203</v>
      </c>
      <c r="E2107" s="2" t="s">
        <v>187</v>
      </c>
      <c r="F2107" s="8" t="s">
        <v>36</v>
      </c>
      <c r="G2107" s="8">
        <v>0</v>
      </c>
      <c r="H2107" s="8">
        <v>1</v>
      </c>
      <c r="I2107" s="8">
        <v>1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0</v>
      </c>
      <c r="U2107" s="5">
        <v>404020240</v>
      </c>
    </row>
    <row r="2108" spans="1:21" hidden="1" x14ac:dyDescent="0.25">
      <c r="A2108" s="8" t="s">
        <v>5018</v>
      </c>
      <c r="B2108" s="2" t="s">
        <v>2524</v>
      </c>
      <c r="C2108" s="2" t="s">
        <v>205</v>
      </c>
      <c r="D2108" s="2" t="s">
        <v>203</v>
      </c>
      <c r="E2108" s="2" t="s">
        <v>187</v>
      </c>
      <c r="F2108" s="8" t="s">
        <v>24</v>
      </c>
      <c r="G2108" s="8">
        <v>0</v>
      </c>
      <c r="H2108" s="8">
        <v>1</v>
      </c>
      <c r="I2108" s="8">
        <v>0</v>
      </c>
      <c r="J2108" s="8">
        <v>0</v>
      </c>
      <c r="K2108" s="8">
        <v>0</v>
      </c>
      <c r="L2108" s="8">
        <v>0</v>
      </c>
      <c r="M2108" s="8">
        <v>1</v>
      </c>
      <c r="N2108" s="8">
        <v>0</v>
      </c>
      <c r="O2108" s="8">
        <v>0</v>
      </c>
      <c r="P2108" s="8">
        <v>1</v>
      </c>
      <c r="Q2108" s="8">
        <v>0</v>
      </c>
      <c r="R2108" s="8">
        <v>0</v>
      </c>
      <c r="S2108" s="8">
        <v>0</v>
      </c>
      <c r="T2108" s="8">
        <v>0</v>
      </c>
      <c r="U2108" s="5">
        <v>404020275</v>
      </c>
    </row>
    <row r="2109" spans="1:21" hidden="1" x14ac:dyDescent="0.25">
      <c r="A2109" s="8" t="s">
        <v>5018</v>
      </c>
      <c r="B2109" s="2" t="s">
        <v>2525</v>
      </c>
      <c r="C2109" s="2" t="s">
        <v>205</v>
      </c>
      <c r="D2109" s="2" t="s">
        <v>203</v>
      </c>
      <c r="E2109" s="2" t="s">
        <v>187</v>
      </c>
      <c r="F2109" s="8" t="s">
        <v>24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0</v>
      </c>
      <c r="S2109" s="8">
        <v>0</v>
      </c>
      <c r="T2109" s="8">
        <v>0</v>
      </c>
      <c r="U2109" s="5">
        <v>404020291</v>
      </c>
    </row>
    <row r="2110" spans="1:21" hidden="1" x14ac:dyDescent="0.25">
      <c r="A2110" s="8" t="s">
        <v>5018</v>
      </c>
      <c r="B2110" s="2" t="s">
        <v>2526</v>
      </c>
      <c r="C2110" s="2" t="s">
        <v>205</v>
      </c>
      <c r="D2110" s="2" t="s">
        <v>203</v>
      </c>
      <c r="E2110" s="2" t="s">
        <v>187</v>
      </c>
      <c r="F2110" s="8" t="s">
        <v>24</v>
      </c>
      <c r="G2110" s="8">
        <v>1</v>
      </c>
      <c r="H2110" s="8">
        <v>1</v>
      </c>
      <c r="I2110" s="8">
        <v>1</v>
      </c>
      <c r="J2110" s="8">
        <v>0</v>
      </c>
      <c r="K2110" s="8">
        <v>1</v>
      </c>
      <c r="L2110" s="8">
        <v>1</v>
      </c>
      <c r="M2110" s="8">
        <v>1</v>
      </c>
      <c r="N2110" s="8">
        <v>0</v>
      </c>
      <c r="O2110" s="8">
        <v>0</v>
      </c>
      <c r="P2110" s="8">
        <v>1</v>
      </c>
      <c r="Q2110" s="8">
        <v>0</v>
      </c>
      <c r="R2110" s="8">
        <v>0</v>
      </c>
      <c r="S2110" s="8">
        <v>0</v>
      </c>
      <c r="T2110" s="8">
        <v>0</v>
      </c>
      <c r="U2110" s="5">
        <v>404020313</v>
      </c>
    </row>
    <row r="2111" spans="1:21" hidden="1" x14ac:dyDescent="0.25">
      <c r="A2111" s="8" t="s">
        <v>5018</v>
      </c>
      <c r="B2111" s="2" t="s">
        <v>2527</v>
      </c>
      <c r="C2111" s="2" t="s">
        <v>205</v>
      </c>
      <c r="D2111" s="2" t="s">
        <v>203</v>
      </c>
      <c r="E2111" s="2" t="s">
        <v>187</v>
      </c>
      <c r="F2111" s="8" t="s">
        <v>24</v>
      </c>
      <c r="G2111" s="8">
        <v>0</v>
      </c>
      <c r="H2111" s="8">
        <v>1</v>
      </c>
      <c r="I2111" s="8">
        <v>1</v>
      </c>
      <c r="J2111" s="8">
        <v>0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1</v>
      </c>
      <c r="Q2111" s="8">
        <v>0</v>
      </c>
      <c r="R2111" s="8">
        <v>0</v>
      </c>
      <c r="S2111" s="8">
        <v>0</v>
      </c>
      <c r="T2111" s="8">
        <v>0</v>
      </c>
      <c r="U2111" s="5">
        <v>404020321</v>
      </c>
    </row>
    <row r="2112" spans="1:21" hidden="1" x14ac:dyDescent="0.25">
      <c r="A2112" s="8" t="s">
        <v>5018</v>
      </c>
      <c r="B2112" s="2" t="s">
        <v>2528</v>
      </c>
      <c r="C2112" s="2" t="s">
        <v>205</v>
      </c>
      <c r="D2112" s="2" t="s">
        <v>203</v>
      </c>
      <c r="E2112" s="2" t="s">
        <v>187</v>
      </c>
      <c r="F2112" s="8" t="s">
        <v>24</v>
      </c>
      <c r="G2112" s="8">
        <v>0</v>
      </c>
      <c r="H2112" s="8">
        <v>1</v>
      </c>
      <c r="I2112" s="8">
        <v>1</v>
      </c>
      <c r="J2112" s="8">
        <v>0</v>
      </c>
      <c r="K2112" s="8">
        <v>0</v>
      </c>
      <c r="L2112" s="8">
        <v>0</v>
      </c>
      <c r="M2112" s="8">
        <v>1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5">
        <v>404020348</v>
      </c>
    </row>
    <row r="2113" spans="1:21" hidden="1" x14ac:dyDescent="0.25">
      <c r="A2113" s="8" t="s">
        <v>5018</v>
      </c>
      <c r="B2113" s="2" t="s">
        <v>2529</v>
      </c>
      <c r="C2113" s="2" t="s">
        <v>205</v>
      </c>
      <c r="D2113" s="2" t="s">
        <v>203</v>
      </c>
      <c r="E2113" s="2" t="s">
        <v>187</v>
      </c>
      <c r="F2113" s="8" t="s">
        <v>24</v>
      </c>
      <c r="G2113" s="8">
        <v>0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0</v>
      </c>
      <c r="R2113" s="8">
        <v>0</v>
      </c>
      <c r="S2113" s="8">
        <v>0</v>
      </c>
      <c r="T2113" s="8">
        <v>0</v>
      </c>
      <c r="U2113" s="5">
        <v>404020356</v>
      </c>
    </row>
    <row r="2114" spans="1:21" hidden="1" x14ac:dyDescent="0.25">
      <c r="A2114" s="8" t="s">
        <v>5018</v>
      </c>
      <c r="B2114" s="2" t="s">
        <v>2530</v>
      </c>
      <c r="C2114" s="2" t="s">
        <v>205</v>
      </c>
      <c r="D2114" s="2" t="s">
        <v>203</v>
      </c>
      <c r="E2114" s="2" t="s">
        <v>187</v>
      </c>
      <c r="F2114" s="8" t="s">
        <v>24</v>
      </c>
      <c r="G2114" s="8">
        <v>0</v>
      </c>
      <c r="H2114" s="8">
        <v>1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0</v>
      </c>
      <c r="U2114" s="5">
        <v>404020380</v>
      </c>
    </row>
    <row r="2115" spans="1:21" hidden="1" x14ac:dyDescent="0.25">
      <c r="A2115" s="8" t="s">
        <v>5018</v>
      </c>
      <c r="B2115" s="2" t="s">
        <v>2531</v>
      </c>
      <c r="C2115" s="2" t="s">
        <v>205</v>
      </c>
      <c r="D2115" s="2" t="s">
        <v>203</v>
      </c>
      <c r="E2115" s="2" t="s">
        <v>187</v>
      </c>
      <c r="F2115" s="8" t="s">
        <v>24</v>
      </c>
      <c r="G2115" s="8">
        <v>0</v>
      </c>
      <c r="H2115" s="8">
        <v>1</v>
      </c>
      <c r="I2115" s="8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1</v>
      </c>
      <c r="Q2115" s="8">
        <v>0</v>
      </c>
      <c r="R2115" s="8">
        <v>0</v>
      </c>
      <c r="S2115" s="8">
        <v>0</v>
      </c>
      <c r="T2115" s="8">
        <v>0</v>
      </c>
      <c r="U2115" s="5">
        <v>404020399</v>
      </c>
    </row>
    <row r="2116" spans="1:21" hidden="1" x14ac:dyDescent="0.25">
      <c r="A2116" s="8" t="s">
        <v>5018</v>
      </c>
      <c r="B2116" s="2" t="s">
        <v>2532</v>
      </c>
      <c r="C2116" s="2" t="s">
        <v>205</v>
      </c>
      <c r="D2116" s="2" t="s">
        <v>203</v>
      </c>
      <c r="E2116" s="2" t="s">
        <v>187</v>
      </c>
      <c r="F2116" s="8" t="s">
        <v>24</v>
      </c>
      <c r="G2116" s="8">
        <v>0</v>
      </c>
      <c r="H2116" s="8">
        <v>1</v>
      </c>
      <c r="I2116" s="8">
        <v>1</v>
      </c>
      <c r="J2116" s="8">
        <v>0</v>
      </c>
      <c r="K2116" s="8">
        <v>0</v>
      </c>
      <c r="L2116" s="8">
        <v>0</v>
      </c>
      <c r="M2116" s="8">
        <v>1</v>
      </c>
      <c r="N2116" s="8">
        <v>0</v>
      </c>
      <c r="O2116" s="8">
        <v>0</v>
      </c>
      <c r="P2116" s="8">
        <v>1</v>
      </c>
      <c r="Q2116" s="8">
        <v>0</v>
      </c>
      <c r="R2116" s="8">
        <v>0</v>
      </c>
      <c r="S2116" s="8">
        <v>0</v>
      </c>
      <c r="T2116" s="8">
        <v>0</v>
      </c>
      <c r="U2116" s="5">
        <v>404020429</v>
      </c>
    </row>
    <row r="2117" spans="1:21" hidden="1" x14ac:dyDescent="0.25">
      <c r="A2117" s="8" t="s">
        <v>5018</v>
      </c>
      <c r="B2117" s="2" t="s">
        <v>2533</v>
      </c>
      <c r="C2117" s="2" t="s">
        <v>205</v>
      </c>
      <c r="D2117" s="2" t="s">
        <v>203</v>
      </c>
      <c r="E2117" s="2" t="s">
        <v>187</v>
      </c>
      <c r="F2117" s="8" t="s">
        <v>24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0</v>
      </c>
      <c r="N2117" s="8">
        <v>1</v>
      </c>
      <c r="O2117" s="8">
        <v>0</v>
      </c>
      <c r="P2117" s="8">
        <v>1</v>
      </c>
      <c r="Q2117" s="8">
        <v>0</v>
      </c>
      <c r="R2117" s="8">
        <v>0</v>
      </c>
      <c r="S2117" s="8">
        <v>0</v>
      </c>
      <c r="T2117" s="8">
        <v>0</v>
      </c>
      <c r="U2117" s="5">
        <v>404020445</v>
      </c>
    </row>
    <row r="2118" spans="1:21" hidden="1" x14ac:dyDescent="0.25">
      <c r="A2118" s="8" t="s">
        <v>5018</v>
      </c>
      <c r="B2118" s="2" t="s">
        <v>2534</v>
      </c>
      <c r="C2118" s="2" t="s">
        <v>205</v>
      </c>
      <c r="D2118" s="2" t="s">
        <v>203</v>
      </c>
      <c r="E2118" s="2" t="s">
        <v>187</v>
      </c>
      <c r="F2118" s="8" t="s">
        <v>36</v>
      </c>
      <c r="G2118" s="8">
        <v>0</v>
      </c>
      <c r="H2118" s="8">
        <v>1</v>
      </c>
      <c r="I2118" s="8">
        <v>1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5">
        <v>404020453</v>
      </c>
    </row>
    <row r="2119" spans="1:21" hidden="1" x14ac:dyDescent="0.25">
      <c r="A2119" s="8" t="s">
        <v>5018</v>
      </c>
      <c r="B2119" s="2" t="s">
        <v>2535</v>
      </c>
      <c r="C2119" s="2" t="s">
        <v>205</v>
      </c>
      <c r="D2119" s="2" t="s">
        <v>203</v>
      </c>
      <c r="E2119" s="2" t="s">
        <v>187</v>
      </c>
      <c r="F2119" s="8" t="s">
        <v>36</v>
      </c>
      <c r="G2119" s="8">
        <v>0</v>
      </c>
      <c r="H2119" s="8">
        <v>1</v>
      </c>
      <c r="I2119" s="8">
        <v>1</v>
      </c>
      <c r="J2119" s="8">
        <v>0</v>
      </c>
      <c r="K2119" s="8">
        <v>0</v>
      </c>
      <c r="L2119" s="8">
        <v>0</v>
      </c>
      <c r="M2119" s="8">
        <v>1</v>
      </c>
      <c r="N2119" s="8">
        <v>0</v>
      </c>
      <c r="O2119" s="8">
        <v>0</v>
      </c>
      <c r="P2119" s="8">
        <v>1</v>
      </c>
      <c r="Q2119" s="8">
        <v>0</v>
      </c>
      <c r="R2119" s="8">
        <v>0</v>
      </c>
      <c r="S2119" s="8">
        <v>0</v>
      </c>
      <c r="T2119" s="8">
        <v>0</v>
      </c>
      <c r="U2119" s="5">
        <v>404020461</v>
      </c>
    </row>
    <row r="2120" spans="1:21" hidden="1" x14ac:dyDescent="0.25">
      <c r="A2120" s="8" t="s">
        <v>5018</v>
      </c>
      <c r="B2120" s="2" t="s">
        <v>2536</v>
      </c>
      <c r="C2120" s="2" t="s">
        <v>205</v>
      </c>
      <c r="D2120" s="2" t="s">
        <v>203</v>
      </c>
      <c r="E2120" s="2" t="s">
        <v>187</v>
      </c>
      <c r="F2120" s="8" t="s">
        <v>24</v>
      </c>
      <c r="G2120" s="8">
        <v>0</v>
      </c>
      <c r="H2120" s="8">
        <v>1</v>
      </c>
      <c r="I2120" s="8">
        <v>1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5">
        <v>404020470</v>
      </c>
    </row>
    <row r="2121" spans="1:21" hidden="1" x14ac:dyDescent="0.25">
      <c r="A2121" s="8" t="s">
        <v>5018</v>
      </c>
      <c r="B2121" s="2" t="s">
        <v>2537</v>
      </c>
      <c r="C2121" s="2" t="s">
        <v>205</v>
      </c>
      <c r="D2121" s="2" t="s">
        <v>203</v>
      </c>
      <c r="E2121" s="2" t="s">
        <v>187</v>
      </c>
      <c r="F2121" s="8" t="s">
        <v>24</v>
      </c>
      <c r="G2121" s="8">
        <v>1</v>
      </c>
      <c r="H2121" s="8">
        <v>1</v>
      </c>
      <c r="I2121" s="8">
        <v>1</v>
      </c>
      <c r="J2121" s="8">
        <v>1</v>
      </c>
      <c r="K2121" s="8">
        <v>1</v>
      </c>
      <c r="L2121" s="8">
        <v>1</v>
      </c>
      <c r="M2121" s="8">
        <v>1</v>
      </c>
      <c r="N2121" s="8">
        <v>0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5">
        <v>404020488</v>
      </c>
    </row>
    <row r="2122" spans="1:21" hidden="1" x14ac:dyDescent="0.25">
      <c r="A2122" s="8" t="s">
        <v>5018</v>
      </c>
      <c r="B2122" s="2" t="s">
        <v>2538</v>
      </c>
      <c r="C2122" s="2" t="s">
        <v>205</v>
      </c>
      <c r="D2122" s="2" t="s">
        <v>203</v>
      </c>
      <c r="E2122" s="2" t="s">
        <v>187</v>
      </c>
      <c r="F2122" s="8" t="s">
        <v>24</v>
      </c>
      <c r="G2122" s="8">
        <v>0</v>
      </c>
      <c r="H2122" s="8">
        <v>1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1</v>
      </c>
      <c r="Q2122" s="8">
        <v>0</v>
      </c>
      <c r="R2122" s="8">
        <v>0</v>
      </c>
      <c r="S2122" s="8">
        <v>0</v>
      </c>
      <c r="T2122" s="8">
        <v>0</v>
      </c>
      <c r="U2122" s="5">
        <v>404020496</v>
      </c>
    </row>
    <row r="2123" spans="1:21" hidden="1" x14ac:dyDescent="0.25">
      <c r="A2123" s="8" t="s">
        <v>5018</v>
      </c>
      <c r="B2123" s="2" t="s">
        <v>2539</v>
      </c>
      <c r="C2123" s="2" t="s">
        <v>205</v>
      </c>
      <c r="D2123" s="2" t="s">
        <v>203</v>
      </c>
      <c r="E2123" s="2" t="s">
        <v>187</v>
      </c>
      <c r="F2123" s="8" t="s">
        <v>24</v>
      </c>
      <c r="G2123" s="8">
        <v>0</v>
      </c>
      <c r="H2123" s="8">
        <v>1</v>
      </c>
      <c r="I2123" s="8">
        <v>1</v>
      </c>
      <c r="J2123" s="8">
        <v>0</v>
      </c>
      <c r="K2123" s="8">
        <v>0</v>
      </c>
      <c r="L2123" s="8">
        <v>0</v>
      </c>
      <c r="M2123" s="8">
        <v>1</v>
      </c>
      <c r="N2123" s="8">
        <v>0</v>
      </c>
      <c r="O2123" s="8">
        <v>0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5">
        <v>404020500</v>
      </c>
    </row>
    <row r="2124" spans="1:21" hidden="1" x14ac:dyDescent="0.25">
      <c r="A2124" s="8" t="s">
        <v>5018</v>
      </c>
      <c r="B2124" s="2" t="s">
        <v>2540</v>
      </c>
      <c r="C2124" s="2" t="s">
        <v>205</v>
      </c>
      <c r="D2124" s="2" t="s">
        <v>203</v>
      </c>
      <c r="E2124" s="2" t="s">
        <v>187</v>
      </c>
      <c r="F2124" s="8" t="s">
        <v>24</v>
      </c>
      <c r="G2124" s="8">
        <v>0</v>
      </c>
      <c r="H2124" s="8">
        <v>1</v>
      </c>
      <c r="I2124" s="8">
        <v>1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5">
        <v>404020518</v>
      </c>
    </row>
    <row r="2125" spans="1:21" hidden="1" x14ac:dyDescent="0.25">
      <c r="A2125" s="8" t="s">
        <v>5018</v>
      </c>
      <c r="B2125" s="2" t="s">
        <v>2541</v>
      </c>
      <c r="C2125" s="2" t="s">
        <v>205</v>
      </c>
      <c r="D2125" s="2" t="s">
        <v>203</v>
      </c>
      <c r="E2125" s="2" t="s">
        <v>187</v>
      </c>
      <c r="F2125" s="8" t="s">
        <v>24</v>
      </c>
      <c r="G2125" s="8">
        <v>0</v>
      </c>
      <c r="H2125" s="8">
        <v>1</v>
      </c>
      <c r="I2125" s="8">
        <v>1</v>
      </c>
      <c r="J2125" s="8">
        <v>0</v>
      </c>
      <c r="K2125" s="8">
        <v>0</v>
      </c>
      <c r="L2125" s="8">
        <v>0</v>
      </c>
      <c r="M2125" s="8">
        <v>1</v>
      </c>
      <c r="N2125" s="8">
        <v>0</v>
      </c>
      <c r="O2125" s="8">
        <v>0</v>
      </c>
      <c r="P2125" s="8">
        <v>1</v>
      </c>
      <c r="Q2125" s="8">
        <v>0</v>
      </c>
      <c r="R2125" s="8">
        <v>0</v>
      </c>
      <c r="S2125" s="8">
        <v>0</v>
      </c>
      <c r="T2125" s="8">
        <v>0</v>
      </c>
      <c r="U2125" s="5">
        <v>404020526</v>
      </c>
    </row>
    <row r="2126" spans="1:21" hidden="1" x14ac:dyDescent="0.25">
      <c r="A2126" s="8" t="s">
        <v>5018</v>
      </c>
      <c r="B2126" s="2" t="s">
        <v>2542</v>
      </c>
      <c r="C2126" s="2" t="s">
        <v>205</v>
      </c>
      <c r="D2126" s="2" t="s">
        <v>203</v>
      </c>
      <c r="E2126" s="2" t="s">
        <v>187</v>
      </c>
      <c r="F2126" s="8" t="s">
        <v>24</v>
      </c>
      <c r="G2126" s="8">
        <v>0</v>
      </c>
      <c r="H2126" s="8">
        <v>1</v>
      </c>
      <c r="I2126" s="8">
        <v>1</v>
      </c>
      <c r="J2126" s="8">
        <v>0</v>
      </c>
      <c r="K2126" s="8">
        <v>0</v>
      </c>
      <c r="L2126" s="8">
        <v>0</v>
      </c>
      <c r="M2126" s="8">
        <v>1</v>
      </c>
      <c r="N2126" s="8">
        <v>0</v>
      </c>
      <c r="O2126" s="8">
        <v>0</v>
      </c>
      <c r="P2126" s="8">
        <v>1</v>
      </c>
      <c r="Q2126" s="8">
        <v>0</v>
      </c>
      <c r="R2126" s="8">
        <v>0</v>
      </c>
      <c r="S2126" s="8">
        <v>0</v>
      </c>
      <c r="T2126" s="8">
        <v>0</v>
      </c>
      <c r="U2126" s="5">
        <v>404020534</v>
      </c>
    </row>
    <row r="2127" spans="1:21" hidden="1" x14ac:dyDescent="0.25">
      <c r="A2127" s="8" t="s">
        <v>5018</v>
      </c>
      <c r="B2127" s="2" t="s">
        <v>2543</v>
      </c>
      <c r="C2127" s="2" t="s">
        <v>205</v>
      </c>
      <c r="D2127" s="2" t="s">
        <v>203</v>
      </c>
      <c r="E2127" s="2" t="s">
        <v>187</v>
      </c>
      <c r="F2127" s="8" t="s">
        <v>24</v>
      </c>
      <c r="G2127" s="8">
        <v>0</v>
      </c>
      <c r="H2127" s="8">
        <v>1</v>
      </c>
      <c r="I2127" s="8">
        <v>1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>
        <v>1</v>
      </c>
      <c r="Q2127" s="8">
        <v>0</v>
      </c>
      <c r="R2127" s="8">
        <v>0</v>
      </c>
      <c r="S2127" s="8">
        <v>0</v>
      </c>
      <c r="T2127" s="8">
        <v>0</v>
      </c>
      <c r="U2127" s="5">
        <v>404020542</v>
      </c>
    </row>
    <row r="2128" spans="1:21" hidden="1" x14ac:dyDescent="0.25">
      <c r="A2128" s="8" t="s">
        <v>5018</v>
      </c>
      <c r="B2128" s="2" t="s">
        <v>2544</v>
      </c>
      <c r="C2128" s="2" t="s">
        <v>205</v>
      </c>
      <c r="D2128" s="2" t="s">
        <v>203</v>
      </c>
      <c r="E2128" s="2" t="s">
        <v>187</v>
      </c>
      <c r="F2128" s="8" t="s">
        <v>24</v>
      </c>
      <c r="G2128" s="8">
        <v>0</v>
      </c>
      <c r="H2128" s="8">
        <v>1</v>
      </c>
      <c r="I2128" s="8">
        <v>1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5">
        <v>404020550</v>
      </c>
    </row>
    <row r="2129" spans="1:21" hidden="1" x14ac:dyDescent="0.25">
      <c r="A2129" s="8" t="s">
        <v>5018</v>
      </c>
      <c r="B2129" s="2" t="s">
        <v>2545</v>
      </c>
      <c r="C2129" s="2" t="s">
        <v>205</v>
      </c>
      <c r="D2129" s="2" t="s">
        <v>203</v>
      </c>
      <c r="E2129" s="2" t="s">
        <v>187</v>
      </c>
      <c r="F2129" s="8" t="s">
        <v>24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5">
        <v>404020569</v>
      </c>
    </row>
    <row r="2130" spans="1:21" hidden="1" x14ac:dyDescent="0.25">
      <c r="A2130" s="8" t="s">
        <v>5018</v>
      </c>
      <c r="B2130" s="2" t="s">
        <v>2546</v>
      </c>
      <c r="C2130" s="2" t="s">
        <v>205</v>
      </c>
      <c r="D2130" s="2" t="s">
        <v>203</v>
      </c>
      <c r="E2130" s="2" t="s">
        <v>187</v>
      </c>
      <c r="F2130" s="8" t="s">
        <v>24</v>
      </c>
      <c r="G2130" s="8">
        <v>1</v>
      </c>
      <c r="H2130" s="8">
        <v>1</v>
      </c>
      <c r="I2130" s="8">
        <v>1</v>
      </c>
      <c r="J2130" s="8">
        <v>1</v>
      </c>
      <c r="K2130" s="8">
        <v>1</v>
      </c>
      <c r="L2130" s="8">
        <v>1</v>
      </c>
      <c r="M2130" s="8">
        <v>1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5">
        <v>404020577</v>
      </c>
    </row>
    <row r="2131" spans="1:21" hidden="1" x14ac:dyDescent="0.25">
      <c r="A2131" s="8" t="s">
        <v>5018</v>
      </c>
      <c r="B2131" s="2" t="s">
        <v>2547</v>
      </c>
      <c r="C2131" s="2" t="s">
        <v>205</v>
      </c>
      <c r="D2131" s="2" t="s">
        <v>203</v>
      </c>
      <c r="E2131" s="2" t="s">
        <v>187</v>
      </c>
      <c r="F2131" s="8" t="s">
        <v>24</v>
      </c>
      <c r="G2131" s="8">
        <v>0</v>
      </c>
      <c r="H2131" s="8">
        <v>1</v>
      </c>
      <c r="I2131" s="8">
        <v>1</v>
      </c>
      <c r="J2131" s="8">
        <v>0</v>
      </c>
      <c r="K2131" s="8">
        <v>0</v>
      </c>
      <c r="L2131" s="8">
        <v>0</v>
      </c>
      <c r="M2131" s="8">
        <v>1</v>
      </c>
      <c r="N2131" s="8">
        <v>0</v>
      </c>
      <c r="O2131" s="8">
        <v>0</v>
      </c>
      <c r="P2131" s="8">
        <v>1</v>
      </c>
      <c r="Q2131" s="8">
        <v>0</v>
      </c>
      <c r="R2131" s="8">
        <v>0</v>
      </c>
      <c r="S2131" s="8">
        <v>0</v>
      </c>
      <c r="T2131" s="8">
        <v>0</v>
      </c>
      <c r="U2131" s="5">
        <v>404020585</v>
      </c>
    </row>
    <row r="2132" spans="1:21" hidden="1" x14ac:dyDescent="0.25">
      <c r="A2132" s="8" t="s">
        <v>5018</v>
      </c>
      <c r="B2132" s="2" t="s">
        <v>2548</v>
      </c>
      <c r="C2132" s="2" t="s">
        <v>205</v>
      </c>
      <c r="D2132" s="2" t="s">
        <v>203</v>
      </c>
      <c r="E2132" s="2" t="s">
        <v>187</v>
      </c>
      <c r="F2132" s="8" t="s">
        <v>24</v>
      </c>
      <c r="G2132" s="8">
        <v>0</v>
      </c>
      <c r="H2132" s="8">
        <v>1</v>
      </c>
      <c r="I2132" s="8">
        <v>1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1</v>
      </c>
      <c r="Q2132" s="8">
        <v>0</v>
      </c>
      <c r="R2132" s="8">
        <v>0</v>
      </c>
      <c r="S2132" s="8">
        <v>0</v>
      </c>
      <c r="T2132" s="8">
        <v>0</v>
      </c>
      <c r="U2132" s="5">
        <v>404020593</v>
      </c>
    </row>
    <row r="2133" spans="1:21" hidden="1" x14ac:dyDescent="0.25">
      <c r="A2133" s="8" t="s">
        <v>5018</v>
      </c>
      <c r="B2133" s="2" t="s">
        <v>2549</v>
      </c>
      <c r="C2133" s="2" t="s">
        <v>205</v>
      </c>
      <c r="D2133" s="2" t="s">
        <v>203</v>
      </c>
      <c r="E2133" s="2" t="s">
        <v>187</v>
      </c>
      <c r="F2133" s="8" t="s">
        <v>24</v>
      </c>
      <c r="G2133" s="8">
        <v>0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1</v>
      </c>
      <c r="Q2133" s="8">
        <v>0</v>
      </c>
      <c r="R2133" s="8">
        <v>0</v>
      </c>
      <c r="S2133" s="8">
        <v>0</v>
      </c>
      <c r="T2133" s="8">
        <v>0</v>
      </c>
      <c r="U2133" s="5">
        <v>404020607</v>
      </c>
    </row>
    <row r="2134" spans="1:21" hidden="1" x14ac:dyDescent="0.25">
      <c r="A2134" s="8" t="s">
        <v>5018</v>
      </c>
      <c r="B2134" s="2" t="s">
        <v>2550</v>
      </c>
      <c r="C2134" s="2" t="s">
        <v>205</v>
      </c>
      <c r="D2134" s="2" t="s">
        <v>203</v>
      </c>
      <c r="E2134" s="2" t="s">
        <v>187</v>
      </c>
      <c r="F2134" s="8" t="s">
        <v>24</v>
      </c>
      <c r="G2134" s="8">
        <v>1</v>
      </c>
      <c r="H2134" s="8">
        <v>1</v>
      </c>
      <c r="I2134" s="8">
        <v>1</v>
      </c>
      <c r="J2134" s="8">
        <v>1</v>
      </c>
      <c r="K2134" s="8">
        <v>1</v>
      </c>
      <c r="L2134" s="8">
        <v>1</v>
      </c>
      <c r="M2134" s="8">
        <v>0</v>
      </c>
      <c r="N2134" s="8">
        <v>1</v>
      </c>
      <c r="O2134" s="8">
        <v>0</v>
      </c>
      <c r="P2134" s="8">
        <v>1</v>
      </c>
      <c r="Q2134" s="8">
        <v>0</v>
      </c>
      <c r="R2134" s="8">
        <v>0</v>
      </c>
      <c r="S2134" s="8">
        <v>0</v>
      </c>
      <c r="T2134" s="8">
        <v>0</v>
      </c>
      <c r="U2134" s="5">
        <v>404020615</v>
      </c>
    </row>
    <row r="2135" spans="1:21" hidden="1" x14ac:dyDescent="0.25">
      <c r="A2135" s="8" t="s">
        <v>5018</v>
      </c>
      <c r="B2135" s="2" t="s">
        <v>2551</v>
      </c>
      <c r="C2135" s="2" t="s">
        <v>205</v>
      </c>
      <c r="D2135" s="2" t="s">
        <v>203</v>
      </c>
      <c r="E2135" s="2" t="s">
        <v>187</v>
      </c>
      <c r="F2135" s="8" t="s">
        <v>24</v>
      </c>
      <c r="G2135" s="8">
        <v>1</v>
      </c>
      <c r="H2135" s="8">
        <v>1</v>
      </c>
      <c r="I2135" s="8">
        <v>1</v>
      </c>
      <c r="J2135" s="8">
        <v>1</v>
      </c>
      <c r="K2135" s="8">
        <v>1</v>
      </c>
      <c r="L2135" s="8">
        <v>1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5">
        <v>404020623</v>
      </c>
    </row>
    <row r="2136" spans="1:21" hidden="1" x14ac:dyDescent="0.25">
      <c r="A2136" s="8" t="s">
        <v>5018</v>
      </c>
      <c r="B2136" s="2" t="s">
        <v>2552</v>
      </c>
      <c r="C2136" s="2" t="s">
        <v>205</v>
      </c>
      <c r="D2136" s="2" t="s">
        <v>203</v>
      </c>
      <c r="E2136" s="2" t="s">
        <v>187</v>
      </c>
      <c r="F2136" s="8" t="s">
        <v>24</v>
      </c>
      <c r="G2136" s="8">
        <v>1</v>
      </c>
      <c r="H2136" s="8">
        <v>0</v>
      </c>
      <c r="I2136" s="8">
        <v>0</v>
      </c>
      <c r="J2136" s="8">
        <v>1</v>
      </c>
      <c r="K2136" s="8">
        <v>1</v>
      </c>
      <c r="L2136" s="8">
        <v>1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5">
        <v>404020631</v>
      </c>
    </row>
    <row r="2137" spans="1:21" hidden="1" x14ac:dyDescent="0.25">
      <c r="A2137" s="8" t="s">
        <v>5018</v>
      </c>
      <c r="B2137" s="2" t="s">
        <v>2553</v>
      </c>
      <c r="C2137" s="2" t="s">
        <v>205</v>
      </c>
      <c r="D2137" s="2" t="s">
        <v>203</v>
      </c>
      <c r="E2137" s="2" t="s">
        <v>187</v>
      </c>
      <c r="F2137" s="8" t="s">
        <v>36</v>
      </c>
      <c r="G2137" s="8">
        <v>0</v>
      </c>
      <c r="H2137" s="8">
        <v>1</v>
      </c>
      <c r="I2137" s="8">
        <v>1</v>
      </c>
      <c r="J2137" s="8">
        <v>0</v>
      </c>
      <c r="K2137" s="8">
        <v>0</v>
      </c>
      <c r="L2137" s="8">
        <v>0</v>
      </c>
      <c r="M2137" s="8">
        <v>1</v>
      </c>
      <c r="N2137" s="8">
        <v>0</v>
      </c>
      <c r="O2137" s="8">
        <v>0</v>
      </c>
      <c r="P2137" s="8">
        <v>1</v>
      </c>
      <c r="Q2137" s="8">
        <v>0</v>
      </c>
      <c r="R2137" s="8">
        <v>0</v>
      </c>
      <c r="S2137" s="8">
        <v>0</v>
      </c>
      <c r="T2137" s="8">
        <v>0</v>
      </c>
      <c r="U2137" s="5">
        <v>404020640</v>
      </c>
    </row>
    <row r="2138" spans="1:21" hidden="1" x14ac:dyDescent="0.25">
      <c r="A2138" s="8" t="s">
        <v>5018</v>
      </c>
      <c r="B2138" s="2" t="s">
        <v>2554</v>
      </c>
      <c r="C2138" s="2" t="s">
        <v>205</v>
      </c>
      <c r="D2138" s="2" t="s">
        <v>203</v>
      </c>
      <c r="E2138" s="2" t="s">
        <v>187</v>
      </c>
      <c r="F2138" s="8" t="s">
        <v>24</v>
      </c>
      <c r="G2138" s="8">
        <v>0</v>
      </c>
      <c r="H2138" s="8">
        <v>1</v>
      </c>
      <c r="I2138" s="8">
        <v>1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5">
        <v>404020658</v>
      </c>
    </row>
    <row r="2139" spans="1:21" hidden="1" x14ac:dyDescent="0.25">
      <c r="A2139" s="8" t="s">
        <v>5018</v>
      </c>
      <c r="B2139" s="2" t="s">
        <v>2555</v>
      </c>
      <c r="C2139" s="2" t="s">
        <v>205</v>
      </c>
      <c r="D2139" s="2" t="s">
        <v>203</v>
      </c>
      <c r="E2139" s="2" t="s">
        <v>187</v>
      </c>
      <c r="F2139" s="8" t="s">
        <v>24</v>
      </c>
      <c r="G2139" s="8">
        <v>0</v>
      </c>
      <c r="H2139" s="8">
        <v>1</v>
      </c>
      <c r="I2139" s="8">
        <v>1</v>
      </c>
      <c r="J2139" s="8">
        <v>0</v>
      </c>
      <c r="K2139" s="8">
        <v>0</v>
      </c>
      <c r="L2139" s="8">
        <v>0</v>
      </c>
      <c r="M2139" s="8">
        <v>1</v>
      </c>
      <c r="N2139" s="8">
        <v>0</v>
      </c>
      <c r="O2139" s="8">
        <v>0</v>
      </c>
      <c r="P2139" s="8">
        <v>1</v>
      </c>
      <c r="Q2139" s="8">
        <v>0</v>
      </c>
      <c r="R2139" s="8">
        <v>0</v>
      </c>
      <c r="S2139" s="8">
        <v>0</v>
      </c>
      <c r="T2139" s="8">
        <v>0</v>
      </c>
      <c r="U2139" s="5">
        <v>404020666</v>
      </c>
    </row>
    <row r="2140" spans="1:21" hidden="1" x14ac:dyDescent="0.25">
      <c r="A2140" s="8" t="s">
        <v>5018</v>
      </c>
      <c r="B2140" s="2" t="s">
        <v>2556</v>
      </c>
      <c r="C2140" s="2" t="s">
        <v>205</v>
      </c>
      <c r="D2140" s="2" t="s">
        <v>203</v>
      </c>
      <c r="E2140" s="2" t="s">
        <v>187</v>
      </c>
      <c r="F2140" s="8" t="s">
        <v>24</v>
      </c>
      <c r="G2140" s="8">
        <v>1</v>
      </c>
      <c r="H2140" s="8">
        <v>1</v>
      </c>
      <c r="I2140" s="8">
        <v>0</v>
      </c>
      <c r="J2140" s="8">
        <v>1</v>
      </c>
      <c r="K2140" s="8">
        <v>1</v>
      </c>
      <c r="L2140" s="8">
        <v>1</v>
      </c>
      <c r="M2140" s="8">
        <v>0</v>
      </c>
      <c r="N2140" s="8">
        <v>1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5">
        <v>404020674</v>
      </c>
    </row>
    <row r="2141" spans="1:21" hidden="1" x14ac:dyDescent="0.25">
      <c r="A2141" s="8" t="s">
        <v>5018</v>
      </c>
      <c r="B2141" s="2" t="s">
        <v>2557</v>
      </c>
      <c r="C2141" s="2" t="s">
        <v>205</v>
      </c>
      <c r="D2141" s="2" t="s">
        <v>203</v>
      </c>
      <c r="E2141" s="2" t="s">
        <v>187</v>
      </c>
      <c r="F2141" s="8" t="s">
        <v>36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1</v>
      </c>
      <c r="N2141" s="8">
        <v>0</v>
      </c>
      <c r="O2141" s="8">
        <v>0</v>
      </c>
      <c r="P2141" s="8">
        <v>1</v>
      </c>
      <c r="Q2141" s="8">
        <v>0</v>
      </c>
      <c r="R2141" s="8">
        <v>0</v>
      </c>
      <c r="S2141" s="8">
        <v>0</v>
      </c>
      <c r="T2141" s="8">
        <v>0</v>
      </c>
      <c r="U2141" s="5">
        <v>404020690</v>
      </c>
    </row>
    <row r="2142" spans="1:21" hidden="1" x14ac:dyDescent="0.25">
      <c r="A2142" s="8" t="s">
        <v>5018</v>
      </c>
      <c r="B2142" s="2" t="s">
        <v>2558</v>
      </c>
      <c r="C2142" s="2" t="s">
        <v>205</v>
      </c>
      <c r="D2142" s="2" t="s">
        <v>203</v>
      </c>
      <c r="E2142" s="2" t="s">
        <v>187</v>
      </c>
      <c r="F2142" s="8" t="s">
        <v>24</v>
      </c>
      <c r="G2142" s="8">
        <v>0</v>
      </c>
      <c r="H2142" s="8">
        <v>1</v>
      </c>
      <c r="I2142" s="8">
        <v>1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5">
        <v>404020704</v>
      </c>
    </row>
    <row r="2143" spans="1:21" hidden="1" x14ac:dyDescent="0.25">
      <c r="A2143" s="8" t="s">
        <v>5018</v>
      </c>
      <c r="B2143" s="2" t="s">
        <v>2559</v>
      </c>
      <c r="C2143" s="2" t="s">
        <v>205</v>
      </c>
      <c r="D2143" s="2" t="s">
        <v>203</v>
      </c>
      <c r="E2143" s="2" t="s">
        <v>187</v>
      </c>
      <c r="F2143" s="8" t="s">
        <v>36</v>
      </c>
      <c r="G2143" s="8">
        <v>0</v>
      </c>
      <c r="H2143" s="8">
        <v>1</v>
      </c>
      <c r="I2143" s="8">
        <v>1</v>
      </c>
      <c r="J2143" s="8">
        <v>0</v>
      </c>
      <c r="K2143" s="8">
        <v>0</v>
      </c>
      <c r="L2143" s="8">
        <v>0</v>
      </c>
      <c r="M2143" s="8">
        <v>1</v>
      </c>
      <c r="N2143" s="8">
        <v>0</v>
      </c>
      <c r="O2143" s="8">
        <v>0</v>
      </c>
      <c r="P2143" s="8">
        <v>1</v>
      </c>
      <c r="Q2143" s="8">
        <v>0</v>
      </c>
      <c r="R2143" s="8">
        <v>0</v>
      </c>
      <c r="S2143" s="8">
        <v>0</v>
      </c>
      <c r="T2143" s="8">
        <v>0</v>
      </c>
      <c r="U2143" s="5">
        <v>404020712</v>
      </c>
    </row>
    <row r="2144" spans="1:21" hidden="1" x14ac:dyDescent="0.25">
      <c r="A2144" s="8" t="s">
        <v>5018</v>
      </c>
      <c r="B2144" s="2" t="s">
        <v>2560</v>
      </c>
      <c r="C2144" s="2" t="s">
        <v>205</v>
      </c>
      <c r="D2144" s="2" t="s">
        <v>203</v>
      </c>
      <c r="E2144" s="2" t="s">
        <v>187</v>
      </c>
      <c r="F2144" s="8" t="s">
        <v>36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1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5">
        <v>404020720</v>
      </c>
    </row>
    <row r="2145" spans="1:21" hidden="1" x14ac:dyDescent="0.25">
      <c r="A2145" s="8" t="s">
        <v>5018</v>
      </c>
      <c r="B2145" s="2" t="s">
        <v>2561</v>
      </c>
      <c r="C2145" s="2" t="s">
        <v>205</v>
      </c>
      <c r="D2145" s="2" t="s">
        <v>203</v>
      </c>
      <c r="E2145" s="2" t="s">
        <v>187</v>
      </c>
      <c r="F2145" s="8" t="s">
        <v>36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1</v>
      </c>
      <c r="Q2145" s="8">
        <v>0</v>
      </c>
      <c r="R2145" s="8">
        <v>0</v>
      </c>
      <c r="S2145" s="8">
        <v>0</v>
      </c>
      <c r="T2145" s="8">
        <v>0</v>
      </c>
      <c r="U2145" s="5">
        <v>404020739</v>
      </c>
    </row>
    <row r="2146" spans="1:21" hidden="1" x14ac:dyDescent="0.25">
      <c r="A2146" s="8" t="s">
        <v>5018</v>
      </c>
      <c r="B2146" s="2" t="s">
        <v>2562</v>
      </c>
      <c r="C2146" s="2" t="s">
        <v>205</v>
      </c>
      <c r="D2146" s="2" t="s">
        <v>203</v>
      </c>
      <c r="E2146" s="2" t="s">
        <v>187</v>
      </c>
      <c r="F2146" s="8" t="s">
        <v>24</v>
      </c>
      <c r="G2146" s="8">
        <v>0</v>
      </c>
      <c r="H2146" s="8">
        <v>1</v>
      </c>
      <c r="I2146" s="8">
        <v>1</v>
      </c>
      <c r="J2146" s="8">
        <v>0</v>
      </c>
      <c r="K2146" s="8">
        <v>0</v>
      </c>
      <c r="L2146" s="8">
        <v>0</v>
      </c>
      <c r="M2146" s="8">
        <v>1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5">
        <v>404020771</v>
      </c>
    </row>
    <row r="2147" spans="1:21" hidden="1" x14ac:dyDescent="0.25">
      <c r="A2147" s="8" t="s">
        <v>5018</v>
      </c>
      <c r="B2147" s="2" t="s">
        <v>2563</v>
      </c>
      <c r="C2147" s="2" t="s">
        <v>205</v>
      </c>
      <c r="D2147" s="2" t="s">
        <v>203</v>
      </c>
      <c r="E2147" s="2" t="s">
        <v>187</v>
      </c>
      <c r="F2147" s="8" t="s">
        <v>36</v>
      </c>
      <c r="G2147" s="8">
        <v>0</v>
      </c>
      <c r="H2147" s="8">
        <v>1</v>
      </c>
      <c r="I2147" s="8">
        <v>0</v>
      </c>
      <c r="J2147" s="8">
        <v>0</v>
      </c>
      <c r="K2147" s="8">
        <v>0</v>
      </c>
      <c r="L2147" s="8">
        <v>0</v>
      </c>
      <c r="M2147" s="8">
        <v>1</v>
      </c>
      <c r="N2147" s="8">
        <v>0</v>
      </c>
      <c r="O2147" s="8">
        <v>0</v>
      </c>
      <c r="P2147" s="8">
        <v>1</v>
      </c>
      <c r="Q2147" s="8">
        <v>0</v>
      </c>
      <c r="R2147" s="8">
        <v>0</v>
      </c>
      <c r="S2147" s="8">
        <v>0</v>
      </c>
      <c r="T2147" s="8">
        <v>0</v>
      </c>
      <c r="U2147" s="5">
        <v>404020780</v>
      </c>
    </row>
    <row r="2148" spans="1:21" hidden="1" x14ac:dyDescent="0.25">
      <c r="A2148" s="8" t="s">
        <v>5018</v>
      </c>
      <c r="B2148" s="2" t="s">
        <v>2564</v>
      </c>
      <c r="C2148" s="2" t="s">
        <v>206</v>
      </c>
      <c r="D2148" s="2" t="s">
        <v>203</v>
      </c>
      <c r="E2148" s="2" t="s">
        <v>187</v>
      </c>
      <c r="F2148" s="8" t="s">
        <v>36</v>
      </c>
      <c r="G2148" s="8">
        <v>0</v>
      </c>
      <c r="H2148" s="8">
        <v>1</v>
      </c>
      <c r="I2148" s="8">
        <v>1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5">
        <v>404030017</v>
      </c>
    </row>
    <row r="2149" spans="1:21" hidden="1" x14ac:dyDescent="0.25">
      <c r="A2149" s="8" t="s">
        <v>5018</v>
      </c>
      <c r="B2149" s="2" t="s">
        <v>2565</v>
      </c>
      <c r="C2149" s="2" t="s">
        <v>206</v>
      </c>
      <c r="D2149" s="2" t="s">
        <v>203</v>
      </c>
      <c r="E2149" s="2" t="s">
        <v>187</v>
      </c>
      <c r="F2149" s="8" t="s">
        <v>24</v>
      </c>
      <c r="G2149" s="8">
        <v>0</v>
      </c>
      <c r="H2149" s="8">
        <v>1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0</v>
      </c>
      <c r="T2149" s="8">
        <v>0</v>
      </c>
      <c r="U2149" s="5">
        <v>404030033</v>
      </c>
    </row>
    <row r="2150" spans="1:21" hidden="1" x14ac:dyDescent="0.25">
      <c r="A2150" s="8" t="s">
        <v>5018</v>
      </c>
      <c r="B2150" s="2" t="s">
        <v>2566</v>
      </c>
      <c r="C2150" s="2" t="s">
        <v>206</v>
      </c>
      <c r="D2150" s="2" t="s">
        <v>203</v>
      </c>
      <c r="E2150" s="2" t="s">
        <v>187</v>
      </c>
      <c r="F2150" s="8" t="s">
        <v>36</v>
      </c>
      <c r="G2150" s="8">
        <v>0</v>
      </c>
      <c r="H2150" s="8">
        <v>1</v>
      </c>
      <c r="I2150" s="8">
        <v>1</v>
      </c>
      <c r="J2150" s="8">
        <v>0</v>
      </c>
      <c r="K2150" s="8">
        <v>0</v>
      </c>
      <c r="L2150" s="8">
        <v>0</v>
      </c>
      <c r="M2150" s="8">
        <v>1</v>
      </c>
      <c r="N2150" s="8">
        <v>0</v>
      </c>
      <c r="O2150" s="8">
        <v>0</v>
      </c>
      <c r="P2150" s="8">
        <v>1</v>
      </c>
      <c r="Q2150" s="8">
        <v>0</v>
      </c>
      <c r="R2150" s="8">
        <v>0</v>
      </c>
      <c r="S2150" s="8">
        <v>0</v>
      </c>
      <c r="T2150" s="8">
        <v>0</v>
      </c>
      <c r="U2150" s="5">
        <v>404030041</v>
      </c>
    </row>
    <row r="2151" spans="1:21" hidden="1" x14ac:dyDescent="0.25">
      <c r="A2151" s="8" t="s">
        <v>5018</v>
      </c>
      <c r="B2151" s="2" t="s">
        <v>2567</v>
      </c>
      <c r="C2151" s="2" t="s">
        <v>206</v>
      </c>
      <c r="D2151" s="2" t="s">
        <v>203</v>
      </c>
      <c r="E2151" s="2" t="s">
        <v>187</v>
      </c>
      <c r="F2151" s="8" t="s">
        <v>36</v>
      </c>
      <c r="G2151" s="8">
        <v>0</v>
      </c>
      <c r="H2151" s="8">
        <v>1</v>
      </c>
      <c r="I2151" s="8">
        <v>1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0</v>
      </c>
      <c r="P2151" s="8">
        <v>1</v>
      </c>
      <c r="Q2151" s="8">
        <v>0</v>
      </c>
      <c r="R2151" s="8">
        <v>0</v>
      </c>
      <c r="S2151" s="8">
        <v>0</v>
      </c>
      <c r="T2151" s="8">
        <v>0</v>
      </c>
      <c r="U2151" s="5">
        <v>404030050</v>
      </c>
    </row>
    <row r="2152" spans="1:21" hidden="1" x14ac:dyDescent="0.25">
      <c r="A2152" s="8" t="s">
        <v>5018</v>
      </c>
      <c r="B2152" s="2" t="s">
        <v>2568</v>
      </c>
      <c r="C2152" s="2" t="s">
        <v>206</v>
      </c>
      <c r="D2152" s="2" t="s">
        <v>203</v>
      </c>
      <c r="E2152" s="2" t="s">
        <v>187</v>
      </c>
      <c r="F2152" s="8" t="s">
        <v>24</v>
      </c>
      <c r="G2152" s="8">
        <v>0</v>
      </c>
      <c r="H2152" s="8">
        <v>1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5">
        <v>404030068</v>
      </c>
    </row>
    <row r="2153" spans="1:21" hidden="1" x14ac:dyDescent="0.25">
      <c r="A2153" s="8" t="s">
        <v>5018</v>
      </c>
      <c r="B2153" s="2" t="s">
        <v>2569</v>
      </c>
      <c r="C2153" s="2" t="s">
        <v>206</v>
      </c>
      <c r="D2153" s="2" t="s">
        <v>203</v>
      </c>
      <c r="E2153" s="2" t="s">
        <v>187</v>
      </c>
      <c r="F2153" s="8" t="s">
        <v>24</v>
      </c>
      <c r="G2153" s="8">
        <v>0</v>
      </c>
      <c r="H2153" s="8">
        <v>1</v>
      </c>
      <c r="I2153" s="8">
        <v>1</v>
      </c>
      <c r="J2153" s="8">
        <v>0</v>
      </c>
      <c r="K2153" s="8">
        <v>0</v>
      </c>
      <c r="L2153" s="8">
        <v>0</v>
      </c>
      <c r="M2153" s="8">
        <v>1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5">
        <v>404030076</v>
      </c>
    </row>
    <row r="2154" spans="1:21" hidden="1" x14ac:dyDescent="0.25">
      <c r="A2154" s="8" t="s">
        <v>5018</v>
      </c>
      <c r="B2154" s="2" t="s">
        <v>2570</v>
      </c>
      <c r="C2154" s="2" t="s">
        <v>206</v>
      </c>
      <c r="D2154" s="2" t="s">
        <v>203</v>
      </c>
      <c r="E2154" s="2" t="s">
        <v>187</v>
      </c>
      <c r="F2154" s="8" t="s">
        <v>24</v>
      </c>
      <c r="G2154" s="8">
        <v>0</v>
      </c>
      <c r="H2154" s="8">
        <v>1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5">
        <v>404030084</v>
      </c>
    </row>
    <row r="2155" spans="1:21" hidden="1" x14ac:dyDescent="0.25">
      <c r="A2155" s="8" t="s">
        <v>5018</v>
      </c>
      <c r="B2155" s="2" t="s">
        <v>2571</v>
      </c>
      <c r="C2155" s="2" t="s">
        <v>206</v>
      </c>
      <c r="D2155" s="2" t="s">
        <v>203</v>
      </c>
      <c r="E2155" s="2" t="s">
        <v>187</v>
      </c>
      <c r="F2155" s="8" t="s">
        <v>36</v>
      </c>
      <c r="G2155" s="8">
        <v>0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1</v>
      </c>
      <c r="Q2155" s="8">
        <v>0</v>
      </c>
      <c r="R2155" s="8">
        <v>0</v>
      </c>
      <c r="S2155" s="8">
        <v>0</v>
      </c>
      <c r="T2155" s="8">
        <v>0</v>
      </c>
      <c r="U2155" s="5">
        <v>404030106</v>
      </c>
    </row>
    <row r="2156" spans="1:21" hidden="1" x14ac:dyDescent="0.25">
      <c r="A2156" s="8" t="s">
        <v>5018</v>
      </c>
      <c r="B2156" s="2" t="s">
        <v>2572</v>
      </c>
      <c r="C2156" s="2" t="s">
        <v>206</v>
      </c>
      <c r="D2156" s="2" t="s">
        <v>203</v>
      </c>
      <c r="E2156" s="2" t="s">
        <v>187</v>
      </c>
      <c r="F2156" s="8" t="s">
        <v>36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0</v>
      </c>
      <c r="T2156" s="8">
        <v>0</v>
      </c>
      <c r="U2156" s="5">
        <v>404030122</v>
      </c>
    </row>
    <row r="2157" spans="1:21" hidden="1" x14ac:dyDescent="0.25">
      <c r="A2157" s="8" t="s">
        <v>5018</v>
      </c>
      <c r="B2157" s="2" t="s">
        <v>2573</v>
      </c>
      <c r="C2157" s="2" t="s">
        <v>206</v>
      </c>
      <c r="D2157" s="2" t="s">
        <v>203</v>
      </c>
      <c r="E2157" s="2" t="s">
        <v>187</v>
      </c>
      <c r="F2157" s="8" t="s">
        <v>36</v>
      </c>
      <c r="G2157" s="8">
        <v>0</v>
      </c>
      <c r="H2157" s="8">
        <v>1</v>
      </c>
      <c r="I2157" s="8">
        <v>1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1</v>
      </c>
      <c r="Q2157" s="8">
        <v>0</v>
      </c>
      <c r="R2157" s="8">
        <v>0</v>
      </c>
      <c r="S2157" s="8">
        <v>0</v>
      </c>
      <c r="T2157" s="8">
        <v>0</v>
      </c>
      <c r="U2157" s="5">
        <v>404030130</v>
      </c>
    </row>
    <row r="2158" spans="1:21" hidden="1" x14ac:dyDescent="0.25">
      <c r="A2158" s="8" t="s">
        <v>5018</v>
      </c>
      <c r="B2158" s="2" t="s">
        <v>2574</v>
      </c>
      <c r="C2158" s="2" t="s">
        <v>206</v>
      </c>
      <c r="D2158" s="2" t="s">
        <v>203</v>
      </c>
      <c r="E2158" s="2" t="s">
        <v>187</v>
      </c>
      <c r="F2158" s="8" t="s">
        <v>36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5">
        <v>404030157</v>
      </c>
    </row>
    <row r="2159" spans="1:21" hidden="1" x14ac:dyDescent="0.25">
      <c r="A2159" s="8" t="s">
        <v>5018</v>
      </c>
      <c r="B2159" s="2" t="s">
        <v>2575</v>
      </c>
      <c r="C2159" s="2" t="s">
        <v>206</v>
      </c>
      <c r="D2159" s="2" t="s">
        <v>203</v>
      </c>
      <c r="E2159" s="2" t="s">
        <v>187</v>
      </c>
      <c r="F2159" s="8" t="s">
        <v>24</v>
      </c>
      <c r="G2159" s="8">
        <v>0</v>
      </c>
      <c r="H2159" s="8">
        <v>1</v>
      </c>
      <c r="I2159" s="8">
        <v>1</v>
      </c>
      <c r="J2159" s="8">
        <v>0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1</v>
      </c>
      <c r="Q2159" s="8">
        <v>0</v>
      </c>
      <c r="R2159" s="8">
        <v>0</v>
      </c>
      <c r="S2159" s="8">
        <v>0</v>
      </c>
      <c r="T2159" s="8">
        <v>0</v>
      </c>
      <c r="U2159" s="5">
        <v>404030165</v>
      </c>
    </row>
    <row r="2160" spans="1:21" hidden="1" x14ac:dyDescent="0.25">
      <c r="A2160" s="8" t="s">
        <v>5018</v>
      </c>
      <c r="B2160" s="2" t="s">
        <v>2576</v>
      </c>
      <c r="C2160" s="2" t="s">
        <v>206</v>
      </c>
      <c r="D2160" s="2" t="s">
        <v>203</v>
      </c>
      <c r="E2160" s="2" t="s">
        <v>187</v>
      </c>
      <c r="F2160" s="8" t="s">
        <v>24</v>
      </c>
      <c r="G2160" s="8">
        <v>0</v>
      </c>
      <c r="H2160" s="8">
        <v>1</v>
      </c>
      <c r="I2160" s="8">
        <v>1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5">
        <v>404030173</v>
      </c>
    </row>
    <row r="2161" spans="1:21" hidden="1" x14ac:dyDescent="0.25">
      <c r="A2161" s="8" t="s">
        <v>5018</v>
      </c>
      <c r="B2161" s="2" t="s">
        <v>2577</v>
      </c>
      <c r="C2161" s="2" t="s">
        <v>206</v>
      </c>
      <c r="D2161" s="2" t="s">
        <v>203</v>
      </c>
      <c r="E2161" s="2" t="s">
        <v>187</v>
      </c>
      <c r="F2161" s="8" t="s">
        <v>24</v>
      </c>
      <c r="G2161" s="8">
        <v>0</v>
      </c>
      <c r="H2161" s="8">
        <v>1</v>
      </c>
      <c r="I2161" s="8">
        <v>1</v>
      </c>
      <c r="J2161" s="8">
        <v>0</v>
      </c>
      <c r="K2161" s="8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5">
        <v>404030190</v>
      </c>
    </row>
    <row r="2162" spans="1:21" hidden="1" x14ac:dyDescent="0.25">
      <c r="A2162" s="8" t="s">
        <v>5018</v>
      </c>
      <c r="B2162" s="2" t="s">
        <v>2578</v>
      </c>
      <c r="C2162" s="2" t="s">
        <v>206</v>
      </c>
      <c r="D2162" s="2" t="s">
        <v>203</v>
      </c>
      <c r="E2162" s="2" t="s">
        <v>187</v>
      </c>
      <c r="F2162" s="8" t="s">
        <v>36</v>
      </c>
      <c r="G2162" s="8">
        <v>0</v>
      </c>
      <c r="H2162" s="8">
        <v>1</v>
      </c>
      <c r="I2162" s="8">
        <v>1</v>
      </c>
      <c r="J2162" s="8">
        <v>0</v>
      </c>
      <c r="K2162" s="8">
        <v>0</v>
      </c>
      <c r="L2162" s="8">
        <v>0</v>
      </c>
      <c r="M2162" s="8">
        <v>1</v>
      </c>
      <c r="N2162" s="8">
        <v>0</v>
      </c>
      <c r="O2162" s="8">
        <v>0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5">
        <v>404030220</v>
      </c>
    </row>
    <row r="2163" spans="1:21" hidden="1" x14ac:dyDescent="0.25">
      <c r="A2163" s="8" t="s">
        <v>5018</v>
      </c>
      <c r="B2163" s="2" t="s">
        <v>2579</v>
      </c>
      <c r="C2163" s="2" t="s">
        <v>206</v>
      </c>
      <c r="D2163" s="2" t="s">
        <v>203</v>
      </c>
      <c r="E2163" s="2" t="s">
        <v>187</v>
      </c>
      <c r="F2163" s="8" t="s">
        <v>36</v>
      </c>
      <c r="G2163" s="8">
        <v>0</v>
      </c>
      <c r="H2163" s="8">
        <v>1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0</v>
      </c>
      <c r="R2163" s="8">
        <v>0</v>
      </c>
      <c r="S2163" s="8">
        <v>0</v>
      </c>
      <c r="T2163" s="8">
        <v>0</v>
      </c>
      <c r="U2163" s="5">
        <v>404030246</v>
      </c>
    </row>
    <row r="2164" spans="1:21" hidden="1" x14ac:dyDescent="0.25">
      <c r="A2164" s="8" t="s">
        <v>5018</v>
      </c>
      <c r="B2164" s="2" t="s">
        <v>2580</v>
      </c>
      <c r="C2164" s="2" t="s">
        <v>206</v>
      </c>
      <c r="D2164" s="2" t="s">
        <v>203</v>
      </c>
      <c r="E2164" s="2" t="s">
        <v>187</v>
      </c>
      <c r="F2164" s="8" t="s">
        <v>36</v>
      </c>
      <c r="G2164" s="8">
        <v>0</v>
      </c>
      <c r="H2164" s="8">
        <v>1</v>
      </c>
      <c r="I2164" s="8">
        <v>1</v>
      </c>
      <c r="J2164" s="8">
        <v>0</v>
      </c>
      <c r="K2164" s="8">
        <v>0</v>
      </c>
      <c r="L2164" s="8">
        <v>0</v>
      </c>
      <c r="M2164" s="8">
        <v>1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5">
        <v>404030254</v>
      </c>
    </row>
    <row r="2165" spans="1:21" hidden="1" x14ac:dyDescent="0.25">
      <c r="A2165" s="8" t="s">
        <v>5018</v>
      </c>
      <c r="B2165" s="2" t="s">
        <v>2581</v>
      </c>
      <c r="C2165" s="2" t="s">
        <v>206</v>
      </c>
      <c r="D2165" s="2" t="s">
        <v>203</v>
      </c>
      <c r="E2165" s="2" t="s">
        <v>187</v>
      </c>
      <c r="F2165" s="8" t="s">
        <v>36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1</v>
      </c>
      <c r="N2165" s="8">
        <v>0</v>
      </c>
      <c r="O2165" s="8">
        <v>0</v>
      </c>
      <c r="P2165" s="8">
        <v>1</v>
      </c>
      <c r="Q2165" s="8">
        <v>0</v>
      </c>
      <c r="R2165" s="8">
        <v>0</v>
      </c>
      <c r="S2165" s="8">
        <v>0</v>
      </c>
      <c r="T2165" s="8">
        <v>0</v>
      </c>
      <c r="U2165" s="5">
        <v>404030262</v>
      </c>
    </row>
    <row r="2166" spans="1:21" hidden="1" x14ac:dyDescent="0.25">
      <c r="A2166" s="8" t="s">
        <v>5018</v>
      </c>
      <c r="B2166" s="2" t="s">
        <v>2582</v>
      </c>
      <c r="C2166" s="2" t="s">
        <v>206</v>
      </c>
      <c r="D2166" s="2" t="s">
        <v>203</v>
      </c>
      <c r="E2166" s="2" t="s">
        <v>187</v>
      </c>
      <c r="F2166" s="8" t="s">
        <v>36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1</v>
      </c>
      <c r="Q2166" s="8">
        <v>0</v>
      </c>
      <c r="R2166" s="8">
        <v>0</v>
      </c>
      <c r="S2166" s="8">
        <v>0</v>
      </c>
      <c r="T2166" s="8">
        <v>0</v>
      </c>
      <c r="U2166" s="5">
        <v>404030270</v>
      </c>
    </row>
    <row r="2167" spans="1:21" hidden="1" x14ac:dyDescent="0.25">
      <c r="A2167" s="8" t="s">
        <v>5018</v>
      </c>
      <c r="B2167" s="2" t="s">
        <v>2583</v>
      </c>
      <c r="C2167" s="2" t="s">
        <v>206</v>
      </c>
      <c r="D2167" s="2" t="s">
        <v>203</v>
      </c>
      <c r="E2167" s="2" t="s">
        <v>187</v>
      </c>
      <c r="F2167" s="8" t="s">
        <v>36</v>
      </c>
      <c r="G2167" s="8">
        <v>0</v>
      </c>
      <c r="H2167" s="8">
        <v>1</v>
      </c>
      <c r="I2167" s="8">
        <v>0</v>
      </c>
      <c r="J2167" s="8">
        <v>0</v>
      </c>
      <c r="K2167" s="8">
        <v>0</v>
      </c>
      <c r="L2167" s="8">
        <v>0</v>
      </c>
      <c r="M2167" s="8">
        <v>1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5">
        <v>404030289</v>
      </c>
    </row>
    <row r="2168" spans="1:21" hidden="1" x14ac:dyDescent="0.25">
      <c r="A2168" s="8" t="s">
        <v>5018</v>
      </c>
      <c r="B2168" s="2" t="s">
        <v>2584</v>
      </c>
      <c r="C2168" s="2" t="s">
        <v>206</v>
      </c>
      <c r="D2168" s="2" t="s">
        <v>203</v>
      </c>
      <c r="E2168" s="2" t="s">
        <v>187</v>
      </c>
      <c r="F2168" s="8" t="s">
        <v>36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0</v>
      </c>
      <c r="T2168" s="8">
        <v>0</v>
      </c>
      <c r="U2168" s="5">
        <v>404030297</v>
      </c>
    </row>
    <row r="2169" spans="1:21" hidden="1" x14ac:dyDescent="0.25">
      <c r="A2169" s="8" t="s">
        <v>5018</v>
      </c>
      <c r="B2169" s="2" t="s">
        <v>2585</v>
      </c>
      <c r="C2169" s="2" t="s">
        <v>206</v>
      </c>
      <c r="D2169" s="2" t="s">
        <v>203</v>
      </c>
      <c r="E2169" s="2" t="s">
        <v>187</v>
      </c>
      <c r="F2169" s="8" t="s">
        <v>36</v>
      </c>
      <c r="G2169" s="8">
        <v>0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0</v>
      </c>
      <c r="O2169" s="8">
        <v>0</v>
      </c>
      <c r="P2169" s="8">
        <v>1</v>
      </c>
      <c r="Q2169" s="8">
        <v>0</v>
      </c>
      <c r="R2169" s="8">
        <v>0</v>
      </c>
      <c r="S2169" s="8">
        <v>0</v>
      </c>
      <c r="T2169" s="8">
        <v>0</v>
      </c>
      <c r="U2169" s="5">
        <v>404030300</v>
      </c>
    </row>
    <row r="2170" spans="1:21" hidden="1" x14ac:dyDescent="0.25">
      <c r="A2170" s="8" t="s">
        <v>5018</v>
      </c>
      <c r="B2170" s="2" t="s">
        <v>2586</v>
      </c>
      <c r="C2170" s="2" t="s">
        <v>206</v>
      </c>
      <c r="D2170" s="2" t="s">
        <v>203</v>
      </c>
      <c r="E2170" s="2" t="s">
        <v>187</v>
      </c>
      <c r="F2170" s="8" t="s">
        <v>24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1</v>
      </c>
      <c r="Q2170" s="8">
        <v>0</v>
      </c>
      <c r="R2170" s="8">
        <v>0</v>
      </c>
      <c r="S2170" s="8">
        <v>0</v>
      </c>
      <c r="T2170" s="8">
        <v>0</v>
      </c>
      <c r="U2170" s="5">
        <v>404030319</v>
      </c>
    </row>
    <row r="2171" spans="1:21" hidden="1" x14ac:dyDescent="0.25">
      <c r="A2171" s="8" t="s">
        <v>5018</v>
      </c>
      <c r="B2171" s="2" t="s">
        <v>2587</v>
      </c>
      <c r="C2171" s="2" t="s">
        <v>206</v>
      </c>
      <c r="D2171" s="2" t="s">
        <v>203</v>
      </c>
      <c r="E2171" s="2" t="s">
        <v>187</v>
      </c>
      <c r="F2171" s="8" t="s">
        <v>36</v>
      </c>
      <c r="G2171" s="8">
        <v>0</v>
      </c>
      <c r="H2171" s="8">
        <v>1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5">
        <v>404030327</v>
      </c>
    </row>
    <row r="2172" spans="1:21" hidden="1" x14ac:dyDescent="0.25">
      <c r="A2172" s="8" t="s">
        <v>5018</v>
      </c>
      <c r="B2172" s="2" t="s">
        <v>2588</v>
      </c>
      <c r="C2172" s="2" t="s">
        <v>208</v>
      </c>
      <c r="D2172" s="2" t="s">
        <v>207</v>
      </c>
      <c r="E2172" s="2" t="s">
        <v>187</v>
      </c>
      <c r="F2172" s="8" t="s">
        <v>24</v>
      </c>
      <c r="G2172" s="8">
        <v>1</v>
      </c>
      <c r="H2172" s="8">
        <v>1</v>
      </c>
      <c r="I2172" s="8">
        <v>1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>
        <v>1</v>
      </c>
      <c r="Q2172" s="8">
        <v>0</v>
      </c>
      <c r="R2172" s="8">
        <v>0</v>
      </c>
      <c r="S2172" s="8">
        <v>0</v>
      </c>
      <c r="T2172" s="8">
        <v>0</v>
      </c>
      <c r="U2172" s="5">
        <v>405010010</v>
      </c>
    </row>
    <row r="2173" spans="1:21" hidden="1" x14ac:dyDescent="0.25">
      <c r="A2173" s="8" t="s">
        <v>5018</v>
      </c>
      <c r="B2173" s="2" t="s">
        <v>2589</v>
      </c>
      <c r="C2173" s="2" t="s">
        <v>208</v>
      </c>
      <c r="D2173" s="2" t="s">
        <v>207</v>
      </c>
      <c r="E2173" s="2" t="s">
        <v>187</v>
      </c>
      <c r="F2173" s="8" t="s">
        <v>24</v>
      </c>
      <c r="G2173" s="8">
        <v>1</v>
      </c>
      <c r="H2173" s="8">
        <v>1</v>
      </c>
      <c r="I2173" s="8">
        <v>1</v>
      </c>
      <c r="J2173" s="8">
        <v>0</v>
      </c>
      <c r="K2173" s="8">
        <v>0</v>
      </c>
      <c r="L2173" s="8">
        <v>0</v>
      </c>
      <c r="M2173" s="8">
        <v>1</v>
      </c>
      <c r="N2173" s="8">
        <v>0</v>
      </c>
      <c r="O2173" s="8">
        <v>0</v>
      </c>
      <c r="P2173" s="8">
        <v>1</v>
      </c>
      <c r="Q2173" s="8">
        <v>0</v>
      </c>
      <c r="R2173" s="8">
        <v>0</v>
      </c>
      <c r="S2173" s="8">
        <v>0</v>
      </c>
      <c r="T2173" s="8">
        <v>0</v>
      </c>
      <c r="U2173" s="5">
        <v>405010028</v>
      </c>
    </row>
    <row r="2174" spans="1:21" hidden="1" x14ac:dyDescent="0.25">
      <c r="A2174" s="8" t="s">
        <v>5018</v>
      </c>
      <c r="B2174" s="2" t="s">
        <v>2590</v>
      </c>
      <c r="C2174" s="2" t="s">
        <v>208</v>
      </c>
      <c r="D2174" s="2" t="s">
        <v>207</v>
      </c>
      <c r="E2174" s="2" t="s">
        <v>187</v>
      </c>
      <c r="F2174" s="8" t="s">
        <v>24</v>
      </c>
      <c r="G2174" s="8">
        <v>1</v>
      </c>
      <c r="H2174" s="8">
        <v>1</v>
      </c>
      <c r="I2174" s="8">
        <v>1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5">
        <v>405010036</v>
      </c>
    </row>
    <row r="2175" spans="1:21" hidden="1" x14ac:dyDescent="0.25">
      <c r="A2175" s="8" t="s">
        <v>5018</v>
      </c>
      <c r="B2175" s="2" t="s">
        <v>2591</v>
      </c>
      <c r="C2175" s="2" t="s">
        <v>208</v>
      </c>
      <c r="D2175" s="2" t="s">
        <v>207</v>
      </c>
      <c r="E2175" s="2" t="s">
        <v>187</v>
      </c>
      <c r="F2175" s="8" t="s">
        <v>24</v>
      </c>
      <c r="G2175" s="8">
        <v>1</v>
      </c>
      <c r="H2175" s="8">
        <v>0</v>
      </c>
      <c r="I2175" s="8">
        <v>0</v>
      </c>
      <c r="J2175" s="8">
        <v>1</v>
      </c>
      <c r="K2175" s="8">
        <v>1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5">
        <v>405010044</v>
      </c>
    </row>
    <row r="2176" spans="1:21" hidden="1" x14ac:dyDescent="0.25">
      <c r="A2176" s="8" t="s">
        <v>5018</v>
      </c>
      <c r="B2176" s="2" t="s">
        <v>2592</v>
      </c>
      <c r="C2176" s="2" t="s">
        <v>208</v>
      </c>
      <c r="D2176" s="2" t="s">
        <v>207</v>
      </c>
      <c r="E2176" s="2" t="s">
        <v>187</v>
      </c>
      <c r="F2176" s="8" t="s">
        <v>24</v>
      </c>
      <c r="G2176" s="8">
        <v>1</v>
      </c>
      <c r="H2176" s="8">
        <v>0</v>
      </c>
      <c r="I2176" s="8">
        <v>0</v>
      </c>
      <c r="J2176" s="8">
        <v>1</v>
      </c>
      <c r="K2176" s="8">
        <v>1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5">
        <v>405010052</v>
      </c>
    </row>
    <row r="2177" spans="1:21" hidden="1" x14ac:dyDescent="0.25">
      <c r="A2177" s="8" t="s">
        <v>5018</v>
      </c>
      <c r="B2177" s="2" t="s">
        <v>2593</v>
      </c>
      <c r="C2177" s="2" t="s">
        <v>208</v>
      </c>
      <c r="D2177" s="2" t="s">
        <v>207</v>
      </c>
      <c r="E2177" s="2" t="s">
        <v>187</v>
      </c>
      <c r="F2177" s="8" t="s">
        <v>24</v>
      </c>
      <c r="G2177" s="8">
        <v>1</v>
      </c>
      <c r="H2177" s="8">
        <v>0</v>
      </c>
      <c r="I2177" s="8">
        <v>0</v>
      </c>
      <c r="J2177" s="8">
        <v>1</v>
      </c>
      <c r="K2177" s="8">
        <v>1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5">
        <v>405010060</v>
      </c>
    </row>
    <row r="2178" spans="1:21" hidden="1" x14ac:dyDescent="0.25">
      <c r="A2178" s="8" t="s">
        <v>5018</v>
      </c>
      <c r="B2178" s="2" t="s">
        <v>2594</v>
      </c>
      <c r="C2178" s="2" t="s">
        <v>208</v>
      </c>
      <c r="D2178" s="2" t="s">
        <v>207</v>
      </c>
      <c r="E2178" s="2" t="s">
        <v>187</v>
      </c>
      <c r="F2178" s="8" t="s">
        <v>24</v>
      </c>
      <c r="G2178" s="8">
        <v>1</v>
      </c>
      <c r="H2178" s="8">
        <v>1</v>
      </c>
      <c r="I2178" s="8">
        <v>1</v>
      </c>
      <c r="J2178" s="8">
        <v>0</v>
      </c>
      <c r="K2178" s="8">
        <v>0</v>
      </c>
      <c r="L2178" s="8">
        <v>0</v>
      </c>
      <c r="M2178" s="8">
        <v>1</v>
      </c>
      <c r="N2178" s="8">
        <v>0</v>
      </c>
      <c r="O2178" s="8">
        <v>0</v>
      </c>
      <c r="P2178" s="8">
        <v>1</v>
      </c>
      <c r="Q2178" s="8">
        <v>0</v>
      </c>
      <c r="R2178" s="8">
        <v>0</v>
      </c>
      <c r="S2178" s="8">
        <v>0</v>
      </c>
      <c r="T2178" s="8">
        <v>0</v>
      </c>
      <c r="U2178" s="5">
        <v>405010079</v>
      </c>
    </row>
    <row r="2179" spans="1:21" hidden="1" x14ac:dyDescent="0.25">
      <c r="A2179" s="8" t="s">
        <v>5018</v>
      </c>
      <c r="B2179" s="2" t="s">
        <v>2595</v>
      </c>
      <c r="C2179" s="2" t="s">
        <v>208</v>
      </c>
      <c r="D2179" s="2" t="s">
        <v>207</v>
      </c>
      <c r="E2179" s="2" t="s">
        <v>187</v>
      </c>
      <c r="F2179" s="8" t="s">
        <v>24</v>
      </c>
      <c r="G2179" s="8">
        <v>0</v>
      </c>
      <c r="H2179" s="8">
        <v>1</v>
      </c>
      <c r="I2179" s="8">
        <v>1</v>
      </c>
      <c r="J2179" s="8">
        <v>0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1</v>
      </c>
      <c r="Q2179" s="8">
        <v>0</v>
      </c>
      <c r="R2179" s="8">
        <v>0</v>
      </c>
      <c r="S2179" s="8">
        <v>0</v>
      </c>
      <c r="T2179" s="8">
        <v>0</v>
      </c>
      <c r="U2179" s="5">
        <v>405010087</v>
      </c>
    </row>
    <row r="2180" spans="1:21" hidden="1" x14ac:dyDescent="0.25">
      <c r="A2180" s="8" t="s">
        <v>5018</v>
      </c>
      <c r="B2180" s="2" t="s">
        <v>2596</v>
      </c>
      <c r="C2180" s="2" t="s">
        <v>208</v>
      </c>
      <c r="D2180" s="2" t="s">
        <v>207</v>
      </c>
      <c r="E2180" s="2" t="s">
        <v>187</v>
      </c>
      <c r="F2180" s="8" t="s">
        <v>24</v>
      </c>
      <c r="G2180" s="8">
        <v>1</v>
      </c>
      <c r="H2180" s="8">
        <v>0</v>
      </c>
      <c r="I2180" s="8">
        <v>0</v>
      </c>
      <c r="J2180" s="8">
        <v>1</v>
      </c>
      <c r="K2180" s="8">
        <v>1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5">
        <v>405010109</v>
      </c>
    </row>
    <row r="2181" spans="1:21" hidden="1" x14ac:dyDescent="0.25">
      <c r="A2181" s="8" t="s">
        <v>5018</v>
      </c>
      <c r="B2181" s="2" t="s">
        <v>2597</v>
      </c>
      <c r="C2181" s="2" t="s">
        <v>208</v>
      </c>
      <c r="D2181" s="2" t="s">
        <v>207</v>
      </c>
      <c r="E2181" s="2" t="s">
        <v>187</v>
      </c>
      <c r="F2181" s="8" t="s">
        <v>24</v>
      </c>
      <c r="G2181" s="8">
        <v>1</v>
      </c>
      <c r="H2181" s="8">
        <v>1</v>
      </c>
      <c r="I2181" s="8">
        <v>1</v>
      </c>
      <c r="J2181" s="8">
        <v>0</v>
      </c>
      <c r="K2181" s="8">
        <v>0</v>
      </c>
      <c r="L2181" s="8">
        <v>0</v>
      </c>
      <c r="M2181" s="8">
        <v>1</v>
      </c>
      <c r="N2181" s="8">
        <v>0</v>
      </c>
      <c r="O2181" s="8">
        <v>0</v>
      </c>
      <c r="P2181" s="8">
        <v>1</v>
      </c>
      <c r="Q2181" s="8">
        <v>0</v>
      </c>
      <c r="R2181" s="8">
        <v>0</v>
      </c>
      <c r="S2181" s="8">
        <v>0</v>
      </c>
      <c r="T2181" s="8">
        <v>0</v>
      </c>
      <c r="U2181" s="5">
        <v>405010117</v>
      </c>
    </row>
    <row r="2182" spans="1:21" hidden="1" x14ac:dyDescent="0.25">
      <c r="A2182" s="8" t="s">
        <v>5018</v>
      </c>
      <c r="B2182" s="2" t="s">
        <v>2598</v>
      </c>
      <c r="C2182" s="2" t="s">
        <v>208</v>
      </c>
      <c r="D2182" s="2" t="s">
        <v>207</v>
      </c>
      <c r="E2182" s="2" t="s">
        <v>187</v>
      </c>
      <c r="F2182" s="8" t="s">
        <v>24</v>
      </c>
      <c r="G2182" s="8">
        <v>1</v>
      </c>
      <c r="H2182" s="8">
        <v>1</v>
      </c>
      <c r="I2182" s="8">
        <v>1</v>
      </c>
      <c r="J2182" s="8">
        <v>0</v>
      </c>
      <c r="K2182" s="8">
        <v>0</v>
      </c>
      <c r="L2182" s="8">
        <v>0</v>
      </c>
      <c r="M2182" s="8">
        <v>1</v>
      </c>
      <c r="N2182" s="8">
        <v>0</v>
      </c>
      <c r="O2182" s="8">
        <v>0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5">
        <v>405010125</v>
      </c>
    </row>
    <row r="2183" spans="1:21" hidden="1" x14ac:dyDescent="0.25">
      <c r="A2183" s="8" t="s">
        <v>5018</v>
      </c>
      <c r="B2183" s="2" t="s">
        <v>2599</v>
      </c>
      <c r="C2183" s="2" t="s">
        <v>208</v>
      </c>
      <c r="D2183" s="2" t="s">
        <v>207</v>
      </c>
      <c r="E2183" s="2" t="s">
        <v>187</v>
      </c>
      <c r="F2183" s="8" t="s">
        <v>36</v>
      </c>
      <c r="G2183" s="8">
        <v>0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1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5">
        <v>405010133</v>
      </c>
    </row>
    <row r="2184" spans="1:21" hidden="1" x14ac:dyDescent="0.25">
      <c r="A2184" s="8" t="s">
        <v>5018</v>
      </c>
      <c r="B2184" s="2" t="s">
        <v>2600</v>
      </c>
      <c r="C2184" s="2" t="s">
        <v>208</v>
      </c>
      <c r="D2184" s="2" t="s">
        <v>207</v>
      </c>
      <c r="E2184" s="2" t="s">
        <v>187</v>
      </c>
      <c r="F2184" s="8" t="s">
        <v>24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5">
        <v>405010141</v>
      </c>
    </row>
    <row r="2185" spans="1:21" hidden="1" x14ac:dyDescent="0.25">
      <c r="A2185" s="8" t="s">
        <v>5018</v>
      </c>
      <c r="B2185" s="2" t="s">
        <v>2601</v>
      </c>
      <c r="C2185" s="2" t="s">
        <v>208</v>
      </c>
      <c r="D2185" s="2" t="s">
        <v>207</v>
      </c>
      <c r="E2185" s="2" t="s">
        <v>187</v>
      </c>
      <c r="F2185" s="8" t="s">
        <v>24</v>
      </c>
      <c r="G2185" s="8">
        <v>0</v>
      </c>
      <c r="H2185" s="8">
        <v>1</v>
      </c>
      <c r="I2185" s="8">
        <v>1</v>
      </c>
      <c r="J2185" s="8">
        <v>0</v>
      </c>
      <c r="K2185" s="8">
        <v>0</v>
      </c>
      <c r="L2185" s="8">
        <v>0</v>
      </c>
      <c r="M2185" s="8">
        <v>1</v>
      </c>
      <c r="N2185" s="8">
        <v>0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5">
        <v>405010150</v>
      </c>
    </row>
    <row r="2186" spans="1:21" hidden="1" x14ac:dyDescent="0.25">
      <c r="A2186" s="8" t="s">
        <v>5018</v>
      </c>
      <c r="B2186" s="2" t="s">
        <v>2602</v>
      </c>
      <c r="C2186" s="2" t="s">
        <v>208</v>
      </c>
      <c r="D2186" s="2" t="s">
        <v>207</v>
      </c>
      <c r="E2186" s="2" t="s">
        <v>187</v>
      </c>
      <c r="F2186" s="8" t="s">
        <v>24</v>
      </c>
      <c r="G2186" s="8">
        <v>1</v>
      </c>
      <c r="H2186" s="8">
        <v>0</v>
      </c>
      <c r="I2186" s="8">
        <v>0</v>
      </c>
      <c r="J2186" s="8">
        <v>1</v>
      </c>
      <c r="K2186" s="8">
        <v>1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5">
        <v>405010168</v>
      </c>
    </row>
    <row r="2187" spans="1:21" hidden="1" x14ac:dyDescent="0.25">
      <c r="A2187" s="8" t="s">
        <v>5018</v>
      </c>
      <c r="B2187" s="2" t="s">
        <v>2603</v>
      </c>
      <c r="C2187" s="2" t="s">
        <v>208</v>
      </c>
      <c r="D2187" s="2" t="s">
        <v>207</v>
      </c>
      <c r="E2187" s="2" t="s">
        <v>187</v>
      </c>
      <c r="F2187" s="8" t="s">
        <v>24</v>
      </c>
      <c r="G2187" s="8">
        <v>1</v>
      </c>
      <c r="H2187" s="8">
        <v>1</v>
      </c>
      <c r="I2187" s="8">
        <v>1</v>
      </c>
      <c r="J2187" s="8">
        <v>0</v>
      </c>
      <c r="K2187" s="8">
        <v>1</v>
      </c>
      <c r="L2187" s="8">
        <v>1</v>
      </c>
      <c r="M2187" s="8">
        <v>1</v>
      </c>
      <c r="N2187" s="8">
        <v>0</v>
      </c>
      <c r="O2187" s="8">
        <v>0</v>
      </c>
      <c r="P2187" s="8">
        <v>1</v>
      </c>
      <c r="Q2187" s="8">
        <v>0</v>
      </c>
      <c r="R2187" s="8">
        <v>0</v>
      </c>
      <c r="S2187" s="8">
        <v>0</v>
      </c>
      <c r="T2187" s="8">
        <v>0</v>
      </c>
      <c r="U2187" s="5">
        <v>405010176</v>
      </c>
    </row>
    <row r="2188" spans="1:21" hidden="1" x14ac:dyDescent="0.25">
      <c r="A2188" s="8" t="s">
        <v>5018</v>
      </c>
      <c r="B2188" s="2" t="s">
        <v>2604</v>
      </c>
      <c r="C2188" s="2" t="s">
        <v>208</v>
      </c>
      <c r="D2188" s="2" t="s">
        <v>207</v>
      </c>
      <c r="E2188" s="2" t="s">
        <v>187</v>
      </c>
      <c r="F2188" s="8" t="s">
        <v>24</v>
      </c>
      <c r="G2188" s="8">
        <v>1</v>
      </c>
      <c r="H2188" s="8">
        <v>0</v>
      </c>
      <c r="I2188" s="8">
        <v>0</v>
      </c>
      <c r="J2188" s="8">
        <v>0</v>
      </c>
      <c r="K2188" s="8">
        <v>1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5">
        <v>405010184</v>
      </c>
    </row>
    <row r="2189" spans="1:21" hidden="1" x14ac:dyDescent="0.25">
      <c r="A2189" s="8" t="s">
        <v>5018</v>
      </c>
      <c r="B2189" s="2" t="s">
        <v>2605</v>
      </c>
      <c r="C2189" s="2" t="s">
        <v>208</v>
      </c>
      <c r="D2189" s="2" t="s">
        <v>207</v>
      </c>
      <c r="E2189" s="2" t="s">
        <v>187</v>
      </c>
      <c r="F2189" s="8" t="s">
        <v>24</v>
      </c>
      <c r="G2189" s="8">
        <v>1</v>
      </c>
      <c r="H2189" s="8">
        <v>0</v>
      </c>
      <c r="I2189" s="8">
        <v>0</v>
      </c>
      <c r="J2189" s="8">
        <v>0</v>
      </c>
      <c r="K2189" s="8">
        <v>1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5">
        <v>405010192</v>
      </c>
    </row>
    <row r="2190" spans="1:21" hidden="1" x14ac:dyDescent="0.25">
      <c r="A2190" s="8" t="s">
        <v>5018</v>
      </c>
      <c r="B2190" s="2" t="s">
        <v>2606</v>
      </c>
      <c r="C2190" s="2" t="s">
        <v>208</v>
      </c>
      <c r="D2190" s="2" t="s">
        <v>207</v>
      </c>
      <c r="E2190" s="2" t="s">
        <v>187</v>
      </c>
      <c r="F2190" s="8" t="s">
        <v>24</v>
      </c>
      <c r="G2190" s="8">
        <v>1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5">
        <v>405010206</v>
      </c>
    </row>
    <row r="2191" spans="1:21" hidden="1" x14ac:dyDescent="0.25">
      <c r="A2191" s="8" t="s">
        <v>5018</v>
      </c>
      <c r="B2191" s="2" t="s">
        <v>2607</v>
      </c>
      <c r="C2191" s="2" t="s">
        <v>209</v>
      </c>
      <c r="D2191" s="2" t="s">
        <v>207</v>
      </c>
      <c r="E2191" s="2" t="s">
        <v>187</v>
      </c>
      <c r="F2191" s="8" t="s">
        <v>24</v>
      </c>
      <c r="G2191" s="8">
        <v>1</v>
      </c>
      <c r="H2191" s="8">
        <v>1</v>
      </c>
      <c r="I2191" s="8">
        <v>1</v>
      </c>
      <c r="J2191" s="8">
        <v>0</v>
      </c>
      <c r="K2191" s="8">
        <v>0</v>
      </c>
      <c r="L2191" s="8">
        <v>0</v>
      </c>
      <c r="M2191" s="8">
        <v>1</v>
      </c>
      <c r="N2191" s="8">
        <v>0</v>
      </c>
      <c r="O2191" s="8">
        <v>0</v>
      </c>
      <c r="P2191" s="8">
        <v>1</v>
      </c>
      <c r="Q2191" s="8">
        <v>0</v>
      </c>
      <c r="R2191" s="8">
        <v>0</v>
      </c>
      <c r="S2191" s="8">
        <v>0</v>
      </c>
      <c r="T2191" s="8">
        <v>0</v>
      </c>
      <c r="U2191" s="5">
        <v>405020015</v>
      </c>
    </row>
    <row r="2192" spans="1:21" hidden="1" x14ac:dyDescent="0.25">
      <c r="A2192" s="8" t="s">
        <v>5018</v>
      </c>
      <c r="B2192" s="2" t="s">
        <v>2608</v>
      </c>
      <c r="C2192" s="2" t="s">
        <v>209</v>
      </c>
      <c r="D2192" s="2" t="s">
        <v>207</v>
      </c>
      <c r="E2192" s="2" t="s">
        <v>187</v>
      </c>
      <c r="F2192" s="8" t="s">
        <v>24</v>
      </c>
      <c r="G2192" s="8">
        <v>1</v>
      </c>
      <c r="H2192" s="8">
        <v>1</v>
      </c>
      <c r="I2192" s="8">
        <v>1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0</v>
      </c>
      <c r="P2192" s="8">
        <v>1</v>
      </c>
      <c r="Q2192" s="8">
        <v>0</v>
      </c>
      <c r="R2192" s="8">
        <v>0</v>
      </c>
      <c r="S2192" s="8">
        <v>0</v>
      </c>
      <c r="T2192" s="8">
        <v>0</v>
      </c>
      <c r="U2192" s="5">
        <v>405020023</v>
      </c>
    </row>
    <row r="2193" spans="1:21" hidden="1" x14ac:dyDescent="0.25">
      <c r="A2193" s="8" t="s">
        <v>5018</v>
      </c>
      <c r="B2193" s="2" t="s">
        <v>2609</v>
      </c>
      <c r="C2193" s="2" t="s">
        <v>210</v>
      </c>
      <c r="D2193" s="2" t="s">
        <v>207</v>
      </c>
      <c r="E2193" s="2" t="s">
        <v>187</v>
      </c>
      <c r="F2193" s="8" t="s">
        <v>24</v>
      </c>
      <c r="G2193" s="8">
        <v>0</v>
      </c>
      <c r="H2193" s="8">
        <v>1</v>
      </c>
      <c r="I2193" s="8">
        <v>1</v>
      </c>
      <c r="J2193" s="8">
        <v>0</v>
      </c>
      <c r="K2193" s="8">
        <v>0</v>
      </c>
      <c r="L2193" s="8">
        <v>0</v>
      </c>
      <c r="M2193" s="8">
        <v>1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0</v>
      </c>
      <c r="T2193" s="8">
        <v>0</v>
      </c>
      <c r="U2193" s="5">
        <v>405030010</v>
      </c>
    </row>
    <row r="2194" spans="1:21" hidden="1" x14ac:dyDescent="0.25">
      <c r="A2194" s="8" t="s">
        <v>5018</v>
      </c>
      <c r="B2194" s="2" t="s">
        <v>2610</v>
      </c>
      <c r="C2194" s="2" t="s">
        <v>210</v>
      </c>
      <c r="D2194" s="2" t="s">
        <v>207</v>
      </c>
      <c r="E2194" s="2" t="s">
        <v>187</v>
      </c>
      <c r="F2194" s="8" t="s">
        <v>24</v>
      </c>
      <c r="G2194" s="8">
        <v>1</v>
      </c>
      <c r="H2194" s="8">
        <v>1</v>
      </c>
      <c r="I2194" s="8">
        <v>1</v>
      </c>
      <c r="J2194" s="8">
        <v>0</v>
      </c>
      <c r="K2194" s="8">
        <v>1</v>
      </c>
      <c r="L2194" s="8">
        <v>1</v>
      </c>
      <c r="M2194" s="8">
        <v>1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8">
        <v>0</v>
      </c>
      <c r="T2194" s="8">
        <v>0</v>
      </c>
      <c r="U2194" s="5">
        <v>405030029</v>
      </c>
    </row>
    <row r="2195" spans="1:21" hidden="1" x14ac:dyDescent="0.25">
      <c r="A2195" s="8" t="s">
        <v>5018</v>
      </c>
      <c r="B2195" s="2" t="s">
        <v>2611</v>
      </c>
      <c r="C2195" s="2" t="s">
        <v>210</v>
      </c>
      <c r="D2195" s="2" t="s">
        <v>207</v>
      </c>
      <c r="E2195" s="2" t="s">
        <v>187</v>
      </c>
      <c r="F2195" s="8" t="s">
        <v>24</v>
      </c>
      <c r="G2195" s="8">
        <v>1</v>
      </c>
      <c r="H2195" s="8">
        <v>0</v>
      </c>
      <c r="I2195" s="8">
        <v>0</v>
      </c>
      <c r="J2195" s="8">
        <v>1</v>
      </c>
      <c r="K2195" s="8">
        <v>1</v>
      </c>
      <c r="L2195" s="8">
        <v>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5">
        <v>405030037</v>
      </c>
    </row>
    <row r="2196" spans="1:21" hidden="1" x14ac:dyDescent="0.25">
      <c r="A2196" s="8" t="s">
        <v>5018</v>
      </c>
      <c r="B2196" s="2" t="s">
        <v>2612</v>
      </c>
      <c r="C2196" s="2" t="s">
        <v>210</v>
      </c>
      <c r="D2196" s="2" t="s">
        <v>207</v>
      </c>
      <c r="E2196" s="2" t="s">
        <v>187</v>
      </c>
      <c r="F2196" s="8" t="s">
        <v>24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5">
        <v>405030045</v>
      </c>
    </row>
    <row r="2197" spans="1:21" hidden="1" x14ac:dyDescent="0.25">
      <c r="A2197" s="8" t="s">
        <v>5018</v>
      </c>
      <c r="B2197" s="2" t="s">
        <v>2613</v>
      </c>
      <c r="C2197" s="2" t="s">
        <v>210</v>
      </c>
      <c r="D2197" s="2" t="s">
        <v>207</v>
      </c>
      <c r="E2197" s="2" t="s">
        <v>187</v>
      </c>
      <c r="F2197" s="8" t="s">
        <v>24</v>
      </c>
      <c r="G2197" s="8">
        <v>1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5">
        <v>405030053</v>
      </c>
    </row>
    <row r="2198" spans="1:21" hidden="1" x14ac:dyDescent="0.25">
      <c r="A2198" s="8" t="s">
        <v>5018</v>
      </c>
      <c r="B2198" s="2" t="s">
        <v>2614</v>
      </c>
      <c r="C2198" s="2" t="s">
        <v>210</v>
      </c>
      <c r="D2198" s="2" t="s">
        <v>207</v>
      </c>
      <c r="E2198" s="2" t="s">
        <v>187</v>
      </c>
      <c r="F2198" s="8" t="s">
        <v>24</v>
      </c>
      <c r="G2198" s="8">
        <v>1</v>
      </c>
      <c r="H2198" s="8">
        <v>1</v>
      </c>
      <c r="I2198" s="8">
        <v>1</v>
      </c>
      <c r="J2198" s="8">
        <v>0</v>
      </c>
      <c r="K2198" s="8">
        <v>0</v>
      </c>
      <c r="L2198" s="8">
        <v>0</v>
      </c>
      <c r="M2198" s="8">
        <v>1</v>
      </c>
      <c r="N2198" s="8">
        <v>0</v>
      </c>
      <c r="O2198" s="8">
        <v>0</v>
      </c>
      <c r="P2198" s="8">
        <v>1</v>
      </c>
      <c r="Q2198" s="8">
        <v>0</v>
      </c>
      <c r="R2198" s="8">
        <v>0</v>
      </c>
      <c r="S2198" s="8">
        <v>0</v>
      </c>
      <c r="T2198" s="8">
        <v>0</v>
      </c>
      <c r="U2198" s="5">
        <v>405030070</v>
      </c>
    </row>
    <row r="2199" spans="1:21" hidden="1" x14ac:dyDescent="0.25">
      <c r="A2199" s="8" t="s">
        <v>5018</v>
      </c>
      <c r="B2199" s="2" t="s">
        <v>2615</v>
      </c>
      <c r="C2199" s="2" t="s">
        <v>210</v>
      </c>
      <c r="D2199" s="2" t="s">
        <v>207</v>
      </c>
      <c r="E2199" s="2" t="s">
        <v>187</v>
      </c>
      <c r="F2199" s="8" t="s">
        <v>24</v>
      </c>
      <c r="G2199" s="8">
        <v>1</v>
      </c>
      <c r="H2199" s="8">
        <v>1</v>
      </c>
      <c r="I2199" s="8">
        <v>1</v>
      </c>
      <c r="J2199" s="8">
        <v>0</v>
      </c>
      <c r="K2199" s="8">
        <v>1</v>
      </c>
      <c r="L2199" s="8">
        <v>1</v>
      </c>
      <c r="M2199" s="8">
        <v>1</v>
      </c>
      <c r="N2199" s="8">
        <v>0</v>
      </c>
      <c r="O2199" s="8">
        <v>0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5">
        <v>405030096</v>
      </c>
    </row>
    <row r="2200" spans="1:21" hidden="1" x14ac:dyDescent="0.25">
      <c r="A2200" s="8" t="s">
        <v>5018</v>
      </c>
      <c r="B2200" s="2" t="s">
        <v>2616</v>
      </c>
      <c r="C2200" s="2" t="s">
        <v>210</v>
      </c>
      <c r="D2200" s="2" t="s">
        <v>207</v>
      </c>
      <c r="E2200" s="2" t="s">
        <v>187</v>
      </c>
      <c r="F2200" s="8" t="s">
        <v>24</v>
      </c>
      <c r="G2200" s="8">
        <v>1</v>
      </c>
      <c r="H2200" s="8">
        <v>0</v>
      </c>
      <c r="I2200" s="8">
        <v>0</v>
      </c>
      <c r="J2200" s="8">
        <v>1</v>
      </c>
      <c r="K2200" s="8">
        <v>1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5">
        <v>405030100</v>
      </c>
    </row>
    <row r="2201" spans="1:21" hidden="1" x14ac:dyDescent="0.25">
      <c r="A2201" s="8" t="s">
        <v>5018</v>
      </c>
      <c r="B2201" s="2" t="s">
        <v>2617</v>
      </c>
      <c r="C2201" s="2" t="s">
        <v>210</v>
      </c>
      <c r="D2201" s="2" t="s">
        <v>207</v>
      </c>
      <c r="E2201" s="2" t="s">
        <v>187</v>
      </c>
      <c r="F2201" s="8" t="s">
        <v>24</v>
      </c>
      <c r="G2201" s="8">
        <v>1</v>
      </c>
      <c r="H2201" s="8">
        <v>1</v>
      </c>
      <c r="I2201" s="8">
        <v>1</v>
      </c>
      <c r="J2201" s="8">
        <v>0</v>
      </c>
      <c r="K2201" s="8">
        <v>1</v>
      </c>
      <c r="L2201" s="8">
        <v>1</v>
      </c>
      <c r="M2201" s="8">
        <v>1</v>
      </c>
      <c r="N2201" s="8">
        <v>0</v>
      </c>
      <c r="O2201" s="8">
        <v>0</v>
      </c>
      <c r="P2201" s="8">
        <v>1</v>
      </c>
      <c r="Q2201" s="8">
        <v>0</v>
      </c>
      <c r="R2201" s="8">
        <v>0</v>
      </c>
      <c r="S2201" s="8">
        <v>0</v>
      </c>
      <c r="T2201" s="8">
        <v>0</v>
      </c>
      <c r="U2201" s="5">
        <v>405030118</v>
      </c>
    </row>
    <row r="2202" spans="1:21" hidden="1" x14ac:dyDescent="0.25">
      <c r="A2202" s="8" t="s">
        <v>5018</v>
      </c>
      <c r="B2202" s="2" t="s">
        <v>2618</v>
      </c>
      <c r="C2202" s="2" t="s">
        <v>210</v>
      </c>
      <c r="D2202" s="2" t="s">
        <v>207</v>
      </c>
      <c r="E2202" s="2" t="s">
        <v>187</v>
      </c>
      <c r="F2202" s="8" t="s">
        <v>24</v>
      </c>
      <c r="G2202" s="8">
        <v>1</v>
      </c>
      <c r="H2202" s="8">
        <v>0</v>
      </c>
      <c r="I2202" s="8">
        <v>0</v>
      </c>
      <c r="J2202" s="8">
        <v>0</v>
      </c>
      <c r="K2202" s="8">
        <v>1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5">
        <v>405030126</v>
      </c>
    </row>
    <row r="2203" spans="1:21" hidden="1" x14ac:dyDescent="0.25">
      <c r="A2203" s="8" t="s">
        <v>5018</v>
      </c>
      <c r="B2203" s="2" t="s">
        <v>2619</v>
      </c>
      <c r="C2203" s="2" t="s">
        <v>210</v>
      </c>
      <c r="D2203" s="2" t="s">
        <v>207</v>
      </c>
      <c r="E2203" s="2" t="s">
        <v>187</v>
      </c>
      <c r="F2203" s="8" t="s">
        <v>24</v>
      </c>
      <c r="G2203" s="8">
        <v>1</v>
      </c>
      <c r="H2203" s="8">
        <v>1</v>
      </c>
      <c r="I2203" s="8">
        <v>1</v>
      </c>
      <c r="J2203" s="8">
        <v>0</v>
      </c>
      <c r="K2203" s="8">
        <v>0</v>
      </c>
      <c r="L2203" s="8">
        <v>0</v>
      </c>
      <c r="M2203" s="8">
        <v>1</v>
      </c>
      <c r="N2203" s="8">
        <v>0</v>
      </c>
      <c r="O2203" s="8">
        <v>0</v>
      </c>
      <c r="P2203" s="8">
        <v>1</v>
      </c>
      <c r="Q2203" s="8">
        <v>0</v>
      </c>
      <c r="R2203" s="8">
        <v>0</v>
      </c>
      <c r="S2203" s="8">
        <v>0</v>
      </c>
      <c r="T2203" s="8">
        <v>0</v>
      </c>
      <c r="U2203" s="5">
        <v>405030134</v>
      </c>
    </row>
    <row r="2204" spans="1:21" hidden="1" x14ac:dyDescent="0.25">
      <c r="A2204" s="8" t="s">
        <v>5018</v>
      </c>
      <c r="B2204" s="2" t="s">
        <v>2620</v>
      </c>
      <c r="C2204" s="2" t="s">
        <v>210</v>
      </c>
      <c r="D2204" s="2" t="s">
        <v>207</v>
      </c>
      <c r="E2204" s="2" t="s">
        <v>187</v>
      </c>
      <c r="F2204" s="8" t="s">
        <v>24</v>
      </c>
      <c r="G2204" s="8">
        <v>0</v>
      </c>
      <c r="H2204" s="8">
        <v>1</v>
      </c>
      <c r="I2204" s="8">
        <v>1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0</v>
      </c>
      <c r="P2204" s="8">
        <v>1</v>
      </c>
      <c r="Q2204" s="8">
        <v>0</v>
      </c>
      <c r="R2204" s="8">
        <v>0</v>
      </c>
      <c r="S2204" s="8">
        <v>0</v>
      </c>
      <c r="T2204" s="8">
        <v>0</v>
      </c>
      <c r="U2204" s="5">
        <v>405030142</v>
      </c>
    </row>
    <row r="2205" spans="1:21" hidden="1" x14ac:dyDescent="0.25">
      <c r="A2205" s="8" t="s">
        <v>5018</v>
      </c>
      <c r="B2205" s="2" t="s">
        <v>2621</v>
      </c>
      <c r="C2205" s="2" t="s">
        <v>210</v>
      </c>
      <c r="D2205" s="2" t="s">
        <v>207</v>
      </c>
      <c r="E2205" s="2" t="s">
        <v>187</v>
      </c>
      <c r="F2205" s="8" t="s">
        <v>24</v>
      </c>
      <c r="G2205" s="8">
        <v>1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5">
        <v>405030150</v>
      </c>
    </row>
    <row r="2206" spans="1:21" hidden="1" x14ac:dyDescent="0.25">
      <c r="A2206" s="8" t="s">
        <v>5018</v>
      </c>
      <c r="B2206" s="2" t="s">
        <v>2622</v>
      </c>
      <c r="C2206" s="2" t="s">
        <v>210</v>
      </c>
      <c r="D2206" s="2" t="s">
        <v>207</v>
      </c>
      <c r="E2206" s="2" t="s">
        <v>187</v>
      </c>
      <c r="F2206" s="8" t="s">
        <v>36</v>
      </c>
      <c r="G2206" s="8">
        <v>0</v>
      </c>
      <c r="H2206" s="8">
        <v>1</v>
      </c>
      <c r="I2206" s="8">
        <v>1</v>
      </c>
      <c r="J2206" s="8">
        <v>0</v>
      </c>
      <c r="K2206" s="8">
        <v>0</v>
      </c>
      <c r="L2206" s="8">
        <v>0</v>
      </c>
      <c r="M2206" s="8">
        <v>1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5">
        <v>405030169</v>
      </c>
    </row>
    <row r="2207" spans="1:21" hidden="1" x14ac:dyDescent="0.25">
      <c r="A2207" s="8" t="s">
        <v>5018</v>
      </c>
      <c r="B2207" s="2" t="s">
        <v>2623</v>
      </c>
      <c r="C2207" s="2" t="s">
        <v>210</v>
      </c>
      <c r="D2207" s="2" t="s">
        <v>207</v>
      </c>
      <c r="E2207" s="2" t="s">
        <v>187</v>
      </c>
      <c r="F2207" s="8" t="s">
        <v>36</v>
      </c>
      <c r="G2207" s="8">
        <v>0</v>
      </c>
      <c r="H2207" s="8">
        <v>1</v>
      </c>
      <c r="I2207" s="8">
        <v>1</v>
      </c>
      <c r="J2207" s="8">
        <v>0</v>
      </c>
      <c r="K2207" s="8">
        <v>0</v>
      </c>
      <c r="L2207" s="8">
        <v>0</v>
      </c>
      <c r="M2207" s="8">
        <v>1</v>
      </c>
      <c r="N2207" s="8">
        <v>0</v>
      </c>
      <c r="O2207" s="8">
        <v>0</v>
      </c>
      <c r="P2207" s="8">
        <v>1</v>
      </c>
      <c r="Q2207" s="8">
        <v>0</v>
      </c>
      <c r="R2207" s="8">
        <v>0</v>
      </c>
      <c r="S2207" s="8">
        <v>0</v>
      </c>
      <c r="T2207" s="8">
        <v>0</v>
      </c>
      <c r="U2207" s="5">
        <v>405030177</v>
      </c>
    </row>
    <row r="2208" spans="1:21" hidden="1" x14ac:dyDescent="0.25">
      <c r="A2208" s="8" t="s">
        <v>5018</v>
      </c>
      <c r="B2208" s="2" t="s">
        <v>2624</v>
      </c>
      <c r="C2208" s="2" t="s">
        <v>210</v>
      </c>
      <c r="D2208" s="2" t="s">
        <v>207</v>
      </c>
      <c r="E2208" s="2" t="s">
        <v>187</v>
      </c>
      <c r="F2208" s="8" t="s">
        <v>24</v>
      </c>
      <c r="G2208" s="8">
        <v>0</v>
      </c>
      <c r="H2208" s="8">
        <v>1</v>
      </c>
      <c r="I2208" s="8">
        <v>1</v>
      </c>
      <c r="J2208" s="8">
        <v>0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0</v>
      </c>
      <c r="U2208" s="5">
        <v>405030185</v>
      </c>
    </row>
    <row r="2209" spans="1:21" hidden="1" x14ac:dyDescent="0.25">
      <c r="A2209" s="8" t="s">
        <v>5018</v>
      </c>
      <c r="B2209" s="2" t="s">
        <v>2625</v>
      </c>
      <c r="C2209" s="2" t="s">
        <v>210</v>
      </c>
      <c r="D2209" s="2" t="s">
        <v>207</v>
      </c>
      <c r="E2209" s="2" t="s">
        <v>187</v>
      </c>
      <c r="F2209" s="8" t="s">
        <v>24</v>
      </c>
      <c r="G2209" s="8">
        <v>1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1</v>
      </c>
      <c r="N2209" s="8">
        <v>1</v>
      </c>
      <c r="O2209" s="8">
        <v>0</v>
      </c>
      <c r="P2209" s="8">
        <v>1</v>
      </c>
      <c r="Q2209" s="8">
        <v>0</v>
      </c>
      <c r="R2209" s="8">
        <v>1</v>
      </c>
      <c r="S2209" s="8">
        <v>1</v>
      </c>
      <c r="T2209" s="8">
        <v>0</v>
      </c>
      <c r="U2209" s="5">
        <v>405030193</v>
      </c>
    </row>
    <row r="2210" spans="1:21" hidden="1" x14ac:dyDescent="0.25">
      <c r="A2210" s="8" t="s">
        <v>5018</v>
      </c>
      <c r="B2210" s="2" t="s">
        <v>2626</v>
      </c>
      <c r="C2210" s="2" t="s">
        <v>210</v>
      </c>
      <c r="D2210" s="2" t="s">
        <v>207</v>
      </c>
      <c r="E2210" s="2" t="s">
        <v>187</v>
      </c>
      <c r="F2210" s="8" t="s">
        <v>24</v>
      </c>
      <c r="G2210" s="8">
        <v>0</v>
      </c>
      <c r="H2210" s="8">
        <v>1</v>
      </c>
      <c r="I2210" s="8">
        <v>1</v>
      </c>
      <c r="J2210" s="8">
        <v>0</v>
      </c>
      <c r="K2210" s="8">
        <v>0</v>
      </c>
      <c r="L2210" s="8">
        <v>0</v>
      </c>
      <c r="M2210" s="8">
        <v>1</v>
      </c>
      <c r="N2210" s="8">
        <v>0</v>
      </c>
      <c r="O2210" s="8">
        <v>0</v>
      </c>
      <c r="P2210" s="8">
        <v>1</v>
      </c>
      <c r="Q2210" s="8">
        <v>0</v>
      </c>
      <c r="R2210" s="8">
        <v>0</v>
      </c>
      <c r="S2210" s="8">
        <v>0</v>
      </c>
      <c r="T2210" s="8">
        <v>0</v>
      </c>
      <c r="U2210" s="5">
        <v>405030207</v>
      </c>
    </row>
    <row r="2211" spans="1:21" hidden="1" x14ac:dyDescent="0.25">
      <c r="A2211" s="8" t="s">
        <v>5018</v>
      </c>
      <c r="B2211" s="2" t="s">
        <v>2627</v>
      </c>
      <c r="C2211" s="2" t="s">
        <v>210</v>
      </c>
      <c r="D2211" s="2" t="s">
        <v>207</v>
      </c>
      <c r="E2211" s="2" t="s">
        <v>187</v>
      </c>
      <c r="F2211" s="8" t="s">
        <v>24</v>
      </c>
      <c r="G2211" s="8">
        <v>1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5">
        <v>405030215</v>
      </c>
    </row>
    <row r="2212" spans="1:21" hidden="1" x14ac:dyDescent="0.25">
      <c r="A2212" s="8" t="s">
        <v>5018</v>
      </c>
      <c r="B2212" s="2" t="s">
        <v>2628</v>
      </c>
      <c r="C2212" s="2" t="s">
        <v>210</v>
      </c>
      <c r="D2212" s="2" t="s">
        <v>207</v>
      </c>
      <c r="E2212" s="2" t="s">
        <v>187</v>
      </c>
      <c r="F2212" s="8" t="s">
        <v>24</v>
      </c>
      <c r="G2212" s="8">
        <v>1</v>
      </c>
      <c r="H2212" s="8">
        <v>0</v>
      </c>
      <c r="I2212" s="8">
        <v>0</v>
      </c>
      <c r="J2212" s="8">
        <v>0</v>
      </c>
      <c r="K2212" s="8">
        <v>1</v>
      </c>
      <c r="L2212" s="8">
        <v>1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5">
        <v>405030223</v>
      </c>
    </row>
    <row r="2213" spans="1:21" hidden="1" x14ac:dyDescent="0.25">
      <c r="A2213" s="8" t="s">
        <v>5018</v>
      </c>
      <c r="B2213" s="2" t="s">
        <v>2629</v>
      </c>
      <c r="C2213" s="2" t="s">
        <v>210</v>
      </c>
      <c r="D2213" s="2" t="s">
        <v>207</v>
      </c>
      <c r="E2213" s="2" t="s">
        <v>187</v>
      </c>
      <c r="F2213" s="8" t="s">
        <v>24</v>
      </c>
      <c r="G2213" s="8">
        <v>1</v>
      </c>
      <c r="H2213" s="8">
        <v>0</v>
      </c>
      <c r="I2213" s="8">
        <v>0</v>
      </c>
      <c r="J2213" s="8">
        <v>0</v>
      </c>
      <c r="K2213" s="8">
        <v>1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5">
        <v>405030231</v>
      </c>
    </row>
    <row r="2214" spans="1:21" hidden="1" x14ac:dyDescent="0.25">
      <c r="A2214" s="8" t="s">
        <v>5018</v>
      </c>
      <c r="B2214" s="2" t="s">
        <v>2630</v>
      </c>
      <c r="C2214" s="2" t="s">
        <v>211</v>
      </c>
      <c r="D2214" s="2" t="s">
        <v>207</v>
      </c>
      <c r="E2214" s="2" t="s">
        <v>187</v>
      </c>
      <c r="F2214" s="8" t="s">
        <v>24</v>
      </c>
      <c r="G2214" s="8">
        <v>1</v>
      </c>
      <c r="H2214" s="8">
        <v>1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5">
        <v>405040016</v>
      </c>
    </row>
    <row r="2215" spans="1:21" hidden="1" x14ac:dyDescent="0.25">
      <c r="A2215" s="8" t="s">
        <v>5018</v>
      </c>
      <c r="B2215" s="2" t="s">
        <v>2631</v>
      </c>
      <c r="C2215" s="2" t="s">
        <v>211</v>
      </c>
      <c r="D2215" s="2" t="s">
        <v>207</v>
      </c>
      <c r="E2215" s="2" t="s">
        <v>187</v>
      </c>
      <c r="F2215" s="8" t="s">
        <v>36</v>
      </c>
      <c r="G2215" s="8">
        <v>0</v>
      </c>
      <c r="H2215" s="8">
        <v>1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</v>
      </c>
      <c r="O2215" s="8">
        <v>0</v>
      </c>
      <c r="P2215" s="8">
        <v>1</v>
      </c>
      <c r="Q2215" s="8">
        <v>0</v>
      </c>
      <c r="R2215" s="8">
        <v>0</v>
      </c>
      <c r="S2215" s="8">
        <v>0</v>
      </c>
      <c r="T2215" s="8">
        <v>0</v>
      </c>
      <c r="U2215" s="5">
        <v>405040024</v>
      </c>
    </row>
    <row r="2216" spans="1:21" hidden="1" x14ac:dyDescent="0.25">
      <c r="A2216" s="8" t="s">
        <v>5018</v>
      </c>
      <c r="B2216" s="2" t="s">
        <v>2632</v>
      </c>
      <c r="C2216" s="2" t="s">
        <v>211</v>
      </c>
      <c r="D2216" s="2" t="s">
        <v>207</v>
      </c>
      <c r="E2216" s="2" t="s">
        <v>187</v>
      </c>
      <c r="F2216" s="8" t="s">
        <v>36</v>
      </c>
      <c r="G2216" s="8">
        <v>0</v>
      </c>
      <c r="H2216" s="8">
        <v>1</v>
      </c>
      <c r="I2216" s="8">
        <v>1</v>
      </c>
      <c r="J2216" s="8">
        <v>0</v>
      </c>
      <c r="K2216" s="8">
        <v>0</v>
      </c>
      <c r="L2216" s="8">
        <v>0</v>
      </c>
      <c r="M2216" s="8">
        <v>1</v>
      </c>
      <c r="N2216" s="8">
        <v>0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5">
        <v>405040040</v>
      </c>
    </row>
    <row r="2217" spans="1:21" hidden="1" x14ac:dyDescent="0.25">
      <c r="A2217" s="8" t="s">
        <v>5018</v>
      </c>
      <c r="B2217" s="2" t="s">
        <v>2633</v>
      </c>
      <c r="C2217" s="2" t="s">
        <v>211</v>
      </c>
      <c r="D2217" s="2" t="s">
        <v>207</v>
      </c>
      <c r="E2217" s="2" t="s">
        <v>187</v>
      </c>
      <c r="F2217" s="8" t="s">
        <v>36</v>
      </c>
      <c r="G2217" s="8">
        <v>0</v>
      </c>
      <c r="H2217" s="8">
        <v>1</v>
      </c>
      <c r="I2217" s="8">
        <v>1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1</v>
      </c>
      <c r="Q2217" s="8">
        <v>0</v>
      </c>
      <c r="R2217" s="8">
        <v>0</v>
      </c>
      <c r="S2217" s="8">
        <v>0</v>
      </c>
      <c r="T2217" s="8">
        <v>0</v>
      </c>
      <c r="U2217" s="5">
        <v>405040059</v>
      </c>
    </row>
    <row r="2218" spans="1:21" hidden="1" x14ac:dyDescent="0.25">
      <c r="A2218" s="8" t="s">
        <v>5018</v>
      </c>
      <c r="B2218" s="2" t="s">
        <v>2634</v>
      </c>
      <c r="C2218" s="2" t="s">
        <v>211</v>
      </c>
      <c r="D2218" s="2" t="s">
        <v>207</v>
      </c>
      <c r="E2218" s="2" t="s">
        <v>187</v>
      </c>
      <c r="F2218" s="8" t="s">
        <v>24</v>
      </c>
      <c r="G2218" s="8">
        <v>1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0</v>
      </c>
      <c r="P2218" s="8">
        <v>1</v>
      </c>
      <c r="Q2218" s="8">
        <v>0</v>
      </c>
      <c r="R2218" s="8">
        <v>0</v>
      </c>
      <c r="S2218" s="8">
        <v>0</v>
      </c>
      <c r="T2218" s="8">
        <v>0</v>
      </c>
      <c r="U2218" s="5">
        <v>405040067</v>
      </c>
    </row>
    <row r="2219" spans="1:21" hidden="1" x14ac:dyDescent="0.25">
      <c r="A2219" s="8" t="s">
        <v>5018</v>
      </c>
      <c r="B2219" s="2" t="s">
        <v>2635</v>
      </c>
      <c r="C2219" s="2" t="s">
        <v>211</v>
      </c>
      <c r="D2219" s="2" t="s">
        <v>207</v>
      </c>
      <c r="E2219" s="2" t="s">
        <v>187</v>
      </c>
      <c r="F2219" s="8" t="s">
        <v>24</v>
      </c>
      <c r="G2219" s="8">
        <v>1</v>
      </c>
      <c r="H2219" s="8">
        <v>1</v>
      </c>
      <c r="I2219" s="8">
        <v>1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0</v>
      </c>
      <c r="P2219" s="8">
        <v>1</v>
      </c>
      <c r="Q2219" s="8">
        <v>0</v>
      </c>
      <c r="R2219" s="8">
        <v>0</v>
      </c>
      <c r="S2219" s="8">
        <v>0</v>
      </c>
      <c r="T2219" s="8">
        <v>0</v>
      </c>
      <c r="U2219" s="5">
        <v>405040075</v>
      </c>
    </row>
    <row r="2220" spans="1:21" hidden="1" x14ac:dyDescent="0.25">
      <c r="A2220" s="8" t="s">
        <v>5018</v>
      </c>
      <c r="B2220" s="2" t="s">
        <v>2636</v>
      </c>
      <c r="C2220" s="2" t="s">
        <v>211</v>
      </c>
      <c r="D2220" s="2" t="s">
        <v>207</v>
      </c>
      <c r="E2220" s="2" t="s">
        <v>187</v>
      </c>
      <c r="F2220" s="8" t="s">
        <v>36</v>
      </c>
      <c r="G2220" s="8">
        <v>0</v>
      </c>
      <c r="H2220" s="8">
        <v>1</v>
      </c>
      <c r="I2220" s="8">
        <v>1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5">
        <v>405040083</v>
      </c>
    </row>
    <row r="2221" spans="1:21" hidden="1" x14ac:dyDescent="0.25">
      <c r="A2221" s="8" t="s">
        <v>5018</v>
      </c>
      <c r="B2221" s="2" t="s">
        <v>2637</v>
      </c>
      <c r="C2221" s="2" t="s">
        <v>211</v>
      </c>
      <c r="D2221" s="2" t="s">
        <v>207</v>
      </c>
      <c r="E2221" s="2" t="s">
        <v>187</v>
      </c>
      <c r="F2221" s="8" t="s">
        <v>36</v>
      </c>
      <c r="G2221" s="8">
        <v>0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1</v>
      </c>
      <c r="N2221" s="8">
        <v>0</v>
      </c>
      <c r="O2221" s="8">
        <v>0</v>
      </c>
      <c r="P2221" s="8">
        <v>1</v>
      </c>
      <c r="Q2221" s="8">
        <v>0</v>
      </c>
      <c r="R2221" s="8">
        <v>0</v>
      </c>
      <c r="S2221" s="8">
        <v>0</v>
      </c>
      <c r="T2221" s="8">
        <v>0</v>
      </c>
      <c r="U2221" s="5">
        <v>405040091</v>
      </c>
    </row>
    <row r="2222" spans="1:21" hidden="1" x14ac:dyDescent="0.25">
      <c r="A2222" s="8" t="s">
        <v>5018</v>
      </c>
      <c r="B2222" s="2" t="s">
        <v>2638</v>
      </c>
      <c r="C2222" s="2" t="s">
        <v>211</v>
      </c>
      <c r="D2222" s="2" t="s">
        <v>207</v>
      </c>
      <c r="E2222" s="2" t="s">
        <v>187</v>
      </c>
      <c r="F2222" s="8" t="s">
        <v>24</v>
      </c>
      <c r="G2222" s="8">
        <v>1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5">
        <v>405040105</v>
      </c>
    </row>
    <row r="2223" spans="1:21" hidden="1" x14ac:dyDescent="0.25">
      <c r="A2223" s="8" t="s">
        <v>5018</v>
      </c>
      <c r="B2223" s="2" t="s">
        <v>2639</v>
      </c>
      <c r="C2223" s="2" t="s">
        <v>211</v>
      </c>
      <c r="D2223" s="2" t="s">
        <v>207</v>
      </c>
      <c r="E2223" s="2" t="s">
        <v>187</v>
      </c>
      <c r="F2223" s="8" t="s">
        <v>24</v>
      </c>
      <c r="G2223" s="8">
        <v>1</v>
      </c>
      <c r="H2223" s="8">
        <v>0</v>
      </c>
      <c r="I2223" s="8">
        <v>0</v>
      </c>
      <c r="J2223" s="8">
        <v>1</v>
      </c>
      <c r="K2223" s="8">
        <v>1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5">
        <v>405040130</v>
      </c>
    </row>
    <row r="2224" spans="1:21" hidden="1" x14ac:dyDescent="0.25">
      <c r="A2224" s="8" t="s">
        <v>5018</v>
      </c>
      <c r="B2224" s="2" t="s">
        <v>2640</v>
      </c>
      <c r="C2224" s="2" t="s">
        <v>211</v>
      </c>
      <c r="D2224" s="2" t="s">
        <v>207</v>
      </c>
      <c r="E2224" s="2" t="s">
        <v>187</v>
      </c>
      <c r="F2224" s="8" t="s">
        <v>36</v>
      </c>
      <c r="G2224" s="8">
        <v>0</v>
      </c>
      <c r="H2224" s="8">
        <v>1</v>
      </c>
      <c r="I2224" s="8">
        <v>1</v>
      </c>
      <c r="J2224" s="8">
        <v>0</v>
      </c>
      <c r="K2224" s="8">
        <v>0</v>
      </c>
      <c r="L2224" s="8">
        <v>0</v>
      </c>
      <c r="M2224" s="8">
        <v>1</v>
      </c>
      <c r="N2224" s="8">
        <v>0</v>
      </c>
      <c r="O2224" s="8">
        <v>0</v>
      </c>
      <c r="P2224" s="8">
        <v>1</v>
      </c>
      <c r="Q2224" s="8">
        <v>0</v>
      </c>
      <c r="R2224" s="8">
        <v>0</v>
      </c>
      <c r="S2224" s="8">
        <v>0</v>
      </c>
      <c r="T2224" s="8">
        <v>0</v>
      </c>
      <c r="U2224" s="5">
        <v>405040148</v>
      </c>
    </row>
    <row r="2225" spans="1:21" hidden="1" x14ac:dyDescent="0.25">
      <c r="A2225" s="8" t="s">
        <v>5018</v>
      </c>
      <c r="B2225" s="2" t="s">
        <v>2641</v>
      </c>
      <c r="C2225" s="2" t="s">
        <v>211</v>
      </c>
      <c r="D2225" s="2" t="s">
        <v>207</v>
      </c>
      <c r="E2225" s="2" t="s">
        <v>187</v>
      </c>
      <c r="F2225" s="8" t="s">
        <v>36</v>
      </c>
      <c r="G2225" s="8">
        <v>0</v>
      </c>
      <c r="H2225" s="8">
        <v>1</v>
      </c>
      <c r="I2225" s="8">
        <v>1</v>
      </c>
      <c r="J2225" s="8">
        <v>0</v>
      </c>
      <c r="K2225" s="8">
        <v>0</v>
      </c>
      <c r="L2225" s="8">
        <v>0</v>
      </c>
      <c r="M2225" s="8">
        <v>1</v>
      </c>
      <c r="N2225" s="8">
        <v>0</v>
      </c>
      <c r="O2225" s="8">
        <v>0</v>
      </c>
      <c r="P2225" s="8">
        <v>1</v>
      </c>
      <c r="Q2225" s="8">
        <v>0</v>
      </c>
      <c r="R2225" s="8">
        <v>0</v>
      </c>
      <c r="S2225" s="8">
        <v>0</v>
      </c>
      <c r="T2225" s="8">
        <v>0</v>
      </c>
      <c r="U2225" s="5">
        <v>405040156</v>
      </c>
    </row>
    <row r="2226" spans="1:21" hidden="1" x14ac:dyDescent="0.25">
      <c r="A2226" s="8" t="s">
        <v>5018</v>
      </c>
      <c r="B2226" s="2" t="s">
        <v>2642</v>
      </c>
      <c r="C2226" s="2" t="s">
        <v>211</v>
      </c>
      <c r="D2226" s="2" t="s">
        <v>207</v>
      </c>
      <c r="E2226" s="2" t="s">
        <v>187</v>
      </c>
      <c r="F2226" s="8" t="s">
        <v>36</v>
      </c>
      <c r="G2226" s="8">
        <v>0</v>
      </c>
      <c r="H2226" s="8">
        <v>1</v>
      </c>
      <c r="I2226" s="8">
        <v>1</v>
      </c>
      <c r="J2226" s="8">
        <v>0</v>
      </c>
      <c r="K2226" s="8">
        <v>0</v>
      </c>
      <c r="L2226" s="8">
        <v>0</v>
      </c>
      <c r="M2226" s="8">
        <v>1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5">
        <v>405040164</v>
      </c>
    </row>
    <row r="2227" spans="1:21" hidden="1" x14ac:dyDescent="0.25">
      <c r="A2227" s="8" t="s">
        <v>5018</v>
      </c>
      <c r="B2227" s="2" t="s">
        <v>2643</v>
      </c>
      <c r="C2227" s="2" t="s">
        <v>211</v>
      </c>
      <c r="D2227" s="2" t="s">
        <v>207</v>
      </c>
      <c r="E2227" s="2" t="s">
        <v>187</v>
      </c>
      <c r="F2227" s="8" t="s">
        <v>24</v>
      </c>
      <c r="G2227" s="8">
        <v>0</v>
      </c>
      <c r="H2227" s="8">
        <v>1</v>
      </c>
      <c r="I2227" s="8">
        <v>1</v>
      </c>
      <c r="J2227" s="8">
        <v>0</v>
      </c>
      <c r="K2227" s="8">
        <v>0</v>
      </c>
      <c r="L2227" s="8">
        <v>0</v>
      </c>
      <c r="M2227" s="8">
        <v>1</v>
      </c>
      <c r="N2227" s="8">
        <v>0</v>
      </c>
      <c r="O2227" s="8">
        <v>0</v>
      </c>
      <c r="P2227" s="8">
        <v>1</v>
      </c>
      <c r="Q2227" s="8">
        <v>0</v>
      </c>
      <c r="R2227" s="8">
        <v>0</v>
      </c>
      <c r="S2227" s="8">
        <v>0</v>
      </c>
      <c r="T2227" s="8">
        <v>0</v>
      </c>
      <c r="U2227" s="5">
        <v>405040180</v>
      </c>
    </row>
    <row r="2228" spans="1:21" hidden="1" x14ac:dyDescent="0.25">
      <c r="A2228" s="8" t="s">
        <v>5018</v>
      </c>
      <c r="B2228" s="2" t="s">
        <v>2644</v>
      </c>
      <c r="C2228" s="2" t="s">
        <v>211</v>
      </c>
      <c r="D2228" s="2" t="s">
        <v>207</v>
      </c>
      <c r="E2228" s="2" t="s">
        <v>187</v>
      </c>
      <c r="F2228" s="8" t="s">
        <v>24</v>
      </c>
      <c r="G2228" s="8">
        <v>1</v>
      </c>
      <c r="H2228" s="8">
        <v>0</v>
      </c>
      <c r="I2228" s="8">
        <v>0</v>
      </c>
      <c r="J2228" s="8">
        <v>1</v>
      </c>
      <c r="K2228" s="8">
        <v>1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5">
        <v>405040199</v>
      </c>
    </row>
    <row r="2229" spans="1:21" hidden="1" x14ac:dyDescent="0.25">
      <c r="A2229" s="8" t="s">
        <v>5018</v>
      </c>
      <c r="B2229" s="2" t="s">
        <v>2645</v>
      </c>
      <c r="C2229" s="2" t="s">
        <v>211</v>
      </c>
      <c r="D2229" s="2" t="s">
        <v>207</v>
      </c>
      <c r="E2229" s="2" t="s">
        <v>187</v>
      </c>
      <c r="F2229" s="8" t="s">
        <v>24</v>
      </c>
      <c r="G2229" s="8">
        <v>1</v>
      </c>
      <c r="H2229" s="8">
        <v>1</v>
      </c>
      <c r="I2229" s="8">
        <v>1</v>
      </c>
      <c r="J2229" s="8">
        <v>0</v>
      </c>
      <c r="K2229" s="8">
        <v>0</v>
      </c>
      <c r="L2229" s="8">
        <v>0</v>
      </c>
      <c r="M2229" s="8">
        <v>1</v>
      </c>
      <c r="N2229" s="8">
        <v>0</v>
      </c>
      <c r="O2229" s="8">
        <v>0</v>
      </c>
      <c r="P2229" s="8">
        <v>1</v>
      </c>
      <c r="Q2229" s="8">
        <v>0</v>
      </c>
      <c r="R2229" s="8">
        <v>0</v>
      </c>
      <c r="S2229" s="8">
        <v>0</v>
      </c>
      <c r="T2229" s="8">
        <v>0</v>
      </c>
      <c r="U2229" s="5">
        <v>405040202</v>
      </c>
    </row>
    <row r="2230" spans="1:21" hidden="1" x14ac:dyDescent="0.25">
      <c r="A2230" s="8" t="s">
        <v>5018</v>
      </c>
      <c r="B2230" s="2" t="s">
        <v>2646</v>
      </c>
      <c r="C2230" s="2" t="s">
        <v>211</v>
      </c>
      <c r="D2230" s="2" t="s">
        <v>207</v>
      </c>
      <c r="E2230" s="2" t="s">
        <v>187</v>
      </c>
      <c r="F2230" s="8" t="s">
        <v>24</v>
      </c>
      <c r="G2230" s="8">
        <v>1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0</v>
      </c>
      <c r="U2230" s="5">
        <v>405040210</v>
      </c>
    </row>
    <row r="2231" spans="1:21" hidden="1" x14ac:dyDescent="0.25">
      <c r="A2231" s="8" t="s">
        <v>5018</v>
      </c>
      <c r="B2231" s="2" t="s">
        <v>2647</v>
      </c>
      <c r="C2231" s="2" t="s">
        <v>212</v>
      </c>
      <c r="D2231" s="2" t="s">
        <v>207</v>
      </c>
      <c r="E2231" s="2" t="s">
        <v>187</v>
      </c>
      <c r="F2231" s="8" t="s">
        <v>24</v>
      </c>
      <c r="G2231" s="8">
        <v>1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1</v>
      </c>
      <c r="N2231" s="8">
        <v>0</v>
      </c>
      <c r="O2231" s="8">
        <v>0</v>
      </c>
      <c r="P2231" s="8">
        <v>1</v>
      </c>
      <c r="Q2231" s="8">
        <v>0</v>
      </c>
      <c r="R2231" s="8">
        <v>0</v>
      </c>
      <c r="S2231" s="8">
        <v>0</v>
      </c>
      <c r="T2231" s="8">
        <v>0</v>
      </c>
      <c r="U2231" s="5">
        <v>405050011</v>
      </c>
    </row>
    <row r="2232" spans="1:21" hidden="1" x14ac:dyDescent="0.25">
      <c r="A2232" s="8" t="s">
        <v>5018</v>
      </c>
      <c r="B2232" s="2" t="s">
        <v>2648</v>
      </c>
      <c r="C2232" s="2" t="s">
        <v>212</v>
      </c>
      <c r="D2232" s="2" t="s">
        <v>207</v>
      </c>
      <c r="E2232" s="2" t="s">
        <v>187</v>
      </c>
      <c r="F2232" s="8" t="s">
        <v>24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5">
        <v>405050020</v>
      </c>
    </row>
    <row r="2233" spans="1:21" hidden="1" x14ac:dyDescent="0.25">
      <c r="A2233" s="8" t="s">
        <v>5018</v>
      </c>
      <c r="B2233" s="2" t="s">
        <v>2649</v>
      </c>
      <c r="C2233" s="2" t="s">
        <v>212</v>
      </c>
      <c r="D2233" s="2" t="s">
        <v>207</v>
      </c>
      <c r="E2233" s="2" t="s">
        <v>187</v>
      </c>
      <c r="F2233" s="8" t="s">
        <v>24</v>
      </c>
      <c r="G2233" s="8">
        <v>1</v>
      </c>
      <c r="H2233" s="8">
        <v>0</v>
      </c>
      <c r="I2233" s="8">
        <v>0</v>
      </c>
      <c r="J2233" s="8">
        <v>1</v>
      </c>
      <c r="K2233" s="8">
        <v>1</v>
      </c>
      <c r="L2233" s="8">
        <v>1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5">
        <v>405050038</v>
      </c>
    </row>
    <row r="2234" spans="1:21" hidden="1" x14ac:dyDescent="0.25">
      <c r="A2234" s="8" t="s">
        <v>5018</v>
      </c>
      <c r="B2234" s="2" t="s">
        <v>2650</v>
      </c>
      <c r="C2234" s="2" t="s">
        <v>212</v>
      </c>
      <c r="D2234" s="2" t="s">
        <v>207</v>
      </c>
      <c r="E2234" s="2" t="s">
        <v>187</v>
      </c>
      <c r="F2234" s="8" t="s">
        <v>24</v>
      </c>
      <c r="G2234" s="8">
        <v>1</v>
      </c>
      <c r="H2234" s="8">
        <v>1</v>
      </c>
      <c r="I2234" s="8">
        <v>1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1</v>
      </c>
      <c r="Q2234" s="8">
        <v>0</v>
      </c>
      <c r="R2234" s="8">
        <v>0</v>
      </c>
      <c r="S2234" s="8">
        <v>0</v>
      </c>
      <c r="T2234" s="8">
        <v>0</v>
      </c>
      <c r="U2234" s="5">
        <v>405050046</v>
      </c>
    </row>
    <row r="2235" spans="1:21" hidden="1" x14ac:dyDescent="0.25">
      <c r="A2235" s="8" t="s">
        <v>5018</v>
      </c>
      <c r="B2235" s="2" t="s">
        <v>2651</v>
      </c>
      <c r="C2235" s="2" t="s">
        <v>212</v>
      </c>
      <c r="D2235" s="2" t="s">
        <v>207</v>
      </c>
      <c r="E2235" s="2" t="s">
        <v>187</v>
      </c>
      <c r="F2235" s="8" t="s">
        <v>24</v>
      </c>
      <c r="G2235" s="8">
        <v>1</v>
      </c>
      <c r="H2235" s="8">
        <v>1</v>
      </c>
      <c r="I2235" s="8">
        <v>1</v>
      </c>
      <c r="J2235" s="8">
        <v>0</v>
      </c>
      <c r="K2235" s="8">
        <v>0</v>
      </c>
      <c r="L2235" s="8">
        <v>0</v>
      </c>
      <c r="M2235" s="8">
        <v>1</v>
      </c>
      <c r="N2235" s="8">
        <v>0</v>
      </c>
      <c r="O2235" s="8">
        <v>0</v>
      </c>
      <c r="P2235" s="8">
        <v>1</v>
      </c>
      <c r="Q2235" s="8">
        <v>0</v>
      </c>
      <c r="R2235" s="8">
        <v>0</v>
      </c>
      <c r="S2235" s="8">
        <v>0</v>
      </c>
      <c r="T2235" s="8">
        <v>0</v>
      </c>
      <c r="U2235" s="5">
        <v>405050054</v>
      </c>
    </row>
    <row r="2236" spans="1:21" hidden="1" x14ac:dyDescent="0.25">
      <c r="A2236" s="8" t="s">
        <v>5018</v>
      </c>
      <c r="B2236" s="2" t="s">
        <v>2652</v>
      </c>
      <c r="C2236" s="2" t="s">
        <v>212</v>
      </c>
      <c r="D2236" s="2" t="s">
        <v>207</v>
      </c>
      <c r="E2236" s="2" t="s">
        <v>187</v>
      </c>
      <c r="F2236" s="8" t="s">
        <v>24</v>
      </c>
      <c r="G2236" s="8">
        <v>1</v>
      </c>
      <c r="H2236" s="8">
        <v>0</v>
      </c>
      <c r="I2236" s="8">
        <v>0</v>
      </c>
      <c r="J2236" s="8">
        <v>1</v>
      </c>
      <c r="K2236" s="8">
        <v>1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5">
        <v>405050062</v>
      </c>
    </row>
    <row r="2237" spans="1:21" hidden="1" x14ac:dyDescent="0.25">
      <c r="A2237" s="8" t="s">
        <v>5018</v>
      </c>
      <c r="B2237" s="2" t="s">
        <v>2653</v>
      </c>
      <c r="C2237" s="2" t="s">
        <v>212</v>
      </c>
      <c r="D2237" s="2" t="s">
        <v>207</v>
      </c>
      <c r="E2237" s="2" t="s">
        <v>187</v>
      </c>
      <c r="F2237" s="8" t="s">
        <v>24</v>
      </c>
      <c r="G2237" s="8">
        <v>1</v>
      </c>
      <c r="H2237" s="8">
        <v>0</v>
      </c>
      <c r="I2237" s="8">
        <v>0</v>
      </c>
      <c r="J2237" s="8">
        <v>1</v>
      </c>
      <c r="K2237" s="8">
        <v>1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5">
        <v>405050070</v>
      </c>
    </row>
    <row r="2238" spans="1:21" hidden="1" x14ac:dyDescent="0.25">
      <c r="A2238" s="8" t="s">
        <v>5018</v>
      </c>
      <c r="B2238" s="2" t="s">
        <v>2654</v>
      </c>
      <c r="C2238" s="2" t="s">
        <v>212</v>
      </c>
      <c r="D2238" s="2" t="s">
        <v>207</v>
      </c>
      <c r="E2238" s="2" t="s">
        <v>187</v>
      </c>
      <c r="F2238" s="8" t="s">
        <v>24</v>
      </c>
      <c r="G2238" s="8">
        <v>1</v>
      </c>
      <c r="H2238" s="8">
        <v>0</v>
      </c>
      <c r="I2238" s="8">
        <v>0</v>
      </c>
      <c r="J2238" s="8">
        <v>0</v>
      </c>
      <c r="K2238" s="8">
        <v>1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5">
        <v>405050089</v>
      </c>
    </row>
    <row r="2239" spans="1:21" hidden="1" x14ac:dyDescent="0.25">
      <c r="A2239" s="8" t="s">
        <v>5018</v>
      </c>
      <c r="B2239" s="2" t="s">
        <v>2655</v>
      </c>
      <c r="C2239" s="2" t="s">
        <v>212</v>
      </c>
      <c r="D2239" s="2" t="s">
        <v>207</v>
      </c>
      <c r="E2239" s="2" t="s">
        <v>187</v>
      </c>
      <c r="F2239" s="8" t="s">
        <v>24</v>
      </c>
      <c r="G2239" s="8">
        <v>1</v>
      </c>
      <c r="H2239" s="8">
        <v>1</v>
      </c>
      <c r="I2239" s="8">
        <v>1</v>
      </c>
      <c r="J2239" s="8">
        <v>0</v>
      </c>
      <c r="K2239" s="8">
        <v>0</v>
      </c>
      <c r="L2239" s="8">
        <v>0</v>
      </c>
      <c r="M2239" s="8">
        <v>1</v>
      </c>
      <c r="N2239" s="8">
        <v>0</v>
      </c>
      <c r="O2239" s="8">
        <v>0</v>
      </c>
      <c r="P2239" s="8">
        <v>1</v>
      </c>
      <c r="Q2239" s="8">
        <v>0</v>
      </c>
      <c r="R2239" s="8">
        <v>0</v>
      </c>
      <c r="S2239" s="8">
        <v>0</v>
      </c>
      <c r="T2239" s="8">
        <v>0</v>
      </c>
      <c r="U2239" s="5">
        <v>405050097</v>
      </c>
    </row>
    <row r="2240" spans="1:21" hidden="1" x14ac:dyDescent="0.25">
      <c r="A2240" s="8" t="s">
        <v>5018</v>
      </c>
      <c r="B2240" s="2" t="s">
        <v>2656</v>
      </c>
      <c r="C2240" s="2" t="s">
        <v>212</v>
      </c>
      <c r="D2240" s="2" t="s">
        <v>207</v>
      </c>
      <c r="E2240" s="2" t="s">
        <v>187</v>
      </c>
      <c r="F2240" s="8" t="s">
        <v>24</v>
      </c>
      <c r="G2240" s="8">
        <v>1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1</v>
      </c>
      <c r="N2240" s="8">
        <v>0</v>
      </c>
      <c r="O2240" s="8">
        <v>0</v>
      </c>
      <c r="P2240" s="8">
        <v>1</v>
      </c>
      <c r="Q2240" s="8">
        <v>0</v>
      </c>
      <c r="R2240" s="8">
        <v>0</v>
      </c>
      <c r="S2240" s="8">
        <v>0</v>
      </c>
      <c r="T2240" s="8">
        <v>0</v>
      </c>
      <c r="U2240" s="5">
        <v>405050100</v>
      </c>
    </row>
    <row r="2241" spans="1:21" hidden="1" x14ac:dyDescent="0.25">
      <c r="A2241" s="8" t="s">
        <v>5018</v>
      </c>
      <c r="B2241" s="2" t="s">
        <v>2657</v>
      </c>
      <c r="C2241" s="2" t="s">
        <v>212</v>
      </c>
      <c r="D2241" s="2" t="s">
        <v>207</v>
      </c>
      <c r="E2241" s="2" t="s">
        <v>187</v>
      </c>
      <c r="F2241" s="8" t="s">
        <v>24</v>
      </c>
      <c r="G2241" s="8">
        <v>1</v>
      </c>
      <c r="H2241" s="8">
        <v>1</v>
      </c>
      <c r="I2241" s="8">
        <v>1</v>
      </c>
      <c r="J2241" s="8">
        <v>0</v>
      </c>
      <c r="K2241" s="8">
        <v>0</v>
      </c>
      <c r="L2241" s="8">
        <v>0</v>
      </c>
      <c r="M2241" s="8">
        <v>1</v>
      </c>
      <c r="N2241" s="8">
        <v>0</v>
      </c>
      <c r="O2241" s="8">
        <v>0</v>
      </c>
      <c r="P2241" s="8">
        <v>1</v>
      </c>
      <c r="Q2241" s="8">
        <v>0</v>
      </c>
      <c r="R2241" s="8">
        <v>0</v>
      </c>
      <c r="S2241" s="8">
        <v>0</v>
      </c>
      <c r="T2241" s="8">
        <v>0</v>
      </c>
      <c r="U2241" s="5">
        <v>405050119</v>
      </c>
    </row>
    <row r="2242" spans="1:21" hidden="1" x14ac:dyDescent="0.25">
      <c r="A2242" s="8" t="s">
        <v>5018</v>
      </c>
      <c r="B2242" s="2" t="s">
        <v>2658</v>
      </c>
      <c r="C2242" s="2" t="s">
        <v>212</v>
      </c>
      <c r="D2242" s="2" t="s">
        <v>207</v>
      </c>
      <c r="E2242" s="2" t="s">
        <v>187</v>
      </c>
      <c r="F2242" s="8" t="s">
        <v>24</v>
      </c>
      <c r="G2242" s="8">
        <v>1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5">
        <v>405050127</v>
      </c>
    </row>
    <row r="2243" spans="1:21" hidden="1" x14ac:dyDescent="0.25">
      <c r="A2243" s="8" t="s">
        <v>5018</v>
      </c>
      <c r="B2243" s="2" t="s">
        <v>2659</v>
      </c>
      <c r="C2243" s="2" t="s">
        <v>212</v>
      </c>
      <c r="D2243" s="2" t="s">
        <v>207</v>
      </c>
      <c r="E2243" s="2" t="s">
        <v>187</v>
      </c>
      <c r="F2243" s="8" t="s">
        <v>24</v>
      </c>
      <c r="G2243" s="8">
        <v>0</v>
      </c>
      <c r="H2243" s="8">
        <v>1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</v>
      </c>
      <c r="O2243" s="8">
        <v>0</v>
      </c>
      <c r="P2243" s="8">
        <v>1</v>
      </c>
      <c r="Q2243" s="8">
        <v>0</v>
      </c>
      <c r="R2243" s="8">
        <v>0</v>
      </c>
      <c r="S2243" s="8">
        <v>0</v>
      </c>
      <c r="T2243" s="8">
        <v>0</v>
      </c>
      <c r="U2243" s="5">
        <v>405050135</v>
      </c>
    </row>
    <row r="2244" spans="1:21" hidden="1" x14ac:dyDescent="0.25">
      <c r="A2244" s="8" t="s">
        <v>5018</v>
      </c>
      <c r="B2244" s="2" t="s">
        <v>2660</v>
      </c>
      <c r="C2244" s="2" t="s">
        <v>212</v>
      </c>
      <c r="D2244" s="2" t="s">
        <v>207</v>
      </c>
      <c r="E2244" s="2" t="s">
        <v>187</v>
      </c>
      <c r="F2244" s="8" t="s">
        <v>24</v>
      </c>
      <c r="G2244" s="8">
        <v>1</v>
      </c>
      <c r="H2244" s="8">
        <v>1</v>
      </c>
      <c r="I2244" s="8">
        <v>1</v>
      </c>
      <c r="J2244" s="8">
        <v>0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5">
        <v>405050143</v>
      </c>
    </row>
    <row r="2245" spans="1:21" hidden="1" x14ac:dyDescent="0.25">
      <c r="A2245" s="8" t="s">
        <v>5018</v>
      </c>
      <c r="B2245" s="2" t="s">
        <v>2661</v>
      </c>
      <c r="C2245" s="2" t="s">
        <v>212</v>
      </c>
      <c r="D2245" s="2" t="s">
        <v>207</v>
      </c>
      <c r="E2245" s="2" t="s">
        <v>187</v>
      </c>
      <c r="F2245" s="8" t="s">
        <v>24</v>
      </c>
      <c r="G2245" s="8">
        <v>1</v>
      </c>
      <c r="H2245" s="8">
        <v>1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</v>
      </c>
      <c r="O2245" s="8">
        <v>0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5">
        <v>405050151</v>
      </c>
    </row>
    <row r="2246" spans="1:21" hidden="1" x14ac:dyDescent="0.25">
      <c r="A2246" s="8" t="s">
        <v>5018</v>
      </c>
      <c r="B2246" s="2" t="s">
        <v>2662</v>
      </c>
      <c r="C2246" s="2" t="s">
        <v>212</v>
      </c>
      <c r="D2246" s="2" t="s">
        <v>207</v>
      </c>
      <c r="E2246" s="2" t="s">
        <v>187</v>
      </c>
      <c r="F2246" s="8" t="s">
        <v>24</v>
      </c>
      <c r="G2246" s="8">
        <v>1</v>
      </c>
      <c r="H2246" s="8">
        <v>0</v>
      </c>
      <c r="I2246" s="8">
        <v>0</v>
      </c>
      <c r="J2246" s="8">
        <v>1</v>
      </c>
      <c r="K2246" s="8">
        <v>1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5">
        <v>405050160</v>
      </c>
    </row>
    <row r="2247" spans="1:21" hidden="1" x14ac:dyDescent="0.25">
      <c r="A2247" s="8" t="s">
        <v>5018</v>
      </c>
      <c r="B2247" s="2" t="s">
        <v>2663</v>
      </c>
      <c r="C2247" s="2" t="s">
        <v>212</v>
      </c>
      <c r="D2247" s="2" t="s">
        <v>207</v>
      </c>
      <c r="E2247" s="2" t="s">
        <v>187</v>
      </c>
      <c r="F2247" s="8" t="s">
        <v>24</v>
      </c>
      <c r="G2247" s="8">
        <v>1</v>
      </c>
      <c r="H2247" s="8">
        <v>0</v>
      </c>
      <c r="I2247" s="8">
        <v>0</v>
      </c>
      <c r="J2247" s="8">
        <v>0</v>
      </c>
      <c r="K2247" s="8">
        <v>1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5">
        <v>405050178</v>
      </c>
    </row>
    <row r="2248" spans="1:21" hidden="1" x14ac:dyDescent="0.25">
      <c r="A2248" s="8" t="s">
        <v>5018</v>
      </c>
      <c r="B2248" s="2" t="s">
        <v>2664</v>
      </c>
      <c r="C2248" s="2" t="s">
        <v>212</v>
      </c>
      <c r="D2248" s="2" t="s">
        <v>207</v>
      </c>
      <c r="E2248" s="2" t="s">
        <v>187</v>
      </c>
      <c r="F2248" s="8" t="s">
        <v>36</v>
      </c>
      <c r="G2248" s="8">
        <v>0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5">
        <v>405050186</v>
      </c>
    </row>
    <row r="2249" spans="1:21" hidden="1" x14ac:dyDescent="0.25">
      <c r="A2249" s="8" t="s">
        <v>5018</v>
      </c>
      <c r="B2249" s="2" t="s">
        <v>2665</v>
      </c>
      <c r="C2249" s="2" t="s">
        <v>212</v>
      </c>
      <c r="D2249" s="2" t="s">
        <v>207</v>
      </c>
      <c r="E2249" s="2" t="s">
        <v>187</v>
      </c>
      <c r="F2249" s="8" t="s">
        <v>24</v>
      </c>
      <c r="G2249" s="8">
        <v>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5">
        <v>405050194</v>
      </c>
    </row>
    <row r="2250" spans="1:21" hidden="1" x14ac:dyDescent="0.25">
      <c r="A2250" s="8" t="s">
        <v>5018</v>
      </c>
      <c r="B2250" s="2" t="s">
        <v>2666</v>
      </c>
      <c r="C2250" s="2" t="s">
        <v>212</v>
      </c>
      <c r="D2250" s="2" t="s">
        <v>207</v>
      </c>
      <c r="E2250" s="2" t="s">
        <v>187</v>
      </c>
      <c r="F2250" s="8" t="s">
        <v>24</v>
      </c>
      <c r="G2250" s="8">
        <v>1</v>
      </c>
      <c r="H2250" s="8">
        <v>0</v>
      </c>
      <c r="I2250" s="8">
        <v>0</v>
      </c>
      <c r="J2250" s="8">
        <v>1</v>
      </c>
      <c r="K2250" s="8">
        <v>1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5">
        <v>405050208</v>
      </c>
    </row>
    <row r="2251" spans="1:21" hidden="1" x14ac:dyDescent="0.25">
      <c r="A2251" s="8" t="s">
        <v>5018</v>
      </c>
      <c r="B2251" s="2" t="s">
        <v>2667</v>
      </c>
      <c r="C2251" s="2" t="s">
        <v>212</v>
      </c>
      <c r="D2251" s="2" t="s">
        <v>207</v>
      </c>
      <c r="E2251" s="2" t="s">
        <v>187</v>
      </c>
      <c r="F2251" s="8" t="s">
        <v>24</v>
      </c>
      <c r="G2251" s="8">
        <v>1</v>
      </c>
      <c r="H2251" s="8">
        <v>1</v>
      </c>
      <c r="I2251" s="8">
        <v>1</v>
      </c>
      <c r="J2251" s="8">
        <v>0</v>
      </c>
      <c r="K2251" s="8">
        <v>0</v>
      </c>
      <c r="L2251" s="8">
        <v>0</v>
      </c>
      <c r="M2251" s="8">
        <v>1</v>
      </c>
      <c r="N2251" s="8">
        <v>0</v>
      </c>
      <c r="O2251" s="8">
        <v>0</v>
      </c>
      <c r="P2251" s="8">
        <v>1</v>
      </c>
      <c r="Q2251" s="8">
        <v>0</v>
      </c>
      <c r="R2251" s="8">
        <v>0</v>
      </c>
      <c r="S2251" s="8">
        <v>0</v>
      </c>
      <c r="T2251" s="8">
        <v>0</v>
      </c>
      <c r="U2251" s="5">
        <v>405050216</v>
      </c>
    </row>
    <row r="2252" spans="1:21" hidden="1" x14ac:dyDescent="0.25">
      <c r="A2252" s="8" t="s">
        <v>5018</v>
      </c>
      <c r="B2252" s="2" t="s">
        <v>2668</v>
      </c>
      <c r="C2252" s="2" t="s">
        <v>212</v>
      </c>
      <c r="D2252" s="2" t="s">
        <v>207</v>
      </c>
      <c r="E2252" s="2" t="s">
        <v>187</v>
      </c>
      <c r="F2252" s="8" t="s">
        <v>24</v>
      </c>
      <c r="G2252" s="8">
        <v>1</v>
      </c>
      <c r="H2252" s="8">
        <v>1</v>
      </c>
      <c r="I2252" s="8">
        <v>1</v>
      </c>
      <c r="J2252" s="8">
        <v>0</v>
      </c>
      <c r="K2252" s="8">
        <v>0</v>
      </c>
      <c r="L2252" s="8">
        <v>0</v>
      </c>
      <c r="M2252" s="8">
        <v>1</v>
      </c>
      <c r="N2252" s="8">
        <v>0</v>
      </c>
      <c r="O2252" s="8">
        <v>0</v>
      </c>
      <c r="P2252" s="8">
        <v>1</v>
      </c>
      <c r="Q2252" s="8">
        <v>0</v>
      </c>
      <c r="R2252" s="8">
        <v>0</v>
      </c>
      <c r="S2252" s="8">
        <v>0</v>
      </c>
      <c r="T2252" s="8">
        <v>0</v>
      </c>
      <c r="U2252" s="5">
        <v>405050224</v>
      </c>
    </row>
    <row r="2253" spans="1:21" hidden="1" x14ac:dyDescent="0.25">
      <c r="A2253" s="8" t="s">
        <v>5018</v>
      </c>
      <c r="B2253" s="2" t="s">
        <v>2669</v>
      </c>
      <c r="C2253" s="2" t="s">
        <v>212</v>
      </c>
      <c r="D2253" s="2" t="s">
        <v>207</v>
      </c>
      <c r="E2253" s="2" t="s">
        <v>187</v>
      </c>
      <c r="F2253" s="8" t="s">
        <v>36</v>
      </c>
      <c r="G2253" s="8">
        <v>0</v>
      </c>
      <c r="H2253" s="8">
        <v>1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0</v>
      </c>
      <c r="O2253" s="8">
        <v>0</v>
      </c>
      <c r="P2253" s="8">
        <v>1</v>
      </c>
      <c r="Q2253" s="8">
        <v>0</v>
      </c>
      <c r="R2253" s="8">
        <v>0</v>
      </c>
      <c r="S2253" s="8">
        <v>0</v>
      </c>
      <c r="T2253" s="8">
        <v>0</v>
      </c>
      <c r="U2253" s="5">
        <v>405050232</v>
      </c>
    </row>
    <row r="2254" spans="1:21" hidden="1" x14ac:dyDescent="0.25">
      <c r="A2254" s="8" t="s">
        <v>5018</v>
      </c>
      <c r="B2254" s="2" t="s">
        <v>2670</v>
      </c>
      <c r="C2254" s="2" t="s">
        <v>212</v>
      </c>
      <c r="D2254" s="2" t="s">
        <v>207</v>
      </c>
      <c r="E2254" s="2" t="s">
        <v>187</v>
      </c>
      <c r="F2254" s="8" t="s">
        <v>24</v>
      </c>
      <c r="G2254" s="8">
        <v>1</v>
      </c>
      <c r="H2254" s="8">
        <v>0</v>
      </c>
      <c r="I2254" s="8">
        <v>0</v>
      </c>
      <c r="J2254" s="8">
        <v>0</v>
      </c>
      <c r="K2254" s="8">
        <v>1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5">
        <v>405050240</v>
      </c>
    </row>
    <row r="2255" spans="1:21" hidden="1" x14ac:dyDescent="0.25">
      <c r="A2255" s="8" t="s">
        <v>5018</v>
      </c>
      <c r="B2255" s="2" t="s">
        <v>2671</v>
      </c>
      <c r="C2255" s="2" t="s">
        <v>212</v>
      </c>
      <c r="D2255" s="2" t="s">
        <v>207</v>
      </c>
      <c r="E2255" s="2" t="s">
        <v>187</v>
      </c>
      <c r="F2255" s="8" t="s">
        <v>24</v>
      </c>
      <c r="G2255" s="8">
        <v>1</v>
      </c>
      <c r="H2255" s="8">
        <v>0</v>
      </c>
      <c r="I2255" s="8">
        <v>0</v>
      </c>
      <c r="J2255" s="8">
        <v>1</v>
      </c>
      <c r="K2255" s="8">
        <v>1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5">
        <v>405050259</v>
      </c>
    </row>
    <row r="2256" spans="1:21" hidden="1" x14ac:dyDescent="0.25">
      <c r="A2256" s="8" t="s">
        <v>5018</v>
      </c>
      <c r="B2256" s="2" t="s">
        <v>2672</v>
      </c>
      <c r="C2256" s="2" t="s">
        <v>212</v>
      </c>
      <c r="D2256" s="2" t="s">
        <v>207</v>
      </c>
      <c r="E2256" s="2" t="s">
        <v>187</v>
      </c>
      <c r="F2256" s="8" t="s">
        <v>24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5">
        <v>405050267</v>
      </c>
    </row>
    <row r="2257" spans="1:21" hidden="1" x14ac:dyDescent="0.25">
      <c r="A2257" s="8" t="s">
        <v>5018</v>
      </c>
      <c r="B2257" s="2" t="s">
        <v>2673</v>
      </c>
      <c r="C2257" s="2" t="s">
        <v>212</v>
      </c>
      <c r="D2257" s="2" t="s">
        <v>207</v>
      </c>
      <c r="E2257" s="2" t="s">
        <v>187</v>
      </c>
      <c r="F2257" s="8" t="s">
        <v>24</v>
      </c>
      <c r="G2257" s="8">
        <v>1</v>
      </c>
      <c r="H2257" s="8">
        <v>0</v>
      </c>
      <c r="I2257" s="8">
        <v>0</v>
      </c>
      <c r="J2257" s="8">
        <v>0</v>
      </c>
      <c r="K2257" s="8">
        <v>1</v>
      </c>
      <c r="L2257" s="8">
        <v>1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5">
        <v>405050283</v>
      </c>
    </row>
    <row r="2258" spans="1:21" hidden="1" x14ac:dyDescent="0.25">
      <c r="A2258" s="8" t="s">
        <v>5018</v>
      </c>
      <c r="B2258" s="2" t="s">
        <v>2674</v>
      </c>
      <c r="C2258" s="2" t="s">
        <v>212</v>
      </c>
      <c r="D2258" s="2" t="s">
        <v>207</v>
      </c>
      <c r="E2258" s="2" t="s">
        <v>187</v>
      </c>
      <c r="F2258" s="8" t="s">
        <v>24</v>
      </c>
      <c r="G2258" s="8">
        <v>1</v>
      </c>
      <c r="H2258" s="8">
        <v>0</v>
      </c>
      <c r="I2258" s="8">
        <v>0</v>
      </c>
      <c r="J2258" s="8">
        <v>1</v>
      </c>
      <c r="K2258" s="8">
        <v>1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5">
        <v>405050291</v>
      </c>
    </row>
    <row r="2259" spans="1:21" hidden="1" x14ac:dyDescent="0.25">
      <c r="A2259" s="8" t="s">
        <v>5018</v>
      </c>
      <c r="B2259" s="2" t="s">
        <v>2675</v>
      </c>
      <c r="C2259" s="2" t="s">
        <v>212</v>
      </c>
      <c r="D2259" s="2" t="s">
        <v>207</v>
      </c>
      <c r="E2259" s="2" t="s">
        <v>187</v>
      </c>
      <c r="F2259" s="8" t="s">
        <v>24</v>
      </c>
      <c r="G2259" s="8">
        <v>1</v>
      </c>
      <c r="H2259" s="8">
        <v>0</v>
      </c>
      <c r="I2259" s="8">
        <v>0</v>
      </c>
      <c r="J2259" s="8">
        <v>1</v>
      </c>
      <c r="K2259" s="8">
        <v>1</v>
      </c>
      <c r="L2259" s="8">
        <v>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5">
        <v>405050305</v>
      </c>
    </row>
    <row r="2260" spans="1:21" hidden="1" x14ac:dyDescent="0.25">
      <c r="A2260" s="8" t="s">
        <v>5018</v>
      </c>
      <c r="B2260" s="2" t="s">
        <v>2676</v>
      </c>
      <c r="C2260" s="2" t="s">
        <v>212</v>
      </c>
      <c r="D2260" s="2" t="s">
        <v>207</v>
      </c>
      <c r="E2260" s="2" t="s">
        <v>187</v>
      </c>
      <c r="F2260" s="8" t="s">
        <v>36</v>
      </c>
      <c r="G2260" s="8">
        <v>0</v>
      </c>
      <c r="H2260" s="8">
        <v>1</v>
      </c>
      <c r="I2260" s="8">
        <v>1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1</v>
      </c>
      <c r="Q2260" s="8">
        <v>0</v>
      </c>
      <c r="R2260" s="8">
        <v>0</v>
      </c>
      <c r="S2260" s="8">
        <v>0</v>
      </c>
      <c r="T2260" s="8">
        <v>0</v>
      </c>
      <c r="U2260" s="5">
        <v>405050313</v>
      </c>
    </row>
    <row r="2261" spans="1:21" hidden="1" x14ac:dyDescent="0.25">
      <c r="A2261" s="8" t="s">
        <v>5018</v>
      </c>
      <c r="B2261" s="2" t="s">
        <v>2677</v>
      </c>
      <c r="C2261" s="2" t="s">
        <v>212</v>
      </c>
      <c r="D2261" s="2" t="s">
        <v>207</v>
      </c>
      <c r="E2261" s="2" t="s">
        <v>187</v>
      </c>
      <c r="F2261" s="8" t="s">
        <v>24</v>
      </c>
      <c r="G2261" s="8">
        <v>1</v>
      </c>
      <c r="H2261" s="8">
        <v>1</v>
      </c>
      <c r="I2261" s="8">
        <v>1</v>
      </c>
      <c r="J2261" s="8">
        <v>0</v>
      </c>
      <c r="K2261" s="8">
        <v>0</v>
      </c>
      <c r="L2261" s="8">
        <v>0</v>
      </c>
      <c r="M2261" s="8">
        <v>1</v>
      </c>
      <c r="N2261" s="8">
        <v>0</v>
      </c>
      <c r="O2261" s="8">
        <v>0</v>
      </c>
      <c r="P2261" s="8">
        <v>1</v>
      </c>
      <c r="Q2261" s="8">
        <v>0</v>
      </c>
      <c r="R2261" s="8">
        <v>0</v>
      </c>
      <c r="S2261" s="8">
        <v>0</v>
      </c>
      <c r="T2261" s="8">
        <v>0</v>
      </c>
      <c r="U2261" s="5">
        <v>405050321</v>
      </c>
    </row>
    <row r="2262" spans="1:21" hidden="1" x14ac:dyDescent="0.25">
      <c r="A2262" s="8" t="s">
        <v>5018</v>
      </c>
      <c r="B2262" s="2" t="s">
        <v>2678</v>
      </c>
      <c r="C2262" s="2" t="s">
        <v>212</v>
      </c>
      <c r="D2262" s="2" t="s">
        <v>207</v>
      </c>
      <c r="E2262" s="2" t="s">
        <v>187</v>
      </c>
      <c r="F2262" s="8" t="s">
        <v>24</v>
      </c>
      <c r="G2262" s="8">
        <v>0</v>
      </c>
      <c r="H2262" s="8">
        <v>1</v>
      </c>
      <c r="I2262" s="8">
        <v>1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0</v>
      </c>
      <c r="U2262" s="5">
        <v>405050356</v>
      </c>
    </row>
    <row r="2263" spans="1:21" hidden="1" x14ac:dyDescent="0.25">
      <c r="A2263" s="8" t="s">
        <v>5018</v>
      </c>
      <c r="B2263" s="2" t="s">
        <v>2679</v>
      </c>
      <c r="C2263" s="2" t="s">
        <v>212</v>
      </c>
      <c r="D2263" s="2" t="s">
        <v>207</v>
      </c>
      <c r="E2263" s="2" t="s">
        <v>187</v>
      </c>
      <c r="F2263" s="8" t="s">
        <v>24</v>
      </c>
      <c r="G2263" s="8">
        <v>1</v>
      </c>
      <c r="H2263" s="8">
        <v>0</v>
      </c>
      <c r="I2263" s="8">
        <v>0</v>
      </c>
      <c r="J2263" s="8">
        <v>1</v>
      </c>
      <c r="K2263" s="8">
        <v>1</v>
      </c>
      <c r="L2263" s="8">
        <v>1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5">
        <v>405050364</v>
      </c>
    </row>
    <row r="2264" spans="1:21" hidden="1" x14ac:dyDescent="0.25">
      <c r="A2264" s="8" t="s">
        <v>5018</v>
      </c>
      <c r="B2264" s="2" t="s">
        <v>2680</v>
      </c>
      <c r="C2264" s="2" t="s">
        <v>212</v>
      </c>
      <c r="D2264" s="2" t="s">
        <v>207</v>
      </c>
      <c r="E2264" s="2" t="s">
        <v>187</v>
      </c>
      <c r="F2264" s="8" t="s">
        <v>36</v>
      </c>
      <c r="G2264" s="8">
        <v>1</v>
      </c>
      <c r="H2264" s="8">
        <v>1</v>
      </c>
      <c r="I2264" s="8">
        <v>1</v>
      </c>
      <c r="J2264" s="8">
        <v>0</v>
      </c>
      <c r="K2264" s="8">
        <v>0</v>
      </c>
      <c r="L2264" s="8">
        <v>0</v>
      </c>
      <c r="M2264" s="8">
        <v>1</v>
      </c>
      <c r="N2264" s="8">
        <v>0</v>
      </c>
      <c r="O2264" s="8">
        <v>0</v>
      </c>
      <c r="P2264" s="8">
        <v>1</v>
      </c>
      <c r="Q2264" s="8">
        <v>0</v>
      </c>
      <c r="R2264" s="8">
        <v>0</v>
      </c>
      <c r="S2264" s="8">
        <v>0</v>
      </c>
      <c r="T2264" s="8">
        <v>0</v>
      </c>
      <c r="U2264" s="5">
        <v>405050372</v>
      </c>
    </row>
    <row r="2265" spans="1:21" hidden="1" x14ac:dyDescent="0.25">
      <c r="A2265" s="8" t="s">
        <v>5018</v>
      </c>
      <c r="B2265" s="2" t="s">
        <v>2681</v>
      </c>
      <c r="C2265" s="2" t="s">
        <v>212</v>
      </c>
      <c r="D2265" s="2" t="s">
        <v>207</v>
      </c>
      <c r="E2265" s="2" t="s">
        <v>187</v>
      </c>
      <c r="F2265" s="8" t="s">
        <v>36</v>
      </c>
      <c r="G2265" s="8">
        <v>0</v>
      </c>
      <c r="H2265" s="8">
        <v>1</v>
      </c>
      <c r="I2265" s="8">
        <v>1</v>
      </c>
      <c r="J2265" s="8">
        <v>0</v>
      </c>
      <c r="K2265" s="8">
        <v>0</v>
      </c>
      <c r="L2265" s="8">
        <v>0</v>
      </c>
      <c r="M2265" s="8">
        <v>1</v>
      </c>
      <c r="N2265" s="8">
        <v>0</v>
      </c>
      <c r="O2265" s="8">
        <v>0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5">
        <v>405050380</v>
      </c>
    </row>
    <row r="2266" spans="1:21" hidden="1" x14ac:dyDescent="0.25">
      <c r="A2266" s="8" t="s">
        <v>5018</v>
      </c>
      <c r="B2266" s="2" t="s">
        <v>2682</v>
      </c>
      <c r="C2266" s="2" t="s">
        <v>212</v>
      </c>
      <c r="D2266" s="2" t="s">
        <v>207</v>
      </c>
      <c r="E2266" s="2" t="s">
        <v>187</v>
      </c>
      <c r="F2266" s="8" t="s">
        <v>24</v>
      </c>
      <c r="G2266" s="8">
        <v>1</v>
      </c>
      <c r="H2266" s="8">
        <v>1</v>
      </c>
      <c r="I2266" s="8">
        <v>1</v>
      </c>
      <c r="J2266" s="8">
        <v>0</v>
      </c>
      <c r="K2266" s="8">
        <v>1</v>
      </c>
      <c r="L2266" s="8">
        <v>1</v>
      </c>
      <c r="M2266" s="8">
        <v>1</v>
      </c>
      <c r="N2266" s="8">
        <v>0</v>
      </c>
      <c r="O2266" s="8">
        <v>0</v>
      </c>
      <c r="P2266" s="8">
        <v>1</v>
      </c>
      <c r="Q2266" s="8">
        <v>0</v>
      </c>
      <c r="R2266" s="8">
        <v>0</v>
      </c>
      <c r="S2266" s="8">
        <v>0</v>
      </c>
      <c r="T2266" s="8">
        <v>0</v>
      </c>
      <c r="U2266" s="5">
        <v>405050399</v>
      </c>
    </row>
    <row r="2267" spans="1:21" hidden="1" x14ac:dyDescent="0.25">
      <c r="A2267" s="8" t="s">
        <v>5018</v>
      </c>
      <c r="B2267" s="2" t="s">
        <v>2683</v>
      </c>
      <c r="C2267" s="2" t="s">
        <v>212</v>
      </c>
      <c r="D2267" s="2" t="s">
        <v>207</v>
      </c>
      <c r="E2267" s="2" t="s">
        <v>187</v>
      </c>
      <c r="F2267" s="8" t="s">
        <v>24</v>
      </c>
      <c r="G2267" s="8">
        <v>1</v>
      </c>
      <c r="H2267" s="8">
        <v>1</v>
      </c>
      <c r="I2267" s="8">
        <v>1</v>
      </c>
      <c r="J2267" s="8">
        <v>0</v>
      </c>
      <c r="K2267" s="8">
        <v>1</v>
      </c>
      <c r="L2267" s="8">
        <v>1</v>
      </c>
      <c r="M2267" s="8">
        <v>1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5">
        <v>405050402</v>
      </c>
    </row>
    <row r="2268" spans="1:21" x14ac:dyDescent="0.25">
      <c r="A2268" s="8" t="s">
        <v>5018</v>
      </c>
      <c r="B2268" s="2" t="s">
        <v>2684</v>
      </c>
      <c r="C2268" s="2" t="s">
        <v>214</v>
      </c>
      <c r="D2268" s="2" t="s">
        <v>213</v>
      </c>
      <c r="E2268" s="2" t="s">
        <v>187</v>
      </c>
      <c r="F2268" s="8" t="s">
        <v>36</v>
      </c>
      <c r="G2268" s="8">
        <v>0</v>
      </c>
      <c r="H2268" s="8">
        <v>1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5">
        <v>406010013</v>
      </c>
    </row>
    <row r="2269" spans="1:21" x14ac:dyDescent="0.25">
      <c r="A2269" s="8" t="s">
        <v>5018</v>
      </c>
      <c r="B2269" s="2" t="s">
        <v>2685</v>
      </c>
      <c r="C2269" s="2" t="s">
        <v>214</v>
      </c>
      <c r="D2269" s="2" t="s">
        <v>213</v>
      </c>
      <c r="E2269" s="2" t="s">
        <v>187</v>
      </c>
      <c r="F2269" s="8" t="s">
        <v>36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5">
        <v>406010021</v>
      </c>
    </row>
    <row r="2270" spans="1:21" x14ac:dyDescent="0.25">
      <c r="A2270" s="8" t="s">
        <v>5018</v>
      </c>
      <c r="B2270" s="2" t="s">
        <v>2686</v>
      </c>
      <c r="C2270" s="2" t="s">
        <v>214</v>
      </c>
      <c r="D2270" s="2" t="s">
        <v>213</v>
      </c>
      <c r="E2270" s="2" t="s">
        <v>187</v>
      </c>
      <c r="F2270" s="8" t="s">
        <v>36</v>
      </c>
      <c r="G2270" s="8">
        <v>0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1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5">
        <v>406010030</v>
      </c>
    </row>
    <row r="2271" spans="1:21" x14ac:dyDescent="0.25">
      <c r="A2271" s="8" t="s">
        <v>5018</v>
      </c>
      <c r="B2271" s="2" t="s">
        <v>2687</v>
      </c>
      <c r="C2271" s="2" t="s">
        <v>214</v>
      </c>
      <c r="D2271" s="2" t="s">
        <v>213</v>
      </c>
      <c r="E2271" s="2" t="s">
        <v>187</v>
      </c>
      <c r="F2271" s="8" t="s">
        <v>36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1</v>
      </c>
      <c r="N2271" s="8">
        <v>0</v>
      </c>
      <c r="O2271" s="8">
        <v>0</v>
      </c>
      <c r="P2271" s="8">
        <v>1</v>
      </c>
      <c r="Q2271" s="8">
        <v>0</v>
      </c>
      <c r="R2271" s="8">
        <v>0</v>
      </c>
      <c r="S2271" s="8">
        <v>0</v>
      </c>
      <c r="T2271" s="8">
        <v>0</v>
      </c>
      <c r="U2271" s="5">
        <v>406010048</v>
      </c>
    </row>
    <row r="2272" spans="1:21" x14ac:dyDescent="0.25">
      <c r="A2272" s="8" t="s">
        <v>5018</v>
      </c>
      <c r="B2272" s="2" t="s">
        <v>2688</v>
      </c>
      <c r="C2272" s="2" t="s">
        <v>214</v>
      </c>
      <c r="D2272" s="2" t="s">
        <v>213</v>
      </c>
      <c r="E2272" s="2" t="s">
        <v>187</v>
      </c>
      <c r="F2272" s="8" t="s">
        <v>36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1</v>
      </c>
      <c r="N2272" s="8">
        <v>0</v>
      </c>
      <c r="O2272" s="8">
        <v>0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5">
        <v>406010056</v>
      </c>
    </row>
    <row r="2273" spans="1:21" x14ac:dyDescent="0.25">
      <c r="A2273" s="8" t="s">
        <v>5018</v>
      </c>
      <c r="B2273" s="2" t="s">
        <v>2689</v>
      </c>
      <c r="C2273" s="2" t="s">
        <v>214</v>
      </c>
      <c r="D2273" s="2" t="s">
        <v>213</v>
      </c>
      <c r="E2273" s="2" t="s">
        <v>187</v>
      </c>
      <c r="F2273" s="8" t="s">
        <v>36</v>
      </c>
      <c r="G2273" s="8">
        <v>0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1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5">
        <v>406010064</v>
      </c>
    </row>
    <row r="2274" spans="1:21" x14ac:dyDescent="0.25">
      <c r="A2274" s="8" t="s">
        <v>5018</v>
      </c>
      <c r="B2274" s="2" t="s">
        <v>2690</v>
      </c>
      <c r="C2274" s="2" t="s">
        <v>214</v>
      </c>
      <c r="D2274" s="2" t="s">
        <v>213</v>
      </c>
      <c r="E2274" s="2" t="s">
        <v>187</v>
      </c>
      <c r="F2274" s="8" t="s">
        <v>36</v>
      </c>
      <c r="G2274" s="8">
        <v>0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0</v>
      </c>
      <c r="O2274" s="8">
        <v>0</v>
      </c>
      <c r="P2274" s="8">
        <v>1</v>
      </c>
      <c r="Q2274" s="8">
        <v>0</v>
      </c>
      <c r="R2274" s="8">
        <v>0</v>
      </c>
      <c r="S2274" s="8">
        <v>0</v>
      </c>
      <c r="T2274" s="8">
        <v>0</v>
      </c>
      <c r="U2274" s="5">
        <v>406010072</v>
      </c>
    </row>
    <row r="2275" spans="1:21" x14ac:dyDescent="0.25">
      <c r="A2275" s="8" t="s">
        <v>5018</v>
      </c>
      <c r="B2275" s="2" t="s">
        <v>2691</v>
      </c>
      <c r="C2275" s="2" t="s">
        <v>214</v>
      </c>
      <c r="D2275" s="2" t="s">
        <v>213</v>
      </c>
      <c r="E2275" s="2" t="s">
        <v>187</v>
      </c>
      <c r="F2275" s="8" t="s">
        <v>36</v>
      </c>
      <c r="G2275" s="8">
        <v>0</v>
      </c>
      <c r="H2275" s="8">
        <v>1</v>
      </c>
      <c r="I2275" s="8">
        <v>0</v>
      </c>
      <c r="J2275" s="8">
        <v>0</v>
      </c>
      <c r="K2275" s="8">
        <v>0</v>
      </c>
      <c r="L2275" s="8">
        <v>0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5">
        <v>406010080</v>
      </c>
    </row>
    <row r="2276" spans="1:21" x14ac:dyDescent="0.25">
      <c r="A2276" s="8" t="s">
        <v>5018</v>
      </c>
      <c r="B2276" s="2" t="s">
        <v>2692</v>
      </c>
      <c r="C2276" s="2" t="s">
        <v>214</v>
      </c>
      <c r="D2276" s="2" t="s">
        <v>213</v>
      </c>
      <c r="E2276" s="2" t="s">
        <v>187</v>
      </c>
      <c r="F2276" s="8" t="s">
        <v>36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5">
        <v>406010099</v>
      </c>
    </row>
    <row r="2277" spans="1:21" x14ac:dyDescent="0.25">
      <c r="A2277" s="8" t="s">
        <v>5018</v>
      </c>
      <c r="B2277" s="2" t="s">
        <v>2693</v>
      </c>
      <c r="C2277" s="2" t="s">
        <v>214</v>
      </c>
      <c r="D2277" s="2" t="s">
        <v>213</v>
      </c>
      <c r="E2277" s="2" t="s">
        <v>187</v>
      </c>
      <c r="F2277" s="8" t="s">
        <v>24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1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5">
        <v>406010102</v>
      </c>
    </row>
    <row r="2278" spans="1:21" x14ac:dyDescent="0.25">
      <c r="A2278" s="8" t="s">
        <v>5018</v>
      </c>
      <c r="B2278" s="2" t="s">
        <v>2694</v>
      </c>
      <c r="C2278" s="2" t="s">
        <v>214</v>
      </c>
      <c r="D2278" s="2" t="s">
        <v>213</v>
      </c>
      <c r="E2278" s="2" t="s">
        <v>187</v>
      </c>
      <c r="F2278" s="8" t="s">
        <v>24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5">
        <v>406010110</v>
      </c>
    </row>
    <row r="2279" spans="1:21" x14ac:dyDescent="0.25">
      <c r="A2279" s="8" t="s">
        <v>5018</v>
      </c>
      <c r="B2279" s="2" t="s">
        <v>2695</v>
      </c>
      <c r="C2279" s="2" t="s">
        <v>214</v>
      </c>
      <c r="D2279" s="2" t="s">
        <v>213</v>
      </c>
      <c r="E2279" s="2" t="s">
        <v>187</v>
      </c>
      <c r="F2279" s="8" t="s">
        <v>24</v>
      </c>
      <c r="G2279" s="8">
        <v>0</v>
      </c>
      <c r="H2279" s="8">
        <v>1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</v>
      </c>
      <c r="O2279" s="8">
        <v>0</v>
      </c>
      <c r="P2279" s="8">
        <v>1</v>
      </c>
      <c r="Q2279" s="8">
        <v>0</v>
      </c>
      <c r="R2279" s="8">
        <v>0</v>
      </c>
      <c r="S2279" s="8">
        <v>0</v>
      </c>
      <c r="T2279" s="8">
        <v>0</v>
      </c>
      <c r="U2279" s="5">
        <v>406010129</v>
      </c>
    </row>
    <row r="2280" spans="1:21" x14ac:dyDescent="0.25">
      <c r="A2280" s="8" t="s">
        <v>5018</v>
      </c>
      <c r="B2280" s="2" t="s">
        <v>2696</v>
      </c>
      <c r="C2280" s="2" t="s">
        <v>214</v>
      </c>
      <c r="D2280" s="2" t="s">
        <v>213</v>
      </c>
      <c r="E2280" s="2" t="s">
        <v>187</v>
      </c>
      <c r="F2280" s="8" t="s">
        <v>36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5">
        <v>406010137</v>
      </c>
    </row>
    <row r="2281" spans="1:21" x14ac:dyDescent="0.25">
      <c r="A2281" s="8" t="s">
        <v>5018</v>
      </c>
      <c r="B2281" s="2" t="s">
        <v>2697</v>
      </c>
      <c r="C2281" s="2" t="s">
        <v>214</v>
      </c>
      <c r="D2281" s="2" t="s">
        <v>213</v>
      </c>
      <c r="E2281" s="2" t="s">
        <v>187</v>
      </c>
      <c r="F2281" s="8" t="s">
        <v>36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0</v>
      </c>
      <c r="U2281" s="5">
        <v>406010153</v>
      </c>
    </row>
    <row r="2282" spans="1:21" x14ac:dyDescent="0.25">
      <c r="A2282" s="8" t="s">
        <v>5018</v>
      </c>
      <c r="B2282" s="2" t="s">
        <v>2698</v>
      </c>
      <c r="C2282" s="2" t="s">
        <v>214</v>
      </c>
      <c r="D2282" s="2" t="s">
        <v>213</v>
      </c>
      <c r="E2282" s="2" t="s">
        <v>187</v>
      </c>
      <c r="F2282" s="8" t="s">
        <v>36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5">
        <v>406010161</v>
      </c>
    </row>
    <row r="2283" spans="1:21" x14ac:dyDescent="0.25">
      <c r="A2283" s="8" t="s">
        <v>5018</v>
      </c>
      <c r="B2283" s="2" t="s">
        <v>2699</v>
      </c>
      <c r="C2283" s="2" t="s">
        <v>214</v>
      </c>
      <c r="D2283" s="2" t="s">
        <v>213</v>
      </c>
      <c r="E2283" s="2" t="s">
        <v>187</v>
      </c>
      <c r="F2283" s="8" t="s">
        <v>36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0</v>
      </c>
      <c r="O2283" s="8">
        <v>0</v>
      </c>
      <c r="P2283" s="8">
        <v>1</v>
      </c>
      <c r="Q2283" s="8">
        <v>0</v>
      </c>
      <c r="R2283" s="8">
        <v>0</v>
      </c>
      <c r="S2283" s="8">
        <v>0</v>
      </c>
      <c r="T2283" s="8">
        <v>0</v>
      </c>
      <c r="U2283" s="5">
        <v>406010170</v>
      </c>
    </row>
    <row r="2284" spans="1:21" x14ac:dyDescent="0.25">
      <c r="A2284" s="8" t="s">
        <v>5018</v>
      </c>
      <c r="B2284" s="2" t="s">
        <v>2700</v>
      </c>
      <c r="C2284" s="2" t="s">
        <v>214</v>
      </c>
      <c r="D2284" s="2" t="s">
        <v>213</v>
      </c>
      <c r="E2284" s="2" t="s">
        <v>187</v>
      </c>
      <c r="F2284" s="8" t="s">
        <v>36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1</v>
      </c>
      <c r="N2284" s="8">
        <v>0</v>
      </c>
      <c r="O2284" s="8">
        <v>0</v>
      </c>
      <c r="P2284" s="8">
        <v>1</v>
      </c>
      <c r="Q2284" s="8">
        <v>0</v>
      </c>
      <c r="R2284" s="8">
        <v>0</v>
      </c>
      <c r="S2284" s="8">
        <v>0</v>
      </c>
      <c r="T2284" s="8">
        <v>0</v>
      </c>
      <c r="U2284" s="5">
        <v>406010188</v>
      </c>
    </row>
    <row r="2285" spans="1:21" x14ac:dyDescent="0.25">
      <c r="A2285" s="8" t="s">
        <v>5018</v>
      </c>
      <c r="B2285" s="2" t="s">
        <v>2701</v>
      </c>
      <c r="C2285" s="2" t="s">
        <v>214</v>
      </c>
      <c r="D2285" s="2" t="s">
        <v>213</v>
      </c>
      <c r="E2285" s="2" t="s">
        <v>187</v>
      </c>
      <c r="F2285" s="8" t="s">
        <v>36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0</v>
      </c>
      <c r="O2285" s="8">
        <v>0</v>
      </c>
      <c r="P2285" s="8">
        <v>1</v>
      </c>
      <c r="Q2285" s="8">
        <v>0</v>
      </c>
      <c r="R2285" s="8">
        <v>0</v>
      </c>
      <c r="S2285" s="8">
        <v>0</v>
      </c>
      <c r="T2285" s="8">
        <v>0</v>
      </c>
      <c r="U2285" s="5">
        <v>406010196</v>
      </c>
    </row>
    <row r="2286" spans="1:21" x14ac:dyDescent="0.25">
      <c r="A2286" s="8" t="s">
        <v>5018</v>
      </c>
      <c r="B2286" s="2" t="s">
        <v>2702</v>
      </c>
      <c r="C2286" s="2" t="s">
        <v>214</v>
      </c>
      <c r="D2286" s="2" t="s">
        <v>213</v>
      </c>
      <c r="E2286" s="2" t="s">
        <v>187</v>
      </c>
      <c r="F2286" s="8" t="s">
        <v>36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5">
        <v>406010200</v>
      </c>
    </row>
    <row r="2287" spans="1:21" x14ac:dyDescent="0.25">
      <c r="A2287" s="8" t="s">
        <v>5018</v>
      </c>
      <c r="B2287" s="2" t="s">
        <v>2703</v>
      </c>
      <c r="C2287" s="2" t="s">
        <v>214</v>
      </c>
      <c r="D2287" s="2" t="s">
        <v>213</v>
      </c>
      <c r="E2287" s="2" t="s">
        <v>187</v>
      </c>
      <c r="F2287" s="8" t="s">
        <v>36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0</v>
      </c>
      <c r="O2287" s="8">
        <v>0</v>
      </c>
      <c r="P2287" s="8">
        <v>1</v>
      </c>
      <c r="Q2287" s="8">
        <v>0</v>
      </c>
      <c r="R2287" s="8">
        <v>0</v>
      </c>
      <c r="S2287" s="8">
        <v>0</v>
      </c>
      <c r="T2287" s="8">
        <v>0</v>
      </c>
      <c r="U2287" s="5">
        <v>406010218</v>
      </c>
    </row>
    <row r="2288" spans="1:21" x14ac:dyDescent="0.25">
      <c r="A2288" s="8" t="s">
        <v>5018</v>
      </c>
      <c r="B2288" s="2" t="s">
        <v>2704</v>
      </c>
      <c r="C2288" s="2" t="s">
        <v>214</v>
      </c>
      <c r="D2288" s="2" t="s">
        <v>213</v>
      </c>
      <c r="E2288" s="2" t="s">
        <v>187</v>
      </c>
      <c r="F2288" s="8" t="s">
        <v>36</v>
      </c>
      <c r="G2288" s="8">
        <v>0</v>
      </c>
      <c r="H2288" s="8">
        <v>1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5">
        <v>406010226</v>
      </c>
    </row>
    <row r="2289" spans="1:21" x14ac:dyDescent="0.25">
      <c r="A2289" s="8" t="s">
        <v>5018</v>
      </c>
      <c r="B2289" s="2" t="s">
        <v>2705</v>
      </c>
      <c r="C2289" s="2" t="s">
        <v>214</v>
      </c>
      <c r="D2289" s="2" t="s">
        <v>213</v>
      </c>
      <c r="E2289" s="2" t="s">
        <v>187</v>
      </c>
      <c r="F2289" s="8" t="s">
        <v>36</v>
      </c>
      <c r="G2289" s="8">
        <v>0</v>
      </c>
      <c r="H2289" s="8">
        <v>1</v>
      </c>
      <c r="I2289" s="8">
        <v>0</v>
      </c>
      <c r="J2289" s="8">
        <v>0</v>
      </c>
      <c r="K2289" s="8">
        <v>0</v>
      </c>
      <c r="L2289" s="8">
        <v>0</v>
      </c>
      <c r="M2289" s="8">
        <v>1</v>
      </c>
      <c r="N2289" s="8">
        <v>0</v>
      </c>
      <c r="O2289" s="8">
        <v>0</v>
      </c>
      <c r="P2289" s="8">
        <v>1</v>
      </c>
      <c r="Q2289" s="8">
        <v>0</v>
      </c>
      <c r="R2289" s="8">
        <v>0</v>
      </c>
      <c r="S2289" s="8">
        <v>0</v>
      </c>
      <c r="T2289" s="8">
        <v>0</v>
      </c>
      <c r="U2289" s="5">
        <v>406010234</v>
      </c>
    </row>
    <row r="2290" spans="1:21" x14ac:dyDescent="0.25">
      <c r="A2290" s="8" t="s">
        <v>5018</v>
      </c>
      <c r="B2290" s="2" t="s">
        <v>2706</v>
      </c>
      <c r="C2290" s="2" t="s">
        <v>214</v>
      </c>
      <c r="D2290" s="2" t="s">
        <v>213</v>
      </c>
      <c r="E2290" s="2" t="s">
        <v>187</v>
      </c>
      <c r="F2290" s="8" t="s">
        <v>36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5">
        <v>406010242</v>
      </c>
    </row>
    <row r="2291" spans="1:21" x14ac:dyDescent="0.25">
      <c r="A2291" s="8" t="s">
        <v>5018</v>
      </c>
      <c r="B2291" s="2" t="s">
        <v>2707</v>
      </c>
      <c r="C2291" s="2" t="s">
        <v>214</v>
      </c>
      <c r="D2291" s="2" t="s">
        <v>213</v>
      </c>
      <c r="E2291" s="2" t="s">
        <v>187</v>
      </c>
      <c r="F2291" s="8" t="s">
        <v>36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1</v>
      </c>
      <c r="N2291" s="8">
        <v>0</v>
      </c>
      <c r="O2291" s="8">
        <v>0</v>
      </c>
      <c r="P2291" s="8">
        <v>1</v>
      </c>
      <c r="Q2291" s="8">
        <v>0</v>
      </c>
      <c r="R2291" s="8">
        <v>0</v>
      </c>
      <c r="S2291" s="8">
        <v>0</v>
      </c>
      <c r="T2291" s="8">
        <v>0</v>
      </c>
      <c r="U2291" s="5">
        <v>406010250</v>
      </c>
    </row>
    <row r="2292" spans="1:21" x14ac:dyDescent="0.25">
      <c r="A2292" s="8" t="s">
        <v>5018</v>
      </c>
      <c r="B2292" s="2" t="s">
        <v>2708</v>
      </c>
      <c r="C2292" s="2" t="s">
        <v>214</v>
      </c>
      <c r="D2292" s="2" t="s">
        <v>213</v>
      </c>
      <c r="E2292" s="2" t="s">
        <v>187</v>
      </c>
      <c r="F2292" s="8" t="s">
        <v>36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0</v>
      </c>
      <c r="O2292" s="8">
        <v>0</v>
      </c>
      <c r="P2292" s="8">
        <v>1</v>
      </c>
      <c r="Q2292" s="8">
        <v>0</v>
      </c>
      <c r="R2292" s="8">
        <v>0</v>
      </c>
      <c r="S2292" s="8">
        <v>0</v>
      </c>
      <c r="T2292" s="8">
        <v>0</v>
      </c>
      <c r="U2292" s="5">
        <v>406010269</v>
      </c>
    </row>
    <row r="2293" spans="1:21" x14ac:dyDescent="0.25">
      <c r="A2293" s="8" t="s">
        <v>5018</v>
      </c>
      <c r="B2293" s="2" t="s">
        <v>2709</v>
      </c>
      <c r="C2293" s="2" t="s">
        <v>214</v>
      </c>
      <c r="D2293" s="2" t="s">
        <v>213</v>
      </c>
      <c r="E2293" s="2" t="s">
        <v>187</v>
      </c>
      <c r="F2293" s="8" t="s">
        <v>36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1</v>
      </c>
      <c r="N2293" s="8">
        <v>0</v>
      </c>
      <c r="O2293" s="8">
        <v>0</v>
      </c>
      <c r="P2293" s="8">
        <v>1</v>
      </c>
      <c r="Q2293" s="8">
        <v>0</v>
      </c>
      <c r="R2293" s="8">
        <v>0</v>
      </c>
      <c r="S2293" s="8">
        <v>0</v>
      </c>
      <c r="T2293" s="8">
        <v>0</v>
      </c>
      <c r="U2293" s="5">
        <v>406010277</v>
      </c>
    </row>
    <row r="2294" spans="1:21" x14ac:dyDescent="0.25">
      <c r="A2294" s="8" t="s">
        <v>5018</v>
      </c>
      <c r="B2294" s="2" t="s">
        <v>2710</v>
      </c>
      <c r="C2294" s="2" t="s">
        <v>214</v>
      </c>
      <c r="D2294" s="2" t="s">
        <v>213</v>
      </c>
      <c r="E2294" s="2" t="s">
        <v>187</v>
      </c>
      <c r="F2294" s="8" t="s">
        <v>36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1</v>
      </c>
      <c r="N2294" s="8">
        <v>0</v>
      </c>
      <c r="O2294" s="8">
        <v>0</v>
      </c>
      <c r="P2294" s="8">
        <v>1</v>
      </c>
      <c r="Q2294" s="8">
        <v>0</v>
      </c>
      <c r="R2294" s="8">
        <v>0</v>
      </c>
      <c r="S2294" s="8">
        <v>0</v>
      </c>
      <c r="T2294" s="8">
        <v>0</v>
      </c>
      <c r="U2294" s="5">
        <v>406010285</v>
      </c>
    </row>
    <row r="2295" spans="1:21" x14ac:dyDescent="0.25">
      <c r="A2295" s="8" t="s">
        <v>5018</v>
      </c>
      <c r="B2295" s="2" t="s">
        <v>2711</v>
      </c>
      <c r="C2295" s="2" t="s">
        <v>214</v>
      </c>
      <c r="D2295" s="2" t="s">
        <v>213</v>
      </c>
      <c r="E2295" s="2" t="s">
        <v>187</v>
      </c>
      <c r="F2295" s="8" t="s">
        <v>36</v>
      </c>
      <c r="G2295" s="8">
        <v>0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0</v>
      </c>
      <c r="O2295" s="8">
        <v>0</v>
      </c>
      <c r="P2295" s="8">
        <v>1</v>
      </c>
      <c r="Q2295" s="8">
        <v>0</v>
      </c>
      <c r="R2295" s="8">
        <v>0</v>
      </c>
      <c r="S2295" s="8">
        <v>0</v>
      </c>
      <c r="T2295" s="8">
        <v>0</v>
      </c>
      <c r="U2295" s="5">
        <v>406010293</v>
      </c>
    </row>
    <row r="2296" spans="1:21" x14ac:dyDescent="0.25">
      <c r="A2296" s="8" t="s">
        <v>5018</v>
      </c>
      <c r="B2296" s="2" t="s">
        <v>2712</v>
      </c>
      <c r="C2296" s="2" t="s">
        <v>214</v>
      </c>
      <c r="D2296" s="2" t="s">
        <v>213</v>
      </c>
      <c r="E2296" s="2" t="s">
        <v>187</v>
      </c>
      <c r="F2296" s="8" t="s">
        <v>36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1</v>
      </c>
      <c r="Q2296" s="8">
        <v>0</v>
      </c>
      <c r="R2296" s="8">
        <v>0</v>
      </c>
      <c r="S2296" s="8">
        <v>0</v>
      </c>
      <c r="T2296" s="8">
        <v>0</v>
      </c>
      <c r="U2296" s="5">
        <v>406010307</v>
      </c>
    </row>
    <row r="2297" spans="1:21" x14ac:dyDescent="0.25">
      <c r="A2297" s="8" t="s">
        <v>5018</v>
      </c>
      <c r="B2297" s="2" t="s">
        <v>2713</v>
      </c>
      <c r="C2297" s="2" t="s">
        <v>214</v>
      </c>
      <c r="D2297" s="2" t="s">
        <v>213</v>
      </c>
      <c r="E2297" s="2" t="s">
        <v>187</v>
      </c>
      <c r="F2297" s="8" t="s">
        <v>36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1</v>
      </c>
      <c r="N2297" s="8">
        <v>0</v>
      </c>
      <c r="O2297" s="8">
        <v>0</v>
      </c>
      <c r="P2297" s="8">
        <v>1</v>
      </c>
      <c r="Q2297" s="8">
        <v>0</v>
      </c>
      <c r="R2297" s="8">
        <v>0</v>
      </c>
      <c r="S2297" s="8">
        <v>0</v>
      </c>
      <c r="T2297" s="8">
        <v>0</v>
      </c>
      <c r="U2297" s="5">
        <v>406010315</v>
      </c>
    </row>
    <row r="2298" spans="1:21" x14ac:dyDescent="0.25">
      <c r="A2298" s="8" t="s">
        <v>5018</v>
      </c>
      <c r="B2298" s="2" t="s">
        <v>2714</v>
      </c>
      <c r="C2298" s="2" t="s">
        <v>214</v>
      </c>
      <c r="D2298" s="2" t="s">
        <v>213</v>
      </c>
      <c r="E2298" s="2" t="s">
        <v>187</v>
      </c>
      <c r="F2298" s="8" t="s">
        <v>36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5">
        <v>406010323</v>
      </c>
    </row>
    <row r="2299" spans="1:21" x14ac:dyDescent="0.25">
      <c r="A2299" s="8" t="s">
        <v>5018</v>
      </c>
      <c r="B2299" s="2" t="s">
        <v>2715</v>
      </c>
      <c r="C2299" s="2" t="s">
        <v>214</v>
      </c>
      <c r="D2299" s="2" t="s">
        <v>213</v>
      </c>
      <c r="E2299" s="2" t="s">
        <v>187</v>
      </c>
      <c r="F2299" s="8" t="s">
        <v>36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1</v>
      </c>
      <c r="N2299" s="8">
        <v>0</v>
      </c>
      <c r="O2299" s="8">
        <v>0</v>
      </c>
      <c r="P2299" s="8">
        <v>1</v>
      </c>
      <c r="Q2299" s="8">
        <v>0</v>
      </c>
      <c r="R2299" s="8">
        <v>0</v>
      </c>
      <c r="S2299" s="8">
        <v>0</v>
      </c>
      <c r="T2299" s="8">
        <v>0</v>
      </c>
      <c r="U2299" s="5">
        <v>406010331</v>
      </c>
    </row>
    <row r="2300" spans="1:21" x14ac:dyDescent="0.25">
      <c r="A2300" s="8" t="s">
        <v>5018</v>
      </c>
      <c r="B2300" s="2" t="s">
        <v>2716</v>
      </c>
      <c r="C2300" s="2" t="s">
        <v>214</v>
      </c>
      <c r="D2300" s="2" t="s">
        <v>213</v>
      </c>
      <c r="E2300" s="2" t="s">
        <v>187</v>
      </c>
      <c r="F2300" s="8" t="s">
        <v>36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1</v>
      </c>
      <c r="N2300" s="8">
        <v>0</v>
      </c>
      <c r="O2300" s="8">
        <v>0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5">
        <v>406010340</v>
      </c>
    </row>
    <row r="2301" spans="1:21" x14ac:dyDescent="0.25">
      <c r="A2301" s="8" t="s">
        <v>5018</v>
      </c>
      <c r="B2301" s="2" t="s">
        <v>2717</v>
      </c>
      <c r="C2301" s="2" t="s">
        <v>214</v>
      </c>
      <c r="D2301" s="2" t="s">
        <v>213</v>
      </c>
      <c r="E2301" s="2" t="s">
        <v>187</v>
      </c>
      <c r="F2301" s="8" t="s">
        <v>36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1</v>
      </c>
      <c r="N2301" s="8">
        <v>0</v>
      </c>
      <c r="O2301" s="8">
        <v>0</v>
      </c>
      <c r="P2301" s="8">
        <v>1</v>
      </c>
      <c r="Q2301" s="8">
        <v>0</v>
      </c>
      <c r="R2301" s="8">
        <v>0</v>
      </c>
      <c r="S2301" s="8">
        <v>0</v>
      </c>
      <c r="T2301" s="8">
        <v>0</v>
      </c>
      <c r="U2301" s="5">
        <v>406010358</v>
      </c>
    </row>
    <row r="2302" spans="1:21" x14ac:dyDescent="0.25">
      <c r="A2302" s="8" t="s">
        <v>5018</v>
      </c>
      <c r="B2302" s="2" t="s">
        <v>2718</v>
      </c>
      <c r="C2302" s="2" t="s">
        <v>214</v>
      </c>
      <c r="D2302" s="2" t="s">
        <v>213</v>
      </c>
      <c r="E2302" s="2" t="s">
        <v>187</v>
      </c>
      <c r="F2302" s="8" t="s">
        <v>36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1</v>
      </c>
      <c r="Q2302" s="8">
        <v>0</v>
      </c>
      <c r="R2302" s="8">
        <v>0</v>
      </c>
      <c r="S2302" s="8">
        <v>0</v>
      </c>
      <c r="T2302" s="8">
        <v>0</v>
      </c>
      <c r="U2302" s="5">
        <v>406010366</v>
      </c>
    </row>
    <row r="2303" spans="1:21" x14ac:dyDescent="0.25">
      <c r="A2303" s="8" t="s">
        <v>5018</v>
      </c>
      <c r="B2303" s="2" t="s">
        <v>2719</v>
      </c>
      <c r="C2303" s="2" t="s">
        <v>214</v>
      </c>
      <c r="D2303" s="2" t="s">
        <v>213</v>
      </c>
      <c r="E2303" s="2" t="s">
        <v>187</v>
      </c>
      <c r="F2303" s="8" t="s">
        <v>36</v>
      </c>
      <c r="G2303" s="8">
        <v>0</v>
      </c>
      <c r="H2303" s="8">
        <v>1</v>
      </c>
      <c r="I2303" s="8">
        <v>0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1</v>
      </c>
      <c r="Q2303" s="8">
        <v>0</v>
      </c>
      <c r="R2303" s="8">
        <v>0</v>
      </c>
      <c r="S2303" s="8">
        <v>0</v>
      </c>
      <c r="T2303" s="8">
        <v>0</v>
      </c>
      <c r="U2303" s="5">
        <v>406010374</v>
      </c>
    </row>
    <row r="2304" spans="1:21" x14ac:dyDescent="0.25">
      <c r="A2304" s="8" t="s">
        <v>5018</v>
      </c>
      <c r="B2304" s="2" t="s">
        <v>2719</v>
      </c>
      <c r="C2304" s="2" t="s">
        <v>214</v>
      </c>
      <c r="D2304" s="2" t="s">
        <v>213</v>
      </c>
      <c r="E2304" s="2" t="s">
        <v>187</v>
      </c>
      <c r="F2304" s="8" t="s">
        <v>36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1</v>
      </c>
      <c r="N2304" s="8">
        <v>0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5">
        <v>406010382</v>
      </c>
    </row>
    <row r="2305" spans="1:21" x14ac:dyDescent="0.25">
      <c r="A2305" s="8" t="s">
        <v>5018</v>
      </c>
      <c r="B2305" s="2" t="s">
        <v>2720</v>
      </c>
      <c r="C2305" s="2" t="s">
        <v>214</v>
      </c>
      <c r="D2305" s="2" t="s">
        <v>213</v>
      </c>
      <c r="E2305" s="2" t="s">
        <v>187</v>
      </c>
      <c r="F2305" s="8" t="s">
        <v>36</v>
      </c>
      <c r="G2305" s="8">
        <v>0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1</v>
      </c>
      <c r="N2305" s="8">
        <v>0</v>
      </c>
      <c r="O2305" s="8">
        <v>0</v>
      </c>
      <c r="P2305" s="8">
        <v>1</v>
      </c>
      <c r="Q2305" s="8">
        <v>0</v>
      </c>
      <c r="R2305" s="8">
        <v>0</v>
      </c>
      <c r="S2305" s="8">
        <v>0</v>
      </c>
      <c r="T2305" s="8">
        <v>0</v>
      </c>
      <c r="U2305" s="5">
        <v>406010390</v>
      </c>
    </row>
    <row r="2306" spans="1:21" x14ac:dyDescent="0.25">
      <c r="A2306" s="8" t="s">
        <v>5018</v>
      </c>
      <c r="B2306" s="2" t="s">
        <v>2721</v>
      </c>
      <c r="C2306" s="2" t="s">
        <v>214</v>
      </c>
      <c r="D2306" s="2" t="s">
        <v>213</v>
      </c>
      <c r="E2306" s="2" t="s">
        <v>187</v>
      </c>
      <c r="F2306" s="8" t="s">
        <v>36</v>
      </c>
      <c r="G2306" s="8">
        <v>0</v>
      </c>
      <c r="H2306" s="8">
        <v>1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0</v>
      </c>
      <c r="T2306" s="8">
        <v>0</v>
      </c>
      <c r="U2306" s="5">
        <v>406010404</v>
      </c>
    </row>
    <row r="2307" spans="1:21" x14ac:dyDescent="0.25">
      <c r="A2307" s="8" t="s">
        <v>5018</v>
      </c>
      <c r="B2307" s="2" t="s">
        <v>2722</v>
      </c>
      <c r="C2307" s="2" t="s">
        <v>214</v>
      </c>
      <c r="D2307" s="2" t="s">
        <v>213</v>
      </c>
      <c r="E2307" s="2" t="s">
        <v>187</v>
      </c>
      <c r="F2307" s="8" t="s">
        <v>24</v>
      </c>
      <c r="G2307" s="8">
        <v>0</v>
      </c>
      <c r="H2307" s="8">
        <v>1</v>
      </c>
      <c r="I2307" s="8">
        <v>0</v>
      </c>
      <c r="J2307" s="8">
        <v>0</v>
      </c>
      <c r="K2307" s="8">
        <v>0</v>
      </c>
      <c r="L2307" s="8">
        <v>0</v>
      </c>
      <c r="M2307" s="8">
        <v>1</v>
      </c>
      <c r="N2307" s="8">
        <v>0</v>
      </c>
      <c r="O2307" s="8">
        <v>0</v>
      </c>
      <c r="P2307" s="8">
        <v>1</v>
      </c>
      <c r="Q2307" s="8">
        <v>0</v>
      </c>
      <c r="R2307" s="8">
        <v>0</v>
      </c>
      <c r="S2307" s="8">
        <v>0</v>
      </c>
      <c r="T2307" s="8">
        <v>0</v>
      </c>
      <c r="U2307" s="5">
        <v>406010412</v>
      </c>
    </row>
    <row r="2308" spans="1:21" x14ac:dyDescent="0.25">
      <c r="A2308" s="8" t="s">
        <v>5018</v>
      </c>
      <c r="B2308" s="2" t="s">
        <v>2723</v>
      </c>
      <c r="C2308" s="2" t="s">
        <v>214</v>
      </c>
      <c r="D2308" s="2" t="s">
        <v>213</v>
      </c>
      <c r="E2308" s="2" t="s">
        <v>187</v>
      </c>
      <c r="F2308" s="8" t="s">
        <v>36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1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8">
        <v>0</v>
      </c>
      <c r="T2308" s="8">
        <v>0</v>
      </c>
      <c r="U2308" s="5">
        <v>406010420</v>
      </c>
    </row>
    <row r="2309" spans="1:21" x14ac:dyDescent="0.25">
      <c r="A2309" s="8" t="s">
        <v>5018</v>
      </c>
      <c r="B2309" s="2" t="s">
        <v>2724</v>
      </c>
      <c r="C2309" s="2" t="s">
        <v>214</v>
      </c>
      <c r="D2309" s="2" t="s">
        <v>213</v>
      </c>
      <c r="E2309" s="2" t="s">
        <v>187</v>
      </c>
      <c r="F2309" s="8" t="s">
        <v>36</v>
      </c>
      <c r="G2309" s="8">
        <v>0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0</v>
      </c>
      <c r="O2309" s="8">
        <v>0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5">
        <v>406010439</v>
      </c>
    </row>
    <row r="2310" spans="1:21" x14ac:dyDescent="0.25">
      <c r="A2310" s="8" t="s">
        <v>5018</v>
      </c>
      <c r="B2310" s="2" t="s">
        <v>2725</v>
      </c>
      <c r="C2310" s="2" t="s">
        <v>214</v>
      </c>
      <c r="D2310" s="2" t="s">
        <v>213</v>
      </c>
      <c r="E2310" s="2" t="s">
        <v>187</v>
      </c>
      <c r="F2310" s="8" t="s">
        <v>36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1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5">
        <v>406010447</v>
      </c>
    </row>
    <row r="2311" spans="1:21" x14ac:dyDescent="0.25">
      <c r="A2311" s="8" t="s">
        <v>5018</v>
      </c>
      <c r="B2311" s="2" t="s">
        <v>2726</v>
      </c>
      <c r="C2311" s="2" t="s">
        <v>214</v>
      </c>
      <c r="D2311" s="2" t="s">
        <v>213</v>
      </c>
      <c r="E2311" s="2" t="s">
        <v>187</v>
      </c>
      <c r="F2311" s="8" t="s">
        <v>36</v>
      </c>
      <c r="G2311" s="8">
        <v>0</v>
      </c>
      <c r="H2311" s="8">
        <v>1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0</v>
      </c>
      <c r="U2311" s="5">
        <v>406010455</v>
      </c>
    </row>
    <row r="2312" spans="1:21" x14ac:dyDescent="0.25">
      <c r="A2312" s="8" t="s">
        <v>5018</v>
      </c>
      <c r="B2312" s="2" t="s">
        <v>2727</v>
      </c>
      <c r="C2312" s="2" t="s">
        <v>214</v>
      </c>
      <c r="D2312" s="2" t="s">
        <v>213</v>
      </c>
      <c r="E2312" s="2" t="s">
        <v>187</v>
      </c>
      <c r="F2312" s="8" t="s">
        <v>36</v>
      </c>
      <c r="G2312" s="8">
        <v>0</v>
      </c>
      <c r="H2312" s="8">
        <v>1</v>
      </c>
      <c r="I2312" s="8">
        <v>0</v>
      </c>
      <c r="J2312" s="8">
        <v>0</v>
      </c>
      <c r="K2312" s="8">
        <v>0</v>
      </c>
      <c r="L2312" s="8">
        <v>0</v>
      </c>
      <c r="M2312" s="8">
        <v>1</v>
      </c>
      <c r="N2312" s="8">
        <v>0</v>
      </c>
      <c r="O2312" s="8">
        <v>0</v>
      </c>
      <c r="P2312" s="8">
        <v>1</v>
      </c>
      <c r="Q2312" s="8">
        <v>0</v>
      </c>
      <c r="R2312" s="8">
        <v>0</v>
      </c>
      <c r="S2312" s="8">
        <v>0</v>
      </c>
      <c r="T2312" s="8">
        <v>0</v>
      </c>
      <c r="U2312" s="5">
        <v>406010463</v>
      </c>
    </row>
    <row r="2313" spans="1:21" x14ac:dyDescent="0.25">
      <c r="A2313" s="8" t="s">
        <v>5018</v>
      </c>
      <c r="B2313" s="2" t="s">
        <v>2728</v>
      </c>
      <c r="C2313" s="2" t="s">
        <v>214</v>
      </c>
      <c r="D2313" s="2" t="s">
        <v>213</v>
      </c>
      <c r="E2313" s="2" t="s">
        <v>187</v>
      </c>
      <c r="F2313" s="8" t="s">
        <v>36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1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5">
        <v>406010471</v>
      </c>
    </row>
    <row r="2314" spans="1:21" x14ac:dyDescent="0.25">
      <c r="A2314" s="8" t="s">
        <v>5018</v>
      </c>
      <c r="B2314" s="2" t="s">
        <v>2729</v>
      </c>
      <c r="C2314" s="2" t="s">
        <v>214</v>
      </c>
      <c r="D2314" s="2" t="s">
        <v>213</v>
      </c>
      <c r="E2314" s="2" t="s">
        <v>187</v>
      </c>
      <c r="F2314" s="8" t="s">
        <v>36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1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5">
        <v>406010480</v>
      </c>
    </row>
    <row r="2315" spans="1:21" x14ac:dyDescent="0.25">
      <c r="A2315" s="8" t="s">
        <v>5018</v>
      </c>
      <c r="B2315" s="2" t="s">
        <v>2730</v>
      </c>
      <c r="C2315" s="2" t="s">
        <v>214</v>
      </c>
      <c r="D2315" s="2" t="s">
        <v>213</v>
      </c>
      <c r="E2315" s="2" t="s">
        <v>187</v>
      </c>
      <c r="F2315" s="8" t="s">
        <v>36</v>
      </c>
      <c r="G2315" s="8">
        <v>0</v>
      </c>
      <c r="H2315" s="8">
        <v>1</v>
      </c>
      <c r="I2315" s="8">
        <v>0</v>
      </c>
      <c r="J2315" s="8">
        <v>0</v>
      </c>
      <c r="K2315" s="8">
        <v>0</v>
      </c>
      <c r="L2315" s="8">
        <v>0</v>
      </c>
      <c r="M2315" s="8">
        <v>1</v>
      </c>
      <c r="N2315" s="8">
        <v>0</v>
      </c>
      <c r="O2315" s="8">
        <v>0</v>
      </c>
      <c r="P2315" s="8">
        <v>1</v>
      </c>
      <c r="Q2315" s="8">
        <v>0</v>
      </c>
      <c r="R2315" s="8">
        <v>0</v>
      </c>
      <c r="S2315" s="8">
        <v>0</v>
      </c>
      <c r="T2315" s="8">
        <v>0</v>
      </c>
      <c r="U2315" s="5">
        <v>406010498</v>
      </c>
    </row>
    <row r="2316" spans="1:21" x14ac:dyDescent="0.25">
      <c r="A2316" s="8" t="s">
        <v>5018</v>
      </c>
      <c r="B2316" s="2" t="s">
        <v>2731</v>
      </c>
      <c r="C2316" s="2" t="s">
        <v>214</v>
      </c>
      <c r="D2316" s="2" t="s">
        <v>213</v>
      </c>
      <c r="E2316" s="2" t="s">
        <v>187</v>
      </c>
      <c r="F2316" s="8" t="s">
        <v>36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0</v>
      </c>
      <c r="M2316" s="8">
        <v>1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5">
        <v>406010501</v>
      </c>
    </row>
    <row r="2317" spans="1:21" x14ac:dyDescent="0.25">
      <c r="A2317" s="8" t="s">
        <v>5018</v>
      </c>
      <c r="B2317" s="2" t="s">
        <v>2732</v>
      </c>
      <c r="C2317" s="2" t="s">
        <v>214</v>
      </c>
      <c r="D2317" s="2" t="s">
        <v>213</v>
      </c>
      <c r="E2317" s="2" t="s">
        <v>187</v>
      </c>
      <c r="F2317" s="8" t="s">
        <v>24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5">
        <v>406010510</v>
      </c>
    </row>
    <row r="2318" spans="1:21" x14ac:dyDescent="0.25">
      <c r="A2318" s="8" t="s">
        <v>5018</v>
      </c>
      <c r="B2318" s="2" t="s">
        <v>2733</v>
      </c>
      <c r="C2318" s="2" t="s">
        <v>214</v>
      </c>
      <c r="D2318" s="2" t="s">
        <v>213</v>
      </c>
      <c r="E2318" s="2" t="s">
        <v>187</v>
      </c>
      <c r="F2318" s="8" t="s">
        <v>36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1</v>
      </c>
      <c r="Q2318" s="8">
        <v>0</v>
      </c>
      <c r="R2318" s="8">
        <v>0</v>
      </c>
      <c r="S2318" s="8">
        <v>0</v>
      </c>
      <c r="T2318" s="8">
        <v>0</v>
      </c>
      <c r="U2318" s="5">
        <v>406010528</v>
      </c>
    </row>
    <row r="2319" spans="1:21" x14ac:dyDescent="0.25">
      <c r="A2319" s="8" t="s">
        <v>5018</v>
      </c>
      <c r="B2319" s="2" t="s">
        <v>2734</v>
      </c>
      <c r="C2319" s="2" t="s">
        <v>214</v>
      </c>
      <c r="D2319" s="2" t="s">
        <v>213</v>
      </c>
      <c r="E2319" s="2" t="s">
        <v>187</v>
      </c>
      <c r="F2319" s="8" t="s">
        <v>36</v>
      </c>
      <c r="G2319" s="8">
        <v>0</v>
      </c>
      <c r="H2319" s="8">
        <v>1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5">
        <v>406010536</v>
      </c>
    </row>
    <row r="2320" spans="1:21" x14ac:dyDescent="0.25">
      <c r="A2320" s="8" t="s">
        <v>5018</v>
      </c>
      <c r="B2320" s="2" t="s">
        <v>2735</v>
      </c>
      <c r="C2320" s="2" t="s">
        <v>214</v>
      </c>
      <c r="D2320" s="2" t="s">
        <v>213</v>
      </c>
      <c r="E2320" s="2" t="s">
        <v>187</v>
      </c>
      <c r="F2320" s="8" t="s">
        <v>36</v>
      </c>
      <c r="G2320" s="8">
        <v>0</v>
      </c>
      <c r="H2320" s="8">
        <v>1</v>
      </c>
      <c r="I2320" s="8">
        <v>0</v>
      </c>
      <c r="J2320" s="8">
        <v>0</v>
      </c>
      <c r="K2320" s="8">
        <v>0</v>
      </c>
      <c r="L2320" s="8">
        <v>0</v>
      </c>
      <c r="M2320" s="8">
        <v>1</v>
      </c>
      <c r="N2320" s="8">
        <v>0</v>
      </c>
      <c r="O2320" s="8">
        <v>0</v>
      </c>
      <c r="P2320" s="8">
        <v>1</v>
      </c>
      <c r="Q2320" s="8">
        <v>0</v>
      </c>
      <c r="R2320" s="8">
        <v>0</v>
      </c>
      <c r="S2320" s="8">
        <v>0</v>
      </c>
      <c r="T2320" s="8">
        <v>0</v>
      </c>
      <c r="U2320" s="5">
        <v>406010544</v>
      </c>
    </row>
    <row r="2321" spans="1:21" x14ac:dyDescent="0.25">
      <c r="A2321" s="8" t="s">
        <v>5018</v>
      </c>
      <c r="B2321" s="2" t="s">
        <v>2736</v>
      </c>
      <c r="C2321" s="2" t="s">
        <v>214</v>
      </c>
      <c r="D2321" s="2" t="s">
        <v>213</v>
      </c>
      <c r="E2321" s="2" t="s">
        <v>187</v>
      </c>
      <c r="F2321" s="8" t="s">
        <v>36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1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5">
        <v>406010552</v>
      </c>
    </row>
    <row r="2322" spans="1:21" x14ac:dyDescent="0.25">
      <c r="A2322" s="8" t="s">
        <v>5018</v>
      </c>
      <c r="B2322" s="2" t="s">
        <v>2737</v>
      </c>
      <c r="C2322" s="2" t="s">
        <v>214</v>
      </c>
      <c r="D2322" s="2" t="s">
        <v>213</v>
      </c>
      <c r="E2322" s="2" t="s">
        <v>187</v>
      </c>
      <c r="F2322" s="8" t="s">
        <v>36</v>
      </c>
      <c r="G2322" s="8">
        <v>0</v>
      </c>
      <c r="H2322" s="8">
        <v>1</v>
      </c>
      <c r="I2322" s="8">
        <v>1</v>
      </c>
      <c r="J2322" s="8">
        <v>0</v>
      </c>
      <c r="K2322" s="8">
        <v>0</v>
      </c>
      <c r="L2322" s="8">
        <v>0</v>
      </c>
      <c r="M2322" s="8">
        <v>1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5">
        <v>406010560</v>
      </c>
    </row>
    <row r="2323" spans="1:21" x14ac:dyDescent="0.25">
      <c r="A2323" s="8" t="s">
        <v>5018</v>
      </c>
      <c r="B2323" s="2" t="s">
        <v>2738</v>
      </c>
      <c r="C2323" s="2" t="s">
        <v>214</v>
      </c>
      <c r="D2323" s="2" t="s">
        <v>213</v>
      </c>
      <c r="E2323" s="2" t="s">
        <v>187</v>
      </c>
      <c r="F2323" s="8" t="s">
        <v>36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1</v>
      </c>
      <c r="Q2323" s="8">
        <v>0</v>
      </c>
      <c r="R2323" s="8">
        <v>0</v>
      </c>
      <c r="S2323" s="8">
        <v>0</v>
      </c>
      <c r="T2323" s="8">
        <v>0</v>
      </c>
      <c r="U2323" s="5">
        <v>406010579</v>
      </c>
    </row>
    <row r="2324" spans="1:21" x14ac:dyDescent="0.25">
      <c r="A2324" s="8" t="s">
        <v>5018</v>
      </c>
      <c r="B2324" s="2" t="s">
        <v>2739</v>
      </c>
      <c r="C2324" s="2" t="s">
        <v>214</v>
      </c>
      <c r="D2324" s="2" t="s">
        <v>213</v>
      </c>
      <c r="E2324" s="2" t="s">
        <v>187</v>
      </c>
      <c r="F2324" s="8" t="s">
        <v>36</v>
      </c>
      <c r="G2324" s="8">
        <v>0</v>
      </c>
      <c r="H2324" s="8">
        <v>1</v>
      </c>
      <c r="I2324" s="8">
        <v>1</v>
      </c>
      <c r="J2324" s="8">
        <v>0</v>
      </c>
      <c r="K2324" s="8">
        <v>0</v>
      </c>
      <c r="L2324" s="8">
        <v>0</v>
      </c>
      <c r="M2324" s="8">
        <v>1</v>
      </c>
      <c r="N2324" s="8">
        <v>0</v>
      </c>
      <c r="O2324" s="8">
        <v>0</v>
      </c>
      <c r="P2324" s="8">
        <v>1</v>
      </c>
      <c r="Q2324" s="8">
        <v>0</v>
      </c>
      <c r="R2324" s="8">
        <v>0</v>
      </c>
      <c r="S2324" s="8">
        <v>0</v>
      </c>
      <c r="T2324" s="8">
        <v>0</v>
      </c>
      <c r="U2324" s="5">
        <v>406010587</v>
      </c>
    </row>
    <row r="2325" spans="1:21" x14ac:dyDescent="0.25">
      <c r="A2325" s="8" t="s">
        <v>5018</v>
      </c>
      <c r="B2325" s="2" t="s">
        <v>2740</v>
      </c>
      <c r="C2325" s="2" t="s">
        <v>214</v>
      </c>
      <c r="D2325" s="2" t="s">
        <v>213</v>
      </c>
      <c r="E2325" s="2" t="s">
        <v>187</v>
      </c>
      <c r="F2325" s="8" t="s">
        <v>36</v>
      </c>
      <c r="G2325" s="8">
        <v>0</v>
      </c>
      <c r="H2325" s="8">
        <v>1</v>
      </c>
      <c r="I2325" s="8">
        <v>0</v>
      </c>
      <c r="J2325" s="8">
        <v>0</v>
      </c>
      <c r="K2325" s="8">
        <v>0</v>
      </c>
      <c r="L2325" s="8">
        <v>0</v>
      </c>
      <c r="M2325" s="8">
        <v>1</v>
      </c>
      <c r="N2325" s="8">
        <v>0</v>
      </c>
      <c r="O2325" s="8">
        <v>0</v>
      </c>
      <c r="P2325" s="8">
        <v>1</v>
      </c>
      <c r="Q2325" s="8">
        <v>0</v>
      </c>
      <c r="R2325" s="8">
        <v>0</v>
      </c>
      <c r="S2325" s="8">
        <v>0</v>
      </c>
      <c r="T2325" s="8">
        <v>0</v>
      </c>
      <c r="U2325" s="5">
        <v>406010595</v>
      </c>
    </row>
    <row r="2326" spans="1:21" x14ac:dyDescent="0.25">
      <c r="A2326" s="8" t="s">
        <v>5018</v>
      </c>
      <c r="B2326" s="2" t="s">
        <v>2741</v>
      </c>
      <c r="C2326" s="2" t="s">
        <v>214</v>
      </c>
      <c r="D2326" s="2" t="s">
        <v>213</v>
      </c>
      <c r="E2326" s="2" t="s">
        <v>187</v>
      </c>
      <c r="F2326" s="8" t="s">
        <v>36</v>
      </c>
      <c r="G2326" s="8">
        <v>0</v>
      </c>
      <c r="H2326" s="8">
        <v>1</v>
      </c>
      <c r="I2326" s="8">
        <v>0</v>
      </c>
      <c r="J2326" s="8">
        <v>0</v>
      </c>
      <c r="K2326" s="8">
        <v>0</v>
      </c>
      <c r="L2326" s="8">
        <v>0</v>
      </c>
      <c r="M2326" s="8">
        <v>1</v>
      </c>
      <c r="N2326" s="8">
        <v>0</v>
      </c>
      <c r="O2326" s="8">
        <v>0</v>
      </c>
      <c r="P2326" s="8">
        <v>1</v>
      </c>
      <c r="Q2326" s="8">
        <v>0</v>
      </c>
      <c r="R2326" s="8">
        <v>0</v>
      </c>
      <c r="S2326" s="8">
        <v>0</v>
      </c>
      <c r="T2326" s="8">
        <v>0</v>
      </c>
      <c r="U2326" s="5">
        <v>406010609</v>
      </c>
    </row>
    <row r="2327" spans="1:21" x14ac:dyDescent="0.25">
      <c r="A2327" s="8" t="s">
        <v>5018</v>
      </c>
      <c r="B2327" s="2" t="s">
        <v>2742</v>
      </c>
      <c r="C2327" s="2" t="s">
        <v>214</v>
      </c>
      <c r="D2327" s="2" t="s">
        <v>213</v>
      </c>
      <c r="E2327" s="2" t="s">
        <v>187</v>
      </c>
      <c r="F2327" s="8" t="s">
        <v>36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1</v>
      </c>
      <c r="N2327" s="8">
        <v>0</v>
      </c>
      <c r="O2327" s="8">
        <v>0</v>
      </c>
      <c r="P2327" s="8">
        <v>1</v>
      </c>
      <c r="Q2327" s="8">
        <v>0</v>
      </c>
      <c r="R2327" s="8">
        <v>0</v>
      </c>
      <c r="S2327" s="8">
        <v>0</v>
      </c>
      <c r="T2327" s="8">
        <v>0</v>
      </c>
      <c r="U2327" s="5">
        <v>406010617</v>
      </c>
    </row>
    <row r="2328" spans="1:21" x14ac:dyDescent="0.25">
      <c r="A2328" s="8" t="s">
        <v>5018</v>
      </c>
      <c r="B2328" s="2" t="s">
        <v>2743</v>
      </c>
      <c r="C2328" s="2" t="s">
        <v>214</v>
      </c>
      <c r="D2328" s="2" t="s">
        <v>213</v>
      </c>
      <c r="E2328" s="2" t="s">
        <v>187</v>
      </c>
      <c r="F2328" s="8" t="s">
        <v>36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1</v>
      </c>
      <c r="N2328" s="8">
        <v>0</v>
      </c>
      <c r="O2328" s="8">
        <v>0</v>
      </c>
      <c r="P2328" s="8">
        <v>1</v>
      </c>
      <c r="Q2328" s="8">
        <v>0</v>
      </c>
      <c r="R2328" s="8">
        <v>0</v>
      </c>
      <c r="S2328" s="8">
        <v>0</v>
      </c>
      <c r="T2328" s="8">
        <v>0</v>
      </c>
      <c r="U2328" s="5">
        <v>406010625</v>
      </c>
    </row>
    <row r="2329" spans="1:21" x14ac:dyDescent="0.25">
      <c r="A2329" s="8" t="s">
        <v>5018</v>
      </c>
      <c r="B2329" s="2" t="s">
        <v>2744</v>
      </c>
      <c r="C2329" s="2" t="s">
        <v>214</v>
      </c>
      <c r="D2329" s="2" t="s">
        <v>213</v>
      </c>
      <c r="E2329" s="2" t="s">
        <v>187</v>
      </c>
      <c r="F2329" s="8" t="s">
        <v>36</v>
      </c>
      <c r="G2329" s="8">
        <v>0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1</v>
      </c>
      <c r="N2329" s="8">
        <v>0</v>
      </c>
      <c r="O2329" s="8">
        <v>0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5">
        <v>406010633</v>
      </c>
    </row>
    <row r="2330" spans="1:21" x14ac:dyDescent="0.25">
      <c r="A2330" s="8" t="s">
        <v>5018</v>
      </c>
      <c r="B2330" s="2" t="s">
        <v>2745</v>
      </c>
      <c r="C2330" s="2" t="s">
        <v>214</v>
      </c>
      <c r="D2330" s="2" t="s">
        <v>213</v>
      </c>
      <c r="E2330" s="2" t="s">
        <v>187</v>
      </c>
      <c r="F2330" s="8" t="s">
        <v>36</v>
      </c>
      <c r="G2330" s="8">
        <v>0</v>
      </c>
      <c r="H2330" s="8">
        <v>1</v>
      </c>
      <c r="I2330" s="8">
        <v>1</v>
      </c>
      <c r="J2330" s="8">
        <v>0</v>
      </c>
      <c r="K2330" s="8">
        <v>0</v>
      </c>
      <c r="L2330" s="8">
        <v>0</v>
      </c>
      <c r="M2330" s="8">
        <v>1</v>
      </c>
      <c r="N2330" s="8">
        <v>0</v>
      </c>
      <c r="O2330" s="8">
        <v>0</v>
      </c>
      <c r="P2330" s="8">
        <v>1</v>
      </c>
      <c r="Q2330" s="8">
        <v>0</v>
      </c>
      <c r="R2330" s="8">
        <v>0</v>
      </c>
      <c r="S2330" s="8">
        <v>0</v>
      </c>
      <c r="T2330" s="8">
        <v>0</v>
      </c>
      <c r="U2330" s="5">
        <v>406010641</v>
      </c>
    </row>
    <row r="2331" spans="1:21" x14ac:dyDescent="0.25">
      <c r="A2331" s="8" t="s">
        <v>5018</v>
      </c>
      <c r="B2331" s="2" t="s">
        <v>2746</v>
      </c>
      <c r="C2331" s="2" t="s">
        <v>214</v>
      </c>
      <c r="D2331" s="2" t="s">
        <v>213</v>
      </c>
      <c r="E2331" s="2" t="s">
        <v>187</v>
      </c>
      <c r="F2331" s="8" t="s">
        <v>36</v>
      </c>
      <c r="G2331" s="8">
        <v>0</v>
      </c>
      <c r="H2331" s="8">
        <v>1</v>
      </c>
      <c r="I2331" s="8">
        <v>1</v>
      </c>
      <c r="J2331" s="8">
        <v>0</v>
      </c>
      <c r="K2331" s="8">
        <v>0</v>
      </c>
      <c r="L2331" s="8">
        <v>0</v>
      </c>
      <c r="M2331" s="8">
        <v>1</v>
      </c>
      <c r="N2331" s="8">
        <v>0</v>
      </c>
      <c r="O2331" s="8">
        <v>0</v>
      </c>
      <c r="P2331" s="8">
        <v>1</v>
      </c>
      <c r="Q2331" s="8">
        <v>0</v>
      </c>
      <c r="R2331" s="8">
        <v>0</v>
      </c>
      <c r="S2331" s="8">
        <v>0</v>
      </c>
      <c r="T2331" s="8">
        <v>0</v>
      </c>
      <c r="U2331" s="5">
        <v>406010650</v>
      </c>
    </row>
    <row r="2332" spans="1:21" x14ac:dyDescent="0.25">
      <c r="A2332" s="8" t="s">
        <v>5018</v>
      </c>
      <c r="B2332" s="2" t="s">
        <v>2747</v>
      </c>
      <c r="C2332" s="2" t="s">
        <v>214</v>
      </c>
      <c r="D2332" s="2" t="s">
        <v>213</v>
      </c>
      <c r="E2332" s="2" t="s">
        <v>187</v>
      </c>
      <c r="F2332" s="8" t="s">
        <v>36</v>
      </c>
      <c r="G2332" s="8">
        <v>0</v>
      </c>
      <c r="H2332" s="8">
        <v>1</v>
      </c>
      <c r="I2332" s="8">
        <v>1</v>
      </c>
      <c r="J2332" s="8">
        <v>0</v>
      </c>
      <c r="K2332" s="8">
        <v>0</v>
      </c>
      <c r="L2332" s="8">
        <v>0</v>
      </c>
      <c r="M2332" s="8">
        <v>1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5">
        <v>406010668</v>
      </c>
    </row>
    <row r="2333" spans="1:21" x14ac:dyDescent="0.25">
      <c r="A2333" s="8" t="s">
        <v>5018</v>
      </c>
      <c r="B2333" s="2" t="s">
        <v>2748</v>
      </c>
      <c r="C2333" s="2" t="s">
        <v>214</v>
      </c>
      <c r="D2333" s="2" t="s">
        <v>213</v>
      </c>
      <c r="E2333" s="2" t="s">
        <v>187</v>
      </c>
      <c r="F2333" s="8" t="s">
        <v>36</v>
      </c>
      <c r="G2333" s="8">
        <v>0</v>
      </c>
      <c r="H2333" s="8">
        <v>1</v>
      </c>
      <c r="I2333" s="8">
        <v>1</v>
      </c>
      <c r="J2333" s="8">
        <v>0</v>
      </c>
      <c r="K2333" s="8">
        <v>0</v>
      </c>
      <c r="L2333" s="8">
        <v>0</v>
      </c>
      <c r="M2333" s="8">
        <v>1</v>
      </c>
      <c r="N2333" s="8">
        <v>0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5">
        <v>406010676</v>
      </c>
    </row>
    <row r="2334" spans="1:21" x14ac:dyDescent="0.25">
      <c r="A2334" s="8" t="s">
        <v>5018</v>
      </c>
      <c r="B2334" s="2" t="s">
        <v>2749</v>
      </c>
      <c r="C2334" s="2" t="s">
        <v>214</v>
      </c>
      <c r="D2334" s="2" t="s">
        <v>213</v>
      </c>
      <c r="E2334" s="2" t="s">
        <v>187</v>
      </c>
      <c r="F2334" s="8" t="s">
        <v>24</v>
      </c>
      <c r="G2334" s="8">
        <v>0</v>
      </c>
      <c r="H2334" s="8">
        <v>1</v>
      </c>
      <c r="I2334" s="8">
        <v>1</v>
      </c>
      <c r="J2334" s="8">
        <v>0</v>
      </c>
      <c r="K2334" s="8">
        <v>0</v>
      </c>
      <c r="L2334" s="8">
        <v>0</v>
      </c>
      <c r="M2334" s="8">
        <v>1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5">
        <v>406010684</v>
      </c>
    </row>
    <row r="2335" spans="1:21" x14ac:dyDescent="0.25">
      <c r="A2335" s="8" t="s">
        <v>5018</v>
      </c>
      <c r="B2335" s="2" t="s">
        <v>2750</v>
      </c>
      <c r="C2335" s="2" t="s">
        <v>214</v>
      </c>
      <c r="D2335" s="2" t="s">
        <v>213</v>
      </c>
      <c r="E2335" s="2" t="s">
        <v>187</v>
      </c>
      <c r="F2335" s="8" t="s">
        <v>36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1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0</v>
      </c>
      <c r="U2335" s="5">
        <v>406010692</v>
      </c>
    </row>
    <row r="2336" spans="1:21" x14ac:dyDescent="0.25">
      <c r="A2336" s="8" t="s">
        <v>5018</v>
      </c>
      <c r="B2336" s="2" t="s">
        <v>2751</v>
      </c>
      <c r="C2336" s="2" t="s">
        <v>214</v>
      </c>
      <c r="D2336" s="2" t="s">
        <v>213</v>
      </c>
      <c r="E2336" s="2" t="s">
        <v>187</v>
      </c>
      <c r="F2336" s="8" t="s">
        <v>36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1</v>
      </c>
      <c r="Q2336" s="8">
        <v>0</v>
      </c>
      <c r="R2336" s="8">
        <v>0</v>
      </c>
      <c r="S2336" s="8">
        <v>0</v>
      </c>
      <c r="T2336" s="8">
        <v>0</v>
      </c>
      <c r="U2336" s="5">
        <v>406010706</v>
      </c>
    </row>
    <row r="2337" spans="1:21" x14ac:dyDescent="0.25">
      <c r="A2337" s="8" t="s">
        <v>5018</v>
      </c>
      <c r="B2337" s="2" t="s">
        <v>2752</v>
      </c>
      <c r="C2337" s="2" t="s">
        <v>214</v>
      </c>
      <c r="D2337" s="2" t="s">
        <v>213</v>
      </c>
      <c r="E2337" s="2" t="s">
        <v>187</v>
      </c>
      <c r="F2337" s="8" t="s">
        <v>36</v>
      </c>
      <c r="G2337" s="8">
        <v>0</v>
      </c>
      <c r="H2337" s="8">
        <v>1</v>
      </c>
      <c r="I2337" s="8">
        <v>1</v>
      </c>
      <c r="J2337" s="8">
        <v>0</v>
      </c>
      <c r="K2337" s="8">
        <v>0</v>
      </c>
      <c r="L2337" s="8">
        <v>0</v>
      </c>
      <c r="M2337" s="8">
        <v>1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5">
        <v>406010714</v>
      </c>
    </row>
    <row r="2338" spans="1:21" x14ac:dyDescent="0.25">
      <c r="A2338" s="8" t="s">
        <v>5018</v>
      </c>
      <c r="B2338" s="2" t="s">
        <v>2753</v>
      </c>
      <c r="C2338" s="2" t="s">
        <v>214</v>
      </c>
      <c r="D2338" s="2" t="s">
        <v>213</v>
      </c>
      <c r="E2338" s="2" t="s">
        <v>187</v>
      </c>
      <c r="F2338" s="8" t="s">
        <v>24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0</v>
      </c>
      <c r="U2338" s="5">
        <v>406010722</v>
      </c>
    </row>
    <row r="2339" spans="1:21" x14ac:dyDescent="0.25">
      <c r="A2339" s="8" t="s">
        <v>5018</v>
      </c>
      <c r="B2339" s="2" t="s">
        <v>2754</v>
      </c>
      <c r="C2339" s="2" t="s">
        <v>214</v>
      </c>
      <c r="D2339" s="2" t="s">
        <v>213</v>
      </c>
      <c r="E2339" s="2" t="s">
        <v>187</v>
      </c>
      <c r="F2339" s="8" t="s">
        <v>36</v>
      </c>
      <c r="G2339" s="8">
        <v>0</v>
      </c>
      <c r="H2339" s="8">
        <v>1</v>
      </c>
      <c r="I2339" s="8">
        <v>0</v>
      </c>
      <c r="J2339" s="8">
        <v>0</v>
      </c>
      <c r="K2339" s="8">
        <v>0</v>
      </c>
      <c r="L2339" s="8">
        <v>0</v>
      </c>
      <c r="M2339" s="8">
        <v>1</v>
      </c>
      <c r="N2339" s="8">
        <v>0</v>
      </c>
      <c r="O2339" s="8">
        <v>0</v>
      </c>
      <c r="P2339" s="8">
        <v>1</v>
      </c>
      <c r="Q2339" s="8">
        <v>0</v>
      </c>
      <c r="R2339" s="8">
        <v>0</v>
      </c>
      <c r="S2339" s="8">
        <v>0</v>
      </c>
      <c r="T2339" s="8">
        <v>0</v>
      </c>
      <c r="U2339" s="5">
        <v>406010730</v>
      </c>
    </row>
    <row r="2340" spans="1:21" x14ac:dyDescent="0.25">
      <c r="A2340" s="8" t="s">
        <v>5018</v>
      </c>
      <c r="B2340" s="2" t="s">
        <v>2755</v>
      </c>
      <c r="C2340" s="2" t="s">
        <v>214</v>
      </c>
      <c r="D2340" s="2" t="s">
        <v>213</v>
      </c>
      <c r="E2340" s="2" t="s">
        <v>187</v>
      </c>
      <c r="F2340" s="8" t="s">
        <v>36</v>
      </c>
      <c r="G2340" s="8">
        <v>0</v>
      </c>
      <c r="H2340" s="8">
        <v>1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1</v>
      </c>
      <c r="Q2340" s="8">
        <v>0</v>
      </c>
      <c r="R2340" s="8">
        <v>0</v>
      </c>
      <c r="S2340" s="8">
        <v>0</v>
      </c>
      <c r="T2340" s="8">
        <v>0</v>
      </c>
      <c r="U2340" s="5">
        <v>406010749</v>
      </c>
    </row>
    <row r="2341" spans="1:21" x14ac:dyDescent="0.25">
      <c r="A2341" s="8" t="s">
        <v>5018</v>
      </c>
      <c r="B2341" s="2" t="s">
        <v>2756</v>
      </c>
      <c r="C2341" s="2" t="s">
        <v>214</v>
      </c>
      <c r="D2341" s="2" t="s">
        <v>213</v>
      </c>
      <c r="E2341" s="2" t="s">
        <v>187</v>
      </c>
      <c r="F2341" s="8" t="s">
        <v>36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1</v>
      </c>
      <c r="N2341" s="8">
        <v>0</v>
      </c>
      <c r="O2341" s="8">
        <v>0</v>
      </c>
      <c r="P2341" s="8">
        <v>1</v>
      </c>
      <c r="Q2341" s="8">
        <v>0</v>
      </c>
      <c r="R2341" s="8">
        <v>0</v>
      </c>
      <c r="S2341" s="8">
        <v>0</v>
      </c>
      <c r="T2341" s="8">
        <v>0</v>
      </c>
      <c r="U2341" s="5">
        <v>406010757</v>
      </c>
    </row>
    <row r="2342" spans="1:21" x14ac:dyDescent="0.25">
      <c r="A2342" s="8" t="s">
        <v>5018</v>
      </c>
      <c r="B2342" s="2" t="s">
        <v>2757</v>
      </c>
      <c r="C2342" s="2" t="s">
        <v>214</v>
      </c>
      <c r="D2342" s="2" t="s">
        <v>213</v>
      </c>
      <c r="E2342" s="2" t="s">
        <v>187</v>
      </c>
      <c r="F2342" s="8" t="s">
        <v>36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1</v>
      </c>
      <c r="N2342" s="8">
        <v>0</v>
      </c>
      <c r="O2342" s="8">
        <v>0</v>
      </c>
      <c r="P2342" s="8">
        <v>1</v>
      </c>
      <c r="Q2342" s="8">
        <v>0</v>
      </c>
      <c r="R2342" s="8">
        <v>0</v>
      </c>
      <c r="S2342" s="8">
        <v>0</v>
      </c>
      <c r="T2342" s="8">
        <v>0</v>
      </c>
      <c r="U2342" s="5">
        <v>406010765</v>
      </c>
    </row>
    <row r="2343" spans="1:21" x14ac:dyDescent="0.25">
      <c r="A2343" s="8" t="s">
        <v>5018</v>
      </c>
      <c r="B2343" s="2" t="s">
        <v>2758</v>
      </c>
      <c r="C2343" s="2" t="s">
        <v>214</v>
      </c>
      <c r="D2343" s="2" t="s">
        <v>213</v>
      </c>
      <c r="E2343" s="2" t="s">
        <v>187</v>
      </c>
      <c r="F2343" s="8" t="s">
        <v>24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1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5">
        <v>406010773</v>
      </c>
    </row>
    <row r="2344" spans="1:21" x14ac:dyDescent="0.25">
      <c r="A2344" s="8" t="s">
        <v>5018</v>
      </c>
      <c r="B2344" s="2" t="s">
        <v>2759</v>
      </c>
      <c r="C2344" s="2" t="s">
        <v>214</v>
      </c>
      <c r="D2344" s="2" t="s">
        <v>213</v>
      </c>
      <c r="E2344" s="2" t="s">
        <v>187</v>
      </c>
      <c r="F2344" s="8" t="s">
        <v>36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1</v>
      </c>
      <c r="N2344" s="8">
        <v>0</v>
      </c>
      <c r="O2344" s="8">
        <v>0</v>
      </c>
      <c r="P2344" s="8">
        <v>1</v>
      </c>
      <c r="Q2344" s="8">
        <v>0</v>
      </c>
      <c r="R2344" s="8">
        <v>0</v>
      </c>
      <c r="S2344" s="8">
        <v>0</v>
      </c>
      <c r="T2344" s="8">
        <v>0</v>
      </c>
      <c r="U2344" s="5">
        <v>406010781</v>
      </c>
    </row>
    <row r="2345" spans="1:21" x14ac:dyDescent="0.25">
      <c r="A2345" s="8" t="s">
        <v>5018</v>
      </c>
      <c r="B2345" s="2" t="s">
        <v>2760</v>
      </c>
      <c r="C2345" s="2" t="s">
        <v>214</v>
      </c>
      <c r="D2345" s="2" t="s">
        <v>213</v>
      </c>
      <c r="E2345" s="2" t="s">
        <v>187</v>
      </c>
      <c r="F2345" s="8" t="s">
        <v>36</v>
      </c>
      <c r="G2345" s="8">
        <v>0</v>
      </c>
      <c r="H2345" s="8">
        <v>1</v>
      </c>
      <c r="I2345" s="8">
        <v>1</v>
      </c>
      <c r="J2345" s="8">
        <v>0</v>
      </c>
      <c r="K2345" s="8">
        <v>0</v>
      </c>
      <c r="L2345" s="8">
        <v>0</v>
      </c>
      <c r="M2345" s="8">
        <v>1</v>
      </c>
      <c r="N2345" s="8">
        <v>0</v>
      </c>
      <c r="O2345" s="8">
        <v>0</v>
      </c>
      <c r="P2345" s="8">
        <v>1</v>
      </c>
      <c r="Q2345" s="8">
        <v>0</v>
      </c>
      <c r="R2345" s="8">
        <v>0</v>
      </c>
      <c r="S2345" s="8">
        <v>0</v>
      </c>
      <c r="T2345" s="8">
        <v>0</v>
      </c>
      <c r="U2345" s="5">
        <v>406010790</v>
      </c>
    </row>
    <row r="2346" spans="1:21" x14ac:dyDescent="0.25">
      <c r="A2346" s="8" t="s">
        <v>5018</v>
      </c>
      <c r="B2346" s="2" t="s">
        <v>2761</v>
      </c>
      <c r="C2346" s="2" t="s">
        <v>214</v>
      </c>
      <c r="D2346" s="2" t="s">
        <v>213</v>
      </c>
      <c r="E2346" s="2" t="s">
        <v>187</v>
      </c>
      <c r="F2346" s="8" t="s">
        <v>36</v>
      </c>
      <c r="G2346" s="8">
        <v>0</v>
      </c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1</v>
      </c>
      <c r="N2346" s="8">
        <v>0</v>
      </c>
      <c r="O2346" s="8">
        <v>0</v>
      </c>
      <c r="P2346" s="8">
        <v>1</v>
      </c>
      <c r="Q2346" s="8">
        <v>0</v>
      </c>
      <c r="R2346" s="8">
        <v>0</v>
      </c>
      <c r="S2346" s="8">
        <v>0</v>
      </c>
      <c r="T2346" s="8">
        <v>0</v>
      </c>
      <c r="U2346" s="5">
        <v>406010803</v>
      </c>
    </row>
    <row r="2347" spans="1:21" x14ac:dyDescent="0.25">
      <c r="A2347" s="8" t="s">
        <v>5018</v>
      </c>
      <c r="B2347" s="2" t="s">
        <v>2762</v>
      </c>
      <c r="C2347" s="2" t="s">
        <v>214</v>
      </c>
      <c r="D2347" s="2" t="s">
        <v>213</v>
      </c>
      <c r="E2347" s="2" t="s">
        <v>187</v>
      </c>
      <c r="F2347" s="8" t="s">
        <v>36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1</v>
      </c>
      <c r="N2347" s="8">
        <v>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5">
        <v>406010811</v>
      </c>
    </row>
    <row r="2348" spans="1:21" x14ac:dyDescent="0.25">
      <c r="A2348" s="8" t="s">
        <v>5018</v>
      </c>
      <c r="B2348" s="2" t="s">
        <v>2763</v>
      </c>
      <c r="C2348" s="2" t="s">
        <v>214</v>
      </c>
      <c r="D2348" s="2" t="s">
        <v>213</v>
      </c>
      <c r="E2348" s="2" t="s">
        <v>187</v>
      </c>
      <c r="F2348" s="8" t="s">
        <v>36</v>
      </c>
      <c r="G2348" s="8">
        <v>0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1</v>
      </c>
      <c r="N2348" s="8">
        <v>0</v>
      </c>
      <c r="O2348" s="8">
        <v>0</v>
      </c>
      <c r="P2348" s="8">
        <v>1</v>
      </c>
      <c r="Q2348" s="8">
        <v>0</v>
      </c>
      <c r="R2348" s="8">
        <v>0</v>
      </c>
      <c r="S2348" s="8">
        <v>0</v>
      </c>
      <c r="T2348" s="8">
        <v>0</v>
      </c>
      <c r="U2348" s="5">
        <v>406010820</v>
      </c>
    </row>
    <row r="2349" spans="1:21" x14ac:dyDescent="0.25">
      <c r="A2349" s="8" t="s">
        <v>5018</v>
      </c>
      <c r="B2349" s="2" t="s">
        <v>2764</v>
      </c>
      <c r="C2349" s="2" t="s">
        <v>214</v>
      </c>
      <c r="D2349" s="2" t="s">
        <v>213</v>
      </c>
      <c r="E2349" s="2" t="s">
        <v>187</v>
      </c>
      <c r="F2349" s="8" t="s">
        <v>36</v>
      </c>
      <c r="G2349" s="8">
        <v>0</v>
      </c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1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5">
        <v>406010838</v>
      </c>
    </row>
    <row r="2350" spans="1:21" x14ac:dyDescent="0.25">
      <c r="A2350" s="8" t="s">
        <v>5018</v>
      </c>
      <c r="B2350" s="2" t="s">
        <v>2765</v>
      </c>
      <c r="C2350" s="2" t="s">
        <v>214</v>
      </c>
      <c r="D2350" s="2" t="s">
        <v>213</v>
      </c>
      <c r="E2350" s="2" t="s">
        <v>187</v>
      </c>
      <c r="F2350" s="8" t="s">
        <v>36</v>
      </c>
      <c r="G2350" s="8">
        <v>0</v>
      </c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0</v>
      </c>
      <c r="O2350" s="8">
        <v>0</v>
      </c>
      <c r="P2350" s="8">
        <v>1</v>
      </c>
      <c r="Q2350" s="8">
        <v>0</v>
      </c>
      <c r="R2350" s="8">
        <v>0</v>
      </c>
      <c r="S2350" s="8">
        <v>0</v>
      </c>
      <c r="T2350" s="8">
        <v>0</v>
      </c>
      <c r="U2350" s="5">
        <v>406010846</v>
      </c>
    </row>
    <row r="2351" spans="1:21" x14ac:dyDescent="0.25">
      <c r="A2351" s="8" t="s">
        <v>5018</v>
      </c>
      <c r="B2351" s="2" t="s">
        <v>2766</v>
      </c>
      <c r="C2351" s="2" t="s">
        <v>214</v>
      </c>
      <c r="D2351" s="2" t="s">
        <v>213</v>
      </c>
      <c r="E2351" s="2" t="s">
        <v>187</v>
      </c>
      <c r="F2351" s="8" t="s">
        <v>36</v>
      </c>
      <c r="G2351" s="8">
        <v>0</v>
      </c>
      <c r="H2351" s="8">
        <v>1</v>
      </c>
      <c r="I2351" s="8">
        <v>1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5">
        <v>406010854</v>
      </c>
    </row>
    <row r="2352" spans="1:21" x14ac:dyDescent="0.25">
      <c r="A2352" s="8" t="s">
        <v>5018</v>
      </c>
      <c r="B2352" s="2" t="s">
        <v>2767</v>
      </c>
      <c r="C2352" s="2" t="s">
        <v>214</v>
      </c>
      <c r="D2352" s="2" t="s">
        <v>213</v>
      </c>
      <c r="E2352" s="2" t="s">
        <v>187</v>
      </c>
      <c r="F2352" s="8" t="s">
        <v>36</v>
      </c>
      <c r="G2352" s="8">
        <v>0</v>
      </c>
      <c r="H2352" s="8">
        <v>1</v>
      </c>
      <c r="I2352" s="8">
        <v>1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5">
        <v>406010862</v>
      </c>
    </row>
    <row r="2353" spans="1:21" x14ac:dyDescent="0.25">
      <c r="A2353" s="8" t="s">
        <v>5018</v>
      </c>
      <c r="B2353" s="2" t="s">
        <v>2768</v>
      </c>
      <c r="C2353" s="2" t="s">
        <v>214</v>
      </c>
      <c r="D2353" s="2" t="s">
        <v>213</v>
      </c>
      <c r="E2353" s="2" t="s">
        <v>187</v>
      </c>
      <c r="F2353" s="8" t="s">
        <v>36</v>
      </c>
      <c r="G2353" s="8">
        <v>0</v>
      </c>
      <c r="H2353" s="8">
        <v>1</v>
      </c>
      <c r="I2353" s="8">
        <v>1</v>
      </c>
      <c r="J2353" s="8">
        <v>0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5">
        <v>406010870</v>
      </c>
    </row>
    <row r="2354" spans="1:21" x14ac:dyDescent="0.25">
      <c r="A2354" s="8" t="s">
        <v>5018</v>
      </c>
      <c r="B2354" s="2" t="s">
        <v>2769</v>
      </c>
      <c r="C2354" s="2" t="s">
        <v>214</v>
      </c>
      <c r="D2354" s="2" t="s">
        <v>213</v>
      </c>
      <c r="E2354" s="2" t="s">
        <v>187</v>
      </c>
      <c r="F2354" s="8" t="s">
        <v>36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1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0</v>
      </c>
      <c r="T2354" s="8">
        <v>0</v>
      </c>
      <c r="U2354" s="5">
        <v>406010889</v>
      </c>
    </row>
    <row r="2355" spans="1:21" x14ac:dyDescent="0.25">
      <c r="A2355" s="8" t="s">
        <v>5018</v>
      </c>
      <c r="B2355" s="2" t="s">
        <v>2770</v>
      </c>
      <c r="C2355" s="2" t="s">
        <v>214</v>
      </c>
      <c r="D2355" s="2" t="s">
        <v>213</v>
      </c>
      <c r="E2355" s="2" t="s">
        <v>187</v>
      </c>
      <c r="F2355" s="8" t="s">
        <v>36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1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5">
        <v>406010897</v>
      </c>
    </row>
    <row r="2356" spans="1:21" x14ac:dyDescent="0.25">
      <c r="A2356" s="8" t="s">
        <v>5018</v>
      </c>
      <c r="B2356" s="2" t="s">
        <v>2771</v>
      </c>
      <c r="C2356" s="2" t="s">
        <v>214</v>
      </c>
      <c r="D2356" s="2" t="s">
        <v>213</v>
      </c>
      <c r="E2356" s="2" t="s">
        <v>187</v>
      </c>
      <c r="F2356" s="8" t="s">
        <v>36</v>
      </c>
      <c r="G2356" s="8">
        <v>0</v>
      </c>
      <c r="H2356" s="8">
        <v>1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5">
        <v>406010900</v>
      </c>
    </row>
    <row r="2357" spans="1:21" x14ac:dyDescent="0.25">
      <c r="A2357" s="8" t="s">
        <v>5018</v>
      </c>
      <c r="B2357" s="2" t="s">
        <v>2772</v>
      </c>
      <c r="C2357" s="2" t="s">
        <v>214</v>
      </c>
      <c r="D2357" s="2" t="s">
        <v>213</v>
      </c>
      <c r="E2357" s="2" t="s">
        <v>187</v>
      </c>
      <c r="F2357" s="8" t="s">
        <v>36</v>
      </c>
      <c r="G2357" s="8">
        <v>0</v>
      </c>
      <c r="H2357" s="8">
        <v>1</v>
      </c>
      <c r="I2357" s="8">
        <v>1</v>
      </c>
      <c r="J2357" s="8">
        <v>0</v>
      </c>
      <c r="K2357" s="8">
        <v>0</v>
      </c>
      <c r="L2357" s="8">
        <v>0</v>
      </c>
      <c r="M2357" s="8">
        <v>1</v>
      </c>
      <c r="N2357" s="8">
        <v>0</v>
      </c>
      <c r="O2357" s="8">
        <v>0</v>
      </c>
      <c r="P2357" s="8">
        <v>1</v>
      </c>
      <c r="Q2357" s="8">
        <v>0</v>
      </c>
      <c r="R2357" s="8">
        <v>0</v>
      </c>
      <c r="S2357" s="8">
        <v>0</v>
      </c>
      <c r="T2357" s="8">
        <v>0</v>
      </c>
      <c r="U2357" s="5">
        <v>406010919</v>
      </c>
    </row>
    <row r="2358" spans="1:21" x14ac:dyDescent="0.25">
      <c r="A2358" s="8" t="s">
        <v>5018</v>
      </c>
      <c r="B2358" s="2" t="s">
        <v>2773</v>
      </c>
      <c r="C2358" s="2" t="s">
        <v>214</v>
      </c>
      <c r="D2358" s="2" t="s">
        <v>213</v>
      </c>
      <c r="E2358" s="2" t="s">
        <v>187</v>
      </c>
      <c r="F2358" s="8" t="s">
        <v>36</v>
      </c>
      <c r="G2358" s="8">
        <v>0</v>
      </c>
      <c r="H2358" s="8">
        <v>1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5">
        <v>406010927</v>
      </c>
    </row>
    <row r="2359" spans="1:21" x14ac:dyDescent="0.25">
      <c r="A2359" s="8" t="s">
        <v>5018</v>
      </c>
      <c r="B2359" s="2" t="s">
        <v>2774</v>
      </c>
      <c r="C2359" s="2" t="s">
        <v>214</v>
      </c>
      <c r="D2359" s="2" t="s">
        <v>213</v>
      </c>
      <c r="E2359" s="2" t="s">
        <v>187</v>
      </c>
      <c r="F2359" s="8" t="s">
        <v>36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5">
        <v>406010935</v>
      </c>
    </row>
    <row r="2360" spans="1:21" x14ac:dyDescent="0.25">
      <c r="A2360" s="8" t="s">
        <v>5018</v>
      </c>
      <c r="B2360" s="2" t="s">
        <v>2775</v>
      </c>
      <c r="C2360" s="2" t="s">
        <v>214</v>
      </c>
      <c r="D2360" s="2" t="s">
        <v>213</v>
      </c>
      <c r="E2360" s="2" t="s">
        <v>187</v>
      </c>
      <c r="F2360" s="8" t="s">
        <v>36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5">
        <v>406010943</v>
      </c>
    </row>
    <row r="2361" spans="1:21" x14ac:dyDescent="0.25">
      <c r="A2361" s="8" t="s">
        <v>5018</v>
      </c>
      <c r="B2361" s="2" t="s">
        <v>2776</v>
      </c>
      <c r="C2361" s="2" t="s">
        <v>214</v>
      </c>
      <c r="D2361" s="2" t="s">
        <v>213</v>
      </c>
      <c r="E2361" s="2" t="s">
        <v>187</v>
      </c>
      <c r="F2361" s="8" t="s">
        <v>36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0</v>
      </c>
      <c r="O2361" s="8">
        <v>0</v>
      </c>
      <c r="P2361" s="8">
        <v>1</v>
      </c>
      <c r="Q2361" s="8">
        <v>0</v>
      </c>
      <c r="R2361" s="8">
        <v>0</v>
      </c>
      <c r="S2361" s="8">
        <v>0</v>
      </c>
      <c r="T2361" s="8">
        <v>0</v>
      </c>
      <c r="U2361" s="5">
        <v>406010951</v>
      </c>
    </row>
    <row r="2362" spans="1:21" x14ac:dyDescent="0.25">
      <c r="A2362" s="8" t="s">
        <v>5018</v>
      </c>
      <c r="B2362" s="2" t="s">
        <v>2777</v>
      </c>
      <c r="C2362" s="2" t="s">
        <v>214</v>
      </c>
      <c r="D2362" s="2" t="s">
        <v>213</v>
      </c>
      <c r="E2362" s="2" t="s">
        <v>187</v>
      </c>
      <c r="F2362" s="8" t="s">
        <v>24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1</v>
      </c>
      <c r="N2362" s="8">
        <v>0</v>
      </c>
      <c r="O2362" s="8">
        <v>0</v>
      </c>
      <c r="P2362" s="8">
        <v>1</v>
      </c>
      <c r="Q2362" s="8">
        <v>0</v>
      </c>
      <c r="R2362" s="8">
        <v>0</v>
      </c>
      <c r="S2362" s="8">
        <v>0</v>
      </c>
      <c r="T2362" s="8">
        <v>0</v>
      </c>
      <c r="U2362" s="5">
        <v>406010960</v>
      </c>
    </row>
    <row r="2363" spans="1:21" x14ac:dyDescent="0.25">
      <c r="A2363" s="8" t="s">
        <v>5018</v>
      </c>
      <c r="B2363" s="2" t="s">
        <v>2778</v>
      </c>
      <c r="C2363" s="2" t="s">
        <v>214</v>
      </c>
      <c r="D2363" s="2" t="s">
        <v>213</v>
      </c>
      <c r="E2363" s="2" t="s">
        <v>187</v>
      </c>
      <c r="F2363" s="8" t="s">
        <v>24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1</v>
      </c>
      <c r="N2363" s="8">
        <v>0</v>
      </c>
      <c r="O2363" s="8">
        <v>0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5">
        <v>406010978</v>
      </c>
    </row>
    <row r="2364" spans="1:21" x14ac:dyDescent="0.25">
      <c r="A2364" s="8" t="s">
        <v>5018</v>
      </c>
      <c r="B2364" s="2" t="s">
        <v>2779</v>
      </c>
      <c r="C2364" s="2" t="s">
        <v>214</v>
      </c>
      <c r="D2364" s="2" t="s">
        <v>213</v>
      </c>
      <c r="E2364" s="2" t="s">
        <v>187</v>
      </c>
      <c r="F2364" s="8" t="s">
        <v>36</v>
      </c>
      <c r="G2364" s="8">
        <v>0</v>
      </c>
      <c r="H2364" s="8">
        <v>1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0</v>
      </c>
      <c r="O2364" s="8">
        <v>0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5">
        <v>406010986</v>
      </c>
    </row>
    <row r="2365" spans="1:21" x14ac:dyDescent="0.25">
      <c r="A2365" s="8" t="s">
        <v>5018</v>
      </c>
      <c r="B2365" s="2" t="s">
        <v>2780</v>
      </c>
      <c r="C2365" s="2" t="s">
        <v>214</v>
      </c>
      <c r="D2365" s="2" t="s">
        <v>213</v>
      </c>
      <c r="E2365" s="2" t="s">
        <v>187</v>
      </c>
      <c r="F2365" s="8" t="s">
        <v>36</v>
      </c>
      <c r="G2365" s="8">
        <v>0</v>
      </c>
      <c r="H2365" s="8">
        <v>1</v>
      </c>
      <c r="I2365" s="8">
        <v>0</v>
      </c>
      <c r="J2365" s="8">
        <v>0</v>
      </c>
      <c r="K2365" s="8">
        <v>0</v>
      </c>
      <c r="L2365" s="8">
        <v>0</v>
      </c>
      <c r="M2365" s="8">
        <v>1</v>
      </c>
      <c r="N2365" s="8">
        <v>0</v>
      </c>
      <c r="O2365" s="8">
        <v>0</v>
      </c>
      <c r="P2365" s="8">
        <v>1</v>
      </c>
      <c r="Q2365" s="8">
        <v>0</v>
      </c>
      <c r="R2365" s="8">
        <v>0</v>
      </c>
      <c r="S2365" s="8">
        <v>0</v>
      </c>
      <c r="T2365" s="8">
        <v>0</v>
      </c>
      <c r="U2365" s="5">
        <v>406010994</v>
      </c>
    </row>
    <row r="2366" spans="1:21" x14ac:dyDescent="0.25">
      <c r="A2366" s="8" t="s">
        <v>5018</v>
      </c>
      <c r="B2366" s="2" t="s">
        <v>2781</v>
      </c>
      <c r="C2366" s="2" t="s">
        <v>214</v>
      </c>
      <c r="D2366" s="2" t="s">
        <v>213</v>
      </c>
      <c r="E2366" s="2" t="s">
        <v>187</v>
      </c>
      <c r="F2366" s="8" t="s">
        <v>36</v>
      </c>
      <c r="G2366" s="8">
        <v>0</v>
      </c>
      <c r="H2366" s="8">
        <v>1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5">
        <v>406011001</v>
      </c>
    </row>
    <row r="2367" spans="1:21" x14ac:dyDescent="0.25">
      <c r="A2367" s="8" t="s">
        <v>5018</v>
      </c>
      <c r="B2367" s="2" t="s">
        <v>2782</v>
      </c>
      <c r="C2367" s="2" t="s">
        <v>214</v>
      </c>
      <c r="D2367" s="2" t="s">
        <v>213</v>
      </c>
      <c r="E2367" s="2" t="s">
        <v>187</v>
      </c>
      <c r="F2367" s="8" t="s">
        <v>36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0</v>
      </c>
      <c r="P2367" s="8">
        <v>1</v>
      </c>
      <c r="Q2367" s="8">
        <v>0</v>
      </c>
      <c r="R2367" s="8">
        <v>0</v>
      </c>
      <c r="S2367" s="8">
        <v>0</v>
      </c>
      <c r="T2367" s="8">
        <v>0</v>
      </c>
      <c r="U2367" s="5">
        <v>406011010</v>
      </c>
    </row>
    <row r="2368" spans="1:21" x14ac:dyDescent="0.25">
      <c r="A2368" s="8" t="s">
        <v>5018</v>
      </c>
      <c r="B2368" s="2" t="s">
        <v>2783</v>
      </c>
      <c r="C2368" s="2" t="s">
        <v>214</v>
      </c>
      <c r="D2368" s="2" t="s">
        <v>213</v>
      </c>
      <c r="E2368" s="2" t="s">
        <v>187</v>
      </c>
      <c r="F2368" s="8" t="s">
        <v>36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5">
        <v>406011028</v>
      </c>
    </row>
    <row r="2369" spans="1:21" x14ac:dyDescent="0.25">
      <c r="A2369" s="8" t="s">
        <v>5018</v>
      </c>
      <c r="B2369" s="2" t="s">
        <v>2784</v>
      </c>
      <c r="C2369" s="2" t="s">
        <v>214</v>
      </c>
      <c r="D2369" s="2" t="s">
        <v>213</v>
      </c>
      <c r="E2369" s="2" t="s">
        <v>187</v>
      </c>
      <c r="F2369" s="8" t="s">
        <v>36</v>
      </c>
      <c r="G2369" s="8">
        <v>0</v>
      </c>
      <c r="H2369" s="8">
        <v>1</v>
      </c>
      <c r="I2369" s="8">
        <v>1</v>
      </c>
      <c r="J2369" s="8">
        <v>0</v>
      </c>
      <c r="K2369" s="8">
        <v>0</v>
      </c>
      <c r="L2369" s="8">
        <v>0</v>
      </c>
      <c r="M2369" s="8">
        <v>1</v>
      </c>
      <c r="N2369" s="8">
        <v>0</v>
      </c>
      <c r="O2369" s="8">
        <v>0</v>
      </c>
      <c r="P2369" s="8">
        <v>1</v>
      </c>
      <c r="Q2369" s="8">
        <v>0</v>
      </c>
      <c r="R2369" s="8">
        <v>0</v>
      </c>
      <c r="S2369" s="8">
        <v>0</v>
      </c>
      <c r="T2369" s="8">
        <v>0</v>
      </c>
      <c r="U2369" s="5">
        <v>406011036</v>
      </c>
    </row>
    <row r="2370" spans="1:21" x14ac:dyDescent="0.25">
      <c r="A2370" s="8" t="s">
        <v>5018</v>
      </c>
      <c r="B2370" s="2" t="s">
        <v>2785</v>
      </c>
      <c r="C2370" s="2" t="s">
        <v>214</v>
      </c>
      <c r="D2370" s="2" t="s">
        <v>213</v>
      </c>
      <c r="E2370" s="2" t="s">
        <v>187</v>
      </c>
      <c r="F2370" s="8" t="s">
        <v>36</v>
      </c>
      <c r="G2370" s="8">
        <v>0</v>
      </c>
      <c r="H2370" s="8">
        <v>1</v>
      </c>
      <c r="I2370" s="8">
        <v>1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0</v>
      </c>
      <c r="U2370" s="5">
        <v>406011044</v>
      </c>
    </row>
    <row r="2371" spans="1:21" x14ac:dyDescent="0.25">
      <c r="A2371" s="8" t="s">
        <v>5018</v>
      </c>
      <c r="B2371" s="2" t="s">
        <v>2786</v>
      </c>
      <c r="C2371" s="2" t="s">
        <v>214</v>
      </c>
      <c r="D2371" s="2" t="s">
        <v>213</v>
      </c>
      <c r="E2371" s="2" t="s">
        <v>187</v>
      </c>
      <c r="F2371" s="8" t="s">
        <v>36</v>
      </c>
      <c r="G2371" s="8">
        <v>0</v>
      </c>
      <c r="H2371" s="8">
        <v>1</v>
      </c>
      <c r="I2371" s="8">
        <v>1</v>
      </c>
      <c r="J2371" s="8">
        <v>0</v>
      </c>
      <c r="K2371" s="8">
        <v>0</v>
      </c>
      <c r="L2371" s="8">
        <v>0</v>
      </c>
      <c r="M2371" s="8">
        <v>1</v>
      </c>
      <c r="N2371" s="8">
        <v>0</v>
      </c>
      <c r="O2371" s="8">
        <v>0</v>
      </c>
      <c r="P2371" s="8">
        <v>1</v>
      </c>
      <c r="Q2371" s="8">
        <v>0</v>
      </c>
      <c r="R2371" s="8">
        <v>0</v>
      </c>
      <c r="S2371" s="8">
        <v>0</v>
      </c>
      <c r="T2371" s="8">
        <v>0</v>
      </c>
      <c r="U2371" s="5">
        <v>406011052</v>
      </c>
    </row>
    <row r="2372" spans="1:21" x14ac:dyDescent="0.25">
      <c r="A2372" s="8" t="s">
        <v>5018</v>
      </c>
      <c r="B2372" s="2" t="s">
        <v>2787</v>
      </c>
      <c r="C2372" s="2" t="s">
        <v>214</v>
      </c>
      <c r="D2372" s="2" t="s">
        <v>213</v>
      </c>
      <c r="E2372" s="2" t="s">
        <v>187</v>
      </c>
      <c r="F2372" s="8" t="s">
        <v>36</v>
      </c>
      <c r="G2372" s="8">
        <v>0</v>
      </c>
      <c r="H2372" s="8">
        <v>1</v>
      </c>
      <c r="I2372" s="8">
        <v>1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5">
        <v>406011079</v>
      </c>
    </row>
    <row r="2373" spans="1:21" x14ac:dyDescent="0.25">
      <c r="A2373" s="8" t="s">
        <v>5018</v>
      </c>
      <c r="B2373" s="2" t="s">
        <v>2788</v>
      </c>
      <c r="C2373" s="2" t="s">
        <v>214</v>
      </c>
      <c r="D2373" s="2" t="s">
        <v>213</v>
      </c>
      <c r="E2373" s="2" t="s">
        <v>187</v>
      </c>
      <c r="F2373" s="8" t="s">
        <v>36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5">
        <v>406011087</v>
      </c>
    </row>
    <row r="2374" spans="1:21" x14ac:dyDescent="0.25">
      <c r="A2374" s="8" t="s">
        <v>5018</v>
      </c>
      <c r="B2374" s="2" t="s">
        <v>2789</v>
      </c>
      <c r="C2374" s="2" t="s">
        <v>214</v>
      </c>
      <c r="D2374" s="2" t="s">
        <v>213</v>
      </c>
      <c r="E2374" s="2" t="s">
        <v>187</v>
      </c>
      <c r="F2374" s="8" t="s">
        <v>36</v>
      </c>
      <c r="G2374" s="8">
        <v>0</v>
      </c>
      <c r="H2374" s="8">
        <v>1</v>
      </c>
      <c r="I2374" s="8">
        <v>1</v>
      </c>
      <c r="J2374" s="8">
        <v>0</v>
      </c>
      <c r="K2374" s="8">
        <v>0</v>
      </c>
      <c r="L2374" s="8">
        <v>0</v>
      </c>
      <c r="M2374" s="8">
        <v>1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0</v>
      </c>
      <c r="T2374" s="8">
        <v>0</v>
      </c>
      <c r="U2374" s="5">
        <v>406011095</v>
      </c>
    </row>
    <row r="2375" spans="1:21" x14ac:dyDescent="0.25">
      <c r="A2375" s="8" t="s">
        <v>5018</v>
      </c>
      <c r="B2375" s="2" t="s">
        <v>2790</v>
      </c>
      <c r="C2375" s="2" t="s">
        <v>214</v>
      </c>
      <c r="D2375" s="2" t="s">
        <v>213</v>
      </c>
      <c r="E2375" s="2" t="s">
        <v>187</v>
      </c>
      <c r="F2375" s="8" t="s">
        <v>36</v>
      </c>
      <c r="G2375" s="8">
        <v>0</v>
      </c>
      <c r="H2375" s="8">
        <v>1</v>
      </c>
      <c r="I2375" s="8">
        <v>1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0</v>
      </c>
      <c r="S2375" s="8">
        <v>0</v>
      </c>
      <c r="T2375" s="8">
        <v>0</v>
      </c>
      <c r="U2375" s="5">
        <v>406011109</v>
      </c>
    </row>
    <row r="2376" spans="1:21" x14ac:dyDescent="0.25">
      <c r="A2376" s="8" t="s">
        <v>5018</v>
      </c>
      <c r="B2376" s="2" t="s">
        <v>2791</v>
      </c>
      <c r="C2376" s="2" t="s">
        <v>214</v>
      </c>
      <c r="D2376" s="2" t="s">
        <v>213</v>
      </c>
      <c r="E2376" s="2" t="s">
        <v>187</v>
      </c>
      <c r="F2376" s="8" t="s">
        <v>36</v>
      </c>
      <c r="G2376" s="8">
        <v>0</v>
      </c>
      <c r="H2376" s="8">
        <v>1</v>
      </c>
      <c r="I2376" s="8">
        <v>1</v>
      </c>
      <c r="J2376" s="8">
        <v>0</v>
      </c>
      <c r="K2376" s="8">
        <v>0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5">
        <v>406011117</v>
      </c>
    </row>
    <row r="2377" spans="1:21" x14ac:dyDescent="0.25">
      <c r="A2377" s="8" t="s">
        <v>5018</v>
      </c>
      <c r="B2377" s="2" t="s">
        <v>2792</v>
      </c>
      <c r="C2377" s="2" t="s">
        <v>214</v>
      </c>
      <c r="D2377" s="2" t="s">
        <v>213</v>
      </c>
      <c r="E2377" s="2" t="s">
        <v>187</v>
      </c>
      <c r="F2377" s="8" t="s">
        <v>36</v>
      </c>
      <c r="G2377" s="8">
        <v>0</v>
      </c>
      <c r="H2377" s="8">
        <v>1</v>
      </c>
      <c r="I2377" s="8">
        <v>1</v>
      </c>
      <c r="J2377" s="8">
        <v>0</v>
      </c>
      <c r="K2377" s="8">
        <v>0</v>
      </c>
      <c r="L2377" s="8">
        <v>0</v>
      </c>
      <c r="M2377" s="8">
        <v>1</v>
      </c>
      <c r="N2377" s="8">
        <v>0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5">
        <v>406011125</v>
      </c>
    </row>
    <row r="2378" spans="1:21" x14ac:dyDescent="0.25">
      <c r="A2378" s="8" t="s">
        <v>5018</v>
      </c>
      <c r="B2378" s="2" t="s">
        <v>2793</v>
      </c>
      <c r="C2378" s="2" t="s">
        <v>214</v>
      </c>
      <c r="D2378" s="2" t="s">
        <v>213</v>
      </c>
      <c r="E2378" s="2" t="s">
        <v>187</v>
      </c>
      <c r="F2378" s="8" t="s">
        <v>36</v>
      </c>
      <c r="G2378" s="8">
        <v>0</v>
      </c>
      <c r="H2378" s="8">
        <v>1</v>
      </c>
      <c r="I2378" s="8">
        <v>1</v>
      </c>
      <c r="J2378" s="8">
        <v>0</v>
      </c>
      <c r="K2378" s="8">
        <v>0</v>
      </c>
      <c r="L2378" s="8">
        <v>0</v>
      </c>
      <c r="M2378" s="8">
        <v>1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0</v>
      </c>
      <c r="U2378" s="5">
        <v>406011133</v>
      </c>
    </row>
    <row r="2379" spans="1:21" x14ac:dyDescent="0.25">
      <c r="A2379" s="8" t="s">
        <v>5018</v>
      </c>
      <c r="B2379" s="2" t="s">
        <v>2794</v>
      </c>
      <c r="C2379" s="2" t="s">
        <v>214</v>
      </c>
      <c r="D2379" s="2" t="s">
        <v>213</v>
      </c>
      <c r="E2379" s="2" t="s">
        <v>187</v>
      </c>
      <c r="F2379" s="8" t="s">
        <v>36</v>
      </c>
      <c r="G2379" s="8">
        <v>0</v>
      </c>
      <c r="H2379" s="8">
        <v>1</v>
      </c>
      <c r="I2379" s="8">
        <v>1</v>
      </c>
      <c r="J2379" s="8">
        <v>0</v>
      </c>
      <c r="K2379" s="8">
        <v>0</v>
      </c>
      <c r="L2379" s="8">
        <v>0</v>
      </c>
      <c r="M2379" s="8">
        <v>1</v>
      </c>
      <c r="N2379" s="8">
        <v>0</v>
      </c>
      <c r="O2379" s="8">
        <v>0</v>
      </c>
      <c r="P2379" s="8">
        <v>1</v>
      </c>
      <c r="Q2379" s="8">
        <v>0</v>
      </c>
      <c r="R2379" s="8">
        <v>0</v>
      </c>
      <c r="S2379" s="8">
        <v>0</v>
      </c>
      <c r="T2379" s="8">
        <v>0</v>
      </c>
      <c r="U2379" s="5">
        <v>406011141</v>
      </c>
    </row>
    <row r="2380" spans="1:21" x14ac:dyDescent="0.25">
      <c r="A2380" s="8" t="s">
        <v>5018</v>
      </c>
      <c r="B2380" s="2" t="s">
        <v>2795</v>
      </c>
      <c r="C2380" s="2" t="s">
        <v>214</v>
      </c>
      <c r="D2380" s="2" t="s">
        <v>213</v>
      </c>
      <c r="E2380" s="2" t="s">
        <v>187</v>
      </c>
      <c r="F2380" s="8" t="s">
        <v>36</v>
      </c>
      <c r="G2380" s="8">
        <v>0</v>
      </c>
      <c r="H2380" s="8">
        <v>1</v>
      </c>
      <c r="I2380" s="8">
        <v>1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5">
        <v>406011150</v>
      </c>
    </row>
    <row r="2381" spans="1:21" x14ac:dyDescent="0.25">
      <c r="A2381" s="8" t="s">
        <v>5018</v>
      </c>
      <c r="B2381" s="2" t="s">
        <v>2796</v>
      </c>
      <c r="C2381" s="2" t="s">
        <v>214</v>
      </c>
      <c r="D2381" s="2" t="s">
        <v>213</v>
      </c>
      <c r="E2381" s="2" t="s">
        <v>187</v>
      </c>
      <c r="F2381" s="8" t="s">
        <v>36</v>
      </c>
      <c r="G2381" s="8">
        <v>0</v>
      </c>
      <c r="H2381" s="8">
        <v>1</v>
      </c>
      <c r="I2381" s="8">
        <v>1</v>
      </c>
      <c r="J2381" s="8">
        <v>0</v>
      </c>
      <c r="K2381" s="8">
        <v>0</v>
      </c>
      <c r="L2381" s="8">
        <v>0</v>
      </c>
      <c r="M2381" s="8">
        <v>1</v>
      </c>
      <c r="N2381" s="8">
        <v>0</v>
      </c>
      <c r="O2381" s="8">
        <v>0</v>
      </c>
      <c r="P2381" s="8">
        <v>1</v>
      </c>
      <c r="Q2381" s="8">
        <v>0</v>
      </c>
      <c r="R2381" s="8">
        <v>0</v>
      </c>
      <c r="S2381" s="8">
        <v>0</v>
      </c>
      <c r="T2381" s="8">
        <v>0</v>
      </c>
      <c r="U2381" s="5">
        <v>406011168</v>
      </c>
    </row>
    <row r="2382" spans="1:21" x14ac:dyDescent="0.25">
      <c r="A2382" s="8" t="s">
        <v>5018</v>
      </c>
      <c r="B2382" s="2" t="s">
        <v>2797</v>
      </c>
      <c r="C2382" s="2" t="s">
        <v>214</v>
      </c>
      <c r="D2382" s="2" t="s">
        <v>213</v>
      </c>
      <c r="E2382" s="2" t="s">
        <v>187</v>
      </c>
      <c r="F2382" s="8" t="s">
        <v>36</v>
      </c>
      <c r="G2382" s="8">
        <v>0</v>
      </c>
      <c r="H2382" s="8">
        <v>1</v>
      </c>
      <c r="I2382" s="8">
        <v>1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1</v>
      </c>
      <c r="Q2382" s="8">
        <v>0</v>
      </c>
      <c r="R2382" s="8">
        <v>0</v>
      </c>
      <c r="S2382" s="8">
        <v>0</v>
      </c>
      <c r="T2382" s="8">
        <v>0</v>
      </c>
      <c r="U2382" s="5">
        <v>406011176</v>
      </c>
    </row>
    <row r="2383" spans="1:21" x14ac:dyDescent="0.25">
      <c r="A2383" s="8" t="s">
        <v>5018</v>
      </c>
      <c r="B2383" s="2" t="s">
        <v>2798</v>
      </c>
      <c r="C2383" s="2" t="s">
        <v>214</v>
      </c>
      <c r="D2383" s="2" t="s">
        <v>213</v>
      </c>
      <c r="E2383" s="2" t="s">
        <v>187</v>
      </c>
      <c r="F2383" s="8" t="s">
        <v>36</v>
      </c>
      <c r="G2383" s="8">
        <v>0</v>
      </c>
      <c r="H2383" s="8">
        <v>1</v>
      </c>
      <c r="I2383" s="8">
        <v>1</v>
      </c>
      <c r="J2383" s="8">
        <v>0</v>
      </c>
      <c r="K2383" s="8">
        <v>0</v>
      </c>
      <c r="L2383" s="8">
        <v>0</v>
      </c>
      <c r="M2383" s="8">
        <v>1</v>
      </c>
      <c r="N2383" s="8">
        <v>0</v>
      </c>
      <c r="O2383" s="8">
        <v>0</v>
      </c>
      <c r="P2383" s="8">
        <v>1</v>
      </c>
      <c r="Q2383" s="8">
        <v>0</v>
      </c>
      <c r="R2383" s="8">
        <v>0</v>
      </c>
      <c r="S2383" s="8">
        <v>0</v>
      </c>
      <c r="T2383" s="8">
        <v>0</v>
      </c>
      <c r="U2383" s="5">
        <v>406011184</v>
      </c>
    </row>
    <row r="2384" spans="1:21" x14ac:dyDescent="0.25">
      <c r="A2384" s="8" t="s">
        <v>5018</v>
      </c>
      <c r="B2384" s="2" t="s">
        <v>2799</v>
      </c>
      <c r="C2384" s="2" t="s">
        <v>214</v>
      </c>
      <c r="D2384" s="2" t="s">
        <v>213</v>
      </c>
      <c r="E2384" s="2" t="s">
        <v>187</v>
      </c>
      <c r="F2384" s="8" t="s">
        <v>36</v>
      </c>
      <c r="G2384" s="8">
        <v>0</v>
      </c>
      <c r="H2384" s="8">
        <v>1</v>
      </c>
      <c r="I2384" s="8">
        <v>1</v>
      </c>
      <c r="J2384" s="8">
        <v>0</v>
      </c>
      <c r="K2384" s="8">
        <v>0</v>
      </c>
      <c r="L2384" s="8">
        <v>0</v>
      </c>
      <c r="M2384" s="8">
        <v>1</v>
      </c>
      <c r="N2384" s="8">
        <v>0</v>
      </c>
      <c r="O2384" s="8">
        <v>0</v>
      </c>
      <c r="P2384" s="8">
        <v>1</v>
      </c>
      <c r="Q2384" s="8">
        <v>0</v>
      </c>
      <c r="R2384" s="8">
        <v>0</v>
      </c>
      <c r="S2384" s="8">
        <v>0</v>
      </c>
      <c r="T2384" s="8">
        <v>0</v>
      </c>
      <c r="U2384" s="5">
        <v>406011192</v>
      </c>
    </row>
    <row r="2385" spans="1:21" x14ac:dyDescent="0.25">
      <c r="A2385" s="8" t="s">
        <v>5018</v>
      </c>
      <c r="B2385" s="2" t="s">
        <v>2800</v>
      </c>
      <c r="C2385" s="2" t="s">
        <v>214</v>
      </c>
      <c r="D2385" s="2" t="s">
        <v>213</v>
      </c>
      <c r="E2385" s="2" t="s">
        <v>187</v>
      </c>
      <c r="F2385" s="8" t="s">
        <v>36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1</v>
      </c>
      <c r="N2385" s="8">
        <v>0</v>
      </c>
      <c r="O2385" s="8">
        <v>0</v>
      </c>
      <c r="P2385" s="8">
        <v>1</v>
      </c>
      <c r="Q2385" s="8">
        <v>0</v>
      </c>
      <c r="R2385" s="8">
        <v>0</v>
      </c>
      <c r="S2385" s="8">
        <v>0</v>
      </c>
      <c r="T2385" s="8">
        <v>0</v>
      </c>
      <c r="U2385" s="5">
        <v>406011206</v>
      </c>
    </row>
    <row r="2386" spans="1:21" x14ac:dyDescent="0.25">
      <c r="A2386" s="8" t="s">
        <v>5018</v>
      </c>
      <c r="B2386" s="2" t="s">
        <v>2801</v>
      </c>
      <c r="C2386" s="2" t="s">
        <v>214</v>
      </c>
      <c r="D2386" s="2" t="s">
        <v>213</v>
      </c>
      <c r="E2386" s="2" t="s">
        <v>187</v>
      </c>
      <c r="F2386" s="8" t="s">
        <v>36</v>
      </c>
      <c r="G2386" s="8">
        <v>0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5">
        <v>406011214</v>
      </c>
    </row>
    <row r="2387" spans="1:21" x14ac:dyDescent="0.25">
      <c r="A2387" s="8" t="s">
        <v>5018</v>
      </c>
      <c r="B2387" s="2" t="s">
        <v>2802</v>
      </c>
      <c r="C2387" s="2" t="s">
        <v>214</v>
      </c>
      <c r="D2387" s="2" t="s">
        <v>213</v>
      </c>
      <c r="E2387" s="2" t="s">
        <v>187</v>
      </c>
      <c r="F2387" s="8" t="s">
        <v>36</v>
      </c>
      <c r="G2387" s="8">
        <v>0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5">
        <v>406011222</v>
      </c>
    </row>
    <row r="2388" spans="1:21" x14ac:dyDescent="0.25">
      <c r="A2388" s="8" t="s">
        <v>5018</v>
      </c>
      <c r="B2388" s="2" t="s">
        <v>2803</v>
      </c>
      <c r="C2388" s="2" t="s">
        <v>214</v>
      </c>
      <c r="D2388" s="2" t="s">
        <v>213</v>
      </c>
      <c r="E2388" s="2" t="s">
        <v>187</v>
      </c>
      <c r="F2388" s="8" t="s">
        <v>36</v>
      </c>
      <c r="G2388" s="8">
        <v>0</v>
      </c>
      <c r="H2388" s="8">
        <v>1</v>
      </c>
      <c r="I2388" s="8">
        <v>0</v>
      </c>
      <c r="J2388" s="8">
        <v>0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5">
        <v>406011230</v>
      </c>
    </row>
    <row r="2389" spans="1:21" x14ac:dyDescent="0.25">
      <c r="A2389" s="8" t="s">
        <v>5018</v>
      </c>
      <c r="B2389" s="2" t="s">
        <v>2804</v>
      </c>
      <c r="C2389" s="2" t="s">
        <v>214</v>
      </c>
      <c r="D2389" s="2" t="s">
        <v>213</v>
      </c>
      <c r="E2389" s="2" t="s">
        <v>187</v>
      </c>
      <c r="F2389" s="8" t="s">
        <v>36</v>
      </c>
      <c r="G2389" s="8">
        <v>0</v>
      </c>
      <c r="H2389" s="8">
        <v>1</v>
      </c>
      <c r="I2389" s="8">
        <v>0</v>
      </c>
      <c r="J2389" s="8">
        <v>0</v>
      </c>
      <c r="K2389" s="8">
        <v>0</v>
      </c>
      <c r="L2389" s="8">
        <v>0</v>
      </c>
      <c r="M2389" s="8">
        <v>1</v>
      </c>
      <c r="N2389" s="8">
        <v>0</v>
      </c>
      <c r="O2389" s="8">
        <v>0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5">
        <v>406011249</v>
      </c>
    </row>
    <row r="2390" spans="1:21" x14ac:dyDescent="0.25">
      <c r="A2390" s="8" t="s">
        <v>5018</v>
      </c>
      <c r="B2390" s="2" t="s">
        <v>2805</v>
      </c>
      <c r="C2390" s="2" t="s">
        <v>214</v>
      </c>
      <c r="D2390" s="2" t="s">
        <v>213</v>
      </c>
      <c r="E2390" s="2" t="s">
        <v>187</v>
      </c>
      <c r="F2390" s="8" t="s">
        <v>24</v>
      </c>
      <c r="G2390" s="8">
        <v>0</v>
      </c>
      <c r="H2390" s="8">
        <v>1</v>
      </c>
      <c r="I2390" s="8">
        <v>0</v>
      </c>
      <c r="J2390" s="8">
        <v>0</v>
      </c>
      <c r="K2390" s="8">
        <v>0</v>
      </c>
      <c r="L2390" s="8">
        <v>0</v>
      </c>
      <c r="M2390" s="8">
        <v>1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5">
        <v>406011257</v>
      </c>
    </row>
    <row r="2391" spans="1:21" x14ac:dyDescent="0.25">
      <c r="A2391" s="8" t="s">
        <v>5018</v>
      </c>
      <c r="B2391" s="2" t="s">
        <v>2806</v>
      </c>
      <c r="C2391" s="2" t="s">
        <v>214</v>
      </c>
      <c r="D2391" s="2" t="s">
        <v>213</v>
      </c>
      <c r="E2391" s="2" t="s">
        <v>187</v>
      </c>
      <c r="F2391" s="8" t="s">
        <v>36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0</v>
      </c>
      <c r="M2391" s="8">
        <v>1</v>
      </c>
      <c r="N2391" s="8">
        <v>0</v>
      </c>
      <c r="O2391" s="8">
        <v>0</v>
      </c>
      <c r="P2391" s="8">
        <v>1</v>
      </c>
      <c r="Q2391" s="8">
        <v>0</v>
      </c>
      <c r="R2391" s="8">
        <v>0</v>
      </c>
      <c r="S2391" s="8">
        <v>0</v>
      </c>
      <c r="T2391" s="8">
        <v>0</v>
      </c>
      <c r="U2391" s="5">
        <v>406011265</v>
      </c>
    </row>
    <row r="2392" spans="1:21" x14ac:dyDescent="0.25">
      <c r="A2392" s="8" t="s">
        <v>5018</v>
      </c>
      <c r="B2392" s="2" t="s">
        <v>2807</v>
      </c>
      <c r="C2392" s="2" t="s">
        <v>214</v>
      </c>
      <c r="D2392" s="2" t="s">
        <v>213</v>
      </c>
      <c r="E2392" s="2" t="s">
        <v>187</v>
      </c>
      <c r="F2392" s="8" t="s">
        <v>36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1</v>
      </c>
      <c r="N2392" s="8">
        <v>0</v>
      </c>
      <c r="O2392" s="8">
        <v>0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5">
        <v>406011273</v>
      </c>
    </row>
    <row r="2393" spans="1:21" x14ac:dyDescent="0.25">
      <c r="A2393" s="8" t="s">
        <v>5018</v>
      </c>
      <c r="B2393" s="2" t="s">
        <v>2808</v>
      </c>
      <c r="C2393" s="2" t="s">
        <v>214</v>
      </c>
      <c r="D2393" s="2" t="s">
        <v>213</v>
      </c>
      <c r="E2393" s="2" t="s">
        <v>187</v>
      </c>
      <c r="F2393" s="8" t="s">
        <v>36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1</v>
      </c>
      <c r="N2393" s="8">
        <v>0</v>
      </c>
      <c r="O2393" s="8">
        <v>0</v>
      </c>
      <c r="P2393" s="8">
        <v>1</v>
      </c>
      <c r="Q2393" s="8">
        <v>0</v>
      </c>
      <c r="R2393" s="8">
        <v>0</v>
      </c>
      <c r="S2393" s="8">
        <v>0</v>
      </c>
      <c r="T2393" s="8">
        <v>0</v>
      </c>
      <c r="U2393" s="5">
        <v>406011281</v>
      </c>
    </row>
    <row r="2394" spans="1:21" x14ac:dyDescent="0.25">
      <c r="A2394" s="8" t="s">
        <v>5018</v>
      </c>
      <c r="B2394" s="2" t="s">
        <v>2809</v>
      </c>
      <c r="C2394" s="2" t="s">
        <v>214</v>
      </c>
      <c r="D2394" s="2" t="s">
        <v>213</v>
      </c>
      <c r="E2394" s="2" t="s">
        <v>187</v>
      </c>
      <c r="F2394" s="8" t="s">
        <v>36</v>
      </c>
      <c r="G2394" s="8">
        <v>0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5">
        <v>406011290</v>
      </c>
    </row>
    <row r="2395" spans="1:21" x14ac:dyDescent="0.25">
      <c r="A2395" s="8" t="s">
        <v>5018</v>
      </c>
      <c r="B2395" s="2" t="s">
        <v>2810</v>
      </c>
      <c r="C2395" s="2" t="s">
        <v>214</v>
      </c>
      <c r="D2395" s="2" t="s">
        <v>213</v>
      </c>
      <c r="E2395" s="2" t="s">
        <v>187</v>
      </c>
      <c r="F2395" s="8" t="s">
        <v>36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0</v>
      </c>
      <c r="M2395" s="8">
        <v>1</v>
      </c>
      <c r="N2395" s="8">
        <v>0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5">
        <v>406011303</v>
      </c>
    </row>
    <row r="2396" spans="1:21" x14ac:dyDescent="0.25">
      <c r="A2396" s="8" t="s">
        <v>5018</v>
      </c>
      <c r="B2396" s="2" t="s">
        <v>2811</v>
      </c>
      <c r="C2396" s="2" t="s">
        <v>214</v>
      </c>
      <c r="D2396" s="2" t="s">
        <v>213</v>
      </c>
      <c r="E2396" s="2" t="s">
        <v>187</v>
      </c>
      <c r="F2396" s="8" t="s">
        <v>36</v>
      </c>
      <c r="G2396" s="8">
        <v>0</v>
      </c>
      <c r="H2396" s="8">
        <v>1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0</v>
      </c>
      <c r="S2396" s="8">
        <v>0</v>
      </c>
      <c r="T2396" s="8">
        <v>0</v>
      </c>
      <c r="U2396" s="5">
        <v>406011311</v>
      </c>
    </row>
    <row r="2397" spans="1:21" x14ac:dyDescent="0.25">
      <c r="A2397" s="8" t="s">
        <v>5018</v>
      </c>
      <c r="B2397" s="2" t="s">
        <v>2812</v>
      </c>
      <c r="C2397" s="2" t="s">
        <v>214</v>
      </c>
      <c r="D2397" s="2" t="s">
        <v>213</v>
      </c>
      <c r="E2397" s="2" t="s">
        <v>187</v>
      </c>
      <c r="F2397" s="8" t="s">
        <v>36</v>
      </c>
      <c r="G2397" s="8">
        <v>0</v>
      </c>
      <c r="H2397" s="8">
        <v>1</v>
      </c>
      <c r="I2397" s="8">
        <v>0</v>
      </c>
      <c r="J2397" s="8">
        <v>0</v>
      </c>
      <c r="K2397" s="8">
        <v>0</v>
      </c>
      <c r="L2397" s="8">
        <v>0</v>
      </c>
      <c r="M2397" s="8">
        <v>1</v>
      </c>
      <c r="N2397" s="8">
        <v>0</v>
      </c>
      <c r="O2397" s="8">
        <v>0</v>
      </c>
      <c r="P2397" s="8">
        <v>1</v>
      </c>
      <c r="Q2397" s="8">
        <v>0</v>
      </c>
      <c r="R2397" s="8">
        <v>0</v>
      </c>
      <c r="S2397" s="8">
        <v>0</v>
      </c>
      <c r="T2397" s="8">
        <v>0</v>
      </c>
      <c r="U2397" s="5">
        <v>406011320</v>
      </c>
    </row>
    <row r="2398" spans="1:21" x14ac:dyDescent="0.25">
      <c r="A2398" s="8" t="s">
        <v>5018</v>
      </c>
      <c r="B2398" s="2" t="s">
        <v>2813</v>
      </c>
      <c r="C2398" s="2" t="s">
        <v>214</v>
      </c>
      <c r="D2398" s="2" t="s">
        <v>213</v>
      </c>
      <c r="E2398" s="2" t="s">
        <v>187</v>
      </c>
      <c r="F2398" s="8" t="s">
        <v>36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0</v>
      </c>
      <c r="P2398" s="8">
        <v>1</v>
      </c>
      <c r="Q2398" s="8">
        <v>0</v>
      </c>
      <c r="R2398" s="8">
        <v>0</v>
      </c>
      <c r="S2398" s="8">
        <v>0</v>
      </c>
      <c r="T2398" s="8">
        <v>0</v>
      </c>
      <c r="U2398" s="5">
        <v>406011338</v>
      </c>
    </row>
    <row r="2399" spans="1:21" x14ac:dyDescent="0.25">
      <c r="A2399" s="8" t="s">
        <v>5018</v>
      </c>
      <c r="B2399" s="2" t="s">
        <v>2814</v>
      </c>
      <c r="C2399" s="2" t="s">
        <v>214</v>
      </c>
      <c r="D2399" s="2" t="s">
        <v>213</v>
      </c>
      <c r="E2399" s="2" t="s">
        <v>187</v>
      </c>
      <c r="F2399" s="8" t="s">
        <v>36</v>
      </c>
      <c r="G2399" s="8">
        <v>0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1</v>
      </c>
      <c r="N2399" s="8">
        <v>0</v>
      </c>
      <c r="O2399" s="8">
        <v>0</v>
      </c>
      <c r="P2399" s="8">
        <v>1</v>
      </c>
      <c r="Q2399" s="8">
        <v>0</v>
      </c>
      <c r="R2399" s="8">
        <v>0</v>
      </c>
      <c r="S2399" s="8">
        <v>0</v>
      </c>
      <c r="T2399" s="8">
        <v>0</v>
      </c>
      <c r="U2399" s="5">
        <v>406011346</v>
      </c>
    </row>
    <row r="2400" spans="1:21" x14ac:dyDescent="0.25">
      <c r="A2400" s="8" t="s">
        <v>5018</v>
      </c>
      <c r="B2400" s="2" t="s">
        <v>2815</v>
      </c>
      <c r="C2400" s="2" t="s">
        <v>214</v>
      </c>
      <c r="D2400" s="2" t="s">
        <v>213</v>
      </c>
      <c r="E2400" s="2" t="s">
        <v>187</v>
      </c>
      <c r="F2400" s="8" t="s">
        <v>36</v>
      </c>
      <c r="G2400" s="8">
        <v>0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1</v>
      </c>
      <c r="N2400" s="8">
        <v>0</v>
      </c>
      <c r="O2400" s="8">
        <v>0</v>
      </c>
      <c r="P2400" s="8">
        <v>1</v>
      </c>
      <c r="Q2400" s="8">
        <v>0</v>
      </c>
      <c r="R2400" s="8">
        <v>0</v>
      </c>
      <c r="S2400" s="8">
        <v>0</v>
      </c>
      <c r="T2400" s="8">
        <v>0</v>
      </c>
      <c r="U2400" s="5">
        <v>406011354</v>
      </c>
    </row>
    <row r="2401" spans="1:21" x14ac:dyDescent="0.25">
      <c r="A2401" s="8" t="s">
        <v>5018</v>
      </c>
      <c r="B2401" s="2" t="s">
        <v>2816</v>
      </c>
      <c r="C2401" s="2" t="s">
        <v>214</v>
      </c>
      <c r="D2401" s="2" t="s">
        <v>213</v>
      </c>
      <c r="E2401" s="2" t="s">
        <v>187</v>
      </c>
      <c r="F2401" s="8" t="s">
        <v>36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5">
        <v>406011362</v>
      </c>
    </row>
    <row r="2402" spans="1:21" x14ac:dyDescent="0.25">
      <c r="A2402" s="8" t="s">
        <v>5018</v>
      </c>
      <c r="B2402" s="2" t="s">
        <v>2817</v>
      </c>
      <c r="C2402" s="2" t="s">
        <v>214</v>
      </c>
      <c r="D2402" s="2" t="s">
        <v>213</v>
      </c>
      <c r="E2402" s="2" t="s">
        <v>187</v>
      </c>
      <c r="F2402" s="8" t="s">
        <v>36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1</v>
      </c>
      <c r="N2402" s="8">
        <v>0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5">
        <v>406011370</v>
      </c>
    </row>
    <row r="2403" spans="1:21" x14ac:dyDescent="0.25">
      <c r="A2403" s="8" t="s">
        <v>5018</v>
      </c>
      <c r="B2403" s="2" t="s">
        <v>2818</v>
      </c>
      <c r="C2403" s="2" t="s">
        <v>214</v>
      </c>
      <c r="D2403" s="2" t="s">
        <v>213</v>
      </c>
      <c r="E2403" s="2" t="s">
        <v>187</v>
      </c>
      <c r="F2403" s="8" t="s">
        <v>36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1</v>
      </c>
      <c r="N2403" s="8">
        <v>0</v>
      </c>
      <c r="O2403" s="8">
        <v>0</v>
      </c>
      <c r="P2403" s="8">
        <v>1</v>
      </c>
      <c r="Q2403" s="8">
        <v>0</v>
      </c>
      <c r="R2403" s="8">
        <v>0</v>
      </c>
      <c r="S2403" s="8">
        <v>0</v>
      </c>
      <c r="T2403" s="8">
        <v>0</v>
      </c>
      <c r="U2403" s="5">
        <v>406011389</v>
      </c>
    </row>
    <row r="2404" spans="1:21" x14ac:dyDescent="0.25">
      <c r="A2404" s="8" t="s">
        <v>5018</v>
      </c>
      <c r="B2404" s="2" t="s">
        <v>2819</v>
      </c>
      <c r="C2404" s="2" t="s">
        <v>214</v>
      </c>
      <c r="D2404" s="2" t="s">
        <v>213</v>
      </c>
      <c r="E2404" s="2" t="s">
        <v>187</v>
      </c>
      <c r="F2404" s="8" t="s">
        <v>36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5">
        <v>406011397</v>
      </c>
    </row>
    <row r="2405" spans="1:21" x14ac:dyDescent="0.25">
      <c r="A2405" s="8" t="s">
        <v>5018</v>
      </c>
      <c r="B2405" s="2" t="s">
        <v>2820</v>
      </c>
      <c r="C2405" s="2" t="s">
        <v>214</v>
      </c>
      <c r="D2405" s="2" t="s">
        <v>213</v>
      </c>
      <c r="E2405" s="2" t="s">
        <v>187</v>
      </c>
      <c r="F2405" s="8" t="s">
        <v>36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0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5">
        <v>406011400</v>
      </c>
    </row>
    <row r="2406" spans="1:21" x14ac:dyDescent="0.25">
      <c r="A2406" s="8" t="s">
        <v>5018</v>
      </c>
      <c r="B2406" s="2" t="s">
        <v>2821</v>
      </c>
      <c r="C2406" s="2" t="s">
        <v>214</v>
      </c>
      <c r="D2406" s="2" t="s">
        <v>213</v>
      </c>
      <c r="E2406" s="2" t="s">
        <v>187</v>
      </c>
      <c r="F2406" s="8" t="s">
        <v>36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1</v>
      </c>
      <c r="N2406" s="8">
        <v>0</v>
      </c>
      <c r="O2406" s="8">
        <v>0</v>
      </c>
      <c r="P2406" s="8">
        <v>1</v>
      </c>
      <c r="Q2406" s="8">
        <v>0</v>
      </c>
      <c r="R2406" s="8">
        <v>0</v>
      </c>
      <c r="S2406" s="8">
        <v>0</v>
      </c>
      <c r="T2406" s="8">
        <v>0</v>
      </c>
      <c r="U2406" s="5">
        <v>406011419</v>
      </c>
    </row>
    <row r="2407" spans="1:21" x14ac:dyDescent="0.25">
      <c r="A2407" s="8" t="s">
        <v>5018</v>
      </c>
      <c r="B2407" s="2" t="s">
        <v>2822</v>
      </c>
      <c r="C2407" s="2" t="s">
        <v>214</v>
      </c>
      <c r="D2407" s="2" t="s">
        <v>213</v>
      </c>
      <c r="E2407" s="2" t="s">
        <v>187</v>
      </c>
      <c r="F2407" s="8" t="s">
        <v>36</v>
      </c>
      <c r="G2407" s="8">
        <v>0</v>
      </c>
      <c r="H2407" s="8">
        <v>1</v>
      </c>
      <c r="I2407" s="8">
        <v>0</v>
      </c>
      <c r="J2407" s="8">
        <v>0</v>
      </c>
      <c r="K2407" s="8">
        <v>0</v>
      </c>
      <c r="L2407" s="8">
        <v>0</v>
      </c>
      <c r="M2407" s="8">
        <v>1</v>
      </c>
      <c r="N2407" s="8">
        <v>0</v>
      </c>
      <c r="O2407" s="8">
        <v>0</v>
      </c>
      <c r="P2407" s="8">
        <v>1</v>
      </c>
      <c r="Q2407" s="8">
        <v>0</v>
      </c>
      <c r="R2407" s="8">
        <v>0</v>
      </c>
      <c r="S2407" s="8">
        <v>0</v>
      </c>
      <c r="T2407" s="8">
        <v>0</v>
      </c>
      <c r="U2407" s="5">
        <v>406011427</v>
      </c>
    </row>
    <row r="2408" spans="1:21" x14ac:dyDescent="0.25">
      <c r="A2408" s="8" t="s">
        <v>5018</v>
      </c>
      <c r="B2408" s="2" t="s">
        <v>2823</v>
      </c>
      <c r="C2408" s="2" t="s">
        <v>214</v>
      </c>
      <c r="D2408" s="2" t="s">
        <v>213</v>
      </c>
      <c r="E2408" s="2" t="s">
        <v>187</v>
      </c>
      <c r="F2408" s="8" t="s">
        <v>36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5">
        <v>406011435</v>
      </c>
    </row>
    <row r="2409" spans="1:21" x14ac:dyDescent="0.25">
      <c r="A2409" s="8" t="s">
        <v>5018</v>
      </c>
      <c r="B2409" s="2" t="s">
        <v>2824</v>
      </c>
      <c r="C2409" s="2" t="s">
        <v>214</v>
      </c>
      <c r="D2409" s="2" t="s">
        <v>213</v>
      </c>
      <c r="E2409" s="2" t="s">
        <v>187</v>
      </c>
      <c r="F2409" s="8" t="s">
        <v>36</v>
      </c>
      <c r="G2409" s="8">
        <v>0</v>
      </c>
      <c r="H2409" s="8">
        <v>1</v>
      </c>
      <c r="I2409" s="8">
        <v>0</v>
      </c>
      <c r="J2409" s="8">
        <v>0</v>
      </c>
      <c r="K2409" s="8">
        <v>0</v>
      </c>
      <c r="L2409" s="8">
        <v>0</v>
      </c>
      <c r="M2409" s="8">
        <v>1</v>
      </c>
      <c r="N2409" s="8">
        <v>0</v>
      </c>
      <c r="O2409" s="8">
        <v>0</v>
      </c>
      <c r="P2409" s="8">
        <v>1</v>
      </c>
      <c r="Q2409" s="8">
        <v>0</v>
      </c>
      <c r="R2409" s="8">
        <v>0</v>
      </c>
      <c r="S2409" s="8">
        <v>0</v>
      </c>
      <c r="T2409" s="8">
        <v>0</v>
      </c>
      <c r="U2409" s="5">
        <v>406011443</v>
      </c>
    </row>
    <row r="2410" spans="1:21" x14ac:dyDescent="0.25">
      <c r="A2410" s="8" t="s">
        <v>5018</v>
      </c>
      <c r="B2410" s="2" t="s">
        <v>2825</v>
      </c>
      <c r="C2410" s="2" t="s">
        <v>214</v>
      </c>
      <c r="D2410" s="2" t="s">
        <v>213</v>
      </c>
      <c r="E2410" s="2" t="s">
        <v>187</v>
      </c>
      <c r="F2410" s="8" t="s">
        <v>36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1</v>
      </c>
      <c r="N2410" s="8">
        <v>0</v>
      </c>
      <c r="O2410" s="8">
        <v>0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5">
        <v>406011451</v>
      </c>
    </row>
    <row r="2411" spans="1:21" x14ac:dyDescent="0.25">
      <c r="A2411" s="8" t="s">
        <v>5018</v>
      </c>
      <c r="B2411" s="2" t="s">
        <v>2826</v>
      </c>
      <c r="C2411" s="2" t="s">
        <v>214</v>
      </c>
      <c r="D2411" s="2" t="s">
        <v>213</v>
      </c>
      <c r="E2411" s="2" t="s">
        <v>187</v>
      </c>
      <c r="F2411" s="8" t="s">
        <v>36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1</v>
      </c>
      <c r="N2411" s="8">
        <v>0</v>
      </c>
      <c r="O2411" s="8">
        <v>0</v>
      </c>
      <c r="P2411" s="8">
        <v>1</v>
      </c>
      <c r="Q2411" s="8">
        <v>0</v>
      </c>
      <c r="R2411" s="8">
        <v>0</v>
      </c>
      <c r="S2411" s="8">
        <v>0</v>
      </c>
      <c r="T2411" s="8">
        <v>0</v>
      </c>
      <c r="U2411" s="5">
        <v>406011460</v>
      </c>
    </row>
    <row r="2412" spans="1:21" x14ac:dyDescent="0.25">
      <c r="A2412" s="8" t="s">
        <v>5018</v>
      </c>
      <c r="B2412" s="2" t="s">
        <v>2827</v>
      </c>
      <c r="C2412" s="2" t="s">
        <v>214</v>
      </c>
      <c r="D2412" s="2" t="s">
        <v>213</v>
      </c>
      <c r="E2412" s="2" t="s">
        <v>187</v>
      </c>
      <c r="F2412" s="8" t="s">
        <v>36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1</v>
      </c>
      <c r="Q2412" s="8">
        <v>0</v>
      </c>
      <c r="R2412" s="8">
        <v>0</v>
      </c>
      <c r="S2412" s="8">
        <v>0</v>
      </c>
      <c r="T2412" s="8">
        <v>0</v>
      </c>
      <c r="U2412" s="5">
        <v>406011478</v>
      </c>
    </row>
    <row r="2413" spans="1:21" x14ac:dyDescent="0.25">
      <c r="A2413" s="8" t="s">
        <v>5018</v>
      </c>
      <c r="B2413" s="2" t="s">
        <v>2828</v>
      </c>
      <c r="C2413" s="2" t="s">
        <v>214</v>
      </c>
      <c r="D2413" s="2" t="s">
        <v>213</v>
      </c>
      <c r="E2413" s="2" t="s">
        <v>187</v>
      </c>
      <c r="F2413" s="8" t="s">
        <v>36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1</v>
      </c>
      <c r="Q2413" s="8">
        <v>0</v>
      </c>
      <c r="R2413" s="8">
        <v>0</v>
      </c>
      <c r="S2413" s="8">
        <v>0</v>
      </c>
      <c r="T2413" s="8">
        <v>0</v>
      </c>
      <c r="U2413" s="5">
        <v>406011486</v>
      </c>
    </row>
    <row r="2414" spans="1:21" x14ac:dyDescent="0.25">
      <c r="A2414" s="8" t="s">
        <v>5018</v>
      </c>
      <c r="B2414" s="2" t="s">
        <v>2829</v>
      </c>
      <c r="C2414" s="2" t="s">
        <v>214</v>
      </c>
      <c r="D2414" s="2" t="s">
        <v>213</v>
      </c>
      <c r="E2414" s="2" t="s">
        <v>187</v>
      </c>
      <c r="F2414" s="8" t="s">
        <v>36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0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5">
        <v>406011494</v>
      </c>
    </row>
    <row r="2415" spans="1:21" x14ac:dyDescent="0.25">
      <c r="A2415" s="8" t="s">
        <v>5018</v>
      </c>
      <c r="B2415" s="2" t="s">
        <v>2830</v>
      </c>
      <c r="C2415" s="2" t="s">
        <v>214</v>
      </c>
      <c r="D2415" s="2" t="s">
        <v>213</v>
      </c>
      <c r="E2415" s="2" t="s">
        <v>187</v>
      </c>
      <c r="F2415" s="8" t="s">
        <v>36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5">
        <v>406011508</v>
      </c>
    </row>
    <row r="2416" spans="1:21" x14ac:dyDescent="0.25">
      <c r="A2416" s="8" t="s">
        <v>5018</v>
      </c>
      <c r="B2416" s="2" t="s">
        <v>2831</v>
      </c>
      <c r="C2416" s="2" t="s">
        <v>214</v>
      </c>
      <c r="D2416" s="2" t="s">
        <v>213</v>
      </c>
      <c r="E2416" s="2" t="s">
        <v>187</v>
      </c>
      <c r="F2416" s="8" t="s">
        <v>36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0</v>
      </c>
      <c r="S2416" s="8">
        <v>0</v>
      </c>
      <c r="T2416" s="8">
        <v>0</v>
      </c>
      <c r="U2416" s="5">
        <v>406011516</v>
      </c>
    </row>
    <row r="2417" spans="1:21" hidden="1" x14ac:dyDescent="0.25">
      <c r="A2417" s="8" t="s">
        <v>5018</v>
      </c>
      <c r="B2417" s="2" t="s">
        <v>2832</v>
      </c>
      <c r="C2417" s="2" t="s">
        <v>215</v>
      </c>
      <c r="D2417" s="2" t="s">
        <v>213</v>
      </c>
      <c r="E2417" s="2" t="s">
        <v>187</v>
      </c>
      <c r="F2417" s="8" t="s">
        <v>24</v>
      </c>
      <c r="G2417" s="8">
        <v>0</v>
      </c>
      <c r="H2417" s="8">
        <v>1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5">
        <v>406020019</v>
      </c>
    </row>
    <row r="2418" spans="1:21" hidden="1" x14ac:dyDescent="0.25">
      <c r="A2418" s="8" t="s">
        <v>5018</v>
      </c>
      <c r="B2418" s="2" t="s">
        <v>2833</v>
      </c>
      <c r="C2418" s="2" t="s">
        <v>215</v>
      </c>
      <c r="D2418" s="2" t="s">
        <v>213</v>
      </c>
      <c r="E2418" s="2" t="s">
        <v>187</v>
      </c>
      <c r="F2418" s="8" t="s">
        <v>36</v>
      </c>
      <c r="G2418" s="8">
        <v>0</v>
      </c>
      <c r="H2418" s="8">
        <v>1</v>
      </c>
      <c r="I2418" s="8">
        <v>0</v>
      </c>
      <c r="J2418" s="8">
        <v>0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5">
        <v>406020027</v>
      </c>
    </row>
    <row r="2419" spans="1:21" hidden="1" x14ac:dyDescent="0.25">
      <c r="A2419" s="8" t="s">
        <v>5018</v>
      </c>
      <c r="B2419" s="2" t="s">
        <v>2834</v>
      </c>
      <c r="C2419" s="2" t="s">
        <v>215</v>
      </c>
      <c r="D2419" s="2" t="s">
        <v>213</v>
      </c>
      <c r="E2419" s="2" t="s">
        <v>187</v>
      </c>
      <c r="F2419" s="8" t="s">
        <v>24</v>
      </c>
      <c r="G2419" s="8">
        <v>0</v>
      </c>
      <c r="H2419" s="8">
        <v>1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0</v>
      </c>
      <c r="T2419" s="8">
        <v>0</v>
      </c>
      <c r="U2419" s="5">
        <v>406020035</v>
      </c>
    </row>
    <row r="2420" spans="1:21" hidden="1" x14ac:dyDescent="0.25">
      <c r="A2420" s="8" t="s">
        <v>5018</v>
      </c>
      <c r="B2420" s="2" t="s">
        <v>2835</v>
      </c>
      <c r="C2420" s="2" t="s">
        <v>215</v>
      </c>
      <c r="D2420" s="2" t="s">
        <v>213</v>
      </c>
      <c r="E2420" s="2" t="s">
        <v>187</v>
      </c>
      <c r="F2420" s="8" t="s">
        <v>36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>
        <v>1</v>
      </c>
      <c r="Q2420" s="8">
        <v>0</v>
      </c>
      <c r="R2420" s="8">
        <v>0</v>
      </c>
      <c r="S2420" s="8">
        <v>0</v>
      </c>
      <c r="T2420" s="8">
        <v>0</v>
      </c>
      <c r="U2420" s="5">
        <v>406020043</v>
      </c>
    </row>
    <row r="2421" spans="1:21" hidden="1" x14ac:dyDescent="0.25">
      <c r="A2421" s="8" t="s">
        <v>5018</v>
      </c>
      <c r="B2421" s="2" t="s">
        <v>2836</v>
      </c>
      <c r="C2421" s="2" t="s">
        <v>215</v>
      </c>
      <c r="D2421" s="2" t="s">
        <v>213</v>
      </c>
      <c r="E2421" s="2" t="s">
        <v>187</v>
      </c>
      <c r="F2421" s="8" t="s">
        <v>36</v>
      </c>
      <c r="G2421" s="8">
        <v>0</v>
      </c>
      <c r="H2421" s="8">
        <v>1</v>
      </c>
      <c r="I2421" s="8">
        <v>0</v>
      </c>
      <c r="J2421" s="8">
        <v>0</v>
      </c>
      <c r="K2421" s="8">
        <v>0</v>
      </c>
      <c r="L2421" s="8">
        <v>0</v>
      </c>
      <c r="M2421" s="8">
        <v>1</v>
      </c>
      <c r="N2421" s="8">
        <v>0</v>
      </c>
      <c r="O2421" s="8">
        <v>0</v>
      </c>
      <c r="P2421" s="8">
        <v>1</v>
      </c>
      <c r="Q2421" s="8">
        <v>0</v>
      </c>
      <c r="R2421" s="8">
        <v>0</v>
      </c>
      <c r="S2421" s="8">
        <v>0</v>
      </c>
      <c r="T2421" s="8">
        <v>0</v>
      </c>
      <c r="U2421" s="5">
        <v>406020051</v>
      </c>
    </row>
    <row r="2422" spans="1:21" hidden="1" x14ac:dyDescent="0.25">
      <c r="A2422" s="8" t="s">
        <v>5018</v>
      </c>
      <c r="B2422" s="2" t="s">
        <v>2837</v>
      </c>
      <c r="C2422" s="2" t="s">
        <v>215</v>
      </c>
      <c r="D2422" s="2" t="s">
        <v>213</v>
      </c>
      <c r="E2422" s="2" t="s">
        <v>187</v>
      </c>
      <c r="F2422" s="8" t="s">
        <v>36</v>
      </c>
      <c r="G2422" s="8">
        <v>0</v>
      </c>
      <c r="H2422" s="8">
        <v>1</v>
      </c>
      <c r="I2422" s="8">
        <v>1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5">
        <v>406020078</v>
      </c>
    </row>
    <row r="2423" spans="1:21" hidden="1" x14ac:dyDescent="0.25">
      <c r="A2423" s="8" t="s">
        <v>5018</v>
      </c>
      <c r="B2423" s="2" t="s">
        <v>2838</v>
      </c>
      <c r="C2423" s="2" t="s">
        <v>215</v>
      </c>
      <c r="D2423" s="2" t="s">
        <v>213</v>
      </c>
      <c r="E2423" s="2" t="s">
        <v>187</v>
      </c>
      <c r="F2423" s="8" t="s">
        <v>24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1</v>
      </c>
      <c r="P2423" s="8">
        <v>1</v>
      </c>
      <c r="Q2423" s="8">
        <v>0</v>
      </c>
      <c r="R2423" s="8">
        <v>0</v>
      </c>
      <c r="S2423" s="8">
        <v>0</v>
      </c>
      <c r="T2423" s="8">
        <v>0</v>
      </c>
      <c r="U2423" s="5">
        <v>406020086</v>
      </c>
    </row>
    <row r="2424" spans="1:21" hidden="1" x14ac:dyDescent="0.25">
      <c r="A2424" s="8" t="s">
        <v>5018</v>
      </c>
      <c r="B2424" s="2" t="s">
        <v>2839</v>
      </c>
      <c r="C2424" s="2" t="s">
        <v>215</v>
      </c>
      <c r="D2424" s="2" t="s">
        <v>213</v>
      </c>
      <c r="E2424" s="2" t="s">
        <v>187</v>
      </c>
      <c r="F2424" s="8" t="s">
        <v>24</v>
      </c>
      <c r="G2424" s="8">
        <v>1</v>
      </c>
      <c r="H2424" s="8">
        <v>1</v>
      </c>
      <c r="I2424" s="8">
        <v>1</v>
      </c>
      <c r="J2424" s="8">
        <v>1</v>
      </c>
      <c r="K2424" s="8">
        <v>1</v>
      </c>
      <c r="L2424" s="8">
        <v>1</v>
      </c>
      <c r="M2424" s="8">
        <v>0</v>
      </c>
      <c r="N2424" s="8">
        <v>0</v>
      </c>
      <c r="O2424" s="8">
        <v>1</v>
      </c>
      <c r="P2424" s="8">
        <v>1</v>
      </c>
      <c r="Q2424" s="8">
        <v>0</v>
      </c>
      <c r="R2424" s="8">
        <v>1</v>
      </c>
      <c r="S2424" s="8">
        <v>1</v>
      </c>
      <c r="T2424" s="8">
        <v>0</v>
      </c>
      <c r="U2424" s="5">
        <v>406020094</v>
      </c>
    </row>
    <row r="2425" spans="1:21" hidden="1" x14ac:dyDescent="0.25">
      <c r="A2425" s="8" t="s">
        <v>5018</v>
      </c>
      <c r="B2425" s="2" t="s">
        <v>2840</v>
      </c>
      <c r="C2425" s="2" t="s">
        <v>215</v>
      </c>
      <c r="D2425" s="2" t="s">
        <v>213</v>
      </c>
      <c r="E2425" s="2" t="s">
        <v>187</v>
      </c>
      <c r="F2425" s="8" t="s">
        <v>24</v>
      </c>
      <c r="G2425" s="8">
        <v>0</v>
      </c>
      <c r="H2425" s="8">
        <v>1</v>
      </c>
      <c r="I2425" s="8">
        <v>0</v>
      </c>
      <c r="J2425" s="8">
        <v>0</v>
      </c>
      <c r="K2425" s="8">
        <v>0</v>
      </c>
      <c r="L2425" s="8">
        <v>0</v>
      </c>
      <c r="M2425" s="8">
        <v>1</v>
      </c>
      <c r="N2425" s="8">
        <v>0</v>
      </c>
      <c r="O2425" s="8">
        <v>0</v>
      </c>
      <c r="P2425" s="8">
        <v>1</v>
      </c>
      <c r="Q2425" s="8">
        <v>0</v>
      </c>
      <c r="R2425" s="8">
        <v>0</v>
      </c>
      <c r="S2425" s="8">
        <v>0</v>
      </c>
      <c r="T2425" s="8">
        <v>0</v>
      </c>
      <c r="U2425" s="5">
        <v>406020108</v>
      </c>
    </row>
    <row r="2426" spans="1:21" hidden="1" x14ac:dyDescent="0.25">
      <c r="A2426" s="8" t="s">
        <v>5018</v>
      </c>
      <c r="B2426" s="2" t="s">
        <v>2841</v>
      </c>
      <c r="C2426" s="2" t="s">
        <v>215</v>
      </c>
      <c r="D2426" s="2" t="s">
        <v>213</v>
      </c>
      <c r="E2426" s="2" t="s">
        <v>187</v>
      </c>
      <c r="F2426" s="8" t="s">
        <v>24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0</v>
      </c>
      <c r="P2426" s="8">
        <v>1</v>
      </c>
      <c r="Q2426" s="8">
        <v>0</v>
      </c>
      <c r="R2426" s="8">
        <v>0</v>
      </c>
      <c r="S2426" s="8">
        <v>0</v>
      </c>
      <c r="T2426" s="8">
        <v>0</v>
      </c>
      <c r="U2426" s="5">
        <v>406020116</v>
      </c>
    </row>
    <row r="2427" spans="1:21" hidden="1" x14ac:dyDescent="0.25">
      <c r="A2427" s="8" t="s">
        <v>5018</v>
      </c>
      <c r="B2427" s="2" t="s">
        <v>2842</v>
      </c>
      <c r="C2427" s="2" t="s">
        <v>215</v>
      </c>
      <c r="D2427" s="2" t="s">
        <v>213</v>
      </c>
      <c r="E2427" s="2" t="s">
        <v>187</v>
      </c>
      <c r="F2427" s="8" t="s">
        <v>24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1</v>
      </c>
      <c r="N2427" s="8">
        <v>0</v>
      </c>
      <c r="O2427" s="8">
        <v>0</v>
      </c>
      <c r="P2427" s="8">
        <v>1</v>
      </c>
      <c r="Q2427" s="8">
        <v>0</v>
      </c>
      <c r="R2427" s="8">
        <v>0</v>
      </c>
      <c r="S2427" s="8">
        <v>0</v>
      </c>
      <c r="T2427" s="8">
        <v>0</v>
      </c>
      <c r="U2427" s="5">
        <v>406020124</v>
      </c>
    </row>
    <row r="2428" spans="1:21" hidden="1" x14ac:dyDescent="0.25">
      <c r="A2428" s="8" t="s">
        <v>5018</v>
      </c>
      <c r="B2428" s="2" t="s">
        <v>2843</v>
      </c>
      <c r="C2428" s="2" t="s">
        <v>215</v>
      </c>
      <c r="D2428" s="2" t="s">
        <v>213</v>
      </c>
      <c r="E2428" s="2" t="s">
        <v>187</v>
      </c>
      <c r="F2428" s="8" t="s">
        <v>24</v>
      </c>
      <c r="G2428" s="8">
        <v>1</v>
      </c>
      <c r="H2428" s="8">
        <v>0</v>
      </c>
      <c r="I2428" s="8">
        <v>0</v>
      </c>
      <c r="J2428" s="8">
        <v>1</v>
      </c>
      <c r="K2428" s="8">
        <v>1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5">
        <v>406020132</v>
      </c>
    </row>
    <row r="2429" spans="1:21" hidden="1" x14ac:dyDescent="0.25">
      <c r="A2429" s="8" t="s">
        <v>5018</v>
      </c>
      <c r="B2429" s="2" t="s">
        <v>2844</v>
      </c>
      <c r="C2429" s="2" t="s">
        <v>215</v>
      </c>
      <c r="D2429" s="2" t="s">
        <v>213</v>
      </c>
      <c r="E2429" s="2" t="s">
        <v>187</v>
      </c>
      <c r="F2429" s="8" t="s">
        <v>24</v>
      </c>
      <c r="G2429" s="8">
        <v>1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5">
        <v>406020140</v>
      </c>
    </row>
    <row r="2430" spans="1:21" hidden="1" x14ac:dyDescent="0.25">
      <c r="A2430" s="8" t="s">
        <v>5018</v>
      </c>
      <c r="B2430" s="2" t="s">
        <v>2845</v>
      </c>
      <c r="C2430" s="2" t="s">
        <v>215</v>
      </c>
      <c r="D2430" s="2" t="s">
        <v>213</v>
      </c>
      <c r="E2430" s="2" t="s">
        <v>187</v>
      </c>
      <c r="F2430" s="8" t="s">
        <v>24</v>
      </c>
      <c r="G2430" s="8">
        <v>0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1</v>
      </c>
      <c r="N2430" s="8">
        <v>0</v>
      </c>
      <c r="O2430" s="8">
        <v>0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5">
        <v>406020159</v>
      </c>
    </row>
    <row r="2431" spans="1:21" hidden="1" x14ac:dyDescent="0.25">
      <c r="A2431" s="8" t="s">
        <v>5018</v>
      </c>
      <c r="B2431" s="2" t="s">
        <v>2846</v>
      </c>
      <c r="C2431" s="2" t="s">
        <v>215</v>
      </c>
      <c r="D2431" s="2" t="s">
        <v>213</v>
      </c>
      <c r="E2431" s="2" t="s">
        <v>187</v>
      </c>
      <c r="F2431" s="8" t="s">
        <v>24</v>
      </c>
      <c r="G2431" s="8">
        <v>0</v>
      </c>
      <c r="H2431" s="8">
        <v>1</v>
      </c>
      <c r="I2431" s="8">
        <v>1</v>
      </c>
      <c r="J2431" s="8">
        <v>0</v>
      </c>
      <c r="K2431" s="8">
        <v>0</v>
      </c>
      <c r="L2431" s="8">
        <v>0</v>
      </c>
      <c r="M2431" s="8">
        <v>1</v>
      </c>
      <c r="N2431" s="8">
        <v>0</v>
      </c>
      <c r="O2431" s="8">
        <v>0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5">
        <v>406020167</v>
      </c>
    </row>
    <row r="2432" spans="1:21" hidden="1" x14ac:dyDescent="0.25">
      <c r="A2432" s="8" t="s">
        <v>5018</v>
      </c>
      <c r="B2432" s="2" t="s">
        <v>2847</v>
      </c>
      <c r="C2432" s="2" t="s">
        <v>215</v>
      </c>
      <c r="D2432" s="2" t="s">
        <v>213</v>
      </c>
      <c r="E2432" s="2" t="s">
        <v>187</v>
      </c>
      <c r="F2432" s="8" t="s">
        <v>24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5">
        <v>406020183</v>
      </c>
    </row>
    <row r="2433" spans="1:21" hidden="1" x14ac:dyDescent="0.25">
      <c r="A2433" s="8" t="s">
        <v>5018</v>
      </c>
      <c r="B2433" s="2" t="s">
        <v>2848</v>
      </c>
      <c r="C2433" s="2" t="s">
        <v>215</v>
      </c>
      <c r="D2433" s="2" t="s">
        <v>213</v>
      </c>
      <c r="E2433" s="2" t="s">
        <v>187</v>
      </c>
      <c r="F2433" s="8" t="s">
        <v>24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1</v>
      </c>
      <c r="N2433" s="8">
        <v>0</v>
      </c>
      <c r="O2433" s="8">
        <v>0</v>
      </c>
      <c r="P2433" s="8">
        <v>1</v>
      </c>
      <c r="Q2433" s="8">
        <v>0</v>
      </c>
      <c r="R2433" s="8">
        <v>0</v>
      </c>
      <c r="S2433" s="8">
        <v>0</v>
      </c>
      <c r="T2433" s="8">
        <v>0</v>
      </c>
      <c r="U2433" s="5">
        <v>406020191</v>
      </c>
    </row>
    <row r="2434" spans="1:21" hidden="1" x14ac:dyDescent="0.25">
      <c r="A2434" s="8" t="s">
        <v>5018</v>
      </c>
      <c r="B2434" s="2" t="s">
        <v>2849</v>
      </c>
      <c r="C2434" s="2" t="s">
        <v>215</v>
      </c>
      <c r="D2434" s="2" t="s">
        <v>213</v>
      </c>
      <c r="E2434" s="2" t="s">
        <v>187</v>
      </c>
      <c r="F2434" s="8" t="s">
        <v>24</v>
      </c>
      <c r="G2434" s="8">
        <v>1</v>
      </c>
      <c r="H2434" s="8">
        <v>0</v>
      </c>
      <c r="I2434" s="8">
        <v>0</v>
      </c>
      <c r="J2434" s="8">
        <v>1</v>
      </c>
      <c r="K2434" s="8">
        <v>1</v>
      </c>
      <c r="L2434" s="8">
        <v>1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5">
        <v>406020205</v>
      </c>
    </row>
    <row r="2435" spans="1:21" hidden="1" x14ac:dyDescent="0.25">
      <c r="A2435" s="8" t="s">
        <v>5018</v>
      </c>
      <c r="B2435" s="2" t="s">
        <v>2850</v>
      </c>
      <c r="C2435" s="2" t="s">
        <v>215</v>
      </c>
      <c r="D2435" s="2" t="s">
        <v>213</v>
      </c>
      <c r="E2435" s="2" t="s">
        <v>187</v>
      </c>
      <c r="F2435" s="8" t="s">
        <v>24</v>
      </c>
      <c r="G2435" s="8">
        <v>0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0</v>
      </c>
      <c r="O2435" s="8">
        <v>0</v>
      </c>
      <c r="P2435" s="8">
        <v>1</v>
      </c>
      <c r="Q2435" s="8">
        <v>0</v>
      </c>
      <c r="R2435" s="8">
        <v>0</v>
      </c>
      <c r="S2435" s="8">
        <v>0</v>
      </c>
      <c r="T2435" s="8">
        <v>0</v>
      </c>
      <c r="U2435" s="5">
        <v>406020213</v>
      </c>
    </row>
    <row r="2436" spans="1:21" hidden="1" x14ac:dyDescent="0.25">
      <c r="A2436" s="8" t="s">
        <v>5018</v>
      </c>
      <c r="B2436" s="2" t="s">
        <v>2851</v>
      </c>
      <c r="C2436" s="2" t="s">
        <v>215</v>
      </c>
      <c r="D2436" s="2" t="s">
        <v>213</v>
      </c>
      <c r="E2436" s="2" t="s">
        <v>187</v>
      </c>
      <c r="F2436" s="8" t="s">
        <v>24</v>
      </c>
      <c r="G2436" s="8">
        <v>0</v>
      </c>
      <c r="H2436" s="8">
        <v>1</v>
      </c>
      <c r="I2436" s="8">
        <v>0</v>
      </c>
      <c r="J2436" s="8">
        <v>0</v>
      </c>
      <c r="K2436" s="8">
        <v>0</v>
      </c>
      <c r="L2436" s="8">
        <v>0</v>
      </c>
      <c r="M2436" s="8">
        <v>1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5">
        <v>406020221</v>
      </c>
    </row>
    <row r="2437" spans="1:21" hidden="1" x14ac:dyDescent="0.25">
      <c r="A2437" s="8" t="s">
        <v>5018</v>
      </c>
      <c r="B2437" s="2" t="s">
        <v>2852</v>
      </c>
      <c r="C2437" s="2" t="s">
        <v>215</v>
      </c>
      <c r="D2437" s="2" t="s">
        <v>213</v>
      </c>
      <c r="E2437" s="2" t="s">
        <v>187</v>
      </c>
      <c r="F2437" s="8" t="s">
        <v>24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1</v>
      </c>
      <c r="N2437" s="8">
        <v>0</v>
      </c>
      <c r="O2437" s="8">
        <v>0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5">
        <v>406020230</v>
      </c>
    </row>
    <row r="2438" spans="1:21" hidden="1" x14ac:dyDescent="0.25">
      <c r="A2438" s="8" t="s">
        <v>5018</v>
      </c>
      <c r="B2438" s="2" t="s">
        <v>2853</v>
      </c>
      <c r="C2438" s="2" t="s">
        <v>215</v>
      </c>
      <c r="D2438" s="2" t="s">
        <v>213</v>
      </c>
      <c r="E2438" s="2" t="s">
        <v>187</v>
      </c>
      <c r="F2438" s="8" t="s">
        <v>24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5">
        <v>406020248</v>
      </c>
    </row>
    <row r="2439" spans="1:21" hidden="1" x14ac:dyDescent="0.25">
      <c r="A2439" s="8" t="s">
        <v>5018</v>
      </c>
      <c r="B2439" s="2" t="s">
        <v>2854</v>
      </c>
      <c r="C2439" s="2" t="s">
        <v>215</v>
      </c>
      <c r="D2439" s="2" t="s">
        <v>213</v>
      </c>
      <c r="E2439" s="2" t="s">
        <v>187</v>
      </c>
      <c r="F2439" s="8" t="s">
        <v>24</v>
      </c>
      <c r="G2439" s="8">
        <v>0</v>
      </c>
      <c r="H2439" s="8">
        <v>1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1</v>
      </c>
      <c r="Q2439" s="8">
        <v>0</v>
      </c>
      <c r="R2439" s="8">
        <v>0</v>
      </c>
      <c r="S2439" s="8">
        <v>0</v>
      </c>
      <c r="T2439" s="8">
        <v>0</v>
      </c>
      <c r="U2439" s="5">
        <v>406020256</v>
      </c>
    </row>
    <row r="2440" spans="1:21" hidden="1" x14ac:dyDescent="0.25">
      <c r="A2440" s="8" t="s">
        <v>5018</v>
      </c>
      <c r="B2440" s="2" t="s">
        <v>2855</v>
      </c>
      <c r="C2440" s="2" t="s">
        <v>215</v>
      </c>
      <c r="D2440" s="2" t="s">
        <v>213</v>
      </c>
      <c r="E2440" s="2" t="s">
        <v>187</v>
      </c>
      <c r="F2440" s="8" t="s">
        <v>24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1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5">
        <v>406020264</v>
      </c>
    </row>
    <row r="2441" spans="1:21" hidden="1" x14ac:dyDescent="0.25">
      <c r="A2441" s="8" t="s">
        <v>5018</v>
      </c>
      <c r="B2441" s="2" t="s">
        <v>2856</v>
      </c>
      <c r="C2441" s="2" t="s">
        <v>215</v>
      </c>
      <c r="D2441" s="2" t="s">
        <v>213</v>
      </c>
      <c r="E2441" s="2" t="s">
        <v>187</v>
      </c>
      <c r="F2441" s="8" t="s">
        <v>24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1</v>
      </c>
      <c r="Q2441" s="8">
        <v>0</v>
      </c>
      <c r="R2441" s="8">
        <v>0</v>
      </c>
      <c r="S2441" s="8">
        <v>0</v>
      </c>
      <c r="T2441" s="8">
        <v>0</v>
      </c>
      <c r="U2441" s="5">
        <v>406020272</v>
      </c>
    </row>
    <row r="2442" spans="1:21" hidden="1" x14ac:dyDescent="0.25">
      <c r="A2442" s="8" t="s">
        <v>5018</v>
      </c>
      <c r="B2442" s="2" t="s">
        <v>2857</v>
      </c>
      <c r="C2442" s="2" t="s">
        <v>215</v>
      </c>
      <c r="D2442" s="2" t="s">
        <v>213</v>
      </c>
      <c r="E2442" s="2" t="s">
        <v>187</v>
      </c>
      <c r="F2442" s="8" t="s">
        <v>24</v>
      </c>
      <c r="G2442" s="8">
        <v>0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5">
        <v>406020280</v>
      </c>
    </row>
    <row r="2443" spans="1:21" hidden="1" x14ac:dyDescent="0.25">
      <c r="A2443" s="8" t="s">
        <v>5018</v>
      </c>
      <c r="B2443" s="2" t="s">
        <v>2858</v>
      </c>
      <c r="C2443" s="2" t="s">
        <v>215</v>
      </c>
      <c r="D2443" s="2" t="s">
        <v>213</v>
      </c>
      <c r="E2443" s="2" t="s">
        <v>187</v>
      </c>
      <c r="F2443" s="8" t="s">
        <v>24</v>
      </c>
      <c r="G2443" s="8">
        <v>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5">
        <v>406020299</v>
      </c>
    </row>
    <row r="2444" spans="1:21" hidden="1" x14ac:dyDescent="0.25">
      <c r="A2444" s="8" t="s">
        <v>5018</v>
      </c>
      <c r="B2444" s="2" t="s">
        <v>2859</v>
      </c>
      <c r="C2444" s="2" t="s">
        <v>215</v>
      </c>
      <c r="D2444" s="2" t="s">
        <v>213</v>
      </c>
      <c r="E2444" s="2" t="s">
        <v>187</v>
      </c>
      <c r="F2444" s="8" t="s">
        <v>36</v>
      </c>
      <c r="G2444" s="8">
        <v>0</v>
      </c>
      <c r="H2444" s="8">
        <v>1</v>
      </c>
      <c r="I2444" s="8">
        <v>0</v>
      </c>
      <c r="J2444" s="8">
        <v>0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5">
        <v>406020302</v>
      </c>
    </row>
    <row r="2445" spans="1:21" hidden="1" x14ac:dyDescent="0.25">
      <c r="A2445" s="8" t="s">
        <v>5018</v>
      </c>
      <c r="B2445" s="2" t="s">
        <v>2860</v>
      </c>
      <c r="C2445" s="2" t="s">
        <v>215</v>
      </c>
      <c r="D2445" s="2" t="s">
        <v>213</v>
      </c>
      <c r="E2445" s="2" t="s">
        <v>187</v>
      </c>
      <c r="F2445" s="8" t="s">
        <v>36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0</v>
      </c>
      <c r="P2445" s="8">
        <v>1</v>
      </c>
      <c r="Q2445" s="8">
        <v>0</v>
      </c>
      <c r="R2445" s="8">
        <v>0</v>
      </c>
      <c r="S2445" s="8">
        <v>0</v>
      </c>
      <c r="T2445" s="8">
        <v>0</v>
      </c>
      <c r="U2445" s="5">
        <v>406020310</v>
      </c>
    </row>
    <row r="2446" spans="1:21" hidden="1" x14ac:dyDescent="0.25">
      <c r="A2446" s="8" t="s">
        <v>5018</v>
      </c>
      <c r="B2446" s="2" t="s">
        <v>2861</v>
      </c>
      <c r="C2446" s="2" t="s">
        <v>215</v>
      </c>
      <c r="D2446" s="2" t="s">
        <v>213</v>
      </c>
      <c r="E2446" s="2" t="s">
        <v>187</v>
      </c>
      <c r="F2446" s="8" t="s">
        <v>36</v>
      </c>
      <c r="G2446" s="8">
        <v>0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1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5">
        <v>406020329</v>
      </c>
    </row>
    <row r="2447" spans="1:21" hidden="1" x14ac:dyDescent="0.25">
      <c r="A2447" s="8" t="s">
        <v>5018</v>
      </c>
      <c r="B2447" s="2" t="s">
        <v>2862</v>
      </c>
      <c r="C2447" s="2" t="s">
        <v>215</v>
      </c>
      <c r="D2447" s="2" t="s">
        <v>213</v>
      </c>
      <c r="E2447" s="2" t="s">
        <v>187</v>
      </c>
      <c r="F2447" s="8" t="s">
        <v>36</v>
      </c>
      <c r="G2447" s="8">
        <v>0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1</v>
      </c>
      <c r="N2447" s="8">
        <v>0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5">
        <v>406020337</v>
      </c>
    </row>
    <row r="2448" spans="1:21" hidden="1" x14ac:dyDescent="0.25">
      <c r="A2448" s="8" t="s">
        <v>5018</v>
      </c>
      <c r="B2448" s="2" t="s">
        <v>2863</v>
      </c>
      <c r="C2448" s="2" t="s">
        <v>215</v>
      </c>
      <c r="D2448" s="2" t="s">
        <v>213</v>
      </c>
      <c r="E2448" s="2" t="s">
        <v>187</v>
      </c>
      <c r="F2448" s="8" t="s">
        <v>36</v>
      </c>
      <c r="G2448" s="8">
        <v>0</v>
      </c>
      <c r="H2448" s="8">
        <v>1</v>
      </c>
      <c r="I2448" s="8">
        <v>0</v>
      </c>
      <c r="J2448" s="8">
        <v>0</v>
      </c>
      <c r="K2448" s="8">
        <v>0</v>
      </c>
      <c r="L2448" s="8">
        <v>0</v>
      </c>
      <c r="M2448" s="8">
        <v>1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5">
        <v>406020345</v>
      </c>
    </row>
    <row r="2449" spans="1:21" hidden="1" x14ac:dyDescent="0.25">
      <c r="A2449" s="8" t="s">
        <v>5018</v>
      </c>
      <c r="B2449" s="2" t="s">
        <v>2864</v>
      </c>
      <c r="C2449" s="2" t="s">
        <v>215</v>
      </c>
      <c r="D2449" s="2" t="s">
        <v>213</v>
      </c>
      <c r="E2449" s="2" t="s">
        <v>187</v>
      </c>
      <c r="F2449" s="8" t="s">
        <v>36</v>
      </c>
      <c r="G2449" s="8">
        <v>0</v>
      </c>
      <c r="H2449" s="8">
        <v>1</v>
      </c>
      <c r="I2449" s="8">
        <v>0</v>
      </c>
      <c r="J2449" s="8">
        <v>0</v>
      </c>
      <c r="K2449" s="8">
        <v>0</v>
      </c>
      <c r="L2449" s="8">
        <v>0</v>
      </c>
      <c r="M2449" s="8">
        <v>1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8">
        <v>0</v>
      </c>
      <c r="T2449" s="8">
        <v>0</v>
      </c>
      <c r="U2449" s="5">
        <v>406020353</v>
      </c>
    </row>
    <row r="2450" spans="1:21" hidden="1" x14ac:dyDescent="0.25">
      <c r="A2450" s="8" t="s">
        <v>5018</v>
      </c>
      <c r="B2450" s="2" t="s">
        <v>2865</v>
      </c>
      <c r="C2450" s="2" t="s">
        <v>215</v>
      </c>
      <c r="D2450" s="2" t="s">
        <v>213</v>
      </c>
      <c r="E2450" s="2" t="s">
        <v>187</v>
      </c>
      <c r="F2450" s="8" t="s">
        <v>36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0</v>
      </c>
      <c r="M2450" s="8">
        <v>1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5">
        <v>406020361</v>
      </c>
    </row>
    <row r="2451" spans="1:21" hidden="1" x14ac:dyDescent="0.25">
      <c r="A2451" s="8" t="s">
        <v>5018</v>
      </c>
      <c r="B2451" s="2" t="s">
        <v>2866</v>
      </c>
      <c r="C2451" s="2" t="s">
        <v>215</v>
      </c>
      <c r="D2451" s="2" t="s">
        <v>213</v>
      </c>
      <c r="E2451" s="2" t="s">
        <v>187</v>
      </c>
      <c r="F2451" s="8" t="s">
        <v>36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1</v>
      </c>
      <c r="N2451" s="8">
        <v>0</v>
      </c>
      <c r="O2451" s="8">
        <v>0</v>
      </c>
      <c r="P2451" s="8">
        <v>1</v>
      </c>
      <c r="Q2451" s="8">
        <v>0</v>
      </c>
      <c r="R2451" s="8">
        <v>0</v>
      </c>
      <c r="S2451" s="8">
        <v>0</v>
      </c>
      <c r="T2451" s="8">
        <v>0</v>
      </c>
      <c r="U2451" s="5">
        <v>406020370</v>
      </c>
    </row>
    <row r="2452" spans="1:21" hidden="1" x14ac:dyDescent="0.25">
      <c r="A2452" s="8" t="s">
        <v>5018</v>
      </c>
      <c r="B2452" s="2" t="s">
        <v>2867</v>
      </c>
      <c r="C2452" s="2" t="s">
        <v>215</v>
      </c>
      <c r="D2452" s="2" t="s">
        <v>213</v>
      </c>
      <c r="E2452" s="2" t="s">
        <v>187</v>
      </c>
      <c r="F2452" s="8" t="s">
        <v>36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1</v>
      </c>
      <c r="Q2452" s="8">
        <v>0</v>
      </c>
      <c r="R2452" s="8">
        <v>0</v>
      </c>
      <c r="S2452" s="8">
        <v>0</v>
      </c>
      <c r="T2452" s="8">
        <v>0</v>
      </c>
      <c r="U2452" s="5">
        <v>406020388</v>
      </c>
    </row>
    <row r="2453" spans="1:21" hidden="1" x14ac:dyDescent="0.25">
      <c r="A2453" s="8" t="s">
        <v>5018</v>
      </c>
      <c r="B2453" s="2" t="s">
        <v>2868</v>
      </c>
      <c r="C2453" s="2" t="s">
        <v>215</v>
      </c>
      <c r="D2453" s="2" t="s">
        <v>213</v>
      </c>
      <c r="E2453" s="2" t="s">
        <v>187</v>
      </c>
      <c r="F2453" s="8" t="s">
        <v>36</v>
      </c>
      <c r="G2453" s="8">
        <v>0</v>
      </c>
      <c r="H2453" s="8">
        <v>1</v>
      </c>
      <c r="I2453" s="8">
        <v>0</v>
      </c>
      <c r="J2453" s="8">
        <v>0</v>
      </c>
      <c r="K2453" s="8">
        <v>0</v>
      </c>
      <c r="L2453" s="8">
        <v>0</v>
      </c>
      <c r="M2453" s="8">
        <v>1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5">
        <v>406020396</v>
      </c>
    </row>
    <row r="2454" spans="1:21" hidden="1" x14ac:dyDescent="0.25">
      <c r="A2454" s="8" t="s">
        <v>5018</v>
      </c>
      <c r="B2454" s="2" t="s">
        <v>2869</v>
      </c>
      <c r="C2454" s="2" t="s">
        <v>215</v>
      </c>
      <c r="D2454" s="2" t="s">
        <v>213</v>
      </c>
      <c r="E2454" s="2" t="s">
        <v>187</v>
      </c>
      <c r="F2454" s="8" t="s">
        <v>36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1</v>
      </c>
      <c r="Q2454" s="8">
        <v>0</v>
      </c>
      <c r="R2454" s="8">
        <v>0</v>
      </c>
      <c r="S2454" s="8">
        <v>0</v>
      </c>
      <c r="T2454" s="8">
        <v>0</v>
      </c>
      <c r="U2454" s="5">
        <v>406020400</v>
      </c>
    </row>
    <row r="2455" spans="1:21" hidden="1" x14ac:dyDescent="0.25">
      <c r="A2455" s="8" t="s">
        <v>5018</v>
      </c>
      <c r="B2455" s="2" t="s">
        <v>2870</v>
      </c>
      <c r="C2455" s="2" t="s">
        <v>215</v>
      </c>
      <c r="D2455" s="2" t="s">
        <v>213</v>
      </c>
      <c r="E2455" s="2" t="s">
        <v>187</v>
      </c>
      <c r="F2455" s="8" t="s">
        <v>36</v>
      </c>
      <c r="G2455" s="8">
        <v>0</v>
      </c>
      <c r="H2455" s="8">
        <v>1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1</v>
      </c>
      <c r="Q2455" s="8">
        <v>0</v>
      </c>
      <c r="R2455" s="8">
        <v>0</v>
      </c>
      <c r="S2455" s="8">
        <v>0</v>
      </c>
      <c r="T2455" s="8">
        <v>0</v>
      </c>
      <c r="U2455" s="5">
        <v>406020418</v>
      </c>
    </row>
    <row r="2456" spans="1:21" hidden="1" x14ac:dyDescent="0.25">
      <c r="A2456" s="8" t="s">
        <v>5018</v>
      </c>
      <c r="B2456" s="2" t="s">
        <v>2871</v>
      </c>
      <c r="C2456" s="2" t="s">
        <v>215</v>
      </c>
      <c r="D2456" s="2" t="s">
        <v>213</v>
      </c>
      <c r="E2456" s="2" t="s">
        <v>187</v>
      </c>
      <c r="F2456" s="8" t="s">
        <v>36</v>
      </c>
      <c r="G2456" s="8">
        <v>0</v>
      </c>
      <c r="H2456" s="8">
        <v>1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5">
        <v>406020426</v>
      </c>
    </row>
    <row r="2457" spans="1:21" hidden="1" x14ac:dyDescent="0.25">
      <c r="A2457" s="8" t="s">
        <v>5018</v>
      </c>
      <c r="B2457" s="2" t="s">
        <v>2872</v>
      </c>
      <c r="C2457" s="2" t="s">
        <v>215</v>
      </c>
      <c r="D2457" s="2" t="s">
        <v>213</v>
      </c>
      <c r="E2457" s="2" t="s">
        <v>187</v>
      </c>
      <c r="F2457" s="8" t="s">
        <v>36</v>
      </c>
      <c r="G2457" s="8">
        <v>0</v>
      </c>
      <c r="H2457" s="8">
        <v>1</v>
      </c>
      <c r="I2457" s="8">
        <v>0</v>
      </c>
      <c r="J2457" s="8">
        <v>0</v>
      </c>
      <c r="K2457" s="8">
        <v>0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0</v>
      </c>
      <c r="R2457" s="8">
        <v>0</v>
      </c>
      <c r="S2457" s="8">
        <v>0</v>
      </c>
      <c r="T2457" s="8">
        <v>0</v>
      </c>
      <c r="U2457" s="5">
        <v>406020434</v>
      </c>
    </row>
    <row r="2458" spans="1:21" hidden="1" x14ac:dyDescent="0.25">
      <c r="A2458" s="8" t="s">
        <v>5018</v>
      </c>
      <c r="B2458" s="2" t="s">
        <v>2873</v>
      </c>
      <c r="C2458" s="2" t="s">
        <v>215</v>
      </c>
      <c r="D2458" s="2" t="s">
        <v>213</v>
      </c>
      <c r="E2458" s="2" t="s">
        <v>187</v>
      </c>
      <c r="F2458" s="8" t="s">
        <v>36</v>
      </c>
      <c r="G2458" s="8">
        <v>0</v>
      </c>
      <c r="H2458" s="8">
        <v>1</v>
      </c>
      <c r="I2458" s="8">
        <v>0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5">
        <v>406020442</v>
      </c>
    </row>
    <row r="2459" spans="1:21" hidden="1" x14ac:dyDescent="0.25">
      <c r="A2459" s="8" t="s">
        <v>5018</v>
      </c>
      <c r="B2459" s="2" t="s">
        <v>2874</v>
      </c>
      <c r="C2459" s="2" t="s">
        <v>215</v>
      </c>
      <c r="D2459" s="2" t="s">
        <v>213</v>
      </c>
      <c r="E2459" s="2" t="s">
        <v>187</v>
      </c>
      <c r="F2459" s="8" t="s">
        <v>36</v>
      </c>
      <c r="G2459" s="8">
        <v>0</v>
      </c>
      <c r="H2459" s="8">
        <v>1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8">
        <v>0</v>
      </c>
      <c r="T2459" s="8">
        <v>0</v>
      </c>
      <c r="U2459" s="5">
        <v>406020450</v>
      </c>
    </row>
    <row r="2460" spans="1:21" hidden="1" x14ac:dyDescent="0.25">
      <c r="A2460" s="8" t="s">
        <v>5018</v>
      </c>
      <c r="B2460" s="2" t="s">
        <v>2875</v>
      </c>
      <c r="C2460" s="2" t="s">
        <v>215</v>
      </c>
      <c r="D2460" s="2" t="s">
        <v>213</v>
      </c>
      <c r="E2460" s="2" t="s">
        <v>187</v>
      </c>
      <c r="F2460" s="8" t="s">
        <v>36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0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5">
        <v>406020469</v>
      </c>
    </row>
    <row r="2461" spans="1:21" hidden="1" x14ac:dyDescent="0.25">
      <c r="A2461" s="8" t="s">
        <v>5018</v>
      </c>
      <c r="B2461" s="2" t="s">
        <v>2876</v>
      </c>
      <c r="C2461" s="2" t="s">
        <v>215</v>
      </c>
      <c r="D2461" s="2" t="s">
        <v>213</v>
      </c>
      <c r="E2461" s="2" t="s">
        <v>187</v>
      </c>
      <c r="F2461" s="8" t="s">
        <v>36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0</v>
      </c>
      <c r="S2461" s="8">
        <v>0</v>
      </c>
      <c r="T2461" s="8">
        <v>0</v>
      </c>
      <c r="U2461" s="5">
        <v>406020477</v>
      </c>
    </row>
    <row r="2462" spans="1:21" hidden="1" x14ac:dyDescent="0.25">
      <c r="A2462" s="8" t="s">
        <v>5018</v>
      </c>
      <c r="B2462" s="2" t="s">
        <v>2877</v>
      </c>
      <c r="C2462" s="2" t="s">
        <v>215</v>
      </c>
      <c r="D2462" s="2" t="s">
        <v>213</v>
      </c>
      <c r="E2462" s="2" t="s">
        <v>187</v>
      </c>
      <c r="F2462" s="8" t="s">
        <v>36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</v>
      </c>
      <c r="Q2462" s="8">
        <v>0</v>
      </c>
      <c r="R2462" s="8">
        <v>0</v>
      </c>
      <c r="S2462" s="8">
        <v>0</v>
      </c>
      <c r="T2462" s="8">
        <v>0</v>
      </c>
      <c r="U2462" s="5">
        <v>406020485</v>
      </c>
    </row>
    <row r="2463" spans="1:21" hidden="1" x14ac:dyDescent="0.25">
      <c r="A2463" s="8" t="s">
        <v>5018</v>
      </c>
      <c r="B2463" s="2" t="s">
        <v>2878</v>
      </c>
      <c r="C2463" s="2" t="s">
        <v>215</v>
      </c>
      <c r="D2463" s="2" t="s">
        <v>213</v>
      </c>
      <c r="E2463" s="2" t="s">
        <v>187</v>
      </c>
      <c r="F2463" s="8" t="s">
        <v>24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1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5">
        <v>406020493</v>
      </c>
    </row>
    <row r="2464" spans="1:21" hidden="1" x14ac:dyDescent="0.25">
      <c r="A2464" s="8" t="s">
        <v>5018</v>
      </c>
      <c r="B2464" s="2" t="s">
        <v>2879</v>
      </c>
      <c r="C2464" s="2" t="s">
        <v>215</v>
      </c>
      <c r="D2464" s="2" t="s">
        <v>213</v>
      </c>
      <c r="E2464" s="2" t="s">
        <v>187</v>
      </c>
      <c r="F2464" s="8" t="s">
        <v>24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1</v>
      </c>
      <c r="N2464" s="8">
        <v>0</v>
      </c>
      <c r="O2464" s="8">
        <v>0</v>
      </c>
      <c r="P2464" s="8">
        <v>1</v>
      </c>
      <c r="Q2464" s="8">
        <v>0</v>
      </c>
      <c r="R2464" s="8">
        <v>0</v>
      </c>
      <c r="S2464" s="8">
        <v>0</v>
      </c>
      <c r="T2464" s="8">
        <v>0</v>
      </c>
      <c r="U2464" s="5">
        <v>406020507</v>
      </c>
    </row>
    <row r="2465" spans="1:21" hidden="1" x14ac:dyDescent="0.25">
      <c r="A2465" s="8" t="s">
        <v>5018</v>
      </c>
      <c r="B2465" s="2" t="s">
        <v>2880</v>
      </c>
      <c r="C2465" s="2" t="s">
        <v>215</v>
      </c>
      <c r="D2465" s="2" t="s">
        <v>213</v>
      </c>
      <c r="E2465" s="2" t="s">
        <v>187</v>
      </c>
      <c r="F2465" s="8" t="s">
        <v>24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8">
        <v>0</v>
      </c>
      <c r="T2465" s="8">
        <v>0</v>
      </c>
      <c r="U2465" s="5">
        <v>406020515</v>
      </c>
    </row>
    <row r="2466" spans="1:21" hidden="1" x14ac:dyDescent="0.25">
      <c r="A2466" s="8" t="s">
        <v>5018</v>
      </c>
      <c r="B2466" s="2" t="s">
        <v>2881</v>
      </c>
      <c r="C2466" s="2" t="s">
        <v>215</v>
      </c>
      <c r="D2466" s="2" t="s">
        <v>213</v>
      </c>
      <c r="E2466" s="2" t="s">
        <v>187</v>
      </c>
      <c r="F2466" s="8" t="s">
        <v>24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1</v>
      </c>
      <c r="Q2466" s="8">
        <v>0</v>
      </c>
      <c r="R2466" s="8">
        <v>0</v>
      </c>
      <c r="S2466" s="8">
        <v>0</v>
      </c>
      <c r="T2466" s="8">
        <v>0</v>
      </c>
      <c r="U2466" s="5">
        <v>406020523</v>
      </c>
    </row>
    <row r="2467" spans="1:21" hidden="1" x14ac:dyDescent="0.25">
      <c r="A2467" s="8" t="s">
        <v>5018</v>
      </c>
      <c r="B2467" s="2" t="s">
        <v>2882</v>
      </c>
      <c r="C2467" s="2" t="s">
        <v>215</v>
      </c>
      <c r="D2467" s="2" t="s">
        <v>213</v>
      </c>
      <c r="E2467" s="2" t="s">
        <v>187</v>
      </c>
      <c r="F2467" s="8" t="s">
        <v>24</v>
      </c>
      <c r="G2467" s="8">
        <v>0</v>
      </c>
      <c r="H2467" s="8">
        <v>1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5">
        <v>406020531</v>
      </c>
    </row>
    <row r="2468" spans="1:21" hidden="1" x14ac:dyDescent="0.25">
      <c r="A2468" s="8" t="s">
        <v>5018</v>
      </c>
      <c r="B2468" s="2" t="s">
        <v>2883</v>
      </c>
      <c r="C2468" s="2" t="s">
        <v>215</v>
      </c>
      <c r="D2468" s="2" t="s">
        <v>213</v>
      </c>
      <c r="E2468" s="2" t="s">
        <v>187</v>
      </c>
      <c r="F2468" s="8" t="s">
        <v>24</v>
      </c>
      <c r="G2468" s="8">
        <v>0</v>
      </c>
      <c r="H2468" s="8">
        <v>1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5">
        <v>406020540</v>
      </c>
    </row>
    <row r="2469" spans="1:21" hidden="1" x14ac:dyDescent="0.25">
      <c r="A2469" s="8" t="s">
        <v>5018</v>
      </c>
      <c r="B2469" s="2" t="s">
        <v>2884</v>
      </c>
      <c r="C2469" s="2" t="s">
        <v>215</v>
      </c>
      <c r="D2469" s="2" t="s">
        <v>213</v>
      </c>
      <c r="E2469" s="2" t="s">
        <v>187</v>
      </c>
      <c r="F2469" s="8" t="s">
        <v>36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1</v>
      </c>
      <c r="N2469" s="8">
        <v>0</v>
      </c>
      <c r="O2469" s="8">
        <v>0</v>
      </c>
      <c r="P2469" s="8">
        <v>1</v>
      </c>
      <c r="Q2469" s="8">
        <v>0</v>
      </c>
      <c r="R2469" s="8">
        <v>0</v>
      </c>
      <c r="S2469" s="8">
        <v>0</v>
      </c>
      <c r="T2469" s="8">
        <v>0</v>
      </c>
      <c r="U2469" s="5">
        <v>406020558</v>
      </c>
    </row>
    <row r="2470" spans="1:21" hidden="1" x14ac:dyDescent="0.25">
      <c r="A2470" s="8" t="s">
        <v>5018</v>
      </c>
      <c r="B2470" s="2" t="s">
        <v>2885</v>
      </c>
      <c r="C2470" s="2" t="s">
        <v>215</v>
      </c>
      <c r="D2470" s="2" t="s">
        <v>213</v>
      </c>
      <c r="E2470" s="2" t="s">
        <v>187</v>
      </c>
      <c r="F2470" s="8" t="s">
        <v>24</v>
      </c>
      <c r="G2470" s="8">
        <v>0</v>
      </c>
      <c r="H2470" s="8">
        <v>1</v>
      </c>
      <c r="I2470" s="8">
        <v>1</v>
      </c>
      <c r="J2470" s="8">
        <v>0</v>
      </c>
      <c r="K2470" s="8">
        <v>0</v>
      </c>
      <c r="L2470" s="8">
        <v>0</v>
      </c>
      <c r="M2470" s="8">
        <v>1</v>
      </c>
      <c r="N2470" s="8">
        <v>0</v>
      </c>
      <c r="O2470" s="8">
        <v>0</v>
      </c>
      <c r="P2470" s="8">
        <v>1</v>
      </c>
      <c r="Q2470" s="8">
        <v>0</v>
      </c>
      <c r="R2470" s="8">
        <v>0</v>
      </c>
      <c r="S2470" s="8">
        <v>0</v>
      </c>
      <c r="T2470" s="8">
        <v>0</v>
      </c>
      <c r="U2470" s="5">
        <v>406020566</v>
      </c>
    </row>
    <row r="2471" spans="1:21" hidden="1" x14ac:dyDescent="0.25">
      <c r="A2471" s="8" t="s">
        <v>5018</v>
      </c>
      <c r="B2471" s="2" t="s">
        <v>2886</v>
      </c>
      <c r="C2471" s="2" t="s">
        <v>215</v>
      </c>
      <c r="D2471" s="2" t="s">
        <v>213</v>
      </c>
      <c r="E2471" s="2" t="s">
        <v>187</v>
      </c>
      <c r="F2471" s="8" t="s">
        <v>24</v>
      </c>
      <c r="G2471" s="8">
        <v>0</v>
      </c>
      <c r="H2471" s="8">
        <v>1</v>
      </c>
      <c r="I2471" s="8">
        <v>1</v>
      </c>
      <c r="J2471" s="8">
        <v>0</v>
      </c>
      <c r="K2471" s="8">
        <v>0</v>
      </c>
      <c r="L2471" s="8">
        <v>0</v>
      </c>
      <c r="M2471" s="8">
        <v>1</v>
      </c>
      <c r="N2471" s="8">
        <v>0</v>
      </c>
      <c r="O2471" s="8">
        <v>0</v>
      </c>
      <c r="P2471" s="8">
        <v>1</v>
      </c>
      <c r="Q2471" s="8">
        <v>0</v>
      </c>
      <c r="R2471" s="8">
        <v>0</v>
      </c>
      <c r="S2471" s="8">
        <v>0</v>
      </c>
      <c r="T2471" s="8">
        <v>0</v>
      </c>
      <c r="U2471" s="5">
        <v>406020574</v>
      </c>
    </row>
    <row r="2472" spans="1:21" hidden="1" x14ac:dyDescent="0.25">
      <c r="A2472" s="8" t="s">
        <v>5018</v>
      </c>
      <c r="B2472" s="2" t="s">
        <v>2887</v>
      </c>
      <c r="C2472" s="2" t="s">
        <v>215</v>
      </c>
      <c r="D2472" s="2" t="s">
        <v>213</v>
      </c>
      <c r="E2472" s="2" t="s">
        <v>187</v>
      </c>
      <c r="F2472" s="8" t="s">
        <v>36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5">
        <v>406020582</v>
      </c>
    </row>
    <row r="2473" spans="1:21" hidden="1" x14ac:dyDescent="0.25">
      <c r="A2473" s="8" t="s">
        <v>5018</v>
      </c>
      <c r="B2473" s="2" t="s">
        <v>2888</v>
      </c>
      <c r="C2473" s="2" t="s">
        <v>215</v>
      </c>
      <c r="D2473" s="2" t="s">
        <v>213</v>
      </c>
      <c r="E2473" s="2" t="s">
        <v>187</v>
      </c>
      <c r="F2473" s="8" t="s">
        <v>24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1</v>
      </c>
      <c r="Q2473" s="8">
        <v>0</v>
      </c>
      <c r="R2473" s="8">
        <v>0</v>
      </c>
      <c r="S2473" s="8">
        <v>0</v>
      </c>
      <c r="T2473" s="8">
        <v>0</v>
      </c>
      <c r="U2473" s="5">
        <v>406020590</v>
      </c>
    </row>
    <row r="2474" spans="1:21" hidden="1" x14ac:dyDescent="0.25">
      <c r="A2474" s="8" t="s">
        <v>5018</v>
      </c>
      <c r="B2474" s="2" t="s">
        <v>2889</v>
      </c>
      <c r="C2474" s="2" t="s">
        <v>215</v>
      </c>
      <c r="D2474" s="2" t="s">
        <v>213</v>
      </c>
      <c r="E2474" s="2" t="s">
        <v>187</v>
      </c>
      <c r="F2474" s="8" t="s">
        <v>36</v>
      </c>
      <c r="G2474" s="8">
        <v>0</v>
      </c>
      <c r="H2474" s="8">
        <v>1</v>
      </c>
      <c r="I2474" s="8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1</v>
      </c>
      <c r="Q2474" s="8">
        <v>0</v>
      </c>
      <c r="R2474" s="8">
        <v>0</v>
      </c>
      <c r="S2474" s="8">
        <v>0</v>
      </c>
      <c r="T2474" s="8">
        <v>0</v>
      </c>
      <c r="U2474" s="5">
        <v>406020604</v>
      </c>
    </row>
    <row r="2475" spans="1:21" hidden="1" x14ac:dyDescent="0.25">
      <c r="A2475" s="8" t="s">
        <v>5018</v>
      </c>
      <c r="B2475" s="2" t="s">
        <v>2890</v>
      </c>
      <c r="C2475" s="2" t="s">
        <v>215</v>
      </c>
      <c r="D2475" s="2" t="s">
        <v>213</v>
      </c>
      <c r="E2475" s="2" t="s">
        <v>187</v>
      </c>
      <c r="F2475" s="8" t="s">
        <v>36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1</v>
      </c>
      <c r="Q2475" s="8">
        <v>0</v>
      </c>
      <c r="R2475" s="8">
        <v>0</v>
      </c>
      <c r="S2475" s="8">
        <v>0</v>
      </c>
      <c r="T2475" s="8">
        <v>0</v>
      </c>
      <c r="U2475" s="5">
        <v>406020612</v>
      </c>
    </row>
    <row r="2476" spans="1:21" hidden="1" x14ac:dyDescent="0.25">
      <c r="A2476" s="8" t="s">
        <v>5018</v>
      </c>
      <c r="B2476" s="2" t="s">
        <v>2891</v>
      </c>
      <c r="C2476" s="2" t="s">
        <v>215</v>
      </c>
      <c r="D2476" s="2" t="s">
        <v>213</v>
      </c>
      <c r="E2476" s="2" t="s">
        <v>187</v>
      </c>
      <c r="F2476" s="8" t="s">
        <v>24</v>
      </c>
      <c r="G2476" s="8">
        <v>1</v>
      </c>
      <c r="H2476" s="8">
        <v>1</v>
      </c>
      <c r="I2476" s="8">
        <v>1</v>
      </c>
      <c r="J2476" s="8">
        <v>0</v>
      </c>
      <c r="K2476" s="8">
        <v>1</v>
      </c>
      <c r="L2476" s="8">
        <v>1</v>
      </c>
      <c r="M2476" s="8">
        <v>1</v>
      </c>
      <c r="N2476" s="8">
        <v>0</v>
      </c>
      <c r="O2476" s="8">
        <v>0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5">
        <v>406020620</v>
      </c>
    </row>
    <row r="2477" spans="1:21" hidden="1" x14ac:dyDescent="0.25">
      <c r="A2477" s="8" t="s">
        <v>5018</v>
      </c>
      <c r="B2477" s="2" t="s">
        <v>2892</v>
      </c>
      <c r="C2477" s="2" t="s">
        <v>216</v>
      </c>
      <c r="D2477" s="2" t="s">
        <v>213</v>
      </c>
      <c r="E2477" s="2" t="s">
        <v>187</v>
      </c>
      <c r="F2477" s="8" t="s">
        <v>36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1</v>
      </c>
      <c r="N2477" s="8">
        <v>0</v>
      </c>
      <c r="O2477" s="8">
        <v>0</v>
      </c>
      <c r="P2477" s="8">
        <v>1</v>
      </c>
      <c r="Q2477" s="8">
        <v>0</v>
      </c>
      <c r="R2477" s="8">
        <v>0</v>
      </c>
      <c r="S2477" s="8">
        <v>0</v>
      </c>
      <c r="T2477" s="8">
        <v>0</v>
      </c>
      <c r="U2477" s="5">
        <v>406030014</v>
      </c>
    </row>
    <row r="2478" spans="1:21" hidden="1" x14ac:dyDescent="0.25">
      <c r="A2478" s="8" t="s">
        <v>5018</v>
      </c>
      <c r="B2478" s="2" t="s">
        <v>2893</v>
      </c>
      <c r="C2478" s="2" t="s">
        <v>216</v>
      </c>
      <c r="D2478" s="2" t="s">
        <v>213</v>
      </c>
      <c r="E2478" s="2" t="s">
        <v>187</v>
      </c>
      <c r="F2478" s="8" t="s">
        <v>36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5">
        <v>406030022</v>
      </c>
    </row>
    <row r="2479" spans="1:21" hidden="1" x14ac:dyDescent="0.25">
      <c r="A2479" s="8" t="s">
        <v>5018</v>
      </c>
      <c r="B2479" s="2" t="s">
        <v>2894</v>
      </c>
      <c r="C2479" s="2" t="s">
        <v>216</v>
      </c>
      <c r="D2479" s="2" t="s">
        <v>213</v>
      </c>
      <c r="E2479" s="2" t="s">
        <v>187</v>
      </c>
      <c r="F2479" s="8" t="s">
        <v>36</v>
      </c>
      <c r="G2479" s="8">
        <v>0</v>
      </c>
      <c r="H2479" s="8">
        <v>1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8">
        <v>0</v>
      </c>
      <c r="P2479" s="8">
        <v>1</v>
      </c>
      <c r="Q2479" s="8">
        <v>0</v>
      </c>
      <c r="R2479" s="8">
        <v>0</v>
      </c>
      <c r="S2479" s="8">
        <v>0</v>
      </c>
      <c r="T2479" s="8">
        <v>0</v>
      </c>
      <c r="U2479" s="5">
        <v>406030030</v>
      </c>
    </row>
    <row r="2480" spans="1:21" hidden="1" x14ac:dyDescent="0.25">
      <c r="A2480" s="8" t="s">
        <v>5018</v>
      </c>
      <c r="B2480" s="2" t="s">
        <v>2895</v>
      </c>
      <c r="C2480" s="2" t="s">
        <v>216</v>
      </c>
      <c r="D2480" s="2" t="s">
        <v>213</v>
      </c>
      <c r="E2480" s="2" t="s">
        <v>187</v>
      </c>
      <c r="F2480" s="8" t="s">
        <v>36</v>
      </c>
      <c r="G2480" s="8">
        <v>0</v>
      </c>
      <c r="H2480" s="8">
        <v>1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1</v>
      </c>
      <c r="Q2480" s="8">
        <v>0</v>
      </c>
      <c r="R2480" s="8">
        <v>0</v>
      </c>
      <c r="S2480" s="8">
        <v>0</v>
      </c>
      <c r="T2480" s="8">
        <v>0</v>
      </c>
      <c r="U2480" s="5">
        <v>406030049</v>
      </c>
    </row>
    <row r="2481" spans="1:21" hidden="1" x14ac:dyDescent="0.25">
      <c r="A2481" s="8" t="s">
        <v>5018</v>
      </c>
      <c r="B2481" s="2" t="s">
        <v>2896</v>
      </c>
      <c r="C2481" s="2" t="s">
        <v>216</v>
      </c>
      <c r="D2481" s="2" t="s">
        <v>213</v>
      </c>
      <c r="E2481" s="2" t="s">
        <v>187</v>
      </c>
      <c r="F2481" s="8" t="s">
        <v>36</v>
      </c>
      <c r="G2481" s="8">
        <v>0</v>
      </c>
      <c r="H2481" s="8">
        <v>1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1</v>
      </c>
      <c r="Q2481" s="8">
        <v>0</v>
      </c>
      <c r="R2481" s="8">
        <v>0</v>
      </c>
      <c r="S2481" s="8">
        <v>0</v>
      </c>
      <c r="T2481" s="8">
        <v>0</v>
      </c>
      <c r="U2481" s="5">
        <v>406030057</v>
      </c>
    </row>
    <row r="2482" spans="1:21" hidden="1" x14ac:dyDescent="0.25">
      <c r="A2482" s="8" t="s">
        <v>5018</v>
      </c>
      <c r="B2482" s="2" t="s">
        <v>2897</v>
      </c>
      <c r="C2482" s="2" t="s">
        <v>216</v>
      </c>
      <c r="D2482" s="2" t="s">
        <v>213</v>
      </c>
      <c r="E2482" s="2" t="s">
        <v>187</v>
      </c>
      <c r="F2482" s="8" t="s">
        <v>36</v>
      </c>
      <c r="G2482" s="8">
        <v>0</v>
      </c>
      <c r="H2482" s="8">
        <v>1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1</v>
      </c>
      <c r="Q2482" s="8">
        <v>0</v>
      </c>
      <c r="R2482" s="8">
        <v>0</v>
      </c>
      <c r="S2482" s="8">
        <v>0</v>
      </c>
      <c r="T2482" s="8">
        <v>0</v>
      </c>
      <c r="U2482" s="5">
        <v>406030065</v>
      </c>
    </row>
    <row r="2483" spans="1:21" hidden="1" x14ac:dyDescent="0.25">
      <c r="A2483" s="8" t="s">
        <v>5018</v>
      </c>
      <c r="B2483" s="2" t="s">
        <v>2898</v>
      </c>
      <c r="C2483" s="2" t="s">
        <v>216</v>
      </c>
      <c r="D2483" s="2" t="s">
        <v>213</v>
      </c>
      <c r="E2483" s="2" t="s">
        <v>187</v>
      </c>
      <c r="F2483" s="8" t="s">
        <v>36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1</v>
      </c>
      <c r="Q2483" s="8">
        <v>0</v>
      </c>
      <c r="R2483" s="8">
        <v>0</v>
      </c>
      <c r="S2483" s="8">
        <v>0</v>
      </c>
      <c r="T2483" s="8">
        <v>0</v>
      </c>
      <c r="U2483" s="5">
        <v>406030073</v>
      </c>
    </row>
    <row r="2484" spans="1:21" hidden="1" x14ac:dyDescent="0.25">
      <c r="A2484" s="8" t="s">
        <v>5018</v>
      </c>
      <c r="B2484" s="2" t="s">
        <v>2899</v>
      </c>
      <c r="C2484" s="2" t="s">
        <v>216</v>
      </c>
      <c r="D2484" s="2" t="s">
        <v>213</v>
      </c>
      <c r="E2484" s="2" t="s">
        <v>187</v>
      </c>
      <c r="F2484" s="8" t="s">
        <v>36</v>
      </c>
      <c r="G2484" s="8">
        <v>0</v>
      </c>
      <c r="H2484" s="8">
        <v>1</v>
      </c>
      <c r="I2484" s="8">
        <v>0</v>
      </c>
      <c r="J2484" s="8">
        <v>0</v>
      </c>
      <c r="K2484" s="8">
        <v>0</v>
      </c>
      <c r="L2484" s="8">
        <v>0</v>
      </c>
      <c r="M2484" s="8">
        <v>1</v>
      </c>
      <c r="N2484" s="8">
        <v>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5">
        <v>406030081</v>
      </c>
    </row>
    <row r="2485" spans="1:21" hidden="1" x14ac:dyDescent="0.25">
      <c r="A2485" s="8" t="s">
        <v>5018</v>
      </c>
      <c r="B2485" s="2" t="s">
        <v>2900</v>
      </c>
      <c r="C2485" s="2" t="s">
        <v>216</v>
      </c>
      <c r="D2485" s="2" t="s">
        <v>213</v>
      </c>
      <c r="E2485" s="2" t="s">
        <v>187</v>
      </c>
      <c r="F2485" s="8" t="s">
        <v>36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1</v>
      </c>
      <c r="N2485" s="8">
        <v>0</v>
      </c>
      <c r="O2485" s="8">
        <v>0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5">
        <v>406030090</v>
      </c>
    </row>
    <row r="2486" spans="1:21" hidden="1" x14ac:dyDescent="0.25">
      <c r="A2486" s="8" t="s">
        <v>5018</v>
      </c>
      <c r="B2486" s="2" t="s">
        <v>2901</v>
      </c>
      <c r="C2486" s="2" t="s">
        <v>216</v>
      </c>
      <c r="D2486" s="2" t="s">
        <v>213</v>
      </c>
      <c r="E2486" s="2" t="s">
        <v>187</v>
      </c>
      <c r="F2486" s="8" t="s">
        <v>36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5">
        <v>406030103</v>
      </c>
    </row>
    <row r="2487" spans="1:21" hidden="1" x14ac:dyDescent="0.25">
      <c r="A2487" s="8" t="s">
        <v>5018</v>
      </c>
      <c r="B2487" s="2" t="s">
        <v>2902</v>
      </c>
      <c r="C2487" s="2" t="s">
        <v>216</v>
      </c>
      <c r="D2487" s="2" t="s">
        <v>213</v>
      </c>
      <c r="E2487" s="2" t="s">
        <v>187</v>
      </c>
      <c r="F2487" s="8" t="s">
        <v>36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1</v>
      </c>
      <c r="N2487" s="8">
        <v>0</v>
      </c>
      <c r="O2487" s="8">
        <v>0</v>
      </c>
      <c r="P2487" s="8">
        <v>1</v>
      </c>
      <c r="Q2487" s="8">
        <v>0</v>
      </c>
      <c r="R2487" s="8">
        <v>0</v>
      </c>
      <c r="S2487" s="8">
        <v>0</v>
      </c>
      <c r="T2487" s="8">
        <v>0</v>
      </c>
      <c r="U2487" s="5">
        <v>406030111</v>
      </c>
    </row>
    <row r="2488" spans="1:21" hidden="1" x14ac:dyDescent="0.25">
      <c r="A2488" s="8" t="s">
        <v>5018</v>
      </c>
      <c r="B2488" s="2" t="s">
        <v>2903</v>
      </c>
      <c r="C2488" s="2" t="s">
        <v>216</v>
      </c>
      <c r="D2488" s="2" t="s">
        <v>213</v>
      </c>
      <c r="E2488" s="2" t="s">
        <v>187</v>
      </c>
      <c r="F2488" s="8" t="s">
        <v>36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1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5">
        <v>406030120</v>
      </c>
    </row>
    <row r="2489" spans="1:21" hidden="1" x14ac:dyDescent="0.25">
      <c r="A2489" s="8" t="s">
        <v>5018</v>
      </c>
      <c r="B2489" s="2" t="s">
        <v>2904</v>
      </c>
      <c r="C2489" s="2" t="s">
        <v>216</v>
      </c>
      <c r="D2489" s="2" t="s">
        <v>213</v>
      </c>
      <c r="E2489" s="2" t="s">
        <v>187</v>
      </c>
      <c r="F2489" s="8" t="s">
        <v>36</v>
      </c>
      <c r="G2489" s="8">
        <v>0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1</v>
      </c>
      <c r="N2489" s="8">
        <v>0</v>
      </c>
      <c r="O2489" s="8">
        <v>0</v>
      </c>
      <c r="P2489" s="8">
        <v>1</v>
      </c>
      <c r="Q2489" s="8">
        <v>0</v>
      </c>
      <c r="R2489" s="8">
        <v>0</v>
      </c>
      <c r="S2489" s="8">
        <v>0</v>
      </c>
      <c r="T2489" s="8">
        <v>0</v>
      </c>
      <c r="U2489" s="5">
        <v>406030138</v>
      </c>
    </row>
    <row r="2490" spans="1:21" hidden="1" x14ac:dyDescent="0.25">
      <c r="A2490" s="8" t="s">
        <v>5018</v>
      </c>
      <c r="B2490" s="2" t="s">
        <v>2905</v>
      </c>
      <c r="C2490" s="2" t="s">
        <v>216</v>
      </c>
      <c r="D2490" s="2" t="s">
        <v>213</v>
      </c>
      <c r="E2490" s="2" t="s">
        <v>187</v>
      </c>
      <c r="F2490" s="8" t="s">
        <v>36</v>
      </c>
      <c r="G2490" s="8">
        <v>0</v>
      </c>
      <c r="H2490" s="8">
        <v>1</v>
      </c>
      <c r="I2490" s="8">
        <v>0</v>
      </c>
      <c r="J2490" s="8">
        <v>0</v>
      </c>
      <c r="K2490" s="8">
        <v>0</v>
      </c>
      <c r="L2490" s="8">
        <v>0</v>
      </c>
      <c r="M2490" s="8">
        <v>1</v>
      </c>
      <c r="N2490" s="8">
        <v>0</v>
      </c>
      <c r="O2490" s="8">
        <v>0</v>
      </c>
      <c r="P2490" s="8">
        <v>1</v>
      </c>
      <c r="Q2490" s="8">
        <v>0</v>
      </c>
      <c r="R2490" s="8">
        <v>0</v>
      </c>
      <c r="S2490" s="8">
        <v>0</v>
      </c>
      <c r="T2490" s="8">
        <v>0</v>
      </c>
      <c r="U2490" s="5">
        <v>406030146</v>
      </c>
    </row>
    <row r="2491" spans="1:21" hidden="1" x14ac:dyDescent="0.25">
      <c r="A2491" s="8" t="s">
        <v>5018</v>
      </c>
      <c r="B2491" s="2" t="s">
        <v>2906</v>
      </c>
      <c r="C2491" s="2" t="s">
        <v>217</v>
      </c>
      <c r="D2491" s="2" t="s">
        <v>213</v>
      </c>
      <c r="E2491" s="2" t="s">
        <v>187</v>
      </c>
      <c r="F2491" s="8" t="s">
        <v>36</v>
      </c>
      <c r="G2491" s="8">
        <v>0</v>
      </c>
      <c r="H2491" s="8">
        <v>1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5">
        <v>406040010</v>
      </c>
    </row>
    <row r="2492" spans="1:21" hidden="1" x14ac:dyDescent="0.25">
      <c r="A2492" s="8" t="s">
        <v>5018</v>
      </c>
      <c r="B2492" s="2" t="s">
        <v>2907</v>
      </c>
      <c r="C2492" s="2" t="s">
        <v>217</v>
      </c>
      <c r="D2492" s="2" t="s">
        <v>213</v>
      </c>
      <c r="E2492" s="2" t="s">
        <v>187</v>
      </c>
      <c r="F2492" s="8" t="s">
        <v>36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0</v>
      </c>
      <c r="S2492" s="8">
        <v>0</v>
      </c>
      <c r="T2492" s="8">
        <v>0</v>
      </c>
      <c r="U2492" s="5">
        <v>406040028</v>
      </c>
    </row>
    <row r="2493" spans="1:21" hidden="1" x14ac:dyDescent="0.25">
      <c r="A2493" s="8" t="s">
        <v>5018</v>
      </c>
      <c r="B2493" s="2" t="s">
        <v>2908</v>
      </c>
      <c r="C2493" s="2" t="s">
        <v>217</v>
      </c>
      <c r="D2493" s="2" t="s">
        <v>213</v>
      </c>
      <c r="E2493" s="2" t="s">
        <v>187</v>
      </c>
      <c r="F2493" s="8" t="s">
        <v>36</v>
      </c>
      <c r="G2493" s="8">
        <v>0</v>
      </c>
      <c r="H2493" s="8">
        <v>1</v>
      </c>
      <c r="I2493" s="8">
        <v>0</v>
      </c>
      <c r="J2493" s="8">
        <v>0</v>
      </c>
      <c r="K2493" s="8">
        <v>0</v>
      </c>
      <c r="L2493" s="8">
        <v>0</v>
      </c>
      <c r="M2493" s="8">
        <v>1</v>
      </c>
      <c r="N2493" s="8">
        <v>0</v>
      </c>
      <c r="O2493" s="8">
        <v>0</v>
      </c>
      <c r="P2493" s="8">
        <v>1</v>
      </c>
      <c r="Q2493" s="8">
        <v>0</v>
      </c>
      <c r="R2493" s="8">
        <v>0</v>
      </c>
      <c r="S2493" s="8">
        <v>0</v>
      </c>
      <c r="T2493" s="8">
        <v>0</v>
      </c>
      <c r="U2493" s="5">
        <v>406040044</v>
      </c>
    </row>
    <row r="2494" spans="1:21" hidden="1" x14ac:dyDescent="0.25">
      <c r="A2494" s="8" t="s">
        <v>5018</v>
      </c>
      <c r="B2494" s="2" t="s">
        <v>2909</v>
      </c>
      <c r="C2494" s="2" t="s">
        <v>217</v>
      </c>
      <c r="D2494" s="2" t="s">
        <v>213</v>
      </c>
      <c r="E2494" s="2" t="s">
        <v>187</v>
      </c>
      <c r="F2494" s="8" t="s">
        <v>36</v>
      </c>
      <c r="G2494" s="8">
        <v>0</v>
      </c>
      <c r="H2494" s="8">
        <v>1</v>
      </c>
      <c r="I2494" s="8">
        <v>0</v>
      </c>
      <c r="J2494" s="8">
        <v>0</v>
      </c>
      <c r="K2494" s="8">
        <v>0</v>
      </c>
      <c r="L2494" s="8">
        <v>0</v>
      </c>
      <c r="M2494" s="8">
        <v>1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5">
        <v>406040052</v>
      </c>
    </row>
    <row r="2495" spans="1:21" hidden="1" x14ac:dyDescent="0.25">
      <c r="A2495" s="8" t="s">
        <v>5018</v>
      </c>
      <c r="B2495" s="2" t="s">
        <v>2910</v>
      </c>
      <c r="C2495" s="2" t="s">
        <v>217</v>
      </c>
      <c r="D2495" s="2" t="s">
        <v>213</v>
      </c>
      <c r="E2495" s="2" t="s">
        <v>187</v>
      </c>
      <c r="F2495" s="8" t="s">
        <v>36</v>
      </c>
      <c r="G2495" s="8">
        <v>0</v>
      </c>
      <c r="H2495" s="8">
        <v>1</v>
      </c>
      <c r="I2495" s="8">
        <v>0</v>
      </c>
      <c r="J2495" s="8">
        <v>0</v>
      </c>
      <c r="K2495" s="8">
        <v>0</v>
      </c>
      <c r="L2495" s="8">
        <v>0</v>
      </c>
      <c r="M2495" s="8">
        <v>1</v>
      </c>
      <c r="N2495" s="8">
        <v>0</v>
      </c>
      <c r="O2495" s="8">
        <v>0</v>
      </c>
      <c r="P2495" s="8">
        <v>1</v>
      </c>
      <c r="Q2495" s="8">
        <v>0</v>
      </c>
      <c r="R2495" s="8">
        <v>0</v>
      </c>
      <c r="S2495" s="8">
        <v>0</v>
      </c>
      <c r="T2495" s="8">
        <v>0</v>
      </c>
      <c r="U2495" s="5">
        <v>406040060</v>
      </c>
    </row>
    <row r="2496" spans="1:21" hidden="1" x14ac:dyDescent="0.25">
      <c r="A2496" s="8" t="s">
        <v>5018</v>
      </c>
      <c r="B2496" s="2" t="s">
        <v>2911</v>
      </c>
      <c r="C2496" s="2" t="s">
        <v>217</v>
      </c>
      <c r="D2496" s="2" t="s">
        <v>213</v>
      </c>
      <c r="E2496" s="2" t="s">
        <v>187</v>
      </c>
      <c r="F2496" s="8" t="s">
        <v>36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1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5">
        <v>406040079</v>
      </c>
    </row>
    <row r="2497" spans="1:21" hidden="1" x14ac:dyDescent="0.25">
      <c r="A2497" s="8" t="s">
        <v>5018</v>
      </c>
      <c r="B2497" s="2" t="s">
        <v>2912</v>
      </c>
      <c r="C2497" s="2" t="s">
        <v>217</v>
      </c>
      <c r="D2497" s="2" t="s">
        <v>213</v>
      </c>
      <c r="E2497" s="2" t="s">
        <v>187</v>
      </c>
      <c r="F2497" s="8" t="s">
        <v>36</v>
      </c>
      <c r="G2497" s="8">
        <v>0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1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5">
        <v>406040087</v>
      </c>
    </row>
    <row r="2498" spans="1:21" hidden="1" x14ac:dyDescent="0.25">
      <c r="A2498" s="8" t="s">
        <v>5018</v>
      </c>
      <c r="B2498" s="2" t="s">
        <v>2913</v>
      </c>
      <c r="C2498" s="2" t="s">
        <v>217</v>
      </c>
      <c r="D2498" s="2" t="s">
        <v>213</v>
      </c>
      <c r="E2498" s="2" t="s">
        <v>187</v>
      </c>
      <c r="F2498" s="8" t="s">
        <v>36</v>
      </c>
      <c r="G2498" s="8">
        <v>0</v>
      </c>
      <c r="H2498" s="8">
        <v>1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5">
        <v>406040095</v>
      </c>
    </row>
    <row r="2499" spans="1:21" hidden="1" x14ac:dyDescent="0.25">
      <c r="A2499" s="8" t="s">
        <v>5018</v>
      </c>
      <c r="B2499" s="2" t="s">
        <v>2914</v>
      </c>
      <c r="C2499" s="2" t="s">
        <v>217</v>
      </c>
      <c r="D2499" s="2" t="s">
        <v>213</v>
      </c>
      <c r="E2499" s="2" t="s">
        <v>187</v>
      </c>
      <c r="F2499" s="8" t="s">
        <v>36</v>
      </c>
      <c r="G2499" s="8">
        <v>0</v>
      </c>
      <c r="H2499" s="8">
        <v>1</v>
      </c>
      <c r="I2499" s="8">
        <v>0</v>
      </c>
      <c r="J2499" s="8">
        <v>0</v>
      </c>
      <c r="K2499" s="8">
        <v>0</v>
      </c>
      <c r="L2499" s="8">
        <v>0</v>
      </c>
      <c r="M2499" s="8">
        <v>1</v>
      </c>
      <c r="N2499" s="8">
        <v>0</v>
      </c>
      <c r="O2499" s="8">
        <v>0</v>
      </c>
      <c r="P2499" s="8">
        <v>1</v>
      </c>
      <c r="Q2499" s="8">
        <v>0</v>
      </c>
      <c r="R2499" s="8">
        <v>0</v>
      </c>
      <c r="S2499" s="8">
        <v>0</v>
      </c>
      <c r="T2499" s="8">
        <v>0</v>
      </c>
      <c r="U2499" s="5">
        <v>406040109</v>
      </c>
    </row>
    <row r="2500" spans="1:21" hidden="1" x14ac:dyDescent="0.25">
      <c r="A2500" s="8" t="s">
        <v>5018</v>
      </c>
      <c r="B2500" s="2" t="s">
        <v>2915</v>
      </c>
      <c r="C2500" s="2" t="s">
        <v>217</v>
      </c>
      <c r="D2500" s="2" t="s">
        <v>213</v>
      </c>
      <c r="E2500" s="2" t="s">
        <v>187</v>
      </c>
      <c r="F2500" s="8" t="s">
        <v>36</v>
      </c>
      <c r="G2500" s="8">
        <v>0</v>
      </c>
      <c r="H2500" s="8">
        <v>1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5">
        <v>406040117</v>
      </c>
    </row>
    <row r="2501" spans="1:21" hidden="1" x14ac:dyDescent="0.25">
      <c r="A2501" s="8" t="s">
        <v>5018</v>
      </c>
      <c r="B2501" s="2" t="s">
        <v>2916</v>
      </c>
      <c r="C2501" s="2" t="s">
        <v>217</v>
      </c>
      <c r="D2501" s="2" t="s">
        <v>213</v>
      </c>
      <c r="E2501" s="2" t="s">
        <v>187</v>
      </c>
      <c r="F2501" s="8" t="s">
        <v>36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1</v>
      </c>
      <c r="N2501" s="8">
        <v>0</v>
      </c>
      <c r="O2501" s="8">
        <v>0</v>
      </c>
      <c r="P2501" s="8">
        <v>1</v>
      </c>
      <c r="Q2501" s="8">
        <v>0</v>
      </c>
      <c r="R2501" s="8">
        <v>0</v>
      </c>
      <c r="S2501" s="8">
        <v>0</v>
      </c>
      <c r="T2501" s="8">
        <v>0</v>
      </c>
      <c r="U2501" s="5">
        <v>406040125</v>
      </c>
    </row>
    <row r="2502" spans="1:21" hidden="1" x14ac:dyDescent="0.25">
      <c r="A2502" s="8" t="s">
        <v>5018</v>
      </c>
      <c r="B2502" s="2" t="s">
        <v>2917</v>
      </c>
      <c r="C2502" s="2" t="s">
        <v>217</v>
      </c>
      <c r="D2502" s="2" t="s">
        <v>213</v>
      </c>
      <c r="E2502" s="2" t="s">
        <v>187</v>
      </c>
      <c r="F2502" s="8" t="s">
        <v>36</v>
      </c>
      <c r="G2502" s="8">
        <v>0</v>
      </c>
      <c r="H2502" s="8">
        <v>1</v>
      </c>
      <c r="I2502" s="8">
        <v>0</v>
      </c>
      <c r="J2502" s="8">
        <v>0</v>
      </c>
      <c r="K2502" s="8">
        <v>0</v>
      </c>
      <c r="L2502" s="8">
        <v>0</v>
      </c>
      <c r="M2502" s="8">
        <v>1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5">
        <v>406040133</v>
      </c>
    </row>
    <row r="2503" spans="1:21" hidden="1" x14ac:dyDescent="0.25">
      <c r="A2503" s="8" t="s">
        <v>5018</v>
      </c>
      <c r="B2503" s="2" t="s">
        <v>2918</v>
      </c>
      <c r="C2503" s="2" t="s">
        <v>217</v>
      </c>
      <c r="D2503" s="2" t="s">
        <v>213</v>
      </c>
      <c r="E2503" s="2" t="s">
        <v>187</v>
      </c>
      <c r="F2503" s="8" t="s">
        <v>36</v>
      </c>
      <c r="G2503" s="8">
        <v>0</v>
      </c>
      <c r="H2503" s="8">
        <v>1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0</v>
      </c>
      <c r="U2503" s="5">
        <v>406040141</v>
      </c>
    </row>
    <row r="2504" spans="1:21" hidden="1" x14ac:dyDescent="0.25">
      <c r="A2504" s="8" t="s">
        <v>5018</v>
      </c>
      <c r="B2504" s="2" t="s">
        <v>2919</v>
      </c>
      <c r="C2504" s="2" t="s">
        <v>217</v>
      </c>
      <c r="D2504" s="2" t="s">
        <v>213</v>
      </c>
      <c r="E2504" s="2" t="s">
        <v>187</v>
      </c>
      <c r="F2504" s="8" t="s">
        <v>36</v>
      </c>
      <c r="G2504" s="8">
        <v>0</v>
      </c>
      <c r="H2504" s="8">
        <v>1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5">
        <v>406040150</v>
      </c>
    </row>
    <row r="2505" spans="1:21" hidden="1" x14ac:dyDescent="0.25">
      <c r="A2505" s="8" t="s">
        <v>5018</v>
      </c>
      <c r="B2505" s="2" t="s">
        <v>2920</v>
      </c>
      <c r="C2505" s="2" t="s">
        <v>217</v>
      </c>
      <c r="D2505" s="2" t="s">
        <v>213</v>
      </c>
      <c r="E2505" s="2" t="s">
        <v>187</v>
      </c>
      <c r="F2505" s="8" t="s">
        <v>36</v>
      </c>
      <c r="G2505" s="8">
        <v>0</v>
      </c>
      <c r="H2505" s="8">
        <v>1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0</v>
      </c>
      <c r="O2505" s="8">
        <v>0</v>
      </c>
      <c r="P2505" s="8">
        <v>1</v>
      </c>
      <c r="Q2505" s="8">
        <v>0</v>
      </c>
      <c r="R2505" s="8">
        <v>0</v>
      </c>
      <c r="S2505" s="8">
        <v>0</v>
      </c>
      <c r="T2505" s="8">
        <v>0</v>
      </c>
      <c r="U2505" s="5">
        <v>406040168</v>
      </c>
    </row>
    <row r="2506" spans="1:21" hidden="1" x14ac:dyDescent="0.25">
      <c r="A2506" s="8" t="s">
        <v>5018</v>
      </c>
      <c r="B2506" s="2" t="s">
        <v>2921</v>
      </c>
      <c r="C2506" s="2" t="s">
        <v>217</v>
      </c>
      <c r="D2506" s="2" t="s">
        <v>213</v>
      </c>
      <c r="E2506" s="2" t="s">
        <v>187</v>
      </c>
      <c r="F2506" s="8" t="s">
        <v>36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0</v>
      </c>
      <c r="M2506" s="8">
        <v>1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5">
        <v>406040176</v>
      </c>
    </row>
    <row r="2507" spans="1:21" hidden="1" x14ac:dyDescent="0.25">
      <c r="A2507" s="8" t="s">
        <v>5018</v>
      </c>
      <c r="B2507" s="2" t="s">
        <v>2922</v>
      </c>
      <c r="C2507" s="2" t="s">
        <v>217</v>
      </c>
      <c r="D2507" s="2" t="s">
        <v>213</v>
      </c>
      <c r="E2507" s="2" t="s">
        <v>187</v>
      </c>
      <c r="F2507" s="8" t="s">
        <v>36</v>
      </c>
      <c r="G2507" s="8">
        <v>0</v>
      </c>
      <c r="H2507" s="8">
        <v>1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0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5">
        <v>406040184</v>
      </c>
    </row>
    <row r="2508" spans="1:21" hidden="1" x14ac:dyDescent="0.25">
      <c r="A2508" s="8" t="s">
        <v>5018</v>
      </c>
      <c r="B2508" s="2" t="s">
        <v>2923</v>
      </c>
      <c r="C2508" s="2" t="s">
        <v>217</v>
      </c>
      <c r="D2508" s="2" t="s">
        <v>213</v>
      </c>
      <c r="E2508" s="2" t="s">
        <v>187</v>
      </c>
      <c r="F2508" s="8" t="s">
        <v>36</v>
      </c>
      <c r="G2508" s="8">
        <v>0</v>
      </c>
      <c r="H2508" s="8">
        <v>1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5">
        <v>406040192</v>
      </c>
    </row>
    <row r="2509" spans="1:21" hidden="1" x14ac:dyDescent="0.25">
      <c r="A2509" s="8" t="s">
        <v>5018</v>
      </c>
      <c r="B2509" s="2" t="s">
        <v>2924</v>
      </c>
      <c r="C2509" s="2" t="s">
        <v>217</v>
      </c>
      <c r="D2509" s="2" t="s">
        <v>213</v>
      </c>
      <c r="E2509" s="2" t="s">
        <v>187</v>
      </c>
      <c r="F2509" s="8" t="s">
        <v>36</v>
      </c>
      <c r="G2509" s="8">
        <v>0</v>
      </c>
      <c r="H2509" s="8">
        <v>1</v>
      </c>
      <c r="I2509" s="8">
        <v>1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5">
        <v>406040206</v>
      </c>
    </row>
    <row r="2510" spans="1:21" hidden="1" x14ac:dyDescent="0.25">
      <c r="A2510" s="8" t="s">
        <v>5018</v>
      </c>
      <c r="B2510" s="2" t="s">
        <v>2925</v>
      </c>
      <c r="C2510" s="2" t="s">
        <v>217</v>
      </c>
      <c r="D2510" s="2" t="s">
        <v>213</v>
      </c>
      <c r="E2510" s="2" t="s">
        <v>187</v>
      </c>
      <c r="F2510" s="8" t="s">
        <v>36</v>
      </c>
      <c r="G2510" s="8">
        <v>0</v>
      </c>
      <c r="H2510" s="8">
        <v>1</v>
      </c>
      <c r="I2510" s="8">
        <v>1</v>
      </c>
      <c r="J2510" s="8">
        <v>0</v>
      </c>
      <c r="K2510" s="8">
        <v>0</v>
      </c>
      <c r="L2510" s="8">
        <v>0</v>
      </c>
      <c r="M2510" s="8">
        <v>1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5">
        <v>406040214</v>
      </c>
    </row>
    <row r="2511" spans="1:21" hidden="1" x14ac:dyDescent="0.25">
      <c r="A2511" s="8" t="s">
        <v>5018</v>
      </c>
      <c r="B2511" s="2" t="s">
        <v>2926</v>
      </c>
      <c r="C2511" s="2" t="s">
        <v>217</v>
      </c>
      <c r="D2511" s="2" t="s">
        <v>213</v>
      </c>
      <c r="E2511" s="2" t="s">
        <v>187</v>
      </c>
      <c r="F2511" s="8" t="s">
        <v>36</v>
      </c>
      <c r="G2511" s="8">
        <v>0</v>
      </c>
      <c r="H2511" s="8">
        <v>1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0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5">
        <v>406040222</v>
      </c>
    </row>
    <row r="2512" spans="1:21" hidden="1" x14ac:dyDescent="0.25">
      <c r="A2512" s="8" t="s">
        <v>5018</v>
      </c>
      <c r="B2512" s="2" t="s">
        <v>2927</v>
      </c>
      <c r="C2512" s="2" t="s">
        <v>217</v>
      </c>
      <c r="D2512" s="2" t="s">
        <v>213</v>
      </c>
      <c r="E2512" s="2" t="s">
        <v>187</v>
      </c>
      <c r="F2512" s="8" t="s">
        <v>36</v>
      </c>
      <c r="G2512" s="8">
        <v>0</v>
      </c>
      <c r="H2512" s="8">
        <v>1</v>
      </c>
      <c r="I2512" s="8">
        <v>0</v>
      </c>
      <c r="J2512" s="8">
        <v>0</v>
      </c>
      <c r="K2512" s="8">
        <v>0</v>
      </c>
      <c r="L2512" s="8">
        <v>0</v>
      </c>
      <c r="M2512" s="8">
        <v>1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5">
        <v>406040230</v>
      </c>
    </row>
    <row r="2513" spans="1:21" hidden="1" x14ac:dyDescent="0.25">
      <c r="A2513" s="8" t="s">
        <v>5018</v>
      </c>
      <c r="B2513" s="2" t="s">
        <v>2928</v>
      </c>
      <c r="C2513" s="2" t="s">
        <v>217</v>
      </c>
      <c r="D2513" s="2" t="s">
        <v>213</v>
      </c>
      <c r="E2513" s="2" t="s">
        <v>187</v>
      </c>
      <c r="F2513" s="8" t="s">
        <v>36</v>
      </c>
      <c r="G2513" s="8">
        <v>0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0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5">
        <v>406040249</v>
      </c>
    </row>
    <row r="2514" spans="1:21" hidden="1" x14ac:dyDescent="0.25">
      <c r="A2514" s="8" t="s">
        <v>5018</v>
      </c>
      <c r="B2514" s="2" t="s">
        <v>2929</v>
      </c>
      <c r="C2514" s="2" t="s">
        <v>217</v>
      </c>
      <c r="D2514" s="2" t="s">
        <v>213</v>
      </c>
      <c r="E2514" s="2" t="s">
        <v>187</v>
      </c>
      <c r="F2514" s="8" t="s">
        <v>36</v>
      </c>
      <c r="G2514" s="8">
        <v>0</v>
      </c>
      <c r="H2514" s="8">
        <v>1</v>
      </c>
      <c r="I2514" s="8">
        <v>1</v>
      </c>
      <c r="J2514" s="8">
        <v>0</v>
      </c>
      <c r="K2514" s="8">
        <v>0</v>
      </c>
      <c r="L2514" s="8">
        <v>0</v>
      </c>
      <c r="M2514" s="8">
        <v>1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5">
        <v>406040257</v>
      </c>
    </row>
    <row r="2515" spans="1:21" hidden="1" x14ac:dyDescent="0.25">
      <c r="A2515" s="8" t="s">
        <v>5018</v>
      </c>
      <c r="B2515" s="2" t="s">
        <v>2930</v>
      </c>
      <c r="C2515" s="2" t="s">
        <v>217</v>
      </c>
      <c r="D2515" s="2" t="s">
        <v>213</v>
      </c>
      <c r="E2515" s="2" t="s">
        <v>187</v>
      </c>
      <c r="F2515" s="8" t="s">
        <v>36</v>
      </c>
      <c r="G2515" s="8">
        <v>0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1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5">
        <v>406040265</v>
      </c>
    </row>
    <row r="2516" spans="1:21" hidden="1" x14ac:dyDescent="0.25">
      <c r="A2516" s="8" t="s">
        <v>5018</v>
      </c>
      <c r="B2516" s="2" t="s">
        <v>2931</v>
      </c>
      <c r="C2516" s="2" t="s">
        <v>217</v>
      </c>
      <c r="D2516" s="2" t="s">
        <v>213</v>
      </c>
      <c r="E2516" s="2" t="s">
        <v>187</v>
      </c>
      <c r="F2516" s="8" t="s">
        <v>36</v>
      </c>
      <c r="G2516" s="8">
        <v>0</v>
      </c>
      <c r="H2516" s="8">
        <v>1</v>
      </c>
      <c r="I2516" s="8">
        <v>1</v>
      </c>
      <c r="J2516" s="8">
        <v>0</v>
      </c>
      <c r="K2516" s="8">
        <v>0</v>
      </c>
      <c r="L2516" s="8">
        <v>0</v>
      </c>
      <c r="M2516" s="8">
        <v>1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5">
        <v>406040273</v>
      </c>
    </row>
    <row r="2517" spans="1:21" hidden="1" x14ac:dyDescent="0.25">
      <c r="A2517" s="8" t="s">
        <v>5018</v>
      </c>
      <c r="B2517" s="2" t="s">
        <v>2932</v>
      </c>
      <c r="C2517" s="2" t="s">
        <v>217</v>
      </c>
      <c r="D2517" s="2" t="s">
        <v>213</v>
      </c>
      <c r="E2517" s="2" t="s">
        <v>187</v>
      </c>
      <c r="F2517" s="8" t="s">
        <v>36</v>
      </c>
      <c r="G2517" s="8">
        <v>0</v>
      </c>
      <c r="H2517" s="8">
        <v>1</v>
      </c>
      <c r="I2517" s="8">
        <v>0</v>
      </c>
      <c r="J2517" s="8">
        <v>0</v>
      </c>
      <c r="K2517" s="8">
        <v>0</v>
      </c>
      <c r="L2517" s="8">
        <v>0</v>
      </c>
      <c r="M2517" s="8">
        <v>1</v>
      </c>
      <c r="N2517" s="8">
        <v>0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5">
        <v>406040281</v>
      </c>
    </row>
    <row r="2518" spans="1:21" hidden="1" x14ac:dyDescent="0.25">
      <c r="A2518" s="8" t="s">
        <v>5018</v>
      </c>
      <c r="B2518" s="2" t="s">
        <v>2933</v>
      </c>
      <c r="C2518" s="2" t="s">
        <v>217</v>
      </c>
      <c r="D2518" s="2" t="s">
        <v>213</v>
      </c>
      <c r="E2518" s="2" t="s">
        <v>187</v>
      </c>
      <c r="F2518" s="8" t="s">
        <v>36</v>
      </c>
      <c r="G2518" s="8">
        <v>0</v>
      </c>
      <c r="H2518" s="8">
        <v>1</v>
      </c>
      <c r="I2518" s="8">
        <v>1</v>
      </c>
      <c r="J2518" s="8">
        <v>0</v>
      </c>
      <c r="K2518" s="8">
        <v>0</v>
      </c>
      <c r="L2518" s="8">
        <v>0</v>
      </c>
      <c r="M2518" s="8">
        <v>1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5">
        <v>406040290</v>
      </c>
    </row>
    <row r="2519" spans="1:21" hidden="1" x14ac:dyDescent="0.25">
      <c r="A2519" s="8" t="s">
        <v>5018</v>
      </c>
      <c r="B2519" s="2" t="s">
        <v>2934</v>
      </c>
      <c r="C2519" s="2" t="s">
        <v>217</v>
      </c>
      <c r="D2519" s="2" t="s">
        <v>213</v>
      </c>
      <c r="E2519" s="2" t="s">
        <v>187</v>
      </c>
      <c r="F2519" s="8" t="s">
        <v>36</v>
      </c>
      <c r="G2519" s="8">
        <v>0</v>
      </c>
      <c r="H2519" s="8">
        <v>1</v>
      </c>
      <c r="I2519" s="8">
        <v>1</v>
      </c>
      <c r="J2519" s="8">
        <v>0</v>
      </c>
      <c r="K2519" s="8">
        <v>0</v>
      </c>
      <c r="L2519" s="8">
        <v>0</v>
      </c>
      <c r="M2519" s="8">
        <v>1</v>
      </c>
      <c r="N2519" s="8">
        <v>0</v>
      </c>
      <c r="O2519" s="8">
        <v>0</v>
      </c>
      <c r="P2519" s="8">
        <v>1</v>
      </c>
      <c r="Q2519" s="8">
        <v>0</v>
      </c>
      <c r="R2519" s="8">
        <v>0</v>
      </c>
      <c r="S2519" s="8">
        <v>0</v>
      </c>
      <c r="T2519" s="8">
        <v>0</v>
      </c>
      <c r="U2519" s="5">
        <v>406040303</v>
      </c>
    </row>
    <row r="2520" spans="1:21" hidden="1" x14ac:dyDescent="0.25">
      <c r="A2520" s="8" t="s">
        <v>5018</v>
      </c>
      <c r="B2520" s="2" t="s">
        <v>2935</v>
      </c>
      <c r="C2520" s="2" t="s">
        <v>217</v>
      </c>
      <c r="D2520" s="2" t="s">
        <v>213</v>
      </c>
      <c r="E2520" s="2" t="s">
        <v>187</v>
      </c>
      <c r="F2520" s="8" t="s">
        <v>36</v>
      </c>
      <c r="G2520" s="8">
        <v>0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5">
        <v>406040311</v>
      </c>
    </row>
    <row r="2521" spans="1:21" hidden="1" x14ac:dyDescent="0.25">
      <c r="A2521" s="8" t="s">
        <v>5018</v>
      </c>
      <c r="B2521" s="2" t="s">
        <v>2936</v>
      </c>
      <c r="C2521" s="2" t="s">
        <v>217</v>
      </c>
      <c r="D2521" s="2" t="s">
        <v>213</v>
      </c>
      <c r="E2521" s="2" t="s">
        <v>187</v>
      </c>
      <c r="F2521" s="8" t="s">
        <v>36</v>
      </c>
      <c r="G2521" s="8">
        <v>0</v>
      </c>
      <c r="H2521" s="8">
        <v>1</v>
      </c>
      <c r="I2521" s="8">
        <v>1</v>
      </c>
      <c r="J2521" s="8">
        <v>0</v>
      </c>
      <c r="K2521" s="8">
        <v>0</v>
      </c>
      <c r="L2521" s="8">
        <v>0</v>
      </c>
      <c r="M2521" s="8">
        <v>1</v>
      </c>
      <c r="N2521" s="8">
        <v>0</v>
      </c>
      <c r="O2521" s="8">
        <v>0</v>
      </c>
      <c r="P2521" s="8">
        <v>1</v>
      </c>
      <c r="Q2521" s="8">
        <v>0</v>
      </c>
      <c r="R2521" s="8">
        <v>0</v>
      </c>
      <c r="S2521" s="8">
        <v>0</v>
      </c>
      <c r="T2521" s="8">
        <v>0</v>
      </c>
      <c r="U2521" s="5">
        <v>406040320</v>
      </c>
    </row>
    <row r="2522" spans="1:21" hidden="1" x14ac:dyDescent="0.25">
      <c r="A2522" s="8" t="s">
        <v>5018</v>
      </c>
      <c r="B2522" s="2" t="s">
        <v>2937</v>
      </c>
      <c r="C2522" s="2" t="s">
        <v>217</v>
      </c>
      <c r="D2522" s="2" t="s">
        <v>213</v>
      </c>
      <c r="E2522" s="2" t="s">
        <v>187</v>
      </c>
      <c r="F2522" s="8" t="s">
        <v>36</v>
      </c>
      <c r="G2522" s="8">
        <v>0</v>
      </c>
      <c r="H2522" s="8">
        <v>1</v>
      </c>
      <c r="I2522" s="8">
        <v>1</v>
      </c>
      <c r="J2522" s="8">
        <v>0</v>
      </c>
      <c r="K2522" s="8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5">
        <v>406040338</v>
      </c>
    </row>
    <row r="2523" spans="1:21" hidden="1" x14ac:dyDescent="0.25">
      <c r="A2523" s="8" t="s">
        <v>5018</v>
      </c>
      <c r="B2523" s="2" t="s">
        <v>2938</v>
      </c>
      <c r="C2523" s="2" t="s">
        <v>218</v>
      </c>
      <c r="D2523" s="2" t="s">
        <v>213</v>
      </c>
      <c r="E2523" s="2" t="s">
        <v>187</v>
      </c>
      <c r="F2523" s="8" t="s">
        <v>36</v>
      </c>
      <c r="G2523" s="8">
        <v>0</v>
      </c>
      <c r="H2523" s="8">
        <v>1</v>
      </c>
      <c r="I2523" s="8">
        <v>1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5">
        <v>406050015</v>
      </c>
    </row>
    <row r="2524" spans="1:21" hidden="1" x14ac:dyDescent="0.25">
      <c r="A2524" s="8" t="s">
        <v>5018</v>
      </c>
      <c r="B2524" s="2" t="s">
        <v>2939</v>
      </c>
      <c r="C2524" s="2" t="s">
        <v>218</v>
      </c>
      <c r="D2524" s="2" t="s">
        <v>213</v>
      </c>
      <c r="E2524" s="2" t="s">
        <v>187</v>
      </c>
      <c r="F2524" s="8" t="s">
        <v>36</v>
      </c>
      <c r="G2524" s="8">
        <v>0</v>
      </c>
      <c r="H2524" s="8">
        <v>1</v>
      </c>
      <c r="I2524" s="8">
        <v>1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5">
        <v>406050023</v>
      </c>
    </row>
    <row r="2525" spans="1:21" hidden="1" x14ac:dyDescent="0.25">
      <c r="A2525" s="8" t="s">
        <v>5018</v>
      </c>
      <c r="B2525" s="2" t="s">
        <v>2940</v>
      </c>
      <c r="C2525" s="2" t="s">
        <v>218</v>
      </c>
      <c r="D2525" s="2" t="s">
        <v>213</v>
      </c>
      <c r="E2525" s="2" t="s">
        <v>187</v>
      </c>
      <c r="F2525" s="8" t="s">
        <v>36</v>
      </c>
      <c r="G2525" s="8">
        <v>0</v>
      </c>
      <c r="H2525" s="8">
        <v>1</v>
      </c>
      <c r="I2525" s="8">
        <v>1</v>
      </c>
      <c r="J2525" s="8">
        <v>0</v>
      </c>
      <c r="K2525" s="8">
        <v>0</v>
      </c>
      <c r="L2525" s="8">
        <v>0</v>
      </c>
      <c r="M2525" s="8">
        <v>1</v>
      </c>
      <c r="N2525" s="8">
        <v>0</v>
      </c>
      <c r="O2525" s="8">
        <v>0</v>
      </c>
      <c r="P2525" s="8">
        <v>1</v>
      </c>
      <c r="Q2525" s="8">
        <v>0</v>
      </c>
      <c r="R2525" s="8">
        <v>0</v>
      </c>
      <c r="S2525" s="8">
        <v>0</v>
      </c>
      <c r="T2525" s="8">
        <v>0</v>
      </c>
      <c r="U2525" s="5">
        <v>406050031</v>
      </c>
    </row>
    <row r="2526" spans="1:21" hidden="1" x14ac:dyDescent="0.25">
      <c r="A2526" s="8" t="s">
        <v>5018</v>
      </c>
      <c r="B2526" s="2" t="s">
        <v>2941</v>
      </c>
      <c r="C2526" s="2" t="s">
        <v>218</v>
      </c>
      <c r="D2526" s="2" t="s">
        <v>213</v>
      </c>
      <c r="E2526" s="2" t="s">
        <v>187</v>
      </c>
      <c r="F2526" s="8" t="s">
        <v>36</v>
      </c>
      <c r="G2526" s="8">
        <v>0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1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5">
        <v>406050040</v>
      </c>
    </row>
    <row r="2527" spans="1:21" hidden="1" x14ac:dyDescent="0.25">
      <c r="A2527" s="8" t="s">
        <v>5018</v>
      </c>
      <c r="B2527" s="2" t="s">
        <v>2942</v>
      </c>
      <c r="C2527" s="2" t="s">
        <v>218</v>
      </c>
      <c r="D2527" s="2" t="s">
        <v>213</v>
      </c>
      <c r="E2527" s="2" t="s">
        <v>187</v>
      </c>
      <c r="F2527" s="8" t="s">
        <v>36</v>
      </c>
      <c r="G2527" s="8">
        <v>0</v>
      </c>
      <c r="H2527" s="8">
        <v>1</v>
      </c>
      <c r="I2527" s="8">
        <v>1</v>
      </c>
      <c r="J2527" s="8">
        <v>0</v>
      </c>
      <c r="K2527" s="8">
        <v>0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5">
        <v>406050058</v>
      </c>
    </row>
    <row r="2528" spans="1:21" hidden="1" x14ac:dyDescent="0.25">
      <c r="A2528" s="8" t="s">
        <v>5018</v>
      </c>
      <c r="B2528" s="2" t="s">
        <v>2943</v>
      </c>
      <c r="C2528" s="2" t="s">
        <v>218</v>
      </c>
      <c r="D2528" s="2" t="s">
        <v>213</v>
      </c>
      <c r="E2528" s="2" t="s">
        <v>187</v>
      </c>
      <c r="F2528" s="8" t="s">
        <v>36</v>
      </c>
      <c r="G2528" s="8">
        <v>0</v>
      </c>
      <c r="H2528" s="8">
        <v>1</v>
      </c>
      <c r="I2528" s="8">
        <v>1</v>
      </c>
      <c r="J2528" s="8">
        <v>0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5">
        <v>406050066</v>
      </c>
    </row>
    <row r="2529" spans="1:21" hidden="1" x14ac:dyDescent="0.25">
      <c r="A2529" s="8" t="s">
        <v>5018</v>
      </c>
      <c r="B2529" s="2" t="s">
        <v>2944</v>
      </c>
      <c r="C2529" s="2" t="s">
        <v>218</v>
      </c>
      <c r="D2529" s="2" t="s">
        <v>213</v>
      </c>
      <c r="E2529" s="2" t="s">
        <v>187</v>
      </c>
      <c r="F2529" s="8" t="s">
        <v>36</v>
      </c>
      <c r="G2529" s="8">
        <v>0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1</v>
      </c>
      <c r="N2529" s="8">
        <v>0</v>
      </c>
      <c r="O2529" s="8">
        <v>0</v>
      </c>
      <c r="P2529" s="8">
        <v>1</v>
      </c>
      <c r="Q2529" s="8">
        <v>0</v>
      </c>
      <c r="R2529" s="8">
        <v>0</v>
      </c>
      <c r="S2529" s="8">
        <v>0</v>
      </c>
      <c r="T2529" s="8">
        <v>0</v>
      </c>
      <c r="U2529" s="5">
        <v>406050074</v>
      </c>
    </row>
    <row r="2530" spans="1:21" hidden="1" x14ac:dyDescent="0.25">
      <c r="A2530" s="8" t="s">
        <v>5018</v>
      </c>
      <c r="B2530" s="2" t="s">
        <v>2945</v>
      </c>
      <c r="C2530" s="2" t="s">
        <v>218</v>
      </c>
      <c r="D2530" s="2" t="s">
        <v>213</v>
      </c>
      <c r="E2530" s="2" t="s">
        <v>187</v>
      </c>
      <c r="F2530" s="8" t="s">
        <v>36</v>
      </c>
      <c r="G2530" s="8">
        <v>0</v>
      </c>
      <c r="H2530" s="8">
        <v>1</v>
      </c>
      <c r="I2530" s="8">
        <v>1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1</v>
      </c>
      <c r="Q2530" s="8">
        <v>0</v>
      </c>
      <c r="R2530" s="8">
        <v>0</v>
      </c>
      <c r="S2530" s="8">
        <v>0</v>
      </c>
      <c r="T2530" s="8">
        <v>0</v>
      </c>
      <c r="U2530" s="5">
        <v>406050082</v>
      </c>
    </row>
    <row r="2531" spans="1:21" hidden="1" x14ac:dyDescent="0.25">
      <c r="A2531" s="8" t="s">
        <v>5018</v>
      </c>
      <c r="B2531" s="2" t="s">
        <v>2945</v>
      </c>
      <c r="C2531" s="2" t="s">
        <v>218</v>
      </c>
      <c r="D2531" s="2" t="s">
        <v>213</v>
      </c>
      <c r="E2531" s="2" t="s">
        <v>187</v>
      </c>
      <c r="F2531" s="8" t="s">
        <v>36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1</v>
      </c>
      <c r="Q2531" s="8">
        <v>0</v>
      </c>
      <c r="R2531" s="8">
        <v>0</v>
      </c>
      <c r="S2531" s="8">
        <v>0</v>
      </c>
      <c r="T2531" s="8">
        <v>0</v>
      </c>
      <c r="U2531" s="5">
        <v>406050090</v>
      </c>
    </row>
    <row r="2532" spans="1:21" hidden="1" x14ac:dyDescent="0.25">
      <c r="A2532" s="8" t="s">
        <v>5018</v>
      </c>
      <c r="B2532" s="2" t="s">
        <v>2946</v>
      </c>
      <c r="C2532" s="2" t="s">
        <v>218</v>
      </c>
      <c r="D2532" s="2" t="s">
        <v>213</v>
      </c>
      <c r="E2532" s="2" t="s">
        <v>187</v>
      </c>
      <c r="F2532" s="8" t="s">
        <v>36</v>
      </c>
      <c r="G2532" s="8">
        <v>0</v>
      </c>
      <c r="H2532" s="8">
        <v>1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0</v>
      </c>
      <c r="P2532" s="8">
        <v>1</v>
      </c>
      <c r="Q2532" s="8">
        <v>0</v>
      </c>
      <c r="R2532" s="8">
        <v>0</v>
      </c>
      <c r="S2532" s="8">
        <v>0</v>
      </c>
      <c r="T2532" s="8">
        <v>0</v>
      </c>
      <c r="U2532" s="5">
        <v>406050104</v>
      </c>
    </row>
    <row r="2533" spans="1:21" hidden="1" x14ac:dyDescent="0.25">
      <c r="A2533" s="8" t="s">
        <v>5018</v>
      </c>
      <c r="B2533" s="2" t="s">
        <v>2947</v>
      </c>
      <c r="C2533" s="2" t="s">
        <v>218</v>
      </c>
      <c r="D2533" s="2" t="s">
        <v>213</v>
      </c>
      <c r="E2533" s="2" t="s">
        <v>187</v>
      </c>
      <c r="F2533" s="8" t="s">
        <v>36</v>
      </c>
      <c r="G2533" s="8">
        <v>0</v>
      </c>
      <c r="H2533" s="8">
        <v>1</v>
      </c>
      <c r="I2533" s="8">
        <v>1</v>
      </c>
      <c r="J2533" s="8">
        <v>0</v>
      </c>
      <c r="K2533" s="8">
        <v>0</v>
      </c>
      <c r="L2533" s="8">
        <v>0</v>
      </c>
      <c r="M2533" s="8">
        <v>1</v>
      </c>
      <c r="N2533" s="8">
        <v>0</v>
      </c>
      <c r="O2533" s="8">
        <v>0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5">
        <v>406050112</v>
      </c>
    </row>
    <row r="2534" spans="1:21" hidden="1" x14ac:dyDescent="0.25">
      <c r="A2534" s="8" t="s">
        <v>5018</v>
      </c>
      <c r="B2534" s="2" t="s">
        <v>2948</v>
      </c>
      <c r="C2534" s="2" t="s">
        <v>218</v>
      </c>
      <c r="D2534" s="2" t="s">
        <v>213</v>
      </c>
      <c r="E2534" s="2" t="s">
        <v>187</v>
      </c>
      <c r="F2534" s="8" t="s">
        <v>36</v>
      </c>
      <c r="G2534" s="8">
        <v>0</v>
      </c>
      <c r="H2534" s="8">
        <v>1</v>
      </c>
      <c r="I2534" s="8">
        <v>1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5">
        <v>406050120</v>
      </c>
    </row>
    <row r="2535" spans="1:21" hidden="1" x14ac:dyDescent="0.25">
      <c r="A2535" s="8" t="s">
        <v>5018</v>
      </c>
      <c r="B2535" s="2" t="s">
        <v>2949</v>
      </c>
      <c r="C2535" s="2" t="s">
        <v>218</v>
      </c>
      <c r="D2535" s="2" t="s">
        <v>213</v>
      </c>
      <c r="E2535" s="2" t="s">
        <v>187</v>
      </c>
      <c r="F2535" s="8" t="s">
        <v>36</v>
      </c>
      <c r="G2535" s="8">
        <v>0</v>
      </c>
      <c r="H2535" s="8">
        <v>1</v>
      </c>
      <c r="I2535" s="8">
        <v>1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5">
        <v>406050139</v>
      </c>
    </row>
    <row r="2536" spans="1:21" hidden="1" x14ac:dyDescent="0.25">
      <c r="A2536" s="8" t="s">
        <v>5018</v>
      </c>
      <c r="B2536" s="2" t="s">
        <v>2950</v>
      </c>
      <c r="C2536" s="2" t="s">
        <v>220</v>
      </c>
      <c r="D2536" s="2" t="s">
        <v>219</v>
      </c>
      <c r="E2536" s="2" t="s">
        <v>187</v>
      </c>
      <c r="F2536" s="8" t="s">
        <v>36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5">
        <v>407010017</v>
      </c>
    </row>
    <row r="2537" spans="1:21" hidden="1" x14ac:dyDescent="0.25">
      <c r="A2537" s="8" t="s">
        <v>5018</v>
      </c>
      <c r="B2537" s="2" t="s">
        <v>2951</v>
      </c>
      <c r="C2537" s="2" t="s">
        <v>220</v>
      </c>
      <c r="D2537" s="2" t="s">
        <v>219</v>
      </c>
      <c r="E2537" s="2" t="s">
        <v>187</v>
      </c>
      <c r="F2537" s="8" t="s">
        <v>24</v>
      </c>
      <c r="G2537" s="8">
        <v>0</v>
      </c>
      <c r="H2537" s="8">
        <v>1</v>
      </c>
      <c r="I2537" s="8">
        <v>1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5">
        <v>407010025</v>
      </c>
    </row>
    <row r="2538" spans="1:21" hidden="1" x14ac:dyDescent="0.25">
      <c r="A2538" s="8" t="s">
        <v>5018</v>
      </c>
      <c r="B2538" s="2" t="s">
        <v>2952</v>
      </c>
      <c r="C2538" s="2" t="s">
        <v>220</v>
      </c>
      <c r="D2538" s="2" t="s">
        <v>219</v>
      </c>
      <c r="E2538" s="2" t="s">
        <v>187</v>
      </c>
      <c r="F2538" s="8" t="s">
        <v>24</v>
      </c>
      <c r="G2538" s="8">
        <v>0</v>
      </c>
      <c r="H2538" s="8">
        <v>1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5">
        <v>407010033</v>
      </c>
    </row>
    <row r="2539" spans="1:21" hidden="1" x14ac:dyDescent="0.25">
      <c r="A2539" s="8" t="s">
        <v>5018</v>
      </c>
      <c r="B2539" s="2" t="s">
        <v>2953</v>
      </c>
      <c r="C2539" s="2" t="s">
        <v>220</v>
      </c>
      <c r="D2539" s="2" t="s">
        <v>219</v>
      </c>
      <c r="E2539" s="2" t="s">
        <v>187</v>
      </c>
      <c r="F2539" s="8" t="s">
        <v>24</v>
      </c>
      <c r="G2539" s="8">
        <v>0</v>
      </c>
      <c r="H2539" s="8">
        <v>1</v>
      </c>
      <c r="I2539" s="8">
        <v>0</v>
      </c>
      <c r="J2539" s="8">
        <v>0</v>
      </c>
      <c r="K2539" s="8">
        <v>0</v>
      </c>
      <c r="L2539" s="8">
        <v>0</v>
      </c>
      <c r="M2539" s="8">
        <v>1</v>
      </c>
      <c r="N2539" s="8">
        <v>0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5">
        <v>407010041</v>
      </c>
    </row>
    <row r="2540" spans="1:21" hidden="1" x14ac:dyDescent="0.25">
      <c r="A2540" s="8" t="s">
        <v>5018</v>
      </c>
      <c r="B2540" s="2" t="s">
        <v>2954</v>
      </c>
      <c r="C2540" s="2" t="s">
        <v>220</v>
      </c>
      <c r="D2540" s="2" t="s">
        <v>219</v>
      </c>
      <c r="E2540" s="2" t="s">
        <v>187</v>
      </c>
      <c r="F2540" s="8" t="s">
        <v>24</v>
      </c>
      <c r="G2540" s="8">
        <v>0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1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5">
        <v>407010050</v>
      </c>
    </row>
    <row r="2541" spans="1:21" hidden="1" x14ac:dyDescent="0.25">
      <c r="A2541" s="8" t="s">
        <v>5018</v>
      </c>
      <c r="B2541" s="2" t="s">
        <v>2955</v>
      </c>
      <c r="C2541" s="2" t="s">
        <v>220</v>
      </c>
      <c r="D2541" s="2" t="s">
        <v>219</v>
      </c>
      <c r="E2541" s="2" t="s">
        <v>187</v>
      </c>
      <c r="F2541" s="8" t="s">
        <v>24</v>
      </c>
      <c r="G2541" s="8">
        <v>0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5">
        <v>407010068</v>
      </c>
    </row>
    <row r="2542" spans="1:21" hidden="1" x14ac:dyDescent="0.25">
      <c r="A2542" s="8" t="s">
        <v>5018</v>
      </c>
      <c r="B2542" s="2" t="s">
        <v>2956</v>
      </c>
      <c r="C2542" s="2" t="s">
        <v>220</v>
      </c>
      <c r="D2542" s="2" t="s">
        <v>219</v>
      </c>
      <c r="E2542" s="2" t="s">
        <v>187</v>
      </c>
      <c r="F2542" s="8" t="s">
        <v>24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5">
        <v>407010076</v>
      </c>
    </row>
    <row r="2543" spans="1:21" hidden="1" x14ac:dyDescent="0.25">
      <c r="A2543" s="8" t="s">
        <v>5018</v>
      </c>
      <c r="B2543" s="2" t="s">
        <v>2957</v>
      </c>
      <c r="C2543" s="2" t="s">
        <v>220</v>
      </c>
      <c r="D2543" s="2" t="s">
        <v>219</v>
      </c>
      <c r="E2543" s="2" t="s">
        <v>187</v>
      </c>
      <c r="F2543" s="8" t="s">
        <v>24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0</v>
      </c>
      <c r="M2543" s="8">
        <v>1</v>
      </c>
      <c r="N2543" s="8">
        <v>0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5">
        <v>407010084</v>
      </c>
    </row>
    <row r="2544" spans="1:21" hidden="1" x14ac:dyDescent="0.25">
      <c r="A2544" s="8" t="s">
        <v>5018</v>
      </c>
      <c r="B2544" s="2" t="s">
        <v>2958</v>
      </c>
      <c r="C2544" s="2" t="s">
        <v>220</v>
      </c>
      <c r="D2544" s="2" t="s">
        <v>219</v>
      </c>
      <c r="E2544" s="2" t="s">
        <v>187</v>
      </c>
      <c r="F2544" s="8" t="s">
        <v>24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0</v>
      </c>
      <c r="O2544" s="8">
        <v>0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5">
        <v>407010092</v>
      </c>
    </row>
    <row r="2545" spans="1:21" hidden="1" x14ac:dyDescent="0.25">
      <c r="A2545" s="8" t="s">
        <v>5018</v>
      </c>
      <c r="B2545" s="2" t="s">
        <v>2959</v>
      </c>
      <c r="C2545" s="2" t="s">
        <v>220</v>
      </c>
      <c r="D2545" s="2" t="s">
        <v>219</v>
      </c>
      <c r="E2545" s="2" t="s">
        <v>187</v>
      </c>
      <c r="F2545" s="8" t="s">
        <v>24</v>
      </c>
      <c r="G2545" s="8">
        <v>0</v>
      </c>
      <c r="H2545" s="8">
        <v>1</v>
      </c>
      <c r="I2545" s="8">
        <v>0</v>
      </c>
      <c r="J2545" s="8">
        <v>0</v>
      </c>
      <c r="K2545" s="8">
        <v>0</v>
      </c>
      <c r="L2545" s="8">
        <v>0</v>
      </c>
      <c r="M2545" s="8">
        <v>1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5">
        <v>407010106</v>
      </c>
    </row>
    <row r="2546" spans="1:21" hidden="1" x14ac:dyDescent="0.25">
      <c r="A2546" s="8" t="s">
        <v>5018</v>
      </c>
      <c r="B2546" s="2" t="s">
        <v>2960</v>
      </c>
      <c r="C2546" s="2" t="s">
        <v>220</v>
      </c>
      <c r="D2546" s="2" t="s">
        <v>219</v>
      </c>
      <c r="E2546" s="2" t="s">
        <v>187</v>
      </c>
      <c r="F2546" s="8" t="s">
        <v>24</v>
      </c>
      <c r="G2546" s="8">
        <v>0</v>
      </c>
      <c r="H2546" s="8">
        <v>1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5">
        <v>407010114</v>
      </c>
    </row>
    <row r="2547" spans="1:21" hidden="1" x14ac:dyDescent="0.25">
      <c r="A2547" s="8" t="s">
        <v>5018</v>
      </c>
      <c r="B2547" s="2" t="s">
        <v>2961</v>
      </c>
      <c r="C2547" s="2" t="s">
        <v>220</v>
      </c>
      <c r="D2547" s="2" t="s">
        <v>219</v>
      </c>
      <c r="E2547" s="2" t="s">
        <v>187</v>
      </c>
      <c r="F2547" s="8" t="s">
        <v>36</v>
      </c>
      <c r="G2547" s="8">
        <v>0</v>
      </c>
      <c r="H2547" s="8">
        <v>1</v>
      </c>
      <c r="I2547" s="8">
        <v>0</v>
      </c>
      <c r="J2547" s="8">
        <v>0</v>
      </c>
      <c r="K2547" s="8">
        <v>0</v>
      </c>
      <c r="L2547" s="8">
        <v>0</v>
      </c>
      <c r="M2547" s="8">
        <v>1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5">
        <v>407010122</v>
      </c>
    </row>
    <row r="2548" spans="1:21" hidden="1" x14ac:dyDescent="0.25">
      <c r="A2548" s="8" t="s">
        <v>5018</v>
      </c>
      <c r="B2548" s="2" t="s">
        <v>2962</v>
      </c>
      <c r="C2548" s="2" t="s">
        <v>220</v>
      </c>
      <c r="D2548" s="2" t="s">
        <v>219</v>
      </c>
      <c r="E2548" s="2" t="s">
        <v>187</v>
      </c>
      <c r="F2548" s="8" t="s">
        <v>24</v>
      </c>
      <c r="G2548" s="8">
        <v>0</v>
      </c>
      <c r="H2548" s="8">
        <v>1</v>
      </c>
      <c r="I2548" s="8">
        <v>0</v>
      </c>
      <c r="J2548" s="8">
        <v>0</v>
      </c>
      <c r="K2548" s="8">
        <v>0</v>
      </c>
      <c r="L2548" s="8">
        <v>0</v>
      </c>
      <c r="M2548" s="8">
        <v>1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5">
        <v>407010130</v>
      </c>
    </row>
    <row r="2549" spans="1:21" hidden="1" x14ac:dyDescent="0.25">
      <c r="A2549" s="8" t="s">
        <v>5018</v>
      </c>
      <c r="B2549" s="2" t="s">
        <v>2963</v>
      </c>
      <c r="C2549" s="2" t="s">
        <v>220</v>
      </c>
      <c r="D2549" s="2" t="s">
        <v>219</v>
      </c>
      <c r="E2549" s="2" t="s">
        <v>187</v>
      </c>
      <c r="F2549" s="8" t="s">
        <v>24</v>
      </c>
      <c r="G2549" s="8">
        <v>0</v>
      </c>
      <c r="H2549" s="8">
        <v>1</v>
      </c>
      <c r="I2549" s="8">
        <v>0</v>
      </c>
      <c r="J2549" s="8">
        <v>0</v>
      </c>
      <c r="K2549" s="8">
        <v>0</v>
      </c>
      <c r="L2549" s="8">
        <v>0</v>
      </c>
      <c r="M2549" s="8">
        <v>1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5">
        <v>407010149</v>
      </c>
    </row>
    <row r="2550" spans="1:21" hidden="1" x14ac:dyDescent="0.25">
      <c r="A2550" s="8" t="s">
        <v>5018</v>
      </c>
      <c r="B2550" s="2" t="s">
        <v>2964</v>
      </c>
      <c r="C2550" s="2" t="s">
        <v>220</v>
      </c>
      <c r="D2550" s="2" t="s">
        <v>219</v>
      </c>
      <c r="E2550" s="2" t="s">
        <v>187</v>
      </c>
      <c r="F2550" s="8" t="s">
        <v>24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5">
        <v>407010157</v>
      </c>
    </row>
    <row r="2551" spans="1:21" hidden="1" x14ac:dyDescent="0.25">
      <c r="A2551" s="8" t="s">
        <v>5018</v>
      </c>
      <c r="B2551" s="2" t="s">
        <v>2965</v>
      </c>
      <c r="C2551" s="2" t="s">
        <v>220</v>
      </c>
      <c r="D2551" s="2" t="s">
        <v>219</v>
      </c>
      <c r="E2551" s="2" t="s">
        <v>187</v>
      </c>
      <c r="F2551" s="8" t="s">
        <v>24</v>
      </c>
      <c r="G2551" s="8">
        <v>0</v>
      </c>
      <c r="H2551" s="8">
        <v>1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5">
        <v>407010165</v>
      </c>
    </row>
    <row r="2552" spans="1:21" hidden="1" x14ac:dyDescent="0.25">
      <c r="A2552" s="8" t="s">
        <v>5018</v>
      </c>
      <c r="B2552" s="2" t="s">
        <v>2966</v>
      </c>
      <c r="C2552" s="2" t="s">
        <v>220</v>
      </c>
      <c r="D2552" s="2" t="s">
        <v>219</v>
      </c>
      <c r="E2552" s="2" t="s">
        <v>187</v>
      </c>
      <c r="F2552" s="8" t="s">
        <v>36</v>
      </c>
      <c r="G2552" s="8">
        <v>0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1</v>
      </c>
      <c r="Q2552" s="8">
        <v>0</v>
      </c>
      <c r="R2552" s="8">
        <v>0</v>
      </c>
      <c r="S2552" s="8">
        <v>0</v>
      </c>
      <c r="T2552" s="8">
        <v>0</v>
      </c>
      <c r="U2552" s="5">
        <v>407010173</v>
      </c>
    </row>
    <row r="2553" spans="1:21" hidden="1" x14ac:dyDescent="0.25">
      <c r="A2553" s="8" t="s">
        <v>5018</v>
      </c>
      <c r="B2553" s="2" t="s">
        <v>2967</v>
      </c>
      <c r="C2553" s="2" t="s">
        <v>220</v>
      </c>
      <c r="D2553" s="2" t="s">
        <v>219</v>
      </c>
      <c r="E2553" s="2" t="s">
        <v>187</v>
      </c>
      <c r="F2553" s="8" t="s">
        <v>36</v>
      </c>
      <c r="G2553" s="8">
        <v>0</v>
      </c>
      <c r="H2553" s="8">
        <v>1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0</v>
      </c>
      <c r="O2553" s="8">
        <v>0</v>
      </c>
      <c r="P2553" s="8">
        <v>1</v>
      </c>
      <c r="Q2553" s="8">
        <v>0</v>
      </c>
      <c r="R2553" s="8">
        <v>0</v>
      </c>
      <c r="S2553" s="8">
        <v>0</v>
      </c>
      <c r="T2553" s="8">
        <v>0</v>
      </c>
      <c r="U2553" s="5">
        <v>407010181</v>
      </c>
    </row>
    <row r="2554" spans="1:21" hidden="1" x14ac:dyDescent="0.25">
      <c r="A2554" s="8" t="s">
        <v>5018</v>
      </c>
      <c r="B2554" s="2" t="s">
        <v>2968</v>
      </c>
      <c r="C2554" s="2" t="s">
        <v>220</v>
      </c>
      <c r="D2554" s="2" t="s">
        <v>219</v>
      </c>
      <c r="E2554" s="2" t="s">
        <v>187</v>
      </c>
      <c r="F2554" s="8" t="s">
        <v>24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5">
        <v>407010190</v>
      </c>
    </row>
    <row r="2555" spans="1:21" hidden="1" x14ac:dyDescent="0.25">
      <c r="A2555" s="8" t="s">
        <v>5018</v>
      </c>
      <c r="B2555" s="2" t="s">
        <v>2969</v>
      </c>
      <c r="C2555" s="2" t="s">
        <v>220</v>
      </c>
      <c r="D2555" s="2" t="s">
        <v>219</v>
      </c>
      <c r="E2555" s="2" t="s">
        <v>187</v>
      </c>
      <c r="F2555" s="8" t="s">
        <v>24</v>
      </c>
      <c r="G2555" s="8">
        <v>0</v>
      </c>
      <c r="H2555" s="8">
        <v>1</v>
      </c>
      <c r="I2555" s="8">
        <v>0</v>
      </c>
      <c r="J2555" s="8">
        <v>0</v>
      </c>
      <c r="K2555" s="8">
        <v>0</v>
      </c>
      <c r="L2555" s="8">
        <v>0</v>
      </c>
      <c r="M2555" s="8">
        <v>1</v>
      </c>
      <c r="N2555" s="8">
        <v>0</v>
      </c>
      <c r="O2555" s="8">
        <v>0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5">
        <v>407010203</v>
      </c>
    </row>
    <row r="2556" spans="1:21" hidden="1" x14ac:dyDescent="0.25">
      <c r="A2556" s="8" t="s">
        <v>5018</v>
      </c>
      <c r="B2556" s="2" t="s">
        <v>2970</v>
      </c>
      <c r="C2556" s="2" t="s">
        <v>220</v>
      </c>
      <c r="D2556" s="2" t="s">
        <v>219</v>
      </c>
      <c r="E2556" s="2" t="s">
        <v>187</v>
      </c>
      <c r="F2556" s="8" t="s">
        <v>24</v>
      </c>
      <c r="G2556" s="8">
        <v>0</v>
      </c>
      <c r="H2556" s="8">
        <v>1</v>
      </c>
      <c r="I2556" s="8">
        <v>1</v>
      </c>
      <c r="J2556" s="8">
        <v>0</v>
      </c>
      <c r="K2556" s="8">
        <v>0</v>
      </c>
      <c r="L2556" s="8">
        <v>0</v>
      </c>
      <c r="M2556" s="8">
        <v>1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5">
        <v>407010211</v>
      </c>
    </row>
    <row r="2557" spans="1:21" hidden="1" x14ac:dyDescent="0.25">
      <c r="A2557" s="8" t="s">
        <v>5018</v>
      </c>
      <c r="B2557" s="2" t="s">
        <v>2971</v>
      </c>
      <c r="C2557" s="2" t="s">
        <v>220</v>
      </c>
      <c r="D2557" s="2" t="s">
        <v>219</v>
      </c>
      <c r="E2557" s="2" t="s">
        <v>187</v>
      </c>
      <c r="F2557" s="8" t="s">
        <v>24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1</v>
      </c>
      <c r="Q2557" s="8">
        <v>0</v>
      </c>
      <c r="R2557" s="8">
        <v>0</v>
      </c>
      <c r="S2557" s="8">
        <v>0</v>
      </c>
      <c r="T2557" s="8">
        <v>0</v>
      </c>
      <c r="U2557" s="5">
        <v>407010220</v>
      </c>
    </row>
    <row r="2558" spans="1:21" hidden="1" x14ac:dyDescent="0.25">
      <c r="A2558" s="8" t="s">
        <v>5018</v>
      </c>
      <c r="B2558" s="2" t="s">
        <v>2972</v>
      </c>
      <c r="C2558" s="2" t="s">
        <v>220</v>
      </c>
      <c r="D2558" s="2" t="s">
        <v>219</v>
      </c>
      <c r="E2558" s="2" t="s">
        <v>187</v>
      </c>
      <c r="F2558" s="8" t="s">
        <v>24</v>
      </c>
      <c r="G2558" s="8">
        <v>0</v>
      </c>
      <c r="H2558" s="8">
        <v>1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0</v>
      </c>
      <c r="U2558" s="5">
        <v>407010238</v>
      </c>
    </row>
    <row r="2559" spans="1:21" hidden="1" x14ac:dyDescent="0.25">
      <c r="A2559" s="8" t="s">
        <v>5018</v>
      </c>
      <c r="B2559" s="2" t="s">
        <v>2973</v>
      </c>
      <c r="C2559" s="2" t="s">
        <v>220</v>
      </c>
      <c r="D2559" s="2" t="s">
        <v>219</v>
      </c>
      <c r="E2559" s="2" t="s">
        <v>187</v>
      </c>
      <c r="F2559" s="8" t="s">
        <v>24</v>
      </c>
      <c r="G2559" s="8">
        <v>1</v>
      </c>
      <c r="H2559" s="8">
        <v>1</v>
      </c>
      <c r="I2559" s="8">
        <v>0</v>
      </c>
      <c r="J2559" s="8">
        <v>0</v>
      </c>
      <c r="K2559" s="8">
        <v>1</v>
      </c>
      <c r="L2559" s="8">
        <v>1</v>
      </c>
      <c r="M2559" s="8">
        <v>0</v>
      </c>
      <c r="N2559" s="8">
        <v>1</v>
      </c>
      <c r="O2559" s="8">
        <v>0</v>
      </c>
      <c r="P2559" s="8">
        <v>1</v>
      </c>
      <c r="Q2559" s="8">
        <v>0</v>
      </c>
      <c r="R2559" s="8">
        <v>0</v>
      </c>
      <c r="S2559" s="8">
        <v>0</v>
      </c>
      <c r="T2559" s="8">
        <v>0</v>
      </c>
      <c r="U2559" s="5">
        <v>407010246</v>
      </c>
    </row>
    <row r="2560" spans="1:21" hidden="1" x14ac:dyDescent="0.25">
      <c r="A2560" s="8" t="s">
        <v>5018</v>
      </c>
      <c r="B2560" s="2" t="s">
        <v>2974</v>
      </c>
      <c r="C2560" s="2" t="s">
        <v>220</v>
      </c>
      <c r="D2560" s="2" t="s">
        <v>219</v>
      </c>
      <c r="E2560" s="2" t="s">
        <v>187</v>
      </c>
      <c r="F2560" s="8" t="s">
        <v>24</v>
      </c>
      <c r="G2560" s="8">
        <v>1</v>
      </c>
      <c r="H2560" s="8">
        <v>1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5">
        <v>407010254</v>
      </c>
    </row>
    <row r="2561" spans="1:21" hidden="1" x14ac:dyDescent="0.25">
      <c r="A2561" s="8" t="s">
        <v>5018</v>
      </c>
      <c r="B2561" s="2" t="s">
        <v>2975</v>
      </c>
      <c r="C2561" s="2" t="s">
        <v>220</v>
      </c>
      <c r="D2561" s="2" t="s">
        <v>219</v>
      </c>
      <c r="E2561" s="2" t="s">
        <v>187</v>
      </c>
      <c r="F2561" s="8" t="s">
        <v>24</v>
      </c>
      <c r="G2561" s="8">
        <v>0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1</v>
      </c>
      <c r="P2561" s="8">
        <v>1</v>
      </c>
      <c r="Q2561" s="8">
        <v>0</v>
      </c>
      <c r="R2561" s="8">
        <v>0</v>
      </c>
      <c r="S2561" s="8">
        <v>0</v>
      </c>
      <c r="T2561" s="8">
        <v>0</v>
      </c>
      <c r="U2561" s="5">
        <v>407010262</v>
      </c>
    </row>
    <row r="2562" spans="1:21" hidden="1" x14ac:dyDescent="0.25">
      <c r="A2562" s="8" t="s">
        <v>5018</v>
      </c>
      <c r="B2562" s="2" t="s">
        <v>2976</v>
      </c>
      <c r="C2562" s="2" t="s">
        <v>220</v>
      </c>
      <c r="D2562" s="2" t="s">
        <v>219</v>
      </c>
      <c r="E2562" s="2" t="s">
        <v>187</v>
      </c>
      <c r="F2562" s="8" t="s">
        <v>24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1</v>
      </c>
      <c r="Q2562" s="8">
        <v>0</v>
      </c>
      <c r="R2562" s="8">
        <v>0</v>
      </c>
      <c r="S2562" s="8">
        <v>0</v>
      </c>
      <c r="T2562" s="8">
        <v>0</v>
      </c>
      <c r="U2562" s="5">
        <v>407010270</v>
      </c>
    </row>
    <row r="2563" spans="1:21" hidden="1" x14ac:dyDescent="0.25">
      <c r="A2563" s="8" t="s">
        <v>5018</v>
      </c>
      <c r="B2563" s="2" t="s">
        <v>2977</v>
      </c>
      <c r="C2563" s="2" t="s">
        <v>220</v>
      </c>
      <c r="D2563" s="2" t="s">
        <v>219</v>
      </c>
      <c r="E2563" s="2" t="s">
        <v>187</v>
      </c>
      <c r="F2563" s="8" t="s">
        <v>24</v>
      </c>
      <c r="G2563" s="8">
        <v>0</v>
      </c>
      <c r="H2563" s="8">
        <v>1</v>
      </c>
      <c r="I2563" s="8">
        <v>0</v>
      </c>
      <c r="J2563" s="8">
        <v>0</v>
      </c>
      <c r="K2563" s="8">
        <v>0</v>
      </c>
      <c r="L2563" s="8">
        <v>0</v>
      </c>
      <c r="M2563" s="8">
        <v>1</v>
      </c>
      <c r="N2563" s="8">
        <v>0</v>
      </c>
      <c r="O2563" s="8">
        <v>0</v>
      </c>
      <c r="P2563" s="8">
        <v>1</v>
      </c>
      <c r="Q2563" s="8">
        <v>0</v>
      </c>
      <c r="R2563" s="8">
        <v>0</v>
      </c>
      <c r="S2563" s="8">
        <v>0</v>
      </c>
      <c r="T2563" s="8">
        <v>0</v>
      </c>
      <c r="U2563" s="5">
        <v>407010289</v>
      </c>
    </row>
    <row r="2564" spans="1:21" hidden="1" x14ac:dyDescent="0.25">
      <c r="A2564" s="8" t="s">
        <v>5018</v>
      </c>
      <c r="B2564" s="2" t="s">
        <v>2978</v>
      </c>
      <c r="C2564" s="2" t="s">
        <v>220</v>
      </c>
      <c r="D2564" s="2" t="s">
        <v>219</v>
      </c>
      <c r="E2564" s="2" t="s">
        <v>187</v>
      </c>
      <c r="F2564" s="8" t="s">
        <v>24</v>
      </c>
      <c r="G2564" s="8">
        <v>0</v>
      </c>
      <c r="H2564" s="8">
        <v>1</v>
      </c>
      <c r="I2564" s="8">
        <v>0</v>
      </c>
      <c r="J2564" s="8">
        <v>0</v>
      </c>
      <c r="K2564" s="8">
        <v>0</v>
      </c>
      <c r="L2564" s="8">
        <v>0</v>
      </c>
      <c r="M2564" s="8">
        <v>1</v>
      </c>
      <c r="N2564" s="8">
        <v>0</v>
      </c>
      <c r="O2564" s="8">
        <v>0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5">
        <v>407010297</v>
      </c>
    </row>
    <row r="2565" spans="1:21" hidden="1" x14ac:dyDescent="0.25">
      <c r="A2565" s="8" t="s">
        <v>5018</v>
      </c>
      <c r="B2565" s="2" t="s">
        <v>2979</v>
      </c>
      <c r="C2565" s="2" t="s">
        <v>220</v>
      </c>
      <c r="D2565" s="2" t="s">
        <v>219</v>
      </c>
      <c r="E2565" s="2" t="s">
        <v>187</v>
      </c>
      <c r="F2565" s="8" t="s">
        <v>24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0</v>
      </c>
      <c r="T2565" s="8">
        <v>0</v>
      </c>
      <c r="U2565" s="5">
        <v>407010300</v>
      </c>
    </row>
    <row r="2566" spans="1:21" hidden="1" x14ac:dyDescent="0.25">
      <c r="A2566" s="8" t="s">
        <v>5018</v>
      </c>
      <c r="B2566" s="2" t="s">
        <v>2980</v>
      </c>
      <c r="C2566" s="2" t="s">
        <v>220</v>
      </c>
      <c r="D2566" s="2" t="s">
        <v>219</v>
      </c>
      <c r="E2566" s="2" t="s">
        <v>187</v>
      </c>
      <c r="F2566" s="8" t="s">
        <v>24</v>
      </c>
      <c r="G2566" s="8">
        <v>1</v>
      </c>
      <c r="H2566" s="8">
        <v>0</v>
      </c>
      <c r="I2566" s="8">
        <v>0</v>
      </c>
      <c r="J2566" s="8">
        <v>1</v>
      </c>
      <c r="K2566" s="8">
        <v>1</v>
      </c>
      <c r="L2566" s="8">
        <v>1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5">
        <v>407010319</v>
      </c>
    </row>
    <row r="2567" spans="1:21" hidden="1" x14ac:dyDescent="0.25">
      <c r="A2567" s="8" t="s">
        <v>5018</v>
      </c>
      <c r="B2567" s="2" t="s">
        <v>2981</v>
      </c>
      <c r="C2567" s="2" t="s">
        <v>220</v>
      </c>
      <c r="D2567" s="2" t="s">
        <v>219</v>
      </c>
      <c r="E2567" s="2" t="s">
        <v>187</v>
      </c>
      <c r="F2567" s="8" t="s">
        <v>24</v>
      </c>
      <c r="G2567" s="8">
        <v>1</v>
      </c>
      <c r="H2567" s="8">
        <v>0</v>
      </c>
      <c r="I2567" s="8">
        <v>0</v>
      </c>
      <c r="J2567" s="8">
        <v>1</v>
      </c>
      <c r="K2567" s="8">
        <v>1</v>
      </c>
      <c r="L2567" s="8">
        <v>1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5">
        <v>407010327</v>
      </c>
    </row>
    <row r="2568" spans="1:21" hidden="1" x14ac:dyDescent="0.25">
      <c r="A2568" s="8" t="s">
        <v>5018</v>
      </c>
      <c r="B2568" s="2" t="s">
        <v>2982</v>
      </c>
      <c r="C2568" s="2" t="s">
        <v>220</v>
      </c>
      <c r="D2568" s="2" t="s">
        <v>219</v>
      </c>
      <c r="E2568" s="2" t="s">
        <v>187</v>
      </c>
      <c r="F2568" s="8" t="s">
        <v>24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5">
        <v>407010335</v>
      </c>
    </row>
    <row r="2569" spans="1:21" hidden="1" x14ac:dyDescent="0.25">
      <c r="A2569" s="8" t="s">
        <v>5018</v>
      </c>
      <c r="B2569" s="2" t="s">
        <v>2983</v>
      </c>
      <c r="C2569" s="2" t="s">
        <v>220</v>
      </c>
      <c r="D2569" s="2" t="s">
        <v>219</v>
      </c>
      <c r="E2569" s="2" t="s">
        <v>187</v>
      </c>
      <c r="F2569" s="8" t="s">
        <v>24</v>
      </c>
      <c r="G2569" s="8">
        <v>0</v>
      </c>
      <c r="H2569" s="8">
        <v>1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5">
        <v>407010343</v>
      </c>
    </row>
    <row r="2570" spans="1:21" hidden="1" x14ac:dyDescent="0.25">
      <c r="A2570" s="8" t="s">
        <v>5018</v>
      </c>
      <c r="B2570" s="2" t="s">
        <v>2984</v>
      </c>
      <c r="C2570" s="2" t="s">
        <v>220</v>
      </c>
      <c r="D2570" s="2" t="s">
        <v>219</v>
      </c>
      <c r="E2570" s="2" t="s">
        <v>187</v>
      </c>
      <c r="F2570" s="8" t="s">
        <v>24</v>
      </c>
      <c r="G2570" s="8">
        <v>0</v>
      </c>
      <c r="H2570" s="8">
        <v>1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0</v>
      </c>
      <c r="O2570" s="8">
        <v>0</v>
      </c>
      <c r="P2570" s="8">
        <v>1</v>
      </c>
      <c r="Q2570" s="8">
        <v>0</v>
      </c>
      <c r="R2570" s="8">
        <v>0</v>
      </c>
      <c r="S2570" s="8">
        <v>0</v>
      </c>
      <c r="T2570" s="8">
        <v>0</v>
      </c>
      <c r="U2570" s="5">
        <v>407010351</v>
      </c>
    </row>
    <row r="2571" spans="1:21" hidden="1" x14ac:dyDescent="0.25">
      <c r="A2571" s="8" t="s">
        <v>5018</v>
      </c>
      <c r="B2571" s="2" t="s">
        <v>2985</v>
      </c>
      <c r="C2571" s="2" t="s">
        <v>220</v>
      </c>
      <c r="D2571" s="2" t="s">
        <v>219</v>
      </c>
      <c r="E2571" s="2" t="s">
        <v>187</v>
      </c>
      <c r="F2571" s="8" t="s">
        <v>36</v>
      </c>
      <c r="G2571" s="8">
        <v>0</v>
      </c>
      <c r="H2571" s="8">
        <v>1</v>
      </c>
      <c r="I2571" s="8">
        <v>0</v>
      </c>
      <c r="J2571" s="8">
        <v>0</v>
      </c>
      <c r="K2571" s="8">
        <v>0</v>
      </c>
      <c r="L2571" s="8">
        <v>0</v>
      </c>
      <c r="M2571" s="8">
        <v>1</v>
      </c>
      <c r="N2571" s="8">
        <v>0</v>
      </c>
      <c r="O2571" s="8">
        <v>0</v>
      </c>
      <c r="P2571" s="8">
        <v>1</v>
      </c>
      <c r="Q2571" s="8">
        <v>0</v>
      </c>
      <c r="R2571" s="8">
        <v>0</v>
      </c>
      <c r="S2571" s="8">
        <v>0</v>
      </c>
      <c r="T2571" s="8">
        <v>0</v>
      </c>
      <c r="U2571" s="5">
        <v>407010360</v>
      </c>
    </row>
    <row r="2572" spans="1:21" hidden="1" x14ac:dyDescent="0.25">
      <c r="A2572" s="8" t="s">
        <v>5018</v>
      </c>
      <c r="B2572" s="2" t="s">
        <v>2986</v>
      </c>
      <c r="C2572" s="2" t="s">
        <v>220</v>
      </c>
      <c r="D2572" s="2" t="s">
        <v>219</v>
      </c>
      <c r="E2572" s="2" t="s">
        <v>187</v>
      </c>
      <c r="F2572" s="8" t="s">
        <v>36</v>
      </c>
      <c r="G2572" s="8">
        <v>0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5">
        <v>407010378</v>
      </c>
    </row>
    <row r="2573" spans="1:21" hidden="1" x14ac:dyDescent="0.25">
      <c r="A2573" s="8" t="s">
        <v>5018</v>
      </c>
      <c r="B2573" s="2" t="s">
        <v>2987</v>
      </c>
      <c r="C2573" s="2" t="s">
        <v>220</v>
      </c>
      <c r="D2573" s="2" t="s">
        <v>219</v>
      </c>
      <c r="E2573" s="2" t="s">
        <v>187</v>
      </c>
      <c r="F2573" s="8" t="s">
        <v>36</v>
      </c>
      <c r="G2573" s="8">
        <v>0</v>
      </c>
      <c r="H2573" s="8">
        <v>1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5">
        <v>407010386</v>
      </c>
    </row>
    <row r="2574" spans="1:21" hidden="1" x14ac:dyDescent="0.25">
      <c r="A2574" s="8" t="s">
        <v>5018</v>
      </c>
      <c r="B2574" s="2" t="s">
        <v>2988</v>
      </c>
      <c r="C2574" s="2" t="s">
        <v>221</v>
      </c>
      <c r="D2574" s="2" t="s">
        <v>219</v>
      </c>
      <c r="E2574" s="2" t="s">
        <v>187</v>
      </c>
      <c r="F2574" s="8" t="s">
        <v>24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1</v>
      </c>
      <c r="N2574" s="8">
        <v>0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5">
        <v>407020012</v>
      </c>
    </row>
    <row r="2575" spans="1:21" hidden="1" x14ac:dyDescent="0.25">
      <c r="A2575" s="8" t="s">
        <v>5018</v>
      </c>
      <c r="B2575" s="2" t="s">
        <v>2989</v>
      </c>
      <c r="C2575" s="2" t="s">
        <v>221</v>
      </c>
      <c r="D2575" s="2" t="s">
        <v>219</v>
      </c>
      <c r="E2575" s="2" t="s">
        <v>187</v>
      </c>
      <c r="F2575" s="8" t="s">
        <v>24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1</v>
      </c>
      <c r="N2575" s="8">
        <v>0</v>
      </c>
      <c r="O2575" s="8">
        <v>0</v>
      </c>
      <c r="P2575" s="8">
        <v>1</v>
      </c>
      <c r="Q2575" s="8">
        <v>0</v>
      </c>
      <c r="R2575" s="8">
        <v>0</v>
      </c>
      <c r="S2575" s="8">
        <v>0</v>
      </c>
      <c r="T2575" s="8">
        <v>0</v>
      </c>
      <c r="U2575" s="5">
        <v>407020020</v>
      </c>
    </row>
    <row r="2576" spans="1:21" hidden="1" x14ac:dyDescent="0.25">
      <c r="A2576" s="8" t="s">
        <v>5018</v>
      </c>
      <c r="B2576" s="2" t="s">
        <v>2990</v>
      </c>
      <c r="C2576" s="2" t="s">
        <v>221</v>
      </c>
      <c r="D2576" s="2" t="s">
        <v>219</v>
      </c>
      <c r="E2576" s="2" t="s">
        <v>187</v>
      </c>
      <c r="F2576" s="8" t="s">
        <v>24</v>
      </c>
      <c r="G2576" s="8">
        <v>0</v>
      </c>
      <c r="H2576" s="8">
        <v>1</v>
      </c>
      <c r="I2576" s="8">
        <v>0</v>
      </c>
      <c r="J2576" s="8">
        <v>0</v>
      </c>
      <c r="K2576" s="8">
        <v>0</v>
      </c>
      <c r="L2576" s="8">
        <v>0</v>
      </c>
      <c r="M2576" s="8">
        <v>1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5">
        <v>407020039</v>
      </c>
    </row>
    <row r="2577" spans="1:21" hidden="1" x14ac:dyDescent="0.25">
      <c r="A2577" s="8" t="s">
        <v>5018</v>
      </c>
      <c r="B2577" s="2" t="s">
        <v>2991</v>
      </c>
      <c r="C2577" s="2" t="s">
        <v>221</v>
      </c>
      <c r="D2577" s="2" t="s">
        <v>219</v>
      </c>
      <c r="E2577" s="2" t="s">
        <v>187</v>
      </c>
      <c r="F2577" s="8" t="s">
        <v>24</v>
      </c>
      <c r="G2577" s="8">
        <v>0</v>
      </c>
      <c r="H2577" s="8">
        <v>1</v>
      </c>
      <c r="I2577" s="8">
        <v>0</v>
      </c>
      <c r="J2577" s="8">
        <v>0</v>
      </c>
      <c r="K2577" s="8">
        <v>0</v>
      </c>
      <c r="L2577" s="8">
        <v>0</v>
      </c>
      <c r="M2577" s="8">
        <v>1</v>
      </c>
      <c r="N2577" s="8">
        <v>0</v>
      </c>
      <c r="O2577" s="8">
        <v>0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5">
        <v>407020047</v>
      </c>
    </row>
    <row r="2578" spans="1:21" hidden="1" x14ac:dyDescent="0.25">
      <c r="A2578" s="8" t="s">
        <v>5018</v>
      </c>
      <c r="B2578" s="2" t="s">
        <v>2992</v>
      </c>
      <c r="C2578" s="2" t="s">
        <v>221</v>
      </c>
      <c r="D2578" s="2" t="s">
        <v>219</v>
      </c>
      <c r="E2578" s="2" t="s">
        <v>187</v>
      </c>
      <c r="F2578" s="8" t="s">
        <v>24</v>
      </c>
      <c r="G2578" s="8">
        <v>1</v>
      </c>
      <c r="H2578" s="8">
        <v>0</v>
      </c>
      <c r="I2578" s="8">
        <v>0</v>
      </c>
      <c r="J2578" s="8">
        <v>1</v>
      </c>
      <c r="K2578" s="8">
        <v>1</v>
      </c>
      <c r="L2578" s="8">
        <v>1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5">
        <v>407020055</v>
      </c>
    </row>
    <row r="2579" spans="1:21" hidden="1" x14ac:dyDescent="0.25">
      <c r="A2579" s="8" t="s">
        <v>5018</v>
      </c>
      <c r="B2579" s="2" t="s">
        <v>2993</v>
      </c>
      <c r="C2579" s="2" t="s">
        <v>221</v>
      </c>
      <c r="D2579" s="2" t="s">
        <v>219</v>
      </c>
      <c r="E2579" s="2" t="s">
        <v>187</v>
      </c>
      <c r="F2579" s="8" t="s">
        <v>24</v>
      </c>
      <c r="G2579" s="8">
        <v>0</v>
      </c>
      <c r="H2579" s="8">
        <v>1</v>
      </c>
      <c r="I2579" s="8">
        <v>0</v>
      </c>
      <c r="J2579" s="8">
        <v>0</v>
      </c>
      <c r="K2579" s="8">
        <v>0</v>
      </c>
      <c r="L2579" s="8">
        <v>0</v>
      </c>
      <c r="M2579" s="8">
        <v>1</v>
      </c>
      <c r="N2579" s="8">
        <v>0</v>
      </c>
      <c r="O2579" s="8">
        <v>0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5">
        <v>407020063</v>
      </c>
    </row>
    <row r="2580" spans="1:21" hidden="1" x14ac:dyDescent="0.25">
      <c r="A2580" s="8" t="s">
        <v>5018</v>
      </c>
      <c r="B2580" s="2" t="s">
        <v>2994</v>
      </c>
      <c r="C2580" s="2" t="s">
        <v>221</v>
      </c>
      <c r="D2580" s="2" t="s">
        <v>219</v>
      </c>
      <c r="E2580" s="2" t="s">
        <v>187</v>
      </c>
      <c r="F2580" s="8" t="s">
        <v>24</v>
      </c>
      <c r="G2580" s="8">
        <v>0</v>
      </c>
      <c r="H2580" s="8">
        <v>1</v>
      </c>
      <c r="I2580" s="8">
        <v>0</v>
      </c>
      <c r="J2580" s="8">
        <v>0</v>
      </c>
      <c r="K2580" s="8">
        <v>0</v>
      </c>
      <c r="L2580" s="8">
        <v>0</v>
      </c>
      <c r="M2580" s="8">
        <v>1</v>
      </c>
      <c r="N2580" s="8">
        <v>0</v>
      </c>
      <c r="O2580" s="8">
        <v>0</v>
      </c>
      <c r="P2580" s="8">
        <v>1</v>
      </c>
      <c r="Q2580" s="8">
        <v>0</v>
      </c>
      <c r="R2580" s="8">
        <v>0</v>
      </c>
      <c r="S2580" s="8">
        <v>0</v>
      </c>
      <c r="T2580" s="8">
        <v>0</v>
      </c>
      <c r="U2580" s="5">
        <v>407020071</v>
      </c>
    </row>
    <row r="2581" spans="1:21" hidden="1" x14ac:dyDescent="0.25">
      <c r="A2581" s="8" t="s">
        <v>5018</v>
      </c>
      <c r="B2581" s="2" t="s">
        <v>2995</v>
      </c>
      <c r="C2581" s="2" t="s">
        <v>221</v>
      </c>
      <c r="D2581" s="2" t="s">
        <v>219</v>
      </c>
      <c r="E2581" s="2" t="s">
        <v>187</v>
      </c>
      <c r="F2581" s="8" t="s">
        <v>36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5">
        <v>407020080</v>
      </c>
    </row>
    <row r="2582" spans="1:21" hidden="1" x14ac:dyDescent="0.25">
      <c r="A2582" s="8" t="s">
        <v>5018</v>
      </c>
      <c r="B2582" s="2" t="s">
        <v>2996</v>
      </c>
      <c r="C2582" s="2" t="s">
        <v>221</v>
      </c>
      <c r="D2582" s="2" t="s">
        <v>219</v>
      </c>
      <c r="E2582" s="2" t="s">
        <v>187</v>
      </c>
      <c r="F2582" s="8" t="s">
        <v>24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1</v>
      </c>
      <c r="Q2582" s="8">
        <v>0</v>
      </c>
      <c r="R2582" s="8">
        <v>0</v>
      </c>
      <c r="S2582" s="8">
        <v>0</v>
      </c>
      <c r="T2582" s="8">
        <v>0</v>
      </c>
      <c r="U2582" s="5">
        <v>407020098</v>
      </c>
    </row>
    <row r="2583" spans="1:21" hidden="1" x14ac:dyDescent="0.25">
      <c r="A2583" s="8" t="s">
        <v>5018</v>
      </c>
      <c r="B2583" s="2" t="s">
        <v>2997</v>
      </c>
      <c r="C2583" s="2" t="s">
        <v>221</v>
      </c>
      <c r="D2583" s="2" t="s">
        <v>219</v>
      </c>
      <c r="E2583" s="2" t="s">
        <v>187</v>
      </c>
      <c r="F2583" s="8" t="s">
        <v>24</v>
      </c>
      <c r="G2583" s="8">
        <v>0</v>
      </c>
      <c r="H2583" s="8">
        <v>1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5">
        <v>407020101</v>
      </c>
    </row>
    <row r="2584" spans="1:21" hidden="1" x14ac:dyDescent="0.25">
      <c r="A2584" s="8" t="s">
        <v>5018</v>
      </c>
      <c r="B2584" s="2" t="s">
        <v>2998</v>
      </c>
      <c r="C2584" s="2" t="s">
        <v>221</v>
      </c>
      <c r="D2584" s="2" t="s">
        <v>219</v>
      </c>
      <c r="E2584" s="2" t="s">
        <v>187</v>
      </c>
      <c r="F2584" s="8" t="s">
        <v>24</v>
      </c>
      <c r="G2584" s="8">
        <v>0</v>
      </c>
      <c r="H2584" s="8">
        <v>1</v>
      </c>
      <c r="I2584" s="8">
        <v>1</v>
      </c>
      <c r="J2584" s="8">
        <v>0</v>
      </c>
      <c r="K2584" s="8">
        <v>0</v>
      </c>
      <c r="L2584" s="8">
        <v>0</v>
      </c>
      <c r="M2584" s="8">
        <v>1</v>
      </c>
      <c r="N2584" s="8">
        <v>0</v>
      </c>
      <c r="O2584" s="8">
        <v>0</v>
      </c>
      <c r="P2584" s="8">
        <v>1</v>
      </c>
      <c r="Q2584" s="8">
        <v>0</v>
      </c>
      <c r="R2584" s="8">
        <v>0</v>
      </c>
      <c r="S2584" s="8">
        <v>0</v>
      </c>
      <c r="T2584" s="8">
        <v>0</v>
      </c>
      <c r="U2584" s="5">
        <v>407020110</v>
      </c>
    </row>
    <row r="2585" spans="1:21" hidden="1" x14ac:dyDescent="0.25">
      <c r="A2585" s="8" t="s">
        <v>5018</v>
      </c>
      <c r="B2585" s="2" t="s">
        <v>2999</v>
      </c>
      <c r="C2585" s="2" t="s">
        <v>221</v>
      </c>
      <c r="D2585" s="2" t="s">
        <v>219</v>
      </c>
      <c r="E2585" s="2" t="s">
        <v>187</v>
      </c>
      <c r="F2585" s="8" t="s">
        <v>24</v>
      </c>
      <c r="G2585" s="8">
        <v>1</v>
      </c>
      <c r="H2585" s="8">
        <v>1</v>
      </c>
      <c r="I2585" s="8">
        <v>1</v>
      </c>
      <c r="J2585" s="8">
        <v>0</v>
      </c>
      <c r="K2585" s="8">
        <v>1</v>
      </c>
      <c r="L2585" s="8">
        <v>1</v>
      </c>
      <c r="M2585" s="8">
        <v>0</v>
      </c>
      <c r="N2585" s="8">
        <v>1</v>
      </c>
      <c r="O2585" s="8">
        <v>0</v>
      </c>
      <c r="P2585" s="8">
        <v>1</v>
      </c>
      <c r="Q2585" s="8">
        <v>0</v>
      </c>
      <c r="R2585" s="8">
        <v>0</v>
      </c>
      <c r="S2585" s="8">
        <v>0</v>
      </c>
      <c r="T2585" s="8">
        <v>0</v>
      </c>
      <c r="U2585" s="5">
        <v>407020128</v>
      </c>
    </row>
    <row r="2586" spans="1:21" hidden="1" x14ac:dyDescent="0.25">
      <c r="A2586" s="8" t="s">
        <v>5018</v>
      </c>
      <c r="B2586" s="2" t="s">
        <v>3000</v>
      </c>
      <c r="C2586" s="2" t="s">
        <v>221</v>
      </c>
      <c r="D2586" s="2" t="s">
        <v>219</v>
      </c>
      <c r="E2586" s="2" t="s">
        <v>187</v>
      </c>
      <c r="F2586" s="8" t="s">
        <v>24</v>
      </c>
      <c r="G2586" s="8">
        <v>1</v>
      </c>
      <c r="H2586" s="8">
        <v>1</v>
      </c>
      <c r="I2586" s="8">
        <v>1</v>
      </c>
      <c r="J2586" s="8">
        <v>0</v>
      </c>
      <c r="K2586" s="8">
        <v>1</v>
      </c>
      <c r="L2586" s="8">
        <v>1</v>
      </c>
      <c r="M2586" s="8">
        <v>1</v>
      </c>
      <c r="N2586" s="8">
        <v>0</v>
      </c>
      <c r="O2586" s="8">
        <v>0</v>
      </c>
      <c r="P2586" s="8">
        <v>1</v>
      </c>
      <c r="Q2586" s="8">
        <v>0</v>
      </c>
      <c r="R2586" s="8">
        <v>0</v>
      </c>
      <c r="S2586" s="8">
        <v>0</v>
      </c>
      <c r="T2586" s="8">
        <v>0</v>
      </c>
      <c r="U2586" s="5">
        <v>407020136</v>
      </c>
    </row>
    <row r="2587" spans="1:21" hidden="1" x14ac:dyDescent="0.25">
      <c r="A2587" s="8" t="s">
        <v>5018</v>
      </c>
      <c r="B2587" s="2" t="s">
        <v>3001</v>
      </c>
      <c r="C2587" s="2" t="s">
        <v>221</v>
      </c>
      <c r="D2587" s="2" t="s">
        <v>219</v>
      </c>
      <c r="E2587" s="2" t="s">
        <v>187</v>
      </c>
      <c r="F2587" s="8" t="s">
        <v>24</v>
      </c>
      <c r="G2587" s="8">
        <v>1</v>
      </c>
      <c r="H2587" s="8">
        <v>1</v>
      </c>
      <c r="I2587" s="8">
        <v>1</v>
      </c>
      <c r="J2587" s="8">
        <v>0</v>
      </c>
      <c r="K2587" s="8">
        <v>1</v>
      </c>
      <c r="L2587" s="8">
        <v>1</v>
      </c>
      <c r="M2587" s="8">
        <v>1</v>
      </c>
      <c r="N2587" s="8">
        <v>0</v>
      </c>
      <c r="O2587" s="8">
        <v>0</v>
      </c>
      <c r="P2587" s="8">
        <v>1</v>
      </c>
      <c r="Q2587" s="8">
        <v>0</v>
      </c>
      <c r="R2587" s="8">
        <v>0</v>
      </c>
      <c r="S2587" s="8">
        <v>0</v>
      </c>
      <c r="T2587" s="8">
        <v>0</v>
      </c>
      <c r="U2587" s="5">
        <v>407020144</v>
      </c>
    </row>
    <row r="2588" spans="1:21" hidden="1" x14ac:dyDescent="0.25">
      <c r="A2588" s="8" t="s">
        <v>5018</v>
      </c>
      <c r="B2588" s="2" t="s">
        <v>3002</v>
      </c>
      <c r="C2588" s="2" t="s">
        <v>221</v>
      </c>
      <c r="D2588" s="2" t="s">
        <v>219</v>
      </c>
      <c r="E2588" s="2" t="s">
        <v>187</v>
      </c>
      <c r="F2588" s="8" t="s">
        <v>24</v>
      </c>
      <c r="G2588" s="8">
        <v>0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0</v>
      </c>
      <c r="O2588" s="8">
        <v>0</v>
      </c>
      <c r="P2588" s="8">
        <v>1</v>
      </c>
      <c r="Q2588" s="8">
        <v>0</v>
      </c>
      <c r="R2588" s="8">
        <v>0</v>
      </c>
      <c r="S2588" s="8">
        <v>0</v>
      </c>
      <c r="T2588" s="8">
        <v>0</v>
      </c>
      <c r="U2588" s="5">
        <v>407020152</v>
      </c>
    </row>
    <row r="2589" spans="1:21" hidden="1" x14ac:dyDescent="0.25">
      <c r="A2589" s="8" t="s">
        <v>5018</v>
      </c>
      <c r="B2589" s="2" t="s">
        <v>3003</v>
      </c>
      <c r="C2589" s="2" t="s">
        <v>221</v>
      </c>
      <c r="D2589" s="2" t="s">
        <v>219</v>
      </c>
      <c r="E2589" s="2" t="s">
        <v>187</v>
      </c>
      <c r="F2589" s="8" t="s">
        <v>24</v>
      </c>
      <c r="G2589" s="8">
        <v>1</v>
      </c>
      <c r="H2589" s="8">
        <v>0</v>
      </c>
      <c r="I2589" s="8">
        <v>0</v>
      </c>
      <c r="J2589" s="8">
        <v>1</v>
      </c>
      <c r="K2589" s="8">
        <v>1</v>
      </c>
      <c r="L2589" s="8">
        <v>1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5">
        <v>407020160</v>
      </c>
    </row>
    <row r="2590" spans="1:21" hidden="1" x14ac:dyDescent="0.25">
      <c r="A2590" s="8" t="s">
        <v>5018</v>
      </c>
      <c r="B2590" s="2" t="s">
        <v>3004</v>
      </c>
      <c r="C2590" s="2" t="s">
        <v>221</v>
      </c>
      <c r="D2590" s="2" t="s">
        <v>219</v>
      </c>
      <c r="E2590" s="2" t="s">
        <v>187</v>
      </c>
      <c r="F2590" s="8" t="s">
        <v>24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1</v>
      </c>
      <c r="N2590" s="8">
        <v>0</v>
      </c>
      <c r="O2590" s="8">
        <v>0</v>
      </c>
      <c r="P2590" s="8">
        <v>1</v>
      </c>
      <c r="Q2590" s="8">
        <v>0</v>
      </c>
      <c r="R2590" s="8">
        <v>0</v>
      </c>
      <c r="S2590" s="8">
        <v>0</v>
      </c>
      <c r="T2590" s="8">
        <v>0</v>
      </c>
      <c r="U2590" s="5">
        <v>407020179</v>
      </c>
    </row>
    <row r="2591" spans="1:21" hidden="1" x14ac:dyDescent="0.25">
      <c r="A2591" s="8" t="s">
        <v>5018</v>
      </c>
      <c r="B2591" s="2" t="s">
        <v>3005</v>
      </c>
      <c r="C2591" s="2" t="s">
        <v>221</v>
      </c>
      <c r="D2591" s="2" t="s">
        <v>219</v>
      </c>
      <c r="E2591" s="2" t="s">
        <v>187</v>
      </c>
      <c r="F2591" s="8" t="s">
        <v>24</v>
      </c>
      <c r="G2591" s="8">
        <v>0</v>
      </c>
      <c r="H2591" s="8">
        <v>1</v>
      </c>
      <c r="I2591" s="8">
        <v>0</v>
      </c>
      <c r="J2591" s="8">
        <v>0</v>
      </c>
      <c r="K2591" s="8">
        <v>0</v>
      </c>
      <c r="L2591" s="8">
        <v>0</v>
      </c>
      <c r="M2591" s="8">
        <v>1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5">
        <v>407020187</v>
      </c>
    </row>
    <row r="2592" spans="1:21" hidden="1" x14ac:dyDescent="0.25">
      <c r="A2592" s="8" t="s">
        <v>5018</v>
      </c>
      <c r="B2592" s="2" t="s">
        <v>3006</v>
      </c>
      <c r="C2592" s="2" t="s">
        <v>221</v>
      </c>
      <c r="D2592" s="2" t="s">
        <v>219</v>
      </c>
      <c r="E2592" s="2" t="s">
        <v>187</v>
      </c>
      <c r="F2592" s="8" t="s">
        <v>24</v>
      </c>
      <c r="G2592" s="8">
        <v>0</v>
      </c>
      <c r="H2592" s="8">
        <v>1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1</v>
      </c>
      <c r="Q2592" s="8">
        <v>0</v>
      </c>
      <c r="R2592" s="8">
        <v>0</v>
      </c>
      <c r="S2592" s="8">
        <v>0</v>
      </c>
      <c r="T2592" s="8">
        <v>0</v>
      </c>
      <c r="U2592" s="5">
        <v>407020195</v>
      </c>
    </row>
    <row r="2593" spans="1:21" hidden="1" x14ac:dyDescent="0.25">
      <c r="A2593" s="8" t="s">
        <v>5018</v>
      </c>
      <c r="B2593" s="2" t="s">
        <v>3007</v>
      </c>
      <c r="C2593" s="2" t="s">
        <v>221</v>
      </c>
      <c r="D2593" s="2" t="s">
        <v>219</v>
      </c>
      <c r="E2593" s="2" t="s">
        <v>187</v>
      </c>
      <c r="F2593" s="8" t="s">
        <v>24</v>
      </c>
      <c r="G2593" s="8">
        <v>0</v>
      </c>
      <c r="H2593" s="8">
        <v>1</v>
      </c>
      <c r="I2593" s="8">
        <v>0</v>
      </c>
      <c r="J2593" s="8">
        <v>0</v>
      </c>
      <c r="K2593" s="8">
        <v>0</v>
      </c>
      <c r="L2593" s="8">
        <v>0</v>
      </c>
      <c r="M2593" s="8">
        <v>1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5">
        <v>407020209</v>
      </c>
    </row>
    <row r="2594" spans="1:21" hidden="1" x14ac:dyDescent="0.25">
      <c r="A2594" s="8" t="s">
        <v>5018</v>
      </c>
      <c r="B2594" s="2" t="s">
        <v>3008</v>
      </c>
      <c r="C2594" s="2" t="s">
        <v>221</v>
      </c>
      <c r="D2594" s="2" t="s">
        <v>219</v>
      </c>
      <c r="E2594" s="2" t="s">
        <v>187</v>
      </c>
      <c r="F2594" s="8" t="s">
        <v>24</v>
      </c>
      <c r="G2594" s="8">
        <v>0</v>
      </c>
      <c r="H2594" s="8">
        <v>1</v>
      </c>
      <c r="I2594" s="8">
        <v>1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5">
        <v>407020217</v>
      </c>
    </row>
    <row r="2595" spans="1:21" hidden="1" x14ac:dyDescent="0.25">
      <c r="A2595" s="8" t="s">
        <v>5018</v>
      </c>
      <c r="B2595" s="2" t="s">
        <v>3009</v>
      </c>
      <c r="C2595" s="2" t="s">
        <v>221</v>
      </c>
      <c r="D2595" s="2" t="s">
        <v>219</v>
      </c>
      <c r="E2595" s="2" t="s">
        <v>187</v>
      </c>
      <c r="F2595" s="8" t="s">
        <v>24</v>
      </c>
      <c r="G2595" s="8">
        <v>1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0</v>
      </c>
      <c r="T2595" s="8">
        <v>0</v>
      </c>
      <c r="U2595" s="5">
        <v>407020225</v>
      </c>
    </row>
    <row r="2596" spans="1:21" hidden="1" x14ac:dyDescent="0.25">
      <c r="A2596" s="8" t="s">
        <v>5018</v>
      </c>
      <c r="B2596" s="2" t="s">
        <v>3010</v>
      </c>
      <c r="C2596" s="2" t="s">
        <v>221</v>
      </c>
      <c r="D2596" s="2" t="s">
        <v>219</v>
      </c>
      <c r="E2596" s="2" t="s">
        <v>187</v>
      </c>
      <c r="F2596" s="8" t="s">
        <v>24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0</v>
      </c>
      <c r="U2596" s="5">
        <v>407020233</v>
      </c>
    </row>
    <row r="2597" spans="1:21" hidden="1" x14ac:dyDescent="0.25">
      <c r="A2597" s="8" t="s">
        <v>5018</v>
      </c>
      <c r="B2597" s="2" t="s">
        <v>3011</v>
      </c>
      <c r="C2597" s="2" t="s">
        <v>221</v>
      </c>
      <c r="D2597" s="2" t="s">
        <v>219</v>
      </c>
      <c r="E2597" s="2" t="s">
        <v>187</v>
      </c>
      <c r="F2597" s="8" t="s">
        <v>24</v>
      </c>
      <c r="G2597" s="8">
        <v>0</v>
      </c>
      <c r="H2597" s="8">
        <v>1</v>
      </c>
      <c r="I2597" s="8">
        <v>0</v>
      </c>
      <c r="J2597" s="8">
        <v>0</v>
      </c>
      <c r="K2597" s="8">
        <v>0</v>
      </c>
      <c r="L2597" s="8">
        <v>0</v>
      </c>
      <c r="M2597" s="8">
        <v>1</v>
      </c>
      <c r="N2597" s="8">
        <v>0</v>
      </c>
      <c r="O2597" s="8">
        <v>0</v>
      </c>
      <c r="P2597" s="8">
        <v>1</v>
      </c>
      <c r="Q2597" s="8">
        <v>0</v>
      </c>
      <c r="R2597" s="8">
        <v>0</v>
      </c>
      <c r="S2597" s="8">
        <v>0</v>
      </c>
      <c r="T2597" s="8">
        <v>0</v>
      </c>
      <c r="U2597" s="5">
        <v>407020241</v>
      </c>
    </row>
    <row r="2598" spans="1:21" hidden="1" x14ac:dyDescent="0.25">
      <c r="A2598" s="8" t="s">
        <v>5018</v>
      </c>
      <c r="B2598" s="2" t="s">
        <v>3012</v>
      </c>
      <c r="C2598" s="2" t="s">
        <v>221</v>
      </c>
      <c r="D2598" s="2" t="s">
        <v>219</v>
      </c>
      <c r="E2598" s="2" t="s">
        <v>187</v>
      </c>
      <c r="F2598" s="8" t="s">
        <v>24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0</v>
      </c>
      <c r="M2598" s="8">
        <v>1</v>
      </c>
      <c r="N2598" s="8">
        <v>0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5">
        <v>407020250</v>
      </c>
    </row>
    <row r="2599" spans="1:21" hidden="1" x14ac:dyDescent="0.25">
      <c r="A2599" s="8" t="s">
        <v>5018</v>
      </c>
      <c r="B2599" s="2" t="s">
        <v>3013</v>
      </c>
      <c r="C2599" s="2" t="s">
        <v>221</v>
      </c>
      <c r="D2599" s="2" t="s">
        <v>219</v>
      </c>
      <c r="E2599" s="2" t="s">
        <v>187</v>
      </c>
      <c r="F2599" s="8" t="s">
        <v>24</v>
      </c>
      <c r="G2599" s="8">
        <v>0</v>
      </c>
      <c r="H2599" s="8">
        <v>1</v>
      </c>
      <c r="I2599" s="8">
        <v>1</v>
      </c>
      <c r="J2599" s="8">
        <v>0</v>
      </c>
      <c r="K2599" s="8">
        <v>0</v>
      </c>
      <c r="L2599" s="8">
        <v>0</v>
      </c>
      <c r="M2599" s="8">
        <v>1</v>
      </c>
      <c r="N2599" s="8">
        <v>0</v>
      </c>
      <c r="O2599" s="8">
        <v>0</v>
      </c>
      <c r="P2599" s="8">
        <v>1</v>
      </c>
      <c r="Q2599" s="8">
        <v>0</v>
      </c>
      <c r="R2599" s="8">
        <v>0</v>
      </c>
      <c r="S2599" s="8">
        <v>0</v>
      </c>
      <c r="T2599" s="8">
        <v>0</v>
      </c>
      <c r="U2599" s="5">
        <v>407020268</v>
      </c>
    </row>
    <row r="2600" spans="1:21" hidden="1" x14ac:dyDescent="0.25">
      <c r="A2600" s="8" t="s">
        <v>5018</v>
      </c>
      <c r="B2600" s="2" t="s">
        <v>3014</v>
      </c>
      <c r="C2600" s="2" t="s">
        <v>221</v>
      </c>
      <c r="D2600" s="2" t="s">
        <v>219</v>
      </c>
      <c r="E2600" s="2" t="s">
        <v>187</v>
      </c>
      <c r="F2600" s="8" t="s">
        <v>24</v>
      </c>
      <c r="G2600" s="8">
        <v>0</v>
      </c>
      <c r="H2600" s="8">
        <v>1</v>
      </c>
      <c r="I2600" s="8">
        <v>1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5">
        <v>407020276</v>
      </c>
    </row>
    <row r="2601" spans="1:21" hidden="1" x14ac:dyDescent="0.25">
      <c r="A2601" s="8" t="s">
        <v>5018</v>
      </c>
      <c r="B2601" s="2" t="s">
        <v>3015</v>
      </c>
      <c r="C2601" s="2" t="s">
        <v>221</v>
      </c>
      <c r="D2601" s="2" t="s">
        <v>219</v>
      </c>
      <c r="E2601" s="2" t="s">
        <v>187</v>
      </c>
      <c r="F2601" s="8" t="s">
        <v>24</v>
      </c>
      <c r="G2601" s="8">
        <v>0</v>
      </c>
      <c r="H2601" s="8">
        <v>1</v>
      </c>
      <c r="I2601" s="8">
        <v>1</v>
      </c>
      <c r="J2601" s="8">
        <v>0</v>
      </c>
      <c r="K2601" s="8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0</v>
      </c>
      <c r="S2601" s="8">
        <v>0</v>
      </c>
      <c r="T2601" s="8">
        <v>0</v>
      </c>
      <c r="U2601" s="5">
        <v>407020284</v>
      </c>
    </row>
    <row r="2602" spans="1:21" hidden="1" x14ac:dyDescent="0.25">
      <c r="A2602" s="8" t="s">
        <v>5018</v>
      </c>
      <c r="B2602" s="2" t="s">
        <v>3016</v>
      </c>
      <c r="C2602" s="2" t="s">
        <v>221</v>
      </c>
      <c r="D2602" s="2" t="s">
        <v>219</v>
      </c>
      <c r="E2602" s="2" t="s">
        <v>187</v>
      </c>
      <c r="F2602" s="8" t="s">
        <v>24</v>
      </c>
      <c r="G2602" s="8">
        <v>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5">
        <v>407020292</v>
      </c>
    </row>
    <row r="2603" spans="1:21" hidden="1" x14ac:dyDescent="0.25">
      <c r="A2603" s="8" t="s">
        <v>5018</v>
      </c>
      <c r="B2603" s="2" t="s">
        <v>3017</v>
      </c>
      <c r="C2603" s="2" t="s">
        <v>221</v>
      </c>
      <c r="D2603" s="2" t="s">
        <v>219</v>
      </c>
      <c r="E2603" s="2" t="s">
        <v>187</v>
      </c>
      <c r="F2603" s="8" t="s">
        <v>24</v>
      </c>
      <c r="G2603" s="8">
        <v>0</v>
      </c>
      <c r="H2603" s="8">
        <v>1</v>
      </c>
      <c r="I2603" s="8">
        <v>0</v>
      </c>
      <c r="J2603" s="8">
        <v>0</v>
      </c>
      <c r="K2603" s="8">
        <v>0</v>
      </c>
      <c r="L2603" s="8">
        <v>0</v>
      </c>
      <c r="M2603" s="8">
        <v>1</v>
      </c>
      <c r="N2603" s="8">
        <v>0</v>
      </c>
      <c r="O2603" s="8">
        <v>0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5">
        <v>407020306</v>
      </c>
    </row>
    <row r="2604" spans="1:21" hidden="1" x14ac:dyDescent="0.25">
      <c r="A2604" s="8" t="s">
        <v>5018</v>
      </c>
      <c r="B2604" s="2" t="s">
        <v>3018</v>
      </c>
      <c r="C2604" s="2" t="s">
        <v>221</v>
      </c>
      <c r="D2604" s="2" t="s">
        <v>219</v>
      </c>
      <c r="E2604" s="2" t="s">
        <v>187</v>
      </c>
      <c r="F2604" s="8" t="s">
        <v>24</v>
      </c>
      <c r="G2604" s="8">
        <v>1</v>
      </c>
      <c r="H2604" s="8">
        <v>0</v>
      </c>
      <c r="I2604" s="8">
        <v>0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5">
        <v>407020314</v>
      </c>
    </row>
    <row r="2605" spans="1:21" hidden="1" x14ac:dyDescent="0.25">
      <c r="A2605" s="8" t="s">
        <v>5018</v>
      </c>
      <c r="B2605" s="2" t="s">
        <v>3019</v>
      </c>
      <c r="C2605" s="2" t="s">
        <v>221</v>
      </c>
      <c r="D2605" s="2" t="s">
        <v>219</v>
      </c>
      <c r="E2605" s="2" t="s">
        <v>187</v>
      </c>
      <c r="F2605" s="8" t="s">
        <v>24</v>
      </c>
      <c r="G2605" s="8">
        <v>0</v>
      </c>
      <c r="H2605" s="8">
        <v>1</v>
      </c>
      <c r="I2605" s="8">
        <v>1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0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5">
        <v>407020322</v>
      </c>
    </row>
    <row r="2606" spans="1:21" hidden="1" x14ac:dyDescent="0.25">
      <c r="A2606" s="8" t="s">
        <v>5018</v>
      </c>
      <c r="B2606" s="2" t="s">
        <v>3020</v>
      </c>
      <c r="C2606" s="2" t="s">
        <v>221</v>
      </c>
      <c r="D2606" s="2" t="s">
        <v>219</v>
      </c>
      <c r="E2606" s="2" t="s">
        <v>187</v>
      </c>
      <c r="F2606" s="8" t="s">
        <v>36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5">
        <v>407020330</v>
      </c>
    </row>
    <row r="2607" spans="1:21" hidden="1" x14ac:dyDescent="0.25">
      <c r="A2607" s="8" t="s">
        <v>5018</v>
      </c>
      <c r="B2607" s="2" t="s">
        <v>3021</v>
      </c>
      <c r="C2607" s="2" t="s">
        <v>221</v>
      </c>
      <c r="D2607" s="2" t="s">
        <v>219</v>
      </c>
      <c r="E2607" s="2" t="s">
        <v>187</v>
      </c>
      <c r="F2607" s="8" t="s">
        <v>24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5">
        <v>407020349</v>
      </c>
    </row>
    <row r="2608" spans="1:21" hidden="1" x14ac:dyDescent="0.25">
      <c r="A2608" s="8" t="s">
        <v>5018</v>
      </c>
      <c r="B2608" s="2" t="s">
        <v>3022</v>
      </c>
      <c r="C2608" s="2" t="s">
        <v>221</v>
      </c>
      <c r="D2608" s="2" t="s">
        <v>219</v>
      </c>
      <c r="E2608" s="2" t="s">
        <v>187</v>
      </c>
      <c r="F2608" s="8" t="s">
        <v>24</v>
      </c>
      <c r="G2608" s="8">
        <v>0</v>
      </c>
      <c r="H2608" s="8">
        <v>1</v>
      </c>
      <c r="I2608" s="8">
        <v>1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0</v>
      </c>
      <c r="P2608" s="8">
        <v>1</v>
      </c>
      <c r="Q2608" s="8">
        <v>0</v>
      </c>
      <c r="R2608" s="8">
        <v>0</v>
      </c>
      <c r="S2608" s="8">
        <v>0</v>
      </c>
      <c r="T2608" s="8">
        <v>0</v>
      </c>
      <c r="U2608" s="5">
        <v>407020357</v>
      </c>
    </row>
    <row r="2609" spans="1:21" hidden="1" x14ac:dyDescent="0.25">
      <c r="A2609" s="8" t="s">
        <v>5018</v>
      </c>
      <c r="B2609" s="2" t="s">
        <v>3023</v>
      </c>
      <c r="C2609" s="2" t="s">
        <v>221</v>
      </c>
      <c r="D2609" s="2" t="s">
        <v>219</v>
      </c>
      <c r="E2609" s="2" t="s">
        <v>187</v>
      </c>
      <c r="F2609" s="8" t="s">
        <v>24</v>
      </c>
      <c r="G2609" s="8">
        <v>0</v>
      </c>
      <c r="H2609" s="8">
        <v>1</v>
      </c>
      <c r="I2609" s="8">
        <v>0</v>
      </c>
      <c r="J2609" s="8">
        <v>0</v>
      </c>
      <c r="K2609" s="8">
        <v>0</v>
      </c>
      <c r="L2609" s="8">
        <v>0</v>
      </c>
      <c r="M2609" s="8">
        <v>1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8">
        <v>0</v>
      </c>
      <c r="T2609" s="8">
        <v>0</v>
      </c>
      <c r="U2609" s="5">
        <v>407020365</v>
      </c>
    </row>
    <row r="2610" spans="1:21" hidden="1" x14ac:dyDescent="0.25">
      <c r="A2610" s="8" t="s">
        <v>5018</v>
      </c>
      <c r="B2610" s="2" t="s">
        <v>3024</v>
      </c>
      <c r="C2610" s="2" t="s">
        <v>221</v>
      </c>
      <c r="D2610" s="2" t="s">
        <v>219</v>
      </c>
      <c r="E2610" s="2" t="s">
        <v>187</v>
      </c>
      <c r="F2610" s="8" t="s">
        <v>24</v>
      </c>
      <c r="G2610" s="8">
        <v>1</v>
      </c>
      <c r="H2610" s="8">
        <v>0</v>
      </c>
      <c r="I2610" s="8">
        <v>0</v>
      </c>
      <c r="J2610" s="8">
        <v>1</v>
      </c>
      <c r="K2610" s="8">
        <v>1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5">
        <v>407020373</v>
      </c>
    </row>
    <row r="2611" spans="1:21" hidden="1" x14ac:dyDescent="0.25">
      <c r="A2611" s="8" t="s">
        <v>5018</v>
      </c>
      <c r="B2611" s="2" t="s">
        <v>3025</v>
      </c>
      <c r="C2611" s="2" t="s">
        <v>221</v>
      </c>
      <c r="D2611" s="2" t="s">
        <v>219</v>
      </c>
      <c r="E2611" s="2" t="s">
        <v>187</v>
      </c>
      <c r="F2611" s="8" t="s">
        <v>24</v>
      </c>
      <c r="G2611" s="8">
        <v>0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0</v>
      </c>
      <c r="O2611" s="8">
        <v>0</v>
      </c>
      <c r="P2611" s="8">
        <v>1</v>
      </c>
      <c r="Q2611" s="8">
        <v>0</v>
      </c>
      <c r="R2611" s="8">
        <v>0</v>
      </c>
      <c r="S2611" s="8">
        <v>0</v>
      </c>
      <c r="T2611" s="8">
        <v>0</v>
      </c>
      <c r="U2611" s="5">
        <v>407020381</v>
      </c>
    </row>
    <row r="2612" spans="1:21" hidden="1" x14ac:dyDescent="0.25">
      <c r="A2612" s="8" t="s">
        <v>5018</v>
      </c>
      <c r="B2612" s="2" t="s">
        <v>3026</v>
      </c>
      <c r="C2612" s="2" t="s">
        <v>221</v>
      </c>
      <c r="D2612" s="2" t="s">
        <v>219</v>
      </c>
      <c r="E2612" s="2" t="s">
        <v>187</v>
      </c>
      <c r="F2612" s="8" t="s">
        <v>24</v>
      </c>
      <c r="G2612" s="8">
        <v>1</v>
      </c>
      <c r="H2612" s="8">
        <v>0</v>
      </c>
      <c r="I2612" s="8">
        <v>0</v>
      </c>
      <c r="J2612" s="8">
        <v>1</v>
      </c>
      <c r="K2612" s="8">
        <v>1</v>
      </c>
      <c r="L2612" s="8">
        <v>1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5">
        <v>407020390</v>
      </c>
    </row>
    <row r="2613" spans="1:21" hidden="1" x14ac:dyDescent="0.25">
      <c r="A2613" s="8" t="s">
        <v>5018</v>
      </c>
      <c r="B2613" s="2" t="s">
        <v>3027</v>
      </c>
      <c r="C2613" s="2" t="s">
        <v>221</v>
      </c>
      <c r="D2613" s="2" t="s">
        <v>219</v>
      </c>
      <c r="E2613" s="2" t="s">
        <v>187</v>
      </c>
      <c r="F2613" s="8" t="s">
        <v>24</v>
      </c>
      <c r="G2613" s="8">
        <v>0</v>
      </c>
      <c r="H2613" s="8">
        <v>1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0</v>
      </c>
      <c r="P2613" s="8">
        <v>1</v>
      </c>
      <c r="Q2613" s="8">
        <v>0</v>
      </c>
      <c r="R2613" s="8">
        <v>0</v>
      </c>
      <c r="S2613" s="8">
        <v>0</v>
      </c>
      <c r="T2613" s="8">
        <v>0</v>
      </c>
      <c r="U2613" s="5">
        <v>407020403</v>
      </c>
    </row>
    <row r="2614" spans="1:21" hidden="1" x14ac:dyDescent="0.25">
      <c r="A2614" s="8" t="s">
        <v>5018</v>
      </c>
      <c r="B2614" s="2" t="s">
        <v>3028</v>
      </c>
      <c r="C2614" s="2" t="s">
        <v>221</v>
      </c>
      <c r="D2614" s="2" t="s">
        <v>219</v>
      </c>
      <c r="E2614" s="2" t="s">
        <v>187</v>
      </c>
      <c r="F2614" s="8" t="s">
        <v>36</v>
      </c>
      <c r="G2614" s="8">
        <v>0</v>
      </c>
      <c r="H2614" s="8">
        <v>1</v>
      </c>
      <c r="I2614" s="8">
        <v>0</v>
      </c>
      <c r="J2614" s="8">
        <v>0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5">
        <v>407020411</v>
      </c>
    </row>
    <row r="2615" spans="1:21" hidden="1" x14ac:dyDescent="0.25">
      <c r="A2615" s="8" t="s">
        <v>5018</v>
      </c>
      <c r="B2615" s="2" t="s">
        <v>3029</v>
      </c>
      <c r="C2615" s="2" t="s">
        <v>221</v>
      </c>
      <c r="D2615" s="2" t="s">
        <v>219</v>
      </c>
      <c r="E2615" s="2" t="s">
        <v>187</v>
      </c>
      <c r="F2615" s="8" t="s">
        <v>24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0</v>
      </c>
      <c r="M2615" s="8">
        <v>1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0</v>
      </c>
      <c r="T2615" s="8">
        <v>0</v>
      </c>
      <c r="U2615" s="5">
        <v>407020420</v>
      </c>
    </row>
    <row r="2616" spans="1:21" hidden="1" x14ac:dyDescent="0.25">
      <c r="A2616" s="8" t="s">
        <v>5018</v>
      </c>
      <c r="B2616" s="2" t="s">
        <v>3030</v>
      </c>
      <c r="C2616" s="2" t="s">
        <v>221</v>
      </c>
      <c r="D2616" s="2" t="s">
        <v>219</v>
      </c>
      <c r="E2616" s="2" t="s">
        <v>187</v>
      </c>
      <c r="F2616" s="8" t="s">
        <v>24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1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5">
        <v>407020438</v>
      </c>
    </row>
    <row r="2617" spans="1:21" hidden="1" x14ac:dyDescent="0.25">
      <c r="A2617" s="8" t="s">
        <v>5018</v>
      </c>
      <c r="B2617" s="2" t="s">
        <v>3031</v>
      </c>
      <c r="C2617" s="2" t="s">
        <v>221</v>
      </c>
      <c r="D2617" s="2" t="s">
        <v>219</v>
      </c>
      <c r="E2617" s="2" t="s">
        <v>187</v>
      </c>
      <c r="F2617" s="8" t="s">
        <v>24</v>
      </c>
      <c r="G2617" s="8">
        <v>0</v>
      </c>
      <c r="H2617" s="8">
        <v>1</v>
      </c>
      <c r="I2617" s="8">
        <v>0</v>
      </c>
      <c r="J2617" s="8">
        <v>0</v>
      </c>
      <c r="K2617" s="8">
        <v>0</v>
      </c>
      <c r="L2617" s="8">
        <v>0</v>
      </c>
      <c r="M2617" s="8">
        <v>1</v>
      </c>
      <c r="N2617" s="8">
        <v>0</v>
      </c>
      <c r="O2617" s="8">
        <v>0</v>
      </c>
      <c r="P2617" s="8">
        <v>1</v>
      </c>
      <c r="Q2617" s="8">
        <v>0</v>
      </c>
      <c r="R2617" s="8">
        <v>0</v>
      </c>
      <c r="S2617" s="8">
        <v>0</v>
      </c>
      <c r="T2617" s="8">
        <v>0</v>
      </c>
      <c r="U2617" s="5">
        <v>407020446</v>
      </c>
    </row>
    <row r="2618" spans="1:21" hidden="1" x14ac:dyDescent="0.25">
      <c r="A2618" s="8" t="s">
        <v>5018</v>
      </c>
      <c r="B2618" s="2" t="s">
        <v>3032</v>
      </c>
      <c r="C2618" s="2" t="s">
        <v>221</v>
      </c>
      <c r="D2618" s="2" t="s">
        <v>219</v>
      </c>
      <c r="E2618" s="2" t="s">
        <v>187</v>
      </c>
      <c r="F2618" s="8" t="s">
        <v>24</v>
      </c>
      <c r="G2618" s="8">
        <v>0</v>
      </c>
      <c r="H2618" s="8">
        <v>1</v>
      </c>
      <c r="I2618" s="8">
        <v>1</v>
      </c>
      <c r="J2618" s="8">
        <v>0</v>
      </c>
      <c r="K2618" s="8">
        <v>0</v>
      </c>
      <c r="L2618" s="8">
        <v>0</v>
      </c>
      <c r="M2618" s="8">
        <v>1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5">
        <v>407020454</v>
      </c>
    </row>
    <row r="2619" spans="1:21" hidden="1" x14ac:dyDescent="0.25">
      <c r="A2619" s="8" t="s">
        <v>5018</v>
      </c>
      <c r="B2619" s="2" t="s">
        <v>3033</v>
      </c>
      <c r="C2619" s="2" t="s">
        <v>221</v>
      </c>
      <c r="D2619" s="2" t="s">
        <v>219</v>
      </c>
      <c r="E2619" s="2" t="s">
        <v>187</v>
      </c>
      <c r="F2619" s="8" t="s">
        <v>24</v>
      </c>
      <c r="G2619" s="8">
        <v>0</v>
      </c>
      <c r="H2619" s="8">
        <v>1</v>
      </c>
      <c r="I2619" s="8">
        <v>0</v>
      </c>
      <c r="J2619" s="8">
        <v>0</v>
      </c>
      <c r="K2619" s="8">
        <v>0</v>
      </c>
      <c r="L2619" s="8">
        <v>0</v>
      </c>
      <c r="M2619" s="8">
        <v>1</v>
      </c>
      <c r="N2619" s="8">
        <v>0</v>
      </c>
      <c r="O2619" s="8">
        <v>0</v>
      </c>
      <c r="P2619" s="8">
        <v>1</v>
      </c>
      <c r="Q2619" s="8">
        <v>0</v>
      </c>
      <c r="R2619" s="8">
        <v>0</v>
      </c>
      <c r="S2619" s="8">
        <v>0</v>
      </c>
      <c r="T2619" s="8">
        <v>0</v>
      </c>
      <c r="U2619" s="5">
        <v>407020462</v>
      </c>
    </row>
    <row r="2620" spans="1:21" hidden="1" x14ac:dyDescent="0.25">
      <c r="A2620" s="8" t="s">
        <v>5018</v>
      </c>
      <c r="B2620" s="2" t="s">
        <v>3034</v>
      </c>
      <c r="C2620" s="2" t="s">
        <v>221</v>
      </c>
      <c r="D2620" s="2" t="s">
        <v>219</v>
      </c>
      <c r="E2620" s="2" t="s">
        <v>187</v>
      </c>
      <c r="F2620" s="8" t="s">
        <v>24</v>
      </c>
      <c r="G2620" s="8">
        <v>0</v>
      </c>
      <c r="H2620" s="8">
        <v>1</v>
      </c>
      <c r="I2620" s="8">
        <v>1</v>
      </c>
      <c r="J2620" s="8">
        <v>0</v>
      </c>
      <c r="K2620" s="8">
        <v>0</v>
      </c>
      <c r="L2620" s="8">
        <v>0</v>
      </c>
      <c r="M2620" s="8">
        <v>1</v>
      </c>
      <c r="N2620" s="8">
        <v>0</v>
      </c>
      <c r="O2620" s="8">
        <v>0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5">
        <v>407020470</v>
      </c>
    </row>
    <row r="2621" spans="1:21" hidden="1" x14ac:dyDescent="0.25">
      <c r="A2621" s="8" t="s">
        <v>5018</v>
      </c>
      <c r="B2621" s="2" t="s">
        <v>3035</v>
      </c>
      <c r="C2621" s="2" t="s">
        <v>221</v>
      </c>
      <c r="D2621" s="2" t="s">
        <v>219</v>
      </c>
      <c r="E2621" s="2" t="s">
        <v>187</v>
      </c>
      <c r="F2621" s="8" t="s">
        <v>24</v>
      </c>
      <c r="G2621" s="8">
        <v>1</v>
      </c>
      <c r="H2621" s="8">
        <v>0</v>
      </c>
      <c r="I2621" s="8">
        <v>0</v>
      </c>
      <c r="J2621" s="8">
        <v>1</v>
      </c>
      <c r="K2621" s="8">
        <v>1</v>
      </c>
      <c r="L2621" s="8">
        <v>1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5">
        <v>407020489</v>
      </c>
    </row>
    <row r="2622" spans="1:21" hidden="1" x14ac:dyDescent="0.25">
      <c r="A2622" s="8" t="s">
        <v>5018</v>
      </c>
      <c r="B2622" s="2" t="s">
        <v>3036</v>
      </c>
      <c r="C2622" s="2" t="s">
        <v>221</v>
      </c>
      <c r="D2622" s="2" t="s">
        <v>219</v>
      </c>
      <c r="E2622" s="2" t="s">
        <v>187</v>
      </c>
      <c r="F2622" s="8" t="s">
        <v>24</v>
      </c>
      <c r="G2622" s="8">
        <v>1</v>
      </c>
      <c r="H2622" s="8">
        <v>0</v>
      </c>
      <c r="I2622" s="8">
        <v>0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5">
        <v>407020497</v>
      </c>
    </row>
    <row r="2623" spans="1:21" hidden="1" x14ac:dyDescent="0.25">
      <c r="A2623" s="8" t="s">
        <v>5018</v>
      </c>
      <c r="B2623" s="2" t="s">
        <v>3037</v>
      </c>
      <c r="C2623" s="2" t="s">
        <v>222</v>
      </c>
      <c r="D2623" s="2" t="s">
        <v>219</v>
      </c>
      <c r="E2623" s="2" t="s">
        <v>187</v>
      </c>
      <c r="F2623" s="8" t="s">
        <v>24</v>
      </c>
      <c r="G2623" s="8">
        <v>0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5">
        <v>407030018</v>
      </c>
    </row>
    <row r="2624" spans="1:21" hidden="1" x14ac:dyDescent="0.25">
      <c r="A2624" s="8" t="s">
        <v>5018</v>
      </c>
      <c r="B2624" s="2" t="s">
        <v>3038</v>
      </c>
      <c r="C2624" s="2" t="s">
        <v>222</v>
      </c>
      <c r="D2624" s="2" t="s">
        <v>219</v>
      </c>
      <c r="E2624" s="2" t="s">
        <v>187</v>
      </c>
      <c r="F2624" s="8" t="s">
        <v>24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0</v>
      </c>
      <c r="O2624" s="8">
        <v>0</v>
      </c>
      <c r="P2624" s="8">
        <v>1</v>
      </c>
      <c r="Q2624" s="8">
        <v>0</v>
      </c>
      <c r="R2624" s="8">
        <v>0</v>
      </c>
      <c r="S2624" s="8">
        <v>0</v>
      </c>
      <c r="T2624" s="8">
        <v>0</v>
      </c>
      <c r="U2624" s="5">
        <v>407030026</v>
      </c>
    </row>
    <row r="2625" spans="1:21" hidden="1" x14ac:dyDescent="0.25">
      <c r="A2625" s="8" t="s">
        <v>5018</v>
      </c>
      <c r="B2625" s="2" t="s">
        <v>3039</v>
      </c>
      <c r="C2625" s="2" t="s">
        <v>222</v>
      </c>
      <c r="D2625" s="2" t="s">
        <v>219</v>
      </c>
      <c r="E2625" s="2" t="s">
        <v>187</v>
      </c>
      <c r="F2625" s="8" t="s">
        <v>24</v>
      </c>
      <c r="G2625" s="8">
        <v>0</v>
      </c>
      <c r="H2625" s="8">
        <v>1</v>
      </c>
      <c r="I2625" s="8">
        <v>1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5">
        <v>407030034</v>
      </c>
    </row>
    <row r="2626" spans="1:21" hidden="1" x14ac:dyDescent="0.25">
      <c r="A2626" s="8" t="s">
        <v>5018</v>
      </c>
      <c r="B2626" s="2" t="s">
        <v>3040</v>
      </c>
      <c r="C2626" s="2" t="s">
        <v>222</v>
      </c>
      <c r="D2626" s="2" t="s">
        <v>219</v>
      </c>
      <c r="E2626" s="2" t="s">
        <v>187</v>
      </c>
      <c r="F2626" s="8" t="s">
        <v>24</v>
      </c>
      <c r="G2626" s="8">
        <v>0</v>
      </c>
      <c r="H2626" s="8">
        <v>1</v>
      </c>
      <c r="I2626" s="8">
        <v>1</v>
      </c>
      <c r="J2626" s="8">
        <v>0</v>
      </c>
      <c r="K2626" s="8">
        <v>0</v>
      </c>
      <c r="L2626" s="8">
        <v>0</v>
      </c>
      <c r="M2626" s="8">
        <v>1</v>
      </c>
      <c r="N2626" s="8">
        <v>0</v>
      </c>
      <c r="O2626" s="8">
        <v>0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5">
        <v>407030042</v>
      </c>
    </row>
    <row r="2627" spans="1:21" hidden="1" x14ac:dyDescent="0.25">
      <c r="A2627" s="8" t="s">
        <v>5018</v>
      </c>
      <c r="B2627" s="2" t="s">
        <v>3041</v>
      </c>
      <c r="C2627" s="2" t="s">
        <v>222</v>
      </c>
      <c r="D2627" s="2" t="s">
        <v>219</v>
      </c>
      <c r="E2627" s="2" t="s">
        <v>187</v>
      </c>
      <c r="F2627" s="8" t="s">
        <v>24</v>
      </c>
      <c r="G2627" s="8">
        <v>0</v>
      </c>
      <c r="H2627" s="8">
        <v>1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0</v>
      </c>
      <c r="O2627" s="8">
        <v>0</v>
      </c>
      <c r="P2627" s="8">
        <v>1</v>
      </c>
      <c r="Q2627" s="8">
        <v>0</v>
      </c>
      <c r="R2627" s="8">
        <v>0</v>
      </c>
      <c r="S2627" s="8">
        <v>0</v>
      </c>
      <c r="T2627" s="8">
        <v>0</v>
      </c>
      <c r="U2627" s="5">
        <v>407030050</v>
      </c>
    </row>
    <row r="2628" spans="1:21" hidden="1" x14ac:dyDescent="0.25">
      <c r="A2628" s="8" t="s">
        <v>5018</v>
      </c>
      <c r="B2628" s="2" t="s">
        <v>3042</v>
      </c>
      <c r="C2628" s="2" t="s">
        <v>222</v>
      </c>
      <c r="D2628" s="2" t="s">
        <v>219</v>
      </c>
      <c r="E2628" s="2" t="s">
        <v>187</v>
      </c>
      <c r="F2628" s="8" t="s">
        <v>24</v>
      </c>
      <c r="G2628" s="8">
        <v>0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</v>
      </c>
      <c r="Q2628" s="8">
        <v>0</v>
      </c>
      <c r="R2628" s="8">
        <v>0</v>
      </c>
      <c r="S2628" s="8">
        <v>0</v>
      </c>
      <c r="T2628" s="8">
        <v>0</v>
      </c>
      <c r="U2628" s="5">
        <v>407030069</v>
      </c>
    </row>
    <row r="2629" spans="1:21" hidden="1" x14ac:dyDescent="0.25">
      <c r="A2629" s="8" t="s">
        <v>5018</v>
      </c>
      <c r="B2629" s="2" t="s">
        <v>3043</v>
      </c>
      <c r="C2629" s="2" t="s">
        <v>222</v>
      </c>
      <c r="D2629" s="2" t="s">
        <v>219</v>
      </c>
      <c r="E2629" s="2" t="s">
        <v>187</v>
      </c>
      <c r="F2629" s="8" t="s">
        <v>24</v>
      </c>
      <c r="G2629" s="8">
        <v>0</v>
      </c>
      <c r="H2629" s="8">
        <v>1</v>
      </c>
      <c r="I2629" s="8">
        <v>1</v>
      </c>
      <c r="J2629" s="8">
        <v>0</v>
      </c>
      <c r="K2629" s="8">
        <v>0</v>
      </c>
      <c r="L2629" s="8">
        <v>0</v>
      </c>
      <c r="M2629" s="8">
        <v>1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5">
        <v>407030077</v>
      </c>
    </row>
    <row r="2630" spans="1:21" hidden="1" x14ac:dyDescent="0.25">
      <c r="A2630" s="8" t="s">
        <v>5018</v>
      </c>
      <c r="B2630" s="2" t="s">
        <v>3044</v>
      </c>
      <c r="C2630" s="2" t="s">
        <v>222</v>
      </c>
      <c r="D2630" s="2" t="s">
        <v>219</v>
      </c>
      <c r="E2630" s="2" t="s">
        <v>187</v>
      </c>
      <c r="F2630" s="8" t="s">
        <v>36</v>
      </c>
      <c r="G2630" s="8">
        <v>1</v>
      </c>
      <c r="H2630" s="8">
        <v>0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5">
        <v>407030085</v>
      </c>
    </row>
    <row r="2631" spans="1:21" hidden="1" x14ac:dyDescent="0.25">
      <c r="A2631" s="8" t="s">
        <v>5018</v>
      </c>
      <c r="B2631" s="2" t="s">
        <v>3045</v>
      </c>
      <c r="C2631" s="2" t="s">
        <v>222</v>
      </c>
      <c r="D2631" s="2" t="s">
        <v>219</v>
      </c>
      <c r="E2631" s="2" t="s">
        <v>187</v>
      </c>
      <c r="F2631" s="8" t="s">
        <v>36</v>
      </c>
      <c r="G2631" s="8">
        <v>1</v>
      </c>
      <c r="H2631" s="8">
        <v>0</v>
      </c>
      <c r="I2631" s="8">
        <v>0</v>
      </c>
      <c r="J2631" s="8">
        <v>0</v>
      </c>
      <c r="K2631" s="8">
        <v>1</v>
      </c>
      <c r="L2631" s="8">
        <v>1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5">
        <v>407030093</v>
      </c>
    </row>
    <row r="2632" spans="1:21" hidden="1" x14ac:dyDescent="0.25">
      <c r="A2632" s="8" t="s">
        <v>5018</v>
      </c>
      <c r="B2632" s="2" t="s">
        <v>3046</v>
      </c>
      <c r="C2632" s="2" t="s">
        <v>222</v>
      </c>
      <c r="D2632" s="2" t="s">
        <v>219</v>
      </c>
      <c r="E2632" s="2" t="s">
        <v>187</v>
      </c>
      <c r="F2632" s="8" t="s">
        <v>36</v>
      </c>
      <c r="G2632" s="8">
        <v>1</v>
      </c>
      <c r="H2632" s="8">
        <v>0</v>
      </c>
      <c r="I2632" s="8">
        <v>0</v>
      </c>
      <c r="J2632" s="8">
        <v>0</v>
      </c>
      <c r="K2632" s="8">
        <v>1</v>
      </c>
      <c r="L2632" s="8">
        <v>1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5">
        <v>407030107</v>
      </c>
    </row>
    <row r="2633" spans="1:21" hidden="1" x14ac:dyDescent="0.25">
      <c r="A2633" s="8" t="s">
        <v>5018</v>
      </c>
      <c r="B2633" s="2" t="s">
        <v>3047</v>
      </c>
      <c r="C2633" s="2" t="s">
        <v>222</v>
      </c>
      <c r="D2633" s="2" t="s">
        <v>219</v>
      </c>
      <c r="E2633" s="2" t="s">
        <v>187</v>
      </c>
      <c r="F2633" s="8" t="s">
        <v>36</v>
      </c>
      <c r="G2633" s="8">
        <v>1</v>
      </c>
      <c r="H2633" s="8">
        <v>0</v>
      </c>
      <c r="I2633" s="8">
        <v>0</v>
      </c>
      <c r="J2633" s="8">
        <v>0</v>
      </c>
      <c r="K2633" s="8">
        <v>1</v>
      </c>
      <c r="L2633" s="8">
        <v>1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5">
        <v>407030115</v>
      </c>
    </row>
    <row r="2634" spans="1:21" hidden="1" x14ac:dyDescent="0.25">
      <c r="A2634" s="8" t="s">
        <v>5018</v>
      </c>
      <c r="B2634" s="2" t="s">
        <v>3048</v>
      </c>
      <c r="C2634" s="2" t="s">
        <v>222</v>
      </c>
      <c r="D2634" s="2" t="s">
        <v>219</v>
      </c>
      <c r="E2634" s="2" t="s">
        <v>187</v>
      </c>
      <c r="F2634" s="8" t="s">
        <v>24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5">
        <v>407030123</v>
      </c>
    </row>
    <row r="2635" spans="1:21" hidden="1" x14ac:dyDescent="0.25">
      <c r="A2635" s="8" t="s">
        <v>5018</v>
      </c>
      <c r="B2635" s="2" t="s">
        <v>3049</v>
      </c>
      <c r="C2635" s="2" t="s">
        <v>222</v>
      </c>
      <c r="D2635" s="2" t="s">
        <v>219</v>
      </c>
      <c r="E2635" s="2" t="s">
        <v>187</v>
      </c>
      <c r="F2635" s="8" t="s">
        <v>24</v>
      </c>
      <c r="G2635" s="8">
        <v>0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5">
        <v>407030131</v>
      </c>
    </row>
    <row r="2636" spans="1:21" hidden="1" x14ac:dyDescent="0.25">
      <c r="A2636" s="8" t="s">
        <v>5018</v>
      </c>
      <c r="B2636" s="2" t="s">
        <v>3050</v>
      </c>
      <c r="C2636" s="2" t="s">
        <v>222</v>
      </c>
      <c r="D2636" s="2" t="s">
        <v>219</v>
      </c>
      <c r="E2636" s="2" t="s">
        <v>187</v>
      </c>
      <c r="F2636" s="8" t="s">
        <v>24</v>
      </c>
      <c r="G2636" s="8">
        <v>0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1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5">
        <v>407030140</v>
      </c>
    </row>
    <row r="2637" spans="1:21" hidden="1" x14ac:dyDescent="0.25">
      <c r="A2637" s="8" t="s">
        <v>5018</v>
      </c>
      <c r="B2637" s="2" t="s">
        <v>3051</v>
      </c>
      <c r="C2637" s="2" t="s">
        <v>222</v>
      </c>
      <c r="D2637" s="2" t="s">
        <v>219</v>
      </c>
      <c r="E2637" s="2" t="s">
        <v>187</v>
      </c>
      <c r="F2637" s="8" t="s">
        <v>24</v>
      </c>
      <c r="G2637" s="8">
        <v>0</v>
      </c>
      <c r="H2637" s="8">
        <v>1</v>
      </c>
      <c r="I2637" s="8">
        <v>0</v>
      </c>
      <c r="J2637" s="8">
        <v>0</v>
      </c>
      <c r="K2637" s="8">
        <v>0</v>
      </c>
      <c r="L2637" s="8">
        <v>0</v>
      </c>
      <c r="M2637" s="8">
        <v>1</v>
      </c>
      <c r="N2637" s="8">
        <v>0</v>
      </c>
      <c r="O2637" s="8">
        <v>0</v>
      </c>
      <c r="P2637" s="8">
        <v>1</v>
      </c>
      <c r="Q2637" s="8">
        <v>0</v>
      </c>
      <c r="R2637" s="8">
        <v>0</v>
      </c>
      <c r="S2637" s="8">
        <v>0</v>
      </c>
      <c r="T2637" s="8">
        <v>0</v>
      </c>
      <c r="U2637" s="5">
        <v>407030158</v>
      </c>
    </row>
    <row r="2638" spans="1:21" hidden="1" x14ac:dyDescent="0.25">
      <c r="A2638" s="8" t="s">
        <v>5018</v>
      </c>
      <c r="B2638" s="2" t="s">
        <v>3052</v>
      </c>
      <c r="C2638" s="2" t="s">
        <v>222</v>
      </c>
      <c r="D2638" s="2" t="s">
        <v>219</v>
      </c>
      <c r="E2638" s="2" t="s">
        <v>187</v>
      </c>
      <c r="F2638" s="8" t="s">
        <v>24</v>
      </c>
      <c r="G2638" s="8">
        <v>0</v>
      </c>
      <c r="H2638" s="8">
        <v>1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1</v>
      </c>
      <c r="Q2638" s="8">
        <v>0</v>
      </c>
      <c r="R2638" s="8">
        <v>0</v>
      </c>
      <c r="S2638" s="8">
        <v>0</v>
      </c>
      <c r="T2638" s="8">
        <v>0</v>
      </c>
      <c r="U2638" s="5">
        <v>407030166</v>
      </c>
    </row>
    <row r="2639" spans="1:21" hidden="1" x14ac:dyDescent="0.25">
      <c r="A2639" s="8" t="s">
        <v>5018</v>
      </c>
      <c r="B2639" s="2" t="s">
        <v>3053</v>
      </c>
      <c r="C2639" s="2" t="s">
        <v>222</v>
      </c>
      <c r="D2639" s="2" t="s">
        <v>219</v>
      </c>
      <c r="E2639" s="2" t="s">
        <v>187</v>
      </c>
      <c r="F2639" s="8" t="s">
        <v>24</v>
      </c>
      <c r="G2639" s="8">
        <v>0</v>
      </c>
      <c r="H2639" s="8">
        <v>1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5">
        <v>407030174</v>
      </c>
    </row>
    <row r="2640" spans="1:21" hidden="1" x14ac:dyDescent="0.25">
      <c r="A2640" s="8" t="s">
        <v>5018</v>
      </c>
      <c r="B2640" s="2" t="s">
        <v>3054</v>
      </c>
      <c r="C2640" s="2" t="s">
        <v>222</v>
      </c>
      <c r="D2640" s="2" t="s">
        <v>219</v>
      </c>
      <c r="E2640" s="2" t="s">
        <v>187</v>
      </c>
      <c r="F2640" s="8" t="s">
        <v>24</v>
      </c>
      <c r="G2640" s="8">
        <v>0</v>
      </c>
      <c r="H2640" s="8">
        <v>1</v>
      </c>
      <c r="I2640" s="8">
        <v>0</v>
      </c>
      <c r="J2640" s="8">
        <v>0</v>
      </c>
      <c r="K2640" s="8">
        <v>0</v>
      </c>
      <c r="L2640" s="8">
        <v>0</v>
      </c>
      <c r="M2640" s="8">
        <v>1</v>
      </c>
      <c r="N2640" s="8">
        <v>0</v>
      </c>
      <c r="O2640" s="8">
        <v>0</v>
      </c>
      <c r="P2640" s="8">
        <v>1</v>
      </c>
      <c r="Q2640" s="8">
        <v>0</v>
      </c>
      <c r="R2640" s="8">
        <v>0</v>
      </c>
      <c r="S2640" s="8">
        <v>0</v>
      </c>
      <c r="T2640" s="8">
        <v>0</v>
      </c>
      <c r="U2640" s="5">
        <v>407030182</v>
      </c>
    </row>
    <row r="2641" spans="1:21" hidden="1" x14ac:dyDescent="0.25">
      <c r="A2641" s="8" t="s">
        <v>5018</v>
      </c>
      <c r="B2641" s="2" t="s">
        <v>3055</v>
      </c>
      <c r="C2641" s="2" t="s">
        <v>222</v>
      </c>
      <c r="D2641" s="2" t="s">
        <v>219</v>
      </c>
      <c r="E2641" s="2" t="s">
        <v>187</v>
      </c>
      <c r="F2641" s="8" t="s">
        <v>24</v>
      </c>
      <c r="G2641" s="8">
        <v>0</v>
      </c>
      <c r="H2641" s="8">
        <v>1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1</v>
      </c>
      <c r="Q2641" s="8">
        <v>0</v>
      </c>
      <c r="R2641" s="8">
        <v>0</v>
      </c>
      <c r="S2641" s="8">
        <v>0</v>
      </c>
      <c r="T2641" s="8">
        <v>0</v>
      </c>
      <c r="U2641" s="5">
        <v>407030190</v>
      </c>
    </row>
    <row r="2642" spans="1:21" hidden="1" x14ac:dyDescent="0.25">
      <c r="A2642" s="8" t="s">
        <v>5018</v>
      </c>
      <c r="B2642" s="2" t="s">
        <v>3056</v>
      </c>
      <c r="C2642" s="2" t="s">
        <v>222</v>
      </c>
      <c r="D2642" s="2" t="s">
        <v>219</v>
      </c>
      <c r="E2642" s="2" t="s">
        <v>187</v>
      </c>
      <c r="F2642" s="8" t="s">
        <v>24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1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0</v>
      </c>
      <c r="U2642" s="5">
        <v>407030204</v>
      </c>
    </row>
    <row r="2643" spans="1:21" hidden="1" x14ac:dyDescent="0.25">
      <c r="A2643" s="8" t="s">
        <v>5018</v>
      </c>
      <c r="B2643" s="2" t="s">
        <v>3057</v>
      </c>
      <c r="C2643" s="2" t="s">
        <v>222</v>
      </c>
      <c r="D2643" s="2" t="s">
        <v>219</v>
      </c>
      <c r="E2643" s="2" t="s">
        <v>187</v>
      </c>
      <c r="F2643" s="8" t="s">
        <v>24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1</v>
      </c>
      <c r="N2643" s="8">
        <v>0</v>
      </c>
      <c r="O2643" s="8">
        <v>0</v>
      </c>
      <c r="P2643" s="8">
        <v>1</v>
      </c>
      <c r="Q2643" s="8">
        <v>0</v>
      </c>
      <c r="R2643" s="8">
        <v>0</v>
      </c>
      <c r="S2643" s="8">
        <v>0</v>
      </c>
      <c r="T2643" s="8">
        <v>0</v>
      </c>
      <c r="U2643" s="5">
        <v>407030212</v>
      </c>
    </row>
    <row r="2644" spans="1:21" hidden="1" x14ac:dyDescent="0.25">
      <c r="A2644" s="8" t="s">
        <v>5018</v>
      </c>
      <c r="B2644" s="2" t="s">
        <v>3058</v>
      </c>
      <c r="C2644" s="2" t="s">
        <v>222</v>
      </c>
      <c r="D2644" s="2" t="s">
        <v>219</v>
      </c>
      <c r="E2644" s="2" t="s">
        <v>187</v>
      </c>
      <c r="F2644" s="8" t="s">
        <v>24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5">
        <v>407030220</v>
      </c>
    </row>
    <row r="2645" spans="1:21" hidden="1" x14ac:dyDescent="0.25">
      <c r="A2645" s="8" t="s">
        <v>5018</v>
      </c>
      <c r="B2645" s="2" t="s">
        <v>3059</v>
      </c>
      <c r="C2645" s="2" t="s">
        <v>222</v>
      </c>
      <c r="D2645" s="2" t="s">
        <v>219</v>
      </c>
      <c r="E2645" s="2" t="s">
        <v>187</v>
      </c>
      <c r="F2645" s="8" t="s">
        <v>36</v>
      </c>
      <c r="G2645" s="8">
        <v>1</v>
      </c>
      <c r="H2645" s="8">
        <v>0</v>
      </c>
      <c r="I2645" s="8">
        <v>0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5">
        <v>407030239</v>
      </c>
    </row>
    <row r="2646" spans="1:21" hidden="1" x14ac:dyDescent="0.25">
      <c r="A2646" s="8" t="s">
        <v>5018</v>
      </c>
      <c r="B2646" s="2" t="s">
        <v>3060</v>
      </c>
      <c r="C2646" s="2" t="s">
        <v>222</v>
      </c>
      <c r="D2646" s="2" t="s">
        <v>219</v>
      </c>
      <c r="E2646" s="2" t="s">
        <v>187</v>
      </c>
      <c r="F2646" s="8" t="s">
        <v>24</v>
      </c>
      <c r="G2646" s="8">
        <v>0</v>
      </c>
      <c r="H2646" s="8">
        <v>1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5">
        <v>407030247</v>
      </c>
    </row>
    <row r="2647" spans="1:21" hidden="1" x14ac:dyDescent="0.25">
      <c r="A2647" s="8" t="s">
        <v>5018</v>
      </c>
      <c r="B2647" s="2" t="s">
        <v>3061</v>
      </c>
      <c r="C2647" s="2" t="s">
        <v>223</v>
      </c>
      <c r="D2647" s="2" t="s">
        <v>219</v>
      </c>
      <c r="E2647" s="2" t="s">
        <v>187</v>
      </c>
      <c r="F2647" s="8" t="s">
        <v>24</v>
      </c>
      <c r="G2647" s="8">
        <v>0</v>
      </c>
      <c r="H2647" s="8">
        <v>1</v>
      </c>
      <c r="I2647" s="8">
        <v>0</v>
      </c>
      <c r="J2647" s="8">
        <v>0</v>
      </c>
      <c r="K2647" s="8">
        <v>0</v>
      </c>
      <c r="L2647" s="8">
        <v>0</v>
      </c>
      <c r="M2647" s="8">
        <v>1</v>
      </c>
      <c r="N2647" s="8">
        <v>0</v>
      </c>
      <c r="O2647" s="8">
        <v>0</v>
      </c>
      <c r="P2647" s="8">
        <v>1</v>
      </c>
      <c r="Q2647" s="8">
        <v>0</v>
      </c>
      <c r="R2647" s="8">
        <v>0</v>
      </c>
      <c r="S2647" s="8">
        <v>0</v>
      </c>
      <c r="T2647" s="8">
        <v>0</v>
      </c>
      <c r="U2647" s="5">
        <v>407040013</v>
      </c>
    </row>
    <row r="2648" spans="1:21" hidden="1" x14ac:dyDescent="0.25">
      <c r="A2648" s="8" t="s">
        <v>5018</v>
      </c>
      <c r="B2648" s="2" t="s">
        <v>3062</v>
      </c>
      <c r="C2648" s="2" t="s">
        <v>223</v>
      </c>
      <c r="D2648" s="2" t="s">
        <v>219</v>
      </c>
      <c r="E2648" s="2" t="s">
        <v>187</v>
      </c>
      <c r="F2648" s="8" t="s">
        <v>24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0</v>
      </c>
      <c r="O2648" s="8">
        <v>0</v>
      </c>
      <c r="P2648" s="8">
        <v>1</v>
      </c>
      <c r="Q2648" s="8">
        <v>0</v>
      </c>
      <c r="R2648" s="8">
        <v>0</v>
      </c>
      <c r="S2648" s="8">
        <v>0</v>
      </c>
      <c r="T2648" s="8">
        <v>0</v>
      </c>
      <c r="U2648" s="5">
        <v>407040021</v>
      </c>
    </row>
    <row r="2649" spans="1:21" hidden="1" x14ac:dyDescent="0.25">
      <c r="A2649" s="8" t="s">
        <v>5018</v>
      </c>
      <c r="B2649" s="2" t="s">
        <v>3063</v>
      </c>
      <c r="C2649" s="2" t="s">
        <v>223</v>
      </c>
      <c r="D2649" s="2" t="s">
        <v>219</v>
      </c>
      <c r="E2649" s="2" t="s">
        <v>187</v>
      </c>
      <c r="F2649" s="8" t="s">
        <v>24</v>
      </c>
      <c r="G2649" s="8">
        <v>0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>
        <v>0</v>
      </c>
      <c r="O2649" s="8">
        <v>0</v>
      </c>
      <c r="P2649" s="8">
        <v>1</v>
      </c>
      <c r="Q2649" s="8">
        <v>0</v>
      </c>
      <c r="R2649" s="8">
        <v>0</v>
      </c>
      <c r="S2649" s="8">
        <v>0</v>
      </c>
      <c r="T2649" s="8">
        <v>0</v>
      </c>
      <c r="U2649" s="5">
        <v>407040030</v>
      </c>
    </row>
    <row r="2650" spans="1:21" hidden="1" x14ac:dyDescent="0.25">
      <c r="A2650" s="8" t="s">
        <v>5018</v>
      </c>
      <c r="B2650" s="2" t="s">
        <v>3064</v>
      </c>
      <c r="C2650" s="2" t="s">
        <v>223</v>
      </c>
      <c r="D2650" s="2" t="s">
        <v>219</v>
      </c>
      <c r="E2650" s="2" t="s">
        <v>187</v>
      </c>
      <c r="F2650" s="8" t="s">
        <v>24</v>
      </c>
      <c r="G2650" s="8">
        <v>0</v>
      </c>
      <c r="H2650" s="8">
        <v>1</v>
      </c>
      <c r="I2650" s="8">
        <v>0</v>
      </c>
      <c r="J2650" s="8">
        <v>0</v>
      </c>
      <c r="K2650" s="8">
        <v>0</v>
      </c>
      <c r="L2650" s="8">
        <v>0</v>
      </c>
      <c r="M2650" s="8">
        <v>1</v>
      </c>
      <c r="N2650" s="8">
        <v>0</v>
      </c>
      <c r="O2650" s="8">
        <v>0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5">
        <v>407040048</v>
      </c>
    </row>
    <row r="2651" spans="1:21" hidden="1" x14ac:dyDescent="0.25">
      <c r="A2651" s="8" t="s">
        <v>5018</v>
      </c>
      <c r="B2651" s="2" t="s">
        <v>3065</v>
      </c>
      <c r="C2651" s="2" t="s">
        <v>223</v>
      </c>
      <c r="D2651" s="2" t="s">
        <v>219</v>
      </c>
      <c r="E2651" s="2" t="s">
        <v>187</v>
      </c>
      <c r="F2651" s="8" t="s">
        <v>24</v>
      </c>
      <c r="G2651" s="8">
        <v>0</v>
      </c>
      <c r="H2651" s="8">
        <v>1</v>
      </c>
      <c r="I2651" s="8">
        <v>0</v>
      </c>
      <c r="J2651" s="8">
        <v>0</v>
      </c>
      <c r="K2651" s="8">
        <v>0</v>
      </c>
      <c r="L2651" s="8">
        <v>0</v>
      </c>
      <c r="M2651" s="8">
        <v>1</v>
      </c>
      <c r="N2651" s="8">
        <v>0</v>
      </c>
      <c r="O2651" s="8">
        <v>0</v>
      </c>
      <c r="P2651" s="8">
        <v>1</v>
      </c>
      <c r="Q2651" s="8">
        <v>0</v>
      </c>
      <c r="R2651" s="8">
        <v>0</v>
      </c>
      <c r="S2651" s="8">
        <v>0</v>
      </c>
      <c r="T2651" s="8">
        <v>0</v>
      </c>
      <c r="U2651" s="5">
        <v>407040056</v>
      </c>
    </row>
    <row r="2652" spans="1:21" hidden="1" x14ac:dyDescent="0.25">
      <c r="A2652" s="8" t="s">
        <v>5018</v>
      </c>
      <c r="B2652" s="2" t="s">
        <v>3066</v>
      </c>
      <c r="C2652" s="2" t="s">
        <v>223</v>
      </c>
      <c r="D2652" s="2" t="s">
        <v>219</v>
      </c>
      <c r="E2652" s="2" t="s">
        <v>187</v>
      </c>
      <c r="F2652" s="8" t="s">
        <v>24</v>
      </c>
      <c r="G2652" s="8">
        <v>0</v>
      </c>
      <c r="H2652" s="8">
        <v>1</v>
      </c>
      <c r="I2652" s="8">
        <v>1</v>
      </c>
      <c r="J2652" s="8">
        <v>0</v>
      </c>
      <c r="K2652" s="8">
        <v>0</v>
      </c>
      <c r="L2652" s="8">
        <v>0</v>
      </c>
      <c r="M2652" s="8">
        <v>1</v>
      </c>
      <c r="N2652" s="8">
        <v>0</v>
      </c>
      <c r="O2652" s="8">
        <v>0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5">
        <v>407040064</v>
      </c>
    </row>
    <row r="2653" spans="1:21" hidden="1" x14ac:dyDescent="0.25">
      <c r="A2653" s="8" t="s">
        <v>5018</v>
      </c>
      <c r="B2653" s="2" t="s">
        <v>3067</v>
      </c>
      <c r="C2653" s="2" t="s">
        <v>223</v>
      </c>
      <c r="D2653" s="2" t="s">
        <v>219</v>
      </c>
      <c r="E2653" s="2" t="s">
        <v>187</v>
      </c>
      <c r="F2653" s="8" t="s">
        <v>24</v>
      </c>
      <c r="G2653" s="8">
        <v>0</v>
      </c>
      <c r="H2653" s="8">
        <v>1</v>
      </c>
      <c r="I2653" s="8">
        <v>1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5">
        <v>407040072</v>
      </c>
    </row>
    <row r="2654" spans="1:21" hidden="1" x14ac:dyDescent="0.25">
      <c r="A2654" s="8" t="s">
        <v>5018</v>
      </c>
      <c r="B2654" s="2" t="s">
        <v>3068</v>
      </c>
      <c r="C2654" s="2" t="s">
        <v>223</v>
      </c>
      <c r="D2654" s="2" t="s">
        <v>219</v>
      </c>
      <c r="E2654" s="2" t="s">
        <v>187</v>
      </c>
      <c r="F2654" s="8" t="s">
        <v>24</v>
      </c>
      <c r="G2654" s="8">
        <v>0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1</v>
      </c>
      <c r="N2654" s="8">
        <v>0</v>
      </c>
      <c r="O2654" s="8">
        <v>0</v>
      </c>
      <c r="P2654" s="8">
        <v>1</v>
      </c>
      <c r="Q2654" s="8">
        <v>0</v>
      </c>
      <c r="R2654" s="8">
        <v>0</v>
      </c>
      <c r="S2654" s="8">
        <v>0</v>
      </c>
      <c r="T2654" s="8">
        <v>0</v>
      </c>
      <c r="U2654" s="5">
        <v>407040080</v>
      </c>
    </row>
    <row r="2655" spans="1:21" hidden="1" x14ac:dyDescent="0.25">
      <c r="A2655" s="8" t="s">
        <v>5018</v>
      </c>
      <c r="B2655" s="2" t="s">
        <v>3069</v>
      </c>
      <c r="C2655" s="2" t="s">
        <v>223</v>
      </c>
      <c r="D2655" s="2" t="s">
        <v>219</v>
      </c>
      <c r="E2655" s="2" t="s">
        <v>187</v>
      </c>
      <c r="F2655" s="8" t="s">
        <v>24</v>
      </c>
      <c r="G2655" s="8">
        <v>0</v>
      </c>
      <c r="H2655" s="8">
        <v>1</v>
      </c>
      <c r="I2655" s="8">
        <v>1</v>
      </c>
      <c r="J2655" s="8">
        <v>0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>
        <v>1</v>
      </c>
      <c r="Q2655" s="8">
        <v>0</v>
      </c>
      <c r="R2655" s="8">
        <v>0</v>
      </c>
      <c r="S2655" s="8">
        <v>0</v>
      </c>
      <c r="T2655" s="8">
        <v>0</v>
      </c>
      <c r="U2655" s="5">
        <v>407040099</v>
      </c>
    </row>
    <row r="2656" spans="1:21" hidden="1" x14ac:dyDescent="0.25">
      <c r="A2656" s="8" t="s">
        <v>5018</v>
      </c>
      <c r="B2656" s="2" t="s">
        <v>3070</v>
      </c>
      <c r="C2656" s="2" t="s">
        <v>223</v>
      </c>
      <c r="D2656" s="2" t="s">
        <v>219</v>
      </c>
      <c r="E2656" s="2" t="s">
        <v>187</v>
      </c>
      <c r="F2656" s="8" t="s">
        <v>24</v>
      </c>
      <c r="G2656" s="8">
        <v>0</v>
      </c>
      <c r="H2656" s="8">
        <v>1</v>
      </c>
      <c r="I2656" s="8">
        <v>1</v>
      </c>
      <c r="J2656" s="8">
        <v>0</v>
      </c>
      <c r="K2656" s="8">
        <v>0</v>
      </c>
      <c r="L2656" s="8">
        <v>0</v>
      </c>
      <c r="M2656" s="8">
        <v>1</v>
      </c>
      <c r="N2656" s="8">
        <v>0</v>
      </c>
      <c r="O2656" s="8">
        <v>0</v>
      </c>
      <c r="P2656" s="8">
        <v>1</v>
      </c>
      <c r="Q2656" s="8">
        <v>0</v>
      </c>
      <c r="R2656" s="8">
        <v>0</v>
      </c>
      <c r="S2656" s="8">
        <v>0</v>
      </c>
      <c r="T2656" s="8">
        <v>0</v>
      </c>
      <c r="U2656" s="5">
        <v>407040102</v>
      </c>
    </row>
    <row r="2657" spans="1:21" hidden="1" x14ac:dyDescent="0.25">
      <c r="A2657" s="8" t="s">
        <v>5018</v>
      </c>
      <c r="B2657" s="2" t="s">
        <v>3071</v>
      </c>
      <c r="C2657" s="2" t="s">
        <v>223</v>
      </c>
      <c r="D2657" s="2" t="s">
        <v>219</v>
      </c>
      <c r="E2657" s="2" t="s">
        <v>187</v>
      </c>
      <c r="F2657" s="8" t="s">
        <v>24</v>
      </c>
      <c r="G2657" s="8">
        <v>0</v>
      </c>
      <c r="H2657" s="8">
        <v>1</v>
      </c>
      <c r="I2657" s="8">
        <v>1</v>
      </c>
      <c r="J2657" s="8">
        <v>0</v>
      </c>
      <c r="K2657" s="8">
        <v>0</v>
      </c>
      <c r="L2657" s="8">
        <v>0</v>
      </c>
      <c r="M2657" s="8">
        <v>1</v>
      </c>
      <c r="N2657" s="8">
        <v>0</v>
      </c>
      <c r="O2657" s="8">
        <v>0</v>
      </c>
      <c r="P2657" s="8">
        <v>1</v>
      </c>
      <c r="Q2657" s="8">
        <v>0</v>
      </c>
      <c r="R2657" s="8">
        <v>0</v>
      </c>
      <c r="S2657" s="8">
        <v>0</v>
      </c>
      <c r="T2657" s="8">
        <v>0</v>
      </c>
      <c r="U2657" s="5">
        <v>407040110</v>
      </c>
    </row>
    <row r="2658" spans="1:21" hidden="1" x14ac:dyDescent="0.25">
      <c r="A2658" s="8" t="s">
        <v>5018</v>
      </c>
      <c r="B2658" s="2" t="s">
        <v>3072</v>
      </c>
      <c r="C2658" s="2" t="s">
        <v>223</v>
      </c>
      <c r="D2658" s="2" t="s">
        <v>219</v>
      </c>
      <c r="E2658" s="2" t="s">
        <v>187</v>
      </c>
      <c r="F2658" s="8" t="s">
        <v>24</v>
      </c>
      <c r="G2658" s="8">
        <v>0</v>
      </c>
      <c r="H2658" s="8">
        <v>1</v>
      </c>
      <c r="I2658" s="8">
        <v>1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5">
        <v>407040129</v>
      </c>
    </row>
    <row r="2659" spans="1:21" hidden="1" x14ac:dyDescent="0.25">
      <c r="A2659" s="8" t="s">
        <v>5018</v>
      </c>
      <c r="B2659" s="2" t="s">
        <v>3073</v>
      </c>
      <c r="C2659" s="2" t="s">
        <v>223</v>
      </c>
      <c r="D2659" s="2" t="s">
        <v>219</v>
      </c>
      <c r="E2659" s="2" t="s">
        <v>187</v>
      </c>
      <c r="F2659" s="8" t="s">
        <v>24</v>
      </c>
      <c r="G2659" s="8">
        <v>0</v>
      </c>
      <c r="H2659" s="8">
        <v>1</v>
      </c>
      <c r="I2659" s="8">
        <v>1</v>
      </c>
      <c r="J2659" s="8">
        <v>0</v>
      </c>
      <c r="K2659" s="8">
        <v>0</v>
      </c>
      <c r="L2659" s="8">
        <v>0</v>
      </c>
      <c r="M2659" s="8">
        <v>1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0</v>
      </c>
      <c r="U2659" s="5">
        <v>407040137</v>
      </c>
    </row>
    <row r="2660" spans="1:21" hidden="1" x14ac:dyDescent="0.25">
      <c r="A2660" s="8" t="s">
        <v>5018</v>
      </c>
      <c r="B2660" s="2" t="s">
        <v>3074</v>
      </c>
      <c r="C2660" s="2" t="s">
        <v>223</v>
      </c>
      <c r="D2660" s="2" t="s">
        <v>219</v>
      </c>
      <c r="E2660" s="2" t="s">
        <v>187</v>
      </c>
      <c r="F2660" s="8" t="s">
        <v>24</v>
      </c>
      <c r="G2660" s="8">
        <v>0</v>
      </c>
      <c r="H2660" s="8">
        <v>1</v>
      </c>
      <c r="I2660" s="8">
        <v>1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5">
        <v>407040145</v>
      </c>
    </row>
    <row r="2661" spans="1:21" hidden="1" x14ac:dyDescent="0.25">
      <c r="A2661" s="8" t="s">
        <v>5018</v>
      </c>
      <c r="B2661" s="2" t="s">
        <v>3075</v>
      </c>
      <c r="C2661" s="2" t="s">
        <v>223</v>
      </c>
      <c r="D2661" s="2" t="s">
        <v>219</v>
      </c>
      <c r="E2661" s="2" t="s">
        <v>187</v>
      </c>
      <c r="F2661" s="8" t="s">
        <v>24</v>
      </c>
      <c r="G2661" s="8">
        <v>0</v>
      </c>
      <c r="H2661" s="8">
        <v>1</v>
      </c>
      <c r="I2661" s="8">
        <v>1</v>
      </c>
      <c r="J2661" s="8">
        <v>0</v>
      </c>
      <c r="K2661" s="8">
        <v>0</v>
      </c>
      <c r="L2661" s="8">
        <v>0</v>
      </c>
      <c r="M2661" s="8">
        <v>1</v>
      </c>
      <c r="N2661" s="8">
        <v>0</v>
      </c>
      <c r="O2661" s="8">
        <v>0</v>
      </c>
      <c r="P2661" s="8">
        <v>1</v>
      </c>
      <c r="Q2661" s="8">
        <v>0</v>
      </c>
      <c r="R2661" s="8">
        <v>0</v>
      </c>
      <c r="S2661" s="8">
        <v>0</v>
      </c>
      <c r="T2661" s="8">
        <v>0</v>
      </c>
      <c r="U2661" s="5">
        <v>407040153</v>
      </c>
    </row>
    <row r="2662" spans="1:21" hidden="1" x14ac:dyDescent="0.25">
      <c r="A2662" s="8" t="s">
        <v>5018</v>
      </c>
      <c r="B2662" s="2" t="s">
        <v>3076</v>
      </c>
      <c r="C2662" s="2" t="s">
        <v>223</v>
      </c>
      <c r="D2662" s="2" t="s">
        <v>219</v>
      </c>
      <c r="E2662" s="2" t="s">
        <v>187</v>
      </c>
      <c r="F2662" s="8" t="s">
        <v>24</v>
      </c>
      <c r="G2662" s="8">
        <v>0</v>
      </c>
      <c r="H2662" s="8">
        <v>1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0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5">
        <v>407040161</v>
      </c>
    </row>
    <row r="2663" spans="1:21" hidden="1" x14ac:dyDescent="0.25">
      <c r="A2663" s="8" t="s">
        <v>5018</v>
      </c>
      <c r="B2663" s="2" t="s">
        <v>3077</v>
      </c>
      <c r="C2663" s="2" t="s">
        <v>223</v>
      </c>
      <c r="D2663" s="2" t="s">
        <v>219</v>
      </c>
      <c r="E2663" s="2" t="s">
        <v>187</v>
      </c>
      <c r="F2663" s="8" t="s">
        <v>24</v>
      </c>
      <c r="G2663" s="8">
        <v>0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0</v>
      </c>
      <c r="P2663" s="8">
        <v>1</v>
      </c>
      <c r="Q2663" s="8">
        <v>0</v>
      </c>
      <c r="R2663" s="8">
        <v>0</v>
      </c>
      <c r="S2663" s="8">
        <v>0</v>
      </c>
      <c r="T2663" s="8">
        <v>0</v>
      </c>
      <c r="U2663" s="5">
        <v>407040170</v>
      </c>
    </row>
    <row r="2664" spans="1:21" hidden="1" x14ac:dyDescent="0.25">
      <c r="A2664" s="8" t="s">
        <v>5018</v>
      </c>
      <c r="B2664" s="2" t="s">
        <v>3078</v>
      </c>
      <c r="C2664" s="2" t="s">
        <v>223</v>
      </c>
      <c r="D2664" s="2" t="s">
        <v>219</v>
      </c>
      <c r="E2664" s="2" t="s">
        <v>187</v>
      </c>
      <c r="F2664" s="8" t="s">
        <v>24</v>
      </c>
      <c r="G2664" s="8">
        <v>0</v>
      </c>
      <c r="H2664" s="8">
        <v>1</v>
      </c>
      <c r="I2664" s="8">
        <v>0</v>
      </c>
      <c r="J2664" s="8">
        <v>0</v>
      </c>
      <c r="K2664" s="8">
        <v>0</v>
      </c>
      <c r="L2664" s="8">
        <v>0</v>
      </c>
      <c r="M2664" s="8">
        <v>1</v>
      </c>
      <c r="N2664" s="8">
        <v>0</v>
      </c>
      <c r="O2664" s="8">
        <v>0</v>
      </c>
      <c r="P2664" s="8">
        <v>1</v>
      </c>
      <c r="Q2664" s="8">
        <v>0</v>
      </c>
      <c r="R2664" s="8">
        <v>0</v>
      </c>
      <c r="S2664" s="8">
        <v>0</v>
      </c>
      <c r="T2664" s="8">
        <v>0</v>
      </c>
      <c r="U2664" s="5">
        <v>407040188</v>
      </c>
    </row>
    <row r="2665" spans="1:21" hidden="1" x14ac:dyDescent="0.25">
      <c r="A2665" s="8" t="s">
        <v>5018</v>
      </c>
      <c r="B2665" s="2" t="s">
        <v>3079</v>
      </c>
      <c r="C2665" s="2" t="s">
        <v>223</v>
      </c>
      <c r="D2665" s="2" t="s">
        <v>219</v>
      </c>
      <c r="E2665" s="2" t="s">
        <v>187</v>
      </c>
      <c r="F2665" s="8" t="s">
        <v>24</v>
      </c>
      <c r="G2665" s="8">
        <v>1</v>
      </c>
      <c r="H2665" s="8">
        <v>1</v>
      </c>
      <c r="I2665" s="8">
        <v>0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0</v>
      </c>
      <c r="P2665" s="8">
        <v>1</v>
      </c>
      <c r="Q2665" s="8">
        <v>0</v>
      </c>
      <c r="R2665" s="8">
        <v>0</v>
      </c>
      <c r="S2665" s="8">
        <v>0</v>
      </c>
      <c r="T2665" s="8">
        <v>0</v>
      </c>
      <c r="U2665" s="5">
        <v>407040196</v>
      </c>
    </row>
    <row r="2666" spans="1:21" hidden="1" x14ac:dyDescent="0.25">
      <c r="A2666" s="8" t="s">
        <v>5018</v>
      </c>
      <c r="B2666" s="2" t="s">
        <v>3080</v>
      </c>
      <c r="C2666" s="2" t="s">
        <v>223</v>
      </c>
      <c r="D2666" s="2" t="s">
        <v>219</v>
      </c>
      <c r="E2666" s="2" t="s">
        <v>187</v>
      </c>
      <c r="F2666" s="8" t="s">
        <v>24</v>
      </c>
      <c r="G2666" s="8">
        <v>0</v>
      </c>
      <c r="H2666" s="8">
        <v>1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1</v>
      </c>
      <c r="Q2666" s="8">
        <v>0</v>
      </c>
      <c r="R2666" s="8">
        <v>0</v>
      </c>
      <c r="S2666" s="8">
        <v>0</v>
      </c>
      <c r="T2666" s="8">
        <v>0</v>
      </c>
      <c r="U2666" s="5">
        <v>407040200</v>
      </c>
    </row>
    <row r="2667" spans="1:21" hidden="1" x14ac:dyDescent="0.25">
      <c r="A2667" s="8" t="s">
        <v>5018</v>
      </c>
      <c r="B2667" s="2" t="s">
        <v>3081</v>
      </c>
      <c r="C2667" s="2" t="s">
        <v>223</v>
      </c>
      <c r="D2667" s="2" t="s">
        <v>219</v>
      </c>
      <c r="E2667" s="2" t="s">
        <v>187</v>
      </c>
      <c r="F2667" s="8" t="s">
        <v>24</v>
      </c>
      <c r="G2667" s="8">
        <v>1</v>
      </c>
      <c r="H2667" s="8">
        <v>1</v>
      </c>
      <c r="I2667" s="8">
        <v>0</v>
      </c>
      <c r="J2667" s="8">
        <v>0</v>
      </c>
      <c r="K2667" s="8">
        <v>1</v>
      </c>
      <c r="L2667" s="8">
        <v>1</v>
      </c>
      <c r="M2667" s="8">
        <v>0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5">
        <v>407040218</v>
      </c>
    </row>
    <row r="2668" spans="1:21" hidden="1" x14ac:dyDescent="0.25">
      <c r="A2668" s="8" t="s">
        <v>5018</v>
      </c>
      <c r="B2668" s="2" t="s">
        <v>3082</v>
      </c>
      <c r="C2668" s="2" t="s">
        <v>223</v>
      </c>
      <c r="D2668" s="2" t="s">
        <v>219</v>
      </c>
      <c r="E2668" s="2" t="s">
        <v>187</v>
      </c>
      <c r="F2668" s="8" t="s">
        <v>24</v>
      </c>
      <c r="G2668" s="8">
        <v>0</v>
      </c>
      <c r="H2668" s="8">
        <v>1</v>
      </c>
      <c r="I2668" s="8">
        <v>1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5">
        <v>407040226</v>
      </c>
    </row>
    <row r="2669" spans="1:21" hidden="1" x14ac:dyDescent="0.25">
      <c r="A2669" s="8" t="s">
        <v>5018</v>
      </c>
      <c r="B2669" s="2" t="s">
        <v>3083</v>
      </c>
      <c r="C2669" s="2" t="s">
        <v>223</v>
      </c>
      <c r="D2669" s="2" t="s">
        <v>219</v>
      </c>
      <c r="E2669" s="2" t="s">
        <v>187</v>
      </c>
      <c r="F2669" s="8" t="s">
        <v>24</v>
      </c>
      <c r="G2669" s="8">
        <v>0</v>
      </c>
      <c r="H2669" s="8">
        <v>1</v>
      </c>
      <c r="I2669" s="8">
        <v>0</v>
      </c>
      <c r="J2669" s="8">
        <v>0</v>
      </c>
      <c r="K2669" s="8">
        <v>0</v>
      </c>
      <c r="L2669" s="8">
        <v>0</v>
      </c>
      <c r="M2669" s="8">
        <v>1</v>
      </c>
      <c r="N2669" s="8">
        <v>0</v>
      </c>
      <c r="O2669" s="8">
        <v>0</v>
      </c>
      <c r="P2669" s="8">
        <v>1</v>
      </c>
      <c r="Q2669" s="8">
        <v>0</v>
      </c>
      <c r="R2669" s="8">
        <v>0</v>
      </c>
      <c r="S2669" s="8">
        <v>0</v>
      </c>
      <c r="T2669" s="8">
        <v>0</v>
      </c>
      <c r="U2669" s="5">
        <v>407040234</v>
      </c>
    </row>
    <row r="2670" spans="1:21" hidden="1" x14ac:dyDescent="0.25">
      <c r="A2670" s="8" t="s">
        <v>5018</v>
      </c>
      <c r="B2670" s="2" t="s">
        <v>3084</v>
      </c>
      <c r="C2670" s="2" t="s">
        <v>223</v>
      </c>
      <c r="D2670" s="2" t="s">
        <v>219</v>
      </c>
      <c r="E2670" s="2" t="s">
        <v>187</v>
      </c>
      <c r="F2670" s="8" t="s">
        <v>24</v>
      </c>
      <c r="G2670" s="8">
        <v>0</v>
      </c>
      <c r="H2670" s="8">
        <v>1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5">
        <v>407040242</v>
      </c>
    </row>
    <row r="2671" spans="1:21" hidden="1" x14ac:dyDescent="0.25">
      <c r="A2671" s="8" t="s">
        <v>5018</v>
      </c>
      <c r="B2671" s="2" t="s">
        <v>3085</v>
      </c>
      <c r="C2671" s="2" t="s">
        <v>223</v>
      </c>
      <c r="D2671" s="2" t="s">
        <v>219</v>
      </c>
      <c r="E2671" s="2" t="s">
        <v>187</v>
      </c>
      <c r="F2671" s="8" t="s">
        <v>24</v>
      </c>
      <c r="G2671" s="8">
        <v>0</v>
      </c>
      <c r="H2671" s="8">
        <v>1</v>
      </c>
      <c r="I2671" s="8">
        <v>0</v>
      </c>
      <c r="J2671" s="8">
        <v>0</v>
      </c>
      <c r="K2671" s="8">
        <v>0</v>
      </c>
      <c r="L2671" s="8">
        <v>0</v>
      </c>
      <c r="M2671" s="8">
        <v>1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5">
        <v>407040250</v>
      </c>
    </row>
    <row r="2672" spans="1:21" hidden="1" x14ac:dyDescent="0.25">
      <c r="A2672" s="8" t="s">
        <v>5018</v>
      </c>
      <c r="B2672" s="2" t="s">
        <v>3086</v>
      </c>
      <c r="C2672" s="2" t="s">
        <v>223</v>
      </c>
      <c r="D2672" s="2" t="s">
        <v>219</v>
      </c>
      <c r="E2672" s="2" t="s">
        <v>187</v>
      </c>
      <c r="F2672" s="8" t="s">
        <v>24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5">
        <v>407040269</v>
      </c>
    </row>
    <row r="2673" spans="1:21" hidden="1" x14ac:dyDescent="0.25">
      <c r="A2673" s="8" t="s">
        <v>5018</v>
      </c>
      <c r="B2673" s="2" t="s">
        <v>3087</v>
      </c>
      <c r="C2673" s="2" t="s">
        <v>225</v>
      </c>
      <c r="D2673" s="2" t="s">
        <v>224</v>
      </c>
      <c r="E2673" s="2" t="s">
        <v>187</v>
      </c>
      <c r="F2673" s="8" t="s">
        <v>36</v>
      </c>
      <c r="G2673" s="8">
        <v>0</v>
      </c>
      <c r="H2673" s="8">
        <v>1</v>
      </c>
      <c r="I2673" s="8">
        <v>0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5">
        <v>408010010</v>
      </c>
    </row>
    <row r="2674" spans="1:21" hidden="1" x14ac:dyDescent="0.25">
      <c r="A2674" s="8" t="s">
        <v>5018</v>
      </c>
      <c r="B2674" s="2" t="s">
        <v>3088</v>
      </c>
      <c r="C2674" s="2" t="s">
        <v>225</v>
      </c>
      <c r="D2674" s="2" t="s">
        <v>224</v>
      </c>
      <c r="E2674" s="2" t="s">
        <v>187</v>
      </c>
      <c r="F2674" s="8" t="s">
        <v>36</v>
      </c>
      <c r="G2674" s="8">
        <v>0</v>
      </c>
      <c r="H2674" s="8">
        <v>1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5">
        <v>408010029</v>
      </c>
    </row>
    <row r="2675" spans="1:21" hidden="1" x14ac:dyDescent="0.25">
      <c r="A2675" s="8" t="s">
        <v>5018</v>
      </c>
      <c r="B2675" s="2" t="s">
        <v>3089</v>
      </c>
      <c r="C2675" s="2" t="s">
        <v>225</v>
      </c>
      <c r="D2675" s="2" t="s">
        <v>224</v>
      </c>
      <c r="E2675" s="2" t="s">
        <v>187</v>
      </c>
      <c r="F2675" s="8" t="s">
        <v>36</v>
      </c>
      <c r="G2675" s="8">
        <v>0</v>
      </c>
      <c r="H2675" s="8">
        <v>1</v>
      </c>
      <c r="I2675" s="8">
        <v>0</v>
      </c>
      <c r="J2675" s="8">
        <v>0</v>
      </c>
      <c r="K2675" s="8">
        <v>0</v>
      </c>
      <c r="L2675" s="8">
        <v>0</v>
      </c>
      <c r="M2675" s="8">
        <v>1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5">
        <v>408010037</v>
      </c>
    </row>
    <row r="2676" spans="1:21" hidden="1" x14ac:dyDescent="0.25">
      <c r="A2676" s="8" t="s">
        <v>5018</v>
      </c>
      <c r="B2676" s="2" t="s">
        <v>3090</v>
      </c>
      <c r="C2676" s="2" t="s">
        <v>225</v>
      </c>
      <c r="D2676" s="2" t="s">
        <v>224</v>
      </c>
      <c r="E2676" s="2" t="s">
        <v>187</v>
      </c>
      <c r="F2676" s="8" t="s">
        <v>24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1</v>
      </c>
      <c r="N2676" s="8">
        <v>0</v>
      </c>
      <c r="O2676" s="8">
        <v>0</v>
      </c>
      <c r="P2676" s="8">
        <v>1</v>
      </c>
      <c r="Q2676" s="8">
        <v>0</v>
      </c>
      <c r="R2676" s="8">
        <v>0</v>
      </c>
      <c r="S2676" s="8">
        <v>0</v>
      </c>
      <c r="T2676" s="8">
        <v>0</v>
      </c>
      <c r="U2676" s="5">
        <v>408010045</v>
      </c>
    </row>
    <row r="2677" spans="1:21" hidden="1" x14ac:dyDescent="0.25">
      <c r="A2677" s="8" t="s">
        <v>5018</v>
      </c>
      <c r="B2677" s="2" t="s">
        <v>3091</v>
      </c>
      <c r="C2677" s="2" t="s">
        <v>225</v>
      </c>
      <c r="D2677" s="2" t="s">
        <v>224</v>
      </c>
      <c r="E2677" s="2" t="s">
        <v>187</v>
      </c>
      <c r="F2677" s="8" t="s">
        <v>36</v>
      </c>
      <c r="G2677" s="8">
        <v>0</v>
      </c>
      <c r="H2677" s="8">
        <v>1</v>
      </c>
      <c r="I2677" s="8">
        <v>0</v>
      </c>
      <c r="J2677" s="8">
        <v>0</v>
      </c>
      <c r="K2677" s="8">
        <v>0</v>
      </c>
      <c r="L2677" s="8">
        <v>0</v>
      </c>
      <c r="M2677" s="8">
        <v>1</v>
      </c>
      <c r="N2677" s="8">
        <v>0</v>
      </c>
      <c r="O2677" s="8">
        <v>0</v>
      </c>
      <c r="P2677" s="8">
        <v>1</v>
      </c>
      <c r="Q2677" s="8">
        <v>0</v>
      </c>
      <c r="R2677" s="8">
        <v>0</v>
      </c>
      <c r="S2677" s="8">
        <v>0</v>
      </c>
      <c r="T2677" s="8">
        <v>0</v>
      </c>
      <c r="U2677" s="5">
        <v>408010053</v>
      </c>
    </row>
    <row r="2678" spans="1:21" hidden="1" x14ac:dyDescent="0.25">
      <c r="A2678" s="8" t="s">
        <v>5018</v>
      </c>
      <c r="B2678" s="2" t="s">
        <v>3092</v>
      </c>
      <c r="C2678" s="2" t="s">
        <v>225</v>
      </c>
      <c r="D2678" s="2" t="s">
        <v>224</v>
      </c>
      <c r="E2678" s="2" t="s">
        <v>187</v>
      </c>
      <c r="F2678" s="8" t="s">
        <v>36</v>
      </c>
      <c r="G2678" s="8">
        <v>0</v>
      </c>
      <c r="H2678" s="8">
        <v>1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5">
        <v>408010061</v>
      </c>
    </row>
    <row r="2679" spans="1:21" hidden="1" x14ac:dyDescent="0.25">
      <c r="A2679" s="8" t="s">
        <v>5018</v>
      </c>
      <c r="B2679" s="2" t="s">
        <v>3093</v>
      </c>
      <c r="C2679" s="2" t="s">
        <v>225</v>
      </c>
      <c r="D2679" s="2" t="s">
        <v>224</v>
      </c>
      <c r="E2679" s="2" t="s">
        <v>187</v>
      </c>
      <c r="F2679" s="8" t="s">
        <v>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0</v>
      </c>
      <c r="O2679" s="8">
        <v>0</v>
      </c>
      <c r="P2679" s="8">
        <v>1</v>
      </c>
      <c r="Q2679" s="8">
        <v>0</v>
      </c>
      <c r="R2679" s="8">
        <v>0</v>
      </c>
      <c r="S2679" s="8">
        <v>0</v>
      </c>
      <c r="T2679" s="8">
        <v>0</v>
      </c>
      <c r="U2679" s="5">
        <v>408010070</v>
      </c>
    </row>
    <row r="2680" spans="1:21" hidden="1" x14ac:dyDescent="0.25">
      <c r="A2680" s="8" t="s">
        <v>5018</v>
      </c>
      <c r="B2680" s="2" t="s">
        <v>3094</v>
      </c>
      <c r="C2680" s="2" t="s">
        <v>225</v>
      </c>
      <c r="D2680" s="2" t="s">
        <v>224</v>
      </c>
      <c r="E2680" s="2" t="s">
        <v>187</v>
      </c>
      <c r="F2680" s="8" t="s">
        <v>36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5">
        <v>408010088</v>
      </c>
    </row>
    <row r="2681" spans="1:21" hidden="1" x14ac:dyDescent="0.25">
      <c r="A2681" s="8" t="s">
        <v>5018</v>
      </c>
      <c r="B2681" s="2" t="s">
        <v>3095</v>
      </c>
      <c r="C2681" s="2" t="s">
        <v>225</v>
      </c>
      <c r="D2681" s="2" t="s">
        <v>224</v>
      </c>
      <c r="E2681" s="2" t="s">
        <v>187</v>
      </c>
      <c r="F2681" s="8" t="s">
        <v>24</v>
      </c>
      <c r="G2681" s="8">
        <v>0</v>
      </c>
      <c r="H2681" s="8">
        <v>1</v>
      </c>
      <c r="I2681" s="8">
        <v>1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5">
        <v>408010096</v>
      </c>
    </row>
    <row r="2682" spans="1:21" hidden="1" x14ac:dyDescent="0.25">
      <c r="A2682" s="8" t="s">
        <v>5018</v>
      </c>
      <c r="B2682" s="2" t="s">
        <v>3096</v>
      </c>
      <c r="C2682" s="2" t="s">
        <v>225</v>
      </c>
      <c r="D2682" s="2" t="s">
        <v>224</v>
      </c>
      <c r="E2682" s="2" t="s">
        <v>187</v>
      </c>
      <c r="F2682" s="8" t="s">
        <v>24</v>
      </c>
      <c r="G2682" s="8">
        <v>0</v>
      </c>
      <c r="H2682" s="8">
        <v>1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5">
        <v>408010100</v>
      </c>
    </row>
    <row r="2683" spans="1:21" hidden="1" x14ac:dyDescent="0.25">
      <c r="A2683" s="8" t="s">
        <v>5018</v>
      </c>
      <c r="B2683" s="2" t="s">
        <v>3097</v>
      </c>
      <c r="C2683" s="2" t="s">
        <v>225</v>
      </c>
      <c r="D2683" s="2" t="s">
        <v>224</v>
      </c>
      <c r="E2683" s="2" t="s">
        <v>187</v>
      </c>
      <c r="F2683" s="8" t="s">
        <v>24</v>
      </c>
      <c r="G2683" s="8">
        <v>0</v>
      </c>
      <c r="H2683" s="8">
        <v>1</v>
      </c>
      <c r="I2683" s="8">
        <v>1</v>
      </c>
      <c r="J2683" s="8">
        <v>0</v>
      </c>
      <c r="K2683" s="8">
        <v>0</v>
      </c>
      <c r="L2683" s="8">
        <v>0</v>
      </c>
      <c r="M2683" s="8">
        <v>1</v>
      </c>
      <c r="N2683" s="8">
        <v>0</v>
      </c>
      <c r="O2683" s="8">
        <v>0</v>
      </c>
      <c r="P2683" s="8">
        <v>1</v>
      </c>
      <c r="Q2683" s="8">
        <v>0</v>
      </c>
      <c r="R2683" s="8">
        <v>0</v>
      </c>
      <c r="S2683" s="8">
        <v>0</v>
      </c>
      <c r="T2683" s="8">
        <v>0</v>
      </c>
      <c r="U2683" s="5">
        <v>408010118</v>
      </c>
    </row>
    <row r="2684" spans="1:21" hidden="1" x14ac:dyDescent="0.25">
      <c r="A2684" s="8" t="s">
        <v>5018</v>
      </c>
      <c r="B2684" s="2" t="s">
        <v>3098</v>
      </c>
      <c r="C2684" s="2" t="s">
        <v>225</v>
      </c>
      <c r="D2684" s="2" t="s">
        <v>224</v>
      </c>
      <c r="E2684" s="2" t="s">
        <v>187</v>
      </c>
      <c r="F2684" s="8" t="s">
        <v>24</v>
      </c>
      <c r="G2684" s="8">
        <v>1</v>
      </c>
      <c r="H2684" s="8">
        <v>1</v>
      </c>
      <c r="I2684" s="8">
        <v>0</v>
      </c>
      <c r="J2684" s="8">
        <v>0</v>
      </c>
      <c r="K2684" s="8">
        <v>1</v>
      </c>
      <c r="L2684" s="8">
        <v>1</v>
      </c>
      <c r="M2684" s="8">
        <v>0</v>
      </c>
      <c r="N2684" s="8">
        <v>1</v>
      </c>
      <c r="O2684" s="8">
        <v>0</v>
      </c>
      <c r="P2684" s="8">
        <v>1</v>
      </c>
      <c r="Q2684" s="8">
        <v>0</v>
      </c>
      <c r="R2684" s="8">
        <v>0</v>
      </c>
      <c r="S2684" s="8">
        <v>0</v>
      </c>
      <c r="T2684" s="8">
        <v>0</v>
      </c>
      <c r="U2684" s="5">
        <v>408010126</v>
      </c>
    </row>
    <row r="2685" spans="1:21" hidden="1" x14ac:dyDescent="0.25">
      <c r="A2685" s="8" t="s">
        <v>5018</v>
      </c>
      <c r="B2685" s="2" t="s">
        <v>3099</v>
      </c>
      <c r="C2685" s="2" t="s">
        <v>225</v>
      </c>
      <c r="D2685" s="2" t="s">
        <v>224</v>
      </c>
      <c r="E2685" s="2" t="s">
        <v>187</v>
      </c>
      <c r="F2685" s="8" t="s">
        <v>24</v>
      </c>
      <c r="G2685" s="8">
        <v>1</v>
      </c>
      <c r="H2685" s="8">
        <v>1</v>
      </c>
      <c r="I2685" s="8">
        <v>1</v>
      </c>
      <c r="J2685" s="8">
        <v>0</v>
      </c>
      <c r="K2685" s="8">
        <v>1</v>
      </c>
      <c r="L2685" s="8">
        <v>1</v>
      </c>
      <c r="M2685" s="8">
        <v>1</v>
      </c>
      <c r="N2685" s="8">
        <v>0</v>
      </c>
      <c r="O2685" s="8">
        <v>0</v>
      </c>
      <c r="P2685" s="8">
        <v>1</v>
      </c>
      <c r="Q2685" s="8">
        <v>0</v>
      </c>
      <c r="R2685" s="8">
        <v>0</v>
      </c>
      <c r="S2685" s="8">
        <v>0</v>
      </c>
      <c r="T2685" s="8">
        <v>0</v>
      </c>
      <c r="U2685" s="5">
        <v>408010134</v>
      </c>
    </row>
    <row r="2686" spans="1:21" hidden="1" x14ac:dyDescent="0.25">
      <c r="A2686" s="8" t="s">
        <v>5018</v>
      </c>
      <c r="B2686" s="2" t="s">
        <v>3100</v>
      </c>
      <c r="C2686" s="2" t="s">
        <v>225</v>
      </c>
      <c r="D2686" s="2" t="s">
        <v>224</v>
      </c>
      <c r="E2686" s="2" t="s">
        <v>187</v>
      </c>
      <c r="F2686" s="8" t="s">
        <v>24</v>
      </c>
      <c r="G2686" s="8">
        <v>0</v>
      </c>
      <c r="H2686" s="8">
        <v>1</v>
      </c>
      <c r="I2686" s="8">
        <v>1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0</v>
      </c>
      <c r="P2686" s="8">
        <v>1</v>
      </c>
      <c r="Q2686" s="8">
        <v>0</v>
      </c>
      <c r="R2686" s="8">
        <v>0</v>
      </c>
      <c r="S2686" s="8">
        <v>0</v>
      </c>
      <c r="T2686" s="8">
        <v>0</v>
      </c>
      <c r="U2686" s="5">
        <v>408010142</v>
      </c>
    </row>
    <row r="2687" spans="1:21" hidden="1" x14ac:dyDescent="0.25">
      <c r="A2687" s="8" t="s">
        <v>5018</v>
      </c>
      <c r="B2687" s="2" t="s">
        <v>3101</v>
      </c>
      <c r="C2687" s="2" t="s">
        <v>225</v>
      </c>
      <c r="D2687" s="2" t="s">
        <v>224</v>
      </c>
      <c r="E2687" s="2" t="s">
        <v>187</v>
      </c>
      <c r="F2687" s="8" t="s">
        <v>24</v>
      </c>
      <c r="G2687" s="8">
        <v>0</v>
      </c>
      <c r="H2687" s="8">
        <v>1</v>
      </c>
      <c r="I2687" s="8">
        <v>1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>
        <v>1</v>
      </c>
      <c r="Q2687" s="8">
        <v>0</v>
      </c>
      <c r="R2687" s="8">
        <v>0</v>
      </c>
      <c r="S2687" s="8">
        <v>0</v>
      </c>
      <c r="T2687" s="8">
        <v>0</v>
      </c>
      <c r="U2687" s="5">
        <v>408010150</v>
      </c>
    </row>
    <row r="2688" spans="1:21" hidden="1" x14ac:dyDescent="0.25">
      <c r="A2688" s="8" t="s">
        <v>5018</v>
      </c>
      <c r="B2688" s="2" t="s">
        <v>3102</v>
      </c>
      <c r="C2688" s="2" t="s">
        <v>225</v>
      </c>
      <c r="D2688" s="2" t="s">
        <v>224</v>
      </c>
      <c r="E2688" s="2" t="s">
        <v>187</v>
      </c>
      <c r="F2688" s="8" t="s">
        <v>24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1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0</v>
      </c>
      <c r="U2688" s="5">
        <v>408010169</v>
      </c>
    </row>
    <row r="2689" spans="1:21" hidden="1" x14ac:dyDescent="0.25">
      <c r="A2689" s="8" t="s">
        <v>5018</v>
      </c>
      <c r="B2689" s="2" t="s">
        <v>3103</v>
      </c>
      <c r="C2689" s="2" t="s">
        <v>225</v>
      </c>
      <c r="D2689" s="2" t="s">
        <v>224</v>
      </c>
      <c r="E2689" s="2" t="s">
        <v>187</v>
      </c>
      <c r="F2689" s="8" t="s">
        <v>24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1</v>
      </c>
      <c r="N2689" s="8">
        <v>0</v>
      </c>
      <c r="O2689" s="8">
        <v>0</v>
      </c>
      <c r="P2689" s="8">
        <v>1</v>
      </c>
      <c r="Q2689" s="8">
        <v>0</v>
      </c>
      <c r="R2689" s="8">
        <v>0</v>
      </c>
      <c r="S2689" s="8">
        <v>0</v>
      </c>
      <c r="T2689" s="8">
        <v>0</v>
      </c>
      <c r="U2689" s="5">
        <v>408010177</v>
      </c>
    </row>
    <row r="2690" spans="1:21" hidden="1" x14ac:dyDescent="0.25">
      <c r="A2690" s="8" t="s">
        <v>5018</v>
      </c>
      <c r="B2690" s="2" t="s">
        <v>3104</v>
      </c>
      <c r="C2690" s="2" t="s">
        <v>225</v>
      </c>
      <c r="D2690" s="2" t="s">
        <v>224</v>
      </c>
      <c r="E2690" s="2" t="s">
        <v>187</v>
      </c>
      <c r="F2690" s="8" t="s">
        <v>24</v>
      </c>
      <c r="G2690" s="8">
        <v>0</v>
      </c>
      <c r="H2690" s="8">
        <v>1</v>
      </c>
      <c r="I2690" s="8">
        <v>1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1</v>
      </c>
      <c r="Q2690" s="8">
        <v>0</v>
      </c>
      <c r="R2690" s="8">
        <v>0</v>
      </c>
      <c r="S2690" s="8">
        <v>0</v>
      </c>
      <c r="T2690" s="8">
        <v>0</v>
      </c>
      <c r="U2690" s="5">
        <v>408010185</v>
      </c>
    </row>
    <row r="2691" spans="1:21" hidden="1" x14ac:dyDescent="0.25">
      <c r="A2691" s="8" t="s">
        <v>5018</v>
      </c>
      <c r="B2691" s="2" t="s">
        <v>3105</v>
      </c>
      <c r="C2691" s="2" t="s">
        <v>225</v>
      </c>
      <c r="D2691" s="2" t="s">
        <v>224</v>
      </c>
      <c r="E2691" s="2" t="s">
        <v>187</v>
      </c>
      <c r="F2691" s="8" t="s">
        <v>24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0</v>
      </c>
      <c r="M2691" s="8">
        <v>1</v>
      </c>
      <c r="N2691" s="8">
        <v>0</v>
      </c>
      <c r="O2691" s="8">
        <v>0</v>
      </c>
      <c r="P2691" s="8">
        <v>1</v>
      </c>
      <c r="Q2691" s="8">
        <v>0</v>
      </c>
      <c r="R2691" s="8">
        <v>0</v>
      </c>
      <c r="S2691" s="8">
        <v>0</v>
      </c>
      <c r="T2691" s="8">
        <v>0</v>
      </c>
      <c r="U2691" s="5">
        <v>408010193</v>
      </c>
    </row>
    <row r="2692" spans="1:21" hidden="1" x14ac:dyDescent="0.25">
      <c r="A2692" s="8" t="s">
        <v>5018</v>
      </c>
      <c r="B2692" s="2" t="s">
        <v>3106</v>
      </c>
      <c r="C2692" s="2" t="s">
        <v>225</v>
      </c>
      <c r="D2692" s="2" t="s">
        <v>224</v>
      </c>
      <c r="E2692" s="2" t="s">
        <v>187</v>
      </c>
      <c r="F2692" s="8" t="s">
        <v>24</v>
      </c>
      <c r="G2692" s="8">
        <v>0</v>
      </c>
      <c r="H2692" s="8">
        <v>1</v>
      </c>
      <c r="I2692" s="8">
        <v>1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5">
        <v>408010207</v>
      </c>
    </row>
    <row r="2693" spans="1:21" hidden="1" x14ac:dyDescent="0.25">
      <c r="A2693" s="8" t="s">
        <v>5018</v>
      </c>
      <c r="B2693" s="2" t="s">
        <v>3107</v>
      </c>
      <c r="C2693" s="2" t="s">
        <v>225</v>
      </c>
      <c r="D2693" s="2" t="s">
        <v>224</v>
      </c>
      <c r="E2693" s="2" t="s">
        <v>187</v>
      </c>
      <c r="F2693" s="8" t="s">
        <v>24</v>
      </c>
      <c r="G2693" s="8">
        <v>0</v>
      </c>
      <c r="H2693" s="8">
        <v>1</v>
      </c>
      <c r="I2693" s="8">
        <v>1</v>
      </c>
      <c r="J2693" s="8">
        <v>0</v>
      </c>
      <c r="K2693" s="8">
        <v>0</v>
      </c>
      <c r="L2693" s="8">
        <v>0</v>
      </c>
      <c r="M2693" s="8">
        <v>1</v>
      </c>
      <c r="N2693" s="8">
        <v>0</v>
      </c>
      <c r="O2693" s="8">
        <v>0</v>
      </c>
      <c r="P2693" s="8">
        <v>1</v>
      </c>
      <c r="Q2693" s="8">
        <v>0</v>
      </c>
      <c r="R2693" s="8">
        <v>0</v>
      </c>
      <c r="S2693" s="8">
        <v>0</v>
      </c>
      <c r="T2693" s="8">
        <v>0</v>
      </c>
      <c r="U2693" s="5">
        <v>408010215</v>
      </c>
    </row>
    <row r="2694" spans="1:21" hidden="1" x14ac:dyDescent="0.25">
      <c r="A2694" s="8" t="s">
        <v>5018</v>
      </c>
      <c r="B2694" s="2" t="s">
        <v>3108</v>
      </c>
      <c r="C2694" s="2" t="s">
        <v>225</v>
      </c>
      <c r="D2694" s="2" t="s">
        <v>224</v>
      </c>
      <c r="E2694" s="2" t="s">
        <v>187</v>
      </c>
      <c r="F2694" s="8" t="s">
        <v>24</v>
      </c>
      <c r="G2694" s="8">
        <v>0</v>
      </c>
      <c r="H2694" s="8">
        <v>1</v>
      </c>
      <c r="I2694" s="8">
        <v>1</v>
      </c>
      <c r="J2694" s="8">
        <v>0</v>
      </c>
      <c r="K2694" s="8">
        <v>0</v>
      </c>
      <c r="L2694" s="8">
        <v>0</v>
      </c>
      <c r="M2694" s="8">
        <v>1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5">
        <v>408010223</v>
      </c>
    </row>
    <row r="2695" spans="1:21" hidden="1" x14ac:dyDescent="0.25">
      <c r="A2695" s="8" t="s">
        <v>5018</v>
      </c>
      <c r="B2695" s="2" t="s">
        <v>3109</v>
      </c>
      <c r="C2695" s="2" t="s">
        <v>225</v>
      </c>
      <c r="D2695" s="2" t="s">
        <v>224</v>
      </c>
      <c r="E2695" s="2" t="s">
        <v>187</v>
      </c>
      <c r="F2695" s="8" t="s">
        <v>24</v>
      </c>
      <c r="G2695" s="8">
        <v>0</v>
      </c>
      <c r="H2695" s="8">
        <v>1</v>
      </c>
      <c r="I2695" s="8">
        <v>1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5">
        <v>408010231</v>
      </c>
    </row>
    <row r="2696" spans="1:21" hidden="1" x14ac:dyDescent="0.25">
      <c r="A2696" s="8" t="s">
        <v>5018</v>
      </c>
      <c r="B2696" s="2" t="s">
        <v>3110</v>
      </c>
      <c r="C2696" s="2" t="s">
        <v>226</v>
      </c>
      <c r="D2696" s="2" t="s">
        <v>224</v>
      </c>
      <c r="E2696" s="2" t="s">
        <v>187</v>
      </c>
      <c r="F2696" s="8" t="s">
        <v>24</v>
      </c>
      <c r="G2696" s="8">
        <v>0</v>
      </c>
      <c r="H2696" s="8">
        <v>1</v>
      </c>
      <c r="I2696" s="8">
        <v>0</v>
      </c>
      <c r="J2696" s="8">
        <v>0</v>
      </c>
      <c r="K2696" s="8">
        <v>0</v>
      </c>
      <c r="L2696" s="8">
        <v>0</v>
      </c>
      <c r="M2696" s="8">
        <v>1</v>
      </c>
      <c r="N2696" s="8">
        <v>0</v>
      </c>
      <c r="O2696" s="8">
        <v>0</v>
      </c>
      <c r="P2696" s="8">
        <v>1</v>
      </c>
      <c r="Q2696" s="8">
        <v>0</v>
      </c>
      <c r="R2696" s="8">
        <v>0</v>
      </c>
      <c r="S2696" s="8">
        <v>0</v>
      </c>
      <c r="T2696" s="8">
        <v>0</v>
      </c>
      <c r="U2696" s="5">
        <v>408020016</v>
      </c>
    </row>
    <row r="2697" spans="1:21" hidden="1" x14ac:dyDescent="0.25">
      <c r="A2697" s="8" t="s">
        <v>5018</v>
      </c>
      <c r="B2697" s="2" t="s">
        <v>3111</v>
      </c>
      <c r="C2697" s="2" t="s">
        <v>226</v>
      </c>
      <c r="D2697" s="2" t="s">
        <v>224</v>
      </c>
      <c r="E2697" s="2" t="s">
        <v>187</v>
      </c>
      <c r="F2697" s="8" t="s">
        <v>24</v>
      </c>
      <c r="G2697" s="8">
        <v>0</v>
      </c>
      <c r="H2697" s="8">
        <v>1</v>
      </c>
      <c r="I2697" s="8">
        <v>0</v>
      </c>
      <c r="J2697" s="8">
        <v>0</v>
      </c>
      <c r="K2697" s="8">
        <v>0</v>
      </c>
      <c r="L2697" s="8">
        <v>0</v>
      </c>
      <c r="M2697" s="8">
        <v>1</v>
      </c>
      <c r="N2697" s="8">
        <v>0</v>
      </c>
      <c r="O2697" s="8">
        <v>0</v>
      </c>
      <c r="P2697" s="8">
        <v>1</v>
      </c>
      <c r="Q2697" s="8">
        <v>0</v>
      </c>
      <c r="R2697" s="8">
        <v>0</v>
      </c>
      <c r="S2697" s="8">
        <v>0</v>
      </c>
      <c r="T2697" s="8">
        <v>0</v>
      </c>
      <c r="U2697" s="5">
        <v>408020024</v>
      </c>
    </row>
    <row r="2698" spans="1:21" hidden="1" x14ac:dyDescent="0.25">
      <c r="A2698" s="8" t="s">
        <v>5018</v>
      </c>
      <c r="B2698" s="2" t="s">
        <v>3112</v>
      </c>
      <c r="C2698" s="2" t="s">
        <v>226</v>
      </c>
      <c r="D2698" s="2" t="s">
        <v>224</v>
      </c>
      <c r="E2698" s="2" t="s">
        <v>187</v>
      </c>
      <c r="F2698" s="8" t="s">
        <v>24</v>
      </c>
      <c r="G2698" s="8">
        <v>0</v>
      </c>
      <c r="H2698" s="8">
        <v>1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1</v>
      </c>
      <c r="Q2698" s="8">
        <v>0</v>
      </c>
      <c r="R2698" s="8">
        <v>0</v>
      </c>
      <c r="S2698" s="8">
        <v>0</v>
      </c>
      <c r="T2698" s="8">
        <v>0</v>
      </c>
      <c r="U2698" s="5">
        <v>408020032</v>
      </c>
    </row>
    <row r="2699" spans="1:21" hidden="1" x14ac:dyDescent="0.25">
      <c r="A2699" s="8" t="s">
        <v>5018</v>
      </c>
      <c r="B2699" s="2" t="s">
        <v>3113</v>
      </c>
      <c r="C2699" s="2" t="s">
        <v>226</v>
      </c>
      <c r="D2699" s="2" t="s">
        <v>224</v>
      </c>
      <c r="E2699" s="2" t="s">
        <v>187</v>
      </c>
      <c r="F2699" s="8" t="s">
        <v>24</v>
      </c>
      <c r="G2699" s="8">
        <v>0</v>
      </c>
      <c r="H2699" s="8">
        <v>1</v>
      </c>
      <c r="I2699" s="8">
        <v>0</v>
      </c>
      <c r="J2699" s="8">
        <v>0</v>
      </c>
      <c r="K2699" s="8">
        <v>0</v>
      </c>
      <c r="L2699" s="8">
        <v>0</v>
      </c>
      <c r="M2699" s="8">
        <v>1</v>
      </c>
      <c r="N2699" s="8">
        <v>0</v>
      </c>
      <c r="O2699" s="8">
        <v>0</v>
      </c>
      <c r="P2699" s="8">
        <v>1</v>
      </c>
      <c r="Q2699" s="8">
        <v>0</v>
      </c>
      <c r="R2699" s="8">
        <v>0</v>
      </c>
      <c r="S2699" s="8">
        <v>0</v>
      </c>
      <c r="T2699" s="8">
        <v>0</v>
      </c>
      <c r="U2699" s="5">
        <v>408020040</v>
      </c>
    </row>
    <row r="2700" spans="1:21" hidden="1" x14ac:dyDescent="0.25">
      <c r="A2700" s="8" t="s">
        <v>5018</v>
      </c>
      <c r="B2700" s="2" t="s">
        <v>3114</v>
      </c>
      <c r="C2700" s="2" t="s">
        <v>226</v>
      </c>
      <c r="D2700" s="2" t="s">
        <v>224</v>
      </c>
      <c r="E2700" s="2" t="s">
        <v>187</v>
      </c>
      <c r="F2700" s="8" t="s">
        <v>24</v>
      </c>
      <c r="G2700" s="8">
        <v>0</v>
      </c>
      <c r="H2700" s="8">
        <v>1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5">
        <v>408020059</v>
      </c>
    </row>
    <row r="2701" spans="1:21" hidden="1" x14ac:dyDescent="0.25">
      <c r="A2701" s="8" t="s">
        <v>5018</v>
      </c>
      <c r="B2701" s="2" t="s">
        <v>3115</v>
      </c>
      <c r="C2701" s="2" t="s">
        <v>226</v>
      </c>
      <c r="D2701" s="2" t="s">
        <v>224</v>
      </c>
      <c r="E2701" s="2" t="s">
        <v>187</v>
      </c>
      <c r="F2701" s="8" t="s">
        <v>36</v>
      </c>
      <c r="G2701" s="8">
        <v>0</v>
      </c>
      <c r="H2701" s="8">
        <v>1</v>
      </c>
      <c r="I2701" s="8">
        <v>0</v>
      </c>
      <c r="J2701" s="8">
        <v>0</v>
      </c>
      <c r="K2701" s="8">
        <v>0</v>
      </c>
      <c r="L2701" s="8">
        <v>0</v>
      </c>
      <c r="M2701" s="8">
        <v>1</v>
      </c>
      <c r="N2701" s="8">
        <v>0</v>
      </c>
      <c r="O2701" s="8">
        <v>0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5">
        <v>408020067</v>
      </c>
    </row>
    <row r="2702" spans="1:21" hidden="1" x14ac:dyDescent="0.25">
      <c r="A2702" s="8" t="s">
        <v>5018</v>
      </c>
      <c r="B2702" s="2" t="s">
        <v>3116</v>
      </c>
      <c r="C2702" s="2" t="s">
        <v>226</v>
      </c>
      <c r="D2702" s="2" t="s">
        <v>224</v>
      </c>
      <c r="E2702" s="2" t="s">
        <v>187</v>
      </c>
      <c r="F2702" s="8" t="s">
        <v>36</v>
      </c>
      <c r="G2702" s="8">
        <v>0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5">
        <v>408020075</v>
      </c>
    </row>
    <row r="2703" spans="1:21" hidden="1" x14ac:dyDescent="0.25">
      <c r="A2703" s="8" t="s">
        <v>5018</v>
      </c>
      <c r="B2703" s="2" t="s">
        <v>3117</v>
      </c>
      <c r="C2703" s="2" t="s">
        <v>226</v>
      </c>
      <c r="D2703" s="2" t="s">
        <v>224</v>
      </c>
      <c r="E2703" s="2" t="s">
        <v>187</v>
      </c>
      <c r="F2703" s="8" t="s">
        <v>36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0</v>
      </c>
      <c r="M2703" s="8">
        <v>1</v>
      </c>
      <c r="N2703" s="8">
        <v>0</v>
      </c>
      <c r="O2703" s="8">
        <v>0</v>
      </c>
      <c r="P2703" s="8">
        <v>1</v>
      </c>
      <c r="Q2703" s="8">
        <v>0</v>
      </c>
      <c r="R2703" s="8">
        <v>0</v>
      </c>
      <c r="S2703" s="8">
        <v>0</v>
      </c>
      <c r="T2703" s="8">
        <v>0</v>
      </c>
      <c r="U2703" s="5">
        <v>408020083</v>
      </c>
    </row>
    <row r="2704" spans="1:21" hidden="1" x14ac:dyDescent="0.25">
      <c r="A2704" s="8" t="s">
        <v>5018</v>
      </c>
      <c r="B2704" s="2" t="s">
        <v>3118</v>
      </c>
      <c r="C2704" s="2" t="s">
        <v>226</v>
      </c>
      <c r="D2704" s="2" t="s">
        <v>224</v>
      </c>
      <c r="E2704" s="2" t="s">
        <v>187</v>
      </c>
      <c r="F2704" s="8" t="s">
        <v>24</v>
      </c>
      <c r="G2704" s="8">
        <v>0</v>
      </c>
      <c r="H2704" s="8">
        <v>1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1</v>
      </c>
      <c r="Q2704" s="8">
        <v>0</v>
      </c>
      <c r="R2704" s="8">
        <v>0</v>
      </c>
      <c r="S2704" s="8">
        <v>0</v>
      </c>
      <c r="T2704" s="8">
        <v>0</v>
      </c>
      <c r="U2704" s="5">
        <v>408020091</v>
      </c>
    </row>
    <row r="2705" spans="1:21" hidden="1" x14ac:dyDescent="0.25">
      <c r="A2705" s="8" t="s">
        <v>5018</v>
      </c>
      <c r="B2705" s="2" t="s">
        <v>3119</v>
      </c>
      <c r="C2705" s="2" t="s">
        <v>226</v>
      </c>
      <c r="D2705" s="2" t="s">
        <v>224</v>
      </c>
      <c r="E2705" s="2" t="s">
        <v>187</v>
      </c>
      <c r="F2705" s="8" t="s">
        <v>24</v>
      </c>
      <c r="G2705" s="8">
        <v>0</v>
      </c>
      <c r="H2705" s="8">
        <v>1</v>
      </c>
      <c r="I2705" s="8">
        <v>1</v>
      </c>
      <c r="J2705" s="8">
        <v>0</v>
      </c>
      <c r="K2705" s="8">
        <v>0</v>
      </c>
      <c r="L2705" s="8">
        <v>0</v>
      </c>
      <c r="M2705" s="8">
        <v>1</v>
      </c>
      <c r="N2705" s="8">
        <v>0</v>
      </c>
      <c r="O2705" s="8">
        <v>0</v>
      </c>
      <c r="P2705" s="8">
        <v>1</v>
      </c>
      <c r="Q2705" s="8">
        <v>0</v>
      </c>
      <c r="R2705" s="8">
        <v>0</v>
      </c>
      <c r="S2705" s="8">
        <v>0</v>
      </c>
      <c r="T2705" s="8">
        <v>0</v>
      </c>
      <c r="U2705" s="5">
        <v>408020105</v>
      </c>
    </row>
    <row r="2706" spans="1:21" hidden="1" x14ac:dyDescent="0.25">
      <c r="A2706" s="8" t="s">
        <v>5018</v>
      </c>
      <c r="B2706" s="2" t="s">
        <v>3120</v>
      </c>
      <c r="C2706" s="2" t="s">
        <v>226</v>
      </c>
      <c r="D2706" s="2" t="s">
        <v>224</v>
      </c>
      <c r="E2706" s="2" t="s">
        <v>187</v>
      </c>
      <c r="F2706" s="8" t="s">
        <v>24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5">
        <v>408020113</v>
      </c>
    </row>
    <row r="2707" spans="1:21" hidden="1" x14ac:dyDescent="0.25">
      <c r="A2707" s="8" t="s">
        <v>5018</v>
      </c>
      <c r="B2707" s="2" t="s">
        <v>3121</v>
      </c>
      <c r="C2707" s="2" t="s">
        <v>226</v>
      </c>
      <c r="D2707" s="2" t="s">
        <v>224</v>
      </c>
      <c r="E2707" s="2" t="s">
        <v>187</v>
      </c>
      <c r="F2707" s="8" t="s">
        <v>24</v>
      </c>
      <c r="G2707" s="8">
        <v>0</v>
      </c>
      <c r="H2707" s="8">
        <v>1</v>
      </c>
      <c r="I2707" s="8">
        <v>1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1</v>
      </c>
      <c r="Q2707" s="8">
        <v>0</v>
      </c>
      <c r="R2707" s="8">
        <v>0</v>
      </c>
      <c r="S2707" s="8">
        <v>0</v>
      </c>
      <c r="T2707" s="8">
        <v>0</v>
      </c>
      <c r="U2707" s="5">
        <v>408020121</v>
      </c>
    </row>
    <row r="2708" spans="1:21" hidden="1" x14ac:dyDescent="0.25">
      <c r="A2708" s="8" t="s">
        <v>5018</v>
      </c>
      <c r="B2708" s="2" t="s">
        <v>3122</v>
      </c>
      <c r="C2708" s="2" t="s">
        <v>226</v>
      </c>
      <c r="D2708" s="2" t="s">
        <v>224</v>
      </c>
      <c r="E2708" s="2" t="s">
        <v>187</v>
      </c>
      <c r="F2708" s="8" t="s">
        <v>24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5">
        <v>408020130</v>
      </c>
    </row>
    <row r="2709" spans="1:21" hidden="1" x14ac:dyDescent="0.25">
      <c r="A2709" s="8" t="s">
        <v>5018</v>
      </c>
      <c r="B2709" s="2" t="s">
        <v>3123</v>
      </c>
      <c r="C2709" s="2" t="s">
        <v>226</v>
      </c>
      <c r="D2709" s="2" t="s">
        <v>224</v>
      </c>
      <c r="E2709" s="2" t="s">
        <v>187</v>
      </c>
      <c r="F2709" s="8" t="s">
        <v>24</v>
      </c>
      <c r="G2709" s="8">
        <v>0</v>
      </c>
      <c r="H2709" s="8">
        <v>1</v>
      </c>
      <c r="I2709" s="8">
        <v>1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5">
        <v>408020148</v>
      </c>
    </row>
    <row r="2710" spans="1:21" hidden="1" x14ac:dyDescent="0.25">
      <c r="A2710" s="8" t="s">
        <v>5018</v>
      </c>
      <c r="B2710" s="2" t="s">
        <v>3124</v>
      </c>
      <c r="C2710" s="2" t="s">
        <v>226</v>
      </c>
      <c r="D2710" s="2" t="s">
        <v>224</v>
      </c>
      <c r="E2710" s="2" t="s">
        <v>187</v>
      </c>
      <c r="F2710" s="8" t="s">
        <v>24</v>
      </c>
      <c r="G2710" s="8">
        <v>1</v>
      </c>
      <c r="H2710" s="8">
        <v>1</v>
      </c>
      <c r="I2710" s="8">
        <v>1</v>
      </c>
      <c r="J2710" s="8">
        <v>0</v>
      </c>
      <c r="K2710" s="8">
        <v>1</v>
      </c>
      <c r="L2710" s="8">
        <v>1</v>
      </c>
      <c r="M2710" s="8">
        <v>1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0</v>
      </c>
      <c r="U2710" s="5">
        <v>408020156</v>
      </c>
    </row>
    <row r="2711" spans="1:21" hidden="1" x14ac:dyDescent="0.25">
      <c r="A2711" s="8" t="s">
        <v>5018</v>
      </c>
      <c r="B2711" s="2" t="s">
        <v>3125</v>
      </c>
      <c r="C2711" s="2" t="s">
        <v>226</v>
      </c>
      <c r="D2711" s="2" t="s">
        <v>224</v>
      </c>
      <c r="E2711" s="2" t="s">
        <v>187</v>
      </c>
      <c r="F2711" s="8" t="s">
        <v>24</v>
      </c>
      <c r="G2711" s="8">
        <v>1</v>
      </c>
      <c r="H2711" s="8">
        <v>1</v>
      </c>
      <c r="I2711" s="8">
        <v>1</v>
      </c>
      <c r="J2711" s="8">
        <v>0</v>
      </c>
      <c r="K2711" s="8">
        <v>1</v>
      </c>
      <c r="L2711" s="8">
        <v>1</v>
      </c>
      <c r="M2711" s="8">
        <v>1</v>
      </c>
      <c r="N2711" s="8">
        <v>0</v>
      </c>
      <c r="O2711" s="8">
        <v>0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5">
        <v>408020164</v>
      </c>
    </row>
    <row r="2712" spans="1:21" hidden="1" x14ac:dyDescent="0.25">
      <c r="A2712" s="8" t="s">
        <v>5018</v>
      </c>
      <c r="B2712" s="2" t="s">
        <v>3126</v>
      </c>
      <c r="C2712" s="2" t="s">
        <v>226</v>
      </c>
      <c r="D2712" s="2" t="s">
        <v>224</v>
      </c>
      <c r="E2712" s="2" t="s">
        <v>187</v>
      </c>
      <c r="F2712" s="8" t="s">
        <v>24</v>
      </c>
      <c r="G2712" s="8">
        <v>1</v>
      </c>
      <c r="H2712" s="8">
        <v>1</v>
      </c>
      <c r="I2712" s="8">
        <v>1</v>
      </c>
      <c r="J2712" s="8">
        <v>0</v>
      </c>
      <c r="K2712" s="8">
        <v>1</v>
      </c>
      <c r="L2712" s="8">
        <v>1</v>
      </c>
      <c r="M2712" s="8">
        <v>1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5">
        <v>408020172</v>
      </c>
    </row>
    <row r="2713" spans="1:21" hidden="1" x14ac:dyDescent="0.25">
      <c r="A2713" s="8" t="s">
        <v>5018</v>
      </c>
      <c r="B2713" s="2" t="s">
        <v>3127</v>
      </c>
      <c r="C2713" s="2" t="s">
        <v>226</v>
      </c>
      <c r="D2713" s="2" t="s">
        <v>224</v>
      </c>
      <c r="E2713" s="2" t="s">
        <v>187</v>
      </c>
      <c r="F2713" s="8" t="s">
        <v>24</v>
      </c>
      <c r="G2713" s="8">
        <v>1</v>
      </c>
      <c r="H2713" s="8">
        <v>1</v>
      </c>
      <c r="I2713" s="8">
        <v>1</v>
      </c>
      <c r="J2713" s="8">
        <v>0</v>
      </c>
      <c r="K2713" s="8">
        <v>1</v>
      </c>
      <c r="L2713" s="8">
        <v>1</v>
      </c>
      <c r="M2713" s="8">
        <v>1</v>
      </c>
      <c r="N2713" s="8">
        <v>0</v>
      </c>
      <c r="O2713" s="8">
        <v>0</v>
      </c>
      <c r="P2713" s="8">
        <v>1</v>
      </c>
      <c r="Q2713" s="8">
        <v>0</v>
      </c>
      <c r="R2713" s="8">
        <v>0</v>
      </c>
      <c r="S2713" s="8">
        <v>0</v>
      </c>
      <c r="T2713" s="8">
        <v>0</v>
      </c>
      <c r="U2713" s="5">
        <v>408020180</v>
      </c>
    </row>
    <row r="2714" spans="1:21" hidden="1" x14ac:dyDescent="0.25">
      <c r="A2714" s="8" t="s">
        <v>5018</v>
      </c>
      <c r="B2714" s="2" t="s">
        <v>3128</v>
      </c>
      <c r="C2714" s="2" t="s">
        <v>226</v>
      </c>
      <c r="D2714" s="2" t="s">
        <v>224</v>
      </c>
      <c r="E2714" s="2" t="s">
        <v>187</v>
      </c>
      <c r="F2714" s="8" t="s">
        <v>24</v>
      </c>
      <c r="G2714" s="8">
        <v>1</v>
      </c>
      <c r="H2714" s="8">
        <v>1</v>
      </c>
      <c r="I2714" s="8">
        <v>1</v>
      </c>
      <c r="J2714" s="8">
        <v>0</v>
      </c>
      <c r="K2714" s="8">
        <v>1</v>
      </c>
      <c r="L2714" s="8">
        <v>1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0</v>
      </c>
      <c r="T2714" s="8">
        <v>0</v>
      </c>
      <c r="U2714" s="5">
        <v>408020199</v>
      </c>
    </row>
    <row r="2715" spans="1:21" hidden="1" x14ac:dyDescent="0.25">
      <c r="A2715" s="8" t="s">
        <v>5018</v>
      </c>
      <c r="B2715" s="2" t="s">
        <v>3129</v>
      </c>
      <c r="C2715" s="2" t="s">
        <v>226</v>
      </c>
      <c r="D2715" s="2" t="s">
        <v>224</v>
      </c>
      <c r="E2715" s="2" t="s">
        <v>187</v>
      </c>
      <c r="F2715" s="8" t="s">
        <v>24</v>
      </c>
      <c r="G2715" s="8">
        <v>1</v>
      </c>
      <c r="H2715" s="8">
        <v>1</v>
      </c>
      <c r="I2715" s="8">
        <v>1</v>
      </c>
      <c r="J2715" s="8">
        <v>0</v>
      </c>
      <c r="K2715" s="8">
        <v>1</v>
      </c>
      <c r="L2715" s="8">
        <v>1</v>
      </c>
      <c r="M2715" s="8">
        <v>1</v>
      </c>
      <c r="N2715" s="8">
        <v>0</v>
      </c>
      <c r="O2715" s="8">
        <v>0</v>
      </c>
      <c r="P2715" s="8">
        <v>1</v>
      </c>
      <c r="Q2715" s="8">
        <v>0</v>
      </c>
      <c r="R2715" s="8">
        <v>0</v>
      </c>
      <c r="S2715" s="8">
        <v>0</v>
      </c>
      <c r="T2715" s="8">
        <v>0</v>
      </c>
      <c r="U2715" s="5">
        <v>408020202</v>
      </c>
    </row>
    <row r="2716" spans="1:21" hidden="1" x14ac:dyDescent="0.25">
      <c r="A2716" s="8" t="s">
        <v>5018</v>
      </c>
      <c r="B2716" s="2" t="s">
        <v>3130</v>
      </c>
      <c r="C2716" s="2" t="s">
        <v>226</v>
      </c>
      <c r="D2716" s="2" t="s">
        <v>224</v>
      </c>
      <c r="E2716" s="2" t="s">
        <v>187</v>
      </c>
      <c r="F2716" s="8" t="s">
        <v>24</v>
      </c>
      <c r="G2716" s="8">
        <v>1</v>
      </c>
      <c r="H2716" s="8">
        <v>1</v>
      </c>
      <c r="I2716" s="8">
        <v>1</v>
      </c>
      <c r="J2716" s="8">
        <v>0</v>
      </c>
      <c r="K2716" s="8">
        <v>1</v>
      </c>
      <c r="L2716" s="8">
        <v>1</v>
      </c>
      <c r="M2716" s="8">
        <v>1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5">
        <v>408020210</v>
      </c>
    </row>
    <row r="2717" spans="1:21" hidden="1" x14ac:dyDescent="0.25">
      <c r="A2717" s="8" t="s">
        <v>5018</v>
      </c>
      <c r="B2717" s="2" t="s">
        <v>3131</v>
      </c>
      <c r="C2717" s="2" t="s">
        <v>226</v>
      </c>
      <c r="D2717" s="2" t="s">
        <v>224</v>
      </c>
      <c r="E2717" s="2" t="s">
        <v>187</v>
      </c>
      <c r="F2717" s="8" t="s">
        <v>24</v>
      </c>
      <c r="G2717" s="8">
        <v>1</v>
      </c>
      <c r="H2717" s="8">
        <v>1</v>
      </c>
      <c r="I2717" s="8">
        <v>1</v>
      </c>
      <c r="J2717" s="8">
        <v>0</v>
      </c>
      <c r="K2717" s="8">
        <v>1</v>
      </c>
      <c r="L2717" s="8">
        <v>1</v>
      </c>
      <c r="M2717" s="8">
        <v>1</v>
      </c>
      <c r="N2717" s="8">
        <v>0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5">
        <v>408020229</v>
      </c>
    </row>
    <row r="2718" spans="1:21" hidden="1" x14ac:dyDescent="0.25">
      <c r="A2718" s="8" t="s">
        <v>5018</v>
      </c>
      <c r="B2718" s="2" t="s">
        <v>3132</v>
      </c>
      <c r="C2718" s="2" t="s">
        <v>226</v>
      </c>
      <c r="D2718" s="2" t="s">
        <v>224</v>
      </c>
      <c r="E2718" s="2" t="s">
        <v>187</v>
      </c>
      <c r="F2718" s="8" t="s">
        <v>24</v>
      </c>
      <c r="G2718" s="8">
        <v>1</v>
      </c>
      <c r="H2718" s="8">
        <v>1</v>
      </c>
      <c r="I2718" s="8">
        <v>1</v>
      </c>
      <c r="J2718" s="8">
        <v>0</v>
      </c>
      <c r="K2718" s="8">
        <v>1</v>
      </c>
      <c r="L2718" s="8">
        <v>1</v>
      </c>
      <c r="M2718" s="8">
        <v>1</v>
      </c>
      <c r="N2718" s="8">
        <v>0</v>
      </c>
      <c r="O2718" s="8">
        <v>0</v>
      </c>
      <c r="P2718" s="8">
        <v>1</v>
      </c>
      <c r="Q2718" s="8">
        <v>0</v>
      </c>
      <c r="R2718" s="8">
        <v>0</v>
      </c>
      <c r="S2718" s="8">
        <v>0</v>
      </c>
      <c r="T2718" s="8">
        <v>0</v>
      </c>
      <c r="U2718" s="5">
        <v>408020245</v>
      </c>
    </row>
    <row r="2719" spans="1:21" hidden="1" x14ac:dyDescent="0.25">
      <c r="A2719" s="8" t="s">
        <v>5018</v>
      </c>
      <c r="B2719" s="2" t="s">
        <v>3133</v>
      </c>
      <c r="C2719" s="2" t="s">
        <v>226</v>
      </c>
      <c r="D2719" s="2" t="s">
        <v>224</v>
      </c>
      <c r="E2719" s="2" t="s">
        <v>187</v>
      </c>
      <c r="F2719" s="8" t="s">
        <v>36</v>
      </c>
      <c r="G2719" s="8">
        <v>0</v>
      </c>
      <c r="H2719" s="8">
        <v>1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8">
        <v>0</v>
      </c>
      <c r="T2719" s="8">
        <v>0</v>
      </c>
      <c r="U2719" s="5">
        <v>408020253</v>
      </c>
    </row>
    <row r="2720" spans="1:21" hidden="1" x14ac:dyDescent="0.25">
      <c r="A2720" s="8" t="s">
        <v>5018</v>
      </c>
      <c r="B2720" s="2" t="s">
        <v>3134</v>
      </c>
      <c r="C2720" s="2" t="s">
        <v>226</v>
      </c>
      <c r="D2720" s="2" t="s">
        <v>224</v>
      </c>
      <c r="E2720" s="2" t="s">
        <v>187</v>
      </c>
      <c r="F2720" s="8" t="s">
        <v>36</v>
      </c>
      <c r="G2720" s="8">
        <v>0</v>
      </c>
      <c r="H2720" s="8">
        <v>1</v>
      </c>
      <c r="I2720" s="8">
        <v>0</v>
      </c>
      <c r="J2720" s="8">
        <v>0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1</v>
      </c>
      <c r="Q2720" s="8">
        <v>0</v>
      </c>
      <c r="R2720" s="8">
        <v>0</v>
      </c>
      <c r="S2720" s="8">
        <v>0</v>
      </c>
      <c r="T2720" s="8">
        <v>0</v>
      </c>
      <c r="U2720" s="5">
        <v>408020261</v>
      </c>
    </row>
    <row r="2721" spans="1:21" hidden="1" x14ac:dyDescent="0.25">
      <c r="A2721" s="8" t="s">
        <v>5018</v>
      </c>
      <c r="B2721" s="2" t="s">
        <v>3135</v>
      </c>
      <c r="C2721" s="2" t="s">
        <v>226</v>
      </c>
      <c r="D2721" s="2" t="s">
        <v>224</v>
      </c>
      <c r="E2721" s="2" t="s">
        <v>187</v>
      </c>
      <c r="F2721" s="8" t="s">
        <v>36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1</v>
      </c>
      <c r="N2721" s="8">
        <v>0</v>
      </c>
      <c r="O2721" s="8">
        <v>0</v>
      </c>
      <c r="P2721" s="8">
        <v>1</v>
      </c>
      <c r="Q2721" s="8">
        <v>0</v>
      </c>
      <c r="R2721" s="8">
        <v>0</v>
      </c>
      <c r="S2721" s="8">
        <v>0</v>
      </c>
      <c r="T2721" s="8">
        <v>0</v>
      </c>
      <c r="U2721" s="5">
        <v>408020270</v>
      </c>
    </row>
    <row r="2722" spans="1:21" hidden="1" x14ac:dyDescent="0.25">
      <c r="A2722" s="8" t="s">
        <v>5018</v>
      </c>
      <c r="B2722" s="2" t="s">
        <v>3136</v>
      </c>
      <c r="C2722" s="2" t="s">
        <v>226</v>
      </c>
      <c r="D2722" s="2" t="s">
        <v>224</v>
      </c>
      <c r="E2722" s="2" t="s">
        <v>187</v>
      </c>
      <c r="F2722" s="8" t="s">
        <v>36</v>
      </c>
      <c r="G2722" s="8">
        <v>0</v>
      </c>
      <c r="H2722" s="8">
        <v>1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5">
        <v>408020288</v>
      </c>
    </row>
    <row r="2723" spans="1:21" hidden="1" x14ac:dyDescent="0.25">
      <c r="A2723" s="8" t="s">
        <v>5018</v>
      </c>
      <c r="B2723" s="2" t="s">
        <v>3137</v>
      </c>
      <c r="C2723" s="2" t="s">
        <v>226</v>
      </c>
      <c r="D2723" s="2" t="s">
        <v>224</v>
      </c>
      <c r="E2723" s="2" t="s">
        <v>187</v>
      </c>
      <c r="F2723" s="8" t="s">
        <v>24</v>
      </c>
      <c r="G2723" s="8">
        <v>1</v>
      </c>
      <c r="H2723" s="8">
        <v>1</v>
      </c>
      <c r="I2723" s="8">
        <v>1</v>
      </c>
      <c r="J2723" s="8">
        <v>0</v>
      </c>
      <c r="K2723" s="8">
        <v>1</v>
      </c>
      <c r="L2723" s="8">
        <v>1</v>
      </c>
      <c r="M2723" s="8">
        <v>1</v>
      </c>
      <c r="N2723" s="8">
        <v>0</v>
      </c>
      <c r="O2723" s="8">
        <v>0</v>
      </c>
      <c r="P2723" s="8">
        <v>1</v>
      </c>
      <c r="Q2723" s="8">
        <v>0</v>
      </c>
      <c r="R2723" s="8">
        <v>0</v>
      </c>
      <c r="S2723" s="8">
        <v>0</v>
      </c>
      <c r="T2723" s="8">
        <v>0</v>
      </c>
      <c r="U2723" s="5">
        <v>408020296</v>
      </c>
    </row>
    <row r="2724" spans="1:21" hidden="1" x14ac:dyDescent="0.25">
      <c r="A2724" s="8" t="s">
        <v>5018</v>
      </c>
      <c r="B2724" s="2" t="s">
        <v>3138</v>
      </c>
      <c r="C2724" s="2" t="s">
        <v>226</v>
      </c>
      <c r="D2724" s="2" t="s">
        <v>224</v>
      </c>
      <c r="E2724" s="2" t="s">
        <v>187</v>
      </c>
      <c r="F2724" s="8" t="s">
        <v>24</v>
      </c>
      <c r="G2724" s="8">
        <v>1</v>
      </c>
      <c r="H2724" s="8">
        <v>1</v>
      </c>
      <c r="I2724" s="8">
        <v>1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</v>
      </c>
      <c r="Q2724" s="8">
        <v>0</v>
      </c>
      <c r="R2724" s="8">
        <v>0</v>
      </c>
      <c r="S2724" s="8">
        <v>0</v>
      </c>
      <c r="T2724" s="8">
        <v>0</v>
      </c>
      <c r="U2724" s="5">
        <v>408020300</v>
      </c>
    </row>
    <row r="2725" spans="1:21" hidden="1" x14ac:dyDescent="0.25">
      <c r="A2725" s="8" t="s">
        <v>5018</v>
      </c>
      <c r="B2725" s="2" t="s">
        <v>3139</v>
      </c>
      <c r="C2725" s="2" t="s">
        <v>226</v>
      </c>
      <c r="D2725" s="2" t="s">
        <v>224</v>
      </c>
      <c r="E2725" s="2" t="s">
        <v>187</v>
      </c>
      <c r="F2725" s="8" t="s">
        <v>24</v>
      </c>
      <c r="G2725" s="8">
        <v>0</v>
      </c>
      <c r="H2725" s="8">
        <v>1</v>
      </c>
      <c r="I2725" s="8">
        <v>1</v>
      </c>
      <c r="J2725" s="8">
        <v>0</v>
      </c>
      <c r="K2725" s="8">
        <v>0</v>
      </c>
      <c r="L2725" s="8">
        <v>0</v>
      </c>
      <c r="M2725" s="8">
        <v>1</v>
      </c>
      <c r="N2725" s="8">
        <v>0</v>
      </c>
      <c r="O2725" s="8">
        <v>0</v>
      </c>
      <c r="P2725" s="8">
        <v>1</v>
      </c>
      <c r="Q2725" s="8">
        <v>0</v>
      </c>
      <c r="R2725" s="8">
        <v>0</v>
      </c>
      <c r="S2725" s="8">
        <v>0</v>
      </c>
      <c r="T2725" s="8">
        <v>0</v>
      </c>
      <c r="U2725" s="5">
        <v>408020318</v>
      </c>
    </row>
    <row r="2726" spans="1:21" hidden="1" x14ac:dyDescent="0.25">
      <c r="A2726" s="8" t="s">
        <v>5018</v>
      </c>
      <c r="B2726" s="2" t="s">
        <v>3140</v>
      </c>
      <c r="C2726" s="2" t="s">
        <v>226</v>
      </c>
      <c r="D2726" s="2" t="s">
        <v>224</v>
      </c>
      <c r="E2726" s="2" t="s">
        <v>187</v>
      </c>
      <c r="F2726" s="8" t="s">
        <v>24</v>
      </c>
      <c r="G2726" s="8">
        <v>0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1</v>
      </c>
      <c r="N2726" s="8">
        <v>0</v>
      </c>
      <c r="O2726" s="8">
        <v>0</v>
      </c>
      <c r="P2726" s="8">
        <v>1</v>
      </c>
      <c r="Q2726" s="8">
        <v>0</v>
      </c>
      <c r="R2726" s="8">
        <v>0</v>
      </c>
      <c r="S2726" s="8">
        <v>0</v>
      </c>
      <c r="T2726" s="8">
        <v>0</v>
      </c>
      <c r="U2726" s="5">
        <v>408020326</v>
      </c>
    </row>
    <row r="2727" spans="1:21" hidden="1" x14ac:dyDescent="0.25">
      <c r="A2727" s="8" t="s">
        <v>5018</v>
      </c>
      <c r="B2727" s="2" t="s">
        <v>3141</v>
      </c>
      <c r="C2727" s="2" t="s">
        <v>226</v>
      </c>
      <c r="D2727" s="2" t="s">
        <v>224</v>
      </c>
      <c r="E2727" s="2" t="s">
        <v>187</v>
      </c>
      <c r="F2727" s="8" t="s">
        <v>24</v>
      </c>
      <c r="G2727" s="8">
        <v>0</v>
      </c>
      <c r="H2727" s="8">
        <v>1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>
        <v>1</v>
      </c>
      <c r="Q2727" s="8">
        <v>0</v>
      </c>
      <c r="R2727" s="8">
        <v>0</v>
      </c>
      <c r="S2727" s="8">
        <v>0</v>
      </c>
      <c r="T2727" s="8">
        <v>0</v>
      </c>
      <c r="U2727" s="5">
        <v>408020334</v>
      </c>
    </row>
    <row r="2728" spans="1:21" hidden="1" x14ac:dyDescent="0.25">
      <c r="A2728" s="8" t="s">
        <v>5018</v>
      </c>
      <c r="B2728" s="2" t="s">
        <v>3142</v>
      </c>
      <c r="C2728" s="2" t="s">
        <v>226</v>
      </c>
      <c r="D2728" s="2" t="s">
        <v>224</v>
      </c>
      <c r="E2728" s="2" t="s">
        <v>187</v>
      </c>
      <c r="F2728" s="8" t="s">
        <v>24</v>
      </c>
      <c r="G2728" s="8">
        <v>0</v>
      </c>
      <c r="H2728" s="8">
        <v>1</v>
      </c>
      <c r="I2728" s="8">
        <v>1</v>
      </c>
      <c r="J2728" s="8">
        <v>0</v>
      </c>
      <c r="K2728" s="8">
        <v>0</v>
      </c>
      <c r="L2728" s="8">
        <v>0</v>
      </c>
      <c r="M2728" s="8">
        <v>1</v>
      </c>
      <c r="N2728" s="8">
        <v>0</v>
      </c>
      <c r="O2728" s="8">
        <v>0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5">
        <v>408020342</v>
      </c>
    </row>
    <row r="2729" spans="1:21" hidden="1" x14ac:dyDescent="0.25">
      <c r="A2729" s="8" t="s">
        <v>5018</v>
      </c>
      <c r="B2729" s="2" t="s">
        <v>3143</v>
      </c>
      <c r="C2729" s="2" t="s">
        <v>226</v>
      </c>
      <c r="D2729" s="2" t="s">
        <v>224</v>
      </c>
      <c r="E2729" s="2" t="s">
        <v>187</v>
      </c>
      <c r="F2729" s="8" t="s">
        <v>24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0</v>
      </c>
      <c r="P2729" s="8">
        <v>1</v>
      </c>
      <c r="Q2729" s="8">
        <v>0</v>
      </c>
      <c r="R2729" s="8">
        <v>0</v>
      </c>
      <c r="S2729" s="8">
        <v>0</v>
      </c>
      <c r="T2729" s="8">
        <v>0</v>
      </c>
      <c r="U2729" s="5">
        <v>408020350</v>
      </c>
    </row>
    <row r="2730" spans="1:21" hidden="1" x14ac:dyDescent="0.25">
      <c r="A2730" s="8" t="s">
        <v>5018</v>
      </c>
      <c r="B2730" s="2" t="s">
        <v>3144</v>
      </c>
      <c r="C2730" s="2" t="s">
        <v>226</v>
      </c>
      <c r="D2730" s="2" t="s">
        <v>224</v>
      </c>
      <c r="E2730" s="2" t="s">
        <v>187</v>
      </c>
      <c r="F2730" s="8" t="s">
        <v>24</v>
      </c>
      <c r="G2730" s="8">
        <v>0</v>
      </c>
      <c r="H2730" s="8">
        <v>1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0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5">
        <v>408020369</v>
      </c>
    </row>
    <row r="2731" spans="1:21" hidden="1" x14ac:dyDescent="0.25">
      <c r="A2731" s="8" t="s">
        <v>5018</v>
      </c>
      <c r="B2731" s="2" t="s">
        <v>3145</v>
      </c>
      <c r="C2731" s="2" t="s">
        <v>226</v>
      </c>
      <c r="D2731" s="2" t="s">
        <v>224</v>
      </c>
      <c r="E2731" s="2" t="s">
        <v>187</v>
      </c>
      <c r="F2731" s="8" t="s">
        <v>24</v>
      </c>
      <c r="G2731" s="8">
        <v>0</v>
      </c>
      <c r="H2731" s="8">
        <v>1</v>
      </c>
      <c r="I2731" s="8">
        <v>1</v>
      </c>
      <c r="J2731" s="8">
        <v>0</v>
      </c>
      <c r="K2731" s="8">
        <v>0</v>
      </c>
      <c r="L2731" s="8">
        <v>0</v>
      </c>
      <c r="M2731" s="8">
        <v>1</v>
      </c>
      <c r="N2731" s="8">
        <v>0</v>
      </c>
      <c r="O2731" s="8">
        <v>0</v>
      </c>
      <c r="P2731" s="8">
        <v>1</v>
      </c>
      <c r="Q2731" s="8">
        <v>0</v>
      </c>
      <c r="R2731" s="8">
        <v>0</v>
      </c>
      <c r="S2731" s="8">
        <v>0</v>
      </c>
      <c r="T2731" s="8">
        <v>0</v>
      </c>
      <c r="U2731" s="5">
        <v>408020377</v>
      </c>
    </row>
    <row r="2732" spans="1:21" hidden="1" x14ac:dyDescent="0.25">
      <c r="A2732" s="8" t="s">
        <v>5018</v>
      </c>
      <c r="B2732" s="2" t="s">
        <v>3146</v>
      </c>
      <c r="C2732" s="2" t="s">
        <v>226</v>
      </c>
      <c r="D2732" s="2" t="s">
        <v>224</v>
      </c>
      <c r="E2732" s="2" t="s">
        <v>187</v>
      </c>
      <c r="F2732" s="8" t="s">
        <v>24</v>
      </c>
      <c r="G2732" s="8">
        <v>0</v>
      </c>
      <c r="H2732" s="8">
        <v>1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1</v>
      </c>
      <c r="Q2732" s="8">
        <v>0</v>
      </c>
      <c r="R2732" s="8">
        <v>0</v>
      </c>
      <c r="S2732" s="8">
        <v>0</v>
      </c>
      <c r="T2732" s="8">
        <v>0</v>
      </c>
      <c r="U2732" s="5">
        <v>408020385</v>
      </c>
    </row>
    <row r="2733" spans="1:21" hidden="1" x14ac:dyDescent="0.25">
      <c r="A2733" s="8" t="s">
        <v>5018</v>
      </c>
      <c r="B2733" s="2" t="s">
        <v>3147</v>
      </c>
      <c r="C2733" s="2" t="s">
        <v>226</v>
      </c>
      <c r="D2733" s="2" t="s">
        <v>224</v>
      </c>
      <c r="E2733" s="2" t="s">
        <v>187</v>
      </c>
      <c r="F2733" s="8" t="s">
        <v>24</v>
      </c>
      <c r="G2733" s="8">
        <v>0</v>
      </c>
      <c r="H2733" s="8">
        <v>1</v>
      </c>
      <c r="I2733" s="8">
        <v>0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1</v>
      </c>
      <c r="Q2733" s="8">
        <v>0</v>
      </c>
      <c r="R2733" s="8">
        <v>0</v>
      </c>
      <c r="S2733" s="8">
        <v>0</v>
      </c>
      <c r="T2733" s="8">
        <v>0</v>
      </c>
      <c r="U2733" s="5">
        <v>408020393</v>
      </c>
    </row>
    <row r="2734" spans="1:21" hidden="1" x14ac:dyDescent="0.25">
      <c r="A2734" s="8" t="s">
        <v>5018</v>
      </c>
      <c r="B2734" s="2" t="s">
        <v>3148</v>
      </c>
      <c r="C2734" s="2" t="s">
        <v>226</v>
      </c>
      <c r="D2734" s="2" t="s">
        <v>224</v>
      </c>
      <c r="E2734" s="2" t="s">
        <v>187</v>
      </c>
      <c r="F2734" s="8" t="s">
        <v>24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1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5">
        <v>408020407</v>
      </c>
    </row>
    <row r="2735" spans="1:21" hidden="1" x14ac:dyDescent="0.25">
      <c r="A2735" s="8" t="s">
        <v>5018</v>
      </c>
      <c r="B2735" s="2" t="s">
        <v>3149</v>
      </c>
      <c r="C2735" s="2" t="s">
        <v>226</v>
      </c>
      <c r="D2735" s="2" t="s">
        <v>224</v>
      </c>
      <c r="E2735" s="2" t="s">
        <v>187</v>
      </c>
      <c r="F2735" s="8" t="s">
        <v>24</v>
      </c>
      <c r="G2735" s="8">
        <v>0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1</v>
      </c>
      <c r="N2735" s="8">
        <v>0</v>
      </c>
      <c r="O2735" s="8">
        <v>0</v>
      </c>
      <c r="P2735" s="8">
        <v>1</v>
      </c>
      <c r="Q2735" s="8">
        <v>0</v>
      </c>
      <c r="R2735" s="8">
        <v>0</v>
      </c>
      <c r="S2735" s="8">
        <v>0</v>
      </c>
      <c r="T2735" s="8">
        <v>0</v>
      </c>
      <c r="U2735" s="5">
        <v>408020415</v>
      </c>
    </row>
    <row r="2736" spans="1:21" hidden="1" x14ac:dyDescent="0.25">
      <c r="A2736" s="8" t="s">
        <v>5018</v>
      </c>
      <c r="B2736" s="2" t="s">
        <v>3150</v>
      </c>
      <c r="C2736" s="2" t="s">
        <v>226</v>
      </c>
      <c r="D2736" s="2" t="s">
        <v>224</v>
      </c>
      <c r="E2736" s="2" t="s">
        <v>187</v>
      </c>
      <c r="F2736" s="8" t="s">
        <v>24</v>
      </c>
      <c r="G2736" s="8">
        <v>0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5">
        <v>408020423</v>
      </c>
    </row>
    <row r="2737" spans="1:21" hidden="1" x14ac:dyDescent="0.25">
      <c r="A2737" s="8" t="s">
        <v>5018</v>
      </c>
      <c r="B2737" s="2" t="s">
        <v>3151</v>
      </c>
      <c r="C2737" s="2" t="s">
        <v>226</v>
      </c>
      <c r="D2737" s="2" t="s">
        <v>224</v>
      </c>
      <c r="E2737" s="2" t="s">
        <v>187</v>
      </c>
      <c r="F2737" s="8" t="s">
        <v>24</v>
      </c>
      <c r="G2737" s="8">
        <v>0</v>
      </c>
      <c r="H2737" s="8">
        <v>1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0</v>
      </c>
      <c r="O2737" s="8">
        <v>0</v>
      </c>
      <c r="P2737" s="8">
        <v>1</v>
      </c>
      <c r="Q2737" s="8">
        <v>0</v>
      </c>
      <c r="R2737" s="8">
        <v>0</v>
      </c>
      <c r="S2737" s="8">
        <v>0</v>
      </c>
      <c r="T2737" s="8">
        <v>0</v>
      </c>
      <c r="U2737" s="5">
        <v>408020431</v>
      </c>
    </row>
    <row r="2738" spans="1:21" hidden="1" x14ac:dyDescent="0.25">
      <c r="A2738" s="8" t="s">
        <v>5018</v>
      </c>
      <c r="B2738" s="2" t="s">
        <v>3152</v>
      </c>
      <c r="C2738" s="2" t="s">
        <v>226</v>
      </c>
      <c r="D2738" s="2" t="s">
        <v>224</v>
      </c>
      <c r="E2738" s="2" t="s">
        <v>187</v>
      </c>
      <c r="F2738" s="8" t="s">
        <v>24</v>
      </c>
      <c r="G2738" s="8">
        <v>0</v>
      </c>
      <c r="H2738" s="8">
        <v>1</v>
      </c>
      <c r="I2738" s="8">
        <v>1</v>
      </c>
      <c r="J2738" s="8">
        <v>0</v>
      </c>
      <c r="K2738" s="8">
        <v>0</v>
      </c>
      <c r="L2738" s="8">
        <v>0</v>
      </c>
      <c r="M2738" s="8">
        <v>1</v>
      </c>
      <c r="N2738" s="8">
        <v>0</v>
      </c>
      <c r="O2738" s="8">
        <v>0</v>
      </c>
      <c r="P2738" s="8">
        <v>1</v>
      </c>
      <c r="Q2738" s="8">
        <v>0</v>
      </c>
      <c r="R2738" s="8">
        <v>0</v>
      </c>
      <c r="S2738" s="8">
        <v>0</v>
      </c>
      <c r="T2738" s="8">
        <v>0</v>
      </c>
      <c r="U2738" s="5">
        <v>408020440</v>
      </c>
    </row>
    <row r="2739" spans="1:21" hidden="1" x14ac:dyDescent="0.25">
      <c r="A2739" s="8" t="s">
        <v>5018</v>
      </c>
      <c r="B2739" s="2" t="s">
        <v>3153</v>
      </c>
      <c r="C2739" s="2" t="s">
        <v>226</v>
      </c>
      <c r="D2739" s="2" t="s">
        <v>224</v>
      </c>
      <c r="E2739" s="2" t="s">
        <v>187</v>
      </c>
      <c r="F2739" s="8" t="s">
        <v>24</v>
      </c>
      <c r="G2739" s="8">
        <v>0</v>
      </c>
      <c r="H2739" s="8">
        <v>1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0</v>
      </c>
      <c r="O2739" s="8">
        <v>0</v>
      </c>
      <c r="P2739" s="8">
        <v>1</v>
      </c>
      <c r="Q2739" s="8">
        <v>0</v>
      </c>
      <c r="R2739" s="8">
        <v>0</v>
      </c>
      <c r="S2739" s="8">
        <v>0</v>
      </c>
      <c r="T2739" s="8">
        <v>0</v>
      </c>
      <c r="U2739" s="5">
        <v>408020458</v>
      </c>
    </row>
    <row r="2740" spans="1:21" hidden="1" x14ac:dyDescent="0.25">
      <c r="A2740" s="8" t="s">
        <v>5018</v>
      </c>
      <c r="B2740" s="2" t="s">
        <v>3154</v>
      </c>
      <c r="C2740" s="2" t="s">
        <v>226</v>
      </c>
      <c r="D2740" s="2" t="s">
        <v>224</v>
      </c>
      <c r="E2740" s="2" t="s">
        <v>187</v>
      </c>
      <c r="F2740" s="8" t="s">
        <v>24</v>
      </c>
      <c r="G2740" s="8">
        <v>0</v>
      </c>
      <c r="H2740" s="8">
        <v>1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0</v>
      </c>
      <c r="P2740" s="8">
        <v>1</v>
      </c>
      <c r="Q2740" s="8">
        <v>0</v>
      </c>
      <c r="R2740" s="8">
        <v>0</v>
      </c>
      <c r="S2740" s="8">
        <v>0</v>
      </c>
      <c r="T2740" s="8">
        <v>0</v>
      </c>
      <c r="U2740" s="5">
        <v>408020466</v>
      </c>
    </row>
    <row r="2741" spans="1:21" hidden="1" x14ac:dyDescent="0.25">
      <c r="A2741" s="8" t="s">
        <v>5018</v>
      </c>
      <c r="B2741" s="2" t="s">
        <v>3155</v>
      </c>
      <c r="C2741" s="2" t="s">
        <v>226</v>
      </c>
      <c r="D2741" s="2" t="s">
        <v>224</v>
      </c>
      <c r="E2741" s="2" t="s">
        <v>187</v>
      </c>
      <c r="F2741" s="8" t="s">
        <v>24</v>
      </c>
      <c r="G2741" s="8">
        <v>0</v>
      </c>
      <c r="H2741" s="8">
        <v>1</v>
      </c>
      <c r="I2741" s="8">
        <v>1</v>
      </c>
      <c r="J2741" s="8">
        <v>0</v>
      </c>
      <c r="K2741" s="8">
        <v>0</v>
      </c>
      <c r="L2741" s="8">
        <v>0</v>
      </c>
      <c r="M2741" s="8">
        <v>1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0</v>
      </c>
      <c r="T2741" s="8">
        <v>0</v>
      </c>
      <c r="U2741" s="5">
        <v>408020474</v>
      </c>
    </row>
    <row r="2742" spans="1:21" hidden="1" x14ac:dyDescent="0.25">
      <c r="A2742" s="8" t="s">
        <v>5018</v>
      </c>
      <c r="B2742" s="2" t="s">
        <v>3156</v>
      </c>
      <c r="C2742" s="2" t="s">
        <v>226</v>
      </c>
      <c r="D2742" s="2" t="s">
        <v>224</v>
      </c>
      <c r="E2742" s="2" t="s">
        <v>187</v>
      </c>
      <c r="F2742" s="8" t="s">
        <v>24</v>
      </c>
      <c r="G2742" s="8">
        <v>0</v>
      </c>
      <c r="H2742" s="8">
        <v>1</v>
      </c>
      <c r="I2742" s="8">
        <v>1</v>
      </c>
      <c r="J2742" s="8">
        <v>0</v>
      </c>
      <c r="K2742" s="8">
        <v>0</v>
      </c>
      <c r="L2742" s="8">
        <v>0</v>
      </c>
      <c r="M2742" s="8">
        <v>1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5">
        <v>408020482</v>
      </c>
    </row>
    <row r="2743" spans="1:21" hidden="1" x14ac:dyDescent="0.25">
      <c r="A2743" s="8" t="s">
        <v>5018</v>
      </c>
      <c r="B2743" s="2" t="s">
        <v>3157</v>
      </c>
      <c r="C2743" s="2" t="s">
        <v>226</v>
      </c>
      <c r="D2743" s="2" t="s">
        <v>224</v>
      </c>
      <c r="E2743" s="2" t="s">
        <v>187</v>
      </c>
      <c r="F2743" s="8" t="s">
        <v>24</v>
      </c>
      <c r="G2743" s="8">
        <v>0</v>
      </c>
      <c r="H2743" s="8">
        <v>1</v>
      </c>
      <c r="I2743" s="8">
        <v>1</v>
      </c>
      <c r="J2743" s="8">
        <v>0</v>
      </c>
      <c r="K2743" s="8">
        <v>0</v>
      </c>
      <c r="L2743" s="8">
        <v>0</v>
      </c>
      <c r="M2743" s="8">
        <v>1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5">
        <v>408020490</v>
      </c>
    </row>
    <row r="2744" spans="1:21" hidden="1" x14ac:dyDescent="0.25">
      <c r="A2744" s="8" t="s">
        <v>5018</v>
      </c>
      <c r="B2744" s="2" t="s">
        <v>3158</v>
      </c>
      <c r="C2744" s="2" t="s">
        <v>226</v>
      </c>
      <c r="D2744" s="2" t="s">
        <v>224</v>
      </c>
      <c r="E2744" s="2" t="s">
        <v>187</v>
      </c>
      <c r="F2744" s="8" t="s">
        <v>24</v>
      </c>
      <c r="G2744" s="8">
        <v>0</v>
      </c>
      <c r="H2744" s="8">
        <v>1</v>
      </c>
      <c r="I2744" s="8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5">
        <v>408020504</v>
      </c>
    </row>
    <row r="2745" spans="1:21" hidden="1" x14ac:dyDescent="0.25">
      <c r="A2745" s="8" t="s">
        <v>5018</v>
      </c>
      <c r="B2745" s="2" t="s">
        <v>3159</v>
      </c>
      <c r="C2745" s="2" t="s">
        <v>226</v>
      </c>
      <c r="D2745" s="2" t="s">
        <v>224</v>
      </c>
      <c r="E2745" s="2" t="s">
        <v>187</v>
      </c>
      <c r="F2745" s="8" t="s">
        <v>24</v>
      </c>
      <c r="G2745" s="8">
        <v>0</v>
      </c>
      <c r="H2745" s="8">
        <v>1</v>
      </c>
      <c r="I2745" s="8">
        <v>1</v>
      </c>
      <c r="J2745" s="8">
        <v>0</v>
      </c>
      <c r="K2745" s="8">
        <v>0</v>
      </c>
      <c r="L2745" s="8">
        <v>0</v>
      </c>
      <c r="M2745" s="8">
        <v>1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5">
        <v>408020512</v>
      </c>
    </row>
    <row r="2746" spans="1:21" hidden="1" x14ac:dyDescent="0.25">
      <c r="A2746" s="8" t="s">
        <v>5018</v>
      </c>
      <c r="B2746" s="2" t="s">
        <v>3160</v>
      </c>
      <c r="C2746" s="2" t="s">
        <v>226</v>
      </c>
      <c r="D2746" s="2" t="s">
        <v>224</v>
      </c>
      <c r="E2746" s="2" t="s">
        <v>187</v>
      </c>
      <c r="F2746" s="8" t="s">
        <v>24</v>
      </c>
      <c r="G2746" s="8">
        <v>0</v>
      </c>
      <c r="H2746" s="8">
        <v>1</v>
      </c>
      <c r="I2746" s="8">
        <v>1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5">
        <v>408020520</v>
      </c>
    </row>
    <row r="2747" spans="1:21" hidden="1" x14ac:dyDescent="0.25">
      <c r="A2747" s="8" t="s">
        <v>5018</v>
      </c>
      <c r="B2747" s="2" t="s">
        <v>3161</v>
      </c>
      <c r="C2747" s="2" t="s">
        <v>226</v>
      </c>
      <c r="D2747" s="2" t="s">
        <v>224</v>
      </c>
      <c r="E2747" s="2" t="s">
        <v>187</v>
      </c>
      <c r="F2747" s="8" t="s">
        <v>24</v>
      </c>
      <c r="G2747" s="8">
        <v>0</v>
      </c>
      <c r="H2747" s="8">
        <v>1</v>
      </c>
      <c r="I2747" s="8">
        <v>1</v>
      </c>
      <c r="J2747" s="8">
        <v>0</v>
      </c>
      <c r="K2747" s="8">
        <v>0</v>
      </c>
      <c r="L2747" s="8">
        <v>0</v>
      </c>
      <c r="M2747" s="8">
        <v>1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5">
        <v>408020539</v>
      </c>
    </row>
    <row r="2748" spans="1:21" hidden="1" x14ac:dyDescent="0.25">
      <c r="A2748" s="8" t="s">
        <v>5018</v>
      </c>
      <c r="B2748" s="2" t="s">
        <v>3162</v>
      </c>
      <c r="C2748" s="2" t="s">
        <v>226</v>
      </c>
      <c r="D2748" s="2" t="s">
        <v>224</v>
      </c>
      <c r="E2748" s="2" t="s">
        <v>187</v>
      </c>
      <c r="F2748" s="8" t="s">
        <v>24</v>
      </c>
      <c r="G2748" s="8">
        <v>0</v>
      </c>
      <c r="H2748" s="8">
        <v>1</v>
      </c>
      <c r="I2748" s="8">
        <v>0</v>
      </c>
      <c r="J2748" s="8">
        <v>0</v>
      </c>
      <c r="K2748" s="8">
        <v>0</v>
      </c>
      <c r="L2748" s="8">
        <v>0</v>
      </c>
      <c r="M2748" s="8">
        <v>1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5">
        <v>408020547</v>
      </c>
    </row>
    <row r="2749" spans="1:21" hidden="1" x14ac:dyDescent="0.25">
      <c r="A2749" s="8" t="s">
        <v>5018</v>
      </c>
      <c r="B2749" s="2" t="s">
        <v>3163</v>
      </c>
      <c r="C2749" s="2" t="s">
        <v>226</v>
      </c>
      <c r="D2749" s="2" t="s">
        <v>224</v>
      </c>
      <c r="E2749" s="2" t="s">
        <v>187</v>
      </c>
      <c r="F2749" s="8" t="s">
        <v>24</v>
      </c>
      <c r="G2749" s="8">
        <v>0</v>
      </c>
      <c r="H2749" s="8">
        <v>1</v>
      </c>
      <c r="I2749" s="8">
        <v>1</v>
      </c>
      <c r="J2749" s="8">
        <v>0</v>
      </c>
      <c r="K2749" s="8">
        <v>0</v>
      </c>
      <c r="L2749" s="8">
        <v>0</v>
      </c>
      <c r="M2749" s="8">
        <v>1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5">
        <v>408020555</v>
      </c>
    </row>
    <row r="2750" spans="1:21" hidden="1" x14ac:dyDescent="0.25">
      <c r="A2750" s="8" t="s">
        <v>5018</v>
      </c>
      <c r="B2750" s="2" t="s">
        <v>3164</v>
      </c>
      <c r="C2750" s="2" t="s">
        <v>226</v>
      </c>
      <c r="D2750" s="2" t="s">
        <v>224</v>
      </c>
      <c r="E2750" s="2" t="s">
        <v>187</v>
      </c>
      <c r="F2750" s="8" t="s">
        <v>24</v>
      </c>
      <c r="G2750" s="8">
        <v>0</v>
      </c>
      <c r="H2750" s="8">
        <v>1</v>
      </c>
      <c r="I2750" s="8">
        <v>0</v>
      </c>
      <c r="J2750" s="8">
        <v>0</v>
      </c>
      <c r="K2750" s="8">
        <v>0</v>
      </c>
      <c r="L2750" s="8">
        <v>0</v>
      </c>
      <c r="M2750" s="8">
        <v>1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5">
        <v>408020563</v>
      </c>
    </row>
    <row r="2751" spans="1:21" hidden="1" x14ac:dyDescent="0.25">
      <c r="A2751" s="8" t="s">
        <v>5018</v>
      </c>
      <c r="B2751" s="2" t="s">
        <v>3165</v>
      </c>
      <c r="C2751" s="2" t="s">
        <v>226</v>
      </c>
      <c r="D2751" s="2" t="s">
        <v>224</v>
      </c>
      <c r="E2751" s="2" t="s">
        <v>187</v>
      </c>
      <c r="F2751" s="8" t="s">
        <v>24</v>
      </c>
      <c r="G2751" s="8">
        <v>0</v>
      </c>
      <c r="H2751" s="8">
        <v>1</v>
      </c>
      <c r="I2751" s="8">
        <v>0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0</v>
      </c>
      <c r="T2751" s="8">
        <v>0</v>
      </c>
      <c r="U2751" s="5">
        <v>408020571</v>
      </c>
    </row>
    <row r="2752" spans="1:21" hidden="1" x14ac:dyDescent="0.25">
      <c r="A2752" s="8" t="s">
        <v>5018</v>
      </c>
      <c r="B2752" s="2" t="s">
        <v>3166</v>
      </c>
      <c r="C2752" s="2" t="s">
        <v>226</v>
      </c>
      <c r="D2752" s="2" t="s">
        <v>224</v>
      </c>
      <c r="E2752" s="2" t="s">
        <v>187</v>
      </c>
      <c r="F2752" s="8" t="s">
        <v>24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0</v>
      </c>
      <c r="P2752" s="8">
        <v>1</v>
      </c>
      <c r="Q2752" s="8">
        <v>0</v>
      </c>
      <c r="R2752" s="8">
        <v>0</v>
      </c>
      <c r="S2752" s="8">
        <v>0</v>
      </c>
      <c r="T2752" s="8">
        <v>0</v>
      </c>
      <c r="U2752" s="5">
        <v>408020580</v>
      </c>
    </row>
    <row r="2753" spans="1:21" hidden="1" x14ac:dyDescent="0.25">
      <c r="A2753" s="8" t="s">
        <v>5018</v>
      </c>
      <c r="B2753" s="2" t="s">
        <v>3167</v>
      </c>
      <c r="C2753" s="2" t="s">
        <v>226</v>
      </c>
      <c r="D2753" s="2" t="s">
        <v>224</v>
      </c>
      <c r="E2753" s="2" t="s">
        <v>187</v>
      </c>
      <c r="F2753" s="8" t="s">
        <v>24</v>
      </c>
      <c r="G2753" s="8">
        <v>0</v>
      </c>
      <c r="H2753" s="8">
        <v>1</v>
      </c>
      <c r="I2753" s="8">
        <v>1</v>
      </c>
      <c r="J2753" s="8">
        <v>0</v>
      </c>
      <c r="K2753" s="8">
        <v>0</v>
      </c>
      <c r="L2753" s="8">
        <v>0</v>
      </c>
      <c r="M2753" s="8">
        <v>1</v>
      </c>
      <c r="N2753" s="8">
        <v>0</v>
      </c>
      <c r="O2753" s="8">
        <v>0</v>
      </c>
      <c r="P2753" s="8">
        <v>1</v>
      </c>
      <c r="Q2753" s="8">
        <v>0</v>
      </c>
      <c r="R2753" s="8">
        <v>0</v>
      </c>
      <c r="S2753" s="8">
        <v>0</v>
      </c>
      <c r="T2753" s="8">
        <v>0</v>
      </c>
      <c r="U2753" s="5">
        <v>408020598</v>
      </c>
    </row>
    <row r="2754" spans="1:21" hidden="1" x14ac:dyDescent="0.25">
      <c r="A2754" s="8" t="s">
        <v>5018</v>
      </c>
      <c r="B2754" s="2" t="s">
        <v>3168</v>
      </c>
      <c r="C2754" s="2" t="s">
        <v>226</v>
      </c>
      <c r="D2754" s="2" t="s">
        <v>224</v>
      </c>
      <c r="E2754" s="2" t="s">
        <v>187</v>
      </c>
      <c r="F2754" s="8" t="s">
        <v>24</v>
      </c>
      <c r="G2754" s="8">
        <v>0</v>
      </c>
      <c r="H2754" s="8">
        <v>1</v>
      </c>
      <c r="I2754" s="8">
        <v>1</v>
      </c>
      <c r="J2754" s="8">
        <v>0</v>
      </c>
      <c r="K2754" s="8">
        <v>0</v>
      </c>
      <c r="L2754" s="8">
        <v>0</v>
      </c>
      <c r="M2754" s="8">
        <v>1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5">
        <v>408020601</v>
      </c>
    </row>
    <row r="2755" spans="1:21" hidden="1" x14ac:dyDescent="0.25">
      <c r="A2755" s="8" t="s">
        <v>5018</v>
      </c>
      <c r="B2755" s="2" t="s">
        <v>3169</v>
      </c>
      <c r="C2755" s="2" t="s">
        <v>226</v>
      </c>
      <c r="D2755" s="2" t="s">
        <v>224</v>
      </c>
      <c r="E2755" s="2" t="s">
        <v>187</v>
      </c>
      <c r="F2755" s="8" t="s">
        <v>24</v>
      </c>
      <c r="G2755" s="8">
        <v>0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1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5">
        <v>408020610</v>
      </c>
    </row>
    <row r="2756" spans="1:21" hidden="1" x14ac:dyDescent="0.25">
      <c r="A2756" s="8" t="s">
        <v>5018</v>
      </c>
      <c r="B2756" s="2" t="s">
        <v>3170</v>
      </c>
      <c r="C2756" s="2" t="s">
        <v>226</v>
      </c>
      <c r="D2756" s="2" t="s">
        <v>224</v>
      </c>
      <c r="E2756" s="2" t="s">
        <v>187</v>
      </c>
      <c r="F2756" s="8" t="s">
        <v>24</v>
      </c>
      <c r="G2756" s="8">
        <v>0</v>
      </c>
      <c r="H2756" s="8">
        <v>1</v>
      </c>
      <c r="I2756" s="8">
        <v>1</v>
      </c>
      <c r="J2756" s="8">
        <v>0</v>
      </c>
      <c r="K2756" s="8">
        <v>0</v>
      </c>
      <c r="L2756" s="8">
        <v>0</v>
      </c>
      <c r="M2756" s="8">
        <v>1</v>
      </c>
      <c r="N2756" s="8">
        <v>0</v>
      </c>
      <c r="O2756" s="8">
        <v>0</v>
      </c>
      <c r="P2756" s="8">
        <v>1</v>
      </c>
      <c r="Q2756" s="8">
        <v>0</v>
      </c>
      <c r="R2756" s="8">
        <v>0</v>
      </c>
      <c r="S2756" s="8">
        <v>0</v>
      </c>
      <c r="T2756" s="8">
        <v>0</v>
      </c>
      <c r="U2756" s="5">
        <v>408020628</v>
      </c>
    </row>
    <row r="2757" spans="1:21" hidden="1" x14ac:dyDescent="0.25">
      <c r="A2757" s="8" t="s">
        <v>5018</v>
      </c>
      <c r="B2757" s="2" t="s">
        <v>3171</v>
      </c>
      <c r="C2757" s="2" t="s">
        <v>226</v>
      </c>
      <c r="D2757" s="2" t="s">
        <v>224</v>
      </c>
      <c r="E2757" s="2" t="s">
        <v>187</v>
      </c>
      <c r="F2757" s="8" t="s">
        <v>24</v>
      </c>
      <c r="G2757" s="8">
        <v>0</v>
      </c>
      <c r="H2757" s="8">
        <v>1</v>
      </c>
      <c r="I2757" s="8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0</v>
      </c>
      <c r="T2757" s="8">
        <v>0</v>
      </c>
      <c r="U2757" s="5">
        <v>408020636</v>
      </c>
    </row>
    <row r="2758" spans="1:21" hidden="1" x14ac:dyDescent="0.25">
      <c r="A2758" s="8" t="s">
        <v>5018</v>
      </c>
      <c r="B2758" s="2" t="s">
        <v>3172</v>
      </c>
      <c r="C2758" s="2" t="s">
        <v>226</v>
      </c>
      <c r="D2758" s="2" t="s">
        <v>224</v>
      </c>
      <c r="E2758" s="2" t="s">
        <v>187</v>
      </c>
      <c r="F2758" s="8" t="s">
        <v>24</v>
      </c>
      <c r="G2758" s="8">
        <v>0</v>
      </c>
      <c r="H2758" s="8">
        <v>1</v>
      </c>
      <c r="I2758" s="8">
        <v>1</v>
      </c>
      <c r="J2758" s="8">
        <v>0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5">
        <v>408020644</v>
      </c>
    </row>
    <row r="2759" spans="1:21" hidden="1" x14ac:dyDescent="0.25">
      <c r="A2759" s="8" t="s">
        <v>5018</v>
      </c>
      <c r="B2759" s="2" t="s">
        <v>3173</v>
      </c>
      <c r="C2759" s="2" t="s">
        <v>227</v>
      </c>
      <c r="D2759" s="2" t="s">
        <v>224</v>
      </c>
      <c r="E2759" s="2" t="s">
        <v>187</v>
      </c>
      <c r="F2759" s="8" t="s">
        <v>36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1</v>
      </c>
      <c r="N2759" s="8">
        <v>0</v>
      </c>
      <c r="O2759" s="8">
        <v>0</v>
      </c>
      <c r="P2759" s="8">
        <v>1</v>
      </c>
      <c r="Q2759" s="8">
        <v>0</v>
      </c>
      <c r="R2759" s="8">
        <v>0</v>
      </c>
      <c r="S2759" s="8">
        <v>0</v>
      </c>
      <c r="T2759" s="8">
        <v>0</v>
      </c>
      <c r="U2759" s="5">
        <v>408030011</v>
      </c>
    </row>
    <row r="2760" spans="1:21" hidden="1" x14ac:dyDescent="0.25">
      <c r="A2760" s="8" t="s">
        <v>5018</v>
      </c>
      <c r="B2760" s="2" t="s">
        <v>3174</v>
      </c>
      <c r="C2760" s="2" t="s">
        <v>227</v>
      </c>
      <c r="D2760" s="2" t="s">
        <v>224</v>
      </c>
      <c r="E2760" s="2" t="s">
        <v>187</v>
      </c>
      <c r="F2760" s="8" t="s">
        <v>36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0</v>
      </c>
      <c r="T2760" s="8">
        <v>0</v>
      </c>
      <c r="U2760" s="5">
        <v>408030020</v>
      </c>
    </row>
    <row r="2761" spans="1:21" hidden="1" x14ac:dyDescent="0.25">
      <c r="A2761" s="8" t="s">
        <v>5018</v>
      </c>
      <c r="B2761" s="2" t="s">
        <v>3175</v>
      </c>
      <c r="C2761" s="2" t="s">
        <v>227</v>
      </c>
      <c r="D2761" s="2" t="s">
        <v>224</v>
      </c>
      <c r="E2761" s="2" t="s">
        <v>187</v>
      </c>
      <c r="F2761" s="8" t="s">
        <v>36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5">
        <v>408030038</v>
      </c>
    </row>
    <row r="2762" spans="1:21" hidden="1" x14ac:dyDescent="0.25">
      <c r="A2762" s="8" t="s">
        <v>5018</v>
      </c>
      <c r="B2762" s="2" t="s">
        <v>3176</v>
      </c>
      <c r="C2762" s="2" t="s">
        <v>227</v>
      </c>
      <c r="D2762" s="2" t="s">
        <v>224</v>
      </c>
      <c r="E2762" s="2" t="s">
        <v>187</v>
      </c>
      <c r="F2762" s="8" t="s">
        <v>36</v>
      </c>
      <c r="G2762" s="8">
        <v>0</v>
      </c>
      <c r="H2762" s="8">
        <v>1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5">
        <v>408030046</v>
      </c>
    </row>
    <row r="2763" spans="1:21" hidden="1" x14ac:dyDescent="0.25">
      <c r="A2763" s="8" t="s">
        <v>5018</v>
      </c>
      <c r="B2763" s="2" t="s">
        <v>3177</v>
      </c>
      <c r="C2763" s="2" t="s">
        <v>227</v>
      </c>
      <c r="D2763" s="2" t="s">
        <v>224</v>
      </c>
      <c r="E2763" s="2" t="s">
        <v>187</v>
      </c>
      <c r="F2763" s="8" t="s">
        <v>36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>
        <v>1</v>
      </c>
      <c r="Q2763" s="8">
        <v>0</v>
      </c>
      <c r="R2763" s="8">
        <v>0</v>
      </c>
      <c r="S2763" s="8">
        <v>0</v>
      </c>
      <c r="T2763" s="8">
        <v>0</v>
      </c>
      <c r="U2763" s="5">
        <v>408030054</v>
      </c>
    </row>
    <row r="2764" spans="1:21" hidden="1" x14ac:dyDescent="0.25">
      <c r="A2764" s="8" t="s">
        <v>5018</v>
      </c>
      <c r="B2764" s="2" t="s">
        <v>3178</v>
      </c>
      <c r="C2764" s="2" t="s">
        <v>227</v>
      </c>
      <c r="D2764" s="2" t="s">
        <v>224</v>
      </c>
      <c r="E2764" s="2" t="s">
        <v>187</v>
      </c>
      <c r="F2764" s="8" t="s">
        <v>36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1</v>
      </c>
      <c r="Q2764" s="8">
        <v>0</v>
      </c>
      <c r="R2764" s="8">
        <v>0</v>
      </c>
      <c r="S2764" s="8">
        <v>0</v>
      </c>
      <c r="T2764" s="8">
        <v>0</v>
      </c>
      <c r="U2764" s="5">
        <v>408030062</v>
      </c>
    </row>
    <row r="2765" spans="1:21" hidden="1" x14ac:dyDescent="0.25">
      <c r="A2765" s="8" t="s">
        <v>5018</v>
      </c>
      <c r="B2765" s="2" t="s">
        <v>3179</v>
      </c>
      <c r="C2765" s="2" t="s">
        <v>227</v>
      </c>
      <c r="D2765" s="2" t="s">
        <v>224</v>
      </c>
      <c r="E2765" s="2" t="s">
        <v>187</v>
      </c>
      <c r="F2765" s="8" t="s">
        <v>36</v>
      </c>
      <c r="G2765" s="8">
        <v>0</v>
      </c>
      <c r="H2765" s="8">
        <v>1</v>
      </c>
      <c r="I2765" s="8">
        <v>0</v>
      </c>
      <c r="J2765" s="8">
        <v>0</v>
      </c>
      <c r="K2765" s="8">
        <v>0</v>
      </c>
      <c r="L2765" s="8">
        <v>0</v>
      </c>
      <c r="M2765" s="8">
        <v>1</v>
      </c>
      <c r="N2765" s="8">
        <v>0</v>
      </c>
      <c r="O2765" s="8">
        <v>0</v>
      </c>
      <c r="P2765" s="8">
        <v>1</v>
      </c>
      <c r="Q2765" s="8">
        <v>0</v>
      </c>
      <c r="R2765" s="8">
        <v>0</v>
      </c>
      <c r="S2765" s="8">
        <v>0</v>
      </c>
      <c r="T2765" s="8">
        <v>0</v>
      </c>
      <c r="U2765" s="5">
        <v>408030070</v>
      </c>
    </row>
    <row r="2766" spans="1:21" hidden="1" x14ac:dyDescent="0.25">
      <c r="A2766" s="8" t="s">
        <v>5018</v>
      </c>
      <c r="B2766" s="2" t="s">
        <v>3180</v>
      </c>
      <c r="C2766" s="2" t="s">
        <v>227</v>
      </c>
      <c r="D2766" s="2" t="s">
        <v>224</v>
      </c>
      <c r="E2766" s="2" t="s">
        <v>187</v>
      </c>
      <c r="F2766" s="8" t="s">
        <v>36</v>
      </c>
      <c r="G2766" s="8">
        <v>0</v>
      </c>
      <c r="H2766" s="8">
        <v>1</v>
      </c>
      <c r="I2766" s="8">
        <v>0</v>
      </c>
      <c r="J2766" s="8">
        <v>0</v>
      </c>
      <c r="K2766" s="8">
        <v>0</v>
      </c>
      <c r="L2766" s="8">
        <v>0</v>
      </c>
      <c r="M2766" s="8">
        <v>1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5">
        <v>408030089</v>
      </c>
    </row>
    <row r="2767" spans="1:21" hidden="1" x14ac:dyDescent="0.25">
      <c r="A2767" s="8" t="s">
        <v>5018</v>
      </c>
      <c r="B2767" s="2" t="s">
        <v>3181</v>
      </c>
      <c r="C2767" s="2" t="s">
        <v>227</v>
      </c>
      <c r="D2767" s="2" t="s">
        <v>224</v>
      </c>
      <c r="E2767" s="2" t="s">
        <v>187</v>
      </c>
      <c r="F2767" s="8" t="s">
        <v>36</v>
      </c>
      <c r="G2767" s="8">
        <v>0</v>
      </c>
      <c r="H2767" s="8">
        <v>1</v>
      </c>
      <c r="I2767" s="8">
        <v>0</v>
      </c>
      <c r="J2767" s="8">
        <v>0</v>
      </c>
      <c r="K2767" s="8">
        <v>0</v>
      </c>
      <c r="L2767" s="8">
        <v>0</v>
      </c>
      <c r="M2767" s="8">
        <v>1</v>
      </c>
      <c r="N2767" s="8">
        <v>0</v>
      </c>
      <c r="O2767" s="8">
        <v>0</v>
      </c>
      <c r="P2767" s="8">
        <v>1</v>
      </c>
      <c r="Q2767" s="8">
        <v>0</v>
      </c>
      <c r="R2767" s="8">
        <v>0</v>
      </c>
      <c r="S2767" s="8">
        <v>0</v>
      </c>
      <c r="T2767" s="8">
        <v>0</v>
      </c>
      <c r="U2767" s="5">
        <v>408030097</v>
      </c>
    </row>
    <row r="2768" spans="1:21" hidden="1" x14ac:dyDescent="0.25">
      <c r="A2768" s="8" t="s">
        <v>5018</v>
      </c>
      <c r="B2768" s="2" t="s">
        <v>3182</v>
      </c>
      <c r="C2768" s="2" t="s">
        <v>227</v>
      </c>
      <c r="D2768" s="2" t="s">
        <v>224</v>
      </c>
      <c r="E2768" s="2" t="s">
        <v>187</v>
      </c>
      <c r="F2768" s="8" t="s">
        <v>36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0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5">
        <v>408030100</v>
      </c>
    </row>
    <row r="2769" spans="1:21" hidden="1" x14ac:dyDescent="0.25">
      <c r="A2769" s="8" t="s">
        <v>5018</v>
      </c>
      <c r="B2769" s="2" t="s">
        <v>3183</v>
      </c>
      <c r="C2769" s="2" t="s">
        <v>227</v>
      </c>
      <c r="D2769" s="2" t="s">
        <v>224</v>
      </c>
      <c r="E2769" s="2" t="s">
        <v>187</v>
      </c>
      <c r="F2769" s="8" t="s">
        <v>36</v>
      </c>
      <c r="G2769" s="8">
        <v>0</v>
      </c>
      <c r="H2769" s="8">
        <v>1</v>
      </c>
      <c r="I2769" s="8">
        <v>0</v>
      </c>
      <c r="J2769" s="8">
        <v>0</v>
      </c>
      <c r="K2769" s="8">
        <v>0</v>
      </c>
      <c r="L2769" s="8">
        <v>0</v>
      </c>
      <c r="M2769" s="8">
        <v>1</v>
      </c>
      <c r="N2769" s="8">
        <v>0</v>
      </c>
      <c r="O2769" s="8">
        <v>0</v>
      </c>
      <c r="P2769" s="8">
        <v>1</v>
      </c>
      <c r="Q2769" s="8">
        <v>0</v>
      </c>
      <c r="R2769" s="8">
        <v>0</v>
      </c>
      <c r="S2769" s="8">
        <v>0</v>
      </c>
      <c r="T2769" s="8">
        <v>0</v>
      </c>
      <c r="U2769" s="5">
        <v>408030119</v>
      </c>
    </row>
    <row r="2770" spans="1:21" hidden="1" x14ac:dyDescent="0.25">
      <c r="A2770" s="8" t="s">
        <v>5018</v>
      </c>
      <c r="B2770" s="2" t="s">
        <v>3184</v>
      </c>
      <c r="C2770" s="2" t="s">
        <v>227</v>
      </c>
      <c r="D2770" s="2" t="s">
        <v>224</v>
      </c>
      <c r="E2770" s="2" t="s">
        <v>187</v>
      </c>
      <c r="F2770" s="8" t="s">
        <v>36</v>
      </c>
      <c r="G2770" s="8">
        <v>0</v>
      </c>
      <c r="H2770" s="8">
        <v>1</v>
      </c>
      <c r="I2770" s="8">
        <v>0</v>
      </c>
      <c r="J2770" s="8">
        <v>0</v>
      </c>
      <c r="K2770" s="8">
        <v>0</v>
      </c>
      <c r="L2770" s="8">
        <v>0</v>
      </c>
      <c r="M2770" s="8">
        <v>1</v>
      </c>
      <c r="N2770" s="8">
        <v>0</v>
      </c>
      <c r="O2770" s="8">
        <v>0</v>
      </c>
      <c r="P2770" s="8">
        <v>1</v>
      </c>
      <c r="Q2770" s="8">
        <v>0</v>
      </c>
      <c r="R2770" s="8">
        <v>0</v>
      </c>
      <c r="S2770" s="8">
        <v>0</v>
      </c>
      <c r="T2770" s="8">
        <v>0</v>
      </c>
      <c r="U2770" s="5">
        <v>408030127</v>
      </c>
    </row>
    <row r="2771" spans="1:21" hidden="1" x14ac:dyDescent="0.25">
      <c r="A2771" s="8" t="s">
        <v>5018</v>
      </c>
      <c r="B2771" s="2" t="s">
        <v>3185</v>
      </c>
      <c r="C2771" s="2" t="s">
        <v>227</v>
      </c>
      <c r="D2771" s="2" t="s">
        <v>224</v>
      </c>
      <c r="E2771" s="2" t="s">
        <v>187</v>
      </c>
      <c r="F2771" s="8" t="s">
        <v>36</v>
      </c>
      <c r="G2771" s="8">
        <v>0</v>
      </c>
      <c r="H2771" s="8">
        <v>1</v>
      </c>
      <c r="I2771" s="8">
        <v>0</v>
      </c>
      <c r="J2771" s="8">
        <v>0</v>
      </c>
      <c r="K2771" s="8">
        <v>0</v>
      </c>
      <c r="L2771" s="8">
        <v>0</v>
      </c>
      <c r="M2771" s="8">
        <v>1</v>
      </c>
      <c r="N2771" s="8">
        <v>0</v>
      </c>
      <c r="O2771" s="8">
        <v>0</v>
      </c>
      <c r="P2771" s="8">
        <v>1</v>
      </c>
      <c r="Q2771" s="8">
        <v>0</v>
      </c>
      <c r="R2771" s="8">
        <v>0</v>
      </c>
      <c r="S2771" s="8">
        <v>0</v>
      </c>
      <c r="T2771" s="8">
        <v>0</v>
      </c>
      <c r="U2771" s="5">
        <v>408030135</v>
      </c>
    </row>
    <row r="2772" spans="1:21" hidden="1" x14ac:dyDescent="0.25">
      <c r="A2772" s="8" t="s">
        <v>5018</v>
      </c>
      <c r="B2772" s="2" t="s">
        <v>3186</v>
      </c>
      <c r="C2772" s="2" t="s">
        <v>227</v>
      </c>
      <c r="D2772" s="2" t="s">
        <v>224</v>
      </c>
      <c r="E2772" s="2" t="s">
        <v>187</v>
      </c>
      <c r="F2772" s="8" t="s">
        <v>36</v>
      </c>
      <c r="G2772" s="8">
        <v>0</v>
      </c>
      <c r="H2772" s="8">
        <v>1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1</v>
      </c>
      <c r="Q2772" s="8">
        <v>0</v>
      </c>
      <c r="R2772" s="8">
        <v>0</v>
      </c>
      <c r="S2772" s="8">
        <v>0</v>
      </c>
      <c r="T2772" s="8">
        <v>0</v>
      </c>
      <c r="U2772" s="5">
        <v>408030143</v>
      </c>
    </row>
    <row r="2773" spans="1:21" hidden="1" x14ac:dyDescent="0.25">
      <c r="A2773" s="8" t="s">
        <v>5018</v>
      </c>
      <c r="B2773" s="2" t="s">
        <v>3187</v>
      </c>
      <c r="C2773" s="2" t="s">
        <v>227</v>
      </c>
      <c r="D2773" s="2" t="s">
        <v>224</v>
      </c>
      <c r="E2773" s="2" t="s">
        <v>187</v>
      </c>
      <c r="F2773" s="8" t="s">
        <v>36</v>
      </c>
      <c r="G2773" s="8">
        <v>0</v>
      </c>
      <c r="H2773" s="8">
        <v>1</v>
      </c>
      <c r="I2773" s="8">
        <v>0</v>
      </c>
      <c r="J2773" s="8">
        <v>0</v>
      </c>
      <c r="K2773" s="8">
        <v>0</v>
      </c>
      <c r="L2773" s="8">
        <v>0</v>
      </c>
      <c r="M2773" s="8">
        <v>1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8">
        <v>0</v>
      </c>
      <c r="T2773" s="8">
        <v>0</v>
      </c>
      <c r="U2773" s="5">
        <v>408030151</v>
      </c>
    </row>
    <row r="2774" spans="1:21" hidden="1" x14ac:dyDescent="0.25">
      <c r="A2774" s="8" t="s">
        <v>5018</v>
      </c>
      <c r="B2774" s="2" t="s">
        <v>3188</v>
      </c>
      <c r="C2774" s="2" t="s">
        <v>227</v>
      </c>
      <c r="D2774" s="2" t="s">
        <v>224</v>
      </c>
      <c r="E2774" s="2" t="s">
        <v>187</v>
      </c>
      <c r="F2774" s="8" t="s">
        <v>36</v>
      </c>
      <c r="G2774" s="8">
        <v>0</v>
      </c>
      <c r="H2774" s="8">
        <v>1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0</v>
      </c>
      <c r="O2774" s="8">
        <v>0</v>
      </c>
      <c r="P2774" s="8">
        <v>1</v>
      </c>
      <c r="Q2774" s="8">
        <v>0</v>
      </c>
      <c r="R2774" s="8">
        <v>0</v>
      </c>
      <c r="S2774" s="8">
        <v>0</v>
      </c>
      <c r="T2774" s="8">
        <v>0</v>
      </c>
      <c r="U2774" s="5">
        <v>408030160</v>
      </c>
    </row>
    <row r="2775" spans="1:21" hidden="1" x14ac:dyDescent="0.25">
      <c r="A2775" s="8" t="s">
        <v>5018</v>
      </c>
      <c r="B2775" s="2" t="s">
        <v>3189</v>
      </c>
      <c r="C2775" s="2" t="s">
        <v>227</v>
      </c>
      <c r="D2775" s="2" t="s">
        <v>224</v>
      </c>
      <c r="E2775" s="2" t="s">
        <v>187</v>
      </c>
      <c r="F2775" s="8" t="s">
        <v>36</v>
      </c>
      <c r="G2775" s="8">
        <v>0</v>
      </c>
      <c r="H2775" s="8">
        <v>1</v>
      </c>
      <c r="I2775" s="8">
        <v>0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0</v>
      </c>
      <c r="P2775" s="8">
        <v>1</v>
      </c>
      <c r="Q2775" s="8">
        <v>0</v>
      </c>
      <c r="R2775" s="8">
        <v>0</v>
      </c>
      <c r="S2775" s="8">
        <v>0</v>
      </c>
      <c r="T2775" s="8">
        <v>0</v>
      </c>
      <c r="U2775" s="5">
        <v>408030178</v>
      </c>
    </row>
    <row r="2776" spans="1:21" hidden="1" x14ac:dyDescent="0.25">
      <c r="A2776" s="8" t="s">
        <v>5018</v>
      </c>
      <c r="B2776" s="2" t="s">
        <v>3190</v>
      </c>
      <c r="C2776" s="2" t="s">
        <v>227</v>
      </c>
      <c r="D2776" s="2" t="s">
        <v>224</v>
      </c>
      <c r="E2776" s="2" t="s">
        <v>187</v>
      </c>
      <c r="F2776" s="8" t="s">
        <v>36</v>
      </c>
      <c r="G2776" s="8">
        <v>0</v>
      </c>
      <c r="H2776" s="8">
        <v>1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5">
        <v>408030186</v>
      </c>
    </row>
    <row r="2777" spans="1:21" hidden="1" x14ac:dyDescent="0.25">
      <c r="A2777" s="8" t="s">
        <v>5018</v>
      </c>
      <c r="B2777" s="2" t="s">
        <v>3191</v>
      </c>
      <c r="C2777" s="2" t="s">
        <v>227</v>
      </c>
      <c r="D2777" s="2" t="s">
        <v>224</v>
      </c>
      <c r="E2777" s="2" t="s">
        <v>187</v>
      </c>
      <c r="F2777" s="8" t="s">
        <v>36</v>
      </c>
      <c r="G2777" s="8">
        <v>0</v>
      </c>
      <c r="H2777" s="8">
        <v>1</v>
      </c>
      <c r="I2777" s="8">
        <v>0</v>
      </c>
      <c r="J2777" s="8">
        <v>0</v>
      </c>
      <c r="K2777" s="8">
        <v>0</v>
      </c>
      <c r="L2777" s="8">
        <v>0</v>
      </c>
      <c r="M2777" s="8">
        <v>1</v>
      </c>
      <c r="N2777" s="8">
        <v>0</v>
      </c>
      <c r="O2777" s="8">
        <v>0</v>
      </c>
      <c r="P2777" s="8">
        <v>1</v>
      </c>
      <c r="Q2777" s="8">
        <v>0</v>
      </c>
      <c r="R2777" s="8">
        <v>0</v>
      </c>
      <c r="S2777" s="8">
        <v>0</v>
      </c>
      <c r="T2777" s="8">
        <v>0</v>
      </c>
      <c r="U2777" s="5">
        <v>408030194</v>
      </c>
    </row>
    <row r="2778" spans="1:21" hidden="1" x14ac:dyDescent="0.25">
      <c r="A2778" s="8" t="s">
        <v>5018</v>
      </c>
      <c r="B2778" s="2" t="s">
        <v>3192</v>
      </c>
      <c r="C2778" s="2" t="s">
        <v>227</v>
      </c>
      <c r="D2778" s="2" t="s">
        <v>224</v>
      </c>
      <c r="E2778" s="2" t="s">
        <v>187</v>
      </c>
      <c r="F2778" s="8" t="s">
        <v>36</v>
      </c>
      <c r="G2778" s="8">
        <v>0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0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5">
        <v>408030208</v>
      </c>
    </row>
    <row r="2779" spans="1:21" hidden="1" x14ac:dyDescent="0.25">
      <c r="A2779" s="8" t="s">
        <v>5018</v>
      </c>
      <c r="B2779" s="2" t="s">
        <v>3193</v>
      </c>
      <c r="C2779" s="2" t="s">
        <v>227</v>
      </c>
      <c r="D2779" s="2" t="s">
        <v>224</v>
      </c>
      <c r="E2779" s="2" t="s">
        <v>187</v>
      </c>
      <c r="F2779" s="8" t="s">
        <v>36</v>
      </c>
      <c r="G2779" s="8">
        <v>0</v>
      </c>
      <c r="H2779" s="8">
        <v>1</v>
      </c>
      <c r="I2779" s="8">
        <v>0</v>
      </c>
      <c r="J2779" s="8">
        <v>0</v>
      </c>
      <c r="K2779" s="8">
        <v>0</v>
      </c>
      <c r="L2779" s="8">
        <v>0</v>
      </c>
      <c r="M2779" s="8">
        <v>1</v>
      </c>
      <c r="N2779" s="8">
        <v>0</v>
      </c>
      <c r="O2779" s="8">
        <v>0</v>
      </c>
      <c r="P2779" s="8">
        <v>1</v>
      </c>
      <c r="Q2779" s="8">
        <v>0</v>
      </c>
      <c r="R2779" s="8">
        <v>0</v>
      </c>
      <c r="S2779" s="8">
        <v>0</v>
      </c>
      <c r="T2779" s="8">
        <v>0</v>
      </c>
      <c r="U2779" s="5">
        <v>408030216</v>
      </c>
    </row>
    <row r="2780" spans="1:21" hidden="1" x14ac:dyDescent="0.25">
      <c r="A2780" s="8" t="s">
        <v>5018</v>
      </c>
      <c r="B2780" s="2" t="s">
        <v>3194</v>
      </c>
      <c r="C2780" s="2" t="s">
        <v>227</v>
      </c>
      <c r="D2780" s="2" t="s">
        <v>224</v>
      </c>
      <c r="E2780" s="2" t="s">
        <v>187</v>
      </c>
      <c r="F2780" s="8" t="s">
        <v>36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0</v>
      </c>
      <c r="M2780" s="8">
        <v>1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5">
        <v>408030224</v>
      </c>
    </row>
    <row r="2781" spans="1:21" hidden="1" x14ac:dyDescent="0.25">
      <c r="A2781" s="8" t="s">
        <v>5018</v>
      </c>
      <c r="B2781" s="2" t="s">
        <v>3195</v>
      </c>
      <c r="C2781" s="2" t="s">
        <v>227</v>
      </c>
      <c r="D2781" s="2" t="s">
        <v>224</v>
      </c>
      <c r="E2781" s="2" t="s">
        <v>187</v>
      </c>
      <c r="F2781" s="8" t="s">
        <v>36</v>
      </c>
      <c r="G2781" s="8">
        <v>0</v>
      </c>
      <c r="H2781" s="8">
        <v>1</v>
      </c>
      <c r="I2781" s="8">
        <v>0</v>
      </c>
      <c r="J2781" s="8">
        <v>0</v>
      </c>
      <c r="K2781" s="8">
        <v>0</v>
      </c>
      <c r="L2781" s="8">
        <v>0</v>
      </c>
      <c r="M2781" s="8">
        <v>1</v>
      </c>
      <c r="N2781" s="8">
        <v>0</v>
      </c>
      <c r="O2781" s="8">
        <v>0</v>
      </c>
      <c r="P2781" s="8">
        <v>1</v>
      </c>
      <c r="Q2781" s="8">
        <v>0</v>
      </c>
      <c r="R2781" s="8">
        <v>0</v>
      </c>
      <c r="S2781" s="8">
        <v>0</v>
      </c>
      <c r="T2781" s="8">
        <v>0</v>
      </c>
      <c r="U2781" s="5">
        <v>408030232</v>
      </c>
    </row>
    <row r="2782" spans="1:21" hidden="1" x14ac:dyDescent="0.25">
      <c r="A2782" s="8" t="s">
        <v>5018</v>
      </c>
      <c r="B2782" s="2" t="s">
        <v>3196</v>
      </c>
      <c r="C2782" s="2" t="s">
        <v>227</v>
      </c>
      <c r="D2782" s="2" t="s">
        <v>224</v>
      </c>
      <c r="E2782" s="2" t="s">
        <v>187</v>
      </c>
      <c r="F2782" s="8" t="s">
        <v>36</v>
      </c>
      <c r="G2782" s="8">
        <v>0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1</v>
      </c>
      <c r="N2782" s="8">
        <v>0</v>
      </c>
      <c r="O2782" s="8">
        <v>0</v>
      </c>
      <c r="P2782" s="8">
        <v>1</v>
      </c>
      <c r="Q2782" s="8">
        <v>0</v>
      </c>
      <c r="R2782" s="8">
        <v>0</v>
      </c>
      <c r="S2782" s="8">
        <v>0</v>
      </c>
      <c r="T2782" s="8">
        <v>0</v>
      </c>
      <c r="U2782" s="5">
        <v>408030240</v>
      </c>
    </row>
    <row r="2783" spans="1:21" hidden="1" x14ac:dyDescent="0.25">
      <c r="A2783" s="8" t="s">
        <v>5018</v>
      </c>
      <c r="B2783" s="2" t="s">
        <v>3197</v>
      </c>
      <c r="C2783" s="2" t="s">
        <v>227</v>
      </c>
      <c r="D2783" s="2" t="s">
        <v>224</v>
      </c>
      <c r="E2783" s="2" t="s">
        <v>187</v>
      </c>
      <c r="F2783" s="8" t="s">
        <v>36</v>
      </c>
      <c r="G2783" s="8">
        <v>0</v>
      </c>
      <c r="H2783" s="8">
        <v>1</v>
      </c>
      <c r="I2783" s="8">
        <v>0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1</v>
      </c>
      <c r="Q2783" s="8">
        <v>0</v>
      </c>
      <c r="R2783" s="8">
        <v>0</v>
      </c>
      <c r="S2783" s="8">
        <v>0</v>
      </c>
      <c r="T2783" s="8">
        <v>0</v>
      </c>
      <c r="U2783" s="5">
        <v>408030259</v>
      </c>
    </row>
    <row r="2784" spans="1:21" hidden="1" x14ac:dyDescent="0.25">
      <c r="A2784" s="8" t="s">
        <v>5018</v>
      </c>
      <c r="B2784" s="2" t="s">
        <v>3198</v>
      </c>
      <c r="C2784" s="2" t="s">
        <v>227</v>
      </c>
      <c r="D2784" s="2" t="s">
        <v>224</v>
      </c>
      <c r="E2784" s="2" t="s">
        <v>187</v>
      </c>
      <c r="F2784" s="8" t="s">
        <v>36</v>
      </c>
      <c r="G2784" s="8">
        <v>0</v>
      </c>
      <c r="H2784" s="8">
        <v>1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1</v>
      </c>
      <c r="Q2784" s="8">
        <v>0</v>
      </c>
      <c r="R2784" s="8">
        <v>0</v>
      </c>
      <c r="S2784" s="8">
        <v>0</v>
      </c>
      <c r="T2784" s="8">
        <v>0</v>
      </c>
      <c r="U2784" s="5">
        <v>408030267</v>
      </c>
    </row>
    <row r="2785" spans="1:21" hidden="1" x14ac:dyDescent="0.25">
      <c r="A2785" s="8" t="s">
        <v>5018</v>
      </c>
      <c r="B2785" s="2" t="s">
        <v>3199</v>
      </c>
      <c r="C2785" s="2" t="s">
        <v>227</v>
      </c>
      <c r="D2785" s="2" t="s">
        <v>224</v>
      </c>
      <c r="E2785" s="2" t="s">
        <v>187</v>
      </c>
      <c r="F2785" s="8" t="s">
        <v>36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0</v>
      </c>
      <c r="O2785" s="8">
        <v>0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5">
        <v>408030275</v>
      </c>
    </row>
    <row r="2786" spans="1:21" hidden="1" x14ac:dyDescent="0.25">
      <c r="A2786" s="8" t="s">
        <v>5018</v>
      </c>
      <c r="B2786" s="2" t="s">
        <v>3200</v>
      </c>
      <c r="C2786" s="2" t="s">
        <v>227</v>
      </c>
      <c r="D2786" s="2" t="s">
        <v>224</v>
      </c>
      <c r="E2786" s="2" t="s">
        <v>187</v>
      </c>
      <c r="F2786" s="8" t="s">
        <v>36</v>
      </c>
      <c r="G2786" s="8">
        <v>0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1</v>
      </c>
      <c r="Q2786" s="8">
        <v>0</v>
      </c>
      <c r="R2786" s="8">
        <v>0</v>
      </c>
      <c r="S2786" s="8">
        <v>0</v>
      </c>
      <c r="T2786" s="8">
        <v>0</v>
      </c>
      <c r="U2786" s="5">
        <v>408030283</v>
      </c>
    </row>
    <row r="2787" spans="1:21" hidden="1" x14ac:dyDescent="0.25">
      <c r="A2787" s="8" t="s">
        <v>5018</v>
      </c>
      <c r="B2787" s="2" t="s">
        <v>3201</v>
      </c>
      <c r="C2787" s="2" t="s">
        <v>227</v>
      </c>
      <c r="D2787" s="2" t="s">
        <v>224</v>
      </c>
      <c r="E2787" s="2" t="s">
        <v>187</v>
      </c>
      <c r="F2787" s="8" t="s">
        <v>36</v>
      </c>
      <c r="G2787" s="8">
        <v>0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1</v>
      </c>
      <c r="N2787" s="8">
        <v>0</v>
      </c>
      <c r="O2787" s="8">
        <v>0</v>
      </c>
      <c r="P2787" s="8">
        <v>1</v>
      </c>
      <c r="Q2787" s="8">
        <v>0</v>
      </c>
      <c r="R2787" s="8">
        <v>0</v>
      </c>
      <c r="S2787" s="8">
        <v>0</v>
      </c>
      <c r="T2787" s="8">
        <v>0</v>
      </c>
      <c r="U2787" s="5">
        <v>408030291</v>
      </c>
    </row>
    <row r="2788" spans="1:21" hidden="1" x14ac:dyDescent="0.25">
      <c r="A2788" s="8" t="s">
        <v>5018</v>
      </c>
      <c r="B2788" s="2" t="s">
        <v>3202</v>
      </c>
      <c r="C2788" s="2" t="s">
        <v>227</v>
      </c>
      <c r="D2788" s="2" t="s">
        <v>224</v>
      </c>
      <c r="E2788" s="2" t="s">
        <v>187</v>
      </c>
      <c r="F2788" s="8" t="s">
        <v>36</v>
      </c>
      <c r="G2788" s="8">
        <v>0</v>
      </c>
      <c r="H2788" s="8">
        <v>1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1</v>
      </c>
      <c r="Q2788" s="8">
        <v>0</v>
      </c>
      <c r="R2788" s="8">
        <v>0</v>
      </c>
      <c r="S2788" s="8">
        <v>0</v>
      </c>
      <c r="T2788" s="8">
        <v>0</v>
      </c>
      <c r="U2788" s="5">
        <v>408030305</v>
      </c>
    </row>
    <row r="2789" spans="1:21" hidden="1" x14ac:dyDescent="0.25">
      <c r="A2789" s="8" t="s">
        <v>5018</v>
      </c>
      <c r="B2789" s="2" t="s">
        <v>3203</v>
      </c>
      <c r="C2789" s="2" t="s">
        <v>227</v>
      </c>
      <c r="D2789" s="2" t="s">
        <v>224</v>
      </c>
      <c r="E2789" s="2" t="s">
        <v>187</v>
      </c>
      <c r="F2789" s="8" t="s">
        <v>36</v>
      </c>
      <c r="G2789" s="8">
        <v>0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0</v>
      </c>
      <c r="O2789" s="8">
        <v>0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5">
        <v>408030313</v>
      </c>
    </row>
    <row r="2790" spans="1:21" hidden="1" x14ac:dyDescent="0.25">
      <c r="A2790" s="8" t="s">
        <v>5018</v>
      </c>
      <c r="B2790" s="2" t="s">
        <v>3204</v>
      </c>
      <c r="C2790" s="2" t="s">
        <v>227</v>
      </c>
      <c r="D2790" s="2" t="s">
        <v>224</v>
      </c>
      <c r="E2790" s="2" t="s">
        <v>187</v>
      </c>
      <c r="F2790" s="8" t="s">
        <v>36</v>
      </c>
      <c r="G2790" s="8">
        <v>0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5">
        <v>408030321</v>
      </c>
    </row>
    <row r="2791" spans="1:21" hidden="1" x14ac:dyDescent="0.25">
      <c r="A2791" s="8" t="s">
        <v>5018</v>
      </c>
      <c r="B2791" s="2" t="s">
        <v>3205</v>
      </c>
      <c r="C2791" s="2" t="s">
        <v>227</v>
      </c>
      <c r="D2791" s="2" t="s">
        <v>224</v>
      </c>
      <c r="E2791" s="2" t="s">
        <v>187</v>
      </c>
      <c r="F2791" s="8" t="s">
        <v>36</v>
      </c>
      <c r="G2791" s="8">
        <v>0</v>
      </c>
      <c r="H2791" s="8">
        <v>1</v>
      </c>
      <c r="I2791" s="8">
        <v>0</v>
      </c>
      <c r="J2791" s="8">
        <v>0</v>
      </c>
      <c r="K2791" s="8">
        <v>0</v>
      </c>
      <c r="L2791" s="8">
        <v>0</v>
      </c>
      <c r="M2791" s="8">
        <v>1</v>
      </c>
      <c r="N2791" s="8">
        <v>0</v>
      </c>
      <c r="O2791" s="8">
        <v>0</v>
      </c>
      <c r="P2791" s="8">
        <v>1</v>
      </c>
      <c r="Q2791" s="8">
        <v>0</v>
      </c>
      <c r="R2791" s="8">
        <v>0</v>
      </c>
      <c r="S2791" s="8">
        <v>0</v>
      </c>
      <c r="T2791" s="8">
        <v>0</v>
      </c>
      <c r="U2791" s="5">
        <v>408030330</v>
      </c>
    </row>
    <row r="2792" spans="1:21" hidden="1" x14ac:dyDescent="0.25">
      <c r="A2792" s="8" t="s">
        <v>5018</v>
      </c>
      <c r="B2792" s="2" t="s">
        <v>3206</v>
      </c>
      <c r="C2792" s="2" t="s">
        <v>227</v>
      </c>
      <c r="D2792" s="2" t="s">
        <v>224</v>
      </c>
      <c r="E2792" s="2" t="s">
        <v>187</v>
      </c>
      <c r="F2792" s="8" t="s">
        <v>36</v>
      </c>
      <c r="G2792" s="8">
        <v>0</v>
      </c>
      <c r="H2792" s="8">
        <v>1</v>
      </c>
      <c r="I2792" s="8">
        <v>0</v>
      </c>
      <c r="J2792" s="8">
        <v>0</v>
      </c>
      <c r="K2792" s="8">
        <v>0</v>
      </c>
      <c r="L2792" s="8">
        <v>0</v>
      </c>
      <c r="M2792" s="8">
        <v>1</v>
      </c>
      <c r="N2792" s="8">
        <v>0</v>
      </c>
      <c r="O2792" s="8">
        <v>0</v>
      </c>
      <c r="P2792" s="8">
        <v>1</v>
      </c>
      <c r="Q2792" s="8">
        <v>0</v>
      </c>
      <c r="R2792" s="8">
        <v>0</v>
      </c>
      <c r="S2792" s="8">
        <v>0</v>
      </c>
      <c r="T2792" s="8">
        <v>0</v>
      </c>
      <c r="U2792" s="5">
        <v>408030348</v>
      </c>
    </row>
    <row r="2793" spans="1:21" hidden="1" x14ac:dyDescent="0.25">
      <c r="A2793" s="8" t="s">
        <v>5018</v>
      </c>
      <c r="B2793" s="2" t="s">
        <v>3207</v>
      </c>
      <c r="C2793" s="2" t="s">
        <v>227</v>
      </c>
      <c r="D2793" s="2" t="s">
        <v>224</v>
      </c>
      <c r="E2793" s="2" t="s">
        <v>187</v>
      </c>
      <c r="F2793" s="8" t="s">
        <v>36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0</v>
      </c>
      <c r="O2793" s="8">
        <v>0</v>
      </c>
      <c r="P2793" s="8">
        <v>1</v>
      </c>
      <c r="Q2793" s="8">
        <v>0</v>
      </c>
      <c r="R2793" s="8">
        <v>0</v>
      </c>
      <c r="S2793" s="8">
        <v>0</v>
      </c>
      <c r="T2793" s="8">
        <v>0</v>
      </c>
      <c r="U2793" s="5">
        <v>408030356</v>
      </c>
    </row>
    <row r="2794" spans="1:21" hidden="1" x14ac:dyDescent="0.25">
      <c r="A2794" s="8" t="s">
        <v>5018</v>
      </c>
      <c r="B2794" s="2" t="s">
        <v>3208</v>
      </c>
      <c r="C2794" s="2" t="s">
        <v>227</v>
      </c>
      <c r="D2794" s="2" t="s">
        <v>224</v>
      </c>
      <c r="E2794" s="2" t="s">
        <v>187</v>
      </c>
      <c r="F2794" s="8" t="s">
        <v>36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1</v>
      </c>
      <c r="N2794" s="8">
        <v>0</v>
      </c>
      <c r="O2794" s="8">
        <v>0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5">
        <v>408030364</v>
      </c>
    </row>
    <row r="2795" spans="1:21" hidden="1" x14ac:dyDescent="0.25">
      <c r="A2795" s="8" t="s">
        <v>5018</v>
      </c>
      <c r="B2795" s="2" t="s">
        <v>3209</v>
      </c>
      <c r="C2795" s="2" t="s">
        <v>227</v>
      </c>
      <c r="D2795" s="2" t="s">
        <v>224</v>
      </c>
      <c r="E2795" s="2" t="s">
        <v>187</v>
      </c>
      <c r="F2795" s="8" t="s">
        <v>36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>
        <v>0</v>
      </c>
      <c r="O2795" s="8">
        <v>0</v>
      </c>
      <c r="P2795" s="8">
        <v>1</v>
      </c>
      <c r="Q2795" s="8">
        <v>0</v>
      </c>
      <c r="R2795" s="8">
        <v>0</v>
      </c>
      <c r="S2795" s="8">
        <v>0</v>
      </c>
      <c r="T2795" s="8">
        <v>0</v>
      </c>
      <c r="U2795" s="5">
        <v>408030372</v>
      </c>
    </row>
    <row r="2796" spans="1:21" hidden="1" x14ac:dyDescent="0.25">
      <c r="A2796" s="8" t="s">
        <v>5018</v>
      </c>
      <c r="B2796" s="2" t="s">
        <v>3210</v>
      </c>
      <c r="C2796" s="2" t="s">
        <v>227</v>
      </c>
      <c r="D2796" s="2" t="s">
        <v>224</v>
      </c>
      <c r="E2796" s="2" t="s">
        <v>187</v>
      </c>
      <c r="F2796" s="8" t="s">
        <v>36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1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8">
        <v>0</v>
      </c>
      <c r="T2796" s="8">
        <v>0</v>
      </c>
      <c r="U2796" s="5">
        <v>408030380</v>
      </c>
    </row>
    <row r="2797" spans="1:21" hidden="1" x14ac:dyDescent="0.25">
      <c r="A2797" s="8" t="s">
        <v>5018</v>
      </c>
      <c r="B2797" s="2" t="s">
        <v>3211</v>
      </c>
      <c r="C2797" s="2" t="s">
        <v>227</v>
      </c>
      <c r="D2797" s="2" t="s">
        <v>224</v>
      </c>
      <c r="E2797" s="2" t="s">
        <v>187</v>
      </c>
      <c r="F2797" s="8" t="s">
        <v>24</v>
      </c>
      <c r="G2797" s="8">
        <v>0</v>
      </c>
      <c r="H2797" s="8">
        <v>1</v>
      </c>
      <c r="I2797" s="8">
        <v>0</v>
      </c>
      <c r="J2797" s="8">
        <v>0</v>
      </c>
      <c r="K2797" s="8">
        <v>0</v>
      </c>
      <c r="L2797" s="8">
        <v>0</v>
      </c>
      <c r="M2797" s="8">
        <v>1</v>
      </c>
      <c r="N2797" s="8">
        <v>0</v>
      </c>
      <c r="O2797" s="8">
        <v>0</v>
      </c>
      <c r="P2797" s="8">
        <v>1</v>
      </c>
      <c r="Q2797" s="8">
        <v>0</v>
      </c>
      <c r="R2797" s="8">
        <v>0</v>
      </c>
      <c r="S2797" s="8">
        <v>0</v>
      </c>
      <c r="T2797" s="8">
        <v>0</v>
      </c>
      <c r="U2797" s="5">
        <v>408030399</v>
      </c>
    </row>
    <row r="2798" spans="1:21" hidden="1" x14ac:dyDescent="0.25">
      <c r="A2798" s="8" t="s">
        <v>5018</v>
      </c>
      <c r="B2798" s="2" t="s">
        <v>3212</v>
      </c>
      <c r="C2798" s="2" t="s">
        <v>227</v>
      </c>
      <c r="D2798" s="2" t="s">
        <v>224</v>
      </c>
      <c r="E2798" s="2" t="s">
        <v>187</v>
      </c>
      <c r="F2798" s="8" t="s">
        <v>24</v>
      </c>
      <c r="G2798" s="8">
        <v>0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5">
        <v>408030402</v>
      </c>
    </row>
    <row r="2799" spans="1:21" hidden="1" x14ac:dyDescent="0.25">
      <c r="A2799" s="8" t="s">
        <v>5018</v>
      </c>
      <c r="B2799" s="2" t="s">
        <v>3213</v>
      </c>
      <c r="C2799" s="2" t="s">
        <v>227</v>
      </c>
      <c r="D2799" s="2" t="s">
        <v>224</v>
      </c>
      <c r="E2799" s="2" t="s">
        <v>187</v>
      </c>
      <c r="F2799" s="8" t="s">
        <v>36</v>
      </c>
      <c r="G2799" s="8">
        <v>0</v>
      </c>
      <c r="H2799" s="8">
        <v>1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0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5">
        <v>408030410</v>
      </c>
    </row>
    <row r="2800" spans="1:21" hidden="1" x14ac:dyDescent="0.25">
      <c r="A2800" s="8" t="s">
        <v>5018</v>
      </c>
      <c r="B2800" s="2" t="s">
        <v>3214</v>
      </c>
      <c r="C2800" s="2" t="s">
        <v>227</v>
      </c>
      <c r="D2800" s="2" t="s">
        <v>224</v>
      </c>
      <c r="E2800" s="2" t="s">
        <v>187</v>
      </c>
      <c r="F2800" s="8" t="s">
        <v>36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5">
        <v>408030429</v>
      </c>
    </row>
    <row r="2801" spans="1:21" hidden="1" x14ac:dyDescent="0.25">
      <c r="A2801" s="8" t="s">
        <v>5018</v>
      </c>
      <c r="B2801" s="2" t="s">
        <v>3215</v>
      </c>
      <c r="C2801" s="2" t="s">
        <v>227</v>
      </c>
      <c r="D2801" s="2" t="s">
        <v>224</v>
      </c>
      <c r="E2801" s="2" t="s">
        <v>187</v>
      </c>
      <c r="F2801" s="8" t="s">
        <v>24</v>
      </c>
      <c r="G2801" s="8">
        <v>0</v>
      </c>
      <c r="H2801" s="8">
        <v>1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0</v>
      </c>
      <c r="O2801" s="8">
        <v>0</v>
      </c>
      <c r="P2801" s="8">
        <v>1</v>
      </c>
      <c r="Q2801" s="8">
        <v>0</v>
      </c>
      <c r="R2801" s="8">
        <v>0</v>
      </c>
      <c r="S2801" s="8">
        <v>0</v>
      </c>
      <c r="T2801" s="8">
        <v>0</v>
      </c>
      <c r="U2801" s="5">
        <v>408030437</v>
      </c>
    </row>
    <row r="2802" spans="1:21" hidden="1" x14ac:dyDescent="0.25">
      <c r="A2802" s="8" t="s">
        <v>5018</v>
      </c>
      <c r="B2802" s="2" t="s">
        <v>3216</v>
      </c>
      <c r="C2802" s="2" t="s">
        <v>227</v>
      </c>
      <c r="D2802" s="2" t="s">
        <v>224</v>
      </c>
      <c r="E2802" s="2" t="s">
        <v>187</v>
      </c>
      <c r="F2802" s="8" t="s">
        <v>24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1</v>
      </c>
      <c r="Q2802" s="8">
        <v>0</v>
      </c>
      <c r="R2802" s="8">
        <v>0</v>
      </c>
      <c r="S2802" s="8">
        <v>0</v>
      </c>
      <c r="T2802" s="8">
        <v>0</v>
      </c>
      <c r="U2802" s="5">
        <v>408030445</v>
      </c>
    </row>
    <row r="2803" spans="1:21" hidden="1" x14ac:dyDescent="0.25">
      <c r="A2803" s="8" t="s">
        <v>5018</v>
      </c>
      <c r="B2803" s="2" t="s">
        <v>3217</v>
      </c>
      <c r="C2803" s="2" t="s">
        <v>227</v>
      </c>
      <c r="D2803" s="2" t="s">
        <v>224</v>
      </c>
      <c r="E2803" s="2" t="s">
        <v>187</v>
      </c>
      <c r="F2803" s="8" t="s">
        <v>36</v>
      </c>
      <c r="G2803" s="8">
        <v>0</v>
      </c>
      <c r="H2803" s="8">
        <v>1</v>
      </c>
      <c r="I2803" s="8">
        <v>0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0</v>
      </c>
      <c r="P2803" s="8">
        <v>1</v>
      </c>
      <c r="Q2803" s="8">
        <v>0</v>
      </c>
      <c r="R2803" s="8">
        <v>0</v>
      </c>
      <c r="S2803" s="8">
        <v>0</v>
      </c>
      <c r="T2803" s="8">
        <v>0</v>
      </c>
      <c r="U2803" s="5">
        <v>408030453</v>
      </c>
    </row>
    <row r="2804" spans="1:21" hidden="1" x14ac:dyDescent="0.25">
      <c r="A2804" s="8" t="s">
        <v>5018</v>
      </c>
      <c r="B2804" s="2" t="s">
        <v>3218</v>
      </c>
      <c r="C2804" s="2" t="s">
        <v>227</v>
      </c>
      <c r="D2804" s="2" t="s">
        <v>224</v>
      </c>
      <c r="E2804" s="2" t="s">
        <v>187</v>
      </c>
      <c r="F2804" s="8" t="s">
        <v>36</v>
      </c>
      <c r="G2804" s="8">
        <v>0</v>
      </c>
      <c r="H2804" s="8">
        <v>1</v>
      </c>
      <c r="I2804" s="8">
        <v>0</v>
      </c>
      <c r="J2804" s="8">
        <v>0</v>
      </c>
      <c r="K2804" s="8">
        <v>0</v>
      </c>
      <c r="L2804" s="8">
        <v>0</v>
      </c>
      <c r="M2804" s="8">
        <v>1</v>
      </c>
      <c r="N2804" s="8">
        <v>0</v>
      </c>
      <c r="O2804" s="8">
        <v>0</v>
      </c>
      <c r="P2804" s="8">
        <v>1</v>
      </c>
      <c r="Q2804" s="8">
        <v>0</v>
      </c>
      <c r="R2804" s="8">
        <v>0</v>
      </c>
      <c r="S2804" s="8">
        <v>0</v>
      </c>
      <c r="T2804" s="8">
        <v>0</v>
      </c>
      <c r="U2804" s="5">
        <v>408030461</v>
      </c>
    </row>
    <row r="2805" spans="1:21" hidden="1" x14ac:dyDescent="0.25">
      <c r="A2805" s="8" t="s">
        <v>5018</v>
      </c>
      <c r="B2805" s="2" t="s">
        <v>3219</v>
      </c>
      <c r="C2805" s="2" t="s">
        <v>227</v>
      </c>
      <c r="D2805" s="2" t="s">
        <v>224</v>
      </c>
      <c r="E2805" s="2" t="s">
        <v>187</v>
      </c>
      <c r="F2805" s="8" t="s">
        <v>24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1</v>
      </c>
      <c r="Q2805" s="8">
        <v>0</v>
      </c>
      <c r="R2805" s="8">
        <v>0</v>
      </c>
      <c r="S2805" s="8">
        <v>0</v>
      </c>
      <c r="T2805" s="8">
        <v>0</v>
      </c>
      <c r="U2805" s="5">
        <v>408030470</v>
      </c>
    </row>
    <row r="2806" spans="1:21" hidden="1" x14ac:dyDescent="0.25">
      <c r="A2806" s="8" t="s">
        <v>5018</v>
      </c>
      <c r="B2806" s="2" t="s">
        <v>3220</v>
      </c>
      <c r="C2806" s="2" t="s">
        <v>227</v>
      </c>
      <c r="D2806" s="2" t="s">
        <v>224</v>
      </c>
      <c r="E2806" s="2" t="s">
        <v>187</v>
      </c>
      <c r="F2806" s="8" t="s">
        <v>24</v>
      </c>
      <c r="G2806" s="8">
        <v>0</v>
      </c>
      <c r="H2806" s="8">
        <v>1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1</v>
      </c>
      <c r="Q2806" s="8">
        <v>0</v>
      </c>
      <c r="R2806" s="8">
        <v>0</v>
      </c>
      <c r="S2806" s="8">
        <v>0</v>
      </c>
      <c r="T2806" s="8">
        <v>0</v>
      </c>
      <c r="U2806" s="5">
        <v>408030488</v>
      </c>
    </row>
    <row r="2807" spans="1:21" hidden="1" x14ac:dyDescent="0.25">
      <c r="A2807" s="8" t="s">
        <v>5018</v>
      </c>
      <c r="B2807" s="2" t="s">
        <v>3221</v>
      </c>
      <c r="C2807" s="2" t="s">
        <v>227</v>
      </c>
      <c r="D2807" s="2" t="s">
        <v>224</v>
      </c>
      <c r="E2807" s="2" t="s">
        <v>187</v>
      </c>
      <c r="F2807" s="8" t="s">
        <v>36</v>
      </c>
      <c r="G2807" s="8">
        <v>0</v>
      </c>
      <c r="H2807" s="8">
        <v>1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0</v>
      </c>
      <c r="O2807" s="8">
        <v>0</v>
      </c>
      <c r="P2807" s="8">
        <v>1</v>
      </c>
      <c r="Q2807" s="8">
        <v>0</v>
      </c>
      <c r="R2807" s="8">
        <v>0</v>
      </c>
      <c r="S2807" s="8">
        <v>0</v>
      </c>
      <c r="T2807" s="8">
        <v>0</v>
      </c>
      <c r="U2807" s="5">
        <v>408030500</v>
      </c>
    </row>
    <row r="2808" spans="1:21" hidden="1" x14ac:dyDescent="0.25">
      <c r="A2808" s="8" t="s">
        <v>5018</v>
      </c>
      <c r="B2808" s="2" t="s">
        <v>3222</v>
      </c>
      <c r="C2808" s="2" t="s">
        <v>227</v>
      </c>
      <c r="D2808" s="2" t="s">
        <v>224</v>
      </c>
      <c r="E2808" s="2" t="s">
        <v>187</v>
      </c>
      <c r="F2808" s="8" t="s">
        <v>36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1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5">
        <v>408030518</v>
      </c>
    </row>
    <row r="2809" spans="1:21" hidden="1" x14ac:dyDescent="0.25">
      <c r="A2809" s="8" t="s">
        <v>5018</v>
      </c>
      <c r="B2809" s="2" t="s">
        <v>3223</v>
      </c>
      <c r="C2809" s="2" t="s">
        <v>227</v>
      </c>
      <c r="D2809" s="2" t="s">
        <v>224</v>
      </c>
      <c r="E2809" s="2" t="s">
        <v>187</v>
      </c>
      <c r="F2809" s="8" t="s">
        <v>24</v>
      </c>
      <c r="G2809" s="8">
        <v>0</v>
      </c>
      <c r="H2809" s="8">
        <v>1</v>
      </c>
      <c r="I2809" s="8">
        <v>0</v>
      </c>
      <c r="J2809" s="8">
        <v>0</v>
      </c>
      <c r="K2809" s="8">
        <v>0</v>
      </c>
      <c r="L2809" s="8">
        <v>0</v>
      </c>
      <c r="M2809" s="8">
        <v>1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5">
        <v>408030526</v>
      </c>
    </row>
    <row r="2810" spans="1:21" hidden="1" x14ac:dyDescent="0.25">
      <c r="A2810" s="8" t="s">
        <v>5018</v>
      </c>
      <c r="B2810" s="2" t="s">
        <v>3224</v>
      </c>
      <c r="C2810" s="2" t="s">
        <v>227</v>
      </c>
      <c r="D2810" s="2" t="s">
        <v>224</v>
      </c>
      <c r="E2810" s="2" t="s">
        <v>187</v>
      </c>
      <c r="F2810" s="8" t="s">
        <v>24</v>
      </c>
      <c r="G2810" s="8">
        <v>0</v>
      </c>
      <c r="H2810" s="8">
        <v>1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1</v>
      </c>
      <c r="Q2810" s="8">
        <v>0</v>
      </c>
      <c r="R2810" s="8">
        <v>0</v>
      </c>
      <c r="S2810" s="8">
        <v>0</v>
      </c>
      <c r="T2810" s="8">
        <v>0</v>
      </c>
      <c r="U2810" s="5">
        <v>408030534</v>
      </c>
    </row>
    <row r="2811" spans="1:21" hidden="1" x14ac:dyDescent="0.25">
      <c r="A2811" s="8" t="s">
        <v>5018</v>
      </c>
      <c r="B2811" s="2" t="s">
        <v>3225</v>
      </c>
      <c r="C2811" s="2" t="s">
        <v>227</v>
      </c>
      <c r="D2811" s="2" t="s">
        <v>224</v>
      </c>
      <c r="E2811" s="2" t="s">
        <v>187</v>
      </c>
      <c r="F2811" s="8" t="s">
        <v>24</v>
      </c>
      <c r="G2811" s="8">
        <v>0</v>
      </c>
      <c r="H2811" s="8">
        <v>1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0</v>
      </c>
      <c r="P2811" s="8">
        <v>1</v>
      </c>
      <c r="Q2811" s="8">
        <v>0</v>
      </c>
      <c r="R2811" s="8">
        <v>0</v>
      </c>
      <c r="S2811" s="8">
        <v>0</v>
      </c>
      <c r="T2811" s="8">
        <v>0</v>
      </c>
      <c r="U2811" s="5">
        <v>408030542</v>
      </c>
    </row>
    <row r="2812" spans="1:21" hidden="1" x14ac:dyDescent="0.25">
      <c r="A2812" s="8" t="s">
        <v>5018</v>
      </c>
      <c r="B2812" s="2" t="s">
        <v>3226</v>
      </c>
      <c r="C2812" s="2" t="s">
        <v>227</v>
      </c>
      <c r="D2812" s="2" t="s">
        <v>224</v>
      </c>
      <c r="E2812" s="2" t="s">
        <v>187</v>
      </c>
      <c r="F2812" s="8" t="s">
        <v>36</v>
      </c>
      <c r="G2812" s="8">
        <v>0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5">
        <v>408030550</v>
      </c>
    </row>
    <row r="2813" spans="1:21" hidden="1" x14ac:dyDescent="0.25">
      <c r="A2813" s="8" t="s">
        <v>5018</v>
      </c>
      <c r="B2813" s="2" t="s">
        <v>3227</v>
      </c>
      <c r="C2813" s="2" t="s">
        <v>227</v>
      </c>
      <c r="D2813" s="2" t="s">
        <v>224</v>
      </c>
      <c r="E2813" s="2" t="s">
        <v>187</v>
      </c>
      <c r="F2813" s="8" t="s">
        <v>36</v>
      </c>
      <c r="G2813" s="8">
        <v>0</v>
      </c>
      <c r="H2813" s="8">
        <v>1</v>
      </c>
      <c r="I2813" s="8">
        <v>0</v>
      </c>
      <c r="J2813" s="8">
        <v>0</v>
      </c>
      <c r="K2813" s="8">
        <v>0</v>
      </c>
      <c r="L2813" s="8">
        <v>0</v>
      </c>
      <c r="M2813" s="8">
        <v>1</v>
      </c>
      <c r="N2813" s="8">
        <v>0</v>
      </c>
      <c r="O2813" s="8">
        <v>0</v>
      </c>
      <c r="P2813" s="8">
        <v>1</v>
      </c>
      <c r="Q2813" s="8">
        <v>0</v>
      </c>
      <c r="R2813" s="8">
        <v>0</v>
      </c>
      <c r="S2813" s="8">
        <v>0</v>
      </c>
      <c r="T2813" s="8">
        <v>0</v>
      </c>
      <c r="U2813" s="5">
        <v>408030569</v>
      </c>
    </row>
    <row r="2814" spans="1:21" hidden="1" x14ac:dyDescent="0.25">
      <c r="A2814" s="8" t="s">
        <v>5018</v>
      </c>
      <c r="B2814" s="2" t="s">
        <v>3228</v>
      </c>
      <c r="C2814" s="2" t="s">
        <v>227</v>
      </c>
      <c r="D2814" s="2" t="s">
        <v>224</v>
      </c>
      <c r="E2814" s="2" t="s">
        <v>187</v>
      </c>
      <c r="F2814" s="8" t="s">
        <v>36</v>
      </c>
      <c r="G2814" s="8">
        <v>0</v>
      </c>
      <c r="H2814" s="8">
        <v>1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5">
        <v>408030577</v>
      </c>
    </row>
    <row r="2815" spans="1:21" hidden="1" x14ac:dyDescent="0.25">
      <c r="A2815" s="8" t="s">
        <v>5018</v>
      </c>
      <c r="B2815" s="2" t="s">
        <v>3229</v>
      </c>
      <c r="C2815" s="2" t="s">
        <v>227</v>
      </c>
      <c r="D2815" s="2" t="s">
        <v>224</v>
      </c>
      <c r="E2815" s="2" t="s">
        <v>187</v>
      </c>
      <c r="F2815" s="8" t="s">
        <v>36</v>
      </c>
      <c r="G2815" s="8">
        <v>0</v>
      </c>
      <c r="H2815" s="8">
        <v>1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0</v>
      </c>
      <c r="P2815" s="8">
        <v>1</v>
      </c>
      <c r="Q2815" s="8">
        <v>0</v>
      </c>
      <c r="R2815" s="8">
        <v>0</v>
      </c>
      <c r="S2815" s="8">
        <v>0</v>
      </c>
      <c r="T2815" s="8">
        <v>0</v>
      </c>
      <c r="U2815" s="5">
        <v>408030585</v>
      </c>
    </row>
    <row r="2816" spans="1:21" hidden="1" x14ac:dyDescent="0.25">
      <c r="A2816" s="8" t="s">
        <v>5018</v>
      </c>
      <c r="B2816" s="2" t="s">
        <v>3230</v>
      </c>
      <c r="C2816" s="2" t="s">
        <v>227</v>
      </c>
      <c r="D2816" s="2" t="s">
        <v>224</v>
      </c>
      <c r="E2816" s="2" t="s">
        <v>187</v>
      </c>
      <c r="F2816" s="8" t="s">
        <v>36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5">
        <v>408030593</v>
      </c>
    </row>
    <row r="2817" spans="1:21" hidden="1" x14ac:dyDescent="0.25">
      <c r="A2817" s="8" t="s">
        <v>5018</v>
      </c>
      <c r="B2817" s="2" t="s">
        <v>3231</v>
      </c>
      <c r="C2817" s="2" t="s">
        <v>227</v>
      </c>
      <c r="D2817" s="2" t="s">
        <v>224</v>
      </c>
      <c r="E2817" s="2" t="s">
        <v>187</v>
      </c>
      <c r="F2817" s="8" t="s">
        <v>24</v>
      </c>
      <c r="G2817" s="8">
        <v>0</v>
      </c>
      <c r="H2817" s="8">
        <v>1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0</v>
      </c>
      <c r="O2817" s="8">
        <v>0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5">
        <v>408030607</v>
      </c>
    </row>
    <row r="2818" spans="1:21" hidden="1" x14ac:dyDescent="0.25">
      <c r="A2818" s="8" t="s">
        <v>5018</v>
      </c>
      <c r="B2818" s="2" t="s">
        <v>3232</v>
      </c>
      <c r="C2818" s="2" t="s">
        <v>227</v>
      </c>
      <c r="D2818" s="2" t="s">
        <v>224</v>
      </c>
      <c r="E2818" s="2" t="s">
        <v>187</v>
      </c>
      <c r="F2818" s="8" t="s">
        <v>36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0</v>
      </c>
      <c r="P2818" s="8">
        <v>1</v>
      </c>
      <c r="Q2818" s="8">
        <v>0</v>
      </c>
      <c r="R2818" s="8">
        <v>0</v>
      </c>
      <c r="S2818" s="8">
        <v>0</v>
      </c>
      <c r="T2818" s="8">
        <v>0</v>
      </c>
      <c r="U2818" s="5">
        <v>408030615</v>
      </c>
    </row>
    <row r="2819" spans="1:21" hidden="1" x14ac:dyDescent="0.25">
      <c r="A2819" s="8" t="s">
        <v>5018</v>
      </c>
      <c r="B2819" s="2" t="s">
        <v>3233</v>
      </c>
      <c r="C2819" s="2" t="s">
        <v>227</v>
      </c>
      <c r="D2819" s="2" t="s">
        <v>224</v>
      </c>
      <c r="E2819" s="2" t="s">
        <v>187</v>
      </c>
      <c r="F2819" s="8" t="s">
        <v>36</v>
      </c>
      <c r="G2819" s="8">
        <v>0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1</v>
      </c>
      <c r="N2819" s="8">
        <v>0</v>
      </c>
      <c r="O2819" s="8">
        <v>0</v>
      </c>
      <c r="P2819" s="8">
        <v>1</v>
      </c>
      <c r="Q2819" s="8">
        <v>0</v>
      </c>
      <c r="R2819" s="8">
        <v>0</v>
      </c>
      <c r="S2819" s="8">
        <v>0</v>
      </c>
      <c r="T2819" s="8">
        <v>0</v>
      </c>
      <c r="U2819" s="5">
        <v>408030623</v>
      </c>
    </row>
    <row r="2820" spans="1:21" hidden="1" x14ac:dyDescent="0.25">
      <c r="A2820" s="8" t="s">
        <v>5018</v>
      </c>
      <c r="B2820" s="2" t="s">
        <v>3234</v>
      </c>
      <c r="C2820" s="2" t="s">
        <v>227</v>
      </c>
      <c r="D2820" s="2" t="s">
        <v>224</v>
      </c>
      <c r="E2820" s="2" t="s">
        <v>187</v>
      </c>
      <c r="F2820" s="8" t="s">
        <v>36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1</v>
      </c>
      <c r="N2820" s="8">
        <v>0</v>
      </c>
      <c r="O2820" s="8">
        <v>0</v>
      </c>
      <c r="P2820" s="8">
        <v>1</v>
      </c>
      <c r="Q2820" s="8">
        <v>0</v>
      </c>
      <c r="R2820" s="8">
        <v>0</v>
      </c>
      <c r="S2820" s="8">
        <v>0</v>
      </c>
      <c r="T2820" s="8">
        <v>0</v>
      </c>
      <c r="U2820" s="5">
        <v>408030631</v>
      </c>
    </row>
    <row r="2821" spans="1:21" hidden="1" x14ac:dyDescent="0.25">
      <c r="A2821" s="8" t="s">
        <v>5018</v>
      </c>
      <c r="B2821" s="2" t="s">
        <v>3235</v>
      </c>
      <c r="C2821" s="2" t="s">
        <v>227</v>
      </c>
      <c r="D2821" s="2" t="s">
        <v>224</v>
      </c>
      <c r="E2821" s="2" t="s">
        <v>187</v>
      </c>
      <c r="F2821" s="8" t="s">
        <v>36</v>
      </c>
      <c r="G2821" s="8">
        <v>0</v>
      </c>
      <c r="H2821" s="8">
        <v>1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0</v>
      </c>
      <c r="O2821" s="8">
        <v>0</v>
      </c>
      <c r="P2821" s="8">
        <v>1</v>
      </c>
      <c r="Q2821" s="8">
        <v>0</v>
      </c>
      <c r="R2821" s="8">
        <v>0</v>
      </c>
      <c r="S2821" s="8">
        <v>0</v>
      </c>
      <c r="T2821" s="8">
        <v>0</v>
      </c>
      <c r="U2821" s="5">
        <v>408030640</v>
      </c>
    </row>
    <row r="2822" spans="1:21" hidden="1" x14ac:dyDescent="0.25">
      <c r="A2822" s="8" t="s">
        <v>5018</v>
      </c>
      <c r="B2822" s="2" t="s">
        <v>3236</v>
      </c>
      <c r="C2822" s="2" t="s">
        <v>227</v>
      </c>
      <c r="D2822" s="2" t="s">
        <v>224</v>
      </c>
      <c r="E2822" s="2" t="s">
        <v>187</v>
      </c>
      <c r="F2822" s="8" t="s">
        <v>36</v>
      </c>
      <c r="G2822" s="8">
        <v>0</v>
      </c>
      <c r="H2822" s="8">
        <v>1</v>
      </c>
      <c r="I2822" s="8">
        <v>0</v>
      </c>
      <c r="J2822" s="8">
        <v>0</v>
      </c>
      <c r="K2822" s="8">
        <v>0</v>
      </c>
      <c r="L2822" s="8">
        <v>0</v>
      </c>
      <c r="M2822" s="8">
        <v>1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0</v>
      </c>
      <c r="U2822" s="5">
        <v>408030658</v>
      </c>
    </row>
    <row r="2823" spans="1:21" hidden="1" x14ac:dyDescent="0.25">
      <c r="A2823" s="8" t="s">
        <v>5018</v>
      </c>
      <c r="B2823" s="2" t="s">
        <v>3237</v>
      </c>
      <c r="C2823" s="2" t="s">
        <v>227</v>
      </c>
      <c r="D2823" s="2" t="s">
        <v>224</v>
      </c>
      <c r="E2823" s="2" t="s">
        <v>187</v>
      </c>
      <c r="F2823" s="8" t="s">
        <v>36</v>
      </c>
      <c r="G2823" s="8">
        <v>0</v>
      </c>
      <c r="H2823" s="8">
        <v>1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0</v>
      </c>
      <c r="U2823" s="5">
        <v>408030666</v>
      </c>
    </row>
    <row r="2824" spans="1:21" hidden="1" x14ac:dyDescent="0.25">
      <c r="A2824" s="8" t="s">
        <v>5018</v>
      </c>
      <c r="B2824" s="2" t="s">
        <v>3238</v>
      </c>
      <c r="C2824" s="2" t="s">
        <v>227</v>
      </c>
      <c r="D2824" s="2" t="s">
        <v>224</v>
      </c>
      <c r="E2824" s="2" t="s">
        <v>187</v>
      </c>
      <c r="F2824" s="8" t="s">
        <v>36</v>
      </c>
      <c r="G2824" s="8">
        <v>0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1</v>
      </c>
      <c r="Q2824" s="8">
        <v>0</v>
      </c>
      <c r="R2824" s="8">
        <v>0</v>
      </c>
      <c r="S2824" s="8">
        <v>0</v>
      </c>
      <c r="T2824" s="8">
        <v>0</v>
      </c>
      <c r="U2824" s="5">
        <v>408030674</v>
      </c>
    </row>
    <row r="2825" spans="1:21" hidden="1" x14ac:dyDescent="0.25">
      <c r="A2825" s="8" t="s">
        <v>5018</v>
      </c>
      <c r="B2825" s="2" t="s">
        <v>3239</v>
      </c>
      <c r="C2825" s="2" t="s">
        <v>227</v>
      </c>
      <c r="D2825" s="2" t="s">
        <v>224</v>
      </c>
      <c r="E2825" s="2" t="s">
        <v>187</v>
      </c>
      <c r="F2825" s="8" t="s">
        <v>36</v>
      </c>
      <c r="G2825" s="8">
        <v>0</v>
      </c>
      <c r="H2825" s="8">
        <v>1</v>
      </c>
      <c r="I2825" s="8">
        <v>0</v>
      </c>
      <c r="J2825" s="8">
        <v>0</v>
      </c>
      <c r="K2825" s="8">
        <v>0</v>
      </c>
      <c r="L2825" s="8">
        <v>0</v>
      </c>
      <c r="M2825" s="8">
        <v>1</v>
      </c>
      <c r="N2825" s="8">
        <v>0</v>
      </c>
      <c r="O2825" s="8">
        <v>0</v>
      </c>
      <c r="P2825" s="8">
        <v>1</v>
      </c>
      <c r="Q2825" s="8">
        <v>0</v>
      </c>
      <c r="R2825" s="8">
        <v>0</v>
      </c>
      <c r="S2825" s="8">
        <v>0</v>
      </c>
      <c r="T2825" s="8">
        <v>0</v>
      </c>
      <c r="U2825" s="5">
        <v>408030682</v>
      </c>
    </row>
    <row r="2826" spans="1:21" hidden="1" x14ac:dyDescent="0.25">
      <c r="A2826" s="8" t="s">
        <v>5018</v>
      </c>
      <c r="B2826" s="2" t="s">
        <v>3240</v>
      </c>
      <c r="C2826" s="2" t="s">
        <v>227</v>
      </c>
      <c r="D2826" s="2" t="s">
        <v>224</v>
      </c>
      <c r="E2826" s="2" t="s">
        <v>187</v>
      </c>
      <c r="F2826" s="8" t="s">
        <v>36</v>
      </c>
      <c r="G2826" s="8">
        <v>0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1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5">
        <v>408030690</v>
      </c>
    </row>
    <row r="2827" spans="1:21" hidden="1" x14ac:dyDescent="0.25">
      <c r="A2827" s="8" t="s">
        <v>5018</v>
      </c>
      <c r="B2827" s="2" t="s">
        <v>3241</v>
      </c>
      <c r="C2827" s="2" t="s">
        <v>227</v>
      </c>
      <c r="D2827" s="2" t="s">
        <v>224</v>
      </c>
      <c r="E2827" s="2" t="s">
        <v>187</v>
      </c>
      <c r="F2827" s="8" t="s">
        <v>36</v>
      </c>
      <c r="G2827" s="8">
        <v>0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0</v>
      </c>
      <c r="O2827" s="8">
        <v>0</v>
      </c>
      <c r="P2827" s="8">
        <v>1</v>
      </c>
      <c r="Q2827" s="8">
        <v>0</v>
      </c>
      <c r="R2827" s="8">
        <v>0</v>
      </c>
      <c r="S2827" s="8">
        <v>0</v>
      </c>
      <c r="T2827" s="8">
        <v>0</v>
      </c>
      <c r="U2827" s="5">
        <v>408030704</v>
      </c>
    </row>
    <row r="2828" spans="1:21" hidden="1" x14ac:dyDescent="0.25">
      <c r="A2828" s="8" t="s">
        <v>5018</v>
      </c>
      <c r="B2828" s="2" t="s">
        <v>3242</v>
      </c>
      <c r="C2828" s="2" t="s">
        <v>227</v>
      </c>
      <c r="D2828" s="2" t="s">
        <v>224</v>
      </c>
      <c r="E2828" s="2" t="s">
        <v>187</v>
      </c>
      <c r="F2828" s="8" t="s">
        <v>36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1</v>
      </c>
      <c r="Q2828" s="8">
        <v>0</v>
      </c>
      <c r="R2828" s="8">
        <v>0</v>
      </c>
      <c r="S2828" s="8">
        <v>0</v>
      </c>
      <c r="T2828" s="8">
        <v>0</v>
      </c>
      <c r="U2828" s="5">
        <v>408030712</v>
      </c>
    </row>
    <row r="2829" spans="1:21" hidden="1" x14ac:dyDescent="0.25">
      <c r="A2829" s="8" t="s">
        <v>5018</v>
      </c>
      <c r="B2829" s="2" t="s">
        <v>3243</v>
      </c>
      <c r="C2829" s="2" t="s">
        <v>227</v>
      </c>
      <c r="D2829" s="2" t="s">
        <v>224</v>
      </c>
      <c r="E2829" s="2" t="s">
        <v>187</v>
      </c>
      <c r="F2829" s="8" t="s">
        <v>36</v>
      </c>
      <c r="G2829" s="8">
        <v>0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1</v>
      </c>
      <c r="Q2829" s="8">
        <v>0</v>
      </c>
      <c r="R2829" s="8">
        <v>0</v>
      </c>
      <c r="S2829" s="8">
        <v>0</v>
      </c>
      <c r="T2829" s="8">
        <v>0</v>
      </c>
      <c r="U2829" s="5">
        <v>408030720</v>
      </c>
    </row>
    <row r="2830" spans="1:21" hidden="1" x14ac:dyDescent="0.25">
      <c r="A2830" s="8" t="s">
        <v>5018</v>
      </c>
      <c r="B2830" s="2" t="s">
        <v>3244</v>
      </c>
      <c r="C2830" s="2" t="s">
        <v>227</v>
      </c>
      <c r="D2830" s="2" t="s">
        <v>224</v>
      </c>
      <c r="E2830" s="2" t="s">
        <v>187</v>
      </c>
      <c r="F2830" s="8" t="s">
        <v>36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0</v>
      </c>
      <c r="O2830" s="8">
        <v>0</v>
      </c>
      <c r="P2830" s="8">
        <v>1</v>
      </c>
      <c r="Q2830" s="8">
        <v>0</v>
      </c>
      <c r="R2830" s="8">
        <v>0</v>
      </c>
      <c r="S2830" s="8">
        <v>0</v>
      </c>
      <c r="T2830" s="8">
        <v>0</v>
      </c>
      <c r="U2830" s="5">
        <v>408030739</v>
      </c>
    </row>
    <row r="2831" spans="1:21" hidden="1" x14ac:dyDescent="0.25">
      <c r="A2831" s="8" t="s">
        <v>5018</v>
      </c>
      <c r="B2831" s="2" t="s">
        <v>3245</v>
      </c>
      <c r="C2831" s="2" t="s">
        <v>227</v>
      </c>
      <c r="D2831" s="2" t="s">
        <v>224</v>
      </c>
      <c r="E2831" s="2" t="s">
        <v>187</v>
      </c>
      <c r="F2831" s="8" t="s">
        <v>36</v>
      </c>
      <c r="G2831" s="8">
        <v>0</v>
      </c>
      <c r="H2831" s="8">
        <v>1</v>
      </c>
      <c r="I2831" s="8">
        <v>0</v>
      </c>
      <c r="J2831" s="8">
        <v>0</v>
      </c>
      <c r="K2831" s="8">
        <v>0</v>
      </c>
      <c r="L2831" s="8">
        <v>0</v>
      </c>
      <c r="M2831" s="8">
        <v>1</v>
      </c>
      <c r="N2831" s="8">
        <v>0</v>
      </c>
      <c r="O2831" s="8">
        <v>0</v>
      </c>
      <c r="P2831" s="8">
        <v>1</v>
      </c>
      <c r="Q2831" s="8">
        <v>0</v>
      </c>
      <c r="R2831" s="8">
        <v>0</v>
      </c>
      <c r="S2831" s="8">
        <v>0</v>
      </c>
      <c r="T2831" s="8">
        <v>0</v>
      </c>
      <c r="U2831" s="5">
        <v>408030747</v>
      </c>
    </row>
    <row r="2832" spans="1:21" hidden="1" x14ac:dyDescent="0.25">
      <c r="A2832" s="8" t="s">
        <v>5018</v>
      </c>
      <c r="B2832" s="2" t="s">
        <v>3246</v>
      </c>
      <c r="C2832" s="2" t="s">
        <v>227</v>
      </c>
      <c r="D2832" s="2" t="s">
        <v>224</v>
      </c>
      <c r="E2832" s="2" t="s">
        <v>187</v>
      </c>
      <c r="F2832" s="8" t="s">
        <v>24</v>
      </c>
      <c r="G2832" s="8">
        <v>0</v>
      </c>
      <c r="H2832" s="8">
        <v>1</v>
      </c>
      <c r="I2832" s="8">
        <v>1</v>
      </c>
      <c r="J2832" s="8">
        <v>0</v>
      </c>
      <c r="K2832" s="8">
        <v>0</v>
      </c>
      <c r="L2832" s="8">
        <v>0</v>
      </c>
      <c r="M2832" s="8">
        <v>1</v>
      </c>
      <c r="N2832" s="8">
        <v>0</v>
      </c>
      <c r="O2832" s="8">
        <v>0</v>
      </c>
      <c r="P2832" s="8">
        <v>1</v>
      </c>
      <c r="Q2832" s="8">
        <v>0</v>
      </c>
      <c r="R2832" s="8">
        <v>0</v>
      </c>
      <c r="S2832" s="8">
        <v>0</v>
      </c>
      <c r="T2832" s="8">
        <v>0</v>
      </c>
      <c r="U2832" s="5">
        <v>408030755</v>
      </c>
    </row>
    <row r="2833" spans="1:21" hidden="1" x14ac:dyDescent="0.25">
      <c r="A2833" s="8" t="s">
        <v>5018</v>
      </c>
      <c r="B2833" s="2" t="s">
        <v>3247</v>
      </c>
      <c r="C2833" s="2" t="s">
        <v>227</v>
      </c>
      <c r="D2833" s="2" t="s">
        <v>224</v>
      </c>
      <c r="E2833" s="2" t="s">
        <v>187</v>
      </c>
      <c r="F2833" s="8" t="s">
        <v>36</v>
      </c>
      <c r="G2833" s="8">
        <v>0</v>
      </c>
      <c r="H2833" s="8">
        <v>1</v>
      </c>
      <c r="I2833" s="8">
        <v>0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  <c r="T2833" s="8">
        <v>0</v>
      </c>
      <c r="U2833" s="5">
        <v>408030763</v>
      </c>
    </row>
    <row r="2834" spans="1:21" hidden="1" x14ac:dyDescent="0.25">
      <c r="A2834" s="8" t="s">
        <v>5018</v>
      </c>
      <c r="B2834" s="2" t="s">
        <v>3248</v>
      </c>
      <c r="C2834" s="2" t="s">
        <v>227</v>
      </c>
      <c r="D2834" s="2" t="s">
        <v>224</v>
      </c>
      <c r="E2834" s="2" t="s">
        <v>187</v>
      </c>
      <c r="F2834" s="8" t="s">
        <v>36</v>
      </c>
      <c r="G2834" s="8">
        <v>0</v>
      </c>
      <c r="H2834" s="8">
        <v>1</v>
      </c>
      <c r="I2834" s="8">
        <v>0</v>
      </c>
      <c r="J2834" s="8">
        <v>0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0</v>
      </c>
      <c r="U2834" s="5">
        <v>408030771</v>
      </c>
    </row>
    <row r="2835" spans="1:21" hidden="1" x14ac:dyDescent="0.25">
      <c r="A2835" s="8" t="s">
        <v>5018</v>
      </c>
      <c r="B2835" s="2" t="s">
        <v>3249</v>
      </c>
      <c r="C2835" s="2" t="s">
        <v>227</v>
      </c>
      <c r="D2835" s="2" t="s">
        <v>224</v>
      </c>
      <c r="E2835" s="2" t="s">
        <v>187</v>
      </c>
      <c r="F2835" s="8" t="s">
        <v>36</v>
      </c>
      <c r="G2835" s="8">
        <v>0</v>
      </c>
      <c r="H2835" s="8">
        <v>1</v>
      </c>
      <c r="I2835" s="8">
        <v>0</v>
      </c>
      <c r="J2835" s="8">
        <v>0</v>
      </c>
      <c r="K2835" s="8">
        <v>0</v>
      </c>
      <c r="L2835" s="8">
        <v>0</v>
      </c>
      <c r="M2835" s="8">
        <v>1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5">
        <v>408030780</v>
      </c>
    </row>
    <row r="2836" spans="1:21" hidden="1" x14ac:dyDescent="0.25">
      <c r="A2836" s="8" t="s">
        <v>5018</v>
      </c>
      <c r="B2836" s="2" t="s">
        <v>3250</v>
      </c>
      <c r="C2836" s="2" t="s">
        <v>227</v>
      </c>
      <c r="D2836" s="2" t="s">
        <v>224</v>
      </c>
      <c r="E2836" s="2" t="s">
        <v>187</v>
      </c>
      <c r="F2836" s="8" t="s">
        <v>36</v>
      </c>
      <c r="G2836" s="8">
        <v>0</v>
      </c>
      <c r="H2836" s="8">
        <v>1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5">
        <v>408030798</v>
      </c>
    </row>
    <row r="2837" spans="1:21" hidden="1" x14ac:dyDescent="0.25">
      <c r="A2837" s="8" t="s">
        <v>5018</v>
      </c>
      <c r="B2837" s="2" t="s">
        <v>3251</v>
      </c>
      <c r="C2837" s="2" t="s">
        <v>227</v>
      </c>
      <c r="D2837" s="2" t="s">
        <v>224</v>
      </c>
      <c r="E2837" s="2" t="s">
        <v>187</v>
      </c>
      <c r="F2837" s="8" t="s">
        <v>36</v>
      </c>
      <c r="G2837" s="8">
        <v>0</v>
      </c>
      <c r="H2837" s="8">
        <v>1</v>
      </c>
      <c r="I2837" s="8">
        <v>0</v>
      </c>
      <c r="J2837" s="8">
        <v>0</v>
      </c>
      <c r="K2837" s="8">
        <v>0</v>
      </c>
      <c r="L2837" s="8">
        <v>0</v>
      </c>
      <c r="M2837" s="8">
        <v>1</v>
      </c>
      <c r="N2837" s="8">
        <v>0</v>
      </c>
      <c r="O2837" s="8">
        <v>0</v>
      </c>
      <c r="P2837" s="8">
        <v>1</v>
      </c>
      <c r="Q2837" s="8">
        <v>0</v>
      </c>
      <c r="R2837" s="8">
        <v>0</v>
      </c>
      <c r="S2837" s="8">
        <v>0</v>
      </c>
      <c r="T2837" s="8">
        <v>0</v>
      </c>
      <c r="U2837" s="5">
        <v>408030801</v>
      </c>
    </row>
    <row r="2838" spans="1:21" hidden="1" x14ac:dyDescent="0.25">
      <c r="A2838" s="8" t="s">
        <v>5018</v>
      </c>
      <c r="B2838" s="2" t="s">
        <v>3252</v>
      </c>
      <c r="C2838" s="2" t="s">
        <v>227</v>
      </c>
      <c r="D2838" s="2" t="s">
        <v>224</v>
      </c>
      <c r="E2838" s="2" t="s">
        <v>187</v>
      </c>
      <c r="F2838" s="8" t="s">
        <v>36</v>
      </c>
      <c r="G2838" s="8">
        <v>0</v>
      </c>
      <c r="H2838" s="8">
        <v>1</v>
      </c>
      <c r="I2838" s="8">
        <v>0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0</v>
      </c>
      <c r="P2838" s="8">
        <v>1</v>
      </c>
      <c r="Q2838" s="8">
        <v>0</v>
      </c>
      <c r="R2838" s="8">
        <v>0</v>
      </c>
      <c r="S2838" s="8">
        <v>0</v>
      </c>
      <c r="T2838" s="8">
        <v>0</v>
      </c>
      <c r="U2838" s="5">
        <v>408030810</v>
      </c>
    </row>
    <row r="2839" spans="1:21" hidden="1" x14ac:dyDescent="0.25">
      <c r="A2839" s="8" t="s">
        <v>5018</v>
      </c>
      <c r="B2839" s="2" t="s">
        <v>3253</v>
      </c>
      <c r="C2839" s="2" t="s">
        <v>227</v>
      </c>
      <c r="D2839" s="2" t="s">
        <v>224</v>
      </c>
      <c r="E2839" s="2" t="s">
        <v>187</v>
      </c>
      <c r="F2839" s="8" t="s">
        <v>36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1</v>
      </c>
      <c r="N2839" s="8">
        <v>0</v>
      </c>
      <c r="O2839" s="8">
        <v>0</v>
      </c>
      <c r="P2839" s="8">
        <v>1</v>
      </c>
      <c r="Q2839" s="8">
        <v>0</v>
      </c>
      <c r="R2839" s="8">
        <v>0</v>
      </c>
      <c r="S2839" s="8">
        <v>0</v>
      </c>
      <c r="T2839" s="8">
        <v>0</v>
      </c>
      <c r="U2839" s="5">
        <v>408030828</v>
      </c>
    </row>
    <row r="2840" spans="1:21" hidden="1" x14ac:dyDescent="0.25">
      <c r="A2840" s="8" t="s">
        <v>5018</v>
      </c>
      <c r="B2840" s="2" t="s">
        <v>3254</v>
      </c>
      <c r="C2840" s="2" t="s">
        <v>227</v>
      </c>
      <c r="D2840" s="2" t="s">
        <v>224</v>
      </c>
      <c r="E2840" s="2" t="s">
        <v>187</v>
      </c>
      <c r="F2840" s="8" t="s">
        <v>36</v>
      </c>
      <c r="G2840" s="8">
        <v>0</v>
      </c>
      <c r="H2840" s="8">
        <v>1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1</v>
      </c>
      <c r="Q2840" s="8">
        <v>0</v>
      </c>
      <c r="R2840" s="8">
        <v>0</v>
      </c>
      <c r="S2840" s="8">
        <v>0</v>
      </c>
      <c r="T2840" s="8">
        <v>0</v>
      </c>
      <c r="U2840" s="5">
        <v>408030836</v>
      </c>
    </row>
    <row r="2841" spans="1:21" hidden="1" x14ac:dyDescent="0.25">
      <c r="A2841" s="8" t="s">
        <v>5018</v>
      </c>
      <c r="B2841" s="2" t="s">
        <v>3255</v>
      </c>
      <c r="C2841" s="2" t="s">
        <v>227</v>
      </c>
      <c r="D2841" s="2" t="s">
        <v>224</v>
      </c>
      <c r="E2841" s="2" t="s">
        <v>187</v>
      </c>
      <c r="F2841" s="8" t="s">
        <v>36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1</v>
      </c>
      <c r="N2841" s="8">
        <v>0</v>
      </c>
      <c r="O2841" s="8">
        <v>0</v>
      </c>
      <c r="P2841" s="8">
        <v>1</v>
      </c>
      <c r="Q2841" s="8">
        <v>0</v>
      </c>
      <c r="R2841" s="8">
        <v>0</v>
      </c>
      <c r="S2841" s="8">
        <v>0</v>
      </c>
      <c r="T2841" s="8">
        <v>0</v>
      </c>
      <c r="U2841" s="5">
        <v>408030844</v>
      </c>
    </row>
    <row r="2842" spans="1:21" hidden="1" x14ac:dyDescent="0.25">
      <c r="A2842" s="8" t="s">
        <v>5018</v>
      </c>
      <c r="B2842" s="2" t="s">
        <v>3256</v>
      </c>
      <c r="C2842" s="2" t="s">
        <v>227</v>
      </c>
      <c r="D2842" s="2" t="s">
        <v>224</v>
      </c>
      <c r="E2842" s="2" t="s">
        <v>187</v>
      </c>
      <c r="F2842" s="8" t="s">
        <v>36</v>
      </c>
      <c r="G2842" s="8">
        <v>0</v>
      </c>
      <c r="H2842" s="8">
        <v>1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5">
        <v>408030852</v>
      </c>
    </row>
    <row r="2843" spans="1:21" hidden="1" x14ac:dyDescent="0.25">
      <c r="A2843" s="8" t="s">
        <v>5018</v>
      </c>
      <c r="B2843" s="2" t="s">
        <v>3257</v>
      </c>
      <c r="C2843" s="2" t="s">
        <v>227</v>
      </c>
      <c r="D2843" s="2" t="s">
        <v>224</v>
      </c>
      <c r="E2843" s="2" t="s">
        <v>187</v>
      </c>
      <c r="F2843" s="8" t="s">
        <v>36</v>
      </c>
      <c r="G2843" s="8">
        <v>0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1</v>
      </c>
      <c r="N2843" s="8">
        <v>0</v>
      </c>
      <c r="O2843" s="8">
        <v>0</v>
      </c>
      <c r="P2843" s="8">
        <v>1</v>
      </c>
      <c r="Q2843" s="8">
        <v>0</v>
      </c>
      <c r="R2843" s="8">
        <v>0</v>
      </c>
      <c r="S2843" s="8">
        <v>0</v>
      </c>
      <c r="T2843" s="8">
        <v>0</v>
      </c>
      <c r="U2843" s="5">
        <v>408030860</v>
      </c>
    </row>
    <row r="2844" spans="1:21" hidden="1" x14ac:dyDescent="0.25">
      <c r="A2844" s="8" t="s">
        <v>5018</v>
      </c>
      <c r="B2844" s="2" t="s">
        <v>3258</v>
      </c>
      <c r="C2844" s="2" t="s">
        <v>227</v>
      </c>
      <c r="D2844" s="2" t="s">
        <v>224</v>
      </c>
      <c r="E2844" s="2" t="s">
        <v>187</v>
      </c>
      <c r="F2844" s="8" t="s">
        <v>36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0</v>
      </c>
      <c r="O2844" s="8">
        <v>0</v>
      </c>
      <c r="P2844" s="8">
        <v>1</v>
      </c>
      <c r="Q2844" s="8">
        <v>0</v>
      </c>
      <c r="R2844" s="8">
        <v>0</v>
      </c>
      <c r="S2844" s="8">
        <v>0</v>
      </c>
      <c r="T2844" s="8">
        <v>0</v>
      </c>
      <c r="U2844" s="5">
        <v>408030879</v>
      </c>
    </row>
    <row r="2845" spans="1:21" hidden="1" x14ac:dyDescent="0.25">
      <c r="A2845" s="8" t="s">
        <v>5018</v>
      </c>
      <c r="B2845" s="2" t="s">
        <v>3259</v>
      </c>
      <c r="C2845" s="2" t="s">
        <v>227</v>
      </c>
      <c r="D2845" s="2" t="s">
        <v>224</v>
      </c>
      <c r="E2845" s="2" t="s">
        <v>187</v>
      </c>
      <c r="F2845" s="8" t="s">
        <v>36</v>
      </c>
      <c r="G2845" s="8">
        <v>0</v>
      </c>
      <c r="H2845" s="8">
        <v>1</v>
      </c>
      <c r="I2845" s="8">
        <v>0</v>
      </c>
      <c r="J2845" s="8">
        <v>0</v>
      </c>
      <c r="K2845" s="8">
        <v>0</v>
      </c>
      <c r="L2845" s="8">
        <v>0</v>
      </c>
      <c r="M2845" s="8">
        <v>1</v>
      </c>
      <c r="N2845" s="8">
        <v>0</v>
      </c>
      <c r="O2845" s="8">
        <v>0</v>
      </c>
      <c r="P2845" s="8">
        <v>1</v>
      </c>
      <c r="Q2845" s="8">
        <v>0</v>
      </c>
      <c r="R2845" s="8">
        <v>0</v>
      </c>
      <c r="S2845" s="8">
        <v>0</v>
      </c>
      <c r="T2845" s="8">
        <v>0</v>
      </c>
      <c r="U2845" s="5">
        <v>408030887</v>
      </c>
    </row>
    <row r="2846" spans="1:21" hidden="1" x14ac:dyDescent="0.25">
      <c r="A2846" s="8" t="s">
        <v>5018</v>
      </c>
      <c r="B2846" s="2" t="s">
        <v>3260</v>
      </c>
      <c r="C2846" s="2" t="s">
        <v>227</v>
      </c>
      <c r="D2846" s="2" t="s">
        <v>224</v>
      </c>
      <c r="E2846" s="2" t="s">
        <v>187</v>
      </c>
      <c r="F2846" s="8" t="s">
        <v>36</v>
      </c>
      <c r="G2846" s="8">
        <v>0</v>
      </c>
      <c r="H2846" s="8">
        <v>1</v>
      </c>
      <c r="I2846" s="8">
        <v>0</v>
      </c>
      <c r="J2846" s="8">
        <v>0</v>
      </c>
      <c r="K2846" s="8">
        <v>0</v>
      </c>
      <c r="L2846" s="8">
        <v>0</v>
      </c>
      <c r="M2846" s="8">
        <v>1</v>
      </c>
      <c r="N2846" s="8">
        <v>0</v>
      </c>
      <c r="O2846" s="8">
        <v>0</v>
      </c>
      <c r="P2846" s="8">
        <v>1</v>
      </c>
      <c r="Q2846" s="8">
        <v>0</v>
      </c>
      <c r="R2846" s="8">
        <v>0</v>
      </c>
      <c r="S2846" s="8">
        <v>0</v>
      </c>
      <c r="T2846" s="8">
        <v>0</v>
      </c>
      <c r="U2846" s="5">
        <v>408030895</v>
      </c>
    </row>
    <row r="2847" spans="1:21" hidden="1" x14ac:dyDescent="0.25">
      <c r="A2847" s="8" t="s">
        <v>5018</v>
      </c>
      <c r="B2847" s="2" t="s">
        <v>3261</v>
      </c>
      <c r="C2847" s="2" t="s">
        <v>227</v>
      </c>
      <c r="D2847" s="2" t="s">
        <v>224</v>
      </c>
      <c r="E2847" s="2" t="s">
        <v>187</v>
      </c>
      <c r="F2847" s="8" t="s">
        <v>36</v>
      </c>
      <c r="G2847" s="8">
        <v>0</v>
      </c>
      <c r="H2847" s="8">
        <v>1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0</v>
      </c>
      <c r="O2847" s="8">
        <v>0</v>
      </c>
      <c r="P2847" s="8">
        <v>1</v>
      </c>
      <c r="Q2847" s="8">
        <v>0</v>
      </c>
      <c r="R2847" s="8">
        <v>0</v>
      </c>
      <c r="S2847" s="8">
        <v>0</v>
      </c>
      <c r="T2847" s="8">
        <v>0</v>
      </c>
      <c r="U2847" s="5">
        <v>408030909</v>
      </c>
    </row>
    <row r="2848" spans="1:21" hidden="1" x14ac:dyDescent="0.25">
      <c r="A2848" s="8" t="s">
        <v>5018</v>
      </c>
      <c r="B2848" s="2" t="s">
        <v>3262</v>
      </c>
      <c r="C2848" s="2" t="s">
        <v>227</v>
      </c>
      <c r="D2848" s="2" t="s">
        <v>224</v>
      </c>
      <c r="E2848" s="2" t="s">
        <v>187</v>
      </c>
      <c r="F2848" s="8" t="s">
        <v>36</v>
      </c>
      <c r="G2848" s="8">
        <v>0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0</v>
      </c>
      <c r="P2848" s="8">
        <v>1</v>
      </c>
      <c r="Q2848" s="8">
        <v>0</v>
      </c>
      <c r="R2848" s="8">
        <v>0</v>
      </c>
      <c r="S2848" s="8">
        <v>0</v>
      </c>
      <c r="T2848" s="8">
        <v>0</v>
      </c>
      <c r="U2848" s="5">
        <v>408030917</v>
      </c>
    </row>
    <row r="2849" spans="1:21" hidden="1" x14ac:dyDescent="0.25">
      <c r="A2849" s="8" t="s">
        <v>5018</v>
      </c>
      <c r="B2849" s="2" t="s">
        <v>3263</v>
      </c>
      <c r="C2849" s="2" t="s">
        <v>228</v>
      </c>
      <c r="D2849" s="2" t="s">
        <v>224</v>
      </c>
      <c r="E2849" s="2" t="s">
        <v>187</v>
      </c>
      <c r="F2849" s="8" t="s">
        <v>24</v>
      </c>
      <c r="G2849" s="8">
        <v>0</v>
      </c>
      <c r="H2849" s="8">
        <v>1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0</v>
      </c>
      <c r="O2849" s="8">
        <v>0</v>
      </c>
      <c r="P2849" s="8">
        <v>1</v>
      </c>
      <c r="Q2849" s="8">
        <v>0</v>
      </c>
      <c r="R2849" s="8">
        <v>0</v>
      </c>
      <c r="S2849" s="8">
        <v>0</v>
      </c>
      <c r="T2849" s="8">
        <v>0</v>
      </c>
      <c r="U2849" s="5">
        <v>408040017</v>
      </c>
    </row>
    <row r="2850" spans="1:21" hidden="1" x14ac:dyDescent="0.25">
      <c r="A2850" s="8" t="s">
        <v>5018</v>
      </c>
      <c r="B2850" s="2" t="s">
        <v>3264</v>
      </c>
      <c r="C2850" s="2" t="s">
        <v>228</v>
      </c>
      <c r="D2850" s="2" t="s">
        <v>224</v>
      </c>
      <c r="E2850" s="2" t="s">
        <v>187</v>
      </c>
      <c r="F2850" s="8" t="s">
        <v>24</v>
      </c>
      <c r="G2850" s="8">
        <v>0</v>
      </c>
      <c r="H2850" s="8">
        <v>1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5">
        <v>408040025</v>
      </c>
    </row>
    <row r="2851" spans="1:21" hidden="1" x14ac:dyDescent="0.25">
      <c r="A2851" s="8" t="s">
        <v>5018</v>
      </c>
      <c r="B2851" s="2" t="s">
        <v>3265</v>
      </c>
      <c r="C2851" s="2" t="s">
        <v>228</v>
      </c>
      <c r="D2851" s="2" t="s">
        <v>224</v>
      </c>
      <c r="E2851" s="2" t="s">
        <v>187</v>
      </c>
      <c r="F2851" s="8" t="s">
        <v>36</v>
      </c>
      <c r="G2851" s="8">
        <v>0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1</v>
      </c>
      <c r="N2851" s="8">
        <v>0</v>
      </c>
      <c r="O2851" s="8">
        <v>0</v>
      </c>
      <c r="P2851" s="8">
        <v>1</v>
      </c>
      <c r="Q2851" s="8">
        <v>0</v>
      </c>
      <c r="R2851" s="8">
        <v>0</v>
      </c>
      <c r="S2851" s="8">
        <v>0</v>
      </c>
      <c r="T2851" s="8">
        <v>0</v>
      </c>
      <c r="U2851" s="5">
        <v>408040033</v>
      </c>
    </row>
    <row r="2852" spans="1:21" hidden="1" x14ac:dyDescent="0.25">
      <c r="A2852" s="8" t="s">
        <v>5018</v>
      </c>
      <c r="B2852" s="2" t="s">
        <v>3266</v>
      </c>
      <c r="C2852" s="2" t="s">
        <v>228</v>
      </c>
      <c r="D2852" s="2" t="s">
        <v>224</v>
      </c>
      <c r="E2852" s="2" t="s">
        <v>187</v>
      </c>
      <c r="F2852" s="8" t="s">
        <v>36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5">
        <v>408040041</v>
      </c>
    </row>
    <row r="2853" spans="1:21" hidden="1" x14ac:dyDescent="0.25">
      <c r="A2853" s="8" t="s">
        <v>5018</v>
      </c>
      <c r="B2853" s="2" t="s">
        <v>3267</v>
      </c>
      <c r="C2853" s="2" t="s">
        <v>228</v>
      </c>
      <c r="D2853" s="2" t="s">
        <v>224</v>
      </c>
      <c r="E2853" s="2" t="s">
        <v>187</v>
      </c>
      <c r="F2853" s="8" t="s">
        <v>24</v>
      </c>
      <c r="G2853" s="8">
        <v>0</v>
      </c>
      <c r="H2853" s="8">
        <v>1</v>
      </c>
      <c r="I2853" s="8">
        <v>0</v>
      </c>
      <c r="J2853" s="8">
        <v>0</v>
      </c>
      <c r="K2853" s="8">
        <v>0</v>
      </c>
      <c r="L2853" s="8">
        <v>0</v>
      </c>
      <c r="M2853" s="8">
        <v>1</v>
      </c>
      <c r="N2853" s="8">
        <v>0</v>
      </c>
      <c r="O2853" s="8">
        <v>0</v>
      </c>
      <c r="P2853" s="8">
        <v>1</v>
      </c>
      <c r="Q2853" s="8">
        <v>0</v>
      </c>
      <c r="R2853" s="8">
        <v>0</v>
      </c>
      <c r="S2853" s="8">
        <v>0</v>
      </c>
      <c r="T2853" s="8">
        <v>0</v>
      </c>
      <c r="U2853" s="5">
        <v>408040050</v>
      </c>
    </row>
    <row r="2854" spans="1:21" hidden="1" x14ac:dyDescent="0.25">
      <c r="A2854" s="8" t="s">
        <v>5018</v>
      </c>
      <c r="B2854" s="2" t="s">
        <v>3268</v>
      </c>
      <c r="C2854" s="2" t="s">
        <v>228</v>
      </c>
      <c r="D2854" s="2" t="s">
        <v>224</v>
      </c>
      <c r="E2854" s="2" t="s">
        <v>187</v>
      </c>
      <c r="F2854" s="8" t="s">
        <v>36</v>
      </c>
      <c r="G2854" s="8">
        <v>0</v>
      </c>
      <c r="H2854" s="8">
        <v>1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1</v>
      </c>
      <c r="Q2854" s="8">
        <v>0</v>
      </c>
      <c r="R2854" s="8">
        <v>0</v>
      </c>
      <c r="S2854" s="8">
        <v>0</v>
      </c>
      <c r="T2854" s="8">
        <v>0</v>
      </c>
      <c r="U2854" s="5">
        <v>408040068</v>
      </c>
    </row>
    <row r="2855" spans="1:21" hidden="1" x14ac:dyDescent="0.25">
      <c r="A2855" s="8" t="s">
        <v>5018</v>
      </c>
      <c r="B2855" s="2" t="s">
        <v>3269</v>
      </c>
      <c r="C2855" s="2" t="s">
        <v>228</v>
      </c>
      <c r="D2855" s="2" t="s">
        <v>224</v>
      </c>
      <c r="E2855" s="2" t="s">
        <v>187</v>
      </c>
      <c r="F2855" s="8" t="s">
        <v>36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0</v>
      </c>
      <c r="P2855" s="8">
        <v>1</v>
      </c>
      <c r="Q2855" s="8">
        <v>0</v>
      </c>
      <c r="R2855" s="8">
        <v>0</v>
      </c>
      <c r="S2855" s="8">
        <v>0</v>
      </c>
      <c r="T2855" s="8">
        <v>0</v>
      </c>
      <c r="U2855" s="5">
        <v>408040076</v>
      </c>
    </row>
    <row r="2856" spans="1:21" hidden="1" x14ac:dyDescent="0.25">
      <c r="A2856" s="8" t="s">
        <v>5018</v>
      </c>
      <c r="B2856" s="2" t="s">
        <v>3270</v>
      </c>
      <c r="C2856" s="2" t="s">
        <v>228</v>
      </c>
      <c r="D2856" s="2" t="s">
        <v>224</v>
      </c>
      <c r="E2856" s="2" t="s">
        <v>187</v>
      </c>
      <c r="F2856" s="8" t="s">
        <v>24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1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5">
        <v>408040084</v>
      </c>
    </row>
    <row r="2857" spans="1:21" hidden="1" x14ac:dyDescent="0.25">
      <c r="A2857" s="8" t="s">
        <v>5018</v>
      </c>
      <c r="B2857" s="2" t="s">
        <v>3271</v>
      </c>
      <c r="C2857" s="2" t="s">
        <v>228</v>
      </c>
      <c r="D2857" s="2" t="s">
        <v>224</v>
      </c>
      <c r="E2857" s="2" t="s">
        <v>187</v>
      </c>
      <c r="F2857" s="8" t="s">
        <v>36</v>
      </c>
      <c r="G2857" s="8">
        <v>0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5">
        <v>408040092</v>
      </c>
    </row>
    <row r="2858" spans="1:21" hidden="1" x14ac:dyDescent="0.25">
      <c r="A2858" s="8" t="s">
        <v>5018</v>
      </c>
      <c r="B2858" s="2" t="s">
        <v>3272</v>
      </c>
      <c r="C2858" s="2" t="s">
        <v>228</v>
      </c>
      <c r="D2858" s="2" t="s">
        <v>224</v>
      </c>
      <c r="E2858" s="2" t="s">
        <v>187</v>
      </c>
      <c r="F2858" s="8" t="s">
        <v>24</v>
      </c>
      <c r="G2858" s="8">
        <v>0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5">
        <v>408040106</v>
      </c>
    </row>
    <row r="2859" spans="1:21" hidden="1" x14ac:dyDescent="0.25">
      <c r="A2859" s="8" t="s">
        <v>5018</v>
      </c>
      <c r="B2859" s="2" t="s">
        <v>3273</v>
      </c>
      <c r="C2859" s="2" t="s">
        <v>228</v>
      </c>
      <c r="D2859" s="2" t="s">
        <v>224</v>
      </c>
      <c r="E2859" s="2" t="s">
        <v>187</v>
      </c>
      <c r="F2859" s="8" t="s">
        <v>36</v>
      </c>
      <c r="G2859" s="8">
        <v>0</v>
      </c>
      <c r="H2859" s="8">
        <v>1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0</v>
      </c>
      <c r="P2859" s="8">
        <v>1</v>
      </c>
      <c r="Q2859" s="8">
        <v>0</v>
      </c>
      <c r="R2859" s="8">
        <v>0</v>
      </c>
      <c r="S2859" s="8">
        <v>0</v>
      </c>
      <c r="T2859" s="8">
        <v>0</v>
      </c>
      <c r="U2859" s="5">
        <v>408040114</v>
      </c>
    </row>
    <row r="2860" spans="1:21" hidden="1" x14ac:dyDescent="0.25">
      <c r="A2860" s="8" t="s">
        <v>5018</v>
      </c>
      <c r="B2860" s="2" t="s">
        <v>3274</v>
      </c>
      <c r="C2860" s="2" t="s">
        <v>228</v>
      </c>
      <c r="D2860" s="2" t="s">
        <v>224</v>
      </c>
      <c r="E2860" s="2" t="s">
        <v>187</v>
      </c>
      <c r="F2860" s="8" t="s">
        <v>24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1</v>
      </c>
      <c r="N2860" s="8">
        <v>0</v>
      </c>
      <c r="O2860" s="8">
        <v>0</v>
      </c>
      <c r="P2860" s="8">
        <v>1</v>
      </c>
      <c r="Q2860" s="8">
        <v>0</v>
      </c>
      <c r="R2860" s="8">
        <v>0</v>
      </c>
      <c r="S2860" s="8">
        <v>0</v>
      </c>
      <c r="T2860" s="8">
        <v>0</v>
      </c>
      <c r="U2860" s="5">
        <v>408040122</v>
      </c>
    </row>
    <row r="2861" spans="1:21" hidden="1" x14ac:dyDescent="0.25">
      <c r="A2861" s="8" t="s">
        <v>5018</v>
      </c>
      <c r="B2861" s="2" t="s">
        <v>3275</v>
      </c>
      <c r="C2861" s="2" t="s">
        <v>228</v>
      </c>
      <c r="D2861" s="2" t="s">
        <v>224</v>
      </c>
      <c r="E2861" s="2" t="s">
        <v>187</v>
      </c>
      <c r="F2861" s="8" t="s">
        <v>24</v>
      </c>
      <c r="G2861" s="8">
        <v>0</v>
      </c>
      <c r="H2861" s="8">
        <v>1</v>
      </c>
      <c r="I2861" s="8">
        <v>0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0</v>
      </c>
      <c r="P2861" s="8">
        <v>1</v>
      </c>
      <c r="Q2861" s="8">
        <v>0</v>
      </c>
      <c r="R2861" s="8">
        <v>0</v>
      </c>
      <c r="S2861" s="8">
        <v>0</v>
      </c>
      <c r="T2861" s="8">
        <v>0</v>
      </c>
      <c r="U2861" s="5">
        <v>408040130</v>
      </c>
    </row>
    <row r="2862" spans="1:21" hidden="1" x14ac:dyDescent="0.25">
      <c r="A2862" s="8" t="s">
        <v>5018</v>
      </c>
      <c r="B2862" s="2" t="s">
        <v>3276</v>
      </c>
      <c r="C2862" s="2" t="s">
        <v>228</v>
      </c>
      <c r="D2862" s="2" t="s">
        <v>224</v>
      </c>
      <c r="E2862" s="2" t="s">
        <v>187</v>
      </c>
      <c r="F2862" s="8" t="s">
        <v>24</v>
      </c>
      <c r="G2862" s="8">
        <v>0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1</v>
      </c>
      <c r="Q2862" s="8">
        <v>0</v>
      </c>
      <c r="R2862" s="8">
        <v>0</v>
      </c>
      <c r="S2862" s="8">
        <v>0</v>
      </c>
      <c r="T2862" s="8">
        <v>0</v>
      </c>
      <c r="U2862" s="5">
        <v>408040149</v>
      </c>
    </row>
    <row r="2863" spans="1:21" hidden="1" x14ac:dyDescent="0.25">
      <c r="A2863" s="8" t="s">
        <v>5018</v>
      </c>
      <c r="B2863" s="2" t="s">
        <v>3277</v>
      </c>
      <c r="C2863" s="2" t="s">
        <v>228</v>
      </c>
      <c r="D2863" s="2" t="s">
        <v>224</v>
      </c>
      <c r="E2863" s="2" t="s">
        <v>187</v>
      </c>
      <c r="F2863" s="8" t="s">
        <v>36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1</v>
      </c>
      <c r="Q2863" s="8">
        <v>0</v>
      </c>
      <c r="R2863" s="8">
        <v>0</v>
      </c>
      <c r="S2863" s="8">
        <v>0</v>
      </c>
      <c r="T2863" s="8">
        <v>0</v>
      </c>
      <c r="U2863" s="5">
        <v>408040157</v>
      </c>
    </row>
    <row r="2864" spans="1:21" hidden="1" x14ac:dyDescent="0.25">
      <c r="A2864" s="8" t="s">
        <v>5018</v>
      </c>
      <c r="B2864" s="2" t="s">
        <v>3278</v>
      </c>
      <c r="C2864" s="2" t="s">
        <v>228</v>
      </c>
      <c r="D2864" s="2" t="s">
        <v>224</v>
      </c>
      <c r="E2864" s="2" t="s">
        <v>187</v>
      </c>
      <c r="F2864" s="8" t="s">
        <v>24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5">
        <v>408040165</v>
      </c>
    </row>
    <row r="2865" spans="1:21" hidden="1" x14ac:dyDescent="0.25">
      <c r="A2865" s="8" t="s">
        <v>5018</v>
      </c>
      <c r="B2865" s="2" t="s">
        <v>3279</v>
      </c>
      <c r="C2865" s="2" t="s">
        <v>228</v>
      </c>
      <c r="D2865" s="2" t="s">
        <v>224</v>
      </c>
      <c r="E2865" s="2" t="s">
        <v>187</v>
      </c>
      <c r="F2865" s="8" t="s">
        <v>36</v>
      </c>
      <c r="G2865" s="8">
        <v>0</v>
      </c>
      <c r="H2865" s="8">
        <v>1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0</v>
      </c>
      <c r="R2865" s="8">
        <v>0</v>
      </c>
      <c r="S2865" s="8">
        <v>0</v>
      </c>
      <c r="T2865" s="8">
        <v>0</v>
      </c>
      <c r="U2865" s="5">
        <v>408040173</v>
      </c>
    </row>
    <row r="2866" spans="1:21" hidden="1" x14ac:dyDescent="0.25">
      <c r="A2866" s="8" t="s">
        <v>5018</v>
      </c>
      <c r="B2866" s="2" t="s">
        <v>3280</v>
      </c>
      <c r="C2866" s="2" t="s">
        <v>228</v>
      </c>
      <c r="D2866" s="2" t="s">
        <v>224</v>
      </c>
      <c r="E2866" s="2" t="s">
        <v>187</v>
      </c>
      <c r="F2866" s="8" t="s">
        <v>24</v>
      </c>
      <c r="G2866" s="8">
        <v>0</v>
      </c>
      <c r="H2866" s="8">
        <v>1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0</v>
      </c>
      <c r="O2866" s="8">
        <v>0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5">
        <v>408040181</v>
      </c>
    </row>
    <row r="2867" spans="1:21" hidden="1" x14ac:dyDescent="0.25">
      <c r="A2867" s="8" t="s">
        <v>5018</v>
      </c>
      <c r="B2867" s="2" t="s">
        <v>3281</v>
      </c>
      <c r="C2867" s="2" t="s">
        <v>228</v>
      </c>
      <c r="D2867" s="2" t="s">
        <v>224</v>
      </c>
      <c r="E2867" s="2" t="s">
        <v>187</v>
      </c>
      <c r="F2867" s="8" t="s">
        <v>24</v>
      </c>
      <c r="G2867" s="8">
        <v>0</v>
      </c>
      <c r="H2867" s="8">
        <v>1</v>
      </c>
      <c r="I2867" s="8">
        <v>1</v>
      </c>
      <c r="J2867" s="8">
        <v>0</v>
      </c>
      <c r="K2867" s="8">
        <v>0</v>
      </c>
      <c r="L2867" s="8">
        <v>0</v>
      </c>
      <c r="M2867" s="8">
        <v>1</v>
      </c>
      <c r="N2867" s="8">
        <v>0</v>
      </c>
      <c r="O2867" s="8">
        <v>0</v>
      </c>
      <c r="P2867" s="8">
        <v>1</v>
      </c>
      <c r="Q2867" s="8">
        <v>0</v>
      </c>
      <c r="R2867" s="8">
        <v>0</v>
      </c>
      <c r="S2867" s="8">
        <v>0</v>
      </c>
      <c r="T2867" s="8">
        <v>0</v>
      </c>
      <c r="U2867" s="5">
        <v>408040190</v>
      </c>
    </row>
    <row r="2868" spans="1:21" hidden="1" x14ac:dyDescent="0.25">
      <c r="A2868" s="8" t="s">
        <v>5018</v>
      </c>
      <c r="B2868" s="2" t="s">
        <v>3282</v>
      </c>
      <c r="C2868" s="2" t="s">
        <v>228</v>
      </c>
      <c r="D2868" s="2" t="s">
        <v>224</v>
      </c>
      <c r="E2868" s="2" t="s">
        <v>187</v>
      </c>
      <c r="F2868" s="8" t="s">
        <v>24</v>
      </c>
      <c r="G2868" s="8">
        <v>0</v>
      </c>
      <c r="H2868" s="8">
        <v>1</v>
      </c>
      <c r="I2868" s="8">
        <v>0</v>
      </c>
      <c r="J2868" s="8">
        <v>0</v>
      </c>
      <c r="K2868" s="8">
        <v>0</v>
      </c>
      <c r="L2868" s="8">
        <v>0</v>
      </c>
      <c r="M2868" s="8">
        <v>1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5">
        <v>408040203</v>
      </c>
    </row>
    <row r="2869" spans="1:21" hidden="1" x14ac:dyDescent="0.25">
      <c r="A2869" s="8" t="s">
        <v>5018</v>
      </c>
      <c r="B2869" s="2" t="s">
        <v>3283</v>
      </c>
      <c r="C2869" s="2" t="s">
        <v>228</v>
      </c>
      <c r="D2869" s="2" t="s">
        <v>224</v>
      </c>
      <c r="E2869" s="2" t="s">
        <v>187</v>
      </c>
      <c r="F2869" s="8" t="s">
        <v>24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>
        <v>0</v>
      </c>
      <c r="P2869" s="8">
        <v>1</v>
      </c>
      <c r="Q2869" s="8">
        <v>0</v>
      </c>
      <c r="R2869" s="8">
        <v>0</v>
      </c>
      <c r="S2869" s="8">
        <v>0</v>
      </c>
      <c r="T2869" s="8">
        <v>0</v>
      </c>
      <c r="U2869" s="5">
        <v>408040211</v>
      </c>
    </row>
    <row r="2870" spans="1:21" hidden="1" x14ac:dyDescent="0.25">
      <c r="A2870" s="8" t="s">
        <v>5018</v>
      </c>
      <c r="B2870" s="2" t="s">
        <v>3284</v>
      </c>
      <c r="C2870" s="2" t="s">
        <v>228</v>
      </c>
      <c r="D2870" s="2" t="s">
        <v>224</v>
      </c>
      <c r="E2870" s="2" t="s">
        <v>187</v>
      </c>
      <c r="F2870" s="8" t="s">
        <v>36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5">
        <v>408040220</v>
      </c>
    </row>
    <row r="2871" spans="1:21" hidden="1" x14ac:dyDescent="0.25">
      <c r="A2871" s="8" t="s">
        <v>5018</v>
      </c>
      <c r="B2871" s="2" t="s">
        <v>3285</v>
      </c>
      <c r="C2871" s="2" t="s">
        <v>228</v>
      </c>
      <c r="D2871" s="2" t="s">
        <v>224</v>
      </c>
      <c r="E2871" s="2" t="s">
        <v>187</v>
      </c>
      <c r="F2871" s="8" t="s">
        <v>24</v>
      </c>
      <c r="G2871" s="8">
        <v>0</v>
      </c>
      <c r="H2871" s="8">
        <v>1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5">
        <v>408040238</v>
      </c>
    </row>
    <row r="2872" spans="1:21" hidden="1" x14ac:dyDescent="0.25">
      <c r="A2872" s="8" t="s">
        <v>5018</v>
      </c>
      <c r="B2872" s="2" t="s">
        <v>3286</v>
      </c>
      <c r="C2872" s="2" t="s">
        <v>228</v>
      </c>
      <c r="D2872" s="2" t="s">
        <v>224</v>
      </c>
      <c r="E2872" s="2" t="s">
        <v>187</v>
      </c>
      <c r="F2872" s="8" t="s">
        <v>24</v>
      </c>
      <c r="G2872" s="8">
        <v>0</v>
      </c>
      <c r="H2872" s="8">
        <v>1</v>
      </c>
      <c r="I2872" s="8">
        <v>0</v>
      </c>
      <c r="J2872" s="8">
        <v>0</v>
      </c>
      <c r="K2872" s="8">
        <v>0</v>
      </c>
      <c r="L2872" s="8">
        <v>0</v>
      </c>
      <c r="M2872" s="8">
        <v>1</v>
      </c>
      <c r="N2872" s="8">
        <v>0</v>
      </c>
      <c r="O2872" s="8">
        <v>0</v>
      </c>
      <c r="P2872" s="8">
        <v>1</v>
      </c>
      <c r="Q2872" s="8">
        <v>0</v>
      </c>
      <c r="R2872" s="8">
        <v>0</v>
      </c>
      <c r="S2872" s="8">
        <v>0</v>
      </c>
      <c r="T2872" s="8">
        <v>0</v>
      </c>
      <c r="U2872" s="5">
        <v>408040246</v>
      </c>
    </row>
    <row r="2873" spans="1:21" hidden="1" x14ac:dyDescent="0.25">
      <c r="A2873" s="8" t="s">
        <v>5018</v>
      </c>
      <c r="B2873" s="2" t="s">
        <v>3287</v>
      </c>
      <c r="C2873" s="2" t="s">
        <v>228</v>
      </c>
      <c r="D2873" s="2" t="s">
        <v>224</v>
      </c>
      <c r="E2873" s="2" t="s">
        <v>187</v>
      </c>
      <c r="F2873" s="8" t="s">
        <v>36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0</v>
      </c>
      <c r="M2873" s="8">
        <v>1</v>
      </c>
      <c r="N2873" s="8">
        <v>0</v>
      </c>
      <c r="O2873" s="8">
        <v>0</v>
      </c>
      <c r="P2873" s="8">
        <v>1</v>
      </c>
      <c r="Q2873" s="8">
        <v>0</v>
      </c>
      <c r="R2873" s="8">
        <v>0</v>
      </c>
      <c r="S2873" s="8">
        <v>0</v>
      </c>
      <c r="T2873" s="8">
        <v>0</v>
      </c>
      <c r="U2873" s="5">
        <v>408040254</v>
      </c>
    </row>
    <row r="2874" spans="1:21" hidden="1" x14ac:dyDescent="0.25">
      <c r="A2874" s="8" t="s">
        <v>5018</v>
      </c>
      <c r="B2874" s="2" t="s">
        <v>3288</v>
      </c>
      <c r="C2874" s="2" t="s">
        <v>228</v>
      </c>
      <c r="D2874" s="2" t="s">
        <v>224</v>
      </c>
      <c r="E2874" s="2" t="s">
        <v>187</v>
      </c>
      <c r="F2874" s="8" t="s">
        <v>24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5">
        <v>408040262</v>
      </c>
    </row>
    <row r="2875" spans="1:21" hidden="1" x14ac:dyDescent="0.25">
      <c r="A2875" s="8" t="s">
        <v>5018</v>
      </c>
      <c r="B2875" s="2" t="s">
        <v>3289</v>
      </c>
      <c r="C2875" s="2" t="s">
        <v>228</v>
      </c>
      <c r="D2875" s="2" t="s">
        <v>224</v>
      </c>
      <c r="E2875" s="2" t="s">
        <v>187</v>
      </c>
      <c r="F2875" s="8" t="s">
        <v>24</v>
      </c>
      <c r="G2875" s="8">
        <v>0</v>
      </c>
      <c r="H2875" s="8">
        <v>1</v>
      </c>
      <c r="I2875" s="8">
        <v>0</v>
      </c>
      <c r="J2875" s="8">
        <v>0</v>
      </c>
      <c r="K2875" s="8">
        <v>0</v>
      </c>
      <c r="L2875" s="8">
        <v>0</v>
      </c>
      <c r="M2875" s="8">
        <v>1</v>
      </c>
      <c r="N2875" s="8">
        <v>0</v>
      </c>
      <c r="O2875" s="8">
        <v>0</v>
      </c>
      <c r="P2875" s="8">
        <v>1</v>
      </c>
      <c r="Q2875" s="8">
        <v>0</v>
      </c>
      <c r="R2875" s="8">
        <v>0</v>
      </c>
      <c r="S2875" s="8">
        <v>0</v>
      </c>
      <c r="T2875" s="8">
        <v>0</v>
      </c>
      <c r="U2875" s="5">
        <v>408040270</v>
      </c>
    </row>
    <row r="2876" spans="1:21" hidden="1" x14ac:dyDescent="0.25">
      <c r="A2876" s="8" t="s">
        <v>5018</v>
      </c>
      <c r="B2876" s="2" t="s">
        <v>3290</v>
      </c>
      <c r="C2876" s="2" t="s">
        <v>228</v>
      </c>
      <c r="D2876" s="2" t="s">
        <v>224</v>
      </c>
      <c r="E2876" s="2" t="s">
        <v>187</v>
      </c>
      <c r="F2876" s="8" t="s">
        <v>36</v>
      </c>
      <c r="G2876" s="8">
        <v>0</v>
      </c>
      <c r="H2876" s="8">
        <v>1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5">
        <v>408040289</v>
      </c>
    </row>
    <row r="2877" spans="1:21" hidden="1" x14ac:dyDescent="0.25">
      <c r="A2877" s="8" t="s">
        <v>5018</v>
      </c>
      <c r="B2877" s="2" t="s">
        <v>3291</v>
      </c>
      <c r="C2877" s="2" t="s">
        <v>228</v>
      </c>
      <c r="D2877" s="2" t="s">
        <v>224</v>
      </c>
      <c r="E2877" s="2" t="s">
        <v>187</v>
      </c>
      <c r="F2877" s="8" t="s">
        <v>36</v>
      </c>
      <c r="G2877" s="8">
        <v>0</v>
      </c>
      <c r="H2877" s="8">
        <v>1</v>
      </c>
      <c r="I2877" s="8">
        <v>0</v>
      </c>
      <c r="J2877" s="8">
        <v>0</v>
      </c>
      <c r="K2877" s="8">
        <v>0</v>
      </c>
      <c r="L2877" s="8">
        <v>0</v>
      </c>
      <c r="M2877" s="8">
        <v>1</v>
      </c>
      <c r="N2877" s="8">
        <v>0</v>
      </c>
      <c r="O2877" s="8">
        <v>0</v>
      </c>
      <c r="P2877" s="8">
        <v>1</v>
      </c>
      <c r="Q2877" s="8">
        <v>0</v>
      </c>
      <c r="R2877" s="8">
        <v>0</v>
      </c>
      <c r="S2877" s="8">
        <v>0</v>
      </c>
      <c r="T2877" s="8">
        <v>0</v>
      </c>
      <c r="U2877" s="5">
        <v>408040297</v>
      </c>
    </row>
    <row r="2878" spans="1:21" hidden="1" x14ac:dyDescent="0.25">
      <c r="A2878" s="8" t="s">
        <v>5018</v>
      </c>
      <c r="B2878" s="2" t="s">
        <v>3292</v>
      </c>
      <c r="C2878" s="2" t="s">
        <v>228</v>
      </c>
      <c r="D2878" s="2" t="s">
        <v>224</v>
      </c>
      <c r="E2878" s="2" t="s">
        <v>187</v>
      </c>
      <c r="F2878" s="8" t="s">
        <v>36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5">
        <v>408040300</v>
      </c>
    </row>
    <row r="2879" spans="1:21" hidden="1" x14ac:dyDescent="0.25">
      <c r="A2879" s="8" t="s">
        <v>5018</v>
      </c>
      <c r="B2879" s="2" t="s">
        <v>3293</v>
      </c>
      <c r="C2879" s="2" t="s">
        <v>228</v>
      </c>
      <c r="D2879" s="2" t="s">
        <v>224</v>
      </c>
      <c r="E2879" s="2" t="s">
        <v>187</v>
      </c>
      <c r="F2879" s="8" t="s">
        <v>36</v>
      </c>
      <c r="G2879" s="8">
        <v>0</v>
      </c>
      <c r="H2879" s="8">
        <v>1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>
        <v>1</v>
      </c>
      <c r="Q2879" s="8">
        <v>0</v>
      </c>
      <c r="R2879" s="8">
        <v>0</v>
      </c>
      <c r="S2879" s="8">
        <v>0</v>
      </c>
      <c r="T2879" s="8">
        <v>0</v>
      </c>
      <c r="U2879" s="5">
        <v>408040319</v>
      </c>
    </row>
    <row r="2880" spans="1:21" hidden="1" x14ac:dyDescent="0.25">
      <c r="A2880" s="8" t="s">
        <v>5018</v>
      </c>
      <c r="B2880" s="2" t="s">
        <v>3294</v>
      </c>
      <c r="C2880" s="2" t="s">
        <v>228</v>
      </c>
      <c r="D2880" s="2" t="s">
        <v>224</v>
      </c>
      <c r="E2880" s="2" t="s">
        <v>187</v>
      </c>
      <c r="F2880" s="8" t="s">
        <v>36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5">
        <v>408040327</v>
      </c>
    </row>
    <row r="2881" spans="1:21" hidden="1" x14ac:dyDescent="0.25">
      <c r="A2881" s="8" t="s">
        <v>5018</v>
      </c>
      <c r="B2881" s="2" t="s">
        <v>3295</v>
      </c>
      <c r="C2881" s="2" t="s">
        <v>228</v>
      </c>
      <c r="D2881" s="2" t="s">
        <v>224</v>
      </c>
      <c r="E2881" s="2" t="s">
        <v>187</v>
      </c>
      <c r="F2881" s="8" t="s">
        <v>24</v>
      </c>
      <c r="G2881" s="8">
        <v>0</v>
      </c>
      <c r="H2881" s="8">
        <v>1</v>
      </c>
      <c r="I2881" s="8">
        <v>0</v>
      </c>
      <c r="J2881" s="8">
        <v>0</v>
      </c>
      <c r="K2881" s="8">
        <v>0</v>
      </c>
      <c r="L2881" s="8">
        <v>0</v>
      </c>
      <c r="M2881" s="8">
        <v>1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0</v>
      </c>
      <c r="U2881" s="5">
        <v>408040335</v>
      </c>
    </row>
    <row r="2882" spans="1:21" hidden="1" x14ac:dyDescent="0.25">
      <c r="A2882" s="8" t="s">
        <v>5018</v>
      </c>
      <c r="B2882" s="2" t="s">
        <v>3296</v>
      </c>
      <c r="C2882" s="2" t="s">
        <v>228</v>
      </c>
      <c r="D2882" s="2" t="s">
        <v>224</v>
      </c>
      <c r="E2882" s="2" t="s">
        <v>187</v>
      </c>
      <c r="F2882" s="8" t="s">
        <v>24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1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5">
        <v>408040343</v>
      </c>
    </row>
    <row r="2883" spans="1:21" hidden="1" x14ac:dyDescent="0.25">
      <c r="A2883" s="8" t="s">
        <v>5018</v>
      </c>
      <c r="B2883" s="2" t="s">
        <v>3297</v>
      </c>
      <c r="C2883" s="2" t="s">
        <v>229</v>
      </c>
      <c r="D2883" s="2" t="s">
        <v>224</v>
      </c>
      <c r="E2883" s="2" t="s">
        <v>187</v>
      </c>
      <c r="F2883" s="8" t="s">
        <v>24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0</v>
      </c>
      <c r="S2883" s="8">
        <v>0</v>
      </c>
      <c r="T2883" s="8">
        <v>0</v>
      </c>
      <c r="U2883" s="5">
        <v>408050012</v>
      </c>
    </row>
    <row r="2884" spans="1:21" hidden="1" x14ac:dyDescent="0.25">
      <c r="A2884" s="8" t="s">
        <v>5018</v>
      </c>
      <c r="B2884" s="2" t="s">
        <v>3298</v>
      </c>
      <c r="C2884" s="2" t="s">
        <v>229</v>
      </c>
      <c r="D2884" s="2" t="s">
        <v>224</v>
      </c>
      <c r="E2884" s="2" t="s">
        <v>187</v>
      </c>
      <c r="F2884" s="8" t="s">
        <v>24</v>
      </c>
      <c r="G2884" s="8">
        <v>0</v>
      </c>
      <c r="H2884" s="8">
        <v>1</v>
      </c>
      <c r="I2884" s="8">
        <v>0</v>
      </c>
      <c r="J2884" s="8">
        <v>0</v>
      </c>
      <c r="K2884" s="8">
        <v>0</v>
      </c>
      <c r="L2884" s="8">
        <v>0</v>
      </c>
      <c r="M2884" s="8">
        <v>1</v>
      </c>
      <c r="N2884" s="8">
        <v>0</v>
      </c>
      <c r="O2884" s="8">
        <v>0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5">
        <v>408050020</v>
      </c>
    </row>
    <row r="2885" spans="1:21" hidden="1" x14ac:dyDescent="0.25">
      <c r="A2885" s="8" t="s">
        <v>5018</v>
      </c>
      <c r="B2885" s="2" t="s">
        <v>3299</v>
      </c>
      <c r="C2885" s="2" t="s">
        <v>229</v>
      </c>
      <c r="D2885" s="2" t="s">
        <v>224</v>
      </c>
      <c r="E2885" s="2" t="s">
        <v>187</v>
      </c>
      <c r="F2885" s="8" t="s">
        <v>24</v>
      </c>
      <c r="G2885" s="8">
        <v>0</v>
      </c>
      <c r="H2885" s="8">
        <v>1</v>
      </c>
      <c r="I2885" s="8">
        <v>0</v>
      </c>
      <c r="J2885" s="8">
        <v>0</v>
      </c>
      <c r="K2885" s="8">
        <v>0</v>
      </c>
      <c r="L2885" s="8">
        <v>0</v>
      </c>
      <c r="M2885" s="8">
        <v>1</v>
      </c>
      <c r="N2885" s="8">
        <v>0</v>
      </c>
      <c r="O2885" s="8">
        <v>0</v>
      </c>
      <c r="P2885" s="8">
        <v>1</v>
      </c>
      <c r="Q2885" s="8">
        <v>0</v>
      </c>
      <c r="R2885" s="8">
        <v>0</v>
      </c>
      <c r="S2885" s="8">
        <v>0</v>
      </c>
      <c r="T2885" s="8">
        <v>0</v>
      </c>
      <c r="U2885" s="5">
        <v>408050039</v>
      </c>
    </row>
    <row r="2886" spans="1:21" hidden="1" x14ac:dyDescent="0.25">
      <c r="A2886" s="8" t="s">
        <v>5018</v>
      </c>
      <c r="B2886" s="2" t="s">
        <v>3300</v>
      </c>
      <c r="C2886" s="2" t="s">
        <v>229</v>
      </c>
      <c r="D2886" s="2" t="s">
        <v>224</v>
      </c>
      <c r="E2886" s="2" t="s">
        <v>187</v>
      </c>
      <c r="F2886" s="8" t="s">
        <v>36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0</v>
      </c>
      <c r="S2886" s="8">
        <v>0</v>
      </c>
      <c r="T2886" s="8">
        <v>0</v>
      </c>
      <c r="U2886" s="5">
        <v>408050047</v>
      </c>
    </row>
    <row r="2887" spans="1:21" hidden="1" x14ac:dyDescent="0.25">
      <c r="A2887" s="8" t="s">
        <v>5018</v>
      </c>
      <c r="B2887" s="2" t="s">
        <v>3301</v>
      </c>
      <c r="C2887" s="2" t="s">
        <v>229</v>
      </c>
      <c r="D2887" s="2" t="s">
        <v>224</v>
      </c>
      <c r="E2887" s="2" t="s">
        <v>187</v>
      </c>
      <c r="F2887" s="8" t="s">
        <v>36</v>
      </c>
      <c r="G2887" s="8">
        <v>0</v>
      </c>
      <c r="H2887" s="8">
        <v>1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1</v>
      </c>
      <c r="Q2887" s="8">
        <v>0</v>
      </c>
      <c r="R2887" s="8">
        <v>0</v>
      </c>
      <c r="S2887" s="8">
        <v>0</v>
      </c>
      <c r="T2887" s="8">
        <v>0</v>
      </c>
      <c r="U2887" s="5">
        <v>408050055</v>
      </c>
    </row>
    <row r="2888" spans="1:21" hidden="1" x14ac:dyDescent="0.25">
      <c r="A2888" s="8" t="s">
        <v>5018</v>
      </c>
      <c r="B2888" s="2" t="s">
        <v>3302</v>
      </c>
      <c r="C2888" s="2" t="s">
        <v>229</v>
      </c>
      <c r="D2888" s="2" t="s">
        <v>224</v>
      </c>
      <c r="E2888" s="2" t="s">
        <v>187</v>
      </c>
      <c r="F2888" s="8" t="s">
        <v>36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5">
        <v>408050063</v>
      </c>
    </row>
    <row r="2889" spans="1:21" hidden="1" x14ac:dyDescent="0.25">
      <c r="A2889" s="8" t="s">
        <v>5018</v>
      </c>
      <c r="B2889" s="2" t="s">
        <v>3303</v>
      </c>
      <c r="C2889" s="2" t="s">
        <v>229</v>
      </c>
      <c r="D2889" s="2" t="s">
        <v>224</v>
      </c>
      <c r="E2889" s="2" t="s">
        <v>187</v>
      </c>
      <c r="F2889" s="8" t="s">
        <v>36</v>
      </c>
      <c r="G2889" s="8">
        <v>0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0</v>
      </c>
      <c r="P2889" s="8">
        <v>1</v>
      </c>
      <c r="Q2889" s="8">
        <v>0</v>
      </c>
      <c r="R2889" s="8">
        <v>0</v>
      </c>
      <c r="S2889" s="8">
        <v>0</v>
      </c>
      <c r="T2889" s="8">
        <v>0</v>
      </c>
      <c r="U2889" s="5">
        <v>408050071</v>
      </c>
    </row>
    <row r="2890" spans="1:21" hidden="1" x14ac:dyDescent="0.25">
      <c r="A2890" s="8" t="s">
        <v>5018</v>
      </c>
      <c r="B2890" s="2" t="s">
        <v>3304</v>
      </c>
      <c r="C2890" s="2" t="s">
        <v>229</v>
      </c>
      <c r="D2890" s="2" t="s">
        <v>224</v>
      </c>
      <c r="E2890" s="2" t="s">
        <v>187</v>
      </c>
      <c r="F2890" s="8" t="s">
        <v>24</v>
      </c>
      <c r="G2890" s="8">
        <v>0</v>
      </c>
      <c r="H2890" s="8">
        <v>1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1</v>
      </c>
      <c r="Q2890" s="8">
        <v>0</v>
      </c>
      <c r="R2890" s="8">
        <v>0</v>
      </c>
      <c r="S2890" s="8">
        <v>0</v>
      </c>
      <c r="T2890" s="8">
        <v>0</v>
      </c>
      <c r="U2890" s="5">
        <v>408050080</v>
      </c>
    </row>
    <row r="2891" spans="1:21" hidden="1" x14ac:dyDescent="0.25">
      <c r="A2891" s="8" t="s">
        <v>5018</v>
      </c>
      <c r="B2891" s="2" t="s">
        <v>3305</v>
      </c>
      <c r="C2891" s="2" t="s">
        <v>229</v>
      </c>
      <c r="D2891" s="2" t="s">
        <v>224</v>
      </c>
      <c r="E2891" s="2" t="s">
        <v>187</v>
      </c>
      <c r="F2891" s="8" t="s">
        <v>24</v>
      </c>
      <c r="G2891" s="8">
        <v>0</v>
      </c>
      <c r="H2891" s="8">
        <v>1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1</v>
      </c>
      <c r="Q2891" s="8">
        <v>0</v>
      </c>
      <c r="R2891" s="8">
        <v>0</v>
      </c>
      <c r="S2891" s="8">
        <v>0</v>
      </c>
      <c r="T2891" s="8">
        <v>0</v>
      </c>
      <c r="U2891" s="5">
        <v>408050098</v>
      </c>
    </row>
    <row r="2892" spans="1:21" hidden="1" x14ac:dyDescent="0.25">
      <c r="A2892" s="8" t="s">
        <v>5018</v>
      </c>
      <c r="B2892" s="2" t="s">
        <v>3306</v>
      </c>
      <c r="C2892" s="2" t="s">
        <v>229</v>
      </c>
      <c r="D2892" s="2" t="s">
        <v>224</v>
      </c>
      <c r="E2892" s="2" t="s">
        <v>187</v>
      </c>
      <c r="F2892" s="8" t="s">
        <v>24</v>
      </c>
      <c r="G2892" s="8">
        <v>0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5">
        <v>408050101</v>
      </c>
    </row>
    <row r="2893" spans="1:21" hidden="1" x14ac:dyDescent="0.25">
      <c r="A2893" s="8" t="s">
        <v>5018</v>
      </c>
      <c r="B2893" s="2" t="s">
        <v>3307</v>
      </c>
      <c r="C2893" s="2" t="s">
        <v>229</v>
      </c>
      <c r="D2893" s="2" t="s">
        <v>224</v>
      </c>
      <c r="E2893" s="2" t="s">
        <v>187</v>
      </c>
      <c r="F2893" s="8" t="s">
        <v>24</v>
      </c>
      <c r="G2893" s="8">
        <v>0</v>
      </c>
      <c r="H2893" s="8">
        <v>1</v>
      </c>
      <c r="I2893" s="8">
        <v>0</v>
      </c>
      <c r="J2893" s="8">
        <v>0</v>
      </c>
      <c r="K2893" s="8">
        <v>0</v>
      </c>
      <c r="L2893" s="8">
        <v>0</v>
      </c>
      <c r="M2893" s="8">
        <v>1</v>
      </c>
      <c r="N2893" s="8">
        <v>0</v>
      </c>
      <c r="O2893" s="8">
        <v>0</v>
      </c>
      <c r="P2893" s="8">
        <v>1</v>
      </c>
      <c r="Q2893" s="8">
        <v>0</v>
      </c>
      <c r="R2893" s="8">
        <v>0</v>
      </c>
      <c r="S2893" s="8">
        <v>0</v>
      </c>
      <c r="T2893" s="8">
        <v>0</v>
      </c>
      <c r="U2893" s="5">
        <v>408050110</v>
      </c>
    </row>
    <row r="2894" spans="1:21" hidden="1" x14ac:dyDescent="0.25">
      <c r="A2894" s="8" t="s">
        <v>5018</v>
      </c>
      <c r="B2894" s="2" t="s">
        <v>3308</v>
      </c>
      <c r="C2894" s="2" t="s">
        <v>229</v>
      </c>
      <c r="D2894" s="2" t="s">
        <v>224</v>
      </c>
      <c r="E2894" s="2" t="s">
        <v>187</v>
      </c>
      <c r="F2894" s="8" t="s">
        <v>24</v>
      </c>
      <c r="G2894" s="8">
        <v>0</v>
      </c>
      <c r="H2894" s="8">
        <v>1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5">
        <v>408050128</v>
      </c>
    </row>
    <row r="2895" spans="1:21" hidden="1" x14ac:dyDescent="0.25">
      <c r="A2895" s="8" t="s">
        <v>5018</v>
      </c>
      <c r="B2895" s="2" t="s">
        <v>3309</v>
      </c>
      <c r="C2895" s="2" t="s">
        <v>229</v>
      </c>
      <c r="D2895" s="2" t="s">
        <v>224</v>
      </c>
      <c r="E2895" s="2" t="s">
        <v>187</v>
      </c>
      <c r="F2895" s="8" t="s">
        <v>24</v>
      </c>
      <c r="G2895" s="8">
        <v>0</v>
      </c>
      <c r="H2895" s="8">
        <v>1</v>
      </c>
      <c r="I2895" s="8">
        <v>0</v>
      </c>
      <c r="J2895" s="8">
        <v>0</v>
      </c>
      <c r="K2895" s="8">
        <v>0</v>
      </c>
      <c r="L2895" s="8">
        <v>0</v>
      </c>
      <c r="M2895" s="8">
        <v>1</v>
      </c>
      <c r="N2895" s="8">
        <v>0</v>
      </c>
      <c r="O2895" s="8">
        <v>0</v>
      </c>
      <c r="P2895" s="8">
        <v>1</v>
      </c>
      <c r="Q2895" s="8">
        <v>0</v>
      </c>
      <c r="R2895" s="8">
        <v>0</v>
      </c>
      <c r="S2895" s="8">
        <v>0</v>
      </c>
      <c r="T2895" s="8">
        <v>0</v>
      </c>
      <c r="U2895" s="5">
        <v>408050136</v>
      </c>
    </row>
    <row r="2896" spans="1:21" hidden="1" x14ac:dyDescent="0.25">
      <c r="A2896" s="8" t="s">
        <v>5018</v>
      </c>
      <c r="B2896" s="2" t="s">
        <v>3310</v>
      </c>
      <c r="C2896" s="2" t="s">
        <v>229</v>
      </c>
      <c r="D2896" s="2" t="s">
        <v>224</v>
      </c>
      <c r="E2896" s="2" t="s">
        <v>187</v>
      </c>
      <c r="F2896" s="8" t="s">
        <v>24</v>
      </c>
      <c r="G2896" s="8">
        <v>0</v>
      </c>
      <c r="H2896" s="8">
        <v>1</v>
      </c>
      <c r="I2896" s="8">
        <v>1</v>
      </c>
      <c r="J2896" s="8">
        <v>0</v>
      </c>
      <c r="K2896" s="8">
        <v>0</v>
      </c>
      <c r="L2896" s="8">
        <v>0</v>
      </c>
      <c r="M2896" s="8">
        <v>1</v>
      </c>
      <c r="N2896" s="8">
        <v>0</v>
      </c>
      <c r="O2896" s="8">
        <v>0</v>
      </c>
      <c r="P2896" s="8">
        <v>1</v>
      </c>
      <c r="Q2896" s="8">
        <v>0</v>
      </c>
      <c r="R2896" s="8">
        <v>0</v>
      </c>
      <c r="S2896" s="8">
        <v>0</v>
      </c>
      <c r="T2896" s="8">
        <v>0</v>
      </c>
      <c r="U2896" s="5">
        <v>408050144</v>
      </c>
    </row>
    <row r="2897" spans="1:21" hidden="1" x14ac:dyDescent="0.25">
      <c r="A2897" s="8" t="s">
        <v>5018</v>
      </c>
      <c r="B2897" s="2" t="s">
        <v>3311</v>
      </c>
      <c r="C2897" s="2" t="s">
        <v>229</v>
      </c>
      <c r="D2897" s="2" t="s">
        <v>224</v>
      </c>
      <c r="E2897" s="2" t="s">
        <v>187</v>
      </c>
      <c r="F2897" s="8" t="s">
        <v>24</v>
      </c>
      <c r="G2897" s="8">
        <v>0</v>
      </c>
      <c r="H2897" s="8">
        <v>1</v>
      </c>
      <c r="I2897" s="8">
        <v>0</v>
      </c>
      <c r="J2897" s="8">
        <v>0</v>
      </c>
      <c r="K2897" s="8">
        <v>0</v>
      </c>
      <c r="L2897" s="8">
        <v>0</v>
      </c>
      <c r="M2897" s="8">
        <v>1</v>
      </c>
      <c r="N2897" s="8">
        <v>0</v>
      </c>
      <c r="O2897" s="8">
        <v>0</v>
      </c>
      <c r="P2897" s="8">
        <v>1</v>
      </c>
      <c r="Q2897" s="8">
        <v>0</v>
      </c>
      <c r="R2897" s="8">
        <v>0</v>
      </c>
      <c r="S2897" s="8">
        <v>0</v>
      </c>
      <c r="T2897" s="8">
        <v>0</v>
      </c>
      <c r="U2897" s="5">
        <v>408050152</v>
      </c>
    </row>
    <row r="2898" spans="1:21" hidden="1" x14ac:dyDescent="0.25">
      <c r="A2898" s="8" t="s">
        <v>5018</v>
      </c>
      <c r="B2898" s="2" t="s">
        <v>3312</v>
      </c>
      <c r="C2898" s="2" t="s">
        <v>229</v>
      </c>
      <c r="D2898" s="2" t="s">
        <v>224</v>
      </c>
      <c r="E2898" s="2" t="s">
        <v>187</v>
      </c>
      <c r="F2898" s="8" t="s">
        <v>24</v>
      </c>
      <c r="G2898" s="8">
        <v>0</v>
      </c>
      <c r="H2898" s="8">
        <v>1</v>
      </c>
      <c r="I2898" s="8">
        <v>1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5">
        <v>408050160</v>
      </c>
    </row>
    <row r="2899" spans="1:21" hidden="1" x14ac:dyDescent="0.25">
      <c r="A2899" s="8" t="s">
        <v>5018</v>
      </c>
      <c r="B2899" s="2" t="s">
        <v>3313</v>
      </c>
      <c r="C2899" s="2" t="s">
        <v>229</v>
      </c>
      <c r="D2899" s="2" t="s">
        <v>224</v>
      </c>
      <c r="E2899" s="2" t="s">
        <v>187</v>
      </c>
      <c r="F2899" s="8" t="s">
        <v>24</v>
      </c>
      <c r="G2899" s="8">
        <v>0</v>
      </c>
      <c r="H2899" s="8">
        <v>1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5">
        <v>408050179</v>
      </c>
    </row>
    <row r="2900" spans="1:21" hidden="1" x14ac:dyDescent="0.25">
      <c r="A2900" s="8" t="s">
        <v>5018</v>
      </c>
      <c r="B2900" s="2" t="s">
        <v>3314</v>
      </c>
      <c r="C2900" s="2" t="s">
        <v>229</v>
      </c>
      <c r="D2900" s="2" t="s">
        <v>224</v>
      </c>
      <c r="E2900" s="2" t="s">
        <v>187</v>
      </c>
      <c r="F2900" s="8" t="s">
        <v>24</v>
      </c>
      <c r="G2900" s="8">
        <v>1</v>
      </c>
      <c r="H2900" s="8">
        <v>1</v>
      </c>
      <c r="I2900" s="8">
        <v>1</v>
      </c>
      <c r="J2900" s="8">
        <v>0</v>
      </c>
      <c r="K2900" s="8">
        <v>1</v>
      </c>
      <c r="L2900" s="8">
        <v>1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5">
        <v>408050195</v>
      </c>
    </row>
    <row r="2901" spans="1:21" hidden="1" x14ac:dyDescent="0.25">
      <c r="A2901" s="8" t="s">
        <v>5018</v>
      </c>
      <c r="B2901" s="2" t="s">
        <v>3315</v>
      </c>
      <c r="C2901" s="2" t="s">
        <v>229</v>
      </c>
      <c r="D2901" s="2" t="s">
        <v>224</v>
      </c>
      <c r="E2901" s="2" t="s">
        <v>187</v>
      </c>
      <c r="F2901" s="8" t="s">
        <v>24</v>
      </c>
      <c r="G2901" s="8">
        <v>1</v>
      </c>
      <c r="H2901" s="8">
        <v>1</v>
      </c>
      <c r="I2901" s="8">
        <v>1</v>
      </c>
      <c r="J2901" s="8">
        <v>0</v>
      </c>
      <c r="K2901" s="8">
        <v>1</v>
      </c>
      <c r="L2901" s="8">
        <v>1</v>
      </c>
      <c r="M2901" s="8">
        <v>1</v>
      </c>
      <c r="N2901" s="8">
        <v>0</v>
      </c>
      <c r="O2901" s="8">
        <v>0</v>
      </c>
      <c r="P2901" s="8">
        <v>1</v>
      </c>
      <c r="Q2901" s="8">
        <v>0</v>
      </c>
      <c r="R2901" s="8">
        <v>0</v>
      </c>
      <c r="S2901" s="8">
        <v>0</v>
      </c>
      <c r="T2901" s="8">
        <v>0</v>
      </c>
      <c r="U2901" s="5">
        <v>408050209</v>
      </c>
    </row>
    <row r="2902" spans="1:21" hidden="1" x14ac:dyDescent="0.25">
      <c r="A2902" s="8" t="s">
        <v>5018</v>
      </c>
      <c r="B2902" s="2" t="s">
        <v>3316</v>
      </c>
      <c r="C2902" s="2" t="s">
        <v>229</v>
      </c>
      <c r="D2902" s="2" t="s">
        <v>224</v>
      </c>
      <c r="E2902" s="2" t="s">
        <v>187</v>
      </c>
      <c r="F2902" s="8" t="s">
        <v>24</v>
      </c>
      <c r="G2902" s="8">
        <v>1</v>
      </c>
      <c r="H2902" s="8">
        <v>1</v>
      </c>
      <c r="I2902" s="8">
        <v>1</v>
      </c>
      <c r="J2902" s="8">
        <v>0</v>
      </c>
      <c r="K2902" s="8">
        <v>1</v>
      </c>
      <c r="L2902" s="8">
        <v>1</v>
      </c>
      <c r="M2902" s="8">
        <v>1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5">
        <v>408050217</v>
      </c>
    </row>
    <row r="2903" spans="1:21" hidden="1" x14ac:dyDescent="0.25">
      <c r="A2903" s="8" t="s">
        <v>5018</v>
      </c>
      <c r="B2903" s="2" t="s">
        <v>3317</v>
      </c>
      <c r="C2903" s="2" t="s">
        <v>229</v>
      </c>
      <c r="D2903" s="2" t="s">
        <v>224</v>
      </c>
      <c r="E2903" s="2" t="s">
        <v>187</v>
      </c>
      <c r="F2903" s="8" t="s">
        <v>24</v>
      </c>
      <c r="G2903" s="8">
        <v>1</v>
      </c>
      <c r="H2903" s="8">
        <v>1</v>
      </c>
      <c r="I2903" s="8">
        <v>1</v>
      </c>
      <c r="J2903" s="8">
        <v>0</v>
      </c>
      <c r="K2903" s="8">
        <v>1</v>
      </c>
      <c r="L2903" s="8">
        <v>1</v>
      </c>
      <c r="M2903" s="8">
        <v>1</v>
      </c>
      <c r="N2903" s="8">
        <v>0</v>
      </c>
      <c r="O2903" s="8">
        <v>0</v>
      </c>
      <c r="P2903" s="8">
        <v>1</v>
      </c>
      <c r="Q2903" s="8">
        <v>0</v>
      </c>
      <c r="R2903" s="8">
        <v>0</v>
      </c>
      <c r="S2903" s="8">
        <v>0</v>
      </c>
      <c r="T2903" s="8">
        <v>0</v>
      </c>
      <c r="U2903" s="5">
        <v>408050225</v>
      </c>
    </row>
    <row r="2904" spans="1:21" hidden="1" x14ac:dyDescent="0.25">
      <c r="A2904" s="8" t="s">
        <v>5018</v>
      </c>
      <c r="B2904" s="2" t="s">
        <v>3318</v>
      </c>
      <c r="C2904" s="2" t="s">
        <v>229</v>
      </c>
      <c r="D2904" s="2" t="s">
        <v>224</v>
      </c>
      <c r="E2904" s="2" t="s">
        <v>187</v>
      </c>
      <c r="F2904" s="8" t="s">
        <v>24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5">
        <v>408050233</v>
      </c>
    </row>
    <row r="2905" spans="1:21" hidden="1" x14ac:dyDescent="0.25">
      <c r="A2905" s="8" t="s">
        <v>5018</v>
      </c>
      <c r="B2905" s="2" t="s">
        <v>3319</v>
      </c>
      <c r="C2905" s="2" t="s">
        <v>229</v>
      </c>
      <c r="D2905" s="2" t="s">
        <v>224</v>
      </c>
      <c r="E2905" s="2" t="s">
        <v>187</v>
      </c>
      <c r="F2905" s="8" t="s">
        <v>24</v>
      </c>
      <c r="G2905" s="8">
        <v>1</v>
      </c>
      <c r="H2905" s="8">
        <v>1</v>
      </c>
      <c r="I2905" s="8">
        <v>1</v>
      </c>
      <c r="J2905" s="8">
        <v>0</v>
      </c>
      <c r="K2905" s="8">
        <v>1</v>
      </c>
      <c r="L2905" s="8">
        <v>1</v>
      </c>
      <c r="M2905" s="8">
        <v>1</v>
      </c>
      <c r="N2905" s="8">
        <v>0</v>
      </c>
      <c r="O2905" s="8">
        <v>0</v>
      </c>
      <c r="P2905" s="8">
        <v>1</v>
      </c>
      <c r="Q2905" s="8">
        <v>0</v>
      </c>
      <c r="R2905" s="8">
        <v>0</v>
      </c>
      <c r="S2905" s="8">
        <v>0</v>
      </c>
      <c r="T2905" s="8">
        <v>0</v>
      </c>
      <c r="U2905" s="5">
        <v>408050241</v>
      </c>
    </row>
    <row r="2906" spans="1:21" hidden="1" x14ac:dyDescent="0.25">
      <c r="A2906" s="8" t="s">
        <v>5018</v>
      </c>
      <c r="B2906" s="2" t="s">
        <v>3320</v>
      </c>
      <c r="C2906" s="2" t="s">
        <v>229</v>
      </c>
      <c r="D2906" s="2" t="s">
        <v>224</v>
      </c>
      <c r="E2906" s="2" t="s">
        <v>187</v>
      </c>
      <c r="F2906" s="8" t="s">
        <v>24</v>
      </c>
      <c r="G2906" s="8">
        <v>1</v>
      </c>
      <c r="H2906" s="8">
        <v>1</v>
      </c>
      <c r="I2906" s="8">
        <v>1</v>
      </c>
      <c r="J2906" s="8">
        <v>0</v>
      </c>
      <c r="K2906" s="8">
        <v>1</v>
      </c>
      <c r="L2906" s="8">
        <v>1</v>
      </c>
      <c r="M2906" s="8">
        <v>1</v>
      </c>
      <c r="N2906" s="8">
        <v>0</v>
      </c>
      <c r="O2906" s="8">
        <v>0</v>
      </c>
      <c r="P2906" s="8">
        <v>1</v>
      </c>
      <c r="Q2906" s="8">
        <v>0</v>
      </c>
      <c r="R2906" s="8">
        <v>0</v>
      </c>
      <c r="S2906" s="8">
        <v>0</v>
      </c>
      <c r="T2906" s="8">
        <v>0</v>
      </c>
      <c r="U2906" s="5">
        <v>408050250</v>
      </c>
    </row>
    <row r="2907" spans="1:21" hidden="1" x14ac:dyDescent="0.25">
      <c r="A2907" s="8" t="s">
        <v>5018</v>
      </c>
      <c r="B2907" s="2" t="s">
        <v>3321</v>
      </c>
      <c r="C2907" s="2" t="s">
        <v>229</v>
      </c>
      <c r="D2907" s="2" t="s">
        <v>224</v>
      </c>
      <c r="E2907" s="2" t="s">
        <v>187</v>
      </c>
      <c r="F2907" s="8" t="s">
        <v>24</v>
      </c>
      <c r="G2907" s="8">
        <v>1</v>
      </c>
      <c r="H2907" s="8">
        <v>1</v>
      </c>
      <c r="I2907" s="8">
        <v>1</v>
      </c>
      <c r="J2907" s="8">
        <v>0</v>
      </c>
      <c r="K2907" s="8">
        <v>1</v>
      </c>
      <c r="L2907" s="8">
        <v>1</v>
      </c>
      <c r="M2907" s="8">
        <v>1</v>
      </c>
      <c r="N2907" s="8">
        <v>0</v>
      </c>
      <c r="O2907" s="8">
        <v>0</v>
      </c>
      <c r="P2907" s="8">
        <v>1</v>
      </c>
      <c r="Q2907" s="8">
        <v>0</v>
      </c>
      <c r="R2907" s="8">
        <v>0</v>
      </c>
      <c r="S2907" s="8">
        <v>0</v>
      </c>
      <c r="T2907" s="8">
        <v>0</v>
      </c>
      <c r="U2907" s="5">
        <v>408050268</v>
      </c>
    </row>
    <row r="2908" spans="1:21" hidden="1" x14ac:dyDescent="0.25">
      <c r="A2908" s="8" t="s">
        <v>5018</v>
      </c>
      <c r="B2908" s="2" t="s">
        <v>3322</v>
      </c>
      <c r="C2908" s="2" t="s">
        <v>229</v>
      </c>
      <c r="D2908" s="2" t="s">
        <v>224</v>
      </c>
      <c r="E2908" s="2" t="s">
        <v>187</v>
      </c>
      <c r="F2908" s="8" t="s">
        <v>24</v>
      </c>
      <c r="G2908" s="8">
        <v>1</v>
      </c>
      <c r="H2908" s="8">
        <v>1</v>
      </c>
      <c r="I2908" s="8">
        <v>1</v>
      </c>
      <c r="J2908" s="8">
        <v>0</v>
      </c>
      <c r="K2908" s="8">
        <v>1</v>
      </c>
      <c r="L2908" s="8">
        <v>1</v>
      </c>
      <c r="M2908" s="8">
        <v>1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5">
        <v>408050276</v>
      </c>
    </row>
    <row r="2909" spans="1:21" hidden="1" x14ac:dyDescent="0.25">
      <c r="A2909" s="8" t="s">
        <v>5018</v>
      </c>
      <c r="B2909" s="2" t="s">
        <v>3323</v>
      </c>
      <c r="C2909" s="2" t="s">
        <v>229</v>
      </c>
      <c r="D2909" s="2" t="s">
        <v>224</v>
      </c>
      <c r="E2909" s="2" t="s">
        <v>187</v>
      </c>
      <c r="F2909" s="8" t="s">
        <v>24</v>
      </c>
      <c r="G2909" s="8">
        <v>1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1</v>
      </c>
      <c r="N2909" s="8">
        <v>0</v>
      </c>
      <c r="O2909" s="8">
        <v>0</v>
      </c>
      <c r="P2909" s="8">
        <v>1</v>
      </c>
      <c r="Q2909" s="8">
        <v>0</v>
      </c>
      <c r="R2909" s="8">
        <v>0</v>
      </c>
      <c r="S2909" s="8">
        <v>0</v>
      </c>
      <c r="T2909" s="8">
        <v>0</v>
      </c>
      <c r="U2909" s="5">
        <v>408050284</v>
      </c>
    </row>
    <row r="2910" spans="1:21" hidden="1" x14ac:dyDescent="0.25">
      <c r="A2910" s="8" t="s">
        <v>5018</v>
      </c>
      <c r="B2910" s="2" t="s">
        <v>3324</v>
      </c>
      <c r="C2910" s="2" t="s">
        <v>229</v>
      </c>
      <c r="D2910" s="2" t="s">
        <v>224</v>
      </c>
      <c r="E2910" s="2" t="s">
        <v>187</v>
      </c>
      <c r="F2910" s="8" t="s">
        <v>24</v>
      </c>
      <c r="G2910" s="8">
        <v>1</v>
      </c>
      <c r="H2910" s="8">
        <v>1</v>
      </c>
      <c r="I2910" s="8">
        <v>1</v>
      </c>
      <c r="J2910" s="8">
        <v>0</v>
      </c>
      <c r="K2910" s="8">
        <v>1</v>
      </c>
      <c r="L2910" s="8">
        <v>1</v>
      </c>
      <c r="M2910" s="8">
        <v>1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5">
        <v>408050292</v>
      </c>
    </row>
    <row r="2911" spans="1:21" hidden="1" x14ac:dyDescent="0.25">
      <c r="A2911" s="8" t="s">
        <v>5018</v>
      </c>
      <c r="B2911" s="2" t="s">
        <v>3325</v>
      </c>
      <c r="C2911" s="2" t="s">
        <v>229</v>
      </c>
      <c r="D2911" s="2" t="s">
        <v>224</v>
      </c>
      <c r="E2911" s="2" t="s">
        <v>187</v>
      </c>
      <c r="F2911" s="8" t="s">
        <v>36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>
        <v>0</v>
      </c>
      <c r="O2911" s="8">
        <v>0</v>
      </c>
      <c r="P2911" s="8">
        <v>1</v>
      </c>
      <c r="Q2911" s="8">
        <v>0</v>
      </c>
      <c r="R2911" s="8">
        <v>0</v>
      </c>
      <c r="S2911" s="8">
        <v>0</v>
      </c>
      <c r="T2911" s="8">
        <v>0</v>
      </c>
      <c r="U2911" s="5">
        <v>408050306</v>
      </c>
    </row>
    <row r="2912" spans="1:21" hidden="1" x14ac:dyDescent="0.25">
      <c r="A2912" s="8" t="s">
        <v>5018</v>
      </c>
      <c r="B2912" s="2" t="s">
        <v>3326</v>
      </c>
      <c r="C2912" s="2" t="s">
        <v>229</v>
      </c>
      <c r="D2912" s="2" t="s">
        <v>224</v>
      </c>
      <c r="E2912" s="2" t="s">
        <v>187</v>
      </c>
      <c r="F2912" s="8" t="s">
        <v>36</v>
      </c>
      <c r="G2912" s="8">
        <v>0</v>
      </c>
      <c r="H2912" s="8">
        <v>1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0</v>
      </c>
      <c r="P2912" s="8">
        <v>1</v>
      </c>
      <c r="Q2912" s="8">
        <v>0</v>
      </c>
      <c r="R2912" s="8">
        <v>0</v>
      </c>
      <c r="S2912" s="8">
        <v>0</v>
      </c>
      <c r="T2912" s="8">
        <v>0</v>
      </c>
      <c r="U2912" s="5">
        <v>408050314</v>
      </c>
    </row>
    <row r="2913" spans="1:21" hidden="1" x14ac:dyDescent="0.25">
      <c r="A2913" s="8" t="s">
        <v>5018</v>
      </c>
      <c r="B2913" s="2" t="s">
        <v>3327</v>
      </c>
      <c r="C2913" s="2" t="s">
        <v>229</v>
      </c>
      <c r="D2913" s="2" t="s">
        <v>224</v>
      </c>
      <c r="E2913" s="2" t="s">
        <v>187</v>
      </c>
      <c r="F2913" s="8" t="s">
        <v>24</v>
      </c>
      <c r="G2913" s="8">
        <v>0</v>
      </c>
      <c r="H2913" s="8">
        <v>1</v>
      </c>
      <c r="I2913" s="8">
        <v>1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1</v>
      </c>
      <c r="Q2913" s="8">
        <v>0</v>
      </c>
      <c r="R2913" s="8">
        <v>0</v>
      </c>
      <c r="S2913" s="8">
        <v>0</v>
      </c>
      <c r="T2913" s="8">
        <v>0</v>
      </c>
      <c r="U2913" s="5">
        <v>408050322</v>
      </c>
    </row>
    <row r="2914" spans="1:21" hidden="1" x14ac:dyDescent="0.25">
      <c r="A2914" s="8" t="s">
        <v>5018</v>
      </c>
      <c r="B2914" s="2" t="s">
        <v>3328</v>
      </c>
      <c r="C2914" s="2" t="s">
        <v>229</v>
      </c>
      <c r="D2914" s="2" t="s">
        <v>224</v>
      </c>
      <c r="E2914" s="2" t="s">
        <v>187</v>
      </c>
      <c r="F2914" s="8" t="s">
        <v>24</v>
      </c>
      <c r="G2914" s="8">
        <v>1</v>
      </c>
      <c r="H2914" s="8">
        <v>1</v>
      </c>
      <c r="I2914" s="8">
        <v>0</v>
      </c>
      <c r="J2914" s="8">
        <v>0</v>
      </c>
      <c r="K2914" s="8">
        <v>0</v>
      </c>
      <c r="L2914" s="8">
        <v>0</v>
      </c>
      <c r="M2914" s="8">
        <v>1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5">
        <v>408050330</v>
      </c>
    </row>
    <row r="2915" spans="1:21" hidden="1" x14ac:dyDescent="0.25">
      <c r="A2915" s="8" t="s">
        <v>5018</v>
      </c>
      <c r="B2915" s="2" t="s">
        <v>3329</v>
      </c>
      <c r="C2915" s="2" t="s">
        <v>229</v>
      </c>
      <c r="D2915" s="2" t="s">
        <v>224</v>
      </c>
      <c r="E2915" s="2" t="s">
        <v>187</v>
      </c>
      <c r="F2915" s="8" t="s">
        <v>24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1</v>
      </c>
      <c r="N2915" s="8">
        <v>0</v>
      </c>
      <c r="O2915" s="8">
        <v>0</v>
      </c>
      <c r="P2915" s="8">
        <v>1</v>
      </c>
      <c r="Q2915" s="8">
        <v>0</v>
      </c>
      <c r="R2915" s="8">
        <v>0</v>
      </c>
      <c r="S2915" s="8">
        <v>0</v>
      </c>
      <c r="T2915" s="8">
        <v>0</v>
      </c>
      <c r="U2915" s="5">
        <v>408050349</v>
      </c>
    </row>
    <row r="2916" spans="1:21" hidden="1" x14ac:dyDescent="0.25">
      <c r="A2916" s="8" t="s">
        <v>5018</v>
      </c>
      <c r="B2916" s="2" t="s">
        <v>3330</v>
      </c>
      <c r="C2916" s="2" t="s">
        <v>229</v>
      </c>
      <c r="D2916" s="2" t="s">
        <v>224</v>
      </c>
      <c r="E2916" s="2" t="s">
        <v>187</v>
      </c>
      <c r="F2916" s="8" t="s">
        <v>24</v>
      </c>
      <c r="G2916" s="8">
        <v>0</v>
      </c>
      <c r="H2916" s="8">
        <v>1</v>
      </c>
      <c r="I2916" s="8">
        <v>1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5">
        <v>408050357</v>
      </c>
    </row>
    <row r="2917" spans="1:21" hidden="1" x14ac:dyDescent="0.25">
      <c r="A2917" s="8" t="s">
        <v>5018</v>
      </c>
      <c r="B2917" s="2" t="s">
        <v>3331</v>
      </c>
      <c r="C2917" s="2" t="s">
        <v>229</v>
      </c>
      <c r="D2917" s="2" t="s">
        <v>224</v>
      </c>
      <c r="E2917" s="2" t="s">
        <v>187</v>
      </c>
      <c r="F2917" s="8" t="s">
        <v>24</v>
      </c>
      <c r="G2917" s="8">
        <v>0</v>
      </c>
      <c r="H2917" s="8">
        <v>1</v>
      </c>
      <c r="I2917" s="8">
        <v>0</v>
      </c>
      <c r="J2917" s="8">
        <v>0</v>
      </c>
      <c r="K2917" s="8">
        <v>0</v>
      </c>
      <c r="L2917" s="8">
        <v>0</v>
      </c>
      <c r="M2917" s="8">
        <v>1</v>
      </c>
      <c r="N2917" s="8">
        <v>0</v>
      </c>
      <c r="O2917" s="8">
        <v>0</v>
      </c>
      <c r="P2917" s="8">
        <v>1</v>
      </c>
      <c r="Q2917" s="8">
        <v>0</v>
      </c>
      <c r="R2917" s="8">
        <v>0</v>
      </c>
      <c r="S2917" s="8">
        <v>0</v>
      </c>
      <c r="T2917" s="8">
        <v>0</v>
      </c>
      <c r="U2917" s="5">
        <v>408050365</v>
      </c>
    </row>
    <row r="2918" spans="1:21" hidden="1" x14ac:dyDescent="0.25">
      <c r="A2918" s="8" t="s">
        <v>5018</v>
      </c>
      <c r="B2918" s="2" t="s">
        <v>3332</v>
      </c>
      <c r="C2918" s="2" t="s">
        <v>229</v>
      </c>
      <c r="D2918" s="2" t="s">
        <v>224</v>
      </c>
      <c r="E2918" s="2" t="s">
        <v>187</v>
      </c>
      <c r="F2918" s="8" t="s">
        <v>24</v>
      </c>
      <c r="G2918" s="8">
        <v>0</v>
      </c>
      <c r="H2918" s="8">
        <v>1</v>
      </c>
      <c r="I2918" s="8">
        <v>1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1</v>
      </c>
      <c r="Q2918" s="8">
        <v>0</v>
      </c>
      <c r="R2918" s="8">
        <v>0</v>
      </c>
      <c r="S2918" s="8">
        <v>0</v>
      </c>
      <c r="T2918" s="8">
        <v>0</v>
      </c>
      <c r="U2918" s="5">
        <v>408050373</v>
      </c>
    </row>
    <row r="2919" spans="1:21" hidden="1" x14ac:dyDescent="0.25">
      <c r="A2919" s="8" t="s">
        <v>5018</v>
      </c>
      <c r="B2919" s="2" t="s">
        <v>3333</v>
      </c>
      <c r="C2919" s="2" t="s">
        <v>229</v>
      </c>
      <c r="D2919" s="2" t="s">
        <v>224</v>
      </c>
      <c r="E2919" s="2" t="s">
        <v>187</v>
      </c>
      <c r="F2919" s="8" t="s">
        <v>24</v>
      </c>
      <c r="G2919" s="8">
        <v>0</v>
      </c>
      <c r="H2919" s="8">
        <v>1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0</v>
      </c>
      <c r="O2919" s="8">
        <v>0</v>
      </c>
      <c r="P2919" s="8">
        <v>1</v>
      </c>
      <c r="Q2919" s="8">
        <v>0</v>
      </c>
      <c r="R2919" s="8">
        <v>0</v>
      </c>
      <c r="S2919" s="8">
        <v>0</v>
      </c>
      <c r="T2919" s="8">
        <v>0</v>
      </c>
      <c r="U2919" s="5">
        <v>408050381</v>
      </c>
    </row>
    <row r="2920" spans="1:21" hidden="1" x14ac:dyDescent="0.25">
      <c r="A2920" s="8" t="s">
        <v>5018</v>
      </c>
      <c r="B2920" s="2" t="s">
        <v>3334</v>
      </c>
      <c r="C2920" s="2" t="s">
        <v>229</v>
      </c>
      <c r="D2920" s="2" t="s">
        <v>224</v>
      </c>
      <c r="E2920" s="2" t="s">
        <v>187</v>
      </c>
      <c r="F2920" s="8" t="s">
        <v>24</v>
      </c>
      <c r="G2920" s="8">
        <v>0</v>
      </c>
      <c r="H2920" s="8">
        <v>1</v>
      </c>
      <c r="I2920" s="8">
        <v>1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1</v>
      </c>
      <c r="Q2920" s="8">
        <v>0</v>
      </c>
      <c r="R2920" s="8">
        <v>0</v>
      </c>
      <c r="S2920" s="8">
        <v>0</v>
      </c>
      <c r="T2920" s="8">
        <v>0</v>
      </c>
      <c r="U2920" s="5">
        <v>408050390</v>
      </c>
    </row>
    <row r="2921" spans="1:21" hidden="1" x14ac:dyDescent="0.25">
      <c r="A2921" s="8" t="s">
        <v>5018</v>
      </c>
      <c r="B2921" s="2" t="s">
        <v>3335</v>
      </c>
      <c r="C2921" s="2" t="s">
        <v>229</v>
      </c>
      <c r="D2921" s="2" t="s">
        <v>224</v>
      </c>
      <c r="E2921" s="2" t="s">
        <v>187</v>
      </c>
      <c r="F2921" s="8" t="s">
        <v>36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0</v>
      </c>
      <c r="M2921" s="8">
        <v>1</v>
      </c>
      <c r="N2921" s="8">
        <v>0</v>
      </c>
      <c r="O2921" s="8">
        <v>0</v>
      </c>
      <c r="P2921" s="8">
        <v>1</v>
      </c>
      <c r="Q2921" s="8">
        <v>0</v>
      </c>
      <c r="R2921" s="8">
        <v>0</v>
      </c>
      <c r="S2921" s="8">
        <v>0</v>
      </c>
      <c r="T2921" s="8">
        <v>0</v>
      </c>
      <c r="U2921" s="5">
        <v>408050403</v>
      </c>
    </row>
    <row r="2922" spans="1:21" hidden="1" x14ac:dyDescent="0.25">
      <c r="A2922" s="8" t="s">
        <v>5018</v>
      </c>
      <c r="B2922" s="2" t="s">
        <v>3336</v>
      </c>
      <c r="C2922" s="2" t="s">
        <v>229</v>
      </c>
      <c r="D2922" s="2" t="s">
        <v>224</v>
      </c>
      <c r="E2922" s="2" t="s">
        <v>187</v>
      </c>
      <c r="F2922" s="8" t="s">
        <v>24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1</v>
      </c>
      <c r="Q2922" s="8">
        <v>0</v>
      </c>
      <c r="R2922" s="8">
        <v>0</v>
      </c>
      <c r="S2922" s="8">
        <v>0</v>
      </c>
      <c r="T2922" s="8">
        <v>0</v>
      </c>
      <c r="U2922" s="5">
        <v>408050411</v>
      </c>
    </row>
    <row r="2923" spans="1:21" hidden="1" x14ac:dyDescent="0.25">
      <c r="A2923" s="8" t="s">
        <v>5018</v>
      </c>
      <c r="B2923" s="2" t="s">
        <v>3337</v>
      </c>
      <c r="C2923" s="2" t="s">
        <v>229</v>
      </c>
      <c r="D2923" s="2" t="s">
        <v>224</v>
      </c>
      <c r="E2923" s="2" t="s">
        <v>187</v>
      </c>
      <c r="F2923" s="8" t="s">
        <v>24</v>
      </c>
      <c r="G2923" s="8">
        <v>0</v>
      </c>
      <c r="H2923" s="8">
        <v>1</v>
      </c>
      <c r="I2923" s="8">
        <v>0</v>
      </c>
      <c r="J2923" s="8">
        <v>0</v>
      </c>
      <c r="K2923" s="8">
        <v>0</v>
      </c>
      <c r="L2923" s="8">
        <v>0</v>
      </c>
      <c r="M2923" s="8">
        <v>1</v>
      </c>
      <c r="N2923" s="8">
        <v>0</v>
      </c>
      <c r="O2923" s="8">
        <v>0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5">
        <v>408050420</v>
      </c>
    </row>
    <row r="2924" spans="1:21" hidden="1" x14ac:dyDescent="0.25">
      <c r="A2924" s="8" t="s">
        <v>5018</v>
      </c>
      <c r="B2924" s="2" t="s">
        <v>3338</v>
      </c>
      <c r="C2924" s="2" t="s">
        <v>229</v>
      </c>
      <c r="D2924" s="2" t="s">
        <v>224</v>
      </c>
      <c r="E2924" s="2" t="s">
        <v>187</v>
      </c>
      <c r="F2924" s="8" t="s">
        <v>24</v>
      </c>
      <c r="G2924" s="8">
        <v>0</v>
      </c>
      <c r="H2924" s="8">
        <v>1</v>
      </c>
      <c r="I2924" s="8">
        <v>0</v>
      </c>
      <c r="J2924" s="8">
        <v>0</v>
      </c>
      <c r="K2924" s="8">
        <v>0</v>
      </c>
      <c r="L2924" s="8">
        <v>0</v>
      </c>
      <c r="M2924" s="8">
        <v>1</v>
      </c>
      <c r="N2924" s="8">
        <v>0</v>
      </c>
      <c r="O2924" s="8">
        <v>0</v>
      </c>
      <c r="P2924" s="8">
        <v>1</v>
      </c>
      <c r="Q2924" s="8">
        <v>0</v>
      </c>
      <c r="R2924" s="8">
        <v>0</v>
      </c>
      <c r="S2924" s="8">
        <v>0</v>
      </c>
      <c r="T2924" s="8">
        <v>0</v>
      </c>
      <c r="U2924" s="5">
        <v>408050438</v>
      </c>
    </row>
    <row r="2925" spans="1:21" hidden="1" x14ac:dyDescent="0.25">
      <c r="A2925" s="8" t="s">
        <v>5018</v>
      </c>
      <c r="B2925" s="2" t="s">
        <v>3339</v>
      </c>
      <c r="C2925" s="2" t="s">
        <v>229</v>
      </c>
      <c r="D2925" s="2" t="s">
        <v>224</v>
      </c>
      <c r="E2925" s="2" t="s">
        <v>187</v>
      </c>
      <c r="F2925" s="8" t="s">
        <v>24</v>
      </c>
      <c r="G2925" s="8">
        <v>0</v>
      </c>
      <c r="H2925" s="8">
        <v>1</v>
      </c>
      <c r="I2925" s="8">
        <v>1</v>
      </c>
      <c r="J2925" s="8">
        <v>0</v>
      </c>
      <c r="K2925" s="8">
        <v>0</v>
      </c>
      <c r="L2925" s="8">
        <v>0</v>
      </c>
      <c r="M2925" s="8">
        <v>1</v>
      </c>
      <c r="N2925" s="8">
        <v>0</v>
      </c>
      <c r="O2925" s="8">
        <v>0</v>
      </c>
      <c r="P2925" s="8">
        <v>1</v>
      </c>
      <c r="Q2925" s="8">
        <v>0</v>
      </c>
      <c r="R2925" s="8">
        <v>0</v>
      </c>
      <c r="S2925" s="8">
        <v>0</v>
      </c>
      <c r="T2925" s="8">
        <v>0</v>
      </c>
      <c r="U2925" s="5">
        <v>408050446</v>
      </c>
    </row>
    <row r="2926" spans="1:21" hidden="1" x14ac:dyDescent="0.25">
      <c r="A2926" s="8" t="s">
        <v>5018</v>
      </c>
      <c r="B2926" s="2" t="s">
        <v>3340</v>
      </c>
      <c r="C2926" s="2" t="s">
        <v>229</v>
      </c>
      <c r="D2926" s="2" t="s">
        <v>224</v>
      </c>
      <c r="E2926" s="2" t="s">
        <v>187</v>
      </c>
      <c r="F2926" s="8" t="s">
        <v>24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0</v>
      </c>
      <c r="M2926" s="8">
        <v>1</v>
      </c>
      <c r="N2926" s="8">
        <v>0</v>
      </c>
      <c r="O2926" s="8">
        <v>0</v>
      </c>
      <c r="P2926" s="8">
        <v>1</v>
      </c>
      <c r="Q2926" s="8">
        <v>0</v>
      </c>
      <c r="R2926" s="8">
        <v>0</v>
      </c>
      <c r="S2926" s="8">
        <v>0</v>
      </c>
      <c r="T2926" s="8">
        <v>0</v>
      </c>
      <c r="U2926" s="5">
        <v>408050454</v>
      </c>
    </row>
    <row r="2927" spans="1:21" hidden="1" x14ac:dyDescent="0.25">
      <c r="A2927" s="8" t="s">
        <v>5018</v>
      </c>
      <c r="B2927" s="2" t="s">
        <v>3341</v>
      </c>
      <c r="C2927" s="2" t="s">
        <v>229</v>
      </c>
      <c r="D2927" s="2" t="s">
        <v>224</v>
      </c>
      <c r="E2927" s="2" t="s">
        <v>187</v>
      </c>
      <c r="F2927" s="8" t="s">
        <v>24</v>
      </c>
      <c r="G2927" s="8">
        <v>0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1</v>
      </c>
      <c r="Q2927" s="8">
        <v>0</v>
      </c>
      <c r="R2927" s="8">
        <v>0</v>
      </c>
      <c r="S2927" s="8">
        <v>0</v>
      </c>
      <c r="T2927" s="8">
        <v>0</v>
      </c>
      <c r="U2927" s="5">
        <v>408050462</v>
      </c>
    </row>
    <row r="2928" spans="1:21" hidden="1" x14ac:dyDescent="0.25">
      <c r="A2928" s="8" t="s">
        <v>5018</v>
      </c>
      <c r="B2928" s="2" t="s">
        <v>3342</v>
      </c>
      <c r="C2928" s="2" t="s">
        <v>229</v>
      </c>
      <c r="D2928" s="2" t="s">
        <v>224</v>
      </c>
      <c r="E2928" s="2" t="s">
        <v>187</v>
      </c>
      <c r="F2928" s="8" t="s">
        <v>24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1</v>
      </c>
      <c r="N2928" s="8">
        <v>0</v>
      </c>
      <c r="O2928" s="8">
        <v>0</v>
      </c>
      <c r="P2928" s="8">
        <v>1</v>
      </c>
      <c r="Q2928" s="8">
        <v>0</v>
      </c>
      <c r="R2928" s="8">
        <v>0</v>
      </c>
      <c r="S2928" s="8">
        <v>0</v>
      </c>
      <c r="T2928" s="8">
        <v>0</v>
      </c>
      <c r="U2928" s="5">
        <v>408050470</v>
      </c>
    </row>
    <row r="2929" spans="1:21" hidden="1" x14ac:dyDescent="0.25">
      <c r="A2929" s="8" t="s">
        <v>5018</v>
      </c>
      <c r="B2929" s="2" t="s">
        <v>3343</v>
      </c>
      <c r="C2929" s="2" t="s">
        <v>229</v>
      </c>
      <c r="D2929" s="2" t="s">
        <v>224</v>
      </c>
      <c r="E2929" s="2" t="s">
        <v>187</v>
      </c>
      <c r="F2929" s="8" t="s">
        <v>24</v>
      </c>
      <c r="G2929" s="8">
        <v>0</v>
      </c>
      <c r="H2929" s="8">
        <v>1</v>
      </c>
      <c r="I2929" s="8">
        <v>0</v>
      </c>
      <c r="J2929" s="8">
        <v>0</v>
      </c>
      <c r="K2929" s="8">
        <v>0</v>
      </c>
      <c r="L2929" s="8">
        <v>0</v>
      </c>
      <c r="M2929" s="8">
        <v>1</v>
      </c>
      <c r="N2929" s="8">
        <v>0</v>
      </c>
      <c r="O2929" s="8">
        <v>0</v>
      </c>
      <c r="P2929" s="8">
        <v>1</v>
      </c>
      <c r="Q2929" s="8">
        <v>0</v>
      </c>
      <c r="R2929" s="8">
        <v>0</v>
      </c>
      <c r="S2929" s="8">
        <v>0</v>
      </c>
      <c r="T2929" s="8">
        <v>0</v>
      </c>
      <c r="U2929" s="5">
        <v>408050489</v>
      </c>
    </row>
    <row r="2930" spans="1:21" hidden="1" x14ac:dyDescent="0.25">
      <c r="A2930" s="8" t="s">
        <v>5018</v>
      </c>
      <c r="B2930" s="2" t="s">
        <v>3344</v>
      </c>
      <c r="C2930" s="2" t="s">
        <v>229</v>
      </c>
      <c r="D2930" s="2" t="s">
        <v>224</v>
      </c>
      <c r="E2930" s="2" t="s">
        <v>187</v>
      </c>
      <c r="F2930" s="8" t="s">
        <v>24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5">
        <v>408050497</v>
      </c>
    </row>
    <row r="2931" spans="1:21" hidden="1" x14ac:dyDescent="0.25">
      <c r="A2931" s="8" t="s">
        <v>5018</v>
      </c>
      <c r="B2931" s="2" t="s">
        <v>3345</v>
      </c>
      <c r="C2931" s="2" t="s">
        <v>229</v>
      </c>
      <c r="D2931" s="2" t="s">
        <v>224</v>
      </c>
      <c r="E2931" s="2" t="s">
        <v>187</v>
      </c>
      <c r="F2931" s="8" t="s">
        <v>24</v>
      </c>
      <c r="G2931" s="8">
        <v>0</v>
      </c>
      <c r="H2931" s="8">
        <v>1</v>
      </c>
      <c r="I2931" s="8">
        <v>0</v>
      </c>
      <c r="J2931" s="8">
        <v>0</v>
      </c>
      <c r="K2931" s="8">
        <v>0</v>
      </c>
      <c r="L2931" s="8">
        <v>0</v>
      </c>
      <c r="M2931" s="8">
        <v>1</v>
      </c>
      <c r="N2931" s="8">
        <v>0</v>
      </c>
      <c r="O2931" s="8">
        <v>0</v>
      </c>
      <c r="P2931" s="8">
        <v>1</v>
      </c>
      <c r="Q2931" s="8">
        <v>0</v>
      </c>
      <c r="R2931" s="8">
        <v>0</v>
      </c>
      <c r="S2931" s="8">
        <v>0</v>
      </c>
      <c r="T2931" s="8">
        <v>0</v>
      </c>
      <c r="U2931" s="5">
        <v>408050500</v>
      </c>
    </row>
    <row r="2932" spans="1:21" hidden="1" x14ac:dyDescent="0.25">
      <c r="A2932" s="8" t="s">
        <v>5018</v>
      </c>
      <c r="B2932" s="2" t="s">
        <v>3346</v>
      </c>
      <c r="C2932" s="2" t="s">
        <v>229</v>
      </c>
      <c r="D2932" s="2" t="s">
        <v>224</v>
      </c>
      <c r="E2932" s="2" t="s">
        <v>187</v>
      </c>
      <c r="F2932" s="8" t="s">
        <v>24</v>
      </c>
      <c r="G2932" s="8">
        <v>0</v>
      </c>
      <c r="H2932" s="8">
        <v>1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0</v>
      </c>
      <c r="O2932" s="8">
        <v>0</v>
      </c>
      <c r="P2932" s="8">
        <v>1</v>
      </c>
      <c r="Q2932" s="8">
        <v>0</v>
      </c>
      <c r="R2932" s="8">
        <v>0</v>
      </c>
      <c r="S2932" s="8">
        <v>0</v>
      </c>
      <c r="T2932" s="8">
        <v>0</v>
      </c>
      <c r="U2932" s="5">
        <v>408050519</v>
      </c>
    </row>
    <row r="2933" spans="1:21" hidden="1" x14ac:dyDescent="0.25">
      <c r="A2933" s="8" t="s">
        <v>5018</v>
      </c>
      <c r="B2933" s="2" t="s">
        <v>3347</v>
      </c>
      <c r="C2933" s="2" t="s">
        <v>229</v>
      </c>
      <c r="D2933" s="2" t="s">
        <v>224</v>
      </c>
      <c r="E2933" s="2" t="s">
        <v>187</v>
      </c>
      <c r="F2933" s="8" t="s">
        <v>24</v>
      </c>
      <c r="G2933" s="8">
        <v>0</v>
      </c>
      <c r="H2933" s="8">
        <v>1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0</v>
      </c>
      <c r="P2933" s="8">
        <v>1</v>
      </c>
      <c r="Q2933" s="8">
        <v>0</v>
      </c>
      <c r="R2933" s="8">
        <v>0</v>
      </c>
      <c r="S2933" s="8">
        <v>0</v>
      </c>
      <c r="T2933" s="8">
        <v>0</v>
      </c>
      <c r="U2933" s="5">
        <v>408050527</v>
      </c>
    </row>
    <row r="2934" spans="1:21" hidden="1" x14ac:dyDescent="0.25">
      <c r="A2934" s="8" t="s">
        <v>5018</v>
      </c>
      <c r="B2934" s="2" t="s">
        <v>3348</v>
      </c>
      <c r="C2934" s="2" t="s">
        <v>229</v>
      </c>
      <c r="D2934" s="2" t="s">
        <v>224</v>
      </c>
      <c r="E2934" s="2" t="s">
        <v>187</v>
      </c>
      <c r="F2934" s="8" t="s">
        <v>24</v>
      </c>
      <c r="G2934" s="8">
        <v>0</v>
      </c>
      <c r="H2934" s="8">
        <v>1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1</v>
      </c>
      <c r="Q2934" s="8">
        <v>0</v>
      </c>
      <c r="R2934" s="8">
        <v>0</v>
      </c>
      <c r="S2934" s="8">
        <v>0</v>
      </c>
      <c r="T2934" s="8">
        <v>0</v>
      </c>
      <c r="U2934" s="5">
        <v>408050535</v>
      </c>
    </row>
    <row r="2935" spans="1:21" hidden="1" x14ac:dyDescent="0.25">
      <c r="A2935" s="8" t="s">
        <v>5018</v>
      </c>
      <c r="B2935" s="2" t="s">
        <v>3349</v>
      </c>
      <c r="C2935" s="2" t="s">
        <v>229</v>
      </c>
      <c r="D2935" s="2" t="s">
        <v>224</v>
      </c>
      <c r="E2935" s="2" t="s">
        <v>187</v>
      </c>
      <c r="F2935" s="8" t="s">
        <v>24</v>
      </c>
      <c r="G2935" s="8">
        <v>0</v>
      </c>
      <c r="H2935" s="8">
        <v>1</v>
      </c>
      <c r="I2935" s="8">
        <v>0</v>
      </c>
      <c r="J2935" s="8">
        <v>0</v>
      </c>
      <c r="K2935" s="8">
        <v>0</v>
      </c>
      <c r="L2935" s="8">
        <v>0</v>
      </c>
      <c r="M2935" s="8">
        <v>1</v>
      </c>
      <c r="N2935" s="8">
        <v>0</v>
      </c>
      <c r="O2935" s="8">
        <v>0</v>
      </c>
      <c r="P2935" s="8">
        <v>1</v>
      </c>
      <c r="Q2935" s="8">
        <v>0</v>
      </c>
      <c r="R2935" s="8">
        <v>0</v>
      </c>
      <c r="S2935" s="8">
        <v>0</v>
      </c>
      <c r="T2935" s="8">
        <v>0</v>
      </c>
      <c r="U2935" s="5">
        <v>408050543</v>
      </c>
    </row>
    <row r="2936" spans="1:21" hidden="1" x14ac:dyDescent="0.25">
      <c r="A2936" s="8" t="s">
        <v>5018</v>
      </c>
      <c r="B2936" s="2" t="s">
        <v>3350</v>
      </c>
      <c r="C2936" s="2" t="s">
        <v>229</v>
      </c>
      <c r="D2936" s="2" t="s">
        <v>224</v>
      </c>
      <c r="E2936" s="2" t="s">
        <v>187</v>
      </c>
      <c r="F2936" s="8" t="s">
        <v>24</v>
      </c>
      <c r="G2936" s="8">
        <v>0</v>
      </c>
      <c r="H2936" s="8">
        <v>1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1</v>
      </c>
      <c r="Q2936" s="8">
        <v>0</v>
      </c>
      <c r="R2936" s="8">
        <v>0</v>
      </c>
      <c r="S2936" s="8">
        <v>0</v>
      </c>
      <c r="T2936" s="8">
        <v>0</v>
      </c>
      <c r="U2936" s="5">
        <v>408050551</v>
      </c>
    </row>
    <row r="2937" spans="1:21" hidden="1" x14ac:dyDescent="0.25">
      <c r="A2937" s="8" t="s">
        <v>5018</v>
      </c>
      <c r="B2937" s="2" t="s">
        <v>3351</v>
      </c>
      <c r="C2937" s="2" t="s">
        <v>229</v>
      </c>
      <c r="D2937" s="2" t="s">
        <v>224</v>
      </c>
      <c r="E2937" s="2" t="s">
        <v>187</v>
      </c>
      <c r="F2937" s="8" t="s">
        <v>24</v>
      </c>
      <c r="G2937" s="8">
        <v>0</v>
      </c>
      <c r="H2937" s="8">
        <v>1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0</v>
      </c>
      <c r="O2937" s="8">
        <v>0</v>
      </c>
      <c r="P2937" s="8">
        <v>1</v>
      </c>
      <c r="Q2937" s="8">
        <v>0</v>
      </c>
      <c r="R2937" s="8">
        <v>0</v>
      </c>
      <c r="S2937" s="8">
        <v>0</v>
      </c>
      <c r="T2937" s="8">
        <v>0</v>
      </c>
      <c r="U2937" s="5">
        <v>408050560</v>
      </c>
    </row>
    <row r="2938" spans="1:21" hidden="1" x14ac:dyDescent="0.25">
      <c r="A2938" s="8" t="s">
        <v>5018</v>
      </c>
      <c r="B2938" s="2" t="s">
        <v>3352</v>
      </c>
      <c r="C2938" s="2" t="s">
        <v>229</v>
      </c>
      <c r="D2938" s="2" t="s">
        <v>224</v>
      </c>
      <c r="E2938" s="2" t="s">
        <v>187</v>
      </c>
      <c r="F2938" s="8" t="s">
        <v>24</v>
      </c>
      <c r="G2938" s="8">
        <v>0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5">
        <v>408050578</v>
      </c>
    </row>
    <row r="2939" spans="1:21" hidden="1" x14ac:dyDescent="0.25">
      <c r="A2939" s="8" t="s">
        <v>5018</v>
      </c>
      <c r="B2939" s="2" t="s">
        <v>3353</v>
      </c>
      <c r="C2939" s="2" t="s">
        <v>229</v>
      </c>
      <c r="D2939" s="2" t="s">
        <v>224</v>
      </c>
      <c r="E2939" s="2" t="s">
        <v>187</v>
      </c>
      <c r="F2939" s="8" t="s">
        <v>24</v>
      </c>
      <c r="G2939" s="8">
        <v>0</v>
      </c>
      <c r="H2939" s="8">
        <v>1</v>
      </c>
      <c r="I2939" s="8">
        <v>0</v>
      </c>
      <c r="J2939" s="8">
        <v>0</v>
      </c>
      <c r="K2939" s="8">
        <v>0</v>
      </c>
      <c r="L2939" s="8">
        <v>0</v>
      </c>
      <c r="M2939" s="8">
        <v>1</v>
      </c>
      <c r="N2939" s="8">
        <v>0</v>
      </c>
      <c r="O2939" s="8">
        <v>0</v>
      </c>
      <c r="P2939" s="8">
        <v>1</v>
      </c>
      <c r="Q2939" s="8">
        <v>0</v>
      </c>
      <c r="R2939" s="8">
        <v>0</v>
      </c>
      <c r="S2939" s="8">
        <v>0</v>
      </c>
      <c r="T2939" s="8">
        <v>0</v>
      </c>
      <c r="U2939" s="5">
        <v>408050586</v>
      </c>
    </row>
    <row r="2940" spans="1:21" hidden="1" x14ac:dyDescent="0.25">
      <c r="A2940" s="8" t="s">
        <v>5018</v>
      </c>
      <c r="B2940" s="2" t="s">
        <v>3354</v>
      </c>
      <c r="C2940" s="2" t="s">
        <v>229</v>
      </c>
      <c r="D2940" s="2" t="s">
        <v>224</v>
      </c>
      <c r="E2940" s="2" t="s">
        <v>187</v>
      </c>
      <c r="F2940" s="8" t="s">
        <v>24</v>
      </c>
      <c r="G2940" s="8">
        <v>0</v>
      </c>
      <c r="H2940" s="8">
        <v>1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5">
        <v>408050594</v>
      </c>
    </row>
    <row r="2941" spans="1:21" hidden="1" x14ac:dyDescent="0.25">
      <c r="A2941" s="8" t="s">
        <v>5018</v>
      </c>
      <c r="B2941" s="2" t="s">
        <v>3355</v>
      </c>
      <c r="C2941" s="2" t="s">
        <v>229</v>
      </c>
      <c r="D2941" s="2" t="s">
        <v>224</v>
      </c>
      <c r="E2941" s="2" t="s">
        <v>187</v>
      </c>
      <c r="F2941" s="8" t="s">
        <v>24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0</v>
      </c>
      <c r="P2941" s="8">
        <v>1</v>
      </c>
      <c r="Q2941" s="8">
        <v>0</v>
      </c>
      <c r="R2941" s="8">
        <v>0</v>
      </c>
      <c r="S2941" s="8">
        <v>0</v>
      </c>
      <c r="T2941" s="8">
        <v>0</v>
      </c>
      <c r="U2941" s="5">
        <v>408050608</v>
      </c>
    </row>
    <row r="2942" spans="1:21" hidden="1" x14ac:dyDescent="0.25">
      <c r="A2942" s="8" t="s">
        <v>5018</v>
      </c>
      <c r="B2942" s="2" t="s">
        <v>3356</v>
      </c>
      <c r="C2942" s="2" t="s">
        <v>229</v>
      </c>
      <c r="D2942" s="2" t="s">
        <v>224</v>
      </c>
      <c r="E2942" s="2" t="s">
        <v>187</v>
      </c>
      <c r="F2942" s="8" t="s">
        <v>24</v>
      </c>
      <c r="G2942" s="8">
        <v>0</v>
      </c>
      <c r="H2942" s="8">
        <v>1</v>
      </c>
      <c r="I2942" s="8">
        <v>0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1</v>
      </c>
      <c r="Q2942" s="8">
        <v>0</v>
      </c>
      <c r="R2942" s="8">
        <v>0</v>
      </c>
      <c r="S2942" s="8">
        <v>0</v>
      </c>
      <c r="T2942" s="8">
        <v>0</v>
      </c>
      <c r="U2942" s="5">
        <v>408050616</v>
      </c>
    </row>
    <row r="2943" spans="1:21" hidden="1" x14ac:dyDescent="0.25">
      <c r="A2943" s="8" t="s">
        <v>5018</v>
      </c>
      <c r="B2943" s="2" t="s">
        <v>3357</v>
      </c>
      <c r="C2943" s="2" t="s">
        <v>229</v>
      </c>
      <c r="D2943" s="2" t="s">
        <v>224</v>
      </c>
      <c r="E2943" s="2" t="s">
        <v>187</v>
      </c>
      <c r="F2943" s="8" t="s">
        <v>24</v>
      </c>
      <c r="G2943" s="8">
        <v>0</v>
      </c>
      <c r="H2943" s="8">
        <v>1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1</v>
      </c>
      <c r="Q2943" s="8">
        <v>0</v>
      </c>
      <c r="R2943" s="8">
        <v>0</v>
      </c>
      <c r="S2943" s="8">
        <v>0</v>
      </c>
      <c r="T2943" s="8">
        <v>0</v>
      </c>
      <c r="U2943" s="5">
        <v>408050624</v>
      </c>
    </row>
    <row r="2944" spans="1:21" hidden="1" x14ac:dyDescent="0.25">
      <c r="A2944" s="8" t="s">
        <v>5018</v>
      </c>
      <c r="B2944" s="2" t="s">
        <v>3358</v>
      </c>
      <c r="C2944" s="2" t="s">
        <v>229</v>
      </c>
      <c r="D2944" s="2" t="s">
        <v>224</v>
      </c>
      <c r="E2944" s="2" t="s">
        <v>187</v>
      </c>
      <c r="F2944" s="8" t="s">
        <v>24</v>
      </c>
      <c r="G2944" s="8">
        <v>0</v>
      </c>
      <c r="H2944" s="8">
        <v>1</v>
      </c>
      <c r="I2944" s="8">
        <v>0</v>
      </c>
      <c r="J2944" s="8">
        <v>0</v>
      </c>
      <c r="K2944" s="8">
        <v>0</v>
      </c>
      <c r="L2944" s="8">
        <v>0</v>
      </c>
      <c r="M2944" s="8">
        <v>1</v>
      </c>
      <c r="N2944" s="8">
        <v>0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5">
        <v>408050632</v>
      </c>
    </row>
    <row r="2945" spans="1:21" hidden="1" x14ac:dyDescent="0.25">
      <c r="A2945" s="8" t="s">
        <v>5018</v>
      </c>
      <c r="B2945" s="2" t="s">
        <v>3359</v>
      </c>
      <c r="C2945" s="2" t="s">
        <v>229</v>
      </c>
      <c r="D2945" s="2" t="s">
        <v>224</v>
      </c>
      <c r="E2945" s="2" t="s">
        <v>187</v>
      </c>
      <c r="F2945" s="8" t="s">
        <v>24</v>
      </c>
      <c r="G2945" s="8">
        <v>0</v>
      </c>
      <c r="H2945" s="8">
        <v>1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1</v>
      </c>
      <c r="Q2945" s="8">
        <v>0</v>
      </c>
      <c r="R2945" s="8">
        <v>0</v>
      </c>
      <c r="S2945" s="8">
        <v>0</v>
      </c>
      <c r="T2945" s="8">
        <v>0</v>
      </c>
      <c r="U2945" s="5">
        <v>408050640</v>
      </c>
    </row>
    <row r="2946" spans="1:21" hidden="1" x14ac:dyDescent="0.25">
      <c r="A2946" s="8" t="s">
        <v>5018</v>
      </c>
      <c r="B2946" s="2" t="s">
        <v>3360</v>
      </c>
      <c r="C2946" s="2" t="s">
        <v>229</v>
      </c>
      <c r="D2946" s="2" t="s">
        <v>224</v>
      </c>
      <c r="E2946" s="2" t="s">
        <v>187</v>
      </c>
      <c r="F2946" s="8" t="s">
        <v>24</v>
      </c>
      <c r="G2946" s="8">
        <v>0</v>
      </c>
      <c r="H2946" s="8">
        <v>1</v>
      </c>
      <c r="I2946" s="8">
        <v>1</v>
      </c>
      <c r="J2946" s="8">
        <v>0</v>
      </c>
      <c r="K2946" s="8">
        <v>0</v>
      </c>
      <c r="L2946" s="8">
        <v>0</v>
      </c>
      <c r="M2946" s="8">
        <v>1</v>
      </c>
      <c r="N2946" s="8">
        <v>0</v>
      </c>
      <c r="O2946" s="8">
        <v>0</v>
      </c>
      <c r="P2946" s="8">
        <v>1</v>
      </c>
      <c r="Q2946" s="8">
        <v>0</v>
      </c>
      <c r="R2946" s="8">
        <v>0</v>
      </c>
      <c r="S2946" s="8">
        <v>0</v>
      </c>
      <c r="T2946" s="8">
        <v>0</v>
      </c>
      <c r="U2946" s="5">
        <v>408050659</v>
      </c>
    </row>
    <row r="2947" spans="1:21" hidden="1" x14ac:dyDescent="0.25">
      <c r="A2947" s="8" t="s">
        <v>5018</v>
      </c>
      <c r="B2947" s="2" t="s">
        <v>3361</v>
      </c>
      <c r="C2947" s="2" t="s">
        <v>229</v>
      </c>
      <c r="D2947" s="2" t="s">
        <v>224</v>
      </c>
      <c r="E2947" s="2" t="s">
        <v>187</v>
      </c>
      <c r="F2947" s="8" t="s">
        <v>24</v>
      </c>
      <c r="G2947" s="8">
        <v>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1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5">
        <v>408050667</v>
      </c>
    </row>
    <row r="2948" spans="1:21" hidden="1" x14ac:dyDescent="0.25">
      <c r="A2948" s="8" t="s">
        <v>5018</v>
      </c>
      <c r="B2948" s="2" t="s">
        <v>3362</v>
      </c>
      <c r="C2948" s="2" t="s">
        <v>229</v>
      </c>
      <c r="D2948" s="2" t="s">
        <v>224</v>
      </c>
      <c r="E2948" s="2" t="s">
        <v>187</v>
      </c>
      <c r="F2948" s="8" t="s">
        <v>24</v>
      </c>
      <c r="G2948" s="8">
        <v>0</v>
      </c>
      <c r="H2948" s="8">
        <v>1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0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5">
        <v>408050675</v>
      </c>
    </row>
    <row r="2949" spans="1:21" hidden="1" x14ac:dyDescent="0.25">
      <c r="A2949" s="8" t="s">
        <v>5018</v>
      </c>
      <c r="B2949" s="2" t="s">
        <v>3363</v>
      </c>
      <c r="C2949" s="2" t="s">
        <v>229</v>
      </c>
      <c r="D2949" s="2" t="s">
        <v>224</v>
      </c>
      <c r="E2949" s="2" t="s">
        <v>187</v>
      </c>
      <c r="F2949" s="8" t="s">
        <v>24</v>
      </c>
      <c r="G2949" s="8">
        <v>0</v>
      </c>
      <c r="H2949" s="8">
        <v>1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0</v>
      </c>
      <c r="O2949" s="8">
        <v>0</v>
      </c>
      <c r="P2949" s="8">
        <v>1</v>
      </c>
      <c r="Q2949" s="8">
        <v>0</v>
      </c>
      <c r="R2949" s="8">
        <v>0</v>
      </c>
      <c r="S2949" s="8">
        <v>0</v>
      </c>
      <c r="T2949" s="8">
        <v>0</v>
      </c>
      <c r="U2949" s="5">
        <v>408050683</v>
      </c>
    </row>
    <row r="2950" spans="1:21" hidden="1" x14ac:dyDescent="0.25">
      <c r="A2950" s="8" t="s">
        <v>5018</v>
      </c>
      <c r="B2950" s="2" t="s">
        <v>3364</v>
      </c>
      <c r="C2950" s="2" t="s">
        <v>229</v>
      </c>
      <c r="D2950" s="2" t="s">
        <v>224</v>
      </c>
      <c r="E2950" s="2" t="s">
        <v>187</v>
      </c>
      <c r="F2950" s="8" t="s">
        <v>24</v>
      </c>
      <c r="G2950" s="8">
        <v>0</v>
      </c>
      <c r="H2950" s="8">
        <v>1</v>
      </c>
      <c r="I2950" s="8">
        <v>1</v>
      </c>
      <c r="J2950" s="8">
        <v>0</v>
      </c>
      <c r="K2950" s="8">
        <v>0</v>
      </c>
      <c r="L2950" s="8">
        <v>0</v>
      </c>
      <c r="M2950" s="8">
        <v>1</v>
      </c>
      <c r="N2950" s="8">
        <v>0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  <c r="T2950" s="8">
        <v>0</v>
      </c>
      <c r="U2950" s="5">
        <v>408050691</v>
      </c>
    </row>
    <row r="2951" spans="1:21" hidden="1" x14ac:dyDescent="0.25">
      <c r="A2951" s="8" t="s">
        <v>5018</v>
      </c>
      <c r="B2951" s="2" t="s">
        <v>3365</v>
      </c>
      <c r="C2951" s="2" t="s">
        <v>229</v>
      </c>
      <c r="D2951" s="2" t="s">
        <v>224</v>
      </c>
      <c r="E2951" s="2" t="s">
        <v>187</v>
      </c>
      <c r="F2951" s="8" t="s">
        <v>24</v>
      </c>
      <c r="G2951" s="8">
        <v>0</v>
      </c>
      <c r="H2951" s="8">
        <v>1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0</v>
      </c>
      <c r="P2951" s="8">
        <v>1</v>
      </c>
      <c r="Q2951" s="8">
        <v>0</v>
      </c>
      <c r="R2951" s="8">
        <v>0</v>
      </c>
      <c r="S2951" s="8">
        <v>0</v>
      </c>
      <c r="T2951" s="8">
        <v>0</v>
      </c>
      <c r="U2951" s="5">
        <v>408050705</v>
      </c>
    </row>
    <row r="2952" spans="1:21" hidden="1" x14ac:dyDescent="0.25">
      <c r="A2952" s="8" t="s">
        <v>5018</v>
      </c>
      <c r="B2952" s="2" t="s">
        <v>3366</v>
      </c>
      <c r="C2952" s="2" t="s">
        <v>229</v>
      </c>
      <c r="D2952" s="2" t="s">
        <v>224</v>
      </c>
      <c r="E2952" s="2" t="s">
        <v>187</v>
      </c>
      <c r="F2952" s="8" t="s">
        <v>24</v>
      </c>
      <c r="G2952" s="8">
        <v>0</v>
      </c>
      <c r="H2952" s="8">
        <v>1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0</v>
      </c>
      <c r="U2952" s="5">
        <v>408050713</v>
      </c>
    </row>
    <row r="2953" spans="1:21" hidden="1" x14ac:dyDescent="0.25">
      <c r="A2953" s="8" t="s">
        <v>5018</v>
      </c>
      <c r="B2953" s="2" t="s">
        <v>3367</v>
      </c>
      <c r="C2953" s="2" t="s">
        <v>229</v>
      </c>
      <c r="D2953" s="2" t="s">
        <v>224</v>
      </c>
      <c r="E2953" s="2" t="s">
        <v>187</v>
      </c>
      <c r="F2953" s="8" t="s">
        <v>24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0</v>
      </c>
      <c r="R2953" s="8">
        <v>0</v>
      </c>
      <c r="S2953" s="8">
        <v>0</v>
      </c>
      <c r="T2953" s="8">
        <v>0</v>
      </c>
      <c r="U2953" s="5">
        <v>408050721</v>
      </c>
    </row>
    <row r="2954" spans="1:21" hidden="1" x14ac:dyDescent="0.25">
      <c r="A2954" s="8" t="s">
        <v>5018</v>
      </c>
      <c r="B2954" s="2" t="s">
        <v>3368</v>
      </c>
      <c r="C2954" s="2" t="s">
        <v>229</v>
      </c>
      <c r="D2954" s="2" t="s">
        <v>224</v>
      </c>
      <c r="E2954" s="2" t="s">
        <v>187</v>
      </c>
      <c r="F2954" s="8" t="s">
        <v>24</v>
      </c>
      <c r="G2954" s="8">
        <v>0</v>
      </c>
      <c r="H2954" s="8">
        <v>1</v>
      </c>
      <c r="I2954" s="8">
        <v>1</v>
      </c>
      <c r="J2954" s="8">
        <v>0</v>
      </c>
      <c r="K2954" s="8">
        <v>0</v>
      </c>
      <c r="L2954" s="8">
        <v>0</v>
      </c>
      <c r="M2954" s="8">
        <v>1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5">
        <v>408050730</v>
      </c>
    </row>
    <row r="2955" spans="1:21" hidden="1" x14ac:dyDescent="0.25">
      <c r="A2955" s="8" t="s">
        <v>5018</v>
      </c>
      <c r="B2955" s="2" t="s">
        <v>3369</v>
      </c>
      <c r="C2955" s="2" t="s">
        <v>229</v>
      </c>
      <c r="D2955" s="2" t="s">
        <v>224</v>
      </c>
      <c r="E2955" s="2" t="s">
        <v>187</v>
      </c>
      <c r="F2955" s="8" t="s">
        <v>24</v>
      </c>
      <c r="G2955" s="8">
        <v>0</v>
      </c>
      <c r="H2955" s="8">
        <v>1</v>
      </c>
      <c r="I2955" s="8">
        <v>1</v>
      </c>
      <c r="J2955" s="8">
        <v>0</v>
      </c>
      <c r="K2955" s="8">
        <v>0</v>
      </c>
      <c r="L2955" s="8">
        <v>0</v>
      </c>
      <c r="M2955" s="8">
        <v>1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8">
        <v>0</v>
      </c>
      <c r="T2955" s="8">
        <v>0</v>
      </c>
      <c r="U2955" s="5">
        <v>408050748</v>
      </c>
    </row>
    <row r="2956" spans="1:21" hidden="1" x14ac:dyDescent="0.25">
      <c r="A2956" s="8" t="s">
        <v>5018</v>
      </c>
      <c r="B2956" s="2" t="s">
        <v>3370</v>
      </c>
      <c r="C2956" s="2" t="s">
        <v>229</v>
      </c>
      <c r="D2956" s="2" t="s">
        <v>224</v>
      </c>
      <c r="E2956" s="2" t="s">
        <v>187</v>
      </c>
      <c r="F2956" s="8" t="s">
        <v>36</v>
      </c>
      <c r="G2956" s="8">
        <v>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0</v>
      </c>
      <c r="T2956" s="8">
        <v>0</v>
      </c>
      <c r="U2956" s="5">
        <v>408050756</v>
      </c>
    </row>
    <row r="2957" spans="1:21" hidden="1" x14ac:dyDescent="0.25">
      <c r="A2957" s="8" t="s">
        <v>5018</v>
      </c>
      <c r="B2957" s="2" t="s">
        <v>3371</v>
      </c>
      <c r="C2957" s="2" t="s">
        <v>229</v>
      </c>
      <c r="D2957" s="2" t="s">
        <v>224</v>
      </c>
      <c r="E2957" s="2" t="s">
        <v>187</v>
      </c>
      <c r="F2957" s="8" t="s">
        <v>24</v>
      </c>
      <c r="G2957" s="8">
        <v>0</v>
      </c>
      <c r="H2957" s="8">
        <v>1</v>
      </c>
      <c r="I2957" s="8">
        <v>1</v>
      </c>
      <c r="J2957" s="8">
        <v>0</v>
      </c>
      <c r="K2957" s="8">
        <v>0</v>
      </c>
      <c r="L2957" s="8">
        <v>0</v>
      </c>
      <c r="M2957" s="8">
        <v>1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8">
        <v>0</v>
      </c>
      <c r="T2957" s="8">
        <v>0</v>
      </c>
      <c r="U2957" s="5">
        <v>408050764</v>
      </c>
    </row>
    <row r="2958" spans="1:21" hidden="1" x14ac:dyDescent="0.25">
      <c r="A2958" s="8" t="s">
        <v>5018</v>
      </c>
      <c r="B2958" s="2" t="s">
        <v>3372</v>
      </c>
      <c r="C2958" s="2" t="s">
        <v>229</v>
      </c>
      <c r="D2958" s="2" t="s">
        <v>224</v>
      </c>
      <c r="E2958" s="2" t="s">
        <v>187</v>
      </c>
      <c r="F2958" s="8" t="s">
        <v>36</v>
      </c>
      <c r="G2958" s="8">
        <v>0</v>
      </c>
      <c r="H2958" s="8">
        <v>1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0</v>
      </c>
      <c r="T2958" s="8">
        <v>0</v>
      </c>
      <c r="U2958" s="5">
        <v>408050772</v>
      </c>
    </row>
    <row r="2959" spans="1:21" hidden="1" x14ac:dyDescent="0.25">
      <c r="A2959" s="8" t="s">
        <v>5018</v>
      </c>
      <c r="B2959" s="2" t="s">
        <v>3373</v>
      </c>
      <c r="C2959" s="2" t="s">
        <v>229</v>
      </c>
      <c r="D2959" s="2" t="s">
        <v>224</v>
      </c>
      <c r="E2959" s="2" t="s">
        <v>187</v>
      </c>
      <c r="F2959" s="8" t="s">
        <v>24</v>
      </c>
      <c r="G2959" s="8">
        <v>0</v>
      </c>
      <c r="H2959" s="8">
        <v>1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1</v>
      </c>
      <c r="Q2959" s="8">
        <v>0</v>
      </c>
      <c r="R2959" s="8">
        <v>0</v>
      </c>
      <c r="S2959" s="8">
        <v>0</v>
      </c>
      <c r="T2959" s="8">
        <v>0</v>
      </c>
      <c r="U2959" s="5">
        <v>408050780</v>
      </c>
    </row>
    <row r="2960" spans="1:21" hidden="1" x14ac:dyDescent="0.25">
      <c r="A2960" s="8" t="s">
        <v>5018</v>
      </c>
      <c r="B2960" s="2" t="s">
        <v>3374</v>
      </c>
      <c r="C2960" s="2" t="s">
        <v>229</v>
      </c>
      <c r="D2960" s="2" t="s">
        <v>224</v>
      </c>
      <c r="E2960" s="2" t="s">
        <v>187</v>
      </c>
      <c r="F2960" s="8" t="s">
        <v>24</v>
      </c>
      <c r="G2960" s="8">
        <v>0</v>
      </c>
      <c r="H2960" s="8">
        <v>1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5">
        <v>408050799</v>
      </c>
    </row>
    <row r="2961" spans="1:21" hidden="1" x14ac:dyDescent="0.25">
      <c r="A2961" s="8" t="s">
        <v>5018</v>
      </c>
      <c r="B2961" s="2" t="s">
        <v>3375</v>
      </c>
      <c r="C2961" s="2" t="s">
        <v>229</v>
      </c>
      <c r="D2961" s="2" t="s">
        <v>224</v>
      </c>
      <c r="E2961" s="2" t="s">
        <v>187</v>
      </c>
      <c r="F2961" s="8" t="s">
        <v>24</v>
      </c>
      <c r="G2961" s="8">
        <v>0</v>
      </c>
      <c r="H2961" s="8">
        <v>1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5">
        <v>408050802</v>
      </c>
    </row>
    <row r="2962" spans="1:21" hidden="1" x14ac:dyDescent="0.25">
      <c r="A2962" s="8" t="s">
        <v>5018</v>
      </c>
      <c r="B2962" s="2" t="s">
        <v>3376</v>
      </c>
      <c r="C2962" s="2" t="s">
        <v>229</v>
      </c>
      <c r="D2962" s="2" t="s">
        <v>224</v>
      </c>
      <c r="E2962" s="2" t="s">
        <v>187</v>
      </c>
      <c r="F2962" s="8" t="s">
        <v>24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5">
        <v>408050810</v>
      </c>
    </row>
    <row r="2963" spans="1:21" hidden="1" x14ac:dyDescent="0.25">
      <c r="A2963" s="8" t="s">
        <v>5018</v>
      </c>
      <c r="B2963" s="2" t="s">
        <v>3377</v>
      </c>
      <c r="C2963" s="2" t="s">
        <v>229</v>
      </c>
      <c r="D2963" s="2" t="s">
        <v>224</v>
      </c>
      <c r="E2963" s="2" t="s">
        <v>187</v>
      </c>
      <c r="F2963" s="8" t="s">
        <v>24</v>
      </c>
      <c r="G2963" s="8">
        <v>0</v>
      </c>
      <c r="H2963" s="8">
        <v>1</v>
      </c>
      <c r="I2963" s="8">
        <v>1</v>
      </c>
      <c r="J2963" s="8">
        <v>0</v>
      </c>
      <c r="K2963" s="8">
        <v>0</v>
      </c>
      <c r="L2963" s="8">
        <v>0</v>
      </c>
      <c r="M2963" s="8">
        <v>1</v>
      </c>
      <c r="N2963" s="8">
        <v>0</v>
      </c>
      <c r="O2963" s="8">
        <v>0</v>
      </c>
      <c r="P2963" s="8">
        <v>1</v>
      </c>
      <c r="Q2963" s="8">
        <v>0</v>
      </c>
      <c r="R2963" s="8">
        <v>0</v>
      </c>
      <c r="S2963" s="8">
        <v>0</v>
      </c>
      <c r="T2963" s="8">
        <v>0</v>
      </c>
      <c r="U2963" s="5">
        <v>408050829</v>
      </c>
    </row>
    <row r="2964" spans="1:21" hidden="1" x14ac:dyDescent="0.25">
      <c r="A2964" s="8" t="s">
        <v>5018</v>
      </c>
      <c r="B2964" s="2" t="s">
        <v>3378</v>
      </c>
      <c r="C2964" s="2" t="s">
        <v>229</v>
      </c>
      <c r="D2964" s="2" t="s">
        <v>224</v>
      </c>
      <c r="E2964" s="2" t="s">
        <v>187</v>
      </c>
      <c r="F2964" s="8" t="s">
        <v>24</v>
      </c>
      <c r="G2964" s="8">
        <v>0</v>
      </c>
      <c r="H2964" s="8">
        <v>1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0</v>
      </c>
      <c r="U2964" s="5">
        <v>408050837</v>
      </c>
    </row>
    <row r="2965" spans="1:21" hidden="1" x14ac:dyDescent="0.25">
      <c r="A2965" s="8" t="s">
        <v>5018</v>
      </c>
      <c r="B2965" s="2" t="s">
        <v>3379</v>
      </c>
      <c r="C2965" s="2" t="s">
        <v>229</v>
      </c>
      <c r="D2965" s="2" t="s">
        <v>224</v>
      </c>
      <c r="E2965" s="2" t="s">
        <v>187</v>
      </c>
      <c r="F2965" s="8" t="s">
        <v>24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0</v>
      </c>
      <c r="M2965" s="8">
        <v>1</v>
      </c>
      <c r="N2965" s="8">
        <v>0</v>
      </c>
      <c r="O2965" s="8">
        <v>0</v>
      </c>
      <c r="P2965" s="8">
        <v>1</v>
      </c>
      <c r="Q2965" s="8">
        <v>0</v>
      </c>
      <c r="R2965" s="8">
        <v>0</v>
      </c>
      <c r="S2965" s="8">
        <v>0</v>
      </c>
      <c r="T2965" s="8">
        <v>0</v>
      </c>
      <c r="U2965" s="5">
        <v>408050845</v>
      </c>
    </row>
    <row r="2966" spans="1:21" hidden="1" x14ac:dyDescent="0.25">
      <c r="A2966" s="8" t="s">
        <v>5018</v>
      </c>
      <c r="B2966" s="2" t="s">
        <v>3380</v>
      </c>
      <c r="C2966" s="2" t="s">
        <v>229</v>
      </c>
      <c r="D2966" s="2" t="s">
        <v>224</v>
      </c>
      <c r="E2966" s="2" t="s">
        <v>187</v>
      </c>
      <c r="F2966" s="8" t="s">
        <v>36</v>
      </c>
      <c r="G2966" s="8">
        <v>0</v>
      </c>
      <c r="H2966" s="8">
        <v>1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0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5">
        <v>408050853</v>
      </c>
    </row>
    <row r="2967" spans="1:21" hidden="1" x14ac:dyDescent="0.25">
      <c r="A2967" s="8" t="s">
        <v>5018</v>
      </c>
      <c r="B2967" s="2" t="s">
        <v>3381</v>
      </c>
      <c r="C2967" s="2" t="s">
        <v>229</v>
      </c>
      <c r="D2967" s="2" t="s">
        <v>224</v>
      </c>
      <c r="E2967" s="2" t="s">
        <v>187</v>
      </c>
      <c r="F2967" s="8" t="s">
        <v>24</v>
      </c>
      <c r="G2967" s="8">
        <v>0</v>
      </c>
      <c r="H2967" s="8">
        <v>1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5">
        <v>408050861</v>
      </c>
    </row>
    <row r="2968" spans="1:21" hidden="1" x14ac:dyDescent="0.25">
      <c r="A2968" s="8" t="s">
        <v>5018</v>
      </c>
      <c r="B2968" s="2" t="s">
        <v>3382</v>
      </c>
      <c r="C2968" s="2" t="s">
        <v>229</v>
      </c>
      <c r="D2968" s="2" t="s">
        <v>224</v>
      </c>
      <c r="E2968" s="2" t="s">
        <v>187</v>
      </c>
      <c r="F2968" s="8" t="s">
        <v>24</v>
      </c>
      <c r="G2968" s="8">
        <v>0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1</v>
      </c>
      <c r="N2968" s="8">
        <v>0</v>
      </c>
      <c r="O2968" s="8">
        <v>0</v>
      </c>
      <c r="P2968" s="8">
        <v>1</v>
      </c>
      <c r="Q2968" s="8">
        <v>0</v>
      </c>
      <c r="R2968" s="8">
        <v>0</v>
      </c>
      <c r="S2968" s="8">
        <v>0</v>
      </c>
      <c r="T2968" s="8">
        <v>0</v>
      </c>
      <c r="U2968" s="5">
        <v>408050870</v>
      </c>
    </row>
    <row r="2969" spans="1:21" hidden="1" x14ac:dyDescent="0.25">
      <c r="A2969" s="8" t="s">
        <v>5018</v>
      </c>
      <c r="B2969" s="2" t="s">
        <v>3383</v>
      </c>
      <c r="C2969" s="2" t="s">
        <v>229</v>
      </c>
      <c r="D2969" s="2" t="s">
        <v>224</v>
      </c>
      <c r="E2969" s="2" t="s">
        <v>187</v>
      </c>
      <c r="F2969" s="8" t="s">
        <v>24</v>
      </c>
      <c r="G2969" s="8">
        <v>0</v>
      </c>
      <c r="H2969" s="8">
        <v>1</v>
      </c>
      <c r="I2969" s="8">
        <v>1</v>
      </c>
      <c r="J2969" s="8">
        <v>0</v>
      </c>
      <c r="K2969" s="8">
        <v>0</v>
      </c>
      <c r="L2969" s="8">
        <v>0</v>
      </c>
      <c r="M2969" s="8">
        <v>1</v>
      </c>
      <c r="N2969" s="8">
        <v>0</v>
      </c>
      <c r="O2969" s="8">
        <v>0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5">
        <v>408050888</v>
      </c>
    </row>
    <row r="2970" spans="1:21" hidden="1" x14ac:dyDescent="0.25">
      <c r="A2970" s="8" t="s">
        <v>5018</v>
      </c>
      <c r="B2970" s="2" t="s">
        <v>3384</v>
      </c>
      <c r="C2970" s="2" t="s">
        <v>229</v>
      </c>
      <c r="D2970" s="2" t="s">
        <v>224</v>
      </c>
      <c r="E2970" s="2" t="s">
        <v>187</v>
      </c>
      <c r="F2970" s="8" t="s">
        <v>24</v>
      </c>
      <c r="G2970" s="8">
        <v>0</v>
      </c>
      <c r="H2970" s="8">
        <v>1</v>
      </c>
      <c r="I2970" s="8">
        <v>1</v>
      </c>
      <c r="J2970" s="8">
        <v>0</v>
      </c>
      <c r="K2970" s="8">
        <v>0</v>
      </c>
      <c r="L2970" s="8">
        <v>0</v>
      </c>
      <c r="M2970" s="8">
        <v>1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0</v>
      </c>
      <c r="U2970" s="5">
        <v>408050896</v>
      </c>
    </row>
    <row r="2971" spans="1:21" hidden="1" x14ac:dyDescent="0.25">
      <c r="A2971" s="8" t="s">
        <v>5018</v>
      </c>
      <c r="B2971" s="2" t="s">
        <v>3385</v>
      </c>
      <c r="C2971" s="2" t="s">
        <v>229</v>
      </c>
      <c r="D2971" s="2" t="s">
        <v>224</v>
      </c>
      <c r="E2971" s="2" t="s">
        <v>187</v>
      </c>
      <c r="F2971" s="8" t="s">
        <v>24</v>
      </c>
      <c r="G2971" s="8">
        <v>0</v>
      </c>
      <c r="H2971" s="8">
        <v>1</v>
      </c>
      <c r="I2971" s="8">
        <v>1</v>
      </c>
      <c r="J2971" s="8">
        <v>0</v>
      </c>
      <c r="K2971" s="8">
        <v>0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5">
        <v>408050900</v>
      </c>
    </row>
    <row r="2972" spans="1:21" hidden="1" x14ac:dyDescent="0.25">
      <c r="A2972" s="8" t="s">
        <v>5018</v>
      </c>
      <c r="B2972" s="2" t="s">
        <v>3386</v>
      </c>
      <c r="C2972" s="2" t="s">
        <v>229</v>
      </c>
      <c r="D2972" s="2" t="s">
        <v>224</v>
      </c>
      <c r="E2972" s="2" t="s">
        <v>187</v>
      </c>
      <c r="F2972" s="8" t="s">
        <v>24</v>
      </c>
      <c r="G2972" s="8">
        <v>0</v>
      </c>
      <c r="H2972" s="8">
        <v>1</v>
      </c>
      <c r="I2972" s="8">
        <v>1</v>
      </c>
      <c r="J2972" s="8">
        <v>0</v>
      </c>
      <c r="K2972" s="8">
        <v>0</v>
      </c>
      <c r="L2972" s="8">
        <v>0</v>
      </c>
      <c r="M2972" s="8">
        <v>1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0</v>
      </c>
      <c r="U2972" s="5">
        <v>408050918</v>
      </c>
    </row>
    <row r="2973" spans="1:21" hidden="1" x14ac:dyDescent="0.25">
      <c r="A2973" s="8" t="s">
        <v>5018</v>
      </c>
      <c r="B2973" s="2" t="s">
        <v>3387</v>
      </c>
      <c r="C2973" s="2" t="s">
        <v>229</v>
      </c>
      <c r="D2973" s="2" t="s">
        <v>224</v>
      </c>
      <c r="E2973" s="2" t="s">
        <v>187</v>
      </c>
      <c r="F2973" s="8" t="s">
        <v>24</v>
      </c>
      <c r="G2973" s="8">
        <v>0</v>
      </c>
      <c r="H2973" s="8">
        <v>1</v>
      </c>
      <c r="I2973" s="8">
        <v>1</v>
      </c>
      <c r="J2973" s="8">
        <v>0</v>
      </c>
      <c r="K2973" s="8">
        <v>0</v>
      </c>
      <c r="L2973" s="8">
        <v>0</v>
      </c>
      <c r="M2973" s="8">
        <v>1</v>
      </c>
      <c r="N2973" s="8">
        <v>0</v>
      </c>
      <c r="O2973" s="8">
        <v>0</v>
      </c>
      <c r="P2973" s="8">
        <v>1</v>
      </c>
      <c r="Q2973" s="8">
        <v>0</v>
      </c>
      <c r="R2973" s="8">
        <v>0</v>
      </c>
      <c r="S2973" s="8">
        <v>0</v>
      </c>
      <c r="T2973" s="8">
        <v>0</v>
      </c>
      <c r="U2973" s="5">
        <v>408050926</v>
      </c>
    </row>
    <row r="2974" spans="1:21" hidden="1" x14ac:dyDescent="0.25">
      <c r="A2974" s="8" t="s">
        <v>5018</v>
      </c>
      <c r="B2974" s="2" t="s">
        <v>3388</v>
      </c>
      <c r="C2974" s="2" t="s">
        <v>230</v>
      </c>
      <c r="D2974" s="2" t="s">
        <v>224</v>
      </c>
      <c r="E2974" s="2" t="s">
        <v>187</v>
      </c>
      <c r="F2974" s="8" t="s">
        <v>24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>
        <v>1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0</v>
      </c>
      <c r="U2974" s="5">
        <v>408060018</v>
      </c>
    </row>
    <row r="2975" spans="1:21" hidden="1" x14ac:dyDescent="0.25">
      <c r="A2975" s="8" t="s">
        <v>5018</v>
      </c>
      <c r="B2975" s="2" t="s">
        <v>3389</v>
      </c>
      <c r="C2975" s="2" t="s">
        <v>230</v>
      </c>
      <c r="D2975" s="2" t="s">
        <v>224</v>
      </c>
      <c r="E2975" s="2" t="s">
        <v>187</v>
      </c>
      <c r="F2975" s="8" t="s">
        <v>36</v>
      </c>
      <c r="G2975" s="8">
        <v>0</v>
      </c>
      <c r="H2975" s="8">
        <v>1</v>
      </c>
      <c r="I2975" s="8">
        <v>0</v>
      </c>
      <c r="J2975" s="8">
        <v>0</v>
      </c>
      <c r="K2975" s="8">
        <v>0</v>
      </c>
      <c r="L2975" s="8">
        <v>0</v>
      </c>
      <c r="M2975" s="8">
        <v>1</v>
      </c>
      <c r="N2975" s="8">
        <v>0</v>
      </c>
      <c r="O2975" s="8">
        <v>0</v>
      </c>
      <c r="P2975" s="8">
        <v>1</v>
      </c>
      <c r="Q2975" s="8">
        <v>0</v>
      </c>
      <c r="R2975" s="8">
        <v>0</v>
      </c>
      <c r="S2975" s="8">
        <v>0</v>
      </c>
      <c r="T2975" s="8">
        <v>0</v>
      </c>
      <c r="U2975" s="5">
        <v>408060026</v>
      </c>
    </row>
    <row r="2976" spans="1:21" hidden="1" x14ac:dyDescent="0.25">
      <c r="A2976" s="8" t="s">
        <v>5018</v>
      </c>
      <c r="B2976" s="2" t="s">
        <v>3390</v>
      </c>
      <c r="C2976" s="2" t="s">
        <v>230</v>
      </c>
      <c r="D2976" s="2" t="s">
        <v>224</v>
      </c>
      <c r="E2976" s="2" t="s">
        <v>187</v>
      </c>
      <c r="F2976" s="8" t="s">
        <v>36</v>
      </c>
      <c r="G2976" s="8">
        <v>0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5">
        <v>408060034</v>
      </c>
    </row>
    <row r="2977" spans="1:21" hidden="1" x14ac:dyDescent="0.25">
      <c r="A2977" s="8" t="s">
        <v>5018</v>
      </c>
      <c r="B2977" s="2" t="s">
        <v>3391</v>
      </c>
      <c r="C2977" s="2" t="s">
        <v>230</v>
      </c>
      <c r="D2977" s="2" t="s">
        <v>224</v>
      </c>
      <c r="E2977" s="2" t="s">
        <v>187</v>
      </c>
      <c r="F2977" s="8" t="s">
        <v>24</v>
      </c>
      <c r="G2977" s="8">
        <v>1</v>
      </c>
      <c r="H2977" s="8">
        <v>1</v>
      </c>
      <c r="I2977" s="8">
        <v>1</v>
      </c>
      <c r="J2977" s="8">
        <v>0</v>
      </c>
      <c r="K2977" s="8">
        <v>1</v>
      </c>
      <c r="L2977" s="8">
        <v>1</v>
      </c>
      <c r="M2977" s="8">
        <v>1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0</v>
      </c>
      <c r="U2977" s="5">
        <v>408060042</v>
      </c>
    </row>
    <row r="2978" spans="1:21" hidden="1" x14ac:dyDescent="0.25">
      <c r="A2978" s="8" t="s">
        <v>5018</v>
      </c>
      <c r="B2978" s="2" t="s">
        <v>3392</v>
      </c>
      <c r="C2978" s="2" t="s">
        <v>230</v>
      </c>
      <c r="D2978" s="2" t="s">
        <v>224</v>
      </c>
      <c r="E2978" s="2" t="s">
        <v>187</v>
      </c>
      <c r="F2978" s="8" t="s">
        <v>24</v>
      </c>
      <c r="G2978" s="8">
        <v>0</v>
      </c>
      <c r="H2978" s="8">
        <v>1</v>
      </c>
      <c r="I2978" s="8">
        <v>1</v>
      </c>
      <c r="J2978" s="8">
        <v>0</v>
      </c>
      <c r="K2978" s="8">
        <v>0</v>
      </c>
      <c r="L2978" s="8">
        <v>0</v>
      </c>
      <c r="M2978" s="8">
        <v>1</v>
      </c>
      <c r="N2978" s="8">
        <v>0</v>
      </c>
      <c r="O2978" s="8">
        <v>0</v>
      </c>
      <c r="P2978" s="8">
        <v>1</v>
      </c>
      <c r="Q2978" s="8">
        <v>0</v>
      </c>
      <c r="R2978" s="8">
        <v>0</v>
      </c>
      <c r="S2978" s="8">
        <v>0</v>
      </c>
      <c r="T2978" s="8">
        <v>0</v>
      </c>
      <c r="U2978" s="5">
        <v>408060050</v>
      </c>
    </row>
    <row r="2979" spans="1:21" hidden="1" x14ac:dyDescent="0.25">
      <c r="A2979" s="8" t="s">
        <v>5018</v>
      </c>
      <c r="B2979" s="2" t="s">
        <v>3393</v>
      </c>
      <c r="C2979" s="2" t="s">
        <v>230</v>
      </c>
      <c r="D2979" s="2" t="s">
        <v>224</v>
      </c>
      <c r="E2979" s="2" t="s">
        <v>187</v>
      </c>
      <c r="F2979" s="8" t="s">
        <v>24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1</v>
      </c>
      <c r="Q2979" s="8">
        <v>0</v>
      </c>
      <c r="R2979" s="8">
        <v>0</v>
      </c>
      <c r="S2979" s="8">
        <v>0</v>
      </c>
      <c r="T2979" s="8">
        <v>0</v>
      </c>
      <c r="U2979" s="5">
        <v>408060069</v>
      </c>
    </row>
    <row r="2980" spans="1:21" hidden="1" x14ac:dyDescent="0.25">
      <c r="A2980" s="8" t="s">
        <v>5018</v>
      </c>
      <c r="B2980" s="2" t="s">
        <v>3394</v>
      </c>
      <c r="C2980" s="2" t="s">
        <v>230</v>
      </c>
      <c r="D2980" s="2" t="s">
        <v>224</v>
      </c>
      <c r="E2980" s="2" t="s">
        <v>187</v>
      </c>
      <c r="F2980" s="8" t="s">
        <v>24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1</v>
      </c>
      <c r="N2980" s="8">
        <v>0</v>
      </c>
      <c r="O2980" s="8">
        <v>0</v>
      </c>
      <c r="P2980" s="8">
        <v>1</v>
      </c>
      <c r="Q2980" s="8">
        <v>0</v>
      </c>
      <c r="R2980" s="8">
        <v>0</v>
      </c>
      <c r="S2980" s="8">
        <v>0</v>
      </c>
      <c r="T2980" s="8">
        <v>0</v>
      </c>
      <c r="U2980" s="5">
        <v>408060077</v>
      </c>
    </row>
    <row r="2981" spans="1:21" hidden="1" x14ac:dyDescent="0.25">
      <c r="A2981" s="8" t="s">
        <v>5018</v>
      </c>
      <c r="B2981" s="2" t="s">
        <v>3395</v>
      </c>
      <c r="C2981" s="2" t="s">
        <v>230</v>
      </c>
      <c r="D2981" s="2" t="s">
        <v>224</v>
      </c>
      <c r="E2981" s="2" t="s">
        <v>187</v>
      </c>
      <c r="F2981" s="8" t="s">
        <v>24</v>
      </c>
      <c r="G2981" s="8">
        <v>1</v>
      </c>
      <c r="H2981" s="8">
        <v>1</v>
      </c>
      <c r="I2981" s="8">
        <v>1</v>
      </c>
      <c r="J2981" s="8">
        <v>0</v>
      </c>
      <c r="K2981" s="8">
        <v>0</v>
      </c>
      <c r="L2981" s="8">
        <v>0</v>
      </c>
      <c r="M2981" s="8">
        <v>1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0</v>
      </c>
      <c r="U2981" s="5">
        <v>408060085</v>
      </c>
    </row>
    <row r="2982" spans="1:21" hidden="1" x14ac:dyDescent="0.25">
      <c r="A2982" s="8" t="s">
        <v>5018</v>
      </c>
      <c r="B2982" s="2" t="s">
        <v>3396</v>
      </c>
      <c r="C2982" s="2" t="s">
        <v>230</v>
      </c>
      <c r="D2982" s="2" t="s">
        <v>224</v>
      </c>
      <c r="E2982" s="2" t="s">
        <v>187</v>
      </c>
      <c r="F2982" s="8" t="s">
        <v>24</v>
      </c>
      <c r="G2982" s="8">
        <v>0</v>
      </c>
      <c r="H2982" s="8">
        <v>1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8">
        <v>0</v>
      </c>
      <c r="T2982" s="8">
        <v>0</v>
      </c>
      <c r="U2982" s="5">
        <v>408060093</v>
      </c>
    </row>
    <row r="2983" spans="1:21" hidden="1" x14ac:dyDescent="0.25">
      <c r="A2983" s="8" t="s">
        <v>5018</v>
      </c>
      <c r="B2983" s="2" t="s">
        <v>3397</v>
      </c>
      <c r="C2983" s="2" t="s">
        <v>230</v>
      </c>
      <c r="D2983" s="2" t="s">
        <v>224</v>
      </c>
      <c r="E2983" s="2" t="s">
        <v>187</v>
      </c>
      <c r="F2983" s="8" t="s">
        <v>24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1</v>
      </c>
      <c r="N2983" s="8">
        <v>0</v>
      </c>
      <c r="O2983" s="8">
        <v>0</v>
      </c>
      <c r="P2983" s="8">
        <v>1</v>
      </c>
      <c r="Q2983" s="8">
        <v>0</v>
      </c>
      <c r="R2983" s="8">
        <v>0</v>
      </c>
      <c r="S2983" s="8">
        <v>0</v>
      </c>
      <c r="T2983" s="8">
        <v>0</v>
      </c>
      <c r="U2983" s="5">
        <v>408060107</v>
      </c>
    </row>
    <row r="2984" spans="1:21" hidden="1" x14ac:dyDescent="0.25">
      <c r="A2984" s="8" t="s">
        <v>5018</v>
      </c>
      <c r="B2984" s="2" t="s">
        <v>3398</v>
      </c>
      <c r="C2984" s="2" t="s">
        <v>230</v>
      </c>
      <c r="D2984" s="2" t="s">
        <v>224</v>
      </c>
      <c r="E2984" s="2" t="s">
        <v>187</v>
      </c>
      <c r="F2984" s="8" t="s">
        <v>24</v>
      </c>
      <c r="G2984" s="8">
        <v>0</v>
      </c>
      <c r="H2984" s="8">
        <v>1</v>
      </c>
      <c r="I2984" s="8">
        <v>1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1</v>
      </c>
      <c r="Q2984" s="8">
        <v>0</v>
      </c>
      <c r="R2984" s="8">
        <v>0</v>
      </c>
      <c r="S2984" s="8">
        <v>0</v>
      </c>
      <c r="T2984" s="8">
        <v>0</v>
      </c>
      <c r="U2984" s="5">
        <v>408060115</v>
      </c>
    </row>
    <row r="2985" spans="1:21" hidden="1" x14ac:dyDescent="0.25">
      <c r="A2985" s="8" t="s">
        <v>5018</v>
      </c>
      <c r="B2985" s="2" t="s">
        <v>3399</v>
      </c>
      <c r="C2985" s="2" t="s">
        <v>230</v>
      </c>
      <c r="D2985" s="2" t="s">
        <v>224</v>
      </c>
      <c r="E2985" s="2" t="s">
        <v>187</v>
      </c>
      <c r="F2985" s="8" t="s">
        <v>24</v>
      </c>
      <c r="G2985" s="8">
        <v>0</v>
      </c>
      <c r="H2985" s="8">
        <v>1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5">
        <v>408060123</v>
      </c>
    </row>
    <row r="2986" spans="1:21" hidden="1" x14ac:dyDescent="0.25">
      <c r="A2986" s="8" t="s">
        <v>5018</v>
      </c>
      <c r="B2986" s="2" t="s">
        <v>3400</v>
      </c>
      <c r="C2986" s="2" t="s">
        <v>230</v>
      </c>
      <c r="D2986" s="2" t="s">
        <v>224</v>
      </c>
      <c r="E2986" s="2" t="s">
        <v>187</v>
      </c>
      <c r="F2986" s="8" t="s">
        <v>24</v>
      </c>
      <c r="G2986" s="8">
        <v>0</v>
      </c>
      <c r="H2986" s="8">
        <v>1</v>
      </c>
      <c r="I2986" s="8">
        <v>1</v>
      </c>
      <c r="J2986" s="8">
        <v>0</v>
      </c>
      <c r="K2986" s="8">
        <v>0</v>
      </c>
      <c r="L2986" s="8">
        <v>0</v>
      </c>
      <c r="M2986" s="8">
        <v>1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0</v>
      </c>
      <c r="T2986" s="8">
        <v>0</v>
      </c>
      <c r="U2986" s="5">
        <v>408060131</v>
      </c>
    </row>
    <row r="2987" spans="1:21" hidden="1" x14ac:dyDescent="0.25">
      <c r="A2987" s="8" t="s">
        <v>5018</v>
      </c>
      <c r="B2987" s="2" t="s">
        <v>3401</v>
      </c>
      <c r="C2987" s="2" t="s">
        <v>230</v>
      </c>
      <c r="D2987" s="2" t="s">
        <v>224</v>
      </c>
      <c r="E2987" s="2" t="s">
        <v>187</v>
      </c>
      <c r="F2987" s="8" t="s">
        <v>24</v>
      </c>
      <c r="G2987" s="8">
        <v>0</v>
      </c>
      <c r="H2987" s="8">
        <v>1</v>
      </c>
      <c r="I2987" s="8">
        <v>1</v>
      </c>
      <c r="J2987" s="8">
        <v>0</v>
      </c>
      <c r="K2987" s="8">
        <v>0</v>
      </c>
      <c r="L2987" s="8">
        <v>0</v>
      </c>
      <c r="M2987" s="8">
        <v>1</v>
      </c>
      <c r="N2987" s="8">
        <v>0</v>
      </c>
      <c r="O2987" s="8">
        <v>0</v>
      </c>
      <c r="P2987" s="8">
        <v>1</v>
      </c>
      <c r="Q2987" s="8">
        <v>0</v>
      </c>
      <c r="R2987" s="8">
        <v>0</v>
      </c>
      <c r="S2987" s="8">
        <v>0</v>
      </c>
      <c r="T2987" s="8">
        <v>0</v>
      </c>
      <c r="U2987" s="5">
        <v>408060140</v>
      </c>
    </row>
    <row r="2988" spans="1:21" hidden="1" x14ac:dyDescent="0.25">
      <c r="A2988" s="8" t="s">
        <v>5018</v>
      </c>
      <c r="B2988" s="2" t="s">
        <v>3402</v>
      </c>
      <c r="C2988" s="2" t="s">
        <v>230</v>
      </c>
      <c r="D2988" s="2" t="s">
        <v>224</v>
      </c>
      <c r="E2988" s="2" t="s">
        <v>187</v>
      </c>
      <c r="F2988" s="8" t="s">
        <v>24</v>
      </c>
      <c r="G2988" s="8">
        <v>1</v>
      </c>
      <c r="H2988" s="8">
        <v>1</v>
      </c>
      <c r="I2988" s="8">
        <v>1</v>
      </c>
      <c r="J2988" s="8">
        <v>0</v>
      </c>
      <c r="K2988" s="8">
        <v>1</v>
      </c>
      <c r="L2988" s="8">
        <v>1</v>
      </c>
      <c r="M2988" s="8">
        <v>1</v>
      </c>
      <c r="N2988" s="8">
        <v>0</v>
      </c>
      <c r="O2988" s="8">
        <v>0</v>
      </c>
      <c r="P2988" s="8">
        <v>1</v>
      </c>
      <c r="Q2988" s="8">
        <v>0</v>
      </c>
      <c r="R2988" s="8">
        <v>0</v>
      </c>
      <c r="S2988" s="8">
        <v>0</v>
      </c>
      <c r="T2988" s="8">
        <v>0</v>
      </c>
      <c r="U2988" s="5">
        <v>408060158</v>
      </c>
    </row>
    <row r="2989" spans="1:21" hidden="1" x14ac:dyDescent="0.25">
      <c r="A2989" s="8" t="s">
        <v>5018</v>
      </c>
      <c r="B2989" s="2" t="s">
        <v>3403</v>
      </c>
      <c r="C2989" s="2" t="s">
        <v>230</v>
      </c>
      <c r="D2989" s="2" t="s">
        <v>224</v>
      </c>
      <c r="E2989" s="2" t="s">
        <v>187</v>
      </c>
      <c r="F2989" s="8" t="s">
        <v>24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1</v>
      </c>
      <c r="N2989" s="8">
        <v>0</v>
      </c>
      <c r="O2989" s="8">
        <v>0</v>
      </c>
      <c r="P2989" s="8">
        <v>1</v>
      </c>
      <c r="Q2989" s="8">
        <v>0</v>
      </c>
      <c r="R2989" s="8">
        <v>0</v>
      </c>
      <c r="S2989" s="8">
        <v>0</v>
      </c>
      <c r="T2989" s="8">
        <v>0</v>
      </c>
      <c r="U2989" s="5">
        <v>408060166</v>
      </c>
    </row>
    <row r="2990" spans="1:21" hidden="1" x14ac:dyDescent="0.25">
      <c r="A2990" s="8" t="s">
        <v>5018</v>
      </c>
      <c r="B2990" s="2" t="s">
        <v>3404</v>
      </c>
      <c r="C2990" s="2" t="s">
        <v>230</v>
      </c>
      <c r="D2990" s="2" t="s">
        <v>224</v>
      </c>
      <c r="E2990" s="2" t="s">
        <v>187</v>
      </c>
      <c r="F2990" s="8" t="s">
        <v>24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1</v>
      </c>
      <c r="N2990" s="8">
        <v>0</v>
      </c>
      <c r="O2990" s="8">
        <v>0</v>
      </c>
      <c r="P2990" s="8">
        <v>1</v>
      </c>
      <c r="Q2990" s="8">
        <v>0</v>
      </c>
      <c r="R2990" s="8">
        <v>0</v>
      </c>
      <c r="S2990" s="8">
        <v>0</v>
      </c>
      <c r="T2990" s="8">
        <v>0</v>
      </c>
      <c r="U2990" s="5">
        <v>408060174</v>
      </c>
    </row>
    <row r="2991" spans="1:21" hidden="1" x14ac:dyDescent="0.25">
      <c r="A2991" s="8" t="s">
        <v>5018</v>
      </c>
      <c r="B2991" s="2" t="s">
        <v>3405</v>
      </c>
      <c r="C2991" s="2" t="s">
        <v>230</v>
      </c>
      <c r="D2991" s="2" t="s">
        <v>224</v>
      </c>
      <c r="E2991" s="2" t="s">
        <v>187</v>
      </c>
      <c r="F2991" s="8" t="s">
        <v>24</v>
      </c>
      <c r="G2991" s="8">
        <v>0</v>
      </c>
      <c r="H2991" s="8">
        <v>1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0</v>
      </c>
      <c r="O2991" s="8">
        <v>0</v>
      </c>
      <c r="P2991" s="8">
        <v>1</v>
      </c>
      <c r="Q2991" s="8">
        <v>0</v>
      </c>
      <c r="R2991" s="8">
        <v>0</v>
      </c>
      <c r="S2991" s="8">
        <v>0</v>
      </c>
      <c r="T2991" s="8">
        <v>0</v>
      </c>
      <c r="U2991" s="5">
        <v>408060182</v>
      </c>
    </row>
    <row r="2992" spans="1:21" hidden="1" x14ac:dyDescent="0.25">
      <c r="A2992" s="8" t="s">
        <v>5018</v>
      </c>
      <c r="B2992" s="2" t="s">
        <v>3406</v>
      </c>
      <c r="C2992" s="2" t="s">
        <v>230</v>
      </c>
      <c r="D2992" s="2" t="s">
        <v>224</v>
      </c>
      <c r="E2992" s="2" t="s">
        <v>187</v>
      </c>
      <c r="F2992" s="8" t="s">
        <v>24</v>
      </c>
      <c r="G2992" s="8">
        <v>0</v>
      </c>
      <c r="H2992" s="8">
        <v>1</v>
      </c>
      <c r="I2992" s="8">
        <v>0</v>
      </c>
      <c r="J2992" s="8">
        <v>0</v>
      </c>
      <c r="K2992" s="8">
        <v>0</v>
      </c>
      <c r="L2992" s="8">
        <v>0</v>
      </c>
      <c r="M2992" s="8">
        <v>1</v>
      </c>
      <c r="N2992" s="8">
        <v>0</v>
      </c>
      <c r="O2992" s="8">
        <v>0</v>
      </c>
      <c r="P2992" s="8">
        <v>1</v>
      </c>
      <c r="Q2992" s="8">
        <v>0</v>
      </c>
      <c r="R2992" s="8">
        <v>0</v>
      </c>
      <c r="S2992" s="8">
        <v>0</v>
      </c>
      <c r="T2992" s="8">
        <v>0</v>
      </c>
      <c r="U2992" s="5">
        <v>408060190</v>
      </c>
    </row>
    <row r="2993" spans="1:21" hidden="1" x14ac:dyDescent="0.25">
      <c r="A2993" s="8" t="s">
        <v>5018</v>
      </c>
      <c r="B2993" s="2" t="s">
        <v>3407</v>
      </c>
      <c r="C2993" s="2" t="s">
        <v>230</v>
      </c>
      <c r="D2993" s="2" t="s">
        <v>224</v>
      </c>
      <c r="E2993" s="2" t="s">
        <v>187</v>
      </c>
      <c r="F2993" s="8" t="s">
        <v>24</v>
      </c>
      <c r="G2993" s="8">
        <v>0</v>
      </c>
      <c r="H2993" s="8">
        <v>1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8">
        <v>0</v>
      </c>
      <c r="T2993" s="8">
        <v>0</v>
      </c>
      <c r="U2993" s="5">
        <v>408060204</v>
      </c>
    </row>
    <row r="2994" spans="1:21" hidden="1" x14ac:dyDescent="0.25">
      <c r="A2994" s="8" t="s">
        <v>5018</v>
      </c>
      <c r="B2994" s="2" t="s">
        <v>3408</v>
      </c>
      <c r="C2994" s="2" t="s">
        <v>230</v>
      </c>
      <c r="D2994" s="2" t="s">
        <v>224</v>
      </c>
      <c r="E2994" s="2" t="s">
        <v>187</v>
      </c>
      <c r="F2994" s="8" t="s">
        <v>24</v>
      </c>
      <c r="G2994" s="8">
        <v>1</v>
      </c>
      <c r="H2994" s="8">
        <v>1</v>
      </c>
      <c r="I2994" s="8">
        <v>1</v>
      </c>
      <c r="J2994" s="8">
        <v>0</v>
      </c>
      <c r="K2994" s="8">
        <v>0</v>
      </c>
      <c r="L2994" s="8">
        <v>0</v>
      </c>
      <c r="M2994" s="8">
        <v>1</v>
      </c>
      <c r="N2994" s="8">
        <v>0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0</v>
      </c>
      <c r="U2994" s="5">
        <v>408060212</v>
      </c>
    </row>
    <row r="2995" spans="1:21" hidden="1" x14ac:dyDescent="0.25">
      <c r="A2995" s="8" t="s">
        <v>5018</v>
      </c>
      <c r="B2995" s="2" t="s">
        <v>3409</v>
      </c>
      <c r="C2995" s="2" t="s">
        <v>230</v>
      </c>
      <c r="D2995" s="2" t="s">
        <v>224</v>
      </c>
      <c r="E2995" s="2" t="s">
        <v>187</v>
      </c>
      <c r="F2995" s="8" t="s">
        <v>24</v>
      </c>
      <c r="G2995" s="8">
        <v>1</v>
      </c>
      <c r="H2995" s="8">
        <v>0</v>
      </c>
      <c r="I2995" s="8">
        <v>0</v>
      </c>
      <c r="J2995" s="8">
        <v>1</v>
      </c>
      <c r="K2995" s="8">
        <v>1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5">
        <v>408060220</v>
      </c>
    </row>
    <row r="2996" spans="1:21" hidden="1" x14ac:dyDescent="0.25">
      <c r="A2996" s="8" t="s">
        <v>5018</v>
      </c>
      <c r="B2996" s="2" t="s">
        <v>3410</v>
      </c>
      <c r="C2996" s="2" t="s">
        <v>230</v>
      </c>
      <c r="D2996" s="2" t="s">
        <v>224</v>
      </c>
      <c r="E2996" s="2" t="s">
        <v>187</v>
      </c>
      <c r="F2996" s="8" t="s">
        <v>36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0</v>
      </c>
      <c r="T2996" s="8">
        <v>0</v>
      </c>
      <c r="U2996" s="5">
        <v>408060239</v>
      </c>
    </row>
    <row r="2997" spans="1:21" hidden="1" x14ac:dyDescent="0.25">
      <c r="A2997" s="8" t="s">
        <v>5018</v>
      </c>
      <c r="B2997" s="2" t="s">
        <v>3411</v>
      </c>
      <c r="C2997" s="2" t="s">
        <v>230</v>
      </c>
      <c r="D2997" s="2" t="s">
        <v>224</v>
      </c>
      <c r="E2997" s="2" t="s">
        <v>187</v>
      </c>
      <c r="F2997" s="8" t="s">
        <v>36</v>
      </c>
      <c r="G2997" s="8">
        <v>0</v>
      </c>
      <c r="H2997" s="8">
        <v>1</v>
      </c>
      <c r="I2997" s="8">
        <v>0</v>
      </c>
      <c r="J2997" s="8">
        <v>0</v>
      </c>
      <c r="K2997" s="8">
        <v>0</v>
      </c>
      <c r="L2997" s="8">
        <v>0</v>
      </c>
      <c r="M2997" s="8">
        <v>1</v>
      </c>
      <c r="N2997" s="8">
        <v>0</v>
      </c>
      <c r="O2997" s="8">
        <v>0</v>
      </c>
      <c r="P2997" s="8">
        <v>1</v>
      </c>
      <c r="Q2997" s="8">
        <v>0</v>
      </c>
      <c r="R2997" s="8">
        <v>0</v>
      </c>
      <c r="S2997" s="8">
        <v>0</v>
      </c>
      <c r="T2997" s="8">
        <v>0</v>
      </c>
      <c r="U2997" s="5">
        <v>408060247</v>
      </c>
    </row>
    <row r="2998" spans="1:21" hidden="1" x14ac:dyDescent="0.25">
      <c r="A2998" s="8" t="s">
        <v>5018</v>
      </c>
      <c r="B2998" s="2" t="s">
        <v>3412</v>
      </c>
      <c r="C2998" s="2" t="s">
        <v>230</v>
      </c>
      <c r="D2998" s="2" t="s">
        <v>224</v>
      </c>
      <c r="E2998" s="2" t="s">
        <v>187</v>
      </c>
      <c r="F2998" s="8" t="s">
        <v>36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0</v>
      </c>
      <c r="U2998" s="5">
        <v>408060255</v>
      </c>
    </row>
    <row r="2999" spans="1:21" hidden="1" x14ac:dyDescent="0.25">
      <c r="A2999" s="8" t="s">
        <v>5018</v>
      </c>
      <c r="B2999" s="2" t="s">
        <v>3413</v>
      </c>
      <c r="C2999" s="2" t="s">
        <v>230</v>
      </c>
      <c r="D2999" s="2" t="s">
        <v>224</v>
      </c>
      <c r="E2999" s="2" t="s">
        <v>187</v>
      </c>
      <c r="F2999" s="8" t="s">
        <v>36</v>
      </c>
      <c r="G2999" s="8">
        <v>0</v>
      </c>
      <c r="H2999" s="8">
        <v>1</v>
      </c>
      <c r="I2999" s="8">
        <v>0</v>
      </c>
      <c r="J2999" s="8">
        <v>0</v>
      </c>
      <c r="K2999" s="8">
        <v>0</v>
      </c>
      <c r="L2999" s="8">
        <v>0</v>
      </c>
      <c r="M2999" s="8">
        <v>1</v>
      </c>
      <c r="N2999" s="8">
        <v>0</v>
      </c>
      <c r="O2999" s="8">
        <v>0</v>
      </c>
      <c r="P2999" s="8">
        <v>1</v>
      </c>
      <c r="Q2999" s="8">
        <v>0</v>
      </c>
      <c r="R2999" s="8">
        <v>0</v>
      </c>
      <c r="S2999" s="8">
        <v>0</v>
      </c>
      <c r="T2999" s="8">
        <v>0</v>
      </c>
      <c r="U2999" s="5">
        <v>408060263</v>
      </c>
    </row>
    <row r="3000" spans="1:21" hidden="1" x14ac:dyDescent="0.25">
      <c r="A3000" s="8" t="s">
        <v>5018</v>
      </c>
      <c r="B3000" s="2" t="s">
        <v>3414</v>
      </c>
      <c r="C3000" s="2" t="s">
        <v>230</v>
      </c>
      <c r="D3000" s="2" t="s">
        <v>224</v>
      </c>
      <c r="E3000" s="2" t="s">
        <v>187</v>
      </c>
      <c r="F3000" s="8" t="s">
        <v>36</v>
      </c>
      <c r="G3000" s="8">
        <v>0</v>
      </c>
      <c r="H3000" s="8">
        <v>1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5">
        <v>408060271</v>
      </c>
    </row>
    <row r="3001" spans="1:21" hidden="1" x14ac:dyDescent="0.25">
      <c r="A3001" s="8" t="s">
        <v>5018</v>
      </c>
      <c r="B3001" s="2" t="s">
        <v>3415</v>
      </c>
      <c r="C3001" s="2" t="s">
        <v>230</v>
      </c>
      <c r="D3001" s="2" t="s">
        <v>224</v>
      </c>
      <c r="E3001" s="2" t="s">
        <v>187</v>
      </c>
      <c r="F3001" s="8" t="s">
        <v>36</v>
      </c>
      <c r="G3001" s="8">
        <v>0</v>
      </c>
      <c r="H3001" s="8">
        <v>1</v>
      </c>
      <c r="I3001" s="8">
        <v>0</v>
      </c>
      <c r="J3001" s="8">
        <v>0</v>
      </c>
      <c r="K3001" s="8">
        <v>0</v>
      </c>
      <c r="L3001" s="8">
        <v>0</v>
      </c>
      <c r="M3001" s="8">
        <v>1</v>
      </c>
      <c r="N3001" s="8">
        <v>0</v>
      </c>
      <c r="O3001" s="8">
        <v>0</v>
      </c>
      <c r="P3001" s="8">
        <v>1</v>
      </c>
      <c r="Q3001" s="8">
        <v>0</v>
      </c>
      <c r="R3001" s="8">
        <v>0</v>
      </c>
      <c r="S3001" s="8">
        <v>0</v>
      </c>
      <c r="T3001" s="8">
        <v>0</v>
      </c>
      <c r="U3001" s="5">
        <v>408060280</v>
      </c>
    </row>
    <row r="3002" spans="1:21" hidden="1" x14ac:dyDescent="0.25">
      <c r="A3002" s="8" t="s">
        <v>5018</v>
      </c>
      <c r="B3002" s="2" t="s">
        <v>3416</v>
      </c>
      <c r="C3002" s="2" t="s">
        <v>230</v>
      </c>
      <c r="D3002" s="2" t="s">
        <v>224</v>
      </c>
      <c r="E3002" s="2" t="s">
        <v>187</v>
      </c>
      <c r="F3002" s="8" t="s">
        <v>36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0</v>
      </c>
      <c r="M3002" s="8">
        <v>1</v>
      </c>
      <c r="N3002" s="8">
        <v>0</v>
      </c>
      <c r="O3002" s="8">
        <v>0</v>
      </c>
      <c r="P3002" s="8">
        <v>1</v>
      </c>
      <c r="Q3002" s="8">
        <v>0</v>
      </c>
      <c r="R3002" s="8">
        <v>0</v>
      </c>
      <c r="S3002" s="8">
        <v>0</v>
      </c>
      <c r="T3002" s="8">
        <v>0</v>
      </c>
      <c r="U3002" s="5">
        <v>408060298</v>
      </c>
    </row>
    <row r="3003" spans="1:21" hidden="1" x14ac:dyDescent="0.25">
      <c r="A3003" s="8" t="s">
        <v>5018</v>
      </c>
      <c r="B3003" s="2" t="s">
        <v>3417</v>
      </c>
      <c r="C3003" s="2" t="s">
        <v>230</v>
      </c>
      <c r="D3003" s="2" t="s">
        <v>224</v>
      </c>
      <c r="E3003" s="2" t="s">
        <v>187</v>
      </c>
      <c r="F3003" s="8" t="s">
        <v>24</v>
      </c>
      <c r="G3003" s="8">
        <v>1</v>
      </c>
      <c r="H3003" s="8">
        <v>1</v>
      </c>
      <c r="I3003" s="8">
        <v>1</v>
      </c>
      <c r="J3003" s="8">
        <v>0</v>
      </c>
      <c r="K3003" s="8">
        <v>0</v>
      </c>
      <c r="L3003" s="8">
        <v>0</v>
      </c>
      <c r="M3003" s="8">
        <v>1</v>
      </c>
      <c r="N3003" s="8">
        <v>0</v>
      </c>
      <c r="O3003" s="8">
        <v>0</v>
      </c>
      <c r="P3003" s="8">
        <v>1</v>
      </c>
      <c r="Q3003" s="8">
        <v>0</v>
      </c>
      <c r="R3003" s="8">
        <v>0</v>
      </c>
      <c r="S3003" s="8">
        <v>0</v>
      </c>
      <c r="T3003" s="8">
        <v>0</v>
      </c>
      <c r="U3003" s="5">
        <v>408060301</v>
      </c>
    </row>
    <row r="3004" spans="1:21" hidden="1" x14ac:dyDescent="0.25">
      <c r="A3004" s="8" t="s">
        <v>5018</v>
      </c>
      <c r="B3004" s="2" t="s">
        <v>3418</v>
      </c>
      <c r="C3004" s="2" t="s">
        <v>230</v>
      </c>
      <c r="D3004" s="2" t="s">
        <v>224</v>
      </c>
      <c r="E3004" s="2" t="s">
        <v>187</v>
      </c>
      <c r="F3004" s="8" t="s">
        <v>24</v>
      </c>
      <c r="G3004" s="8">
        <v>0</v>
      </c>
      <c r="H3004" s="8">
        <v>1</v>
      </c>
      <c r="I3004" s="8">
        <v>1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0</v>
      </c>
      <c r="P3004" s="8">
        <v>1</v>
      </c>
      <c r="Q3004" s="8">
        <v>0</v>
      </c>
      <c r="R3004" s="8">
        <v>0</v>
      </c>
      <c r="S3004" s="8">
        <v>0</v>
      </c>
      <c r="T3004" s="8">
        <v>0</v>
      </c>
      <c r="U3004" s="5">
        <v>408060310</v>
      </c>
    </row>
    <row r="3005" spans="1:21" hidden="1" x14ac:dyDescent="0.25">
      <c r="A3005" s="8" t="s">
        <v>5018</v>
      </c>
      <c r="B3005" s="2" t="s">
        <v>3419</v>
      </c>
      <c r="C3005" s="2" t="s">
        <v>230</v>
      </c>
      <c r="D3005" s="2" t="s">
        <v>224</v>
      </c>
      <c r="E3005" s="2" t="s">
        <v>187</v>
      </c>
      <c r="F3005" s="8" t="s">
        <v>24</v>
      </c>
      <c r="G3005" s="8">
        <v>0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1</v>
      </c>
      <c r="N3005" s="8">
        <v>0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5">
        <v>408060328</v>
      </c>
    </row>
    <row r="3006" spans="1:21" hidden="1" x14ac:dyDescent="0.25">
      <c r="A3006" s="8" t="s">
        <v>5018</v>
      </c>
      <c r="B3006" s="2" t="s">
        <v>3420</v>
      </c>
      <c r="C3006" s="2" t="s">
        <v>230</v>
      </c>
      <c r="D3006" s="2" t="s">
        <v>224</v>
      </c>
      <c r="E3006" s="2" t="s">
        <v>187</v>
      </c>
      <c r="F3006" s="8" t="s">
        <v>24</v>
      </c>
      <c r="G3006" s="8">
        <v>0</v>
      </c>
      <c r="H3006" s="8">
        <v>1</v>
      </c>
      <c r="I3006" s="8">
        <v>1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5">
        <v>408060336</v>
      </c>
    </row>
    <row r="3007" spans="1:21" hidden="1" x14ac:dyDescent="0.25">
      <c r="A3007" s="8" t="s">
        <v>5018</v>
      </c>
      <c r="B3007" s="2" t="s">
        <v>3421</v>
      </c>
      <c r="C3007" s="2" t="s">
        <v>230</v>
      </c>
      <c r="D3007" s="2" t="s">
        <v>224</v>
      </c>
      <c r="E3007" s="2" t="s">
        <v>187</v>
      </c>
      <c r="F3007" s="8" t="s">
        <v>24</v>
      </c>
      <c r="G3007" s="8">
        <v>0</v>
      </c>
      <c r="H3007" s="8">
        <v>1</v>
      </c>
      <c r="I3007" s="8">
        <v>1</v>
      </c>
      <c r="J3007" s="8">
        <v>0</v>
      </c>
      <c r="K3007" s="8">
        <v>0</v>
      </c>
      <c r="L3007" s="8">
        <v>0</v>
      </c>
      <c r="M3007" s="8">
        <v>1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5">
        <v>408060344</v>
      </c>
    </row>
    <row r="3008" spans="1:21" hidden="1" x14ac:dyDescent="0.25">
      <c r="A3008" s="8" t="s">
        <v>5018</v>
      </c>
      <c r="B3008" s="2" t="s">
        <v>3422</v>
      </c>
      <c r="C3008" s="2" t="s">
        <v>230</v>
      </c>
      <c r="D3008" s="2" t="s">
        <v>224</v>
      </c>
      <c r="E3008" s="2" t="s">
        <v>187</v>
      </c>
      <c r="F3008" s="8" t="s">
        <v>24</v>
      </c>
      <c r="G3008" s="8">
        <v>1</v>
      </c>
      <c r="H3008" s="8">
        <v>1</v>
      </c>
      <c r="I3008" s="8">
        <v>1</v>
      </c>
      <c r="J3008" s="8">
        <v>0</v>
      </c>
      <c r="K3008" s="8">
        <v>1</v>
      </c>
      <c r="L3008" s="8">
        <v>1</v>
      </c>
      <c r="M3008" s="8">
        <v>1</v>
      </c>
      <c r="N3008" s="8">
        <v>0</v>
      </c>
      <c r="O3008" s="8">
        <v>0</v>
      </c>
      <c r="P3008" s="8">
        <v>1</v>
      </c>
      <c r="Q3008" s="8">
        <v>0</v>
      </c>
      <c r="R3008" s="8">
        <v>0</v>
      </c>
      <c r="S3008" s="8">
        <v>0</v>
      </c>
      <c r="T3008" s="8">
        <v>0</v>
      </c>
      <c r="U3008" s="5">
        <v>408060352</v>
      </c>
    </row>
    <row r="3009" spans="1:21" hidden="1" x14ac:dyDescent="0.25">
      <c r="A3009" s="8" t="s">
        <v>5018</v>
      </c>
      <c r="B3009" s="2" t="s">
        <v>3423</v>
      </c>
      <c r="C3009" s="2" t="s">
        <v>230</v>
      </c>
      <c r="D3009" s="2" t="s">
        <v>224</v>
      </c>
      <c r="E3009" s="2" t="s">
        <v>187</v>
      </c>
      <c r="F3009" s="8" t="s">
        <v>24</v>
      </c>
      <c r="G3009" s="8">
        <v>0</v>
      </c>
      <c r="H3009" s="8">
        <v>1</v>
      </c>
      <c r="I3009" s="8">
        <v>1</v>
      </c>
      <c r="J3009" s="8">
        <v>0</v>
      </c>
      <c r="K3009" s="8">
        <v>0</v>
      </c>
      <c r="L3009" s="8">
        <v>0</v>
      </c>
      <c r="M3009" s="8">
        <v>1</v>
      </c>
      <c r="N3009" s="8">
        <v>0</v>
      </c>
      <c r="O3009" s="8">
        <v>0</v>
      </c>
      <c r="P3009" s="8">
        <v>1</v>
      </c>
      <c r="Q3009" s="8">
        <v>0</v>
      </c>
      <c r="R3009" s="8">
        <v>0</v>
      </c>
      <c r="S3009" s="8">
        <v>0</v>
      </c>
      <c r="T3009" s="8">
        <v>0</v>
      </c>
      <c r="U3009" s="5">
        <v>408060360</v>
      </c>
    </row>
    <row r="3010" spans="1:21" hidden="1" x14ac:dyDescent="0.25">
      <c r="A3010" s="8" t="s">
        <v>5018</v>
      </c>
      <c r="B3010" s="2" t="s">
        <v>3424</v>
      </c>
      <c r="C3010" s="2" t="s">
        <v>230</v>
      </c>
      <c r="D3010" s="2" t="s">
        <v>224</v>
      </c>
      <c r="E3010" s="2" t="s">
        <v>187</v>
      </c>
      <c r="F3010" s="8" t="s">
        <v>24</v>
      </c>
      <c r="G3010" s="8">
        <v>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1</v>
      </c>
      <c r="Q3010" s="8">
        <v>0</v>
      </c>
      <c r="R3010" s="8">
        <v>0</v>
      </c>
      <c r="S3010" s="8">
        <v>0</v>
      </c>
      <c r="T3010" s="8">
        <v>0</v>
      </c>
      <c r="U3010" s="5">
        <v>408060379</v>
      </c>
    </row>
    <row r="3011" spans="1:21" hidden="1" x14ac:dyDescent="0.25">
      <c r="A3011" s="8" t="s">
        <v>5018</v>
      </c>
      <c r="B3011" s="2" t="s">
        <v>3425</v>
      </c>
      <c r="C3011" s="2" t="s">
        <v>230</v>
      </c>
      <c r="D3011" s="2" t="s">
        <v>224</v>
      </c>
      <c r="E3011" s="2" t="s">
        <v>187</v>
      </c>
      <c r="F3011" s="8" t="s">
        <v>24</v>
      </c>
      <c r="G3011" s="8">
        <v>0</v>
      </c>
      <c r="H3011" s="8">
        <v>1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0</v>
      </c>
      <c r="P3011" s="8">
        <v>1</v>
      </c>
      <c r="Q3011" s="8">
        <v>0</v>
      </c>
      <c r="R3011" s="8">
        <v>0</v>
      </c>
      <c r="S3011" s="8">
        <v>0</v>
      </c>
      <c r="T3011" s="8">
        <v>0</v>
      </c>
      <c r="U3011" s="5">
        <v>408060387</v>
      </c>
    </row>
    <row r="3012" spans="1:21" hidden="1" x14ac:dyDescent="0.25">
      <c r="A3012" s="8" t="s">
        <v>5018</v>
      </c>
      <c r="B3012" s="2" t="s">
        <v>3426</v>
      </c>
      <c r="C3012" s="2" t="s">
        <v>230</v>
      </c>
      <c r="D3012" s="2" t="s">
        <v>224</v>
      </c>
      <c r="E3012" s="2" t="s">
        <v>187</v>
      </c>
      <c r="F3012" s="8" t="s">
        <v>24</v>
      </c>
      <c r="G3012" s="8">
        <v>0</v>
      </c>
      <c r="H3012" s="8">
        <v>1</v>
      </c>
      <c r="I3012" s="8">
        <v>1</v>
      </c>
      <c r="J3012" s="8">
        <v>0</v>
      </c>
      <c r="K3012" s="8">
        <v>0</v>
      </c>
      <c r="L3012" s="8">
        <v>0</v>
      </c>
      <c r="M3012" s="8">
        <v>1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0</v>
      </c>
      <c r="U3012" s="5">
        <v>408060395</v>
      </c>
    </row>
    <row r="3013" spans="1:21" hidden="1" x14ac:dyDescent="0.25">
      <c r="A3013" s="8" t="s">
        <v>5018</v>
      </c>
      <c r="B3013" s="2" t="s">
        <v>3427</v>
      </c>
      <c r="C3013" s="2" t="s">
        <v>230</v>
      </c>
      <c r="D3013" s="2" t="s">
        <v>224</v>
      </c>
      <c r="E3013" s="2" t="s">
        <v>187</v>
      </c>
      <c r="F3013" s="8" t="s">
        <v>24</v>
      </c>
      <c r="G3013" s="8">
        <v>1</v>
      </c>
      <c r="H3013" s="8">
        <v>1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1</v>
      </c>
      <c r="Q3013" s="8">
        <v>0</v>
      </c>
      <c r="R3013" s="8">
        <v>0</v>
      </c>
      <c r="S3013" s="8">
        <v>0</v>
      </c>
      <c r="T3013" s="8">
        <v>0</v>
      </c>
      <c r="U3013" s="5">
        <v>408060409</v>
      </c>
    </row>
    <row r="3014" spans="1:21" hidden="1" x14ac:dyDescent="0.25">
      <c r="A3014" s="8" t="s">
        <v>5018</v>
      </c>
      <c r="B3014" s="2" t="s">
        <v>3428</v>
      </c>
      <c r="C3014" s="2" t="s">
        <v>230</v>
      </c>
      <c r="D3014" s="2" t="s">
        <v>224</v>
      </c>
      <c r="E3014" s="2" t="s">
        <v>187</v>
      </c>
      <c r="F3014" s="8" t="s">
        <v>24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1</v>
      </c>
      <c r="N3014" s="8">
        <v>0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5">
        <v>408060417</v>
      </c>
    </row>
    <row r="3015" spans="1:21" hidden="1" x14ac:dyDescent="0.25">
      <c r="A3015" s="8" t="s">
        <v>5018</v>
      </c>
      <c r="B3015" s="2" t="s">
        <v>3429</v>
      </c>
      <c r="C3015" s="2" t="s">
        <v>230</v>
      </c>
      <c r="D3015" s="2" t="s">
        <v>224</v>
      </c>
      <c r="E3015" s="2" t="s">
        <v>187</v>
      </c>
      <c r="F3015" s="8" t="s">
        <v>24</v>
      </c>
      <c r="G3015" s="8">
        <v>1</v>
      </c>
      <c r="H3015" s="8">
        <v>1</v>
      </c>
      <c r="I3015" s="8">
        <v>1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5">
        <v>408060425</v>
      </c>
    </row>
    <row r="3016" spans="1:21" hidden="1" x14ac:dyDescent="0.25">
      <c r="A3016" s="8" t="s">
        <v>5018</v>
      </c>
      <c r="B3016" s="2" t="s">
        <v>3430</v>
      </c>
      <c r="C3016" s="2" t="s">
        <v>230</v>
      </c>
      <c r="D3016" s="2" t="s">
        <v>224</v>
      </c>
      <c r="E3016" s="2" t="s">
        <v>187</v>
      </c>
      <c r="F3016" s="8" t="s">
        <v>24</v>
      </c>
      <c r="G3016" s="8">
        <v>0</v>
      </c>
      <c r="H3016" s="8">
        <v>1</v>
      </c>
      <c r="I3016" s="8">
        <v>1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0</v>
      </c>
      <c r="P3016" s="8">
        <v>1</v>
      </c>
      <c r="Q3016" s="8">
        <v>0</v>
      </c>
      <c r="R3016" s="8">
        <v>0</v>
      </c>
      <c r="S3016" s="8">
        <v>0</v>
      </c>
      <c r="T3016" s="8">
        <v>0</v>
      </c>
      <c r="U3016" s="5">
        <v>408060433</v>
      </c>
    </row>
    <row r="3017" spans="1:21" hidden="1" x14ac:dyDescent="0.25">
      <c r="A3017" s="8" t="s">
        <v>5018</v>
      </c>
      <c r="B3017" s="2" t="s">
        <v>3431</v>
      </c>
      <c r="C3017" s="2" t="s">
        <v>230</v>
      </c>
      <c r="D3017" s="2" t="s">
        <v>224</v>
      </c>
      <c r="E3017" s="2" t="s">
        <v>187</v>
      </c>
      <c r="F3017" s="8" t="s">
        <v>24</v>
      </c>
      <c r="G3017" s="8">
        <v>0</v>
      </c>
      <c r="H3017" s="8">
        <v>1</v>
      </c>
      <c r="I3017" s="8">
        <v>1</v>
      </c>
      <c r="J3017" s="8">
        <v>0</v>
      </c>
      <c r="K3017" s="8">
        <v>0</v>
      </c>
      <c r="L3017" s="8">
        <v>0</v>
      </c>
      <c r="M3017" s="8">
        <v>1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5">
        <v>408060441</v>
      </c>
    </row>
    <row r="3018" spans="1:21" hidden="1" x14ac:dyDescent="0.25">
      <c r="A3018" s="8" t="s">
        <v>5018</v>
      </c>
      <c r="B3018" s="2" t="s">
        <v>3432</v>
      </c>
      <c r="C3018" s="2" t="s">
        <v>230</v>
      </c>
      <c r="D3018" s="2" t="s">
        <v>224</v>
      </c>
      <c r="E3018" s="2" t="s">
        <v>187</v>
      </c>
      <c r="F3018" s="8" t="s">
        <v>24</v>
      </c>
      <c r="G3018" s="8">
        <v>1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5">
        <v>408060450</v>
      </c>
    </row>
    <row r="3019" spans="1:21" hidden="1" x14ac:dyDescent="0.25">
      <c r="A3019" s="8" t="s">
        <v>5018</v>
      </c>
      <c r="B3019" s="2" t="s">
        <v>3433</v>
      </c>
      <c r="C3019" s="2" t="s">
        <v>230</v>
      </c>
      <c r="D3019" s="2" t="s">
        <v>224</v>
      </c>
      <c r="E3019" s="2" t="s">
        <v>187</v>
      </c>
      <c r="F3019" s="8" t="s">
        <v>24</v>
      </c>
      <c r="G3019" s="8">
        <v>0</v>
      </c>
      <c r="H3019" s="8">
        <v>1</v>
      </c>
      <c r="I3019" s="8">
        <v>1</v>
      </c>
      <c r="J3019" s="8">
        <v>0</v>
      </c>
      <c r="K3019" s="8">
        <v>0</v>
      </c>
      <c r="L3019" s="8">
        <v>0</v>
      </c>
      <c r="M3019" s="8">
        <v>1</v>
      </c>
      <c r="N3019" s="8">
        <v>0</v>
      </c>
      <c r="O3019" s="8">
        <v>0</v>
      </c>
      <c r="P3019" s="8">
        <v>1</v>
      </c>
      <c r="Q3019" s="8">
        <v>0</v>
      </c>
      <c r="R3019" s="8">
        <v>0</v>
      </c>
      <c r="S3019" s="8">
        <v>0</v>
      </c>
      <c r="T3019" s="8">
        <v>0</v>
      </c>
      <c r="U3019" s="5">
        <v>408060468</v>
      </c>
    </row>
    <row r="3020" spans="1:21" hidden="1" x14ac:dyDescent="0.25">
      <c r="A3020" s="8" t="s">
        <v>5018</v>
      </c>
      <c r="B3020" s="2" t="s">
        <v>3434</v>
      </c>
      <c r="C3020" s="2" t="s">
        <v>230</v>
      </c>
      <c r="D3020" s="2" t="s">
        <v>224</v>
      </c>
      <c r="E3020" s="2" t="s">
        <v>187</v>
      </c>
      <c r="F3020" s="8" t="s">
        <v>24</v>
      </c>
      <c r="G3020" s="8">
        <v>0</v>
      </c>
      <c r="H3020" s="8">
        <v>1</v>
      </c>
      <c r="I3020" s="8">
        <v>1</v>
      </c>
      <c r="J3020" s="8">
        <v>0</v>
      </c>
      <c r="K3020" s="8">
        <v>0</v>
      </c>
      <c r="L3020" s="8">
        <v>0</v>
      </c>
      <c r="M3020" s="8">
        <v>1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0</v>
      </c>
      <c r="U3020" s="5">
        <v>408060476</v>
      </c>
    </row>
    <row r="3021" spans="1:21" hidden="1" x14ac:dyDescent="0.25">
      <c r="A3021" s="8" t="s">
        <v>5018</v>
      </c>
      <c r="B3021" s="2" t="s">
        <v>3435</v>
      </c>
      <c r="C3021" s="2" t="s">
        <v>230</v>
      </c>
      <c r="D3021" s="2" t="s">
        <v>224</v>
      </c>
      <c r="E3021" s="2" t="s">
        <v>187</v>
      </c>
      <c r="F3021" s="8" t="s">
        <v>24</v>
      </c>
      <c r="G3021" s="8">
        <v>0</v>
      </c>
      <c r="H3021" s="8">
        <v>1</v>
      </c>
      <c r="I3021" s="8">
        <v>1</v>
      </c>
      <c r="J3021" s="8">
        <v>0</v>
      </c>
      <c r="K3021" s="8">
        <v>0</v>
      </c>
      <c r="L3021" s="8">
        <v>0</v>
      </c>
      <c r="M3021" s="8">
        <v>1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5">
        <v>408060484</v>
      </c>
    </row>
    <row r="3022" spans="1:21" hidden="1" x14ac:dyDescent="0.25">
      <c r="A3022" s="8" t="s">
        <v>5018</v>
      </c>
      <c r="B3022" s="2" t="s">
        <v>3436</v>
      </c>
      <c r="C3022" s="2" t="s">
        <v>230</v>
      </c>
      <c r="D3022" s="2" t="s">
        <v>224</v>
      </c>
      <c r="E3022" s="2" t="s">
        <v>187</v>
      </c>
      <c r="F3022" s="8" t="s">
        <v>36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1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5">
        <v>408060492</v>
      </c>
    </row>
    <row r="3023" spans="1:21" hidden="1" x14ac:dyDescent="0.25">
      <c r="A3023" s="8" t="s">
        <v>5018</v>
      </c>
      <c r="B3023" s="2" t="s">
        <v>3437</v>
      </c>
      <c r="C3023" s="2" t="s">
        <v>230</v>
      </c>
      <c r="D3023" s="2" t="s">
        <v>224</v>
      </c>
      <c r="E3023" s="2" t="s">
        <v>187</v>
      </c>
      <c r="F3023" s="8" t="s">
        <v>36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0</v>
      </c>
      <c r="M3023" s="8">
        <v>1</v>
      </c>
      <c r="N3023" s="8">
        <v>0</v>
      </c>
      <c r="O3023" s="8">
        <v>0</v>
      </c>
      <c r="P3023" s="8">
        <v>1</v>
      </c>
      <c r="Q3023" s="8">
        <v>0</v>
      </c>
      <c r="R3023" s="8">
        <v>0</v>
      </c>
      <c r="S3023" s="8">
        <v>0</v>
      </c>
      <c r="T3023" s="8">
        <v>0</v>
      </c>
      <c r="U3023" s="5">
        <v>408060506</v>
      </c>
    </row>
    <row r="3024" spans="1:21" hidden="1" x14ac:dyDescent="0.25">
      <c r="A3024" s="8" t="s">
        <v>5018</v>
      </c>
      <c r="B3024" s="2" t="s">
        <v>3438</v>
      </c>
      <c r="C3024" s="2" t="s">
        <v>230</v>
      </c>
      <c r="D3024" s="2" t="s">
        <v>224</v>
      </c>
      <c r="E3024" s="2" t="s">
        <v>187</v>
      </c>
      <c r="F3024" s="8" t="s">
        <v>36</v>
      </c>
      <c r="G3024" s="8">
        <v>0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1</v>
      </c>
      <c r="N3024" s="8">
        <v>0</v>
      </c>
      <c r="O3024" s="8">
        <v>0</v>
      </c>
      <c r="P3024" s="8">
        <v>1</v>
      </c>
      <c r="Q3024" s="8">
        <v>0</v>
      </c>
      <c r="R3024" s="8">
        <v>0</v>
      </c>
      <c r="S3024" s="8">
        <v>0</v>
      </c>
      <c r="T3024" s="8">
        <v>0</v>
      </c>
      <c r="U3024" s="5">
        <v>408060514</v>
      </c>
    </row>
    <row r="3025" spans="1:21" hidden="1" x14ac:dyDescent="0.25">
      <c r="A3025" s="8" t="s">
        <v>5018</v>
      </c>
      <c r="B3025" s="2" t="s">
        <v>3439</v>
      </c>
      <c r="C3025" s="2" t="s">
        <v>230</v>
      </c>
      <c r="D3025" s="2" t="s">
        <v>224</v>
      </c>
      <c r="E3025" s="2" t="s">
        <v>187</v>
      </c>
      <c r="F3025" s="8" t="s">
        <v>36</v>
      </c>
      <c r="G3025" s="8">
        <v>0</v>
      </c>
      <c r="H3025" s="8">
        <v>1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5">
        <v>408060522</v>
      </c>
    </row>
    <row r="3026" spans="1:21" hidden="1" x14ac:dyDescent="0.25">
      <c r="A3026" s="8" t="s">
        <v>5018</v>
      </c>
      <c r="B3026" s="2" t="s">
        <v>3440</v>
      </c>
      <c r="C3026" s="2" t="s">
        <v>230</v>
      </c>
      <c r="D3026" s="2" t="s">
        <v>224</v>
      </c>
      <c r="E3026" s="2" t="s">
        <v>187</v>
      </c>
      <c r="F3026" s="8" t="s">
        <v>24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0</v>
      </c>
      <c r="U3026" s="5">
        <v>408060530</v>
      </c>
    </row>
    <row r="3027" spans="1:21" hidden="1" x14ac:dyDescent="0.25">
      <c r="A3027" s="8" t="s">
        <v>5018</v>
      </c>
      <c r="B3027" s="2" t="s">
        <v>3441</v>
      </c>
      <c r="C3027" s="2" t="s">
        <v>230</v>
      </c>
      <c r="D3027" s="2" t="s">
        <v>224</v>
      </c>
      <c r="E3027" s="2" t="s">
        <v>187</v>
      </c>
      <c r="F3027" s="8" t="s">
        <v>24</v>
      </c>
      <c r="G3027" s="8">
        <v>0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1</v>
      </c>
      <c r="N3027" s="8">
        <v>0</v>
      </c>
      <c r="O3027" s="8">
        <v>0</v>
      </c>
      <c r="P3027" s="8">
        <v>1</v>
      </c>
      <c r="Q3027" s="8">
        <v>0</v>
      </c>
      <c r="R3027" s="8">
        <v>0</v>
      </c>
      <c r="S3027" s="8">
        <v>0</v>
      </c>
      <c r="T3027" s="8">
        <v>0</v>
      </c>
      <c r="U3027" s="5">
        <v>408060549</v>
      </c>
    </row>
    <row r="3028" spans="1:21" hidden="1" x14ac:dyDescent="0.25">
      <c r="A3028" s="8" t="s">
        <v>5018</v>
      </c>
      <c r="B3028" s="2" t="s">
        <v>3442</v>
      </c>
      <c r="C3028" s="2" t="s">
        <v>230</v>
      </c>
      <c r="D3028" s="2" t="s">
        <v>224</v>
      </c>
      <c r="E3028" s="2" t="s">
        <v>187</v>
      </c>
      <c r="F3028" s="8" t="s">
        <v>24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1</v>
      </c>
      <c r="Q3028" s="8">
        <v>0</v>
      </c>
      <c r="R3028" s="8">
        <v>0</v>
      </c>
      <c r="S3028" s="8">
        <v>0</v>
      </c>
      <c r="T3028" s="8">
        <v>0</v>
      </c>
      <c r="U3028" s="5">
        <v>408060557</v>
      </c>
    </row>
    <row r="3029" spans="1:21" hidden="1" x14ac:dyDescent="0.25">
      <c r="A3029" s="8" t="s">
        <v>5018</v>
      </c>
      <c r="B3029" s="2" t="s">
        <v>3443</v>
      </c>
      <c r="C3029" s="2" t="s">
        <v>230</v>
      </c>
      <c r="D3029" s="2" t="s">
        <v>224</v>
      </c>
      <c r="E3029" s="2" t="s">
        <v>187</v>
      </c>
      <c r="F3029" s="8" t="s">
        <v>24</v>
      </c>
      <c r="G3029" s="8">
        <v>0</v>
      </c>
      <c r="H3029" s="8">
        <v>1</v>
      </c>
      <c r="I3029" s="8">
        <v>1</v>
      </c>
      <c r="J3029" s="8">
        <v>0</v>
      </c>
      <c r="K3029" s="8">
        <v>0</v>
      </c>
      <c r="L3029" s="8">
        <v>0</v>
      </c>
      <c r="M3029" s="8">
        <v>1</v>
      </c>
      <c r="N3029" s="8">
        <v>0</v>
      </c>
      <c r="O3029" s="8">
        <v>0</v>
      </c>
      <c r="P3029" s="8">
        <v>1</v>
      </c>
      <c r="Q3029" s="8">
        <v>0</v>
      </c>
      <c r="R3029" s="8">
        <v>0</v>
      </c>
      <c r="S3029" s="8">
        <v>0</v>
      </c>
      <c r="T3029" s="8">
        <v>0</v>
      </c>
      <c r="U3029" s="5">
        <v>408060565</v>
      </c>
    </row>
    <row r="3030" spans="1:21" hidden="1" x14ac:dyDescent="0.25">
      <c r="A3030" s="8" t="s">
        <v>5018</v>
      </c>
      <c r="B3030" s="2" t="s">
        <v>3444</v>
      </c>
      <c r="C3030" s="2" t="s">
        <v>230</v>
      </c>
      <c r="D3030" s="2" t="s">
        <v>224</v>
      </c>
      <c r="E3030" s="2" t="s">
        <v>187</v>
      </c>
      <c r="F3030" s="8" t="s">
        <v>24</v>
      </c>
      <c r="G3030" s="8">
        <v>0</v>
      </c>
      <c r="H3030" s="8">
        <v>1</v>
      </c>
      <c r="I3030" s="8">
        <v>1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5">
        <v>408060573</v>
      </c>
    </row>
    <row r="3031" spans="1:21" hidden="1" x14ac:dyDescent="0.25">
      <c r="A3031" s="8" t="s">
        <v>5018</v>
      </c>
      <c r="B3031" s="2" t="s">
        <v>3445</v>
      </c>
      <c r="C3031" s="2" t="s">
        <v>230</v>
      </c>
      <c r="D3031" s="2" t="s">
        <v>224</v>
      </c>
      <c r="E3031" s="2" t="s">
        <v>187</v>
      </c>
      <c r="F3031" s="8" t="s">
        <v>24</v>
      </c>
      <c r="G3031" s="8">
        <v>0</v>
      </c>
      <c r="H3031" s="8">
        <v>1</v>
      </c>
      <c r="I3031" s="8">
        <v>1</v>
      </c>
      <c r="J3031" s="8">
        <v>0</v>
      </c>
      <c r="K3031" s="8">
        <v>0</v>
      </c>
      <c r="L3031" s="8">
        <v>0</v>
      </c>
      <c r="M3031" s="8">
        <v>1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0</v>
      </c>
      <c r="U3031" s="5">
        <v>408060581</v>
      </c>
    </row>
    <row r="3032" spans="1:21" hidden="1" x14ac:dyDescent="0.25">
      <c r="A3032" s="8" t="s">
        <v>5018</v>
      </c>
      <c r="B3032" s="2" t="s">
        <v>3446</v>
      </c>
      <c r="C3032" s="2" t="s">
        <v>230</v>
      </c>
      <c r="D3032" s="2" t="s">
        <v>224</v>
      </c>
      <c r="E3032" s="2" t="s">
        <v>187</v>
      </c>
      <c r="F3032" s="8" t="s">
        <v>24</v>
      </c>
      <c r="G3032" s="8">
        <v>0</v>
      </c>
      <c r="H3032" s="8">
        <v>1</v>
      </c>
      <c r="I3032" s="8">
        <v>0</v>
      </c>
      <c r="J3032" s="8">
        <v>0</v>
      </c>
      <c r="K3032" s="8">
        <v>0</v>
      </c>
      <c r="L3032" s="8">
        <v>0</v>
      </c>
      <c r="M3032" s="8">
        <v>1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5">
        <v>408060590</v>
      </c>
    </row>
    <row r="3033" spans="1:21" hidden="1" x14ac:dyDescent="0.25">
      <c r="A3033" s="8" t="s">
        <v>5018</v>
      </c>
      <c r="B3033" s="2" t="s">
        <v>3447</v>
      </c>
      <c r="C3033" s="2" t="s">
        <v>230</v>
      </c>
      <c r="D3033" s="2" t="s">
        <v>224</v>
      </c>
      <c r="E3033" s="2" t="s">
        <v>187</v>
      </c>
      <c r="F3033" s="8" t="s">
        <v>24</v>
      </c>
      <c r="G3033" s="8">
        <v>0</v>
      </c>
      <c r="H3033" s="8">
        <v>1</v>
      </c>
      <c r="I3033" s="8">
        <v>1</v>
      </c>
      <c r="J3033" s="8">
        <v>0</v>
      </c>
      <c r="K3033" s="8">
        <v>0</v>
      </c>
      <c r="L3033" s="8">
        <v>0</v>
      </c>
      <c r="M3033" s="8">
        <v>1</v>
      </c>
      <c r="N3033" s="8">
        <v>0</v>
      </c>
      <c r="O3033" s="8">
        <v>0</v>
      </c>
      <c r="P3033" s="8">
        <v>1</v>
      </c>
      <c r="Q3033" s="8">
        <v>0</v>
      </c>
      <c r="R3033" s="8">
        <v>0</v>
      </c>
      <c r="S3033" s="8">
        <v>0</v>
      </c>
      <c r="T3033" s="8">
        <v>0</v>
      </c>
      <c r="U3033" s="5">
        <v>408060603</v>
      </c>
    </row>
    <row r="3034" spans="1:21" hidden="1" x14ac:dyDescent="0.25">
      <c r="A3034" s="8" t="s">
        <v>5018</v>
      </c>
      <c r="B3034" s="2" t="s">
        <v>3448</v>
      </c>
      <c r="C3034" s="2" t="s">
        <v>230</v>
      </c>
      <c r="D3034" s="2" t="s">
        <v>224</v>
      </c>
      <c r="E3034" s="2" t="s">
        <v>187</v>
      </c>
      <c r="F3034" s="8" t="s">
        <v>24</v>
      </c>
      <c r="G3034" s="8">
        <v>0</v>
      </c>
      <c r="H3034" s="8">
        <v>1</v>
      </c>
      <c r="I3034" s="8">
        <v>0</v>
      </c>
      <c r="J3034" s="8">
        <v>0</v>
      </c>
      <c r="K3034" s="8">
        <v>0</v>
      </c>
      <c r="L3034" s="8">
        <v>0</v>
      </c>
      <c r="M3034" s="8">
        <v>1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0</v>
      </c>
      <c r="T3034" s="8">
        <v>0</v>
      </c>
      <c r="U3034" s="5">
        <v>408060611</v>
      </c>
    </row>
    <row r="3035" spans="1:21" hidden="1" x14ac:dyDescent="0.25">
      <c r="A3035" s="8" t="s">
        <v>5018</v>
      </c>
      <c r="B3035" s="2" t="s">
        <v>3449</v>
      </c>
      <c r="C3035" s="2" t="s">
        <v>230</v>
      </c>
      <c r="D3035" s="2" t="s">
        <v>224</v>
      </c>
      <c r="E3035" s="2" t="s">
        <v>187</v>
      </c>
      <c r="F3035" s="8" t="s">
        <v>24</v>
      </c>
      <c r="G3035" s="8">
        <v>0</v>
      </c>
      <c r="H3035" s="8">
        <v>1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0</v>
      </c>
      <c r="O3035" s="8">
        <v>0</v>
      </c>
      <c r="P3035" s="8">
        <v>1</v>
      </c>
      <c r="Q3035" s="8">
        <v>0</v>
      </c>
      <c r="R3035" s="8">
        <v>0</v>
      </c>
      <c r="S3035" s="8">
        <v>0</v>
      </c>
      <c r="T3035" s="8">
        <v>0</v>
      </c>
      <c r="U3035" s="5">
        <v>408060620</v>
      </c>
    </row>
    <row r="3036" spans="1:21" hidden="1" x14ac:dyDescent="0.25">
      <c r="A3036" s="8" t="s">
        <v>5018</v>
      </c>
      <c r="B3036" s="2" t="s">
        <v>3450</v>
      </c>
      <c r="C3036" s="2" t="s">
        <v>230</v>
      </c>
      <c r="D3036" s="2" t="s">
        <v>224</v>
      </c>
      <c r="E3036" s="2" t="s">
        <v>187</v>
      </c>
      <c r="F3036" s="8" t="s">
        <v>24</v>
      </c>
      <c r="G3036" s="8">
        <v>0</v>
      </c>
      <c r="H3036" s="8">
        <v>1</v>
      </c>
      <c r="I3036" s="8">
        <v>1</v>
      </c>
      <c r="J3036" s="8">
        <v>0</v>
      </c>
      <c r="K3036" s="8">
        <v>0</v>
      </c>
      <c r="L3036" s="8">
        <v>0</v>
      </c>
      <c r="M3036" s="8">
        <v>1</v>
      </c>
      <c r="N3036" s="8">
        <v>0</v>
      </c>
      <c r="O3036" s="8">
        <v>0</v>
      </c>
      <c r="P3036" s="8">
        <v>1</v>
      </c>
      <c r="Q3036" s="8">
        <v>0</v>
      </c>
      <c r="R3036" s="8">
        <v>0</v>
      </c>
      <c r="S3036" s="8">
        <v>0</v>
      </c>
      <c r="T3036" s="8">
        <v>0</v>
      </c>
      <c r="U3036" s="5">
        <v>408060638</v>
      </c>
    </row>
    <row r="3037" spans="1:21" hidden="1" x14ac:dyDescent="0.25">
      <c r="A3037" s="8" t="s">
        <v>5018</v>
      </c>
      <c r="B3037" s="2" t="s">
        <v>3451</v>
      </c>
      <c r="C3037" s="2" t="s">
        <v>230</v>
      </c>
      <c r="D3037" s="2" t="s">
        <v>224</v>
      </c>
      <c r="E3037" s="2" t="s">
        <v>187</v>
      </c>
      <c r="F3037" s="8" t="s">
        <v>36</v>
      </c>
      <c r="G3037" s="8">
        <v>0</v>
      </c>
      <c r="H3037" s="8">
        <v>1</v>
      </c>
      <c r="I3037" s="8">
        <v>1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0</v>
      </c>
      <c r="R3037" s="8">
        <v>0</v>
      </c>
      <c r="S3037" s="8">
        <v>0</v>
      </c>
      <c r="T3037" s="8">
        <v>0</v>
      </c>
      <c r="U3037" s="5">
        <v>408060646</v>
      </c>
    </row>
    <row r="3038" spans="1:21" hidden="1" x14ac:dyDescent="0.25">
      <c r="A3038" s="8" t="s">
        <v>5018</v>
      </c>
      <c r="B3038" s="2" t="s">
        <v>3452</v>
      </c>
      <c r="C3038" s="2" t="s">
        <v>230</v>
      </c>
      <c r="D3038" s="2" t="s">
        <v>224</v>
      </c>
      <c r="E3038" s="2" t="s">
        <v>187</v>
      </c>
      <c r="F3038" s="8" t="s">
        <v>24</v>
      </c>
      <c r="G3038" s="8">
        <v>1</v>
      </c>
      <c r="H3038" s="8">
        <v>0</v>
      </c>
      <c r="I3038" s="8">
        <v>0</v>
      </c>
      <c r="J3038" s="8">
        <v>1</v>
      </c>
      <c r="K3038" s="8">
        <v>1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5">
        <v>408060654</v>
      </c>
    </row>
    <row r="3039" spans="1:21" hidden="1" x14ac:dyDescent="0.25">
      <c r="A3039" s="8" t="s">
        <v>5018</v>
      </c>
      <c r="B3039" s="2" t="s">
        <v>3453</v>
      </c>
      <c r="C3039" s="2" t="s">
        <v>230</v>
      </c>
      <c r="D3039" s="2" t="s">
        <v>224</v>
      </c>
      <c r="E3039" s="2" t="s">
        <v>187</v>
      </c>
      <c r="F3039" s="8" t="s">
        <v>36</v>
      </c>
      <c r="G3039" s="8">
        <v>0</v>
      </c>
      <c r="H3039" s="8">
        <v>1</v>
      </c>
      <c r="I3039" s="8">
        <v>1</v>
      </c>
      <c r="J3039" s="8">
        <v>0</v>
      </c>
      <c r="K3039" s="8">
        <v>0</v>
      </c>
      <c r="L3039" s="8">
        <v>0</v>
      </c>
      <c r="M3039" s="8">
        <v>1</v>
      </c>
      <c r="N3039" s="8">
        <v>0</v>
      </c>
      <c r="O3039" s="8">
        <v>0</v>
      </c>
      <c r="P3039" s="8">
        <v>1</v>
      </c>
      <c r="Q3039" s="8">
        <v>0</v>
      </c>
      <c r="R3039" s="8">
        <v>0</v>
      </c>
      <c r="S3039" s="8">
        <v>0</v>
      </c>
      <c r="T3039" s="8">
        <v>0</v>
      </c>
      <c r="U3039" s="5">
        <v>408060662</v>
      </c>
    </row>
    <row r="3040" spans="1:21" hidden="1" x14ac:dyDescent="0.25">
      <c r="A3040" s="8" t="s">
        <v>5018</v>
      </c>
      <c r="B3040" s="2" t="s">
        <v>3454</v>
      </c>
      <c r="C3040" s="2" t="s">
        <v>230</v>
      </c>
      <c r="D3040" s="2" t="s">
        <v>224</v>
      </c>
      <c r="E3040" s="2" t="s">
        <v>187</v>
      </c>
      <c r="F3040" s="8" t="s">
        <v>24</v>
      </c>
      <c r="G3040" s="8">
        <v>0</v>
      </c>
      <c r="H3040" s="8">
        <v>1</v>
      </c>
      <c r="I3040" s="8">
        <v>1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0</v>
      </c>
      <c r="U3040" s="5">
        <v>408060670</v>
      </c>
    </row>
    <row r="3041" spans="1:21" hidden="1" x14ac:dyDescent="0.25">
      <c r="A3041" s="8" t="s">
        <v>5018</v>
      </c>
      <c r="B3041" s="2" t="s">
        <v>3455</v>
      </c>
      <c r="C3041" s="2" t="s">
        <v>230</v>
      </c>
      <c r="D3041" s="2" t="s">
        <v>224</v>
      </c>
      <c r="E3041" s="2" t="s">
        <v>187</v>
      </c>
      <c r="F3041" s="8" t="s">
        <v>24</v>
      </c>
      <c r="G3041" s="8">
        <v>1</v>
      </c>
      <c r="H3041" s="8">
        <v>0</v>
      </c>
      <c r="I3041" s="8">
        <v>0</v>
      </c>
      <c r="J3041" s="8">
        <v>1</v>
      </c>
      <c r="K3041" s="8">
        <v>1</v>
      </c>
      <c r="L3041" s="8">
        <v>1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5">
        <v>408060689</v>
      </c>
    </row>
    <row r="3042" spans="1:21" hidden="1" x14ac:dyDescent="0.25">
      <c r="A3042" s="8" t="s">
        <v>5018</v>
      </c>
      <c r="B3042" s="2" t="s">
        <v>3456</v>
      </c>
      <c r="C3042" s="2" t="s">
        <v>230</v>
      </c>
      <c r="D3042" s="2" t="s">
        <v>224</v>
      </c>
      <c r="E3042" s="2" t="s">
        <v>187</v>
      </c>
      <c r="F3042" s="8" t="s">
        <v>36</v>
      </c>
      <c r="G3042" s="8">
        <v>0</v>
      </c>
      <c r="H3042" s="8">
        <v>1</v>
      </c>
      <c r="I3042" s="8">
        <v>1</v>
      </c>
      <c r="J3042" s="8">
        <v>0</v>
      </c>
      <c r="K3042" s="8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1</v>
      </c>
      <c r="Q3042" s="8">
        <v>0</v>
      </c>
      <c r="R3042" s="8">
        <v>0</v>
      </c>
      <c r="S3042" s="8">
        <v>0</v>
      </c>
      <c r="T3042" s="8">
        <v>0</v>
      </c>
      <c r="U3042" s="5">
        <v>408060697</v>
      </c>
    </row>
    <row r="3043" spans="1:21" hidden="1" x14ac:dyDescent="0.25">
      <c r="A3043" s="8" t="s">
        <v>5018</v>
      </c>
      <c r="B3043" s="2" t="s">
        <v>3457</v>
      </c>
      <c r="C3043" s="2" t="s">
        <v>230</v>
      </c>
      <c r="D3043" s="2" t="s">
        <v>224</v>
      </c>
      <c r="E3043" s="2" t="s">
        <v>187</v>
      </c>
      <c r="F3043" s="8" t="s">
        <v>24</v>
      </c>
      <c r="G3043" s="8">
        <v>0</v>
      </c>
      <c r="H3043" s="8">
        <v>1</v>
      </c>
      <c r="I3043" s="8">
        <v>1</v>
      </c>
      <c r="J3043" s="8">
        <v>0</v>
      </c>
      <c r="K3043" s="8">
        <v>0</v>
      </c>
      <c r="L3043" s="8">
        <v>0</v>
      </c>
      <c r="M3043" s="8">
        <v>1</v>
      </c>
      <c r="N3043" s="8">
        <v>0</v>
      </c>
      <c r="O3043" s="8">
        <v>0</v>
      </c>
      <c r="P3043" s="8">
        <v>1</v>
      </c>
      <c r="Q3043" s="8">
        <v>0</v>
      </c>
      <c r="R3043" s="8">
        <v>0</v>
      </c>
      <c r="S3043" s="8">
        <v>0</v>
      </c>
      <c r="T3043" s="8">
        <v>0</v>
      </c>
      <c r="U3043" s="5">
        <v>408060700</v>
      </c>
    </row>
    <row r="3044" spans="1:21" hidden="1" x14ac:dyDescent="0.25">
      <c r="A3044" s="8" t="s">
        <v>5018</v>
      </c>
      <c r="B3044" s="2" t="s">
        <v>3458</v>
      </c>
      <c r="C3044" s="2" t="s">
        <v>230</v>
      </c>
      <c r="D3044" s="2" t="s">
        <v>224</v>
      </c>
      <c r="E3044" s="2" t="s">
        <v>187</v>
      </c>
      <c r="F3044" s="8" t="s">
        <v>24</v>
      </c>
      <c r="G3044" s="8">
        <v>0</v>
      </c>
      <c r="H3044" s="8">
        <v>1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1</v>
      </c>
      <c r="O3044" s="8">
        <v>0</v>
      </c>
      <c r="P3044" s="8">
        <v>1</v>
      </c>
      <c r="Q3044" s="8">
        <v>0</v>
      </c>
      <c r="R3044" s="8">
        <v>0</v>
      </c>
      <c r="S3044" s="8">
        <v>0</v>
      </c>
      <c r="T3044" s="8">
        <v>0</v>
      </c>
      <c r="U3044" s="5">
        <v>408060719</v>
      </c>
    </row>
    <row r="3045" spans="1:21" hidden="1" x14ac:dyDescent="0.25">
      <c r="A3045" s="8" t="s">
        <v>5018</v>
      </c>
      <c r="B3045" s="2" t="s">
        <v>3459</v>
      </c>
      <c r="C3045" s="2" t="s">
        <v>232</v>
      </c>
      <c r="D3045" s="2" t="s">
        <v>231</v>
      </c>
      <c r="E3045" s="2" t="s">
        <v>187</v>
      </c>
      <c r="F3045" s="8" t="s">
        <v>24</v>
      </c>
      <c r="G3045" s="8">
        <v>0</v>
      </c>
      <c r="H3045" s="8">
        <v>1</v>
      </c>
      <c r="I3045" s="8">
        <v>0</v>
      </c>
      <c r="J3045" s="8">
        <v>0</v>
      </c>
      <c r="K3045" s="8">
        <v>0</v>
      </c>
      <c r="L3045" s="8">
        <v>0</v>
      </c>
      <c r="M3045" s="8">
        <v>1</v>
      </c>
      <c r="N3045" s="8">
        <v>0</v>
      </c>
      <c r="O3045" s="8">
        <v>0</v>
      </c>
      <c r="P3045" s="8">
        <v>1</v>
      </c>
      <c r="Q3045" s="8">
        <v>0</v>
      </c>
      <c r="R3045" s="8">
        <v>0</v>
      </c>
      <c r="S3045" s="8">
        <v>0</v>
      </c>
      <c r="T3045" s="8">
        <v>0</v>
      </c>
      <c r="U3045" s="5">
        <v>409010014</v>
      </c>
    </row>
    <row r="3046" spans="1:21" hidden="1" x14ac:dyDescent="0.25">
      <c r="A3046" s="8" t="s">
        <v>5018</v>
      </c>
      <c r="B3046" s="2" t="s">
        <v>3460</v>
      </c>
      <c r="C3046" s="2" t="s">
        <v>232</v>
      </c>
      <c r="D3046" s="2" t="s">
        <v>231</v>
      </c>
      <c r="E3046" s="2" t="s">
        <v>187</v>
      </c>
      <c r="F3046" s="8" t="s">
        <v>24</v>
      </c>
      <c r="G3046" s="8">
        <v>0</v>
      </c>
      <c r="H3046" s="8">
        <v>1</v>
      </c>
      <c r="I3046" s="8">
        <v>0</v>
      </c>
      <c r="J3046" s="8">
        <v>0</v>
      </c>
      <c r="K3046" s="8">
        <v>0</v>
      </c>
      <c r="L3046" s="8">
        <v>0</v>
      </c>
      <c r="M3046" s="8">
        <v>1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5">
        <v>409010022</v>
      </c>
    </row>
    <row r="3047" spans="1:21" hidden="1" x14ac:dyDescent="0.25">
      <c r="A3047" s="8" t="s">
        <v>5018</v>
      </c>
      <c r="B3047" s="2" t="s">
        <v>3461</v>
      </c>
      <c r="C3047" s="2" t="s">
        <v>232</v>
      </c>
      <c r="D3047" s="2" t="s">
        <v>231</v>
      </c>
      <c r="E3047" s="2" t="s">
        <v>187</v>
      </c>
      <c r="F3047" s="8" t="s">
        <v>24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1</v>
      </c>
      <c r="N3047" s="8">
        <v>0</v>
      </c>
      <c r="O3047" s="8">
        <v>0</v>
      </c>
      <c r="P3047" s="8">
        <v>1</v>
      </c>
      <c r="Q3047" s="8">
        <v>0</v>
      </c>
      <c r="R3047" s="8">
        <v>0</v>
      </c>
      <c r="S3047" s="8">
        <v>0</v>
      </c>
      <c r="T3047" s="8">
        <v>0</v>
      </c>
      <c r="U3047" s="5">
        <v>409010030</v>
      </c>
    </row>
    <row r="3048" spans="1:21" hidden="1" x14ac:dyDescent="0.25">
      <c r="A3048" s="8" t="s">
        <v>5018</v>
      </c>
      <c r="B3048" s="2" t="s">
        <v>3462</v>
      </c>
      <c r="C3048" s="2" t="s">
        <v>232</v>
      </c>
      <c r="D3048" s="2" t="s">
        <v>231</v>
      </c>
      <c r="E3048" s="2" t="s">
        <v>187</v>
      </c>
      <c r="F3048" s="8" t="s">
        <v>24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5">
        <v>409010049</v>
      </c>
    </row>
    <row r="3049" spans="1:21" hidden="1" x14ac:dyDescent="0.25">
      <c r="A3049" s="8" t="s">
        <v>5018</v>
      </c>
      <c r="B3049" s="2" t="s">
        <v>3463</v>
      </c>
      <c r="C3049" s="2" t="s">
        <v>232</v>
      </c>
      <c r="D3049" s="2" t="s">
        <v>231</v>
      </c>
      <c r="E3049" s="2" t="s">
        <v>187</v>
      </c>
      <c r="F3049" s="8" t="s">
        <v>24</v>
      </c>
      <c r="G3049" s="8">
        <v>0</v>
      </c>
      <c r="H3049" s="8">
        <v>1</v>
      </c>
      <c r="I3049" s="8">
        <v>0</v>
      </c>
      <c r="J3049" s="8">
        <v>0</v>
      </c>
      <c r="K3049" s="8">
        <v>0</v>
      </c>
      <c r="L3049" s="8">
        <v>0</v>
      </c>
      <c r="M3049" s="8">
        <v>1</v>
      </c>
      <c r="N3049" s="8">
        <v>0</v>
      </c>
      <c r="O3049" s="8">
        <v>0</v>
      </c>
      <c r="P3049" s="8">
        <v>1</v>
      </c>
      <c r="Q3049" s="8">
        <v>0</v>
      </c>
      <c r="R3049" s="8">
        <v>0</v>
      </c>
      <c r="S3049" s="8">
        <v>0</v>
      </c>
      <c r="T3049" s="8">
        <v>0</v>
      </c>
      <c r="U3049" s="5">
        <v>409010057</v>
      </c>
    </row>
    <row r="3050" spans="1:21" hidden="1" x14ac:dyDescent="0.25">
      <c r="A3050" s="8" t="s">
        <v>5018</v>
      </c>
      <c r="B3050" s="2" t="s">
        <v>3464</v>
      </c>
      <c r="C3050" s="2" t="s">
        <v>232</v>
      </c>
      <c r="D3050" s="2" t="s">
        <v>231</v>
      </c>
      <c r="E3050" s="2" t="s">
        <v>187</v>
      </c>
      <c r="F3050" s="8" t="s">
        <v>24</v>
      </c>
      <c r="G3050" s="8">
        <v>0</v>
      </c>
      <c r="H3050" s="8">
        <v>1</v>
      </c>
      <c r="I3050" s="8">
        <v>1</v>
      </c>
      <c r="J3050" s="8">
        <v>0</v>
      </c>
      <c r="K3050" s="8">
        <v>0</v>
      </c>
      <c r="L3050" s="8">
        <v>0</v>
      </c>
      <c r="M3050" s="8">
        <v>1</v>
      </c>
      <c r="N3050" s="8">
        <v>0</v>
      </c>
      <c r="O3050" s="8">
        <v>0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5">
        <v>409010065</v>
      </c>
    </row>
    <row r="3051" spans="1:21" hidden="1" x14ac:dyDescent="0.25">
      <c r="A3051" s="8" t="s">
        <v>5018</v>
      </c>
      <c r="B3051" s="2" t="s">
        <v>3465</v>
      </c>
      <c r="C3051" s="2" t="s">
        <v>232</v>
      </c>
      <c r="D3051" s="2" t="s">
        <v>231</v>
      </c>
      <c r="E3051" s="2" t="s">
        <v>187</v>
      </c>
      <c r="F3051" s="8" t="s">
        <v>24</v>
      </c>
      <c r="G3051" s="8">
        <v>0</v>
      </c>
      <c r="H3051" s="8">
        <v>1</v>
      </c>
      <c r="I3051" s="8">
        <v>0</v>
      </c>
      <c r="J3051" s="8">
        <v>0</v>
      </c>
      <c r="K3051" s="8">
        <v>0</v>
      </c>
      <c r="L3051" s="8">
        <v>0</v>
      </c>
      <c r="M3051" s="8">
        <v>1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5">
        <v>409010073</v>
      </c>
    </row>
    <row r="3052" spans="1:21" hidden="1" x14ac:dyDescent="0.25">
      <c r="A3052" s="8" t="s">
        <v>5018</v>
      </c>
      <c r="B3052" s="2" t="s">
        <v>3466</v>
      </c>
      <c r="C3052" s="2" t="s">
        <v>232</v>
      </c>
      <c r="D3052" s="2" t="s">
        <v>231</v>
      </c>
      <c r="E3052" s="2" t="s">
        <v>187</v>
      </c>
      <c r="F3052" s="8" t="s">
        <v>24</v>
      </c>
      <c r="G3052" s="8">
        <v>0</v>
      </c>
      <c r="H3052" s="8">
        <v>1</v>
      </c>
      <c r="I3052" s="8">
        <v>0</v>
      </c>
      <c r="J3052" s="8">
        <v>0</v>
      </c>
      <c r="K3052" s="8">
        <v>0</v>
      </c>
      <c r="L3052" s="8">
        <v>0</v>
      </c>
      <c r="M3052" s="8">
        <v>1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0</v>
      </c>
      <c r="U3052" s="5">
        <v>409010081</v>
      </c>
    </row>
    <row r="3053" spans="1:21" hidden="1" x14ac:dyDescent="0.25">
      <c r="A3053" s="8" t="s">
        <v>5018</v>
      </c>
      <c r="B3053" s="2" t="s">
        <v>3467</v>
      </c>
      <c r="C3053" s="2" t="s">
        <v>232</v>
      </c>
      <c r="D3053" s="2" t="s">
        <v>231</v>
      </c>
      <c r="E3053" s="2" t="s">
        <v>187</v>
      </c>
      <c r="F3053" s="8" t="s">
        <v>24</v>
      </c>
      <c r="G3053" s="8">
        <v>1</v>
      </c>
      <c r="H3053" s="8">
        <v>1</v>
      </c>
      <c r="I3053" s="8">
        <v>1</v>
      </c>
      <c r="J3053" s="8">
        <v>0</v>
      </c>
      <c r="K3053" s="8">
        <v>1</v>
      </c>
      <c r="L3053" s="8">
        <v>1</v>
      </c>
      <c r="M3053" s="8">
        <v>1</v>
      </c>
      <c r="N3053" s="8">
        <v>0</v>
      </c>
      <c r="O3053" s="8">
        <v>0</v>
      </c>
      <c r="P3053" s="8">
        <v>1</v>
      </c>
      <c r="Q3053" s="8">
        <v>0</v>
      </c>
      <c r="R3053" s="8">
        <v>0</v>
      </c>
      <c r="S3053" s="8">
        <v>0</v>
      </c>
      <c r="T3053" s="8">
        <v>0</v>
      </c>
      <c r="U3053" s="5">
        <v>409010090</v>
      </c>
    </row>
    <row r="3054" spans="1:21" hidden="1" x14ac:dyDescent="0.25">
      <c r="A3054" s="8" t="s">
        <v>5018</v>
      </c>
      <c r="B3054" s="2" t="s">
        <v>3468</v>
      </c>
      <c r="C3054" s="2" t="s">
        <v>232</v>
      </c>
      <c r="D3054" s="2" t="s">
        <v>231</v>
      </c>
      <c r="E3054" s="2" t="s">
        <v>187</v>
      </c>
      <c r="F3054" s="8" t="s">
        <v>36</v>
      </c>
      <c r="G3054" s="8">
        <v>1</v>
      </c>
      <c r="H3054" s="8">
        <v>0</v>
      </c>
      <c r="I3054" s="8">
        <v>0</v>
      </c>
      <c r="J3054" s="8">
        <v>0</v>
      </c>
      <c r="K3054" s="8">
        <v>1</v>
      </c>
      <c r="L3054" s="8">
        <v>1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5">
        <v>409010103</v>
      </c>
    </row>
    <row r="3055" spans="1:21" hidden="1" x14ac:dyDescent="0.25">
      <c r="A3055" s="8" t="s">
        <v>5018</v>
      </c>
      <c r="B3055" s="2" t="s">
        <v>3469</v>
      </c>
      <c r="C3055" s="2" t="s">
        <v>232</v>
      </c>
      <c r="D3055" s="2" t="s">
        <v>231</v>
      </c>
      <c r="E3055" s="2" t="s">
        <v>187</v>
      </c>
      <c r="F3055" s="8" t="s">
        <v>36</v>
      </c>
      <c r="G3055" s="8">
        <v>1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5">
        <v>409010111</v>
      </c>
    </row>
    <row r="3056" spans="1:21" hidden="1" x14ac:dyDescent="0.25">
      <c r="A3056" s="8" t="s">
        <v>5018</v>
      </c>
      <c r="B3056" s="2" t="s">
        <v>3470</v>
      </c>
      <c r="C3056" s="2" t="s">
        <v>232</v>
      </c>
      <c r="D3056" s="2" t="s">
        <v>231</v>
      </c>
      <c r="E3056" s="2" t="s">
        <v>187</v>
      </c>
      <c r="F3056" s="8" t="s">
        <v>24</v>
      </c>
      <c r="G3056" s="8">
        <v>0</v>
      </c>
      <c r="H3056" s="8">
        <v>1</v>
      </c>
      <c r="I3056" s="8">
        <v>1</v>
      </c>
      <c r="J3056" s="8">
        <v>0</v>
      </c>
      <c r="K3056" s="8">
        <v>0</v>
      </c>
      <c r="L3056" s="8">
        <v>0</v>
      </c>
      <c r="M3056" s="8">
        <v>1</v>
      </c>
      <c r="N3056" s="8">
        <v>0</v>
      </c>
      <c r="O3056" s="8">
        <v>0</v>
      </c>
      <c r="P3056" s="8">
        <v>1</v>
      </c>
      <c r="Q3056" s="8">
        <v>0</v>
      </c>
      <c r="R3056" s="8">
        <v>0</v>
      </c>
      <c r="S3056" s="8">
        <v>0</v>
      </c>
      <c r="T3056" s="8">
        <v>0</v>
      </c>
      <c r="U3056" s="5">
        <v>409010120</v>
      </c>
    </row>
    <row r="3057" spans="1:21" hidden="1" x14ac:dyDescent="0.25">
      <c r="A3057" s="8" t="s">
        <v>5018</v>
      </c>
      <c r="B3057" s="2" t="s">
        <v>3471</v>
      </c>
      <c r="C3057" s="2" t="s">
        <v>232</v>
      </c>
      <c r="D3057" s="2" t="s">
        <v>231</v>
      </c>
      <c r="E3057" s="2" t="s">
        <v>187</v>
      </c>
      <c r="F3057" s="8" t="s">
        <v>24</v>
      </c>
      <c r="G3057" s="8">
        <v>0</v>
      </c>
      <c r="H3057" s="8">
        <v>1</v>
      </c>
      <c r="I3057" s="8">
        <v>0</v>
      </c>
      <c r="J3057" s="8">
        <v>0</v>
      </c>
      <c r="K3057" s="8">
        <v>0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0</v>
      </c>
      <c r="U3057" s="5">
        <v>409010138</v>
      </c>
    </row>
    <row r="3058" spans="1:21" hidden="1" x14ac:dyDescent="0.25">
      <c r="A3058" s="8" t="s">
        <v>5018</v>
      </c>
      <c r="B3058" s="2" t="s">
        <v>3472</v>
      </c>
      <c r="C3058" s="2" t="s">
        <v>232</v>
      </c>
      <c r="D3058" s="2" t="s">
        <v>231</v>
      </c>
      <c r="E3058" s="2" t="s">
        <v>187</v>
      </c>
      <c r="F3058" s="8" t="s">
        <v>24</v>
      </c>
      <c r="G3058" s="8">
        <v>0</v>
      </c>
      <c r="H3058" s="8">
        <v>1</v>
      </c>
      <c r="I3058" s="8">
        <v>1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5">
        <v>409010146</v>
      </c>
    </row>
    <row r="3059" spans="1:21" hidden="1" x14ac:dyDescent="0.25">
      <c r="A3059" s="8" t="s">
        <v>5018</v>
      </c>
      <c r="B3059" s="2" t="s">
        <v>3473</v>
      </c>
      <c r="C3059" s="2" t="s">
        <v>232</v>
      </c>
      <c r="D3059" s="2" t="s">
        <v>231</v>
      </c>
      <c r="E3059" s="2" t="s">
        <v>187</v>
      </c>
      <c r="F3059" s="8" t="s">
        <v>24</v>
      </c>
      <c r="G3059" s="8">
        <v>1</v>
      </c>
      <c r="H3059" s="8">
        <v>0</v>
      </c>
      <c r="I3059" s="8">
        <v>0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5">
        <v>409010154</v>
      </c>
    </row>
    <row r="3060" spans="1:21" hidden="1" x14ac:dyDescent="0.25">
      <c r="A3060" s="8" t="s">
        <v>5018</v>
      </c>
      <c r="B3060" s="2" t="s">
        <v>3474</v>
      </c>
      <c r="C3060" s="2" t="s">
        <v>232</v>
      </c>
      <c r="D3060" s="2" t="s">
        <v>231</v>
      </c>
      <c r="E3060" s="2" t="s">
        <v>187</v>
      </c>
      <c r="F3060" s="8" t="s">
        <v>24</v>
      </c>
      <c r="G3060" s="8">
        <v>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5">
        <v>409010162</v>
      </c>
    </row>
    <row r="3061" spans="1:21" hidden="1" x14ac:dyDescent="0.25">
      <c r="A3061" s="8" t="s">
        <v>5018</v>
      </c>
      <c r="B3061" s="2" t="s">
        <v>3475</v>
      </c>
      <c r="C3061" s="2" t="s">
        <v>232</v>
      </c>
      <c r="D3061" s="2" t="s">
        <v>231</v>
      </c>
      <c r="E3061" s="2" t="s">
        <v>187</v>
      </c>
      <c r="F3061" s="8" t="s">
        <v>24</v>
      </c>
      <c r="G3061" s="8">
        <v>1</v>
      </c>
      <c r="H3061" s="8">
        <v>1</v>
      </c>
      <c r="I3061" s="8">
        <v>1</v>
      </c>
      <c r="J3061" s="8">
        <v>0</v>
      </c>
      <c r="K3061" s="8">
        <v>0</v>
      </c>
      <c r="L3061" s="8">
        <v>0</v>
      </c>
      <c r="M3061" s="8">
        <v>1</v>
      </c>
      <c r="N3061" s="8">
        <v>0</v>
      </c>
      <c r="O3061" s="8">
        <v>0</v>
      </c>
      <c r="P3061" s="8">
        <v>1</v>
      </c>
      <c r="Q3061" s="8">
        <v>0</v>
      </c>
      <c r="R3061" s="8">
        <v>0</v>
      </c>
      <c r="S3061" s="8">
        <v>0</v>
      </c>
      <c r="T3061" s="8">
        <v>0</v>
      </c>
      <c r="U3061" s="5">
        <v>409010170</v>
      </c>
    </row>
    <row r="3062" spans="1:21" hidden="1" x14ac:dyDescent="0.25">
      <c r="A3062" s="8" t="s">
        <v>5018</v>
      </c>
      <c r="B3062" s="2" t="s">
        <v>3476</v>
      </c>
      <c r="C3062" s="2" t="s">
        <v>232</v>
      </c>
      <c r="D3062" s="2" t="s">
        <v>231</v>
      </c>
      <c r="E3062" s="2" t="s">
        <v>187</v>
      </c>
      <c r="F3062" s="8" t="s">
        <v>24</v>
      </c>
      <c r="G3062" s="8">
        <v>0</v>
      </c>
      <c r="H3062" s="8">
        <v>1</v>
      </c>
      <c r="I3062" s="8">
        <v>1</v>
      </c>
      <c r="J3062" s="8">
        <v>0</v>
      </c>
      <c r="K3062" s="8">
        <v>0</v>
      </c>
      <c r="L3062" s="8">
        <v>0</v>
      </c>
      <c r="M3062" s="8">
        <v>1</v>
      </c>
      <c r="N3062" s="8">
        <v>0</v>
      </c>
      <c r="O3062" s="8">
        <v>0</v>
      </c>
      <c r="P3062" s="8">
        <v>1</v>
      </c>
      <c r="Q3062" s="8">
        <v>0</v>
      </c>
      <c r="R3062" s="8">
        <v>0</v>
      </c>
      <c r="S3062" s="8">
        <v>0</v>
      </c>
      <c r="T3062" s="8">
        <v>0</v>
      </c>
      <c r="U3062" s="5">
        <v>409010189</v>
      </c>
    </row>
    <row r="3063" spans="1:21" hidden="1" x14ac:dyDescent="0.25">
      <c r="A3063" s="8" t="s">
        <v>5018</v>
      </c>
      <c r="B3063" s="2" t="s">
        <v>3477</v>
      </c>
      <c r="C3063" s="2" t="s">
        <v>232</v>
      </c>
      <c r="D3063" s="2" t="s">
        <v>231</v>
      </c>
      <c r="E3063" s="2" t="s">
        <v>187</v>
      </c>
      <c r="F3063" s="8" t="s">
        <v>24</v>
      </c>
      <c r="G3063" s="8">
        <v>0</v>
      </c>
      <c r="H3063" s="8">
        <v>1</v>
      </c>
      <c r="I3063" s="8">
        <v>0</v>
      </c>
      <c r="J3063" s="8">
        <v>0</v>
      </c>
      <c r="K3063" s="8">
        <v>0</v>
      </c>
      <c r="L3063" s="8">
        <v>0</v>
      </c>
      <c r="M3063" s="8">
        <v>1</v>
      </c>
      <c r="N3063" s="8">
        <v>0</v>
      </c>
      <c r="O3063" s="8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5">
        <v>409010197</v>
      </c>
    </row>
    <row r="3064" spans="1:21" hidden="1" x14ac:dyDescent="0.25">
      <c r="A3064" s="8" t="s">
        <v>5018</v>
      </c>
      <c r="B3064" s="2" t="s">
        <v>3478</v>
      </c>
      <c r="C3064" s="2" t="s">
        <v>232</v>
      </c>
      <c r="D3064" s="2" t="s">
        <v>231</v>
      </c>
      <c r="E3064" s="2" t="s">
        <v>187</v>
      </c>
      <c r="F3064" s="8" t="s">
        <v>24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5">
        <v>409010200</v>
      </c>
    </row>
    <row r="3065" spans="1:21" hidden="1" x14ac:dyDescent="0.25">
      <c r="A3065" s="8" t="s">
        <v>5018</v>
      </c>
      <c r="B3065" s="2" t="s">
        <v>3479</v>
      </c>
      <c r="C3065" s="2" t="s">
        <v>232</v>
      </c>
      <c r="D3065" s="2" t="s">
        <v>231</v>
      </c>
      <c r="E3065" s="2" t="s">
        <v>187</v>
      </c>
      <c r="F3065" s="8" t="s">
        <v>24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1</v>
      </c>
      <c r="N3065" s="8">
        <v>0</v>
      </c>
      <c r="O3065" s="8">
        <v>0</v>
      </c>
      <c r="P3065" s="8">
        <v>1</v>
      </c>
      <c r="Q3065" s="8">
        <v>0</v>
      </c>
      <c r="R3065" s="8">
        <v>0</v>
      </c>
      <c r="S3065" s="8">
        <v>0</v>
      </c>
      <c r="T3065" s="8">
        <v>0</v>
      </c>
      <c r="U3065" s="5">
        <v>409010219</v>
      </c>
    </row>
    <row r="3066" spans="1:21" hidden="1" x14ac:dyDescent="0.25">
      <c r="A3066" s="8" t="s">
        <v>5018</v>
      </c>
      <c r="B3066" s="2" t="s">
        <v>3480</v>
      </c>
      <c r="C3066" s="2" t="s">
        <v>232</v>
      </c>
      <c r="D3066" s="2" t="s">
        <v>231</v>
      </c>
      <c r="E3066" s="2" t="s">
        <v>187</v>
      </c>
      <c r="F3066" s="8" t="s">
        <v>24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1</v>
      </c>
      <c r="Q3066" s="8">
        <v>0</v>
      </c>
      <c r="R3066" s="8">
        <v>0</v>
      </c>
      <c r="S3066" s="8">
        <v>0</v>
      </c>
      <c r="T3066" s="8">
        <v>0</v>
      </c>
      <c r="U3066" s="5">
        <v>409010227</v>
      </c>
    </row>
    <row r="3067" spans="1:21" hidden="1" x14ac:dyDescent="0.25">
      <c r="A3067" s="8" t="s">
        <v>5018</v>
      </c>
      <c r="B3067" s="2" t="s">
        <v>3481</v>
      </c>
      <c r="C3067" s="2" t="s">
        <v>232</v>
      </c>
      <c r="D3067" s="2" t="s">
        <v>231</v>
      </c>
      <c r="E3067" s="2" t="s">
        <v>187</v>
      </c>
      <c r="F3067" s="8" t="s">
        <v>24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8">
        <v>0</v>
      </c>
      <c r="T3067" s="8">
        <v>0</v>
      </c>
      <c r="U3067" s="5">
        <v>409010235</v>
      </c>
    </row>
    <row r="3068" spans="1:21" hidden="1" x14ac:dyDescent="0.25">
      <c r="A3068" s="8" t="s">
        <v>5018</v>
      </c>
      <c r="B3068" s="2" t="s">
        <v>3482</v>
      </c>
      <c r="C3068" s="2" t="s">
        <v>232</v>
      </c>
      <c r="D3068" s="2" t="s">
        <v>231</v>
      </c>
      <c r="E3068" s="2" t="s">
        <v>187</v>
      </c>
      <c r="F3068" s="8" t="s">
        <v>24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1</v>
      </c>
      <c r="N3068" s="8">
        <v>0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0</v>
      </c>
      <c r="U3068" s="5">
        <v>409010243</v>
      </c>
    </row>
    <row r="3069" spans="1:21" hidden="1" x14ac:dyDescent="0.25">
      <c r="A3069" s="8" t="s">
        <v>5018</v>
      </c>
      <c r="B3069" s="2" t="s">
        <v>3483</v>
      </c>
      <c r="C3069" s="2" t="s">
        <v>232</v>
      </c>
      <c r="D3069" s="2" t="s">
        <v>231</v>
      </c>
      <c r="E3069" s="2" t="s">
        <v>187</v>
      </c>
      <c r="F3069" s="8" t="s">
        <v>24</v>
      </c>
      <c r="G3069" s="8">
        <v>0</v>
      </c>
      <c r="H3069" s="8">
        <v>1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0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5">
        <v>409010251</v>
      </c>
    </row>
    <row r="3070" spans="1:21" hidden="1" x14ac:dyDescent="0.25">
      <c r="A3070" s="8" t="s">
        <v>5018</v>
      </c>
      <c r="B3070" s="2" t="s">
        <v>3484</v>
      </c>
      <c r="C3070" s="2" t="s">
        <v>232</v>
      </c>
      <c r="D3070" s="2" t="s">
        <v>231</v>
      </c>
      <c r="E3070" s="2" t="s">
        <v>187</v>
      </c>
      <c r="F3070" s="8" t="s">
        <v>24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1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5">
        <v>409010260</v>
      </c>
    </row>
    <row r="3071" spans="1:21" hidden="1" x14ac:dyDescent="0.25">
      <c r="A3071" s="8" t="s">
        <v>5018</v>
      </c>
      <c r="B3071" s="2" t="s">
        <v>3485</v>
      </c>
      <c r="C3071" s="2" t="s">
        <v>232</v>
      </c>
      <c r="D3071" s="2" t="s">
        <v>231</v>
      </c>
      <c r="E3071" s="2" t="s">
        <v>187</v>
      </c>
      <c r="F3071" s="8" t="s">
        <v>24</v>
      </c>
      <c r="G3071" s="8">
        <v>1</v>
      </c>
      <c r="H3071" s="8">
        <v>0</v>
      </c>
      <c r="I3071" s="8">
        <v>0</v>
      </c>
      <c r="J3071" s="8">
        <v>1</v>
      </c>
      <c r="K3071" s="8">
        <v>1</v>
      </c>
      <c r="L3071" s="8">
        <v>1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5">
        <v>409010278</v>
      </c>
    </row>
    <row r="3072" spans="1:21" hidden="1" x14ac:dyDescent="0.25">
      <c r="A3072" s="8" t="s">
        <v>5018</v>
      </c>
      <c r="B3072" s="2" t="s">
        <v>3486</v>
      </c>
      <c r="C3072" s="2" t="s">
        <v>232</v>
      </c>
      <c r="D3072" s="2" t="s">
        <v>231</v>
      </c>
      <c r="E3072" s="2" t="s">
        <v>187</v>
      </c>
      <c r="F3072" s="8" t="s">
        <v>24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5">
        <v>409010286</v>
      </c>
    </row>
    <row r="3073" spans="1:21" hidden="1" x14ac:dyDescent="0.25">
      <c r="A3073" s="8" t="s">
        <v>5018</v>
      </c>
      <c r="B3073" s="2" t="s">
        <v>3487</v>
      </c>
      <c r="C3073" s="2" t="s">
        <v>232</v>
      </c>
      <c r="D3073" s="2" t="s">
        <v>231</v>
      </c>
      <c r="E3073" s="2" t="s">
        <v>187</v>
      </c>
      <c r="F3073" s="8" t="s">
        <v>24</v>
      </c>
      <c r="G3073" s="8">
        <v>1</v>
      </c>
      <c r="H3073" s="8">
        <v>1</v>
      </c>
      <c r="I3073" s="8">
        <v>0</v>
      </c>
      <c r="J3073" s="8">
        <v>0</v>
      </c>
      <c r="K3073" s="8">
        <v>0</v>
      </c>
      <c r="L3073" s="8">
        <v>0</v>
      </c>
      <c r="M3073" s="8">
        <v>1</v>
      </c>
      <c r="N3073" s="8">
        <v>0</v>
      </c>
      <c r="O3073" s="8">
        <v>0</v>
      </c>
      <c r="P3073" s="8">
        <v>1</v>
      </c>
      <c r="Q3073" s="8">
        <v>0</v>
      </c>
      <c r="R3073" s="8">
        <v>0</v>
      </c>
      <c r="S3073" s="8">
        <v>0</v>
      </c>
      <c r="T3073" s="8">
        <v>0</v>
      </c>
      <c r="U3073" s="5">
        <v>409010294</v>
      </c>
    </row>
    <row r="3074" spans="1:21" hidden="1" x14ac:dyDescent="0.25">
      <c r="A3074" s="8" t="s">
        <v>5018</v>
      </c>
      <c r="B3074" s="2" t="s">
        <v>3488</v>
      </c>
      <c r="C3074" s="2" t="s">
        <v>232</v>
      </c>
      <c r="D3074" s="2" t="s">
        <v>231</v>
      </c>
      <c r="E3074" s="2" t="s">
        <v>187</v>
      </c>
      <c r="F3074" s="8" t="s">
        <v>24</v>
      </c>
      <c r="G3074" s="8">
        <v>0</v>
      </c>
      <c r="H3074" s="8">
        <v>1</v>
      </c>
      <c r="I3074" s="8">
        <v>0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1</v>
      </c>
      <c r="Q3074" s="8">
        <v>0</v>
      </c>
      <c r="R3074" s="8">
        <v>0</v>
      </c>
      <c r="S3074" s="8">
        <v>0</v>
      </c>
      <c r="T3074" s="8">
        <v>0</v>
      </c>
      <c r="U3074" s="5">
        <v>409010308</v>
      </c>
    </row>
    <row r="3075" spans="1:21" hidden="1" x14ac:dyDescent="0.25">
      <c r="A3075" s="8" t="s">
        <v>5018</v>
      </c>
      <c r="B3075" s="2" t="s">
        <v>3489</v>
      </c>
      <c r="C3075" s="2" t="s">
        <v>232</v>
      </c>
      <c r="D3075" s="2" t="s">
        <v>231</v>
      </c>
      <c r="E3075" s="2" t="s">
        <v>187</v>
      </c>
      <c r="F3075" s="8" t="s">
        <v>24</v>
      </c>
      <c r="G3075" s="8">
        <v>0</v>
      </c>
      <c r="H3075" s="8">
        <v>1</v>
      </c>
      <c r="I3075" s="8">
        <v>0</v>
      </c>
      <c r="J3075" s="8">
        <v>0</v>
      </c>
      <c r="K3075" s="8">
        <v>0</v>
      </c>
      <c r="L3075" s="8">
        <v>0</v>
      </c>
      <c r="M3075" s="8">
        <v>1</v>
      </c>
      <c r="N3075" s="8">
        <v>0</v>
      </c>
      <c r="O3075" s="8">
        <v>0</v>
      </c>
      <c r="P3075" s="8">
        <v>1</v>
      </c>
      <c r="Q3075" s="8">
        <v>0</v>
      </c>
      <c r="R3075" s="8">
        <v>0</v>
      </c>
      <c r="S3075" s="8">
        <v>0</v>
      </c>
      <c r="T3075" s="8">
        <v>0</v>
      </c>
      <c r="U3075" s="5">
        <v>409010316</v>
      </c>
    </row>
    <row r="3076" spans="1:21" hidden="1" x14ac:dyDescent="0.25">
      <c r="A3076" s="8" t="s">
        <v>5018</v>
      </c>
      <c r="B3076" s="2" t="s">
        <v>3490</v>
      </c>
      <c r="C3076" s="2" t="s">
        <v>232</v>
      </c>
      <c r="D3076" s="2" t="s">
        <v>231</v>
      </c>
      <c r="E3076" s="2" t="s">
        <v>187</v>
      </c>
      <c r="F3076" s="8" t="s">
        <v>24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1</v>
      </c>
      <c r="N3076" s="8">
        <v>0</v>
      </c>
      <c r="O3076" s="8">
        <v>0</v>
      </c>
      <c r="P3076" s="8">
        <v>1</v>
      </c>
      <c r="Q3076" s="8">
        <v>0</v>
      </c>
      <c r="R3076" s="8">
        <v>0</v>
      </c>
      <c r="S3076" s="8">
        <v>0</v>
      </c>
      <c r="T3076" s="8">
        <v>0</v>
      </c>
      <c r="U3076" s="5">
        <v>409010324</v>
      </c>
    </row>
    <row r="3077" spans="1:21" hidden="1" x14ac:dyDescent="0.25">
      <c r="A3077" s="8" t="s">
        <v>5018</v>
      </c>
      <c r="B3077" s="2" t="s">
        <v>3491</v>
      </c>
      <c r="C3077" s="2" t="s">
        <v>232</v>
      </c>
      <c r="D3077" s="2" t="s">
        <v>231</v>
      </c>
      <c r="E3077" s="2" t="s">
        <v>187</v>
      </c>
      <c r="F3077" s="8" t="s">
        <v>24</v>
      </c>
      <c r="G3077" s="8">
        <v>0</v>
      </c>
      <c r="H3077" s="8">
        <v>1</v>
      </c>
      <c r="I3077" s="8">
        <v>0</v>
      </c>
      <c r="J3077" s="8">
        <v>0</v>
      </c>
      <c r="K3077" s="8">
        <v>0</v>
      </c>
      <c r="L3077" s="8">
        <v>0</v>
      </c>
      <c r="M3077" s="8">
        <v>1</v>
      </c>
      <c r="N3077" s="8">
        <v>0</v>
      </c>
      <c r="O3077" s="8">
        <v>0</v>
      </c>
      <c r="P3077" s="8">
        <v>1</v>
      </c>
      <c r="Q3077" s="8">
        <v>0</v>
      </c>
      <c r="R3077" s="8">
        <v>0</v>
      </c>
      <c r="S3077" s="8">
        <v>0</v>
      </c>
      <c r="T3077" s="8">
        <v>0</v>
      </c>
      <c r="U3077" s="5">
        <v>409010332</v>
      </c>
    </row>
    <row r="3078" spans="1:21" hidden="1" x14ac:dyDescent="0.25">
      <c r="A3078" s="8" t="s">
        <v>5018</v>
      </c>
      <c r="B3078" s="2" t="s">
        <v>3492</v>
      </c>
      <c r="C3078" s="2" t="s">
        <v>232</v>
      </c>
      <c r="D3078" s="2" t="s">
        <v>231</v>
      </c>
      <c r="E3078" s="2" t="s">
        <v>187</v>
      </c>
      <c r="F3078" s="8" t="s">
        <v>24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1</v>
      </c>
      <c r="Q3078" s="8">
        <v>0</v>
      </c>
      <c r="R3078" s="8">
        <v>0</v>
      </c>
      <c r="S3078" s="8">
        <v>0</v>
      </c>
      <c r="T3078" s="8">
        <v>0</v>
      </c>
      <c r="U3078" s="5">
        <v>409010340</v>
      </c>
    </row>
    <row r="3079" spans="1:21" hidden="1" x14ac:dyDescent="0.25">
      <c r="A3079" s="8" t="s">
        <v>5018</v>
      </c>
      <c r="B3079" s="2" t="s">
        <v>3493</v>
      </c>
      <c r="C3079" s="2" t="s">
        <v>232</v>
      </c>
      <c r="D3079" s="2" t="s">
        <v>231</v>
      </c>
      <c r="E3079" s="2" t="s">
        <v>187</v>
      </c>
      <c r="F3079" s="8" t="s">
        <v>24</v>
      </c>
      <c r="G3079" s="8">
        <v>1</v>
      </c>
      <c r="H3079" s="8">
        <v>1</v>
      </c>
      <c r="I3079" s="8">
        <v>0</v>
      </c>
      <c r="J3079" s="8">
        <v>0</v>
      </c>
      <c r="K3079" s="8">
        <v>1</v>
      </c>
      <c r="L3079" s="8">
        <v>1</v>
      </c>
      <c r="M3079" s="8">
        <v>0</v>
      </c>
      <c r="N3079" s="8">
        <v>1</v>
      </c>
      <c r="O3079" s="8">
        <v>0</v>
      </c>
      <c r="P3079" s="8">
        <v>1</v>
      </c>
      <c r="Q3079" s="8">
        <v>0</v>
      </c>
      <c r="R3079" s="8">
        <v>0</v>
      </c>
      <c r="S3079" s="8">
        <v>0</v>
      </c>
      <c r="T3079" s="8">
        <v>0</v>
      </c>
      <c r="U3079" s="5">
        <v>409010359</v>
      </c>
    </row>
    <row r="3080" spans="1:21" hidden="1" x14ac:dyDescent="0.25">
      <c r="A3080" s="8" t="s">
        <v>5018</v>
      </c>
      <c r="B3080" s="2" t="s">
        <v>3494</v>
      </c>
      <c r="C3080" s="2" t="s">
        <v>232</v>
      </c>
      <c r="D3080" s="2" t="s">
        <v>231</v>
      </c>
      <c r="E3080" s="2" t="s">
        <v>187</v>
      </c>
      <c r="F3080" s="8" t="s">
        <v>24</v>
      </c>
      <c r="G3080" s="8">
        <v>0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5">
        <v>409010367</v>
      </c>
    </row>
    <row r="3081" spans="1:21" hidden="1" x14ac:dyDescent="0.25">
      <c r="A3081" s="8" t="s">
        <v>5018</v>
      </c>
      <c r="B3081" s="2" t="s">
        <v>3495</v>
      </c>
      <c r="C3081" s="2" t="s">
        <v>232</v>
      </c>
      <c r="D3081" s="2" t="s">
        <v>231</v>
      </c>
      <c r="E3081" s="2" t="s">
        <v>187</v>
      </c>
      <c r="F3081" s="8" t="s">
        <v>24</v>
      </c>
      <c r="G3081" s="8">
        <v>0</v>
      </c>
      <c r="H3081" s="8">
        <v>1</v>
      </c>
      <c r="I3081" s="8">
        <v>1</v>
      </c>
      <c r="J3081" s="8">
        <v>0</v>
      </c>
      <c r="K3081" s="8">
        <v>0</v>
      </c>
      <c r="L3081" s="8">
        <v>0</v>
      </c>
      <c r="M3081" s="8">
        <v>1</v>
      </c>
      <c r="N3081" s="8">
        <v>0</v>
      </c>
      <c r="O3081" s="8">
        <v>0</v>
      </c>
      <c r="P3081" s="8">
        <v>1</v>
      </c>
      <c r="Q3081" s="8">
        <v>0</v>
      </c>
      <c r="R3081" s="8">
        <v>0</v>
      </c>
      <c r="S3081" s="8">
        <v>0</v>
      </c>
      <c r="T3081" s="8">
        <v>0</v>
      </c>
      <c r="U3081" s="5">
        <v>409010375</v>
      </c>
    </row>
    <row r="3082" spans="1:21" hidden="1" x14ac:dyDescent="0.25">
      <c r="A3082" s="8" t="s">
        <v>5018</v>
      </c>
      <c r="B3082" s="2" t="s">
        <v>3496</v>
      </c>
      <c r="C3082" s="2" t="s">
        <v>232</v>
      </c>
      <c r="D3082" s="2" t="s">
        <v>231</v>
      </c>
      <c r="E3082" s="2" t="s">
        <v>187</v>
      </c>
      <c r="F3082" s="8" t="s">
        <v>24</v>
      </c>
      <c r="G3082" s="8">
        <v>1</v>
      </c>
      <c r="H3082" s="8">
        <v>1</v>
      </c>
      <c r="I3082" s="8">
        <v>1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0</v>
      </c>
      <c r="U3082" s="5">
        <v>409010383</v>
      </c>
    </row>
    <row r="3083" spans="1:21" hidden="1" x14ac:dyDescent="0.25">
      <c r="A3083" s="8" t="s">
        <v>5018</v>
      </c>
      <c r="B3083" s="2" t="s">
        <v>3497</v>
      </c>
      <c r="C3083" s="2" t="s">
        <v>232</v>
      </c>
      <c r="D3083" s="2" t="s">
        <v>231</v>
      </c>
      <c r="E3083" s="2" t="s">
        <v>187</v>
      </c>
      <c r="F3083" s="8" t="s">
        <v>24</v>
      </c>
      <c r="G3083" s="8">
        <v>0</v>
      </c>
      <c r="H3083" s="8">
        <v>1</v>
      </c>
      <c r="I3083" s="8">
        <v>1</v>
      </c>
      <c r="J3083" s="8">
        <v>0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1</v>
      </c>
      <c r="Q3083" s="8">
        <v>0</v>
      </c>
      <c r="R3083" s="8">
        <v>0</v>
      </c>
      <c r="S3083" s="8">
        <v>0</v>
      </c>
      <c r="T3083" s="8">
        <v>0</v>
      </c>
      <c r="U3083" s="5">
        <v>409010391</v>
      </c>
    </row>
    <row r="3084" spans="1:21" hidden="1" x14ac:dyDescent="0.25">
      <c r="A3084" s="8" t="s">
        <v>5018</v>
      </c>
      <c r="B3084" s="2" t="s">
        <v>3498</v>
      </c>
      <c r="C3084" s="2" t="s">
        <v>232</v>
      </c>
      <c r="D3084" s="2" t="s">
        <v>231</v>
      </c>
      <c r="E3084" s="2" t="s">
        <v>187</v>
      </c>
      <c r="F3084" s="8" t="s">
        <v>24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5">
        <v>409010405</v>
      </c>
    </row>
    <row r="3085" spans="1:21" hidden="1" x14ac:dyDescent="0.25">
      <c r="A3085" s="8" t="s">
        <v>5018</v>
      </c>
      <c r="B3085" s="2" t="s">
        <v>3499</v>
      </c>
      <c r="C3085" s="2" t="s">
        <v>232</v>
      </c>
      <c r="D3085" s="2" t="s">
        <v>231</v>
      </c>
      <c r="E3085" s="2" t="s">
        <v>187</v>
      </c>
      <c r="F3085" s="8" t="s">
        <v>24</v>
      </c>
      <c r="G3085" s="8">
        <v>0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1</v>
      </c>
      <c r="N3085" s="8">
        <v>0</v>
      </c>
      <c r="O3085" s="8">
        <v>0</v>
      </c>
      <c r="P3085" s="8">
        <v>1</v>
      </c>
      <c r="Q3085" s="8">
        <v>0</v>
      </c>
      <c r="R3085" s="8">
        <v>0</v>
      </c>
      <c r="S3085" s="8">
        <v>0</v>
      </c>
      <c r="T3085" s="8">
        <v>0</v>
      </c>
      <c r="U3085" s="5">
        <v>409010413</v>
      </c>
    </row>
    <row r="3086" spans="1:21" hidden="1" x14ac:dyDescent="0.25">
      <c r="A3086" s="8" t="s">
        <v>5018</v>
      </c>
      <c r="B3086" s="2" t="s">
        <v>3500</v>
      </c>
      <c r="C3086" s="2" t="s">
        <v>232</v>
      </c>
      <c r="D3086" s="2" t="s">
        <v>231</v>
      </c>
      <c r="E3086" s="2" t="s">
        <v>187</v>
      </c>
      <c r="F3086" s="8" t="s">
        <v>36</v>
      </c>
      <c r="G3086" s="8">
        <v>1</v>
      </c>
      <c r="H3086" s="8">
        <v>0</v>
      </c>
      <c r="I3086" s="8">
        <v>0</v>
      </c>
      <c r="J3086" s="8">
        <v>0</v>
      </c>
      <c r="K3086" s="8">
        <v>1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5">
        <v>409010421</v>
      </c>
    </row>
    <row r="3087" spans="1:21" hidden="1" x14ac:dyDescent="0.25">
      <c r="A3087" s="8" t="s">
        <v>5018</v>
      </c>
      <c r="B3087" s="2" t="s">
        <v>3501</v>
      </c>
      <c r="C3087" s="2" t="s">
        <v>232</v>
      </c>
      <c r="D3087" s="2" t="s">
        <v>231</v>
      </c>
      <c r="E3087" s="2" t="s">
        <v>187</v>
      </c>
      <c r="F3087" s="8" t="s">
        <v>24</v>
      </c>
      <c r="G3087" s="8">
        <v>0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1</v>
      </c>
      <c r="N3087" s="8">
        <v>0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0</v>
      </c>
      <c r="U3087" s="5">
        <v>409010430</v>
      </c>
    </row>
    <row r="3088" spans="1:21" hidden="1" x14ac:dyDescent="0.25">
      <c r="A3088" s="8" t="s">
        <v>5018</v>
      </c>
      <c r="B3088" s="2" t="s">
        <v>3502</v>
      </c>
      <c r="C3088" s="2" t="s">
        <v>232</v>
      </c>
      <c r="D3088" s="2" t="s">
        <v>231</v>
      </c>
      <c r="E3088" s="2" t="s">
        <v>187</v>
      </c>
      <c r="F3088" s="8" t="s">
        <v>24</v>
      </c>
      <c r="G3088" s="8">
        <v>1</v>
      </c>
      <c r="H3088" s="8">
        <v>0</v>
      </c>
      <c r="I3088" s="8">
        <v>0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5">
        <v>409010448</v>
      </c>
    </row>
    <row r="3089" spans="1:21" hidden="1" x14ac:dyDescent="0.25">
      <c r="A3089" s="8" t="s">
        <v>5018</v>
      </c>
      <c r="B3089" s="2" t="s">
        <v>3503</v>
      </c>
      <c r="C3089" s="2" t="s">
        <v>232</v>
      </c>
      <c r="D3089" s="2" t="s">
        <v>231</v>
      </c>
      <c r="E3089" s="2" t="s">
        <v>187</v>
      </c>
      <c r="F3089" s="8" t="s">
        <v>24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1</v>
      </c>
      <c r="N3089" s="8">
        <v>0</v>
      </c>
      <c r="O3089" s="8">
        <v>0</v>
      </c>
      <c r="P3089" s="8">
        <v>1</v>
      </c>
      <c r="Q3089" s="8">
        <v>0</v>
      </c>
      <c r="R3089" s="8">
        <v>0</v>
      </c>
      <c r="S3089" s="8">
        <v>0</v>
      </c>
      <c r="T3089" s="8">
        <v>0</v>
      </c>
      <c r="U3089" s="5">
        <v>409010456</v>
      </c>
    </row>
    <row r="3090" spans="1:21" hidden="1" x14ac:dyDescent="0.25">
      <c r="A3090" s="8" t="s">
        <v>5018</v>
      </c>
      <c r="B3090" s="2" t="s">
        <v>3504</v>
      </c>
      <c r="C3090" s="2" t="s">
        <v>232</v>
      </c>
      <c r="D3090" s="2" t="s">
        <v>231</v>
      </c>
      <c r="E3090" s="2" t="s">
        <v>187</v>
      </c>
      <c r="F3090" s="8" t="s">
        <v>24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5">
        <v>409010464</v>
      </c>
    </row>
    <row r="3091" spans="1:21" hidden="1" x14ac:dyDescent="0.25">
      <c r="A3091" s="8" t="s">
        <v>5018</v>
      </c>
      <c r="B3091" s="2" t="s">
        <v>3505</v>
      </c>
      <c r="C3091" s="2" t="s">
        <v>232</v>
      </c>
      <c r="D3091" s="2" t="s">
        <v>231</v>
      </c>
      <c r="E3091" s="2" t="s">
        <v>187</v>
      </c>
      <c r="F3091" s="8" t="s">
        <v>24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0</v>
      </c>
      <c r="M3091" s="8">
        <v>1</v>
      </c>
      <c r="N3091" s="8">
        <v>0</v>
      </c>
      <c r="O3091" s="8">
        <v>0</v>
      </c>
      <c r="P3091" s="8">
        <v>1</v>
      </c>
      <c r="Q3091" s="8">
        <v>0</v>
      </c>
      <c r="R3091" s="8">
        <v>0</v>
      </c>
      <c r="S3091" s="8">
        <v>0</v>
      </c>
      <c r="T3091" s="8">
        <v>0</v>
      </c>
      <c r="U3091" s="5">
        <v>409010472</v>
      </c>
    </row>
    <row r="3092" spans="1:21" hidden="1" x14ac:dyDescent="0.25">
      <c r="A3092" s="8" t="s">
        <v>5018</v>
      </c>
      <c r="B3092" s="2" t="s">
        <v>3506</v>
      </c>
      <c r="C3092" s="2" t="s">
        <v>232</v>
      </c>
      <c r="D3092" s="2" t="s">
        <v>231</v>
      </c>
      <c r="E3092" s="2" t="s">
        <v>187</v>
      </c>
      <c r="F3092" s="8" t="s">
        <v>24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5">
        <v>409010480</v>
      </c>
    </row>
    <row r="3093" spans="1:21" hidden="1" x14ac:dyDescent="0.25">
      <c r="A3093" s="8" t="s">
        <v>5018</v>
      </c>
      <c r="B3093" s="2" t="s">
        <v>3507</v>
      </c>
      <c r="C3093" s="2" t="s">
        <v>232</v>
      </c>
      <c r="D3093" s="2" t="s">
        <v>231</v>
      </c>
      <c r="E3093" s="2" t="s">
        <v>187</v>
      </c>
      <c r="F3093" s="8" t="s">
        <v>24</v>
      </c>
      <c r="G3093" s="8">
        <v>0</v>
      </c>
      <c r="H3093" s="8">
        <v>1</v>
      </c>
      <c r="I3093" s="8">
        <v>0</v>
      </c>
      <c r="J3093" s="8">
        <v>0</v>
      </c>
      <c r="K3093" s="8">
        <v>0</v>
      </c>
      <c r="L3093" s="8">
        <v>0</v>
      </c>
      <c r="M3093" s="8">
        <v>1</v>
      </c>
      <c r="N3093" s="8">
        <v>0</v>
      </c>
      <c r="O3093" s="8">
        <v>0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5">
        <v>409010499</v>
      </c>
    </row>
    <row r="3094" spans="1:21" hidden="1" x14ac:dyDescent="0.25">
      <c r="A3094" s="8" t="s">
        <v>5018</v>
      </c>
      <c r="B3094" s="2" t="s">
        <v>3508</v>
      </c>
      <c r="C3094" s="2" t="s">
        <v>232</v>
      </c>
      <c r="D3094" s="2" t="s">
        <v>231</v>
      </c>
      <c r="E3094" s="2" t="s">
        <v>187</v>
      </c>
      <c r="F3094" s="8" t="s">
        <v>24</v>
      </c>
      <c r="G3094" s="8">
        <v>0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1</v>
      </c>
      <c r="N3094" s="8">
        <v>0</v>
      </c>
      <c r="O3094" s="8">
        <v>0</v>
      </c>
      <c r="P3094" s="8">
        <v>1</v>
      </c>
      <c r="Q3094" s="8">
        <v>0</v>
      </c>
      <c r="R3094" s="8">
        <v>0</v>
      </c>
      <c r="S3094" s="8">
        <v>0</v>
      </c>
      <c r="T3094" s="8">
        <v>0</v>
      </c>
      <c r="U3094" s="5">
        <v>409010502</v>
      </c>
    </row>
    <row r="3095" spans="1:21" hidden="1" x14ac:dyDescent="0.25">
      <c r="A3095" s="8" t="s">
        <v>5018</v>
      </c>
      <c r="B3095" s="2" t="s">
        <v>3509</v>
      </c>
      <c r="C3095" s="2" t="s">
        <v>232</v>
      </c>
      <c r="D3095" s="2" t="s">
        <v>231</v>
      </c>
      <c r="E3095" s="2" t="s">
        <v>187</v>
      </c>
      <c r="F3095" s="8" t="s">
        <v>24</v>
      </c>
      <c r="G3095" s="8">
        <v>0</v>
      </c>
      <c r="H3095" s="8">
        <v>1</v>
      </c>
      <c r="I3095" s="8">
        <v>1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0</v>
      </c>
      <c r="R3095" s="8">
        <v>0</v>
      </c>
      <c r="S3095" s="8">
        <v>0</v>
      </c>
      <c r="T3095" s="8">
        <v>0</v>
      </c>
      <c r="U3095" s="5">
        <v>409010510</v>
      </c>
    </row>
    <row r="3096" spans="1:21" hidden="1" x14ac:dyDescent="0.25">
      <c r="A3096" s="8" t="s">
        <v>5018</v>
      </c>
      <c r="B3096" s="2" t="s">
        <v>3510</v>
      </c>
      <c r="C3096" s="2" t="s">
        <v>232</v>
      </c>
      <c r="D3096" s="2" t="s">
        <v>231</v>
      </c>
      <c r="E3096" s="2" t="s">
        <v>187</v>
      </c>
      <c r="F3096" s="8" t="s">
        <v>24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5">
        <v>409010529</v>
      </c>
    </row>
    <row r="3097" spans="1:21" hidden="1" x14ac:dyDescent="0.25">
      <c r="A3097" s="8" t="s">
        <v>5018</v>
      </c>
      <c r="B3097" s="2" t="s">
        <v>3511</v>
      </c>
      <c r="C3097" s="2" t="s">
        <v>232</v>
      </c>
      <c r="D3097" s="2" t="s">
        <v>231</v>
      </c>
      <c r="E3097" s="2" t="s">
        <v>187</v>
      </c>
      <c r="F3097" s="8" t="s">
        <v>24</v>
      </c>
      <c r="G3097" s="8">
        <v>0</v>
      </c>
      <c r="H3097" s="8">
        <v>1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5">
        <v>409010537</v>
      </c>
    </row>
    <row r="3098" spans="1:21" hidden="1" x14ac:dyDescent="0.25">
      <c r="A3098" s="8" t="s">
        <v>5018</v>
      </c>
      <c r="B3098" s="2" t="s">
        <v>3512</v>
      </c>
      <c r="C3098" s="2" t="s">
        <v>232</v>
      </c>
      <c r="D3098" s="2" t="s">
        <v>231</v>
      </c>
      <c r="E3098" s="2" t="s">
        <v>187</v>
      </c>
      <c r="F3098" s="8" t="s">
        <v>24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1</v>
      </c>
      <c r="N3098" s="8">
        <v>0</v>
      </c>
      <c r="O3098" s="8">
        <v>0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5">
        <v>409010545</v>
      </c>
    </row>
    <row r="3099" spans="1:21" hidden="1" x14ac:dyDescent="0.25">
      <c r="A3099" s="8" t="s">
        <v>5018</v>
      </c>
      <c r="B3099" s="2" t="s">
        <v>3513</v>
      </c>
      <c r="C3099" s="2" t="s">
        <v>232</v>
      </c>
      <c r="D3099" s="2" t="s">
        <v>231</v>
      </c>
      <c r="E3099" s="2" t="s">
        <v>187</v>
      </c>
      <c r="F3099" s="8" t="s">
        <v>24</v>
      </c>
      <c r="G3099" s="8">
        <v>0</v>
      </c>
      <c r="H3099" s="8">
        <v>1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0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5">
        <v>409010553</v>
      </c>
    </row>
    <row r="3100" spans="1:21" hidden="1" x14ac:dyDescent="0.25">
      <c r="A3100" s="8" t="s">
        <v>5018</v>
      </c>
      <c r="B3100" s="2" t="s">
        <v>3514</v>
      </c>
      <c r="C3100" s="2" t="s">
        <v>232</v>
      </c>
      <c r="D3100" s="2" t="s">
        <v>231</v>
      </c>
      <c r="E3100" s="2" t="s">
        <v>187</v>
      </c>
      <c r="F3100" s="8" t="s">
        <v>24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0</v>
      </c>
      <c r="M3100" s="8">
        <v>1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5">
        <v>409010561</v>
      </c>
    </row>
    <row r="3101" spans="1:21" hidden="1" x14ac:dyDescent="0.25">
      <c r="A3101" s="8" t="s">
        <v>5018</v>
      </c>
      <c r="B3101" s="2" t="s">
        <v>3515</v>
      </c>
      <c r="C3101" s="2" t="s">
        <v>232</v>
      </c>
      <c r="D3101" s="2" t="s">
        <v>231</v>
      </c>
      <c r="E3101" s="2" t="s">
        <v>187</v>
      </c>
      <c r="F3101" s="8" t="s">
        <v>24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1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5">
        <v>409010570</v>
      </c>
    </row>
    <row r="3102" spans="1:21" hidden="1" x14ac:dyDescent="0.25">
      <c r="A3102" s="8" t="s">
        <v>5018</v>
      </c>
      <c r="B3102" s="2" t="s">
        <v>3516</v>
      </c>
      <c r="C3102" s="2" t="s">
        <v>232</v>
      </c>
      <c r="D3102" s="2" t="s">
        <v>231</v>
      </c>
      <c r="E3102" s="2" t="s">
        <v>187</v>
      </c>
      <c r="F3102" s="8" t="s">
        <v>24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1</v>
      </c>
      <c r="N3102" s="8">
        <v>0</v>
      </c>
      <c r="O3102" s="8">
        <v>0</v>
      </c>
      <c r="P3102" s="8">
        <v>1</v>
      </c>
      <c r="Q3102" s="8">
        <v>0</v>
      </c>
      <c r="R3102" s="8">
        <v>0</v>
      </c>
      <c r="S3102" s="8">
        <v>0</v>
      </c>
      <c r="T3102" s="8">
        <v>0</v>
      </c>
      <c r="U3102" s="5">
        <v>409010588</v>
      </c>
    </row>
    <row r="3103" spans="1:21" hidden="1" x14ac:dyDescent="0.25">
      <c r="A3103" s="8" t="s">
        <v>5018</v>
      </c>
      <c r="B3103" s="2" t="s">
        <v>3517</v>
      </c>
      <c r="C3103" s="2" t="s">
        <v>233</v>
      </c>
      <c r="D3103" s="2" t="s">
        <v>231</v>
      </c>
      <c r="E3103" s="2" t="s">
        <v>187</v>
      </c>
      <c r="F3103" s="8" t="s">
        <v>24</v>
      </c>
      <c r="G3103" s="8">
        <v>1</v>
      </c>
      <c r="H3103" s="8">
        <v>1</v>
      </c>
      <c r="I3103" s="8">
        <v>1</v>
      </c>
      <c r="J3103" s="8">
        <v>0</v>
      </c>
      <c r="K3103" s="8">
        <v>1</v>
      </c>
      <c r="L3103" s="8">
        <v>1</v>
      </c>
      <c r="M3103" s="8">
        <v>1</v>
      </c>
      <c r="N3103" s="8">
        <v>0</v>
      </c>
      <c r="O3103" s="8">
        <v>0</v>
      </c>
      <c r="P3103" s="8">
        <v>1</v>
      </c>
      <c r="Q3103" s="8">
        <v>0</v>
      </c>
      <c r="R3103" s="8">
        <v>0</v>
      </c>
      <c r="S3103" s="8">
        <v>0</v>
      </c>
      <c r="T3103" s="8">
        <v>0</v>
      </c>
      <c r="U3103" s="5">
        <v>409020010</v>
      </c>
    </row>
    <row r="3104" spans="1:21" hidden="1" x14ac:dyDescent="0.25">
      <c r="A3104" s="8" t="s">
        <v>5018</v>
      </c>
      <c r="B3104" s="2" t="s">
        <v>3518</v>
      </c>
      <c r="C3104" s="2" t="s">
        <v>233</v>
      </c>
      <c r="D3104" s="2" t="s">
        <v>231</v>
      </c>
      <c r="E3104" s="2" t="s">
        <v>187</v>
      </c>
      <c r="F3104" s="8" t="s">
        <v>24</v>
      </c>
      <c r="G3104" s="8">
        <v>1</v>
      </c>
      <c r="H3104" s="8">
        <v>1</v>
      </c>
      <c r="I3104" s="8">
        <v>1</v>
      </c>
      <c r="J3104" s="8">
        <v>0</v>
      </c>
      <c r="K3104" s="8">
        <v>1</v>
      </c>
      <c r="L3104" s="8">
        <v>1</v>
      </c>
      <c r="M3104" s="8">
        <v>1</v>
      </c>
      <c r="N3104" s="8">
        <v>0</v>
      </c>
      <c r="O3104" s="8">
        <v>0</v>
      </c>
      <c r="P3104" s="8">
        <v>1</v>
      </c>
      <c r="Q3104" s="8">
        <v>0</v>
      </c>
      <c r="R3104" s="8">
        <v>0</v>
      </c>
      <c r="S3104" s="8">
        <v>0</v>
      </c>
      <c r="T3104" s="8">
        <v>0</v>
      </c>
      <c r="U3104" s="5">
        <v>409020028</v>
      </c>
    </row>
    <row r="3105" spans="1:21" hidden="1" x14ac:dyDescent="0.25">
      <c r="A3105" s="8" t="s">
        <v>5018</v>
      </c>
      <c r="B3105" s="2" t="s">
        <v>3519</v>
      </c>
      <c r="C3105" s="2" t="s">
        <v>233</v>
      </c>
      <c r="D3105" s="2" t="s">
        <v>231</v>
      </c>
      <c r="E3105" s="2" t="s">
        <v>187</v>
      </c>
      <c r="F3105" s="8" t="s">
        <v>24</v>
      </c>
      <c r="G3105" s="8">
        <v>1</v>
      </c>
      <c r="H3105" s="8">
        <v>1</v>
      </c>
      <c r="I3105" s="8">
        <v>1</v>
      </c>
      <c r="J3105" s="8">
        <v>0</v>
      </c>
      <c r="K3105" s="8">
        <v>1</v>
      </c>
      <c r="L3105" s="8">
        <v>1</v>
      </c>
      <c r="M3105" s="8">
        <v>0</v>
      </c>
      <c r="N3105" s="8">
        <v>1</v>
      </c>
      <c r="O3105" s="8">
        <v>0</v>
      </c>
      <c r="P3105" s="8">
        <v>1</v>
      </c>
      <c r="Q3105" s="8">
        <v>0</v>
      </c>
      <c r="R3105" s="8">
        <v>0</v>
      </c>
      <c r="S3105" s="8">
        <v>0</v>
      </c>
      <c r="T3105" s="8">
        <v>0</v>
      </c>
      <c r="U3105" s="5">
        <v>409020036</v>
      </c>
    </row>
    <row r="3106" spans="1:21" hidden="1" x14ac:dyDescent="0.25">
      <c r="A3106" s="8" t="s">
        <v>5018</v>
      </c>
      <c r="B3106" s="2" t="s">
        <v>3520</v>
      </c>
      <c r="C3106" s="2" t="s">
        <v>233</v>
      </c>
      <c r="D3106" s="2" t="s">
        <v>231</v>
      </c>
      <c r="E3106" s="2" t="s">
        <v>187</v>
      </c>
      <c r="F3106" s="8" t="s">
        <v>24</v>
      </c>
      <c r="G3106" s="8">
        <v>0</v>
      </c>
      <c r="H3106" s="8">
        <v>1</v>
      </c>
      <c r="I3106" s="8">
        <v>1</v>
      </c>
      <c r="J3106" s="8">
        <v>0</v>
      </c>
      <c r="K3106" s="8">
        <v>0</v>
      </c>
      <c r="L3106" s="8">
        <v>0</v>
      </c>
      <c r="M3106" s="8">
        <v>1</v>
      </c>
      <c r="N3106" s="8">
        <v>0</v>
      </c>
      <c r="O3106" s="8">
        <v>0</v>
      </c>
      <c r="P3106" s="8">
        <v>1</v>
      </c>
      <c r="Q3106" s="8">
        <v>0</v>
      </c>
      <c r="R3106" s="8">
        <v>0</v>
      </c>
      <c r="S3106" s="8">
        <v>0</v>
      </c>
      <c r="T3106" s="8">
        <v>0</v>
      </c>
      <c r="U3106" s="5">
        <v>409020044</v>
      </c>
    </row>
    <row r="3107" spans="1:21" hidden="1" x14ac:dyDescent="0.25">
      <c r="A3107" s="8" t="s">
        <v>5018</v>
      </c>
      <c r="B3107" s="2" t="s">
        <v>3521</v>
      </c>
      <c r="C3107" s="2" t="s">
        <v>233</v>
      </c>
      <c r="D3107" s="2" t="s">
        <v>231</v>
      </c>
      <c r="E3107" s="2" t="s">
        <v>187</v>
      </c>
      <c r="F3107" s="8" t="s">
        <v>24</v>
      </c>
      <c r="G3107" s="8">
        <v>0</v>
      </c>
      <c r="H3107" s="8">
        <v>1</v>
      </c>
      <c r="I3107" s="8">
        <v>0</v>
      </c>
      <c r="J3107" s="8">
        <v>0</v>
      </c>
      <c r="K3107" s="8">
        <v>0</v>
      </c>
      <c r="L3107" s="8">
        <v>0</v>
      </c>
      <c r="M3107" s="8">
        <v>1</v>
      </c>
      <c r="N3107" s="8">
        <v>0</v>
      </c>
      <c r="O3107" s="8">
        <v>0</v>
      </c>
      <c r="P3107" s="8">
        <v>1</v>
      </c>
      <c r="Q3107" s="8">
        <v>0</v>
      </c>
      <c r="R3107" s="8">
        <v>0</v>
      </c>
      <c r="S3107" s="8">
        <v>0</v>
      </c>
      <c r="T3107" s="8">
        <v>0</v>
      </c>
      <c r="U3107" s="5">
        <v>409020052</v>
      </c>
    </row>
    <row r="3108" spans="1:21" hidden="1" x14ac:dyDescent="0.25">
      <c r="A3108" s="8" t="s">
        <v>5018</v>
      </c>
      <c r="B3108" s="2" t="s">
        <v>3522</v>
      </c>
      <c r="C3108" s="2" t="s">
        <v>233</v>
      </c>
      <c r="D3108" s="2" t="s">
        <v>231</v>
      </c>
      <c r="E3108" s="2" t="s">
        <v>187</v>
      </c>
      <c r="F3108" s="8" t="s">
        <v>24</v>
      </c>
      <c r="G3108" s="8">
        <v>1</v>
      </c>
      <c r="H3108" s="8">
        <v>0</v>
      </c>
      <c r="I3108" s="8">
        <v>0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5">
        <v>409020060</v>
      </c>
    </row>
    <row r="3109" spans="1:21" hidden="1" x14ac:dyDescent="0.25">
      <c r="A3109" s="8" t="s">
        <v>5018</v>
      </c>
      <c r="B3109" s="2" t="s">
        <v>3523</v>
      </c>
      <c r="C3109" s="2" t="s">
        <v>233</v>
      </c>
      <c r="D3109" s="2" t="s">
        <v>231</v>
      </c>
      <c r="E3109" s="2" t="s">
        <v>187</v>
      </c>
      <c r="F3109" s="8" t="s">
        <v>24</v>
      </c>
      <c r="G3109" s="8">
        <v>1</v>
      </c>
      <c r="H3109" s="8">
        <v>1</v>
      </c>
      <c r="I3109" s="8">
        <v>1</v>
      </c>
      <c r="J3109" s="8">
        <v>0</v>
      </c>
      <c r="K3109" s="8">
        <v>0</v>
      </c>
      <c r="L3109" s="8">
        <v>0</v>
      </c>
      <c r="M3109" s="8">
        <v>1</v>
      </c>
      <c r="N3109" s="8">
        <v>0</v>
      </c>
      <c r="O3109" s="8">
        <v>0</v>
      </c>
      <c r="P3109" s="8">
        <v>1</v>
      </c>
      <c r="Q3109" s="8">
        <v>0</v>
      </c>
      <c r="R3109" s="8">
        <v>0</v>
      </c>
      <c r="S3109" s="8">
        <v>0</v>
      </c>
      <c r="T3109" s="8">
        <v>0</v>
      </c>
      <c r="U3109" s="5">
        <v>409020079</v>
      </c>
    </row>
    <row r="3110" spans="1:21" hidden="1" x14ac:dyDescent="0.25">
      <c r="A3110" s="8" t="s">
        <v>5018</v>
      </c>
      <c r="B3110" s="2" t="s">
        <v>3524</v>
      </c>
      <c r="C3110" s="2" t="s">
        <v>233</v>
      </c>
      <c r="D3110" s="2" t="s">
        <v>231</v>
      </c>
      <c r="E3110" s="2" t="s">
        <v>187</v>
      </c>
      <c r="F3110" s="8" t="s">
        <v>24</v>
      </c>
      <c r="G3110" s="8">
        <v>1</v>
      </c>
      <c r="H3110" s="8">
        <v>1</v>
      </c>
      <c r="I3110" s="8">
        <v>1</v>
      </c>
      <c r="J3110" s="8">
        <v>0</v>
      </c>
      <c r="K3110" s="8">
        <v>1</v>
      </c>
      <c r="L3110" s="8">
        <v>1</v>
      </c>
      <c r="M3110" s="8">
        <v>1</v>
      </c>
      <c r="N3110" s="8">
        <v>0</v>
      </c>
      <c r="O3110" s="8">
        <v>0</v>
      </c>
      <c r="P3110" s="8">
        <v>1</v>
      </c>
      <c r="Q3110" s="8">
        <v>0</v>
      </c>
      <c r="R3110" s="8">
        <v>0</v>
      </c>
      <c r="S3110" s="8">
        <v>0</v>
      </c>
      <c r="T3110" s="8">
        <v>0</v>
      </c>
      <c r="U3110" s="5">
        <v>409020087</v>
      </c>
    </row>
    <row r="3111" spans="1:21" hidden="1" x14ac:dyDescent="0.25">
      <c r="A3111" s="8" t="s">
        <v>5018</v>
      </c>
      <c r="B3111" s="2" t="s">
        <v>3525</v>
      </c>
      <c r="C3111" s="2" t="s">
        <v>233</v>
      </c>
      <c r="D3111" s="2" t="s">
        <v>231</v>
      </c>
      <c r="E3111" s="2" t="s">
        <v>187</v>
      </c>
      <c r="F3111" s="8" t="s">
        <v>24</v>
      </c>
      <c r="G3111" s="8">
        <v>1</v>
      </c>
      <c r="H3111" s="8">
        <v>1</v>
      </c>
      <c r="I3111" s="8">
        <v>1</v>
      </c>
      <c r="J3111" s="8">
        <v>0</v>
      </c>
      <c r="K3111" s="8">
        <v>1</v>
      </c>
      <c r="L3111" s="8">
        <v>1</v>
      </c>
      <c r="M3111" s="8">
        <v>1</v>
      </c>
      <c r="N3111" s="8">
        <v>0</v>
      </c>
      <c r="O3111" s="8">
        <v>0</v>
      </c>
      <c r="P3111" s="8">
        <v>1</v>
      </c>
      <c r="Q3111" s="8">
        <v>0</v>
      </c>
      <c r="R3111" s="8">
        <v>0</v>
      </c>
      <c r="S3111" s="8">
        <v>0</v>
      </c>
      <c r="T3111" s="8">
        <v>0</v>
      </c>
      <c r="U3111" s="5">
        <v>409020095</v>
      </c>
    </row>
    <row r="3112" spans="1:21" hidden="1" x14ac:dyDescent="0.25">
      <c r="A3112" s="8" t="s">
        <v>5018</v>
      </c>
      <c r="B3112" s="2" t="s">
        <v>3526</v>
      </c>
      <c r="C3112" s="2" t="s">
        <v>233</v>
      </c>
      <c r="D3112" s="2" t="s">
        <v>231</v>
      </c>
      <c r="E3112" s="2" t="s">
        <v>187</v>
      </c>
      <c r="F3112" s="8" t="s">
        <v>24</v>
      </c>
      <c r="G3112" s="8">
        <v>0</v>
      </c>
      <c r="H3112" s="8">
        <v>1</v>
      </c>
      <c r="I3112" s="8">
        <v>1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1</v>
      </c>
      <c r="Q3112" s="8">
        <v>0</v>
      </c>
      <c r="R3112" s="8">
        <v>0</v>
      </c>
      <c r="S3112" s="8">
        <v>0</v>
      </c>
      <c r="T3112" s="8">
        <v>0</v>
      </c>
      <c r="U3112" s="5">
        <v>409020109</v>
      </c>
    </row>
    <row r="3113" spans="1:21" hidden="1" x14ac:dyDescent="0.25">
      <c r="A3113" s="8" t="s">
        <v>5018</v>
      </c>
      <c r="B3113" s="2" t="s">
        <v>3527</v>
      </c>
      <c r="C3113" s="2" t="s">
        <v>233</v>
      </c>
      <c r="D3113" s="2" t="s">
        <v>231</v>
      </c>
      <c r="E3113" s="2" t="s">
        <v>187</v>
      </c>
      <c r="F3113" s="8" t="s">
        <v>24</v>
      </c>
      <c r="G3113" s="8">
        <v>1</v>
      </c>
      <c r="H3113" s="8">
        <v>0</v>
      </c>
      <c r="I3113" s="8">
        <v>0</v>
      </c>
      <c r="J3113" s="8">
        <v>1</v>
      </c>
      <c r="K3113" s="8">
        <v>1</v>
      </c>
      <c r="L3113" s="8">
        <v>1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5">
        <v>409020117</v>
      </c>
    </row>
    <row r="3114" spans="1:21" hidden="1" x14ac:dyDescent="0.25">
      <c r="A3114" s="8" t="s">
        <v>5018</v>
      </c>
      <c r="B3114" s="2" t="s">
        <v>3528</v>
      </c>
      <c r="C3114" s="2" t="s">
        <v>233</v>
      </c>
      <c r="D3114" s="2" t="s">
        <v>231</v>
      </c>
      <c r="E3114" s="2" t="s">
        <v>187</v>
      </c>
      <c r="F3114" s="8" t="s">
        <v>24</v>
      </c>
      <c r="G3114" s="8">
        <v>0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5">
        <v>409020125</v>
      </c>
    </row>
    <row r="3115" spans="1:21" hidden="1" x14ac:dyDescent="0.25">
      <c r="A3115" s="8" t="s">
        <v>5018</v>
      </c>
      <c r="B3115" s="2" t="s">
        <v>3529</v>
      </c>
      <c r="C3115" s="2" t="s">
        <v>233</v>
      </c>
      <c r="D3115" s="2" t="s">
        <v>231</v>
      </c>
      <c r="E3115" s="2" t="s">
        <v>187</v>
      </c>
      <c r="F3115" s="8" t="s">
        <v>24</v>
      </c>
      <c r="G3115" s="8">
        <v>0</v>
      </c>
      <c r="H3115" s="8">
        <v>1</v>
      </c>
      <c r="I3115" s="8">
        <v>1</v>
      </c>
      <c r="J3115" s="8">
        <v>0</v>
      </c>
      <c r="K3115" s="8">
        <v>0</v>
      </c>
      <c r="L3115" s="8">
        <v>0</v>
      </c>
      <c r="M3115" s="8">
        <v>1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5">
        <v>409020133</v>
      </c>
    </row>
    <row r="3116" spans="1:21" hidden="1" x14ac:dyDescent="0.25">
      <c r="A3116" s="8" t="s">
        <v>5018</v>
      </c>
      <c r="B3116" s="2" t="s">
        <v>3530</v>
      </c>
      <c r="C3116" s="2" t="s">
        <v>233</v>
      </c>
      <c r="D3116" s="2" t="s">
        <v>231</v>
      </c>
      <c r="E3116" s="2" t="s">
        <v>187</v>
      </c>
      <c r="F3116" s="8" t="s">
        <v>24</v>
      </c>
      <c r="G3116" s="8">
        <v>0</v>
      </c>
      <c r="H3116" s="8">
        <v>1</v>
      </c>
      <c r="I3116" s="8">
        <v>1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0</v>
      </c>
      <c r="P3116" s="8">
        <v>1</v>
      </c>
      <c r="Q3116" s="8">
        <v>0</v>
      </c>
      <c r="R3116" s="8">
        <v>0</v>
      </c>
      <c r="S3116" s="8">
        <v>0</v>
      </c>
      <c r="T3116" s="8">
        <v>0</v>
      </c>
      <c r="U3116" s="5">
        <v>409020141</v>
      </c>
    </row>
    <row r="3117" spans="1:21" hidden="1" x14ac:dyDescent="0.25">
      <c r="A3117" s="8" t="s">
        <v>5018</v>
      </c>
      <c r="B3117" s="2" t="s">
        <v>3531</v>
      </c>
      <c r="C3117" s="2" t="s">
        <v>233</v>
      </c>
      <c r="D3117" s="2" t="s">
        <v>231</v>
      </c>
      <c r="E3117" s="2" t="s">
        <v>187</v>
      </c>
      <c r="F3117" s="8" t="s">
        <v>24</v>
      </c>
      <c r="G3117" s="8">
        <v>0</v>
      </c>
      <c r="H3117" s="8">
        <v>1</v>
      </c>
      <c r="I3117" s="8">
        <v>1</v>
      </c>
      <c r="J3117" s="8">
        <v>0</v>
      </c>
      <c r="K3117" s="8">
        <v>0</v>
      </c>
      <c r="L3117" s="8">
        <v>0</v>
      </c>
      <c r="M3117" s="8">
        <v>1</v>
      </c>
      <c r="N3117" s="8">
        <v>0</v>
      </c>
      <c r="O3117" s="8">
        <v>0</v>
      </c>
      <c r="P3117" s="8">
        <v>1</v>
      </c>
      <c r="Q3117" s="8">
        <v>0</v>
      </c>
      <c r="R3117" s="8">
        <v>0</v>
      </c>
      <c r="S3117" s="8">
        <v>0</v>
      </c>
      <c r="T3117" s="8">
        <v>0</v>
      </c>
      <c r="U3117" s="5">
        <v>409020150</v>
      </c>
    </row>
    <row r="3118" spans="1:21" hidden="1" x14ac:dyDescent="0.25">
      <c r="A3118" s="8" t="s">
        <v>5018</v>
      </c>
      <c r="B3118" s="2" t="s">
        <v>3532</v>
      </c>
      <c r="C3118" s="2" t="s">
        <v>233</v>
      </c>
      <c r="D3118" s="2" t="s">
        <v>231</v>
      </c>
      <c r="E3118" s="2" t="s">
        <v>187</v>
      </c>
      <c r="F3118" s="8" t="s">
        <v>24</v>
      </c>
      <c r="G3118" s="8">
        <v>0</v>
      </c>
      <c r="H3118" s="8">
        <v>1</v>
      </c>
      <c r="I3118" s="8">
        <v>1</v>
      </c>
      <c r="J3118" s="8">
        <v>0</v>
      </c>
      <c r="K3118" s="8">
        <v>0</v>
      </c>
      <c r="L3118" s="8">
        <v>0</v>
      </c>
      <c r="M3118" s="8">
        <v>1</v>
      </c>
      <c r="N3118" s="8">
        <v>0</v>
      </c>
      <c r="O3118" s="8">
        <v>0</v>
      </c>
      <c r="P3118" s="8">
        <v>1</v>
      </c>
      <c r="Q3118" s="8">
        <v>0</v>
      </c>
      <c r="R3118" s="8">
        <v>0</v>
      </c>
      <c r="S3118" s="8">
        <v>0</v>
      </c>
      <c r="T3118" s="8">
        <v>0</v>
      </c>
      <c r="U3118" s="5">
        <v>409020168</v>
      </c>
    </row>
    <row r="3119" spans="1:21" hidden="1" x14ac:dyDescent="0.25">
      <c r="A3119" s="8" t="s">
        <v>5018</v>
      </c>
      <c r="B3119" s="2" t="s">
        <v>3533</v>
      </c>
      <c r="C3119" s="2" t="s">
        <v>233</v>
      </c>
      <c r="D3119" s="2" t="s">
        <v>231</v>
      </c>
      <c r="E3119" s="2" t="s">
        <v>187</v>
      </c>
      <c r="F3119" s="8" t="s">
        <v>24</v>
      </c>
      <c r="G3119" s="8">
        <v>1</v>
      </c>
      <c r="H3119" s="8">
        <v>1</v>
      </c>
      <c r="I3119" s="8">
        <v>1</v>
      </c>
      <c r="J3119" s="8">
        <v>0</v>
      </c>
      <c r="K3119" s="8">
        <v>0</v>
      </c>
      <c r="L3119" s="8">
        <v>0</v>
      </c>
      <c r="M3119" s="8">
        <v>1</v>
      </c>
      <c r="N3119" s="8">
        <v>0</v>
      </c>
      <c r="O3119" s="8">
        <v>0</v>
      </c>
      <c r="P3119" s="8">
        <v>1</v>
      </c>
      <c r="Q3119" s="8">
        <v>0</v>
      </c>
      <c r="R3119" s="8">
        <v>0</v>
      </c>
      <c r="S3119" s="8">
        <v>0</v>
      </c>
      <c r="T3119" s="8">
        <v>0</v>
      </c>
      <c r="U3119" s="5">
        <v>409020176</v>
      </c>
    </row>
    <row r="3120" spans="1:21" hidden="1" x14ac:dyDescent="0.25">
      <c r="A3120" s="8" t="s">
        <v>5018</v>
      </c>
      <c r="B3120" s="2" t="s">
        <v>3534</v>
      </c>
      <c r="C3120" s="2" t="s">
        <v>233</v>
      </c>
      <c r="D3120" s="2" t="s">
        <v>231</v>
      </c>
      <c r="E3120" s="2" t="s">
        <v>187</v>
      </c>
      <c r="F3120" s="8" t="s">
        <v>24</v>
      </c>
      <c r="G3120" s="8">
        <v>1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5">
        <v>409020184</v>
      </c>
    </row>
    <row r="3121" spans="1:21" hidden="1" x14ac:dyDescent="0.25">
      <c r="A3121" s="8" t="s">
        <v>5018</v>
      </c>
      <c r="B3121" s="2" t="s">
        <v>3535</v>
      </c>
      <c r="C3121" s="2" t="s">
        <v>234</v>
      </c>
      <c r="D3121" s="2" t="s">
        <v>231</v>
      </c>
      <c r="E3121" s="2" t="s">
        <v>187</v>
      </c>
      <c r="F3121" s="8" t="s">
        <v>24</v>
      </c>
      <c r="G3121" s="8">
        <v>0</v>
      </c>
      <c r="H3121" s="8">
        <v>1</v>
      </c>
      <c r="I3121" s="8">
        <v>1</v>
      </c>
      <c r="J3121" s="8">
        <v>0</v>
      </c>
      <c r="K3121" s="8">
        <v>0</v>
      </c>
      <c r="L3121" s="8">
        <v>0</v>
      </c>
      <c r="M3121" s="8">
        <v>1</v>
      </c>
      <c r="N3121" s="8">
        <v>0</v>
      </c>
      <c r="O3121" s="8">
        <v>0</v>
      </c>
      <c r="P3121" s="8">
        <v>1</v>
      </c>
      <c r="Q3121" s="8">
        <v>0</v>
      </c>
      <c r="R3121" s="8">
        <v>0</v>
      </c>
      <c r="S3121" s="8">
        <v>0</v>
      </c>
      <c r="T3121" s="8">
        <v>0</v>
      </c>
      <c r="U3121" s="5">
        <v>409030015</v>
      </c>
    </row>
    <row r="3122" spans="1:21" hidden="1" x14ac:dyDescent="0.25">
      <c r="A3122" s="8" t="s">
        <v>5018</v>
      </c>
      <c r="B3122" s="2" t="s">
        <v>3536</v>
      </c>
      <c r="C3122" s="2" t="s">
        <v>234</v>
      </c>
      <c r="D3122" s="2" t="s">
        <v>231</v>
      </c>
      <c r="E3122" s="2" t="s">
        <v>187</v>
      </c>
      <c r="F3122" s="8" t="s">
        <v>24</v>
      </c>
      <c r="G3122" s="8">
        <v>0</v>
      </c>
      <c r="H3122" s="8">
        <v>1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5">
        <v>409030023</v>
      </c>
    </row>
    <row r="3123" spans="1:21" hidden="1" x14ac:dyDescent="0.25">
      <c r="A3123" s="8" t="s">
        <v>5018</v>
      </c>
      <c r="B3123" s="2" t="s">
        <v>3537</v>
      </c>
      <c r="C3123" s="2" t="s">
        <v>234</v>
      </c>
      <c r="D3123" s="2" t="s">
        <v>231</v>
      </c>
      <c r="E3123" s="2" t="s">
        <v>187</v>
      </c>
      <c r="F3123" s="8" t="s">
        <v>24</v>
      </c>
      <c r="G3123" s="8">
        <v>0</v>
      </c>
      <c r="H3123" s="8">
        <v>1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5">
        <v>409030031</v>
      </c>
    </row>
    <row r="3124" spans="1:21" hidden="1" x14ac:dyDescent="0.25">
      <c r="A3124" s="8" t="s">
        <v>5018</v>
      </c>
      <c r="B3124" s="2" t="s">
        <v>3538</v>
      </c>
      <c r="C3124" s="2" t="s">
        <v>234</v>
      </c>
      <c r="D3124" s="2" t="s">
        <v>231</v>
      </c>
      <c r="E3124" s="2" t="s">
        <v>187</v>
      </c>
      <c r="F3124" s="8" t="s">
        <v>24</v>
      </c>
      <c r="G3124" s="8">
        <v>0</v>
      </c>
      <c r="H3124" s="8">
        <v>1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1</v>
      </c>
      <c r="Q3124" s="8">
        <v>0</v>
      </c>
      <c r="R3124" s="8">
        <v>0</v>
      </c>
      <c r="S3124" s="8">
        <v>0</v>
      </c>
      <c r="T3124" s="8">
        <v>0</v>
      </c>
      <c r="U3124" s="5">
        <v>409030040</v>
      </c>
    </row>
    <row r="3125" spans="1:21" hidden="1" x14ac:dyDescent="0.25">
      <c r="A3125" s="8" t="s">
        <v>5018</v>
      </c>
      <c r="B3125" s="2" t="s">
        <v>3539</v>
      </c>
      <c r="C3125" s="2" t="s">
        <v>235</v>
      </c>
      <c r="D3125" s="2" t="s">
        <v>231</v>
      </c>
      <c r="E3125" s="2" t="s">
        <v>187</v>
      </c>
      <c r="F3125" s="8" t="s">
        <v>24</v>
      </c>
      <c r="G3125" s="8">
        <v>1</v>
      </c>
      <c r="H3125" s="8">
        <v>1</v>
      </c>
      <c r="I3125" s="8">
        <v>1</v>
      </c>
      <c r="J3125" s="8">
        <v>0</v>
      </c>
      <c r="K3125" s="8">
        <v>1</v>
      </c>
      <c r="L3125" s="8">
        <v>1</v>
      </c>
      <c r="M3125" s="8">
        <v>1</v>
      </c>
      <c r="N3125" s="8">
        <v>0</v>
      </c>
      <c r="O3125" s="8">
        <v>0</v>
      </c>
      <c r="P3125" s="8">
        <v>1</v>
      </c>
      <c r="Q3125" s="8">
        <v>0</v>
      </c>
      <c r="R3125" s="8">
        <v>0</v>
      </c>
      <c r="S3125" s="8">
        <v>0</v>
      </c>
      <c r="T3125" s="8">
        <v>0</v>
      </c>
      <c r="U3125" s="5">
        <v>409040010</v>
      </c>
    </row>
    <row r="3126" spans="1:21" hidden="1" x14ac:dyDescent="0.25">
      <c r="A3126" s="8" t="s">
        <v>5018</v>
      </c>
      <c r="B3126" s="2" t="s">
        <v>3540</v>
      </c>
      <c r="C3126" s="2" t="s">
        <v>235</v>
      </c>
      <c r="D3126" s="2" t="s">
        <v>231</v>
      </c>
      <c r="E3126" s="2" t="s">
        <v>187</v>
      </c>
      <c r="F3126" s="8" t="s">
        <v>24</v>
      </c>
      <c r="G3126" s="8">
        <v>1</v>
      </c>
      <c r="H3126" s="8">
        <v>1</v>
      </c>
      <c r="I3126" s="8">
        <v>0</v>
      </c>
      <c r="J3126" s="8">
        <v>0</v>
      </c>
      <c r="K3126" s="8">
        <v>1</v>
      </c>
      <c r="L3126" s="8">
        <v>1</v>
      </c>
      <c r="M3126" s="8">
        <v>0</v>
      </c>
      <c r="N3126" s="8">
        <v>1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5">
        <v>409040029</v>
      </c>
    </row>
    <row r="3127" spans="1:21" hidden="1" x14ac:dyDescent="0.25">
      <c r="A3127" s="8" t="s">
        <v>5018</v>
      </c>
      <c r="B3127" s="2" t="s">
        <v>3541</v>
      </c>
      <c r="C3127" s="2" t="s">
        <v>235</v>
      </c>
      <c r="D3127" s="2" t="s">
        <v>231</v>
      </c>
      <c r="E3127" s="2" t="s">
        <v>187</v>
      </c>
      <c r="F3127" s="8" t="s">
        <v>24</v>
      </c>
      <c r="G3127" s="8">
        <v>0</v>
      </c>
      <c r="H3127" s="8">
        <v>1</v>
      </c>
      <c r="I3127" s="8">
        <v>1</v>
      </c>
      <c r="J3127" s="8">
        <v>0</v>
      </c>
      <c r="K3127" s="8">
        <v>0</v>
      </c>
      <c r="L3127" s="8">
        <v>0</v>
      </c>
      <c r="M3127" s="8">
        <v>1</v>
      </c>
      <c r="N3127" s="8">
        <v>0</v>
      </c>
      <c r="O3127" s="8">
        <v>0</v>
      </c>
      <c r="P3127" s="8">
        <v>1</v>
      </c>
      <c r="Q3127" s="8">
        <v>0</v>
      </c>
      <c r="R3127" s="8">
        <v>0</v>
      </c>
      <c r="S3127" s="8">
        <v>0</v>
      </c>
      <c r="T3127" s="8">
        <v>0</v>
      </c>
      <c r="U3127" s="5">
        <v>409040037</v>
      </c>
    </row>
    <row r="3128" spans="1:21" hidden="1" x14ac:dyDescent="0.25">
      <c r="A3128" s="8" t="s">
        <v>5018</v>
      </c>
      <c r="B3128" s="2" t="s">
        <v>3542</v>
      </c>
      <c r="C3128" s="2" t="s">
        <v>235</v>
      </c>
      <c r="D3128" s="2" t="s">
        <v>231</v>
      </c>
      <c r="E3128" s="2" t="s">
        <v>187</v>
      </c>
      <c r="F3128" s="8" t="s">
        <v>24</v>
      </c>
      <c r="G3128" s="8">
        <v>0</v>
      </c>
      <c r="H3128" s="8">
        <v>1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1</v>
      </c>
      <c r="Q3128" s="8">
        <v>0</v>
      </c>
      <c r="R3128" s="8">
        <v>0</v>
      </c>
      <c r="S3128" s="8">
        <v>0</v>
      </c>
      <c r="T3128" s="8">
        <v>0</v>
      </c>
      <c r="U3128" s="5">
        <v>409040045</v>
      </c>
    </row>
    <row r="3129" spans="1:21" hidden="1" x14ac:dyDescent="0.25">
      <c r="A3129" s="8" t="s">
        <v>5018</v>
      </c>
      <c r="B3129" s="2" t="s">
        <v>3543</v>
      </c>
      <c r="C3129" s="2" t="s">
        <v>235</v>
      </c>
      <c r="D3129" s="2" t="s">
        <v>231</v>
      </c>
      <c r="E3129" s="2" t="s">
        <v>187</v>
      </c>
      <c r="F3129" s="8" t="s">
        <v>24</v>
      </c>
      <c r="G3129" s="8">
        <v>0</v>
      </c>
      <c r="H3129" s="8">
        <v>1</v>
      </c>
      <c r="I3129" s="8">
        <v>1</v>
      </c>
      <c r="J3129" s="8">
        <v>0</v>
      </c>
      <c r="K3129" s="8">
        <v>0</v>
      </c>
      <c r="L3129" s="8">
        <v>0</v>
      </c>
      <c r="M3129" s="8">
        <v>1</v>
      </c>
      <c r="N3129" s="8">
        <v>0</v>
      </c>
      <c r="O3129" s="8">
        <v>0</v>
      </c>
      <c r="P3129" s="8">
        <v>1</v>
      </c>
      <c r="Q3129" s="8">
        <v>0</v>
      </c>
      <c r="R3129" s="8">
        <v>0</v>
      </c>
      <c r="S3129" s="8">
        <v>0</v>
      </c>
      <c r="T3129" s="8">
        <v>0</v>
      </c>
      <c r="U3129" s="5">
        <v>409040053</v>
      </c>
    </row>
    <row r="3130" spans="1:21" hidden="1" x14ac:dyDescent="0.25">
      <c r="A3130" s="8" t="s">
        <v>5018</v>
      </c>
      <c r="B3130" s="2" t="s">
        <v>3544</v>
      </c>
      <c r="C3130" s="2" t="s">
        <v>235</v>
      </c>
      <c r="D3130" s="2" t="s">
        <v>231</v>
      </c>
      <c r="E3130" s="2" t="s">
        <v>187</v>
      </c>
      <c r="F3130" s="8" t="s">
        <v>24</v>
      </c>
      <c r="G3130" s="8">
        <v>1</v>
      </c>
      <c r="H3130" s="8">
        <v>1</v>
      </c>
      <c r="I3130" s="8">
        <v>1</v>
      </c>
      <c r="J3130" s="8">
        <v>0</v>
      </c>
      <c r="K3130" s="8">
        <v>1</v>
      </c>
      <c r="L3130" s="8">
        <v>1</v>
      </c>
      <c r="M3130" s="8">
        <v>0</v>
      </c>
      <c r="N3130" s="8">
        <v>1</v>
      </c>
      <c r="O3130" s="8">
        <v>0</v>
      </c>
      <c r="P3130" s="8">
        <v>1</v>
      </c>
      <c r="Q3130" s="8">
        <v>0</v>
      </c>
      <c r="R3130" s="8">
        <v>0</v>
      </c>
      <c r="S3130" s="8">
        <v>0</v>
      </c>
      <c r="T3130" s="8">
        <v>0</v>
      </c>
      <c r="U3130" s="5">
        <v>409040061</v>
      </c>
    </row>
    <row r="3131" spans="1:21" hidden="1" x14ac:dyDescent="0.25">
      <c r="A3131" s="8" t="s">
        <v>5018</v>
      </c>
      <c r="B3131" s="2" t="s">
        <v>3545</v>
      </c>
      <c r="C3131" s="2" t="s">
        <v>235</v>
      </c>
      <c r="D3131" s="2" t="s">
        <v>231</v>
      </c>
      <c r="E3131" s="2" t="s">
        <v>187</v>
      </c>
      <c r="F3131" s="8" t="s">
        <v>24</v>
      </c>
      <c r="G3131" s="8">
        <v>1</v>
      </c>
      <c r="H3131" s="8">
        <v>1</v>
      </c>
      <c r="I3131" s="8">
        <v>1</v>
      </c>
      <c r="J3131" s="8">
        <v>0</v>
      </c>
      <c r="K3131" s="8">
        <v>0</v>
      </c>
      <c r="L3131" s="8">
        <v>0</v>
      </c>
      <c r="M3131" s="8">
        <v>1</v>
      </c>
      <c r="N3131" s="8">
        <v>0</v>
      </c>
      <c r="O3131" s="8">
        <v>0</v>
      </c>
      <c r="P3131" s="8">
        <v>1</v>
      </c>
      <c r="Q3131" s="8">
        <v>0</v>
      </c>
      <c r="R3131" s="8">
        <v>0</v>
      </c>
      <c r="S3131" s="8">
        <v>0</v>
      </c>
      <c r="T3131" s="8">
        <v>0</v>
      </c>
      <c r="U3131" s="5">
        <v>409040070</v>
      </c>
    </row>
    <row r="3132" spans="1:21" hidden="1" x14ac:dyDescent="0.25">
      <c r="A3132" s="8" t="s">
        <v>5018</v>
      </c>
      <c r="B3132" s="2" t="s">
        <v>3546</v>
      </c>
      <c r="C3132" s="2" t="s">
        <v>235</v>
      </c>
      <c r="D3132" s="2" t="s">
        <v>231</v>
      </c>
      <c r="E3132" s="2" t="s">
        <v>187</v>
      </c>
      <c r="F3132" s="8" t="s">
        <v>24</v>
      </c>
      <c r="G3132" s="8">
        <v>1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1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5">
        <v>409040088</v>
      </c>
    </row>
    <row r="3133" spans="1:21" hidden="1" x14ac:dyDescent="0.25">
      <c r="A3133" s="8" t="s">
        <v>5018</v>
      </c>
      <c r="B3133" s="2" t="s">
        <v>3547</v>
      </c>
      <c r="C3133" s="2" t="s">
        <v>235</v>
      </c>
      <c r="D3133" s="2" t="s">
        <v>231</v>
      </c>
      <c r="E3133" s="2" t="s">
        <v>187</v>
      </c>
      <c r="F3133" s="8" t="s">
        <v>24</v>
      </c>
      <c r="G3133" s="8">
        <v>0</v>
      </c>
      <c r="H3133" s="8">
        <v>1</v>
      </c>
      <c r="I3133" s="8">
        <v>1</v>
      </c>
      <c r="J3133" s="8">
        <v>0</v>
      </c>
      <c r="K3133" s="8">
        <v>0</v>
      </c>
      <c r="L3133" s="8">
        <v>0</v>
      </c>
      <c r="M3133" s="8">
        <v>1</v>
      </c>
      <c r="N3133" s="8">
        <v>0</v>
      </c>
      <c r="O3133" s="8">
        <v>0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5">
        <v>409040096</v>
      </c>
    </row>
    <row r="3134" spans="1:21" hidden="1" x14ac:dyDescent="0.25">
      <c r="A3134" s="8" t="s">
        <v>5018</v>
      </c>
      <c r="B3134" s="2" t="s">
        <v>3548</v>
      </c>
      <c r="C3134" s="2" t="s">
        <v>235</v>
      </c>
      <c r="D3134" s="2" t="s">
        <v>231</v>
      </c>
      <c r="E3134" s="2" t="s">
        <v>187</v>
      </c>
      <c r="F3134" s="8" t="s">
        <v>24</v>
      </c>
      <c r="G3134" s="8">
        <v>1</v>
      </c>
      <c r="H3134" s="8">
        <v>0</v>
      </c>
      <c r="I3134" s="8">
        <v>0</v>
      </c>
      <c r="J3134" s="8">
        <v>1</v>
      </c>
      <c r="K3134" s="8">
        <v>1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5">
        <v>409040100</v>
      </c>
    </row>
    <row r="3135" spans="1:21" hidden="1" x14ac:dyDescent="0.25">
      <c r="A3135" s="8" t="s">
        <v>5018</v>
      </c>
      <c r="B3135" s="2" t="s">
        <v>3549</v>
      </c>
      <c r="C3135" s="2" t="s">
        <v>235</v>
      </c>
      <c r="D3135" s="2" t="s">
        <v>231</v>
      </c>
      <c r="E3135" s="2" t="s">
        <v>187</v>
      </c>
      <c r="F3135" s="8" t="s">
        <v>24</v>
      </c>
      <c r="G3135" s="8">
        <v>0</v>
      </c>
      <c r="H3135" s="8">
        <v>1</v>
      </c>
      <c r="I3135" s="8">
        <v>1</v>
      </c>
      <c r="J3135" s="8">
        <v>0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>
        <v>1</v>
      </c>
      <c r="Q3135" s="8">
        <v>0</v>
      </c>
      <c r="R3135" s="8">
        <v>0</v>
      </c>
      <c r="S3135" s="8">
        <v>0</v>
      </c>
      <c r="T3135" s="8">
        <v>0</v>
      </c>
      <c r="U3135" s="5">
        <v>409040118</v>
      </c>
    </row>
    <row r="3136" spans="1:21" hidden="1" x14ac:dyDescent="0.25">
      <c r="A3136" s="8" t="s">
        <v>5018</v>
      </c>
      <c r="B3136" s="2" t="s">
        <v>3550</v>
      </c>
      <c r="C3136" s="2" t="s">
        <v>235</v>
      </c>
      <c r="D3136" s="2" t="s">
        <v>231</v>
      </c>
      <c r="E3136" s="2" t="s">
        <v>187</v>
      </c>
      <c r="F3136" s="8" t="s">
        <v>24</v>
      </c>
      <c r="G3136" s="8">
        <v>0</v>
      </c>
      <c r="H3136" s="8">
        <v>1</v>
      </c>
      <c r="I3136" s="8">
        <v>1</v>
      </c>
      <c r="J3136" s="8">
        <v>0</v>
      </c>
      <c r="K3136" s="8">
        <v>0</v>
      </c>
      <c r="L3136" s="8">
        <v>0</v>
      </c>
      <c r="M3136" s="8">
        <v>1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5">
        <v>409040126</v>
      </c>
    </row>
    <row r="3137" spans="1:21" hidden="1" x14ac:dyDescent="0.25">
      <c r="A3137" s="8" t="s">
        <v>5018</v>
      </c>
      <c r="B3137" s="2" t="s">
        <v>3551</v>
      </c>
      <c r="C3137" s="2" t="s">
        <v>235</v>
      </c>
      <c r="D3137" s="2" t="s">
        <v>231</v>
      </c>
      <c r="E3137" s="2" t="s">
        <v>187</v>
      </c>
      <c r="F3137" s="8" t="s">
        <v>24</v>
      </c>
      <c r="G3137" s="8">
        <v>0</v>
      </c>
      <c r="H3137" s="8">
        <v>1</v>
      </c>
      <c r="I3137" s="8">
        <v>1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0</v>
      </c>
      <c r="U3137" s="5">
        <v>409040134</v>
      </c>
    </row>
    <row r="3138" spans="1:21" hidden="1" x14ac:dyDescent="0.25">
      <c r="A3138" s="8" t="s">
        <v>5018</v>
      </c>
      <c r="B3138" s="2" t="s">
        <v>3552</v>
      </c>
      <c r="C3138" s="2" t="s">
        <v>235</v>
      </c>
      <c r="D3138" s="2" t="s">
        <v>231</v>
      </c>
      <c r="E3138" s="2" t="s">
        <v>187</v>
      </c>
      <c r="F3138" s="8" t="s">
        <v>24</v>
      </c>
      <c r="G3138" s="8">
        <v>1</v>
      </c>
      <c r="H3138" s="8">
        <v>1</v>
      </c>
      <c r="I3138" s="8">
        <v>1</v>
      </c>
      <c r="J3138" s="8">
        <v>0</v>
      </c>
      <c r="K3138" s="8">
        <v>0</v>
      </c>
      <c r="L3138" s="8">
        <v>0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5">
        <v>409040142</v>
      </c>
    </row>
    <row r="3139" spans="1:21" hidden="1" x14ac:dyDescent="0.25">
      <c r="A3139" s="8" t="s">
        <v>5018</v>
      </c>
      <c r="B3139" s="2" t="s">
        <v>3553</v>
      </c>
      <c r="C3139" s="2" t="s">
        <v>235</v>
      </c>
      <c r="D3139" s="2" t="s">
        <v>231</v>
      </c>
      <c r="E3139" s="2" t="s">
        <v>187</v>
      </c>
      <c r="F3139" s="8" t="s">
        <v>24</v>
      </c>
      <c r="G3139" s="8">
        <v>0</v>
      </c>
      <c r="H3139" s="8">
        <v>1</v>
      </c>
      <c r="I3139" s="8">
        <v>1</v>
      </c>
      <c r="J3139" s="8">
        <v>0</v>
      </c>
      <c r="K3139" s="8">
        <v>0</v>
      </c>
      <c r="L3139" s="8">
        <v>0</v>
      </c>
      <c r="M3139" s="8">
        <v>1</v>
      </c>
      <c r="N3139" s="8">
        <v>0</v>
      </c>
      <c r="O3139" s="8">
        <v>0</v>
      </c>
      <c r="P3139" s="8">
        <v>1</v>
      </c>
      <c r="Q3139" s="8">
        <v>0</v>
      </c>
      <c r="R3139" s="8">
        <v>0</v>
      </c>
      <c r="S3139" s="8">
        <v>0</v>
      </c>
      <c r="T3139" s="8">
        <v>0</v>
      </c>
      <c r="U3139" s="5">
        <v>409040150</v>
      </c>
    </row>
    <row r="3140" spans="1:21" hidden="1" x14ac:dyDescent="0.25">
      <c r="A3140" s="8" t="s">
        <v>5018</v>
      </c>
      <c r="B3140" s="2" t="s">
        <v>3554</v>
      </c>
      <c r="C3140" s="2" t="s">
        <v>235</v>
      </c>
      <c r="D3140" s="2" t="s">
        <v>231</v>
      </c>
      <c r="E3140" s="2" t="s">
        <v>187</v>
      </c>
      <c r="F3140" s="8" t="s">
        <v>24</v>
      </c>
      <c r="G3140" s="8">
        <v>1</v>
      </c>
      <c r="H3140" s="8">
        <v>1</v>
      </c>
      <c r="I3140" s="8">
        <v>1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0</v>
      </c>
      <c r="P3140" s="8">
        <v>1</v>
      </c>
      <c r="Q3140" s="8">
        <v>0</v>
      </c>
      <c r="R3140" s="8">
        <v>0</v>
      </c>
      <c r="S3140" s="8">
        <v>0</v>
      </c>
      <c r="T3140" s="8">
        <v>0</v>
      </c>
      <c r="U3140" s="5">
        <v>409040169</v>
      </c>
    </row>
    <row r="3141" spans="1:21" hidden="1" x14ac:dyDescent="0.25">
      <c r="A3141" s="8" t="s">
        <v>5018</v>
      </c>
      <c r="B3141" s="2" t="s">
        <v>3555</v>
      </c>
      <c r="C3141" s="2" t="s">
        <v>235</v>
      </c>
      <c r="D3141" s="2" t="s">
        <v>231</v>
      </c>
      <c r="E3141" s="2" t="s">
        <v>187</v>
      </c>
      <c r="F3141" s="8" t="s">
        <v>24</v>
      </c>
      <c r="G3141" s="8">
        <v>0</v>
      </c>
      <c r="H3141" s="8">
        <v>1</v>
      </c>
      <c r="I3141" s="8">
        <v>1</v>
      </c>
      <c r="J3141" s="8">
        <v>0</v>
      </c>
      <c r="K3141" s="8">
        <v>0</v>
      </c>
      <c r="L3141" s="8">
        <v>0</v>
      </c>
      <c r="M3141" s="8">
        <v>1</v>
      </c>
      <c r="N3141" s="8">
        <v>0</v>
      </c>
      <c r="O3141" s="8">
        <v>0</v>
      </c>
      <c r="P3141" s="8">
        <v>1</v>
      </c>
      <c r="Q3141" s="8">
        <v>0</v>
      </c>
      <c r="R3141" s="8">
        <v>0</v>
      </c>
      <c r="S3141" s="8">
        <v>0</v>
      </c>
      <c r="T3141" s="8">
        <v>0</v>
      </c>
      <c r="U3141" s="5">
        <v>409040177</v>
      </c>
    </row>
    <row r="3142" spans="1:21" hidden="1" x14ac:dyDescent="0.25">
      <c r="A3142" s="8" t="s">
        <v>5018</v>
      </c>
      <c r="B3142" s="2" t="s">
        <v>3556</v>
      </c>
      <c r="C3142" s="2" t="s">
        <v>235</v>
      </c>
      <c r="D3142" s="2" t="s">
        <v>231</v>
      </c>
      <c r="E3142" s="2" t="s">
        <v>187</v>
      </c>
      <c r="F3142" s="8" t="s">
        <v>24</v>
      </c>
      <c r="G3142" s="8">
        <v>0</v>
      </c>
      <c r="H3142" s="8">
        <v>1</v>
      </c>
      <c r="I3142" s="8">
        <v>1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5">
        <v>409040185</v>
      </c>
    </row>
    <row r="3143" spans="1:21" hidden="1" x14ac:dyDescent="0.25">
      <c r="A3143" s="8" t="s">
        <v>5018</v>
      </c>
      <c r="B3143" s="2" t="s">
        <v>3557</v>
      </c>
      <c r="C3143" s="2" t="s">
        <v>235</v>
      </c>
      <c r="D3143" s="2" t="s">
        <v>231</v>
      </c>
      <c r="E3143" s="2" t="s">
        <v>187</v>
      </c>
      <c r="F3143" s="8" t="s">
        <v>24</v>
      </c>
      <c r="G3143" s="8">
        <v>0</v>
      </c>
      <c r="H3143" s="8">
        <v>1</v>
      </c>
      <c r="I3143" s="8">
        <v>1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0</v>
      </c>
      <c r="P3143" s="8">
        <v>1</v>
      </c>
      <c r="Q3143" s="8">
        <v>0</v>
      </c>
      <c r="R3143" s="8">
        <v>0</v>
      </c>
      <c r="S3143" s="8">
        <v>0</v>
      </c>
      <c r="T3143" s="8">
        <v>0</v>
      </c>
      <c r="U3143" s="5">
        <v>409040193</v>
      </c>
    </row>
    <row r="3144" spans="1:21" hidden="1" x14ac:dyDescent="0.25">
      <c r="A3144" s="8" t="s">
        <v>5018</v>
      </c>
      <c r="B3144" s="2" t="s">
        <v>3558</v>
      </c>
      <c r="C3144" s="2" t="s">
        <v>235</v>
      </c>
      <c r="D3144" s="2" t="s">
        <v>231</v>
      </c>
      <c r="E3144" s="2" t="s">
        <v>187</v>
      </c>
      <c r="F3144" s="8" t="s">
        <v>24</v>
      </c>
      <c r="G3144" s="8">
        <v>0</v>
      </c>
      <c r="H3144" s="8">
        <v>1</v>
      </c>
      <c r="I3144" s="8">
        <v>1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1</v>
      </c>
      <c r="Q3144" s="8">
        <v>0</v>
      </c>
      <c r="R3144" s="8">
        <v>0</v>
      </c>
      <c r="S3144" s="8">
        <v>0</v>
      </c>
      <c r="T3144" s="8">
        <v>0</v>
      </c>
      <c r="U3144" s="5">
        <v>409040207</v>
      </c>
    </row>
    <row r="3145" spans="1:21" hidden="1" x14ac:dyDescent="0.25">
      <c r="A3145" s="8" t="s">
        <v>5018</v>
      </c>
      <c r="B3145" s="2" t="s">
        <v>3559</v>
      </c>
      <c r="C3145" s="2" t="s">
        <v>235</v>
      </c>
      <c r="D3145" s="2" t="s">
        <v>231</v>
      </c>
      <c r="E3145" s="2" t="s">
        <v>187</v>
      </c>
      <c r="F3145" s="8" t="s">
        <v>24</v>
      </c>
      <c r="G3145" s="8">
        <v>1</v>
      </c>
      <c r="H3145" s="8">
        <v>1</v>
      </c>
      <c r="I3145" s="8">
        <v>1</v>
      </c>
      <c r="J3145" s="8">
        <v>0</v>
      </c>
      <c r="K3145" s="8">
        <v>0</v>
      </c>
      <c r="L3145" s="8">
        <v>0</v>
      </c>
      <c r="M3145" s="8">
        <v>1</v>
      </c>
      <c r="N3145" s="8">
        <v>0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5">
        <v>409040215</v>
      </c>
    </row>
    <row r="3146" spans="1:21" hidden="1" x14ac:dyDescent="0.25">
      <c r="A3146" s="8" t="s">
        <v>5018</v>
      </c>
      <c r="B3146" s="2" t="s">
        <v>3560</v>
      </c>
      <c r="C3146" s="2" t="s">
        <v>235</v>
      </c>
      <c r="D3146" s="2" t="s">
        <v>231</v>
      </c>
      <c r="E3146" s="2" t="s">
        <v>187</v>
      </c>
      <c r="F3146" s="8" t="s">
        <v>24</v>
      </c>
      <c r="G3146" s="8">
        <v>0</v>
      </c>
      <c r="H3146" s="8">
        <v>1</v>
      </c>
      <c r="I3146" s="8">
        <v>1</v>
      </c>
      <c r="J3146" s="8">
        <v>0</v>
      </c>
      <c r="K3146" s="8">
        <v>0</v>
      </c>
      <c r="L3146" s="8">
        <v>0</v>
      </c>
      <c r="M3146" s="8">
        <v>1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0</v>
      </c>
      <c r="T3146" s="8">
        <v>0</v>
      </c>
      <c r="U3146" s="5">
        <v>409040223</v>
      </c>
    </row>
    <row r="3147" spans="1:21" hidden="1" x14ac:dyDescent="0.25">
      <c r="A3147" s="8" t="s">
        <v>5018</v>
      </c>
      <c r="B3147" s="2" t="s">
        <v>3561</v>
      </c>
      <c r="C3147" s="2" t="s">
        <v>235</v>
      </c>
      <c r="D3147" s="2" t="s">
        <v>231</v>
      </c>
      <c r="E3147" s="2" t="s">
        <v>187</v>
      </c>
      <c r="F3147" s="8" t="s">
        <v>24</v>
      </c>
      <c r="G3147" s="8">
        <v>0</v>
      </c>
      <c r="H3147" s="8">
        <v>1</v>
      </c>
      <c r="I3147" s="8">
        <v>1</v>
      </c>
      <c r="J3147" s="8">
        <v>0</v>
      </c>
      <c r="K3147" s="8">
        <v>0</v>
      </c>
      <c r="L3147" s="8">
        <v>0</v>
      </c>
      <c r="M3147" s="8">
        <v>1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5">
        <v>409040231</v>
      </c>
    </row>
    <row r="3148" spans="1:21" hidden="1" x14ac:dyDescent="0.25">
      <c r="A3148" s="8" t="s">
        <v>5018</v>
      </c>
      <c r="B3148" s="2" t="s">
        <v>3562</v>
      </c>
      <c r="C3148" s="2" t="s">
        <v>235</v>
      </c>
      <c r="D3148" s="2" t="s">
        <v>231</v>
      </c>
      <c r="E3148" s="2" t="s">
        <v>187</v>
      </c>
      <c r="F3148" s="8" t="s">
        <v>24</v>
      </c>
      <c r="G3148" s="8">
        <v>1</v>
      </c>
      <c r="H3148" s="8">
        <v>1</v>
      </c>
      <c r="I3148" s="8">
        <v>1</v>
      </c>
      <c r="J3148" s="8">
        <v>0</v>
      </c>
      <c r="K3148" s="8">
        <v>0</v>
      </c>
      <c r="L3148" s="8">
        <v>0</v>
      </c>
      <c r="M3148" s="8">
        <v>1</v>
      </c>
      <c r="N3148" s="8">
        <v>0</v>
      </c>
      <c r="O3148" s="8">
        <v>0</v>
      </c>
      <c r="P3148" s="8">
        <v>1</v>
      </c>
      <c r="Q3148" s="8">
        <v>0</v>
      </c>
      <c r="R3148" s="8">
        <v>0</v>
      </c>
      <c r="S3148" s="8">
        <v>0</v>
      </c>
      <c r="T3148" s="8">
        <v>0</v>
      </c>
      <c r="U3148" s="5">
        <v>409040240</v>
      </c>
    </row>
    <row r="3149" spans="1:21" hidden="1" x14ac:dyDescent="0.25">
      <c r="A3149" s="8" t="s">
        <v>5018</v>
      </c>
      <c r="B3149" s="2" t="s">
        <v>3563</v>
      </c>
      <c r="C3149" s="2" t="s">
        <v>236</v>
      </c>
      <c r="D3149" s="2" t="s">
        <v>231</v>
      </c>
      <c r="E3149" s="2" t="s">
        <v>187</v>
      </c>
      <c r="F3149" s="8" t="s">
        <v>24</v>
      </c>
      <c r="G3149" s="8">
        <v>0</v>
      </c>
      <c r="H3149" s="8">
        <v>1</v>
      </c>
      <c r="I3149" s="8">
        <v>0</v>
      </c>
      <c r="J3149" s="8">
        <v>0</v>
      </c>
      <c r="K3149" s="8">
        <v>0</v>
      </c>
      <c r="L3149" s="8">
        <v>0</v>
      </c>
      <c r="M3149" s="8">
        <v>1</v>
      </c>
      <c r="N3149" s="8">
        <v>0</v>
      </c>
      <c r="O3149" s="8">
        <v>0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5">
        <v>409050016</v>
      </c>
    </row>
    <row r="3150" spans="1:21" hidden="1" x14ac:dyDescent="0.25">
      <c r="A3150" s="8" t="s">
        <v>5018</v>
      </c>
      <c r="B3150" s="2" t="s">
        <v>3564</v>
      </c>
      <c r="C3150" s="2" t="s">
        <v>236</v>
      </c>
      <c r="D3150" s="2" t="s">
        <v>231</v>
      </c>
      <c r="E3150" s="2" t="s">
        <v>187</v>
      </c>
      <c r="F3150" s="8" t="s">
        <v>24</v>
      </c>
      <c r="G3150" s="8">
        <v>0</v>
      </c>
      <c r="H3150" s="8">
        <v>1</v>
      </c>
      <c r="I3150" s="8">
        <v>1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5">
        <v>409050024</v>
      </c>
    </row>
    <row r="3151" spans="1:21" hidden="1" x14ac:dyDescent="0.25">
      <c r="A3151" s="8" t="s">
        <v>5018</v>
      </c>
      <c r="B3151" s="2" t="s">
        <v>3565</v>
      </c>
      <c r="C3151" s="2" t="s">
        <v>236</v>
      </c>
      <c r="D3151" s="2" t="s">
        <v>231</v>
      </c>
      <c r="E3151" s="2" t="s">
        <v>187</v>
      </c>
      <c r="F3151" s="8" t="s">
        <v>24</v>
      </c>
      <c r="G3151" s="8">
        <v>0</v>
      </c>
      <c r="H3151" s="8">
        <v>1</v>
      </c>
      <c r="I3151" s="8">
        <v>1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5">
        <v>409050032</v>
      </c>
    </row>
    <row r="3152" spans="1:21" hidden="1" x14ac:dyDescent="0.25">
      <c r="A3152" s="8" t="s">
        <v>5018</v>
      </c>
      <c r="B3152" s="2" t="s">
        <v>3566</v>
      </c>
      <c r="C3152" s="2" t="s">
        <v>236</v>
      </c>
      <c r="D3152" s="2" t="s">
        <v>231</v>
      </c>
      <c r="E3152" s="2" t="s">
        <v>187</v>
      </c>
      <c r="F3152" s="8" t="s">
        <v>24</v>
      </c>
      <c r="G3152" s="8">
        <v>0</v>
      </c>
      <c r="H3152" s="8">
        <v>1</v>
      </c>
      <c r="I3152" s="8">
        <v>1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5">
        <v>409050040</v>
      </c>
    </row>
    <row r="3153" spans="1:21" hidden="1" x14ac:dyDescent="0.25">
      <c r="A3153" s="8" t="s">
        <v>5018</v>
      </c>
      <c r="B3153" s="2" t="s">
        <v>3567</v>
      </c>
      <c r="C3153" s="2" t="s">
        <v>236</v>
      </c>
      <c r="D3153" s="2" t="s">
        <v>231</v>
      </c>
      <c r="E3153" s="2" t="s">
        <v>187</v>
      </c>
      <c r="F3153" s="8" t="s">
        <v>24</v>
      </c>
      <c r="G3153" s="8">
        <v>1</v>
      </c>
      <c r="H3153" s="8">
        <v>0</v>
      </c>
      <c r="I3153" s="8">
        <v>0</v>
      </c>
      <c r="J3153" s="8">
        <v>1</v>
      </c>
      <c r="K3153" s="8">
        <v>1</v>
      </c>
      <c r="L3153" s="8">
        <v>1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5">
        <v>409050059</v>
      </c>
    </row>
    <row r="3154" spans="1:21" hidden="1" x14ac:dyDescent="0.25">
      <c r="A3154" s="8" t="s">
        <v>5018</v>
      </c>
      <c r="B3154" s="2" t="s">
        <v>3568</v>
      </c>
      <c r="C3154" s="2" t="s">
        <v>236</v>
      </c>
      <c r="D3154" s="2" t="s">
        <v>231</v>
      </c>
      <c r="E3154" s="2" t="s">
        <v>187</v>
      </c>
      <c r="F3154" s="8" t="s">
        <v>24</v>
      </c>
      <c r="G3154" s="8">
        <v>1</v>
      </c>
      <c r="H3154" s="8">
        <v>0</v>
      </c>
      <c r="I3154" s="8">
        <v>0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5">
        <v>409050067</v>
      </c>
    </row>
    <row r="3155" spans="1:21" hidden="1" x14ac:dyDescent="0.25">
      <c r="A3155" s="8" t="s">
        <v>5018</v>
      </c>
      <c r="B3155" s="2" t="s">
        <v>3569</v>
      </c>
      <c r="C3155" s="2" t="s">
        <v>236</v>
      </c>
      <c r="D3155" s="2" t="s">
        <v>231</v>
      </c>
      <c r="E3155" s="2" t="s">
        <v>187</v>
      </c>
      <c r="F3155" s="8" t="s">
        <v>24</v>
      </c>
      <c r="G3155" s="8">
        <v>0</v>
      </c>
      <c r="H3155" s="8">
        <v>1</v>
      </c>
      <c r="I3155" s="8">
        <v>1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>
        <v>1</v>
      </c>
      <c r="Q3155" s="8">
        <v>0</v>
      </c>
      <c r="R3155" s="8">
        <v>0</v>
      </c>
      <c r="S3155" s="8">
        <v>0</v>
      </c>
      <c r="T3155" s="8">
        <v>0</v>
      </c>
      <c r="U3155" s="5">
        <v>409050075</v>
      </c>
    </row>
    <row r="3156" spans="1:21" hidden="1" x14ac:dyDescent="0.25">
      <c r="A3156" s="8" t="s">
        <v>5018</v>
      </c>
      <c r="B3156" s="2" t="s">
        <v>3570</v>
      </c>
      <c r="C3156" s="2" t="s">
        <v>236</v>
      </c>
      <c r="D3156" s="2" t="s">
        <v>231</v>
      </c>
      <c r="E3156" s="2" t="s">
        <v>187</v>
      </c>
      <c r="F3156" s="8" t="s">
        <v>24</v>
      </c>
      <c r="G3156" s="8">
        <v>1</v>
      </c>
      <c r="H3156" s="8">
        <v>1</v>
      </c>
      <c r="I3156" s="8">
        <v>1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1</v>
      </c>
      <c r="Q3156" s="8">
        <v>0</v>
      </c>
      <c r="R3156" s="8">
        <v>0</v>
      </c>
      <c r="S3156" s="8">
        <v>0</v>
      </c>
      <c r="T3156" s="8">
        <v>0</v>
      </c>
      <c r="U3156" s="5">
        <v>409050083</v>
      </c>
    </row>
    <row r="3157" spans="1:21" hidden="1" x14ac:dyDescent="0.25">
      <c r="A3157" s="8" t="s">
        <v>5018</v>
      </c>
      <c r="B3157" s="2" t="s">
        <v>3571</v>
      </c>
      <c r="C3157" s="2" t="s">
        <v>236</v>
      </c>
      <c r="D3157" s="2" t="s">
        <v>231</v>
      </c>
      <c r="E3157" s="2" t="s">
        <v>187</v>
      </c>
      <c r="F3157" s="8" t="s">
        <v>24</v>
      </c>
      <c r="G3157" s="8">
        <v>0</v>
      </c>
      <c r="H3157" s="8">
        <v>1</v>
      </c>
      <c r="I3157" s="8">
        <v>1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1</v>
      </c>
      <c r="Q3157" s="8">
        <v>0</v>
      </c>
      <c r="R3157" s="8">
        <v>0</v>
      </c>
      <c r="S3157" s="8">
        <v>0</v>
      </c>
      <c r="T3157" s="8">
        <v>0</v>
      </c>
      <c r="U3157" s="5">
        <v>409050091</v>
      </c>
    </row>
    <row r="3158" spans="1:21" hidden="1" x14ac:dyDescent="0.25">
      <c r="A3158" s="8" t="s">
        <v>5018</v>
      </c>
      <c r="B3158" s="2" t="s">
        <v>3572</v>
      </c>
      <c r="C3158" s="2" t="s">
        <v>236</v>
      </c>
      <c r="D3158" s="2" t="s">
        <v>231</v>
      </c>
      <c r="E3158" s="2" t="s">
        <v>187</v>
      </c>
      <c r="F3158" s="8" t="s">
        <v>24</v>
      </c>
      <c r="G3158" s="8">
        <v>0</v>
      </c>
      <c r="H3158" s="8">
        <v>1</v>
      </c>
      <c r="I3158" s="8">
        <v>1</v>
      </c>
      <c r="J3158" s="8">
        <v>0</v>
      </c>
      <c r="K3158" s="8">
        <v>0</v>
      </c>
      <c r="L3158" s="8">
        <v>0</v>
      </c>
      <c r="M3158" s="8">
        <v>1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5">
        <v>409050105</v>
      </c>
    </row>
    <row r="3159" spans="1:21" hidden="1" x14ac:dyDescent="0.25">
      <c r="A3159" s="8" t="s">
        <v>5018</v>
      </c>
      <c r="B3159" s="2" t="s">
        <v>3573</v>
      </c>
      <c r="C3159" s="2" t="s">
        <v>236</v>
      </c>
      <c r="D3159" s="2" t="s">
        <v>231</v>
      </c>
      <c r="E3159" s="2" t="s">
        <v>187</v>
      </c>
      <c r="F3159" s="8" t="s">
        <v>24</v>
      </c>
      <c r="G3159" s="8">
        <v>0</v>
      </c>
      <c r="H3159" s="8">
        <v>1</v>
      </c>
      <c r="I3159" s="8">
        <v>1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5">
        <v>409050113</v>
      </c>
    </row>
    <row r="3160" spans="1:21" hidden="1" x14ac:dyDescent="0.25">
      <c r="A3160" s="8" t="s">
        <v>5018</v>
      </c>
      <c r="B3160" s="2" t="s">
        <v>3574</v>
      </c>
      <c r="C3160" s="2" t="s">
        <v>236</v>
      </c>
      <c r="D3160" s="2" t="s">
        <v>231</v>
      </c>
      <c r="E3160" s="2" t="s">
        <v>187</v>
      </c>
      <c r="F3160" s="8" t="s">
        <v>36</v>
      </c>
      <c r="G3160" s="8">
        <v>0</v>
      </c>
      <c r="H3160" s="8">
        <v>1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0</v>
      </c>
      <c r="O3160" s="8">
        <v>0</v>
      </c>
      <c r="P3160" s="8">
        <v>1</v>
      </c>
      <c r="Q3160" s="8">
        <v>0</v>
      </c>
      <c r="R3160" s="8">
        <v>0</v>
      </c>
      <c r="S3160" s="8">
        <v>0</v>
      </c>
      <c r="T3160" s="8">
        <v>0</v>
      </c>
      <c r="U3160" s="5">
        <v>409050130</v>
      </c>
    </row>
    <row r="3161" spans="1:21" hidden="1" x14ac:dyDescent="0.25">
      <c r="A3161" s="8" t="s">
        <v>5018</v>
      </c>
      <c r="B3161" s="2" t="s">
        <v>3575</v>
      </c>
      <c r="C3161" s="2" t="s">
        <v>236</v>
      </c>
      <c r="D3161" s="2" t="s">
        <v>231</v>
      </c>
      <c r="E3161" s="2" t="s">
        <v>187</v>
      </c>
      <c r="F3161" s="8" t="s">
        <v>36</v>
      </c>
      <c r="G3161" s="8">
        <v>0</v>
      </c>
      <c r="H3161" s="8">
        <v>1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0</v>
      </c>
      <c r="R3161" s="8">
        <v>0</v>
      </c>
      <c r="S3161" s="8">
        <v>0</v>
      </c>
      <c r="T3161" s="8">
        <v>0</v>
      </c>
      <c r="U3161" s="5">
        <v>409050148</v>
      </c>
    </row>
    <row r="3162" spans="1:21" hidden="1" x14ac:dyDescent="0.25">
      <c r="A3162" s="8" t="s">
        <v>5018</v>
      </c>
      <c r="B3162" s="2" t="s">
        <v>3576</v>
      </c>
      <c r="C3162" s="2" t="s">
        <v>237</v>
      </c>
      <c r="D3162" s="2" t="s">
        <v>231</v>
      </c>
      <c r="E3162" s="2" t="s">
        <v>187</v>
      </c>
      <c r="F3162" s="8" t="s">
        <v>24</v>
      </c>
      <c r="G3162" s="8">
        <v>1</v>
      </c>
      <c r="H3162" s="8">
        <v>1</v>
      </c>
      <c r="I3162" s="8">
        <v>1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0</v>
      </c>
      <c r="P3162" s="8">
        <v>1</v>
      </c>
      <c r="Q3162" s="8">
        <v>0</v>
      </c>
      <c r="R3162" s="8">
        <v>0</v>
      </c>
      <c r="S3162" s="8">
        <v>0</v>
      </c>
      <c r="T3162" s="8">
        <v>0</v>
      </c>
      <c r="U3162" s="5">
        <v>409060011</v>
      </c>
    </row>
    <row r="3163" spans="1:21" hidden="1" x14ac:dyDescent="0.25">
      <c r="A3163" s="8" t="s">
        <v>5018</v>
      </c>
      <c r="B3163" s="2" t="s">
        <v>3577</v>
      </c>
      <c r="C3163" s="2" t="s">
        <v>237</v>
      </c>
      <c r="D3163" s="2" t="s">
        <v>231</v>
      </c>
      <c r="E3163" s="2" t="s">
        <v>187</v>
      </c>
      <c r="F3163" s="8" t="s">
        <v>24</v>
      </c>
      <c r="G3163" s="8">
        <v>0</v>
      </c>
      <c r="H3163" s="8">
        <v>1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0</v>
      </c>
      <c r="O3163" s="8">
        <v>0</v>
      </c>
      <c r="P3163" s="8">
        <v>1</v>
      </c>
      <c r="Q3163" s="8">
        <v>0</v>
      </c>
      <c r="R3163" s="8">
        <v>0</v>
      </c>
      <c r="S3163" s="8">
        <v>0</v>
      </c>
      <c r="T3163" s="8">
        <v>0</v>
      </c>
      <c r="U3163" s="5">
        <v>409060020</v>
      </c>
    </row>
    <row r="3164" spans="1:21" hidden="1" x14ac:dyDescent="0.25">
      <c r="A3164" s="8" t="s">
        <v>5018</v>
      </c>
      <c r="B3164" s="2" t="s">
        <v>3578</v>
      </c>
      <c r="C3164" s="2" t="s">
        <v>237</v>
      </c>
      <c r="D3164" s="2" t="s">
        <v>231</v>
      </c>
      <c r="E3164" s="2" t="s">
        <v>187</v>
      </c>
      <c r="F3164" s="8" t="s">
        <v>24</v>
      </c>
      <c r="G3164" s="8">
        <v>0</v>
      </c>
      <c r="H3164" s="8">
        <v>1</v>
      </c>
      <c r="I3164" s="8">
        <v>1</v>
      </c>
      <c r="J3164" s="8">
        <v>0</v>
      </c>
      <c r="K3164" s="8">
        <v>0</v>
      </c>
      <c r="L3164" s="8">
        <v>0</v>
      </c>
      <c r="M3164" s="8">
        <v>1</v>
      </c>
      <c r="N3164" s="8">
        <v>0</v>
      </c>
      <c r="O3164" s="8">
        <v>0</v>
      </c>
      <c r="P3164" s="8">
        <v>1</v>
      </c>
      <c r="Q3164" s="8">
        <v>0</v>
      </c>
      <c r="R3164" s="8">
        <v>0</v>
      </c>
      <c r="S3164" s="8">
        <v>0</v>
      </c>
      <c r="T3164" s="8">
        <v>0</v>
      </c>
      <c r="U3164" s="5">
        <v>409060038</v>
      </c>
    </row>
    <row r="3165" spans="1:21" hidden="1" x14ac:dyDescent="0.25">
      <c r="A3165" s="8" t="s">
        <v>5018</v>
      </c>
      <c r="B3165" s="2" t="s">
        <v>3579</v>
      </c>
      <c r="C3165" s="2" t="s">
        <v>237</v>
      </c>
      <c r="D3165" s="2" t="s">
        <v>231</v>
      </c>
      <c r="E3165" s="2" t="s">
        <v>187</v>
      </c>
      <c r="F3165" s="8" t="s">
        <v>24</v>
      </c>
      <c r="G3165" s="8">
        <v>1</v>
      </c>
      <c r="H3165" s="8">
        <v>1</v>
      </c>
      <c r="I3165" s="8">
        <v>1</v>
      </c>
      <c r="J3165" s="8">
        <v>0</v>
      </c>
      <c r="K3165" s="8">
        <v>0</v>
      </c>
      <c r="L3165" s="8">
        <v>0</v>
      </c>
      <c r="M3165" s="8">
        <v>1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5">
        <v>409060046</v>
      </c>
    </row>
    <row r="3166" spans="1:21" hidden="1" x14ac:dyDescent="0.25">
      <c r="A3166" s="8" t="s">
        <v>5018</v>
      </c>
      <c r="B3166" s="2" t="s">
        <v>3580</v>
      </c>
      <c r="C3166" s="2" t="s">
        <v>237</v>
      </c>
      <c r="D3166" s="2" t="s">
        <v>231</v>
      </c>
      <c r="E3166" s="2" t="s">
        <v>187</v>
      </c>
      <c r="F3166" s="8" t="s">
        <v>24</v>
      </c>
      <c r="G3166" s="8">
        <v>0</v>
      </c>
      <c r="H3166" s="8">
        <v>1</v>
      </c>
      <c r="I3166" s="8">
        <v>1</v>
      </c>
      <c r="J3166" s="8">
        <v>0</v>
      </c>
      <c r="K3166" s="8">
        <v>0</v>
      </c>
      <c r="L3166" s="8">
        <v>0</v>
      </c>
      <c r="M3166" s="8">
        <v>1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5">
        <v>409060054</v>
      </c>
    </row>
    <row r="3167" spans="1:21" hidden="1" x14ac:dyDescent="0.25">
      <c r="A3167" s="8" t="s">
        <v>5018</v>
      </c>
      <c r="B3167" s="2" t="s">
        <v>3581</v>
      </c>
      <c r="C3167" s="2" t="s">
        <v>237</v>
      </c>
      <c r="D3167" s="2" t="s">
        <v>231</v>
      </c>
      <c r="E3167" s="2" t="s">
        <v>187</v>
      </c>
      <c r="F3167" s="8" t="s">
        <v>24</v>
      </c>
      <c r="G3167" s="8">
        <v>1</v>
      </c>
      <c r="H3167" s="8">
        <v>0</v>
      </c>
      <c r="I3167" s="8">
        <v>0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5">
        <v>409060062</v>
      </c>
    </row>
    <row r="3168" spans="1:21" hidden="1" x14ac:dyDescent="0.25">
      <c r="A3168" s="8" t="s">
        <v>5018</v>
      </c>
      <c r="B3168" s="2" t="s">
        <v>3582</v>
      </c>
      <c r="C3168" s="2" t="s">
        <v>237</v>
      </c>
      <c r="D3168" s="2" t="s">
        <v>231</v>
      </c>
      <c r="E3168" s="2" t="s">
        <v>187</v>
      </c>
      <c r="F3168" s="8" t="s">
        <v>24</v>
      </c>
      <c r="G3168" s="8">
        <v>0</v>
      </c>
      <c r="H3168" s="8">
        <v>1</v>
      </c>
      <c r="I3168" s="8">
        <v>1</v>
      </c>
      <c r="J3168" s="8">
        <v>0</v>
      </c>
      <c r="K3168" s="8">
        <v>0</v>
      </c>
      <c r="L3168" s="8">
        <v>0</v>
      </c>
      <c r="M3168" s="8">
        <v>1</v>
      </c>
      <c r="N3168" s="8">
        <v>0</v>
      </c>
      <c r="O3168" s="8">
        <v>0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5">
        <v>409060070</v>
      </c>
    </row>
    <row r="3169" spans="1:21" hidden="1" x14ac:dyDescent="0.25">
      <c r="A3169" s="8" t="s">
        <v>5018</v>
      </c>
      <c r="B3169" s="2" t="s">
        <v>3583</v>
      </c>
      <c r="C3169" s="2" t="s">
        <v>237</v>
      </c>
      <c r="D3169" s="2" t="s">
        <v>231</v>
      </c>
      <c r="E3169" s="2" t="s">
        <v>187</v>
      </c>
      <c r="F3169" s="8" t="s">
        <v>24</v>
      </c>
      <c r="G3169" s="8">
        <v>1</v>
      </c>
      <c r="H3169" s="8">
        <v>0</v>
      </c>
      <c r="I3169" s="8">
        <v>0</v>
      </c>
      <c r="J3169" s="8">
        <v>0</v>
      </c>
      <c r="K3169" s="8">
        <v>1</v>
      </c>
      <c r="L3169" s="8">
        <v>1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5">
        <v>409060089</v>
      </c>
    </row>
    <row r="3170" spans="1:21" hidden="1" x14ac:dyDescent="0.25">
      <c r="A3170" s="8" t="s">
        <v>5018</v>
      </c>
      <c r="B3170" s="2" t="s">
        <v>3584</v>
      </c>
      <c r="C3170" s="2" t="s">
        <v>237</v>
      </c>
      <c r="D3170" s="2" t="s">
        <v>231</v>
      </c>
      <c r="E3170" s="2" t="s">
        <v>187</v>
      </c>
      <c r="F3170" s="8" t="s">
        <v>24</v>
      </c>
      <c r="G3170" s="8">
        <v>1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5">
        <v>409060097</v>
      </c>
    </row>
    <row r="3171" spans="1:21" hidden="1" x14ac:dyDescent="0.25">
      <c r="A3171" s="8" t="s">
        <v>5018</v>
      </c>
      <c r="B3171" s="2" t="s">
        <v>3585</v>
      </c>
      <c r="C3171" s="2" t="s">
        <v>237</v>
      </c>
      <c r="D3171" s="2" t="s">
        <v>231</v>
      </c>
      <c r="E3171" s="2" t="s">
        <v>187</v>
      </c>
      <c r="F3171" s="8" t="s">
        <v>24</v>
      </c>
      <c r="G3171" s="8">
        <v>0</v>
      </c>
      <c r="H3171" s="8">
        <v>1</v>
      </c>
      <c r="I3171" s="8">
        <v>0</v>
      </c>
      <c r="J3171" s="8">
        <v>0</v>
      </c>
      <c r="K3171" s="8">
        <v>0</v>
      </c>
      <c r="L3171" s="8">
        <v>0</v>
      </c>
      <c r="M3171" s="8">
        <v>1</v>
      </c>
      <c r="N3171" s="8">
        <v>0</v>
      </c>
      <c r="O3171" s="8">
        <v>0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5">
        <v>409060100</v>
      </c>
    </row>
    <row r="3172" spans="1:21" hidden="1" x14ac:dyDescent="0.25">
      <c r="A3172" s="8" t="s">
        <v>5018</v>
      </c>
      <c r="B3172" s="2" t="s">
        <v>3586</v>
      </c>
      <c r="C3172" s="2" t="s">
        <v>237</v>
      </c>
      <c r="D3172" s="2" t="s">
        <v>231</v>
      </c>
      <c r="E3172" s="2" t="s">
        <v>187</v>
      </c>
      <c r="F3172" s="8" t="s">
        <v>24</v>
      </c>
      <c r="G3172" s="8">
        <v>0</v>
      </c>
      <c r="H3172" s="8">
        <v>1</v>
      </c>
      <c r="I3172" s="8">
        <v>0</v>
      </c>
      <c r="J3172" s="8">
        <v>0</v>
      </c>
      <c r="K3172" s="8">
        <v>0</v>
      </c>
      <c r="L3172" s="8">
        <v>0</v>
      </c>
      <c r="M3172" s="8">
        <v>1</v>
      </c>
      <c r="N3172" s="8">
        <v>0</v>
      </c>
      <c r="O3172" s="8">
        <v>0</v>
      </c>
      <c r="P3172" s="8">
        <v>1</v>
      </c>
      <c r="Q3172" s="8">
        <v>0</v>
      </c>
      <c r="R3172" s="8">
        <v>0</v>
      </c>
      <c r="S3172" s="8">
        <v>0</v>
      </c>
      <c r="T3172" s="8">
        <v>0</v>
      </c>
      <c r="U3172" s="5">
        <v>409060119</v>
      </c>
    </row>
    <row r="3173" spans="1:21" hidden="1" x14ac:dyDescent="0.25">
      <c r="A3173" s="8" t="s">
        <v>5018</v>
      </c>
      <c r="B3173" s="2" t="s">
        <v>3587</v>
      </c>
      <c r="C3173" s="2" t="s">
        <v>237</v>
      </c>
      <c r="D3173" s="2" t="s">
        <v>231</v>
      </c>
      <c r="E3173" s="2" t="s">
        <v>187</v>
      </c>
      <c r="F3173" s="8" t="s">
        <v>24</v>
      </c>
      <c r="G3173" s="8">
        <v>0</v>
      </c>
      <c r="H3173" s="8">
        <v>1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0</v>
      </c>
      <c r="O3173" s="8">
        <v>0</v>
      </c>
      <c r="P3173" s="8">
        <v>1</v>
      </c>
      <c r="Q3173" s="8">
        <v>0</v>
      </c>
      <c r="R3173" s="8">
        <v>0</v>
      </c>
      <c r="S3173" s="8">
        <v>0</v>
      </c>
      <c r="T3173" s="8">
        <v>0</v>
      </c>
      <c r="U3173" s="5">
        <v>409060127</v>
      </c>
    </row>
    <row r="3174" spans="1:21" hidden="1" x14ac:dyDescent="0.25">
      <c r="A3174" s="8" t="s">
        <v>5018</v>
      </c>
      <c r="B3174" s="2" t="s">
        <v>3588</v>
      </c>
      <c r="C3174" s="2" t="s">
        <v>237</v>
      </c>
      <c r="D3174" s="2" t="s">
        <v>231</v>
      </c>
      <c r="E3174" s="2" t="s">
        <v>187</v>
      </c>
      <c r="F3174" s="8" t="s">
        <v>24</v>
      </c>
      <c r="G3174" s="8">
        <v>0</v>
      </c>
      <c r="H3174" s="8">
        <v>1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5">
        <v>409060135</v>
      </c>
    </row>
    <row r="3175" spans="1:21" hidden="1" x14ac:dyDescent="0.25">
      <c r="A3175" s="8" t="s">
        <v>5018</v>
      </c>
      <c r="B3175" s="2" t="s">
        <v>3589</v>
      </c>
      <c r="C3175" s="2" t="s">
        <v>237</v>
      </c>
      <c r="D3175" s="2" t="s">
        <v>231</v>
      </c>
      <c r="E3175" s="2" t="s">
        <v>187</v>
      </c>
      <c r="F3175" s="8" t="s">
        <v>24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0</v>
      </c>
      <c r="P3175" s="8">
        <v>1</v>
      </c>
      <c r="Q3175" s="8">
        <v>0</v>
      </c>
      <c r="R3175" s="8">
        <v>0</v>
      </c>
      <c r="S3175" s="8">
        <v>0</v>
      </c>
      <c r="T3175" s="8">
        <v>0</v>
      </c>
      <c r="U3175" s="5">
        <v>409060143</v>
      </c>
    </row>
    <row r="3176" spans="1:21" hidden="1" x14ac:dyDescent="0.25">
      <c r="A3176" s="8" t="s">
        <v>5018</v>
      </c>
      <c r="B3176" s="2" t="s">
        <v>3590</v>
      </c>
      <c r="C3176" s="2" t="s">
        <v>237</v>
      </c>
      <c r="D3176" s="2" t="s">
        <v>231</v>
      </c>
      <c r="E3176" s="2" t="s">
        <v>187</v>
      </c>
      <c r="F3176" s="8" t="s">
        <v>24</v>
      </c>
      <c r="G3176" s="8">
        <v>0</v>
      </c>
      <c r="H3176" s="8">
        <v>1</v>
      </c>
      <c r="I3176" s="8">
        <v>0</v>
      </c>
      <c r="J3176" s="8">
        <v>0</v>
      </c>
      <c r="K3176" s="8">
        <v>0</v>
      </c>
      <c r="L3176" s="8">
        <v>0</v>
      </c>
      <c r="M3176" s="8">
        <v>1</v>
      </c>
      <c r="N3176" s="8">
        <v>0</v>
      </c>
      <c r="O3176" s="8">
        <v>0</v>
      </c>
      <c r="P3176" s="8">
        <v>1</v>
      </c>
      <c r="Q3176" s="8">
        <v>0</v>
      </c>
      <c r="R3176" s="8">
        <v>0</v>
      </c>
      <c r="S3176" s="8">
        <v>0</v>
      </c>
      <c r="T3176" s="8">
        <v>0</v>
      </c>
      <c r="U3176" s="5">
        <v>409060151</v>
      </c>
    </row>
    <row r="3177" spans="1:21" hidden="1" x14ac:dyDescent="0.25">
      <c r="A3177" s="8" t="s">
        <v>5018</v>
      </c>
      <c r="B3177" s="2" t="s">
        <v>3591</v>
      </c>
      <c r="C3177" s="2" t="s">
        <v>237</v>
      </c>
      <c r="D3177" s="2" t="s">
        <v>231</v>
      </c>
      <c r="E3177" s="2" t="s">
        <v>187</v>
      </c>
      <c r="F3177" s="8" t="s">
        <v>24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1</v>
      </c>
      <c r="N3177" s="8">
        <v>0</v>
      </c>
      <c r="O3177" s="8">
        <v>0</v>
      </c>
      <c r="P3177" s="8">
        <v>1</v>
      </c>
      <c r="Q3177" s="8">
        <v>0</v>
      </c>
      <c r="R3177" s="8">
        <v>0</v>
      </c>
      <c r="S3177" s="8">
        <v>0</v>
      </c>
      <c r="T3177" s="8">
        <v>0</v>
      </c>
      <c r="U3177" s="5">
        <v>409060160</v>
      </c>
    </row>
    <row r="3178" spans="1:21" hidden="1" x14ac:dyDescent="0.25">
      <c r="A3178" s="8" t="s">
        <v>5018</v>
      </c>
      <c r="B3178" s="2" t="s">
        <v>3592</v>
      </c>
      <c r="C3178" s="2" t="s">
        <v>237</v>
      </c>
      <c r="D3178" s="2" t="s">
        <v>231</v>
      </c>
      <c r="E3178" s="2" t="s">
        <v>187</v>
      </c>
      <c r="F3178" s="8" t="s">
        <v>24</v>
      </c>
      <c r="G3178" s="8">
        <v>1</v>
      </c>
      <c r="H3178" s="8">
        <v>1</v>
      </c>
      <c r="I3178" s="8">
        <v>1</v>
      </c>
      <c r="J3178" s="8">
        <v>0</v>
      </c>
      <c r="K3178" s="8">
        <v>0</v>
      </c>
      <c r="L3178" s="8">
        <v>0</v>
      </c>
      <c r="M3178" s="8">
        <v>1</v>
      </c>
      <c r="N3178" s="8">
        <v>0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0</v>
      </c>
      <c r="U3178" s="5">
        <v>409060178</v>
      </c>
    </row>
    <row r="3179" spans="1:21" hidden="1" x14ac:dyDescent="0.25">
      <c r="A3179" s="8" t="s">
        <v>5018</v>
      </c>
      <c r="B3179" s="2" t="s">
        <v>3593</v>
      </c>
      <c r="C3179" s="2" t="s">
        <v>237</v>
      </c>
      <c r="D3179" s="2" t="s">
        <v>231</v>
      </c>
      <c r="E3179" s="2" t="s">
        <v>187</v>
      </c>
      <c r="F3179" s="8" t="s">
        <v>24</v>
      </c>
      <c r="G3179" s="8">
        <v>0</v>
      </c>
      <c r="H3179" s="8">
        <v>1</v>
      </c>
      <c r="I3179" s="8">
        <v>1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5">
        <v>409060186</v>
      </c>
    </row>
    <row r="3180" spans="1:21" hidden="1" x14ac:dyDescent="0.25">
      <c r="A3180" s="8" t="s">
        <v>5018</v>
      </c>
      <c r="B3180" s="2" t="s">
        <v>3594</v>
      </c>
      <c r="C3180" s="2" t="s">
        <v>237</v>
      </c>
      <c r="D3180" s="2" t="s">
        <v>231</v>
      </c>
      <c r="E3180" s="2" t="s">
        <v>187</v>
      </c>
      <c r="F3180" s="8" t="s">
        <v>24</v>
      </c>
      <c r="G3180" s="8">
        <v>0</v>
      </c>
      <c r="H3180" s="8">
        <v>1</v>
      </c>
      <c r="I3180" s="8">
        <v>1</v>
      </c>
      <c r="J3180" s="8">
        <v>0</v>
      </c>
      <c r="K3180" s="8">
        <v>0</v>
      </c>
      <c r="L3180" s="8">
        <v>0</v>
      </c>
      <c r="M3180" s="8">
        <v>1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5">
        <v>409060194</v>
      </c>
    </row>
    <row r="3181" spans="1:21" hidden="1" x14ac:dyDescent="0.25">
      <c r="A3181" s="8" t="s">
        <v>5018</v>
      </c>
      <c r="B3181" s="2" t="s">
        <v>3595</v>
      </c>
      <c r="C3181" s="2" t="s">
        <v>237</v>
      </c>
      <c r="D3181" s="2" t="s">
        <v>231</v>
      </c>
      <c r="E3181" s="2" t="s">
        <v>187</v>
      </c>
      <c r="F3181" s="8" t="s">
        <v>24</v>
      </c>
      <c r="G3181" s="8">
        <v>0</v>
      </c>
      <c r="H3181" s="8">
        <v>1</v>
      </c>
      <c r="I3181" s="8">
        <v>1</v>
      </c>
      <c r="J3181" s="8">
        <v>0</v>
      </c>
      <c r="K3181" s="8">
        <v>0</v>
      </c>
      <c r="L3181" s="8">
        <v>0</v>
      </c>
      <c r="M3181" s="8">
        <v>1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5">
        <v>409060208</v>
      </c>
    </row>
    <row r="3182" spans="1:21" hidden="1" x14ac:dyDescent="0.25">
      <c r="A3182" s="8" t="s">
        <v>5018</v>
      </c>
      <c r="B3182" s="2" t="s">
        <v>3596</v>
      </c>
      <c r="C3182" s="2" t="s">
        <v>237</v>
      </c>
      <c r="D3182" s="2" t="s">
        <v>231</v>
      </c>
      <c r="E3182" s="2" t="s">
        <v>187</v>
      </c>
      <c r="F3182" s="8" t="s">
        <v>24</v>
      </c>
      <c r="G3182" s="8">
        <v>0</v>
      </c>
      <c r="H3182" s="8">
        <v>1</v>
      </c>
      <c r="I3182" s="8">
        <v>1</v>
      </c>
      <c r="J3182" s="8">
        <v>0</v>
      </c>
      <c r="K3182" s="8">
        <v>0</v>
      </c>
      <c r="L3182" s="8">
        <v>0</v>
      </c>
      <c r="M3182" s="8">
        <v>1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0</v>
      </c>
      <c r="T3182" s="8">
        <v>0</v>
      </c>
      <c r="U3182" s="5">
        <v>409060216</v>
      </c>
    </row>
    <row r="3183" spans="1:21" hidden="1" x14ac:dyDescent="0.25">
      <c r="A3183" s="8" t="s">
        <v>5018</v>
      </c>
      <c r="B3183" s="2" t="s">
        <v>3597</v>
      </c>
      <c r="C3183" s="2" t="s">
        <v>237</v>
      </c>
      <c r="D3183" s="2" t="s">
        <v>231</v>
      </c>
      <c r="E3183" s="2" t="s">
        <v>187</v>
      </c>
      <c r="F3183" s="8" t="s">
        <v>24</v>
      </c>
      <c r="G3183" s="8">
        <v>0</v>
      </c>
      <c r="H3183" s="8">
        <v>1</v>
      </c>
      <c r="I3183" s="8">
        <v>1</v>
      </c>
      <c r="J3183" s="8">
        <v>0</v>
      </c>
      <c r="K3183" s="8">
        <v>0</v>
      </c>
      <c r="L3183" s="8">
        <v>0</v>
      </c>
      <c r="M3183" s="8">
        <v>1</v>
      </c>
      <c r="N3183" s="8">
        <v>0</v>
      </c>
      <c r="O3183" s="8">
        <v>0</v>
      </c>
      <c r="P3183" s="8">
        <v>1</v>
      </c>
      <c r="Q3183" s="8">
        <v>0</v>
      </c>
      <c r="R3183" s="8">
        <v>0</v>
      </c>
      <c r="S3183" s="8">
        <v>0</v>
      </c>
      <c r="T3183" s="8">
        <v>0</v>
      </c>
      <c r="U3183" s="5">
        <v>409060224</v>
      </c>
    </row>
    <row r="3184" spans="1:21" hidden="1" x14ac:dyDescent="0.25">
      <c r="A3184" s="8" t="s">
        <v>5018</v>
      </c>
      <c r="B3184" s="2" t="s">
        <v>3598</v>
      </c>
      <c r="C3184" s="2" t="s">
        <v>237</v>
      </c>
      <c r="D3184" s="2" t="s">
        <v>231</v>
      </c>
      <c r="E3184" s="2" t="s">
        <v>187</v>
      </c>
      <c r="F3184" s="8" t="s">
        <v>24</v>
      </c>
      <c r="G3184" s="8">
        <v>0</v>
      </c>
      <c r="H3184" s="8">
        <v>1</v>
      </c>
      <c r="I3184" s="8">
        <v>1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5">
        <v>409060232</v>
      </c>
    </row>
    <row r="3185" spans="1:21" hidden="1" x14ac:dyDescent="0.25">
      <c r="A3185" s="8" t="s">
        <v>5018</v>
      </c>
      <c r="B3185" s="2" t="s">
        <v>3599</v>
      </c>
      <c r="C3185" s="2" t="s">
        <v>237</v>
      </c>
      <c r="D3185" s="2" t="s">
        <v>231</v>
      </c>
      <c r="E3185" s="2" t="s">
        <v>187</v>
      </c>
      <c r="F3185" s="8" t="s">
        <v>24</v>
      </c>
      <c r="G3185" s="8">
        <v>0</v>
      </c>
      <c r="H3185" s="8">
        <v>1</v>
      </c>
      <c r="I3185" s="8">
        <v>1</v>
      </c>
      <c r="J3185" s="8">
        <v>0</v>
      </c>
      <c r="K3185" s="8">
        <v>0</v>
      </c>
      <c r="L3185" s="8">
        <v>0</v>
      </c>
      <c r="M3185" s="8">
        <v>1</v>
      </c>
      <c r="N3185" s="8">
        <v>0</v>
      </c>
      <c r="O3185" s="8">
        <v>0</v>
      </c>
      <c r="P3185" s="8">
        <v>1</v>
      </c>
      <c r="Q3185" s="8">
        <v>0</v>
      </c>
      <c r="R3185" s="8">
        <v>0</v>
      </c>
      <c r="S3185" s="8">
        <v>0</v>
      </c>
      <c r="T3185" s="8">
        <v>0</v>
      </c>
      <c r="U3185" s="5">
        <v>409060240</v>
      </c>
    </row>
    <row r="3186" spans="1:21" hidden="1" x14ac:dyDescent="0.25">
      <c r="A3186" s="8" t="s">
        <v>5018</v>
      </c>
      <c r="B3186" s="2" t="s">
        <v>3600</v>
      </c>
      <c r="C3186" s="2" t="s">
        <v>237</v>
      </c>
      <c r="D3186" s="2" t="s">
        <v>231</v>
      </c>
      <c r="E3186" s="2" t="s">
        <v>187</v>
      </c>
      <c r="F3186" s="8" t="s">
        <v>24</v>
      </c>
      <c r="G3186" s="8">
        <v>0</v>
      </c>
      <c r="H3186" s="8">
        <v>1</v>
      </c>
      <c r="I3186" s="8">
        <v>1</v>
      </c>
      <c r="J3186" s="8">
        <v>0</v>
      </c>
      <c r="K3186" s="8">
        <v>0</v>
      </c>
      <c r="L3186" s="8">
        <v>0</v>
      </c>
      <c r="M3186" s="8">
        <v>1</v>
      </c>
      <c r="N3186" s="8">
        <v>0</v>
      </c>
      <c r="O3186" s="8">
        <v>0</v>
      </c>
      <c r="P3186" s="8">
        <v>1</v>
      </c>
      <c r="Q3186" s="8">
        <v>0</v>
      </c>
      <c r="R3186" s="8">
        <v>0</v>
      </c>
      <c r="S3186" s="8">
        <v>0</v>
      </c>
      <c r="T3186" s="8">
        <v>0</v>
      </c>
      <c r="U3186" s="5">
        <v>409060259</v>
      </c>
    </row>
    <row r="3187" spans="1:21" hidden="1" x14ac:dyDescent="0.25">
      <c r="A3187" s="8" t="s">
        <v>5018</v>
      </c>
      <c r="B3187" s="2" t="s">
        <v>3601</v>
      </c>
      <c r="C3187" s="2" t="s">
        <v>237</v>
      </c>
      <c r="D3187" s="2" t="s">
        <v>231</v>
      </c>
      <c r="E3187" s="2" t="s">
        <v>187</v>
      </c>
      <c r="F3187" s="8" t="s">
        <v>24</v>
      </c>
      <c r="G3187" s="8">
        <v>0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1</v>
      </c>
      <c r="N3187" s="8">
        <v>0</v>
      </c>
      <c r="O3187" s="8">
        <v>0</v>
      </c>
      <c r="P3187" s="8">
        <v>1</v>
      </c>
      <c r="Q3187" s="8">
        <v>0</v>
      </c>
      <c r="R3187" s="8">
        <v>0</v>
      </c>
      <c r="S3187" s="8">
        <v>0</v>
      </c>
      <c r="T3187" s="8">
        <v>0</v>
      </c>
      <c r="U3187" s="5">
        <v>409060267</v>
      </c>
    </row>
    <row r="3188" spans="1:21" hidden="1" x14ac:dyDescent="0.25">
      <c r="A3188" s="8" t="s">
        <v>5018</v>
      </c>
      <c r="B3188" s="2" t="s">
        <v>3602</v>
      </c>
      <c r="C3188" s="2" t="s">
        <v>237</v>
      </c>
      <c r="D3188" s="2" t="s">
        <v>231</v>
      </c>
      <c r="E3188" s="2" t="s">
        <v>187</v>
      </c>
      <c r="F3188" s="8" t="s">
        <v>24</v>
      </c>
      <c r="G3188" s="8">
        <v>0</v>
      </c>
      <c r="H3188" s="8">
        <v>1</v>
      </c>
      <c r="I3188" s="8">
        <v>1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0</v>
      </c>
      <c r="T3188" s="8">
        <v>0</v>
      </c>
      <c r="U3188" s="5">
        <v>409060275</v>
      </c>
    </row>
    <row r="3189" spans="1:21" hidden="1" x14ac:dyDescent="0.25">
      <c r="A3189" s="8" t="s">
        <v>5018</v>
      </c>
      <c r="B3189" s="2" t="s">
        <v>3603</v>
      </c>
      <c r="C3189" s="2" t="s">
        <v>237</v>
      </c>
      <c r="D3189" s="2" t="s">
        <v>231</v>
      </c>
      <c r="E3189" s="2" t="s">
        <v>187</v>
      </c>
      <c r="F3189" s="8" t="s">
        <v>24</v>
      </c>
      <c r="G3189" s="8">
        <v>0</v>
      </c>
      <c r="H3189" s="8">
        <v>1</v>
      </c>
      <c r="I3189" s="8">
        <v>0</v>
      </c>
      <c r="J3189" s="8">
        <v>0</v>
      </c>
      <c r="K3189" s="8">
        <v>0</v>
      </c>
      <c r="L3189" s="8">
        <v>0</v>
      </c>
      <c r="M3189" s="8">
        <v>1</v>
      </c>
      <c r="N3189" s="8">
        <v>0</v>
      </c>
      <c r="O3189" s="8">
        <v>0</v>
      </c>
      <c r="P3189" s="8">
        <v>1</v>
      </c>
      <c r="Q3189" s="8">
        <v>0</v>
      </c>
      <c r="R3189" s="8">
        <v>0</v>
      </c>
      <c r="S3189" s="8">
        <v>0</v>
      </c>
      <c r="T3189" s="8">
        <v>0</v>
      </c>
      <c r="U3189" s="5">
        <v>409060283</v>
      </c>
    </row>
    <row r="3190" spans="1:21" hidden="1" x14ac:dyDescent="0.25">
      <c r="A3190" s="8" t="s">
        <v>5018</v>
      </c>
      <c r="B3190" s="2" t="s">
        <v>3604</v>
      </c>
      <c r="C3190" s="2" t="s">
        <v>237</v>
      </c>
      <c r="D3190" s="2" t="s">
        <v>231</v>
      </c>
      <c r="E3190" s="2" t="s">
        <v>187</v>
      </c>
      <c r="F3190" s="8" t="s">
        <v>36</v>
      </c>
      <c r="G3190" s="8">
        <v>0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0</v>
      </c>
      <c r="O3190" s="8">
        <v>0</v>
      </c>
      <c r="P3190" s="8">
        <v>1</v>
      </c>
      <c r="Q3190" s="8">
        <v>0</v>
      </c>
      <c r="R3190" s="8">
        <v>0</v>
      </c>
      <c r="S3190" s="8">
        <v>0</v>
      </c>
      <c r="T3190" s="8">
        <v>0</v>
      </c>
      <c r="U3190" s="5">
        <v>409060291</v>
      </c>
    </row>
    <row r="3191" spans="1:21" hidden="1" x14ac:dyDescent="0.25">
      <c r="A3191" s="8" t="s">
        <v>5018</v>
      </c>
      <c r="B3191" s="2" t="s">
        <v>3605</v>
      </c>
      <c r="C3191" s="2" t="s">
        <v>237</v>
      </c>
      <c r="D3191" s="2" t="s">
        <v>231</v>
      </c>
      <c r="E3191" s="2" t="s">
        <v>187</v>
      </c>
      <c r="F3191" s="8" t="s">
        <v>24</v>
      </c>
      <c r="G3191" s="8">
        <v>1</v>
      </c>
      <c r="H3191" s="8">
        <v>0</v>
      </c>
      <c r="I3191" s="8">
        <v>0</v>
      </c>
      <c r="J3191" s="8">
        <v>0</v>
      </c>
      <c r="K3191" s="8">
        <v>1</v>
      </c>
      <c r="L3191" s="8">
        <v>1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5">
        <v>409060305</v>
      </c>
    </row>
    <row r="3192" spans="1:21" hidden="1" x14ac:dyDescent="0.25">
      <c r="A3192" s="8" t="s">
        <v>5018</v>
      </c>
      <c r="B3192" s="2" t="s">
        <v>3606</v>
      </c>
      <c r="C3192" s="2" t="s">
        <v>238</v>
      </c>
      <c r="D3192" s="2" t="s">
        <v>231</v>
      </c>
      <c r="E3192" s="2" t="s">
        <v>187</v>
      </c>
      <c r="F3192" s="8" t="s">
        <v>24</v>
      </c>
      <c r="G3192" s="8">
        <v>0</v>
      </c>
      <c r="H3192" s="8">
        <v>1</v>
      </c>
      <c r="I3192" s="8">
        <v>1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5">
        <v>409070017</v>
      </c>
    </row>
    <row r="3193" spans="1:21" hidden="1" x14ac:dyDescent="0.25">
      <c r="A3193" s="8" t="s">
        <v>5018</v>
      </c>
      <c r="B3193" s="2" t="s">
        <v>3607</v>
      </c>
      <c r="C3193" s="2" t="s">
        <v>238</v>
      </c>
      <c r="D3193" s="2" t="s">
        <v>231</v>
      </c>
      <c r="E3193" s="2" t="s">
        <v>187</v>
      </c>
      <c r="F3193" s="8" t="s">
        <v>24</v>
      </c>
      <c r="G3193" s="8">
        <v>0</v>
      </c>
      <c r="H3193" s="8">
        <v>1</v>
      </c>
      <c r="I3193" s="8">
        <v>1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0</v>
      </c>
      <c r="U3193" s="5">
        <v>409070025</v>
      </c>
    </row>
    <row r="3194" spans="1:21" hidden="1" x14ac:dyDescent="0.25">
      <c r="A3194" s="8" t="s">
        <v>5018</v>
      </c>
      <c r="B3194" s="2" t="s">
        <v>3608</v>
      </c>
      <c r="C3194" s="2" t="s">
        <v>238</v>
      </c>
      <c r="D3194" s="2" t="s">
        <v>231</v>
      </c>
      <c r="E3194" s="2" t="s">
        <v>187</v>
      </c>
      <c r="F3194" s="8" t="s">
        <v>24</v>
      </c>
      <c r="G3194" s="8">
        <v>0</v>
      </c>
      <c r="H3194" s="8">
        <v>1</v>
      </c>
      <c r="I3194" s="8">
        <v>1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5">
        <v>409070033</v>
      </c>
    </row>
    <row r="3195" spans="1:21" hidden="1" x14ac:dyDescent="0.25">
      <c r="A3195" s="8" t="s">
        <v>5018</v>
      </c>
      <c r="B3195" s="2" t="s">
        <v>3609</v>
      </c>
      <c r="C3195" s="2" t="s">
        <v>238</v>
      </c>
      <c r="D3195" s="2" t="s">
        <v>231</v>
      </c>
      <c r="E3195" s="2" t="s">
        <v>187</v>
      </c>
      <c r="F3195" s="8" t="s">
        <v>24</v>
      </c>
      <c r="G3195" s="8">
        <v>0</v>
      </c>
      <c r="H3195" s="8">
        <v>1</v>
      </c>
      <c r="I3195" s="8">
        <v>1</v>
      </c>
      <c r="J3195" s="8">
        <v>0</v>
      </c>
      <c r="K3195" s="8">
        <v>0</v>
      </c>
      <c r="L3195" s="8">
        <v>0</v>
      </c>
      <c r="M3195" s="8">
        <v>1</v>
      </c>
      <c r="N3195" s="8">
        <v>0</v>
      </c>
      <c r="O3195" s="8">
        <v>0</v>
      </c>
      <c r="P3195" s="8">
        <v>1</v>
      </c>
      <c r="Q3195" s="8">
        <v>0</v>
      </c>
      <c r="R3195" s="8">
        <v>0</v>
      </c>
      <c r="S3195" s="8">
        <v>0</v>
      </c>
      <c r="T3195" s="8">
        <v>0</v>
      </c>
      <c r="U3195" s="5">
        <v>409070041</v>
      </c>
    </row>
    <row r="3196" spans="1:21" hidden="1" x14ac:dyDescent="0.25">
      <c r="A3196" s="8" t="s">
        <v>5018</v>
      </c>
      <c r="B3196" s="2" t="s">
        <v>3610</v>
      </c>
      <c r="C3196" s="2" t="s">
        <v>238</v>
      </c>
      <c r="D3196" s="2" t="s">
        <v>231</v>
      </c>
      <c r="E3196" s="2" t="s">
        <v>187</v>
      </c>
      <c r="F3196" s="8" t="s">
        <v>24</v>
      </c>
      <c r="G3196" s="8">
        <v>0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5">
        <v>409070050</v>
      </c>
    </row>
    <row r="3197" spans="1:21" hidden="1" x14ac:dyDescent="0.25">
      <c r="A3197" s="8" t="s">
        <v>5018</v>
      </c>
      <c r="B3197" s="2" t="s">
        <v>3611</v>
      </c>
      <c r="C3197" s="2" t="s">
        <v>238</v>
      </c>
      <c r="D3197" s="2" t="s">
        <v>231</v>
      </c>
      <c r="E3197" s="2" t="s">
        <v>187</v>
      </c>
      <c r="F3197" s="8" t="s">
        <v>24</v>
      </c>
      <c r="G3197" s="8">
        <v>0</v>
      </c>
      <c r="H3197" s="8">
        <v>1</v>
      </c>
      <c r="I3197" s="8">
        <v>1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0</v>
      </c>
      <c r="P3197" s="8">
        <v>1</v>
      </c>
      <c r="Q3197" s="8">
        <v>0</v>
      </c>
      <c r="R3197" s="8">
        <v>0</v>
      </c>
      <c r="S3197" s="8">
        <v>0</v>
      </c>
      <c r="T3197" s="8">
        <v>0</v>
      </c>
      <c r="U3197" s="5">
        <v>409070068</v>
      </c>
    </row>
    <row r="3198" spans="1:21" hidden="1" x14ac:dyDescent="0.25">
      <c r="A3198" s="8" t="s">
        <v>5018</v>
      </c>
      <c r="B3198" s="2" t="s">
        <v>3612</v>
      </c>
      <c r="C3198" s="2" t="s">
        <v>238</v>
      </c>
      <c r="D3198" s="2" t="s">
        <v>231</v>
      </c>
      <c r="E3198" s="2" t="s">
        <v>187</v>
      </c>
      <c r="F3198" s="8" t="s">
        <v>24</v>
      </c>
      <c r="G3198" s="8">
        <v>0</v>
      </c>
      <c r="H3198" s="8">
        <v>1</v>
      </c>
      <c r="I3198" s="8">
        <v>1</v>
      </c>
      <c r="J3198" s="8">
        <v>0</v>
      </c>
      <c r="K3198" s="8">
        <v>0</v>
      </c>
      <c r="L3198" s="8">
        <v>0</v>
      </c>
      <c r="M3198" s="8">
        <v>1</v>
      </c>
      <c r="N3198" s="8">
        <v>0</v>
      </c>
      <c r="O3198" s="8">
        <v>0</v>
      </c>
      <c r="P3198" s="8">
        <v>1</v>
      </c>
      <c r="Q3198" s="8">
        <v>0</v>
      </c>
      <c r="R3198" s="8">
        <v>0</v>
      </c>
      <c r="S3198" s="8">
        <v>0</v>
      </c>
      <c r="T3198" s="8">
        <v>0</v>
      </c>
      <c r="U3198" s="5">
        <v>409070076</v>
      </c>
    </row>
    <row r="3199" spans="1:21" hidden="1" x14ac:dyDescent="0.25">
      <c r="A3199" s="8" t="s">
        <v>5018</v>
      </c>
      <c r="B3199" s="2" t="s">
        <v>3613</v>
      </c>
      <c r="C3199" s="2" t="s">
        <v>238</v>
      </c>
      <c r="D3199" s="2" t="s">
        <v>231</v>
      </c>
      <c r="E3199" s="2" t="s">
        <v>187</v>
      </c>
      <c r="F3199" s="8" t="s">
        <v>24</v>
      </c>
      <c r="G3199" s="8">
        <v>0</v>
      </c>
      <c r="H3199" s="8">
        <v>1</v>
      </c>
      <c r="I3199" s="8">
        <v>1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0</v>
      </c>
      <c r="P3199" s="8">
        <v>1</v>
      </c>
      <c r="Q3199" s="8">
        <v>0</v>
      </c>
      <c r="R3199" s="8">
        <v>0</v>
      </c>
      <c r="S3199" s="8">
        <v>0</v>
      </c>
      <c r="T3199" s="8">
        <v>0</v>
      </c>
      <c r="U3199" s="5">
        <v>409070084</v>
      </c>
    </row>
    <row r="3200" spans="1:21" hidden="1" x14ac:dyDescent="0.25">
      <c r="A3200" s="8" t="s">
        <v>5018</v>
      </c>
      <c r="B3200" s="2" t="s">
        <v>3614</v>
      </c>
      <c r="C3200" s="2" t="s">
        <v>238</v>
      </c>
      <c r="D3200" s="2" t="s">
        <v>231</v>
      </c>
      <c r="E3200" s="2" t="s">
        <v>187</v>
      </c>
      <c r="F3200" s="8" t="s">
        <v>24</v>
      </c>
      <c r="G3200" s="8">
        <v>0</v>
      </c>
      <c r="H3200" s="8">
        <v>1</v>
      </c>
      <c r="I3200" s="8">
        <v>1</v>
      </c>
      <c r="J3200" s="8">
        <v>0</v>
      </c>
      <c r="K3200" s="8">
        <v>0</v>
      </c>
      <c r="L3200" s="8">
        <v>0</v>
      </c>
      <c r="M3200" s="8">
        <v>1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5">
        <v>409070092</v>
      </c>
    </row>
    <row r="3201" spans="1:21" hidden="1" x14ac:dyDescent="0.25">
      <c r="A3201" s="8" t="s">
        <v>5018</v>
      </c>
      <c r="B3201" s="2" t="s">
        <v>3615</v>
      </c>
      <c r="C3201" s="2" t="s">
        <v>238</v>
      </c>
      <c r="D3201" s="2" t="s">
        <v>231</v>
      </c>
      <c r="E3201" s="2" t="s">
        <v>187</v>
      </c>
      <c r="F3201" s="8" t="s">
        <v>24</v>
      </c>
      <c r="G3201" s="8">
        <v>1</v>
      </c>
      <c r="H3201" s="8">
        <v>1</v>
      </c>
      <c r="I3201" s="8">
        <v>1</v>
      </c>
      <c r="J3201" s="8">
        <v>0</v>
      </c>
      <c r="K3201" s="8">
        <v>1</v>
      </c>
      <c r="L3201" s="8">
        <v>1</v>
      </c>
      <c r="M3201" s="8">
        <v>1</v>
      </c>
      <c r="N3201" s="8">
        <v>0</v>
      </c>
      <c r="O3201" s="8">
        <v>0</v>
      </c>
      <c r="P3201" s="8">
        <v>1</v>
      </c>
      <c r="Q3201" s="8">
        <v>0</v>
      </c>
      <c r="R3201" s="8">
        <v>0</v>
      </c>
      <c r="S3201" s="8">
        <v>0</v>
      </c>
      <c r="T3201" s="8">
        <v>0</v>
      </c>
      <c r="U3201" s="5">
        <v>409070106</v>
      </c>
    </row>
    <row r="3202" spans="1:21" hidden="1" x14ac:dyDescent="0.25">
      <c r="A3202" s="8" t="s">
        <v>5018</v>
      </c>
      <c r="B3202" s="2" t="s">
        <v>3616</v>
      </c>
      <c r="C3202" s="2" t="s">
        <v>238</v>
      </c>
      <c r="D3202" s="2" t="s">
        <v>231</v>
      </c>
      <c r="E3202" s="2" t="s">
        <v>187</v>
      </c>
      <c r="F3202" s="8" t="s">
        <v>24</v>
      </c>
      <c r="G3202" s="8">
        <v>0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1</v>
      </c>
      <c r="Q3202" s="8">
        <v>0</v>
      </c>
      <c r="R3202" s="8">
        <v>0</v>
      </c>
      <c r="S3202" s="8">
        <v>0</v>
      </c>
      <c r="T3202" s="8">
        <v>0</v>
      </c>
      <c r="U3202" s="5">
        <v>409070114</v>
      </c>
    </row>
    <row r="3203" spans="1:21" hidden="1" x14ac:dyDescent="0.25">
      <c r="A3203" s="8" t="s">
        <v>5018</v>
      </c>
      <c r="B3203" s="2" t="s">
        <v>3617</v>
      </c>
      <c r="C3203" s="2" t="s">
        <v>238</v>
      </c>
      <c r="D3203" s="2" t="s">
        <v>231</v>
      </c>
      <c r="E3203" s="2" t="s">
        <v>187</v>
      </c>
      <c r="F3203" s="8" t="s">
        <v>24</v>
      </c>
      <c r="G3203" s="8">
        <v>1</v>
      </c>
      <c r="H3203" s="8">
        <v>1</v>
      </c>
      <c r="I3203" s="8">
        <v>1</v>
      </c>
      <c r="J3203" s="8">
        <v>0</v>
      </c>
      <c r="K3203" s="8">
        <v>1</v>
      </c>
      <c r="L3203" s="8">
        <v>1</v>
      </c>
      <c r="M3203" s="8">
        <v>0</v>
      </c>
      <c r="N3203" s="8">
        <v>1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0</v>
      </c>
      <c r="U3203" s="5">
        <v>409070122</v>
      </c>
    </row>
    <row r="3204" spans="1:21" hidden="1" x14ac:dyDescent="0.25">
      <c r="A3204" s="8" t="s">
        <v>5018</v>
      </c>
      <c r="B3204" s="2" t="s">
        <v>3618</v>
      </c>
      <c r="C3204" s="2" t="s">
        <v>238</v>
      </c>
      <c r="D3204" s="2" t="s">
        <v>231</v>
      </c>
      <c r="E3204" s="2" t="s">
        <v>187</v>
      </c>
      <c r="F3204" s="8" t="s">
        <v>24</v>
      </c>
      <c r="G3204" s="8">
        <v>0</v>
      </c>
      <c r="H3204" s="8">
        <v>1</v>
      </c>
      <c r="I3204" s="8">
        <v>1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>
        <v>1</v>
      </c>
      <c r="Q3204" s="8">
        <v>0</v>
      </c>
      <c r="R3204" s="8">
        <v>0</v>
      </c>
      <c r="S3204" s="8">
        <v>0</v>
      </c>
      <c r="T3204" s="8">
        <v>0</v>
      </c>
      <c r="U3204" s="5">
        <v>409070130</v>
      </c>
    </row>
    <row r="3205" spans="1:21" hidden="1" x14ac:dyDescent="0.25">
      <c r="A3205" s="8" t="s">
        <v>5018</v>
      </c>
      <c r="B3205" s="2" t="s">
        <v>3619</v>
      </c>
      <c r="C3205" s="2" t="s">
        <v>238</v>
      </c>
      <c r="D3205" s="2" t="s">
        <v>231</v>
      </c>
      <c r="E3205" s="2" t="s">
        <v>187</v>
      </c>
      <c r="F3205" s="8" t="s">
        <v>24</v>
      </c>
      <c r="G3205" s="8">
        <v>1</v>
      </c>
      <c r="H3205" s="8">
        <v>1</v>
      </c>
      <c r="I3205" s="8">
        <v>1</v>
      </c>
      <c r="J3205" s="8">
        <v>0</v>
      </c>
      <c r="K3205" s="8">
        <v>0</v>
      </c>
      <c r="L3205" s="8">
        <v>0</v>
      </c>
      <c r="M3205" s="8">
        <v>1</v>
      </c>
      <c r="N3205" s="8">
        <v>0</v>
      </c>
      <c r="O3205" s="8">
        <v>0</v>
      </c>
      <c r="P3205" s="8">
        <v>1</v>
      </c>
      <c r="Q3205" s="8">
        <v>0</v>
      </c>
      <c r="R3205" s="8">
        <v>0</v>
      </c>
      <c r="S3205" s="8">
        <v>0</v>
      </c>
      <c r="T3205" s="8">
        <v>0</v>
      </c>
      <c r="U3205" s="5">
        <v>409070149</v>
      </c>
    </row>
    <row r="3206" spans="1:21" hidden="1" x14ac:dyDescent="0.25">
      <c r="A3206" s="8" t="s">
        <v>5018</v>
      </c>
      <c r="B3206" s="2" t="s">
        <v>3620</v>
      </c>
      <c r="C3206" s="2" t="s">
        <v>238</v>
      </c>
      <c r="D3206" s="2" t="s">
        <v>231</v>
      </c>
      <c r="E3206" s="2" t="s">
        <v>187</v>
      </c>
      <c r="F3206" s="8" t="s">
        <v>24</v>
      </c>
      <c r="G3206" s="8">
        <v>1</v>
      </c>
      <c r="H3206" s="8">
        <v>1</v>
      </c>
      <c r="I3206" s="8">
        <v>1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5">
        <v>409070157</v>
      </c>
    </row>
    <row r="3207" spans="1:21" hidden="1" x14ac:dyDescent="0.25">
      <c r="A3207" s="8" t="s">
        <v>5018</v>
      </c>
      <c r="B3207" s="2" t="s">
        <v>3621</v>
      </c>
      <c r="C3207" s="2" t="s">
        <v>238</v>
      </c>
      <c r="D3207" s="2" t="s">
        <v>231</v>
      </c>
      <c r="E3207" s="2" t="s">
        <v>187</v>
      </c>
      <c r="F3207" s="8" t="s">
        <v>24</v>
      </c>
      <c r="G3207" s="8">
        <v>1</v>
      </c>
      <c r="H3207" s="8">
        <v>1</v>
      </c>
      <c r="I3207" s="8">
        <v>1</v>
      </c>
      <c r="J3207" s="8">
        <v>0</v>
      </c>
      <c r="K3207" s="8">
        <v>1</v>
      </c>
      <c r="L3207" s="8">
        <v>1</v>
      </c>
      <c r="M3207" s="8">
        <v>0</v>
      </c>
      <c r="N3207" s="8">
        <v>1</v>
      </c>
      <c r="O3207" s="8">
        <v>0</v>
      </c>
      <c r="P3207" s="8">
        <v>1</v>
      </c>
      <c r="Q3207" s="8">
        <v>0</v>
      </c>
      <c r="R3207" s="8">
        <v>0</v>
      </c>
      <c r="S3207" s="8">
        <v>0</v>
      </c>
      <c r="T3207" s="8">
        <v>0</v>
      </c>
      <c r="U3207" s="5">
        <v>409070165</v>
      </c>
    </row>
    <row r="3208" spans="1:21" hidden="1" x14ac:dyDescent="0.25">
      <c r="A3208" s="8" t="s">
        <v>5018</v>
      </c>
      <c r="B3208" s="2" t="s">
        <v>3622</v>
      </c>
      <c r="C3208" s="2" t="s">
        <v>238</v>
      </c>
      <c r="D3208" s="2" t="s">
        <v>231</v>
      </c>
      <c r="E3208" s="2" t="s">
        <v>187</v>
      </c>
      <c r="F3208" s="8" t="s">
        <v>24</v>
      </c>
      <c r="G3208" s="8">
        <v>1</v>
      </c>
      <c r="H3208" s="8">
        <v>0</v>
      </c>
      <c r="I3208" s="8">
        <v>0</v>
      </c>
      <c r="J3208" s="8">
        <v>1</v>
      </c>
      <c r="K3208" s="8">
        <v>1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5">
        <v>409070173</v>
      </c>
    </row>
    <row r="3209" spans="1:21" hidden="1" x14ac:dyDescent="0.25">
      <c r="A3209" s="8" t="s">
        <v>5018</v>
      </c>
      <c r="B3209" s="2" t="s">
        <v>3623</v>
      </c>
      <c r="C3209" s="2" t="s">
        <v>238</v>
      </c>
      <c r="D3209" s="2" t="s">
        <v>231</v>
      </c>
      <c r="E3209" s="2" t="s">
        <v>187</v>
      </c>
      <c r="F3209" s="8" t="s">
        <v>24</v>
      </c>
      <c r="G3209" s="8">
        <v>1</v>
      </c>
      <c r="H3209" s="8">
        <v>1</v>
      </c>
      <c r="I3209" s="8">
        <v>1</v>
      </c>
      <c r="J3209" s="8">
        <v>0</v>
      </c>
      <c r="K3209" s="8">
        <v>1</v>
      </c>
      <c r="L3209" s="8">
        <v>1</v>
      </c>
      <c r="M3209" s="8">
        <v>0</v>
      </c>
      <c r="N3209" s="8">
        <v>1</v>
      </c>
      <c r="O3209" s="8">
        <v>0</v>
      </c>
      <c r="P3209" s="8">
        <v>1</v>
      </c>
      <c r="Q3209" s="8">
        <v>0</v>
      </c>
      <c r="R3209" s="8">
        <v>0</v>
      </c>
      <c r="S3209" s="8">
        <v>0</v>
      </c>
      <c r="T3209" s="8">
        <v>0</v>
      </c>
      <c r="U3209" s="5">
        <v>409070181</v>
      </c>
    </row>
    <row r="3210" spans="1:21" hidden="1" x14ac:dyDescent="0.25">
      <c r="A3210" s="8" t="s">
        <v>5018</v>
      </c>
      <c r="B3210" s="2" t="s">
        <v>3624</v>
      </c>
      <c r="C3210" s="2" t="s">
        <v>238</v>
      </c>
      <c r="D3210" s="2" t="s">
        <v>231</v>
      </c>
      <c r="E3210" s="2" t="s">
        <v>187</v>
      </c>
      <c r="F3210" s="8" t="s">
        <v>24</v>
      </c>
      <c r="G3210" s="8">
        <v>0</v>
      </c>
      <c r="H3210" s="8">
        <v>1</v>
      </c>
      <c r="I3210" s="8">
        <v>1</v>
      </c>
      <c r="J3210" s="8">
        <v>0</v>
      </c>
      <c r="K3210" s="8">
        <v>0</v>
      </c>
      <c r="L3210" s="8">
        <v>0</v>
      </c>
      <c r="M3210" s="8">
        <v>1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0</v>
      </c>
      <c r="U3210" s="5">
        <v>409070190</v>
      </c>
    </row>
    <row r="3211" spans="1:21" hidden="1" x14ac:dyDescent="0.25">
      <c r="A3211" s="8" t="s">
        <v>5018</v>
      </c>
      <c r="B3211" s="2" t="s">
        <v>3625</v>
      </c>
      <c r="C3211" s="2" t="s">
        <v>238</v>
      </c>
      <c r="D3211" s="2" t="s">
        <v>231</v>
      </c>
      <c r="E3211" s="2" t="s">
        <v>187</v>
      </c>
      <c r="F3211" s="8" t="s">
        <v>24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0</v>
      </c>
      <c r="O3211" s="8">
        <v>0</v>
      </c>
      <c r="P3211" s="8">
        <v>1</v>
      </c>
      <c r="Q3211" s="8">
        <v>0</v>
      </c>
      <c r="R3211" s="8">
        <v>0</v>
      </c>
      <c r="S3211" s="8">
        <v>0</v>
      </c>
      <c r="T3211" s="8">
        <v>0</v>
      </c>
      <c r="U3211" s="5">
        <v>409070203</v>
      </c>
    </row>
    <row r="3212" spans="1:21" hidden="1" x14ac:dyDescent="0.25">
      <c r="A3212" s="8" t="s">
        <v>5018</v>
      </c>
      <c r="B3212" s="2" t="s">
        <v>3626</v>
      </c>
      <c r="C3212" s="2" t="s">
        <v>238</v>
      </c>
      <c r="D3212" s="2" t="s">
        <v>231</v>
      </c>
      <c r="E3212" s="2" t="s">
        <v>187</v>
      </c>
      <c r="F3212" s="8" t="s">
        <v>24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1</v>
      </c>
      <c r="N3212" s="8">
        <v>0</v>
      </c>
      <c r="O3212" s="8">
        <v>0</v>
      </c>
      <c r="P3212" s="8">
        <v>1</v>
      </c>
      <c r="Q3212" s="8">
        <v>0</v>
      </c>
      <c r="R3212" s="8">
        <v>0</v>
      </c>
      <c r="S3212" s="8">
        <v>0</v>
      </c>
      <c r="T3212" s="8">
        <v>0</v>
      </c>
      <c r="U3212" s="5">
        <v>409070211</v>
      </c>
    </row>
    <row r="3213" spans="1:21" hidden="1" x14ac:dyDescent="0.25">
      <c r="A3213" s="8" t="s">
        <v>5018</v>
      </c>
      <c r="B3213" s="2" t="s">
        <v>3627</v>
      </c>
      <c r="C3213" s="2" t="s">
        <v>238</v>
      </c>
      <c r="D3213" s="2" t="s">
        <v>231</v>
      </c>
      <c r="E3213" s="2" t="s">
        <v>187</v>
      </c>
      <c r="F3213" s="8" t="s">
        <v>24</v>
      </c>
      <c r="G3213" s="8">
        <v>0</v>
      </c>
      <c r="H3213" s="8">
        <v>1</v>
      </c>
      <c r="I3213" s="8">
        <v>1</v>
      </c>
      <c r="J3213" s="8">
        <v>0</v>
      </c>
      <c r="K3213" s="8">
        <v>0</v>
      </c>
      <c r="L3213" s="8">
        <v>0</v>
      </c>
      <c r="M3213" s="8">
        <v>1</v>
      </c>
      <c r="N3213" s="8">
        <v>0</v>
      </c>
      <c r="O3213" s="8">
        <v>0</v>
      </c>
      <c r="P3213" s="8">
        <v>1</v>
      </c>
      <c r="Q3213" s="8">
        <v>0</v>
      </c>
      <c r="R3213" s="8">
        <v>0</v>
      </c>
      <c r="S3213" s="8">
        <v>0</v>
      </c>
      <c r="T3213" s="8">
        <v>0</v>
      </c>
      <c r="U3213" s="5">
        <v>409070220</v>
      </c>
    </row>
    <row r="3214" spans="1:21" hidden="1" x14ac:dyDescent="0.25">
      <c r="A3214" s="8" t="s">
        <v>5018</v>
      </c>
      <c r="B3214" s="2" t="s">
        <v>3628</v>
      </c>
      <c r="C3214" s="2" t="s">
        <v>238</v>
      </c>
      <c r="D3214" s="2" t="s">
        <v>231</v>
      </c>
      <c r="E3214" s="2" t="s">
        <v>187</v>
      </c>
      <c r="F3214" s="8" t="s">
        <v>24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1</v>
      </c>
      <c r="N3214" s="8">
        <v>0</v>
      </c>
      <c r="O3214" s="8">
        <v>0</v>
      </c>
      <c r="P3214" s="8">
        <v>1</v>
      </c>
      <c r="Q3214" s="8">
        <v>0</v>
      </c>
      <c r="R3214" s="8">
        <v>0</v>
      </c>
      <c r="S3214" s="8">
        <v>0</v>
      </c>
      <c r="T3214" s="8">
        <v>0</v>
      </c>
      <c r="U3214" s="5">
        <v>409070238</v>
      </c>
    </row>
    <row r="3215" spans="1:21" hidden="1" x14ac:dyDescent="0.25">
      <c r="A3215" s="8" t="s">
        <v>5018</v>
      </c>
      <c r="B3215" s="2" t="s">
        <v>3629</v>
      </c>
      <c r="C3215" s="2" t="s">
        <v>238</v>
      </c>
      <c r="D3215" s="2" t="s">
        <v>231</v>
      </c>
      <c r="E3215" s="2" t="s">
        <v>187</v>
      </c>
      <c r="F3215" s="8" t="s">
        <v>24</v>
      </c>
      <c r="G3215" s="8">
        <v>0</v>
      </c>
      <c r="H3215" s="8">
        <v>1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5">
        <v>409070246</v>
      </c>
    </row>
    <row r="3216" spans="1:21" hidden="1" x14ac:dyDescent="0.25">
      <c r="A3216" s="8" t="s">
        <v>5018</v>
      </c>
      <c r="B3216" s="2" t="s">
        <v>3630</v>
      </c>
      <c r="C3216" s="2" t="s">
        <v>238</v>
      </c>
      <c r="D3216" s="2" t="s">
        <v>231</v>
      </c>
      <c r="E3216" s="2" t="s">
        <v>187</v>
      </c>
      <c r="F3216" s="8" t="s">
        <v>24</v>
      </c>
      <c r="G3216" s="8">
        <v>0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0</v>
      </c>
      <c r="O3216" s="8">
        <v>0</v>
      </c>
      <c r="P3216" s="8">
        <v>1</v>
      </c>
      <c r="Q3216" s="8">
        <v>0</v>
      </c>
      <c r="R3216" s="8">
        <v>0</v>
      </c>
      <c r="S3216" s="8">
        <v>0</v>
      </c>
      <c r="T3216" s="8">
        <v>0</v>
      </c>
      <c r="U3216" s="5">
        <v>409070254</v>
      </c>
    </row>
    <row r="3217" spans="1:21" hidden="1" x14ac:dyDescent="0.25">
      <c r="A3217" s="8" t="s">
        <v>5018</v>
      </c>
      <c r="B3217" s="2" t="s">
        <v>3631</v>
      </c>
      <c r="C3217" s="2" t="s">
        <v>238</v>
      </c>
      <c r="D3217" s="2" t="s">
        <v>231</v>
      </c>
      <c r="E3217" s="2" t="s">
        <v>187</v>
      </c>
      <c r="F3217" s="8" t="s">
        <v>24</v>
      </c>
      <c r="G3217" s="8">
        <v>0</v>
      </c>
      <c r="H3217" s="8">
        <v>1</v>
      </c>
      <c r="I3217" s="8">
        <v>1</v>
      </c>
      <c r="J3217" s="8">
        <v>0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5">
        <v>409070262</v>
      </c>
    </row>
    <row r="3218" spans="1:21" hidden="1" x14ac:dyDescent="0.25">
      <c r="A3218" s="8" t="s">
        <v>5018</v>
      </c>
      <c r="B3218" s="2" t="s">
        <v>3632</v>
      </c>
      <c r="C3218" s="2" t="s">
        <v>238</v>
      </c>
      <c r="D3218" s="2" t="s">
        <v>231</v>
      </c>
      <c r="E3218" s="2" t="s">
        <v>187</v>
      </c>
      <c r="F3218" s="8" t="s">
        <v>24</v>
      </c>
      <c r="G3218" s="8">
        <v>0</v>
      </c>
      <c r="H3218" s="8">
        <v>1</v>
      </c>
      <c r="I3218" s="8">
        <v>1</v>
      </c>
      <c r="J3218" s="8">
        <v>0</v>
      </c>
      <c r="K3218" s="8">
        <v>0</v>
      </c>
      <c r="L3218" s="8">
        <v>0</v>
      </c>
      <c r="M3218" s="8">
        <v>1</v>
      </c>
      <c r="N3218" s="8">
        <v>0</v>
      </c>
      <c r="O3218" s="8">
        <v>0</v>
      </c>
      <c r="P3218" s="8">
        <v>1</v>
      </c>
      <c r="Q3218" s="8">
        <v>0</v>
      </c>
      <c r="R3218" s="8">
        <v>0</v>
      </c>
      <c r="S3218" s="8">
        <v>0</v>
      </c>
      <c r="T3218" s="8">
        <v>0</v>
      </c>
      <c r="U3218" s="5">
        <v>409070270</v>
      </c>
    </row>
    <row r="3219" spans="1:21" hidden="1" x14ac:dyDescent="0.25">
      <c r="A3219" s="8" t="s">
        <v>5018</v>
      </c>
      <c r="B3219" s="2" t="s">
        <v>3633</v>
      </c>
      <c r="C3219" s="2" t="s">
        <v>238</v>
      </c>
      <c r="D3219" s="2" t="s">
        <v>231</v>
      </c>
      <c r="E3219" s="2" t="s">
        <v>187</v>
      </c>
      <c r="F3219" s="8" t="s">
        <v>24</v>
      </c>
      <c r="G3219" s="8">
        <v>0</v>
      </c>
      <c r="H3219" s="8">
        <v>1</v>
      </c>
      <c r="I3219" s="8">
        <v>1</v>
      </c>
      <c r="J3219" s="8">
        <v>0</v>
      </c>
      <c r="K3219" s="8">
        <v>0</v>
      </c>
      <c r="L3219" s="8">
        <v>0</v>
      </c>
      <c r="M3219" s="8">
        <v>1</v>
      </c>
      <c r="N3219" s="8">
        <v>0</v>
      </c>
      <c r="O3219" s="8">
        <v>0</v>
      </c>
      <c r="P3219" s="8">
        <v>1</v>
      </c>
      <c r="Q3219" s="8">
        <v>0</v>
      </c>
      <c r="R3219" s="8">
        <v>0</v>
      </c>
      <c r="S3219" s="8">
        <v>0</v>
      </c>
      <c r="T3219" s="8">
        <v>0</v>
      </c>
      <c r="U3219" s="5">
        <v>409070289</v>
      </c>
    </row>
    <row r="3220" spans="1:21" hidden="1" x14ac:dyDescent="0.25">
      <c r="A3220" s="8" t="s">
        <v>5018</v>
      </c>
      <c r="B3220" s="2" t="s">
        <v>3634</v>
      </c>
      <c r="C3220" s="2" t="s">
        <v>238</v>
      </c>
      <c r="D3220" s="2" t="s">
        <v>231</v>
      </c>
      <c r="E3220" s="2" t="s">
        <v>187</v>
      </c>
      <c r="F3220" s="8" t="s">
        <v>24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5">
        <v>409070297</v>
      </c>
    </row>
    <row r="3221" spans="1:21" hidden="1" x14ac:dyDescent="0.25">
      <c r="A3221" s="8" t="s">
        <v>5018</v>
      </c>
      <c r="B3221" s="2" t="s">
        <v>3635</v>
      </c>
      <c r="C3221" s="2" t="s">
        <v>238</v>
      </c>
      <c r="D3221" s="2" t="s">
        <v>231</v>
      </c>
      <c r="E3221" s="2" t="s">
        <v>187</v>
      </c>
      <c r="F3221" s="8" t="s">
        <v>24</v>
      </c>
      <c r="G3221" s="8">
        <v>0</v>
      </c>
      <c r="H3221" s="8">
        <v>1</v>
      </c>
      <c r="I3221" s="8">
        <v>1</v>
      </c>
      <c r="J3221" s="8">
        <v>0</v>
      </c>
      <c r="K3221" s="8">
        <v>0</v>
      </c>
      <c r="L3221" s="8">
        <v>0</v>
      </c>
      <c r="M3221" s="8">
        <v>1</v>
      </c>
      <c r="N3221" s="8">
        <v>0</v>
      </c>
      <c r="O3221" s="8">
        <v>0</v>
      </c>
      <c r="P3221" s="8">
        <v>1</v>
      </c>
      <c r="Q3221" s="8">
        <v>0</v>
      </c>
      <c r="R3221" s="8">
        <v>0</v>
      </c>
      <c r="S3221" s="8">
        <v>0</v>
      </c>
      <c r="T3221" s="8">
        <v>0</v>
      </c>
      <c r="U3221" s="5">
        <v>409070300</v>
      </c>
    </row>
    <row r="3222" spans="1:21" hidden="1" x14ac:dyDescent="0.25">
      <c r="A3222" s="8" t="s">
        <v>5018</v>
      </c>
      <c r="B3222" s="2" t="s">
        <v>3636</v>
      </c>
      <c r="C3222" s="2" t="s">
        <v>240</v>
      </c>
      <c r="D3222" s="2" t="s">
        <v>239</v>
      </c>
      <c r="E3222" s="2" t="s">
        <v>187</v>
      </c>
      <c r="F3222" s="8" t="s">
        <v>24</v>
      </c>
      <c r="G3222" s="8">
        <v>1</v>
      </c>
      <c r="H3222" s="8">
        <v>1</v>
      </c>
      <c r="I3222" s="8">
        <v>1</v>
      </c>
      <c r="J3222" s="8">
        <v>0</v>
      </c>
      <c r="K3222" s="8">
        <v>1</v>
      </c>
      <c r="L3222" s="8">
        <v>1</v>
      </c>
      <c r="M3222" s="8">
        <v>1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5">
        <v>410010014</v>
      </c>
    </row>
    <row r="3223" spans="1:21" hidden="1" x14ac:dyDescent="0.25">
      <c r="A3223" s="8" t="s">
        <v>5018</v>
      </c>
      <c r="B3223" s="2" t="s">
        <v>3637</v>
      </c>
      <c r="C3223" s="2" t="s">
        <v>240</v>
      </c>
      <c r="D3223" s="2" t="s">
        <v>239</v>
      </c>
      <c r="E3223" s="2" t="s">
        <v>187</v>
      </c>
      <c r="F3223" s="8" t="s">
        <v>24</v>
      </c>
      <c r="G3223" s="8">
        <v>1</v>
      </c>
      <c r="H3223" s="8">
        <v>0</v>
      </c>
      <c r="I3223" s="8">
        <v>0</v>
      </c>
      <c r="J3223" s="8">
        <v>1</v>
      </c>
      <c r="K3223" s="8">
        <v>1</v>
      </c>
      <c r="L3223" s="8">
        <v>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5">
        <v>410010022</v>
      </c>
    </row>
    <row r="3224" spans="1:21" hidden="1" x14ac:dyDescent="0.25">
      <c r="A3224" s="8" t="s">
        <v>5018</v>
      </c>
      <c r="B3224" s="2" t="s">
        <v>3638</v>
      </c>
      <c r="C3224" s="2" t="s">
        <v>240</v>
      </c>
      <c r="D3224" s="2" t="s">
        <v>239</v>
      </c>
      <c r="E3224" s="2" t="s">
        <v>187</v>
      </c>
      <c r="F3224" s="8" t="s">
        <v>24</v>
      </c>
      <c r="G3224" s="8">
        <v>1</v>
      </c>
      <c r="H3224" s="8">
        <v>0</v>
      </c>
      <c r="I3224" s="8">
        <v>0</v>
      </c>
      <c r="J3224" s="8">
        <v>1</v>
      </c>
      <c r="K3224" s="8">
        <v>1</v>
      </c>
      <c r="L3224" s="8">
        <v>1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5">
        <v>410010030</v>
      </c>
    </row>
    <row r="3225" spans="1:21" hidden="1" x14ac:dyDescent="0.25">
      <c r="A3225" s="8" t="s">
        <v>5018</v>
      </c>
      <c r="B3225" s="2" t="s">
        <v>3639</v>
      </c>
      <c r="C3225" s="2" t="s">
        <v>240</v>
      </c>
      <c r="D3225" s="2" t="s">
        <v>239</v>
      </c>
      <c r="E3225" s="2" t="s">
        <v>187</v>
      </c>
      <c r="F3225" s="8" t="s">
        <v>24</v>
      </c>
      <c r="G3225" s="8">
        <v>1</v>
      </c>
      <c r="H3225" s="8">
        <v>1</v>
      </c>
      <c r="I3225" s="8">
        <v>1</v>
      </c>
      <c r="J3225" s="8">
        <v>0</v>
      </c>
      <c r="K3225" s="8">
        <v>1</v>
      </c>
      <c r="L3225" s="8">
        <v>1</v>
      </c>
      <c r="M3225" s="8">
        <v>0</v>
      </c>
      <c r="N3225" s="8">
        <v>1</v>
      </c>
      <c r="O3225" s="8">
        <v>0</v>
      </c>
      <c r="P3225" s="8">
        <v>1</v>
      </c>
      <c r="Q3225" s="8">
        <v>0</v>
      </c>
      <c r="R3225" s="8">
        <v>0</v>
      </c>
      <c r="S3225" s="8">
        <v>0</v>
      </c>
      <c r="T3225" s="8">
        <v>0</v>
      </c>
      <c r="U3225" s="5">
        <v>410010049</v>
      </c>
    </row>
    <row r="3226" spans="1:21" hidden="1" x14ac:dyDescent="0.25">
      <c r="A3226" s="8" t="s">
        <v>5018</v>
      </c>
      <c r="B3226" s="2" t="s">
        <v>3640</v>
      </c>
      <c r="C3226" s="2" t="s">
        <v>240</v>
      </c>
      <c r="D3226" s="2" t="s">
        <v>239</v>
      </c>
      <c r="E3226" s="2" t="s">
        <v>187</v>
      </c>
      <c r="F3226" s="8" t="s">
        <v>24</v>
      </c>
      <c r="G3226" s="8">
        <v>0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1</v>
      </c>
      <c r="Q3226" s="8">
        <v>0</v>
      </c>
      <c r="R3226" s="8">
        <v>0</v>
      </c>
      <c r="S3226" s="8">
        <v>0</v>
      </c>
      <c r="T3226" s="8">
        <v>0</v>
      </c>
      <c r="U3226" s="5">
        <v>410010057</v>
      </c>
    </row>
    <row r="3227" spans="1:21" hidden="1" x14ac:dyDescent="0.25">
      <c r="A3227" s="8" t="s">
        <v>5018</v>
      </c>
      <c r="B3227" s="2" t="s">
        <v>3641</v>
      </c>
      <c r="C3227" s="2" t="s">
        <v>240</v>
      </c>
      <c r="D3227" s="2" t="s">
        <v>239</v>
      </c>
      <c r="E3227" s="2" t="s">
        <v>187</v>
      </c>
      <c r="F3227" s="8" t="s">
        <v>24</v>
      </c>
      <c r="G3227" s="8">
        <v>0</v>
      </c>
      <c r="H3227" s="8">
        <v>1</v>
      </c>
      <c r="I3227" s="8">
        <v>1</v>
      </c>
      <c r="J3227" s="8">
        <v>0</v>
      </c>
      <c r="K3227" s="8">
        <v>0</v>
      </c>
      <c r="L3227" s="8">
        <v>0</v>
      </c>
      <c r="M3227" s="8">
        <v>1</v>
      </c>
      <c r="N3227" s="8">
        <v>0</v>
      </c>
      <c r="O3227" s="8">
        <v>0</v>
      </c>
      <c r="P3227" s="8">
        <v>1</v>
      </c>
      <c r="Q3227" s="8">
        <v>0</v>
      </c>
      <c r="R3227" s="8">
        <v>0</v>
      </c>
      <c r="S3227" s="8">
        <v>0</v>
      </c>
      <c r="T3227" s="8">
        <v>0</v>
      </c>
      <c r="U3227" s="5">
        <v>410010065</v>
      </c>
    </row>
    <row r="3228" spans="1:21" hidden="1" x14ac:dyDescent="0.25">
      <c r="A3228" s="8" t="s">
        <v>5018</v>
      </c>
      <c r="B3228" s="2" t="s">
        <v>3642</v>
      </c>
      <c r="C3228" s="2" t="s">
        <v>240</v>
      </c>
      <c r="D3228" s="2" t="s">
        <v>239</v>
      </c>
      <c r="E3228" s="2" t="s">
        <v>187</v>
      </c>
      <c r="F3228" s="8" t="s">
        <v>24</v>
      </c>
      <c r="G3228" s="8">
        <v>0</v>
      </c>
      <c r="H3228" s="8">
        <v>1</v>
      </c>
      <c r="I3228" s="8">
        <v>1</v>
      </c>
      <c r="J3228" s="8">
        <v>0</v>
      </c>
      <c r="K3228" s="8">
        <v>0</v>
      </c>
      <c r="L3228" s="8">
        <v>0</v>
      </c>
      <c r="M3228" s="8">
        <v>1</v>
      </c>
      <c r="N3228" s="8">
        <v>0</v>
      </c>
      <c r="O3228" s="8">
        <v>0</v>
      </c>
      <c r="P3228" s="8">
        <v>1</v>
      </c>
      <c r="Q3228" s="8">
        <v>0</v>
      </c>
      <c r="R3228" s="8">
        <v>0</v>
      </c>
      <c r="S3228" s="8">
        <v>0</v>
      </c>
      <c r="T3228" s="8">
        <v>0</v>
      </c>
      <c r="U3228" s="5">
        <v>410010073</v>
      </c>
    </row>
    <row r="3229" spans="1:21" hidden="1" x14ac:dyDescent="0.25">
      <c r="A3229" s="8" t="s">
        <v>5018</v>
      </c>
      <c r="B3229" s="2" t="s">
        <v>3643</v>
      </c>
      <c r="C3229" s="2" t="s">
        <v>240</v>
      </c>
      <c r="D3229" s="2" t="s">
        <v>239</v>
      </c>
      <c r="E3229" s="2" t="s">
        <v>187</v>
      </c>
      <c r="F3229" s="8" t="s">
        <v>24</v>
      </c>
      <c r="G3229" s="8">
        <v>1</v>
      </c>
      <c r="H3229" s="8">
        <v>1</v>
      </c>
      <c r="I3229" s="8">
        <v>1</v>
      </c>
      <c r="J3229" s="8">
        <v>0</v>
      </c>
      <c r="K3229" s="8">
        <v>1</v>
      </c>
      <c r="L3229" s="8">
        <v>1</v>
      </c>
      <c r="M3229" s="8">
        <v>1</v>
      </c>
      <c r="N3229" s="8">
        <v>0</v>
      </c>
      <c r="O3229" s="8">
        <v>0</v>
      </c>
      <c r="P3229" s="8">
        <v>1</v>
      </c>
      <c r="Q3229" s="8">
        <v>0</v>
      </c>
      <c r="R3229" s="8">
        <v>0</v>
      </c>
      <c r="S3229" s="8">
        <v>0</v>
      </c>
      <c r="T3229" s="8">
        <v>0</v>
      </c>
      <c r="U3229" s="5">
        <v>410010081</v>
      </c>
    </row>
    <row r="3230" spans="1:21" hidden="1" x14ac:dyDescent="0.25">
      <c r="A3230" s="8" t="s">
        <v>5018</v>
      </c>
      <c r="B3230" s="2" t="s">
        <v>3644</v>
      </c>
      <c r="C3230" s="2" t="s">
        <v>240</v>
      </c>
      <c r="D3230" s="2" t="s">
        <v>239</v>
      </c>
      <c r="E3230" s="2" t="s">
        <v>187</v>
      </c>
      <c r="F3230" s="8" t="s">
        <v>24</v>
      </c>
      <c r="G3230" s="8">
        <v>0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1</v>
      </c>
      <c r="N3230" s="8">
        <v>0</v>
      </c>
      <c r="O3230" s="8">
        <v>0</v>
      </c>
      <c r="P3230" s="8">
        <v>1</v>
      </c>
      <c r="Q3230" s="8">
        <v>0</v>
      </c>
      <c r="R3230" s="8">
        <v>0</v>
      </c>
      <c r="S3230" s="8">
        <v>0</v>
      </c>
      <c r="T3230" s="8">
        <v>0</v>
      </c>
      <c r="U3230" s="5">
        <v>410010090</v>
      </c>
    </row>
    <row r="3231" spans="1:21" hidden="1" x14ac:dyDescent="0.25">
      <c r="A3231" s="8" t="s">
        <v>5018</v>
      </c>
      <c r="B3231" s="2" t="s">
        <v>3645</v>
      </c>
      <c r="C3231" s="2" t="s">
        <v>240</v>
      </c>
      <c r="D3231" s="2" t="s">
        <v>239</v>
      </c>
      <c r="E3231" s="2" t="s">
        <v>187</v>
      </c>
      <c r="F3231" s="8" t="s">
        <v>24</v>
      </c>
      <c r="G3231" s="8">
        <v>1</v>
      </c>
      <c r="H3231" s="8">
        <v>0</v>
      </c>
      <c r="I3231" s="8">
        <v>0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5">
        <v>410010103</v>
      </c>
    </row>
    <row r="3232" spans="1:21" hidden="1" x14ac:dyDescent="0.25">
      <c r="A3232" s="8" t="s">
        <v>5018</v>
      </c>
      <c r="B3232" s="2" t="s">
        <v>3646</v>
      </c>
      <c r="C3232" s="2" t="s">
        <v>240</v>
      </c>
      <c r="D3232" s="2" t="s">
        <v>239</v>
      </c>
      <c r="E3232" s="2" t="s">
        <v>187</v>
      </c>
      <c r="F3232" s="8" t="s">
        <v>24</v>
      </c>
      <c r="G3232" s="8">
        <v>0</v>
      </c>
      <c r="H3232" s="8">
        <v>1</v>
      </c>
      <c r="I3232" s="8">
        <v>1</v>
      </c>
      <c r="J3232" s="8">
        <v>0</v>
      </c>
      <c r="K3232" s="8">
        <v>0</v>
      </c>
      <c r="L3232" s="8">
        <v>0</v>
      </c>
      <c r="M3232" s="8">
        <v>1</v>
      </c>
      <c r="N3232" s="8">
        <v>0</v>
      </c>
      <c r="O3232" s="8">
        <v>0</v>
      </c>
      <c r="P3232" s="8">
        <v>1</v>
      </c>
      <c r="Q3232" s="8">
        <v>0</v>
      </c>
      <c r="R3232" s="8">
        <v>0</v>
      </c>
      <c r="S3232" s="8">
        <v>0</v>
      </c>
      <c r="T3232" s="8">
        <v>0</v>
      </c>
      <c r="U3232" s="5">
        <v>410010111</v>
      </c>
    </row>
    <row r="3233" spans="1:21" hidden="1" x14ac:dyDescent="0.25">
      <c r="A3233" s="8" t="s">
        <v>5018</v>
      </c>
      <c r="B3233" s="2" t="s">
        <v>3647</v>
      </c>
      <c r="C3233" s="2" t="s">
        <v>240</v>
      </c>
      <c r="D3233" s="2" t="s">
        <v>239</v>
      </c>
      <c r="E3233" s="2" t="s">
        <v>187</v>
      </c>
      <c r="F3233" s="8" t="s">
        <v>24</v>
      </c>
      <c r="G3233" s="8">
        <v>0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0</v>
      </c>
      <c r="O3233" s="8">
        <v>0</v>
      </c>
      <c r="P3233" s="8">
        <v>1</v>
      </c>
      <c r="Q3233" s="8">
        <v>0</v>
      </c>
      <c r="R3233" s="8">
        <v>0</v>
      </c>
      <c r="S3233" s="8">
        <v>0</v>
      </c>
      <c r="T3233" s="8">
        <v>0</v>
      </c>
      <c r="U3233" s="5">
        <v>410010120</v>
      </c>
    </row>
    <row r="3234" spans="1:21" hidden="1" x14ac:dyDescent="0.25">
      <c r="A3234" s="8" t="s">
        <v>5018</v>
      </c>
      <c r="B3234" s="2" t="s">
        <v>3648</v>
      </c>
      <c r="C3234" s="2" t="s">
        <v>240</v>
      </c>
      <c r="D3234" s="2" t="s">
        <v>239</v>
      </c>
      <c r="E3234" s="2" t="s">
        <v>187</v>
      </c>
      <c r="F3234" s="8" t="s">
        <v>24</v>
      </c>
      <c r="G3234" s="8">
        <v>0</v>
      </c>
      <c r="H3234" s="8">
        <v>1</v>
      </c>
      <c r="I3234" s="8">
        <v>1</v>
      </c>
      <c r="J3234" s="8">
        <v>0</v>
      </c>
      <c r="K3234" s="8">
        <v>0</v>
      </c>
      <c r="L3234" s="8">
        <v>0</v>
      </c>
      <c r="M3234" s="8">
        <v>1</v>
      </c>
      <c r="N3234" s="8">
        <v>0</v>
      </c>
      <c r="O3234" s="8">
        <v>0</v>
      </c>
      <c r="P3234" s="8">
        <v>1</v>
      </c>
      <c r="Q3234" s="8">
        <v>0</v>
      </c>
      <c r="R3234" s="8">
        <v>0</v>
      </c>
      <c r="S3234" s="8">
        <v>0</v>
      </c>
      <c r="T3234" s="8">
        <v>0</v>
      </c>
      <c r="U3234" s="5">
        <v>410010138</v>
      </c>
    </row>
    <row r="3235" spans="1:21" hidden="1" x14ac:dyDescent="0.25">
      <c r="A3235" s="8" t="s">
        <v>5018</v>
      </c>
      <c r="B3235" s="2" t="s">
        <v>3649</v>
      </c>
      <c r="C3235" s="2" t="s">
        <v>240</v>
      </c>
      <c r="D3235" s="2" t="s">
        <v>239</v>
      </c>
      <c r="E3235" s="2" t="s">
        <v>187</v>
      </c>
      <c r="F3235" s="8" t="s">
        <v>24</v>
      </c>
      <c r="G3235" s="8">
        <v>0</v>
      </c>
      <c r="H3235" s="8">
        <v>1</v>
      </c>
      <c r="I3235" s="8">
        <v>1</v>
      </c>
      <c r="J3235" s="8">
        <v>0</v>
      </c>
      <c r="K3235" s="8">
        <v>0</v>
      </c>
      <c r="L3235" s="8">
        <v>0</v>
      </c>
      <c r="M3235" s="8">
        <v>1</v>
      </c>
      <c r="N3235" s="8">
        <v>0</v>
      </c>
      <c r="O3235" s="8">
        <v>0</v>
      </c>
      <c r="P3235" s="8">
        <v>1</v>
      </c>
      <c r="Q3235" s="8">
        <v>0</v>
      </c>
      <c r="R3235" s="8">
        <v>0</v>
      </c>
      <c r="S3235" s="8">
        <v>0</v>
      </c>
      <c r="T3235" s="8">
        <v>0</v>
      </c>
      <c r="U3235" s="5">
        <v>410010146</v>
      </c>
    </row>
    <row r="3236" spans="1:21" hidden="1" x14ac:dyDescent="0.25">
      <c r="A3236" s="8" t="s">
        <v>5018</v>
      </c>
      <c r="B3236" s="2" t="s">
        <v>3650</v>
      </c>
      <c r="C3236" s="2" t="s">
        <v>240</v>
      </c>
      <c r="D3236" s="2" t="s">
        <v>239</v>
      </c>
      <c r="E3236" s="2" t="s">
        <v>187</v>
      </c>
      <c r="F3236" s="8" t="s">
        <v>24</v>
      </c>
      <c r="G3236" s="8">
        <v>0</v>
      </c>
      <c r="H3236" s="8">
        <v>1</v>
      </c>
      <c r="I3236" s="8">
        <v>1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0</v>
      </c>
      <c r="P3236" s="8">
        <v>1</v>
      </c>
      <c r="Q3236" s="8">
        <v>0</v>
      </c>
      <c r="R3236" s="8">
        <v>0</v>
      </c>
      <c r="S3236" s="8">
        <v>0</v>
      </c>
      <c r="T3236" s="8">
        <v>0</v>
      </c>
      <c r="U3236" s="5">
        <v>410010154</v>
      </c>
    </row>
    <row r="3237" spans="1:21" hidden="1" x14ac:dyDescent="0.25">
      <c r="A3237" s="8" t="s">
        <v>5018</v>
      </c>
      <c r="B3237" s="2" t="s">
        <v>3651</v>
      </c>
      <c r="C3237" s="2" t="s">
        <v>240</v>
      </c>
      <c r="D3237" s="2" t="s">
        <v>239</v>
      </c>
      <c r="E3237" s="2" t="s">
        <v>187</v>
      </c>
      <c r="F3237" s="8" t="s">
        <v>24</v>
      </c>
      <c r="G3237" s="8">
        <v>0</v>
      </c>
      <c r="H3237" s="8">
        <v>1</v>
      </c>
      <c r="I3237" s="8">
        <v>1</v>
      </c>
      <c r="J3237" s="8">
        <v>0</v>
      </c>
      <c r="K3237" s="8">
        <v>0</v>
      </c>
      <c r="L3237" s="8">
        <v>0</v>
      </c>
      <c r="M3237" s="8">
        <v>1</v>
      </c>
      <c r="N3237" s="8">
        <v>0</v>
      </c>
      <c r="O3237" s="8">
        <v>0</v>
      </c>
      <c r="P3237" s="8">
        <v>1</v>
      </c>
      <c r="Q3237" s="8">
        <v>0</v>
      </c>
      <c r="R3237" s="8">
        <v>0</v>
      </c>
      <c r="S3237" s="8">
        <v>0</v>
      </c>
      <c r="T3237" s="8">
        <v>0</v>
      </c>
      <c r="U3237" s="5">
        <v>410010162</v>
      </c>
    </row>
    <row r="3238" spans="1:21" hidden="1" x14ac:dyDescent="0.25">
      <c r="A3238" s="8" t="s">
        <v>5018</v>
      </c>
      <c r="B3238" s="2" t="s">
        <v>3652</v>
      </c>
      <c r="C3238" s="2" t="s">
        <v>240</v>
      </c>
      <c r="D3238" s="2" t="s">
        <v>239</v>
      </c>
      <c r="E3238" s="2" t="s">
        <v>187</v>
      </c>
      <c r="F3238" s="8" t="s">
        <v>36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1</v>
      </c>
      <c r="N3238" s="8">
        <v>0</v>
      </c>
      <c r="O3238" s="8">
        <v>0</v>
      </c>
      <c r="P3238" s="8">
        <v>1</v>
      </c>
      <c r="Q3238" s="8">
        <v>0</v>
      </c>
      <c r="R3238" s="8">
        <v>0</v>
      </c>
      <c r="S3238" s="8">
        <v>0</v>
      </c>
      <c r="T3238" s="8">
        <v>0</v>
      </c>
      <c r="U3238" s="5">
        <v>410010197</v>
      </c>
    </row>
    <row r="3239" spans="1:21" hidden="1" x14ac:dyDescent="0.25">
      <c r="A3239" s="8" t="s">
        <v>5018</v>
      </c>
      <c r="B3239" s="2" t="s">
        <v>3653</v>
      </c>
      <c r="C3239" s="2" t="s">
        <v>240</v>
      </c>
      <c r="D3239" s="2" t="s">
        <v>239</v>
      </c>
      <c r="E3239" s="2" t="s">
        <v>187</v>
      </c>
      <c r="F3239" s="8" t="s">
        <v>24</v>
      </c>
      <c r="G3239" s="8">
        <v>0</v>
      </c>
      <c r="H3239" s="8">
        <v>1</v>
      </c>
      <c r="I3239" s="8">
        <v>0</v>
      </c>
      <c r="J3239" s="8">
        <v>0</v>
      </c>
      <c r="K3239" s="8">
        <v>0</v>
      </c>
      <c r="L3239" s="8">
        <v>0</v>
      </c>
      <c r="M3239" s="8">
        <v>1</v>
      </c>
      <c r="N3239" s="8">
        <v>0</v>
      </c>
      <c r="O3239" s="8">
        <v>0</v>
      </c>
      <c r="P3239" s="8">
        <v>1</v>
      </c>
      <c r="Q3239" s="8">
        <v>0</v>
      </c>
      <c r="R3239" s="8">
        <v>0</v>
      </c>
      <c r="S3239" s="8">
        <v>0</v>
      </c>
      <c r="T3239" s="8">
        <v>0</v>
      </c>
      <c r="U3239" s="5">
        <v>410010200</v>
      </c>
    </row>
    <row r="3240" spans="1:21" hidden="1" x14ac:dyDescent="0.25">
      <c r="A3240" s="8" t="s">
        <v>5018</v>
      </c>
      <c r="B3240" s="2" t="s">
        <v>3654</v>
      </c>
      <c r="C3240" s="2" t="s">
        <v>242</v>
      </c>
      <c r="D3240" s="2" t="s">
        <v>241</v>
      </c>
      <c r="E3240" s="2" t="s">
        <v>187</v>
      </c>
      <c r="F3240" s="8" t="s">
        <v>24</v>
      </c>
      <c r="G3240" s="8">
        <v>1</v>
      </c>
      <c r="H3240" s="8">
        <v>1</v>
      </c>
      <c r="I3240" s="8">
        <v>1</v>
      </c>
      <c r="J3240" s="8">
        <v>0</v>
      </c>
      <c r="K3240" s="8">
        <v>1</v>
      </c>
      <c r="L3240" s="8">
        <v>1</v>
      </c>
      <c r="M3240" s="8">
        <v>1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5">
        <v>411010018</v>
      </c>
    </row>
    <row r="3241" spans="1:21" hidden="1" x14ac:dyDescent="0.25">
      <c r="A3241" s="8" t="s">
        <v>5018</v>
      </c>
      <c r="B3241" s="2" t="s">
        <v>3655</v>
      </c>
      <c r="C3241" s="2" t="s">
        <v>242</v>
      </c>
      <c r="D3241" s="2" t="s">
        <v>241</v>
      </c>
      <c r="E3241" s="2" t="s">
        <v>187</v>
      </c>
      <c r="F3241" s="8" t="s">
        <v>24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1</v>
      </c>
      <c r="N3241" s="8">
        <v>0</v>
      </c>
      <c r="O3241" s="8">
        <v>0</v>
      </c>
      <c r="P3241" s="8">
        <v>1</v>
      </c>
      <c r="Q3241" s="8">
        <v>0</v>
      </c>
      <c r="R3241" s="8">
        <v>0</v>
      </c>
      <c r="S3241" s="8">
        <v>0</v>
      </c>
      <c r="T3241" s="8">
        <v>0</v>
      </c>
      <c r="U3241" s="5">
        <v>411010026</v>
      </c>
    </row>
    <row r="3242" spans="1:21" hidden="1" x14ac:dyDescent="0.25">
      <c r="A3242" s="8" t="s">
        <v>5018</v>
      </c>
      <c r="B3242" s="2" t="s">
        <v>3656</v>
      </c>
      <c r="C3242" s="2" t="s">
        <v>242</v>
      </c>
      <c r="D3242" s="2" t="s">
        <v>241</v>
      </c>
      <c r="E3242" s="2" t="s">
        <v>187</v>
      </c>
      <c r="F3242" s="8" t="s">
        <v>24</v>
      </c>
      <c r="G3242" s="8">
        <v>0</v>
      </c>
      <c r="H3242" s="8">
        <v>1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1</v>
      </c>
      <c r="Q3242" s="8">
        <v>0</v>
      </c>
      <c r="R3242" s="8">
        <v>0</v>
      </c>
      <c r="S3242" s="8">
        <v>0</v>
      </c>
      <c r="T3242" s="8">
        <v>0</v>
      </c>
      <c r="U3242" s="5">
        <v>411010034</v>
      </c>
    </row>
    <row r="3243" spans="1:21" hidden="1" x14ac:dyDescent="0.25">
      <c r="A3243" s="8" t="s">
        <v>5018</v>
      </c>
      <c r="B3243" s="2" t="s">
        <v>3657</v>
      </c>
      <c r="C3243" s="2" t="s">
        <v>242</v>
      </c>
      <c r="D3243" s="2" t="s">
        <v>241</v>
      </c>
      <c r="E3243" s="2" t="s">
        <v>187</v>
      </c>
      <c r="F3243" s="8" t="s">
        <v>24</v>
      </c>
      <c r="G3243" s="8">
        <v>0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0</v>
      </c>
      <c r="O3243" s="8">
        <v>0</v>
      </c>
      <c r="P3243" s="8">
        <v>1</v>
      </c>
      <c r="Q3243" s="8">
        <v>0</v>
      </c>
      <c r="R3243" s="8">
        <v>0</v>
      </c>
      <c r="S3243" s="8">
        <v>0</v>
      </c>
      <c r="T3243" s="8">
        <v>0</v>
      </c>
      <c r="U3243" s="5">
        <v>411010042</v>
      </c>
    </row>
    <row r="3244" spans="1:21" hidden="1" x14ac:dyDescent="0.25">
      <c r="A3244" s="8" t="s">
        <v>5018</v>
      </c>
      <c r="B3244" s="2" t="s">
        <v>3658</v>
      </c>
      <c r="C3244" s="2" t="s">
        <v>242</v>
      </c>
      <c r="D3244" s="2" t="s">
        <v>241</v>
      </c>
      <c r="E3244" s="2" t="s">
        <v>187</v>
      </c>
      <c r="F3244" s="8" t="s">
        <v>24</v>
      </c>
      <c r="G3244" s="8">
        <v>0</v>
      </c>
      <c r="H3244" s="8">
        <v>1</v>
      </c>
      <c r="I3244" s="8">
        <v>1</v>
      </c>
      <c r="J3244" s="8">
        <v>0</v>
      </c>
      <c r="K3244" s="8">
        <v>0</v>
      </c>
      <c r="L3244" s="8">
        <v>0</v>
      </c>
      <c r="M3244" s="8">
        <v>1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5">
        <v>411010050</v>
      </c>
    </row>
    <row r="3245" spans="1:21" hidden="1" x14ac:dyDescent="0.25">
      <c r="A3245" s="8" t="s">
        <v>5018</v>
      </c>
      <c r="B3245" s="2" t="s">
        <v>3659</v>
      </c>
      <c r="C3245" s="2" t="s">
        <v>242</v>
      </c>
      <c r="D3245" s="2" t="s">
        <v>241</v>
      </c>
      <c r="E3245" s="2" t="s">
        <v>187</v>
      </c>
      <c r="F3245" s="8" t="s">
        <v>24</v>
      </c>
      <c r="G3245" s="8">
        <v>1</v>
      </c>
      <c r="H3245" s="8">
        <v>0</v>
      </c>
      <c r="I3245" s="8">
        <v>0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5">
        <v>411010069</v>
      </c>
    </row>
    <row r="3246" spans="1:21" hidden="1" x14ac:dyDescent="0.25">
      <c r="A3246" s="8" t="s">
        <v>5018</v>
      </c>
      <c r="B3246" s="2" t="s">
        <v>3660</v>
      </c>
      <c r="C3246" s="2" t="s">
        <v>242</v>
      </c>
      <c r="D3246" s="2" t="s">
        <v>241</v>
      </c>
      <c r="E3246" s="2" t="s">
        <v>187</v>
      </c>
      <c r="F3246" s="8" t="s">
        <v>24</v>
      </c>
      <c r="G3246" s="8">
        <v>1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s="8">
        <v>1</v>
      </c>
      <c r="N3246" s="8">
        <v>0</v>
      </c>
      <c r="O3246" s="8">
        <v>0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5">
        <v>411010077</v>
      </c>
    </row>
    <row r="3247" spans="1:21" hidden="1" x14ac:dyDescent="0.25">
      <c r="A3247" s="8" t="s">
        <v>5018</v>
      </c>
      <c r="B3247" s="2" t="s">
        <v>3661</v>
      </c>
      <c r="C3247" s="2" t="s">
        <v>242</v>
      </c>
      <c r="D3247" s="2" t="s">
        <v>241</v>
      </c>
      <c r="E3247" s="2" t="s">
        <v>187</v>
      </c>
      <c r="F3247" s="8" t="s">
        <v>24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>
        <v>1</v>
      </c>
      <c r="Q3247" s="8">
        <v>0</v>
      </c>
      <c r="R3247" s="8">
        <v>0</v>
      </c>
      <c r="S3247" s="8">
        <v>0</v>
      </c>
      <c r="T3247" s="8">
        <v>0</v>
      </c>
      <c r="U3247" s="5">
        <v>411010085</v>
      </c>
    </row>
    <row r="3248" spans="1:21" hidden="1" x14ac:dyDescent="0.25">
      <c r="A3248" s="8" t="s">
        <v>5018</v>
      </c>
      <c r="B3248" s="2" t="s">
        <v>3662</v>
      </c>
      <c r="C3248" s="2" t="s">
        <v>243</v>
      </c>
      <c r="D3248" s="2" t="s">
        <v>241</v>
      </c>
      <c r="E3248" s="2" t="s">
        <v>187</v>
      </c>
      <c r="F3248" s="8" t="s">
        <v>24</v>
      </c>
      <c r="G3248" s="8">
        <v>1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</v>
      </c>
      <c r="N3248" s="8">
        <v>0</v>
      </c>
      <c r="O3248" s="8">
        <v>0</v>
      </c>
      <c r="P3248" s="8">
        <v>1</v>
      </c>
      <c r="Q3248" s="8">
        <v>0</v>
      </c>
      <c r="R3248" s="8">
        <v>0</v>
      </c>
      <c r="S3248" s="8">
        <v>0</v>
      </c>
      <c r="T3248" s="8">
        <v>0</v>
      </c>
      <c r="U3248" s="5">
        <v>411020013</v>
      </c>
    </row>
    <row r="3249" spans="1:21" hidden="1" x14ac:dyDescent="0.25">
      <c r="A3249" s="8" t="s">
        <v>5018</v>
      </c>
      <c r="B3249" s="2" t="s">
        <v>3663</v>
      </c>
      <c r="C3249" s="2" t="s">
        <v>243</v>
      </c>
      <c r="D3249" s="2" t="s">
        <v>241</v>
      </c>
      <c r="E3249" s="2" t="s">
        <v>187</v>
      </c>
      <c r="F3249" s="8" t="s">
        <v>24</v>
      </c>
      <c r="G3249" s="8">
        <v>0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0</v>
      </c>
      <c r="T3249" s="8">
        <v>0</v>
      </c>
      <c r="U3249" s="5">
        <v>411020021</v>
      </c>
    </row>
    <row r="3250" spans="1:21" hidden="1" x14ac:dyDescent="0.25">
      <c r="A3250" s="8" t="s">
        <v>5018</v>
      </c>
      <c r="B3250" s="2" t="s">
        <v>3664</v>
      </c>
      <c r="C3250" s="2" t="s">
        <v>243</v>
      </c>
      <c r="D3250" s="2" t="s">
        <v>241</v>
      </c>
      <c r="E3250" s="2" t="s">
        <v>187</v>
      </c>
      <c r="F3250" s="8" t="s">
        <v>24</v>
      </c>
      <c r="G3250" s="8">
        <v>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5">
        <v>411020030</v>
      </c>
    </row>
    <row r="3251" spans="1:21" hidden="1" x14ac:dyDescent="0.25">
      <c r="A3251" s="8" t="s">
        <v>5018</v>
      </c>
      <c r="B3251" s="2" t="s">
        <v>3665</v>
      </c>
      <c r="C3251" s="2" t="s">
        <v>243</v>
      </c>
      <c r="D3251" s="2" t="s">
        <v>241</v>
      </c>
      <c r="E3251" s="2" t="s">
        <v>187</v>
      </c>
      <c r="F3251" s="8" t="s">
        <v>24</v>
      </c>
      <c r="G3251" s="8">
        <v>0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0</v>
      </c>
      <c r="O3251" s="8">
        <v>0</v>
      </c>
      <c r="P3251" s="8">
        <v>1</v>
      </c>
      <c r="Q3251" s="8">
        <v>0</v>
      </c>
      <c r="R3251" s="8">
        <v>0</v>
      </c>
      <c r="S3251" s="8">
        <v>0</v>
      </c>
      <c r="T3251" s="8">
        <v>0</v>
      </c>
      <c r="U3251" s="5">
        <v>411020048</v>
      </c>
    </row>
    <row r="3252" spans="1:21" hidden="1" x14ac:dyDescent="0.25">
      <c r="A3252" s="8" t="s">
        <v>5018</v>
      </c>
      <c r="B3252" s="2" t="s">
        <v>3666</v>
      </c>
      <c r="C3252" s="2" t="s">
        <v>243</v>
      </c>
      <c r="D3252" s="2" t="s">
        <v>241</v>
      </c>
      <c r="E3252" s="2" t="s">
        <v>187</v>
      </c>
      <c r="F3252" s="8" t="s">
        <v>24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5">
        <v>411020056</v>
      </c>
    </row>
    <row r="3253" spans="1:21" hidden="1" x14ac:dyDescent="0.25">
      <c r="A3253" s="8" t="s">
        <v>5018</v>
      </c>
      <c r="B3253" s="2" t="s">
        <v>3667</v>
      </c>
      <c r="C3253" s="2" t="s">
        <v>245</v>
      </c>
      <c r="D3253" s="2" t="s">
        <v>244</v>
      </c>
      <c r="E3253" s="2" t="s">
        <v>187</v>
      </c>
      <c r="F3253" s="8" t="s">
        <v>36</v>
      </c>
      <c r="G3253" s="8">
        <v>0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1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8">
        <v>0</v>
      </c>
      <c r="T3253" s="8">
        <v>0</v>
      </c>
      <c r="U3253" s="5">
        <v>412010011</v>
      </c>
    </row>
    <row r="3254" spans="1:21" hidden="1" x14ac:dyDescent="0.25">
      <c r="A3254" s="8" t="s">
        <v>5018</v>
      </c>
      <c r="B3254" s="2" t="s">
        <v>3668</v>
      </c>
      <c r="C3254" s="2" t="s">
        <v>245</v>
      </c>
      <c r="D3254" s="2" t="s">
        <v>244</v>
      </c>
      <c r="E3254" s="2" t="s">
        <v>187</v>
      </c>
      <c r="F3254" s="8" t="s">
        <v>36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1</v>
      </c>
      <c r="N3254" s="8">
        <v>0</v>
      </c>
      <c r="O3254" s="8">
        <v>0</v>
      </c>
      <c r="P3254" s="8">
        <v>1</v>
      </c>
      <c r="Q3254" s="8">
        <v>0</v>
      </c>
      <c r="R3254" s="8">
        <v>0</v>
      </c>
      <c r="S3254" s="8">
        <v>0</v>
      </c>
      <c r="T3254" s="8">
        <v>0</v>
      </c>
      <c r="U3254" s="5">
        <v>412010020</v>
      </c>
    </row>
    <row r="3255" spans="1:21" hidden="1" x14ac:dyDescent="0.25">
      <c r="A3255" s="8" t="s">
        <v>5018</v>
      </c>
      <c r="B3255" s="2" t="s">
        <v>3669</v>
      </c>
      <c r="C3255" s="2" t="s">
        <v>245</v>
      </c>
      <c r="D3255" s="2" t="s">
        <v>244</v>
      </c>
      <c r="E3255" s="2" t="s">
        <v>187</v>
      </c>
      <c r="F3255" s="8" t="s">
        <v>36</v>
      </c>
      <c r="G3255" s="8">
        <v>0</v>
      </c>
      <c r="H3255" s="8">
        <v>1</v>
      </c>
      <c r="I3255" s="8">
        <v>1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1</v>
      </c>
      <c r="Q3255" s="8">
        <v>0</v>
      </c>
      <c r="R3255" s="8">
        <v>0</v>
      </c>
      <c r="S3255" s="8">
        <v>0</v>
      </c>
      <c r="T3255" s="8">
        <v>0</v>
      </c>
      <c r="U3255" s="5">
        <v>412010038</v>
      </c>
    </row>
    <row r="3256" spans="1:21" hidden="1" x14ac:dyDescent="0.25">
      <c r="A3256" s="8" t="s">
        <v>5018</v>
      </c>
      <c r="B3256" s="2" t="s">
        <v>3670</v>
      </c>
      <c r="C3256" s="2" t="s">
        <v>245</v>
      </c>
      <c r="D3256" s="2" t="s">
        <v>244</v>
      </c>
      <c r="E3256" s="2" t="s">
        <v>187</v>
      </c>
      <c r="F3256" s="8" t="s">
        <v>36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0</v>
      </c>
      <c r="U3256" s="5">
        <v>412010046</v>
      </c>
    </row>
    <row r="3257" spans="1:21" hidden="1" x14ac:dyDescent="0.25">
      <c r="A3257" s="8" t="s">
        <v>5018</v>
      </c>
      <c r="B3257" s="2" t="s">
        <v>3671</v>
      </c>
      <c r="C3257" s="2" t="s">
        <v>245</v>
      </c>
      <c r="D3257" s="2" t="s">
        <v>244</v>
      </c>
      <c r="E3257" s="2" t="s">
        <v>187</v>
      </c>
      <c r="F3257" s="8" t="s">
        <v>24</v>
      </c>
      <c r="G3257" s="8">
        <v>1</v>
      </c>
      <c r="H3257" s="8">
        <v>1</v>
      </c>
      <c r="I3257" s="8">
        <v>0</v>
      </c>
      <c r="J3257" s="8">
        <v>0</v>
      </c>
      <c r="K3257" s="8">
        <v>1</v>
      </c>
      <c r="L3257" s="8">
        <v>1</v>
      </c>
      <c r="M3257" s="8">
        <v>0</v>
      </c>
      <c r="N3257" s="8">
        <v>1</v>
      </c>
      <c r="O3257" s="8">
        <v>0</v>
      </c>
      <c r="P3257" s="8">
        <v>1</v>
      </c>
      <c r="Q3257" s="8">
        <v>0</v>
      </c>
      <c r="R3257" s="8">
        <v>0</v>
      </c>
      <c r="S3257" s="8">
        <v>0</v>
      </c>
      <c r="T3257" s="8">
        <v>0</v>
      </c>
      <c r="U3257" s="5">
        <v>412010062</v>
      </c>
    </row>
    <row r="3258" spans="1:21" hidden="1" x14ac:dyDescent="0.25">
      <c r="A3258" s="8" t="s">
        <v>5018</v>
      </c>
      <c r="B3258" s="2" t="s">
        <v>3672</v>
      </c>
      <c r="C3258" s="2" t="s">
        <v>245</v>
      </c>
      <c r="D3258" s="2" t="s">
        <v>244</v>
      </c>
      <c r="E3258" s="2" t="s">
        <v>187</v>
      </c>
      <c r="F3258" s="8" t="s">
        <v>36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1</v>
      </c>
      <c r="Q3258" s="8">
        <v>0</v>
      </c>
      <c r="R3258" s="8">
        <v>0</v>
      </c>
      <c r="S3258" s="8">
        <v>0</v>
      </c>
      <c r="T3258" s="8">
        <v>0</v>
      </c>
      <c r="U3258" s="5">
        <v>412010070</v>
      </c>
    </row>
    <row r="3259" spans="1:21" hidden="1" x14ac:dyDescent="0.25">
      <c r="A3259" s="8" t="s">
        <v>5018</v>
      </c>
      <c r="B3259" s="2" t="s">
        <v>3673</v>
      </c>
      <c r="C3259" s="2" t="s">
        <v>245</v>
      </c>
      <c r="D3259" s="2" t="s">
        <v>244</v>
      </c>
      <c r="E3259" s="2" t="s">
        <v>187</v>
      </c>
      <c r="F3259" s="8" t="s">
        <v>36</v>
      </c>
      <c r="G3259" s="8">
        <v>0</v>
      </c>
      <c r="H3259" s="8">
        <v>1</v>
      </c>
      <c r="I3259" s="8">
        <v>0</v>
      </c>
      <c r="J3259" s="8">
        <v>0</v>
      </c>
      <c r="K3259" s="8">
        <v>0</v>
      </c>
      <c r="L3259" s="8">
        <v>0</v>
      </c>
      <c r="M3259" s="8">
        <v>1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5">
        <v>412010089</v>
      </c>
    </row>
    <row r="3260" spans="1:21" hidden="1" x14ac:dyDescent="0.25">
      <c r="A3260" s="8" t="s">
        <v>5018</v>
      </c>
      <c r="B3260" s="2" t="s">
        <v>3674</v>
      </c>
      <c r="C3260" s="2" t="s">
        <v>245</v>
      </c>
      <c r="D3260" s="2" t="s">
        <v>244</v>
      </c>
      <c r="E3260" s="2" t="s">
        <v>187</v>
      </c>
      <c r="F3260" s="8" t="s">
        <v>36</v>
      </c>
      <c r="G3260" s="8">
        <v>0</v>
      </c>
      <c r="H3260" s="8">
        <v>1</v>
      </c>
      <c r="I3260" s="8">
        <v>0</v>
      </c>
      <c r="J3260" s="8">
        <v>0</v>
      </c>
      <c r="K3260" s="8">
        <v>0</v>
      </c>
      <c r="L3260" s="8">
        <v>0</v>
      </c>
      <c r="M3260" s="8">
        <v>1</v>
      </c>
      <c r="N3260" s="8">
        <v>0</v>
      </c>
      <c r="O3260" s="8">
        <v>0</v>
      </c>
      <c r="P3260" s="8">
        <v>1</v>
      </c>
      <c r="Q3260" s="8">
        <v>0</v>
      </c>
      <c r="R3260" s="8">
        <v>0</v>
      </c>
      <c r="S3260" s="8">
        <v>0</v>
      </c>
      <c r="T3260" s="8">
        <v>0</v>
      </c>
      <c r="U3260" s="5">
        <v>412010097</v>
      </c>
    </row>
    <row r="3261" spans="1:21" hidden="1" x14ac:dyDescent="0.25">
      <c r="A3261" s="8" t="s">
        <v>5018</v>
      </c>
      <c r="B3261" s="2" t="s">
        <v>3675</v>
      </c>
      <c r="C3261" s="2" t="s">
        <v>245</v>
      </c>
      <c r="D3261" s="2" t="s">
        <v>244</v>
      </c>
      <c r="E3261" s="2" t="s">
        <v>187</v>
      </c>
      <c r="F3261" s="8" t="s">
        <v>36</v>
      </c>
      <c r="G3261" s="8">
        <v>0</v>
      </c>
      <c r="H3261" s="8">
        <v>1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0</v>
      </c>
      <c r="P3261" s="8">
        <v>1</v>
      </c>
      <c r="Q3261" s="8">
        <v>0</v>
      </c>
      <c r="R3261" s="8">
        <v>0</v>
      </c>
      <c r="S3261" s="8">
        <v>0</v>
      </c>
      <c r="T3261" s="8">
        <v>0</v>
      </c>
      <c r="U3261" s="5">
        <v>412010100</v>
      </c>
    </row>
    <row r="3262" spans="1:21" hidden="1" x14ac:dyDescent="0.25">
      <c r="A3262" s="8" t="s">
        <v>5018</v>
      </c>
      <c r="B3262" s="2" t="s">
        <v>3676</v>
      </c>
      <c r="C3262" s="2" t="s">
        <v>245</v>
      </c>
      <c r="D3262" s="2" t="s">
        <v>244</v>
      </c>
      <c r="E3262" s="2" t="s">
        <v>187</v>
      </c>
      <c r="F3262" s="8" t="s">
        <v>24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5">
        <v>412010119</v>
      </c>
    </row>
    <row r="3263" spans="1:21" hidden="1" x14ac:dyDescent="0.25">
      <c r="A3263" s="8" t="s">
        <v>5018</v>
      </c>
      <c r="B3263" s="2" t="s">
        <v>3677</v>
      </c>
      <c r="C3263" s="2" t="s">
        <v>245</v>
      </c>
      <c r="D3263" s="2" t="s">
        <v>244</v>
      </c>
      <c r="E3263" s="2" t="s">
        <v>187</v>
      </c>
      <c r="F3263" s="8" t="s">
        <v>36</v>
      </c>
      <c r="G3263" s="8">
        <v>0</v>
      </c>
      <c r="H3263" s="8">
        <v>1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1</v>
      </c>
      <c r="O3263" s="8">
        <v>0</v>
      </c>
      <c r="P3263" s="8">
        <v>1</v>
      </c>
      <c r="Q3263" s="8">
        <v>0</v>
      </c>
      <c r="R3263" s="8">
        <v>0</v>
      </c>
      <c r="S3263" s="8">
        <v>0</v>
      </c>
      <c r="T3263" s="8">
        <v>0</v>
      </c>
      <c r="U3263" s="5">
        <v>412010127</v>
      </c>
    </row>
    <row r="3264" spans="1:21" hidden="1" x14ac:dyDescent="0.25">
      <c r="A3264" s="8" t="s">
        <v>5018</v>
      </c>
      <c r="B3264" s="2" t="s">
        <v>3678</v>
      </c>
      <c r="C3264" s="2" t="s">
        <v>245</v>
      </c>
      <c r="D3264" s="2" t="s">
        <v>244</v>
      </c>
      <c r="E3264" s="2" t="s">
        <v>187</v>
      </c>
      <c r="F3264" s="8" t="s">
        <v>36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1</v>
      </c>
      <c r="N3264" s="8">
        <v>0</v>
      </c>
      <c r="O3264" s="8">
        <v>0</v>
      </c>
      <c r="P3264" s="8">
        <v>1</v>
      </c>
      <c r="Q3264" s="8">
        <v>0</v>
      </c>
      <c r="R3264" s="8">
        <v>0</v>
      </c>
      <c r="S3264" s="8">
        <v>0</v>
      </c>
      <c r="T3264" s="8">
        <v>0</v>
      </c>
      <c r="U3264" s="5">
        <v>412010135</v>
      </c>
    </row>
    <row r="3265" spans="1:21" hidden="1" x14ac:dyDescent="0.25">
      <c r="A3265" s="8" t="s">
        <v>5018</v>
      </c>
      <c r="B3265" s="2" t="s">
        <v>3679</v>
      </c>
      <c r="C3265" s="2" t="s">
        <v>245</v>
      </c>
      <c r="D3265" s="2" t="s">
        <v>244</v>
      </c>
      <c r="E3265" s="2" t="s">
        <v>187</v>
      </c>
      <c r="F3265" s="8" t="s">
        <v>36</v>
      </c>
      <c r="G3265" s="8">
        <v>0</v>
      </c>
      <c r="H3265" s="8">
        <v>1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1</v>
      </c>
      <c r="Q3265" s="8">
        <v>0</v>
      </c>
      <c r="R3265" s="8">
        <v>0</v>
      </c>
      <c r="S3265" s="8">
        <v>0</v>
      </c>
      <c r="T3265" s="8">
        <v>0</v>
      </c>
      <c r="U3265" s="5">
        <v>412010143</v>
      </c>
    </row>
    <row r="3266" spans="1:21" hidden="1" x14ac:dyDescent="0.25">
      <c r="A3266" s="8" t="s">
        <v>5018</v>
      </c>
      <c r="B3266" s="2" t="s">
        <v>3680</v>
      </c>
      <c r="C3266" s="2" t="s">
        <v>246</v>
      </c>
      <c r="D3266" s="2" t="s">
        <v>244</v>
      </c>
      <c r="E3266" s="2" t="s">
        <v>187</v>
      </c>
      <c r="F3266" s="8" t="s">
        <v>36</v>
      </c>
      <c r="G3266" s="8">
        <v>0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5">
        <v>412020017</v>
      </c>
    </row>
    <row r="3267" spans="1:21" hidden="1" x14ac:dyDescent="0.25">
      <c r="A3267" s="8" t="s">
        <v>5018</v>
      </c>
      <c r="B3267" s="2" t="s">
        <v>3681</v>
      </c>
      <c r="C3267" s="2" t="s">
        <v>246</v>
      </c>
      <c r="D3267" s="2" t="s">
        <v>244</v>
      </c>
      <c r="E3267" s="2" t="s">
        <v>187</v>
      </c>
      <c r="F3267" s="8" t="s">
        <v>36</v>
      </c>
      <c r="G3267" s="8">
        <v>0</v>
      </c>
      <c r="H3267" s="8">
        <v>1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1</v>
      </c>
      <c r="Q3267" s="8">
        <v>0</v>
      </c>
      <c r="R3267" s="8">
        <v>0</v>
      </c>
      <c r="S3267" s="8">
        <v>0</v>
      </c>
      <c r="T3267" s="8">
        <v>0</v>
      </c>
      <c r="U3267" s="5">
        <v>412020025</v>
      </c>
    </row>
    <row r="3268" spans="1:21" hidden="1" x14ac:dyDescent="0.25">
      <c r="A3268" s="8" t="s">
        <v>5018</v>
      </c>
      <c r="B3268" s="2" t="s">
        <v>3682</v>
      </c>
      <c r="C3268" s="2" t="s">
        <v>246</v>
      </c>
      <c r="D3268" s="2" t="s">
        <v>244</v>
      </c>
      <c r="E3268" s="2" t="s">
        <v>187</v>
      </c>
      <c r="F3268" s="8" t="s">
        <v>36</v>
      </c>
      <c r="G3268" s="8">
        <v>0</v>
      </c>
      <c r="H3268" s="8">
        <v>1</v>
      </c>
      <c r="I3268" s="8">
        <v>0</v>
      </c>
      <c r="J3268" s="8">
        <v>0</v>
      </c>
      <c r="K3268" s="8">
        <v>0</v>
      </c>
      <c r="L3268" s="8">
        <v>0</v>
      </c>
      <c r="M3268" s="8">
        <v>1</v>
      </c>
      <c r="N3268" s="8">
        <v>0</v>
      </c>
      <c r="O3268" s="8">
        <v>0</v>
      </c>
      <c r="P3268" s="8">
        <v>1</v>
      </c>
      <c r="Q3268" s="8">
        <v>0</v>
      </c>
      <c r="R3268" s="8">
        <v>0</v>
      </c>
      <c r="S3268" s="8">
        <v>0</v>
      </c>
      <c r="T3268" s="8">
        <v>0</v>
      </c>
      <c r="U3268" s="5">
        <v>412020033</v>
      </c>
    </row>
    <row r="3269" spans="1:21" hidden="1" x14ac:dyDescent="0.25">
      <c r="A3269" s="8" t="s">
        <v>5018</v>
      </c>
      <c r="B3269" s="2" t="s">
        <v>3683</v>
      </c>
      <c r="C3269" s="2" t="s">
        <v>246</v>
      </c>
      <c r="D3269" s="2" t="s">
        <v>244</v>
      </c>
      <c r="E3269" s="2" t="s">
        <v>187</v>
      </c>
      <c r="F3269" s="8" t="s">
        <v>36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0</v>
      </c>
      <c r="M3269" s="8">
        <v>1</v>
      </c>
      <c r="N3269" s="8">
        <v>0</v>
      </c>
      <c r="O3269" s="8">
        <v>0</v>
      </c>
      <c r="P3269" s="8">
        <v>1</v>
      </c>
      <c r="Q3269" s="8">
        <v>0</v>
      </c>
      <c r="R3269" s="8">
        <v>0</v>
      </c>
      <c r="S3269" s="8">
        <v>0</v>
      </c>
      <c r="T3269" s="8">
        <v>0</v>
      </c>
      <c r="U3269" s="5">
        <v>412020050</v>
      </c>
    </row>
    <row r="3270" spans="1:21" hidden="1" x14ac:dyDescent="0.25">
      <c r="A3270" s="8" t="s">
        <v>5018</v>
      </c>
      <c r="B3270" s="2" t="s">
        <v>3684</v>
      </c>
      <c r="C3270" s="2" t="s">
        <v>246</v>
      </c>
      <c r="D3270" s="2" t="s">
        <v>244</v>
      </c>
      <c r="E3270" s="2" t="s">
        <v>187</v>
      </c>
      <c r="F3270" s="8" t="s">
        <v>24</v>
      </c>
      <c r="G3270" s="8">
        <v>0</v>
      </c>
      <c r="H3270" s="8">
        <v>1</v>
      </c>
      <c r="I3270" s="8">
        <v>0</v>
      </c>
      <c r="J3270" s="8">
        <v>0</v>
      </c>
      <c r="K3270" s="8">
        <v>0</v>
      </c>
      <c r="L3270" s="8">
        <v>0</v>
      </c>
      <c r="M3270" s="8">
        <v>1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5">
        <v>412020068</v>
      </c>
    </row>
    <row r="3271" spans="1:21" hidden="1" x14ac:dyDescent="0.25">
      <c r="A3271" s="8" t="s">
        <v>5018</v>
      </c>
      <c r="B3271" s="2" t="s">
        <v>3685</v>
      </c>
      <c r="C3271" s="2" t="s">
        <v>246</v>
      </c>
      <c r="D3271" s="2" t="s">
        <v>244</v>
      </c>
      <c r="E3271" s="2" t="s">
        <v>187</v>
      </c>
      <c r="F3271" s="8" t="s">
        <v>36</v>
      </c>
      <c r="G3271" s="8">
        <v>0</v>
      </c>
      <c r="H3271" s="8">
        <v>1</v>
      </c>
      <c r="I3271" s="8">
        <v>0</v>
      </c>
      <c r="J3271" s="8">
        <v>0</v>
      </c>
      <c r="K3271" s="8">
        <v>0</v>
      </c>
      <c r="L3271" s="8">
        <v>0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5">
        <v>412020076</v>
      </c>
    </row>
    <row r="3272" spans="1:21" hidden="1" x14ac:dyDescent="0.25">
      <c r="A3272" s="8" t="s">
        <v>5018</v>
      </c>
      <c r="B3272" s="2" t="s">
        <v>3686</v>
      </c>
      <c r="C3272" s="2" t="s">
        <v>246</v>
      </c>
      <c r="D3272" s="2" t="s">
        <v>244</v>
      </c>
      <c r="E3272" s="2" t="s">
        <v>187</v>
      </c>
      <c r="F3272" s="8" t="s">
        <v>36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5">
        <v>412020084</v>
      </c>
    </row>
    <row r="3273" spans="1:21" hidden="1" x14ac:dyDescent="0.25">
      <c r="A3273" s="8" t="s">
        <v>5018</v>
      </c>
      <c r="B3273" s="2" t="s">
        <v>3687</v>
      </c>
      <c r="C3273" s="2" t="s">
        <v>247</v>
      </c>
      <c r="D3273" s="2" t="s">
        <v>244</v>
      </c>
      <c r="E3273" s="2" t="s">
        <v>187</v>
      </c>
      <c r="F3273" s="8" t="s">
        <v>24</v>
      </c>
      <c r="G3273" s="8">
        <v>0</v>
      </c>
      <c r="H3273" s="8">
        <v>1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0</v>
      </c>
      <c r="P3273" s="8">
        <v>1</v>
      </c>
      <c r="Q3273" s="8">
        <v>0</v>
      </c>
      <c r="R3273" s="8">
        <v>0</v>
      </c>
      <c r="S3273" s="8">
        <v>0</v>
      </c>
      <c r="T3273" s="8">
        <v>0</v>
      </c>
      <c r="U3273" s="5">
        <v>412030012</v>
      </c>
    </row>
    <row r="3274" spans="1:21" hidden="1" x14ac:dyDescent="0.25">
      <c r="A3274" s="8" t="s">
        <v>5018</v>
      </c>
      <c r="B3274" s="2" t="s">
        <v>3688</v>
      </c>
      <c r="C3274" s="2" t="s">
        <v>247</v>
      </c>
      <c r="D3274" s="2" t="s">
        <v>244</v>
      </c>
      <c r="E3274" s="2" t="s">
        <v>187</v>
      </c>
      <c r="F3274" s="8" t="s">
        <v>24</v>
      </c>
      <c r="G3274" s="8">
        <v>0</v>
      </c>
      <c r="H3274" s="8">
        <v>1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1</v>
      </c>
      <c r="Q3274" s="8">
        <v>0</v>
      </c>
      <c r="R3274" s="8">
        <v>0</v>
      </c>
      <c r="S3274" s="8">
        <v>0</v>
      </c>
      <c r="T3274" s="8">
        <v>0</v>
      </c>
      <c r="U3274" s="5">
        <v>412030047</v>
      </c>
    </row>
    <row r="3275" spans="1:21" hidden="1" x14ac:dyDescent="0.25">
      <c r="A3275" s="8" t="s">
        <v>5018</v>
      </c>
      <c r="B3275" s="2" t="s">
        <v>3689</v>
      </c>
      <c r="C3275" s="2" t="s">
        <v>247</v>
      </c>
      <c r="D3275" s="2" t="s">
        <v>244</v>
      </c>
      <c r="E3275" s="2" t="s">
        <v>187</v>
      </c>
      <c r="F3275" s="8" t="s">
        <v>36</v>
      </c>
      <c r="G3275" s="8">
        <v>0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5">
        <v>412030055</v>
      </c>
    </row>
    <row r="3276" spans="1:21" hidden="1" x14ac:dyDescent="0.25">
      <c r="A3276" s="8" t="s">
        <v>5018</v>
      </c>
      <c r="B3276" s="2" t="s">
        <v>3690</v>
      </c>
      <c r="C3276" s="2" t="s">
        <v>247</v>
      </c>
      <c r="D3276" s="2" t="s">
        <v>244</v>
      </c>
      <c r="E3276" s="2" t="s">
        <v>187</v>
      </c>
      <c r="F3276" s="8" t="s">
        <v>24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0</v>
      </c>
      <c r="U3276" s="5">
        <v>412030063</v>
      </c>
    </row>
    <row r="3277" spans="1:21" hidden="1" x14ac:dyDescent="0.25">
      <c r="A3277" s="8" t="s">
        <v>5018</v>
      </c>
      <c r="B3277" s="2" t="s">
        <v>3691</v>
      </c>
      <c r="C3277" s="2" t="s">
        <v>247</v>
      </c>
      <c r="D3277" s="2" t="s">
        <v>244</v>
      </c>
      <c r="E3277" s="2" t="s">
        <v>187</v>
      </c>
      <c r="F3277" s="8" t="s">
        <v>24</v>
      </c>
      <c r="G3277" s="8">
        <v>0</v>
      </c>
      <c r="H3277" s="8">
        <v>1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1</v>
      </c>
      <c r="P3277" s="8">
        <v>1</v>
      </c>
      <c r="Q3277" s="8">
        <v>0</v>
      </c>
      <c r="R3277" s="8">
        <v>0</v>
      </c>
      <c r="S3277" s="8">
        <v>0</v>
      </c>
      <c r="T3277" s="8">
        <v>0</v>
      </c>
      <c r="U3277" s="5">
        <v>412030071</v>
      </c>
    </row>
    <row r="3278" spans="1:21" hidden="1" x14ac:dyDescent="0.25">
      <c r="A3278" s="8" t="s">
        <v>5018</v>
      </c>
      <c r="B3278" s="2" t="s">
        <v>3692</v>
      </c>
      <c r="C3278" s="2" t="s">
        <v>247</v>
      </c>
      <c r="D3278" s="2" t="s">
        <v>244</v>
      </c>
      <c r="E3278" s="2" t="s">
        <v>187</v>
      </c>
      <c r="F3278" s="8" t="s">
        <v>24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5">
        <v>412030080</v>
      </c>
    </row>
    <row r="3279" spans="1:21" hidden="1" x14ac:dyDescent="0.25">
      <c r="A3279" s="8" t="s">
        <v>5018</v>
      </c>
      <c r="B3279" s="2" t="s">
        <v>3693</v>
      </c>
      <c r="C3279" s="2" t="s">
        <v>247</v>
      </c>
      <c r="D3279" s="2" t="s">
        <v>244</v>
      </c>
      <c r="E3279" s="2" t="s">
        <v>187</v>
      </c>
      <c r="F3279" s="8" t="s">
        <v>24</v>
      </c>
      <c r="G3279" s="8">
        <v>0</v>
      </c>
      <c r="H3279" s="8">
        <v>1</v>
      </c>
      <c r="I3279" s="8">
        <v>1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>
        <v>1</v>
      </c>
      <c r="Q3279" s="8">
        <v>0</v>
      </c>
      <c r="R3279" s="8">
        <v>0</v>
      </c>
      <c r="S3279" s="8">
        <v>0</v>
      </c>
      <c r="T3279" s="8">
        <v>0</v>
      </c>
      <c r="U3279" s="5">
        <v>412030098</v>
      </c>
    </row>
    <row r="3280" spans="1:21" hidden="1" x14ac:dyDescent="0.25">
      <c r="A3280" s="8" t="s">
        <v>5018</v>
      </c>
      <c r="B3280" s="2" t="s">
        <v>3694</v>
      </c>
      <c r="C3280" s="2" t="s">
        <v>247</v>
      </c>
      <c r="D3280" s="2" t="s">
        <v>244</v>
      </c>
      <c r="E3280" s="2" t="s">
        <v>187</v>
      </c>
      <c r="F3280" s="8" t="s">
        <v>24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5">
        <v>412030101</v>
      </c>
    </row>
    <row r="3281" spans="1:21" hidden="1" x14ac:dyDescent="0.25">
      <c r="A3281" s="8" t="s">
        <v>5018</v>
      </c>
      <c r="B3281" s="2" t="s">
        <v>3695</v>
      </c>
      <c r="C3281" s="2" t="s">
        <v>247</v>
      </c>
      <c r="D3281" s="2" t="s">
        <v>244</v>
      </c>
      <c r="E3281" s="2" t="s">
        <v>187</v>
      </c>
      <c r="F3281" s="8" t="s">
        <v>24</v>
      </c>
      <c r="G3281" s="8">
        <v>0</v>
      </c>
      <c r="H3281" s="8">
        <v>1</v>
      </c>
      <c r="I3281" s="8">
        <v>0</v>
      </c>
      <c r="J3281" s="8">
        <v>0</v>
      </c>
      <c r="K3281" s="8">
        <v>0</v>
      </c>
      <c r="L3281" s="8">
        <v>0</v>
      </c>
      <c r="M3281" s="8">
        <v>1</v>
      </c>
      <c r="N3281" s="8">
        <v>0</v>
      </c>
      <c r="O3281" s="8">
        <v>0</v>
      </c>
      <c r="P3281" s="8">
        <v>1</v>
      </c>
      <c r="Q3281" s="8">
        <v>0</v>
      </c>
      <c r="R3281" s="8">
        <v>0</v>
      </c>
      <c r="S3281" s="8">
        <v>0</v>
      </c>
      <c r="T3281" s="8">
        <v>0</v>
      </c>
      <c r="U3281" s="5">
        <v>412030110</v>
      </c>
    </row>
    <row r="3282" spans="1:21" hidden="1" x14ac:dyDescent="0.25">
      <c r="A3282" s="8" t="s">
        <v>5018</v>
      </c>
      <c r="B3282" s="2" t="s">
        <v>3696</v>
      </c>
      <c r="C3282" s="2" t="s">
        <v>247</v>
      </c>
      <c r="D3282" s="2" t="s">
        <v>244</v>
      </c>
      <c r="E3282" s="2" t="s">
        <v>187</v>
      </c>
      <c r="F3282" s="8" t="s">
        <v>24</v>
      </c>
      <c r="G3282" s="8">
        <v>1</v>
      </c>
      <c r="H3282" s="8">
        <v>1</v>
      </c>
      <c r="I3282" s="8">
        <v>0</v>
      </c>
      <c r="J3282" s="8">
        <v>0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0</v>
      </c>
      <c r="R3282" s="8">
        <v>0</v>
      </c>
      <c r="S3282" s="8">
        <v>0</v>
      </c>
      <c r="T3282" s="8">
        <v>0</v>
      </c>
      <c r="U3282" s="5">
        <v>412030128</v>
      </c>
    </row>
    <row r="3283" spans="1:21" hidden="1" x14ac:dyDescent="0.25">
      <c r="A3283" s="8" t="s">
        <v>5018</v>
      </c>
      <c r="B3283" s="2" t="s">
        <v>3697</v>
      </c>
      <c r="C3283" s="2" t="s">
        <v>248</v>
      </c>
      <c r="D3283" s="2" t="s">
        <v>244</v>
      </c>
      <c r="E3283" s="2" t="s">
        <v>187</v>
      </c>
      <c r="F3283" s="8" t="s">
        <v>24</v>
      </c>
      <c r="G3283" s="8">
        <v>0</v>
      </c>
      <c r="H3283" s="8">
        <v>1</v>
      </c>
      <c r="I3283" s="8">
        <v>1</v>
      </c>
      <c r="J3283" s="8">
        <v>0</v>
      </c>
      <c r="K3283" s="8">
        <v>0</v>
      </c>
      <c r="L3283" s="8">
        <v>0</v>
      </c>
      <c r="M3283" s="8">
        <v>1</v>
      </c>
      <c r="N3283" s="8">
        <v>0</v>
      </c>
      <c r="O3283" s="8">
        <v>0</v>
      </c>
      <c r="P3283" s="8">
        <v>1</v>
      </c>
      <c r="Q3283" s="8">
        <v>0</v>
      </c>
      <c r="R3283" s="8">
        <v>0</v>
      </c>
      <c r="S3283" s="8">
        <v>0</v>
      </c>
      <c r="T3283" s="8">
        <v>0</v>
      </c>
      <c r="U3283" s="5">
        <v>412040018</v>
      </c>
    </row>
    <row r="3284" spans="1:21" hidden="1" x14ac:dyDescent="0.25">
      <c r="A3284" s="8" t="s">
        <v>5018</v>
      </c>
      <c r="B3284" s="2" t="s">
        <v>3698</v>
      </c>
      <c r="C3284" s="2" t="s">
        <v>248</v>
      </c>
      <c r="D3284" s="2" t="s">
        <v>244</v>
      </c>
      <c r="E3284" s="2" t="s">
        <v>187</v>
      </c>
      <c r="F3284" s="8" t="s">
        <v>36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0</v>
      </c>
      <c r="U3284" s="5">
        <v>412040026</v>
      </c>
    </row>
    <row r="3285" spans="1:21" hidden="1" x14ac:dyDescent="0.25">
      <c r="A3285" s="8" t="s">
        <v>5018</v>
      </c>
      <c r="B3285" s="2" t="s">
        <v>3699</v>
      </c>
      <c r="C3285" s="2" t="s">
        <v>248</v>
      </c>
      <c r="D3285" s="2" t="s">
        <v>244</v>
      </c>
      <c r="E3285" s="2" t="s">
        <v>187</v>
      </c>
      <c r="F3285" s="8" t="s">
        <v>36</v>
      </c>
      <c r="G3285" s="8">
        <v>0</v>
      </c>
      <c r="H3285" s="8">
        <v>1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0</v>
      </c>
      <c r="O3285" s="8">
        <v>0</v>
      </c>
      <c r="P3285" s="8">
        <v>1</v>
      </c>
      <c r="Q3285" s="8">
        <v>0</v>
      </c>
      <c r="R3285" s="8">
        <v>0</v>
      </c>
      <c r="S3285" s="8">
        <v>0</v>
      </c>
      <c r="T3285" s="8">
        <v>0</v>
      </c>
      <c r="U3285" s="5">
        <v>412040034</v>
      </c>
    </row>
    <row r="3286" spans="1:21" hidden="1" x14ac:dyDescent="0.25">
      <c r="A3286" s="8" t="s">
        <v>5018</v>
      </c>
      <c r="B3286" s="2" t="s">
        <v>3700</v>
      </c>
      <c r="C3286" s="2" t="s">
        <v>248</v>
      </c>
      <c r="D3286" s="2" t="s">
        <v>244</v>
      </c>
      <c r="E3286" s="2" t="s">
        <v>187</v>
      </c>
      <c r="F3286" s="8" t="s">
        <v>36</v>
      </c>
      <c r="G3286" s="8">
        <v>0</v>
      </c>
      <c r="H3286" s="8">
        <v>1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0</v>
      </c>
      <c r="U3286" s="5">
        <v>412040042</v>
      </c>
    </row>
    <row r="3287" spans="1:21" hidden="1" x14ac:dyDescent="0.25">
      <c r="A3287" s="8" t="s">
        <v>5018</v>
      </c>
      <c r="B3287" s="2" t="s">
        <v>3701</v>
      </c>
      <c r="C3287" s="2" t="s">
        <v>248</v>
      </c>
      <c r="D3287" s="2" t="s">
        <v>244</v>
      </c>
      <c r="E3287" s="2" t="s">
        <v>187</v>
      </c>
      <c r="F3287" s="8" t="s">
        <v>36</v>
      </c>
      <c r="G3287" s="8">
        <v>0</v>
      </c>
      <c r="H3287" s="8">
        <v>1</v>
      </c>
      <c r="I3287" s="8">
        <v>0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1</v>
      </c>
      <c r="Q3287" s="8">
        <v>0</v>
      </c>
      <c r="R3287" s="8">
        <v>0</v>
      </c>
      <c r="S3287" s="8">
        <v>0</v>
      </c>
      <c r="T3287" s="8">
        <v>0</v>
      </c>
      <c r="U3287" s="5">
        <v>412040050</v>
      </c>
    </row>
    <row r="3288" spans="1:21" hidden="1" x14ac:dyDescent="0.25">
      <c r="A3288" s="8" t="s">
        <v>5018</v>
      </c>
      <c r="B3288" s="2" t="s">
        <v>3702</v>
      </c>
      <c r="C3288" s="2" t="s">
        <v>248</v>
      </c>
      <c r="D3288" s="2" t="s">
        <v>244</v>
      </c>
      <c r="E3288" s="2" t="s">
        <v>187</v>
      </c>
      <c r="F3288" s="8" t="s">
        <v>24</v>
      </c>
      <c r="G3288" s="8">
        <v>0</v>
      </c>
      <c r="H3288" s="8">
        <v>1</v>
      </c>
      <c r="I3288" s="8">
        <v>0</v>
      </c>
      <c r="J3288" s="8">
        <v>0</v>
      </c>
      <c r="K3288" s="8">
        <v>0</v>
      </c>
      <c r="L3288" s="8">
        <v>0</v>
      </c>
      <c r="M3288" s="8">
        <v>1</v>
      </c>
      <c r="N3288" s="8">
        <v>0</v>
      </c>
      <c r="O3288" s="8">
        <v>0</v>
      </c>
      <c r="P3288" s="8">
        <v>1</v>
      </c>
      <c r="Q3288" s="8">
        <v>0</v>
      </c>
      <c r="R3288" s="8">
        <v>0</v>
      </c>
      <c r="S3288" s="8">
        <v>0</v>
      </c>
      <c r="T3288" s="8">
        <v>0</v>
      </c>
      <c r="U3288" s="5">
        <v>412040069</v>
      </c>
    </row>
    <row r="3289" spans="1:21" hidden="1" x14ac:dyDescent="0.25">
      <c r="A3289" s="8" t="s">
        <v>5018</v>
      </c>
      <c r="B3289" s="2" t="s">
        <v>3703</v>
      </c>
      <c r="C3289" s="2" t="s">
        <v>248</v>
      </c>
      <c r="D3289" s="2" t="s">
        <v>244</v>
      </c>
      <c r="E3289" s="2" t="s">
        <v>187</v>
      </c>
      <c r="F3289" s="8" t="s">
        <v>24</v>
      </c>
      <c r="G3289" s="8">
        <v>0</v>
      </c>
      <c r="H3289" s="8">
        <v>1</v>
      </c>
      <c r="I3289" s="8">
        <v>1</v>
      </c>
      <c r="J3289" s="8">
        <v>0</v>
      </c>
      <c r="K3289" s="8">
        <v>0</v>
      </c>
      <c r="L3289" s="8">
        <v>0</v>
      </c>
      <c r="M3289" s="8">
        <v>1</v>
      </c>
      <c r="N3289" s="8">
        <v>0</v>
      </c>
      <c r="O3289" s="8">
        <v>0</v>
      </c>
      <c r="P3289" s="8">
        <v>1</v>
      </c>
      <c r="Q3289" s="8">
        <v>0</v>
      </c>
      <c r="R3289" s="8">
        <v>0</v>
      </c>
      <c r="S3289" s="8">
        <v>0</v>
      </c>
      <c r="T3289" s="8">
        <v>0</v>
      </c>
      <c r="U3289" s="5">
        <v>412040085</v>
      </c>
    </row>
    <row r="3290" spans="1:21" hidden="1" x14ac:dyDescent="0.25">
      <c r="A3290" s="8" t="s">
        <v>5018</v>
      </c>
      <c r="B3290" s="2" t="s">
        <v>3704</v>
      </c>
      <c r="C3290" s="2" t="s">
        <v>248</v>
      </c>
      <c r="D3290" s="2" t="s">
        <v>244</v>
      </c>
      <c r="E3290" s="2" t="s">
        <v>187</v>
      </c>
      <c r="F3290" s="8" t="s">
        <v>36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5">
        <v>412040107</v>
      </c>
    </row>
    <row r="3291" spans="1:21" hidden="1" x14ac:dyDescent="0.25">
      <c r="A3291" s="8" t="s">
        <v>5018</v>
      </c>
      <c r="B3291" s="2" t="s">
        <v>3705</v>
      </c>
      <c r="C3291" s="2" t="s">
        <v>248</v>
      </c>
      <c r="D3291" s="2" t="s">
        <v>244</v>
      </c>
      <c r="E3291" s="2" t="s">
        <v>187</v>
      </c>
      <c r="F3291" s="8" t="s">
        <v>36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1</v>
      </c>
      <c r="N3291" s="8">
        <v>0</v>
      </c>
      <c r="O3291" s="8">
        <v>0</v>
      </c>
      <c r="P3291" s="8">
        <v>1</v>
      </c>
      <c r="Q3291" s="8">
        <v>0</v>
      </c>
      <c r="R3291" s="8">
        <v>0</v>
      </c>
      <c r="S3291" s="8">
        <v>0</v>
      </c>
      <c r="T3291" s="8">
        <v>0</v>
      </c>
      <c r="U3291" s="5">
        <v>412040115</v>
      </c>
    </row>
    <row r="3292" spans="1:21" hidden="1" x14ac:dyDescent="0.25">
      <c r="A3292" s="8" t="s">
        <v>5018</v>
      </c>
      <c r="B3292" s="2" t="s">
        <v>3706</v>
      </c>
      <c r="C3292" s="2" t="s">
        <v>248</v>
      </c>
      <c r="D3292" s="2" t="s">
        <v>244</v>
      </c>
      <c r="E3292" s="2" t="s">
        <v>187</v>
      </c>
      <c r="F3292" s="8" t="s">
        <v>36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5">
        <v>412040123</v>
      </c>
    </row>
    <row r="3293" spans="1:21" hidden="1" x14ac:dyDescent="0.25">
      <c r="A3293" s="8" t="s">
        <v>5018</v>
      </c>
      <c r="B3293" s="2" t="s">
        <v>3707</v>
      </c>
      <c r="C3293" s="2" t="s">
        <v>248</v>
      </c>
      <c r="D3293" s="2" t="s">
        <v>244</v>
      </c>
      <c r="E3293" s="2" t="s">
        <v>187</v>
      </c>
      <c r="F3293" s="8" t="s">
        <v>36</v>
      </c>
      <c r="G3293" s="8">
        <v>0</v>
      </c>
      <c r="H3293" s="8">
        <v>1</v>
      </c>
      <c r="I3293" s="8">
        <v>0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5">
        <v>412040131</v>
      </c>
    </row>
    <row r="3294" spans="1:21" hidden="1" x14ac:dyDescent="0.25">
      <c r="A3294" s="8" t="s">
        <v>5018</v>
      </c>
      <c r="B3294" s="2" t="s">
        <v>3708</v>
      </c>
      <c r="C3294" s="2" t="s">
        <v>248</v>
      </c>
      <c r="D3294" s="2" t="s">
        <v>244</v>
      </c>
      <c r="E3294" s="2" t="s">
        <v>187</v>
      </c>
      <c r="F3294" s="8" t="s">
        <v>36</v>
      </c>
      <c r="G3294" s="8">
        <v>0</v>
      </c>
      <c r="H3294" s="8">
        <v>1</v>
      </c>
      <c r="I3294" s="8">
        <v>0</v>
      </c>
      <c r="J3294" s="8">
        <v>0</v>
      </c>
      <c r="K3294" s="8">
        <v>0</v>
      </c>
      <c r="L3294" s="8">
        <v>0</v>
      </c>
      <c r="M3294" s="8">
        <v>1</v>
      </c>
      <c r="N3294" s="8">
        <v>0</v>
      </c>
      <c r="O3294" s="8">
        <v>0</v>
      </c>
      <c r="P3294" s="8">
        <v>1</v>
      </c>
      <c r="Q3294" s="8">
        <v>0</v>
      </c>
      <c r="R3294" s="8">
        <v>0</v>
      </c>
      <c r="S3294" s="8">
        <v>0</v>
      </c>
      <c r="T3294" s="8">
        <v>0</v>
      </c>
      <c r="U3294" s="5">
        <v>412040158</v>
      </c>
    </row>
    <row r="3295" spans="1:21" hidden="1" x14ac:dyDescent="0.25">
      <c r="A3295" s="8" t="s">
        <v>5018</v>
      </c>
      <c r="B3295" s="2" t="s">
        <v>3709</v>
      </c>
      <c r="C3295" s="2" t="s">
        <v>248</v>
      </c>
      <c r="D3295" s="2" t="s">
        <v>244</v>
      </c>
      <c r="E3295" s="2" t="s">
        <v>187</v>
      </c>
      <c r="F3295" s="8" t="s">
        <v>24</v>
      </c>
      <c r="G3295" s="8">
        <v>0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1</v>
      </c>
      <c r="N3295" s="8">
        <v>0</v>
      </c>
      <c r="O3295" s="8">
        <v>0</v>
      </c>
      <c r="P3295" s="8">
        <v>1</v>
      </c>
      <c r="Q3295" s="8">
        <v>0</v>
      </c>
      <c r="R3295" s="8">
        <v>0</v>
      </c>
      <c r="S3295" s="8">
        <v>0</v>
      </c>
      <c r="T3295" s="8">
        <v>0</v>
      </c>
      <c r="U3295" s="5">
        <v>412040166</v>
      </c>
    </row>
    <row r="3296" spans="1:21" hidden="1" x14ac:dyDescent="0.25">
      <c r="A3296" s="8" t="s">
        <v>5018</v>
      </c>
      <c r="B3296" s="2" t="s">
        <v>3710</v>
      </c>
      <c r="C3296" s="2" t="s">
        <v>248</v>
      </c>
      <c r="D3296" s="2" t="s">
        <v>244</v>
      </c>
      <c r="E3296" s="2" t="s">
        <v>187</v>
      </c>
      <c r="F3296" s="8" t="s">
        <v>36</v>
      </c>
      <c r="G3296" s="8">
        <v>0</v>
      </c>
      <c r="H3296" s="8">
        <v>1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0</v>
      </c>
      <c r="P3296" s="8">
        <v>1</v>
      </c>
      <c r="Q3296" s="8">
        <v>0</v>
      </c>
      <c r="R3296" s="8">
        <v>0</v>
      </c>
      <c r="S3296" s="8">
        <v>0</v>
      </c>
      <c r="T3296" s="8">
        <v>0</v>
      </c>
      <c r="U3296" s="5">
        <v>412040174</v>
      </c>
    </row>
    <row r="3297" spans="1:21" hidden="1" x14ac:dyDescent="0.25">
      <c r="A3297" s="8" t="s">
        <v>5018</v>
      </c>
      <c r="B3297" s="2" t="s">
        <v>3711</v>
      </c>
      <c r="C3297" s="2" t="s">
        <v>248</v>
      </c>
      <c r="D3297" s="2" t="s">
        <v>244</v>
      </c>
      <c r="E3297" s="2" t="s">
        <v>187</v>
      </c>
      <c r="F3297" s="8" t="s">
        <v>36</v>
      </c>
      <c r="G3297" s="8">
        <v>0</v>
      </c>
      <c r="H3297" s="8">
        <v>1</v>
      </c>
      <c r="I3297" s="8">
        <v>0</v>
      </c>
      <c r="J3297" s="8">
        <v>0</v>
      </c>
      <c r="K3297" s="8">
        <v>0</v>
      </c>
      <c r="L3297" s="8">
        <v>0</v>
      </c>
      <c r="M3297" s="8">
        <v>1</v>
      </c>
      <c r="N3297" s="8">
        <v>0</v>
      </c>
      <c r="O3297" s="8">
        <v>0</v>
      </c>
      <c r="P3297" s="8">
        <v>1</v>
      </c>
      <c r="Q3297" s="8">
        <v>0</v>
      </c>
      <c r="R3297" s="8">
        <v>0</v>
      </c>
      <c r="S3297" s="8">
        <v>0</v>
      </c>
      <c r="T3297" s="8">
        <v>0</v>
      </c>
      <c r="U3297" s="5">
        <v>412040182</v>
      </c>
    </row>
    <row r="3298" spans="1:21" hidden="1" x14ac:dyDescent="0.25">
      <c r="A3298" s="8" t="s">
        <v>5018</v>
      </c>
      <c r="B3298" s="2" t="s">
        <v>3712</v>
      </c>
      <c r="C3298" s="2" t="s">
        <v>248</v>
      </c>
      <c r="D3298" s="2" t="s">
        <v>244</v>
      </c>
      <c r="E3298" s="2" t="s">
        <v>187</v>
      </c>
      <c r="F3298" s="8" t="s">
        <v>24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0</v>
      </c>
      <c r="O3298" s="8">
        <v>0</v>
      </c>
      <c r="P3298" s="8">
        <v>1</v>
      </c>
      <c r="Q3298" s="8">
        <v>0</v>
      </c>
      <c r="R3298" s="8">
        <v>0</v>
      </c>
      <c r="S3298" s="8">
        <v>0</v>
      </c>
      <c r="T3298" s="8">
        <v>0</v>
      </c>
      <c r="U3298" s="5">
        <v>412040190</v>
      </c>
    </row>
    <row r="3299" spans="1:21" hidden="1" x14ac:dyDescent="0.25">
      <c r="A3299" s="8" t="s">
        <v>5018</v>
      </c>
      <c r="B3299" s="2" t="s">
        <v>3713</v>
      </c>
      <c r="C3299" s="2" t="s">
        <v>248</v>
      </c>
      <c r="D3299" s="2" t="s">
        <v>244</v>
      </c>
      <c r="E3299" s="2" t="s">
        <v>187</v>
      </c>
      <c r="F3299" s="8" t="s">
        <v>24</v>
      </c>
      <c r="G3299" s="8">
        <v>0</v>
      </c>
      <c r="H3299" s="8">
        <v>1</v>
      </c>
      <c r="I3299" s="8">
        <v>0</v>
      </c>
      <c r="J3299" s="8">
        <v>0</v>
      </c>
      <c r="K3299" s="8">
        <v>0</v>
      </c>
      <c r="L3299" s="8">
        <v>0</v>
      </c>
      <c r="M3299" s="8">
        <v>1</v>
      </c>
      <c r="N3299" s="8">
        <v>0</v>
      </c>
      <c r="O3299" s="8">
        <v>0</v>
      </c>
      <c r="P3299" s="8">
        <v>1</v>
      </c>
      <c r="Q3299" s="8">
        <v>0</v>
      </c>
      <c r="R3299" s="8">
        <v>0</v>
      </c>
      <c r="S3299" s="8">
        <v>0</v>
      </c>
      <c r="T3299" s="8">
        <v>0</v>
      </c>
      <c r="U3299" s="5">
        <v>412040204</v>
      </c>
    </row>
    <row r="3300" spans="1:21" hidden="1" x14ac:dyDescent="0.25">
      <c r="A3300" s="8" t="s">
        <v>5018</v>
      </c>
      <c r="B3300" s="2" t="s">
        <v>3714</v>
      </c>
      <c r="C3300" s="2" t="s">
        <v>248</v>
      </c>
      <c r="D3300" s="2" t="s">
        <v>244</v>
      </c>
      <c r="E3300" s="2" t="s">
        <v>187</v>
      </c>
      <c r="F3300" s="8" t="s">
        <v>24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5">
        <v>412040212</v>
      </c>
    </row>
    <row r="3301" spans="1:21" hidden="1" x14ac:dyDescent="0.25">
      <c r="A3301" s="8" t="s">
        <v>5018</v>
      </c>
      <c r="B3301" s="2" t="s">
        <v>3715</v>
      </c>
      <c r="C3301" s="2" t="s">
        <v>248</v>
      </c>
      <c r="D3301" s="2" t="s">
        <v>244</v>
      </c>
      <c r="E3301" s="2" t="s">
        <v>187</v>
      </c>
      <c r="F3301" s="8" t="s">
        <v>24</v>
      </c>
      <c r="G3301" s="8">
        <v>0</v>
      </c>
      <c r="H3301" s="8">
        <v>1</v>
      </c>
      <c r="I3301" s="8">
        <v>1</v>
      </c>
      <c r="J3301" s="8">
        <v>0</v>
      </c>
      <c r="K3301" s="8">
        <v>0</v>
      </c>
      <c r="L3301" s="8">
        <v>0</v>
      </c>
      <c r="M3301" s="8">
        <v>1</v>
      </c>
      <c r="N3301" s="8">
        <v>0</v>
      </c>
      <c r="O3301" s="8">
        <v>0</v>
      </c>
      <c r="P3301" s="8">
        <v>1</v>
      </c>
      <c r="Q3301" s="8">
        <v>0</v>
      </c>
      <c r="R3301" s="8">
        <v>0</v>
      </c>
      <c r="S3301" s="8">
        <v>0</v>
      </c>
      <c r="T3301" s="8">
        <v>0</v>
      </c>
      <c r="U3301" s="5">
        <v>412040220</v>
      </c>
    </row>
    <row r="3302" spans="1:21" hidden="1" x14ac:dyDescent="0.25">
      <c r="A3302" s="8" t="s">
        <v>5018</v>
      </c>
      <c r="B3302" s="2" t="s">
        <v>3716</v>
      </c>
      <c r="C3302" s="2" t="s">
        <v>249</v>
      </c>
      <c r="D3302" s="2" t="s">
        <v>244</v>
      </c>
      <c r="E3302" s="2" t="s">
        <v>187</v>
      </c>
      <c r="F3302" s="8" t="s">
        <v>24</v>
      </c>
      <c r="G3302" s="8">
        <v>0</v>
      </c>
      <c r="H3302" s="8">
        <v>1</v>
      </c>
      <c r="I3302" s="8">
        <v>0</v>
      </c>
      <c r="J3302" s="8">
        <v>0</v>
      </c>
      <c r="K3302" s="8">
        <v>0</v>
      </c>
      <c r="L3302" s="8">
        <v>0</v>
      </c>
      <c r="M3302" s="8">
        <v>1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5">
        <v>412050013</v>
      </c>
    </row>
    <row r="3303" spans="1:21" hidden="1" x14ac:dyDescent="0.25">
      <c r="A3303" s="8" t="s">
        <v>5018</v>
      </c>
      <c r="B3303" s="2" t="s">
        <v>3717</v>
      </c>
      <c r="C3303" s="2" t="s">
        <v>249</v>
      </c>
      <c r="D3303" s="2" t="s">
        <v>244</v>
      </c>
      <c r="E3303" s="2" t="s">
        <v>187</v>
      </c>
      <c r="F3303" s="8" t="s">
        <v>24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0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0</v>
      </c>
      <c r="U3303" s="5">
        <v>412050030</v>
      </c>
    </row>
    <row r="3304" spans="1:21" hidden="1" x14ac:dyDescent="0.25">
      <c r="A3304" s="8" t="s">
        <v>5018</v>
      </c>
      <c r="B3304" s="2" t="s">
        <v>3718</v>
      </c>
      <c r="C3304" s="2" t="s">
        <v>249</v>
      </c>
      <c r="D3304" s="2" t="s">
        <v>244</v>
      </c>
      <c r="E3304" s="2" t="s">
        <v>187</v>
      </c>
      <c r="F3304" s="8" t="s">
        <v>36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1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5">
        <v>412050048</v>
      </c>
    </row>
    <row r="3305" spans="1:21" hidden="1" x14ac:dyDescent="0.25">
      <c r="A3305" s="8" t="s">
        <v>5018</v>
      </c>
      <c r="B3305" s="2" t="s">
        <v>3719</v>
      </c>
      <c r="C3305" s="2" t="s">
        <v>249</v>
      </c>
      <c r="D3305" s="2" t="s">
        <v>244</v>
      </c>
      <c r="E3305" s="2" t="s">
        <v>187</v>
      </c>
      <c r="F3305" s="8" t="s">
        <v>36</v>
      </c>
      <c r="G3305" s="8">
        <v>0</v>
      </c>
      <c r="H3305" s="8">
        <v>1</v>
      </c>
      <c r="I3305" s="8">
        <v>0</v>
      </c>
      <c r="J3305" s="8">
        <v>0</v>
      </c>
      <c r="K3305" s="8">
        <v>0</v>
      </c>
      <c r="L3305" s="8">
        <v>0</v>
      </c>
      <c r="M3305" s="8">
        <v>1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5">
        <v>412050064</v>
      </c>
    </row>
    <row r="3306" spans="1:21" hidden="1" x14ac:dyDescent="0.25">
      <c r="A3306" s="8" t="s">
        <v>5018</v>
      </c>
      <c r="B3306" s="2" t="s">
        <v>3720</v>
      </c>
      <c r="C3306" s="2" t="s">
        <v>249</v>
      </c>
      <c r="D3306" s="2" t="s">
        <v>244</v>
      </c>
      <c r="E3306" s="2" t="s">
        <v>187</v>
      </c>
      <c r="F3306" s="8" t="s">
        <v>36</v>
      </c>
      <c r="G3306" s="8">
        <v>0</v>
      </c>
      <c r="H3306" s="8">
        <v>1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5">
        <v>412050072</v>
      </c>
    </row>
    <row r="3307" spans="1:21" hidden="1" x14ac:dyDescent="0.25">
      <c r="A3307" s="8" t="s">
        <v>5018</v>
      </c>
      <c r="B3307" s="2" t="s">
        <v>3721</v>
      </c>
      <c r="C3307" s="2" t="s">
        <v>249</v>
      </c>
      <c r="D3307" s="2" t="s">
        <v>244</v>
      </c>
      <c r="E3307" s="2" t="s">
        <v>187</v>
      </c>
      <c r="F3307" s="8" t="s">
        <v>24</v>
      </c>
      <c r="G3307" s="8">
        <v>0</v>
      </c>
      <c r="H3307" s="8">
        <v>1</v>
      </c>
      <c r="I3307" s="8">
        <v>0</v>
      </c>
      <c r="J3307" s="8">
        <v>0</v>
      </c>
      <c r="K3307" s="8">
        <v>0</v>
      </c>
      <c r="L3307" s="8">
        <v>0</v>
      </c>
      <c r="M3307" s="8">
        <v>1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5">
        <v>412050080</v>
      </c>
    </row>
    <row r="3308" spans="1:21" hidden="1" x14ac:dyDescent="0.25">
      <c r="A3308" s="8" t="s">
        <v>5018</v>
      </c>
      <c r="B3308" s="2" t="s">
        <v>3722</v>
      </c>
      <c r="C3308" s="2" t="s">
        <v>249</v>
      </c>
      <c r="D3308" s="2" t="s">
        <v>244</v>
      </c>
      <c r="E3308" s="2" t="s">
        <v>187</v>
      </c>
      <c r="F3308" s="8" t="s">
        <v>24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5">
        <v>412050102</v>
      </c>
    </row>
    <row r="3309" spans="1:21" hidden="1" x14ac:dyDescent="0.25">
      <c r="A3309" s="8" t="s">
        <v>5018</v>
      </c>
      <c r="B3309" s="2" t="s">
        <v>3723</v>
      </c>
      <c r="C3309" s="2" t="s">
        <v>249</v>
      </c>
      <c r="D3309" s="2" t="s">
        <v>244</v>
      </c>
      <c r="E3309" s="2" t="s">
        <v>187</v>
      </c>
      <c r="F3309" s="8" t="s">
        <v>24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0</v>
      </c>
      <c r="T3309" s="8">
        <v>0</v>
      </c>
      <c r="U3309" s="5">
        <v>412050110</v>
      </c>
    </row>
    <row r="3310" spans="1:21" hidden="1" x14ac:dyDescent="0.25">
      <c r="A3310" s="8" t="s">
        <v>5018</v>
      </c>
      <c r="B3310" s="2" t="s">
        <v>3724</v>
      </c>
      <c r="C3310" s="2" t="s">
        <v>249</v>
      </c>
      <c r="D3310" s="2" t="s">
        <v>244</v>
      </c>
      <c r="E3310" s="2" t="s">
        <v>187</v>
      </c>
      <c r="F3310" s="8" t="s">
        <v>36</v>
      </c>
      <c r="G3310" s="8">
        <v>0</v>
      </c>
      <c r="H3310" s="8">
        <v>1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0</v>
      </c>
      <c r="P3310" s="8">
        <v>1</v>
      </c>
      <c r="Q3310" s="8">
        <v>0</v>
      </c>
      <c r="R3310" s="8">
        <v>0</v>
      </c>
      <c r="S3310" s="8">
        <v>0</v>
      </c>
      <c r="T3310" s="8">
        <v>0</v>
      </c>
      <c r="U3310" s="5">
        <v>412050137</v>
      </c>
    </row>
    <row r="3311" spans="1:21" hidden="1" x14ac:dyDescent="0.25">
      <c r="A3311" s="8" t="s">
        <v>5018</v>
      </c>
      <c r="B3311" s="2" t="s">
        <v>3725</v>
      </c>
      <c r="C3311" s="2" t="s">
        <v>249</v>
      </c>
      <c r="D3311" s="2" t="s">
        <v>244</v>
      </c>
      <c r="E3311" s="2" t="s">
        <v>187</v>
      </c>
      <c r="F3311" s="8" t="s">
        <v>36</v>
      </c>
      <c r="G3311" s="8">
        <v>0</v>
      </c>
      <c r="H3311" s="8">
        <v>1</v>
      </c>
      <c r="I3311" s="8">
        <v>0</v>
      </c>
      <c r="J3311" s="8">
        <v>0</v>
      </c>
      <c r="K3311" s="8">
        <v>0</v>
      </c>
      <c r="L3311" s="8">
        <v>0</v>
      </c>
      <c r="M3311" s="8">
        <v>1</v>
      </c>
      <c r="N3311" s="8">
        <v>0</v>
      </c>
      <c r="O3311" s="8">
        <v>0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U3311" s="5">
        <v>412050145</v>
      </c>
    </row>
    <row r="3312" spans="1:21" hidden="1" x14ac:dyDescent="0.25">
      <c r="A3312" s="8" t="s">
        <v>5018</v>
      </c>
      <c r="B3312" s="2" t="s">
        <v>3726</v>
      </c>
      <c r="C3312" s="2" t="s">
        <v>249</v>
      </c>
      <c r="D3312" s="2" t="s">
        <v>244</v>
      </c>
      <c r="E3312" s="2" t="s">
        <v>187</v>
      </c>
      <c r="F3312" s="8" t="s">
        <v>36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1</v>
      </c>
      <c r="N3312" s="8">
        <v>0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0</v>
      </c>
      <c r="U3312" s="5">
        <v>412050153</v>
      </c>
    </row>
    <row r="3313" spans="1:21" hidden="1" x14ac:dyDescent="0.25">
      <c r="A3313" s="8" t="s">
        <v>5018</v>
      </c>
      <c r="B3313" s="2" t="s">
        <v>3727</v>
      </c>
      <c r="C3313" s="2" t="s">
        <v>249</v>
      </c>
      <c r="D3313" s="2" t="s">
        <v>244</v>
      </c>
      <c r="E3313" s="2" t="s">
        <v>187</v>
      </c>
      <c r="F3313" s="8" t="s">
        <v>36</v>
      </c>
      <c r="G3313" s="8">
        <v>0</v>
      </c>
      <c r="H3313" s="8">
        <v>1</v>
      </c>
      <c r="I3313" s="8">
        <v>0</v>
      </c>
      <c r="J3313" s="8">
        <v>0</v>
      </c>
      <c r="K3313" s="8">
        <v>0</v>
      </c>
      <c r="L3313" s="8">
        <v>0</v>
      </c>
      <c r="M3313" s="8">
        <v>1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U3313" s="5">
        <v>412050161</v>
      </c>
    </row>
    <row r="3314" spans="1:21" hidden="1" x14ac:dyDescent="0.25">
      <c r="A3314" s="8" t="s">
        <v>5018</v>
      </c>
      <c r="B3314" s="2" t="s">
        <v>3728</v>
      </c>
      <c r="C3314" s="2" t="s">
        <v>249</v>
      </c>
      <c r="D3314" s="2" t="s">
        <v>244</v>
      </c>
      <c r="E3314" s="2" t="s">
        <v>187</v>
      </c>
      <c r="F3314" s="8" t="s">
        <v>24</v>
      </c>
      <c r="G3314" s="8">
        <v>1</v>
      </c>
      <c r="H3314" s="8">
        <v>1</v>
      </c>
      <c r="I3314" s="8">
        <v>0</v>
      </c>
      <c r="J3314" s="8">
        <v>0</v>
      </c>
      <c r="K3314" s="8">
        <v>1</v>
      </c>
      <c r="L3314" s="8">
        <v>1</v>
      </c>
      <c r="M3314" s="8">
        <v>0</v>
      </c>
      <c r="N3314" s="8">
        <v>1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5">
        <v>412050170</v>
      </c>
    </row>
    <row r="3315" spans="1:21" hidden="1" x14ac:dyDescent="0.25">
      <c r="A3315" s="8" t="s">
        <v>5018</v>
      </c>
      <c r="B3315" s="2" t="s">
        <v>3729</v>
      </c>
      <c r="C3315" s="2" t="s">
        <v>251</v>
      </c>
      <c r="D3315" s="2" t="s">
        <v>250</v>
      </c>
      <c r="E3315" s="2" t="s">
        <v>187</v>
      </c>
      <c r="F3315" s="8" t="s">
        <v>24</v>
      </c>
      <c r="G3315" s="8">
        <v>0</v>
      </c>
      <c r="H3315" s="8">
        <v>1</v>
      </c>
      <c r="I3315" s="8">
        <v>0</v>
      </c>
      <c r="J3315" s="8">
        <v>0</v>
      </c>
      <c r="K3315" s="8">
        <v>0</v>
      </c>
      <c r="L3315" s="8">
        <v>0</v>
      </c>
      <c r="M3315" s="8">
        <v>1</v>
      </c>
      <c r="N3315" s="8">
        <v>0</v>
      </c>
      <c r="O3315" s="8">
        <v>0</v>
      </c>
      <c r="P3315" s="8">
        <v>1</v>
      </c>
      <c r="Q3315" s="8">
        <v>0</v>
      </c>
      <c r="R3315" s="8">
        <v>0</v>
      </c>
      <c r="S3315" s="8">
        <v>0</v>
      </c>
      <c r="T3315" s="8">
        <v>0</v>
      </c>
      <c r="U3315" s="5">
        <v>413010015</v>
      </c>
    </row>
    <row r="3316" spans="1:21" hidden="1" x14ac:dyDescent="0.25">
      <c r="A3316" s="8" t="s">
        <v>5018</v>
      </c>
      <c r="B3316" s="2" t="s">
        <v>3730</v>
      </c>
      <c r="C3316" s="2" t="s">
        <v>251</v>
      </c>
      <c r="D3316" s="2" t="s">
        <v>250</v>
      </c>
      <c r="E3316" s="2" t="s">
        <v>187</v>
      </c>
      <c r="F3316" s="8" t="s">
        <v>23</v>
      </c>
      <c r="G3316" s="8">
        <v>1</v>
      </c>
      <c r="H3316" s="8">
        <v>0</v>
      </c>
      <c r="I3316" s="8">
        <v>0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5">
        <v>413010023</v>
      </c>
    </row>
    <row r="3317" spans="1:21" hidden="1" x14ac:dyDescent="0.25">
      <c r="A3317" s="8" t="s">
        <v>5018</v>
      </c>
      <c r="B3317" s="2" t="s">
        <v>3731</v>
      </c>
      <c r="C3317" s="2" t="s">
        <v>251</v>
      </c>
      <c r="D3317" s="2" t="s">
        <v>250</v>
      </c>
      <c r="E3317" s="2" t="s">
        <v>187</v>
      </c>
      <c r="F3317" s="8" t="s">
        <v>36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1</v>
      </c>
      <c r="S3317" s="8">
        <v>1</v>
      </c>
      <c r="T3317" s="8">
        <v>0</v>
      </c>
      <c r="U3317" s="5">
        <v>413010031</v>
      </c>
    </row>
    <row r="3318" spans="1:21" hidden="1" x14ac:dyDescent="0.25">
      <c r="A3318" s="8" t="s">
        <v>5018</v>
      </c>
      <c r="B3318" s="2" t="s">
        <v>3732</v>
      </c>
      <c r="C3318" s="2" t="s">
        <v>251</v>
      </c>
      <c r="D3318" s="2" t="s">
        <v>250</v>
      </c>
      <c r="E3318" s="2" t="s">
        <v>187</v>
      </c>
      <c r="F3318" s="8" t="s">
        <v>24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</v>
      </c>
      <c r="S3318" s="8">
        <v>1</v>
      </c>
      <c r="T3318" s="8">
        <v>0</v>
      </c>
      <c r="U3318" s="5">
        <v>413010040</v>
      </c>
    </row>
    <row r="3319" spans="1:21" hidden="1" x14ac:dyDescent="0.25">
      <c r="A3319" s="8" t="s">
        <v>5018</v>
      </c>
      <c r="B3319" s="2" t="s">
        <v>3733</v>
      </c>
      <c r="C3319" s="2" t="s">
        <v>251</v>
      </c>
      <c r="D3319" s="2" t="s">
        <v>250</v>
      </c>
      <c r="E3319" s="2" t="s">
        <v>187</v>
      </c>
      <c r="F3319" s="8" t="s">
        <v>24</v>
      </c>
      <c r="G3319" s="8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1</v>
      </c>
      <c r="S3319" s="8">
        <v>1</v>
      </c>
      <c r="T3319" s="8">
        <v>0</v>
      </c>
      <c r="U3319" s="5">
        <v>413010058</v>
      </c>
    </row>
    <row r="3320" spans="1:21" hidden="1" x14ac:dyDescent="0.25">
      <c r="A3320" s="8" t="s">
        <v>5018</v>
      </c>
      <c r="B3320" s="2" t="s">
        <v>3734</v>
      </c>
      <c r="C3320" s="2" t="s">
        <v>251</v>
      </c>
      <c r="D3320" s="2" t="s">
        <v>250</v>
      </c>
      <c r="E3320" s="2" t="s">
        <v>187</v>
      </c>
      <c r="F3320" s="8" t="s">
        <v>36</v>
      </c>
      <c r="G3320" s="8">
        <v>0</v>
      </c>
      <c r="H3320" s="8">
        <v>1</v>
      </c>
      <c r="I3320" s="8">
        <v>0</v>
      </c>
      <c r="J3320" s="8">
        <v>0</v>
      </c>
      <c r="K3320" s="8">
        <v>0</v>
      </c>
      <c r="L3320" s="8">
        <v>0</v>
      </c>
      <c r="M3320" s="8">
        <v>1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5">
        <v>413010066</v>
      </c>
    </row>
    <row r="3321" spans="1:21" hidden="1" x14ac:dyDescent="0.25">
      <c r="A3321" s="8" t="s">
        <v>5018</v>
      </c>
      <c r="B3321" s="2" t="s">
        <v>3735</v>
      </c>
      <c r="C3321" s="2" t="s">
        <v>251</v>
      </c>
      <c r="D3321" s="2" t="s">
        <v>250</v>
      </c>
      <c r="E3321" s="2" t="s">
        <v>187</v>
      </c>
      <c r="F3321" s="8" t="s">
        <v>24</v>
      </c>
      <c r="G3321" s="8">
        <v>0</v>
      </c>
      <c r="H3321" s="8">
        <v>1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1</v>
      </c>
      <c r="O3321" s="8">
        <v>0</v>
      </c>
      <c r="P3321" s="8">
        <v>1</v>
      </c>
      <c r="Q3321" s="8">
        <v>0</v>
      </c>
      <c r="R3321" s="8">
        <v>0</v>
      </c>
      <c r="S3321" s="8">
        <v>0</v>
      </c>
      <c r="T3321" s="8">
        <v>0</v>
      </c>
      <c r="U3321" s="5">
        <v>413010074</v>
      </c>
    </row>
    <row r="3322" spans="1:21" hidden="1" x14ac:dyDescent="0.25">
      <c r="A3322" s="8" t="s">
        <v>5018</v>
      </c>
      <c r="B3322" s="2" t="s">
        <v>3736</v>
      </c>
      <c r="C3322" s="2" t="s">
        <v>251</v>
      </c>
      <c r="D3322" s="2" t="s">
        <v>250</v>
      </c>
      <c r="E3322" s="2" t="s">
        <v>187</v>
      </c>
      <c r="F3322" s="8" t="s">
        <v>24</v>
      </c>
      <c r="G3322" s="8">
        <v>0</v>
      </c>
      <c r="H3322" s="8">
        <v>1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5">
        <v>413010082</v>
      </c>
    </row>
    <row r="3323" spans="1:21" hidden="1" x14ac:dyDescent="0.25">
      <c r="A3323" s="8" t="s">
        <v>5018</v>
      </c>
      <c r="B3323" s="2" t="s">
        <v>3737</v>
      </c>
      <c r="C3323" s="2" t="s">
        <v>251</v>
      </c>
      <c r="D3323" s="2" t="s">
        <v>250</v>
      </c>
      <c r="E3323" s="2" t="s">
        <v>187</v>
      </c>
      <c r="F3323" s="8" t="s">
        <v>24</v>
      </c>
      <c r="G3323" s="8">
        <v>0</v>
      </c>
      <c r="H3323" s="8">
        <v>1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1</v>
      </c>
      <c r="Q3323" s="8">
        <v>0</v>
      </c>
      <c r="R3323" s="8">
        <v>0</v>
      </c>
      <c r="S3323" s="8">
        <v>0</v>
      </c>
      <c r="T3323" s="8">
        <v>0</v>
      </c>
      <c r="U3323" s="5">
        <v>413010090</v>
      </c>
    </row>
    <row r="3324" spans="1:21" hidden="1" x14ac:dyDescent="0.25">
      <c r="A3324" s="8" t="s">
        <v>5018</v>
      </c>
      <c r="B3324" s="2" t="s">
        <v>3738</v>
      </c>
      <c r="C3324" s="2" t="s">
        <v>252</v>
      </c>
      <c r="D3324" s="2" t="s">
        <v>250</v>
      </c>
      <c r="E3324" s="2" t="s">
        <v>187</v>
      </c>
      <c r="F3324" s="8" t="s">
        <v>36</v>
      </c>
      <c r="G3324" s="8">
        <v>0</v>
      </c>
      <c r="H3324" s="8">
        <v>1</v>
      </c>
      <c r="I3324" s="8">
        <v>1</v>
      </c>
      <c r="J3324" s="8">
        <v>0</v>
      </c>
      <c r="K3324" s="8">
        <v>0</v>
      </c>
      <c r="L3324" s="8">
        <v>0</v>
      </c>
      <c r="M3324" s="8">
        <v>1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5">
        <v>413030016</v>
      </c>
    </row>
    <row r="3325" spans="1:21" hidden="1" x14ac:dyDescent="0.25">
      <c r="A3325" s="8" t="s">
        <v>5018</v>
      </c>
      <c r="B3325" s="2" t="s">
        <v>3739</v>
      </c>
      <c r="C3325" s="2" t="s">
        <v>252</v>
      </c>
      <c r="D3325" s="2" t="s">
        <v>250</v>
      </c>
      <c r="E3325" s="2" t="s">
        <v>187</v>
      </c>
      <c r="F3325" s="8" t="s">
        <v>36</v>
      </c>
      <c r="G3325" s="8">
        <v>0</v>
      </c>
      <c r="H3325" s="8">
        <v>1</v>
      </c>
      <c r="I3325" s="8">
        <v>1</v>
      </c>
      <c r="J3325" s="8">
        <v>0</v>
      </c>
      <c r="K3325" s="8">
        <v>0</v>
      </c>
      <c r="L3325" s="8">
        <v>0</v>
      </c>
      <c r="M3325" s="8">
        <v>1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5">
        <v>413030024</v>
      </c>
    </row>
    <row r="3326" spans="1:21" hidden="1" x14ac:dyDescent="0.25">
      <c r="A3326" s="8" t="s">
        <v>5018</v>
      </c>
      <c r="B3326" s="2" t="s">
        <v>3740</v>
      </c>
      <c r="C3326" s="2" t="s">
        <v>252</v>
      </c>
      <c r="D3326" s="2" t="s">
        <v>250</v>
      </c>
      <c r="E3326" s="2" t="s">
        <v>187</v>
      </c>
      <c r="F3326" s="8" t="s">
        <v>36</v>
      </c>
      <c r="G3326" s="8">
        <v>0</v>
      </c>
      <c r="H3326" s="8">
        <v>1</v>
      </c>
      <c r="I3326" s="8">
        <v>1</v>
      </c>
      <c r="J3326" s="8">
        <v>0</v>
      </c>
      <c r="K3326" s="8">
        <v>0</v>
      </c>
      <c r="L3326" s="8">
        <v>0</v>
      </c>
      <c r="M3326" s="8">
        <v>1</v>
      </c>
      <c r="N3326" s="8">
        <v>0</v>
      </c>
      <c r="O3326" s="8">
        <v>0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5">
        <v>413030032</v>
      </c>
    </row>
    <row r="3327" spans="1:21" hidden="1" x14ac:dyDescent="0.25">
      <c r="A3327" s="8" t="s">
        <v>5018</v>
      </c>
      <c r="B3327" s="2" t="s">
        <v>3741</v>
      </c>
      <c r="C3327" s="2" t="s">
        <v>252</v>
      </c>
      <c r="D3327" s="2" t="s">
        <v>250</v>
      </c>
      <c r="E3327" s="2" t="s">
        <v>187</v>
      </c>
      <c r="F3327" s="8" t="s">
        <v>36</v>
      </c>
      <c r="G3327" s="8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5">
        <v>413030040</v>
      </c>
    </row>
    <row r="3328" spans="1:21" hidden="1" x14ac:dyDescent="0.25">
      <c r="A3328" s="8" t="s">
        <v>5018</v>
      </c>
      <c r="B3328" s="2" t="s">
        <v>3742</v>
      </c>
      <c r="C3328" s="2" t="s">
        <v>252</v>
      </c>
      <c r="D3328" s="2" t="s">
        <v>250</v>
      </c>
      <c r="E3328" s="2" t="s">
        <v>187</v>
      </c>
      <c r="F3328" s="8" t="s">
        <v>36</v>
      </c>
      <c r="G3328" s="8">
        <v>0</v>
      </c>
      <c r="H3328" s="8">
        <v>1</v>
      </c>
      <c r="I3328" s="8">
        <v>1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5">
        <v>413030059</v>
      </c>
    </row>
    <row r="3329" spans="1:21" hidden="1" x14ac:dyDescent="0.25">
      <c r="A3329" s="8" t="s">
        <v>5018</v>
      </c>
      <c r="B3329" s="2" t="s">
        <v>3743</v>
      </c>
      <c r="C3329" s="2" t="s">
        <v>252</v>
      </c>
      <c r="D3329" s="2" t="s">
        <v>250</v>
      </c>
      <c r="E3329" s="2" t="s">
        <v>187</v>
      </c>
      <c r="F3329" s="8" t="s">
        <v>36</v>
      </c>
      <c r="G3329" s="8">
        <v>0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5">
        <v>413030067</v>
      </c>
    </row>
    <row r="3330" spans="1:21" hidden="1" x14ac:dyDescent="0.25">
      <c r="A3330" s="8" t="s">
        <v>5018</v>
      </c>
      <c r="B3330" s="2" t="s">
        <v>3744</v>
      </c>
      <c r="C3330" s="2" t="s">
        <v>252</v>
      </c>
      <c r="D3330" s="2" t="s">
        <v>250</v>
      </c>
      <c r="E3330" s="2" t="s">
        <v>187</v>
      </c>
      <c r="F3330" s="8" t="s">
        <v>36</v>
      </c>
      <c r="G3330" s="8">
        <v>0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1</v>
      </c>
      <c r="Q3330" s="8">
        <v>0</v>
      </c>
      <c r="R3330" s="8">
        <v>0</v>
      </c>
      <c r="S3330" s="8">
        <v>0</v>
      </c>
      <c r="T3330" s="8">
        <v>0</v>
      </c>
      <c r="U3330" s="5">
        <v>413030075</v>
      </c>
    </row>
    <row r="3331" spans="1:21" hidden="1" x14ac:dyDescent="0.25">
      <c r="A3331" s="8" t="s">
        <v>5018</v>
      </c>
      <c r="B3331" s="2" t="s">
        <v>3745</v>
      </c>
      <c r="C3331" s="2" t="s">
        <v>252</v>
      </c>
      <c r="D3331" s="2" t="s">
        <v>250</v>
      </c>
      <c r="E3331" s="2" t="s">
        <v>187</v>
      </c>
      <c r="F3331" s="8" t="s">
        <v>36</v>
      </c>
      <c r="G3331" s="8">
        <v>0</v>
      </c>
      <c r="H3331" s="8">
        <v>1</v>
      </c>
      <c r="I3331" s="8">
        <v>1</v>
      </c>
      <c r="J3331" s="8">
        <v>0</v>
      </c>
      <c r="K3331" s="8">
        <v>0</v>
      </c>
      <c r="L3331" s="8">
        <v>0</v>
      </c>
      <c r="M3331" s="8">
        <v>1</v>
      </c>
      <c r="N3331" s="8">
        <v>0</v>
      </c>
      <c r="O3331" s="8">
        <v>0</v>
      </c>
      <c r="P3331" s="8">
        <v>1</v>
      </c>
      <c r="Q3331" s="8">
        <v>0</v>
      </c>
      <c r="R3331" s="8">
        <v>0</v>
      </c>
      <c r="S3331" s="8">
        <v>0</v>
      </c>
      <c r="T3331" s="8">
        <v>0</v>
      </c>
      <c r="U3331" s="5">
        <v>413030083</v>
      </c>
    </row>
    <row r="3332" spans="1:21" hidden="1" x14ac:dyDescent="0.25">
      <c r="A3332" s="8" t="s">
        <v>5018</v>
      </c>
      <c r="B3332" s="2" t="s">
        <v>3746</v>
      </c>
      <c r="C3332" s="2" t="s">
        <v>253</v>
      </c>
      <c r="D3332" s="2" t="s">
        <v>250</v>
      </c>
      <c r="E3332" s="2" t="s">
        <v>187</v>
      </c>
      <c r="F3332" s="8" t="s">
        <v>24</v>
      </c>
      <c r="G3332" s="8">
        <v>1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5">
        <v>413040011</v>
      </c>
    </row>
    <row r="3333" spans="1:21" hidden="1" x14ac:dyDescent="0.25">
      <c r="A3333" s="8" t="s">
        <v>5018</v>
      </c>
      <c r="B3333" s="2" t="s">
        <v>3747</v>
      </c>
      <c r="C3333" s="2" t="s">
        <v>253</v>
      </c>
      <c r="D3333" s="2" t="s">
        <v>250</v>
      </c>
      <c r="E3333" s="2" t="s">
        <v>187</v>
      </c>
      <c r="F3333" s="8" t="s">
        <v>24</v>
      </c>
      <c r="G3333" s="8">
        <v>0</v>
      </c>
      <c r="H3333" s="8">
        <v>1</v>
      </c>
      <c r="I3333" s="8">
        <v>1</v>
      </c>
      <c r="J3333" s="8">
        <v>0</v>
      </c>
      <c r="K3333" s="8">
        <v>0</v>
      </c>
      <c r="L3333" s="8">
        <v>0</v>
      </c>
      <c r="M3333" s="8">
        <v>1</v>
      </c>
      <c r="N3333" s="8">
        <v>0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5">
        <v>413040020</v>
      </c>
    </row>
    <row r="3334" spans="1:21" hidden="1" x14ac:dyDescent="0.25">
      <c r="A3334" s="8" t="s">
        <v>5018</v>
      </c>
      <c r="B3334" s="2" t="s">
        <v>3748</v>
      </c>
      <c r="C3334" s="2" t="s">
        <v>253</v>
      </c>
      <c r="D3334" s="2" t="s">
        <v>250</v>
      </c>
      <c r="E3334" s="2" t="s">
        <v>187</v>
      </c>
      <c r="F3334" s="8" t="s">
        <v>36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0</v>
      </c>
      <c r="P3334" s="8">
        <v>1</v>
      </c>
      <c r="Q3334" s="8">
        <v>0</v>
      </c>
      <c r="R3334" s="8">
        <v>0</v>
      </c>
      <c r="S3334" s="8">
        <v>0</v>
      </c>
      <c r="T3334" s="8">
        <v>0</v>
      </c>
      <c r="U3334" s="5">
        <v>413040038</v>
      </c>
    </row>
    <row r="3335" spans="1:21" hidden="1" x14ac:dyDescent="0.25">
      <c r="A3335" s="8" t="s">
        <v>5018</v>
      </c>
      <c r="B3335" s="2" t="s">
        <v>3749</v>
      </c>
      <c r="C3335" s="2" t="s">
        <v>253</v>
      </c>
      <c r="D3335" s="2" t="s">
        <v>250</v>
      </c>
      <c r="E3335" s="2" t="s">
        <v>187</v>
      </c>
      <c r="F3335" s="8" t="s">
        <v>24</v>
      </c>
      <c r="G3335" s="8">
        <v>0</v>
      </c>
      <c r="H3335" s="8">
        <v>1</v>
      </c>
      <c r="I3335" s="8">
        <v>0</v>
      </c>
      <c r="J3335" s="8">
        <v>0</v>
      </c>
      <c r="K3335" s="8">
        <v>0</v>
      </c>
      <c r="L3335" s="8">
        <v>0</v>
      </c>
      <c r="M3335" s="8">
        <v>1</v>
      </c>
      <c r="N3335" s="8">
        <v>0</v>
      </c>
      <c r="O3335" s="8">
        <v>0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5">
        <v>413040046</v>
      </c>
    </row>
    <row r="3336" spans="1:21" hidden="1" x14ac:dyDescent="0.25">
      <c r="A3336" s="8" t="s">
        <v>5018</v>
      </c>
      <c r="B3336" s="2" t="s">
        <v>3750</v>
      </c>
      <c r="C3336" s="2" t="s">
        <v>253</v>
      </c>
      <c r="D3336" s="2" t="s">
        <v>250</v>
      </c>
      <c r="E3336" s="2" t="s">
        <v>187</v>
      </c>
      <c r="F3336" s="8" t="s">
        <v>36</v>
      </c>
      <c r="G3336" s="8">
        <v>0</v>
      </c>
      <c r="H3336" s="8">
        <v>1</v>
      </c>
      <c r="I3336" s="8">
        <v>1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5">
        <v>413040054</v>
      </c>
    </row>
    <row r="3337" spans="1:21" hidden="1" x14ac:dyDescent="0.25">
      <c r="A3337" s="8" t="s">
        <v>5018</v>
      </c>
      <c r="B3337" s="2" t="s">
        <v>3751</v>
      </c>
      <c r="C3337" s="2" t="s">
        <v>253</v>
      </c>
      <c r="D3337" s="2" t="s">
        <v>250</v>
      </c>
      <c r="E3337" s="2" t="s">
        <v>187</v>
      </c>
      <c r="F3337" s="8" t="s">
        <v>36</v>
      </c>
      <c r="G3337" s="8">
        <v>0</v>
      </c>
      <c r="H3337" s="8">
        <v>1</v>
      </c>
      <c r="I3337" s="8">
        <v>1</v>
      </c>
      <c r="J3337" s="8">
        <v>0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5">
        <v>413040062</v>
      </c>
    </row>
    <row r="3338" spans="1:21" hidden="1" x14ac:dyDescent="0.25">
      <c r="A3338" s="8" t="s">
        <v>5018</v>
      </c>
      <c r="B3338" s="2" t="s">
        <v>3752</v>
      </c>
      <c r="C3338" s="2" t="s">
        <v>253</v>
      </c>
      <c r="D3338" s="2" t="s">
        <v>250</v>
      </c>
      <c r="E3338" s="2" t="s">
        <v>187</v>
      </c>
      <c r="F3338" s="8" t="s">
        <v>36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0</v>
      </c>
      <c r="M3338" s="8">
        <v>1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5">
        <v>413040070</v>
      </c>
    </row>
    <row r="3339" spans="1:21" hidden="1" x14ac:dyDescent="0.25">
      <c r="A3339" s="8" t="s">
        <v>5018</v>
      </c>
      <c r="B3339" s="2" t="s">
        <v>3753</v>
      </c>
      <c r="C3339" s="2" t="s">
        <v>253</v>
      </c>
      <c r="D3339" s="2" t="s">
        <v>250</v>
      </c>
      <c r="E3339" s="2" t="s">
        <v>187</v>
      </c>
      <c r="F3339" s="8" t="s">
        <v>36</v>
      </c>
      <c r="G3339" s="8">
        <v>0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1</v>
      </c>
      <c r="N3339" s="8">
        <v>0</v>
      </c>
      <c r="O3339" s="8">
        <v>0</v>
      </c>
      <c r="P3339" s="8">
        <v>1</v>
      </c>
      <c r="Q3339" s="8">
        <v>0</v>
      </c>
      <c r="R3339" s="8">
        <v>0</v>
      </c>
      <c r="S3339" s="8">
        <v>0</v>
      </c>
      <c r="T3339" s="8">
        <v>0</v>
      </c>
      <c r="U3339" s="5">
        <v>413040089</v>
      </c>
    </row>
    <row r="3340" spans="1:21" hidden="1" x14ac:dyDescent="0.25">
      <c r="A3340" s="8" t="s">
        <v>5018</v>
      </c>
      <c r="B3340" s="2" t="s">
        <v>3754</v>
      </c>
      <c r="C3340" s="2" t="s">
        <v>253</v>
      </c>
      <c r="D3340" s="2" t="s">
        <v>250</v>
      </c>
      <c r="E3340" s="2" t="s">
        <v>187</v>
      </c>
      <c r="F3340" s="8" t="s">
        <v>24</v>
      </c>
      <c r="G3340" s="8">
        <v>0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1</v>
      </c>
      <c r="Q3340" s="8">
        <v>0</v>
      </c>
      <c r="R3340" s="8">
        <v>0</v>
      </c>
      <c r="S3340" s="8">
        <v>0</v>
      </c>
      <c r="T3340" s="8">
        <v>0</v>
      </c>
      <c r="U3340" s="5">
        <v>413040097</v>
      </c>
    </row>
    <row r="3341" spans="1:21" hidden="1" x14ac:dyDescent="0.25">
      <c r="A3341" s="8" t="s">
        <v>5018</v>
      </c>
      <c r="B3341" s="2" t="s">
        <v>3755</v>
      </c>
      <c r="C3341" s="2" t="s">
        <v>253</v>
      </c>
      <c r="D3341" s="2" t="s">
        <v>250</v>
      </c>
      <c r="E3341" s="2" t="s">
        <v>187</v>
      </c>
      <c r="F3341" s="8" t="s">
        <v>24</v>
      </c>
      <c r="G3341" s="8">
        <v>0</v>
      </c>
      <c r="H3341" s="8">
        <v>1</v>
      </c>
      <c r="I3341" s="8">
        <v>0</v>
      </c>
      <c r="J3341" s="8">
        <v>0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1</v>
      </c>
      <c r="Q3341" s="8">
        <v>0</v>
      </c>
      <c r="R3341" s="8">
        <v>0</v>
      </c>
      <c r="S3341" s="8">
        <v>0</v>
      </c>
      <c r="T3341" s="8">
        <v>0</v>
      </c>
      <c r="U3341" s="5">
        <v>413040100</v>
      </c>
    </row>
    <row r="3342" spans="1:21" hidden="1" x14ac:dyDescent="0.25">
      <c r="A3342" s="8" t="s">
        <v>5018</v>
      </c>
      <c r="B3342" s="2" t="s">
        <v>3756</v>
      </c>
      <c r="C3342" s="2" t="s">
        <v>253</v>
      </c>
      <c r="D3342" s="2" t="s">
        <v>250</v>
      </c>
      <c r="E3342" s="2" t="s">
        <v>187</v>
      </c>
      <c r="F3342" s="8" t="s">
        <v>24</v>
      </c>
      <c r="G3342" s="8">
        <v>0</v>
      </c>
      <c r="H3342" s="8">
        <v>1</v>
      </c>
      <c r="I3342" s="8">
        <v>1</v>
      </c>
      <c r="J3342" s="8">
        <v>0</v>
      </c>
      <c r="K3342" s="8">
        <v>0</v>
      </c>
      <c r="L3342" s="8">
        <v>0</v>
      </c>
      <c r="M3342" s="8">
        <v>1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5">
        <v>413040119</v>
      </c>
    </row>
    <row r="3343" spans="1:21" hidden="1" x14ac:dyDescent="0.25">
      <c r="A3343" s="8" t="s">
        <v>5018</v>
      </c>
      <c r="B3343" s="2" t="s">
        <v>3757</v>
      </c>
      <c r="C3343" s="2" t="s">
        <v>253</v>
      </c>
      <c r="D3343" s="2" t="s">
        <v>250</v>
      </c>
      <c r="E3343" s="2" t="s">
        <v>187</v>
      </c>
      <c r="F3343" s="8" t="s">
        <v>24</v>
      </c>
      <c r="G3343" s="8">
        <v>0</v>
      </c>
      <c r="H3343" s="8">
        <v>1</v>
      </c>
      <c r="I3343" s="8">
        <v>1</v>
      </c>
      <c r="J3343" s="8">
        <v>0</v>
      </c>
      <c r="K3343" s="8">
        <v>0</v>
      </c>
      <c r="L3343" s="8">
        <v>0</v>
      </c>
      <c r="M3343" s="8">
        <v>1</v>
      </c>
      <c r="N3343" s="8">
        <v>0</v>
      </c>
      <c r="O3343" s="8">
        <v>0</v>
      </c>
      <c r="P3343" s="8">
        <v>1</v>
      </c>
      <c r="Q3343" s="8">
        <v>0</v>
      </c>
      <c r="R3343" s="8">
        <v>0</v>
      </c>
      <c r="S3343" s="8">
        <v>0</v>
      </c>
      <c r="T3343" s="8">
        <v>0</v>
      </c>
      <c r="U3343" s="5">
        <v>413040127</v>
      </c>
    </row>
    <row r="3344" spans="1:21" hidden="1" x14ac:dyDescent="0.25">
      <c r="A3344" s="8" t="s">
        <v>5018</v>
      </c>
      <c r="B3344" s="2" t="s">
        <v>3758</v>
      </c>
      <c r="C3344" s="2" t="s">
        <v>253</v>
      </c>
      <c r="D3344" s="2" t="s">
        <v>250</v>
      </c>
      <c r="E3344" s="2" t="s">
        <v>187</v>
      </c>
      <c r="F3344" s="8" t="s">
        <v>24</v>
      </c>
      <c r="G3344" s="8">
        <v>0</v>
      </c>
      <c r="H3344" s="8">
        <v>1</v>
      </c>
      <c r="I3344" s="8">
        <v>1</v>
      </c>
      <c r="J3344" s="8">
        <v>0</v>
      </c>
      <c r="K3344" s="8">
        <v>0</v>
      </c>
      <c r="L3344" s="8">
        <v>0</v>
      </c>
      <c r="M3344" s="8">
        <v>1</v>
      </c>
      <c r="N3344" s="8">
        <v>0</v>
      </c>
      <c r="O3344" s="8">
        <v>0</v>
      </c>
      <c r="P3344" s="8">
        <v>1</v>
      </c>
      <c r="Q3344" s="8">
        <v>0</v>
      </c>
      <c r="R3344" s="8">
        <v>0</v>
      </c>
      <c r="S3344" s="8">
        <v>0</v>
      </c>
      <c r="T3344" s="8">
        <v>0</v>
      </c>
      <c r="U3344" s="5">
        <v>413040135</v>
      </c>
    </row>
    <row r="3345" spans="1:21" hidden="1" x14ac:dyDescent="0.25">
      <c r="A3345" s="8" t="s">
        <v>5018</v>
      </c>
      <c r="B3345" s="2" t="s">
        <v>3759</v>
      </c>
      <c r="C3345" s="2" t="s">
        <v>253</v>
      </c>
      <c r="D3345" s="2" t="s">
        <v>250</v>
      </c>
      <c r="E3345" s="2" t="s">
        <v>187</v>
      </c>
      <c r="F3345" s="8" t="s">
        <v>24</v>
      </c>
      <c r="G3345" s="8">
        <v>0</v>
      </c>
      <c r="H3345" s="8">
        <v>1</v>
      </c>
      <c r="I3345" s="8">
        <v>1</v>
      </c>
      <c r="J3345" s="8">
        <v>0</v>
      </c>
      <c r="K3345" s="8">
        <v>0</v>
      </c>
      <c r="L3345" s="8">
        <v>0</v>
      </c>
      <c r="M3345" s="8">
        <v>1</v>
      </c>
      <c r="N3345" s="8">
        <v>0</v>
      </c>
      <c r="O3345" s="8">
        <v>0</v>
      </c>
      <c r="P3345" s="8">
        <v>1</v>
      </c>
      <c r="Q3345" s="8">
        <v>0</v>
      </c>
      <c r="R3345" s="8">
        <v>0</v>
      </c>
      <c r="S3345" s="8">
        <v>0</v>
      </c>
      <c r="T3345" s="8">
        <v>0</v>
      </c>
      <c r="U3345" s="5">
        <v>413040143</v>
      </c>
    </row>
    <row r="3346" spans="1:21" hidden="1" x14ac:dyDescent="0.25">
      <c r="A3346" s="8" t="s">
        <v>5018</v>
      </c>
      <c r="B3346" s="2" t="s">
        <v>3760</v>
      </c>
      <c r="C3346" s="2" t="s">
        <v>253</v>
      </c>
      <c r="D3346" s="2" t="s">
        <v>250</v>
      </c>
      <c r="E3346" s="2" t="s">
        <v>187</v>
      </c>
      <c r="F3346" s="8" t="s">
        <v>24</v>
      </c>
      <c r="G3346" s="8">
        <v>1</v>
      </c>
      <c r="H3346" s="8">
        <v>1</v>
      </c>
      <c r="I3346" s="8">
        <v>1</v>
      </c>
      <c r="J3346" s="8">
        <v>0</v>
      </c>
      <c r="K3346" s="8">
        <v>1</v>
      </c>
      <c r="L3346" s="8">
        <v>1</v>
      </c>
      <c r="M3346" s="8">
        <v>1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5">
        <v>413040151</v>
      </c>
    </row>
    <row r="3347" spans="1:21" hidden="1" x14ac:dyDescent="0.25">
      <c r="A3347" s="8" t="s">
        <v>5018</v>
      </c>
      <c r="B3347" s="2" t="s">
        <v>3761</v>
      </c>
      <c r="C3347" s="2" t="s">
        <v>253</v>
      </c>
      <c r="D3347" s="2" t="s">
        <v>250</v>
      </c>
      <c r="E3347" s="2" t="s">
        <v>187</v>
      </c>
      <c r="F3347" s="8" t="s">
        <v>24</v>
      </c>
      <c r="G3347" s="8">
        <v>0</v>
      </c>
      <c r="H3347" s="8">
        <v>1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0</v>
      </c>
      <c r="O3347" s="8">
        <v>0</v>
      </c>
      <c r="P3347" s="8">
        <v>1</v>
      </c>
      <c r="Q3347" s="8">
        <v>0</v>
      </c>
      <c r="R3347" s="8">
        <v>0</v>
      </c>
      <c r="S3347" s="8">
        <v>0</v>
      </c>
      <c r="T3347" s="8">
        <v>0</v>
      </c>
      <c r="U3347" s="5">
        <v>413040160</v>
      </c>
    </row>
    <row r="3348" spans="1:21" hidden="1" x14ac:dyDescent="0.25">
      <c r="A3348" s="8" t="s">
        <v>5018</v>
      </c>
      <c r="B3348" s="2" t="s">
        <v>3762</v>
      </c>
      <c r="C3348" s="2" t="s">
        <v>253</v>
      </c>
      <c r="D3348" s="2" t="s">
        <v>250</v>
      </c>
      <c r="E3348" s="2" t="s">
        <v>187</v>
      </c>
      <c r="F3348" s="8" t="s">
        <v>24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0</v>
      </c>
      <c r="O3348" s="8">
        <v>0</v>
      </c>
      <c r="P3348" s="8">
        <v>1</v>
      </c>
      <c r="Q3348" s="8">
        <v>0</v>
      </c>
      <c r="R3348" s="8">
        <v>0</v>
      </c>
      <c r="S3348" s="8">
        <v>0</v>
      </c>
      <c r="T3348" s="8">
        <v>0</v>
      </c>
      <c r="U3348" s="5">
        <v>413040178</v>
      </c>
    </row>
    <row r="3349" spans="1:21" hidden="1" x14ac:dyDescent="0.25">
      <c r="A3349" s="8" t="s">
        <v>5018</v>
      </c>
      <c r="B3349" s="2" t="s">
        <v>3763</v>
      </c>
      <c r="C3349" s="2" t="s">
        <v>253</v>
      </c>
      <c r="D3349" s="2" t="s">
        <v>250</v>
      </c>
      <c r="E3349" s="2" t="s">
        <v>187</v>
      </c>
      <c r="F3349" s="8" t="s">
        <v>24</v>
      </c>
      <c r="G3349" s="8">
        <v>0</v>
      </c>
      <c r="H3349" s="8">
        <v>1</v>
      </c>
      <c r="I3349" s="8">
        <v>1</v>
      </c>
      <c r="J3349" s="8">
        <v>0</v>
      </c>
      <c r="K3349" s="8">
        <v>0</v>
      </c>
      <c r="L3349" s="8">
        <v>0</v>
      </c>
      <c r="M3349" s="8">
        <v>1</v>
      </c>
      <c r="N3349" s="8">
        <v>0</v>
      </c>
      <c r="O3349" s="8">
        <v>0</v>
      </c>
      <c r="P3349" s="8">
        <v>1</v>
      </c>
      <c r="Q3349" s="8">
        <v>0</v>
      </c>
      <c r="R3349" s="8">
        <v>0</v>
      </c>
      <c r="S3349" s="8">
        <v>0</v>
      </c>
      <c r="T3349" s="8">
        <v>0</v>
      </c>
      <c r="U3349" s="5">
        <v>413040186</v>
      </c>
    </row>
    <row r="3350" spans="1:21" hidden="1" x14ac:dyDescent="0.25">
      <c r="A3350" s="8" t="s">
        <v>5018</v>
      </c>
      <c r="B3350" s="2" t="s">
        <v>3764</v>
      </c>
      <c r="C3350" s="2" t="s">
        <v>253</v>
      </c>
      <c r="D3350" s="2" t="s">
        <v>250</v>
      </c>
      <c r="E3350" s="2" t="s">
        <v>187</v>
      </c>
      <c r="F3350" s="8" t="s">
        <v>24</v>
      </c>
      <c r="G3350" s="8">
        <v>0</v>
      </c>
      <c r="H3350" s="8">
        <v>1</v>
      </c>
      <c r="I3350" s="8">
        <v>1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1</v>
      </c>
      <c r="Q3350" s="8">
        <v>0</v>
      </c>
      <c r="R3350" s="8">
        <v>0</v>
      </c>
      <c r="S3350" s="8">
        <v>0</v>
      </c>
      <c r="T3350" s="8">
        <v>0</v>
      </c>
      <c r="U3350" s="5">
        <v>413040194</v>
      </c>
    </row>
    <row r="3351" spans="1:21" hidden="1" x14ac:dyDescent="0.25">
      <c r="A3351" s="8" t="s">
        <v>5018</v>
      </c>
      <c r="B3351" s="2" t="s">
        <v>3765</v>
      </c>
      <c r="C3351" s="2" t="s">
        <v>253</v>
      </c>
      <c r="D3351" s="2" t="s">
        <v>250</v>
      </c>
      <c r="E3351" s="2" t="s">
        <v>187</v>
      </c>
      <c r="F3351" s="8" t="s">
        <v>24</v>
      </c>
      <c r="G3351" s="8">
        <v>0</v>
      </c>
      <c r="H3351" s="8">
        <v>1</v>
      </c>
      <c r="I3351" s="8">
        <v>1</v>
      </c>
      <c r="J3351" s="8">
        <v>0</v>
      </c>
      <c r="K3351" s="8">
        <v>0</v>
      </c>
      <c r="L3351" s="8">
        <v>0</v>
      </c>
      <c r="M3351" s="8">
        <v>1</v>
      </c>
      <c r="N3351" s="8">
        <v>0</v>
      </c>
      <c r="O3351" s="8">
        <v>0</v>
      </c>
      <c r="P3351" s="8">
        <v>1</v>
      </c>
      <c r="Q3351" s="8">
        <v>0</v>
      </c>
      <c r="R3351" s="8">
        <v>0</v>
      </c>
      <c r="S3351" s="8">
        <v>0</v>
      </c>
      <c r="T3351" s="8">
        <v>0</v>
      </c>
      <c r="U3351" s="5">
        <v>413040208</v>
      </c>
    </row>
    <row r="3352" spans="1:21" hidden="1" x14ac:dyDescent="0.25">
      <c r="A3352" s="8" t="s">
        <v>5018</v>
      </c>
      <c r="B3352" s="2" t="s">
        <v>3766</v>
      </c>
      <c r="C3352" s="2" t="s">
        <v>253</v>
      </c>
      <c r="D3352" s="2" t="s">
        <v>250</v>
      </c>
      <c r="E3352" s="2" t="s">
        <v>187</v>
      </c>
      <c r="F3352" s="8" t="s">
        <v>36</v>
      </c>
      <c r="G3352" s="8">
        <v>0</v>
      </c>
      <c r="H3352" s="8">
        <v>1</v>
      </c>
      <c r="I3352" s="8">
        <v>1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0</v>
      </c>
      <c r="P3352" s="8">
        <v>1</v>
      </c>
      <c r="Q3352" s="8">
        <v>0</v>
      </c>
      <c r="R3352" s="8">
        <v>0</v>
      </c>
      <c r="S3352" s="8">
        <v>0</v>
      </c>
      <c r="T3352" s="8">
        <v>0</v>
      </c>
      <c r="U3352" s="5">
        <v>413040216</v>
      </c>
    </row>
    <row r="3353" spans="1:21" hidden="1" x14ac:dyDescent="0.25">
      <c r="A3353" s="8" t="s">
        <v>5018</v>
      </c>
      <c r="B3353" s="2" t="s">
        <v>3767</v>
      </c>
      <c r="C3353" s="2" t="s">
        <v>253</v>
      </c>
      <c r="D3353" s="2" t="s">
        <v>250</v>
      </c>
      <c r="E3353" s="2" t="s">
        <v>187</v>
      </c>
      <c r="F3353" s="8" t="s">
        <v>24</v>
      </c>
      <c r="G3353" s="8">
        <v>0</v>
      </c>
      <c r="H3353" s="8">
        <v>1</v>
      </c>
      <c r="I3353" s="8">
        <v>1</v>
      </c>
      <c r="J3353" s="8">
        <v>0</v>
      </c>
      <c r="K3353" s="8">
        <v>0</v>
      </c>
      <c r="L3353" s="8">
        <v>0</v>
      </c>
      <c r="M3353" s="8">
        <v>1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5">
        <v>413040224</v>
      </c>
    </row>
    <row r="3354" spans="1:21" hidden="1" x14ac:dyDescent="0.25">
      <c r="A3354" s="8" t="s">
        <v>5018</v>
      </c>
      <c r="B3354" s="2" t="s">
        <v>3768</v>
      </c>
      <c r="C3354" s="2" t="s">
        <v>253</v>
      </c>
      <c r="D3354" s="2" t="s">
        <v>250</v>
      </c>
      <c r="E3354" s="2" t="s">
        <v>187</v>
      </c>
      <c r="F3354" s="8" t="s">
        <v>24</v>
      </c>
      <c r="G3354" s="8">
        <v>0</v>
      </c>
      <c r="H3354" s="8">
        <v>1</v>
      </c>
      <c r="I3354" s="8">
        <v>1</v>
      </c>
      <c r="J3354" s="8">
        <v>0</v>
      </c>
      <c r="K3354" s="8">
        <v>0</v>
      </c>
      <c r="L3354" s="8">
        <v>0</v>
      </c>
      <c r="M3354" s="8">
        <v>1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5">
        <v>413040232</v>
      </c>
    </row>
    <row r="3355" spans="1:21" hidden="1" x14ac:dyDescent="0.25">
      <c r="A3355" s="8" t="s">
        <v>5018</v>
      </c>
      <c r="B3355" s="2" t="s">
        <v>3769</v>
      </c>
      <c r="C3355" s="2" t="s">
        <v>253</v>
      </c>
      <c r="D3355" s="2" t="s">
        <v>250</v>
      </c>
      <c r="E3355" s="2" t="s">
        <v>187</v>
      </c>
      <c r="F3355" s="8" t="s">
        <v>24</v>
      </c>
      <c r="G3355" s="8">
        <v>0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1</v>
      </c>
      <c r="Q3355" s="8">
        <v>0</v>
      </c>
      <c r="R3355" s="8">
        <v>0</v>
      </c>
      <c r="S3355" s="8">
        <v>0</v>
      </c>
      <c r="T3355" s="8">
        <v>0</v>
      </c>
      <c r="U3355" s="5">
        <v>413040240</v>
      </c>
    </row>
    <row r="3356" spans="1:21" hidden="1" x14ac:dyDescent="0.25">
      <c r="A3356" s="8" t="s">
        <v>5018</v>
      </c>
      <c r="B3356" s="2" t="s">
        <v>3770</v>
      </c>
      <c r="C3356" s="2" t="s">
        <v>253</v>
      </c>
      <c r="D3356" s="2" t="s">
        <v>250</v>
      </c>
      <c r="E3356" s="2" t="s">
        <v>187</v>
      </c>
      <c r="F3356" s="8" t="s">
        <v>36</v>
      </c>
      <c r="G3356" s="8">
        <v>0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5">
        <v>413040259</v>
      </c>
    </row>
    <row r="3357" spans="1:21" hidden="1" x14ac:dyDescent="0.25">
      <c r="A3357" s="8" t="s">
        <v>5018</v>
      </c>
      <c r="B3357" s="2" t="s">
        <v>3771</v>
      </c>
      <c r="C3357" s="2" t="s">
        <v>253</v>
      </c>
      <c r="D3357" s="2" t="s">
        <v>250</v>
      </c>
      <c r="E3357" s="2" t="s">
        <v>187</v>
      </c>
      <c r="F3357" s="8" t="s">
        <v>36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1</v>
      </c>
      <c r="N3357" s="8">
        <v>0</v>
      </c>
      <c r="O3357" s="8">
        <v>0</v>
      </c>
      <c r="P3357" s="8">
        <v>1</v>
      </c>
      <c r="Q3357" s="8">
        <v>0</v>
      </c>
      <c r="R3357" s="8">
        <v>0</v>
      </c>
      <c r="S3357" s="8">
        <v>0</v>
      </c>
      <c r="T3357" s="8">
        <v>0</v>
      </c>
      <c r="U3357" s="5">
        <v>413040267</v>
      </c>
    </row>
    <row r="3358" spans="1:21" hidden="1" x14ac:dyDescent="0.25">
      <c r="A3358" s="8" t="s">
        <v>5018</v>
      </c>
      <c r="B3358" s="2" t="s">
        <v>3772</v>
      </c>
      <c r="C3358" s="2" t="s">
        <v>255</v>
      </c>
      <c r="D3358" s="2" t="s">
        <v>254</v>
      </c>
      <c r="E3358" s="2" t="s">
        <v>187</v>
      </c>
      <c r="F3358" s="8" t="s">
        <v>36</v>
      </c>
      <c r="G3358" s="8">
        <v>0</v>
      </c>
      <c r="H3358" s="8">
        <v>1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0</v>
      </c>
      <c r="O3358" s="8">
        <v>0</v>
      </c>
      <c r="P3358" s="8">
        <v>1</v>
      </c>
      <c r="Q3358" s="8">
        <v>0</v>
      </c>
      <c r="R3358" s="8">
        <v>0</v>
      </c>
      <c r="S3358" s="8">
        <v>0</v>
      </c>
      <c r="T3358" s="8">
        <v>0</v>
      </c>
      <c r="U3358" s="5">
        <v>414010027</v>
      </c>
    </row>
    <row r="3359" spans="1:21" hidden="1" x14ac:dyDescent="0.25">
      <c r="A3359" s="8" t="s">
        <v>5018</v>
      </c>
      <c r="B3359" s="2" t="s">
        <v>3773</v>
      </c>
      <c r="C3359" s="2" t="s">
        <v>255</v>
      </c>
      <c r="D3359" s="2" t="s">
        <v>254</v>
      </c>
      <c r="E3359" s="2" t="s">
        <v>187</v>
      </c>
      <c r="F3359" s="8" t="s">
        <v>36</v>
      </c>
      <c r="G3359" s="8">
        <v>0</v>
      </c>
      <c r="H3359" s="8">
        <v>1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0</v>
      </c>
      <c r="P3359" s="8">
        <v>1</v>
      </c>
      <c r="Q3359" s="8">
        <v>0</v>
      </c>
      <c r="R3359" s="8">
        <v>0</v>
      </c>
      <c r="S3359" s="8">
        <v>0</v>
      </c>
      <c r="T3359" s="8">
        <v>0</v>
      </c>
      <c r="U3359" s="5">
        <v>414010035</v>
      </c>
    </row>
    <row r="3360" spans="1:21" hidden="1" x14ac:dyDescent="0.25">
      <c r="A3360" s="8" t="s">
        <v>5018</v>
      </c>
      <c r="B3360" s="2" t="s">
        <v>3774</v>
      </c>
      <c r="C3360" s="2" t="s">
        <v>255</v>
      </c>
      <c r="D3360" s="2" t="s">
        <v>254</v>
      </c>
      <c r="E3360" s="2" t="s">
        <v>187</v>
      </c>
      <c r="F3360" s="8" t="s">
        <v>24</v>
      </c>
      <c r="G3360" s="8">
        <v>1</v>
      </c>
      <c r="H3360" s="8">
        <v>1</v>
      </c>
      <c r="I3360" s="8">
        <v>1</v>
      </c>
      <c r="J3360" s="8">
        <v>0</v>
      </c>
      <c r="K3360" s="8">
        <v>1</v>
      </c>
      <c r="L3360" s="8">
        <v>1</v>
      </c>
      <c r="M3360" s="8">
        <v>1</v>
      </c>
      <c r="N3360" s="8">
        <v>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5">
        <v>414010256</v>
      </c>
    </row>
    <row r="3361" spans="1:21" hidden="1" x14ac:dyDescent="0.25">
      <c r="A3361" s="8" t="s">
        <v>5018</v>
      </c>
      <c r="B3361" s="2" t="s">
        <v>3775</v>
      </c>
      <c r="C3361" s="2" t="s">
        <v>255</v>
      </c>
      <c r="D3361" s="2" t="s">
        <v>254</v>
      </c>
      <c r="E3361" s="2" t="s">
        <v>187</v>
      </c>
      <c r="F3361" s="8" t="s">
        <v>24</v>
      </c>
      <c r="G3361" s="8">
        <v>0</v>
      </c>
      <c r="H3361" s="8">
        <v>1</v>
      </c>
      <c r="I3361" s="8">
        <v>1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1</v>
      </c>
      <c r="Q3361" s="8">
        <v>0</v>
      </c>
      <c r="R3361" s="8">
        <v>0</v>
      </c>
      <c r="S3361" s="8">
        <v>0</v>
      </c>
      <c r="T3361" s="8">
        <v>0</v>
      </c>
      <c r="U3361" s="5">
        <v>414010272</v>
      </c>
    </row>
    <row r="3362" spans="1:21" hidden="1" x14ac:dyDescent="0.25">
      <c r="A3362" s="8" t="s">
        <v>5018</v>
      </c>
      <c r="B3362" s="2" t="s">
        <v>3776</v>
      </c>
      <c r="C3362" s="2" t="s">
        <v>255</v>
      </c>
      <c r="D3362" s="2" t="s">
        <v>254</v>
      </c>
      <c r="E3362" s="2" t="s">
        <v>187</v>
      </c>
      <c r="F3362" s="8" t="s">
        <v>24</v>
      </c>
      <c r="G3362" s="8">
        <v>0</v>
      </c>
      <c r="H3362" s="8">
        <v>1</v>
      </c>
      <c r="I3362" s="8">
        <v>1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0</v>
      </c>
      <c r="P3362" s="8">
        <v>1</v>
      </c>
      <c r="Q3362" s="8">
        <v>0</v>
      </c>
      <c r="R3362" s="8">
        <v>0</v>
      </c>
      <c r="S3362" s="8">
        <v>0</v>
      </c>
      <c r="T3362" s="8">
        <v>0</v>
      </c>
      <c r="U3362" s="5">
        <v>414010329</v>
      </c>
    </row>
    <row r="3363" spans="1:21" hidden="1" x14ac:dyDescent="0.25">
      <c r="A3363" s="8" t="s">
        <v>5018</v>
      </c>
      <c r="B3363" s="2" t="s">
        <v>3777</v>
      </c>
      <c r="C3363" s="2" t="s">
        <v>255</v>
      </c>
      <c r="D3363" s="2" t="s">
        <v>254</v>
      </c>
      <c r="E3363" s="2" t="s">
        <v>187</v>
      </c>
      <c r="F3363" s="8" t="s">
        <v>24</v>
      </c>
      <c r="G3363" s="8">
        <v>1</v>
      </c>
      <c r="H3363" s="8">
        <v>1</v>
      </c>
      <c r="I3363" s="8">
        <v>1</v>
      </c>
      <c r="J3363" s="8">
        <v>1</v>
      </c>
      <c r="K3363" s="8">
        <v>1</v>
      </c>
      <c r="L3363" s="8">
        <v>1</v>
      </c>
      <c r="M3363" s="8">
        <v>1</v>
      </c>
      <c r="N3363" s="8">
        <v>0</v>
      </c>
      <c r="O3363" s="8">
        <v>0</v>
      </c>
      <c r="P3363" s="8">
        <v>1</v>
      </c>
      <c r="Q3363" s="8">
        <v>0</v>
      </c>
      <c r="R3363" s="8">
        <v>0</v>
      </c>
      <c r="S3363" s="8">
        <v>0</v>
      </c>
      <c r="T3363" s="8">
        <v>0</v>
      </c>
      <c r="U3363" s="5">
        <v>414010345</v>
      </c>
    </row>
    <row r="3364" spans="1:21" hidden="1" x14ac:dyDescent="0.25">
      <c r="A3364" s="8" t="s">
        <v>5018</v>
      </c>
      <c r="B3364" s="2" t="s">
        <v>3778</v>
      </c>
      <c r="C3364" s="2" t="s">
        <v>255</v>
      </c>
      <c r="D3364" s="2" t="s">
        <v>254</v>
      </c>
      <c r="E3364" s="2" t="s">
        <v>187</v>
      </c>
      <c r="F3364" s="8" t="s">
        <v>24</v>
      </c>
      <c r="G3364" s="8">
        <v>1</v>
      </c>
      <c r="H3364" s="8">
        <v>1</v>
      </c>
      <c r="I3364" s="8">
        <v>1</v>
      </c>
      <c r="J3364" s="8">
        <v>1</v>
      </c>
      <c r="K3364" s="8">
        <v>1</v>
      </c>
      <c r="L3364" s="8">
        <v>1</v>
      </c>
      <c r="M3364" s="8">
        <v>0</v>
      </c>
      <c r="N3364" s="8">
        <v>1</v>
      </c>
      <c r="O3364" s="8">
        <v>0</v>
      </c>
      <c r="P3364" s="8">
        <v>1</v>
      </c>
      <c r="Q3364" s="8">
        <v>0</v>
      </c>
      <c r="R3364" s="8">
        <v>0</v>
      </c>
      <c r="S3364" s="8">
        <v>0</v>
      </c>
      <c r="T3364" s="8">
        <v>0</v>
      </c>
      <c r="U3364" s="5">
        <v>414010361</v>
      </c>
    </row>
    <row r="3365" spans="1:21" hidden="1" x14ac:dyDescent="0.25">
      <c r="A3365" s="8" t="s">
        <v>5018</v>
      </c>
      <c r="B3365" s="2" t="s">
        <v>3779</v>
      </c>
      <c r="C3365" s="2" t="s">
        <v>255</v>
      </c>
      <c r="D3365" s="2" t="s">
        <v>254</v>
      </c>
      <c r="E3365" s="2" t="s">
        <v>187</v>
      </c>
      <c r="F3365" s="8" t="s">
        <v>36</v>
      </c>
      <c r="G3365" s="8">
        <v>1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5">
        <v>414010370</v>
      </c>
    </row>
    <row r="3366" spans="1:21" hidden="1" x14ac:dyDescent="0.25">
      <c r="A3366" s="8" t="s">
        <v>5018</v>
      </c>
      <c r="B3366" s="2" t="s">
        <v>3780</v>
      </c>
      <c r="C3366" s="2" t="s">
        <v>255</v>
      </c>
      <c r="D3366" s="2" t="s">
        <v>254</v>
      </c>
      <c r="E3366" s="2" t="s">
        <v>187</v>
      </c>
      <c r="F3366" s="8" t="s">
        <v>24</v>
      </c>
      <c r="G3366" s="8">
        <v>1</v>
      </c>
      <c r="H3366" s="8">
        <v>1</v>
      </c>
      <c r="I3366" s="8">
        <v>1</v>
      </c>
      <c r="J3366" s="8">
        <v>1</v>
      </c>
      <c r="K3366" s="8">
        <v>1</v>
      </c>
      <c r="L3366" s="8">
        <v>1</v>
      </c>
      <c r="M3366" s="8">
        <v>0</v>
      </c>
      <c r="N3366" s="8">
        <v>1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5">
        <v>414010388</v>
      </c>
    </row>
    <row r="3367" spans="1:21" hidden="1" x14ac:dyDescent="0.25">
      <c r="A3367" s="8" t="s">
        <v>5018</v>
      </c>
      <c r="B3367" s="2" t="s">
        <v>3781</v>
      </c>
      <c r="C3367" s="2" t="s">
        <v>256</v>
      </c>
      <c r="D3367" s="2" t="s">
        <v>254</v>
      </c>
      <c r="E3367" s="2" t="s">
        <v>187</v>
      </c>
      <c r="F3367" s="8" t="s">
        <v>24</v>
      </c>
      <c r="G3367" s="8">
        <v>1</v>
      </c>
      <c r="H3367" s="8">
        <v>1</v>
      </c>
      <c r="I3367" s="8">
        <v>1</v>
      </c>
      <c r="J3367" s="8">
        <v>1</v>
      </c>
      <c r="K3367" s="8">
        <v>1</v>
      </c>
      <c r="L3367" s="8">
        <v>1</v>
      </c>
      <c r="M3367" s="8">
        <v>0</v>
      </c>
      <c r="N3367" s="8">
        <v>1</v>
      </c>
      <c r="O3367" s="8">
        <v>0</v>
      </c>
      <c r="P3367" s="8">
        <v>1</v>
      </c>
      <c r="Q3367" s="8">
        <v>0</v>
      </c>
      <c r="R3367" s="8">
        <v>0</v>
      </c>
      <c r="S3367" s="8">
        <v>0</v>
      </c>
      <c r="T3367" s="8">
        <v>0</v>
      </c>
      <c r="U3367" s="5">
        <v>414020022</v>
      </c>
    </row>
    <row r="3368" spans="1:21" hidden="1" x14ac:dyDescent="0.25">
      <c r="A3368" s="8" t="s">
        <v>5018</v>
      </c>
      <c r="B3368" s="2" t="s">
        <v>3782</v>
      </c>
      <c r="C3368" s="2" t="s">
        <v>256</v>
      </c>
      <c r="D3368" s="2" t="s">
        <v>254</v>
      </c>
      <c r="E3368" s="2" t="s">
        <v>187</v>
      </c>
      <c r="F3368" s="8" t="s">
        <v>24</v>
      </c>
      <c r="G3368" s="8">
        <v>1</v>
      </c>
      <c r="H3368" s="8">
        <v>1</v>
      </c>
      <c r="I3368" s="8">
        <v>1</v>
      </c>
      <c r="J3368" s="8">
        <v>1</v>
      </c>
      <c r="K3368" s="8">
        <v>1</v>
      </c>
      <c r="L3368" s="8">
        <v>1</v>
      </c>
      <c r="M3368" s="8">
        <v>0</v>
      </c>
      <c r="N3368" s="8">
        <v>1</v>
      </c>
      <c r="O3368" s="8">
        <v>0</v>
      </c>
      <c r="P3368" s="8">
        <v>1</v>
      </c>
      <c r="Q3368" s="8">
        <v>0</v>
      </c>
      <c r="R3368" s="8">
        <v>0</v>
      </c>
      <c r="S3368" s="8">
        <v>0</v>
      </c>
      <c r="T3368" s="8">
        <v>0</v>
      </c>
      <c r="U3368" s="5">
        <v>414020030</v>
      </c>
    </row>
    <row r="3369" spans="1:21" hidden="1" x14ac:dyDescent="0.25">
      <c r="A3369" s="8" t="s">
        <v>5018</v>
      </c>
      <c r="B3369" s="2" t="s">
        <v>3783</v>
      </c>
      <c r="C3369" s="2" t="s">
        <v>256</v>
      </c>
      <c r="D3369" s="2" t="s">
        <v>254</v>
      </c>
      <c r="E3369" s="2" t="s">
        <v>187</v>
      </c>
      <c r="F3369" s="8" t="s">
        <v>24</v>
      </c>
      <c r="G3369" s="8">
        <v>1</v>
      </c>
      <c r="H3369" s="8">
        <v>1</v>
      </c>
      <c r="I3369" s="8">
        <v>1</v>
      </c>
      <c r="J3369" s="8">
        <v>1</v>
      </c>
      <c r="K3369" s="8">
        <v>1</v>
      </c>
      <c r="L3369" s="8">
        <v>1</v>
      </c>
      <c r="M3369" s="8">
        <v>0</v>
      </c>
      <c r="N3369" s="8">
        <v>1</v>
      </c>
      <c r="O3369" s="8">
        <v>0</v>
      </c>
      <c r="P3369" s="8">
        <v>1</v>
      </c>
      <c r="Q3369" s="8">
        <v>0</v>
      </c>
      <c r="R3369" s="8">
        <v>0</v>
      </c>
      <c r="S3369" s="8">
        <v>0</v>
      </c>
      <c r="T3369" s="8">
        <v>0</v>
      </c>
      <c r="U3369" s="5">
        <v>414020049</v>
      </c>
    </row>
    <row r="3370" spans="1:21" hidden="1" x14ac:dyDescent="0.25">
      <c r="A3370" s="8" t="s">
        <v>5018</v>
      </c>
      <c r="B3370" s="2" t="s">
        <v>3784</v>
      </c>
      <c r="C3370" s="2" t="s">
        <v>256</v>
      </c>
      <c r="D3370" s="2" t="s">
        <v>254</v>
      </c>
      <c r="E3370" s="2" t="s">
        <v>187</v>
      </c>
      <c r="F3370" s="8" t="s">
        <v>24</v>
      </c>
      <c r="G3370" s="8">
        <v>1</v>
      </c>
      <c r="H3370" s="8">
        <v>1</v>
      </c>
      <c r="I3370" s="8">
        <v>1</v>
      </c>
      <c r="J3370" s="8">
        <v>1</v>
      </c>
      <c r="K3370" s="8">
        <v>1</v>
      </c>
      <c r="L3370" s="8">
        <v>1</v>
      </c>
      <c r="M3370" s="8">
        <v>0</v>
      </c>
      <c r="N3370" s="8">
        <v>1</v>
      </c>
      <c r="O3370" s="8">
        <v>0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5">
        <v>414020057</v>
      </c>
    </row>
    <row r="3371" spans="1:21" hidden="1" x14ac:dyDescent="0.25">
      <c r="A3371" s="8" t="s">
        <v>5018</v>
      </c>
      <c r="B3371" s="2" t="s">
        <v>3785</v>
      </c>
      <c r="C3371" s="2" t="s">
        <v>256</v>
      </c>
      <c r="D3371" s="2" t="s">
        <v>254</v>
      </c>
      <c r="E3371" s="2" t="s">
        <v>187</v>
      </c>
      <c r="F3371" s="8" t="s">
        <v>24</v>
      </c>
      <c r="G3371" s="8">
        <v>1</v>
      </c>
      <c r="H3371" s="8">
        <v>1</v>
      </c>
      <c r="I3371" s="8">
        <v>1</v>
      </c>
      <c r="J3371" s="8">
        <v>1</v>
      </c>
      <c r="K3371" s="8">
        <v>1</v>
      </c>
      <c r="L3371" s="8">
        <v>1</v>
      </c>
      <c r="M3371" s="8">
        <v>0</v>
      </c>
      <c r="N3371" s="8">
        <v>1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5">
        <v>414020065</v>
      </c>
    </row>
    <row r="3372" spans="1:21" hidden="1" x14ac:dyDescent="0.25">
      <c r="A3372" s="8" t="s">
        <v>5018</v>
      </c>
      <c r="B3372" s="2" t="s">
        <v>3786</v>
      </c>
      <c r="C3372" s="2" t="s">
        <v>256</v>
      </c>
      <c r="D3372" s="2" t="s">
        <v>254</v>
      </c>
      <c r="E3372" s="2" t="s">
        <v>187</v>
      </c>
      <c r="F3372" s="8" t="s">
        <v>24</v>
      </c>
      <c r="G3372" s="8">
        <v>1</v>
      </c>
      <c r="H3372" s="8">
        <v>1</v>
      </c>
      <c r="I3372" s="8">
        <v>1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5">
        <v>414020073</v>
      </c>
    </row>
    <row r="3373" spans="1:21" hidden="1" x14ac:dyDescent="0.25">
      <c r="A3373" s="8" t="s">
        <v>5018</v>
      </c>
      <c r="B3373" s="2" t="s">
        <v>3787</v>
      </c>
      <c r="C3373" s="2" t="s">
        <v>256</v>
      </c>
      <c r="D3373" s="2" t="s">
        <v>254</v>
      </c>
      <c r="E3373" s="2" t="s">
        <v>187</v>
      </c>
      <c r="F3373" s="8" t="s">
        <v>24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5">
        <v>414020081</v>
      </c>
    </row>
    <row r="3374" spans="1:21" hidden="1" x14ac:dyDescent="0.25">
      <c r="A3374" s="8" t="s">
        <v>5018</v>
      </c>
      <c r="B3374" s="2" t="s">
        <v>3788</v>
      </c>
      <c r="C3374" s="2" t="s">
        <v>256</v>
      </c>
      <c r="D3374" s="2" t="s">
        <v>254</v>
      </c>
      <c r="E3374" s="2" t="s">
        <v>187</v>
      </c>
      <c r="F3374" s="8" t="s">
        <v>24</v>
      </c>
      <c r="G3374" s="8">
        <v>1</v>
      </c>
      <c r="H3374" s="8">
        <v>1</v>
      </c>
      <c r="I3374" s="8">
        <v>1</v>
      </c>
      <c r="J3374" s="8">
        <v>1</v>
      </c>
      <c r="K3374" s="8">
        <v>1</v>
      </c>
      <c r="L3374" s="8">
        <v>1</v>
      </c>
      <c r="M3374" s="8">
        <v>0</v>
      </c>
      <c r="N3374" s="8">
        <v>1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5">
        <v>414020090</v>
      </c>
    </row>
    <row r="3375" spans="1:21" hidden="1" x14ac:dyDescent="0.25">
      <c r="A3375" s="8" t="s">
        <v>5018</v>
      </c>
      <c r="B3375" s="2" t="s">
        <v>3789</v>
      </c>
      <c r="C3375" s="2" t="s">
        <v>256</v>
      </c>
      <c r="D3375" s="2" t="s">
        <v>254</v>
      </c>
      <c r="E3375" s="2" t="s">
        <v>187</v>
      </c>
      <c r="F3375" s="8" t="s">
        <v>23</v>
      </c>
      <c r="G3375" s="8">
        <v>1</v>
      </c>
      <c r="H3375" s="8">
        <v>1</v>
      </c>
      <c r="I3375" s="8">
        <v>1</v>
      </c>
      <c r="J3375" s="8">
        <v>1</v>
      </c>
      <c r="K3375" s="8">
        <v>1</v>
      </c>
      <c r="L3375" s="8">
        <v>1</v>
      </c>
      <c r="M3375" s="8">
        <v>0</v>
      </c>
      <c r="N3375" s="8">
        <v>0</v>
      </c>
      <c r="O3375" s="8">
        <v>1</v>
      </c>
      <c r="P3375" s="8">
        <v>1</v>
      </c>
      <c r="Q3375" s="8">
        <v>0</v>
      </c>
      <c r="R3375" s="8">
        <v>0</v>
      </c>
      <c r="S3375" s="8">
        <v>0</v>
      </c>
      <c r="T3375" s="8">
        <v>0</v>
      </c>
      <c r="U3375" s="5">
        <v>414020120</v>
      </c>
    </row>
    <row r="3376" spans="1:21" hidden="1" x14ac:dyDescent="0.25">
      <c r="A3376" s="8" t="s">
        <v>5018</v>
      </c>
      <c r="B3376" s="2" t="s">
        <v>3790</v>
      </c>
      <c r="C3376" s="2" t="s">
        <v>256</v>
      </c>
      <c r="D3376" s="2" t="s">
        <v>254</v>
      </c>
      <c r="E3376" s="2" t="s">
        <v>187</v>
      </c>
      <c r="F3376" s="8" t="s">
        <v>23</v>
      </c>
      <c r="G3376" s="8">
        <v>1</v>
      </c>
      <c r="H3376" s="8">
        <v>1</v>
      </c>
      <c r="I3376" s="8">
        <v>1</v>
      </c>
      <c r="J3376" s="8">
        <v>1</v>
      </c>
      <c r="K3376" s="8">
        <v>1</v>
      </c>
      <c r="L3376" s="8">
        <v>1</v>
      </c>
      <c r="M3376" s="8">
        <v>0</v>
      </c>
      <c r="N3376" s="8">
        <v>0</v>
      </c>
      <c r="O3376" s="8">
        <v>1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5">
        <v>414020138</v>
      </c>
    </row>
    <row r="3377" spans="1:21" hidden="1" x14ac:dyDescent="0.25">
      <c r="A3377" s="8" t="s">
        <v>5018</v>
      </c>
      <c r="B3377" s="2" t="s">
        <v>3791</v>
      </c>
      <c r="C3377" s="2" t="s">
        <v>256</v>
      </c>
      <c r="D3377" s="2" t="s">
        <v>254</v>
      </c>
      <c r="E3377" s="2" t="s">
        <v>187</v>
      </c>
      <c r="F3377" s="8" t="s">
        <v>24</v>
      </c>
      <c r="G3377" s="8">
        <v>1</v>
      </c>
      <c r="H3377" s="8">
        <v>1</v>
      </c>
      <c r="I3377" s="8">
        <v>1</v>
      </c>
      <c r="J3377" s="8">
        <v>1</v>
      </c>
      <c r="K3377" s="8">
        <v>1</v>
      </c>
      <c r="L3377" s="8">
        <v>1</v>
      </c>
      <c r="M3377" s="8">
        <v>0</v>
      </c>
      <c r="N3377" s="8">
        <v>1</v>
      </c>
      <c r="O3377" s="8">
        <v>0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5">
        <v>414020146</v>
      </c>
    </row>
    <row r="3378" spans="1:21" hidden="1" x14ac:dyDescent="0.25">
      <c r="A3378" s="8" t="s">
        <v>5018</v>
      </c>
      <c r="B3378" s="2" t="s">
        <v>3792</v>
      </c>
      <c r="C3378" s="2" t="s">
        <v>256</v>
      </c>
      <c r="D3378" s="2" t="s">
        <v>254</v>
      </c>
      <c r="E3378" s="2" t="s">
        <v>187</v>
      </c>
      <c r="F3378" s="8" t="s">
        <v>24</v>
      </c>
      <c r="G3378" s="8">
        <v>1</v>
      </c>
      <c r="H3378" s="8">
        <v>1</v>
      </c>
      <c r="I3378" s="8">
        <v>1</v>
      </c>
      <c r="J3378" s="8">
        <v>1</v>
      </c>
      <c r="K3378" s="8">
        <v>1</v>
      </c>
      <c r="L3378" s="8">
        <v>1</v>
      </c>
      <c r="M3378" s="8">
        <v>0</v>
      </c>
      <c r="N3378" s="8">
        <v>1</v>
      </c>
      <c r="O3378" s="8">
        <v>0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5">
        <v>414020154</v>
      </c>
    </row>
    <row r="3379" spans="1:21" hidden="1" x14ac:dyDescent="0.25">
      <c r="A3379" s="8" t="s">
        <v>5018</v>
      </c>
      <c r="B3379" s="2" t="s">
        <v>3793</v>
      </c>
      <c r="C3379" s="2" t="s">
        <v>256</v>
      </c>
      <c r="D3379" s="2" t="s">
        <v>254</v>
      </c>
      <c r="E3379" s="2" t="s">
        <v>187</v>
      </c>
      <c r="F3379" s="8" t="s">
        <v>24</v>
      </c>
      <c r="G3379" s="8">
        <v>1</v>
      </c>
      <c r="H3379" s="8">
        <v>1</v>
      </c>
      <c r="I3379" s="8">
        <v>1</v>
      </c>
      <c r="J3379" s="8">
        <v>1</v>
      </c>
      <c r="K3379" s="8">
        <v>1</v>
      </c>
      <c r="L3379" s="8">
        <v>1</v>
      </c>
      <c r="M3379" s="8">
        <v>0</v>
      </c>
      <c r="N3379" s="8">
        <v>1</v>
      </c>
      <c r="O3379" s="8">
        <v>0</v>
      </c>
      <c r="P3379" s="8">
        <v>1</v>
      </c>
      <c r="Q3379" s="8">
        <v>0</v>
      </c>
      <c r="R3379" s="8">
        <v>0</v>
      </c>
      <c r="S3379" s="8">
        <v>0</v>
      </c>
      <c r="T3379" s="8">
        <v>0</v>
      </c>
      <c r="U3379" s="5">
        <v>414020162</v>
      </c>
    </row>
    <row r="3380" spans="1:21" hidden="1" x14ac:dyDescent="0.25">
      <c r="A3380" s="8" t="s">
        <v>5018</v>
      </c>
      <c r="B3380" s="2" t="s">
        <v>3794</v>
      </c>
      <c r="C3380" s="2" t="s">
        <v>256</v>
      </c>
      <c r="D3380" s="2" t="s">
        <v>254</v>
      </c>
      <c r="E3380" s="2" t="s">
        <v>187</v>
      </c>
      <c r="F3380" s="8" t="s">
        <v>23</v>
      </c>
      <c r="G3380" s="8">
        <v>1</v>
      </c>
      <c r="H3380" s="8">
        <v>1</v>
      </c>
      <c r="I3380" s="8">
        <v>1</v>
      </c>
      <c r="J3380" s="8">
        <v>1</v>
      </c>
      <c r="K3380" s="8">
        <v>1</v>
      </c>
      <c r="L3380" s="8">
        <v>1</v>
      </c>
      <c r="M3380" s="8">
        <v>0</v>
      </c>
      <c r="N3380" s="8">
        <v>0</v>
      </c>
      <c r="O3380" s="8">
        <v>1</v>
      </c>
      <c r="P3380" s="8">
        <v>1</v>
      </c>
      <c r="Q3380" s="8">
        <v>0</v>
      </c>
      <c r="R3380" s="8">
        <v>0</v>
      </c>
      <c r="S3380" s="8">
        <v>0</v>
      </c>
      <c r="T3380" s="8">
        <v>0</v>
      </c>
      <c r="U3380" s="5">
        <v>414020170</v>
      </c>
    </row>
    <row r="3381" spans="1:21" hidden="1" x14ac:dyDescent="0.25">
      <c r="A3381" s="8" t="s">
        <v>5018</v>
      </c>
      <c r="B3381" s="2" t="s">
        <v>3795</v>
      </c>
      <c r="C3381" s="2" t="s">
        <v>256</v>
      </c>
      <c r="D3381" s="2" t="s">
        <v>254</v>
      </c>
      <c r="E3381" s="2" t="s">
        <v>187</v>
      </c>
      <c r="F3381" s="8" t="s">
        <v>24</v>
      </c>
      <c r="G3381" s="8">
        <v>1</v>
      </c>
      <c r="H3381" s="8">
        <v>1</v>
      </c>
      <c r="I3381" s="8">
        <v>1</v>
      </c>
      <c r="J3381" s="8">
        <v>1</v>
      </c>
      <c r="K3381" s="8">
        <v>1</v>
      </c>
      <c r="L3381" s="8">
        <v>1</v>
      </c>
      <c r="M3381" s="8">
        <v>0</v>
      </c>
      <c r="N3381" s="8">
        <v>1</v>
      </c>
      <c r="O3381" s="8">
        <v>0</v>
      </c>
      <c r="P3381" s="8">
        <v>1</v>
      </c>
      <c r="Q3381" s="8">
        <v>0</v>
      </c>
      <c r="R3381" s="8">
        <v>0</v>
      </c>
      <c r="S3381" s="8">
        <v>0</v>
      </c>
      <c r="T3381" s="8">
        <v>0</v>
      </c>
      <c r="U3381" s="5">
        <v>414020200</v>
      </c>
    </row>
    <row r="3382" spans="1:21" hidden="1" x14ac:dyDescent="0.25">
      <c r="A3382" s="8" t="s">
        <v>5018</v>
      </c>
      <c r="B3382" s="2" t="s">
        <v>3796</v>
      </c>
      <c r="C3382" s="2" t="s">
        <v>256</v>
      </c>
      <c r="D3382" s="2" t="s">
        <v>254</v>
      </c>
      <c r="E3382" s="2" t="s">
        <v>187</v>
      </c>
      <c r="F3382" s="8" t="s">
        <v>24</v>
      </c>
      <c r="G3382" s="8">
        <v>1</v>
      </c>
      <c r="H3382" s="8">
        <v>1</v>
      </c>
      <c r="I3382" s="8">
        <v>1</v>
      </c>
      <c r="J3382" s="8">
        <v>1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5">
        <v>414020219</v>
      </c>
    </row>
    <row r="3383" spans="1:21" hidden="1" x14ac:dyDescent="0.25">
      <c r="A3383" s="8" t="s">
        <v>5018</v>
      </c>
      <c r="B3383" s="2" t="s">
        <v>3797</v>
      </c>
      <c r="C3383" s="2" t="s">
        <v>256</v>
      </c>
      <c r="D3383" s="2" t="s">
        <v>254</v>
      </c>
      <c r="E3383" s="2" t="s">
        <v>187</v>
      </c>
      <c r="F3383" s="8" t="s">
        <v>24</v>
      </c>
      <c r="G3383" s="8">
        <v>1</v>
      </c>
      <c r="H3383" s="8">
        <v>1</v>
      </c>
      <c r="I3383" s="8">
        <v>1</v>
      </c>
      <c r="J3383" s="8">
        <v>1</v>
      </c>
      <c r="K3383" s="8">
        <v>1</v>
      </c>
      <c r="L3383" s="8">
        <v>1</v>
      </c>
      <c r="M3383" s="8">
        <v>0</v>
      </c>
      <c r="N3383" s="8">
        <v>1</v>
      </c>
      <c r="O3383" s="8">
        <v>0</v>
      </c>
      <c r="P3383" s="8">
        <v>1</v>
      </c>
      <c r="Q3383" s="8">
        <v>0</v>
      </c>
      <c r="R3383" s="8">
        <v>0</v>
      </c>
      <c r="S3383" s="8">
        <v>0</v>
      </c>
      <c r="T3383" s="8">
        <v>0</v>
      </c>
      <c r="U3383" s="5">
        <v>414020243</v>
      </c>
    </row>
    <row r="3384" spans="1:21" hidden="1" x14ac:dyDescent="0.25">
      <c r="A3384" s="8" t="s">
        <v>5018</v>
      </c>
      <c r="B3384" s="2" t="s">
        <v>3798</v>
      </c>
      <c r="C3384" s="2" t="s">
        <v>256</v>
      </c>
      <c r="D3384" s="2" t="s">
        <v>254</v>
      </c>
      <c r="E3384" s="2" t="s">
        <v>187</v>
      </c>
      <c r="F3384" s="8" t="s">
        <v>24</v>
      </c>
      <c r="G3384" s="8">
        <v>1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0</v>
      </c>
      <c r="N3384" s="8">
        <v>1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5">
        <v>414020278</v>
      </c>
    </row>
    <row r="3385" spans="1:21" hidden="1" x14ac:dyDescent="0.25">
      <c r="A3385" s="8" t="s">
        <v>5018</v>
      </c>
      <c r="B3385" s="2" t="s">
        <v>3799</v>
      </c>
      <c r="C3385" s="2" t="s">
        <v>256</v>
      </c>
      <c r="D3385" s="2" t="s">
        <v>254</v>
      </c>
      <c r="E3385" s="2" t="s">
        <v>187</v>
      </c>
      <c r="F3385" s="8" t="s">
        <v>24</v>
      </c>
      <c r="G3385" s="8">
        <v>1</v>
      </c>
      <c r="H3385" s="8">
        <v>1</v>
      </c>
      <c r="I3385" s="8">
        <v>1</v>
      </c>
      <c r="J3385" s="8">
        <v>1</v>
      </c>
      <c r="K3385" s="8">
        <v>1</v>
      </c>
      <c r="L3385" s="8">
        <v>1</v>
      </c>
      <c r="M3385" s="8">
        <v>0</v>
      </c>
      <c r="N3385" s="8">
        <v>1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5">
        <v>414020294</v>
      </c>
    </row>
    <row r="3386" spans="1:21" hidden="1" x14ac:dyDescent="0.25">
      <c r="A3386" s="8" t="s">
        <v>5018</v>
      </c>
      <c r="B3386" s="2" t="s">
        <v>3800</v>
      </c>
      <c r="C3386" s="2" t="s">
        <v>256</v>
      </c>
      <c r="D3386" s="2" t="s">
        <v>254</v>
      </c>
      <c r="E3386" s="2" t="s">
        <v>187</v>
      </c>
      <c r="F3386" s="8" t="s">
        <v>23</v>
      </c>
      <c r="G3386" s="8">
        <v>1</v>
      </c>
      <c r="H3386" s="8">
        <v>1</v>
      </c>
      <c r="I3386" s="8">
        <v>1</v>
      </c>
      <c r="J3386" s="8">
        <v>1</v>
      </c>
      <c r="K3386" s="8">
        <v>1</v>
      </c>
      <c r="L3386" s="8">
        <v>1</v>
      </c>
      <c r="M3386" s="8">
        <v>0</v>
      </c>
      <c r="N3386" s="8">
        <v>0</v>
      </c>
      <c r="O3386" s="8">
        <v>1</v>
      </c>
      <c r="P3386" s="8">
        <v>1</v>
      </c>
      <c r="Q3386" s="8">
        <v>0</v>
      </c>
      <c r="R3386" s="8">
        <v>0</v>
      </c>
      <c r="S3386" s="8">
        <v>0</v>
      </c>
      <c r="T3386" s="8">
        <v>0</v>
      </c>
      <c r="U3386" s="5">
        <v>414020359</v>
      </c>
    </row>
    <row r="3387" spans="1:21" hidden="1" x14ac:dyDescent="0.25">
      <c r="A3387" s="8" t="s">
        <v>5018</v>
      </c>
      <c r="B3387" s="2" t="s">
        <v>3801</v>
      </c>
      <c r="C3387" s="2" t="s">
        <v>256</v>
      </c>
      <c r="D3387" s="2" t="s">
        <v>254</v>
      </c>
      <c r="E3387" s="2" t="s">
        <v>187</v>
      </c>
      <c r="F3387" s="8" t="s">
        <v>24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1</v>
      </c>
      <c r="M3387" s="8">
        <v>0</v>
      </c>
      <c r="N3387" s="8">
        <v>1</v>
      </c>
      <c r="O3387" s="8">
        <v>0</v>
      </c>
      <c r="P3387" s="8">
        <v>1</v>
      </c>
      <c r="Q3387" s="8">
        <v>0</v>
      </c>
      <c r="R3387" s="8">
        <v>0</v>
      </c>
      <c r="S3387" s="8">
        <v>0</v>
      </c>
      <c r="T3387" s="8">
        <v>0</v>
      </c>
      <c r="U3387" s="5">
        <v>414020367</v>
      </c>
    </row>
    <row r="3388" spans="1:21" hidden="1" x14ac:dyDescent="0.25">
      <c r="A3388" s="8" t="s">
        <v>5018</v>
      </c>
      <c r="B3388" s="2" t="s">
        <v>3802</v>
      </c>
      <c r="C3388" s="2" t="s">
        <v>256</v>
      </c>
      <c r="D3388" s="2" t="s">
        <v>254</v>
      </c>
      <c r="E3388" s="2" t="s">
        <v>187</v>
      </c>
      <c r="F3388" s="8" t="s">
        <v>24</v>
      </c>
      <c r="G3388" s="8">
        <v>1</v>
      </c>
      <c r="H3388" s="8">
        <v>1</v>
      </c>
      <c r="I3388" s="8">
        <v>1</v>
      </c>
      <c r="J3388" s="8">
        <v>1</v>
      </c>
      <c r="K3388" s="8">
        <v>1</v>
      </c>
      <c r="L3388" s="8">
        <v>1</v>
      </c>
      <c r="M3388" s="8">
        <v>0</v>
      </c>
      <c r="N3388" s="8">
        <v>1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5">
        <v>414020375</v>
      </c>
    </row>
    <row r="3389" spans="1:21" hidden="1" x14ac:dyDescent="0.25">
      <c r="A3389" s="8" t="s">
        <v>5018</v>
      </c>
      <c r="B3389" s="2" t="s">
        <v>3803</v>
      </c>
      <c r="C3389" s="2" t="s">
        <v>256</v>
      </c>
      <c r="D3389" s="2" t="s">
        <v>254</v>
      </c>
      <c r="E3389" s="2" t="s">
        <v>187</v>
      </c>
      <c r="F3389" s="8" t="s">
        <v>23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</v>
      </c>
      <c r="M3389" s="8">
        <v>0</v>
      </c>
      <c r="N3389" s="8">
        <v>0</v>
      </c>
      <c r="O3389" s="8">
        <v>1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5">
        <v>414020383</v>
      </c>
    </row>
    <row r="3390" spans="1:21" hidden="1" x14ac:dyDescent="0.25">
      <c r="A3390" s="8" t="s">
        <v>5018</v>
      </c>
      <c r="B3390" s="2" t="s">
        <v>3804</v>
      </c>
      <c r="C3390" s="2" t="s">
        <v>256</v>
      </c>
      <c r="D3390" s="2" t="s">
        <v>254</v>
      </c>
      <c r="E3390" s="2" t="s">
        <v>187</v>
      </c>
      <c r="F3390" s="8" t="s">
        <v>23</v>
      </c>
      <c r="G3390" s="8">
        <v>1</v>
      </c>
      <c r="H3390" s="8">
        <v>1</v>
      </c>
      <c r="I3390" s="8">
        <v>1</v>
      </c>
      <c r="J3390" s="8">
        <v>1</v>
      </c>
      <c r="K3390" s="8">
        <v>1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5">
        <v>414020405</v>
      </c>
    </row>
    <row r="3391" spans="1:21" hidden="1" x14ac:dyDescent="0.25">
      <c r="A3391" s="8" t="s">
        <v>5018</v>
      </c>
      <c r="B3391" s="2" t="s">
        <v>3805</v>
      </c>
      <c r="C3391" s="2" t="s">
        <v>256</v>
      </c>
      <c r="D3391" s="2" t="s">
        <v>254</v>
      </c>
      <c r="E3391" s="2" t="s">
        <v>187</v>
      </c>
      <c r="F3391" s="8" t="s">
        <v>24</v>
      </c>
      <c r="G3391" s="8">
        <v>0</v>
      </c>
      <c r="H3391" s="8">
        <v>1</v>
      </c>
      <c r="I3391" s="8">
        <v>1</v>
      </c>
      <c r="J3391" s="8">
        <v>0</v>
      </c>
      <c r="K3391" s="8">
        <v>0</v>
      </c>
      <c r="L3391" s="8">
        <v>0</v>
      </c>
      <c r="M3391" s="8">
        <v>1</v>
      </c>
      <c r="N3391" s="8">
        <v>0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5">
        <v>414020413</v>
      </c>
    </row>
    <row r="3392" spans="1:21" hidden="1" x14ac:dyDescent="0.25">
      <c r="A3392" s="8" t="s">
        <v>5018</v>
      </c>
      <c r="B3392" s="2" t="s">
        <v>3806</v>
      </c>
      <c r="C3392" s="2" t="s">
        <v>256</v>
      </c>
      <c r="D3392" s="2" t="s">
        <v>254</v>
      </c>
      <c r="E3392" s="2" t="s">
        <v>187</v>
      </c>
      <c r="F3392" s="8" t="s">
        <v>36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5">
        <v>414020421</v>
      </c>
    </row>
    <row r="3393" spans="1:21" hidden="1" x14ac:dyDescent="0.25">
      <c r="A3393" s="8" t="s">
        <v>5018</v>
      </c>
      <c r="B3393" s="2" t="s">
        <v>3807</v>
      </c>
      <c r="C3393" s="2" t="s">
        <v>258</v>
      </c>
      <c r="D3393" s="2" t="s">
        <v>257</v>
      </c>
      <c r="E3393" s="2" t="s">
        <v>187</v>
      </c>
      <c r="F3393" s="8" t="s">
        <v>31</v>
      </c>
      <c r="G3393" s="8">
        <v>0</v>
      </c>
      <c r="H3393" s="8">
        <v>1</v>
      </c>
      <c r="I3393" s="8">
        <v>0</v>
      </c>
      <c r="J3393" s="8">
        <v>0</v>
      </c>
      <c r="K3393" s="8">
        <v>0</v>
      </c>
      <c r="L3393" s="8">
        <v>0</v>
      </c>
      <c r="M3393" s="8">
        <v>1</v>
      </c>
      <c r="N3393" s="8">
        <v>0</v>
      </c>
      <c r="O3393" s="8">
        <v>0</v>
      </c>
      <c r="P3393" s="8">
        <v>1</v>
      </c>
      <c r="Q3393" s="8">
        <v>0</v>
      </c>
      <c r="R3393" s="8">
        <v>0</v>
      </c>
      <c r="S3393" s="8">
        <v>0</v>
      </c>
      <c r="T3393" s="8">
        <v>0</v>
      </c>
      <c r="U3393" s="5">
        <v>415010012</v>
      </c>
    </row>
    <row r="3394" spans="1:21" hidden="1" x14ac:dyDescent="0.25">
      <c r="A3394" s="8" t="s">
        <v>5018</v>
      </c>
      <c r="B3394" s="2" t="s">
        <v>3808</v>
      </c>
      <c r="C3394" s="2" t="s">
        <v>259</v>
      </c>
      <c r="D3394" s="2" t="s">
        <v>257</v>
      </c>
      <c r="E3394" s="2" t="s">
        <v>187</v>
      </c>
      <c r="F3394" s="8" t="s">
        <v>36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0</v>
      </c>
      <c r="O3394" s="8">
        <v>0</v>
      </c>
      <c r="P3394" s="8">
        <v>1</v>
      </c>
      <c r="Q3394" s="8">
        <v>0</v>
      </c>
      <c r="R3394" s="8">
        <v>0</v>
      </c>
      <c r="S3394" s="8">
        <v>0</v>
      </c>
      <c r="T3394" s="8">
        <v>0</v>
      </c>
      <c r="U3394" s="5">
        <v>415020018</v>
      </c>
    </row>
    <row r="3395" spans="1:21" hidden="1" x14ac:dyDescent="0.25">
      <c r="A3395" s="8" t="s">
        <v>5018</v>
      </c>
      <c r="B3395" s="2" t="s">
        <v>3809</v>
      </c>
      <c r="C3395" s="2" t="s">
        <v>259</v>
      </c>
      <c r="D3395" s="2" t="s">
        <v>257</v>
      </c>
      <c r="E3395" s="2" t="s">
        <v>187</v>
      </c>
      <c r="F3395" s="8" t="s">
        <v>31</v>
      </c>
      <c r="G3395" s="8">
        <v>0</v>
      </c>
      <c r="H3395" s="8">
        <v>1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0</v>
      </c>
      <c r="O3395" s="8">
        <v>0</v>
      </c>
      <c r="P3395" s="8">
        <v>1</v>
      </c>
      <c r="Q3395" s="8">
        <v>0</v>
      </c>
      <c r="R3395" s="8">
        <v>0</v>
      </c>
      <c r="S3395" s="8">
        <v>0</v>
      </c>
      <c r="T3395" s="8">
        <v>0</v>
      </c>
      <c r="U3395" s="5">
        <v>415020034</v>
      </c>
    </row>
    <row r="3396" spans="1:21" hidden="1" x14ac:dyDescent="0.25">
      <c r="A3396" s="8" t="s">
        <v>5018</v>
      </c>
      <c r="B3396" s="2" t="s">
        <v>3810</v>
      </c>
      <c r="C3396" s="2" t="s">
        <v>259</v>
      </c>
      <c r="D3396" s="2" t="s">
        <v>257</v>
      </c>
      <c r="E3396" s="2" t="s">
        <v>187</v>
      </c>
      <c r="F3396" s="8" t="s">
        <v>36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0</v>
      </c>
      <c r="O3396" s="8">
        <v>0</v>
      </c>
      <c r="P3396" s="8">
        <v>1</v>
      </c>
      <c r="Q3396" s="8">
        <v>0</v>
      </c>
      <c r="R3396" s="8">
        <v>0</v>
      </c>
      <c r="S3396" s="8">
        <v>0</v>
      </c>
      <c r="T3396" s="8">
        <v>0</v>
      </c>
      <c r="U3396" s="5">
        <v>415020042</v>
      </c>
    </row>
    <row r="3397" spans="1:21" hidden="1" x14ac:dyDescent="0.25">
      <c r="A3397" s="8" t="s">
        <v>5018</v>
      </c>
      <c r="B3397" s="2" t="s">
        <v>3811</v>
      </c>
      <c r="C3397" s="2" t="s">
        <v>259</v>
      </c>
      <c r="D3397" s="2" t="s">
        <v>257</v>
      </c>
      <c r="E3397" s="2" t="s">
        <v>187</v>
      </c>
      <c r="F3397" s="8" t="s">
        <v>36</v>
      </c>
      <c r="G3397" s="8">
        <v>0</v>
      </c>
      <c r="H3397" s="8">
        <v>1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0</v>
      </c>
      <c r="S3397" s="8">
        <v>0</v>
      </c>
      <c r="T3397" s="8">
        <v>0</v>
      </c>
      <c r="U3397" s="5">
        <v>415020050</v>
      </c>
    </row>
    <row r="3398" spans="1:21" hidden="1" x14ac:dyDescent="0.25">
      <c r="A3398" s="8" t="s">
        <v>5018</v>
      </c>
      <c r="B3398" s="2" t="s">
        <v>3812</v>
      </c>
      <c r="C3398" s="2" t="s">
        <v>259</v>
      </c>
      <c r="D3398" s="2" t="s">
        <v>257</v>
      </c>
      <c r="E3398" s="2" t="s">
        <v>187</v>
      </c>
      <c r="F3398" s="8" t="s">
        <v>31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5">
        <v>415020069</v>
      </c>
    </row>
    <row r="3399" spans="1:21" hidden="1" x14ac:dyDescent="0.25">
      <c r="A3399" s="8" t="s">
        <v>5018</v>
      </c>
      <c r="B3399" s="2" t="s">
        <v>3813</v>
      </c>
      <c r="C3399" s="2" t="s">
        <v>259</v>
      </c>
      <c r="D3399" s="2" t="s">
        <v>257</v>
      </c>
      <c r="E3399" s="2" t="s">
        <v>187</v>
      </c>
      <c r="F3399" s="8" t="s">
        <v>31</v>
      </c>
      <c r="G3399" s="8">
        <v>0</v>
      </c>
      <c r="H3399" s="8">
        <v>1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0</v>
      </c>
      <c r="O3399" s="8">
        <v>0</v>
      </c>
      <c r="P3399" s="8">
        <v>1</v>
      </c>
      <c r="Q3399" s="8">
        <v>0</v>
      </c>
      <c r="R3399" s="8">
        <v>0</v>
      </c>
      <c r="S3399" s="8">
        <v>0</v>
      </c>
      <c r="T3399" s="8">
        <v>0</v>
      </c>
      <c r="U3399" s="5">
        <v>415020077</v>
      </c>
    </row>
    <row r="3400" spans="1:21" hidden="1" x14ac:dyDescent="0.25">
      <c r="A3400" s="8" t="s">
        <v>5018</v>
      </c>
      <c r="B3400" s="2" t="s">
        <v>3814</v>
      </c>
      <c r="C3400" s="2" t="s">
        <v>260</v>
      </c>
      <c r="D3400" s="2" t="s">
        <v>257</v>
      </c>
      <c r="E3400" s="2" t="s">
        <v>187</v>
      </c>
      <c r="F3400" s="8" t="s">
        <v>31</v>
      </c>
      <c r="G3400" s="8">
        <v>0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1</v>
      </c>
      <c r="Q3400" s="8">
        <v>0</v>
      </c>
      <c r="R3400" s="8">
        <v>0</v>
      </c>
      <c r="S3400" s="8">
        <v>0</v>
      </c>
      <c r="T3400" s="8">
        <v>0</v>
      </c>
      <c r="U3400" s="5">
        <v>415030013</v>
      </c>
    </row>
    <row r="3401" spans="1:21" hidden="1" x14ac:dyDescent="0.25">
      <c r="A3401" s="8" t="s">
        <v>5018</v>
      </c>
      <c r="B3401" s="2" t="s">
        <v>3815</v>
      </c>
      <c r="C3401" s="2" t="s">
        <v>261</v>
      </c>
      <c r="D3401" s="2" t="s">
        <v>257</v>
      </c>
      <c r="E3401" s="2" t="s">
        <v>187</v>
      </c>
      <c r="F3401" s="8" t="s">
        <v>24</v>
      </c>
      <c r="G3401" s="8">
        <v>0</v>
      </c>
      <c r="H3401" s="8">
        <v>1</v>
      </c>
      <c r="I3401" s="8">
        <v>0</v>
      </c>
      <c r="J3401" s="8">
        <v>0</v>
      </c>
      <c r="K3401" s="8">
        <v>0</v>
      </c>
      <c r="L3401" s="8">
        <v>0</v>
      </c>
      <c r="M3401" s="8">
        <v>1</v>
      </c>
      <c r="N3401" s="8">
        <v>0</v>
      </c>
      <c r="O3401" s="8">
        <v>0</v>
      </c>
      <c r="P3401" s="8">
        <v>1</v>
      </c>
      <c r="Q3401" s="8">
        <v>0</v>
      </c>
      <c r="R3401" s="8">
        <v>0</v>
      </c>
      <c r="S3401" s="8">
        <v>0</v>
      </c>
      <c r="T3401" s="8">
        <v>0</v>
      </c>
      <c r="U3401" s="5">
        <v>415040027</v>
      </c>
    </row>
    <row r="3402" spans="1:21" hidden="1" x14ac:dyDescent="0.25">
      <c r="A3402" s="8" t="s">
        <v>5018</v>
      </c>
      <c r="B3402" s="2" t="s">
        <v>3816</v>
      </c>
      <c r="C3402" s="2" t="s">
        <v>261</v>
      </c>
      <c r="D3402" s="2" t="s">
        <v>257</v>
      </c>
      <c r="E3402" s="2" t="s">
        <v>187</v>
      </c>
      <c r="F3402" s="8" t="s">
        <v>24</v>
      </c>
      <c r="G3402" s="8">
        <v>0</v>
      </c>
      <c r="H3402" s="8">
        <v>1</v>
      </c>
      <c r="I3402" s="8">
        <v>0</v>
      </c>
      <c r="J3402" s="8">
        <v>0</v>
      </c>
      <c r="K3402" s="8">
        <v>1</v>
      </c>
      <c r="L3402" s="8">
        <v>1</v>
      </c>
      <c r="M3402" s="8">
        <v>1</v>
      </c>
      <c r="N3402" s="8">
        <v>0</v>
      </c>
      <c r="O3402" s="8">
        <v>0</v>
      </c>
      <c r="P3402" s="8">
        <v>1</v>
      </c>
      <c r="Q3402" s="8">
        <v>0</v>
      </c>
      <c r="R3402" s="8">
        <v>0</v>
      </c>
      <c r="S3402" s="8">
        <v>0</v>
      </c>
      <c r="T3402" s="8">
        <v>0</v>
      </c>
      <c r="U3402" s="5">
        <v>415040035</v>
      </c>
    </row>
    <row r="3403" spans="1:21" hidden="1" x14ac:dyDescent="0.25">
      <c r="A3403" s="8" t="s">
        <v>5018</v>
      </c>
      <c r="B3403" s="2" t="s">
        <v>3817</v>
      </c>
      <c r="C3403" s="2" t="s">
        <v>261</v>
      </c>
      <c r="D3403" s="2" t="s">
        <v>257</v>
      </c>
      <c r="E3403" s="2" t="s">
        <v>187</v>
      </c>
      <c r="F3403" s="8" t="s">
        <v>24</v>
      </c>
      <c r="G3403" s="8">
        <v>1</v>
      </c>
      <c r="H3403" s="8">
        <v>0</v>
      </c>
      <c r="I3403" s="8">
        <v>0</v>
      </c>
      <c r="J3403" s="8">
        <v>1</v>
      </c>
      <c r="K3403" s="8">
        <v>1</v>
      </c>
      <c r="L3403" s="8">
        <v>1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5">
        <v>415040043</v>
      </c>
    </row>
    <row r="3404" spans="1:21" hidden="1" x14ac:dyDescent="0.25">
      <c r="A3404" s="8" t="s">
        <v>5018</v>
      </c>
      <c r="B3404" s="2" t="s">
        <v>3818</v>
      </c>
      <c r="C3404" s="2" t="s">
        <v>261</v>
      </c>
      <c r="D3404" s="2" t="s">
        <v>257</v>
      </c>
      <c r="E3404" s="2" t="s">
        <v>187</v>
      </c>
      <c r="F3404" s="8" t="s">
        <v>36</v>
      </c>
      <c r="G3404" s="8">
        <v>1</v>
      </c>
      <c r="H3404" s="8">
        <v>0</v>
      </c>
      <c r="I3404" s="8">
        <v>0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5">
        <v>415040051</v>
      </c>
    </row>
    <row r="3405" spans="1:21" hidden="1" x14ac:dyDescent="0.25">
      <c r="A3405" s="8" t="s">
        <v>5018</v>
      </c>
      <c r="B3405" s="2" t="s">
        <v>3819</v>
      </c>
      <c r="C3405" s="2" t="s">
        <v>263</v>
      </c>
      <c r="D3405" s="2" t="s">
        <v>262</v>
      </c>
      <c r="E3405" s="2" t="s">
        <v>187</v>
      </c>
      <c r="F3405" s="8" t="s">
        <v>36</v>
      </c>
      <c r="G3405" s="8">
        <v>0</v>
      </c>
      <c r="H3405" s="8">
        <v>1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0</v>
      </c>
      <c r="O3405" s="8">
        <v>0</v>
      </c>
      <c r="P3405" s="8">
        <v>1</v>
      </c>
      <c r="Q3405" s="8">
        <v>0</v>
      </c>
      <c r="R3405" s="8">
        <v>0</v>
      </c>
      <c r="S3405" s="8">
        <v>0</v>
      </c>
      <c r="T3405" s="8">
        <v>0</v>
      </c>
      <c r="U3405" s="5">
        <v>416010016</v>
      </c>
    </row>
    <row r="3406" spans="1:21" hidden="1" x14ac:dyDescent="0.25">
      <c r="A3406" s="8" t="s">
        <v>5018</v>
      </c>
      <c r="B3406" s="2" t="s">
        <v>3820</v>
      </c>
      <c r="C3406" s="2" t="s">
        <v>263</v>
      </c>
      <c r="D3406" s="2" t="s">
        <v>262</v>
      </c>
      <c r="E3406" s="2" t="s">
        <v>187</v>
      </c>
      <c r="F3406" s="8" t="s">
        <v>36</v>
      </c>
      <c r="G3406" s="8">
        <v>0</v>
      </c>
      <c r="H3406" s="8">
        <v>1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1</v>
      </c>
      <c r="Q3406" s="8">
        <v>0</v>
      </c>
      <c r="R3406" s="8">
        <v>0</v>
      </c>
      <c r="S3406" s="8">
        <v>0</v>
      </c>
      <c r="T3406" s="8">
        <v>0</v>
      </c>
      <c r="U3406" s="5">
        <v>416010024</v>
      </c>
    </row>
    <row r="3407" spans="1:21" hidden="1" x14ac:dyDescent="0.25">
      <c r="A3407" s="8" t="s">
        <v>5018</v>
      </c>
      <c r="B3407" s="2" t="s">
        <v>3821</v>
      </c>
      <c r="C3407" s="2" t="s">
        <v>263</v>
      </c>
      <c r="D3407" s="2" t="s">
        <v>262</v>
      </c>
      <c r="E3407" s="2" t="s">
        <v>187</v>
      </c>
      <c r="F3407" s="8" t="s">
        <v>36</v>
      </c>
      <c r="G3407" s="8">
        <v>0</v>
      </c>
      <c r="H3407" s="8">
        <v>1</v>
      </c>
      <c r="I3407" s="8">
        <v>0</v>
      </c>
      <c r="J3407" s="8">
        <v>0</v>
      </c>
      <c r="K3407" s="8">
        <v>0</v>
      </c>
      <c r="L3407" s="8">
        <v>0</v>
      </c>
      <c r="M3407" s="8">
        <v>1</v>
      </c>
      <c r="N3407" s="8">
        <v>0</v>
      </c>
      <c r="O3407" s="8">
        <v>0</v>
      </c>
      <c r="P3407" s="8">
        <v>1</v>
      </c>
      <c r="Q3407" s="8">
        <v>0</v>
      </c>
      <c r="R3407" s="8">
        <v>0</v>
      </c>
      <c r="S3407" s="8">
        <v>0</v>
      </c>
      <c r="T3407" s="8">
        <v>0</v>
      </c>
      <c r="U3407" s="5">
        <v>416010032</v>
      </c>
    </row>
    <row r="3408" spans="1:21" hidden="1" x14ac:dyDescent="0.25">
      <c r="A3408" s="8" t="s">
        <v>5018</v>
      </c>
      <c r="B3408" s="2" t="s">
        <v>3822</v>
      </c>
      <c r="C3408" s="2" t="s">
        <v>263</v>
      </c>
      <c r="D3408" s="2" t="s">
        <v>262</v>
      </c>
      <c r="E3408" s="2" t="s">
        <v>187</v>
      </c>
      <c r="F3408" s="8" t="s">
        <v>36</v>
      </c>
      <c r="G3408" s="8">
        <v>0</v>
      </c>
      <c r="H3408" s="8">
        <v>1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0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5">
        <v>416010040</v>
      </c>
    </row>
    <row r="3409" spans="1:21" hidden="1" x14ac:dyDescent="0.25">
      <c r="A3409" s="8" t="s">
        <v>5018</v>
      </c>
      <c r="B3409" s="2" t="s">
        <v>3823</v>
      </c>
      <c r="C3409" s="2" t="s">
        <v>263</v>
      </c>
      <c r="D3409" s="2" t="s">
        <v>262</v>
      </c>
      <c r="E3409" s="2" t="s">
        <v>187</v>
      </c>
      <c r="F3409" s="8" t="s">
        <v>36</v>
      </c>
      <c r="G3409" s="8">
        <v>0</v>
      </c>
      <c r="H3409" s="8">
        <v>1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1</v>
      </c>
      <c r="Q3409" s="8">
        <v>0</v>
      </c>
      <c r="R3409" s="8">
        <v>0</v>
      </c>
      <c r="S3409" s="8">
        <v>0</v>
      </c>
      <c r="T3409" s="8">
        <v>0</v>
      </c>
      <c r="U3409" s="5">
        <v>416010075</v>
      </c>
    </row>
    <row r="3410" spans="1:21" hidden="1" x14ac:dyDescent="0.25">
      <c r="A3410" s="8" t="s">
        <v>5018</v>
      </c>
      <c r="B3410" s="2" t="s">
        <v>3824</v>
      </c>
      <c r="C3410" s="2" t="s">
        <v>263</v>
      </c>
      <c r="D3410" s="2" t="s">
        <v>262</v>
      </c>
      <c r="E3410" s="2" t="s">
        <v>187</v>
      </c>
      <c r="F3410" s="8" t="s">
        <v>36</v>
      </c>
      <c r="G3410" s="8">
        <v>0</v>
      </c>
      <c r="H3410" s="8">
        <v>1</v>
      </c>
      <c r="I3410" s="8">
        <v>0</v>
      </c>
      <c r="J3410" s="8">
        <v>0</v>
      </c>
      <c r="K3410" s="8">
        <v>0</v>
      </c>
      <c r="L3410" s="8">
        <v>0</v>
      </c>
      <c r="M3410" s="8">
        <v>1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5">
        <v>416010091</v>
      </c>
    </row>
    <row r="3411" spans="1:21" hidden="1" x14ac:dyDescent="0.25">
      <c r="A3411" s="8" t="s">
        <v>5018</v>
      </c>
      <c r="B3411" s="2" t="s">
        <v>3825</v>
      </c>
      <c r="C3411" s="2" t="s">
        <v>263</v>
      </c>
      <c r="D3411" s="2" t="s">
        <v>262</v>
      </c>
      <c r="E3411" s="2" t="s">
        <v>187</v>
      </c>
      <c r="F3411" s="8" t="s">
        <v>36</v>
      </c>
      <c r="G3411" s="8">
        <v>0</v>
      </c>
      <c r="H3411" s="8">
        <v>1</v>
      </c>
      <c r="I3411" s="8">
        <v>1</v>
      </c>
      <c r="J3411" s="8">
        <v>0</v>
      </c>
      <c r="K3411" s="8">
        <v>0</v>
      </c>
      <c r="L3411" s="8">
        <v>0</v>
      </c>
      <c r="M3411" s="8">
        <v>1</v>
      </c>
      <c r="N3411" s="8">
        <v>0</v>
      </c>
      <c r="O3411" s="8">
        <v>0</v>
      </c>
      <c r="P3411" s="8">
        <v>1</v>
      </c>
      <c r="Q3411" s="8">
        <v>0</v>
      </c>
      <c r="R3411" s="8">
        <v>0</v>
      </c>
      <c r="S3411" s="8">
        <v>0</v>
      </c>
      <c r="T3411" s="8">
        <v>0</v>
      </c>
      <c r="U3411" s="5">
        <v>416010113</v>
      </c>
    </row>
    <row r="3412" spans="1:21" hidden="1" x14ac:dyDescent="0.25">
      <c r="A3412" s="8" t="s">
        <v>5018</v>
      </c>
      <c r="B3412" s="2" t="s">
        <v>3826</v>
      </c>
      <c r="C3412" s="2" t="s">
        <v>263</v>
      </c>
      <c r="D3412" s="2" t="s">
        <v>262</v>
      </c>
      <c r="E3412" s="2" t="s">
        <v>187</v>
      </c>
      <c r="F3412" s="8" t="s">
        <v>36</v>
      </c>
      <c r="G3412" s="8">
        <v>0</v>
      </c>
      <c r="H3412" s="8">
        <v>1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5">
        <v>416010121</v>
      </c>
    </row>
    <row r="3413" spans="1:21" hidden="1" x14ac:dyDescent="0.25">
      <c r="A3413" s="8" t="s">
        <v>5018</v>
      </c>
      <c r="B3413" s="2" t="s">
        <v>3827</v>
      </c>
      <c r="C3413" s="2" t="s">
        <v>263</v>
      </c>
      <c r="D3413" s="2" t="s">
        <v>262</v>
      </c>
      <c r="E3413" s="2" t="s">
        <v>187</v>
      </c>
      <c r="F3413" s="8" t="s">
        <v>36</v>
      </c>
      <c r="G3413" s="8">
        <v>0</v>
      </c>
      <c r="H3413" s="8">
        <v>1</v>
      </c>
      <c r="I3413" s="8">
        <v>0</v>
      </c>
      <c r="J3413" s="8">
        <v>0</v>
      </c>
      <c r="K3413" s="8">
        <v>0</v>
      </c>
      <c r="L3413" s="8">
        <v>0</v>
      </c>
      <c r="M3413" s="8">
        <v>1</v>
      </c>
      <c r="N3413" s="8">
        <v>0</v>
      </c>
      <c r="O3413" s="8">
        <v>0</v>
      </c>
      <c r="P3413" s="8">
        <v>1</v>
      </c>
      <c r="Q3413" s="8">
        <v>0</v>
      </c>
      <c r="R3413" s="8">
        <v>0</v>
      </c>
      <c r="S3413" s="8">
        <v>0</v>
      </c>
      <c r="T3413" s="8">
        <v>0</v>
      </c>
      <c r="U3413" s="5">
        <v>416010130</v>
      </c>
    </row>
    <row r="3414" spans="1:21" hidden="1" x14ac:dyDescent="0.25">
      <c r="A3414" s="8" t="s">
        <v>5018</v>
      </c>
      <c r="B3414" s="2" t="s">
        <v>3828</v>
      </c>
      <c r="C3414" s="2" t="s">
        <v>263</v>
      </c>
      <c r="D3414" s="2" t="s">
        <v>262</v>
      </c>
      <c r="E3414" s="2" t="s">
        <v>187</v>
      </c>
      <c r="F3414" s="8" t="s">
        <v>36</v>
      </c>
      <c r="G3414" s="8">
        <v>0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1</v>
      </c>
      <c r="Q3414" s="8">
        <v>0</v>
      </c>
      <c r="R3414" s="8">
        <v>0</v>
      </c>
      <c r="S3414" s="8">
        <v>0</v>
      </c>
      <c r="T3414" s="8">
        <v>0</v>
      </c>
      <c r="U3414" s="5">
        <v>416010164</v>
      </c>
    </row>
    <row r="3415" spans="1:21" hidden="1" x14ac:dyDescent="0.25">
      <c r="A3415" s="8" t="s">
        <v>5018</v>
      </c>
      <c r="B3415" s="2" t="s">
        <v>3829</v>
      </c>
      <c r="C3415" s="2" t="s">
        <v>263</v>
      </c>
      <c r="D3415" s="2" t="s">
        <v>262</v>
      </c>
      <c r="E3415" s="2" t="s">
        <v>187</v>
      </c>
      <c r="F3415" s="8" t="s">
        <v>36</v>
      </c>
      <c r="G3415" s="8">
        <v>0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1</v>
      </c>
      <c r="N3415" s="8">
        <v>0</v>
      </c>
      <c r="O3415" s="8">
        <v>0</v>
      </c>
      <c r="P3415" s="8">
        <v>1</v>
      </c>
      <c r="Q3415" s="8">
        <v>0</v>
      </c>
      <c r="R3415" s="8">
        <v>0</v>
      </c>
      <c r="S3415" s="8">
        <v>0</v>
      </c>
      <c r="T3415" s="8">
        <v>0</v>
      </c>
      <c r="U3415" s="5">
        <v>416010172</v>
      </c>
    </row>
    <row r="3416" spans="1:21" hidden="1" x14ac:dyDescent="0.25">
      <c r="A3416" s="8" t="s">
        <v>5018</v>
      </c>
      <c r="B3416" s="2" t="s">
        <v>3830</v>
      </c>
      <c r="C3416" s="2" t="s">
        <v>263</v>
      </c>
      <c r="D3416" s="2" t="s">
        <v>262</v>
      </c>
      <c r="E3416" s="2" t="s">
        <v>187</v>
      </c>
      <c r="F3416" s="8" t="s">
        <v>36</v>
      </c>
      <c r="G3416" s="8">
        <v>0</v>
      </c>
      <c r="H3416" s="8">
        <v>1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0</v>
      </c>
      <c r="O3416" s="8">
        <v>0</v>
      </c>
      <c r="P3416" s="8">
        <v>1</v>
      </c>
      <c r="Q3416" s="8">
        <v>0</v>
      </c>
      <c r="R3416" s="8">
        <v>0</v>
      </c>
      <c r="S3416" s="8">
        <v>0</v>
      </c>
      <c r="T3416" s="8">
        <v>0</v>
      </c>
      <c r="U3416" s="5">
        <v>416010180</v>
      </c>
    </row>
    <row r="3417" spans="1:21" hidden="1" x14ac:dyDescent="0.25">
      <c r="A3417" s="8" t="s">
        <v>5018</v>
      </c>
      <c r="B3417" s="2" t="s">
        <v>3831</v>
      </c>
      <c r="C3417" s="2" t="s">
        <v>263</v>
      </c>
      <c r="D3417" s="2" t="s">
        <v>262</v>
      </c>
      <c r="E3417" s="2" t="s">
        <v>187</v>
      </c>
      <c r="F3417" s="8" t="s">
        <v>36</v>
      </c>
      <c r="G3417" s="8">
        <v>0</v>
      </c>
      <c r="H3417" s="8">
        <v>1</v>
      </c>
      <c r="I3417" s="8">
        <v>0</v>
      </c>
      <c r="J3417" s="8">
        <v>0</v>
      </c>
      <c r="K3417" s="8">
        <v>0</v>
      </c>
      <c r="L3417" s="8">
        <v>0</v>
      </c>
      <c r="M3417" s="8">
        <v>1</v>
      </c>
      <c r="N3417" s="8">
        <v>0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5">
        <v>416010199</v>
      </c>
    </row>
    <row r="3418" spans="1:21" hidden="1" x14ac:dyDescent="0.25">
      <c r="A3418" s="8" t="s">
        <v>5018</v>
      </c>
      <c r="B3418" s="2" t="s">
        <v>3832</v>
      </c>
      <c r="C3418" s="2" t="s">
        <v>263</v>
      </c>
      <c r="D3418" s="2" t="s">
        <v>262</v>
      </c>
      <c r="E3418" s="2" t="s">
        <v>187</v>
      </c>
      <c r="F3418" s="8" t="s">
        <v>36</v>
      </c>
      <c r="G3418" s="8">
        <v>0</v>
      </c>
      <c r="H3418" s="8">
        <v>1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5">
        <v>416010202</v>
      </c>
    </row>
    <row r="3419" spans="1:21" hidden="1" x14ac:dyDescent="0.25">
      <c r="A3419" s="8" t="s">
        <v>5018</v>
      </c>
      <c r="B3419" s="2" t="s">
        <v>3833</v>
      </c>
      <c r="C3419" s="2" t="s">
        <v>263</v>
      </c>
      <c r="D3419" s="2" t="s">
        <v>262</v>
      </c>
      <c r="E3419" s="2" t="s">
        <v>187</v>
      </c>
      <c r="F3419" s="8" t="s">
        <v>36</v>
      </c>
      <c r="G3419" s="8">
        <v>0</v>
      </c>
      <c r="H3419" s="8">
        <v>1</v>
      </c>
      <c r="I3419" s="8">
        <v>0</v>
      </c>
      <c r="J3419" s="8">
        <v>0</v>
      </c>
      <c r="K3419" s="8">
        <v>0</v>
      </c>
      <c r="L3419" s="8">
        <v>0</v>
      </c>
      <c r="M3419" s="8">
        <v>1</v>
      </c>
      <c r="N3419" s="8">
        <v>0</v>
      </c>
      <c r="O3419" s="8">
        <v>0</v>
      </c>
      <c r="P3419" s="8">
        <v>1</v>
      </c>
      <c r="Q3419" s="8">
        <v>0</v>
      </c>
      <c r="R3419" s="8">
        <v>0</v>
      </c>
      <c r="S3419" s="8">
        <v>0</v>
      </c>
      <c r="T3419" s="8">
        <v>0</v>
      </c>
      <c r="U3419" s="5">
        <v>416010210</v>
      </c>
    </row>
    <row r="3420" spans="1:21" hidden="1" x14ac:dyDescent="0.25">
      <c r="A3420" s="8" t="s">
        <v>5018</v>
      </c>
      <c r="B3420" s="2" t="s">
        <v>3834</v>
      </c>
      <c r="C3420" s="2" t="s">
        <v>263</v>
      </c>
      <c r="D3420" s="2" t="s">
        <v>262</v>
      </c>
      <c r="E3420" s="2" t="s">
        <v>187</v>
      </c>
      <c r="F3420" s="8" t="s">
        <v>36</v>
      </c>
      <c r="G3420" s="8">
        <v>0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0</v>
      </c>
      <c r="O3420" s="8">
        <v>0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5">
        <v>416010229</v>
      </c>
    </row>
    <row r="3421" spans="1:21" hidden="1" x14ac:dyDescent="0.25">
      <c r="A3421" s="8" t="s">
        <v>5018</v>
      </c>
      <c r="B3421" s="2" t="s">
        <v>3835</v>
      </c>
      <c r="C3421" s="2" t="s">
        <v>264</v>
      </c>
      <c r="D3421" s="2" t="s">
        <v>262</v>
      </c>
      <c r="E3421" s="2" t="s">
        <v>187</v>
      </c>
      <c r="F3421" s="8" t="s">
        <v>36</v>
      </c>
      <c r="G3421" s="8">
        <v>0</v>
      </c>
      <c r="H3421" s="8">
        <v>1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0</v>
      </c>
      <c r="O3421" s="8">
        <v>0</v>
      </c>
      <c r="P3421" s="8">
        <v>1</v>
      </c>
      <c r="Q3421" s="8">
        <v>0</v>
      </c>
      <c r="R3421" s="8">
        <v>0</v>
      </c>
      <c r="S3421" s="8">
        <v>0</v>
      </c>
      <c r="T3421" s="8">
        <v>0</v>
      </c>
      <c r="U3421" s="5">
        <v>416020020</v>
      </c>
    </row>
    <row r="3422" spans="1:21" hidden="1" x14ac:dyDescent="0.25">
      <c r="A3422" s="8" t="s">
        <v>5018</v>
      </c>
      <c r="B3422" s="2" t="s">
        <v>3836</v>
      </c>
      <c r="C3422" s="2" t="s">
        <v>264</v>
      </c>
      <c r="D3422" s="2" t="s">
        <v>262</v>
      </c>
      <c r="E3422" s="2" t="s">
        <v>187</v>
      </c>
      <c r="F3422" s="8" t="s">
        <v>36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8">
        <v>0</v>
      </c>
      <c r="T3422" s="8">
        <v>0</v>
      </c>
      <c r="U3422" s="5">
        <v>416020151</v>
      </c>
    </row>
    <row r="3423" spans="1:21" hidden="1" x14ac:dyDescent="0.25">
      <c r="A3423" s="8" t="s">
        <v>5018</v>
      </c>
      <c r="B3423" s="2" t="s">
        <v>3837</v>
      </c>
      <c r="C3423" s="2" t="s">
        <v>264</v>
      </c>
      <c r="D3423" s="2" t="s">
        <v>262</v>
      </c>
      <c r="E3423" s="2" t="s">
        <v>187</v>
      </c>
      <c r="F3423" s="8" t="s">
        <v>36</v>
      </c>
      <c r="G3423" s="8">
        <v>0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5">
        <v>416020160</v>
      </c>
    </row>
    <row r="3424" spans="1:21" hidden="1" x14ac:dyDescent="0.25">
      <c r="A3424" s="8" t="s">
        <v>5018</v>
      </c>
      <c r="B3424" s="2" t="s">
        <v>3838</v>
      </c>
      <c r="C3424" s="2" t="s">
        <v>264</v>
      </c>
      <c r="D3424" s="2" t="s">
        <v>262</v>
      </c>
      <c r="E3424" s="2" t="s">
        <v>187</v>
      </c>
      <c r="F3424" s="8" t="s">
        <v>36</v>
      </c>
      <c r="G3424" s="8">
        <v>0</v>
      </c>
      <c r="H3424" s="8">
        <v>1</v>
      </c>
      <c r="I3424" s="8">
        <v>1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1</v>
      </c>
      <c r="Q3424" s="8">
        <v>0</v>
      </c>
      <c r="R3424" s="8">
        <v>0</v>
      </c>
      <c r="S3424" s="8">
        <v>0</v>
      </c>
      <c r="T3424" s="8">
        <v>0</v>
      </c>
      <c r="U3424" s="5">
        <v>416020178</v>
      </c>
    </row>
    <row r="3425" spans="1:21" hidden="1" x14ac:dyDescent="0.25">
      <c r="A3425" s="8" t="s">
        <v>5018</v>
      </c>
      <c r="B3425" s="2" t="s">
        <v>3839</v>
      </c>
      <c r="C3425" s="2" t="s">
        <v>264</v>
      </c>
      <c r="D3425" s="2" t="s">
        <v>262</v>
      </c>
      <c r="E3425" s="2" t="s">
        <v>187</v>
      </c>
      <c r="F3425" s="8" t="s">
        <v>36</v>
      </c>
      <c r="G3425" s="8">
        <v>0</v>
      </c>
      <c r="H3425" s="8">
        <v>1</v>
      </c>
      <c r="I3425" s="8">
        <v>1</v>
      </c>
      <c r="J3425" s="8">
        <v>0</v>
      </c>
      <c r="K3425" s="8">
        <v>0</v>
      </c>
      <c r="L3425" s="8">
        <v>0</v>
      </c>
      <c r="M3425" s="8">
        <v>1</v>
      </c>
      <c r="N3425" s="8">
        <v>0</v>
      </c>
      <c r="O3425" s="8">
        <v>0</v>
      </c>
      <c r="P3425" s="8">
        <v>1</v>
      </c>
      <c r="Q3425" s="8">
        <v>0</v>
      </c>
      <c r="R3425" s="8">
        <v>0</v>
      </c>
      <c r="S3425" s="8">
        <v>0</v>
      </c>
      <c r="T3425" s="8">
        <v>0</v>
      </c>
      <c r="U3425" s="5">
        <v>416020186</v>
      </c>
    </row>
    <row r="3426" spans="1:21" hidden="1" x14ac:dyDescent="0.25">
      <c r="A3426" s="8" t="s">
        <v>5018</v>
      </c>
      <c r="B3426" s="2" t="s">
        <v>3840</v>
      </c>
      <c r="C3426" s="2" t="s">
        <v>264</v>
      </c>
      <c r="D3426" s="2" t="s">
        <v>262</v>
      </c>
      <c r="E3426" s="2" t="s">
        <v>187</v>
      </c>
      <c r="F3426" s="8" t="s">
        <v>36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5">
        <v>416020194</v>
      </c>
    </row>
    <row r="3427" spans="1:21" hidden="1" x14ac:dyDescent="0.25">
      <c r="A3427" s="8" t="s">
        <v>5018</v>
      </c>
      <c r="B3427" s="2" t="s">
        <v>3841</v>
      </c>
      <c r="C3427" s="2" t="s">
        <v>264</v>
      </c>
      <c r="D3427" s="2" t="s">
        <v>262</v>
      </c>
      <c r="E3427" s="2" t="s">
        <v>187</v>
      </c>
      <c r="F3427" s="8" t="s">
        <v>36</v>
      </c>
      <c r="G3427" s="8">
        <v>0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0</v>
      </c>
      <c r="O3427" s="8">
        <v>0</v>
      </c>
      <c r="P3427" s="8">
        <v>1</v>
      </c>
      <c r="Q3427" s="8">
        <v>0</v>
      </c>
      <c r="R3427" s="8">
        <v>0</v>
      </c>
      <c r="S3427" s="8">
        <v>0</v>
      </c>
      <c r="T3427" s="8">
        <v>0</v>
      </c>
      <c r="U3427" s="5">
        <v>416020208</v>
      </c>
    </row>
    <row r="3428" spans="1:21" hidden="1" x14ac:dyDescent="0.25">
      <c r="A3428" s="8" t="s">
        <v>5018</v>
      </c>
      <c r="B3428" s="2" t="s">
        <v>3842</v>
      </c>
      <c r="C3428" s="2" t="s">
        <v>264</v>
      </c>
      <c r="D3428" s="2" t="s">
        <v>262</v>
      </c>
      <c r="E3428" s="2" t="s">
        <v>187</v>
      </c>
      <c r="F3428" s="8" t="s">
        <v>36</v>
      </c>
      <c r="G3428" s="8">
        <v>0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0</v>
      </c>
      <c r="P3428" s="8">
        <v>1</v>
      </c>
      <c r="Q3428" s="8">
        <v>0</v>
      </c>
      <c r="R3428" s="8">
        <v>0</v>
      </c>
      <c r="S3428" s="8">
        <v>0</v>
      </c>
      <c r="T3428" s="8">
        <v>0</v>
      </c>
      <c r="U3428" s="5">
        <v>416020216</v>
      </c>
    </row>
    <row r="3429" spans="1:21" hidden="1" x14ac:dyDescent="0.25">
      <c r="A3429" s="8" t="s">
        <v>5018</v>
      </c>
      <c r="B3429" s="2" t="s">
        <v>3843</v>
      </c>
      <c r="C3429" s="2" t="s">
        <v>264</v>
      </c>
      <c r="D3429" s="2" t="s">
        <v>262</v>
      </c>
      <c r="E3429" s="2" t="s">
        <v>187</v>
      </c>
      <c r="F3429" s="8" t="s">
        <v>36</v>
      </c>
      <c r="G3429" s="8">
        <v>0</v>
      </c>
      <c r="H3429" s="8">
        <v>1</v>
      </c>
      <c r="I3429" s="8">
        <v>0</v>
      </c>
      <c r="J3429" s="8">
        <v>0</v>
      </c>
      <c r="K3429" s="8">
        <v>0</v>
      </c>
      <c r="L3429" s="8">
        <v>0</v>
      </c>
      <c r="M3429" s="8">
        <v>1</v>
      </c>
      <c r="N3429" s="8">
        <v>0</v>
      </c>
      <c r="O3429" s="8">
        <v>0</v>
      </c>
      <c r="P3429" s="8">
        <v>1</v>
      </c>
      <c r="Q3429" s="8">
        <v>0</v>
      </c>
      <c r="R3429" s="8">
        <v>0</v>
      </c>
      <c r="S3429" s="8">
        <v>0</v>
      </c>
      <c r="T3429" s="8">
        <v>0</v>
      </c>
      <c r="U3429" s="5">
        <v>416020224</v>
      </c>
    </row>
    <row r="3430" spans="1:21" hidden="1" x14ac:dyDescent="0.25">
      <c r="A3430" s="8" t="s">
        <v>5018</v>
      </c>
      <c r="B3430" s="2" t="s">
        <v>3844</v>
      </c>
      <c r="C3430" s="2" t="s">
        <v>264</v>
      </c>
      <c r="D3430" s="2" t="s">
        <v>262</v>
      </c>
      <c r="E3430" s="2" t="s">
        <v>187</v>
      </c>
      <c r="F3430" s="8" t="s">
        <v>36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5">
        <v>416020232</v>
      </c>
    </row>
    <row r="3431" spans="1:21" hidden="1" x14ac:dyDescent="0.25">
      <c r="A3431" s="8" t="s">
        <v>5018</v>
      </c>
      <c r="B3431" s="2" t="s">
        <v>3845</v>
      </c>
      <c r="C3431" s="2" t="s">
        <v>264</v>
      </c>
      <c r="D3431" s="2" t="s">
        <v>262</v>
      </c>
      <c r="E3431" s="2" t="s">
        <v>187</v>
      </c>
      <c r="F3431" s="8" t="s">
        <v>36</v>
      </c>
      <c r="G3431" s="8">
        <v>0</v>
      </c>
      <c r="H3431" s="8">
        <v>1</v>
      </c>
      <c r="I3431" s="8">
        <v>1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8">
        <v>0</v>
      </c>
      <c r="T3431" s="8">
        <v>0</v>
      </c>
      <c r="U3431" s="5">
        <v>416020240</v>
      </c>
    </row>
    <row r="3432" spans="1:21" hidden="1" x14ac:dyDescent="0.25">
      <c r="A3432" s="8" t="s">
        <v>5018</v>
      </c>
      <c r="B3432" s="2" t="s">
        <v>3846</v>
      </c>
      <c r="C3432" s="2" t="s">
        <v>264</v>
      </c>
      <c r="D3432" s="2" t="s">
        <v>262</v>
      </c>
      <c r="E3432" s="2" t="s">
        <v>187</v>
      </c>
      <c r="F3432" s="8" t="s">
        <v>36</v>
      </c>
      <c r="G3432" s="8">
        <v>0</v>
      </c>
      <c r="H3432" s="8">
        <v>1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5">
        <v>416020259</v>
      </c>
    </row>
    <row r="3433" spans="1:21" hidden="1" x14ac:dyDescent="0.25">
      <c r="A3433" s="8" t="s">
        <v>5018</v>
      </c>
      <c r="B3433" s="2" t="s">
        <v>3847</v>
      </c>
      <c r="C3433" s="2" t="s">
        <v>265</v>
      </c>
      <c r="D3433" s="2" t="s">
        <v>262</v>
      </c>
      <c r="E3433" s="2" t="s">
        <v>187</v>
      </c>
      <c r="F3433" s="8" t="s">
        <v>36</v>
      </c>
      <c r="G3433" s="8">
        <v>0</v>
      </c>
      <c r="H3433" s="8">
        <v>1</v>
      </c>
      <c r="I3433" s="8">
        <v>1</v>
      </c>
      <c r="J3433" s="8">
        <v>0</v>
      </c>
      <c r="K3433" s="8">
        <v>0</v>
      </c>
      <c r="L3433" s="8">
        <v>0</v>
      </c>
      <c r="M3433" s="8">
        <v>1</v>
      </c>
      <c r="N3433" s="8">
        <v>0</v>
      </c>
      <c r="O3433" s="8">
        <v>0</v>
      </c>
      <c r="P3433" s="8">
        <v>1</v>
      </c>
      <c r="Q3433" s="8">
        <v>0</v>
      </c>
      <c r="R3433" s="8">
        <v>0</v>
      </c>
      <c r="S3433" s="8">
        <v>0</v>
      </c>
      <c r="T3433" s="8">
        <v>0</v>
      </c>
      <c r="U3433" s="5">
        <v>416030017</v>
      </c>
    </row>
    <row r="3434" spans="1:21" hidden="1" x14ac:dyDescent="0.25">
      <c r="A3434" s="8" t="s">
        <v>5018</v>
      </c>
      <c r="B3434" s="2" t="s">
        <v>3848</v>
      </c>
      <c r="C3434" s="2" t="s">
        <v>265</v>
      </c>
      <c r="D3434" s="2" t="s">
        <v>262</v>
      </c>
      <c r="E3434" s="2" t="s">
        <v>187</v>
      </c>
      <c r="F3434" s="8" t="s">
        <v>36</v>
      </c>
      <c r="G3434" s="8">
        <v>0</v>
      </c>
      <c r="H3434" s="8">
        <v>1</v>
      </c>
      <c r="I3434" s="8">
        <v>1</v>
      </c>
      <c r="J3434" s="8">
        <v>0</v>
      </c>
      <c r="K3434" s="8">
        <v>0</v>
      </c>
      <c r="L3434" s="8">
        <v>0</v>
      </c>
      <c r="M3434" s="8">
        <v>1</v>
      </c>
      <c r="N3434" s="8">
        <v>0</v>
      </c>
      <c r="O3434" s="8">
        <v>0</v>
      </c>
      <c r="P3434" s="8">
        <v>1</v>
      </c>
      <c r="Q3434" s="8">
        <v>0</v>
      </c>
      <c r="R3434" s="8">
        <v>0</v>
      </c>
      <c r="S3434" s="8">
        <v>0</v>
      </c>
      <c r="T3434" s="8">
        <v>0</v>
      </c>
      <c r="U3434" s="5">
        <v>416030025</v>
      </c>
    </row>
    <row r="3435" spans="1:21" hidden="1" x14ac:dyDescent="0.25">
      <c r="A3435" s="8" t="s">
        <v>5018</v>
      </c>
      <c r="B3435" s="2" t="s">
        <v>3849</v>
      </c>
      <c r="C3435" s="2" t="s">
        <v>265</v>
      </c>
      <c r="D3435" s="2" t="s">
        <v>262</v>
      </c>
      <c r="E3435" s="2" t="s">
        <v>187</v>
      </c>
      <c r="F3435" s="8" t="s">
        <v>36</v>
      </c>
      <c r="G3435" s="8">
        <v>0</v>
      </c>
      <c r="H3435" s="8">
        <v>1</v>
      </c>
      <c r="I3435" s="8">
        <v>1</v>
      </c>
      <c r="J3435" s="8">
        <v>0</v>
      </c>
      <c r="K3435" s="8">
        <v>0</v>
      </c>
      <c r="L3435" s="8">
        <v>0</v>
      </c>
      <c r="M3435" s="8">
        <v>1</v>
      </c>
      <c r="N3435" s="8">
        <v>0</v>
      </c>
      <c r="O3435" s="8">
        <v>0</v>
      </c>
      <c r="P3435" s="8">
        <v>1</v>
      </c>
      <c r="Q3435" s="8">
        <v>0</v>
      </c>
      <c r="R3435" s="8">
        <v>0</v>
      </c>
      <c r="S3435" s="8">
        <v>0</v>
      </c>
      <c r="T3435" s="8">
        <v>0</v>
      </c>
      <c r="U3435" s="5">
        <v>416030033</v>
      </c>
    </row>
    <row r="3436" spans="1:21" hidden="1" x14ac:dyDescent="0.25">
      <c r="A3436" s="8" t="s">
        <v>5018</v>
      </c>
      <c r="B3436" s="2" t="s">
        <v>3850</v>
      </c>
      <c r="C3436" s="2" t="s">
        <v>265</v>
      </c>
      <c r="D3436" s="2" t="s">
        <v>262</v>
      </c>
      <c r="E3436" s="2" t="s">
        <v>187</v>
      </c>
      <c r="F3436" s="8" t="s">
        <v>36</v>
      </c>
      <c r="G3436" s="8">
        <v>0</v>
      </c>
      <c r="H3436" s="8">
        <v>1</v>
      </c>
      <c r="I3436" s="8">
        <v>1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5">
        <v>416030041</v>
      </c>
    </row>
    <row r="3437" spans="1:21" hidden="1" x14ac:dyDescent="0.25">
      <c r="A3437" s="8" t="s">
        <v>5018</v>
      </c>
      <c r="B3437" s="2" t="s">
        <v>3851</v>
      </c>
      <c r="C3437" s="2" t="s">
        <v>265</v>
      </c>
      <c r="D3437" s="2" t="s">
        <v>262</v>
      </c>
      <c r="E3437" s="2" t="s">
        <v>187</v>
      </c>
      <c r="F3437" s="8" t="s">
        <v>36</v>
      </c>
      <c r="G3437" s="8">
        <v>0</v>
      </c>
      <c r="H3437" s="8">
        <v>1</v>
      </c>
      <c r="I3437" s="8">
        <v>0</v>
      </c>
      <c r="J3437" s="8">
        <v>0</v>
      </c>
      <c r="K3437" s="8">
        <v>0</v>
      </c>
      <c r="L3437" s="8">
        <v>0</v>
      </c>
      <c r="M3437" s="8">
        <v>1</v>
      </c>
      <c r="N3437" s="8">
        <v>0</v>
      </c>
      <c r="O3437" s="8">
        <v>0</v>
      </c>
      <c r="P3437" s="8">
        <v>1</v>
      </c>
      <c r="Q3437" s="8">
        <v>0</v>
      </c>
      <c r="R3437" s="8">
        <v>0</v>
      </c>
      <c r="S3437" s="8">
        <v>0</v>
      </c>
      <c r="T3437" s="8">
        <v>0</v>
      </c>
      <c r="U3437" s="5">
        <v>416030068</v>
      </c>
    </row>
    <row r="3438" spans="1:21" hidden="1" x14ac:dyDescent="0.25">
      <c r="A3438" s="8" t="s">
        <v>5018</v>
      </c>
      <c r="B3438" s="2" t="s">
        <v>3852</v>
      </c>
      <c r="C3438" s="2" t="s">
        <v>265</v>
      </c>
      <c r="D3438" s="2" t="s">
        <v>262</v>
      </c>
      <c r="E3438" s="2" t="s">
        <v>187</v>
      </c>
      <c r="F3438" s="8" t="s">
        <v>36</v>
      </c>
      <c r="G3438" s="8">
        <v>0</v>
      </c>
      <c r="H3438" s="8">
        <v>1</v>
      </c>
      <c r="I3438" s="8">
        <v>0</v>
      </c>
      <c r="J3438" s="8">
        <v>0</v>
      </c>
      <c r="K3438" s="8">
        <v>0</v>
      </c>
      <c r="L3438" s="8">
        <v>0</v>
      </c>
      <c r="M3438" s="8">
        <v>1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0</v>
      </c>
      <c r="T3438" s="8">
        <v>0</v>
      </c>
      <c r="U3438" s="5">
        <v>416030076</v>
      </c>
    </row>
    <row r="3439" spans="1:21" hidden="1" x14ac:dyDescent="0.25">
      <c r="A3439" s="8" t="s">
        <v>5018</v>
      </c>
      <c r="B3439" s="2" t="s">
        <v>3853</v>
      </c>
      <c r="C3439" s="2" t="s">
        <v>265</v>
      </c>
      <c r="D3439" s="2" t="s">
        <v>262</v>
      </c>
      <c r="E3439" s="2" t="s">
        <v>187</v>
      </c>
      <c r="F3439" s="8" t="s">
        <v>36</v>
      </c>
      <c r="G3439" s="8">
        <v>0</v>
      </c>
      <c r="H3439" s="8">
        <v>1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0</v>
      </c>
      <c r="O3439" s="8">
        <v>0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U3439" s="5">
        <v>416030084</v>
      </c>
    </row>
    <row r="3440" spans="1:21" hidden="1" x14ac:dyDescent="0.25">
      <c r="A3440" s="8" t="s">
        <v>5018</v>
      </c>
      <c r="B3440" s="2" t="s">
        <v>3854</v>
      </c>
      <c r="C3440" s="2" t="s">
        <v>265</v>
      </c>
      <c r="D3440" s="2" t="s">
        <v>262</v>
      </c>
      <c r="E3440" s="2" t="s">
        <v>187</v>
      </c>
      <c r="F3440" s="8" t="s">
        <v>36</v>
      </c>
      <c r="G3440" s="8">
        <v>0</v>
      </c>
      <c r="H3440" s="8">
        <v>1</v>
      </c>
      <c r="I3440" s="8">
        <v>0</v>
      </c>
      <c r="J3440" s="8">
        <v>0</v>
      </c>
      <c r="K3440" s="8">
        <v>0</v>
      </c>
      <c r="L3440" s="8">
        <v>0</v>
      </c>
      <c r="M3440" s="8">
        <v>1</v>
      </c>
      <c r="N3440" s="8">
        <v>0</v>
      </c>
      <c r="O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U3440" s="5">
        <v>416030092</v>
      </c>
    </row>
    <row r="3441" spans="1:21" hidden="1" x14ac:dyDescent="0.25">
      <c r="A3441" s="8" t="s">
        <v>5018</v>
      </c>
      <c r="B3441" s="2" t="s">
        <v>3855</v>
      </c>
      <c r="C3441" s="2" t="s">
        <v>265</v>
      </c>
      <c r="D3441" s="2" t="s">
        <v>262</v>
      </c>
      <c r="E3441" s="2" t="s">
        <v>187</v>
      </c>
      <c r="F3441" s="8" t="s">
        <v>36</v>
      </c>
      <c r="G3441" s="8">
        <v>1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1</v>
      </c>
      <c r="N3441" s="8">
        <v>0</v>
      </c>
      <c r="O3441" s="8">
        <v>0</v>
      </c>
      <c r="P3441" s="8">
        <v>1</v>
      </c>
      <c r="Q3441" s="8">
        <v>0</v>
      </c>
      <c r="R3441" s="8">
        <v>0</v>
      </c>
      <c r="S3441" s="8">
        <v>0</v>
      </c>
      <c r="T3441" s="8">
        <v>0</v>
      </c>
      <c r="U3441" s="5">
        <v>416030149</v>
      </c>
    </row>
    <row r="3442" spans="1:21" hidden="1" x14ac:dyDescent="0.25">
      <c r="A3442" s="8" t="s">
        <v>5018</v>
      </c>
      <c r="B3442" s="2" t="s">
        <v>3856</v>
      </c>
      <c r="C3442" s="2" t="s">
        <v>265</v>
      </c>
      <c r="D3442" s="2" t="s">
        <v>262</v>
      </c>
      <c r="E3442" s="2" t="s">
        <v>187</v>
      </c>
      <c r="F3442" s="8" t="s">
        <v>36</v>
      </c>
      <c r="G3442" s="8">
        <v>0</v>
      </c>
      <c r="H3442" s="8">
        <v>1</v>
      </c>
      <c r="I3442" s="8">
        <v>1</v>
      </c>
      <c r="J3442" s="8">
        <v>0</v>
      </c>
      <c r="K3442" s="8">
        <v>0</v>
      </c>
      <c r="L3442" s="8">
        <v>0</v>
      </c>
      <c r="M3442" s="8">
        <v>1</v>
      </c>
      <c r="N3442" s="8">
        <v>0</v>
      </c>
      <c r="O3442" s="8">
        <v>0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5">
        <v>416030157</v>
      </c>
    </row>
    <row r="3443" spans="1:21" hidden="1" x14ac:dyDescent="0.25">
      <c r="A3443" s="8" t="s">
        <v>5018</v>
      </c>
      <c r="B3443" s="2" t="s">
        <v>3857</v>
      </c>
      <c r="C3443" s="2" t="s">
        <v>265</v>
      </c>
      <c r="D3443" s="2" t="s">
        <v>262</v>
      </c>
      <c r="E3443" s="2" t="s">
        <v>187</v>
      </c>
      <c r="F3443" s="8" t="s">
        <v>36</v>
      </c>
      <c r="G3443" s="8">
        <v>0</v>
      </c>
      <c r="H3443" s="8">
        <v>1</v>
      </c>
      <c r="I3443" s="8">
        <v>0</v>
      </c>
      <c r="J3443" s="8">
        <v>0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>
        <v>1</v>
      </c>
      <c r="Q3443" s="8">
        <v>0</v>
      </c>
      <c r="R3443" s="8">
        <v>0</v>
      </c>
      <c r="S3443" s="8">
        <v>0</v>
      </c>
      <c r="T3443" s="8">
        <v>0</v>
      </c>
      <c r="U3443" s="5">
        <v>416030165</v>
      </c>
    </row>
    <row r="3444" spans="1:21" hidden="1" x14ac:dyDescent="0.25">
      <c r="A3444" s="8" t="s">
        <v>5018</v>
      </c>
      <c r="B3444" s="2" t="s">
        <v>3858</v>
      </c>
      <c r="C3444" s="2" t="s">
        <v>265</v>
      </c>
      <c r="D3444" s="2" t="s">
        <v>262</v>
      </c>
      <c r="E3444" s="2" t="s">
        <v>187</v>
      </c>
      <c r="F3444" s="8" t="s">
        <v>36</v>
      </c>
      <c r="G3444" s="8">
        <v>0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U3444" s="5">
        <v>416030173</v>
      </c>
    </row>
    <row r="3445" spans="1:21" hidden="1" x14ac:dyDescent="0.25">
      <c r="A3445" s="8" t="s">
        <v>5018</v>
      </c>
      <c r="B3445" s="2" t="s">
        <v>3859</v>
      </c>
      <c r="C3445" s="2" t="s">
        <v>265</v>
      </c>
      <c r="D3445" s="2" t="s">
        <v>262</v>
      </c>
      <c r="E3445" s="2" t="s">
        <v>187</v>
      </c>
      <c r="F3445" s="8" t="s">
        <v>36</v>
      </c>
      <c r="G3445" s="8">
        <v>0</v>
      </c>
      <c r="H3445" s="8">
        <v>1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0</v>
      </c>
      <c r="O3445" s="8">
        <v>0</v>
      </c>
      <c r="P3445" s="8">
        <v>1</v>
      </c>
      <c r="Q3445" s="8">
        <v>0</v>
      </c>
      <c r="R3445" s="8">
        <v>0</v>
      </c>
      <c r="S3445" s="8">
        <v>0</v>
      </c>
      <c r="T3445" s="8">
        <v>0</v>
      </c>
      <c r="U3445" s="5">
        <v>416030181</v>
      </c>
    </row>
    <row r="3446" spans="1:21" hidden="1" x14ac:dyDescent="0.25">
      <c r="A3446" s="8" t="s">
        <v>5018</v>
      </c>
      <c r="B3446" s="2" t="s">
        <v>3860</v>
      </c>
      <c r="C3446" s="2" t="s">
        <v>265</v>
      </c>
      <c r="D3446" s="2" t="s">
        <v>262</v>
      </c>
      <c r="E3446" s="2" t="s">
        <v>187</v>
      </c>
      <c r="F3446" s="8" t="s">
        <v>36</v>
      </c>
      <c r="G3446" s="8">
        <v>0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0</v>
      </c>
      <c r="S3446" s="8">
        <v>0</v>
      </c>
      <c r="T3446" s="8">
        <v>0</v>
      </c>
      <c r="U3446" s="5">
        <v>416030190</v>
      </c>
    </row>
    <row r="3447" spans="1:21" hidden="1" x14ac:dyDescent="0.25">
      <c r="A3447" s="8" t="s">
        <v>5018</v>
      </c>
      <c r="B3447" s="2" t="s">
        <v>3861</v>
      </c>
      <c r="C3447" s="2" t="s">
        <v>265</v>
      </c>
      <c r="D3447" s="2" t="s">
        <v>262</v>
      </c>
      <c r="E3447" s="2" t="s">
        <v>187</v>
      </c>
      <c r="F3447" s="8" t="s">
        <v>36</v>
      </c>
      <c r="G3447" s="8">
        <v>0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0</v>
      </c>
      <c r="O3447" s="8">
        <v>0</v>
      </c>
      <c r="P3447" s="8">
        <v>1</v>
      </c>
      <c r="Q3447" s="8">
        <v>0</v>
      </c>
      <c r="R3447" s="8">
        <v>0</v>
      </c>
      <c r="S3447" s="8">
        <v>0</v>
      </c>
      <c r="T3447" s="8">
        <v>0</v>
      </c>
      <c r="U3447" s="5">
        <v>416030203</v>
      </c>
    </row>
    <row r="3448" spans="1:21" hidden="1" x14ac:dyDescent="0.25">
      <c r="A3448" s="8" t="s">
        <v>5018</v>
      </c>
      <c r="B3448" s="2" t="s">
        <v>3862</v>
      </c>
      <c r="C3448" s="2" t="s">
        <v>265</v>
      </c>
      <c r="D3448" s="2" t="s">
        <v>262</v>
      </c>
      <c r="E3448" s="2" t="s">
        <v>187</v>
      </c>
      <c r="F3448" s="8" t="s">
        <v>36</v>
      </c>
      <c r="G3448" s="8">
        <v>0</v>
      </c>
      <c r="H3448" s="8">
        <v>1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U3448" s="5">
        <v>416030211</v>
      </c>
    </row>
    <row r="3449" spans="1:21" hidden="1" x14ac:dyDescent="0.25">
      <c r="A3449" s="8" t="s">
        <v>5018</v>
      </c>
      <c r="B3449" s="2" t="s">
        <v>3863</v>
      </c>
      <c r="C3449" s="2" t="s">
        <v>265</v>
      </c>
      <c r="D3449" s="2" t="s">
        <v>262</v>
      </c>
      <c r="E3449" s="2" t="s">
        <v>187</v>
      </c>
      <c r="F3449" s="8" t="s">
        <v>36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0</v>
      </c>
      <c r="P3449" s="8">
        <v>1</v>
      </c>
      <c r="Q3449" s="8">
        <v>0</v>
      </c>
      <c r="R3449" s="8">
        <v>0</v>
      </c>
      <c r="S3449" s="8">
        <v>0</v>
      </c>
      <c r="T3449" s="8">
        <v>0</v>
      </c>
      <c r="U3449" s="5">
        <v>416030220</v>
      </c>
    </row>
    <row r="3450" spans="1:21" hidden="1" x14ac:dyDescent="0.25">
      <c r="A3450" s="8" t="s">
        <v>5018</v>
      </c>
      <c r="B3450" s="2" t="s">
        <v>3864</v>
      </c>
      <c r="C3450" s="2" t="s">
        <v>265</v>
      </c>
      <c r="D3450" s="2" t="s">
        <v>262</v>
      </c>
      <c r="E3450" s="2" t="s">
        <v>187</v>
      </c>
      <c r="F3450" s="8" t="s">
        <v>36</v>
      </c>
      <c r="G3450" s="8">
        <v>0</v>
      </c>
      <c r="H3450" s="8">
        <v>1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0</v>
      </c>
      <c r="O3450" s="8">
        <v>0</v>
      </c>
      <c r="P3450" s="8">
        <v>1</v>
      </c>
      <c r="Q3450" s="8">
        <v>0</v>
      </c>
      <c r="R3450" s="8">
        <v>0</v>
      </c>
      <c r="S3450" s="8">
        <v>0</v>
      </c>
      <c r="T3450" s="8">
        <v>0</v>
      </c>
      <c r="U3450" s="5">
        <v>416030238</v>
      </c>
    </row>
    <row r="3451" spans="1:21" hidden="1" x14ac:dyDescent="0.25">
      <c r="A3451" s="8" t="s">
        <v>5018</v>
      </c>
      <c r="B3451" s="2" t="s">
        <v>3865</v>
      </c>
      <c r="C3451" s="2" t="s">
        <v>265</v>
      </c>
      <c r="D3451" s="2" t="s">
        <v>262</v>
      </c>
      <c r="E3451" s="2" t="s">
        <v>187</v>
      </c>
      <c r="F3451" s="8" t="s">
        <v>36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0</v>
      </c>
      <c r="O3451" s="8">
        <v>0</v>
      </c>
      <c r="P3451" s="8">
        <v>1</v>
      </c>
      <c r="Q3451" s="8">
        <v>0</v>
      </c>
      <c r="R3451" s="8">
        <v>0</v>
      </c>
      <c r="S3451" s="8">
        <v>0</v>
      </c>
      <c r="T3451" s="8">
        <v>0</v>
      </c>
      <c r="U3451" s="5">
        <v>416030246</v>
      </c>
    </row>
    <row r="3452" spans="1:21" hidden="1" x14ac:dyDescent="0.25">
      <c r="A3452" s="8" t="s">
        <v>5018</v>
      </c>
      <c r="B3452" s="2" t="s">
        <v>3866</v>
      </c>
      <c r="C3452" s="2" t="s">
        <v>265</v>
      </c>
      <c r="D3452" s="2" t="s">
        <v>262</v>
      </c>
      <c r="E3452" s="2" t="s">
        <v>187</v>
      </c>
      <c r="F3452" s="8" t="s">
        <v>36</v>
      </c>
      <c r="G3452" s="8">
        <v>0</v>
      </c>
      <c r="H3452" s="8">
        <v>1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5">
        <v>416030254</v>
      </c>
    </row>
    <row r="3453" spans="1:21" hidden="1" x14ac:dyDescent="0.25">
      <c r="A3453" s="8" t="s">
        <v>5018</v>
      </c>
      <c r="B3453" s="2" t="s">
        <v>3867</v>
      </c>
      <c r="C3453" s="2" t="s">
        <v>265</v>
      </c>
      <c r="D3453" s="2" t="s">
        <v>262</v>
      </c>
      <c r="E3453" s="2" t="s">
        <v>187</v>
      </c>
      <c r="F3453" s="8" t="s">
        <v>36</v>
      </c>
      <c r="G3453" s="8">
        <v>0</v>
      </c>
      <c r="H3453" s="8">
        <v>1</v>
      </c>
      <c r="I3453" s="8">
        <v>0</v>
      </c>
      <c r="J3453" s="8">
        <v>0</v>
      </c>
      <c r="K3453" s="8">
        <v>0</v>
      </c>
      <c r="L3453" s="8">
        <v>0</v>
      </c>
      <c r="M3453" s="8">
        <v>1</v>
      </c>
      <c r="N3453" s="8">
        <v>0</v>
      </c>
      <c r="O3453" s="8">
        <v>0</v>
      </c>
      <c r="P3453" s="8">
        <v>1</v>
      </c>
      <c r="Q3453" s="8">
        <v>0</v>
      </c>
      <c r="R3453" s="8">
        <v>0</v>
      </c>
      <c r="S3453" s="8">
        <v>0</v>
      </c>
      <c r="T3453" s="8">
        <v>0</v>
      </c>
      <c r="U3453" s="5">
        <v>416030262</v>
      </c>
    </row>
    <row r="3454" spans="1:21" hidden="1" x14ac:dyDescent="0.25">
      <c r="A3454" s="8" t="s">
        <v>5018</v>
      </c>
      <c r="B3454" s="2" t="s">
        <v>3868</v>
      </c>
      <c r="C3454" s="2" t="s">
        <v>265</v>
      </c>
      <c r="D3454" s="2" t="s">
        <v>262</v>
      </c>
      <c r="E3454" s="2" t="s">
        <v>187</v>
      </c>
      <c r="F3454" s="8" t="s">
        <v>36</v>
      </c>
      <c r="G3454" s="8">
        <v>0</v>
      </c>
      <c r="H3454" s="8">
        <v>1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1</v>
      </c>
      <c r="Q3454" s="8">
        <v>0</v>
      </c>
      <c r="R3454" s="8">
        <v>0</v>
      </c>
      <c r="S3454" s="8">
        <v>0</v>
      </c>
      <c r="T3454" s="8">
        <v>0</v>
      </c>
      <c r="U3454" s="5">
        <v>416030270</v>
      </c>
    </row>
    <row r="3455" spans="1:21" hidden="1" x14ac:dyDescent="0.25">
      <c r="A3455" s="8" t="s">
        <v>5018</v>
      </c>
      <c r="B3455" s="2" t="s">
        <v>3869</v>
      </c>
      <c r="C3455" s="2" t="s">
        <v>265</v>
      </c>
      <c r="D3455" s="2" t="s">
        <v>262</v>
      </c>
      <c r="E3455" s="2" t="s">
        <v>187</v>
      </c>
      <c r="F3455" s="8" t="s">
        <v>36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8">
        <v>0</v>
      </c>
      <c r="T3455" s="8">
        <v>0</v>
      </c>
      <c r="U3455" s="5">
        <v>416030289</v>
      </c>
    </row>
    <row r="3456" spans="1:21" hidden="1" x14ac:dyDescent="0.25">
      <c r="A3456" s="8" t="s">
        <v>5018</v>
      </c>
      <c r="B3456" s="2" t="s">
        <v>3870</v>
      </c>
      <c r="C3456" s="2" t="s">
        <v>265</v>
      </c>
      <c r="D3456" s="2" t="s">
        <v>262</v>
      </c>
      <c r="E3456" s="2" t="s">
        <v>187</v>
      </c>
      <c r="F3456" s="8" t="s">
        <v>36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U3456" s="5">
        <v>416030297</v>
      </c>
    </row>
    <row r="3457" spans="1:21" hidden="1" x14ac:dyDescent="0.25">
      <c r="A3457" s="8" t="s">
        <v>5018</v>
      </c>
      <c r="B3457" s="2" t="s">
        <v>3871</v>
      </c>
      <c r="C3457" s="2" t="s">
        <v>265</v>
      </c>
      <c r="D3457" s="2" t="s">
        <v>262</v>
      </c>
      <c r="E3457" s="2" t="s">
        <v>187</v>
      </c>
      <c r="F3457" s="8" t="s">
        <v>36</v>
      </c>
      <c r="G3457" s="8">
        <v>0</v>
      </c>
      <c r="H3457" s="8">
        <v>1</v>
      </c>
      <c r="I3457" s="8">
        <v>0</v>
      </c>
      <c r="J3457" s="8">
        <v>0</v>
      </c>
      <c r="K3457" s="8">
        <v>0</v>
      </c>
      <c r="L3457" s="8">
        <v>0</v>
      </c>
      <c r="M3457" s="8">
        <v>1</v>
      </c>
      <c r="N3457" s="8">
        <v>0</v>
      </c>
      <c r="O3457" s="8">
        <v>0</v>
      </c>
      <c r="P3457" s="8">
        <v>1</v>
      </c>
      <c r="Q3457" s="8">
        <v>0</v>
      </c>
      <c r="R3457" s="8">
        <v>0</v>
      </c>
      <c r="S3457" s="8">
        <v>0</v>
      </c>
      <c r="T3457" s="8">
        <v>0</v>
      </c>
      <c r="U3457" s="5">
        <v>416030300</v>
      </c>
    </row>
    <row r="3458" spans="1:21" hidden="1" x14ac:dyDescent="0.25">
      <c r="A3458" s="8" t="s">
        <v>5018</v>
      </c>
      <c r="B3458" s="2" t="s">
        <v>3872</v>
      </c>
      <c r="C3458" s="2" t="s">
        <v>265</v>
      </c>
      <c r="D3458" s="2" t="s">
        <v>262</v>
      </c>
      <c r="E3458" s="2" t="s">
        <v>187</v>
      </c>
      <c r="F3458" s="8" t="s">
        <v>36</v>
      </c>
      <c r="G3458" s="8">
        <v>0</v>
      </c>
      <c r="H3458" s="8">
        <v>1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U3458" s="5">
        <v>416030319</v>
      </c>
    </row>
    <row r="3459" spans="1:21" hidden="1" x14ac:dyDescent="0.25">
      <c r="A3459" s="8" t="s">
        <v>5018</v>
      </c>
      <c r="B3459" s="2" t="s">
        <v>3873</v>
      </c>
      <c r="C3459" s="2" t="s">
        <v>265</v>
      </c>
      <c r="D3459" s="2" t="s">
        <v>262</v>
      </c>
      <c r="E3459" s="2" t="s">
        <v>187</v>
      </c>
      <c r="F3459" s="8" t="s">
        <v>36</v>
      </c>
      <c r="G3459" s="8">
        <v>0</v>
      </c>
      <c r="H3459" s="8">
        <v>1</v>
      </c>
      <c r="I3459" s="8">
        <v>1</v>
      </c>
      <c r="J3459" s="8">
        <v>0</v>
      </c>
      <c r="K3459" s="8">
        <v>0</v>
      </c>
      <c r="L3459" s="8">
        <v>0</v>
      </c>
      <c r="M3459" s="8">
        <v>1</v>
      </c>
      <c r="N3459" s="8">
        <v>0</v>
      </c>
      <c r="O3459" s="8">
        <v>0</v>
      </c>
      <c r="P3459" s="8">
        <v>1</v>
      </c>
      <c r="Q3459" s="8">
        <v>0</v>
      </c>
      <c r="R3459" s="8">
        <v>0</v>
      </c>
      <c r="S3459" s="8">
        <v>0</v>
      </c>
      <c r="T3459" s="8">
        <v>0</v>
      </c>
      <c r="U3459" s="5">
        <v>416030327</v>
      </c>
    </row>
    <row r="3460" spans="1:21" hidden="1" x14ac:dyDescent="0.25">
      <c r="A3460" s="8" t="s">
        <v>5018</v>
      </c>
      <c r="B3460" s="2" t="s">
        <v>3874</v>
      </c>
      <c r="C3460" s="2" t="s">
        <v>265</v>
      </c>
      <c r="D3460" s="2" t="s">
        <v>262</v>
      </c>
      <c r="E3460" s="2" t="s">
        <v>187</v>
      </c>
      <c r="F3460" s="8" t="s">
        <v>36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U3460" s="5">
        <v>416030335</v>
      </c>
    </row>
    <row r="3461" spans="1:21" hidden="1" x14ac:dyDescent="0.25">
      <c r="A3461" s="8" t="s">
        <v>5018</v>
      </c>
      <c r="B3461" s="2" t="s">
        <v>3875</v>
      </c>
      <c r="C3461" s="2" t="s">
        <v>265</v>
      </c>
      <c r="D3461" s="2" t="s">
        <v>262</v>
      </c>
      <c r="E3461" s="2" t="s">
        <v>187</v>
      </c>
      <c r="F3461" s="8" t="s">
        <v>36</v>
      </c>
      <c r="G3461" s="8">
        <v>0</v>
      </c>
      <c r="H3461" s="8">
        <v>1</v>
      </c>
      <c r="I3461" s="8">
        <v>0</v>
      </c>
      <c r="J3461" s="8">
        <v>0</v>
      </c>
      <c r="K3461" s="8">
        <v>0</v>
      </c>
      <c r="L3461" s="8">
        <v>0</v>
      </c>
      <c r="M3461" s="8">
        <v>1</v>
      </c>
      <c r="N3461" s="8">
        <v>0</v>
      </c>
      <c r="O3461" s="8">
        <v>0</v>
      </c>
      <c r="P3461" s="8">
        <v>1</v>
      </c>
      <c r="Q3461" s="8">
        <v>0</v>
      </c>
      <c r="R3461" s="8">
        <v>0</v>
      </c>
      <c r="S3461" s="8">
        <v>0</v>
      </c>
      <c r="T3461" s="8">
        <v>0</v>
      </c>
      <c r="U3461" s="5">
        <v>416030343</v>
      </c>
    </row>
    <row r="3462" spans="1:21" hidden="1" x14ac:dyDescent="0.25">
      <c r="A3462" s="8" t="s">
        <v>5018</v>
      </c>
      <c r="B3462" s="2" t="s">
        <v>3876</v>
      </c>
      <c r="C3462" s="2" t="s">
        <v>265</v>
      </c>
      <c r="D3462" s="2" t="s">
        <v>262</v>
      </c>
      <c r="E3462" s="2" t="s">
        <v>187</v>
      </c>
      <c r="F3462" s="8" t="s">
        <v>36</v>
      </c>
      <c r="G3462" s="8">
        <v>0</v>
      </c>
      <c r="H3462" s="8">
        <v>1</v>
      </c>
      <c r="I3462" s="8">
        <v>1</v>
      </c>
      <c r="J3462" s="8">
        <v>0</v>
      </c>
      <c r="K3462" s="8">
        <v>0</v>
      </c>
      <c r="L3462" s="8">
        <v>0</v>
      </c>
      <c r="M3462" s="8">
        <v>1</v>
      </c>
      <c r="N3462" s="8">
        <v>0</v>
      </c>
      <c r="O3462" s="8">
        <v>0</v>
      </c>
      <c r="P3462" s="8">
        <v>1</v>
      </c>
      <c r="Q3462" s="8">
        <v>0</v>
      </c>
      <c r="R3462" s="8">
        <v>0</v>
      </c>
      <c r="S3462" s="8">
        <v>0</v>
      </c>
      <c r="T3462" s="8">
        <v>0</v>
      </c>
      <c r="U3462" s="5">
        <v>416030351</v>
      </c>
    </row>
    <row r="3463" spans="1:21" hidden="1" x14ac:dyDescent="0.25">
      <c r="A3463" s="8" t="s">
        <v>5018</v>
      </c>
      <c r="B3463" s="2" t="s">
        <v>3877</v>
      </c>
      <c r="C3463" s="2" t="s">
        <v>265</v>
      </c>
      <c r="D3463" s="2" t="s">
        <v>262</v>
      </c>
      <c r="E3463" s="2" t="s">
        <v>187</v>
      </c>
      <c r="F3463" s="8" t="s">
        <v>36</v>
      </c>
      <c r="G3463" s="8">
        <v>0</v>
      </c>
      <c r="H3463" s="8">
        <v>1</v>
      </c>
      <c r="I3463" s="8">
        <v>0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8">
        <v>0</v>
      </c>
      <c r="T3463" s="8">
        <v>0</v>
      </c>
      <c r="U3463" s="5">
        <v>416030360</v>
      </c>
    </row>
    <row r="3464" spans="1:21" hidden="1" x14ac:dyDescent="0.25">
      <c r="A3464" s="8" t="s">
        <v>5018</v>
      </c>
      <c r="B3464" s="2" t="s">
        <v>3878</v>
      </c>
      <c r="C3464" s="2" t="s">
        <v>266</v>
      </c>
      <c r="D3464" s="2" t="s">
        <v>262</v>
      </c>
      <c r="E3464" s="2" t="s">
        <v>187</v>
      </c>
      <c r="F3464" s="8" t="s">
        <v>36</v>
      </c>
      <c r="G3464" s="8">
        <v>0</v>
      </c>
      <c r="H3464" s="8">
        <v>1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1</v>
      </c>
      <c r="Q3464" s="8">
        <v>0</v>
      </c>
      <c r="R3464" s="8">
        <v>0</v>
      </c>
      <c r="S3464" s="8">
        <v>0</v>
      </c>
      <c r="T3464" s="8">
        <v>0</v>
      </c>
      <c r="U3464" s="5">
        <v>416040012</v>
      </c>
    </row>
    <row r="3465" spans="1:21" hidden="1" x14ac:dyDescent="0.25">
      <c r="A3465" s="8" t="s">
        <v>5018</v>
      </c>
      <c r="B3465" s="2" t="s">
        <v>3879</v>
      </c>
      <c r="C3465" s="2" t="s">
        <v>266</v>
      </c>
      <c r="D3465" s="2" t="s">
        <v>262</v>
      </c>
      <c r="E3465" s="2" t="s">
        <v>187</v>
      </c>
      <c r="F3465" s="8" t="s">
        <v>36</v>
      </c>
      <c r="G3465" s="8">
        <v>0</v>
      </c>
      <c r="H3465" s="8">
        <v>1</v>
      </c>
      <c r="I3465" s="8">
        <v>0</v>
      </c>
      <c r="J3465" s="8">
        <v>0</v>
      </c>
      <c r="K3465" s="8">
        <v>0</v>
      </c>
      <c r="L3465" s="8">
        <v>0</v>
      </c>
      <c r="M3465" s="8">
        <v>1</v>
      </c>
      <c r="N3465" s="8">
        <v>0</v>
      </c>
      <c r="O3465" s="8">
        <v>0</v>
      </c>
      <c r="P3465" s="8">
        <v>1</v>
      </c>
      <c r="Q3465" s="8">
        <v>0</v>
      </c>
      <c r="R3465" s="8">
        <v>0</v>
      </c>
      <c r="S3465" s="8">
        <v>0</v>
      </c>
      <c r="T3465" s="8">
        <v>0</v>
      </c>
      <c r="U3465" s="5">
        <v>416040020</v>
      </c>
    </row>
    <row r="3466" spans="1:21" hidden="1" x14ac:dyDescent="0.25">
      <c r="A3466" s="8" t="s">
        <v>5018</v>
      </c>
      <c r="B3466" s="2" t="s">
        <v>3880</v>
      </c>
      <c r="C3466" s="2" t="s">
        <v>266</v>
      </c>
      <c r="D3466" s="2" t="s">
        <v>262</v>
      </c>
      <c r="E3466" s="2" t="s">
        <v>187</v>
      </c>
      <c r="F3466" s="8" t="s">
        <v>36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1</v>
      </c>
      <c r="N3466" s="8">
        <v>0</v>
      </c>
      <c r="O3466" s="8">
        <v>0</v>
      </c>
      <c r="P3466" s="8">
        <v>1</v>
      </c>
      <c r="Q3466" s="8">
        <v>0</v>
      </c>
      <c r="R3466" s="8">
        <v>0</v>
      </c>
      <c r="S3466" s="8">
        <v>0</v>
      </c>
      <c r="T3466" s="8">
        <v>0</v>
      </c>
      <c r="U3466" s="5">
        <v>416040039</v>
      </c>
    </row>
    <row r="3467" spans="1:21" hidden="1" x14ac:dyDescent="0.25">
      <c r="A3467" s="8" t="s">
        <v>5018</v>
      </c>
      <c r="B3467" s="2" t="s">
        <v>3881</v>
      </c>
      <c r="C3467" s="2" t="s">
        <v>266</v>
      </c>
      <c r="D3467" s="2" t="s">
        <v>262</v>
      </c>
      <c r="E3467" s="2" t="s">
        <v>187</v>
      </c>
      <c r="F3467" s="8" t="s">
        <v>36</v>
      </c>
      <c r="G3467" s="8">
        <v>0</v>
      </c>
      <c r="H3467" s="8">
        <v>1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0</v>
      </c>
      <c r="O3467" s="8">
        <v>0</v>
      </c>
      <c r="P3467" s="8">
        <v>1</v>
      </c>
      <c r="Q3467" s="8">
        <v>0</v>
      </c>
      <c r="R3467" s="8">
        <v>0</v>
      </c>
      <c r="S3467" s="8">
        <v>0</v>
      </c>
      <c r="T3467" s="8">
        <v>0</v>
      </c>
      <c r="U3467" s="5">
        <v>416040047</v>
      </c>
    </row>
    <row r="3468" spans="1:21" hidden="1" x14ac:dyDescent="0.25">
      <c r="A3468" s="8" t="s">
        <v>5018</v>
      </c>
      <c r="B3468" s="2" t="s">
        <v>3882</v>
      </c>
      <c r="C3468" s="2" t="s">
        <v>266</v>
      </c>
      <c r="D3468" s="2" t="s">
        <v>262</v>
      </c>
      <c r="E3468" s="2" t="s">
        <v>187</v>
      </c>
      <c r="F3468" s="8" t="s">
        <v>36</v>
      </c>
      <c r="G3468" s="8">
        <v>0</v>
      </c>
      <c r="H3468" s="8">
        <v>1</v>
      </c>
      <c r="I3468" s="8">
        <v>0</v>
      </c>
      <c r="J3468" s="8">
        <v>0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1</v>
      </c>
      <c r="Q3468" s="8">
        <v>0</v>
      </c>
      <c r="R3468" s="8">
        <v>0</v>
      </c>
      <c r="S3468" s="8">
        <v>0</v>
      </c>
      <c r="T3468" s="8">
        <v>0</v>
      </c>
      <c r="U3468" s="5">
        <v>416040055</v>
      </c>
    </row>
    <row r="3469" spans="1:21" hidden="1" x14ac:dyDescent="0.25">
      <c r="A3469" s="8" t="s">
        <v>5018</v>
      </c>
      <c r="B3469" s="2" t="s">
        <v>3883</v>
      </c>
      <c r="C3469" s="2" t="s">
        <v>266</v>
      </c>
      <c r="D3469" s="2" t="s">
        <v>262</v>
      </c>
      <c r="E3469" s="2" t="s">
        <v>187</v>
      </c>
      <c r="F3469" s="8" t="s">
        <v>36</v>
      </c>
      <c r="G3469" s="8">
        <v>0</v>
      </c>
      <c r="H3469" s="8">
        <v>1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0</v>
      </c>
      <c r="T3469" s="8">
        <v>0</v>
      </c>
      <c r="U3469" s="5">
        <v>416040071</v>
      </c>
    </row>
    <row r="3470" spans="1:21" hidden="1" x14ac:dyDescent="0.25">
      <c r="A3470" s="8" t="s">
        <v>5018</v>
      </c>
      <c r="B3470" s="2" t="s">
        <v>3884</v>
      </c>
      <c r="C3470" s="2" t="s">
        <v>266</v>
      </c>
      <c r="D3470" s="2" t="s">
        <v>262</v>
      </c>
      <c r="E3470" s="2" t="s">
        <v>187</v>
      </c>
      <c r="F3470" s="8" t="s">
        <v>36</v>
      </c>
      <c r="G3470" s="8">
        <v>0</v>
      </c>
      <c r="H3470" s="8">
        <v>1</v>
      </c>
      <c r="I3470" s="8">
        <v>0</v>
      </c>
      <c r="J3470" s="8">
        <v>0</v>
      </c>
      <c r="K3470" s="8">
        <v>0</v>
      </c>
      <c r="L3470" s="8">
        <v>0</v>
      </c>
      <c r="M3470" s="8">
        <v>1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5">
        <v>416040101</v>
      </c>
    </row>
    <row r="3471" spans="1:21" hidden="1" x14ac:dyDescent="0.25">
      <c r="A3471" s="8" t="s">
        <v>5018</v>
      </c>
      <c r="B3471" s="2" t="s">
        <v>3885</v>
      </c>
      <c r="C3471" s="2" t="s">
        <v>266</v>
      </c>
      <c r="D3471" s="2" t="s">
        <v>262</v>
      </c>
      <c r="E3471" s="2" t="s">
        <v>187</v>
      </c>
      <c r="F3471" s="8" t="s">
        <v>36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0</v>
      </c>
      <c r="O3471" s="8">
        <v>0</v>
      </c>
      <c r="P3471" s="8">
        <v>1</v>
      </c>
      <c r="Q3471" s="8">
        <v>0</v>
      </c>
      <c r="R3471" s="8">
        <v>0</v>
      </c>
      <c r="S3471" s="8">
        <v>0</v>
      </c>
      <c r="T3471" s="8">
        <v>0</v>
      </c>
      <c r="U3471" s="5">
        <v>416040110</v>
      </c>
    </row>
    <row r="3472" spans="1:21" hidden="1" x14ac:dyDescent="0.25">
      <c r="A3472" s="8" t="s">
        <v>5018</v>
      </c>
      <c r="B3472" s="2" t="s">
        <v>3886</v>
      </c>
      <c r="C3472" s="2" t="s">
        <v>266</v>
      </c>
      <c r="D3472" s="2" t="s">
        <v>262</v>
      </c>
      <c r="E3472" s="2" t="s">
        <v>187</v>
      </c>
      <c r="F3472" s="8" t="s">
        <v>36</v>
      </c>
      <c r="G3472" s="8">
        <v>0</v>
      </c>
      <c r="H3472" s="8">
        <v>1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8">
        <v>0</v>
      </c>
      <c r="T3472" s="8">
        <v>0</v>
      </c>
      <c r="U3472" s="5">
        <v>416040128</v>
      </c>
    </row>
    <row r="3473" spans="1:21" hidden="1" x14ac:dyDescent="0.25">
      <c r="A3473" s="8" t="s">
        <v>5018</v>
      </c>
      <c r="B3473" s="2" t="s">
        <v>3887</v>
      </c>
      <c r="C3473" s="2" t="s">
        <v>266</v>
      </c>
      <c r="D3473" s="2" t="s">
        <v>262</v>
      </c>
      <c r="E3473" s="2" t="s">
        <v>187</v>
      </c>
      <c r="F3473" s="8" t="s">
        <v>36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0</v>
      </c>
      <c r="P3473" s="8">
        <v>1</v>
      </c>
      <c r="Q3473" s="8">
        <v>0</v>
      </c>
      <c r="R3473" s="8">
        <v>0</v>
      </c>
      <c r="S3473" s="8">
        <v>0</v>
      </c>
      <c r="T3473" s="8">
        <v>0</v>
      </c>
      <c r="U3473" s="5">
        <v>416040144</v>
      </c>
    </row>
    <row r="3474" spans="1:21" hidden="1" x14ac:dyDescent="0.25">
      <c r="A3474" s="8" t="s">
        <v>5018</v>
      </c>
      <c r="B3474" s="2" t="s">
        <v>3888</v>
      </c>
      <c r="C3474" s="2" t="s">
        <v>266</v>
      </c>
      <c r="D3474" s="2" t="s">
        <v>262</v>
      </c>
      <c r="E3474" s="2" t="s">
        <v>187</v>
      </c>
      <c r="F3474" s="8" t="s">
        <v>36</v>
      </c>
      <c r="G3474" s="8">
        <v>0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1</v>
      </c>
      <c r="N3474" s="8">
        <v>0</v>
      </c>
      <c r="O3474" s="8">
        <v>0</v>
      </c>
      <c r="P3474" s="8">
        <v>1</v>
      </c>
      <c r="Q3474" s="8">
        <v>0</v>
      </c>
      <c r="R3474" s="8">
        <v>0</v>
      </c>
      <c r="S3474" s="8">
        <v>0</v>
      </c>
      <c r="T3474" s="8">
        <v>0</v>
      </c>
      <c r="U3474" s="5">
        <v>416040179</v>
      </c>
    </row>
    <row r="3475" spans="1:21" hidden="1" x14ac:dyDescent="0.25">
      <c r="A3475" s="8" t="s">
        <v>5018</v>
      </c>
      <c r="B3475" s="2" t="s">
        <v>3889</v>
      </c>
      <c r="C3475" s="2" t="s">
        <v>266</v>
      </c>
      <c r="D3475" s="2" t="s">
        <v>262</v>
      </c>
      <c r="E3475" s="2" t="s">
        <v>187</v>
      </c>
      <c r="F3475" s="8" t="s">
        <v>36</v>
      </c>
      <c r="G3475" s="8">
        <v>0</v>
      </c>
      <c r="H3475" s="8">
        <v>1</v>
      </c>
      <c r="I3475" s="8">
        <v>1</v>
      </c>
      <c r="J3475" s="8">
        <v>0</v>
      </c>
      <c r="K3475" s="8">
        <v>0</v>
      </c>
      <c r="L3475" s="8">
        <v>0</v>
      </c>
      <c r="M3475" s="8">
        <v>1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5">
        <v>416040187</v>
      </c>
    </row>
    <row r="3476" spans="1:21" hidden="1" x14ac:dyDescent="0.25">
      <c r="A3476" s="8" t="s">
        <v>5018</v>
      </c>
      <c r="B3476" s="2" t="s">
        <v>3890</v>
      </c>
      <c r="C3476" s="2" t="s">
        <v>266</v>
      </c>
      <c r="D3476" s="2" t="s">
        <v>262</v>
      </c>
      <c r="E3476" s="2" t="s">
        <v>187</v>
      </c>
      <c r="F3476" s="8" t="s">
        <v>36</v>
      </c>
      <c r="G3476" s="8">
        <v>0</v>
      </c>
      <c r="H3476" s="8">
        <v>1</v>
      </c>
      <c r="I3476" s="8">
        <v>1</v>
      </c>
      <c r="J3476" s="8">
        <v>0</v>
      </c>
      <c r="K3476" s="8">
        <v>0</v>
      </c>
      <c r="L3476" s="8">
        <v>0</v>
      </c>
      <c r="M3476" s="8">
        <v>1</v>
      </c>
      <c r="N3476" s="8">
        <v>0</v>
      </c>
      <c r="O3476" s="8">
        <v>0</v>
      </c>
      <c r="P3476" s="8">
        <v>1</v>
      </c>
      <c r="Q3476" s="8">
        <v>0</v>
      </c>
      <c r="R3476" s="8">
        <v>0</v>
      </c>
      <c r="S3476" s="8">
        <v>0</v>
      </c>
      <c r="T3476" s="8">
        <v>0</v>
      </c>
      <c r="U3476" s="5">
        <v>416040195</v>
      </c>
    </row>
    <row r="3477" spans="1:21" hidden="1" x14ac:dyDescent="0.25">
      <c r="A3477" s="8" t="s">
        <v>5018</v>
      </c>
      <c r="B3477" s="2" t="s">
        <v>3891</v>
      </c>
      <c r="C3477" s="2" t="s">
        <v>266</v>
      </c>
      <c r="D3477" s="2" t="s">
        <v>262</v>
      </c>
      <c r="E3477" s="2" t="s">
        <v>187</v>
      </c>
      <c r="F3477" s="8" t="s">
        <v>36</v>
      </c>
      <c r="G3477" s="8">
        <v>0</v>
      </c>
      <c r="H3477" s="8">
        <v>1</v>
      </c>
      <c r="I3477" s="8">
        <v>0</v>
      </c>
      <c r="J3477" s="8">
        <v>0</v>
      </c>
      <c r="K3477" s="8">
        <v>0</v>
      </c>
      <c r="L3477" s="8">
        <v>0</v>
      </c>
      <c r="M3477" s="8">
        <v>1</v>
      </c>
      <c r="N3477" s="8">
        <v>0</v>
      </c>
      <c r="O3477" s="8">
        <v>0</v>
      </c>
      <c r="P3477" s="8">
        <v>1</v>
      </c>
      <c r="Q3477" s="8">
        <v>0</v>
      </c>
      <c r="R3477" s="8">
        <v>0</v>
      </c>
      <c r="S3477" s="8">
        <v>0</v>
      </c>
      <c r="T3477" s="8">
        <v>0</v>
      </c>
      <c r="U3477" s="5">
        <v>416040209</v>
      </c>
    </row>
    <row r="3478" spans="1:21" hidden="1" x14ac:dyDescent="0.25">
      <c r="A3478" s="8" t="s">
        <v>5018</v>
      </c>
      <c r="B3478" s="2" t="s">
        <v>3892</v>
      </c>
      <c r="C3478" s="2" t="s">
        <v>266</v>
      </c>
      <c r="D3478" s="2" t="s">
        <v>262</v>
      </c>
      <c r="E3478" s="2" t="s">
        <v>187</v>
      </c>
      <c r="F3478" s="8" t="s">
        <v>36</v>
      </c>
      <c r="G3478" s="8">
        <v>0</v>
      </c>
      <c r="H3478" s="8">
        <v>1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0</v>
      </c>
      <c r="U3478" s="5">
        <v>416040217</v>
      </c>
    </row>
    <row r="3479" spans="1:21" hidden="1" x14ac:dyDescent="0.25">
      <c r="A3479" s="8" t="s">
        <v>5018</v>
      </c>
      <c r="B3479" s="2" t="s">
        <v>3893</v>
      </c>
      <c r="C3479" s="2" t="s">
        <v>266</v>
      </c>
      <c r="D3479" s="2" t="s">
        <v>262</v>
      </c>
      <c r="E3479" s="2" t="s">
        <v>187</v>
      </c>
      <c r="F3479" s="8" t="s">
        <v>36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s="8">
        <v>1</v>
      </c>
      <c r="N3479" s="8">
        <v>0</v>
      </c>
      <c r="O3479" s="8">
        <v>0</v>
      </c>
      <c r="P3479" s="8">
        <v>1</v>
      </c>
      <c r="Q3479" s="8">
        <v>0</v>
      </c>
      <c r="R3479" s="8">
        <v>0</v>
      </c>
      <c r="S3479" s="8">
        <v>0</v>
      </c>
      <c r="T3479" s="8">
        <v>0</v>
      </c>
      <c r="U3479" s="5">
        <v>416040225</v>
      </c>
    </row>
    <row r="3480" spans="1:21" hidden="1" x14ac:dyDescent="0.25">
      <c r="A3480" s="8" t="s">
        <v>5018</v>
      </c>
      <c r="B3480" s="2" t="s">
        <v>3894</v>
      </c>
      <c r="C3480" s="2" t="s">
        <v>266</v>
      </c>
      <c r="D3480" s="2" t="s">
        <v>262</v>
      </c>
      <c r="E3480" s="2" t="s">
        <v>187</v>
      </c>
      <c r="F3480" s="8" t="s">
        <v>36</v>
      </c>
      <c r="G3480" s="8">
        <v>0</v>
      </c>
      <c r="H3480" s="8">
        <v>1</v>
      </c>
      <c r="I3480" s="8">
        <v>0</v>
      </c>
      <c r="J3480" s="8">
        <v>0</v>
      </c>
      <c r="K3480" s="8">
        <v>0</v>
      </c>
      <c r="L3480" s="8">
        <v>0</v>
      </c>
      <c r="M3480" s="8">
        <v>1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5">
        <v>416040233</v>
      </c>
    </row>
    <row r="3481" spans="1:21" hidden="1" x14ac:dyDescent="0.25">
      <c r="A3481" s="8" t="s">
        <v>5018</v>
      </c>
      <c r="B3481" s="2" t="s">
        <v>3895</v>
      </c>
      <c r="C3481" s="2" t="s">
        <v>266</v>
      </c>
      <c r="D3481" s="2" t="s">
        <v>262</v>
      </c>
      <c r="E3481" s="2" t="s">
        <v>187</v>
      </c>
      <c r="F3481" s="8" t="s">
        <v>36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0</v>
      </c>
      <c r="O3481" s="8">
        <v>0</v>
      </c>
      <c r="P3481" s="8">
        <v>1</v>
      </c>
      <c r="Q3481" s="8">
        <v>0</v>
      </c>
      <c r="R3481" s="8">
        <v>0</v>
      </c>
      <c r="S3481" s="8">
        <v>0</v>
      </c>
      <c r="T3481" s="8">
        <v>0</v>
      </c>
      <c r="U3481" s="5">
        <v>416040241</v>
      </c>
    </row>
    <row r="3482" spans="1:21" hidden="1" x14ac:dyDescent="0.25">
      <c r="A3482" s="8" t="s">
        <v>5018</v>
      </c>
      <c r="B3482" s="2" t="s">
        <v>3896</v>
      </c>
      <c r="C3482" s="2" t="s">
        <v>266</v>
      </c>
      <c r="D3482" s="2" t="s">
        <v>262</v>
      </c>
      <c r="E3482" s="2" t="s">
        <v>187</v>
      </c>
      <c r="F3482" s="8" t="s">
        <v>36</v>
      </c>
      <c r="G3482" s="8">
        <v>0</v>
      </c>
      <c r="H3482" s="8">
        <v>1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8">
        <v>0</v>
      </c>
      <c r="T3482" s="8">
        <v>0</v>
      </c>
      <c r="U3482" s="5">
        <v>416040250</v>
      </c>
    </row>
    <row r="3483" spans="1:21" hidden="1" x14ac:dyDescent="0.25">
      <c r="A3483" s="8" t="s">
        <v>5018</v>
      </c>
      <c r="B3483" s="2" t="s">
        <v>3897</v>
      </c>
      <c r="C3483" s="2" t="s">
        <v>266</v>
      </c>
      <c r="D3483" s="2" t="s">
        <v>262</v>
      </c>
      <c r="E3483" s="2" t="s">
        <v>187</v>
      </c>
      <c r="F3483" s="8" t="s">
        <v>36</v>
      </c>
      <c r="G3483" s="8">
        <v>0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1</v>
      </c>
      <c r="N3483" s="8">
        <v>0</v>
      </c>
      <c r="O3483" s="8">
        <v>0</v>
      </c>
      <c r="P3483" s="8">
        <v>1</v>
      </c>
      <c r="Q3483" s="8">
        <v>0</v>
      </c>
      <c r="R3483" s="8">
        <v>0</v>
      </c>
      <c r="S3483" s="8">
        <v>0</v>
      </c>
      <c r="T3483" s="8">
        <v>0</v>
      </c>
      <c r="U3483" s="5">
        <v>416040268</v>
      </c>
    </row>
    <row r="3484" spans="1:21" hidden="1" x14ac:dyDescent="0.25">
      <c r="A3484" s="8" t="s">
        <v>5018</v>
      </c>
      <c r="B3484" s="2" t="s">
        <v>3898</v>
      </c>
      <c r="C3484" s="2" t="s">
        <v>266</v>
      </c>
      <c r="D3484" s="2" t="s">
        <v>262</v>
      </c>
      <c r="E3484" s="2" t="s">
        <v>187</v>
      </c>
      <c r="F3484" s="8" t="s">
        <v>36</v>
      </c>
      <c r="G3484" s="8">
        <v>0</v>
      </c>
      <c r="H3484" s="8">
        <v>1</v>
      </c>
      <c r="I3484" s="8">
        <v>0</v>
      </c>
      <c r="J3484" s="8">
        <v>0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5">
        <v>416040276</v>
      </c>
    </row>
    <row r="3485" spans="1:21" hidden="1" x14ac:dyDescent="0.25">
      <c r="A3485" s="8" t="s">
        <v>5018</v>
      </c>
      <c r="B3485" s="2" t="s">
        <v>3899</v>
      </c>
      <c r="C3485" s="2" t="s">
        <v>267</v>
      </c>
      <c r="D3485" s="2" t="s">
        <v>262</v>
      </c>
      <c r="E3485" s="2" t="s">
        <v>187</v>
      </c>
      <c r="F3485" s="8" t="s">
        <v>36</v>
      </c>
      <c r="G3485" s="8">
        <v>0</v>
      </c>
      <c r="H3485" s="8">
        <v>1</v>
      </c>
      <c r="I3485" s="8">
        <v>0</v>
      </c>
      <c r="J3485" s="8">
        <v>0</v>
      </c>
      <c r="K3485" s="8">
        <v>0</v>
      </c>
      <c r="L3485" s="8">
        <v>0</v>
      </c>
      <c r="M3485" s="8">
        <v>1</v>
      </c>
      <c r="N3485" s="8">
        <v>0</v>
      </c>
      <c r="O3485" s="8">
        <v>0</v>
      </c>
      <c r="P3485" s="8">
        <v>1</v>
      </c>
      <c r="Q3485" s="8">
        <v>0</v>
      </c>
      <c r="R3485" s="8">
        <v>0</v>
      </c>
      <c r="S3485" s="8">
        <v>0</v>
      </c>
      <c r="T3485" s="8">
        <v>0</v>
      </c>
      <c r="U3485" s="5">
        <v>416050018</v>
      </c>
    </row>
    <row r="3486" spans="1:21" hidden="1" x14ac:dyDescent="0.25">
      <c r="A3486" s="8" t="s">
        <v>5018</v>
      </c>
      <c r="B3486" s="2" t="s">
        <v>3900</v>
      </c>
      <c r="C3486" s="2" t="s">
        <v>267</v>
      </c>
      <c r="D3486" s="2" t="s">
        <v>262</v>
      </c>
      <c r="E3486" s="2" t="s">
        <v>187</v>
      </c>
      <c r="F3486" s="8" t="s">
        <v>36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1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5">
        <v>416050026</v>
      </c>
    </row>
    <row r="3487" spans="1:21" hidden="1" x14ac:dyDescent="0.25">
      <c r="A3487" s="8" t="s">
        <v>5018</v>
      </c>
      <c r="B3487" s="2" t="s">
        <v>3901</v>
      </c>
      <c r="C3487" s="2" t="s">
        <v>267</v>
      </c>
      <c r="D3487" s="2" t="s">
        <v>262</v>
      </c>
      <c r="E3487" s="2" t="s">
        <v>187</v>
      </c>
      <c r="F3487" s="8" t="s">
        <v>36</v>
      </c>
      <c r="G3487" s="8">
        <v>0</v>
      </c>
      <c r="H3487" s="8">
        <v>1</v>
      </c>
      <c r="I3487" s="8">
        <v>0</v>
      </c>
      <c r="J3487" s="8">
        <v>0</v>
      </c>
      <c r="K3487" s="8">
        <v>0</v>
      </c>
      <c r="L3487" s="8">
        <v>0</v>
      </c>
      <c r="M3487" s="8">
        <v>1</v>
      </c>
      <c r="N3487" s="8">
        <v>0</v>
      </c>
      <c r="O3487" s="8">
        <v>0</v>
      </c>
      <c r="P3487" s="8">
        <v>1</v>
      </c>
      <c r="Q3487" s="8">
        <v>0</v>
      </c>
      <c r="R3487" s="8">
        <v>0</v>
      </c>
      <c r="S3487" s="8">
        <v>0</v>
      </c>
      <c r="T3487" s="8">
        <v>0</v>
      </c>
      <c r="U3487" s="5">
        <v>416050034</v>
      </c>
    </row>
    <row r="3488" spans="1:21" hidden="1" x14ac:dyDescent="0.25">
      <c r="A3488" s="8" t="s">
        <v>5018</v>
      </c>
      <c r="B3488" s="2" t="s">
        <v>3902</v>
      </c>
      <c r="C3488" s="2" t="s">
        <v>267</v>
      </c>
      <c r="D3488" s="2" t="s">
        <v>262</v>
      </c>
      <c r="E3488" s="2" t="s">
        <v>187</v>
      </c>
      <c r="F3488" s="8" t="s">
        <v>36</v>
      </c>
      <c r="G3488" s="8">
        <v>0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0</v>
      </c>
      <c r="O3488" s="8">
        <v>0</v>
      </c>
      <c r="P3488" s="8">
        <v>1</v>
      </c>
      <c r="Q3488" s="8">
        <v>0</v>
      </c>
      <c r="R3488" s="8">
        <v>0</v>
      </c>
      <c r="S3488" s="8">
        <v>0</v>
      </c>
      <c r="T3488" s="8">
        <v>0</v>
      </c>
      <c r="U3488" s="5">
        <v>416050050</v>
      </c>
    </row>
    <row r="3489" spans="1:21" hidden="1" x14ac:dyDescent="0.25">
      <c r="A3489" s="8" t="s">
        <v>5018</v>
      </c>
      <c r="B3489" s="2" t="s">
        <v>3903</v>
      </c>
      <c r="C3489" s="2" t="s">
        <v>267</v>
      </c>
      <c r="D3489" s="2" t="s">
        <v>262</v>
      </c>
      <c r="E3489" s="2" t="s">
        <v>187</v>
      </c>
      <c r="F3489" s="8" t="s">
        <v>36</v>
      </c>
      <c r="G3489" s="8">
        <v>0</v>
      </c>
      <c r="H3489" s="8">
        <v>1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0</v>
      </c>
      <c r="O3489" s="8">
        <v>0</v>
      </c>
      <c r="P3489" s="8">
        <v>1</v>
      </c>
      <c r="Q3489" s="8">
        <v>0</v>
      </c>
      <c r="R3489" s="8">
        <v>0</v>
      </c>
      <c r="S3489" s="8">
        <v>0</v>
      </c>
      <c r="T3489" s="8">
        <v>0</v>
      </c>
      <c r="U3489" s="5">
        <v>416050077</v>
      </c>
    </row>
    <row r="3490" spans="1:21" hidden="1" x14ac:dyDescent="0.25">
      <c r="A3490" s="8" t="s">
        <v>5018</v>
      </c>
      <c r="B3490" s="2" t="s">
        <v>3904</v>
      </c>
      <c r="C3490" s="2" t="s">
        <v>267</v>
      </c>
      <c r="D3490" s="2" t="s">
        <v>262</v>
      </c>
      <c r="E3490" s="2" t="s">
        <v>187</v>
      </c>
      <c r="F3490" s="8" t="s">
        <v>36</v>
      </c>
      <c r="G3490" s="8">
        <v>0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1</v>
      </c>
      <c r="Q3490" s="8">
        <v>0</v>
      </c>
      <c r="R3490" s="8">
        <v>0</v>
      </c>
      <c r="S3490" s="8">
        <v>0</v>
      </c>
      <c r="T3490" s="8">
        <v>0</v>
      </c>
      <c r="U3490" s="5">
        <v>416050093</v>
      </c>
    </row>
    <row r="3491" spans="1:21" hidden="1" x14ac:dyDescent="0.25">
      <c r="A3491" s="8" t="s">
        <v>5018</v>
      </c>
      <c r="B3491" s="2" t="s">
        <v>3905</v>
      </c>
      <c r="C3491" s="2" t="s">
        <v>267</v>
      </c>
      <c r="D3491" s="2" t="s">
        <v>262</v>
      </c>
      <c r="E3491" s="2" t="s">
        <v>187</v>
      </c>
      <c r="F3491" s="8" t="s">
        <v>36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1</v>
      </c>
      <c r="N3491" s="8">
        <v>0</v>
      </c>
      <c r="O3491" s="8">
        <v>0</v>
      </c>
      <c r="P3491" s="8">
        <v>1</v>
      </c>
      <c r="Q3491" s="8">
        <v>0</v>
      </c>
      <c r="R3491" s="8">
        <v>0</v>
      </c>
      <c r="S3491" s="8">
        <v>0</v>
      </c>
      <c r="T3491" s="8">
        <v>0</v>
      </c>
      <c r="U3491" s="5">
        <v>416050107</v>
      </c>
    </row>
    <row r="3492" spans="1:21" hidden="1" x14ac:dyDescent="0.25">
      <c r="A3492" s="8" t="s">
        <v>5018</v>
      </c>
      <c r="B3492" s="2" t="s">
        <v>3906</v>
      </c>
      <c r="C3492" s="2" t="s">
        <v>267</v>
      </c>
      <c r="D3492" s="2" t="s">
        <v>262</v>
      </c>
      <c r="E3492" s="2" t="s">
        <v>187</v>
      </c>
      <c r="F3492" s="8" t="s">
        <v>36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1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0</v>
      </c>
      <c r="T3492" s="8">
        <v>0</v>
      </c>
      <c r="U3492" s="5">
        <v>416050115</v>
      </c>
    </row>
    <row r="3493" spans="1:21" hidden="1" x14ac:dyDescent="0.25">
      <c r="A3493" s="8" t="s">
        <v>5018</v>
      </c>
      <c r="B3493" s="2" t="s">
        <v>3907</v>
      </c>
      <c r="C3493" s="2" t="s">
        <v>268</v>
      </c>
      <c r="D3493" s="2" t="s">
        <v>262</v>
      </c>
      <c r="E3493" s="2" t="s">
        <v>187</v>
      </c>
      <c r="F3493" s="8" t="s">
        <v>36</v>
      </c>
      <c r="G3493" s="8">
        <v>0</v>
      </c>
      <c r="H3493" s="8">
        <v>1</v>
      </c>
      <c r="I3493" s="8">
        <v>1</v>
      </c>
      <c r="J3493" s="8">
        <v>0</v>
      </c>
      <c r="K3493" s="8">
        <v>0</v>
      </c>
      <c r="L3493" s="8">
        <v>0</v>
      </c>
      <c r="M3493" s="8">
        <v>1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5">
        <v>416060013</v>
      </c>
    </row>
    <row r="3494" spans="1:21" hidden="1" x14ac:dyDescent="0.25">
      <c r="A3494" s="8" t="s">
        <v>5018</v>
      </c>
      <c r="B3494" s="2" t="s">
        <v>3908</v>
      </c>
      <c r="C3494" s="2" t="s">
        <v>268</v>
      </c>
      <c r="D3494" s="2" t="s">
        <v>262</v>
      </c>
      <c r="E3494" s="2" t="s">
        <v>187</v>
      </c>
      <c r="F3494" s="8" t="s">
        <v>36</v>
      </c>
      <c r="G3494" s="8">
        <v>0</v>
      </c>
      <c r="H3494" s="8">
        <v>1</v>
      </c>
      <c r="I3494" s="8">
        <v>0</v>
      </c>
      <c r="J3494" s="8">
        <v>0</v>
      </c>
      <c r="K3494" s="8">
        <v>0</v>
      </c>
      <c r="L3494" s="8">
        <v>0</v>
      </c>
      <c r="M3494" s="8">
        <v>1</v>
      </c>
      <c r="N3494" s="8">
        <v>0</v>
      </c>
      <c r="O3494" s="8">
        <v>0</v>
      </c>
      <c r="P3494" s="8">
        <v>1</v>
      </c>
      <c r="Q3494" s="8">
        <v>0</v>
      </c>
      <c r="R3494" s="8">
        <v>0</v>
      </c>
      <c r="S3494" s="8">
        <v>0</v>
      </c>
      <c r="T3494" s="8">
        <v>0</v>
      </c>
      <c r="U3494" s="5">
        <v>416060021</v>
      </c>
    </row>
    <row r="3495" spans="1:21" hidden="1" x14ac:dyDescent="0.25">
      <c r="A3495" s="8" t="s">
        <v>5018</v>
      </c>
      <c r="B3495" s="2" t="s">
        <v>3909</v>
      </c>
      <c r="C3495" s="2" t="s">
        <v>268</v>
      </c>
      <c r="D3495" s="2" t="s">
        <v>262</v>
      </c>
      <c r="E3495" s="2" t="s">
        <v>187</v>
      </c>
      <c r="F3495" s="8" t="s">
        <v>36</v>
      </c>
      <c r="G3495" s="8">
        <v>0</v>
      </c>
      <c r="H3495" s="8">
        <v>1</v>
      </c>
      <c r="I3495" s="8">
        <v>0</v>
      </c>
      <c r="J3495" s="8">
        <v>0</v>
      </c>
      <c r="K3495" s="8">
        <v>0</v>
      </c>
      <c r="L3495" s="8">
        <v>0</v>
      </c>
      <c r="M3495" s="8">
        <v>1</v>
      </c>
      <c r="N3495" s="8">
        <v>0</v>
      </c>
      <c r="O3495" s="8">
        <v>0</v>
      </c>
      <c r="P3495" s="8">
        <v>1</v>
      </c>
      <c r="Q3495" s="8">
        <v>0</v>
      </c>
      <c r="R3495" s="8">
        <v>0</v>
      </c>
      <c r="S3495" s="8">
        <v>0</v>
      </c>
      <c r="T3495" s="8">
        <v>0</v>
      </c>
      <c r="U3495" s="5">
        <v>416060030</v>
      </c>
    </row>
    <row r="3496" spans="1:21" hidden="1" x14ac:dyDescent="0.25">
      <c r="A3496" s="8" t="s">
        <v>5018</v>
      </c>
      <c r="B3496" s="2" t="s">
        <v>3910</v>
      </c>
      <c r="C3496" s="2" t="s">
        <v>268</v>
      </c>
      <c r="D3496" s="2" t="s">
        <v>262</v>
      </c>
      <c r="E3496" s="2" t="s">
        <v>187</v>
      </c>
      <c r="F3496" s="8" t="s">
        <v>36</v>
      </c>
      <c r="G3496" s="8">
        <v>0</v>
      </c>
      <c r="H3496" s="8">
        <v>1</v>
      </c>
      <c r="I3496" s="8">
        <v>0</v>
      </c>
      <c r="J3496" s="8">
        <v>0</v>
      </c>
      <c r="K3496" s="8">
        <v>0</v>
      </c>
      <c r="L3496" s="8">
        <v>0</v>
      </c>
      <c r="M3496" s="8">
        <v>1</v>
      </c>
      <c r="N3496" s="8">
        <v>0</v>
      </c>
      <c r="O3496" s="8">
        <v>0</v>
      </c>
      <c r="P3496" s="8">
        <v>1</v>
      </c>
      <c r="Q3496" s="8">
        <v>0</v>
      </c>
      <c r="R3496" s="8">
        <v>0</v>
      </c>
      <c r="S3496" s="8">
        <v>0</v>
      </c>
      <c r="T3496" s="8">
        <v>0</v>
      </c>
      <c r="U3496" s="5">
        <v>416060056</v>
      </c>
    </row>
    <row r="3497" spans="1:21" hidden="1" x14ac:dyDescent="0.25">
      <c r="A3497" s="8" t="s">
        <v>5018</v>
      </c>
      <c r="B3497" s="2" t="s">
        <v>3911</v>
      </c>
      <c r="C3497" s="2" t="s">
        <v>268</v>
      </c>
      <c r="D3497" s="2" t="s">
        <v>262</v>
      </c>
      <c r="E3497" s="2" t="s">
        <v>187</v>
      </c>
      <c r="F3497" s="8" t="s">
        <v>36</v>
      </c>
      <c r="G3497" s="8">
        <v>0</v>
      </c>
      <c r="H3497" s="8">
        <v>1</v>
      </c>
      <c r="I3497" s="8">
        <v>0</v>
      </c>
      <c r="J3497" s="8">
        <v>0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1</v>
      </c>
      <c r="Q3497" s="8">
        <v>0</v>
      </c>
      <c r="R3497" s="8">
        <v>0</v>
      </c>
      <c r="S3497" s="8">
        <v>0</v>
      </c>
      <c r="T3497" s="8">
        <v>0</v>
      </c>
      <c r="U3497" s="5">
        <v>416060064</v>
      </c>
    </row>
    <row r="3498" spans="1:21" hidden="1" x14ac:dyDescent="0.25">
      <c r="A3498" s="8" t="s">
        <v>5018</v>
      </c>
      <c r="B3498" s="2" t="s">
        <v>3912</v>
      </c>
      <c r="C3498" s="2" t="s">
        <v>268</v>
      </c>
      <c r="D3498" s="2" t="s">
        <v>262</v>
      </c>
      <c r="E3498" s="2" t="s">
        <v>187</v>
      </c>
      <c r="F3498" s="8" t="s">
        <v>36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0</v>
      </c>
      <c r="P3498" s="8">
        <v>1</v>
      </c>
      <c r="Q3498" s="8">
        <v>0</v>
      </c>
      <c r="R3498" s="8">
        <v>0</v>
      </c>
      <c r="S3498" s="8">
        <v>0</v>
      </c>
      <c r="T3498" s="8">
        <v>0</v>
      </c>
      <c r="U3498" s="5">
        <v>416060080</v>
      </c>
    </row>
    <row r="3499" spans="1:21" hidden="1" x14ac:dyDescent="0.25">
      <c r="A3499" s="8" t="s">
        <v>5018</v>
      </c>
      <c r="B3499" s="2" t="s">
        <v>3913</v>
      </c>
      <c r="C3499" s="2" t="s">
        <v>268</v>
      </c>
      <c r="D3499" s="2" t="s">
        <v>262</v>
      </c>
      <c r="E3499" s="2" t="s">
        <v>187</v>
      </c>
      <c r="F3499" s="8" t="s">
        <v>36</v>
      </c>
      <c r="G3499" s="8">
        <v>0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1</v>
      </c>
      <c r="N3499" s="8">
        <v>0</v>
      </c>
      <c r="O3499" s="8">
        <v>0</v>
      </c>
      <c r="P3499" s="8">
        <v>1</v>
      </c>
      <c r="Q3499" s="8">
        <v>0</v>
      </c>
      <c r="R3499" s="8">
        <v>0</v>
      </c>
      <c r="S3499" s="8">
        <v>0</v>
      </c>
      <c r="T3499" s="8">
        <v>0</v>
      </c>
      <c r="U3499" s="5">
        <v>416060099</v>
      </c>
    </row>
    <row r="3500" spans="1:21" hidden="1" x14ac:dyDescent="0.25">
      <c r="A3500" s="8" t="s">
        <v>5018</v>
      </c>
      <c r="B3500" s="2" t="s">
        <v>3914</v>
      </c>
      <c r="C3500" s="2" t="s">
        <v>268</v>
      </c>
      <c r="D3500" s="2" t="s">
        <v>262</v>
      </c>
      <c r="E3500" s="2" t="s">
        <v>187</v>
      </c>
      <c r="F3500" s="8" t="s">
        <v>36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1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5">
        <v>416060102</v>
      </c>
    </row>
    <row r="3501" spans="1:21" hidden="1" x14ac:dyDescent="0.25">
      <c r="A3501" s="8" t="s">
        <v>5018</v>
      </c>
      <c r="B3501" s="2" t="s">
        <v>3915</v>
      </c>
      <c r="C3501" s="2" t="s">
        <v>268</v>
      </c>
      <c r="D3501" s="2" t="s">
        <v>262</v>
      </c>
      <c r="E3501" s="2" t="s">
        <v>187</v>
      </c>
      <c r="F3501" s="8" t="s">
        <v>36</v>
      </c>
      <c r="G3501" s="8">
        <v>0</v>
      </c>
      <c r="H3501" s="8">
        <v>1</v>
      </c>
      <c r="I3501" s="8">
        <v>0</v>
      </c>
      <c r="J3501" s="8">
        <v>0</v>
      </c>
      <c r="K3501" s="8">
        <v>0</v>
      </c>
      <c r="L3501" s="8">
        <v>0</v>
      </c>
      <c r="M3501" s="8">
        <v>1</v>
      </c>
      <c r="N3501" s="8">
        <v>0</v>
      </c>
      <c r="O3501" s="8">
        <v>0</v>
      </c>
      <c r="P3501" s="8">
        <v>1</v>
      </c>
      <c r="Q3501" s="8">
        <v>0</v>
      </c>
      <c r="R3501" s="8">
        <v>0</v>
      </c>
      <c r="S3501" s="8">
        <v>0</v>
      </c>
      <c r="T3501" s="8">
        <v>0</v>
      </c>
      <c r="U3501" s="5">
        <v>416060110</v>
      </c>
    </row>
    <row r="3502" spans="1:21" hidden="1" x14ac:dyDescent="0.25">
      <c r="A3502" s="8" t="s">
        <v>5018</v>
      </c>
      <c r="B3502" s="2" t="s">
        <v>3916</v>
      </c>
      <c r="C3502" s="2" t="s">
        <v>268</v>
      </c>
      <c r="D3502" s="2" t="s">
        <v>262</v>
      </c>
      <c r="E3502" s="2" t="s">
        <v>187</v>
      </c>
      <c r="F3502" s="8" t="s">
        <v>36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1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5">
        <v>416060129</v>
      </c>
    </row>
    <row r="3503" spans="1:21" hidden="1" x14ac:dyDescent="0.25">
      <c r="A3503" s="8" t="s">
        <v>5018</v>
      </c>
      <c r="B3503" s="2" t="s">
        <v>3917</v>
      </c>
      <c r="C3503" s="2" t="s">
        <v>269</v>
      </c>
      <c r="D3503" s="2" t="s">
        <v>262</v>
      </c>
      <c r="E3503" s="2" t="s">
        <v>187</v>
      </c>
      <c r="F3503" s="8" t="s">
        <v>36</v>
      </c>
      <c r="G3503" s="8">
        <v>0</v>
      </c>
      <c r="H3503" s="8">
        <v>1</v>
      </c>
      <c r="I3503" s="8">
        <v>1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1</v>
      </c>
      <c r="Q3503" s="8">
        <v>0</v>
      </c>
      <c r="R3503" s="8">
        <v>0</v>
      </c>
      <c r="S3503" s="8">
        <v>0</v>
      </c>
      <c r="T3503" s="8">
        <v>0</v>
      </c>
      <c r="U3503" s="5">
        <v>416080014</v>
      </c>
    </row>
    <row r="3504" spans="1:21" hidden="1" x14ac:dyDescent="0.25">
      <c r="A3504" s="8" t="s">
        <v>5018</v>
      </c>
      <c r="B3504" s="2" t="s">
        <v>3918</v>
      </c>
      <c r="C3504" s="2" t="s">
        <v>269</v>
      </c>
      <c r="D3504" s="2" t="s">
        <v>262</v>
      </c>
      <c r="E3504" s="2" t="s">
        <v>187</v>
      </c>
      <c r="F3504" s="8" t="s">
        <v>36</v>
      </c>
      <c r="G3504" s="8">
        <v>0</v>
      </c>
      <c r="H3504" s="8">
        <v>1</v>
      </c>
      <c r="I3504" s="8">
        <v>1</v>
      </c>
      <c r="J3504" s="8">
        <v>0</v>
      </c>
      <c r="K3504" s="8">
        <v>0</v>
      </c>
      <c r="L3504" s="8">
        <v>0</v>
      </c>
      <c r="M3504" s="8">
        <v>1</v>
      </c>
      <c r="N3504" s="8">
        <v>0</v>
      </c>
      <c r="O3504" s="8">
        <v>0</v>
      </c>
      <c r="P3504" s="8">
        <v>1</v>
      </c>
      <c r="Q3504" s="8">
        <v>0</v>
      </c>
      <c r="R3504" s="8">
        <v>0</v>
      </c>
      <c r="S3504" s="8">
        <v>0</v>
      </c>
      <c r="T3504" s="8">
        <v>0</v>
      </c>
      <c r="U3504" s="5">
        <v>416080030</v>
      </c>
    </row>
    <row r="3505" spans="1:21" hidden="1" x14ac:dyDescent="0.25">
      <c r="A3505" s="8" t="s">
        <v>5018</v>
      </c>
      <c r="B3505" s="2" t="s">
        <v>3919</v>
      </c>
      <c r="C3505" s="2" t="s">
        <v>269</v>
      </c>
      <c r="D3505" s="2" t="s">
        <v>262</v>
      </c>
      <c r="E3505" s="2" t="s">
        <v>187</v>
      </c>
      <c r="F3505" s="8" t="s">
        <v>36</v>
      </c>
      <c r="G3505" s="8">
        <v>0</v>
      </c>
      <c r="H3505" s="8">
        <v>1</v>
      </c>
      <c r="I3505" s="8">
        <v>0</v>
      </c>
      <c r="J3505" s="8">
        <v>0</v>
      </c>
      <c r="K3505" s="8">
        <v>0</v>
      </c>
      <c r="L3505" s="8">
        <v>0</v>
      </c>
      <c r="M3505" s="8">
        <v>1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0</v>
      </c>
      <c r="U3505" s="5">
        <v>416080081</v>
      </c>
    </row>
    <row r="3506" spans="1:21" hidden="1" x14ac:dyDescent="0.25">
      <c r="A3506" s="8" t="s">
        <v>5018</v>
      </c>
      <c r="B3506" s="2" t="s">
        <v>3920</v>
      </c>
      <c r="C3506" s="2" t="s">
        <v>269</v>
      </c>
      <c r="D3506" s="2" t="s">
        <v>262</v>
      </c>
      <c r="E3506" s="2" t="s">
        <v>187</v>
      </c>
      <c r="F3506" s="8" t="s">
        <v>36</v>
      </c>
      <c r="G3506" s="8">
        <v>0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1</v>
      </c>
      <c r="N3506" s="8">
        <v>0</v>
      </c>
      <c r="O3506" s="8">
        <v>0</v>
      </c>
      <c r="P3506" s="8">
        <v>1</v>
      </c>
      <c r="Q3506" s="8">
        <v>0</v>
      </c>
      <c r="R3506" s="8">
        <v>0</v>
      </c>
      <c r="S3506" s="8">
        <v>0</v>
      </c>
      <c r="T3506" s="8">
        <v>0</v>
      </c>
      <c r="U3506" s="5">
        <v>416080090</v>
      </c>
    </row>
    <row r="3507" spans="1:21" hidden="1" x14ac:dyDescent="0.25">
      <c r="A3507" s="8" t="s">
        <v>5018</v>
      </c>
      <c r="B3507" s="2" t="s">
        <v>3921</v>
      </c>
      <c r="C3507" s="2" t="s">
        <v>269</v>
      </c>
      <c r="D3507" s="2" t="s">
        <v>262</v>
      </c>
      <c r="E3507" s="2" t="s">
        <v>187</v>
      </c>
      <c r="F3507" s="8" t="s">
        <v>36</v>
      </c>
      <c r="G3507" s="8">
        <v>0</v>
      </c>
      <c r="H3507" s="8">
        <v>1</v>
      </c>
      <c r="I3507" s="8">
        <v>0</v>
      </c>
      <c r="J3507" s="8">
        <v>0</v>
      </c>
      <c r="K3507" s="8">
        <v>0</v>
      </c>
      <c r="L3507" s="8">
        <v>0</v>
      </c>
      <c r="M3507" s="8">
        <v>1</v>
      </c>
      <c r="N3507" s="8">
        <v>0</v>
      </c>
      <c r="O3507" s="8">
        <v>0</v>
      </c>
      <c r="P3507" s="8">
        <v>1</v>
      </c>
      <c r="Q3507" s="8">
        <v>0</v>
      </c>
      <c r="R3507" s="8">
        <v>0</v>
      </c>
      <c r="S3507" s="8">
        <v>0</v>
      </c>
      <c r="T3507" s="8">
        <v>0</v>
      </c>
      <c r="U3507" s="5">
        <v>416080111</v>
      </c>
    </row>
    <row r="3508" spans="1:21" hidden="1" x14ac:dyDescent="0.25">
      <c r="A3508" s="8" t="s">
        <v>5018</v>
      </c>
      <c r="B3508" s="2" t="s">
        <v>3922</v>
      </c>
      <c r="C3508" s="2" t="s">
        <v>269</v>
      </c>
      <c r="D3508" s="2" t="s">
        <v>262</v>
      </c>
      <c r="E3508" s="2" t="s">
        <v>187</v>
      </c>
      <c r="F3508" s="8" t="s">
        <v>36</v>
      </c>
      <c r="G3508" s="8">
        <v>0</v>
      </c>
      <c r="H3508" s="8">
        <v>1</v>
      </c>
      <c r="I3508" s="8">
        <v>1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5">
        <v>416080120</v>
      </c>
    </row>
    <row r="3509" spans="1:21" hidden="1" x14ac:dyDescent="0.25">
      <c r="A3509" s="8" t="s">
        <v>5018</v>
      </c>
      <c r="B3509" s="2" t="s">
        <v>3923</v>
      </c>
      <c r="C3509" s="2" t="s">
        <v>270</v>
      </c>
      <c r="D3509" s="2" t="s">
        <v>262</v>
      </c>
      <c r="E3509" s="2" t="s">
        <v>187</v>
      </c>
      <c r="F3509" s="8" t="s">
        <v>36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0</v>
      </c>
      <c r="O3509" s="8">
        <v>0</v>
      </c>
      <c r="P3509" s="8">
        <v>1</v>
      </c>
      <c r="Q3509" s="8">
        <v>0</v>
      </c>
      <c r="R3509" s="8">
        <v>0</v>
      </c>
      <c r="S3509" s="8">
        <v>0</v>
      </c>
      <c r="T3509" s="8">
        <v>0</v>
      </c>
      <c r="U3509" s="5">
        <v>416090010</v>
      </c>
    </row>
    <row r="3510" spans="1:21" hidden="1" x14ac:dyDescent="0.25">
      <c r="A3510" s="8" t="s">
        <v>5018</v>
      </c>
      <c r="B3510" s="2" t="s">
        <v>3924</v>
      </c>
      <c r="C3510" s="2" t="s">
        <v>270</v>
      </c>
      <c r="D3510" s="2" t="s">
        <v>262</v>
      </c>
      <c r="E3510" s="2" t="s">
        <v>187</v>
      </c>
      <c r="F3510" s="8" t="s">
        <v>36</v>
      </c>
      <c r="G3510" s="8">
        <v>0</v>
      </c>
      <c r="H3510" s="8">
        <v>1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0</v>
      </c>
      <c r="U3510" s="5">
        <v>416090028</v>
      </c>
    </row>
    <row r="3511" spans="1:21" hidden="1" x14ac:dyDescent="0.25">
      <c r="A3511" s="8" t="s">
        <v>5018</v>
      </c>
      <c r="B3511" s="2" t="s">
        <v>3925</v>
      </c>
      <c r="C3511" s="2" t="s">
        <v>270</v>
      </c>
      <c r="D3511" s="2" t="s">
        <v>262</v>
      </c>
      <c r="E3511" s="2" t="s">
        <v>187</v>
      </c>
      <c r="F3511" s="8" t="s">
        <v>36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1</v>
      </c>
      <c r="N3511" s="8">
        <v>0</v>
      </c>
      <c r="O3511" s="8">
        <v>0</v>
      </c>
      <c r="P3511" s="8">
        <v>1</v>
      </c>
      <c r="Q3511" s="8">
        <v>0</v>
      </c>
      <c r="R3511" s="8">
        <v>0</v>
      </c>
      <c r="S3511" s="8">
        <v>0</v>
      </c>
      <c r="T3511" s="8">
        <v>0</v>
      </c>
      <c r="U3511" s="5">
        <v>416090036</v>
      </c>
    </row>
    <row r="3512" spans="1:21" hidden="1" x14ac:dyDescent="0.25">
      <c r="A3512" s="8" t="s">
        <v>5018</v>
      </c>
      <c r="B3512" s="2" t="s">
        <v>3926</v>
      </c>
      <c r="C3512" s="2" t="s">
        <v>270</v>
      </c>
      <c r="D3512" s="2" t="s">
        <v>262</v>
      </c>
      <c r="E3512" s="2" t="s">
        <v>187</v>
      </c>
      <c r="F3512" s="8" t="s">
        <v>36</v>
      </c>
      <c r="G3512" s="8">
        <v>0</v>
      </c>
      <c r="H3512" s="8">
        <v>1</v>
      </c>
      <c r="I3512" s="8">
        <v>0</v>
      </c>
      <c r="J3512" s="8">
        <v>0</v>
      </c>
      <c r="K3512" s="8">
        <v>0</v>
      </c>
      <c r="L3512" s="8">
        <v>0</v>
      </c>
      <c r="M3512" s="8">
        <v>1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5">
        <v>416090079</v>
      </c>
    </row>
    <row r="3513" spans="1:21" hidden="1" x14ac:dyDescent="0.25">
      <c r="A3513" s="8" t="s">
        <v>5018</v>
      </c>
      <c r="B3513" s="2" t="s">
        <v>3927</v>
      </c>
      <c r="C3513" s="2" t="s">
        <v>270</v>
      </c>
      <c r="D3513" s="2" t="s">
        <v>262</v>
      </c>
      <c r="E3513" s="2" t="s">
        <v>187</v>
      </c>
      <c r="F3513" s="8" t="s">
        <v>36</v>
      </c>
      <c r="G3513" s="8">
        <v>0</v>
      </c>
      <c r="H3513" s="8">
        <v>1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1</v>
      </c>
      <c r="Q3513" s="8">
        <v>0</v>
      </c>
      <c r="R3513" s="8">
        <v>0</v>
      </c>
      <c r="S3513" s="8">
        <v>0</v>
      </c>
      <c r="T3513" s="8">
        <v>0</v>
      </c>
      <c r="U3513" s="5">
        <v>416090109</v>
      </c>
    </row>
    <row r="3514" spans="1:21" hidden="1" x14ac:dyDescent="0.25">
      <c r="A3514" s="8" t="s">
        <v>5018</v>
      </c>
      <c r="B3514" s="2" t="s">
        <v>3928</v>
      </c>
      <c r="C3514" s="2" t="s">
        <v>270</v>
      </c>
      <c r="D3514" s="2" t="s">
        <v>262</v>
      </c>
      <c r="E3514" s="2" t="s">
        <v>187</v>
      </c>
      <c r="F3514" s="8" t="s">
        <v>36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1</v>
      </c>
      <c r="Q3514" s="8">
        <v>0</v>
      </c>
      <c r="R3514" s="8">
        <v>0</v>
      </c>
      <c r="S3514" s="8">
        <v>0</v>
      </c>
      <c r="T3514" s="8">
        <v>0</v>
      </c>
      <c r="U3514" s="5">
        <v>416090117</v>
      </c>
    </row>
    <row r="3515" spans="1:21" hidden="1" x14ac:dyDescent="0.25">
      <c r="A3515" s="8" t="s">
        <v>5018</v>
      </c>
      <c r="B3515" s="2" t="s">
        <v>3929</v>
      </c>
      <c r="C3515" s="2" t="s">
        <v>270</v>
      </c>
      <c r="D3515" s="2" t="s">
        <v>262</v>
      </c>
      <c r="E3515" s="2" t="s">
        <v>187</v>
      </c>
      <c r="F3515" s="8" t="s">
        <v>36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1</v>
      </c>
      <c r="N3515" s="8">
        <v>0</v>
      </c>
      <c r="O3515" s="8">
        <v>0</v>
      </c>
      <c r="P3515" s="8">
        <v>1</v>
      </c>
      <c r="Q3515" s="8">
        <v>0</v>
      </c>
      <c r="R3515" s="8">
        <v>0</v>
      </c>
      <c r="S3515" s="8">
        <v>0</v>
      </c>
      <c r="T3515" s="8">
        <v>0</v>
      </c>
      <c r="U3515" s="5">
        <v>416090125</v>
      </c>
    </row>
    <row r="3516" spans="1:21" hidden="1" x14ac:dyDescent="0.25">
      <c r="A3516" s="8" t="s">
        <v>5018</v>
      </c>
      <c r="B3516" s="2" t="s">
        <v>3930</v>
      </c>
      <c r="C3516" s="2" t="s">
        <v>270</v>
      </c>
      <c r="D3516" s="2" t="s">
        <v>262</v>
      </c>
      <c r="E3516" s="2" t="s">
        <v>187</v>
      </c>
      <c r="F3516" s="8" t="s">
        <v>36</v>
      </c>
      <c r="G3516" s="8">
        <v>0</v>
      </c>
      <c r="H3516" s="8">
        <v>1</v>
      </c>
      <c r="I3516" s="8">
        <v>0</v>
      </c>
      <c r="J3516" s="8">
        <v>0</v>
      </c>
      <c r="K3516" s="8">
        <v>0</v>
      </c>
      <c r="L3516" s="8">
        <v>0</v>
      </c>
      <c r="M3516" s="8">
        <v>1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0</v>
      </c>
      <c r="U3516" s="5">
        <v>416090133</v>
      </c>
    </row>
    <row r="3517" spans="1:21" hidden="1" x14ac:dyDescent="0.25">
      <c r="A3517" s="8" t="s">
        <v>5018</v>
      </c>
      <c r="B3517" s="2" t="s">
        <v>3931</v>
      </c>
      <c r="C3517" s="2" t="s">
        <v>244</v>
      </c>
      <c r="D3517" s="2" t="s">
        <v>262</v>
      </c>
      <c r="E3517" s="2" t="s">
        <v>187</v>
      </c>
      <c r="F3517" s="8" t="s">
        <v>36</v>
      </c>
      <c r="G3517" s="8">
        <v>0</v>
      </c>
      <c r="H3517" s="8">
        <v>1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1</v>
      </c>
      <c r="Q3517" s="8">
        <v>0</v>
      </c>
      <c r="R3517" s="8">
        <v>0</v>
      </c>
      <c r="S3517" s="8">
        <v>0</v>
      </c>
      <c r="T3517" s="8">
        <v>0</v>
      </c>
      <c r="U3517" s="5">
        <v>416110010</v>
      </c>
    </row>
    <row r="3518" spans="1:21" hidden="1" x14ac:dyDescent="0.25">
      <c r="A3518" s="8" t="s">
        <v>5018</v>
      </c>
      <c r="B3518" s="2" t="s">
        <v>3932</v>
      </c>
      <c r="C3518" s="2" t="s">
        <v>244</v>
      </c>
      <c r="D3518" s="2" t="s">
        <v>262</v>
      </c>
      <c r="E3518" s="2" t="s">
        <v>187</v>
      </c>
      <c r="F3518" s="8" t="s">
        <v>36</v>
      </c>
      <c r="G3518" s="8">
        <v>0</v>
      </c>
      <c r="H3518" s="8">
        <v>1</v>
      </c>
      <c r="I3518" s="8">
        <v>0</v>
      </c>
      <c r="J3518" s="8">
        <v>0</v>
      </c>
      <c r="K3518" s="8">
        <v>0</v>
      </c>
      <c r="L3518" s="8">
        <v>0</v>
      </c>
      <c r="M3518" s="8">
        <v>1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5">
        <v>416110029</v>
      </c>
    </row>
    <row r="3519" spans="1:21" hidden="1" x14ac:dyDescent="0.25">
      <c r="A3519" s="8" t="s">
        <v>5018</v>
      </c>
      <c r="B3519" s="2" t="s">
        <v>3933</v>
      </c>
      <c r="C3519" s="2" t="s">
        <v>244</v>
      </c>
      <c r="D3519" s="2" t="s">
        <v>262</v>
      </c>
      <c r="E3519" s="2" t="s">
        <v>187</v>
      </c>
      <c r="F3519" s="8" t="s">
        <v>36</v>
      </c>
      <c r="G3519" s="8">
        <v>0</v>
      </c>
      <c r="H3519" s="8">
        <v>1</v>
      </c>
      <c r="I3519" s="8">
        <v>0</v>
      </c>
      <c r="J3519" s="8">
        <v>0</v>
      </c>
      <c r="K3519" s="8">
        <v>0</v>
      </c>
      <c r="L3519" s="8">
        <v>0</v>
      </c>
      <c r="M3519" s="8">
        <v>1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5">
        <v>416110037</v>
      </c>
    </row>
    <row r="3520" spans="1:21" hidden="1" x14ac:dyDescent="0.25">
      <c r="A3520" s="8" t="s">
        <v>5018</v>
      </c>
      <c r="B3520" s="2" t="s">
        <v>3934</v>
      </c>
      <c r="C3520" s="2" t="s">
        <v>244</v>
      </c>
      <c r="D3520" s="2" t="s">
        <v>262</v>
      </c>
      <c r="E3520" s="2" t="s">
        <v>187</v>
      </c>
      <c r="F3520" s="8" t="s">
        <v>36</v>
      </c>
      <c r="G3520" s="8">
        <v>0</v>
      </c>
      <c r="H3520" s="8">
        <v>1</v>
      </c>
      <c r="I3520" s="8">
        <v>0</v>
      </c>
      <c r="J3520" s="8">
        <v>0</v>
      </c>
      <c r="K3520" s="8">
        <v>0</v>
      </c>
      <c r="L3520" s="8">
        <v>0</v>
      </c>
      <c r="M3520" s="8">
        <v>1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5">
        <v>416110045</v>
      </c>
    </row>
    <row r="3521" spans="1:21" hidden="1" x14ac:dyDescent="0.25">
      <c r="A3521" s="8" t="s">
        <v>5018</v>
      </c>
      <c r="B3521" s="2" t="s">
        <v>3935</v>
      </c>
      <c r="C3521" s="2" t="s">
        <v>244</v>
      </c>
      <c r="D3521" s="2" t="s">
        <v>262</v>
      </c>
      <c r="E3521" s="2" t="s">
        <v>187</v>
      </c>
      <c r="F3521" s="8" t="s">
        <v>36</v>
      </c>
      <c r="G3521" s="8">
        <v>0</v>
      </c>
      <c r="H3521" s="8">
        <v>1</v>
      </c>
      <c r="I3521" s="8">
        <v>0</v>
      </c>
      <c r="J3521" s="8">
        <v>0</v>
      </c>
      <c r="K3521" s="8">
        <v>0</v>
      </c>
      <c r="L3521" s="8">
        <v>0</v>
      </c>
      <c r="M3521" s="8">
        <v>1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0</v>
      </c>
      <c r="T3521" s="8">
        <v>0</v>
      </c>
      <c r="U3521" s="5">
        <v>416110053</v>
      </c>
    </row>
    <row r="3522" spans="1:21" hidden="1" x14ac:dyDescent="0.25">
      <c r="A3522" s="8" t="s">
        <v>5018</v>
      </c>
      <c r="B3522" s="2" t="s">
        <v>3936</v>
      </c>
      <c r="C3522" s="2" t="s">
        <v>244</v>
      </c>
      <c r="D3522" s="2" t="s">
        <v>262</v>
      </c>
      <c r="E3522" s="2" t="s">
        <v>187</v>
      </c>
      <c r="F3522" s="8" t="s">
        <v>36</v>
      </c>
      <c r="G3522" s="8">
        <v>0</v>
      </c>
      <c r="H3522" s="8">
        <v>1</v>
      </c>
      <c r="I3522" s="8">
        <v>0</v>
      </c>
      <c r="J3522" s="8">
        <v>0</v>
      </c>
      <c r="K3522" s="8">
        <v>0</v>
      </c>
      <c r="L3522" s="8">
        <v>0</v>
      </c>
      <c r="M3522" s="8">
        <v>1</v>
      </c>
      <c r="N3522" s="8">
        <v>0</v>
      </c>
      <c r="O3522" s="8">
        <v>0</v>
      </c>
      <c r="P3522" s="8">
        <v>1</v>
      </c>
      <c r="Q3522" s="8">
        <v>0</v>
      </c>
      <c r="R3522" s="8">
        <v>0</v>
      </c>
      <c r="S3522" s="8">
        <v>0</v>
      </c>
      <c r="T3522" s="8">
        <v>0</v>
      </c>
      <c r="U3522" s="5">
        <v>416110061</v>
      </c>
    </row>
    <row r="3523" spans="1:21" hidden="1" x14ac:dyDescent="0.25">
      <c r="A3523" s="8" t="s">
        <v>5018</v>
      </c>
      <c r="B3523" s="2" t="s">
        <v>3937</v>
      </c>
      <c r="C3523" s="2" t="s">
        <v>244</v>
      </c>
      <c r="D3523" s="2" t="s">
        <v>262</v>
      </c>
      <c r="E3523" s="2" t="s">
        <v>187</v>
      </c>
      <c r="F3523" s="8" t="s">
        <v>36</v>
      </c>
      <c r="G3523" s="8">
        <v>0</v>
      </c>
      <c r="H3523" s="8">
        <v>1</v>
      </c>
      <c r="I3523" s="8">
        <v>0</v>
      </c>
      <c r="J3523" s="8">
        <v>0</v>
      </c>
      <c r="K3523" s="8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1</v>
      </c>
      <c r="Q3523" s="8">
        <v>0</v>
      </c>
      <c r="R3523" s="8">
        <v>0</v>
      </c>
      <c r="S3523" s="8">
        <v>0</v>
      </c>
      <c r="T3523" s="8">
        <v>0</v>
      </c>
      <c r="U3523" s="5">
        <v>416110070</v>
      </c>
    </row>
    <row r="3524" spans="1:21" hidden="1" x14ac:dyDescent="0.25">
      <c r="A3524" s="8" t="s">
        <v>5018</v>
      </c>
      <c r="B3524" s="2" t="s">
        <v>3938</v>
      </c>
      <c r="C3524" s="2" t="s">
        <v>244</v>
      </c>
      <c r="D3524" s="2" t="s">
        <v>262</v>
      </c>
      <c r="E3524" s="2" t="s">
        <v>187</v>
      </c>
      <c r="F3524" s="8" t="s">
        <v>36</v>
      </c>
      <c r="G3524" s="8">
        <v>0</v>
      </c>
      <c r="H3524" s="8">
        <v>1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5">
        <v>416110088</v>
      </c>
    </row>
    <row r="3525" spans="1:21" hidden="1" x14ac:dyDescent="0.25">
      <c r="A3525" s="8" t="s">
        <v>5018</v>
      </c>
      <c r="B3525" s="2" t="s">
        <v>3939</v>
      </c>
      <c r="C3525" s="2" t="s">
        <v>271</v>
      </c>
      <c r="D3525" s="2" t="s">
        <v>262</v>
      </c>
      <c r="E3525" s="2" t="s">
        <v>187</v>
      </c>
      <c r="F3525" s="8" t="s">
        <v>36</v>
      </c>
      <c r="G3525" s="8">
        <v>0</v>
      </c>
      <c r="H3525" s="8">
        <v>1</v>
      </c>
      <c r="I3525" s="8">
        <v>0</v>
      </c>
      <c r="J3525" s="8">
        <v>0</v>
      </c>
      <c r="K3525" s="8">
        <v>0</v>
      </c>
      <c r="L3525" s="8">
        <v>0</v>
      </c>
      <c r="M3525" s="8">
        <v>1</v>
      </c>
      <c r="N3525" s="8">
        <v>0</v>
      </c>
      <c r="O3525" s="8">
        <v>0</v>
      </c>
      <c r="P3525" s="8">
        <v>1</v>
      </c>
      <c r="Q3525" s="8">
        <v>0</v>
      </c>
      <c r="R3525" s="8">
        <v>0</v>
      </c>
      <c r="S3525" s="8">
        <v>0</v>
      </c>
      <c r="T3525" s="8">
        <v>0</v>
      </c>
      <c r="U3525" s="5">
        <v>416120024</v>
      </c>
    </row>
    <row r="3526" spans="1:21" hidden="1" x14ac:dyDescent="0.25">
      <c r="A3526" s="8" t="s">
        <v>5018</v>
      </c>
      <c r="B3526" s="2" t="s">
        <v>3940</v>
      </c>
      <c r="C3526" s="2" t="s">
        <v>271</v>
      </c>
      <c r="D3526" s="2" t="s">
        <v>262</v>
      </c>
      <c r="E3526" s="2" t="s">
        <v>187</v>
      </c>
      <c r="F3526" s="8" t="s">
        <v>36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0</v>
      </c>
      <c r="M3526" s="8">
        <v>1</v>
      </c>
      <c r="N3526" s="8">
        <v>0</v>
      </c>
      <c r="O3526" s="8">
        <v>0</v>
      </c>
      <c r="P3526" s="8">
        <v>1</v>
      </c>
      <c r="Q3526" s="8">
        <v>0</v>
      </c>
      <c r="R3526" s="8">
        <v>0</v>
      </c>
      <c r="S3526" s="8">
        <v>0</v>
      </c>
      <c r="T3526" s="8">
        <v>0</v>
      </c>
      <c r="U3526" s="5">
        <v>416120032</v>
      </c>
    </row>
    <row r="3527" spans="1:21" hidden="1" x14ac:dyDescent="0.25">
      <c r="A3527" s="8" t="s">
        <v>5018</v>
      </c>
      <c r="B3527" s="2" t="s">
        <v>3941</v>
      </c>
      <c r="C3527" s="2" t="s">
        <v>271</v>
      </c>
      <c r="D3527" s="2" t="s">
        <v>262</v>
      </c>
      <c r="E3527" s="2" t="s">
        <v>187</v>
      </c>
      <c r="F3527" s="8" t="s">
        <v>36</v>
      </c>
      <c r="G3527" s="8">
        <v>0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1</v>
      </c>
      <c r="N3527" s="8">
        <v>0</v>
      </c>
      <c r="O3527" s="8">
        <v>0</v>
      </c>
      <c r="P3527" s="8">
        <v>1</v>
      </c>
      <c r="Q3527" s="8">
        <v>0</v>
      </c>
      <c r="R3527" s="8">
        <v>0</v>
      </c>
      <c r="S3527" s="8">
        <v>0</v>
      </c>
      <c r="T3527" s="8">
        <v>0</v>
      </c>
      <c r="U3527" s="5">
        <v>416120040</v>
      </c>
    </row>
    <row r="3528" spans="1:21" hidden="1" x14ac:dyDescent="0.25">
      <c r="A3528" s="8" t="s">
        <v>5018</v>
      </c>
      <c r="B3528" s="2" t="s">
        <v>3942</v>
      </c>
      <c r="C3528" s="2" t="s">
        <v>271</v>
      </c>
      <c r="D3528" s="2" t="s">
        <v>262</v>
      </c>
      <c r="E3528" s="2" t="s">
        <v>187</v>
      </c>
      <c r="F3528" s="8" t="s">
        <v>36</v>
      </c>
      <c r="G3528" s="8">
        <v>0</v>
      </c>
      <c r="H3528" s="8">
        <v>1</v>
      </c>
      <c r="I3528" s="8">
        <v>1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5">
        <v>416120059</v>
      </c>
    </row>
    <row r="3529" spans="1:21" hidden="1" x14ac:dyDescent="0.25">
      <c r="A3529" s="8" t="s">
        <v>5018</v>
      </c>
      <c r="B3529" s="2" t="s">
        <v>3943</v>
      </c>
      <c r="C3529" s="2" t="s">
        <v>273</v>
      </c>
      <c r="D3529" s="2" t="s">
        <v>272</v>
      </c>
      <c r="E3529" s="2" t="s">
        <v>187</v>
      </c>
      <c r="F3529" s="8" t="s">
        <v>24</v>
      </c>
      <c r="G3529" s="8">
        <v>0</v>
      </c>
      <c r="H3529" s="8">
        <v>1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0</v>
      </c>
      <c r="P3529" s="8">
        <v>1</v>
      </c>
      <c r="Q3529" s="8">
        <v>0</v>
      </c>
      <c r="R3529" s="8">
        <v>0</v>
      </c>
      <c r="S3529" s="8">
        <v>0</v>
      </c>
      <c r="T3529" s="8">
        <v>0</v>
      </c>
      <c r="U3529" s="5">
        <v>417010010</v>
      </c>
    </row>
    <row r="3530" spans="1:21" hidden="1" x14ac:dyDescent="0.25">
      <c r="A3530" s="8" t="s">
        <v>5018</v>
      </c>
      <c r="B3530" s="2" t="s">
        <v>3944</v>
      </c>
      <c r="C3530" s="2" t="s">
        <v>273</v>
      </c>
      <c r="D3530" s="2" t="s">
        <v>272</v>
      </c>
      <c r="E3530" s="2" t="s">
        <v>187</v>
      </c>
      <c r="F3530" s="8" t="s">
        <v>24</v>
      </c>
      <c r="G3530" s="8">
        <v>0</v>
      </c>
      <c r="H3530" s="8">
        <v>1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0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5">
        <v>417010028</v>
      </c>
    </row>
    <row r="3531" spans="1:21" hidden="1" x14ac:dyDescent="0.25">
      <c r="A3531" s="8" t="s">
        <v>5018</v>
      </c>
      <c r="B3531" s="2" t="s">
        <v>3945</v>
      </c>
      <c r="C3531" s="2" t="s">
        <v>273</v>
      </c>
      <c r="D3531" s="2" t="s">
        <v>272</v>
      </c>
      <c r="E3531" s="2" t="s">
        <v>187</v>
      </c>
      <c r="F3531" s="8" t="s">
        <v>24</v>
      </c>
      <c r="G3531" s="8">
        <v>0</v>
      </c>
      <c r="H3531" s="8">
        <v>1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1</v>
      </c>
      <c r="O3531" s="8">
        <v>0</v>
      </c>
      <c r="P3531" s="8">
        <v>1</v>
      </c>
      <c r="Q3531" s="8">
        <v>0</v>
      </c>
      <c r="R3531" s="8">
        <v>0</v>
      </c>
      <c r="S3531" s="8">
        <v>0</v>
      </c>
      <c r="T3531" s="8">
        <v>0</v>
      </c>
      <c r="U3531" s="5">
        <v>417010036</v>
      </c>
    </row>
    <row r="3532" spans="1:21" hidden="1" x14ac:dyDescent="0.25">
      <c r="A3532" s="8" t="s">
        <v>5018</v>
      </c>
      <c r="B3532" s="2" t="s">
        <v>3946</v>
      </c>
      <c r="C3532" s="2" t="s">
        <v>273</v>
      </c>
      <c r="D3532" s="2" t="s">
        <v>272</v>
      </c>
      <c r="E3532" s="2" t="s">
        <v>187</v>
      </c>
      <c r="F3532" s="8" t="s">
        <v>24</v>
      </c>
      <c r="G3532" s="8">
        <v>0</v>
      </c>
      <c r="H3532" s="8">
        <v>1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1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0</v>
      </c>
      <c r="U3532" s="5">
        <v>417010044</v>
      </c>
    </row>
    <row r="3533" spans="1:21" hidden="1" x14ac:dyDescent="0.25">
      <c r="A3533" s="8" t="s">
        <v>5018</v>
      </c>
      <c r="B3533" s="2" t="s">
        <v>3947</v>
      </c>
      <c r="C3533" s="2" t="s">
        <v>273</v>
      </c>
      <c r="D3533" s="2" t="s">
        <v>272</v>
      </c>
      <c r="E3533" s="2" t="s">
        <v>187</v>
      </c>
      <c r="F3533" s="8" t="s">
        <v>24</v>
      </c>
      <c r="G3533" s="8">
        <v>1</v>
      </c>
      <c r="H3533" s="8">
        <v>1</v>
      </c>
      <c r="I3533" s="8">
        <v>1</v>
      </c>
      <c r="J3533" s="8">
        <v>0</v>
      </c>
      <c r="K3533" s="8">
        <v>1</v>
      </c>
      <c r="L3533" s="8">
        <v>1</v>
      </c>
      <c r="M3533" s="8">
        <v>0</v>
      </c>
      <c r="N3533" s="8">
        <v>1</v>
      </c>
      <c r="O3533" s="8">
        <v>0</v>
      </c>
      <c r="P3533" s="8">
        <v>1</v>
      </c>
      <c r="Q3533" s="8">
        <v>0</v>
      </c>
      <c r="R3533" s="8">
        <v>0</v>
      </c>
      <c r="S3533" s="8">
        <v>0</v>
      </c>
      <c r="T3533" s="8">
        <v>0</v>
      </c>
      <c r="U3533" s="5">
        <v>417010052</v>
      </c>
    </row>
    <row r="3534" spans="1:21" hidden="1" x14ac:dyDescent="0.25">
      <c r="A3534" s="8" t="s">
        <v>5018</v>
      </c>
      <c r="B3534" s="2" t="s">
        <v>3948</v>
      </c>
      <c r="C3534" s="2" t="s">
        <v>273</v>
      </c>
      <c r="D3534" s="2" t="s">
        <v>272</v>
      </c>
      <c r="E3534" s="2" t="s">
        <v>187</v>
      </c>
      <c r="F3534" s="8" t="s">
        <v>24</v>
      </c>
      <c r="G3534" s="8">
        <v>1</v>
      </c>
      <c r="H3534" s="8">
        <v>1</v>
      </c>
      <c r="I3534" s="8">
        <v>1</v>
      </c>
      <c r="J3534" s="8">
        <v>0</v>
      </c>
      <c r="K3534" s="8">
        <v>1</v>
      </c>
      <c r="L3534" s="8">
        <v>1</v>
      </c>
      <c r="M3534" s="8">
        <v>0</v>
      </c>
      <c r="N3534" s="8">
        <v>1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0</v>
      </c>
      <c r="U3534" s="5">
        <v>417010060</v>
      </c>
    </row>
    <row r="3535" spans="1:21" hidden="1" x14ac:dyDescent="0.25">
      <c r="A3535" s="8" t="s">
        <v>5018</v>
      </c>
      <c r="B3535" s="2" t="s">
        <v>3949</v>
      </c>
      <c r="C3535" s="2" t="s">
        <v>275</v>
      </c>
      <c r="D3535" s="2" t="s">
        <v>274</v>
      </c>
      <c r="E3535" s="2" t="s">
        <v>187</v>
      </c>
      <c r="F3535" s="8" t="s">
        <v>36</v>
      </c>
      <c r="G3535" s="8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5">
        <v>418010013</v>
      </c>
    </row>
    <row r="3536" spans="1:21" hidden="1" x14ac:dyDescent="0.25">
      <c r="A3536" s="8" t="s">
        <v>5018</v>
      </c>
      <c r="B3536" s="2" t="s">
        <v>3950</v>
      </c>
      <c r="C3536" s="2" t="s">
        <v>275</v>
      </c>
      <c r="D3536" s="2" t="s">
        <v>274</v>
      </c>
      <c r="E3536" s="2" t="s">
        <v>187</v>
      </c>
      <c r="F3536" s="8" t="s">
        <v>36</v>
      </c>
      <c r="G3536" s="8">
        <v>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5">
        <v>418010021</v>
      </c>
    </row>
    <row r="3537" spans="1:21" hidden="1" x14ac:dyDescent="0.25">
      <c r="A3537" s="8" t="s">
        <v>5018</v>
      </c>
      <c r="B3537" s="2" t="s">
        <v>3951</v>
      </c>
      <c r="C3537" s="2" t="s">
        <v>275</v>
      </c>
      <c r="D3537" s="2" t="s">
        <v>274</v>
      </c>
      <c r="E3537" s="2" t="s">
        <v>187</v>
      </c>
      <c r="F3537" s="8" t="s">
        <v>36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5">
        <v>418010030</v>
      </c>
    </row>
    <row r="3538" spans="1:21" hidden="1" x14ac:dyDescent="0.25">
      <c r="A3538" s="8" t="s">
        <v>5018</v>
      </c>
      <c r="B3538" s="2" t="s">
        <v>3952</v>
      </c>
      <c r="C3538" s="2" t="s">
        <v>275</v>
      </c>
      <c r="D3538" s="2" t="s">
        <v>274</v>
      </c>
      <c r="E3538" s="2" t="s">
        <v>187</v>
      </c>
      <c r="F3538" s="8" t="s">
        <v>36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5">
        <v>418010048</v>
      </c>
    </row>
    <row r="3539" spans="1:21" hidden="1" x14ac:dyDescent="0.25">
      <c r="A3539" s="8" t="s">
        <v>5018</v>
      </c>
      <c r="B3539" s="2" t="s">
        <v>3953</v>
      </c>
      <c r="C3539" s="2" t="s">
        <v>275</v>
      </c>
      <c r="D3539" s="2" t="s">
        <v>274</v>
      </c>
      <c r="E3539" s="2" t="s">
        <v>187</v>
      </c>
      <c r="F3539" s="8" t="s">
        <v>24</v>
      </c>
      <c r="G3539" s="8">
        <v>0</v>
      </c>
      <c r="H3539" s="8">
        <v>1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0</v>
      </c>
      <c r="P3539" s="8">
        <v>1</v>
      </c>
      <c r="Q3539" s="8">
        <v>0</v>
      </c>
      <c r="R3539" s="8">
        <v>0</v>
      </c>
      <c r="S3539" s="8">
        <v>0</v>
      </c>
      <c r="T3539" s="8">
        <v>0</v>
      </c>
      <c r="U3539" s="5">
        <v>418010056</v>
      </c>
    </row>
    <row r="3540" spans="1:21" hidden="1" x14ac:dyDescent="0.25">
      <c r="A3540" s="8" t="s">
        <v>5018</v>
      </c>
      <c r="B3540" s="2" t="s">
        <v>3954</v>
      </c>
      <c r="C3540" s="2" t="s">
        <v>275</v>
      </c>
      <c r="D3540" s="2" t="s">
        <v>274</v>
      </c>
      <c r="E3540" s="2" t="s">
        <v>187</v>
      </c>
      <c r="F3540" s="8" t="s">
        <v>36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1</v>
      </c>
      <c r="T3540" s="8">
        <v>0</v>
      </c>
      <c r="U3540" s="5">
        <v>418010064</v>
      </c>
    </row>
    <row r="3541" spans="1:21" hidden="1" x14ac:dyDescent="0.25">
      <c r="A3541" s="8" t="s">
        <v>5018</v>
      </c>
      <c r="B3541" s="2" t="s">
        <v>3955</v>
      </c>
      <c r="C3541" s="2" t="s">
        <v>275</v>
      </c>
      <c r="D3541" s="2" t="s">
        <v>274</v>
      </c>
      <c r="E3541" s="2" t="s">
        <v>187</v>
      </c>
      <c r="F3541" s="8" t="s">
        <v>24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>
        <v>0</v>
      </c>
      <c r="P3541" s="8">
        <v>1</v>
      </c>
      <c r="Q3541" s="8">
        <v>0</v>
      </c>
      <c r="R3541" s="8">
        <v>0</v>
      </c>
      <c r="S3541" s="8">
        <v>0</v>
      </c>
      <c r="T3541" s="8">
        <v>0</v>
      </c>
      <c r="U3541" s="5">
        <v>418010072</v>
      </c>
    </row>
    <row r="3542" spans="1:21" hidden="1" x14ac:dyDescent="0.25">
      <c r="A3542" s="8" t="s">
        <v>5018</v>
      </c>
      <c r="B3542" s="2" t="s">
        <v>3956</v>
      </c>
      <c r="C3542" s="2" t="s">
        <v>275</v>
      </c>
      <c r="D3542" s="2" t="s">
        <v>274</v>
      </c>
      <c r="E3542" s="2" t="s">
        <v>187</v>
      </c>
      <c r="F3542" s="8" t="s">
        <v>36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5">
        <v>418010080</v>
      </c>
    </row>
    <row r="3543" spans="1:21" hidden="1" x14ac:dyDescent="0.25">
      <c r="A3543" s="8" t="s">
        <v>5018</v>
      </c>
      <c r="B3543" s="2" t="s">
        <v>3957</v>
      </c>
      <c r="C3543" s="2" t="s">
        <v>275</v>
      </c>
      <c r="D3543" s="2" t="s">
        <v>274</v>
      </c>
      <c r="E3543" s="2" t="s">
        <v>187</v>
      </c>
      <c r="F3543" s="8" t="s">
        <v>36</v>
      </c>
      <c r="G3543" s="8">
        <v>1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1</v>
      </c>
      <c r="S3543" s="8">
        <v>1</v>
      </c>
      <c r="T3543" s="8">
        <v>0</v>
      </c>
      <c r="U3543" s="5">
        <v>418010099</v>
      </c>
    </row>
    <row r="3544" spans="1:21" hidden="1" x14ac:dyDescent="0.25">
      <c r="A3544" s="8" t="s">
        <v>5018</v>
      </c>
      <c r="B3544" s="2" t="s">
        <v>3958</v>
      </c>
      <c r="C3544" s="2" t="s">
        <v>276</v>
      </c>
      <c r="D3544" s="2" t="s">
        <v>274</v>
      </c>
      <c r="E3544" s="2" t="s">
        <v>187</v>
      </c>
      <c r="F3544" s="8" t="s">
        <v>36</v>
      </c>
      <c r="G3544" s="8">
        <v>1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1</v>
      </c>
      <c r="T3544" s="8">
        <v>0</v>
      </c>
      <c r="U3544" s="5">
        <v>418020019</v>
      </c>
    </row>
    <row r="3545" spans="1:21" hidden="1" x14ac:dyDescent="0.25">
      <c r="A3545" s="8" t="s">
        <v>5018</v>
      </c>
      <c r="B3545" s="2" t="s">
        <v>3959</v>
      </c>
      <c r="C3545" s="2" t="s">
        <v>276</v>
      </c>
      <c r="D3545" s="2" t="s">
        <v>274</v>
      </c>
      <c r="E3545" s="2" t="s">
        <v>187</v>
      </c>
      <c r="F3545" s="8" t="s">
        <v>36</v>
      </c>
      <c r="G3545" s="8">
        <v>1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1</v>
      </c>
      <c r="S3545" s="8">
        <v>1</v>
      </c>
      <c r="T3545" s="8">
        <v>0</v>
      </c>
      <c r="U3545" s="5">
        <v>418020027</v>
      </c>
    </row>
    <row r="3546" spans="1:21" hidden="1" x14ac:dyDescent="0.25">
      <c r="A3546" s="8" t="s">
        <v>5018</v>
      </c>
      <c r="B3546" s="2" t="s">
        <v>3960</v>
      </c>
      <c r="C3546" s="2" t="s">
        <v>276</v>
      </c>
      <c r="D3546" s="2" t="s">
        <v>274</v>
      </c>
      <c r="E3546" s="2" t="s">
        <v>187</v>
      </c>
      <c r="F3546" s="8" t="s">
        <v>36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1</v>
      </c>
      <c r="S3546" s="8">
        <v>1</v>
      </c>
      <c r="T3546" s="8">
        <v>0</v>
      </c>
      <c r="U3546" s="5">
        <v>418020035</v>
      </c>
    </row>
    <row r="3547" spans="1:21" hidden="1" x14ac:dyDescent="0.25">
      <c r="A3547" s="8" t="s">
        <v>5018</v>
      </c>
      <c r="B3547" s="2" t="s">
        <v>3961</v>
      </c>
      <c r="C3547" s="2" t="s">
        <v>279</v>
      </c>
      <c r="D3547" s="2" t="s">
        <v>278</v>
      </c>
      <c r="E3547" s="2" t="s">
        <v>277</v>
      </c>
      <c r="F3547" s="8" t="s">
        <v>36</v>
      </c>
      <c r="G3547" s="8">
        <v>1</v>
      </c>
      <c r="H3547" s="8">
        <v>0</v>
      </c>
      <c r="I3547" s="8">
        <v>0</v>
      </c>
      <c r="J3547" s="8">
        <v>0</v>
      </c>
      <c r="K3547" s="8">
        <v>1</v>
      </c>
      <c r="L3547" s="8">
        <v>1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5">
        <v>501010017</v>
      </c>
    </row>
    <row r="3548" spans="1:21" hidden="1" x14ac:dyDescent="0.25">
      <c r="A3548" s="8" t="s">
        <v>5018</v>
      </c>
      <c r="B3548" s="2" t="s">
        <v>3962</v>
      </c>
      <c r="C3548" s="2" t="s">
        <v>279</v>
      </c>
      <c r="D3548" s="2" t="s">
        <v>278</v>
      </c>
      <c r="E3548" s="2" t="s">
        <v>277</v>
      </c>
      <c r="F3548" s="8" t="s">
        <v>36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1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5">
        <v>501010025</v>
      </c>
    </row>
    <row r="3549" spans="1:21" hidden="1" x14ac:dyDescent="0.25">
      <c r="A3549" s="8" t="s">
        <v>5018</v>
      </c>
      <c r="B3549" s="2" t="s">
        <v>3963</v>
      </c>
      <c r="C3549" s="2" t="s">
        <v>279</v>
      </c>
      <c r="D3549" s="2" t="s">
        <v>278</v>
      </c>
      <c r="E3549" s="2" t="s">
        <v>277</v>
      </c>
      <c r="F3549" s="8" t="s">
        <v>36</v>
      </c>
      <c r="G3549" s="8">
        <v>1</v>
      </c>
      <c r="H3549" s="8">
        <v>0</v>
      </c>
      <c r="I3549" s="8">
        <v>0</v>
      </c>
      <c r="J3549" s="8">
        <v>0</v>
      </c>
      <c r="K3549" s="8">
        <v>1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5">
        <v>501010033</v>
      </c>
    </row>
    <row r="3550" spans="1:21" hidden="1" x14ac:dyDescent="0.25">
      <c r="A3550" s="8" t="s">
        <v>5018</v>
      </c>
      <c r="B3550" s="2" t="s">
        <v>3964</v>
      </c>
      <c r="C3550" s="2" t="s">
        <v>279</v>
      </c>
      <c r="D3550" s="2" t="s">
        <v>278</v>
      </c>
      <c r="E3550" s="2" t="s">
        <v>277</v>
      </c>
      <c r="F3550" s="8" t="s">
        <v>36</v>
      </c>
      <c r="G3550" s="8">
        <v>1</v>
      </c>
      <c r="H3550" s="8">
        <v>0</v>
      </c>
      <c r="I3550" s="8">
        <v>0</v>
      </c>
      <c r="J3550" s="8">
        <v>0</v>
      </c>
      <c r="K3550" s="8">
        <v>1</v>
      </c>
      <c r="L3550" s="8">
        <v>1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5">
        <v>501010041</v>
      </c>
    </row>
    <row r="3551" spans="1:21" hidden="1" x14ac:dyDescent="0.25">
      <c r="A3551" s="8" t="s">
        <v>5018</v>
      </c>
      <c r="B3551" s="2" t="s">
        <v>3965</v>
      </c>
      <c r="C3551" s="2" t="s">
        <v>279</v>
      </c>
      <c r="D3551" s="2" t="s">
        <v>278</v>
      </c>
      <c r="E3551" s="2" t="s">
        <v>277</v>
      </c>
      <c r="F3551" s="8" t="s">
        <v>36</v>
      </c>
      <c r="G3551" s="8">
        <v>1</v>
      </c>
      <c r="H3551" s="8">
        <v>0</v>
      </c>
      <c r="I3551" s="8">
        <v>0</v>
      </c>
      <c r="J3551" s="8">
        <v>0</v>
      </c>
      <c r="K3551" s="8">
        <v>1</v>
      </c>
      <c r="L3551" s="8">
        <v>1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5">
        <v>501010050</v>
      </c>
    </row>
    <row r="3552" spans="1:21" hidden="1" x14ac:dyDescent="0.25">
      <c r="A3552" s="8" t="s">
        <v>5018</v>
      </c>
      <c r="B3552" s="2" t="s">
        <v>3966</v>
      </c>
      <c r="C3552" s="2" t="s">
        <v>279</v>
      </c>
      <c r="D3552" s="2" t="s">
        <v>278</v>
      </c>
      <c r="E3552" s="2" t="s">
        <v>277</v>
      </c>
      <c r="F3552" s="8" t="s">
        <v>36</v>
      </c>
      <c r="G3552" s="8">
        <v>1</v>
      </c>
      <c r="H3552" s="8">
        <v>0</v>
      </c>
      <c r="I3552" s="8">
        <v>0</v>
      </c>
      <c r="J3552" s="8">
        <v>0</v>
      </c>
      <c r="K3552" s="8">
        <v>1</v>
      </c>
      <c r="L3552" s="8">
        <v>1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5">
        <v>501010068</v>
      </c>
    </row>
    <row r="3553" spans="1:21" hidden="1" x14ac:dyDescent="0.25">
      <c r="A3553" s="8" t="s">
        <v>5018</v>
      </c>
      <c r="B3553" s="2" t="s">
        <v>3967</v>
      </c>
      <c r="C3553" s="2" t="s">
        <v>279</v>
      </c>
      <c r="D3553" s="2" t="s">
        <v>278</v>
      </c>
      <c r="E3553" s="2" t="s">
        <v>277</v>
      </c>
      <c r="F3553" s="8" t="s">
        <v>36</v>
      </c>
      <c r="G3553" s="8">
        <v>1</v>
      </c>
      <c r="H3553" s="8">
        <v>0</v>
      </c>
      <c r="I3553" s="8">
        <v>0</v>
      </c>
      <c r="J3553" s="8">
        <v>0</v>
      </c>
      <c r="K3553" s="8">
        <v>1</v>
      </c>
      <c r="L3553" s="8">
        <v>1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5">
        <v>501010076</v>
      </c>
    </row>
    <row r="3554" spans="1:21" hidden="1" x14ac:dyDescent="0.25">
      <c r="A3554" s="8" t="s">
        <v>5018</v>
      </c>
      <c r="B3554" s="2" t="s">
        <v>3968</v>
      </c>
      <c r="C3554" s="2" t="s">
        <v>279</v>
      </c>
      <c r="D3554" s="2" t="s">
        <v>278</v>
      </c>
      <c r="E3554" s="2" t="s">
        <v>277</v>
      </c>
      <c r="F3554" s="8" t="s">
        <v>36</v>
      </c>
      <c r="G3554" s="8">
        <v>1</v>
      </c>
      <c r="H3554" s="8">
        <v>0</v>
      </c>
      <c r="I3554" s="8">
        <v>0</v>
      </c>
      <c r="J3554" s="8">
        <v>0</v>
      </c>
      <c r="K3554" s="8">
        <v>1</v>
      </c>
      <c r="L3554" s="8">
        <v>1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5">
        <v>501010084</v>
      </c>
    </row>
    <row r="3555" spans="1:21" hidden="1" x14ac:dyDescent="0.25">
      <c r="A3555" s="8" t="s">
        <v>5018</v>
      </c>
      <c r="B3555" s="2" t="s">
        <v>3969</v>
      </c>
      <c r="C3555" s="2" t="s">
        <v>279</v>
      </c>
      <c r="D3555" s="2" t="s">
        <v>278</v>
      </c>
      <c r="E3555" s="2" t="s">
        <v>277</v>
      </c>
      <c r="F3555" s="8" t="s">
        <v>36</v>
      </c>
      <c r="G3555" s="8">
        <v>1</v>
      </c>
      <c r="H3555" s="8">
        <v>0</v>
      </c>
      <c r="I3555" s="8">
        <v>0</v>
      </c>
      <c r="J3555" s="8">
        <v>0</v>
      </c>
      <c r="K3555" s="8">
        <v>1</v>
      </c>
      <c r="L3555" s="8">
        <v>1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5">
        <v>501010092</v>
      </c>
    </row>
    <row r="3556" spans="1:21" hidden="1" x14ac:dyDescent="0.25">
      <c r="A3556" s="8" t="s">
        <v>5018</v>
      </c>
      <c r="B3556" s="2" t="s">
        <v>3970</v>
      </c>
      <c r="C3556" s="2" t="s">
        <v>280</v>
      </c>
      <c r="D3556" s="2" t="s">
        <v>278</v>
      </c>
      <c r="E3556" s="2" t="s">
        <v>277</v>
      </c>
      <c r="F3556" s="8" t="s">
        <v>36</v>
      </c>
      <c r="G3556" s="8">
        <v>1</v>
      </c>
      <c r="H3556" s="8">
        <v>0</v>
      </c>
      <c r="I3556" s="8">
        <v>0</v>
      </c>
      <c r="J3556" s="8">
        <v>0</v>
      </c>
      <c r="K3556" s="8">
        <v>1</v>
      </c>
      <c r="L3556" s="8">
        <v>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5">
        <v>501020012</v>
      </c>
    </row>
    <row r="3557" spans="1:21" hidden="1" x14ac:dyDescent="0.25">
      <c r="A3557" s="8" t="s">
        <v>5018</v>
      </c>
      <c r="B3557" s="2" t="s">
        <v>3971</v>
      </c>
      <c r="C3557" s="2" t="s">
        <v>280</v>
      </c>
      <c r="D3557" s="2" t="s">
        <v>278</v>
      </c>
      <c r="E3557" s="2" t="s">
        <v>277</v>
      </c>
      <c r="F3557" s="8" t="s">
        <v>36</v>
      </c>
      <c r="G3557" s="8">
        <v>1</v>
      </c>
      <c r="H3557" s="8">
        <v>0</v>
      </c>
      <c r="I3557" s="8">
        <v>0</v>
      </c>
      <c r="J3557" s="8">
        <v>0</v>
      </c>
      <c r="K3557" s="8">
        <v>1</v>
      </c>
      <c r="L3557" s="8">
        <v>1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5">
        <v>501020020</v>
      </c>
    </row>
    <row r="3558" spans="1:21" hidden="1" x14ac:dyDescent="0.25">
      <c r="A3558" s="8" t="s">
        <v>5018</v>
      </c>
      <c r="B3558" s="2" t="s">
        <v>3972</v>
      </c>
      <c r="C3558" s="2" t="s">
        <v>280</v>
      </c>
      <c r="D3558" s="2" t="s">
        <v>278</v>
      </c>
      <c r="E3558" s="2" t="s">
        <v>277</v>
      </c>
      <c r="F3558" s="8" t="s">
        <v>36</v>
      </c>
      <c r="G3558" s="8">
        <v>1</v>
      </c>
      <c r="H3558" s="8">
        <v>0</v>
      </c>
      <c r="I3558" s="8">
        <v>0</v>
      </c>
      <c r="J3558" s="8">
        <v>0</v>
      </c>
      <c r="K3558" s="8">
        <v>1</v>
      </c>
      <c r="L3558" s="8">
        <v>1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5">
        <v>501020039</v>
      </c>
    </row>
    <row r="3559" spans="1:21" hidden="1" x14ac:dyDescent="0.25">
      <c r="A3559" s="8" t="s">
        <v>5018</v>
      </c>
      <c r="B3559" s="2" t="s">
        <v>3973</v>
      </c>
      <c r="C3559" s="2" t="s">
        <v>281</v>
      </c>
      <c r="D3559" s="2" t="s">
        <v>278</v>
      </c>
      <c r="E3559" s="2" t="s">
        <v>277</v>
      </c>
      <c r="F3559" s="8" t="s">
        <v>36</v>
      </c>
      <c r="G3559" s="8">
        <v>1</v>
      </c>
      <c r="H3559" s="8">
        <v>0</v>
      </c>
      <c r="I3559" s="8">
        <v>0</v>
      </c>
      <c r="J3559" s="8">
        <v>1</v>
      </c>
      <c r="K3559" s="8">
        <v>1</v>
      </c>
      <c r="L3559" s="8">
        <v>1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5">
        <v>501030018</v>
      </c>
    </row>
    <row r="3560" spans="1:21" hidden="1" x14ac:dyDescent="0.25">
      <c r="A3560" s="8" t="s">
        <v>5018</v>
      </c>
      <c r="B3560" s="2" t="s">
        <v>3974</v>
      </c>
      <c r="C3560" s="2" t="s">
        <v>281</v>
      </c>
      <c r="D3560" s="2" t="s">
        <v>278</v>
      </c>
      <c r="E3560" s="2" t="s">
        <v>277</v>
      </c>
      <c r="F3560" s="8" t="s">
        <v>36</v>
      </c>
      <c r="G3560" s="8">
        <v>1</v>
      </c>
      <c r="H3560" s="8">
        <v>0</v>
      </c>
      <c r="I3560" s="8">
        <v>0</v>
      </c>
      <c r="J3560" s="8">
        <v>1</v>
      </c>
      <c r="K3560" s="8">
        <v>1</v>
      </c>
      <c r="L3560" s="8">
        <v>1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5">
        <v>501030026</v>
      </c>
    </row>
    <row r="3561" spans="1:21" hidden="1" x14ac:dyDescent="0.25">
      <c r="A3561" s="8" t="s">
        <v>5018</v>
      </c>
      <c r="B3561" s="2" t="s">
        <v>3975</v>
      </c>
      <c r="C3561" s="2" t="s">
        <v>281</v>
      </c>
      <c r="D3561" s="2" t="s">
        <v>278</v>
      </c>
      <c r="E3561" s="2" t="s">
        <v>277</v>
      </c>
      <c r="F3561" s="8" t="s">
        <v>36</v>
      </c>
      <c r="G3561" s="8">
        <v>1</v>
      </c>
      <c r="H3561" s="8">
        <v>0</v>
      </c>
      <c r="I3561" s="8">
        <v>0</v>
      </c>
      <c r="J3561" s="8">
        <v>1</v>
      </c>
      <c r="K3561" s="8">
        <v>1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5">
        <v>501030034</v>
      </c>
    </row>
    <row r="3562" spans="1:21" hidden="1" x14ac:dyDescent="0.25">
      <c r="A3562" s="8" t="s">
        <v>5018</v>
      </c>
      <c r="B3562" s="2" t="s">
        <v>3976</v>
      </c>
      <c r="C3562" s="2" t="s">
        <v>281</v>
      </c>
      <c r="D3562" s="2" t="s">
        <v>278</v>
      </c>
      <c r="E3562" s="2" t="s">
        <v>277</v>
      </c>
      <c r="F3562" s="8" t="s">
        <v>36</v>
      </c>
      <c r="G3562" s="8">
        <v>1</v>
      </c>
      <c r="H3562" s="8">
        <v>0</v>
      </c>
      <c r="I3562" s="8">
        <v>0</v>
      </c>
      <c r="J3562" s="8">
        <v>1</v>
      </c>
      <c r="K3562" s="8">
        <v>1</v>
      </c>
      <c r="L3562" s="8">
        <v>1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5">
        <v>501030042</v>
      </c>
    </row>
    <row r="3563" spans="1:21" hidden="1" x14ac:dyDescent="0.25">
      <c r="A3563" s="8" t="s">
        <v>5018</v>
      </c>
      <c r="B3563" s="2" t="s">
        <v>3977</v>
      </c>
      <c r="C3563" s="2" t="s">
        <v>281</v>
      </c>
      <c r="D3563" s="2" t="s">
        <v>278</v>
      </c>
      <c r="E3563" s="2" t="s">
        <v>277</v>
      </c>
      <c r="F3563" s="8" t="s">
        <v>36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1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5">
        <v>501030050</v>
      </c>
    </row>
    <row r="3564" spans="1:21" hidden="1" x14ac:dyDescent="0.25">
      <c r="A3564" s="8" t="s">
        <v>5018</v>
      </c>
      <c r="B3564" s="2" t="s">
        <v>3978</v>
      </c>
      <c r="C3564" s="2" t="s">
        <v>281</v>
      </c>
      <c r="D3564" s="2" t="s">
        <v>278</v>
      </c>
      <c r="E3564" s="2" t="s">
        <v>277</v>
      </c>
      <c r="F3564" s="8" t="s">
        <v>36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1</v>
      </c>
      <c r="N3564" s="8">
        <v>0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5">
        <v>501030069</v>
      </c>
    </row>
    <row r="3565" spans="1:21" hidden="1" x14ac:dyDescent="0.25">
      <c r="A3565" s="8" t="s">
        <v>5018</v>
      </c>
      <c r="B3565" s="2" t="s">
        <v>3979</v>
      </c>
      <c r="C3565" s="2" t="s">
        <v>281</v>
      </c>
      <c r="D3565" s="2" t="s">
        <v>278</v>
      </c>
      <c r="E3565" s="2" t="s">
        <v>277</v>
      </c>
      <c r="F3565" s="8" t="s">
        <v>36</v>
      </c>
      <c r="G3565" s="8">
        <v>1</v>
      </c>
      <c r="H3565" s="8">
        <v>0</v>
      </c>
      <c r="I3565" s="8">
        <v>0</v>
      </c>
      <c r="J3565" s="8">
        <v>0</v>
      </c>
      <c r="K3565" s="8">
        <v>1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5">
        <v>501030077</v>
      </c>
    </row>
    <row r="3566" spans="1:21" hidden="1" x14ac:dyDescent="0.25">
      <c r="A3566" s="8" t="s">
        <v>5018</v>
      </c>
      <c r="B3566" s="2" t="s">
        <v>3980</v>
      </c>
      <c r="C3566" s="2" t="s">
        <v>281</v>
      </c>
      <c r="D3566" s="2" t="s">
        <v>278</v>
      </c>
      <c r="E3566" s="2" t="s">
        <v>277</v>
      </c>
      <c r="F3566" s="8" t="s">
        <v>36</v>
      </c>
      <c r="G3566" s="8">
        <v>1</v>
      </c>
      <c r="H3566" s="8">
        <v>0</v>
      </c>
      <c r="I3566" s="8">
        <v>0</v>
      </c>
      <c r="J3566" s="8">
        <v>0</v>
      </c>
      <c r="K3566" s="8">
        <v>1</v>
      </c>
      <c r="L3566" s="8">
        <v>1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5">
        <v>501030085</v>
      </c>
    </row>
    <row r="3567" spans="1:21" hidden="1" x14ac:dyDescent="0.25">
      <c r="A3567" s="8" t="s">
        <v>5018</v>
      </c>
      <c r="B3567" s="2" t="s">
        <v>3981</v>
      </c>
      <c r="C3567" s="2" t="s">
        <v>281</v>
      </c>
      <c r="D3567" s="2" t="s">
        <v>278</v>
      </c>
      <c r="E3567" s="2" t="s">
        <v>277</v>
      </c>
      <c r="F3567" s="8" t="s">
        <v>36</v>
      </c>
      <c r="G3567" s="8">
        <v>1</v>
      </c>
      <c r="H3567" s="8">
        <v>0</v>
      </c>
      <c r="I3567" s="8">
        <v>0</v>
      </c>
      <c r="J3567" s="8">
        <v>0</v>
      </c>
      <c r="K3567" s="8">
        <v>1</v>
      </c>
      <c r="L3567" s="8">
        <v>1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5">
        <v>501030093</v>
      </c>
    </row>
    <row r="3568" spans="1:21" hidden="1" x14ac:dyDescent="0.25">
      <c r="A3568" s="8" t="s">
        <v>5018</v>
      </c>
      <c r="B3568" s="2" t="s">
        <v>3982</v>
      </c>
      <c r="C3568" s="2" t="s">
        <v>281</v>
      </c>
      <c r="D3568" s="2" t="s">
        <v>278</v>
      </c>
      <c r="E3568" s="2" t="s">
        <v>277</v>
      </c>
      <c r="F3568" s="8" t="s">
        <v>36</v>
      </c>
      <c r="G3568" s="8">
        <v>1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5">
        <v>501030107</v>
      </c>
    </row>
    <row r="3569" spans="1:21" hidden="1" x14ac:dyDescent="0.25">
      <c r="A3569" s="8" t="s">
        <v>5018</v>
      </c>
      <c r="B3569" s="2" t="s">
        <v>3983</v>
      </c>
      <c r="C3569" s="2" t="s">
        <v>281</v>
      </c>
      <c r="D3569" s="2" t="s">
        <v>278</v>
      </c>
      <c r="E3569" s="2" t="s">
        <v>277</v>
      </c>
      <c r="F3569" s="8" t="s">
        <v>36</v>
      </c>
      <c r="G3569" s="8">
        <v>1</v>
      </c>
      <c r="H3569" s="8">
        <v>0</v>
      </c>
      <c r="I3569" s="8">
        <v>0</v>
      </c>
      <c r="J3569" s="8">
        <v>1</v>
      </c>
      <c r="K3569" s="8">
        <v>1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5">
        <v>501030115</v>
      </c>
    </row>
    <row r="3570" spans="1:21" hidden="1" x14ac:dyDescent="0.25">
      <c r="A3570" s="8" t="s">
        <v>5018</v>
      </c>
      <c r="B3570" s="2" t="s">
        <v>3984</v>
      </c>
      <c r="C3570" s="2" t="s">
        <v>281</v>
      </c>
      <c r="D3570" s="2" t="s">
        <v>278</v>
      </c>
      <c r="E3570" s="2" t="s">
        <v>277</v>
      </c>
      <c r="F3570" s="8" t="s">
        <v>36</v>
      </c>
      <c r="G3570" s="8">
        <v>1</v>
      </c>
      <c r="H3570" s="8">
        <v>0</v>
      </c>
      <c r="I3570" s="8">
        <v>0</v>
      </c>
      <c r="J3570" s="8">
        <v>0</v>
      </c>
      <c r="K3570" s="8">
        <v>1</v>
      </c>
      <c r="L3570" s="8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5">
        <v>501030123</v>
      </c>
    </row>
    <row r="3571" spans="1:21" hidden="1" x14ac:dyDescent="0.25">
      <c r="A3571" s="8" t="s">
        <v>5018</v>
      </c>
      <c r="B3571" s="2" t="s">
        <v>3985</v>
      </c>
      <c r="C3571" s="2" t="s">
        <v>282</v>
      </c>
      <c r="D3571" s="2" t="s">
        <v>278</v>
      </c>
      <c r="E3571" s="2" t="s">
        <v>277</v>
      </c>
      <c r="F3571" s="8" t="s">
        <v>36</v>
      </c>
      <c r="G3571" s="8">
        <v>1</v>
      </c>
      <c r="H3571" s="8">
        <v>0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5">
        <v>501040013</v>
      </c>
    </row>
    <row r="3572" spans="1:21" hidden="1" x14ac:dyDescent="0.25">
      <c r="A3572" s="8" t="s">
        <v>5018</v>
      </c>
      <c r="B3572" s="2" t="s">
        <v>3986</v>
      </c>
      <c r="C3572" s="2" t="s">
        <v>282</v>
      </c>
      <c r="D3572" s="2" t="s">
        <v>278</v>
      </c>
      <c r="E3572" s="2" t="s">
        <v>277</v>
      </c>
      <c r="F3572" s="8" t="s">
        <v>36</v>
      </c>
      <c r="G3572" s="8">
        <v>1</v>
      </c>
      <c r="H3572" s="8">
        <v>1</v>
      </c>
      <c r="I3572" s="8">
        <v>0</v>
      </c>
      <c r="J3572" s="8">
        <v>0</v>
      </c>
      <c r="K3572" s="8">
        <v>1</v>
      </c>
      <c r="L3572" s="8">
        <v>1</v>
      </c>
      <c r="M3572" s="8">
        <v>0</v>
      </c>
      <c r="N3572" s="8">
        <v>1</v>
      </c>
      <c r="O3572" s="8">
        <v>0</v>
      </c>
      <c r="P3572" s="8">
        <v>1</v>
      </c>
      <c r="Q3572" s="8">
        <v>0</v>
      </c>
      <c r="R3572" s="8">
        <v>0</v>
      </c>
      <c r="S3572" s="8">
        <v>0</v>
      </c>
      <c r="T3572" s="8">
        <v>0</v>
      </c>
      <c r="U3572" s="5">
        <v>501040021</v>
      </c>
    </row>
    <row r="3573" spans="1:21" hidden="1" x14ac:dyDescent="0.25">
      <c r="A3573" s="8" t="s">
        <v>5018</v>
      </c>
      <c r="B3573" s="2" t="s">
        <v>3987</v>
      </c>
      <c r="C3573" s="2" t="s">
        <v>282</v>
      </c>
      <c r="D3573" s="2" t="s">
        <v>278</v>
      </c>
      <c r="E3573" s="2" t="s">
        <v>277</v>
      </c>
      <c r="F3573" s="8" t="s">
        <v>36</v>
      </c>
      <c r="G3573" s="8">
        <v>1</v>
      </c>
      <c r="H3573" s="8">
        <v>0</v>
      </c>
      <c r="I3573" s="8">
        <v>0</v>
      </c>
      <c r="J3573" s="8">
        <v>0</v>
      </c>
      <c r="K3573" s="8">
        <v>1</v>
      </c>
      <c r="L3573" s="8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5">
        <v>501040030</v>
      </c>
    </row>
    <row r="3574" spans="1:21" hidden="1" x14ac:dyDescent="0.25">
      <c r="A3574" s="8" t="s">
        <v>5018</v>
      </c>
      <c r="B3574" s="2" t="s">
        <v>3988</v>
      </c>
      <c r="C3574" s="2" t="s">
        <v>282</v>
      </c>
      <c r="D3574" s="2" t="s">
        <v>278</v>
      </c>
      <c r="E3574" s="2" t="s">
        <v>277</v>
      </c>
      <c r="F3574" s="8" t="s">
        <v>36</v>
      </c>
      <c r="G3574" s="8">
        <v>1</v>
      </c>
      <c r="H3574" s="8">
        <v>0</v>
      </c>
      <c r="I3574" s="8">
        <v>0</v>
      </c>
      <c r="J3574" s="8">
        <v>0</v>
      </c>
      <c r="K3574" s="8">
        <v>1</v>
      </c>
      <c r="L3574" s="8">
        <v>1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5">
        <v>501040048</v>
      </c>
    </row>
    <row r="3575" spans="1:21" hidden="1" x14ac:dyDescent="0.25">
      <c r="A3575" s="8" t="s">
        <v>5018</v>
      </c>
      <c r="B3575" s="2" t="s">
        <v>3989</v>
      </c>
      <c r="C3575" s="2" t="s">
        <v>282</v>
      </c>
      <c r="D3575" s="2" t="s">
        <v>278</v>
      </c>
      <c r="E3575" s="2" t="s">
        <v>277</v>
      </c>
      <c r="F3575" s="8" t="s">
        <v>36</v>
      </c>
      <c r="G3575" s="8">
        <v>1</v>
      </c>
      <c r="H3575" s="8">
        <v>0</v>
      </c>
      <c r="I3575" s="8">
        <v>0</v>
      </c>
      <c r="J3575" s="8">
        <v>0</v>
      </c>
      <c r="K3575" s="8">
        <v>1</v>
      </c>
      <c r="L3575" s="8">
        <v>1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5">
        <v>501040056</v>
      </c>
    </row>
    <row r="3576" spans="1:21" hidden="1" x14ac:dyDescent="0.25">
      <c r="A3576" s="8" t="s">
        <v>5018</v>
      </c>
      <c r="B3576" s="2" t="s">
        <v>3990</v>
      </c>
      <c r="C3576" s="2" t="s">
        <v>282</v>
      </c>
      <c r="D3576" s="2" t="s">
        <v>278</v>
      </c>
      <c r="E3576" s="2" t="s">
        <v>277</v>
      </c>
      <c r="F3576" s="8" t="s">
        <v>36</v>
      </c>
      <c r="G3576" s="8">
        <v>1</v>
      </c>
      <c r="H3576" s="8">
        <v>1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5">
        <v>501040064</v>
      </c>
    </row>
    <row r="3577" spans="1:21" hidden="1" x14ac:dyDescent="0.25">
      <c r="A3577" s="8" t="s">
        <v>5018</v>
      </c>
      <c r="B3577" s="2" t="s">
        <v>3991</v>
      </c>
      <c r="C3577" s="2" t="s">
        <v>282</v>
      </c>
      <c r="D3577" s="2" t="s">
        <v>278</v>
      </c>
      <c r="E3577" s="2" t="s">
        <v>277</v>
      </c>
      <c r="F3577" s="8" t="s">
        <v>36</v>
      </c>
      <c r="G3577" s="8">
        <v>1</v>
      </c>
      <c r="H3577" s="8">
        <v>0</v>
      </c>
      <c r="I3577" s="8">
        <v>0</v>
      </c>
      <c r="J3577" s="8">
        <v>0</v>
      </c>
      <c r="K3577" s="8">
        <v>1</v>
      </c>
      <c r="L3577" s="8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5">
        <v>501040072</v>
      </c>
    </row>
    <row r="3578" spans="1:21" hidden="1" x14ac:dyDescent="0.25">
      <c r="A3578" s="8" t="s">
        <v>5018</v>
      </c>
      <c r="B3578" s="2" t="s">
        <v>3992</v>
      </c>
      <c r="C3578" s="2" t="s">
        <v>283</v>
      </c>
      <c r="D3578" s="2" t="s">
        <v>278</v>
      </c>
      <c r="E3578" s="2" t="s">
        <v>277</v>
      </c>
      <c r="F3578" s="8" t="s">
        <v>36</v>
      </c>
      <c r="G3578" s="8">
        <v>1</v>
      </c>
      <c r="H3578" s="8">
        <v>0</v>
      </c>
      <c r="I3578" s="8">
        <v>0</v>
      </c>
      <c r="J3578" s="8">
        <v>0</v>
      </c>
      <c r="K3578" s="8">
        <v>1</v>
      </c>
      <c r="L3578" s="8">
        <v>1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5">
        <v>501050019</v>
      </c>
    </row>
    <row r="3579" spans="1:21" hidden="1" x14ac:dyDescent="0.25">
      <c r="A3579" s="8" t="s">
        <v>5018</v>
      </c>
      <c r="B3579" s="2" t="s">
        <v>3993</v>
      </c>
      <c r="C3579" s="2" t="s">
        <v>283</v>
      </c>
      <c r="D3579" s="2" t="s">
        <v>278</v>
      </c>
      <c r="E3579" s="2" t="s">
        <v>277</v>
      </c>
      <c r="F3579" s="8" t="s">
        <v>36</v>
      </c>
      <c r="G3579" s="8">
        <v>1</v>
      </c>
      <c r="H3579" s="8">
        <v>0</v>
      </c>
      <c r="I3579" s="8">
        <v>0</v>
      </c>
      <c r="J3579" s="8">
        <v>0</v>
      </c>
      <c r="K3579" s="8">
        <v>1</v>
      </c>
      <c r="L3579" s="8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5">
        <v>501050027</v>
      </c>
    </row>
    <row r="3580" spans="1:21" hidden="1" x14ac:dyDescent="0.25">
      <c r="A3580" s="8" t="s">
        <v>5018</v>
      </c>
      <c r="B3580" s="2" t="s">
        <v>3994</v>
      </c>
      <c r="C3580" s="2" t="s">
        <v>283</v>
      </c>
      <c r="D3580" s="2" t="s">
        <v>278</v>
      </c>
      <c r="E3580" s="2" t="s">
        <v>277</v>
      </c>
      <c r="F3580" s="8" t="s">
        <v>36</v>
      </c>
      <c r="G3580" s="8">
        <v>1</v>
      </c>
      <c r="H3580" s="8">
        <v>0</v>
      </c>
      <c r="I3580" s="8">
        <v>0</v>
      </c>
      <c r="J3580" s="8">
        <v>0</v>
      </c>
      <c r="K3580" s="8">
        <v>1</v>
      </c>
      <c r="L3580" s="8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5">
        <v>501050035</v>
      </c>
    </row>
    <row r="3581" spans="1:21" hidden="1" x14ac:dyDescent="0.25">
      <c r="A3581" s="8" t="s">
        <v>5018</v>
      </c>
      <c r="B3581" s="2" t="s">
        <v>3995</v>
      </c>
      <c r="C3581" s="2" t="s">
        <v>283</v>
      </c>
      <c r="D3581" s="2" t="s">
        <v>278</v>
      </c>
      <c r="E3581" s="2" t="s">
        <v>277</v>
      </c>
      <c r="F3581" s="8" t="s">
        <v>36</v>
      </c>
      <c r="G3581" s="8">
        <v>1</v>
      </c>
      <c r="H3581" s="8">
        <v>0</v>
      </c>
      <c r="I3581" s="8">
        <v>0</v>
      </c>
      <c r="J3581" s="8">
        <v>0</v>
      </c>
      <c r="K3581" s="8">
        <v>1</v>
      </c>
      <c r="L3581" s="8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5">
        <v>501050043</v>
      </c>
    </row>
    <row r="3582" spans="1:21" hidden="1" x14ac:dyDescent="0.25">
      <c r="A3582" s="8" t="s">
        <v>5018</v>
      </c>
      <c r="B3582" s="2" t="s">
        <v>3996</v>
      </c>
      <c r="C3582" s="2" t="s">
        <v>284</v>
      </c>
      <c r="D3582" s="2" t="s">
        <v>278</v>
      </c>
      <c r="E3582" s="2" t="s">
        <v>277</v>
      </c>
      <c r="F3582" s="8" t="s">
        <v>36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1</v>
      </c>
      <c r="Q3582" s="8">
        <v>0</v>
      </c>
      <c r="R3582" s="8">
        <v>0</v>
      </c>
      <c r="S3582" s="8">
        <v>0</v>
      </c>
      <c r="T3582" s="8">
        <v>0</v>
      </c>
      <c r="U3582" s="5">
        <v>501060014</v>
      </c>
    </row>
    <row r="3583" spans="1:21" hidden="1" x14ac:dyDescent="0.25">
      <c r="A3583" s="8" t="s">
        <v>5018</v>
      </c>
      <c r="B3583" s="2" t="s">
        <v>3997</v>
      </c>
      <c r="C3583" s="2" t="s">
        <v>284</v>
      </c>
      <c r="D3583" s="2" t="s">
        <v>278</v>
      </c>
      <c r="E3583" s="2" t="s">
        <v>277</v>
      </c>
      <c r="F3583" s="8" t="s">
        <v>36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</v>
      </c>
      <c r="Q3583" s="8">
        <v>0</v>
      </c>
      <c r="R3583" s="8">
        <v>0</v>
      </c>
      <c r="S3583" s="8">
        <v>0</v>
      </c>
      <c r="T3583" s="8">
        <v>0</v>
      </c>
      <c r="U3583" s="5">
        <v>501060022</v>
      </c>
    </row>
    <row r="3584" spans="1:21" hidden="1" x14ac:dyDescent="0.25">
      <c r="A3584" s="8" t="s">
        <v>5018</v>
      </c>
      <c r="B3584" s="2" t="s">
        <v>3998</v>
      </c>
      <c r="C3584" s="2" t="s">
        <v>284</v>
      </c>
      <c r="D3584" s="2" t="s">
        <v>278</v>
      </c>
      <c r="E3584" s="2" t="s">
        <v>277</v>
      </c>
      <c r="F3584" s="8" t="s">
        <v>36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1</v>
      </c>
      <c r="Q3584" s="8">
        <v>0</v>
      </c>
      <c r="R3584" s="8">
        <v>0</v>
      </c>
      <c r="S3584" s="8">
        <v>0</v>
      </c>
      <c r="T3584" s="8">
        <v>0</v>
      </c>
      <c r="U3584" s="5">
        <v>501060030</v>
      </c>
    </row>
    <row r="3585" spans="1:21" hidden="1" x14ac:dyDescent="0.25">
      <c r="A3585" s="8" t="s">
        <v>5018</v>
      </c>
      <c r="B3585" s="2" t="s">
        <v>3999</v>
      </c>
      <c r="C3585" s="2" t="s">
        <v>284</v>
      </c>
      <c r="D3585" s="2" t="s">
        <v>278</v>
      </c>
      <c r="E3585" s="2" t="s">
        <v>277</v>
      </c>
      <c r="F3585" s="8" t="s">
        <v>24</v>
      </c>
      <c r="G3585" s="8">
        <v>0</v>
      </c>
      <c r="H3585" s="8">
        <v>1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1</v>
      </c>
      <c r="P3585" s="8">
        <v>1</v>
      </c>
      <c r="Q3585" s="8">
        <v>0</v>
      </c>
      <c r="R3585" s="8">
        <v>0</v>
      </c>
      <c r="S3585" s="8">
        <v>0</v>
      </c>
      <c r="T3585" s="8">
        <v>0</v>
      </c>
      <c r="U3585" s="5">
        <v>501060049</v>
      </c>
    </row>
    <row r="3586" spans="1:21" hidden="1" x14ac:dyDescent="0.25">
      <c r="A3586" s="8" t="s">
        <v>5018</v>
      </c>
      <c r="B3586" s="2" t="s">
        <v>4000</v>
      </c>
      <c r="C3586" s="2" t="s">
        <v>284</v>
      </c>
      <c r="D3586" s="2" t="s">
        <v>278</v>
      </c>
      <c r="E3586" s="2" t="s">
        <v>277</v>
      </c>
      <c r="F3586" s="8" t="s">
        <v>36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1</v>
      </c>
      <c r="Q3586" s="8">
        <v>0</v>
      </c>
      <c r="R3586" s="8">
        <v>0</v>
      </c>
      <c r="S3586" s="8">
        <v>0</v>
      </c>
      <c r="T3586" s="8">
        <v>0</v>
      </c>
      <c r="U3586" s="5">
        <v>501060057</v>
      </c>
    </row>
    <row r="3587" spans="1:21" hidden="1" x14ac:dyDescent="0.25">
      <c r="A3587" s="8" t="s">
        <v>5018</v>
      </c>
      <c r="B3587" s="2" t="s">
        <v>4001</v>
      </c>
      <c r="C3587" s="2" t="s">
        <v>285</v>
      </c>
      <c r="D3587" s="2" t="s">
        <v>278</v>
      </c>
      <c r="E3587" s="2" t="s">
        <v>277</v>
      </c>
      <c r="F3587" s="8" t="s">
        <v>24</v>
      </c>
      <c r="G3587" s="8">
        <v>1</v>
      </c>
      <c r="H3587" s="8">
        <v>0</v>
      </c>
      <c r="I3587" s="8">
        <v>0</v>
      </c>
      <c r="J3587" s="8">
        <v>0</v>
      </c>
      <c r="K3587" s="8">
        <v>1</v>
      </c>
      <c r="L3587" s="8">
        <v>1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5">
        <v>501070010</v>
      </c>
    </row>
    <row r="3588" spans="1:21" hidden="1" x14ac:dyDescent="0.25">
      <c r="A3588" s="8" t="s">
        <v>5018</v>
      </c>
      <c r="B3588" s="2" t="s">
        <v>4002</v>
      </c>
      <c r="C3588" s="2" t="s">
        <v>285</v>
      </c>
      <c r="D3588" s="2" t="s">
        <v>278</v>
      </c>
      <c r="E3588" s="2" t="s">
        <v>277</v>
      </c>
      <c r="F3588" s="8" t="s">
        <v>24</v>
      </c>
      <c r="G3588" s="8">
        <v>1</v>
      </c>
      <c r="H3588" s="8">
        <v>1</v>
      </c>
      <c r="I3588" s="8">
        <v>0</v>
      </c>
      <c r="J3588" s="8">
        <v>0</v>
      </c>
      <c r="K3588" s="8">
        <v>1</v>
      </c>
      <c r="L3588" s="8">
        <v>1</v>
      </c>
      <c r="M3588" s="8">
        <v>0</v>
      </c>
      <c r="N3588" s="8">
        <v>1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5">
        <v>501070028</v>
      </c>
    </row>
    <row r="3589" spans="1:21" hidden="1" x14ac:dyDescent="0.25">
      <c r="A3589" s="8" t="s">
        <v>5018</v>
      </c>
      <c r="B3589" s="2" t="s">
        <v>4003</v>
      </c>
      <c r="C3589" s="2" t="s">
        <v>285</v>
      </c>
      <c r="D3589" s="2" t="s">
        <v>278</v>
      </c>
      <c r="E3589" s="2" t="s">
        <v>277</v>
      </c>
      <c r="F3589" s="8" t="s">
        <v>24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5">
        <v>501070036</v>
      </c>
    </row>
    <row r="3590" spans="1:21" hidden="1" x14ac:dyDescent="0.25">
      <c r="A3590" s="8" t="s">
        <v>5018</v>
      </c>
      <c r="B3590" s="2" t="s">
        <v>4004</v>
      </c>
      <c r="C3590" s="2" t="s">
        <v>285</v>
      </c>
      <c r="D3590" s="2" t="s">
        <v>278</v>
      </c>
      <c r="E3590" s="2" t="s">
        <v>277</v>
      </c>
      <c r="F3590" s="8" t="s">
        <v>36</v>
      </c>
      <c r="G3590" s="8">
        <v>1</v>
      </c>
      <c r="H3590" s="8">
        <v>0</v>
      </c>
      <c r="I3590" s="8">
        <v>0</v>
      </c>
      <c r="J3590" s="8">
        <v>0</v>
      </c>
      <c r="K3590" s="8">
        <v>1</v>
      </c>
      <c r="L3590" s="8">
        <v>1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5">
        <v>501070044</v>
      </c>
    </row>
    <row r="3591" spans="1:21" hidden="1" x14ac:dyDescent="0.25">
      <c r="A3591" s="8" t="s">
        <v>5018</v>
      </c>
      <c r="B3591" s="2" t="s">
        <v>4005</v>
      </c>
      <c r="C3591" s="2" t="s">
        <v>285</v>
      </c>
      <c r="D3591" s="2" t="s">
        <v>278</v>
      </c>
      <c r="E3591" s="2" t="s">
        <v>277</v>
      </c>
      <c r="F3591" s="8" t="s">
        <v>36</v>
      </c>
      <c r="G3591" s="8">
        <v>1</v>
      </c>
      <c r="H3591" s="8">
        <v>0</v>
      </c>
      <c r="I3591" s="8">
        <v>0</v>
      </c>
      <c r="J3591" s="8">
        <v>0</v>
      </c>
      <c r="K3591" s="8">
        <v>1</v>
      </c>
      <c r="L3591" s="8">
        <v>1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5">
        <v>501070052</v>
      </c>
    </row>
    <row r="3592" spans="1:21" hidden="1" x14ac:dyDescent="0.25">
      <c r="A3592" s="8" t="s">
        <v>5018</v>
      </c>
      <c r="B3592" s="2" t="s">
        <v>4006</v>
      </c>
      <c r="C3592" s="2" t="s">
        <v>285</v>
      </c>
      <c r="D3592" s="2" t="s">
        <v>278</v>
      </c>
      <c r="E3592" s="2" t="s">
        <v>277</v>
      </c>
      <c r="F3592" s="8" t="s">
        <v>36</v>
      </c>
      <c r="G3592" s="8">
        <v>1</v>
      </c>
      <c r="H3592" s="8">
        <v>0</v>
      </c>
      <c r="I3592" s="8">
        <v>0</v>
      </c>
      <c r="J3592" s="8">
        <v>0</v>
      </c>
      <c r="K3592" s="8">
        <v>1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5">
        <v>501070060</v>
      </c>
    </row>
    <row r="3593" spans="1:21" hidden="1" x14ac:dyDescent="0.25">
      <c r="A3593" s="8" t="s">
        <v>5018</v>
      </c>
      <c r="B3593" s="2" t="s">
        <v>4007</v>
      </c>
      <c r="C3593" s="2" t="s">
        <v>285</v>
      </c>
      <c r="D3593" s="2" t="s">
        <v>278</v>
      </c>
      <c r="E3593" s="2" t="s">
        <v>277</v>
      </c>
      <c r="F3593" s="8" t="s">
        <v>36</v>
      </c>
      <c r="G3593" s="8">
        <v>1</v>
      </c>
      <c r="H3593" s="8">
        <v>0</v>
      </c>
      <c r="I3593" s="8">
        <v>0</v>
      </c>
      <c r="J3593" s="8">
        <v>0</v>
      </c>
      <c r="K3593" s="8">
        <v>1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5">
        <v>501070079</v>
      </c>
    </row>
    <row r="3594" spans="1:21" hidden="1" x14ac:dyDescent="0.25">
      <c r="A3594" s="8" t="s">
        <v>5018</v>
      </c>
      <c r="B3594" s="2" t="s">
        <v>4008</v>
      </c>
      <c r="C3594" s="2" t="s">
        <v>285</v>
      </c>
      <c r="D3594" s="2" t="s">
        <v>278</v>
      </c>
      <c r="E3594" s="2" t="s">
        <v>277</v>
      </c>
      <c r="F3594" s="8" t="s">
        <v>36</v>
      </c>
      <c r="G3594" s="8">
        <v>1</v>
      </c>
      <c r="H3594" s="8">
        <v>0</v>
      </c>
      <c r="I3594" s="8">
        <v>0</v>
      </c>
      <c r="J3594" s="8">
        <v>0</v>
      </c>
      <c r="K3594" s="8">
        <v>1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5">
        <v>501070087</v>
      </c>
    </row>
    <row r="3595" spans="1:21" hidden="1" x14ac:dyDescent="0.25">
      <c r="A3595" s="8" t="s">
        <v>5018</v>
      </c>
      <c r="B3595" s="2" t="s">
        <v>4009</v>
      </c>
      <c r="C3595" s="2" t="s">
        <v>285</v>
      </c>
      <c r="D3595" s="2" t="s">
        <v>278</v>
      </c>
      <c r="E3595" s="2" t="s">
        <v>277</v>
      </c>
      <c r="F3595" s="8" t="s">
        <v>36</v>
      </c>
      <c r="G3595" s="8">
        <v>1</v>
      </c>
      <c r="H3595" s="8">
        <v>0</v>
      </c>
      <c r="I3595" s="8">
        <v>0</v>
      </c>
      <c r="J3595" s="8">
        <v>0</v>
      </c>
      <c r="K3595" s="8">
        <v>1</v>
      </c>
      <c r="L3595" s="8">
        <v>1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5">
        <v>501070095</v>
      </c>
    </row>
    <row r="3596" spans="1:21" hidden="1" x14ac:dyDescent="0.25">
      <c r="A3596" s="8" t="s">
        <v>5018</v>
      </c>
      <c r="B3596" s="2" t="s">
        <v>4010</v>
      </c>
      <c r="C3596" s="2" t="s">
        <v>285</v>
      </c>
      <c r="D3596" s="2" t="s">
        <v>278</v>
      </c>
      <c r="E3596" s="2" t="s">
        <v>277</v>
      </c>
      <c r="F3596" s="8" t="s">
        <v>36</v>
      </c>
      <c r="G3596" s="8">
        <v>1</v>
      </c>
      <c r="H3596" s="8">
        <v>0</v>
      </c>
      <c r="I3596" s="8">
        <v>0</v>
      </c>
      <c r="J3596" s="8">
        <v>0</v>
      </c>
      <c r="K3596" s="8">
        <v>1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5">
        <v>501070109</v>
      </c>
    </row>
    <row r="3597" spans="1:21" hidden="1" x14ac:dyDescent="0.25">
      <c r="A3597" s="8" t="s">
        <v>5018</v>
      </c>
      <c r="B3597" s="2" t="s">
        <v>4011</v>
      </c>
      <c r="C3597" s="2" t="s">
        <v>285</v>
      </c>
      <c r="D3597" s="2" t="s">
        <v>278</v>
      </c>
      <c r="E3597" s="2" t="s">
        <v>277</v>
      </c>
      <c r="F3597" s="8" t="s">
        <v>36</v>
      </c>
      <c r="G3597" s="8">
        <v>1</v>
      </c>
      <c r="H3597" s="8">
        <v>0</v>
      </c>
      <c r="I3597" s="8">
        <v>0</v>
      </c>
      <c r="J3597" s="8">
        <v>0</v>
      </c>
      <c r="K3597" s="8">
        <v>1</v>
      </c>
      <c r="L3597" s="8">
        <v>1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5">
        <v>501070117</v>
      </c>
    </row>
    <row r="3598" spans="1:21" hidden="1" x14ac:dyDescent="0.25">
      <c r="A3598" s="8" t="s">
        <v>5018</v>
      </c>
      <c r="B3598" s="2" t="s">
        <v>4012</v>
      </c>
      <c r="C3598" s="2" t="s">
        <v>286</v>
      </c>
      <c r="D3598" s="2" t="s">
        <v>278</v>
      </c>
      <c r="E3598" s="2" t="s">
        <v>277</v>
      </c>
      <c r="F3598" s="8" t="s">
        <v>24</v>
      </c>
      <c r="G3598" s="8">
        <v>1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1</v>
      </c>
      <c r="Q3598" s="8">
        <v>0</v>
      </c>
      <c r="R3598" s="8">
        <v>1</v>
      </c>
      <c r="S3598" s="8">
        <v>1</v>
      </c>
      <c r="T3598" s="8">
        <v>0</v>
      </c>
      <c r="U3598" s="5">
        <v>501080015</v>
      </c>
    </row>
    <row r="3599" spans="1:21" hidden="1" x14ac:dyDescent="0.25">
      <c r="A3599" s="8" t="s">
        <v>5018</v>
      </c>
      <c r="B3599" s="2" t="s">
        <v>4013</v>
      </c>
      <c r="C3599" s="2" t="s">
        <v>286</v>
      </c>
      <c r="D3599" s="2" t="s">
        <v>278</v>
      </c>
      <c r="E3599" s="2" t="s">
        <v>277</v>
      </c>
      <c r="F3599" s="8" t="s">
        <v>24</v>
      </c>
      <c r="G3599" s="8">
        <v>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1</v>
      </c>
      <c r="S3599" s="8">
        <v>1</v>
      </c>
      <c r="T3599" s="8">
        <v>0</v>
      </c>
      <c r="U3599" s="5">
        <v>501080023</v>
      </c>
    </row>
    <row r="3600" spans="1:21" hidden="1" x14ac:dyDescent="0.25">
      <c r="A3600" s="8" t="s">
        <v>5018</v>
      </c>
      <c r="B3600" s="2" t="s">
        <v>4014</v>
      </c>
      <c r="C3600" s="2" t="s">
        <v>286</v>
      </c>
      <c r="D3600" s="2" t="s">
        <v>278</v>
      </c>
      <c r="E3600" s="2" t="s">
        <v>277</v>
      </c>
      <c r="F3600" s="8" t="s">
        <v>24</v>
      </c>
      <c r="G3600" s="8">
        <v>1</v>
      </c>
      <c r="H3600" s="8">
        <v>1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0</v>
      </c>
      <c r="R3600" s="8">
        <v>1</v>
      </c>
      <c r="S3600" s="8">
        <v>1</v>
      </c>
      <c r="T3600" s="8">
        <v>0</v>
      </c>
      <c r="U3600" s="5">
        <v>501080031</v>
      </c>
    </row>
    <row r="3601" spans="1:21" hidden="1" x14ac:dyDescent="0.25">
      <c r="A3601" s="8" t="s">
        <v>5018</v>
      </c>
      <c r="B3601" s="2" t="s">
        <v>4015</v>
      </c>
      <c r="C3601" s="2" t="s">
        <v>286</v>
      </c>
      <c r="D3601" s="2" t="s">
        <v>278</v>
      </c>
      <c r="E3601" s="2" t="s">
        <v>277</v>
      </c>
      <c r="F3601" s="8" t="s">
        <v>24</v>
      </c>
      <c r="G3601" s="8">
        <v>1</v>
      </c>
      <c r="H3601" s="8">
        <v>1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1</v>
      </c>
      <c r="O3601" s="8">
        <v>0</v>
      </c>
      <c r="P3601" s="8">
        <v>1</v>
      </c>
      <c r="Q3601" s="8">
        <v>0</v>
      </c>
      <c r="R3601" s="8">
        <v>1</v>
      </c>
      <c r="S3601" s="8">
        <v>1</v>
      </c>
      <c r="T3601" s="8">
        <v>0</v>
      </c>
      <c r="U3601" s="5">
        <v>501080040</v>
      </c>
    </row>
    <row r="3602" spans="1:21" hidden="1" x14ac:dyDescent="0.25">
      <c r="A3602" s="8" t="s">
        <v>5018</v>
      </c>
      <c r="B3602" s="2" t="s">
        <v>4016</v>
      </c>
      <c r="C3602" s="2" t="s">
        <v>286</v>
      </c>
      <c r="D3602" s="2" t="s">
        <v>278</v>
      </c>
      <c r="E3602" s="2" t="s">
        <v>277</v>
      </c>
      <c r="F3602" s="8" t="s">
        <v>24</v>
      </c>
      <c r="G3602" s="8">
        <v>1</v>
      </c>
      <c r="H3602" s="8">
        <v>1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1</v>
      </c>
      <c r="T3602" s="8">
        <v>0</v>
      </c>
      <c r="U3602" s="5">
        <v>501080058</v>
      </c>
    </row>
    <row r="3603" spans="1:21" hidden="1" x14ac:dyDescent="0.25">
      <c r="A3603" s="8" t="s">
        <v>5018</v>
      </c>
      <c r="B3603" s="2" t="s">
        <v>4017</v>
      </c>
      <c r="C3603" s="2" t="s">
        <v>286</v>
      </c>
      <c r="D3603" s="2" t="s">
        <v>278</v>
      </c>
      <c r="E3603" s="2" t="s">
        <v>277</v>
      </c>
      <c r="F3603" s="8" t="s">
        <v>24</v>
      </c>
      <c r="G3603" s="8">
        <v>1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</v>
      </c>
      <c r="Q3603" s="8">
        <v>0</v>
      </c>
      <c r="R3603" s="8">
        <v>1</v>
      </c>
      <c r="S3603" s="8">
        <v>1</v>
      </c>
      <c r="T3603" s="8">
        <v>0</v>
      </c>
      <c r="U3603" s="5">
        <v>501080066</v>
      </c>
    </row>
    <row r="3604" spans="1:21" hidden="1" x14ac:dyDescent="0.25">
      <c r="A3604" s="8" t="s">
        <v>5018</v>
      </c>
      <c r="B3604" s="2" t="s">
        <v>4018</v>
      </c>
      <c r="C3604" s="2" t="s">
        <v>286</v>
      </c>
      <c r="D3604" s="2" t="s">
        <v>278</v>
      </c>
      <c r="E3604" s="2" t="s">
        <v>277</v>
      </c>
      <c r="F3604" s="8" t="s">
        <v>24</v>
      </c>
      <c r="G3604" s="8">
        <v>1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5">
        <v>501080074</v>
      </c>
    </row>
    <row r="3605" spans="1:21" hidden="1" x14ac:dyDescent="0.25">
      <c r="A3605" s="8" t="s">
        <v>5018</v>
      </c>
      <c r="B3605" s="2" t="s">
        <v>4019</v>
      </c>
      <c r="C3605" s="2" t="s">
        <v>286</v>
      </c>
      <c r="D3605" s="2" t="s">
        <v>278</v>
      </c>
      <c r="E3605" s="2" t="s">
        <v>277</v>
      </c>
      <c r="F3605" s="8" t="s">
        <v>24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0</v>
      </c>
      <c r="S3605" s="8">
        <v>0</v>
      </c>
      <c r="T3605" s="8">
        <v>0</v>
      </c>
      <c r="U3605" s="5">
        <v>501080082</v>
      </c>
    </row>
    <row r="3606" spans="1:21" hidden="1" x14ac:dyDescent="0.25">
      <c r="A3606" s="8" t="s">
        <v>5018</v>
      </c>
      <c r="B3606" s="2" t="s">
        <v>4020</v>
      </c>
      <c r="C3606" s="2" t="s">
        <v>286</v>
      </c>
      <c r="D3606" s="2" t="s">
        <v>278</v>
      </c>
      <c r="E3606" s="2" t="s">
        <v>277</v>
      </c>
      <c r="F3606" s="8" t="s">
        <v>24</v>
      </c>
      <c r="G3606" s="8">
        <v>1</v>
      </c>
      <c r="H3606" s="8">
        <v>1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1</v>
      </c>
      <c r="Q3606" s="8">
        <v>0</v>
      </c>
      <c r="R3606" s="8">
        <v>1</v>
      </c>
      <c r="S3606" s="8">
        <v>1</v>
      </c>
      <c r="T3606" s="8">
        <v>0</v>
      </c>
      <c r="U3606" s="5">
        <v>501080090</v>
      </c>
    </row>
    <row r="3607" spans="1:21" hidden="1" x14ac:dyDescent="0.25">
      <c r="A3607" s="8" t="s">
        <v>5018</v>
      </c>
      <c r="B3607" s="2" t="s">
        <v>4021</v>
      </c>
      <c r="C3607" s="2" t="s">
        <v>286</v>
      </c>
      <c r="D3607" s="2" t="s">
        <v>278</v>
      </c>
      <c r="E3607" s="2" t="s">
        <v>277</v>
      </c>
      <c r="F3607" s="8" t="s">
        <v>24</v>
      </c>
      <c r="G3607" s="8">
        <v>1</v>
      </c>
      <c r="H3607" s="8">
        <v>1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1</v>
      </c>
      <c r="O3607" s="8">
        <v>0</v>
      </c>
      <c r="P3607" s="8">
        <v>1</v>
      </c>
      <c r="Q3607" s="8">
        <v>0</v>
      </c>
      <c r="R3607" s="8">
        <v>1</v>
      </c>
      <c r="S3607" s="8">
        <v>1</v>
      </c>
      <c r="T3607" s="8">
        <v>0</v>
      </c>
      <c r="U3607" s="5">
        <v>501080104</v>
      </c>
    </row>
    <row r="3608" spans="1:21" hidden="1" x14ac:dyDescent="0.25">
      <c r="A3608" s="8" t="s">
        <v>5018</v>
      </c>
      <c r="B3608" s="2" t="s">
        <v>4022</v>
      </c>
      <c r="C3608" s="2" t="s">
        <v>288</v>
      </c>
      <c r="D3608" s="2" t="s">
        <v>287</v>
      </c>
      <c r="E3608" s="2" t="s">
        <v>277</v>
      </c>
      <c r="F3608" s="8" t="s">
        <v>36</v>
      </c>
      <c r="G3608" s="8">
        <v>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5">
        <v>502010010</v>
      </c>
    </row>
    <row r="3609" spans="1:21" hidden="1" x14ac:dyDescent="0.25">
      <c r="A3609" s="8" t="s">
        <v>5018</v>
      </c>
      <c r="B3609" s="2" t="s">
        <v>4023</v>
      </c>
      <c r="C3609" s="2" t="s">
        <v>288</v>
      </c>
      <c r="D3609" s="2" t="s">
        <v>287</v>
      </c>
      <c r="E3609" s="2" t="s">
        <v>277</v>
      </c>
      <c r="F3609" s="8" t="s">
        <v>36</v>
      </c>
      <c r="G3609" s="8">
        <v>0</v>
      </c>
      <c r="H3609" s="8">
        <v>1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8">
        <v>0</v>
      </c>
      <c r="T3609" s="8">
        <v>0</v>
      </c>
      <c r="U3609" s="5">
        <v>502010029</v>
      </c>
    </row>
    <row r="3610" spans="1:21" hidden="1" x14ac:dyDescent="0.25">
      <c r="A3610" s="8" t="s">
        <v>5018</v>
      </c>
      <c r="B3610" s="2" t="s">
        <v>4024</v>
      </c>
      <c r="C3610" s="2" t="s">
        <v>290</v>
      </c>
      <c r="D3610" s="2" t="s">
        <v>289</v>
      </c>
      <c r="E3610" s="2" t="s">
        <v>277</v>
      </c>
      <c r="F3610" s="8" t="s">
        <v>36</v>
      </c>
      <c r="G3610" s="8">
        <v>1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0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5">
        <v>503010014</v>
      </c>
    </row>
    <row r="3611" spans="1:21" hidden="1" x14ac:dyDescent="0.25">
      <c r="A3611" s="8" t="s">
        <v>5018</v>
      </c>
      <c r="B3611" s="2" t="s">
        <v>4025</v>
      </c>
      <c r="C3611" s="2" t="s">
        <v>290</v>
      </c>
      <c r="D3611" s="2" t="s">
        <v>289</v>
      </c>
      <c r="E3611" s="2" t="s">
        <v>277</v>
      </c>
      <c r="F3611" s="8" t="s">
        <v>36</v>
      </c>
      <c r="G3611" s="8">
        <v>1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0</v>
      </c>
      <c r="O3611" s="8">
        <v>0</v>
      </c>
      <c r="P3611" s="8">
        <v>1</v>
      </c>
      <c r="Q3611" s="8">
        <v>0</v>
      </c>
      <c r="R3611" s="8">
        <v>0</v>
      </c>
      <c r="S3611" s="8">
        <v>0</v>
      </c>
      <c r="T3611" s="8">
        <v>0</v>
      </c>
      <c r="U3611" s="5">
        <v>503010022</v>
      </c>
    </row>
    <row r="3612" spans="1:21" hidden="1" x14ac:dyDescent="0.25">
      <c r="A3612" s="8" t="s">
        <v>5018</v>
      </c>
      <c r="B3612" s="2" t="s">
        <v>4026</v>
      </c>
      <c r="C3612" s="2" t="s">
        <v>291</v>
      </c>
      <c r="D3612" s="2" t="s">
        <v>289</v>
      </c>
      <c r="E3612" s="2" t="s">
        <v>277</v>
      </c>
      <c r="F3612" s="8" t="s">
        <v>36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1</v>
      </c>
      <c r="Q3612" s="8">
        <v>0</v>
      </c>
      <c r="R3612" s="8">
        <v>0</v>
      </c>
      <c r="S3612" s="8">
        <v>0</v>
      </c>
      <c r="T3612" s="8">
        <v>0</v>
      </c>
      <c r="U3612" s="5">
        <v>503020010</v>
      </c>
    </row>
    <row r="3613" spans="1:21" hidden="1" x14ac:dyDescent="0.25">
      <c r="A3613" s="8" t="s">
        <v>5018</v>
      </c>
      <c r="B3613" s="2" t="s">
        <v>4027</v>
      </c>
      <c r="C3613" s="2" t="s">
        <v>291</v>
      </c>
      <c r="D3613" s="2" t="s">
        <v>289</v>
      </c>
      <c r="E3613" s="2" t="s">
        <v>277</v>
      </c>
      <c r="F3613" s="8" t="s">
        <v>36</v>
      </c>
      <c r="G3613" s="8">
        <v>0</v>
      </c>
      <c r="H3613" s="8">
        <v>1</v>
      </c>
      <c r="I3613" s="8">
        <v>0</v>
      </c>
      <c r="J3613" s="8">
        <v>0</v>
      </c>
      <c r="K3613" s="8">
        <v>0</v>
      </c>
      <c r="L3613" s="8">
        <v>0</v>
      </c>
      <c r="M3613" s="8">
        <v>1</v>
      </c>
      <c r="N3613" s="8">
        <v>0</v>
      </c>
      <c r="O3613" s="8">
        <v>0</v>
      </c>
      <c r="P3613" s="8">
        <v>1</v>
      </c>
      <c r="Q3613" s="8">
        <v>0</v>
      </c>
      <c r="R3613" s="8">
        <v>0</v>
      </c>
      <c r="S3613" s="8">
        <v>0</v>
      </c>
      <c r="T3613" s="8">
        <v>0</v>
      </c>
      <c r="U3613" s="5">
        <v>503020028</v>
      </c>
    </row>
    <row r="3614" spans="1:21" hidden="1" x14ac:dyDescent="0.25">
      <c r="A3614" s="8" t="s">
        <v>5018</v>
      </c>
      <c r="B3614" s="2" t="s">
        <v>4028</v>
      </c>
      <c r="C3614" s="2" t="s">
        <v>292</v>
      </c>
      <c r="D3614" s="2" t="s">
        <v>289</v>
      </c>
      <c r="E3614" s="2" t="s">
        <v>277</v>
      </c>
      <c r="F3614" s="8" t="s">
        <v>36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0</v>
      </c>
      <c r="P3614" s="8">
        <v>1</v>
      </c>
      <c r="Q3614" s="8">
        <v>0</v>
      </c>
      <c r="R3614" s="8">
        <v>0</v>
      </c>
      <c r="S3614" s="8">
        <v>0</v>
      </c>
      <c r="T3614" s="8">
        <v>0</v>
      </c>
      <c r="U3614" s="5">
        <v>503030015</v>
      </c>
    </row>
    <row r="3615" spans="1:21" hidden="1" x14ac:dyDescent="0.25">
      <c r="A3615" s="8" t="s">
        <v>5018</v>
      </c>
      <c r="B3615" s="2" t="s">
        <v>4029</v>
      </c>
      <c r="C3615" s="2" t="s">
        <v>292</v>
      </c>
      <c r="D3615" s="2" t="s">
        <v>289</v>
      </c>
      <c r="E3615" s="2" t="s">
        <v>277</v>
      </c>
      <c r="F3615" s="8" t="s">
        <v>36</v>
      </c>
      <c r="G3615" s="8">
        <v>0</v>
      </c>
      <c r="H3615" s="8">
        <v>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0</v>
      </c>
      <c r="U3615" s="5">
        <v>503030023</v>
      </c>
    </row>
    <row r="3616" spans="1:21" hidden="1" x14ac:dyDescent="0.25">
      <c r="A3616" s="8" t="s">
        <v>5018</v>
      </c>
      <c r="B3616" s="2" t="s">
        <v>4030</v>
      </c>
      <c r="C3616" s="2" t="s">
        <v>292</v>
      </c>
      <c r="D3616" s="2" t="s">
        <v>289</v>
      </c>
      <c r="E3616" s="2" t="s">
        <v>277</v>
      </c>
      <c r="F3616" s="8" t="s">
        <v>36</v>
      </c>
      <c r="G3616" s="8">
        <v>0</v>
      </c>
      <c r="H3616" s="8">
        <v>1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0</v>
      </c>
      <c r="T3616" s="8">
        <v>0</v>
      </c>
      <c r="U3616" s="5">
        <v>503030031</v>
      </c>
    </row>
    <row r="3617" spans="1:21" hidden="1" x14ac:dyDescent="0.25">
      <c r="A3617" s="8" t="s">
        <v>5018</v>
      </c>
      <c r="B3617" s="2" t="s">
        <v>4031</v>
      </c>
      <c r="C3617" s="2" t="s">
        <v>292</v>
      </c>
      <c r="D3617" s="2" t="s">
        <v>289</v>
      </c>
      <c r="E3617" s="2" t="s">
        <v>277</v>
      </c>
      <c r="F3617" s="8" t="s">
        <v>36</v>
      </c>
      <c r="G3617" s="8">
        <v>0</v>
      </c>
      <c r="H3617" s="8">
        <v>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0</v>
      </c>
      <c r="S3617" s="8">
        <v>0</v>
      </c>
      <c r="T3617" s="8">
        <v>0</v>
      </c>
      <c r="U3617" s="5">
        <v>503030040</v>
      </c>
    </row>
    <row r="3618" spans="1:21" hidden="1" x14ac:dyDescent="0.25">
      <c r="A3618" s="8" t="s">
        <v>5018</v>
      </c>
      <c r="B3618" s="2" t="s">
        <v>4032</v>
      </c>
      <c r="C3618" s="2" t="s">
        <v>292</v>
      </c>
      <c r="D3618" s="2" t="s">
        <v>289</v>
      </c>
      <c r="E3618" s="2" t="s">
        <v>277</v>
      </c>
      <c r="F3618" s="8" t="s">
        <v>24</v>
      </c>
      <c r="G3618" s="8">
        <v>1</v>
      </c>
      <c r="H3618" s="8">
        <v>1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1</v>
      </c>
      <c r="Q3618" s="8">
        <v>0</v>
      </c>
      <c r="R3618" s="8">
        <v>1</v>
      </c>
      <c r="S3618" s="8">
        <v>1</v>
      </c>
      <c r="T3618" s="8">
        <v>0</v>
      </c>
      <c r="U3618" s="5">
        <v>503030058</v>
      </c>
    </row>
    <row r="3619" spans="1:21" hidden="1" x14ac:dyDescent="0.25">
      <c r="A3619" s="8" t="s">
        <v>5018</v>
      </c>
      <c r="B3619" s="2" t="s">
        <v>4033</v>
      </c>
      <c r="C3619" s="2" t="s">
        <v>292</v>
      </c>
      <c r="D3619" s="2" t="s">
        <v>289</v>
      </c>
      <c r="E3619" s="2" t="s">
        <v>277</v>
      </c>
      <c r="F3619" s="8" t="s">
        <v>36</v>
      </c>
      <c r="G3619" s="8">
        <v>0</v>
      </c>
      <c r="H3619" s="8">
        <v>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0</v>
      </c>
      <c r="R3619" s="8">
        <v>0</v>
      </c>
      <c r="S3619" s="8">
        <v>0</v>
      </c>
      <c r="T3619" s="8">
        <v>0</v>
      </c>
      <c r="U3619" s="5">
        <v>503030066</v>
      </c>
    </row>
    <row r="3620" spans="1:21" hidden="1" x14ac:dyDescent="0.25">
      <c r="A3620" s="8" t="s">
        <v>5018</v>
      </c>
      <c r="B3620" s="2" t="s">
        <v>4034</v>
      </c>
      <c r="C3620" s="2" t="s">
        <v>292</v>
      </c>
      <c r="D3620" s="2" t="s">
        <v>289</v>
      </c>
      <c r="E3620" s="2" t="s">
        <v>277</v>
      </c>
      <c r="F3620" s="8" t="s">
        <v>36</v>
      </c>
      <c r="G3620" s="8">
        <v>0</v>
      </c>
      <c r="H3620" s="8">
        <v>1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1</v>
      </c>
      <c r="Q3620" s="8">
        <v>0</v>
      </c>
      <c r="R3620" s="8">
        <v>0</v>
      </c>
      <c r="S3620" s="8">
        <v>0</v>
      </c>
      <c r="T3620" s="8">
        <v>0</v>
      </c>
      <c r="U3620" s="5">
        <v>503030074</v>
      </c>
    </row>
    <row r="3621" spans="1:21" hidden="1" x14ac:dyDescent="0.25">
      <c r="A3621" s="8" t="s">
        <v>5018</v>
      </c>
      <c r="B3621" s="2" t="s">
        <v>4035</v>
      </c>
      <c r="C3621" s="2" t="s">
        <v>292</v>
      </c>
      <c r="D3621" s="2" t="s">
        <v>289</v>
      </c>
      <c r="E3621" s="2" t="s">
        <v>277</v>
      </c>
      <c r="F3621" s="8" t="s">
        <v>36</v>
      </c>
      <c r="G3621" s="8">
        <v>0</v>
      </c>
      <c r="H3621" s="8">
        <v>1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5">
        <v>503030082</v>
      </c>
    </row>
    <row r="3622" spans="1:21" hidden="1" x14ac:dyDescent="0.25">
      <c r="A3622" s="8" t="s">
        <v>5018</v>
      </c>
      <c r="B3622" s="2" t="s">
        <v>4036</v>
      </c>
      <c r="C3622" s="2" t="s">
        <v>292</v>
      </c>
      <c r="D3622" s="2" t="s">
        <v>289</v>
      </c>
      <c r="E3622" s="2" t="s">
        <v>277</v>
      </c>
      <c r="F3622" s="8" t="s">
        <v>36</v>
      </c>
      <c r="G3622" s="8">
        <v>0</v>
      </c>
      <c r="H3622" s="8">
        <v>1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>
        <v>0</v>
      </c>
      <c r="P3622" s="8">
        <v>1</v>
      </c>
      <c r="Q3622" s="8">
        <v>0</v>
      </c>
      <c r="R3622" s="8">
        <v>0</v>
      </c>
      <c r="S3622" s="8">
        <v>0</v>
      </c>
      <c r="T3622" s="8">
        <v>0</v>
      </c>
      <c r="U3622" s="5">
        <v>503030090</v>
      </c>
    </row>
    <row r="3623" spans="1:21" hidden="1" x14ac:dyDescent="0.25">
      <c r="A3623" s="8" t="s">
        <v>5018</v>
      </c>
      <c r="B3623" s="2" t="s">
        <v>4037</v>
      </c>
      <c r="C3623" s="2" t="s">
        <v>292</v>
      </c>
      <c r="D3623" s="2" t="s">
        <v>289</v>
      </c>
      <c r="E3623" s="2" t="s">
        <v>277</v>
      </c>
      <c r="F3623" s="8" t="s">
        <v>36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1</v>
      </c>
      <c r="Q3623" s="8">
        <v>0</v>
      </c>
      <c r="R3623" s="8">
        <v>0</v>
      </c>
      <c r="S3623" s="8">
        <v>0</v>
      </c>
      <c r="T3623" s="8">
        <v>0</v>
      </c>
      <c r="U3623" s="5">
        <v>503030104</v>
      </c>
    </row>
    <row r="3624" spans="1:21" hidden="1" x14ac:dyDescent="0.25">
      <c r="A3624" s="8" t="s">
        <v>5018</v>
      </c>
      <c r="B3624" s="2" t="s">
        <v>4038</v>
      </c>
      <c r="C3624" s="2" t="s">
        <v>293</v>
      </c>
      <c r="D3624" s="2" t="s">
        <v>289</v>
      </c>
      <c r="E3624" s="2" t="s">
        <v>277</v>
      </c>
      <c r="F3624" s="8" t="s">
        <v>31</v>
      </c>
      <c r="G3624" s="8">
        <v>0</v>
      </c>
      <c r="H3624" s="8">
        <v>1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5">
        <v>503040010</v>
      </c>
    </row>
    <row r="3625" spans="1:21" hidden="1" x14ac:dyDescent="0.25">
      <c r="A3625" s="8" t="s">
        <v>5018</v>
      </c>
      <c r="B3625" s="2" t="s">
        <v>4039</v>
      </c>
      <c r="C3625" s="2" t="s">
        <v>293</v>
      </c>
      <c r="D3625" s="2" t="s">
        <v>289</v>
      </c>
      <c r="E3625" s="2" t="s">
        <v>277</v>
      </c>
      <c r="F3625" s="8" t="s">
        <v>31</v>
      </c>
      <c r="G3625" s="8">
        <v>0</v>
      </c>
      <c r="H3625" s="8">
        <v>1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0</v>
      </c>
      <c r="S3625" s="8">
        <v>0</v>
      </c>
      <c r="T3625" s="8">
        <v>0</v>
      </c>
      <c r="U3625" s="5">
        <v>503040029</v>
      </c>
    </row>
    <row r="3626" spans="1:21" hidden="1" x14ac:dyDescent="0.25">
      <c r="A3626" s="8" t="s">
        <v>5018</v>
      </c>
      <c r="B3626" s="2" t="s">
        <v>4040</v>
      </c>
      <c r="C3626" s="2" t="s">
        <v>293</v>
      </c>
      <c r="D3626" s="2" t="s">
        <v>289</v>
      </c>
      <c r="E3626" s="2" t="s">
        <v>277</v>
      </c>
      <c r="F3626" s="8" t="s">
        <v>31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5">
        <v>503040037</v>
      </c>
    </row>
    <row r="3627" spans="1:21" hidden="1" x14ac:dyDescent="0.25">
      <c r="A3627" s="8" t="s">
        <v>5018</v>
      </c>
      <c r="B3627" s="2" t="s">
        <v>4041</v>
      </c>
      <c r="C3627" s="2" t="s">
        <v>293</v>
      </c>
      <c r="D3627" s="2" t="s">
        <v>289</v>
      </c>
      <c r="E3627" s="2" t="s">
        <v>277</v>
      </c>
      <c r="F3627" s="8" t="s">
        <v>31</v>
      </c>
      <c r="G3627" s="8">
        <v>0</v>
      </c>
      <c r="H3627" s="8">
        <v>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0</v>
      </c>
      <c r="U3627" s="5">
        <v>503040045</v>
      </c>
    </row>
    <row r="3628" spans="1:21" hidden="1" x14ac:dyDescent="0.25">
      <c r="A3628" s="8" t="s">
        <v>5018</v>
      </c>
      <c r="B3628" s="2" t="s">
        <v>4042</v>
      </c>
      <c r="C3628" s="2" t="s">
        <v>293</v>
      </c>
      <c r="D3628" s="2" t="s">
        <v>289</v>
      </c>
      <c r="E3628" s="2" t="s">
        <v>277</v>
      </c>
      <c r="F3628" s="8" t="s">
        <v>36</v>
      </c>
      <c r="G3628" s="8">
        <v>0</v>
      </c>
      <c r="H3628" s="8">
        <v>1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1</v>
      </c>
      <c r="Q3628" s="8">
        <v>0</v>
      </c>
      <c r="R3628" s="8">
        <v>0</v>
      </c>
      <c r="S3628" s="8">
        <v>0</v>
      </c>
      <c r="T3628" s="8">
        <v>0</v>
      </c>
      <c r="U3628" s="5">
        <v>503040053</v>
      </c>
    </row>
    <row r="3629" spans="1:21" hidden="1" x14ac:dyDescent="0.25">
      <c r="A3629" s="8" t="s">
        <v>5018</v>
      </c>
      <c r="B3629" s="2" t="s">
        <v>4043</v>
      </c>
      <c r="C3629" s="2" t="s">
        <v>293</v>
      </c>
      <c r="D3629" s="2" t="s">
        <v>289</v>
      </c>
      <c r="E3629" s="2" t="s">
        <v>277</v>
      </c>
      <c r="F3629" s="8" t="s">
        <v>36</v>
      </c>
      <c r="G3629" s="8">
        <v>1</v>
      </c>
      <c r="H3629" s="8">
        <v>1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0</v>
      </c>
      <c r="U3629" s="5">
        <v>503040061</v>
      </c>
    </row>
    <row r="3630" spans="1:21" hidden="1" x14ac:dyDescent="0.25">
      <c r="A3630" s="8" t="s">
        <v>5018</v>
      </c>
      <c r="B3630" s="2" t="s">
        <v>4044</v>
      </c>
      <c r="C3630" s="2" t="s">
        <v>293</v>
      </c>
      <c r="D3630" s="2" t="s">
        <v>289</v>
      </c>
      <c r="E3630" s="2" t="s">
        <v>277</v>
      </c>
      <c r="F3630" s="8" t="s">
        <v>36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5">
        <v>503040088</v>
      </c>
    </row>
    <row r="3631" spans="1:21" hidden="1" x14ac:dyDescent="0.25">
      <c r="A3631" s="8" t="s">
        <v>5018</v>
      </c>
      <c r="B3631" s="2" t="s">
        <v>4045</v>
      </c>
      <c r="C3631" s="2" t="s">
        <v>295</v>
      </c>
      <c r="D3631" s="2" t="s">
        <v>294</v>
      </c>
      <c r="E3631" s="2" t="s">
        <v>277</v>
      </c>
      <c r="F3631" s="8" t="s">
        <v>36</v>
      </c>
      <c r="G3631" s="8">
        <v>1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1</v>
      </c>
      <c r="T3631" s="8">
        <v>0</v>
      </c>
      <c r="U3631" s="5">
        <v>504010018</v>
      </c>
    </row>
    <row r="3632" spans="1:21" hidden="1" x14ac:dyDescent="0.25">
      <c r="A3632" s="8" t="s">
        <v>5018</v>
      </c>
      <c r="B3632" s="2" t="s">
        <v>4046</v>
      </c>
      <c r="C3632" s="2" t="s">
        <v>295</v>
      </c>
      <c r="D3632" s="2" t="s">
        <v>294</v>
      </c>
      <c r="E3632" s="2" t="s">
        <v>277</v>
      </c>
      <c r="F3632" s="8" t="s">
        <v>36</v>
      </c>
      <c r="G3632" s="8">
        <v>1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1</v>
      </c>
      <c r="Q3632" s="8">
        <v>0</v>
      </c>
      <c r="R3632" s="8">
        <v>0</v>
      </c>
      <c r="S3632" s="8">
        <v>0</v>
      </c>
      <c r="T3632" s="8">
        <v>0</v>
      </c>
      <c r="U3632" s="5">
        <v>504010026</v>
      </c>
    </row>
    <row r="3633" spans="1:21" hidden="1" x14ac:dyDescent="0.25">
      <c r="A3633" s="8" t="s">
        <v>5018</v>
      </c>
      <c r="B3633" s="2" t="s">
        <v>4047</v>
      </c>
      <c r="C3633" s="2" t="s">
        <v>295</v>
      </c>
      <c r="D3633" s="2" t="s">
        <v>294</v>
      </c>
      <c r="E3633" s="2" t="s">
        <v>277</v>
      </c>
      <c r="F3633" s="8" t="s">
        <v>36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0</v>
      </c>
      <c r="R3633" s="8">
        <v>1</v>
      </c>
      <c r="S3633" s="8">
        <v>1</v>
      </c>
      <c r="T3633" s="8">
        <v>0</v>
      </c>
      <c r="U3633" s="5">
        <v>504010034</v>
      </c>
    </row>
    <row r="3634" spans="1:21" hidden="1" x14ac:dyDescent="0.25">
      <c r="A3634" s="8" t="s">
        <v>5018</v>
      </c>
      <c r="B3634" s="2" t="s">
        <v>4048</v>
      </c>
      <c r="C3634" s="2" t="s">
        <v>296</v>
      </c>
      <c r="D3634" s="2" t="s">
        <v>294</v>
      </c>
      <c r="E3634" s="2" t="s">
        <v>277</v>
      </c>
      <c r="F3634" s="8" t="s">
        <v>36</v>
      </c>
      <c r="G3634" s="8">
        <v>0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5">
        <v>504020013</v>
      </c>
    </row>
    <row r="3635" spans="1:21" hidden="1" x14ac:dyDescent="0.25">
      <c r="A3635" s="8" t="s">
        <v>5018</v>
      </c>
      <c r="B3635" s="2" t="s">
        <v>4049</v>
      </c>
      <c r="C3635" s="2" t="s">
        <v>296</v>
      </c>
      <c r="D3635" s="2" t="s">
        <v>294</v>
      </c>
      <c r="E3635" s="2" t="s">
        <v>277</v>
      </c>
      <c r="F3635" s="8" t="s">
        <v>36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5">
        <v>504020021</v>
      </c>
    </row>
    <row r="3636" spans="1:21" hidden="1" x14ac:dyDescent="0.25">
      <c r="A3636" s="8" t="s">
        <v>5018</v>
      </c>
      <c r="B3636" s="2" t="s">
        <v>4050</v>
      </c>
      <c r="C3636" s="2" t="s">
        <v>296</v>
      </c>
      <c r="D3636" s="2" t="s">
        <v>294</v>
      </c>
      <c r="E3636" s="2" t="s">
        <v>277</v>
      </c>
      <c r="F3636" s="8" t="s">
        <v>36</v>
      </c>
      <c r="G3636" s="8">
        <v>0</v>
      </c>
      <c r="H3636" s="8">
        <v>1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0</v>
      </c>
      <c r="U3636" s="5">
        <v>504020030</v>
      </c>
    </row>
    <row r="3637" spans="1:21" hidden="1" x14ac:dyDescent="0.25">
      <c r="A3637" s="8" t="s">
        <v>5018</v>
      </c>
      <c r="B3637" s="2" t="s">
        <v>4051</v>
      </c>
      <c r="C3637" s="2" t="s">
        <v>296</v>
      </c>
      <c r="D3637" s="2" t="s">
        <v>294</v>
      </c>
      <c r="E3637" s="2" t="s">
        <v>277</v>
      </c>
      <c r="F3637" s="8" t="s">
        <v>36</v>
      </c>
      <c r="G3637" s="8">
        <v>0</v>
      </c>
      <c r="H3637" s="8">
        <v>1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5">
        <v>504020048</v>
      </c>
    </row>
    <row r="3638" spans="1:21" hidden="1" x14ac:dyDescent="0.25">
      <c r="A3638" s="8" t="s">
        <v>5018</v>
      </c>
      <c r="B3638" s="2" t="s">
        <v>4052</v>
      </c>
      <c r="C3638" s="2" t="s">
        <v>296</v>
      </c>
      <c r="D3638" s="2" t="s">
        <v>294</v>
      </c>
      <c r="E3638" s="2" t="s">
        <v>277</v>
      </c>
      <c r="F3638" s="8" t="s">
        <v>36</v>
      </c>
      <c r="G3638" s="8">
        <v>0</v>
      </c>
      <c r="H3638" s="8">
        <v>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0</v>
      </c>
      <c r="R3638" s="8">
        <v>0</v>
      </c>
      <c r="S3638" s="8">
        <v>0</v>
      </c>
      <c r="T3638" s="8">
        <v>0</v>
      </c>
      <c r="U3638" s="5">
        <v>504020056</v>
      </c>
    </row>
    <row r="3639" spans="1:21" hidden="1" x14ac:dyDescent="0.25">
      <c r="A3639" s="8" t="s">
        <v>5018</v>
      </c>
      <c r="B3639" s="2" t="s">
        <v>4053</v>
      </c>
      <c r="C3639" s="2" t="s">
        <v>297</v>
      </c>
      <c r="D3639" s="2" t="s">
        <v>294</v>
      </c>
      <c r="E3639" s="2" t="s">
        <v>277</v>
      </c>
      <c r="F3639" s="8" t="s">
        <v>36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>
        <v>0</v>
      </c>
      <c r="P3639" s="8">
        <v>1</v>
      </c>
      <c r="Q3639" s="8">
        <v>0</v>
      </c>
      <c r="R3639" s="8">
        <v>0</v>
      </c>
      <c r="S3639" s="8">
        <v>0</v>
      </c>
      <c r="T3639" s="8">
        <v>0</v>
      </c>
      <c r="U3639" s="5">
        <v>504030027</v>
      </c>
    </row>
    <row r="3640" spans="1:21" hidden="1" x14ac:dyDescent="0.25">
      <c r="A3640" s="8" t="s">
        <v>5018</v>
      </c>
      <c r="B3640" s="2" t="s">
        <v>4054</v>
      </c>
      <c r="C3640" s="2" t="s">
        <v>298</v>
      </c>
      <c r="D3640" s="2" t="s">
        <v>294</v>
      </c>
      <c r="E3640" s="2" t="s">
        <v>277</v>
      </c>
      <c r="F3640" s="8" t="s">
        <v>36</v>
      </c>
      <c r="G3640" s="8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5">
        <v>504040014</v>
      </c>
    </row>
    <row r="3641" spans="1:21" hidden="1" x14ac:dyDescent="0.25">
      <c r="A3641" s="8" t="s">
        <v>5018</v>
      </c>
      <c r="B3641" s="2" t="s">
        <v>4055</v>
      </c>
      <c r="C3641" s="2" t="s">
        <v>298</v>
      </c>
      <c r="D3641" s="2" t="s">
        <v>294</v>
      </c>
      <c r="E3641" s="2" t="s">
        <v>277</v>
      </c>
      <c r="F3641" s="8" t="s">
        <v>36</v>
      </c>
      <c r="G3641" s="8">
        <v>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5">
        <v>504040022</v>
      </c>
    </row>
    <row r="3642" spans="1:21" hidden="1" x14ac:dyDescent="0.25">
      <c r="A3642" s="8" t="s">
        <v>5018</v>
      </c>
      <c r="B3642" s="2" t="s">
        <v>4056</v>
      </c>
      <c r="C3642" s="2" t="s">
        <v>300</v>
      </c>
      <c r="D3642" s="2" t="s">
        <v>299</v>
      </c>
      <c r="E3642" s="2" t="s">
        <v>277</v>
      </c>
      <c r="F3642" s="8" t="s">
        <v>36</v>
      </c>
      <c r="G3642" s="8">
        <v>0</v>
      </c>
      <c r="H3642" s="8">
        <v>1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5">
        <v>505010011</v>
      </c>
    </row>
    <row r="3643" spans="1:21" hidden="1" x14ac:dyDescent="0.25">
      <c r="A3643" s="8" t="s">
        <v>5018</v>
      </c>
      <c r="B3643" s="2" t="s">
        <v>4057</v>
      </c>
      <c r="C3643" s="2" t="s">
        <v>300</v>
      </c>
      <c r="D3643" s="2" t="s">
        <v>299</v>
      </c>
      <c r="E3643" s="2" t="s">
        <v>277</v>
      </c>
      <c r="F3643" s="8" t="s">
        <v>36</v>
      </c>
      <c r="G3643" s="8">
        <v>0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1</v>
      </c>
      <c r="Q3643" s="8">
        <v>0</v>
      </c>
      <c r="R3643" s="8">
        <v>0</v>
      </c>
      <c r="S3643" s="8">
        <v>0</v>
      </c>
      <c r="T3643" s="8">
        <v>0</v>
      </c>
      <c r="U3643" s="5">
        <v>505010020</v>
      </c>
    </row>
    <row r="3644" spans="1:21" hidden="1" x14ac:dyDescent="0.25">
      <c r="A3644" s="8" t="s">
        <v>5018</v>
      </c>
      <c r="B3644" s="2" t="s">
        <v>4058</v>
      </c>
      <c r="C3644" s="2" t="s">
        <v>300</v>
      </c>
      <c r="D3644" s="2" t="s">
        <v>299</v>
      </c>
      <c r="E3644" s="2" t="s">
        <v>277</v>
      </c>
      <c r="F3644" s="8" t="s">
        <v>36</v>
      </c>
      <c r="G3644" s="8">
        <v>0</v>
      </c>
      <c r="H3644" s="8">
        <v>1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5">
        <v>505010038</v>
      </c>
    </row>
    <row r="3645" spans="1:21" hidden="1" x14ac:dyDescent="0.25">
      <c r="A3645" s="8" t="s">
        <v>5018</v>
      </c>
      <c r="B3645" s="2" t="s">
        <v>4059</v>
      </c>
      <c r="C3645" s="2" t="s">
        <v>300</v>
      </c>
      <c r="D3645" s="2" t="s">
        <v>299</v>
      </c>
      <c r="E3645" s="2" t="s">
        <v>277</v>
      </c>
      <c r="F3645" s="8" t="s">
        <v>36</v>
      </c>
      <c r="G3645" s="8">
        <v>0</v>
      </c>
      <c r="H3645" s="8">
        <v>1</v>
      </c>
      <c r="I3645" s="8">
        <v>0</v>
      </c>
      <c r="J3645" s="8">
        <v>0</v>
      </c>
      <c r="K3645" s="8">
        <v>0</v>
      </c>
      <c r="L3645" s="8">
        <v>0</v>
      </c>
      <c r="M3645" s="8">
        <v>1</v>
      </c>
      <c r="N3645" s="8">
        <v>0</v>
      </c>
      <c r="O3645" s="8">
        <v>0</v>
      </c>
      <c r="P3645" s="8">
        <v>1</v>
      </c>
      <c r="Q3645" s="8">
        <v>0</v>
      </c>
      <c r="R3645" s="8">
        <v>0</v>
      </c>
      <c r="S3645" s="8">
        <v>0</v>
      </c>
      <c r="T3645" s="8">
        <v>0</v>
      </c>
      <c r="U3645" s="5">
        <v>505010046</v>
      </c>
    </row>
    <row r="3646" spans="1:21" hidden="1" x14ac:dyDescent="0.25">
      <c r="A3646" s="8" t="s">
        <v>5018</v>
      </c>
      <c r="B3646" s="2" t="s">
        <v>4060</v>
      </c>
      <c r="C3646" s="2" t="s">
        <v>300</v>
      </c>
      <c r="D3646" s="2" t="s">
        <v>299</v>
      </c>
      <c r="E3646" s="2" t="s">
        <v>277</v>
      </c>
      <c r="F3646" s="8" t="s">
        <v>36</v>
      </c>
      <c r="G3646" s="8">
        <v>0</v>
      </c>
      <c r="H3646" s="8">
        <v>1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0</v>
      </c>
      <c r="P3646" s="8">
        <v>1</v>
      </c>
      <c r="Q3646" s="8">
        <v>0</v>
      </c>
      <c r="R3646" s="8">
        <v>0</v>
      </c>
      <c r="S3646" s="8">
        <v>0</v>
      </c>
      <c r="T3646" s="8">
        <v>0</v>
      </c>
      <c r="U3646" s="5">
        <v>505010054</v>
      </c>
    </row>
    <row r="3647" spans="1:21" hidden="1" x14ac:dyDescent="0.25">
      <c r="A3647" s="8" t="s">
        <v>5018</v>
      </c>
      <c r="B3647" s="2" t="s">
        <v>4061</v>
      </c>
      <c r="C3647" s="2" t="s">
        <v>300</v>
      </c>
      <c r="D3647" s="2" t="s">
        <v>299</v>
      </c>
      <c r="E3647" s="2" t="s">
        <v>277</v>
      </c>
      <c r="F3647" s="8" t="s">
        <v>36</v>
      </c>
      <c r="G3647" s="8">
        <v>0</v>
      </c>
      <c r="H3647" s="8">
        <v>1</v>
      </c>
      <c r="I3647" s="8">
        <v>0</v>
      </c>
      <c r="J3647" s="8">
        <v>0</v>
      </c>
      <c r="K3647" s="8">
        <v>0</v>
      </c>
      <c r="L3647" s="8">
        <v>0</v>
      </c>
      <c r="M3647" s="8">
        <v>1</v>
      </c>
      <c r="N3647" s="8">
        <v>0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0</v>
      </c>
      <c r="U3647" s="5">
        <v>505010062</v>
      </c>
    </row>
    <row r="3648" spans="1:21" hidden="1" x14ac:dyDescent="0.25">
      <c r="A3648" s="8" t="s">
        <v>5018</v>
      </c>
      <c r="B3648" s="2" t="s">
        <v>4062</v>
      </c>
      <c r="C3648" s="2" t="s">
        <v>300</v>
      </c>
      <c r="D3648" s="2" t="s">
        <v>299</v>
      </c>
      <c r="E3648" s="2" t="s">
        <v>277</v>
      </c>
      <c r="F3648" s="8" t="s">
        <v>36</v>
      </c>
      <c r="G3648" s="8">
        <v>0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1</v>
      </c>
      <c r="N3648" s="8">
        <v>0</v>
      </c>
      <c r="O3648" s="8">
        <v>0</v>
      </c>
      <c r="P3648" s="8">
        <v>1</v>
      </c>
      <c r="Q3648" s="8">
        <v>0</v>
      </c>
      <c r="R3648" s="8">
        <v>0</v>
      </c>
      <c r="S3648" s="8">
        <v>0</v>
      </c>
      <c r="T3648" s="8">
        <v>0</v>
      </c>
      <c r="U3648" s="5">
        <v>505010070</v>
      </c>
    </row>
    <row r="3649" spans="1:21" hidden="1" x14ac:dyDescent="0.25">
      <c r="A3649" s="8" t="s">
        <v>5018</v>
      </c>
      <c r="B3649" s="2" t="s">
        <v>4063</v>
      </c>
      <c r="C3649" s="2" t="s">
        <v>300</v>
      </c>
      <c r="D3649" s="2" t="s">
        <v>299</v>
      </c>
      <c r="E3649" s="2" t="s">
        <v>277</v>
      </c>
      <c r="F3649" s="8" t="s">
        <v>36</v>
      </c>
      <c r="G3649" s="8">
        <v>0</v>
      </c>
      <c r="H3649" s="8">
        <v>1</v>
      </c>
      <c r="I3649" s="8">
        <v>0</v>
      </c>
      <c r="J3649" s="8">
        <v>0</v>
      </c>
      <c r="K3649" s="8">
        <v>0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0</v>
      </c>
      <c r="T3649" s="8">
        <v>0</v>
      </c>
      <c r="U3649" s="5">
        <v>505010089</v>
      </c>
    </row>
    <row r="3650" spans="1:21" hidden="1" x14ac:dyDescent="0.25">
      <c r="A3650" s="8" t="s">
        <v>5018</v>
      </c>
      <c r="B3650" s="2" t="s">
        <v>4064</v>
      </c>
      <c r="C3650" s="2" t="s">
        <v>300</v>
      </c>
      <c r="D3650" s="2" t="s">
        <v>299</v>
      </c>
      <c r="E3650" s="2" t="s">
        <v>277</v>
      </c>
      <c r="F3650" s="8" t="s">
        <v>36</v>
      </c>
      <c r="G3650" s="8">
        <v>1</v>
      </c>
      <c r="H3650" s="8">
        <v>1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8">
        <v>0</v>
      </c>
      <c r="T3650" s="8">
        <v>0</v>
      </c>
      <c r="U3650" s="5">
        <v>505010097</v>
      </c>
    </row>
    <row r="3651" spans="1:21" hidden="1" x14ac:dyDescent="0.25">
      <c r="A3651" s="8" t="s">
        <v>5018</v>
      </c>
      <c r="B3651" s="2" t="s">
        <v>4065</v>
      </c>
      <c r="C3651" s="2" t="s">
        <v>300</v>
      </c>
      <c r="D3651" s="2" t="s">
        <v>299</v>
      </c>
      <c r="E3651" s="2" t="s">
        <v>277</v>
      </c>
      <c r="F3651" s="8" t="s">
        <v>36</v>
      </c>
      <c r="G3651" s="8">
        <v>1</v>
      </c>
      <c r="H3651" s="8">
        <v>1</v>
      </c>
      <c r="I3651" s="8">
        <v>1</v>
      </c>
      <c r="J3651" s="8">
        <v>0</v>
      </c>
      <c r="K3651" s="8">
        <v>0</v>
      </c>
      <c r="L3651" s="8">
        <v>0</v>
      </c>
      <c r="M3651" s="8">
        <v>1</v>
      </c>
      <c r="N3651" s="8">
        <v>0</v>
      </c>
      <c r="O3651" s="8">
        <v>0</v>
      </c>
      <c r="P3651" s="8">
        <v>1</v>
      </c>
      <c r="Q3651" s="8">
        <v>0</v>
      </c>
      <c r="R3651" s="8">
        <v>0</v>
      </c>
      <c r="S3651" s="8">
        <v>0</v>
      </c>
      <c r="T3651" s="8">
        <v>0</v>
      </c>
      <c r="U3651" s="5">
        <v>505010100</v>
      </c>
    </row>
    <row r="3652" spans="1:21" hidden="1" x14ac:dyDescent="0.25">
      <c r="A3652" s="8" t="s">
        <v>5018</v>
      </c>
      <c r="B3652" s="2" t="s">
        <v>4066</v>
      </c>
      <c r="C3652" s="2" t="s">
        <v>300</v>
      </c>
      <c r="D3652" s="2" t="s">
        <v>299</v>
      </c>
      <c r="E3652" s="2" t="s">
        <v>277</v>
      </c>
      <c r="F3652" s="8" t="s">
        <v>36</v>
      </c>
      <c r="G3652" s="8">
        <v>1</v>
      </c>
      <c r="H3652" s="8">
        <v>1</v>
      </c>
      <c r="I3652" s="8">
        <v>1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1</v>
      </c>
      <c r="Q3652" s="8">
        <v>0</v>
      </c>
      <c r="R3652" s="8">
        <v>0</v>
      </c>
      <c r="S3652" s="8">
        <v>0</v>
      </c>
      <c r="T3652" s="8">
        <v>0</v>
      </c>
      <c r="U3652" s="5">
        <v>505010119</v>
      </c>
    </row>
    <row r="3653" spans="1:21" hidden="1" x14ac:dyDescent="0.25">
      <c r="A3653" s="8" t="s">
        <v>5018</v>
      </c>
      <c r="B3653" s="2" t="s">
        <v>4067</v>
      </c>
      <c r="C3653" s="2" t="s">
        <v>300</v>
      </c>
      <c r="D3653" s="2" t="s">
        <v>299</v>
      </c>
      <c r="E3653" s="2" t="s">
        <v>277</v>
      </c>
      <c r="F3653" s="8" t="s">
        <v>24</v>
      </c>
      <c r="G3653" s="8">
        <v>1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0</v>
      </c>
      <c r="P3653" s="8">
        <v>1</v>
      </c>
      <c r="Q3653" s="8">
        <v>0</v>
      </c>
      <c r="R3653" s="8">
        <v>0</v>
      </c>
      <c r="S3653" s="8">
        <v>0</v>
      </c>
      <c r="T3653" s="8">
        <v>0</v>
      </c>
      <c r="U3653" s="5">
        <v>505010127</v>
      </c>
    </row>
    <row r="3654" spans="1:21" hidden="1" x14ac:dyDescent="0.25">
      <c r="A3654" s="8" t="s">
        <v>5018</v>
      </c>
      <c r="B3654" s="2" t="s">
        <v>4068</v>
      </c>
      <c r="C3654" s="2" t="s">
        <v>301</v>
      </c>
      <c r="D3654" s="2" t="s">
        <v>299</v>
      </c>
      <c r="E3654" s="2" t="s">
        <v>277</v>
      </c>
      <c r="F3654" s="8" t="s">
        <v>36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</v>
      </c>
      <c r="P3654" s="8">
        <v>1</v>
      </c>
      <c r="Q3654" s="8">
        <v>0</v>
      </c>
      <c r="R3654" s="8">
        <v>0</v>
      </c>
      <c r="S3654" s="8">
        <v>0</v>
      </c>
      <c r="T3654" s="8">
        <v>0</v>
      </c>
      <c r="U3654" s="5">
        <v>505020017</v>
      </c>
    </row>
    <row r="3655" spans="1:21" hidden="1" x14ac:dyDescent="0.25">
      <c r="A3655" s="8" t="s">
        <v>5018</v>
      </c>
      <c r="B3655" s="2" t="s">
        <v>4069</v>
      </c>
      <c r="C3655" s="2" t="s">
        <v>301</v>
      </c>
      <c r="D3655" s="2" t="s">
        <v>299</v>
      </c>
      <c r="E3655" s="2" t="s">
        <v>277</v>
      </c>
      <c r="F3655" s="8" t="s">
        <v>36</v>
      </c>
      <c r="G3655" s="8">
        <v>0</v>
      </c>
      <c r="H3655" s="8">
        <v>1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>
        <v>1</v>
      </c>
      <c r="Q3655" s="8">
        <v>0</v>
      </c>
      <c r="R3655" s="8">
        <v>0</v>
      </c>
      <c r="S3655" s="8">
        <v>0</v>
      </c>
      <c r="T3655" s="8">
        <v>0</v>
      </c>
      <c r="U3655" s="5">
        <v>505020025</v>
      </c>
    </row>
    <row r="3656" spans="1:21" hidden="1" x14ac:dyDescent="0.25">
      <c r="A3656" s="8" t="s">
        <v>5018</v>
      </c>
      <c r="B3656" s="2" t="s">
        <v>4070</v>
      </c>
      <c r="C3656" s="2" t="s">
        <v>301</v>
      </c>
      <c r="D3656" s="2" t="s">
        <v>299</v>
      </c>
      <c r="E3656" s="2" t="s">
        <v>277</v>
      </c>
      <c r="F3656" s="8" t="s">
        <v>36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0</v>
      </c>
      <c r="R3656" s="8">
        <v>0</v>
      </c>
      <c r="S3656" s="8">
        <v>0</v>
      </c>
      <c r="T3656" s="8">
        <v>0</v>
      </c>
      <c r="U3656" s="5">
        <v>505020033</v>
      </c>
    </row>
    <row r="3657" spans="1:21" hidden="1" x14ac:dyDescent="0.25">
      <c r="A3657" s="8" t="s">
        <v>5018</v>
      </c>
      <c r="B3657" s="2" t="s">
        <v>4071</v>
      </c>
      <c r="C3657" s="2" t="s">
        <v>301</v>
      </c>
      <c r="D3657" s="2" t="s">
        <v>299</v>
      </c>
      <c r="E3657" s="2" t="s">
        <v>277</v>
      </c>
      <c r="F3657" s="8" t="s">
        <v>36</v>
      </c>
      <c r="G3657" s="8">
        <v>0</v>
      </c>
      <c r="H3657" s="8">
        <v>1</v>
      </c>
      <c r="I3657" s="8">
        <v>0</v>
      </c>
      <c r="J3657" s="8">
        <v>0</v>
      </c>
      <c r="K3657" s="8">
        <v>0</v>
      </c>
      <c r="L3657" s="8">
        <v>0</v>
      </c>
      <c r="M3657" s="8">
        <v>1</v>
      </c>
      <c r="N3657" s="8">
        <v>0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0</v>
      </c>
      <c r="U3657" s="5">
        <v>505020041</v>
      </c>
    </row>
    <row r="3658" spans="1:21" hidden="1" x14ac:dyDescent="0.25">
      <c r="A3658" s="8" t="s">
        <v>5018</v>
      </c>
      <c r="B3658" s="2" t="s">
        <v>4072</v>
      </c>
      <c r="C3658" s="2" t="s">
        <v>301</v>
      </c>
      <c r="D3658" s="2" t="s">
        <v>299</v>
      </c>
      <c r="E3658" s="2" t="s">
        <v>277</v>
      </c>
      <c r="F3658" s="8" t="s">
        <v>36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5">
        <v>505020050</v>
      </c>
    </row>
    <row r="3659" spans="1:21" hidden="1" x14ac:dyDescent="0.25">
      <c r="A3659" s="8" t="s">
        <v>5018</v>
      </c>
      <c r="B3659" s="2" t="s">
        <v>4073</v>
      </c>
      <c r="C3659" s="2" t="s">
        <v>301</v>
      </c>
      <c r="D3659" s="2" t="s">
        <v>299</v>
      </c>
      <c r="E3659" s="2" t="s">
        <v>277</v>
      </c>
      <c r="F3659" s="8" t="s">
        <v>36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0</v>
      </c>
      <c r="O3659" s="8">
        <v>0</v>
      </c>
      <c r="P3659" s="8">
        <v>1</v>
      </c>
      <c r="Q3659" s="8">
        <v>0</v>
      </c>
      <c r="R3659" s="8">
        <v>0</v>
      </c>
      <c r="S3659" s="8">
        <v>0</v>
      </c>
      <c r="T3659" s="8">
        <v>0</v>
      </c>
      <c r="U3659" s="5">
        <v>505020068</v>
      </c>
    </row>
    <row r="3660" spans="1:21" hidden="1" x14ac:dyDescent="0.25">
      <c r="A3660" s="8" t="s">
        <v>5018</v>
      </c>
      <c r="B3660" s="2" t="s">
        <v>4074</v>
      </c>
      <c r="C3660" s="2" t="s">
        <v>301</v>
      </c>
      <c r="D3660" s="2" t="s">
        <v>299</v>
      </c>
      <c r="E3660" s="2" t="s">
        <v>277</v>
      </c>
      <c r="F3660" s="8" t="s">
        <v>36</v>
      </c>
      <c r="G3660" s="8">
        <v>0</v>
      </c>
      <c r="H3660" s="8">
        <v>1</v>
      </c>
      <c r="I3660" s="8">
        <v>0</v>
      </c>
      <c r="J3660" s="8">
        <v>0</v>
      </c>
      <c r="K3660" s="8">
        <v>0</v>
      </c>
      <c r="L3660" s="8">
        <v>0</v>
      </c>
      <c r="M3660" s="8">
        <v>1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5">
        <v>505020076</v>
      </c>
    </row>
    <row r="3661" spans="1:21" hidden="1" x14ac:dyDescent="0.25">
      <c r="A3661" s="8" t="s">
        <v>5018</v>
      </c>
      <c r="B3661" s="2" t="s">
        <v>4075</v>
      </c>
      <c r="C3661" s="2" t="s">
        <v>301</v>
      </c>
      <c r="D3661" s="2" t="s">
        <v>299</v>
      </c>
      <c r="E3661" s="2" t="s">
        <v>277</v>
      </c>
      <c r="F3661" s="8" t="s">
        <v>36</v>
      </c>
      <c r="G3661" s="8">
        <v>0</v>
      </c>
      <c r="H3661" s="8">
        <v>1</v>
      </c>
      <c r="I3661" s="8">
        <v>0</v>
      </c>
      <c r="J3661" s="8">
        <v>0</v>
      </c>
      <c r="K3661" s="8">
        <v>0</v>
      </c>
      <c r="L3661" s="8">
        <v>0</v>
      </c>
      <c r="M3661" s="8">
        <v>1</v>
      </c>
      <c r="N3661" s="8">
        <v>0</v>
      </c>
      <c r="O3661" s="8">
        <v>0</v>
      </c>
      <c r="P3661" s="8">
        <v>1</v>
      </c>
      <c r="Q3661" s="8">
        <v>0</v>
      </c>
      <c r="R3661" s="8">
        <v>0</v>
      </c>
      <c r="S3661" s="8">
        <v>0</v>
      </c>
      <c r="T3661" s="8">
        <v>0</v>
      </c>
      <c r="U3661" s="5">
        <v>505020084</v>
      </c>
    </row>
    <row r="3662" spans="1:21" hidden="1" x14ac:dyDescent="0.25">
      <c r="A3662" s="8" t="s">
        <v>5018</v>
      </c>
      <c r="B3662" s="2" t="s">
        <v>4076</v>
      </c>
      <c r="C3662" s="2" t="s">
        <v>301</v>
      </c>
      <c r="D3662" s="2" t="s">
        <v>299</v>
      </c>
      <c r="E3662" s="2" t="s">
        <v>277</v>
      </c>
      <c r="F3662" s="8" t="s">
        <v>36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1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5">
        <v>505020092</v>
      </c>
    </row>
    <row r="3663" spans="1:21" hidden="1" x14ac:dyDescent="0.25">
      <c r="A3663" s="8" t="s">
        <v>5018</v>
      </c>
      <c r="B3663" s="2" t="s">
        <v>4077</v>
      </c>
      <c r="C3663" s="2" t="s">
        <v>301</v>
      </c>
      <c r="D3663" s="2" t="s">
        <v>299</v>
      </c>
      <c r="E3663" s="2" t="s">
        <v>277</v>
      </c>
      <c r="F3663" s="8" t="s">
        <v>36</v>
      </c>
      <c r="G3663" s="8">
        <v>0</v>
      </c>
      <c r="H3663" s="8">
        <v>1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>
        <v>1</v>
      </c>
      <c r="Q3663" s="8">
        <v>0</v>
      </c>
      <c r="R3663" s="8">
        <v>0</v>
      </c>
      <c r="S3663" s="8">
        <v>0</v>
      </c>
      <c r="T3663" s="8">
        <v>0</v>
      </c>
      <c r="U3663" s="5">
        <v>505020106</v>
      </c>
    </row>
    <row r="3664" spans="1:21" hidden="1" x14ac:dyDescent="0.25">
      <c r="A3664" s="8" t="s">
        <v>5018</v>
      </c>
      <c r="B3664" s="2" t="s">
        <v>4078</v>
      </c>
      <c r="C3664" s="2" t="s">
        <v>301</v>
      </c>
      <c r="D3664" s="2" t="s">
        <v>299</v>
      </c>
      <c r="E3664" s="2" t="s">
        <v>277</v>
      </c>
      <c r="F3664" s="8" t="s">
        <v>36</v>
      </c>
      <c r="G3664" s="8">
        <v>0</v>
      </c>
      <c r="H3664" s="8">
        <v>1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1</v>
      </c>
      <c r="Q3664" s="8">
        <v>0</v>
      </c>
      <c r="R3664" s="8">
        <v>0</v>
      </c>
      <c r="S3664" s="8">
        <v>0</v>
      </c>
      <c r="T3664" s="8">
        <v>0</v>
      </c>
      <c r="U3664" s="5">
        <v>505020114</v>
      </c>
    </row>
    <row r="3665" spans="1:21" hidden="1" x14ac:dyDescent="0.25">
      <c r="A3665" s="8" t="s">
        <v>5018</v>
      </c>
      <c r="B3665" s="2" t="s">
        <v>4079</v>
      </c>
      <c r="C3665" s="2" t="s">
        <v>301</v>
      </c>
      <c r="D3665" s="2" t="s">
        <v>299</v>
      </c>
      <c r="E3665" s="2" t="s">
        <v>277</v>
      </c>
      <c r="F3665" s="8" t="s">
        <v>36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1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0</v>
      </c>
      <c r="T3665" s="8">
        <v>0</v>
      </c>
      <c r="U3665" s="5">
        <v>505020122</v>
      </c>
    </row>
    <row r="3666" spans="1:21" hidden="1" x14ac:dyDescent="0.25">
      <c r="A3666" s="8" t="s">
        <v>5018</v>
      </c>
      <c r="B3666" s="2" t="s">
        <v>4080</v>
      </c>
      <c r="C3666" s="2" t="s">
        <v>301</v>
      </c>
      <c r="D3666" s="2" t="s">
        <v>299</v>
      </c>
      <c r="E3666" s="2" t="s">
        <v>277</v>
      </c>
      <c r="F3666" s="8" t="s">
        <v>36</v>
      </c>
      <c r="G3666" s="8">
        <v>0</v>
      </c>
      <c r="H3666" s="8">
        <v>1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0</v>
      </c>
      <c r="U3666" s="5">
        <v>505020130</v>
      </c>
    </row>
    <row r="3667" spans="1:21" hidden="1" x14ac:dyDescent="0.25">
      <c r="A3667" s="8" t="s">
        <v>5018</v>
      </c>
      <c r="B3667" s="2" t="s">
        <v>4081</v>
      </c>
      <c r="C3667" s="2" t="s">
        <v>303</v>
      </c>
      <c r="D3667" s="2" t="s">
        <v>302</v>
      </c>
      <c r="E3667" s="2" t="s">
        <v>277</v>
      </c>
      <c r="F3667" s="8" t="s">
        <v>24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5">
        <v>506010015</v>
      </c>
    </row>
    <row r="3668" spans="1:21" hidden="1" x14ac:dyDescent="0.25">
      <c r="A3668" s="8" t="s">
        <v>5018</v>
      </c>
      <c r="B3668" s="2" t="s">
        <v>4082</v>
      </c>
      <c r="C3668" s="2" t="s">
        <v>303</v>
      </c>
      <c r="D3668" s="2" t="s">
        <v>302</v>
      </c>
      <c r="E3668" s="2" t="s">
        <v>277</v>
      </c>
      <c r="F3668" s="8" t="s">
        <v>24</v>
      </c>
      <c r="G3668" s="8">
        <v>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5">
        <v>506010023</v>
      </c>
    </row>
    <row r="3669" spans="1:21" hidden="1" x14ac:dyDescent="0.25">
      <c r="A3669" s="8" t="s">
        <v>5018</v>
      </c>
      <c r="B3669" s="2" t="s">
        <v>4083</v>
      </c>
      <c r="C3669" s="2" t="s">
        <v>303</v>
      </c>
      <c r="D3669" s="2" t="s">
        <v>302</v>
      </c>
      <c r="E3669" s="2" t="s">
        <v>277</v>
      </c>
      <c r="F3669" s="8" t="s">
        <v>24</v>
      </c>
      <c r="G3669" s="8">
        <v>1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5">
        <v>506010031</v>
      </c>
    </row>
    <row r="3670" spans="1:21" hidden="1" x14ac:dyDescent="0.25">
      <c r="A3670" s="8" t="s">
        <v>5018</v>
      </c>
      <c r="B3670" s="2" t="s">
        <v>4084</v>
      </c>
      <c r="C3670" s="2" t="s">
        <v>303</v>
      </c>
      <c r="D3670" s="2" t="s">
        <v>302</v>
      </c>
      <c r="E3670" s="2" t="s">
        <v>277</v>
      </c>
      <c r="F3670" s="8" t="s">
        <v>24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5">
        <v>506010040</v>
      </c>
    </row>
    <row r="3671" spans="1:21" hidden="1" x14ac:dyDescent="0.25">
      <c r="A3671" s="8" t="s">
        <v>5018</v>
      </c>
      <c r="B3671" s="2" t="s">
        <v>4085</v>
      </c>
      <c r="C3671" s="2" t="s">
        <v>303</v>
      </c>
      <c r="D3671" s="2" t="s">
        <v>302</v>
      </c>
      <c r="E3671" s="2" t="s">
        <v>277</v>
      </c>
      <c r="F3671" s="8" t="s">
        <v>36</v>
      </c>
      <c r="G3671" s="8">
        <v>1</v>
      </c>
      <c r="H3671" s="8">
        <v>1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0</v>
      </c>
      <c r="P3671" s="8">
        <v>1</v>
      </c>
      <c r="Q3671" s="8">
        <v>0</v>
      </c>
      <c r="R3671" s="8">
        <v>0</v>
      </c>
      <c r="S3671" s="8">
        <v>0</v>
      </c>
      <c r="T3671" s="8">
        <v>0</v>
      </c>
      <c r="U3671" s="5">
        <v>506010058</v>
      </c>
    </row>
    <row r="3672" spans="1:21" hidden="1" x14ac:dyDescent="0.25">
      <c r="A3672" s="8" t="s">
        <v>5018</v>
      </c>
      <c r="B3672" s="2" t="s">
        <v>4086</v>
      </c>
      <c r="C3672" s="2" t="s">
        <v>304</v>
      </c>
      <c r="D3672" s="2" t="s">
        <v>302</v>
      </c>
      <c r="E3672" s="2" t="s">
        <v>277</v>
      </c>
      <c r="F3672" s="8" t="s">
        <v>36</v>
      </c>
      <c r="G3672" s="8">
        <v>0</v>
      </c>
      <c r="H3672" s="8">
        <v>0</v>
      </c>
      <c r="I3672" s="8">
        <v>1</v>
      </c>
      <c r="J3672" s="8">
        <v>0</v>
      </c>
      <c r="K3672" s="8">
        <v>0</v>
      </c>
      <c r="L3672" s="8">
        <v>0</v>
      </c>
      <c r="M3672" s="8">
        <v>1</v>
      </c>
      <c r="N3672" s="8">
        <v>0</v>
      </c>
      <c r="O3672" s="8">
        <v>0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5">
        <v>506020010</v>
      </c>
    </row>
    <row r="3673" spans="1:21" hidden="1" x14ac:dyDescent="0.25">
      <c r="A3673" s="8" t="s">
        <v>5018</v>
      </c>
      <c r="B3673" s="2" t="s">
        <v>4087</v>
      </c>
      <c r="C3673" s="2" t="s">
        <v>304</v>
      </c>
      <c r="D3673" s="2" t="s">
        <v>302</v>
      </c>
      <c r="E3673" s="2" t="s">
        <v>277</v>
      </c>
      <c r="F3673" s="8" t="s">
        <v>36</v>
      </c>
      <c r="G3673" s="8">
        <v>0</v>
      </c>
      <c r="H3673" s="8">
        <v>0</v>
      </c>
      <c r="I3673" s="8">
        <v>1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1</v>
      </c>
      <c r="Q3673" s="8">
        <v>0</v>
      </c>
      <c r="R3673" s="8">
        <v>0</v>
      </c>
      <c r="S3673" s="8">
        <v>0</v>
      </c>
      <c r="T3673" s="8">
        <v>0</v>
      </c>
      <c r="U3673" s="5">
        <v>506020029</v>
      </c>
    </row>
    <row r="3674" spans="1:21" hidden="1" x14ac:dyDescent="0.25">
      <c r="A3674" s="8" t="s">
        <v>5018</v>
      </c>
      <c r="B3674" s="2" t="s">
        <v>4088</v>
      </c>
      <c r="C3674" s="2" t="s">
        <v>304</v>
      </c>
      <c r="D3674" s="2" t="s">
        <v>302</v>
      </c>
      <c r="E3674" s="2" t="s">
        <v>277</v>
      </c>
      <c r="F3674" s="8" t="s">
        <v>36</v>
      </c>
      <c r="G3674" s="8">
        <v>0</v>
      </c>
      <c r="H3674" s="8">
        <v>0</v>
      </c>
      <c r="I3674" s="8">
        <v>1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1</v>
      </c>
      <c r="Q3674" s="8">
        <v>0</v>
      </c>
      <c r="R3674" s="8">
        <v>0</v>
      </c>
      <c r="S3674" s="8">
        <v>0</v>
      </c>
      <c r="T3674" s="8">
        <v>0</v>
      </c>
      <c r="U3674" s="5">
        <v>506020037</v>
      </c>
    </row>
    <row r="3675" spans="1:21" hidden="1" x14ac:dyDescent="0.25">
      <c r="A3675" s="8" t="s">
        <v>5018</v>
      </c>
      <c r="B3675" s="2" t="s">
        <v>4089</v>
      </c>
      <c r="C3675" s="2" t="s">
        <v>304</v>
      </c>
      <c r="D3675" s="2" t="s">
        <v>302</v>
      </c>
      <c r="E3675" s="2" t="s">
        <v>277</v>
      </c>
      <c r="F3675" s="8" t="s">
        <v>36</v>
      </c>
      <c r="G3675" s="8">
        <v>0</v>
      </c>
      <c r="H3675" s="8">
        <v>1</v>
      </c>
      <c r="I3675" s="8">
        <v>1</v>
      </c>
      <c r="J3675" s="8">
        <v>0</v>
      </c>
      <c r="K3675" s="8">
        <v>0</v>
      </c>
      <c r="L3675" s="8">
        <v>0</v>
      </c>
      <c r="M3675" s="8">
        <v>1</v>
      </c>
      <c r="N3675" s="8">
        <v>0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0</v>
      </c>
      <c r="U3675" s="5">
        <v>506020045</v>
      </c>
    </row>
    <row r="3676" spans="1:21" hidden="1" x14ac:dyDescent="0.25">
      <c r="A3676" s="8" t="s">
        <v>5018</v>
      </c>
      <c r="B3676" s="2" t="s">
        <v>4090</v>
      </c>
      <c r="C3676" s="2" t="s">
        <v>304</v>
      </c>
      <c r="D3676" s="2" t="s">
        <v>302</v>
      </c>
      <c r="E3676" s="2" t="s">
        <v>277</v>
      </c>
      <c r="F3676" s="8" t="s">
        <v>36</v>
      </c>
      <c r="G3676" s="8">
        <v>0</v>
      </c>
      <c r="H3676" s="8">
        <v>1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0</v>
      </c>
      <c r="O3676" s="8">
        <v>0</v>
      </c>
      <c r="P3676" s="8">
        <v>1</v>
      </c>
      <c r="Q3676" s="8">
        <v>0</v>
      </c>
      <c r="R3676" s="8">
        <v>0</v>
      </c>
      <c r="S3676" s="8">
        <v>0</v>
      </c>
      <c r="T3676" s="8">
        <v>0</v>
      </c>
      <c r="U3676" s="5">
        <v>506020053</v>
      </c>
    </row>
    <row r="3677" spans="1:21" hidden="1" x14ac:dyDescent="0.25">
      <c r="A3677" s="8" t="s">
        <v>5018</v>
      </c>
      <c r="B3677" s="2" t="s">
        <v>4091</v>
      </c>
      <c r="C3677" s="2" t="s">
        <v>304</v>
      </c>
      <c r="D3677" s="2" t="s">
        <v>302</v>
      </c>
      <c r="E3677" s="2" t="s">
        <v>277</v>
      </c>
      <c r="F3677" s="8" t="s">
        <v>36</v>
      </c>
      <c r="G3677" s="8">
        <v>0</v>
      </c>
      <c r="H3677" s="8">
        <v>1</v>
      </c>
      <c r="I3677" s="8">
        <v>0</v>
      </c>
      <c r="J3677" s="8">
        <v>0</v>
      </c>
      <c r="K3677" s="8">
        <v>0</v>
      </c>
      <c r="L3677" s="8">
        <v>0</v>
      </c>
      <c r="M3677" s="8">
        <v>1</v>
      </c>
      <c r="N3677" s="8">
        <v>0</v>
      </c>
      <c r="O3677" s="8">
        <v>0</v>
      </c>
      <c r="P3677" s="8">
        <v>1</v>
      </c>
      <c r="Q3677" s="8">
        <v>0</v>
      </c>
      <c r="R3677" s="8">
        <v>0</v>
      </c>
      <c r="S3677" s="8">
        <v>0</v>
      </c>
      <c r="T3677" s="8">
        <v>0</v>
      </c>
      <c r="U3677" s="5">
        <v>506020061</v>
      </c>
    </row>
    <row r="3678" spans="1:21" hidden="1" x14ac:dyDescent="0.25">
      <c r="A3678" s="8" t="s">
        <v>5018</v>
      </c>
      <c r="B3678" s="2" t="s">
        <v>4092</v>
      </c>
      <c r="C3678" s="2" t="s">
        <v>304</v>
      </c>
      <c r="D3678" s="2" t="s">
        <v>302</v>
      </c>
      <c r="E3678" s="2" t="s">
        <v>277</v>
      </c>
      <c r="F3678" s="8" t="s">
        <v>36</v>
      </c>
      <c r="G3678" s="8">
        <v>0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5">
        <v>506020070</v>
      </c>
    </row>
    <row r="3679" spans="1:21" hidden="1" x14ac:dyDescent="0.25">
      <c r="A3679" s="8" t="s">
        <v>5018</v>
      </c>
      <c r="B3679" s="2" t="s">
        <v>4093</v>
      </c>
      <c r="C3679" s="2" t="s">
        <v>304</v>
      </c>
      <c r="D3679" s="2" t="s">
        <v>302</v>
      </c>
      <c r="E3679" s="2" t="s">
        <v>277</v>
      </c>
      <c r="F3679" s="8" t="s">
        <v>36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1</v>
      </c>
      <c r="Q3679" s="8">
        <v>0</v>
      </c>
      <c r="R3679" s="8">
        <v>0</v>
      </c>
      <c r="S3679" s="8">
        <v>0</v>
      </c>
      <c r="T3679" s="8">
        <v>0</v>
      </c>
      <c r="U3679" s="5">
        <v>506020088</v>
      </c>
    </row>
    <row r="3680" spans="1:21" hidden="1" x14ac:dyDescent="0.25">
      <c r="A3680" s="8" t="s">
        <v>5018</v>
      </c>
      <c r="B3680" s="2" t="s">
        <v>4094</v>
      </c>
      <c r="C3680" s="2" t="s">
        <v>304</v>
      </c>
      <c r="D3680" s="2" t="s">
        <v>302</v>
      </c>
      <c r="E3680" s="2" t="s">
        <v>277</v>
      </c>
      <c r="F3680" s="8" t="s">
        <v>36</v>
      </c>
      <c r="G3680" s="8">
        <v>0</v>
      </c>
      <c r="H3680" s="8">
        <v>1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0</v>
      </c>
      <c r="O3680" s="8">
        <v>0</v>
      </c>
      <c r="P3680" s="8">
        <v>1</v>
      </c>
      <c r="Q3680" s="8">
        <v>0</v>
      </c>
      <c r="R3680" s="8">
        <v>0</v>
      </c>
      <c r="S3680" s="8">
        <v>0</v>
      </c>
      <c r="T3680" s="8">
        <v>0</v>
      </c>
      <c r="U3680" s="5">
        <v>506020096</v>
      </c>
    </row>
    <row r="3681" spans="1:21" hidden="1" x14ac:dyDescent="0.25">
      <c r="A3681" s="8" t="s">
        <v>5018</v>
      </c>
      <c r="B3681" s="2" t="s">
        <v>4095</v>
      </c>
      <c r="C3681" s="2" t="s">
        <v>304</v>
      </c>
      <c r="D3681" s="2" t="s">
        <v>302</v>
      </c>
      <c r="E3681" s="2" t="s">
        <v>277</v>
      </c>
      <c r="F3681" s="8" t="s">
        <v>36</v>
      </c>
      <c r="G3681" s="8">
        <v>0</v>
      </c>
      <c r="H3681" s="8">
        <v>1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0</v>
      </c>
      <c r="O3681" s="8">
        <v>0</v>
      </c>
      <c r="P3681" s="8">
        <v>1</v>
      </c>
      <c r="Q3681" s="8">
        <v>0</v>
      </c>
      <c r="R3681" s="8">
        <v>0</v>
      </c>
      <c r="S3681" s="8">
        <v>0</v>
      </c>
      <c r="T3681" s="8">
        <v>0</v>
      </c>
      <c r="U3681" s="5">
        <v>506020100</v>
      </c>
    </row>
    <row r="3682" spans="1:21" hidden="1" x14ac:dyDescent="0.25">
      <c r="A3682" s="8" t="s">
        <v>5018</v>
      </c>
      <c r="B3682" s="2" t="s">
        <v>4096</v>
      </c>
      <c r="C3682" s="2" t="s">
        <v>304</v>
      </c>
      <c r="D3682" s="2" t="s">
        <v>302</v>
      </c>
      <c r="E3682" s="2" t="s">
        <v>277</v>
      </c>
      <c r="F3682" s="8" t="s">
        <v>36</v>
      </c>
      <c r="G3682" s="8">
        <v>0</v>
      </c>
      <c r="H3682" s="8">
        <v>1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1</v>
      </c>
      <c r="Q3682" s="8">
        <v>0</v>
      </c>
      <c r="R3682" s="8">
        <v>0</v>
      </c>
      <c r="S3682" s="8">
        <v>0</v>
      </c>
      <c r="T3682" s="8">
        <v>0</v>
      </c>
      <c r="U3682" s="5">
        <v>506020118</v>
      </c>
    </row>
    <row r="3683" spans="1:21" hidden="1" x14ac:dyDescent="0.25">
      <c r="A3683" s="8" t="s">
        <v>5018</v>
      </c>
      <c r="B3683" s="2" t="s">
        <v>4097</v>
      </c>
      <c r="C3683" s="2" t="s">
        <v>304</v>
      </c>
      <c r="D3683" s="2" t="s">
        <v>302</v>
      </c>
      <c r="E3683" s="2" t="s">
        <v>277</v>
      </c>
      <c r="F3683" s="8" t="s">
        <v>36</v>
      </c>
      <c r="G3683" s="8">
        <v>0</v>
      </c>
      <c r="H3683" s="8">
        <v>1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0</v>
      </c>
      <c r="O3683" s="8">
        <v>0</v>
      </c>
      <c r="P3683" s="8">
        <v>1</v>
      </c>
      <c r="Q3683" s="8">
        <v>0</v>
      </c>
      <c r="R3683" s="8">
        <v>0</v>
      </c>
      <c r="S3683" s="8">
        <v>0</v>
      </c>
      <c r="T3683" s="8">
        <v>0</v>
      </c>
      <c r="U3683" s="5">
        <v>506020126</v>
      </c>
    </row>
    <row r="3684" spans="1:21" hidden="1" x14ac:dyDescent="0.25">
      <c r="A3684" s="8" t="s">
        <v>5018</v>
      </c>
      <c r="B3684" s="2" t="s">
        <v>4098</v>
      </c>
      <c r="C3684" s="2" t="s">
        <v>307</v>
      </c>
      <c r="D3684" s="2" t="s">
        <v>306</v>
      </c>
      <c r="E3684" s="2" t="s">
        <v>305</v>
      </c>
      <c r="F3684" s="8" t="s">
        <v>24</v>
      </c>
      <c r="G3684" s="8">
        <v>0</v>
      </c>
      <c r="H3684" s="8">
        <v>1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5">
        <v>603010016</v>
      </c>
    </row>
    <row r="3685" spans="1:21" hidden="1" x14ac:dyDescent="0.25">
      <c r="A3685" s="8" t="s">
        <v>5018</v>
      </c>
      <c r="B3685" s="2" t="s">
        <v>4099</v>
      </c>
      <c r="C3685" s="2" t="s">
        <v>308</v>
      </c>
      <c r="D3685" s="2" t="s">
        <v>306</v>
      </c>
      <c r="E3685" s="2" t="s">
        <v>305</v>
      </c>
      <c r="F3685" s="8" t="s">
        <v>24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>
        <v>0</v>
      </c>
      <c r="P3685" s="8">
        <v>1</v>
      </c>
      <c r="Q3685" s="8">
        <v>0</v>
      </c>
      <c r="R3685" s="8">
        <v>0</v>
      </c>
      <c r="S3685" s="8">
        <v>0</v>
      </c>
      <c r="T3685" s="8">
        <v>0</v>
      </c>
      <c r="U3685" s="5">
        <v>603020011</v>
      </c>
    </row>
    <row r="3686" spans="1:21" hidden="1" x14ac:dyDescent="0.25">
      <c r="A3686" s="8" t="s">
        <v>5018</v>
      </c>
      <c r="B3686" s="2" t="s">
        <v>4100</v>
      </c>
      <c r="C3686" s="2" t="s">
        <v>308</v>
      </c>
      <c r="D3686" s="2" t="s">
        <v>306</v>
      </c>
      <c r="E3686" s="2" t="s">
        <v>305</v>
      </c>
      <c r="F3686" s="8" t="s">
        <v>24</v>
      </c>
      <c r="G3686" s="8">
        <v>0</v>
      </c>
      <c r="H3686" s="8">
        <v>1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1</v>
      </c>
      <c r="O3686" s="8">
        <v>0</v>
      </c>
      <c r="P3686" s="8">
        <v>1</v>
      </c>
      <c r="Q3686" s="8">
        <v>0</v>
      </c>
      <c r="R3686" s="8">
        <v>0</v>
      </c>
      <c r="S3686" s="8">
        <v>0</v>
      </c>
      <c r="T3686" s="8">
        <v>0</v>
      </c>
      <c r="U3686" s="5">
        <v>603020020</v>
      </c>
    </row>
    <row r="3687" spans="1:21" hidden="1" x14ac:dyDescent="0.25">
      <c r="A3687" s="8" t="s">
        <v>5018</v>
      </c>
      <c r="B3687" s="2" t="s">
        <v>4101</v>
      </c>
      <c r="C3687" s="2" t="s">
        <v>308</v>
      </c>
      <c r="D3687" s="2" t="s">
        <v>306</v>
      </c>
      <c r="E3687" s="2" t="s">
        <v>305</v>
      </c>
      <c r="F3687" s="8" t="s">
        <v>24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0</v>
      </c>
      <c r="P3687" s="8">
        <v>1</v>
      </c>
      <c r="Q3687" s="8">
        <v>0</v>
      </c>
      <c r="R3687" s="8">
        <v>0</v>
      </c>
      <c r="S3687" s="8">
        <v>0</v>
      </c>
      <c r="T3687" s="8">
        <v>0</v>
      </c>
      <c r="U3687" s="5">
        <v>603020038</v>
      </c>
    </row>
    <row r="3688" spans="1:21" hidden="1" x14ac:dyDescent="0.25">
      <c r="A3688" s="8" t="s">
        <v>5018</v>
      </c>
      <c r="B3688" s="2" t="s">
        <v>4102</v>
      </c>
      <c r="C3688" s="2" t="s">
        <v>308</v>
      </c>
      <c r="D3688" s="2" t="s">
        <v>306</v>
      </c>
      <c r="E3688" s="2" t="s">
        <v>305</v>
      </c>
      <c r="F3688" s="8" t="s">
        <v>24</v>
      </c>
      <c r="G3688" s="8">
        <v>0</v>
      </c>
      <c r="H3688" s="8">
        <v>1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1</v>
      </c>
      <c r="Q3688" s="8">
        <v>0</v>
      </c>
      <c r="R3688" s="8">
        <v>0</v>
      </c>
      <c r="S3688" s="8">
        <v>0</v>
      </c>
      <c r="T3688" s="8">
        <v>0</v>
      </c>
      <c r="U3688" s="5">
        <v>603020046</v>
      </c>
    </row>
    <row r="3689" spans="1:21" hidden="1" x14ac:dyDescent="0.25">
      <c r="A3689" s="8" t="s">
        <v>5018</v>
      </c>
      <c r="B3689" s="2" t="s">
        <v>4103</v>
      </c>
      <c r="C3689" s="2" t="s">
        <v>308</v>
      </c>
      <c r="D3689" s="2" t="s">
        <v>306</v>
      </c>
      <c r="E3689" s="2" t="s">
        <v>305</v>
      </c>
      <c r="F3689" s="8" t="s">
        <v>24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</v>
      </c>
      <c r="O3689" s="8">
        <v>0</v>
      </c>
      <c r="P3689" s="8">
        <v>1</v>
      </c>
      <c r="Q3689" s="8">
        <v>0</v>
      </c>
      <c r="R3689" s="8">
        <v>0</v>
      </c>
      <c r="S3689" s="8">
        <v>0</v>
      </c>
      <c r="T3689" s="8">
        <v>0</v>
      </c>
      <c r="U3689" s="5">
        <v>603020054</v>
      </c>
    </row>
    <row r="3690" spans="1:21" hidden="1" x14ac:dyDescent="0.25">
      <c r="A3690" s="8" t="s">
        <v>5018</v>
      </c>
      <c r="B3690" s="2" t="s">
        <v>4104</v>
      </c>
      <c r="C3690" s="2" t="s">
        <v>308</v>
      </c>
      <c r="D3690" s="2" t="s">
        <v>306</v>
      </c>
      <c r="E3690" s="2" t="s">
        <v>305</v>
      </c>
      <c r="F3690" s="8" t="s">
        <v>24</v>
      </c>
      <c r="G3690" s="8">
        <v>0</v>
      </c>
      <c r="H3690" s="8">
        <v>1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1</v>
      </c>
      <c r="O3690" s="8">
        <v>0</v>
      </c>
      <c r="P3690" s="8">
        <v>1</v>
      </c>
      <c r="Q3690" s="8">
        <v>0</v>
      </c>
      <c r="R3690" s="8">
        <v>0</v>
      </c>
      <c r="S3690" s="8">
        <v>0</v>
      </c>
      <c r="T3690" s="8">
        <v>0</v>
      </c>
      <c r="U3690" s="5">
        <v>603020062</v>
      </c>
    </row>
    <row r="3691" spans="1:21" hidden="1" x14ac:dyDescent="0.25">
      <c r="A3691" s="8" t="s">
        <v>5018</v>
      </c>
      <c r="B3691" s="2" t="s">
        <v>4105</v>
      </c>
      <c r="C3691" s="2" t="s">
        <v>308</v>
      </c>
      <c r="D3691" s="2" t="s">
        <v>306</v>
      </c>
      <c r="E3691" s="2" t="s">
        <v>305</v>
      </c>
      <c r="F3691" s="8" t="s">
        <v>24</v>
      </c>
      <c r="G3691" s="8">
        <v>0</v>
      </c>
      <c r="H3691" s="8">
        <v>1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1</v>
      </c>
      <c r="O3691" s="8">
        <v>0</v>
      </c>
      <c r="P3691" s="8">
        <v>1</v>
      </c>
      <c r="Q3691" s="8">
        <v>0</v>
      </c>
      <c r="R3691" s="8">
        <v>0</v>
      </c>
      <c r="S3691" s="8">
        <v>0</v>
      </c>
      <c r="T3691" s="8">
        <v>0</v>
      </c>
      <c r="U3691" s="5">
        <v>603020070</v>
      </c>
    </row>
    <row r="3692" spans="1:21" hidden="1" x14ac:dyDescent="0.25">
      <c r="A3692" s="8" t="s">
        <v>5018</v>
      </c>
      <c r="B3692" s="2" t="s">
        <v>4106</v>
      </c>
      <c r="C3692" s="2" t="s">
        <v>308</v>
      </c>
      <c r="D3692" s="2" t="s">
        <v>306</v>
      </c>
      <c r="E3692" s="2" t="s">
        <v>305</v>
      </c>
      <c r="F3692" s="8" t="s">
        <v>24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1</v>
      </c>
      <c r="O3692" s="8">
        <v>0</v>
      </c>
      <c r="P3692" s="8">
        <v>1</v>
      </c>
      <c r="Q3692" s="8">
        <v>0</v>
      </c>
      <c r="R3692" s="8">
        <v>0</v>
      </c>
      <c r="S3692" s="8">
        <v>0</v>
      </c>
      <c r="T3692" s="8">
        <v>0</v>
      </c>
      <c r="U3692" s="5">
        <v>603020089</v>
      </c>
    </row>
    <row r="3693" spans="1:21" hidden="1" x14ac:dyDescent="0.25">
      <c r="A3693" s="8" t="s">
        <v>5018</v>
      </c>
      <c r="B3693" s="2" t="s">
        <v>4107</v>
      </c>
      <c r="C3693" s="2" t="s">
        <v>308</v>
      </c>
      <c r="D3693" s="2" t="s">
        <v>306</v>
      </c>
      <c r="E3693" s="2" t="s">
        <v>305</v>
      </c>
      <c r="F3693" s="8" t="s">
        <v>24</v>
      </c>
      <c r="G3693" s="8">
        <v>0</v>
      </c>
      <c r="H3693" s="8">
        <v>1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>
        <v>0</v>
      </c>
      <c r="P3693" s="8">
        <v>1</v>
      </c>
      <c r="Q3693" s="8">
        <v>0</v>
      </c>
      <c r="R3693" s="8">
        <v>0</v>
      </c>
      <c r="S3693" s="8">
        <v>0</v>
      </c>
      <c r="T3693" s="8">
        <v>0</v>
      </c>
      <c r="U3693" s="5">
        <v>603020097</v>
      </c>
    </row>
    <row r="3694" spans="1:21" hidden="1" x14ac:dyDescent="0.25">
      <c r="A3694" s="8" t="s">
        <v>5018</v>
      </c>
      <c r="B3694" s="2" t="s">
        <v>4108</v>
      </c>
      <c r="C3694" s="2" t="s">
        <v>308</v>
      </c>
      <c r="D3694" s="2" t="s">
        <v>306</v>
      </c>
      <c r="E3694" s="2" t="s">
        <v>305</v>
      </c>
      <c r="F3694" s="8" t="s">
        <v>24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1</v>
      </c>
      <c r="Q3694" s="8">
        <v>0</v>
      </c>
      <c r="R3694" s="8">
        <v>0</v>
      </c>
      <c r="S3694" s="8">
        <v>0</v>
      </c>
      <c r="T3694" s="8">
        <v>0</v>
      </c>
      <c r="U3694" s="5">
        <v>603020100</v>
      </c>
    </row>
    <row r="3695" spans="1:21" hidden="1" x14ac:dyDescent="0.25">
      <c r="A3695" s="8" t="s">
        <v>5018</v>
      </c>
      <c r="B3695" s="2" t="s">
        <v>4109</v>
      </c>
      <c r="C3695" s="2" t="s">
        <v>309</v>
      </c>
      <c r="D3695" s="2" t="s">
        <v>306</v>
      </c>
      <c r="E3695" s="2" t="s">
        <v>305</v>
      </c>
      <c r="F3695" s="8" t="s">
        <v>36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1</v>
      </c>
      <c r="O3695" s="8">
        <v>0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5">
        <v>603030017</v>
      </c>
    </row>
    <row r="3696" spans="1:21" hidden="1" x14ac:dyDescent="0.25">
      <c r="A3696" s="8" t="s">
        <v>5018</v>
      </c>
      <c r="B3696" s="2" t="s">
        <v>4110</v>
      </c>
      <c r="C3696" s="2" t="s">
        <v>309</v>
      </c>
      <c r="D3696" s="2" t="s">
        <v>306</v>
      </c>
      <c r="E3696" s="2" t="s">
        <v>305</v>
      </c>
      <c r="F3696" s="8" t="s">
        <v>36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5">
        <v>603030025</v>
      </c>
    </row>
    <row r="3697" spans="1:21" hidden="1" x14ac:dyDescent="0.25">
      <c r="A3697" s="8" t="s">
        <v>5018</v>
      </c>
      <c r="B3697" s="2" t="s">
        <v>4111</v>
      </c>
      <c r="C3697" s="2" t="s">
        <v>309</v>
      </c>
      <c r="D3697" s="2" t="s">
        <v>306</v>
      </c>
      <c r="E3697" s="2" t="s">
        <v>305</v>
      </c>
      <c r="F3697" s="8" t="s">
        <v>24</v>
      </c>
      <c r="G3697" s="8">
        <v>0</v>
      </c>
      <c r="H3697" s="8">
        <v>1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1</v>
      </c>
      <c r="O3697" s="8">
        <v>0</v>
      </c>
      <c r="P3697" s="8">
        <v>1</v>
      </c>
      <c r="Q3697" s="8">
        <v>0</v>
      </c>
      <c r="R3697" s="8">
        <v>0</v>
      </c>
      <c r="S3697" s="8">
        <v>0</v>
      </c>
      <c r="T3697" s="8">
        <v>0</v>
      </c>
      <c r="U3697" s="5">
        <v>603030033</v>
      </c>
    </row>
    <row r="3698" spans="1:21" hidden="1" x14ac:dyDescent="0.25">
      <c r="A3698" s="8" t="s">
        <v>5018</v>
      </c>
      <c r="B3698" s="2" t="s">
        <v>4112</v>
      </c>
      <c r="C3698" s="2" t="s">
        <v>309</v>
      </c>
      <c r="D3698" s="2" t="s">
        <v>306</v>
      </c>
      <c r="E3698" s="2" t="s">
        <v>305</v>
      </c>
      <c r="F3698" s="8" t="s">
        <v>36</v>
      </c>
      <c r="G3698" s="8">
        <v>0</v>
      </c>
      <c r="H3698" s="8">
        <v>1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</v>
      </c>
      <c r="O3698" s="8">
        <v>0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5">
        <v>603030041</v>
      </c>
    </row>
    <row r="3699" spans="1:21" hidden="1" x14ac:dyDescent="0.25">
      <c r="A3699" s="8" t="s">
        <v>5018</v>
      </c>
      <c r="B3699" s="2" t="s">
        <v>4113</v>
      </c>
      <c r="C3699" s="2" t="s">
        <v>310</v>
      </c>
      <c r="D3699" s="2" t="s">
        <v>306</v>
      </c>
      <c r="E3699" s="2" t="s">
        <v>305</v>
      </c>
      <c r="F3699" s="8" t="s">
        <v>24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1</v>
      </c>
      <c r="O3699" s="8">
        <v>0</v>
      </c>
      <c r="P3699" s="8">
        <v>1</v>
      </c>
      <c r="Q3699" s="8">
        <v>0</v>
      </c>
      <c r="R3699" s="8">
        <v>0</v>
      </c>
      <c r="S3699" s="8">
        <v>0</v>
      </c>
      <c r="T3699" s="8">
        <v>0</v>
      </c>
      <c r="U3699" s="5">
        <v>603040012</v>
      </c>
    </row>
    <row r="3700" spans="1:21" hidden="1" x14ac:dyDescent="0.25">
      <c r="A3700" s="8" t="s">
        <v>5018</v>
      </c>
      <c r="B3700" s="2" t="s">
        <v>4114</v>
      </c>
      <c r="C3700" s="2" t="s">
        <v>311</v>
      </c>
      <c r="D3700" s="2" t="s">
        <v>306</v>
      </c>
      <c r="E3700" s="2" t="s">
        <v>305</v>
      </c>
      <c r="F3700" s="8" t="s">
        <v>24</v>
      </c>
      <c r="G3700" s="8">
        <v>0</v>
      </c>
      <c r="H3700" s="8">
        <v>1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5">
        <v>603050018</v>
      </c>
    </row>
    <row r="3701" spans="1:21" hidden="1" x14ac:dyDescent="0.25">
      <c r="A3701" s="8" t="s">
        <v>5018</v>
      </c>
      <c r="B3701" s="2" t="s">
        <v>4115</v>
      </c>
      <c r="C3701" s="2" t="s">
        <v>311</v>
      </c>
      <c r="D3701" s="2" t="s">
        <v>306</v>
      </c>
      <c r="E3701" s="2" t="s">
        <v>305</v>
      </c>
      <c r="F3701" s="8" t="s">
        <v>24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0</v>
      </c>
      <c r="P3701" s="8">
        <v>1</v>
      </c>
      <c r="Q3701" s="8">
        <v>0</v>
      </c>
      <c r="R3701" s="8">
        <v>0</v>
      </c>
      <c r="S3701" s="8">
        <v>0</v>
      </c>
      <c r="T3701" s="8">
        <v>0</v>
      </c>
      <c r="U3701" s="5">
        <v>603050026</v>
      </c>
    </row>
    <row r="3702" spans="1:21" hidden="1" x14ac:dyDescent="0.25">
      <c r="A3702" s="8" t="s">
        <v>5018</v>
      </c>
      <c r="B3702" s="2" t="s">
        <v>4116</v>
      </c>
      <c r="C3702" s="2" t="s">
        <v>311</v>
      </c>
      <c r="D3702" s="2" t="s">
        <v>306</v>
      </c>
      <c r="E3702" s="2" t="s">
        <v>305</v>
      </c>
      <c r="F3702" s="8" t="s">
        <v>24</v>
      </c>
      <c r="G3702" s="8">
        <v>0</v>
      </c>
      <c r="H3702" s="8">
        <v>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0</v>
      </c>
      <c r="U3702" s="5">
        <v>603050034</v>
      </c>
    </row>
    <row r="3703" spans="1:21" hidden="1" x14ac:dyDescent="0.25">
      <c r="A3703" s="8" t="s">
        <v>5018</v>
      </c>
      <c r="B3703" s="2" t="s">
        <v>4117</v>
      </c>
      <c r="C3703" s="2" t="s">
        <v>311</v>
      </c>
      <c r="D3703" s="2" t="s">
        <v>306</v>
      </c>
      <c r="E3703" s="2" t="s">
        <v>305</v>
      </c>
      <c r="F3703" s="8" t="s">
        <v>24</v>
      </c>
      <c r="G3703" s="8">
        <v>0</v>
      </c>
      <c r="H3703" s="8">
        <v>1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1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5">
        <v>603050042</v>
      </c>
    </row>
    <row r="3704" spans="1:21" hidden="1" x14ac:dyDescent="0.25">
      <c r="A3704" s="8" t="s">
        <v>5018</v>
      </c>
      <c r="B3704" s="2" t="s">
        <v>4118</v>
      </c>
      <c r="C3704" s="2" t="s">
        <v>311</v>
      </c>
      <c r="D3704" s="2" t="s">
        <v>306</v>
      </c>
      <c r="E3704" s="2" t="s">
        <v>305</v>
      </c>
      <c r="F3704" s="8" t="s">
        <v>24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5">
        <v>603050050</v>
      </c>
    </row>
    <row r="3705" spans="1:21" hidden="1" x14ac:dyDescent="0.25">
      <c r="A3705" s="8" t="s">
        <v>5018</v>
      </c>
      <c r="B3705" s="2" t="s">
        <v>4119</v>
      </c>
      <c r="C3705" s="2" t="s">
        <v>311</v>
      </c>
      <c r="D3705" s="2" t="s">
        <v>306</v>
      </c>
      <c r="E3705" s="2" t="s">
        <v>305</v>
      </c>
      <c r="F3705" s="8" t="s">
        <v>24</v>
      </c>
      <c r="G3705" s="8">
        <v>0</v>
      </c>
      <c r="H3705" s="8">
        <v>1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5">
        <v>603050069</v>
      </c>
    </row>
    <row r="3706" spans="1:21" hidden="1" x14ac:dyDescent="0.25">
      <c r="A3706" s="8" t="s">
        <v>5018</v>
      </c>
      <c r="B3706" s="2" t="s">
        <v>4120</v>
      </c>
      <c r="C3706" s="2" t="s">
        <v>311</v>
      </c>
      <c r="D3706" s="2" t="s">
        <v>306</v>
      </c>
      <c r="E3706" s="2" t="s">
        <v>305</v>
      </c>
      <c r="F3706" s="8" t="s">
        <v>24</v>
      </c>
      <c r="G3706" s="8">
        <v>0</v>
      </c>
      <c r="H3706" s="8">
        <v>1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</v>
      </c>
      <c r="O3706" s="8">
        <v>0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5">
        <v>603050077</v>
      </c>
    </row>
    <row r="3707" spans="1:21" hidden="1" x14ac:dyDescent="0.25">
      <c r="A3707" s="8" t="s">
        <v>5018</v>
      </c>
      <c r="B3707" s="2" t="s">
        <v>4121</v>
      </c>
      <c r="C3707" s="2" t="s">
        <v>311</v>
      </c>
      <c r="D3707" s="2" t="s">
        <v>306</v>
      </c>
      <c r="E3707" s="2" t="s">
        <v>305</v>
      </c>
      <c r="F3707" s="8" t="s">
        <v>24</v>
      </c>
      <c r="G3707" s="8">
        <v>0</v>
      </c>
      <c r="H3707" s="8">
        <v>1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</v>
      </c>
      <c r="Q3707" s="8">
        <v>0</v>
      </c>
      <c r="R3707" s="8">
        <v>0</v>
      </c>
      <c r="S3707" s="8">
        <v>0</v>
      </c>
      <c r="T3707" s="8">
        <v>0</v>
      </c>
      <c r="U3707" s="5">
        <v>603050085</v>
      </c>
    </row>
    <row r="3708" spans="1:21" hidden="1" x14ac:dyDescent="0.25">
      <c r="A3708" s="8" t="s">
        <v>5018</v>
      </c>
      <c r="B3708" s="2" t="s">
        <v>4122</v>
      </c>
      <c r="C3708" s="2" t="s">
        <v>311</v>
      </c>
      <c r="D3708" s="2" t="s">
        <v>306</v>
      </c>
      <c r="E3708" s="2" t="s">
        <v>305</v>
      </c>
      <c r="F3708" s="8" t="s">
        <v>24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5">
        <v>603050093</v>
      </c>
    </row>
    <row r="3709" spans="1:21" hidden="1" x14ac:dyDescent="0.25">
      <c r="A3709" s="8" t="s">
        <v>5018</v>
      </c>
      <c r="B3709" s="2" t="s">
        <v>4123</v>
      </c>
      <c r="C3709" s="2" t="s">
        <v>311</v>
      </c>
      <c r="D3709" s="2" t="s">
        <v>306</v>
      </c>
      <c r="E3709" s="2" t="s">
        <v>305</v>
      </c>
      <c r="F3709" s="8" t="s">
        <v>24</v>
      </c>
      <c r="G3709" s="8">
        <v>0</v>
      </c>
      <c r="H3709" s="8">
        <v>1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0</v>
      </c>
      <c r="R3709" s="8">
        <v>0</v>
      </c>
      <c r="S3709" s="8">
        <v>0</v>
      </c>
      <c r="T3709" s="8">
        <v>0</v>
      </c>
      <c r="U3709" s="5">
        <v>603050107</v>
      </c>
    </row>
    <row r="3710" spans="1:21" hidden="1" x14ac:dyDescent="0.25">
      <c r="A3710" s="8" t="s">
        <v>5018</v>
      </c>
      <c r="B3710" s="2" t="s">
        <v>4124</v>
      </c>
      <c r="C3710" s="2" t="s">
        <v>311</v>
      </c>
      <c r="D3710" s="2" t="s">
        <v>306</v>
      </c>
      <c r="E3710" s="2" t="s">
        <v>305</v>
      </c>
      <c r="F3710" s="8" t="s">
        <v>24</v>
      </c>
      <c r="G3710" s="8">
        <v>1</v>
      </c>
      <c r="H3710" s="8">
        <v>0</v>
      </c>
      <c r="I3710" s="8">
        <v>0</v>
      </c>
      <c r="J3710" s="8">
        <v>0</v>
      </c>
      <c r="K3710" s="8">
        <v>1</v>
      </c>
      <c r="L3710" s="8">
        <v>1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5">
        <v>603050115</v>
      </c>
    </row>
    <row r="3711" spans="1:21" hidden="1" x14ac:dyDescent="0.25">
      <c r="A3711" s="8" t="s">
        <v>5018</v>
      </c>
      <c r="B3711" s="2" t="s">
        <v>4125</v>
      </c>
      <c r="C3711" s="2" t="s">
        <v>311</v>
      </c>
      <c r="D3711" s="2" t="s">
        <v>306</v>
      </c>
      <c r="E3711" s="2" t="s">
        <v>305</v>
      </c>
      <c r="F3711" s="8" t="s">
        <v>24</v>
      </c>
      <c r="G3711" s="8">
        <v>1</v>
      </c>
      <c r="H3711" s="8">
        <v>0</v>
      </c>
      <c r="I3711" s="8">
        <v>0</v>
      </c>
      <c r="J3711" s="8">
        <v>0</v>
      </c>
      <c r="K3711" s="8">
        <v>1</v>
      </c>
      <c r="L3711" s="8">
        <v>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5">
        <v>603050123</v>
      </c>
    </row>
    <row r="3712" spans="1:21" hidden="1" x14ac:dyDescent="0.25">
      <c r="A3712" s="8" t="s">
        <v>5018</v>
      </c>
      <c r="B3712" s="2" t="s">
        <v>4126</v>
      </c>
      <c r="C3712" s="2" t="s">
        <v>312</v>
      </c>
      <c r="D3712" s="2" t="s">
        <v>306</v>
      </c>
      <c r="E3712" s="2" t="s">
        <v>305</v>
      </c>
      <c r="F3712" s="8" t="s">
        <v>24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1</v>
      </c>
      <c r="O3712" s="8">
        <v>0</v>
      </c>
      <c r="P3712" s="8">
        <v>1</v>
      </c>
      <c r="Q3712" s="8">
        <v>0</v>
      </c>
      <c r="R3712" s="8">
        <v>0</v>
      </c>
      <c r="S3712" s="8">
        <v>0</v>
      </c>
      <c r="T3712" s="8">
        <v>0</v>
      </c>
      <c r="U3712" s="5">
        <v>603060013</v>
      </c>
    </row>
    <row r="3713" spans="1:21" hidden="1" x14ac:dyDescent="0.25">
      <c r="A3713" s="8" t="s">
        <v>5018</v>
      </c>
      <c r="B3713" s="2" t="s">
        <v>4127</v>
      </c>
      <c r="C3713" s="2" t="s">
        <v>313</v>
      </c>
      <c r="D3713" s="2" t="s">
        <v>306</v>
      </c>
      <c r="E3713" s="2" t="s">
        <v>305</v>
      </c>
      <c r="F3713" s="8" t="s">
        <v>24</v>
      </c>
      <c r="G3713" s="8">
        <v>0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5">
        <v>603070019</v>
      </c>
    </row>
    <row r="3714" spans="1:21" hidden="1" x14ac:dyDescent="0.25">
      <c r="A3714" s="8" t="s">
        <v>5018</v>
      </c>
      <c r="B3714" s="2" t="s">
        <v>4128</v>
      </c>
      <c r="C3714" s="2" t="s">
        <v>313</v>
      </c>
      <c r="D3714" s="2" t="s">
        <v>306</v>
      </c>
      <c r="E3714" s="2" t="s">
        <v>305</v>
      </c>
      <c r="F3714" s="8" t="s">
        <v>24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</v>
      </c>
      <c r="O3714" s="8">
        <v>0</v>
      </c>
      <c r="P3714" s="8">
        <v>1</v>
      </c>
      <c r="Q3714" s="8">
        <v>0</v>
      </c>
      <c r="R3714" s="8">
        <v>0</v>
      </c>
      <c r="S3714" s="8">
        <v>0</v>
      </c>
      <c r="T3714" s="8">
        <v>0</v>
      </c>
      <c r="U3714" s="5">
        <v>603070027</v>
      </c>
    </row>
    <row r="3715" spans="1:21" hidden="1" x14ac:dyDescent="0.25">
      <c r="A3715" s="8" t="s">
        <v>5018</v>
      </c>
      <c r="B3715" s="2" t="s">
        <v>4129</v>
      </c>
      <c r="C3715" s="2" t="s">
        <v>313</v>
      </c>
      <c r="D3715" s="2" t="s">
        <v>306</v>
      </c>
      <c r="E3715" s="2" t="s">
        <v>305</v>
      </c>
      <c r="F3715" s="8" t="s">
        <v>24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1</v>
      </c>
      <c r="O3715" s="8">
        <v>0</v>
      </c>
      <c r="P3715" s="8">
        <v>1</v>
      </c>
      <c r="Q3715" s="8">
        <v>0</v>
      </c>
      <c r="R3715" s="8">
        <v>0</v>
      </c>
      <c r="S3715" s="8">
        <v>0</v>
      </c>
      <c r="T3715" s="8">
        <v>0</v>
      </c>
      <c r="U3715" s="5">
        <v>603070035</v>
      </c>
    </row>
    <row r="3716" spans="1:21" hidden="1" x14ac:dyDescent="0.25">
      <c r="A3716" s="8" t="s">
        <v>5018</v>
      </c>
      <c r="B3716" s="2" t="s">
        <v>4130</v>
      </c>
      <c r="C3716" s="2" t="s">
        <v>313</v>
      </c>
      <c r="D3716" s="2" t="s">
        <v>306</v>
      </c>
      <c r="E3716" s="2" t="s">
        <v>305</v>
      </c>
      <c r="F3716" s="8" t="s">
        <v>24</v>
      </c>
      <c r="G3716" s="8">
        <v>0</v>
      </c>
      <c r="H3716" s="8">
        <v>1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1</v>
      </c>
      <c r="Q3716" s="8">
        <v>0</v>
      </c>
      <c r="R3716" s="8">
        <v>0</v>
      </c>
      <c r="S3716" s="8">
        <v>0</v>
      </c>
      <c r="T3716" s="8">
        <v>0</v>
      </c>
      <c r="U3716" s="5">
        <v>603070043</v>
      </c>
    </row>
    <row r="3717" spans="1:21" hidden="1" x14ac:dyDescent="0.25">
      <c r="A3717" s="8" t="s">
        <v>5018</v>
      </c>
      <c r="B3717" s="2" t="s">
        <v>4131</v>
      </c>
      <c r="C3717" s="2" t="s">
        <v>313</v>
      </c>
      <c r="D3717" s="2" t="s">
        <v>306</v>
      </c>
      <c r="E3717" s="2" t="s">
        <v>305</v>
      </c>
      <c r="F3717" s="8" t="s">
        <v>24</v>
      </c>
      <c r="G3717" s="8">
        <v>0</v>
      </c>
      <c r="H3717" s="8">
        <v>1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>
        <v>0</v>
      </c>
      <c r="P3717" s="8">
        <v>1</v>
      </c>
      <c r="Q3717" s="8">
        <v>0</v>
      </c>
      <c r="R3717" s="8">
        <v>0</v>
      </c>
      <c r="S3717" s="8">
        <v>0</v>
      </c>
      <c r="T3717" s="8">
        <v>0</v>
      </c>
      <c r="U3717" s="5">
        <v>603070051</v>
      </c>
    </row>
    <row r="3718" spans="1:21" hidden="1" x14ac:dyDescent="0.25">
      <c r="A3718" s="8" t="s">
        <v>5018</v>
      </c>
      <c r="B3718" s="2" t="s">
        <v>4132</v>
      </c>
      <c r="C3718" s="2" t="s">
        <v>314</v>
      </c>
      <c r="D3718" s="2" t="s">
        <v>306</v>
      </c>
      <c r="E3718" s="2" t="s">
        <v>305</v>
      </c>
      <c r="F3718" s="8" t="s">
        <v>36</v>
      </c>
      <c r="G3718" s="8">
        <v>0</v>
      </c>
      <c r="H3718" s="8">
        <v>1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5">
        <v>603080014</v>
      </c>
    </row>
    <row r="3719" spans="1:21" hidden="1" x14ac:dyDescent="0.25">
      <c r="A3719" s="8" t="s">
        <v>5018</v>
      </c>
      <c r="B3719" s="2" t="s">
        <v>4133</v>
      </c>
      <c r="C3719" s="2" t="s">
        <v>314</v>
      </c>
      <c r="D3719" s="2" t="s">
        <v>306</v>
      </c>
      <c r="E3719" s="2" t="s">
        <v>305</v>
      </c>
      <c r="F3719" s="8" t="s">
        <v>36</v>
      </c>
      <c r="G3719" s="8">
        <v>0</v>
      </c>
      <c r="H3719" s="8">
        <v>1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1</v>
      </c>
      <c r="O3719" s="8">
        <v>0</v>
      </c>
      <c r="P3719" s="8">
        <v>1</v>
      </c>
      <c r="Q3719" s="8">
        <v>0</v>
      </c>
      <c r="R3719" s="8">
        <v>0</v>
      </c>
      <c r="S3719" s="8">
        <v>0</v>
      </c>
      <c r="T3719" s="8">
        <v>0</v>
      </c>
      <c r="U3719" s="5">
        <v>603080022</v>
      </c>
    </row>
    <row r="3720" spans="1:21" hidden="1" x14ac:dyDescent="0.25">
      <c r="A3720" s="8" t="s">
        <v>5018</v>
      </c>
      <c r="B3720" s="2" t="s">
        <v>4134</v>
      </c>
      <c r="C3720" s="2" t="s">
        <v>314</v>
      </c>
      <c r="D3720" s="2" t="s">
        <v>306</v>
      </c>
      <c r="E3720" s="2" t="s">
        <v>305</v>
      </c>
      <c r="F3720" s="8" t="s">
        <v>36</v>
      </c>
      <c r="G3720" s="8">
        <v>0</v>
      </c>
      <c r="H3720" s="8">
        <v>1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1</v>
      </c>
      <c r="Q3720" s="8">
        <v>0</v>
      </c>
      <c r="R3720" s="8">
        <v>0</v>
      </c>
      <c r="S3720" s="8">
        <v>0</v>
      </c>
      <c r="T3720" s="8">
        <v>0</v>
      </c>
      <c r="U3720" s="5">
        <v>603080030</v>
      </c>
    </row>
    <row r="3721" spans="1:21" hidden="1" x14ac:dyDescent="0.25">
      <c r="A3721" s="8" t="s">
        <v>5018</v>
      </c>
      <c r="B3721" s="2" t="s">
        <v>4135</v>
      </c>
      <c r="C3721" s="2" t="s">
        <v>314</v>
      </c>
      <c r="D3721" s="2" t="s">
        <v>306</v>
      </c>
      <c r="E3721" s="2" t="s">
        <v>305</v>
      </c>
      <c r="F3721" s="8" t="s">
        <v>36</v>
      </c>
      <c r="G3721" s="8">
        <v>0</v>
      </c>
      <c r="H3721" s="8">
        <v>1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1</v>
      </c>
      <c r="O3721" s="8">
        <v>0</v>
      </c>
      <c r="P3721" s="8">
        <v>1</v>
      </c>
      <c r="Q3721" s="8">
        <v>0</v>
      </c>
      <c r="R3721" s="8">
        <v>0</v>
      </c>
      <c r="S3721" s="8">
        <v>0</v>
      </c>
      <c r="T3721" s="8">
        <v>0</v>
      </c>
      <c r="U3721" s="5">
        <v>603080049</v>
      </c>
    </row>
    <row r="3722" spans="1:21" hidden="1" x14ac:dyDescent="0.25">
      <c r="A3722" s="8" t="s">
        <v>5018</v>
      </c>
      <c r="B3722" s="2" t="s">
        <v>4136</v>
      </c>
      <c r="C3722" s="2" t="s">
        <v>314</v>
      </c>
      <c r="D3722" s="2" t="s">
        <v>306</v>
      </c>
      <c r="E3722" s="2" t="s">
        <v>305</v>
      </c>
      <c r="F3722" s="8" t="s">
        <v>36</v>
      </c>
      <c r="G3722" s="8">
        <v>0</v>
      </c>
      <c r="H3722" s="8">
        <v>1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0</v>
      </c>
      <c r="S3722" s="8">
        <v>0</v>
      </c>
      <c r="T3722" s="8">
        <v>0</v>
      </c>
      <c r="U3722" s="5">
        <v>603080057</v>
      </c>
    </row>
    <row r="3723" spans="1:21" hidden="1" x14ac:dyDescent="0.25">
      <c r="A3723" s="8" t="s">
        <v>5018</v>
      </c>
      <c r="B3723" s="2" t="s">
        <v>4137</v>
      </c>
      <c r="C3723" s="2" t="s">
        <v>314</v>
      </c>
      <c r="D3723" s="2" t="s">
        <v>306</v>
      </c>
      <c r="E3723" s="2" t="s">
        <v>305</v>
      </c>
      <c r="F3723" s="8" t="s">
        <v>36</v>
      </c>
      <c r="G3723" s="8">
        <v>0</v>
      </c>
      <c r="H3723" s="8">
        <v>1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5">
        <v>603080065</v>
      </c>
    </row>
    <row r="3724" spans="1:21" hidden="1" x14ac:dyDescent="0.25">
      <c r="A3724" s="8" t="s">
        <v>5018</v>
      </c>
      <c r="B3724" s="2" t="s">
        <v>4138</v>
      </c>
      <c r="C3724" s="2" t="s">
        <v>314</v>
      </c>
      <c r="D3724" s="2" t="s">
        <v>306</v>
      </c>
      <c r="E3724" s="2" t="s">
        <v>305</v>
      </c>
      <c r="F3724" s="8" t="s">
        <v>36</v>
      </c>
      <c r="G3724" s="8">
        <v>0</v>
      </c>
      <c r="H3724" s="8">
        <v>1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5">
        <v>603080073</v>
      </c>
    </row>
    <row r="3725" spans="1:21" hidden="1" x14ac:dyDescent="0.25">
      <c r="A3725" s="8" t="s">
        <v>5018</v>
      </c>
      <c r="B3725" s="2" t="s">
        <v>4139</v>
      </c>
      <c r="C3725" s="2" t="s">
        <v>314</v>
      </c>
      <c r="D3725" s="2" t="s">
        <v>306</v>
      </c>
      <c r="E3725" s="2" t="s">
        <v>305</v>
      </c>
      <c r="F3725" s="8" t="s">
        <v>36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1</v>
      </c>
      <c r="Q3725" s="8">
        <v>0</v>
      </c>
      <c r="R3725" s="8">
        <v>0</v>
      </c>
      <c r="S3725" s="8">
        <v>0</v>
      </c>
      <c r="T3725" s="8">
        <v>0</v>
      </c>
      <c r="U3725" s="5">
        <v>603080081</v>
      </c>
    </row>
    <row r="3726" spans="1:21" hidden="1" x14ac:dyDescent="0.25">
      <c r="A3726" s="8" t="s">
        <v>5018</v>
      </c>
      <c r="B3726" s="2" t="s">
        <v>4140</v>
      </c>
      <c r="C3726" s="2" t="s">
        <v>314</v>
      </c>
      <c r="D3726" s="2" t="s">
        <v>306</v>
      </c>
      <c r="E3726" s="2" t="s">
        <v>305</v>
      </c>
      <c r="F3726" s="8" t="s">
        <v>36</v>
      </c>
      <c r="G3726" s="8">
        <v>0</v>
      </c>
      <c r="H3726" s="8">
        <v>1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0</v>
      </c>
      <c r="U3726" s="5">
        <v>603080090</v>
      </c>
    </row>
    <row r="3727" spans="1:21" hidden="1" x14ac:dyDescent="0.25">
      <c r="A3727" s="8" t="s">
        <v>5018</v>
      </c>
      <c r="B3727" s="2" t="s">
        <v>4141</v>
      </c>
      <c r="C3727" s="2" t="s">
        <v>314</v>
      </c>
      <c r="D3727" s="2" t="s">
        <v>306</v>
      </c>
      <c r="E3727" s="2" t="s">
        <v>305</v>
      </c>
      <c r="F3727" s="8" t="s">
        <v>36</v>
      </c>
      <c r="G3727" s="8">
        <v>0</v>
      </c>
      <c r="H3727" s="8">
        <v>1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0</v>
      </c>
      <c r="P3727" s="8">
        <v>1</v>
      </c>
      <c r="Q3727" s="8">
        <v>0</v>
      </c>
      <c r="R3727" s="8">
        <v>0</v>
      </c>
      <c r="S3727" s="8">
        <v>0</v>
      </c>
      <c r="T3727" s="8">
        <v>0</v>
      </c>
      <c r="U3727" s="5">
        <v>603080103</v>
      </c>
    </row>
    <row r="3728" spans="1:21" hidden="1" x14ac:dyDescent="0.25">
      <c r="A3728" s="8" t="s">
        <v>5018</v>
      </c>
      <c r="B3728" s="2" t="s">
        <v>4142</v>
      </c>
      <c r="C3728" s="2" t="s">
        <v>314</v>
      </c>
      <c r="D3728" s="2" t="s">
        <v>306</v>
      </c>
      <c r="E3728" s="2" t="s">
        <v>305</v>
      </c>
      <c r="F3728" s="8" t="s">
        <v>36</v>
      </c>
      <c r="G3728" s="8">
        <v>0</v>
      </c>
      <c r="H3728" s="8">
        <v>1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1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5">
        <v>603080111</v>
      </c>
    </row>
    <row r="3729" spans="1:21" hidden="1" x14ac:dyDescent="0.25">
      <c r="A3729" s="8" t="s">
        <v>5018</v>
      </c>
      <c r="B3729" s="2" t="s">
        <v>4143</v>
      </c>
      <c r="C3729" s="2" t="s">
        <v>314</v>
      </c>
      <c r="D3729" s="2" t="s">
        <v>306</v>
      </c>
      <c r="E3729" s="2" t="s">
        <v>305</v>
      </c>
      <c r="F3729" s="8" t="s">
        <v>36</v>
      </c>
      <c r="G3729" s="8">
        <v>0</v>
      </c>
      <c r="H3729" s="8">
        <v>1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</v>
      </c>
      <c r="Q3729" s="8">
        <v>0</v>
      </c>
      <c r="R3729" s="8">
        <v>0</v>
      </c>
      <c r="S3729" s="8">
        <v>0</v>
      </c>
      <c r="T3729" s="8">
        <v>0</v>
      </c>
      <c r="U3729" s="5">
        <v>603080120</v>
      </c>
    </row>
    <row r="3730" spans="1:21" hidden="1" x14ac:dyDescent="0.25">
      <c r="A3730" s="8" t="s">
        <v>5018</v>
      </c>
      <c r="B3730" s="2" t="s">
        <v>4144</v>
      </c>
      <c r="C3730" s="2" t="s">
        <v>314</v>
      </c>
      <c r="D3730" s="2" t="s">
        <v>306</v>
      </c>
      <c r="E3730" s="2" t="s">
        <v>305</v>
      </c>
      <c r="F3730" s="8" t="s">
        <v>36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0</v>
      </c>
      <c r="S3730" s="8">
        <v>0</v>
      </c>
      <c r="T3730" s="8">
        <v>0</v>
      </c>
      <c r="U3730" s="5">
        <v>603080138</v>
      </c>
    </row>
    <row r="3731" spans="1:21" hidden="1" x14ac:dyDescent="0.25">
      <c r="A3731" s="8" t="s">
        <v>5018</v>
      </c>
      <c r="B3731" s="2" t="s">
        <v>4145</v>
      </c>
      <c r="C3731" s="2" t="s">
        <v>314</v>
      </c>
      <c r="D3731" s="2" t="s">
        <v>306</v>
      </c>
      <c r="E3731" s="2" t="s">
        <v>305</v>
      </c>
      <c r="F3731" s="8" t="s">
        <v>36</v>
      </c>
      <c r="G3731" s="8">
        <v>0</v>
      </c>
      <c r="H3731" s="8">
        <v>1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1</v>
      </c>
      <c r="O3731" s="8">
        <v>0</v>
      </c>
      <c r="P3731" s="8">
        <v>1</v>
      </c>
      <c r="Q3731" s="8">
        <v>0</v>
      </c>
      <c r="R3731" s="8">
        <v>0</v>
      </c>
      <c r="S3731" s="8">
        <v>0</v>
      </c>
      <c r="T3731" s="8">
        <v>0</v>
      </c>
      <c r="U3731" s="5">
        <v>603080146</v>
      </c>
    </row>
    <row r="3732" spans="1:21" hidden="1" x14ac:dyDescent="0.25">
      <c r="A3732" s="8" t="s">
        <v>5018</v>
      </c>
      <c r="B3732" s="2" t="s">
        <v>4146</v>
      </c>
      <c r="C3732" s="2" t="s">
        <v>314</v>
      </c>
      <c r="D3732" s="2" t="s">
        <v>306</v>
      </c>
      <c r="E3732" s="2" t="s">
        <v>305</v>
      </c>
      <c r="F3732" s="8" t="s">
        <v>36</v>
      </c>
      <c r="G3732" s="8">
        <v>0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5">
        <v>603080154</v>
      </c>
    </row>
    <row r="3733" spans="1:21" hidden="1" x14ac:dyDescent="0.25">
      <c r="A3733" s="8" t="s">
        <v>5018</v>
      </c>
      <c r="B3733" s="2" t="s">
        <v>4147</v>
      </c>
      <c r="C3733" s="2" t="s">
        <v>314</v>
      </c>
      <c r="D3733" s="2" t="s">
        <v>306</v>
      </c>
      <c r="E3733" s="2" t="s">
        <v>305</v>
      </c>
      <c r="F3733" s="8" t="s">
        <v>36</v>
      </c>
      <c r="G3733" s="8">
        <v>0</v>
      </c>
      <c r="H3733" s="8">
        <v>1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1</v>
      </c>
      <c r="O3733" s="8">
        <v>0</v>
      </c>
      <c r="P3733" s="8">
        <v>1</v>
      </c>
      <c r="Q3733" s="8">
        <v>0</v>
      </c>
      <c r="R3733" s="8">
        <v>0</v>
      </c>
      <c r="S3733" s="8">
        <v>0</v>
      </c>
      <c r="T3733" s="8">
        <v>0</v>
      </c>
      <c r="U3733" s="5">
        <v>603080162</v>
      </c>
    </row>
    <row r="3734" spans="1:21" hidden="1" x14ac:dyDescent="0.25">
      <c r="A3734" s="8" t="s">
        <v>5018</v>
      </c>
      <c r="B3734" s="2" t="s">
        <v>4148</v>
      </c>
      <c r="C3734" s="2" t="s">
        <v>314</v>
      </c>
      <c r="D3734" s="2" t="s">
        <v>306</v>
      </c>
      <c r="E3734" s="2" t="s">
        <v>305</v>
      </c>
      <c r="F3734" s="8" t="s">
        <v>36</v>
      </c>
      <c r="G3734" s="8">
        <v>0</v>
      </c>
      <c r="H3734" s="8">
        <v>1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5">
        <v>603080170</v>
      </c>
    </row>
    <row r="3735" spans="1:21" hidden="1" x14ac:dyDescent="0.25">
      <c r="A3735" s="8" t="s">
        <v>5018</v>
      </c>
      <c r="B3735" s="2" t="s">
        <v>4149</v>
      </c>
      <c r="C3735" s="2" t="s">
        <v>314</v>
      </c>
      <c r="D3735" s="2" t="s">
        <v>306</v>
      </c>
      <c r="E3735" s="2" t="s">
        <v>305</v>
      </c>
      <c r="F3735" s="8" t="s">
        <v>36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1</v>
      </c>
      <c r="O3735" s="8">
        <v>0</v>
      </c>
      <c r="P3735" s="8">
        <v>1</v>
      </c>
      <c r="Q3735" s="8">
        <v>0</v>
      </c>
      <c r="R3735" s="8">
        <v>0</v>
      </c>
      <c r="S3735" s="8">
        <v>0</v>
      </c>
      <c r="T3735" s="8">
        <v>0</v>
      </c>
      <c r="U3735" s="5">
        <v>603080189</v>
      </c>
    </row>
    <row r="3736" spans="1:21" hidden="1" x14ac:dyDescent="0.25">
      <c r="A3736" s="8" t="s">
        <v>5018</v>
      </c>
      <c r="B3736" s="2" t="s">
        <v>4150</v>
      </c>
      <c r="C3736" s="2" t="s">
        <v>314</v>
      </c>
      <c r="D3736" s="2" t="s">
        <v>306</v>
      </c>
      <c r="E3736" s="2" t="s">
        <v>305</v>
      </c>
      <c r="F3736" s="8" t="s">
        <v>36</v>
      </c>
      <c r="G3736" s="8">
        <v>0</v>
      </c>
      <c r="H3736" s="8">
        <v>1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1</v>
      </c>
      <c r="Q3736" s="8">
        <v>0</v>
      </c>
      <c r="R3736" s="8">
        <v>0</v>
      </c>
      <c r="S3736" s="8">
        <v>0</v>
      </c>
      <c r="T3736" s="8">
        <v>0</v>
      </c>
      <c r="U3736" s="5">
        <v>603080197</v>
      </c>
    </row>
    <row r="3737" spans="1:21" hidden="1" x14ac:dyDescent="0.25">
      <c r="A3737" s="8" t="s">
        <v>5018</v>
      </c>
      <c r="B3737" s="2" t="s">
        <v>4151</v>
      </c>
      <c r="C3737" s="2" t="s">
        <v>314</v>
      </c>
      <c r="D3737" s="2" t="s">
        <v>306</v>
      </c>
      <c r="E3737" s="2" t="s">
        <v>305</v>
      </c>
      <c r="F3737" s="8" t="s">
        <v>36</v>
      </c>
      <c r="G3737" s="8">
        <v>0</v>
      </c>
      <c r="H3737" s="8">
        <v>1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1</v>
      </c>
      <c r="O3737" s="8">
        <v>0</v>
      </c>
      <c r="P3737" s="8">
        <v>1</v>
      </c>
      <c r="Q3737" s="8">
        <v>0</v>
      </c>
      <c r="R3737" s="8">
        <v>0</v>
      </c>
      <c r="S3737" s="8">
        <v>0</v>
      </c>
      <c r="T3737" s="8">
        <v>0</v>
      </c>
      <c r="U3737" s="5">
        <v>603080200</v>
      </c>
    </row>
    <row r="3738" spans="1:21" hidden="1" x14ac:dyDescent="0.25">
      <c r="A3738" s="8" t="s">
        <v>5018</v>
      </c>
      <c r="B3738" s="2" t="s">
        <v>4152</v>
      </c>
      <c r="C3738" s="2" t="s">
        <v>314</v>
      </c>
      <c r="D3738" s="2" t="s">
        <v>306</v>
      </c>
      <c r="E3738" s="2" t="s">
        <v>305</v>
      </c>
      <c r="F3738" s="8" t="s">
        <v>36</v>
      </c>
      <c r="G3738" s="8">
        <v>0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5">
        <v>603080219</v>
      </c>
    </row>
    <row r="3739" spans="1:21" hidden="1" x14ac:dyDescent="0.25">
      <c r="A3739" s="8" t="s">
        <v>5018</v>
      </c>
      <c r="B3739" s="2" t="s">
        <v>4153</v>
      </c>
      <c r="C3739" s="2" t="s">
        <v>314</v>
      </c>
      <c r="D3739" s="2" t="s">
        <v>306</v>
      </c>
      <c r="E3739" s="2" t="s">
        <v>305</v>
      </c>
      <c r="F3739" s="8" t="s">
        <v>36</v>
      </c>
      <c r="G3739" s="8">
        <v>0</v>
      </c>
      <c r="H3739" s="8">
        <v>1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0</v>
      </c>
      <c r="P3739" s="8">
        <v>1</v>
      </c>
      <c r="Q3739" s="8">
        <v>0</v>
      </c>
      <c r="R3739" s="8">
        <v>0</v>
      </c>
      <c r="S3739" s="8">
        <v>0</v>
      </c>
      <c r="T3739" s="8">
        <v>0</v>
      </c>
      <c r="U3739" s="5">
        <v>603080227</v>
      </c>
    </row>
    <row r="3740" spans="1:21" hidden="1" x14ac:dyDescent="0.25">
      <c r="A3740" s="8" t="s">
        <v>5018</v>
      </c>
      <c r="B3740" s="2" t="s">
        <v>4154</v>
      </c>
      <c r="C3740" s="2" t="s">
        <v>314</v>
      </c>
      <c r="D3740" s="2" t="s">
        <v>306</v>
      </c>
      <c r="E3740" s="2" t="s">
        <v>305</v>
      </c>
      <c r="F3740" s="8" t="s">
        <v>36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</v>
      </c>
      <c r="Q3740" s="8">
        <v>0</v>
      </c>
      <c r="R3740" s="8">
        <v>0</v>
      </c>
      <c r="S3740" s="8">
        <v>0</v>
      </c>
      <c r="T3740" s="8">
        <v>0</v>
      </c>
      <c r="U3740" s="5">
        <v>603080278</v>
      </c>
    </row>
    <row r="3741" spans="1:21" hidden="1" x14ac:dyDescent="0.25">
      <c r="A3741" s="8" t="s">
        <v>5018</v>
      </c>
      <c r="B3741" s="2" t="s">
        <v>4155</v>
      </c>
      <c r="C3741" s="2" t="s">
        <v>314</v>
      </c>
      <c r="D3741" s="2" t="s">
        <v>306</v>
      </c>
      <c r="E3741" s="2" t="s">
        <v>305</v>
      </c>
      <c r="F3741" s="8" t="s">
        <v>36</v>
      </c>
      <c r="G3741" s="8">
        <v>0</v>
      </c>
      <c r="H3741" s="8">
        <v>1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1</v>
      </c>
      <c r="O3741" s="8">
        <v>0</v>
      </c>
      <c r="P3741" s="8">
        <v>1</v>
      </c>
      <c r="Q3741" s="8">
        <v>0</v>
      </c>
      <c r="R3741" s="8">
        <v>0</v>
      </c>
      <c r="S3741" s="8">
        <v>0</v>
      </c>
      <c r="T3741" s="8">
        <v>0</v>
      </c>
      <c r="U3741" s="5">
        <v>603080286</v>
      </c>
    </row>
    <row r="3742" spans="1:21" hidden="1" x14ac:dyDescent="0.25">
      <c r="A3742" s="8" t="s">
        <v>5018</v>
      </c>
      <c r="B3742" s="2" t="s">
        <v>4156</v>
      </c>
      <c r="C3742" s="2" t="s">
        <v>314</v>
      </c>
      <c r="D3742" s="2" t="s">
        <v>306</v>
      </c>
      <c r="E3742" s="2" t="s">
        <v>305</v>
      </c>
      <c r="F3742" s="8" t="s">
        <v>36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5">
        <v>603080294</v>
      </c>
    </row>
    <row r="3743" spans="1:21" hidden="1" x14ac:dyDescent="0.25">
      <c r="A3743" s="8" t="s">
        <v>5018</v>
      </c>
      <c r="B3743" s="2" t="s">
        <v>4157</v>
      </c>
      <c r="C3743" s="2" t="s">
        <v>316</v>
      </c>
      <c r="D3743" s="2" t="s">
        <v>315</v>
      </c>
      <c r="E3743" s="2" t="s">
        <v>305</v>
      </c>
      <c r="F3743" s="8" t="s">
        <v>36</v>
      </c>
      <c r="G3743" s="8">
        <v>1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5">
        <v>604010010</v>
      </c>
    </row>
    <row r="3744" spans="1:21" hidden="1" x14ac:dyDescent="0.25">
      <c r="A3744" s="8" t="s">
        <v>5018</v>
      </c>
      <c r="B3744" s="2" t="s">
        <v>4158</v>
      </c>
      <c r="C3744" s="2" t="s">
        <v>316</v>
      </c>
      <c r="D3744" s="2" t="s">
        <v>315</v>
      </c>
      <c r="E3744" s="2" t="s">
        <v>305</v>
      </c>
      <c r="F3744" s="8" t="s">
        <v>36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5">
        <v>604010028</v>
      </c>
    </row>
    <row r="3745" spans="1:21" hidden="1" x14ac:dyDescent="0.25">
      <c r="A3745" s="8" t="s">
        <v>5018</v>
      </c>
      <c r="B3745" s="2" t="s">
        <v>4159</v>
      </c>
      <c r="C3745" s="2" t="s">
        <v>316</v>
      </c>
      <c r="D3745" s="2" t="s">
        <v>315</v>
      </c>
      <c r="E3745" s="2" t="s">
        <v>305</v>
      </c>
      <c r="F3745" s="8" t="s">
        <v>36</v>
      </c>
      <c r="G3745" s="8">
        <v>1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5">
        <v>604010036</v>
      </c>
    </row>
    <row r="3746" spans="1:21" hidden="1" x14ac:dyDescent="0.25">
      <c r="A3746" s="8" t="s">
        <v>5018</v>
      </c>
      <c r="B3746" s="2" t="s">
        <v>4160</v>
      </c>
      <c r="C3746" s="2" t="s">
        <v>316</v>
      </c>
      <c r="D3746" s="2" t="s">
        <v>315</v>
      </c>
      <c r="E3746" s="2" t="s">
        <v>305</v>
      </c>
      <c r="F3746" s="8" t="s">
        <v>36</v>
      </c>
      <c r="G3746" s="8">
        <v>1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5">
        <v>604010044</v>
      </c>
    </row>
    <row r="3747" spans="1:21" hidden="1" x14ac:dyDescent="0.25">
      <c r="A3747" s="8" t="s">
        <v>5018</v>
      </c>
      <c r="B3747" s="2" t="s">
        <v>4161</v>
      </c>
      <c r="C3747" s="2" t="s">
        <v>316</v>
      </c>
      <c r="D3747" s="2" t="s">
        <v>315</v>
      </c>
      <c r="E3747" s="2" t="s">
        <v>305</v>
      </c>
      <c r="F3747" s="8" t="s">
        <v>36</v>
      </c>
      <c r="G3747" s="8">
        <v>1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5">
        <v>604010052</v>
      </c>
    </row>
    <row r="3748" spans="1:21" hidden="1" x14ac:dyDescent="0.25">
      <c r="A3748" s="8" t="s">
        <v>5018</v>
      </c>
      <c r="B3748" s="2" t="s">
        <v>4162</v>
      </c>
      <c r="C3748" s="2" t="s">
        <v>316</v>
      </c>
      <c r="D3748" s="2" t="s">
        <v>315</v>
      </c>
      <c r="E3748" s="2" t="s">
        <v>305</v>
      </c>
      <c r="F3748" s="8" t="s">
        <v>36</v>
      </c>
      <c r="G3748" s="8">
        <v>1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5">
        <v>604010060</v>
      </c>
    </row>
    <row r="3749" spans="1:21" hidden="1" x14ac:dyDescent="0.25">
      <c r="A3749" s="8" t="s">
        <v>5018</v>
      </c>
      <c r="B3749" s="2" t="s">
        <v>4163</v>
      </c>
      <c r="C3749" s="2" t="s">
        <v>316</v>
      </c>
      <c r="D3749" s="2" t="s">
        <v>315</v>
      </c>
      <c r="E3749" s="2" t="s">
        <v>305</v>
      </c>
      <c r="F3749" s="8" t="s">
        <v>36</v>
      </c>
      <c r="G3749" s="8">
        <v>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5">
        <v>604010079</v>
      </c>
    </row>
    <row r="3750" spans="1:21" hidden="1" x14ac:dyDescent="0.25">
      <c r="A3750" s="8" t="s">
        <v>5018</v>
      </c>
      <c r="B3750" s="2" t="s">
        <v>4164</v>
      </c>
      <c r="C3750" s="2" t="s">
        <v>316</v>
      </c>
      <c r="D3750" s="2" t="s">
        <v>315</v>
      </c>
      <c r="E3750" s="2" t="s">
        <v>305</v>
      </c>
      <c r="F3750" s="8" t="s">
        <v>36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5">
        <v>604010087</v>
      </c>
    </row>
    <row r="3751" spans="1:21" hidden="1" x14ac:dyDescent="0.25">
      <c r="A3751" s="8" t="s">
        <v>5018</v>
      </c>
      <c r="B3751" s="2" t="s">
        <v>4165</v>
      </c>
      <c r="C3751" s="2" t="s">
        <v>316</v>
      </c>
      <c r="D3751" s="2" t="s">
        <v>315</v>
      </c>
      <c r="E3751" s="2" t="s">
        <v>305</v>
      </c>
      <c r="F3751" s="8" t="s">
        <v>36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5">
        <v>604010095</v>
      </c>
    </row>
    <row r="3752" spans="1:21" hidden="1" x14ac:dyDescent="0.25">
      <c r="A3752" s="8" t="s">
        <v>5018</v>
      </c>
      <c r="B3752" s="2" t="s">
        <v>4166</v>
      </c>
      <c r="C3752" s="2" t="s">
        <v>317</v>
      </c>
      <c r="D3752" s="2" t="s">
        <v>315</v>
      </c>
      <c r="E3752" s="2" t="s">
        <v>305</v>
      </c>
      <c r="F3752" s="8" t="s">
        <v>36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5">
        <v>604020015</v>
      </c>
    </row>
    <row r="3753" spans="1:21" hidden="1" x14ac:dyDescent="0.25">
      <c r="A3753" s="8" t="s">
        <v>5018</v>
      </c>
      <c r="B3753" s="2" t="s">
        <v>4167</v>
      </c>
      <c r="C3753" s="2" t="s">
        <v>317</v>
      </c>
      <c r="D3753" s="2" t="s">
        <v>315</v>
      </c>
      <c r="E3753" s="2" t="s">
        <v>305</v>
      </c>
      <c r="F3753" s="8" t="s">
        <v>36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5">
        <v>604020023</v>
      </c>
    </row>
    <row r="3754" spans="1:21" hidden="1" x14ac:dyDescent="0.25">
      <c r="A3754" s="8" t="s">
        <v>5018</v>
      </c>
      <c r="B3754" s="2" t="s">
        <v>4168</v>
      </c>
      <c r="C3754" s="2" t="s">
        <v>317</v>
      </c>
      <c r="D3754" s="2" t="s">
        <v>315</v>
      </c>
      <c r="E3754" s="2" t="s">
        <v>305</v>
      </c>
      <c r="F3754" s="8" t="s">
        <v>36</v>
      </c>
      <c r="G3754" s="8">
        <v>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5">
        <v>604020031</v>
      </c>
    </row>
    <row r="3755" spans="1:21" hidden="1" x14ac:dyDescent="0.25">
      <c r="A3755" s="8" t="s">
        <v>5018</v>
      </c>
      <c r="B3755" s="2" t="s">
        <v>4169</v>
      </c>
      <c r="C3755" s="2" t="s">
        <v>317</v>
      </c>
      <c r="D3755" s="2" t="s">
        <v>315</v>
      </c>
      <c r="E3755" s="2" t="s">
        <v>305</v>
      </c>
      <c r="F3755" s="8" t="s">
        <v>36</v>
      </c>
      <c r="G3755" s="8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5">
        <v>604020040</v>
      </c>
    </row>
    <row r="3756" spans="1:21" hidden="1" x14ac:dyDescent="0.25">
      <c r="A3756" s="8" t="s">
        <v>5018</v>
      </c>
      <c r="B3756" s="2" t="s">
        <v>4170</v>
      </c>
      <c r="C3756" s="2" t="s">
        <v>317</v>
      </c>
      <c r="D3756" s="2" t="s">
        <v>315</v>
      </c>
      <c r="E3756" s="2" t="s">
        <v>305</v>
      </c>
      <c r="F3756" s="8" t="s">
        <v>36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5">
        <v>604020058</v>
      </c>
    </row>
    <row r="3757" spans="1:21" hidden="1" x14ac:dyDescent="0.25">
      <c r="A3757" s="8" t="s">
        <v>5018</v>
      </c>
      <c r="B3757" s="2" t="s">
        <v>4171</v>
      </c>
      <c r="C3757" s="2" t="s">
        <v>318</v>
      </c>
      <c r="D3757" s="2" t="s">
        <v>315</v>
      </c>
      <c r="E3757" s="2" t="s">
        <v>305</v>
      </c>
      <c r="F3757" s="8" t="s">
        <v>36</v>
      </c>
      <c r="G3757" s="8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5">
        <v>604030010</v>
      </c>
    </row>
    <row r="3758" spans="1:21" hidden="1" x14ac:dyDescent="0.25">
      <c r="A3758" s="8" t="s">
        <v>5018</v>
      </c>
      <c r="B3758" s="2" t="s">
        <v>4113</v>
      </c>
      <c r="C3758" s="2" t="s">
        <v>318</v>
      </c>
      <c r="D3758" s="2" t="s">
        <v>315</v>
      </c>
      <c r="E3758" s="2" t="s">
        <v>305</v>
      </c>
      <c r="F3758" s="8" t="s">
        <v>36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5">
        <v>604030037</v>
      </c>
    </row>
    <row r="3759" spans="1:21" hidden="1" x14ac:dyDescent="0.25">
      <c r="A3759" s="8" t="s">
        <v>5018</v>
      </c>
      <c r="B3759" s="2" t="s">
        <v>4172</v>
      </c>
      <c r="C3759" s="2" t="s">
        <v>318</v>
      </c>
      <c r="D3759" s="2" t="s">
        <v>315</v>
      </c>
      <c r="E3759" s="2" t="s">
        <v>305</v>
      </c>
      <c r="F3759" s="8" t="s">
        <v>36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5">
        <v>604030045</v>
      </c>
    </row>
    <row r="3760" spans="1:21" hidden="1" x14ac:dyDescent="0.25">
      <c r="A3760" s="8" t="s">
        <v>5018</v>
      </c>
      <c r="B3760" s="2" t="s">
        <v>4173</v>
      </c>
      <c r="C3760" s="2" t="s">
        <v>318</v>
      </c>
      <c r="D3760" s="2" t="s">
        <v>315</v>
      </c>
      <c r="E3760" s="2" t="s">
        <v>305</v>
      </c>
      <c r="F3760" s="8" t="s">
        <v>36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5">
        <v>604030053</v>
      </c>
    </row>
    <row r="3761" spans="1:21" hidden="1" x14ac:dyDescent="0.25">
      <c r="A3761" s="8" t="s">
        <v>5018</v>
      </c>
      <c r="B3761" s="2" t="s">
        <v>4174</v>
      </c>
      <c r="C3761" s="2" t="s">
        <v>318</v>
      </c>
      <c r="D3761" s="2" t="s">
        <v>315</v>
      </c>
      <c r="E3761" s="2" t="s">
        <v>305</v>
      </c>
      <c r="F3761" s="8" t="s">
        <v>36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5">
        <v>604030061</v>
      </c>
    </row>
    <row r="3762" spans="1:21" hidden="1" x14ac:dyDescent="0.25">
      <c r="A3762" s="8" t="s">
        <v>5018</v>
      </c>
      <c r="B3762" s="2" t="s">
        <v>4175</v>
      </c>
      <c r="C3762" s="2" t="s">
        <v>319</v>
      </c>
      <c r="D3762" s="2" t="s">
        <v>315</v>
      </c>
      <c r="E3762" s="2" t="s">
        <v>305</v>
      </c>
      <c r="F3762" s="8" t="s">
        <v>36</v>
      </c>
      <c r="G3762" s="8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5">
        <v>604040016</v>
      </c>
    </row>
    <row r="3763" spans="1:21" hidden="1" x14ac:dyDescent="0.25">
      <c r="A3763" s="8" t="s">
        <v>5018</v>
      </c>
      <c r="B3763" s="2" t="s">
        <v>4176</v>
      </c>
      <c r="C3763" s="2" t="s">
        <v>319</v>
      </c>
      <c r="D3763" s="2" t="s">
        <v>315</v>
      </c>
      <c r="E3763" s="2" t="s">
        <v>305</v>
      </c>
      <c r="F3763" s="8" t="s">
        <v>36</v>
      </c>
      <c r="G3763" s="8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5">
        <v>604040024</v>
      </c>
    </row>
    <row r="3764" spans="1:21" hidden="1" x14ac:dyDescent="0.25">
      <c r="A3764" s="8" t="s">
        <v>5018</v>
      </c>
      <c r="B3764" s="2" t="s">
        <v>4177</v>
      </c>
      <c r="C3764" s="2" t="s">
        <v>319</v>
      </c>
      <c r="D3764" s="2" t="s">
        <v>315</v>
      </c>
      <c r="E3764" s="2" t="s">
        <v>305</v>
      </c>
      <c r="F3764" s="8" t="s">
        <v>36</v>
      </c>
      <c r="G3764" s="8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5">
        <v>604040032</v>
      </c>
    </row>
    <row r="3765" spans="1:21" hidden="1" x14ac:dyDescent="0.25">
      <c r="A3765" s="8" t="s">
        <v>5018</v>
      </c>
      <c r="B3765" s="2" t="s">
        <v>4178</v>
      </c>
      <c r="C3765" s="2" t="s">
        <v>319</v>
      </c>
      <c r="D3765" s="2" t="s">
        <v>315</v>
      </c>
      <c r="E3765" s="2" t="s">
        <v>305</v>
      </c>
      <c r="F3765" s="8" t="s">
        <v>36</v>
      </c>
      <c r="G3765" s="8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5">
        <v>604040040</v>
      </c>
    </row>
    <row r="3766" spans="1:21" hidden="1" x14ac:dyDescent="0.25">
      <c r="A3766" s="8" t="s">
        <v>5018</v>
      </c>
      <c r="B3766" s="2" t="s">
        <v>4179</v>
      </c>
      <c r="C3766" s="2" t="s">
        <v>319</v>
      </c>
      <c r="D3766" s="2" t="s">
        <v>315</v>
      </c>
      <c r="E3766" s="2" t="s">
        <v>305</v>
      </c>
      <c r="F3766" s="8" t="s">
        <v>36</v>
      </c>
      <c r="G3766" s="8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5">
        <v>604040059</v>
      </c>
    </row>
    <row r="3767" spans="1:21" hidden="1" x14ac:dyDescent="0.25">
      <c r="A3767" s="8" t="s">
        <v>5018</v>
      </c>
      <c r="B3767" s="2" t="s">
        <v>4180</v>
      </c>
      <c r="C3767" s="2" t="s">
        <v>319</v>
      </c>
      <c r="D3767" s="2" t="s">
        <v>315</v>
      </c>
      <c r="E3767" s="2" t="s">
        <v>305</v>
      </c>
      <c r="F3767" s="8" t="s">
        <v>36</v>
      </c>
      <c r="G3767" s="8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5">
        <v>604040067</v>
      </c>
    </row>
    <row r="3768" spans="1:21" hidden="1" x14ac:dyDescent="0.25">
      <c r="A3768" s="8" t="s">
        <v>5018</v>
      </c>
      <c r="B3768" s="2" t="s">
        <v>4181</v>
      </c>
      <c r="C3768" s="2" t="s">
        <v>319</v>
      </c>
      <c r="D3768" s="2" t="s">
        <v>315</v>
      </c>
      <c r="E3768" s="2" t="s">
        <v>305</v>
      </c>
      <c r="F3768" s="8" t="s">
        <v>36</v>
      </c>
      <c r="G3768" s="8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5">
        <v>604040075</v>
      </c>
    </row>
    <row r="3769" spans="1:21" hidden="1" x14ac:dyDescent="0.25">
      <c r="A3769" s="8" t="s">
        <v>5018</v>
      </c>
      <c r="B3769" s="2" t="s">
        <v>4182</v>
      </c>
      <c r="C3769" s="2" t="s">
        <v>319</v>
      </c>
      <c r="D3769" s="2" t="s">
        <v>315</v>
      </c>
      <c r="E3769" s="2" t="s">
        <v>305</v>
      </c>
      <c r="F3769" s="8" t="s">
        <v>36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5">
        <v>604040091</v>
      </c>
    </row>
    <row r="3770" spans="1:21" hidden="1" x14ac:dyDescent="0.25">
      <c r="A3770" s="8" t="s">
        <v>5018</v>
      </c>
      <c r="B3770" s="2" t="s">
        <v>4183</v>
      </c>
      <c r="C3770" s="2" t="s">
        <v>320</v>
      </c>
      <c r="D3770" s="2" t="s">
        <v>315</v>
      </c>
      <c r="E3770" s="2" t="s">
        <v>305</v>
      </c>
      <c r="F3770" s="8" t="s">
        <v>36</v>
      </c>
      <c r="G3770" s="8">
        <v>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5">
        <v>604050011</v>
      </c>
    </row>
    <row r="3771" spans="1:21" hidden="1" x14ac:dyDescent="0.25">
      <c r="A3771" s="8" t="s">
        <v>5018</v>
      </c>
      <c r="B3771" s="2" t="s">
        <v>4184</v>
      </c>
      <c r="C3771" s="2" t="s">
        <v>320</v>
      </c>
      <c r="D3771" s="2" t="s">
        <v>315</v>
      </c>
      <c r="E3771" s="2" t="s">
        <v>305</v>
      </c>
      <c r="F3771" s="8" t="s">
        <v>36</v>
      </c>
      <c r="G3771" s="8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5">
        <v>604050020</v>
      </c>
    </row>
    <row r="3772" spans="1:21" hidden="1" x14ac:dyDescent="0.25">
      <c r="A3772" s="8" t="s">
        <v>5018</v>
      </c>
      <c r="B3772" s="2" t="s">
        <v>4185</v>
      </c>
      <c r="C3772" s="2" t="s">
        <v>320</v>
      </c>
      <c r="D3772" s="2" t="s">
        <v>315</v>
      </c>
      <c r="E3772" s="2" t="s">
        <v>305</v>
      </c>
      <c r="F3772" s="8" t="s">
        <v>36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5">
        <v>604050038</v>
      </c>
    </row>
    <row r="3773" spans="1:21" hidden="1" x14ac:dyDescent="0.25">
      <c r="A3773" s="8" t="s">
        <v>5018</v>
      </c>
      <c r="B3773" s="2" t="s">
        <v>4186</v>
      </c>
      <c r="C3773" s="2" t="s">
        <v>320</v>
      </c>
      <c r="D3773" s="2" t="s">
        <v>315</v>
      </c>
      <c r="E3773" s="2" t="s">
        <v>305</v>
      </c>
      <c r="F3773" s="8" t="s">
        <v>36</v>
      </c>
      <c r="G3773" s="8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5">
        <v>604050046</v>
      </c>
    </row>
    <row r="3774" spans="1:21" hidden="1" x14ac:dyDescent="0.25">
      <c r="A3774" s="8" t="s">
        <v>5018</v>
      </c>
      <c r="B3774" s="2" t="s">
        <v>4187</v>
      </c>
      <c r="C3774" s="2" t="s">
        <v>320</v>
      </c>
      <c r="D3774" s="2" t="s">
        <v>315</v>
      </c>
      <c r="E3774" s="2" t="s">
        <v>305</v>
      </c>
      <c r="F3774" s="8" t="s">
        <v>36</v>
      </c>
      <c r="G3774" s="8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5">
        <v>604050054</v>
      </c>
    </row>
    <row r="3775" spans="1:21" hidden="1" x14ac:dyDescent="0.25">
      <c r="A3775" s="8" t="s">
        <v>5018</v>
      </c>
      <c r="B3775" s="2" t="s">
        <v>4188</v>
      </c>
      <c r="C3775" s="2" t="s">
        <v>320</v>
      </c>
      <c r="D3775" s="2" t="s">
        <v>315</v>
      </c>
      <c r="E3775" s="2" t="s">
        <v>305</v>
      </c>
      <c r="F3775" s="8" t="s">
        <v>36</v>
      </c>
      <c r="G3775" s="8">
        <v>1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5">
        <v>604050062</v>
      </c>
    </row>
    <row r="3776" spans="1:21" hidden="1" x14ac:dyDescent="0.25">
      <c r="A3776" s="8" t="s">
        <v>5018</v>
      </c>
      <c r="B3776" s="2" t="s">
        <v>4189</v>
      </c>
      <c r="C3776" s="2" t="s">
        <v>320</v>
      </c>
      <c r="D3776" s="2" t="s">
        <v>315</v>
      </c>
      <c r="E3776" s="2" t="s">
        <v>305</v>
      </c>
      <c r="F3776" s="8" t="s">
        <v>36</v>
      </c>
      <c r="G3776" s="8">
        <v>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5">
        <v>604050070</v>
      </c>
    </row>
    <row r="3777" spans="1:21" hidden="1" x14ac:dyDescent="0.25">
      <c r="A3777" s="8" t="s">
        <v>5018</v>
      </c>
      <c r="B3777" s="2" t="s">
        <v>4190</v>
      </c>
      <c r="C3777" s="2" t="s">
        <v>320</v>
      </c>
      <c r="D3777" s="2" t="s">
        <v>315</v>
      </c>
      <c r="E3777" s="2" t="s">
        <v>305</v>
      </c>
      <c r="F3777" s="8" t="s">
        <v>36</v>
      </c>
      <c r="G3777" s="8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5">
        <v>604050089</v>
      </c>
    </row>
    <row r="3778" spans="1:21" hidden="1" x14ac:dyDescent="0.25">
      <c r="A3778" s="8" t="s">
        <v>5018</v>
      </c>
      <c r="B3778" s="2" t="s">
        <v>4191</v>
      </c>
      <c r="C3778" s="2" t="s">
        <v>320</v>
      </c>
      <c r="D3778" s="2" t="s">
        <v>315</v>
      </c>
      <c r="E3778" s="2" t="s">
        <v>305</v>
      </c>
      <c r="F3778" s="8" t="s">
        <v>36</v>
      </c>
      <c r="G3778" s="8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5">
        <v>604050097</v>
      </c>
    </row>
    <row r="3779" spans="1:21" hidden="1" x14ac:dyDescent="0.25">
      <c r="A3779" s="8" t="s">
        <v>5018</v>
      </c>
      <c r="B3779" s="2" t="s">
        <v>4192</v>
      </c>
      <c r="C3779" s="2" t="s">
        <v>320</v>
      </c>
      <c r="D3779" s="2" t="s">
        <v>315</v>
      </c>
      <c r="E3779" s="2" t="s">
        <v>305</v>
      </c>
      <c r="F3779" s="8" t="s">
        <v>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5">
        <v>604050100</v>
      </c>
    </row>
    <row r="3780" spans="1:21" hidden="1" x14ac:dyDescent="0.25">
      <c r="A3780" s="8" t="s">
        <v>5018</v>
      </c>
      <c r="B3780" s="2" t="s">
        <v>4193</v>
      </c>
      <c r="C3780" s="2" t="s">
        <v>320</v>
      </c>
      <c r="D3780" s="2" t="s">
        <v>315</v>
      </c>
      <c r="E3780" s="2" t="s">
        <v>305</v>
      </c>
      <c r="F3780" s="8" t="s">
        <v>36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5">
        <v>604050119</v>
      </c>
    </row>
    <row r="3781" spans="1:21" hidden="1" x14ac:dyDescent="0.25">
      <c r="A3781" s="8" t="s">
        <v>5018</v>
      </c>
      <c r="B3781" s="2" t="s">
        <v>4194</v>
      </c>
      <c r="C3781" s="2" t="s">
        <v>321</v>
      </c>
      <c r="D3781" s="2" t="s">
        <v>315</v>
      </c>
      <c r="E3781" s="2" t="s">
        <v>305</v>
      </c>
      <c r="F3781" s="8" t="s">
        <v>36</v>
      </c>
      <c r="G3781" s="8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5">
        <v>604060017</v>
      </c>
    </row>
    <row r="3782" spans="1:21" hidden="1" x14ac:dyDescent="0.25">
      <c r="A3782" s="8" t="s">
        <v>5018</v>
      </c>
      <c r="B3782" s="2" t="s">
        <v>4195</v>
      </c>
      <c r="C3782" s="2" t="s">
        <v>321</v>
      </c>
      <c r="D3782" s="2" t="s">
        <v>315</v>
      </c>
      <c r="E3782" s="2" t="s">
        <v>305</v>
      </c>
      <c r="F3782" s="8" t="s">
        <v>36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5">
        <v>604060025</v>
      </c>
    </row>
    <row r="3783" spans="1:21" hidden="1" x14ac:dyDescent="0.25">
      <c r="A3783" s="8" t="s">
        <v>5018</v>
      </c>
      <c r="B3783" s="2" t="s">
        <v>4196</v>
      </c>
      <c r="C3783" s="2" t="s">
        <v>322</v>
      </c>
      <c r="D3783" s="2" t="s">
        <v>315</v>
      </c>
      <c r="E3783" s="2" t="s">
        <v>305</v>
      </c>
      <c r="F3783" s="8" t="s">
        <v>36</v>
      </c>
      <c r="G3783" s="8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5">
        <v>604070012</v>
      </c>
    </row>
    <row r="3784" spans="1:21" hidden="1" x14ac:dyDescent="0.25">
      <c r="A3784" s="8" t="s">
        <v>5018</v>
      </c>
      <c r="B3784" s="2" t="s">
        <v>4197</v>
      </c>
      <c r="C3784" s="2" t="s">
        <v>323</v>
      </c>
      <c r="D3784" s="2" t="s">
        <v>315</v>
      </c>
      <c r="E3784" s="2" t="s">
        <v>305</v>
      </c>
      <c r="F3784" s="8" t="s">
        <v>36</v>
      </c>
      <c r="G3784" s="8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5">
        <v>604080018</v>
      </c>
    </row>
    <row r="3785" spans="1:21" hidden="1" x14ac:dyDescent="0.25">
      <c r="A3785" s="8" t="s">
        <v>5018</v>
      </c>
      <c r="B3785" s="2" t="s">
        <v>4198</v>
      </c>
      <c r="C3785" s="2" t="s">
        <v>323</v>
      </c>
      <c r="D3785" s="2" t="s">
        <v>315</v>
      </c>
      <c r="E3785" s="2" t="s">
        <v>305</v>
      </c>
      <c r="F3785" s="8" t="s">
        <v>36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5">
        <v>604080026</v>
      </c>
    </row>
    <row r="3786" spans="1:21" hidden="1" x14ac:dyDescent="0.25">
      <c r="A3786" s="8" t="s">
        <v>5018</v>
      </c>
      <c r="B3786" s="2" t="s">
        <v>4199</v>
      </c>
      <c r="C3786" s="2" t="s">
        <v>324</v>
      </c>
      <c r="D3786" s="2" t="s">
        <v>315</v>
      </c>
      <c r="E3786" s="2" t="s">
        <v>305</v>
      </c>
      <c r="F3786" s="8" t="s">
        <v>36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5">
        <v>604090013</v>
      </c>
    </row>
    <row r="3787" spans="1:21" hidden="1" x14ac:dyDescent="0.25">
      <c r="A3787" s="8" t="s">
        <v>5018</v>
      </c>
      <c r="B3787" s="2" t="s">
        <v>4200</v>
      </c>
      <c r="C3787" s="2" t="s">
        <v>325</v>
      </c>
      <c r="D3787" s="2" t="s">
        <v>315</v>
      </c>
      <c r="E3787" s="2" t="s">
        <v>305</v>
      </c>
      <c r="F3787" s="8" t="s">
        <v>36</v>
      </c>
      <c r="G3787" s="8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5">
        <v>604100019</v>
      </c>
    </row>
    <row r="3788" spans="1:21" hidden="1" x14ac:dyDescent="0.25">
      <c r="A3788" s="8" t="s">
        <v>5018</v>
      </c>
      <c r="B3788" s="2" t="s">
        <v>4201</v>
      </c>
      <c r="C3788" s="2" t="s">
        <v>326</v>
      </c>
      <c r="D3788" s="2" t="s">
        <v>315</v>
      </c>
      <c r="E3788" s="2" t="s">
        <v>305</v>
      </c>
      <c r="F3788" s="8" t="s">
        <v>36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5">
        <v>604110014</v>
      </c>
    </row>
    <row r="3789" spans="1:21" hidden="1" x14ac:dyDescent="0.25">
      <c r="A3789" s="8" t="s">
        <v>5018</v>
      </c>
      <c r="B3789" s="2" t="s">
        <v>4202</v>
      </c>
      <c r="C3789" s="2" t="s">
        <v>326</v>
      </c>
      <c r="D3789" s="2" t="s">
        <v>315</v>
      </c>
      <c r="E3789" s="2" t="s">
        <v>305</v>
      </c>
      <c r="F3789" s="8" t="s">
        <v>36</v>
      </c>
      <c r="G3789" s="8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5">
        <v>604110022</v>
      </c>
    </row>
    <row r="3790" spans="1:21" hidden="1" x14ac:dyDescent="0.25">
      <c r="A3790" s="8" t="s">
        <v>5018</v>
      </c>
      <c r="B3790" s="2" t="s">
        <v>4203</v>
      </c>
      <c r="C3790" s="2" t="s">
        <v>326</v>
      </c>
      <c r="D3790" s="2" t="s">
        <v>315</v>
      </c>
      <c r="E3790" s="2" t="s">
        <v>305</v>
      </c>
      <c r="F3790" s="8" t="s">
        <v>36</v>
      </c>
      <c r="G3790" s="8">
        <v>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5">
        <v>604110030</v>
      </c>
    </row>
    <row r="3791" spans="1:21" hidden="1" x14ac:dyDescent="0.25">
      <c r="A3791" s="8" t="s">
        <v>5018</v>
      </c>
      <c r="B3791" s="2" t="s">
        <v>4204</v>
      </c>
      <c r="C3791" s="2" t="s">
        <v>326</v>
      </c>
      <c r="D3791" s="2" t="s">
        <v>315</v>
      </c>
      <c r="E3791" s="2" t="s">
        <v>305</v>
      </c>
      <c r="F3791" s="8" t="s">
        <v>36</v>
      </c>
      <c r="G3791" s="8">
        <v>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5">
        <v>604110049</v>
      </c>
    </row>
    <row r="3792" spans="1:21" hidden="1" x14ac:dyDescent="0.25">
      <c r="A3792" s="8" t="s">
        <v>5018</v>
      </c>
      <c r="B3792" s="2" t="s">
        <v>4205</v>
      </c>
      <c r="C3792" s="2" t="s">
        <v>326</v>
      </c>
      <c r="D3792" s="2" t="s">
        <v>315</v>
      </c>
      <c r="E3792" s="2" t="s">
        <v>305</v>
      </c>
      <c r="F3792" s="8" t="s">
        <v>36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5">
        <v>604110057</v>
      </c>
    </row>
    <row r="3793" spans="1:21" hidden="1" x14ac:dyDescent="0.25">
      <c r="A3793" s="8" t="s">
        <v>5018</v>
      </c>
      <c r="B3793" s="2" t="s">
        <v>4206</v>
      </c>
      <c r="C3793" s="2" t="s">
        <v>326</v>
      </c>
      <c r="D3793" s="2" t="s">
        <v>315</v>
      </c>
      <c r="E3793" s="2" t="s">
        <v>305</v>
      </c>
      <c r="F3793" s="8" t="s">
        <v>36</v>
      </c>
      <c r="G3793" s="8">
        <v>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5">
        <v>604110065</v>
      </c>
    </row>
    <row r="3794" spans="1:21" hidden="1" x14ac:dyDescent="0.25">
      <c r="A3794" s="8" t="s">
        <v>5018</v>
      </c>
      <c r="B3794" s="2" t="s">
        <v>4207</v>
      </c>
      <c r="C3794" s="2" t="s">
        <v>327</v>
      </c>
      <c r="D3794" s="2" t="s">
        <v>315</v>
      </c>
      <c r="E3794" s="2" t="s">
        <v>305</v>
      </c>
      <c r="F3794" s="8" t="s">
        <v>36</v>
      </c>
      <c r="G3794" s="8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5">
        <v>604120010</v>
      </c>
    </row>
    <row r="3795" spans="1:21" hidden="1" x14ac:dyDescent="0.25">
      <c r="A3795" s="8" t="s">
        <v>5018</v>
      </c>
      <c r="B3795" s="2" t="s">
        <v>4208</v>
      </c>
      <c r="C3795" s="2" t="s">
        <v>328</v>
      </c>
      <c r="D3795" s="2" t="s">
        <v>315</v>
      </c>
      <c r="E3795" s="2" t="s">
        <v>305</v>
      </c>
      <c r="F3795" s="8" t="s">
        <v>36</v>
      </c>
      <c r="G3795" s="8">
        <v>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5">
        <v>604130015</v>
      </c>
    </row>
    <row r="3796" spans="1:21" hidden="1" x14ac:dyDescent="0.25">
      <c r="A3796" s="8" t="s">
        <v>5018</v>
      </c>
      <c r="B3796" s="2" t="s">
        <v>4209</v>
      </c>
      <c r="C3796" s="2" t="s">
        <v>328</v>
      </c>
      <c r="D3796" s="2" t="s">
        <v>315</v>
      </c>
      <c r="E3796" s="2" t="s">
        <v>305</v>
      </c>
      <c r="F3796" s="8" t="s">
        <v>36</v>
      </c>
      <c r="G3796" s="8">
        <v>1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5">
        <v>604130023</v>
      </c>
    </row>
    <row r="3797" spans="1:21" hidden="1" x14ac:dyDescent="0.25">
      <c r="A3797" s="8" t="s">
        <v>5018</v>
      </c>
      <c r="B3797" s="2" t="s">
        <v>4210</v>
      </c>
      <c r="C3797" s="2" t="s">
        <v>328</v>
      </c>
      <c r="D3797" s="2" t="s">
        <v>315</v>
      </c>
      <c r="E3797" s="2" t="s">
        <v>305</v>
      </c>
      <c r="F3797" s="8" t="s">
        <v>36</v>
      </c>
      <c r="G3797" s="8">
        <v>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5">
        <v>604130031</v>
      </c>
    </row>
    <row r="3798" spans="1:21" hidden="1" x14ac:dyDescent="0.25">
      <c r="A3798" s="8" t="s">
        <v>5018</v>
      </c>
      <c r="B3798" s="2" t="s">
        <v>4211</v>
      </c>
      <c r="C3798" s="2" t="s">
        <v>328</v>
      </c>
      <c r="D3798" s="2" t="s">
        <v>315</v>
      </c>
      <c r="E3798" s="2" t="s">
        <v>305</v>
      </c>
      <c r="F3798" s="8" t="s">
        <v>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5">
        <v>604130040</v>
      </c>
    </row>
    <row r="3799" spans="1:21" hidden="1" x14ac:dyDescent="0.25">
      <c r="A3799" s="8" t="s">
        <v>5018</v>
      </c>
      <c r="B3799" s="2" t="s">
        <v>4212</v>
      </c>
      <c r="C3799" s="2" t="s">
        <v>328</v>
      </c>
      <c r="D3799" s="2" t="s">
        <v>315</v>
      </c>
      <c r="E3799" s="2" t="s">
        <v>305</v>
      </c>
      <c r="F3799" s="8" t="s">
        <v>36</v>
      </c>
      <c r="G3799" s="8">
        <v>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5">
        <v>604130058</v>
      </c>
    </row>
    <row r="3800" spans="1:21" hidden="1" x14ac:dyDescent="0.25">
      <c r="A3800" s="8" t="s">
        <v>5018</v>
      </c>
      <c r="B3800" s="2" t="s">
        <v>4213</v>
      </c>
      <c r="C3800" s="2" t="s">
        <v>328</v>
      </c>
      <c r="D3800" s="2" t="s">
        <v>315</v>
      </c>
      <c r="E3800" s="2" t="s">
        <v>305</v>
      </c>
      <c r="F3800" s="8" t="s">
        <v>36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5">
        <v>604130066</v>
      </c>
    </row>
    <row r="3801" spans="1:21" hidden="1" x14ac:dyDescent="0.25">
      <c r="A3801" s="8" t="s">
        <v>5018</v>
      </c>
      <c r="B3801" s="2" t="s">
        <v>4214</v>
      </c>
      <c r="C3801" s="2" t="s">
        <v>328</v>
      </c>
      <c r="D3801" s="2" t="s">
        <v>315</v>
      </c>
      <c r="E3801" s="2" t="s">
        <v>305</v>
      </c>
      <c r="F3801" s="8" t="s">
        <v>36</v>
      </c>
      <c r="G3801" s="8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5">
        <v>604130074</v>
      </c>
    </row>
    <row r="3802" spans="1:21" hidden="1" x14ac:dyDescent="0.25">
      <c r="A3802" s="8" t="s">
        <v>5018</v>
      </c>
      <c r="B3802" s="2" t="s">
        <v>4215</v>
      </c>
      <c r="C3802" s="2" t="s">
        <v>328</v>
      </c>
      <c r="D3802" s="2" t="s">
        <v>315</v>
      </c>
      <c r="E3802" s="2" t="s">
        <v>305</v>
      </c>
      <c r="F3802" s="8" t="s">
        <v>36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5">
        <v>604130082</v>
      </c>
    </row>
    <row r="3803" spans="1:21" hidden="1" x14ac:dyDescent="0.25">
      <c r="A3803" s="8" t="s">
        <v>5018</v>
      </c>
      <c r="B3803" s="2" t="s">
        <v>4216</v>
      </c>
      <c r="C3803" s="2" t="s">
        <v>328</v>
      </c>
      <c r="D3803" s="2" t="s">
        <v>315</v>
      </c>
      <c r="E3803" s="2" t="s">
        <v>305</v>
      </c>
      <c r="F3803" s="8" t="s">
        <v>36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5">
        <v>604130090</v>
      </c>
    </row>
    <row r="3804" spans="1:21" hidden="1" x14ac:dyDescent="0.25">
      <c r="A3804" s="8" t="s">
        <v>5018</v>
      </c>
      <c r="B3804" s="2" t="s">
        <v>4217</v>
      </c>
      <c r="C3804" s="2" t="s">
        <v>328</v>
      </c>
      <c r="D3804" s="2" t="s">
        <v>315</v>
      </c>
      <c r="E3804" s="2" t="s">
        <v>305</v>
      </c>
      <c r="F3804" s="8" t="s">
        <v>36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5">
        <v>604130104</v>
      </c>
    </row>
    <row r="3805" spans="1:21" hidden="1" x14ac:dyDescent="0.25">
      <c r="A3805" s="8" t="s">
        <v>5018</v>
      </c>
      <c r="B3805" s="2" t="s">
        <v>4218</v>
      </c>
      <c r="C3805" s="2" t="s">
        <v>328</v>
      </c>
      <c r="D3805" s="2" t="s">
        <v>315</v>
      </c>
      <c r="E3805" s="2" t="s">
        <v>305</v>
      </c>
      <c r="F3805" s="8" t="s">
        <v>36</v>
      </c>
      <c r="G3805" s="8">
        <v>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5">
        <v>604130112</v>
      </c>
    </row>
    <row r="3806" spans="1:21" hidden="1" x14ac:dyDescent="0.25">
      <c r="A3806" s="8" t="s">
        <v>5018</v>
      </c>
      <c r="B3806" s="2" t="s">
        <v>4219</v>
      </c>
      <c r="C3806" s="2" t="s">
        <v>328</v>
      </c>
      <c r="D3806" s="2" t="s">
        <v>315</v>
      </c>
      <c r="E3806" s="2" t="s">
        <v>305</v>
      </c>
      <c r="F3806" s="8" t="s">
        <v>36</v>
      </c>
      <c r="G3806" s="8">
        <v>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5">
        <v>604130120</v>
      </c>
    </row>
    <row r="3807" spans="1:21" hidden="1" x14ac:dyDescent="0.25">
      <c r="A3807" s="8" t="s">
        <v>5018</v>
      </c>
      <c r="B3807" s="2" t="s">
        <v>4220</v>
      </c>
      <c r="C3807" s="2" t="s">
        <v>328</v>
      </c>
      <c r="D3807" s="2" t="s">
        <v>315</v>
      </c>
      <c r="E3807" s="2" t="s">
        <v>305</v>
      </c>
      <c r="F3807" s="8" t="s">
        <v>36</v>
      </c>
      <c r="G3807" s="8">
        <v>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5">
        <v>604130139</v>
      </c>
    </row>
    <row r="3808" spans="1:21" hidden="1" x14ac:dyDescent="0.25">
      <c r="A3808" s="8" t="s">
        <v>5018</v>
      </c>
      <c r="B3808" s="2" t="s">
        <v>4221</v>
      </c>
      <c r="C3808" s="2" t="s">
        <v>329</v>
      </c>
      <c r="D3808" s="2" t="s">
        <v>315</v>
      </c>
      <c r="E3808" s="2" t="s">
        <v>305</v>
      </c>
      <c r="F3808" s="8" t="s">
        <v>36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5">
        <v>604140029</v>
      </c>
    </row>
    <row r="3809" spans="1:21" hidden="1" x14ac:dyDescent="0.25">
      <c r="A3809" s="8" t="s">
        <v>5018</v>
      </c>
      <c r="B3809" s="2" t="s">
        <v>4222</v>
      </c>
      <c r="C3809" s="2" t="s">
        <v>329</v>
      </c>
      <c r="D3809" s="2" t="s">
        <v>315</v>
      </c>
      <c r="E3809" s="2" t="s">
        <v>305</v>
      </c>
      <c r="F3809" s="8" t="s">
        <v>36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5">
        <v>604140037</v>
      </c>
    </row>
    <row r="3810" spans="1:21" hidden="1" x14ac:dyDescent="0.25">
      <c r="A3810" s="8" t="s">
        <v>5018</v>
      </c>
      <c r="B3810" s="2" t="s">
        <v>4223</v>
      </c>
      <c r="C3810" s="2" t="s">
        <v>330</v>
      </c>
      <c r="D3810" s="2" t="s">
        <v>315</v>
      </c>
      <c r="E3810" s="2" t="s">
        <v>305</v>
      </c>
      <c r="F3810" s="8" t="s">
        <v>36</v>
      </c>
      <c r="G3810" s="8">
        <v>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5">
        <v>604150016</v>
      </c>
    </row>
    <row r="3811" spans="1:21" hidden="1" x14ac:dyDescent="0.25">
      <c r="A3811" s="8" t="s">
        <v>5018</v>
      </c>
      <c r="B3811" s="2" t="s">
        <v>4224</v>
      </c>
      <c r="C3811" s="2" t="s">
        <v>330</v>
      </c>
      <c r="D3811" s="2" t="s">
        <v>315</v>
      </c>
      <c r="E3811" s="2" t="s">
        <v>305</v>
      </c>
      <c r="F3811" s="8" t="s">
        <v>36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5">
        <v>604150024</v>
      </c>
    </row>
    <row r="3812" spans="1:21" hidden="1" x14ac:dyDescent="0.25">
      <c r="A3812" s="8" t="s">
        <v>5018</v>
      </c>
      <c r="B3812" s="2" t="s">
        <v>4225</v>
      </c>
      <c r="C3812" s="2" t="s">
        <v>331</v>
      </c>
      <c r="D3812" s="2" t="s">
        <v>315</v>
      </c>
      <c r="E3812" s="2" t="s">
        <v>305</v>
      </c>
      <c r="F3812" s="8" t="s">
        <v>36</v>
      </c>
      <c r="G3812" s="8">
        <v>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5">
        <v>604160011</v>
      </c>
    </row>
    <row r="3813" spans="1:21" hidden="1" x14ac:dyDescent="0.25">
      <c r="A3813" s="8" t="s">
        <v>5018</v>
      </c>
      <c r="B3813" s="2" t="s">
        <v>4226</v>
      </c>
      <c r="C3813" s="2" t="s">
        <v>331</v>
      </c>
      <c r="D3813" s="2" t="s">
        <v>315</v>
      </c>
      <c r="E3813" s="2" t="s">
        <v>305</v>
      </c>
      <c r="F3813" s="8" t="s">
        <v>36</v>
      </c>
      <c r="G3813" s="8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5">
        <v>604160020</v>
      </c>
    </row>
    <row r="3814" spans="1:21" hidden="1" x14ac:dyDescent="0.25">
      <c r="A3814" s="8" t="s">
        <v>5018</v>
      </c>
      <c r="B3814" s="2" t="s">
        <v>4227</v>
      </c>
      <c r="C3814" s="2" t="s">
        <v>331</v>
      </c>
      <c r="D3814" s="2" t="s">
        <v>315</v>
      </c>
      <c r="E3814" s="2" t="s">
        <v>305</v>
      </c>
      <c r="F3814" s="8" t="s">
        <v>36</v>
      </c>
      <c r="G3814" s="8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5">
        <v>604160046</v>
      </c>
    </row>
    <row r="3815" spans="1:21" hidden="1" x14ac:dyDescent="0.25">
      <c r="A3815" s="8" t="s">
        <v>5018</v>
      </c>
      <c r="B3815" s="2" t="s">
        <v>4228</v>
      </c>
      <c r="C3815" s="2" t="s">
        <v>331</v>
      </c>
      <c r="D3815" s="2" t="s">
        <v>315</v>
      </c>
      <c r="E3815" s="2" t="s">
        <v>305</v>
      </c>
      <c r="F3815" s="8" t="s">
        <v>36</v>
      </c>
      <c r="G3815" s="8">
        <v>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5">
        <v>604160054</v>
      </c>
    </row>
    <row r="3816" spans="1:21" hidden="1" x14ac:dyDescent="0.25">
      <c r="A3816" s="8" t="s">
        <v>5018</v>
      </c>
      <c r="B3816" s="2" t="s">
        <v>4229</v>
      </c>
      <c r="C3816" s="2" t="s">
        <v>332</v>
      </c>
      <c r="D3816" s="2" t="s">
        <v>315</v>
      </c>
      <c r="E3816" s="2" t="s">
        <v>305</v>
      </c>
      <c r="F3816" s="8" t="s">
        <v>36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5">
        <v>604170017</v>
      </c>
    </row>
    <row r="3817" spans="1:21" hidden="1" x14ac:dyDescent="0.25">
      <c r="A3817" s="8" t="s">
        <v>5018</v>
      </c>
      <c r="B3817" s="2" t="s">
        <v>4230</v>
      </c>
      <c r="C3817" s="2" t="s">
        <v>332</v>
      </c>
      <c r="D3817" s="2" t="s">
        <v>315</v>
      </c>
      <c r="E3817" s="2" t="s">
        <v>305</v>
      </c>
      <c r="F3817" s="8" t="s">
        <v>36</v>
      </c>
      <c r="G3817" s="8">
        <v>1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5">
        <v>604170025</v>
      </c>
    </row>
    <row r="3818" spans="1:21" hidden="1" x14ac:dyDescent="0.25">
      <c r="A3818" s="8" t="s">
        <v>5018</v>
      </c>
      <c r="B3818" s="2" t="s">
        <v>4231</v>
      </c>
      <c r="C3818" s="2" t="s">
        <v>332</v>
      </c>
      <c r="D3818" s="2" t="s">
        <v>315</v>
      </c>
      <c r="E3818" s="2" t="s">
        <v>305</v>
      </c>
      <c r="F3818" s="8" t="s">
        <v>36</v>
      </c>
      <c r="G3818" s="8">
        <v>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5">
        <v>604170033</v>
      </c>
    </row>
    <row r="3819" spans="1:21" hidden="1" x14ac:dyDescent="0.25">
      <c r="A3819" s="8" t="s">
        <v>5018</v>
      </c>
      <c r="B3819" s="2" t="s">
        <v>4232</v>
      </c>
      <c r="C3819" s="2" t="s">
        <v>332</v>
      </c>
      <c r="D3819" s="2" t="s">
        <v>315</v>
      </c>
      <c r="E3819" s="2" t="s">
        <v>305</v>
      </c>
      <c r="F3819" s="8" t="s">
        <v>36</v>
      </c>
      <c r="G3819" s="8">
        <v>1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5">
        <v>604170041</v>
      </c>
    </row>
    <row r="3820" spans="1:21" hidden="1" x14ac:dyDescent="0.25">
      <c r="A3820" s="8" t="s">
        <v>5018</v>
      </c>
      <c r="B3820" s="2" t="s">
        <v>4233</v>
      </c>
      <c r="C3820" s="2" t="s">
        <v>332</v>
      </c>
      <c r="D3820" s="2" t="s">
        <v>315</v>
      </c>
      <c r="E3820" s="2" t="s">
        <v>305</v>
      </c>
      <c r="F3820" s="8" t="s">
        <v>36</v>
      </c>
      <c r="G3820" s="8">
        <v>1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5">
        <v>604170050</v>
      </c>
    </row>
    <row r="3821" spans="1:21" hidden="1" x14ac:dyDescent="0.25">
      <c r="A3821" s="8" t="s">
        <v>5018</v>
      </c>
      <c r="B3821" s="2" t="s">
        <v>4234</v>
      </c>
      <c r="C3821" s="2" t="s">
        <v>333</v>
      </c>
      <c r="D3821" s="2" t="s">
        <v>315</v>
      </c>
      <c r="E3821" s="2" t="s">
        <v>305</v>
      </c>
      <c r="F3821" s="8" t="s">
        <v>36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5">
        <v>604180012</v>
      </c>
    </row>
    <row r="3822" spans="1:21" hidden="1" x14ac:dyDescent="0.25">
      <c r="A3822" s="8" t="s">
        <v>5018</v>
      </c>
      <c r="B3822" s="2" t="s">
        <v>4235</v>
      </c>
      <c r="C3822" s="2" t="s">
        <v>333</v>
      </c>
      <c r="D3822" s="2" t="s">
        <v>315</v>
      </c>
      <c r="E3822" s="2" t="s">
        <v>305</v>
      </c>
      <c r="F3822" s="8" t="s">
        <v>36</v>
      </c>
      <c r="G3822" s="8">
        <v>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5">
        <v>604180020</v>
      </c>
    </row>
    <row r="3823" spans="1:21" hidden="1" x14ac:dyDescent="0.25">
      <c r="A3823" s="8" t="s">
        <v>5018</v>
      </c>
      <c r="B3823" s="2" t="s">
        <v>4236</v>
      </c>
      <c r="C3823" s="2" t="s">
        <v>334</v>
      </c>
      <c r="D3823" s="2" t="s">
        <v>315</v>
      </c>
      <c r="E3823" s="2" t="s">
        <v>305</v>
      </c>
      <c r="F3823" s="8" t="s">
        <v>36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5">
        <v>604190018</v>
      </c>
    </row>
    <row r="3824" spans="1:21" hidden="1" x14ac:dyDescent="0.25">
      <c r="A3824" s="8" t="s">
        <v>5018</v>
      </c>
      <c r="B3824" s="2" t="s">
        <v>4237</v>
      </c>
      <c r="C3824" s="2" t="s">
        <v>335</v>
      </c>
      <c r="D3824" s="2" t="s">
        <v>315</v>
      </c>
      <c r="E3824" s="2" t="s">
        <v>305</v>
      </c>
      <c r="F3824" s="8" t="s">
        <v>36</v>
      </c>
      <c r="G3824" s="8">
        <v>1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5">
        <v>604200013</v>
      </c>
    </row>
    <row r="3825" spans="1:21" hidden="1" x14ac:dyDescent="0.25">
      <c r="A3825" s="8" t="s">
        <v>5018</v>
      </c>
      <c r="B3825" s="2" t="s">
        <v>4238</v>
      </c>
      <c r="C3825" s="2" t="s">
        <v>336</v>
      </c>
      <c r="D3825" s="2" t="s">
        <v>315</v>
      </c>
      <c r="E3825" s="2" t="s">
        <v>305</v>
      </c>
      <c r="F3825" s="8" t="s">
        <v>36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5">
        <v>604210019</v>
      </c>
    </row>
    <row r="3826" spans="1:21" hidden="1" x14ac:dyDescent="0.25">
      <c r="A3826" s="8" t="s">
        <v>5018</v>
      </c>
      <c r="B3826" s="2" t="s">
        <v>4239</v>
      </c>
      <c r="C3826" s="2" t="s">
        <v>336</v>
      </c>
      <c r="D3826" s="2" t="s">
        <v>315</v>
      </c>
      <c r="E3826" s="2" t="s">
        <v>305</v>
      </c>
      <c r="F3826" s="8" t="s">
        <v>36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5">
        <v>604210027</v>
      </c>
    </row>
    <row r="3827" spans="1:21" hidden="1" x14ac:dyDescent="0.25">
      <c r="A3827" s="8" t="s">
        <v>5018</v>
      </c>
      <c r="B3827" s="2" t="s">
        <v>4240</v>
      </c>
      <c r="C3827" s="2" t="s">
        <v>337</v>
      </c>
      <c r="D3827" s="2" t="s">
        <v>315</v>
      </c>
      <c r="E3827" s="2" t="s">
        <v>305</v>
      </c>
      <c r="F3827" s="8" t="s">
        <v>36</v>
      </c>
      <c r="G3827" s="8">
        <v>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5">
        <v>604220014</v>
      </c>
    </row>
    <row r="3828" spans="1:21" hidden="1" x14ac:dyDescent="0.25">
      <c r="A3828" s="8" t="s">
        <v>5018</v>
      </c>
      <c r="B3828" s="2" t="s">
        <v>4241</v>
      </c>
      <c r="C3828" s="2" t="s">
        <v>338</v>
      </c>
      <c r="D3828" s="2" t="s">
        <v>315</v>
      </c>
      <c r="E3828" s="2" t="s">
        <v>305</v>
      </c>
      <c r="F3828" s="8" t="s">
        <v>36</v>
      </c>
      <c r="G3828" s="8">
        <v>1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5">
        <v>604230010</v>
      </c>
    </row>
    <row r="3829" spans="1:21" hidden="1" x14ac:dyDescent="0.25">
      <c r="A3829" s="8" t="s">
        <v>5018</v>
      </c>
      <c r="B3829" s="2" t="s">
        <v>4242</v>
      </c>
      <c r="C3829" s="2" t="s">
        <v>338</v>
      </c>
      <c r="D3829" s="2" t="s">
        <v>315</v>
      </c>
      <c r="E3829" s="2" t="s">
        <v>305</v>
      </c>
      <c r="F3829" s="8" t="s">
        <v>36</v>
      </c>
      <c r="G3829" s="8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5">
        <v>604230028</v>
      </c>
    </row>
    <row r="3830" spans="1:21" hidden="1" x14ac:dyDescent="0.25">
      <c r="A3830" s="8" t="s">
        <v>5018</v>
      </c>
      <c r="B3830" s="2" t="s">
        <v>4243</v>
      </c>
      <c r="C3830" s="2" t="s">
        <v>338</v>
      </c>
      <c r="D3830" s="2" t="s">
        <v>315</v>
      </c>
      <c r="E3830" s="2" t="s">
        <v>305</v>
      </c>
      <c r="F3830" s="8" t="s">
        <v>36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5">
        <v>604230036</v>
      </c>
    </row>
    <row r="3831" spans="1:21" hidden="1" x14ac:dyDescent="0.25">
      <c r="A3831" s="8" t="s">
        <v>5018</v>
      </c>
      <c r="B3831" s="2" t="s">
        <v>4244</v>
      </c>
      <c r="C3831" s="2" t="s">
        <v>338</v>
      </c>
      <c r="D3831" s="2" t="s">
        <v>315</v>
      </c>
      <c r="E3831" s="2" t="s">
        <v>305</v>
      </c>
      <c r="F3831" s="8" t="s">
        <v>36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5">
        <v>604230044</v>
      </c>
    </row>
    <row r="3832" spans="1:21" hidden="1" x14ac:dyDescent="0.25">
      <c r="A3832" s="8" t="s">
        <v>5018</v>
      </c>
      <c r="B3832" s="2" t="s">
        <v>4245</v>
      </c>
      <c r="C3832" s="2" t="s">
        <v>338</v>
      </c>
      <c r="D3832" s="2" t="s">
        <v>315</v>
      </c>
      <c r="E3832" s="2" t="s">
        <v>305</v>
      </c>
      <c r="F3832" s="8" t="s">
        <v>36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5">
        <v>604230052</v>
      </c>
    </row>
    <row r="3833" spans="1:21" hidden="1" x14ac:dyDescent="0.25">
      <c r="A3833" s="8" t="s">
        <v>5018</v>
      </c>
      <c r="B3833" s="2" t="s">
        <v>4246</v>
      </c>
      <c r="C3833" s="2" t="s">
        <v>338</v>
      </c>
      <c r="D3833" s="2" t="s">
        <v>315</v>
      </c>
      <c r="E3833" s="2" t="s">
        <v>305</v>
      </c>
      <c r="F3833" s="8" t="s">
        <v>36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5">
        <v>604230060</v>
      </c>
    </row>
    <row r="3834" spans="1:21" hidden="1" x14ac:dyDescent="0.25">
      <c r="A3834" s="8" t="s">
        <v>5018</v>
      </c>
      <c r="B3834" s="2" t="s">
        <v>4247</v>
      </c>
      <c r="C3834" s="2" t="s">
        <v>338</v>
      </c>
      <c r="D3834" s="2" t="s">
        <v>315</v>
      </c>
      <c r="E3834" s="2" t="s">
        <v>305</v>
      </c>
      <c r="F3834" s="8" t="s">
        <v>36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5">
        <v>604230079</v>
      </c>
    </row>
    <row r="3835" spans="1:21" hidden="1" x14ac:dyDescent="0.25">
      <c r="A3835" s="8" t="s">
        <v>5018</v>
      </c>
      <c r="B3835" s="2" t="s">
        <v>4248</v>
      </c>
      <c r="C3835" s="2" t="s">
        <v>338</v>
      </c>
      <c r="D3835" s="2" t="s">
        <v>315</v>
      </c>
      <c r="E3835" s="2" t="s">
        <v>305</v>
      </c>
      <c r="F3835" s="8" t="s">
        <v>36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5">
        <v>604230087</v>
      </c>
    </row>
    <row r="3836" spans="1:21" hidden="1" x14ac:dyDescent="0.25">
      <c r="A3836" s="8" t="s">
        <v>5018</v>
      </c>
      <c r="B3836" s="2" t="s">
        <v>4249</v>
      </c>
      <c r="C3836" s="2" t="s">
        <v>339</v>
      </c>
      <c r="D3836" s="2" t="s">
        <v>315</v>
      </c>
      <c r="E3836" s="2" t="s">
        <v>305</v>
      </c>
      <c r="F3836" s="8" t="s">
        <v>36</v>
      </c>
      <c r="G3836" s="8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5">
        <v>604240015</v>
      </c>
    </row>
    <row r="3837" spans="1:21" hidden="1" x14ac:dyDescent="0.25">
      <c r="A3837" s="8" t="s">
        <v>5018</v>
      </c>
      <c r="B3837" s="2" t="s">
        <v>4250</v>
      </c>
      <c r="C3837" s="2" t="s">
        <v>339</v>
      </c>
      <c r="D3837" s="2" t="s">
        <v>315</v>
      </c>
      <c r="E3837" s="2" t="s">
        <v>305</v>
      </c>
      <c r="F3837" s="8" t="s">
        <v>36</v>
      </c>
      <c r="G3837" s="8">
        <v>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5">
        <v>604240023</v>
      </c>
    </row>
    <row r="3838" spans="1:21" hidden="1" x14ac:dyDescent="0.25">
      <c r="A3838" s="8" t="s">
        <v>5018</v>
      </c>
      <c r="B3838" s="2" t="s">
        <v>4251</v>
      </c>
      <c r="C3838" s="2" t="s">
        <v>339</v>
      </c>
      <c r="D3838" s="2" t="s">
        <v>315</v>
      </c>
      <c r="E3838" s="2" t="s">
        <v>305</v>
      </c>
      <c r="F3838" s="8" t="s">
        <v>36</v>
      </c>
      <c r="G3838" s="8">
        <v>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5">
        <v>604240031</v>
      </c>
    </row>
    <row r="3839" spans="1:21" hidden="1" x14ac:dyDescent="0.25">
      <c r="A3839" s="8" t="s">
        <v>5018</v>
      </c>
      <c r="B3839" s="2" t="s">
        <v>4252</v>
      </c>
      <c r="C3839" s="2" t="s">
        <v>339</v>
      </c>
      <c r="D3839" s="2" t="s">
        <v>315</v>
      </c>
      <c r="E3839" s="2" t="s">
        <v>305</v>
      </c>
      <c r="F3839" s="8" t="s">
        <v>36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5">
        <v>604240040</v>
      </c>
    </row>
    <row r="3840" spans="1:21" hidden="1" x14ac:dyDescent="0.25">
      <c r="A3840" s="8" t="s">
        <v>5018</v>
      </c>
      <c r="B3840" s="2" t="s">
        <v>4253</v>
      </c>
      <c r="C3840" s="2" t="s">
        <v>339</v>
      </c>
      <c r="D3840" s="2" t="s">
        <v>315</v>
      </c>
      <c r="E3840" s="2" t="s">
        <v>305</v>
      </c>
      <c r="F3840" s="8" t="s">
        <v>36</v>
      </c>
      <c r="G3840" s="8">
        <v>1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5">
        <v>604240058</v>
      </c>
    </row>
    <row r="3841" spans="1:21" hidden="1" x14ac:dyDescent="0.25">
      <c r="A3841" s="8" t="s">
        <v>5018</v>
      </c>
      <c r="B3841" s="2" t="s">
        <v>4254</v>
      </c>
      <c r="C3841" s="2" t="s">
        <v>339</v>
      </c>
      <c r="D3841" s="2" t="s">
        <v>315</v>
      </c>
      <c r="E3841" s="2" t="s">
        <v>305</v>
      </c>
      <c r="F3841" s="8" t="s">
        <v>36</v>
      </c>
      <c r="G3841" s="8">
        <v>1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5">
        <v>604240066</v>
      </c>
    </row>
    <row r="3842" spans="1:21" hidden="1" x14ac:dyDescent="0.25">
      <c r="A3842" s="8" t="s">
        <v>5018</v>
      </c>
      <c r="B3842" s="2" t="s">
        <v>4255</v>
      </c>
      <c r="C3842" s="2" t="s">
        <v>339</v>
      </c>
      <c r="D3842" s="2" t="s">
        <v>315</v>
      </c>
      <c r="E3842" s="2" t="s">
        <v>305</v>
      </c>
      <c r="F3842" s="8" t="s">
        <v>36</v>
      </c>
      <c r="G3842" s="8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5">
        <v>604240074</v>
      </c>
    </row>
    <row r="3843" spans="1:21" hidden="1" x14ac:dyDescent="0.25">
      <c r="A3843" s="8" t="s">
        <v>5018</v>
      </c>
      <c r="B3843" s="2" t="s">
        <v>4256</v>
      </c>
      <c r="C3843" s="2" t="s">
        <v>340</v>
      </c>
      <c r="D3843" s="2" t="s">
        <v>315</v>
      </c>
      <c r="E3843" s="2" t="s">
        <v>305</v>
      </c>
      <c r="F3843" s="8" t="s">
        <v>36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5">
        <v>604250010</v>
      </c>
    </row>
    <row r="3844" spans="1:21" hidden="1" x14ac:dyDescent="0.25">
      <c r="A3844" s="8" t="s">
        <v>5018</v>
      </c>
      <c r="B3844" s="2" t="s">
        <v>4257</v>
      </c>
      <c r="C3844" s="2" t="s">
        <v>341</v>
      </c>
      <c r="D3844" s="2" t="s">
        <v>315</v>
      </c>
      <c r="E3844" s="2" t="s">
        <v>305</v>
      </c>
      <c r="F3844" s="8" t="s">
        <v>36</v>
      </c>
      <c r="G3844" s="8">
        <v>1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5">
        <v>604260016</v>
      </c>
    </row>
    <row r="3845" spans="1:21" hidden="1" x14ac:dyDescent="0.25">
      <c r="A3845" s="8" t="s">
        <v>5018</v>
      </c>
      <c r="B3845" s="2" t="s">
        <v>4258</v>
      </c>
      <c r="C3845" s="2" t="s">
        <v>342</v>
      </c>
      <c r="D3845" s="2" t="s">
        <v>315</v>
      </c>
      <c r="E3845" s="2" t="s">
        <v>305</v>
      </c>
      <c r="F3845" s="8" t="s">
        <v>36</v>
      </c>
      <c r="G3845" s="8">
        <v>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5">
        <v>604270011</v>
      </c>
    </row>
    <row r="3846" spans="1:21" hidden="1" x14ac:dyDescent="0.25">
      <c r="A3846" s="8" t="s">
        <v>5018</v>
      </c>
      <c r="B3846" s="2" t="s">
        <v>4259</v>
      </c>
      <c r="C3846" s="2" t="s">
        <v>342</v>
      </c>
      <c r="D3846" s="2" t="s">
        <v>315</v>
      </c>
      <c r="E3846" s="2" t="s">
        <v>305</v>
      </c>
      <c r="F3846" s="8" t="s">
        <v>36</v>
      </c>
      <c r="G3846" s="8">
        <v>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5">
        <v>604270020</v>
      </c>
    </row>
    <row r="3847" spans="1:21" hidden="1" x14ac:dyDescent="0.25">
      <c r="A3847" s="8" t="s">
        <v>5018</v>
      </c>
      <c r="B3847" s="2" t="s">
        <v>4260</v>
      </c>
      <c r="C3847" s="2" t="s">
        <v>342</v>
      </c>
      <c r="D3847" s="2" t="s">
        <v>315</v>
      </c>
      <c r="E3847" s="2" t="s">
        <v>305</v>
      </c>
      <c r="F3847" s="8" t="s">
        <v>36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5">
        <v>604270038</v>
      </c>
    </row>
    <row r="3848" spans="1:21" hidden="1" x14ac:dyDescent="0.25">
      <c r="A3848" s="8" t="s">
        <v>5018</v>
      </c>
      <c r="B3848" s="2" t="s">
        <v>4261</v>
      </c>
      <c r="C3848" s="2" t="s">
        <v>342</v>
      </c>
      <c r="D3848" s="2" t="s">
        <v>315</v>
      </c>
      <c r="E3848" s="2" t="s">
        <v>305</v>
      </c>
      <c r="F3848" s="8" t="s">
        <v>36</v>
      </c>
      <c r="G3848" s="8">
        <v>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5">
        <v>604270046</v>
      </c>
    </row>
    <row r="3849" spans="1:21" hidden="1" x14ac:dyDescent="0.25">
      <c r="A3849" s="8" t="s">
        <v>5018</v>
      </c>
      <c r="B3849" s="2" t="s">
        <v>4262</v>
      </c>
      <c r="C3849" s="2" t="s">
        <v>342</v>
      </c>
      <c r="D3849" s="2" t="s">
        <v>315</v>
      </c>
      <c r="E3849" s="2" t="s">
        <v>305</v>
      </c>
      <c r="F3849" s="8" t="s">
        <v>36</v>
      </c>
      <c r="G3849" s="8">
        <v>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5">
        <v>604270054</v>
      </c>
    </row>
    <row r="3850" spans="1:21" hidden="1" x14ac:dyDescent="0.25">
      <c r="A3850" s="8" t="s">
        <v>5018</v>
      </c>
      <c r="B3850" s="2" t="s">
        <v>4263</v>
      </c>
      <c r="C3850" s="2" t="s">
        <v>342</v>
      </c>
      <c r="D3850" s="2" t="s">
        <v>315</v>
      </c>
      <c r="E3850" s="2" t="s">
        <v>305</v>
      </c>
      <c r="F3850" s="8" t="s">
        <v>36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5">
        <v>604270062</v>
      </c>
    </row>
    <row r="3851" spans="1:21" hidden="1" x14ac:dyDescent="0.25">
      <c r="A3851" s="8" t="s">
        <v>5018</v>
      </c>
      <c r="B3851" s="2" t="s">
        <v>4264</v>
      </c>
      <c r="C3851" s="2" t="s">
        <v>342</v>
      </c>
      <c r="D3851" s="2" t="s">
        <v>315</v>
      </c>
      <c r="E3851" s="2" t="s">
        <v>305</v>
      </c>
      <c r="F3851" s="8" t="s">
        <v>36</v>
      </c>
      <c r="G3851" s="8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5">
        <v>604270070</v>
      </c>
    </row>
    <row r="3852" spans="1:21" hidden="1" x14ac:dyDescent="0.25">
      <c r="A3852" s="8" t="s">
        <v>5018</v>
      </c>
      <c r="B3852" s="2" t="s">
        <v>4265</v>
      </c>
      <c r="C3852" s="2" t="s">
        <v>342</v>
      </c>
      <c r="D3852" s="2" t="s">
        <v>315</v>
      </c>
      <c r="E3852" s="2" t="s">
        <v>305</v>
      </c>
      <c r="F3852" s="8" t="s">
        <v>36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5">
        <v>604270089</v>
      </c>
    </row>
    <row r="3853" spans="1:21" hidden="1" x14ac:dyDescent="0.25">
      <c r="A3853" s="8" t="s">
        <v>5018</v>
      </c>
      <c r="B3853" s="2" t="s">
        <v>4266</v>
      </c>
      <c r="C3853" s="2" t="s">
        <v>342</v>
      </c>
      <c r="D3853" s="2" t="s">
        <v>315</v>
      </c>
      <c r="E3853" s="2" t="s">
        <v>305</v>
      </c>
      <c r="F3853" s="8" t="s">
        <v>36</v>
      </c>
      <c r="G3853" s="8">
        <v>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5">
        <v>604270097</v>
      </c>
    </row>
    <row r="3854" spans="1:21" hidden="1" x14ac:dyDescent="0.25">
      <c r="A3854" s="8" t="s">
        <v>5018</v>
      </c>
      <c r="B3854" s="2" t="s">
        <v>4267</v>
      </c>
      <c r="C3854" s="2" t="s">
        <v>342</v>
      </c>
      <c r="D3854" s="2" t="s">
        <v>315</v>
      </c>
      <c r="E3854" s="2" t="s">
        <v>305</v>
      </c>
      <c r="F3854" s="8" t="s">
        <v>36</v>
      </c>
      <c r="G3854" s="8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5">
        <v>604270100</v>
      </c>
    </row>
    <row r="3855" spans="1:21" hidden="1" x14ac:dyDescent="0.25">
      <c r="A3855" s="8" t="s">
        <v>5018</v>
      </c>
      <c r="B3855" s="2" t="s">
        <v>4268</v>
      </c>
      <c r="C3855" s="2" t="s">
        <v>342</v>
      </c>
      <c r="D3855" s="2" t="s">
        <v>315</v>
      </c>
      <c r="E3855" s="2" t="s">
        <v>305</v>
      </c>
      <c r="F3855" s="8" t="s">
        <v>36</v>
      </c>
      <c r="G3855" s="8">
        <v>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5">
        <v>604270119</v>
      </c>
    </row>
    <row r="3856" spans="1:21" hidden="1" x14ac:dyDescent="0.25">
      <c r="A3856" s="8" t="s">
        <v>5018</v>
      </c>
      <c r="B3856" s="2" t="s">
        <v>4269</v>
      </c>
      <c r="C3856" s="2" t="s">
        <v>343</v>
      </c>
      <c r="D3856" s="2" t="s">
        <v>315</v>
      </c>
      <c r="E3856" s="2" t="s">
        <v>305</v>
      </c>
      <c r="F3856" s="8" t="s">
        <v>36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5">
        <v>604280068</v>
      </c>
    </row>
    <row r="3857" spans="1:21" hidden="1" x14ac:dyDescent="0.25">
      <c r="A3857" s="8" t="s">
        <v>5018</v>
      </c>
      <c r="B3857" s="2" t="s">
        <v>4270</v>
      </c>
      <c r="C3857" s="2" t="s">
        <v>343</v>
      </c>
      <c r="D3857" s="2" t="s">
        <v>315</v>
      </c>
      <c r="E3857" s="2" t="s">
        <v>305</v>
      </c>
      <c r="F3857" s="8" t="s">
        <v>36</v>
      </c>
      <c r="G3857" s="8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5">
        <v>604280076</v>
      </c>
    </row>
    <row r="3858" spans="1:21" hidden="1" x14ac:dyDescent="0.25">
      <c r="A3858" s="8" t="s">
        <v>5018</v>
      </c>
      <c r="B3858" s="2" t="s">
        <v>4271</v>
      </c>
      <c r="C3858" s="2" t="s">
        <v>343</v>
      </c>
      <c r="D3858" s="2" t="s">
        <v>315</v>
      </c>
      <c r="E3858" s="2" t="s">
        <v>305</v>
      </c>
      <c r="F3858" s="8" t="s">
        <v>36</v>
      </c>
      <c r="G3858" s="8">
        <v>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5">
        <v>604280084</v>
      </c>
    </row>
    <row r="3859" spans="1:21" hidden="1" x14ac:dyDescent="0.25">
      <c r="A3859" s="8" t="s">
        <v>5018</v>
      </c>
      <c r="B3859" s="2" t="s">
        <v>4272</v>
      </c>
      <c r="C3859" s="2" t="s">
        <v>343</v>
      </c>
      <c r="D3859" s="2" t="s">
        <v>315</v>
      </c>
      <c r="E3859" s="2" t="s">
        <v>305</v>
      </c>
      <c r="F3859" s="8" t="s">
        <v>36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5">
        <v>604280092</v>
      </c>
    </row>
    <row r="3860" spans="1:21" hidden="1" x14ac:dyDescent="0.25">
      <c r="A3860" s="8" t="s">
        <v>5018</v>
      </c>
      <c r="B3860" s="2" t="s">
        <v>4273</v>
      </c>
      <c r="C3860" s="2" t="s">
        <v>343</v>
      </c>
      <c r="D3860" s="2" t="s">
        <v>315</v>
      </c>
      <c r="E3860" s="2" t="s">
        <v>305</v>
      </c>
      <c r="F3860" s="8" t="s">
        <v>36</v>
      </c>
      <c r="G3860" s="8">
        <v>1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5">
        <v>604280106</v>
      </c>
    </row>
    <row r="3861" spans="1:21" hidden="1" x14ac:dyDescent="0.25">
      <c r="A3861" s="8" t="s">
        <v>5018</v>
      </c>
      <c r="B3861" s="2" t="s">
        <v>4274</v>
      </c>
      <c r="C3861" s="2" t="s">
        <v>344</v>
      </c>
      <c r="D3861" s="2" t="s">
        <v>315</v>
      </c>
      <c r="E3861" s="2" t="s">
        <v>305</v>
      </c>
      <c r="F3861" s="8" t="s">
        <v>36</v>
      </c>
      <c r="G3861" s="8">
        <v>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5">
        <v>604290012</v>
      </c>
    </row>
    <row r="3862" spans="1:21" hidden="1" x14ac:dyDescent="0.25">
      <c r="A3862" s="8" t="s">
        <v>5018</v>
      </c>
      <c r="B3862" s="2" t="s">
        <v>4275</v>
      </c>
      <c r="C3862" s="2" t="s">
        <v>344</v>
      </c>
      <c r="D3862" s="2" t="s">
        <v>315</v>
      </c>
      <c r="E3862" s="2" t="s">
        <v>305</v>
      </c>
      <c r="F3862" s="8" t="s">
        <v>36</v>
      </c>
      <c r="G3862" s="8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5">
        <v>604290020</v>
      </c>
    </row>
    <row r="3863" spans="1:21" hidden="1" x14ac:dyDescent="0.25">
      <c r="A3863" s="8" t="s">
        <v>5018</v>
      </c>
      <c r="B3863" s="2" t="s">
        <v>4276</v>
      </c>
      <c r="C3863" s="2" t="s">
        <v>344</v>
      </c>
      <c r="D3863" s="2" t="s">
        <v>315</v>
      </c>
      <c r="E3863" s="2" t="s">
        <v>305</v>
      </c>
      <c r="F3863" s="8" t="s">
        <v>36</v>
      </c>
      <c r="G3863" s="8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5">
        <v>604290039</v>
      </c>
    </row>
    <row r="3864" spans="1:21" hidden="1" x14ac:dyDescent="0.25">
      <c r="A3864" s="8" t="s">
        <v>5018</v>
      </c>
      <c r="B3864" s="2" t="s">
        <v>4277</v>
      </c>
      <c r="C3864" s="2" t="s">
        <v>344</v>
      </c>
      <c r="D3864" s="2" t="s">
        <v>315</v>
      </c>
      <c r="E3864" s="2" t="s">
        <v>305</v>
      </c>
      <c r="F3864" s="8" t="s">
        <v>36</v>
      </c>
      <c r="G3864" s="8">
        <v>1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5">
        <v>604290047</v>
      </c>
    </row>
    <row r="3865" spans="1:21" hidden="1" x14ac:dyDescent="0.25">
      <c r="A3865" s="8" t="s">
        <v>5018</v>
      </c>
      <c r="B3865" s="2" t="s">
        <v>4278</v>
      </c>
      <c r="C3865" s="2" t="s">
        <v>344</v>
      </c>
      <c r="D3865" s="2" t="s">
        <v>315</v>
      </c>
      <c r="E3865" s="2" t="s">
        <v>305</v>
      </c>
      <c r="F3865" s="8" t="s">
        <v>36</v>
      </c>
      <c r="G3865" s="8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5">
        <v>604290063</v>
      </c>
    </row>
    <row r="3866" spans="1:21" hidden="1" x14ac:dyDescent="0.25">
      <c r="A3866" s="8" t="s">
        <v>5018</v>
      </c>
      <c r="B3866" s="2" t="s">
        <v>4279</v>
      </c>
      <c r="C3866" s="2" t="s">
        <v>344</v>
      </c>
      <c r="D3866" s="2" t="s">
        <v>315</v>
      </c>
      <c r="E3866" s="2" t="s">
        <v>305</v>
      </c>
      <c r="F3866" s="8" t="s">
        <v>36</v>
      </c>
      <c r="G3866" s="8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5">
        <v>604290071</v>
      </c>
    </row>
    <row r="3867" spans="1:21" hidden="1" x14ac:dyDescent="0.25">
      <c r="A3867" s="8" t="s">
        <v>5018</v>
      </c>
      <c r="B3867" s="2" t="s">
        <v>4280</v>
      </c>
      <c r="C3867" s="2" t="s">
        <v>344</v>
      </c>
      <c r="D3867" s="2" t="s">
        <v>315</v>
      </c>
      <c r="E3867" s="2" t="s">
        <v>305</v>
      </c>
      <c r="F3867" s="8" t="s">
        <v>36</v>
      </c>
      <c r="G3867" s="8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5">
        <v>604290080</v>
      </c>
    </row>
    <row r="3868" spans="1:21" hidden="1" x14ac:dyDescent="0.25">
      <c r="A3868" s="8" t="s">
        <v>5018</v>
      </c>
      <c r="B3868" s="2" t="s">
        <v>4281</v>
      </c>
      <c r="C3868" s="2" t="s">
        <v>345</v>
      </c>
      <c r="D3868" s="2" t="s">
        <v>315</v>
      </c>
      <c r="E3868" s="2" t="s">
        <v>305</v>
      </c>
      <c r="F3868" s="8" t="s">
        <v>36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5">
        <v>604300018</v>
      </c>
    </row>
    <row r="3869" spans="1:21" hidden="1" x14ac:dyDescent="0.25">
      <c r="A3869" s="8" t="s">
        <v>5018</v>
      </c>
      <c r="B3869" s="2" t="s">
        <v>4282</v>
      </c>
      <c r="C3869" s="2" t="s">
        <v>345</v>
      </c>
      <c r="D3869" s="2" t="s">
        <v>315</v>
      </c>
      <c r="E3869" s="2" t="s">
        <v>305</v>
      </c>
      <c r="F3869" s="8" t="s">
        <v>36</v>
      </c>
      <c r="G3869" s="8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5">
        <v>604300026</v>
      </c>
    </row>
    <row r="3870" spans="1:21" hidden="1" x14ac:dyDescent="0.25">
      <c r="A3870" s="8" t="s">
        <v>5018</v>
      </c>
      <c r="B3870" s="2" t="s">
        <v>4283</v>
      </c>
      <c r="C3870" s="2" t="s">
        <v>345</v>
      </c>
      <c r="D3870" s="2" t="s">
        <v>315</v>
      </c>
      <c r="E3870" s="2" t="s">
        <v>305</v>
      </c>
      <c r="F3870" s="8" t="s">
        <v>36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5">
        <v>604300034</v>
      </c>
    </row>
    <row r="3871" spans="1:21" hidden="1" x14ac:dyDescent="0.25">
      <c r="A3871" s="8" t="s">
        <v>5018</v>
      </c>
      <c r="B3871" s="2" t="s">
        <v>4284</v>
      </c>
      <c r="C3871" s="2" t="s">
        <v>346</v>
      </c>
      <c r="D3871" s="2" t="s">
        <v>315</v>
      </c>
      <c r="E3871" s="2" t="s">
        <v>305</v>
      </c>
      <c r="F3871" s="8" t="s">
        <v>36</v>
      </c>
      <c r="G3871" s="8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5">
        <v>604310013</v>
      </c>
    </row>
    <row r="3872" spans="1:21" hidden="1" x14ac:dyDescent="0.25">
      <c r="A3872" s="8" t="s">
        <v>5018</v>
      </c>
      <c r="B3872" s="2" t="s">
        <v>4111</v>
      </c>
      <c r="C3872" s="2" t="s">
        <v>346</v>
      </c>
      <c r="D3872" s="2" t="s">
        <v>315</v>
      </c>
      <c r="E3872" s="2" t="s">
        <v>305</v>
      </c>
      <c r="F3872" s="8" t="s">
        <v>36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5">
        <v>604310021</v>
      </c>
    </row>
    <row r="3873" spans="1:21" hidden="1" x14ac:dyDescent="0.25">
      <c r="A3873" s="8" t="s">
        <v>5018</v>
      </c>
      <c r="B3873" s="2" t="s">
        <v>4285</v>
      </c>
      <c r="C3873" s="2" t="s">
        <v>346</v>
      </c>
      <c r="D3873" s="2" t="s">
        <v>315</v>
      </c>
      <c r="E3873" s="2" t="s">
        <v>305</v>
      </c>
      <c r="F3873" s="8" t="s">
        <v>36</v>
      </c>
      <c r="G3873" s="8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5">
        <v>604310030</v>
      </c>
    </row>
    <row r="3874" spans="1:21" hidden="1" x14ac:dyDescent="0.25">
      <c r="A3874" s="8" t="s">
        <v>5018</v>
      </c>
      <c r="B3874" s="2" t="s">
        <v>4286</v>
      </c>
      <c r="C3874" s="2" t="s">
        <v>346</v>
      </c>
      <c r="D3874" s="2" t="s">
        <v>315</v>
      </c>
      <c r="E3874" s="2" t="s">
        <v>305</v>
      </c>
      <c r="F3874" s="8" t="s">
        <v>36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5">
        <v>604310048</v>
      </c>
    </row>
    <row r="3875" spans="1:21" hidden="1" x14ac:dyDescent="0.25">
      <c r="A3875" s="8" t="s">
        <v>5018</v>
      </c>
      <c r="B3875" s="2" t="s">
        <v>4287</v>
      </c>
      <c r="C3875" s="2" t="s">
        <v>346</v>
      </c>
      <c r="D3875" s="2" t="s">
        <v>315</v>
      </c>
      <c r="E3875" s="2" t="s">
        <v>305</v>
      </c>
      <c r="F3875" s="8" t="s">
        <v>36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5">
        <v>604310056</v>
      </c>
    </row>
    <row r="3876" spans="1:21" hidden="1" x14ac:dyDescent="0.25">
      <c r="A3876" s="8" t="s">
        <v>5018</v>
      </c>
      <c r="B3876" s="2" t="s">
        <v>4288</v>
      </c>
      <c r="C3876" s="2" t="s">
        <v>346</v>
      </c>
      <c r="D3876" s="2" t="s">
        <v>315</v>
      </c>
      <c r="E3876" s="2" t="s">
        <v>305</v>
      </c>
      <c r="F3876" s="8" t="s">
        <v>36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5">
        <v>604310064</v>
      </c>
    </row>
    <row r="3877" spans="1:21" hidden="1" x14ac:dyDescent="0.25">
      <c r="A3877" s="8" t="s">
        <v>5018</v>
      </c>
      <c r="B3877" s="2" t="s">
        <v>4289</v>
      </c>
      <c r="C3877" s="2" t="s">
        <v>347</v>
      </c>
      <c r="D3877" s="2" t="s">
        <v>315</v>
      </c>
      <c r="E3877" s="2" t="s">
        <v>305</v>
      </c>
      <c r="F3877" s="8" t="s">
        <v>36</v>
      </c>
      <c r="G3877" s="8">
        <v>1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5">
        <v>604320019</v>
      </c>
    </row>
    <row r="3878" spans="1:21" hidden="1" x14ac:dyDescent="0.25">
      <c r="A3878" s="8" t="s">
        <v>5018</v>
      </c>
      <c r="B3878" s="2" t="s">
        <v>4290</v>
      </c>
      <c r="C3878" s="2" t="s">
        <v>347</v>
      </c>
      <c r="D3878" s="2" t="s">
        <v>315</v>
      </c>
      <c r="E3878" s="2" t="s">
        <v>305</v>
      </c>
      <c r="F3878" s="8" t="s">
        <v>36</v>
      </c>
      <c r="G3878" s="8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5">
        <v>604320027</v>
      </c>
    </row>
    <row r="3879" spans="1:21" hidden="1" x14ac:dyDescent="0.25">
      <c r="A3879" s="8" t="s">
        <v>5018</v>
      </c>
      <c r="B3879" s="2" t="s">
        <v>4291</v>
      </c>
      <c r="C3879" s="2" t="s">
        <v>347</v>
      </c>
      <c r="D3879" s="2" t="s">
        <v>315</v>
      </c>
      <c r="E3879" s="2" t="s">
        <v>305</v>
      </c>
      <c r="F3879" s="8" t="s">
        <v>36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5">
        <v>604320035</v>
      </c>
    </row>
    <row r="3880" spans="1:21" hidden="1" x14ac:dyDescent="0.25">
      <c r="A3880" s="8" t="s">
        <v>5018</v>
      </c>
      <c r="B3880" s="2" t="s">
        <v>4292</v>
      </c>
      <c r="C3880" s="2" t="s">
        <v>347</v>
      </c>
      <c r="D3880" s="2" t="s">
        <v>315</v>
      </c>
      <c r="E3880" s="2" t="s">
        <v>305</v>
      </c>
      <c r="F3880" s="8" t="s">
        <v>36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5">
        <v>604320043</v>
      </c>
    </row>
    <row r="3881" spans="1:21" hidden="1" x14ac:dyDescent="0.25">
      <c r="A3881" s="8" t="s">
        <v>5018</v>
      </c>
      <c r="B3881" s="2" t="s">
        <v>4293</v>
      </c>
      <c r="C3881" s="2" t="s">
        <v>347</v>
      </c>
      <c r="D3881" s="2" t="s">
        <v>315</v>
      </c>
      <c r="E3881" s="2" t="s">
        <v>305</v>
      </c>
      <c r="F3881" s="8" t="s">
        <v>36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5">
        <v>604320051</v>
      </c>
    </row>
    <row r="3882" spans="1:21" hidden="1" x14ac:dyDescent="0.25">
      <c r="A3882" s="8" t="s">
        <v>5018</v>
      </c>
      <c r="B3882" s="2" t="s">
        <v>4294</v>
      </c>
      <c r="C3882" s="2" t="s">
        <v>347</v>
      </c>
      <c r="D3882" s="2" t="s">
        <v>315</v>
      </c>
      <c r="E3882" s="2" t="s">
        <v>305</v>
      </c>
      <c r="F3882" s="8" t="s">
        <v>36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5">
        <v>604320060</v>
      </c>
    </row>
    <row r="3883" spans="1:21" hidden="1" x14ac:dyDescent="0.25">
      <c r="A3883" s="8" t="s">
        <v>5018</v>
      </c>
      <c r="B3883" s="2" t="s">
        <v>4295</v>
      </c>
      <c r="C3883" s="2" t="s">
        <v>347</v>
      </c>
      <c r="D3883" s="2" t="s">
        <v>315</v>
      </c>
      <c r="E3883" s="2" t="s">
        <v>305</v>
      </c>
      <c r="F3883" s="8" t="s">
        <v>36</v>
      </c>
      <c r="G3883" s="8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5">
        <v>604320078</v>
      </c>
    </row>
    <row r="3884" spans="1:21" hidden="1" x14ac:dyDescent="0.25">
      <c r="A3884" s="8" t="s">
        <v>5018</v>
      </c>
      <c r="B3884" s="2" t="s">
        <v>4296</v>
      </c>
      <c r="C3884" s="2" t="s">
        <v>347</v>
      </c>
      <c r="D3884" s="2" t="s">
        <v>315</v>
      </c>
      <c r="E3884" s="2" t="s">
        <v>305</v>
      </c>
      <c r="F3884" s="8" t="s">
        <v>36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5">
        <v>604320086</v>
      </c>
    </row>
    <row r="3885" spans="1:21" hidden="1" x14ac:dyDescent="0.25">
      <c r="A3885" s="8" t="s">
        <v>5018</v>
      </c>
      <c r="B3885" s="2" t="s">
        <v>4297</v>
      </c>
      <c r="C3885" s="2" t="s">
        <v>347</v>
      </c>
      <c r="D3885" s="2" t="s">
        <v>315</v>
      </c>
      <c r="E3885" s="2" t="s">
        <v>305</v>
      </c>
      <c r="F3885" s="8" t="s">
        <v>36</v>
      </c>
      <c r="G3885" s="8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5">
        <v>604320094</v>
      </c>
    </row>
    <row r="3886" spans="1:21" hidden="1" x14ac:dyDescent="0.25">
      <c r="A3886" s="8" t="s">
        <v>5018</v>
      </c>
      <c r="B3886" s="2" t="s">
        <v>4298</v>
      </c>
      <c r="C3886" s="2" t="s">
        <v>347</v>
      </c>
      <c r="D3886" s="2" t="s">
        <v>315</v>
      </c>
      <c r="E3886" s="2" t="s">
        <v>305</v>
      </c>
      <c r="F3886" s="8" t="s">
        <v>36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5">
        <v>604320116</v>
      </c>
    </row>
    <row r="3887" spans="1:21" hidden="1" x14ac:dyDescent="0.25">
      <c r="A3887" s="8" t="s">
        <v>5018</v>
      </c>
      <c r="B3887" s="2" t="s">
        <v>4299</v>
      </c>
      <c r="C3887" s="2" t="s">
        <v>347</v>
      </c>
      <c r="D3887" s="2" t="s">
        <v>315</v>
      </c>
      <c r="E3887" s="2" t="s">
        <v>305</v>
      </c>
      <c r="F3887" s="8" t="s">
        <v>36</v>
      </c>
      <c r="G3887" s="8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5">
        <v>604320124</v>
      </c>
    </row>
    <row r="3888" spans="1:21" hidden="1" x14ac:dyDescent="0.25">
      <c r="A3888" s="8" t="s">
        <v>5018</v>
      </c>
      <c r="B3888" s="2" t="s">
        <v>4300</v>
      </c>
      <c r="C3888" s="2" t="s">
        <v>347</v>
      </c>
      <c r="D3888" s="2" t="s">
        <v>315</v>
      </c>
      <c r="E3888" s="2" t="s">
        <v>305</v>
      </c>
      <c r="F3888" s="8" t="s">
        <v>36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5">
        <v>604320132</v>
      </c>
    </row>
    <row r="3889" spans="1:21" hidden="1" x14ac:dyDescent="0.25">
      <c r="A3889" s="8" t="s">
        <v>5018</v>
      </c>
      <c r="B3889" s="2" t="s">
        <v>4301</v>
      </c>
      <c r="C3889" s="2" t="s">
        <v>347</v>
      </c>
      <c r="D3889" s="2" t="s">
        <v>315</v>
      </c>
      <c r="E3889" s="2" t="s">
        <v>305</v>
      </c>
      <c r="F3889" s="8" t="s">
        <v>36</v>
      </c>
      <c r="G3889" s="8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5">
        <v>604320140</v>
      </c>
    </row>
    <row r="3890" spans="1:21" hidden="1" x14ac:dyDescent="0.25">
      <c r="A3890" s="8" t="s">
        <v>5018</v>
      </c>
      <c r="B3890" s="2" t="s">
        <v>4302</v>
      </c>
      <c r="C3890" s="2" t="s">
        <v>347</v>
      </c>
      <c r="D3890" s="2" t="s">
        <v>315</v>
      </c>
      <c r="E3890" s="2" t="s">
        <v>305</v>
      </c>
      <c r="F3890" s="8" t="s">
        <v>36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5">
        <v>604320159</v>
      </c>
    </row>
    <row r="3891" spans="1:21" hidden="1" x14ac:dyDescent="0.25">
      <c r="A3891" s="8" t="s">
        <v>5018</v>
      </c>
      <c r="B3891" s="2" t="s">
        <v>4303</v>
      </c>
      <c r="C3891" s="2" t="s">
        <v>348</v>
      </c>
      <c r="D3891" s="2" t="s">
        <v>315</v>
      </c>
      <c r="E3891" s="2" t="s">
        <v>305</v>
      </c>
      <c r="F3891" s="8" t="s">
        <v>36</v>
      </c>
      <c r="G3891" s="8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5">
        <v>604330014</v>
      </c>
    </row>
    <row r="3892" spans="1:21" hidden="1" x14ac:dyDescent="0.25">
      <c r="A3892" s="8" t="s">
        <v>5018</v>
      </c>
      <c r="B3892" s="2" t="s">
        <v>4304</v>
      </c>
      <c r="C3892" s="2" t="s">
        <v>348</v>
      </c>
      <c r="D3892" s="2" t="s">
        <v>315</v>
      </c>
      <c r="E3892" s="2" t="s">
        <v>305</v>
      </c>
      <c r="F3892" s="8" t="s">
        <v>36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5">
        <v>604330022</v>
      </c>
    </row>
    <row r="3893" spans="1:21" hidden="1" x14ac:dyDescent="0.25">
      <c r="A3893" s="8" t="s">
        <v>5018</v>
      </c>
      <c r="B3893" s="2" t="s">
        <v>4305</v>
      </c>
      <c r="C3893" s="2" t="s">
        <v>349</v>
      </c>
      <c r="D3893" s="2" t="s">
        <v>315</v>
      </c>
      <c r="E3893" s="2" t="s">
        <v>305</v>
      </c>
      <c r="F3893" s="8" t="s">
        <v>36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5">
        <v>604340010</v>
      </c>
    </row>
    <row r="3894" spans="1:21" hidden="1" x14ac:dyDescent="0.25">
      <c r="A3894" s="8" t="s">
        <v>5018</v>
      </c>
      <c r="B3894" s="2" t="s">
        <v>4306</v>
      </c>
      <c r="C3894" s="2" t="s">
        <v>349</v>
      </c>
      <c r="D3894" s="2" t="s">
        <v>315</v>
      </c>
      <c r="E3894" s="2" t="s">
        <v>305</v>
      </c>
      <c r="F3894" s="8" t="s">
        <v>36</v>
      </c>
      <c r="G3894" s="8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5">
        <v>604340028</v>
      </c>
    </row>
    <row r="3895" spans="1:21" hidden="1" x14ac:dyDescent="0.25">
      <c r="A3895" s="8" t="s">
        <v>5018</v>
      </c>
      <c r="B3895" s="2" t="s">
        <v>4307</v>
      </c>
      <c r="C3895" s="2" t="s">
        <v>349</v>
      </c>
      <c r="D3895" s="2" t="s">
        <v>315</v>
      </c>
      <c r="E3895" s="2" t="s">
        <v>305</v>
      </c>
      <c r="F3895" s="8" t="s">
        <v>36</v>
      </c>
      <c r="G3895" s="8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5">
        <v>604340036</v>
      </c>
    </row>
    <row r="3896" spans="1:21" hidden="1" x14ac:dyDescent="0.25">
      <c r="A3896" s="8" t="s">
        <v>5018</v>
      </c>
      <c r="B3896" s="2" t="s">
        <v>4308</v>
      </c>
      <c r="C3896" s="2" t="s">
        <v>349</v>
      </c>
      <c r="D3896" s="2" t="s">
        <v>315</v>
      </c>
      <c r="E3896" s="2" t="s">
        <v>305</v>
      </c>
      <c r="F3896" s="8" t="s">
        <v>36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5">
        <v>604340044</v>
      </c>
    </row>
    <row r="3897" spans="1:21" hidden="1" x14ac:dyDescent="0.25">
      <c r="A3897" s="8" t="s">
        <v>5018</v>
      </c>
      <c r="B3897" s="2" t="s">
        <v>4309</v>
      </c>
      <c r="C3897" s="2" t="s">
        <v>349</v>
      </c>
      <c r="D3897" s="2" t="s">
        <v>315</v>
      </c>
      <c r="E3897" s="2" t="s">
        <v>305</v>
      </c>
      <c r="F3897" s="8" t="s">
        <v>36</v>
      </c>
      <c r="G3897" s="8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5">
        <v>604340052</v>
      </c>
    </row>
    <row r="3898" spans="1:21" hidden="1" x14ac:dyDescent="0.25">
      <c r="A3898" s="8" t="s">
        <v>5018</v>
      </c>
      <c r="B3898" s="2" t="s">
        <v>4310</v>
      </c>
      <c r="C3898" s="2" t="s">
        <v>349</v>
      </c>
      <c r="D3898" s="2" t="s">
        <v>315</v>
      </c>
      <c r="E3898" s="2" t="s">
        <v>305</v>
      </c>
      <c r="F3898" s="8" t="s">
        <v>36</v>
      </c>
      <c r="G3898" s="8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5">
        <v>604340060</v>
      </c>
    </row>
    <row r="3899" spans="1:21" hidden="1" x14ac:dyDescent="0.25">
      <c r="A3899" s="8" t="s">
        <v>5018</v>
      </c>
      <c r="B3899" s="2" t="s">
        <v>4311</v>
      </c>
      <c r="C3899" s="2" t="s">
        <v>349</v>
      </c>
      <c r="D3899" s="2" t="s">
        <v>315</v>
      </c>
      <c r="E3899" s="2" t="s">
        <v>305</v>
      </c>
      <c r="F3899" s="8" t="s">
        <v>36</v>
      </c>
      <c r="G3899" s="8">
        <v>1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5">
        <v>604340079</v>
      </c>
    </row>
    <row r="3900" spans="1:21" hidden="1" x14ac:dyDescent="0.25">
      <c r="A3900" s="8" t="s">
        <v>5018</v>
      </c>
      <c r="B3900" s="2" t="s">
        <v>4312</v>
      </c>
      <c r="C3900" s="2" t="s">
        <v>350</v>
      </c>
      <c r="D3900" s="2" t="s">
        <v>315</v>
      </c>
      <c r="E3900" s="2" t="s">
        <v>305</v>
      </c>
      <c r="F3900" s="8" t="s">
        <v>36</v>
      </c>
      <c r="G3900" s="8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5">
        <v>604350015</v>
      </c>
    </row>
    <row r="3901" spans="1:21" hidden="1" x14ac:dyDescent="0.25">
      <c r="A3901" s="8" t="s">
        <v>5018</v>
      </c>
      <c r="B3901" s="2" t="s">
        <v>4313</v>
      </c>
      <c r="C3901" s="2" t="s">
        <v>350</v>
      </c>
      <c r="D3901" s="2" t="s">
        <v>315</v>
      </c>
      <c r="E3901" s="2" t="s">
        <v>305</v>
      </c>
      <c r="F3901" s="8" t="s">
        <v>36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5">
        <v>604350023</v>
      </c>
    </row>
    <row r="3902" spans="1:21" hidden="1" x14ac:dyDescent="0.25">
      <c r="A3902" s="8" t="s">
        <v>5018</v>
      </c>
      <c r="B3902" s="2" t="s">
        <v>4314</v>
      </c>
      <c r="C3902" s="2" t="s">
        <v>350</v>
      </c>
      <c r="D3902" s="2" t="s">
        <v>315</v>
      </c>
      <c r="E3902" s="2" t="s">
        <v>305</v>
      </c>
      <c r="F3902" s="8" t="s">
        <v>36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5">
        <v>604350031</v>
      </c>
    </row>
    <row r="3903" spans="1:21" hidden="1" x14ac:dyDescent="0.25">
      <c r="A3903" s="8" t="s">
        <v>5018</v>
      </c>
      <c r="B3903" s="2" t="s">
        <v>4315</v>
      </c>
      <c r="C3903" s="2" t="s">
        <v>351</v>
      </c>
      <c r="D3903" s="2" t="s">
        <v>315</v>
      </c>
      <c r="E3903" s="2" t="s">
        <v>305</v>
      </c>
      <c r="F3903" s="8" t="s">
        <v>36</v>
      </c>
      <c r="G3903" s="8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5">
        <v>604360010</v>
      </c>
    </row>
    <row r="3904" spans="1:21" hidden="1" x14ac:dyDescent="0.25">
      <c r="A3904" s="8" t="s">
        <v>5018</v>
      </c>
      <c r="B3904" s="2" t="s">
        <v>4316</v>
      </c>
      <c r="C3904" s="2" t="s">
        <v>351</v>
      </c>
      <c r="D3904" s="2" t="s">
        <v>315</v>
      </c>
      <c r="E3904" s="2" t="s">
        <v>305</v>
      </c>
      <c r="F3904" s="8" t="s">
        <v>36</v>
      </c>
      <c r="G3904" s="8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5">
        <v>604360029</v>
      </c>
    </row>
    <row r="3905" spans="1:21" hidden="1" x14ac:dyDescent="0.25">
      <c r="A3905" s="8" t="s">
        <v>5018</v>
      </c>
      <c r="B3905" s="2" t="s">
        <v>4317</v>
      </c>
      <c r="C3905" s="2" t="s">
        <v>351</v>
      </c>
      <c r="D3905" s="2" t="s">
        <v>315</v>
      </c>
      <c r="E3905" s="2" t="s">
        <v>305</v>
      </c>
      <c r="F3905" s="8" t="s">
        <v>36</v>
      </c>
      <c r="G3905" s="8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5">
        <v>604360037</v>
      </c>
    </row>
    <row r="3906" spans="1:21" hidden="1" x14ac:dyDescent="0.25">
      <c r="A3906" s="8" t="s">
        <v>5018</v>
      </c>
      <c r="B3906" s="2" t="s">
        <v>4318</v>
      </c>
      <c r="C3906" s="2" t="s">
        <v>351</v>
      </c>
      <c r="D3906" s="2" t="s">
        <v>315</v>
      </c>
      <c r="E3906" s="2" t="s">
        <v>305</v>
      </c>
      <c r="F3906" s="8" t="s">
        <v>36</v>
      </c>
      <c r="G3906" s="8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5">
        <v>604360045</v>
      </c>
    </row>
    <row r="3907" spans="1:21" hidden="1" x14ac:dyDescent="0.25">
      <c r="A3907" s="8" t="s">
        <v>5018</v>
      </c>
      <c r="B3907" s="2" t="s">
        <v>4319</v>
      </c>
      <c r="C3907" s="2" t="s">
        <v>351</v>
      </c>
      <c r="D3907" s="2" t="s">
        <v>315</v>
      </c>
      <c r="E3907" s="2" t="s">
        <v>305</v>
      </c>
      <c r="F3907" s="8" t="s">
        <v>36</v>
      </c>
      <c r="G3907" s="8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5">
        <v>604360053</v>
      </c>
    </row>
    <row r="3908" spans="1:21" hidden="1" x14ac:dyDescent="0.25">
      <c r="A3908" s="8" t="s">
        <v>5018</v>
      </c>
      <c r="B3908" s="2" t="s">
        <v>4320</v>
      </c>
      <c r="C3908" s="2" t="s">
        <v>351</v>
      </c>
      <c r="D3908" s="2" t="s">
        <v>315</v>
      </c>
      <c r="E3908" s="2" t="s">
        <v>305</v>
      </c>
      <c r="F3908" s="8" t="s">
        <v>36</v>
      </c>
      <c r="G3908" s="8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5">
        <v>604360061</v>
      </c>
    </row>
    <row r="3909" spans="1:21" hidden="1" x14ac:dyDescent="0.25">
      <c r="A3909" s="8" t="s">
        <v>5018</v>
      </c>
      <c r="B3909" s="2" t="s">
        <v>4321</v>
      </c>
      <c r="C3909" s="2" t="s">
        <v>351</v>
      </c>
      <c r="D3909" s="2" t="s">
        <v>315</v>
      </c>
      <c r="E3909" s="2" t="s">
        <v>305</v>
      </c>
      <c r="F3909" s="8" t="s">
        <v>36</v>
      </c>
      <c r="G3909" s="8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5">
        <v>604360070</v>
      </c>
    </row>
    <row r="3910" spans="1:21" hidden="1" x14ac:dyDescent="0.25">
      <c r="A3910" s="8" t="s">
        <v>5018</v>
      </c>
      <c r="B3910" s="2" t="s">
        <v>4322</v>
      </c>
      <c r="C3910" s="2" t="s">
        <v>351</v>
      </c>
      <c r="D3910" s="2" t="s">
        <v>315</v>
      </c>
      <c r="E3910" s="2" t="s">
        <v>305</v>
      </c>
      <c r="F3910" s="8" t="s">
        <v>36</v>
      </c>
      <c r="G3910" s="8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5">
        <v>604360088</v>
      </c>
    </row>
    <row r="3911" spans="1:21" hidden="1" x14ac:dyDescent="0.25">
      <c r="A3911" s="8" t="s">
        <v>5018</v>
      </c>
      <c r="B3911" s="2" t="s">
        <v>4323</v>
      </c>
      <c r="C3911" s="2" t="s">
        <v>351</v>
      </c>
      <c r="D3911" s="2" t="s">
        <v>315</v>
      </c>
      <c r="E3911" s="2" t="s">
        <v>305</v>
      </c>
      <c r="F3911" s="8" t="s">
        <v>36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5">
        <v>604360096</v>
      </c>
    </row>
    <row r="3912" spans="1:21" hidden="1" x14ac:dyDescent="0.25">
      <c r="A3912" s="8" t="s">
        <v>5018</v>
      </c>
      <c r="B3912" s="2" t="s">
        <v>4324</v>
      </c>
      <c r="C3912" s="2" t="s">
        <v>351</v>
      </c>
      <c r="D3912" s="2" t="s">
        <v>315</v>
      </c>
      <c r="E3912" s="2" t="s">
        <v>305</v>
      </c>
      <c r="F3912" s="8" t="s">
        <v>36</v>
      </c>
      <c r="G3912" s="8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5">
        <v>604360100</v>
      </c>
    </row>
    <row r="3913" spans="1:21" hidden="1" x14ac:dyDescent="0.25">
      <c r="A3913" s="8" t="s">
        <v>5018</v>
      </c>
      <c r="B3913" s="2" t="s">
        <v>4325</v>
      </c>
      <c r="C3913" s="2" t="s">
        <v>351</v>
      </c>
      <c r="D3913" s="2" t="s">
        <v>315</v>
      </c>
      <c r="E3913" s="2" t="s">
        <v>305</v>
      </c>
      <c r="F3913" s="8" t="s">
        <v>36</v>
      </c>
      <c r="G3913" s="8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5">
        <v>604360118</v>
      </c>
    </row>
    <row r="3914" spans="1:21" hidden="1" x14ac:dyDescent="0.25">
      <c r="A3914" s="8" t="s">
        <v>5018</v>
      </c>
      <c r="B3914" s="2" t="s">
        <v>4326</v>
      </c>
      <c r="C3914" s="2" t="s">
        <v>351</v>
      </c>
      <c r="D3914" s="2" t="s">
        <v>315</v>
      </c>
      <c r="E3914" s="2" t="s">
        <v>305</v>
      </c>
      <c r="F3914" s="8" t="s">
        <v>36</v>
      </c>
      <c r="G3914" s="8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5">
        <v>604360126</v>
      </c>
    </row>
    <row r="3915" spans="1:21" hidden="1" x14ac:dyDescent="0.25">
      <c r="A3915" s="8" t="s">
        <v>5018</v>
      </c>
      <c r="B3915" s="2" t="s">
        <v>4327</v>
      </c>
      <c r="C3915" s="2" t="s">
        <v>352</v>
      </c>
      <c r="D3915" s="2" t="s">
        <v>315</v>
      </c>
      <c r="E3915" s="2" t="s">
        <v>305</v>
      </c>
      <c r="F3915" s="8" t="s">
        <v>36</v>
      </c>
      <c r="G3915" s="8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5">
        <v>604370016</v>
      </c>
    </row>
    <row r="3916" spans="1:21" hidden="1" x14ac:dyDescent="0.25">
      <c r="A3916" s="8" t="s">
        <v>5018</v>
      </c>
      <c r="B3916" s="2" t="s">
        <v>4328</v>
      </c>
      <c r="C3916" s="2" t="s">
        <v>352</v>
      </c>
      <c r="D3916" s="2" t="s">
        <v>315</v>
      </c>
      <c r="E3916" s="2" t="s">
        <v>305</v>
      </c>
      <c r="F3916" s="8" t="s">
        <v>36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5">
        <v>604370024</v>
      </c>
    </row>
    <row r="3917" spans="1:21" hidden="1" x14ac:dyDescent="0.25">
      <c r="A3917" s="8" t="s">
        <v>5018</v>
      </c>
      <c r="B3917" s="2" t="s">
        <v>4329</v>
      </c>
      <c r="C3917" s="2" t="s">
        <v>353</v>
      </c>
      <c r="D3917" s="2" t="s">
        <v>315</v>
      </c>
      <c r="E3917" s="2" t="s">
        <v>305</v>
      </c>
      <c r="F3917" s="8" t="s">
        <v>36</v>
      </c>
      <c r="G3917" s="8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5">
        <v>604380011</v>
      </c>
    </row>
    <row r="3918" spans="1:21" hidden="1" x14ac:dyDescent="0.25">
      <c r="A3918" s="8" t="s">
        <v>5018</v>
      </c>
      <c r="B3918" s="2" t="s">
        <v>4330</v>
      </c>
      <c r="C3918" s="2" t="s">
        <v>353</v>
      </c>
      <c r="D3918" s="2" t="s">
        <v>315</v>
      </c>
      <c r="E3918" s="2" t="s">
        <v>305</v>
      </c>
      <c r="F3918" s="8" t="s">
        <v>36</v>
      </c>
      <c r="G3918" s="8">
        <v>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5">
        <v>604380020</v>
      </c>
    </row>
    <row r="3919" spans="1:21" hidden="1" x14ac:dyDescent="0.25">
      <c r="A3919" s="8" t="s">
        <v>5018</v>
      </c>
      <c r="B3919" s="2" t="s">
        <v>4331</v>
      </c>
      <c r="C3919" s="2" t="s">
        <v>353</v>
      </c>
      <c r="D3919" s="2" t="s">
        <v>315</v>
      </c>
      <c r="E3919" s="2" t="s">
        <v>305</v>
      </c>
      <c r="F3919" s="8" t="s">
        <v>36</v>
      </c>
      <c r="G3919" s="8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5">
        <v>604380038</v>
      </c>
    </row>
    <row r="3920" spans="1:21" hidden="1" x14ac:dyDescent="0.25">
      <c r="A3920" s="8" t="s">
        <v>5018</v>
      </c>
      <c r="B3920" s="2" t="s">
        <v>4332</v>
      </c>
      <c r="C3920" s="2" t="s">
        <v>353</v>
      </c>
      <c r="D3920" s="2" t="s">
        <v>315</v>
      </c>
      <c r="E3920" s="2" t="s">
        <v>305</v>
      </c>
      <c r="F3920" s="8" t="s">
        <v>36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5">
        <v>604380046</v>
      </c>
    </row>
    <row r="3921" spans="1:21" hidden="1" x14ac:dyDescent="0.25">
      <c r="A3921" s="8" t="s">
        <v>5018</v>
      </c>
      <c r="B3921" s="2" t="s">
        <v>4332</v>
      </c>
      <c r="C3921" s="2" t="s">
        <v>353</v>
      </c>
      <c r="D3921" s="2" t="s">
        <v>315</v>
      </c>
      <c r="E3921" s="2" t="s">
        <v>305</v>
      </c>
      <c r="F3921" s="8" t="s">
        <v>36</v>
      </c>
      <c r="G3921" s="8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5">
        <v>604380054</v>
      </c>
    </row>
    <row r="3922" spans="1:21" hidden="1" x14ac:dyDescent="0.25">
      <c r="A3922" s="8" t="s">
        <v>5018</v>
      </c>
      <c r="B3922" s="2" t="s">
        <v>4333</v>
      </c>
      <c r="C3922" s="2" t="s">
        <v>353</v>
      </c>
      <c r="D3922" s="2" t="s">
        <v>315</v>
      </c>
      <c r="E3922" s="2" t="s">
        <v>305</v>
      </c>
      <c r="F3922" s="8" t="s">
        <v>36</v>
      </c>
      <c r="G3922" s="8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5">
        <v>604380062</v>
      </c>
    </row>
    <row r="3923" spans="1:21" hidden="1" x14ac:dyDescent="0.25">
      <c r="A3923" s="8" t="s">
        <v>5018</v>
      </c>
      <c r="B3923" s="2" t="s">
        <v>4334</v>
      </c>
      <c r="C3923" s="2" t="s">
        <v>353</v>
      </c>
      <c r="D3923" s="2" t="s">
        <v>315</v>
      </c>
      <c r="E3923" s="2" t="s">
        <v>305</v>
      </c>
      <c r="F3923" s="8" t="s">
        <v>36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5">
        <v>604380070</v>
      </c>
    </row>
    <row r="3924" spans="1:21" hidden="1" x14ac:dyDescent="0.25">
      <c r="A3924" s="8" t="s">
        <v>5018</v>
      </c>
      <c r="B3924" s="2" t="s">
        <v>4335</v>
      </c>
      <c r="C3924" s="2" t="s">
        <v>353</v>
      </c>
      <c r="D3924" s="2" t="s">
        <v>315</v>
      </c>
      <c r="E3924" s="2" t="s">
        <v>305</v>
      </c>
      <c r="F3924" s="8" t="s">
        <v>36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5">
        <v>604380089</v>
      </c>
    </row>
    <row r="3925" spans="1:21" hidden="1" x14ac:dyDescent="0.25">
      <c r="A3925" s="8" t="s">
        <v>5018</v>
      </c>
      <c r="B3925" s="2" t="s">
        <v>4336</v>
      </c>
      <c r="C3925" s="2" t="s">
        <v>354</v>
      </c>
      <c r="D3925" s="2" t="s">
        <v>315</v>
      </c>
      <c r="E3925" s="2" t="s">
        <v>305</v>
      </c>
      <c r="F3925" s="8" t="s">
        <v>36</v>
      </c>
      <c r="G3925" s="8">
        <v>1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5">
        <v>604390017</v>
      </c>
    </row>
    <row r="3926" spans="1:21" hidden="1" x14ac:dyDescent="0.25">
      <c r="A3926" s="8" t="s">
        <v>5018</v>
      </c>
      <c r="B3926" s="2" t="s">
        <v>4337</v>
      </c>
      <c r="C3926" s="2" t="s">
        <v>354</v>
      </c>
      <c r="D3926" s="2" t="s">
        <v>315</v>
      </c>
      <c r="E3926" s="2" t="s">
        <v>305</v>
      </c>
      <c r="F3926" s="8" t="s">
        <v>36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5">
        <v>604390025</v>
      </c>
    </row>
    <row r="3927" spans="1:21" hidden="1" x14ac:dyDescent="0.25">
      <c r="A3927" s="8" t="s">
        <v>5018</v>
      </c>
      <c r="B3927" s="2" t="s">
        <v>4338</v>
      </c>
      <c r="C3927" s="2" t="s">
        <v>354</v>
      </c>
      <c r="D3927" s="2" t="s">
        <v>315</v>
      </c>
      <c r="E3927" s="2" t="s">
        <v>305</v>
      </c>
      <c r="F3927" s="8" t="s">
        <v>36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5">
        <v>604390033</v>
      </c>
    </row>
    <row r="3928" spans="1:21" hidden="1" x14ac:dyDescent="0.25">
      <c r="A3928" s="8" t="s">
        <v>5018</v>
      </c>
      <c r="B3928" s="2" t="s">
        <v>4339</v>
      </c>
      <c r="C3928" s="2" t="s">
        <v>354</v>
      </c>
      <c r="D3928" s="2" t="s">
        <v>315</v>
      </c>
      <c r="E3928" s="2" t="s">
        <v>305</v>
      </c>
      <c r="F3928" s="8" t="s">
        <v>36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5">
        <v>604390041</v>
      </c>
    </row>
    <row r="3929" spans="1:21" hidden="1" x14ac:dyDescent="0.25">
      <c r="A3929" s="8" t="s">
        <v>5018</v>
      </c>
      <c r="B3929" s="2" t="s">
        <v>4340</v>
      </c>
      <c r="C3929" s="2" t="s">
        <v>354</v>
      </c>
      <c r="D3929" s="2" t="s">
        <v>315</v>
      </c>
      <c r="E3929" s="2" t="s">
        <v>305</v>
      </c>
      <c r="F3929" s="8" t="s">
        <v>36</v>
      </c>
      <c r="G3929" s="8">
        <v>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5">
        <v>604390050</v>
      </c>
    </row>
    <row r="3930" spans="1:21" hidden="1" x14ac:dyDescent="0.25">
      <c r="A3930" s="8" t="s">
        <v>5018</v>
      </c>
      <c r="B3930" s="2" t="s">
        <v>4341</v>
      </c>
      <c r="C3930" s="2" t="s">
        <v>354</v>
      </c>
      <c r="D3930" s="2" t="s">
        <v>315</v>
      </c>
      <c r="E3930" s="2" t="s">
        <v>305</v>
      </c>
      <c r="F3930" s="8" t="s">
        <v>36</v>
      </c>
      <c r="G3930" s="8">
        <v>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5">
        <v>604390068</v>
      </c>
    </row>
    <row r="3931" spans="1:21" hidden="1" x14ac:dyDescent="0.25">
      <c r="A3931" s="8" t="s">
        <v>5018</v>
      </c>
      <c r="B3931" s="2" t="s">
        <v>4342</v>
      </c>
      <c r="C3931" s="2" t="s">
        <v>354</v>
      </c>
      <c r="D3931" s="2" t="s">
        <v>315</v>
      </c>
      <c r="E3931" s="2" t="s">
        <v>305</v>
      </c>
      <c r="F3931" s="8" t="s">
        <v>36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5">
        <v>604390076</v>
      </c>
    </row>
    <row r="3932" spans="1:21" hidden="1" x14ac:dyDescent="0.25">
      <c r="A3932" s="8" t="s">
        <v>5018</v>
      </c>
      <c r="B3932" s="2" t="s">
        <v>4343</v>
      </c>
      <c r="C3932" s="2" t="s">
        <v>354</v>
      </c>
      <c r="D3932" s="2" t="s">
        <v>315</v>
      </c>
      <c r="E3932" s="2" t="s">
        <v>305</v>
      </c>
      <c r="F3932" s="8" t="s">
        <v>36</v>
      </c>
      <c r="G3932" s="8">
        <v>1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5">
        <v>604390084</v>
      </c>
    </row>
    <row r="3933" spans="1:21" hidden="1" x14ac:dyDescent="0.25">
      <c r="A3933" s="8" t="s">
        <v>5018</v>
      </c>
      <c r="B3933" s="2" t="s">
        <v>4344</v>
      </c>
      <c r="C3933" s="2" t="s">
        <v>354</v>
      </c>
      <c r="D3933" s="2" t="s">
        <v>315</v>
      </c>
      <c r="E3933" s="2" t="s">
        <v>305</v>
      </c>
      <c r="F3933" s="8" t="s">
        <v>36</v>
      </c>
      <c r="G3933" s="8">
        <v>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5">
        <v>604390092</v>
      </c>
    </row>
    <row r="3934" spans="1:21" hidden="1" x14ac:dyDescent="0.25">
      <c r="A3934" s="8" t="s">
        <v>5018</v>
      </c>
      <c r="B3934" s="2" t="s">
        <v>4345</v>
      </c>
      <c r="C3934" s="2" t="s">
        <v>354</v>
      </c>
      <c r="D3934" s="2" t="s">
        <v>315</v>
      </c>
      <c r="E3934" s="2" t="s">
        <v>305</v>
      </c>
      <c r="F3934" s="8" t="s">
        <v>36</v>
      </c>
      <c r="G3934" s="8">
        <v>1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5">
        <v>604390106</v>
      </c>
    </row>
    <row r="3935" spans="1:21" hidden="1" x14ac:dyDescent="0.25">
      <c r="A3935" s="8" t="s">
        <v>5018</v>
      </c>
      <c r="B3935" s="2" t="s">
        <v>4346</v>
      </c>
      <c r="C3935" s="2" t="s">
        <v>354</v>
      </c>
      <c r="D3935" s="2" t="s">
        <v>315</v>
      </c>
      <c r="E3935" s="2" t="s">
        <v>305</v>
      </c>
      <c r="F3935" s="8" t="s">
        <v>36</v>
      </c>
      <c r="G3935" s="8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5">
        <v>604390114</v>
      </c>
    </row>
    <row r="3936" spans="1:21" hidden="1" x14ac:dyDescent="0.25">
      <c r="A3936" s="8" t="s">
        <v>5018</v>
      </c>
      <c r="B3936" s="2" t="s">
        <v>4347</v>
      </c>
      <c r="C3936" s="2" t="s">
        <v>355</v>
      </c>
      <c r="D3936" s="2" t="s">
        <v>315</v>
      </c>
      <c r="E3936" s="2" t="s">
        <v>305</v>
      </c>
      <c r="F3936" s="8" t="s">
        <v>36</v>
      </c>
      <c r="G3936" s="8">
        <v>1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5">
        <v>604400012</v>
      </c>
    </row>
    <row r="3937" spans="1:21" hidden="1" x14ac:dyDescent="0.25">
      <c r="A3937" s="8" t="s">
        <v>5018</v>
      </c>
      <c r="B3937" s="2" t="s">
        <v>4348</v>
      </c>
      <c r="C3937" s="2" t="s">
        <v>356</v>
      </c>
      <c r="D3937" s="2" t="s">
        <v>315</v>
      </c>
      <c r="E3937" s="2" t="s">
        <v>305</v>
      </c>
      <c r="F3937" s="8" t="s">
        <v>36</v>
      </c>
      <c r="G3937" s="8">
        <v>1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5">
        <v>604410018</v>
      </c>
    </row>
    <row r="3938" spans="1:21" hidden="1" x14ac:dyDescent="0.25">
      <c r="A3938" s="8" t="s">
        <v>5018</v>
      </c>
      <c r="B3938" s="2" t="s">
        <v>4349</v>
      </c>
      <c r="C3938" s="2" t="s">
        <v>356</v>
      </c>
      <c r="D3938" s="2" t="s">
        <v>315</v>
      </c>
      <c r="E3938" s="2" t="s">
        <v>305</v>
      </c>
      <c r="F3938" s="8" t="s">
        <v>36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5">
        <v>604410026</v>
      </c>
    </row>
    <row r="3939" spans="1:21" hidden="1" x14ac:dyDescent="0.25">
      <c r="A3939" s="8" t="s">
        <v>5018</v>
      </c>
      <c r="B3939" s="2" t="s">
        <v>4350</v>
      </c>
      <c r="C3939" s="2" t="s">
        <v>356</v>
      </c>
      <c r="D3939" s="2" t="s">
        <v>315</v>
      </c>
      <c r="E3939" s="2" t="s">
        <v>305</v>
      </c>
      <c r="F3939" s="8" t="s">
        <v>36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5">
        <v>604410034</v>
      </c>
    </row>
    <row r="3940" spans="1:21" hidden="1" x14ac:dyDescent="0.25">
      <c r="A3940" s="8" t="s">
        <v>5018</v>
      </c>
      <c r="B3940" s="2" t="s">
        <v>4351</v>
      </c>
      <c r="C3940" s="2" t="s">
        <v>357</v>
      </c>
      <c r="D3940" s="2" t="s">
        <v>315</v>
      </c>
      <c r="E3940" s="2" t="s">
        <v>305</v>
      </c>
      <c r="F3940" s="8" t="s">
        <v>36</v>
      </c>
      <c r="G3940" s="8">
        <v>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5">
        <v>604420013</v>
      </c>
    </row>
    <row r="3941" spans="1:21" hidden="1" x14ac:dyDescent="0.25">
      <c r="A3941" s="8" t="s">
        <v>5018</v>
      </c>
      <c r="B3941" s="2" t="s">
        <v>4352</v>
      </c>
      <c r="C3941" s="2" t="s">
        <v>358</v>
      </c>
      <c r="D3941" s="2" t="s">
        <v>315</v>
      </c>
      <c r="E3941" s="2" t="s">
        <v>305</v>
      </c>
      <c r="F3941" s="8" t="s">
        <v>36</v>
      </c>
      <c r="G3941" s="8">
        <v>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5">
        <v>604430019</v>
      </c>
    </row>
    <row r="3942" spans="1:21" hidden="1" x14ac:dyDescent="0.25">
      <c r="A3942" s="8" t="s">
        <v>5018</v>
      </c>
      <c r="B3942" s="2" t="s">
        <v>4353</v>
      </c>
      <c r="C3942" s="2" t="s">
        <v>359</v>
      </c>
      <c r="D3942" s="2" t="s">
        <v>315</v>
      </c>
      <c r="E3942" s="2" t="s">
        <v>305</v>
      </c>
      <c r="F3942" s="8" t="s">
        <v>36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5">
        <v>604440014</v>
      </c>
    </row>
    <row r="3943" spans="1:21" hidden="1" x14ac:dyDescent="0.25">
      <c r="A3943" s="8" t="s">
        <v>5018</v>
      </c>
      <c r="B3943" s="2" t="s">
        <v>4354</v>
      </c>
      <c r="C3943" s="2" t="s">
        <v>360</v>
      </c>
      <c r="D3943" s="2" t="s">
        <v>315</v>
      </c>
      <c r="E3943" s="2" t="s">
        <v>305</v>
      </c>
      <c r="F3943" s="8" t="s">
        <v>36</v>
      </c>
      <c r="G3943" s="8">
        <v>1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5">
        <v>604450010</v>
      </c>
    </row>
    <row r="3944" spans="1:21" hidden="1" x14ac:dyDescent="0.25">
      <c r="A3944" s="8" t="s">
        <v>5018</v>
      </c>
      <c r="B3944" s="2" t="s">
        <v>4355</v>
      </c>
      <c r="C3944" s="2" t="s">
        <v>361</v>
      </c>
      <c r="D3944" s="2" t="s">
        <v>315</v>
      </c>
      <c r="E3944" s="2" t="s">
        <v>305</v>
      </c>
      <c r="F3944" s="8" t="s">
        <v>36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5">
        <v>604460023</v>
      </c>
    </row>
    <row r="3945" spans="1:21" hidden="1" x14ac:dyDescent="0.25">
      <c r="A3945" s="8" t="s">
        <v>5018</v>
      </c>
      <c r="B3945" s="2" t="s">
        <v>4356</v>
      </c>
      <c r="C3945" s="2" t="s">
        <v>361</v>
      </c>
      <c r="D3945" s="2" t="s">
        <v>315</v>
      </c>
      <c r="E3945" s="2" t="s">
        <v>305</v>
      </c>
      <c r="F3945" s="8" t="s">
        <v>36</v>
      </c>
      <c r="G3945" s="8">
        <v>1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5">
        <v>604460031</v>
      </c>
    </row>
    <row r="3946" spans="1:21" hidden="1" x14ac:dyDescent="0.25">
      <c r="A3946" s="8" t="s">
        <v>5018</v>
      </c>
      <c r="B3946" s="2" t="s">
        <v>4357</v>
      </c>
      <c r="C3946" s="2" t="s">
        <v>361</v>
      </c>
      <c r="D3946" s="2" t="s">
        <v>315</v>
      </c>
      <c r="E3946" s="2" t="s">
        <v>305</v>
      </c>
      <c r="F3946" s="8" t="s">
        <v>36</v>
      </c>
      <c r="G3946" s="8">
        <v>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5">
        <v>604460040</v>
      </c>
    </row>
    <row r="3947" spans="1:21" hidden="1" x14ac:dyDescent="0.25">
      <c r="A3947" s="8" t="s">
        <v>5018</v>
      </c>
      <c r="B3947" s="2" t="s">
        <v>4358</v>
      </c>
      <c r="C3947" s="2" t="s">
        <v>361</v>
      </c>
      <c r="D3947" s="2" t="s">
        <v>315</v>
      </c>
      <c r="E3947" s="2" t="s">
        <v>305</v>
      </c>
      <c r="F3947" s="8" t="s">
        <v>36</v>
      </c>
      <c r="G3947" s="8">
        <v>1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5">
        <v>604460058</v>
      </c>
    </row>
    <row r="3948" spans="1:21" hidden="1" x14ac:dyDescent="0.25">
      <c r="A3948" s="8" t="s">
        <v>5018</v>
      </c>
      <c r="B3948" s="2" t="s">
        <v>4359</v>
      </c>
      <c r="C3948" s="2" t="s">
        <v>361</v>
      </c>
      <c r="D3948" s="2" t="s">
        <v>315</v>
      </c>
      <c r="E3948" s="2" t="s">
        <v>305</v>
      </c>
      <c r="F3948" s="8" t="s">
        <v>36</v>
      </c>
      <c r="G3948" s="8">
        <v>1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5">
        <v>604460066</v>
      </c>
    </row>
    <row r="3949" spans="1:21" hidden="1" x14ac:dyDescent="0.25">
      <c r="A3949" s="8" t="s">
        <v>5018</v>
      </c>
      <c r="B3949" s="2" t="s">
        <v>4360</v>
      </c>
      <c r="C3949" s="2" t="s">
        <v>362</v>
      </c>
      <c r="D3949" s="2" t="s">
        <v>315</v>
      </c>
      <c r="E3949" s="2" t="s">
        <v>305</v>
      </c>
      <c r="F3949" s="8" t="s">
        <v>36</v>
      </c>
      <c r="G3949" s="8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5">
        <v>604470010</v>
      </c>
    </row>
    <row r="3950" spans="1:21" hidden="1" x14ac:dyDescent="0.25">
      <c r="A3950" s="8" t="s">
        <v>5018</v>
      </c>
      <c r="B3950" s="2" t="s">
        <v>4361</v>
      </c>
      <c r="C3950" s="2" t="s">
        <v>362</v>
      </c>
      <c r="D3950" s="2" t="s">
        <v>315</v>
      </c>
      <c r="E3950" s="2" t="s">
        <v>305</v>
      </c>
      <c r="F3950" s="8" t="s">
        <v>36</v>
      </c>
      <c r="G3950" s="8">
        <v>1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5">
        <v>604470029</v>
      </c>
    </row>
    <row r="3951" spans="1:21" hidden="1" x14ac:dyDescent="0.25">
      <c r="A3951" s="8" t="s">
        <v>5018</v>
      </c>
      <c r="B3951" s="2" t="s">
        <v>4362</v>
      </c>
      <c r="C3951" s="2" t="s">
        <v>362</v>
      </c>
      <c r="D3951" s="2" t="s">
        <v>315</v>
      </c>
      <c r="E3951" s="2" t="s">
        <v>305</v>
      </c>
      <c r="F3951" s="8" t="s">
        <v>36</v>
      </c>
      <c r="G3951" s="8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5">
        <v>604470037</v>
      </c>
    </row>
    <row r="3952" spans="1:21" hidden="1" x14ac:dyDescent="0.25">
      <c r="A3952" s="8" t="s">
        <v>5018</v>
      </c>
      <c r="B3952" s="2" t="s">
        <v>4363</v>
      </c>
      <c r="C3952" s="2" t="s">
        <v>362</v>
      </c>
      <c r="D3952" s="2" t="s">
        <v>315</v>
      </c>
      <c r="E3952" s="2" t="s">
        <v>305</v>
      </c>
      <c r="F3952" s="8" t="s">
        <v>36</v>
      </c>
      <c r="G3952" s="8">
        <v>1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5">
        <v>604470045</v>
      </c>
    </row>
    <row r="3953" spans="1:21" hidden="1" x14ac:dyDescent="0.25">
      <c r="A3953" s="8" t="s">
        <v>5018</v>
      </c>
      <c r="B3953" s="2" t="s">
        <v>4364</v>
      </c>
      <c r="C3953" s="2" t="s">
        <v>362</v>
      </c>
      <c r="D3953" s="2" t="s">
        <v>315</v>
      </c>
      <c r="E3953" s="2" t="s">
        <v>305</v>
      </c>
      <c r="F3953" s="8" t="s">
        <v>36</v>
      </c>
      <c r="G3953" s="8">
        <v>1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5">
        <v>604470053</v>
      </c>
    </row>
    <row r="3954" spans="1:21" hidden="1" x14ac:dyDescent="0.25">
      <c r="A3954" s="8" t="s">
        <v>5018</v>
      </c>
      <c r="B3954" s="2" t="s">
        <v>4365</v>
      </c>
      <c r="C3954" s="2" t="s">
        <v>363</v>
      </c>
      <c r="D3954" s="2" t="s">
        <v>315</v>
      </c>
      <c r="E3954" s="2" t="s">
        <v>305</v>
      </c>
      <c r="F3954" s="8" t="s">
        <v>36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5">
        <v>604480016</v>
      </c>
    </row>
    <row r="3955" spans="1:21" hidden="1" x14ac:dyDescent="0.25">
      <c r="A3955" s="8" t="s">
        <v>5018</v>
      </c>
      <c r="B3955" s="2" t="s">
        <v>4366</v>
      </c>
      <c r="C3955" s="2" t="s">
        <v>364</v>
      </c>
      <c r="D3955" s="2" t="s">
        <v>315</v>
      </c>
      <c r="E3955" s="2" t="s">
        <v>305</v>
      </c>
      <c r="F3955" s="8" t="s">
        <v>36</v>
      </c>
      <c r="G3955" s="8">
        <v>1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5">
        <v>604490011</v>
      </c>
    </row>
    <row r="3956" spans="1:21" hidden="1" x14ac:dyDescent="0.25">
      <c r="A3956" s="8" t="s">
        <v>5018</v>
      </c>
      <c r="B3956" s="2" t="s">
        <v>4367</v>
      </c>
      <c r="C3956" s="2" t="s">
        <v>364</v>
      </c>
      <c r="D3956" s="2" t="s">
        <v>315</v>
      </c>
      <c r="E3956" s="2" t="s">
        <v>305</v>
      </c>
      <c r="F3956" s="8" t="s">
        <v>36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5">
        <v>604490020</v>
      </c>
    </row>
    <row r="3957" spans="1:21" hidden="1" x14ac:dyDescent="0.25">
      <c r="A3957" s="8" t="s">
        <v>5018</v>
      </c>
      <c r="B3957" s="2" t="s">
        <v>4368</v>
      </c>
      <c r="C3957" s="2" t="s">
        <v>365</v>
      </c>
      <c r="D3957" s="2" t="s">
        <v>315</v>
      </c>
      <c r="E3957" s="2" t="s">
        <v>305</v>
      </c>
      <c r="F3957" s="8" t="s">
        <v>36</v>
      </c>
      <c r="G3957" s="8">
        <v>1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5">
        <v>604500017</v>
      </c>
    </row>
    <row r="3958" spans="1:21" hidden="1" x14ac:dyDescent="0.25">
      <c r="A3958" s="8" t="s">
        <v>5018</v>
      </c>
      <c r="B3958" s="2" t="s">
        <v>4369</v>
      </c>
      <c r="C3958" s="2" t="s">
        <v>365</v>
      </c>
      <c r="D3958" s="2" t="s">
        <v>315</v>
      </c>
      <c r="E3958" s="2" t="s">
        <v>305</v>
      </c>
      <c r="F3958" s="8" t="s">
        <v>36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5">
        <v>604500025</v>
      </c>
    </row>
    <row r="3959" spans="1:21" hidden="1" x14ac:dyDescent="0.25">
      <c r="A3959" s="8" t="s">
        <v>5018</v>
      </c>
      <c r="B3959" s="2" t="s">
        <v>4370</v>
      </c>
      <c r="C3959" s="2" t="s">
        <v>365</v>
      </c>
      <c r="D3959" s="2" t="s">
        <v>315</v>
      </c>
      <c r="E3959" s="2" t="s">
        <v>305</v>
      </c>
      <c r="F3959" s="8" t="s">
        <v>36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5">
        <v>604500033</v>
      </c>
    </row>
    <row r="3960" spans="1:21" hidden="1" x14ac:dyDescent="0.25">
      <c r="A3960" s="8" t="s">
        <v>5018</v>
      </c>
      <c r="B3960" s="2" t="s">
        <v>4371</v>
      </c>
      <c r="C3960" s="2" t="s">
        <v>365</v>
      </c>
      <c r="D3960" s="2" t="s">
        <v>315</v>
      </c>
      <c r="E3960" s="2" t="s">
        <v>305</v>
      </c>
      <c r="F3960" s="8" t="s">
        <v>36</v>
      </c>
      <c r="G3960" s="8">
        <v>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5">
        <v>604500041</v>
      </c>
    </row>
    <row r="3961" spans="1:21" hidden="1" x14ac:dyDescent="0.25">
      <c r="A3961" s="8" t="s">
        <v>5018</v>
      </c>
      <c r="B3961" s="2" t="s">
        <v>4372</v>
      </c>
      <c r="C3961" s="2" t="s">
        <v>365</v>
      </c>
      <c r="D3961" s="2" t="s">
        <v>315</v>
      </c>
      <c r="E3961" s="2" t="s">
        <v>305</v>
      </c>
      <c r="F3961" s="8" t="s">
        <v>36</v>
      </c>
      <c r="G3961" s="8">
        <v>1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5">
        <v>604500050</v>
      </c>
    </row>
    <row r="3962" spans="1:21" hidden="1" x14ac:dyDescent="0.25">
      <c r="A3962" s="8" t="s">
        <v>5018</v>
      </c>
      <c r="B3962" s="2" t="s">
        <v>4373</v>
      </c>
      <c r="C3962" s="2" t="s">
        <v>365</v>
      </c>
      <c r="D3962" s="2" t="s">
        <v>315</v>
      </c>
      <c r="E3962" s="2" t="s">
        <v>305</v>
      </c>
      <c r="F3962" s="8" t="s">
        <v>36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5">
        <v>604500068</v>
      </c>
    </row>
    <row r="3963" spans="1:21" hidden="1" x14ac:dyDescent="0.25">
      <c r="A3963" s="8" t="s">
        <v>5018</v>
      </c>
      <c r="B3963" s="2" t="s">
        <v>4374</v>
      </c>
      <c r="C3963" s="2" t="s">
        <v>365</v>
      </c>
      <c r="D3963" s="2" t="s">
        <v>315</v>
      </c>
      <c r="E3963" s="2" t="s">
        <v>305</v>
      </c>
      <c r="F3963" s="8" t="s">
        <v>36</v>
      </c>
      <c r="G3963" s="8">
        <v>1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5">
        <v>604500076</v>
      </c>
    </row>
    <row r="3964" spans="1:21" hidden="1" x14ac:dyDescent="0.25">
      <c r="A3964" s="8" t="s">
        <v>5018</v>
      </c>
      <c r="B3964" s="2" t="s">
        <v>4375</v>
      </c>
      <c r="C3964" s="2" t="s">
        <v>365</v>
      </c>
      <c r="D3964" s="2" t="s">
        <v>315</v>
      </c>
      <c r="E3964" s="2" t="s">
        <v>305</v>
      </c>
      <c r="F3964" s="8" t="s">
        <v>36</v>
      </c>
      <c r="G3964" s="8">
        <v>1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5">
        <v>604500084</v>
      </c>
    </row>
    <row r="3965" spans="1:21" hidden="1" x14ac:dyDescent="0.25">
      <c r="A3965" s="8" t="s">
        <v>5018</v>
      </c>
      <c r="B3965" s="2" t="s">
        <v>4376</v>
      </c>
      <c r="C3965" s="2" t="s">
        <v>366</v>
      </c>
      <c r="D3965" s="2" t="s">
        <v>315</v>
      </c>
      <c r="E3965" s="2" t="s">
        <v>305</v>
      </c>
      <c r="F3965" s="8" t="s">
        <v>36</v>
      </c>
      <c r="G3965" s="8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5">
        <v>604510012</v>
      </c>
    </row>
    <row r="3966" spans="1:21" hidden="1" x14ac:dyDescent="0.25">
      <c r="A3966" s="8" t="s">
        <v>5018</v>
      </c>
      <c r="B3966" s="2" t="s">
        <v>4377</v>
      </c>
      <c r="C3966" s="2" t="s">
        <v>366</v>
      </c>
      <c r="D3966" s="2" t="s">
        <v>315</v>
      </c>
      <c r="E3966" s="2" t="s">
        <v>305</v>
      </c>
      <c r="F3966" s="8" t="s">
        <v>36</v>
      </c>
      <c r="G3966" s="8">
        <v>1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5">
        <v>604510020</v>
      </c>
    </row>
    <row r="3967" spans="1:21" hidden="1" x14ac:dyDescent="0.25">
      <c r="A3967" s="8" t="s">
        <v>5018</v>
      </c>
      <c r="B3967" s="2" t="s">
        <v>4378</v>
      </c>
      <c r="C3967" s="2" t="s">
        <v>366</v>
      </c>
      <c r="D3967" s="2" t="s">
        <v>315</v>
      </c>
      <c r="E3967" s="2" t="s">
        <v>305</v>
      </c>
      <c r="F3967" s="8" t="s">
        <v>36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5">
        <v>604510039</v>
      </c>
    </row>
    <row r="3968" spans="1:21" hidden="1" x14ac:dyDescent="0.25">
      <c r="A3968" s="8" t="s">
        <v>5018</v>
      </c>
      <c r="B3968" s="2" t="s">
        <v>4379</v>
      </c>
      <c r="C3968" s="2" t="s">
        <v>366</v>
      </c>
      <c r="D3968" s="2" t="s">
        <v>315</v>
      </c>
      <c r="E3968" s="2" t="s">
        <v>305</v>
      </c>
      <c r="F3968" s="8" t="s">
        <v>36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5">
        <v>604510047</v>
      </c>
    </row>
    <row r="3969" spans="1:21" hidden="1" x14ac:dyDescent="0.25">
      <c r="A3969" s="8" t="s">
        <v>5018</v>
      </c>
      <c r="B3969" s="2" t="s">
        <v>4380</v>
      </c>
      <c r="C3969" s="2" t="s">
        <v>367</v>
      </c>
      <c r="D3969" s="2" t="s">
        <v>315</v>
      </c>
      <c r="E3969" s="2" t="s">
        <v>305</v>
      </c>
      <c r="F3969" s="8" t="s">
        <v>36</v>
      </c>
      <c r="G3969" s="8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5">
        <v>604520018</v>
      </c>
    </row>
    <row r="3970" spans="1:21" hidden="1" x14ac:dyDescent="0.25">
      <c r="A3970" s="8" t="s">
        <v>5018</v>
      </c>
      <c r="B3970" s="2" t="s">
        <v>4381</v>
      </c>
      <c r="C3970" s="2" t="s">
        <v>368</v>
      </c>
      <c r="D3970" s="2" t="s">
        <v>315</v>
      </c>
      <c r="E3970" s="2" t="s">
        <v>305</v>
      </c>
      <c r="F3970" s="8" t="s">
        <v>36</v>
      </c>
      <c r="G3970" s="8">
        <v>1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5">
        <v>604530013</v>
      </c>
    </row>
    <row r="3971" spans="1:21" hidden="1" x14ac:dyDescent="0.25">
      <c r="A3971" s="8" t="s">
        <v>5018</v>
      </c>
      <c r="B3971" s="2" t="s">
        <v>4382</v>
      </c>
      <c r="C3971" s="2" t="s">
        <v>368</v>
      </c>
      <c r="D3971" s="2" t="s">
        <v>315</v>
      </c>
      <c r="E3971" s="2" t="s">
        <v>305</v>
      </c>
      <c r="F3971" s="8" t="s">
        <v>36</v>
      </c>
      <c r="G3971" s="8">
        <v>1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5">
        <v>604530021</v>
      </c>
    </row>
    <row r="3972" spans="1:21" hidden="1" x14ac:dyDescent="0.25">
      <c r="A3972" s="8" t="s">
        <v>5018</v>
      </c>
      <c r="B3972" s="2" t="s">
        <v>4383</v>
      </c>
      <c r="C3972" s="2" t="s">
        <v>368</v>
      </c>
      <c r="D3972" s="2" t="s">
        <v>315</v>
      </c>
      <c r="E3972" s="2" t="s">
        <v>305</v>
      </c>
      <c r="F3972" s="8" t="s">
        <v>36</v>
      </c>
      <c r="G3972" s="8">
        <v>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5">
        <v>604530030</v>
      </c>
    </row>
    <row r="3973" spans="1:21" hidden="1" x14ac:dyDescent="0.25">
      <c r="A3973" s="8" t="s">
        <v>5018</v>
      </c>
      <c r="B3973" s="2" t="s">
        <v>4384</v>
      </c>
      <c r="C3973" s="2" t="s">
        <v>369</v>
      </c>
      <c r="D3973" s="2" t="s">
        <v>315</v>
      </c>
      <c r="E3973" s="2" t="s">
        <v>305</v>
      </c>
      <c r="F3973" s="8" t="s">
        <v>36</v>
      </c>
      <c r="G3973" s="8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5">
        <v>604540019</v>
      </c>
    </row>
    <row r="3974" spans="1:21" hidden="1" x14ac:dyDescent="0.25">
      <c r="A3974" s="8" t="s">
        <v>5018</v>
      </c>
      <c r="B3974" s="2" t="s">
        <v>4385</v>
      </c>
      <c r="C3974" s="2" t="s">
        <v>369</v>
      </c>
      <c r="D3974" s="2" t="s">
        <v>315</v>
      </c>
      <c r="E3974" s="2" t="s">
        <v>305</v>
      </c>
      <c r="F3974" s="8" t="s">
        <v>36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5">
        <v>604540027</v>
      </c>
    </row>
    <row r="3975" spans="1:21" hidden="1" x14ac:dyDescent="0.25">
      <c r="A3975" s="8" t="s">
        <v>5018</v>
      </c>
      <c r="B3975" s="2" t="s">
        <v>4386</v>
      </c>
      <c r="C3975" s="2" t="s">
        <v>369</v>
      </c>
      <c r="D3975" s="2" t="s">
        <v>315</v>
      </c>
      <c r="E3975" s="2" t="s">
        <v>305</v>
      </c>
      <c r="F3975" s="8" t="s">
        <v>36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5">
        <v>604540035</v>
      </c>
    </row>
    <row r="3976" spans="1:21" hidden="1" x14ac:dyDescent="0.25">
      <c r="A3976" s="8" t="s">
        <v>5018</v>
      </c>
      <c r="B3976" s="2" t="s">
        <v>4387</v>
      </c>
      <c r="C3976" s="2" t="s">
        <v>369</v>
      </c>
      <c r="D3976" s="2" t="s">
        <v>315</v>
      </c>
      <c r="E3976" s="2" t="s">
        <v>305</v>
      </c>
      <c r="F3976" s="8" t="s">
        <v>36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5">
        <v>604540043</v>
      </c>
    </row>
    <row r="3977" spans="1:21" hidden="1" x14ac:dyDescent="0.25">
      <c r="A3977" s="8" t="s">
        <v>5018</v>
      </c>
      <c r="B3977" s="2" t="s">
        <v>4388</v>
      </c>
      <c r="C3977" s="2" t="s">
        <v>370</v>
      </c>
      <c r="D3977" s="2" t="s">
        <v>315</v>
      </c>
      <c r="E3977" s="2" t="s">
        <v>305</v>
      </c>
      <c r="F3977" s="8" t="s">
        <v>36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5">
        <v>604550014</v>
      </c>
    </row>
    <row r="3978" spans="1:21" hidden="1" x14ac:dyDescent="0.25">
      <c r="A3978" s="8" t="s">
        <v>5018</v>
      </c>
      <c r="B3978" s="2" t="s">
        <v>4389</v>
      </c>
      <c r="C3978" s="2" t="s">
        <v>370</v>
      </c>
      <c r="D3978" s="2" t="s">
        <v>315</v>
      </c>
      <c r="E3978" s="2" t="s">
        <v>305</v>
      </c>
      <c r="F3978" s="8" t="s">
        <v>36</v>
      </c>
      <c r="G3978" s="8">
        <v>1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5">
        <v>604550022</v>
      </c>
    </row>
    <row r="3979" spans="1:21" hidden="1" x14ac:dyDescent="0.25">
      <c r="A3979" s="8" t="s">
        <v>5018</v>
      </c>
      <c r="B3979" s="2" t="s">
        <v>4390</v>
      </c>
      <c r="C3979" s="2" t="s">
        <v>371</v>
      </c>
      <c r="D3979" s="2" t="s">
        <v>315</v>
      </c>
      <c r="E3979" s="2" t="s">
        <v>305</v>
      </c>
      <c r="F3979" s="8" t="s">
        <v>36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5">
        <v>604560010</v>
      </c>
    </row>
    <row r="3980" spans="1:21" hidden="1" x14ac:dyDescent="0.25">
      <c r="A3980" s="8" t="s">
        <v>5018</v>
      </c>
      <c r="B3980" s="2" t="s">
        <v>4391</v>
      </c>
      <c r="C3980" s="2" t="s">
        <v>372</v>
      </c>
      <c r="D3980" s="2" t="s">
        <v>315</v>
      </c>
      <c r="E3980" s="2" t="s">
        <v>305</v>
      </c>
      <c r="F3980" s="8" t="s">
        <v>36</v>
      </c>
      <c r="G3980" s="8">
        <v>1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5">
        <v>604570015</v>
      </c>
    </row>
    <row r="3981" spans="1:21" hidden="1" x14ac:dyDescent="0.25">
      <c r="A3981" s="8" t="s">
        <v>5018</v>
      </c>
      <c r="B3981" s="2" t="s">
        <v>4392</v>
      </c>
      <c r="C3981" s="2" t="s">
        <v>372</v>
      </c>
      <c r="D3981" s="2" t="s">
        <v>315</v>
      </c>
      <c r="E3981" s="2" t="s">
        <v>305</v>
      </c>
      <c r="F3981" s="8" t="s">
        <v>36</v>
      </c>
      <c r="G3981" s="8">
        <v>1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5">
        <v>604570023</v>
      </c>
    </row>
    <row r="3982" spans="1:21" hidden="1" x14ac:dyDescent="0.25">
      <c r="A3982" s="8" t="s">
        <v>5018</v>
      </c>
      <c r="B3982" s="2" t="s">
        <v>4393</v>
      </c>
      <c r="C3982" s="2" t="s">
        <v>372</v>
      </c>
      <c r="D3982" s="2" t="s">
        <v>315</v>
      </c>
      <c r="E3982" s="2" t="s">
        <v>305</v>
      </c>
      <c r="F3982" s="8" t="s">
        <v>36</v>
      </c>
      <c r="G3982" s="8">
        <v>1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5">
        <v>604570031</v>
      </c>
    </row>
    <row r="3983" spans="1:21" hidden="1" x14ac:dyDescent="0.25">
      <c r="A3983" s="8" t="s">
        <v>5018</v>
      </c>
      <c r="B3983" s="2" t="s">
        <v>4394</v>
      </c>
      <c r="C3983" s="2" t="s">
        <v>373</v>
      </c>
      <c r="D3983" s="2" t="s">
        <v>315</v>
      </c>
      <c r="E3983" s="2" t="s">
        <v>305</v>
      </c>
      <c r="F3983" s="8" t="s">
        <v>36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5">
        <v>604580010</v>
      </c>
    </row>
    <row r="3984" spans="1:21" hidden="1" x14ac:dyDescent="0.25">
      <c r="A3984" s="8" t="s">
        <v>5018</v>
      </c>
      <c r="B3984" s="2" t="s">
        <v>4395</v>
      </c>
      <c r="C3984" s="2" t="s">
        <v>373</v>
      </c>
      <c r="D3984" s="2" t="s">
        <v>315</v>
      </c>
      <c r="E3984" s="2" t="s">
        <v>305</v>
      </c>
      <c r="F3984" s="8" t="s">
        <v>36</v>
      </c>
      <c r="G3984" s="8">
        <v>1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5">
        <v>604580029</v>
      </c>
    </row>
    <row r="3985" spans="1:21" hidden="1" x14ac:dyDescent="0.25">
      <c r="A3985" s="8" t="s">
        <v>5018</v>
      </c>
      <c r="B3985" s="2" t="s">
        <v>4396</v>
      </c>
      <c r="C3985" s="2" t="s">
        <v>374</v>
      </c>
      <c r="D3985" s="2" t="s">
        <v>315</v>
      </c>
      <c r="E3985" s="2" t="s">
        <v>305</v>
      </c>
      <c r="F3985" s="8" t="s">
        <v>36</v>
      </c>
      <c r="G3985" s="8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5">
        <v>604590016</v>
      </c>
    </row>
    <row r="3986" spans="1:21" hidden="1" x14ac:dyDescent="0.25">
      <c r="A3986" s="8" t="s">
        <v>5018</v>
      </c>
      <c r="B3986" s="2" t="s">
        <v>4397</v>
      </c>
      <c r="C3986" s="2" t="s">
        <v>374</v>
      </c>
      <c r="D3986" s="2" t="s">
        <v>315</v>
      </c>
      <c r="E3986" s="2" t="s">
        <v>305</v>
      </c>
      <c r="F3986" s="8" t="s">
        <v>36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5">
        <v>604590024</v>
      </c>
    </row>
    <row r="3987" spans="1:21" hidden="1" x14ac:dyDescent="0.25">
      <c r="A3987" s="8" t="s">
        <v>5018</v>
      </c>
      <c r="B3987" s="2" t="s">
        <v>4398</v>
      </c>
      <c r="C3987" s="2" t="s">
        <v>375</v>
      </c>
      <c r="D3987" s="2" t="s">
        <v>315</v>
      </c>
      <c r="E3987" s="2" t="s">
        <v>305</v>
      </c>
      <c r="F3987" s="8" t="s">
        <v>36</v>
      </c>
      <c r="G3987" s="8">
        <v>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5">
        <v>604600011</v>
      </c>
    </row>
    <row r="3988" spans="1:21" hidden="1" x14ac:dyDescent="0.25">
      <c r="A3988" s="8" t="s">
        <v>5018</v>
      </c>
      <c r="B3988" s="2" t="s">
        <v>4399</v>
      </c>
      <c r="C3988" s="2" t="s">
        <v>375</v>
      </c>
      <c r="D3988" s="2" t="s">
        <v>315</v>
      </c>
      <c r="E3988" s="2" t="s">
        <v>305</v>
      </c>
      <c r="F3988" s="8" t="s">
        <v>36</v>
      </c>
      <c r="G3988" s="8">
        <v>1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5">
        <v>604600020</v>
      </c>
    </row>
    <row r="3989" spans="1:21" hidden="1" x14ac:dyDescent="0.25">
      <c r="A3989" s="8" t="s">
        <v>5018</v>
      </c>
      <c r="B3989" s="2" t="s">
        <v>4400</v>
      </c>
      <c r="C3989" s="2" t="s">
        <v>376</v>
      </c>
      <c r="D3989" s="2" t="s">
        <v>315</v>
      </c>
      <c r="E3989" s="2" t="s">
        <v>305</v>
      </c>
      <c r="F3989" s="8" t="s">
        <v>36</v>
      </c>
      <c r="G3989" s="8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5">
        <v>604610017</v>
      </c>
    </row>
    <row r="3990" spans="1:21" hidden="1" x14ac:dyDescent="0.25">
      <c r="A3990" s="8" t="s">
        <v>5018</v>
      </c>
      <c r="B3990" s="2" t="s">
        <v>4401</v>
      </c>
      <c r="C3990" s="2" t="s">
        <v>376</v>
      </c>
      <c r="D3990" s="2" t="s">
        <v>315</v>
      </c>
      <c r="E3990" s="2" t="s">
        <v>305</v>
      </c>
      <c r="F3990" s="8" t="s">
        <v>36</v>
      </c>
      <c r="G3990" s="8">
        <v>1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5">
        <v>604610025</v>
      </c>
    </row>
    <row r="3991" spans="1:21" hidden="1" x14ac:dyDescent="0.25">
      <c r="A3991" s="8" t="s">
        <v>5018</v>
      </c>
      <c r="B3991" s="2" t="s">
        <v>4402</v>
      </c>
      <c r="C3991" s="2" t="s">
        <v>377</v>
      </c>
      <c r="D3991" s="2" t="s">
        <v>315</v>
      </c>
      <c r="E3991" s="2" t="s">
        <v>305</v>
      </c>
      <c r="F3991" s="8" t="s">
        <v>36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5">
        <v>604620012</v>
      </c>
    </row>
    <row r="3992" spans="1:21" hidden="1" x14ac:dyDescent="0.25">
      <c r="A3992" s="8" t="s">
        <v>5018</v>
      </c>
      <c r="B3992" s="2" t="s">
        <v>4403</v>
      </c>
      <c r="C3992" s="2" t="s">
        <v>377</v>
      </c>
      <c r="D3992" s="2" t="s">
        <v>315</v>
      </c>
      <c r="E3992" s="2" t="s">
        <v>305</v>
      </c>
      <c r="F3992" s="8" t="s">
        <v>36</v>
      </c>
      <c r="G3992" s="8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5">
        <v>604620020</v>
      </c>
    </row>
    <row r="3993" spans="1:21" hidden="1" x14ac:dyDescent="0.25">
      <c r="A3993" s="8" t="s">
        <v>5018</v>
      </c>
      <c r="B3993" s="2" t="s">
        <v>4404</v>
      </c>
      <c r="C3993" s="2" t="s">
        <v>377</v>
      </c>
      <c r="D3993" s="2" t="s">
        <v>315</v>
      </c>
      <c r="E3993" s="2" t="s">
        <v>305</v>
      </c>
      <c r="F3993" s="8" t="s">
        <v>36</v>
      </c>
      <c r="G3993" s="8">
        <v>1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5">
        <v>604620039</v>
      </c>
    </row>
    <row r="3994" spans="1:21" hidden="1" x14ac:dyDescent="0.25">
      <c r="A3994" s="8" t="s">
        <v>5018</v>
      </c>
      <c r="B3994" s="2" t="s">
        <v>4405</v>
      </c>
      <c r="C3994" s="2" t="s">
        <v>377</v>
      </c>
      <c r="D3994" s="2" t="s">
        <v>315</v>
      </c>
      <c r="E3994" s="2" t="s">
        <v>305</v>
      </c>
      <c r="F3994" s="8" t="s">
        <v>36</v>
      </c>
      <c r="G3994" s="8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5">
        <v>604620047</v>
      </c>
    </row>
    <row r="3995" spans="1:21" hidden="1" x14ac:dyDescent="0.25">
      <c r="A3995" s="8" t="s">
        <v>5018</v>
      </c>
      <c r="B3995" s="2" t="s">
        <v>4406</v>
      </c>
      <c r="C3995" s="2" t="s">
        <v>378</v>
      </c>
      <c r="D3995" s="2" t="s">
        <v>315</v>
      </c>
      <c r="E3995" s="2" t="s">
        <v>305</v>
      </c>
      <c r="F3995" s="8" t="s">
        <v>36</v>
      </c>
      <c r="G3995" s="8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5">
        <v>604630018</v>
      </c>
    </row>
    <row r="3996" spans="1:21" hidden="1" x14ac:dyDescent="0.25">
      <c r="A3996" s="8" t="s">
        <v>5018</v>
      </c>
      <c r="B3996" s="2" t="s">
        <v>4407</v>
      </c>
      <c r="C3996" s="2" t="s">
        <v>379</v>
      </c>
      <c r="D3996" s="2" t="s">
        <v>315</v>
      </c>
      <c r="E3996" s="2" t="s">
        <v>305</v>
      </c>
      <c r="F3996" s="8" t="s">
        <v>36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5">
        <v>604640030</v>
      </c>
    </row>
    <row r="3997" spans="1:21" hidden="1" x14ac:dyDescent="0.25">
      <c r="A3997" s="8" t="s">
        <v>5018</v>
      </c>
      <c r="B3997" s="2" t="s">
        <v>4408</v>
      </c>
      <c r="C3997" s="2" t="s">
        <v>380</v>
      </c>
      <c r="D3997" s="2" t="s">
        <v>315</v>
      </c>
      <c r="E3997" s="2" t="s">
        <v>305</v>
      </c>
      <c r="F3997" s="8" t="s">
        <v>36</v>
      </c>
      <c r="G3997" s="8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5">
        <v>604650019</v>
      </c>
    </row>
    <row r="3998" spans="1:21" hidden="1" x14ac:dyDescent="0.25">
      <c r="A3998" s="8" t="s">
        <v>5018</v>
      </c>
      <c r="B3998" s="2" t="s">
        <v>4409</v>
      </c>
      <c r="C3998" s="2" t="s">
        <v>380</v>
      </c>
      <c r="D3998" s="2" t="s">
        <v>315</v>
      </c>
      <c r="E3998" s="2" t="s">
        <v>305</v>
      </c>
      <c r="F3998" s="8" t="s">
        <v>36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5">
        <v>604650027</v>
      </c>
    </row>
    <row r="3999" spans="1:21" hidden="1" x14ac:dyDescent="0.25">
      <c r="A3999" s="8" t="s">
        <v>5018</v>
      </c>
      <c r="B3999" s="2" t="s">
        <v>4410</v>
      </c>
      <c r="C3999" s="2" t="s">
        <v>380</v>
      </c>
      <c r="D3999" s="2" t="s">
        <v>315</v>
      </c>
      <c r="E3999" s="2" t="s">
        <v>305</v>
      </c>
      <c r="F3999" s="8" t="s">
        <v>36</v>
      </c>
      <c r="G3999" s="8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5">
        <v>604650035</v>
      </c>
    </row>
    <row r="4000" spans="1:21" hidden="1" x14ac:dyDescent="0.25">
      <c r="A4000" s="8" t="s">
        <v>5018</v>
      </c>
      <c r="B4000" s="2" t="s">
        <v>4411</v>
      </c>
      <c r="C4000" s="2" t="s">
        <v>381</v>
      </c>
      <c r="D4000" s="2" t="s">
        <v>315</v>
      </c>
      <c r="E4000" s="2" t="s">
        <v>305</v>
      </c>
      <c r="F4000" s="8" t="s">
        <v>36</v>
      </c>
      <c r="G4000" s="8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5">
        <v>604660014</v>
      </c>
    </row>
    <row r="4001" spans="1:21" hidden="1" x14ac:dyDescent="0.25">
      <c r="A4001" s="8" t="s">
        <v>5018</v>
      </c>
      <c r="B4001" s="2" t="s">
        <v>4412</v>
      </c>
      <c r="C4001" s="2" t="s">
        <v>381</v>
      </c>
      <c r="D4001" s="2" t="s">
        <v>315</v>
      </c>
      <c r="E4001" s="2" t="s">
        <v>305</v>
      </c>
      <c r="F4001" s="8" t="s">
        <v>36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5">
        <v>604660022</v>
      </c>
    </row>
    <row r="4002" spans="1:21" hidden="1" x14ac:dyDescent="0.25">
      <c r="A4002" s="8" t="s">
        <v>5018</v>
      </c>
      <c r="B4002" s="2" t="s">
        <v>4413</v>
      </c>
      <c r="C4002" s="2" t="s">
        <v>381</v>
      </c>
      <c r="D4002" s="2" t="s">
        <v>315</v>
      </c>
      <c r="E4002" s="2" t="s">
        <v>305</v>
      </c>
      <c r="F4002" s="8" t="s">
        <v>36</v>
      </c>
      <c r="G4002" s="8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5">
        <v>604660030</v>
      </c>
    </row>
    <row r="4003" spans="1:21" hidden="1" x14ac:dyDescent="0.25">
      <c r="A4003" s="8" t="s">
        <v>5018</v>
      </c>
      <c r="B4003" s="2" t="s">
        <v>4414</v>
      </c>
      <c r="C4003" s="2" t="s">
        <v>382</v>
      </c>
      <c r="D4003" s="2" t="s">
        <v>315</v>
      </c>
      <c r="E4003" s="2" t="s">
        <v>305</v>
      </c>
      <c r="F4003" s="8" t="s">
        <v>36</v>
      </c>
      <c r="G4003" s="8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5">
        <v>604670010</v>
      </c>
    </row>
    <row r="4004" spans="1:21" hidden="1" x14ac:dyDescent="0.25">
      <c r="A4004" s="8" t="s">
        <v>5018</v>
      </c>
      <c r="B4004" s="2" t="s">
        <v>4415</v>
      </c>
      <c r="C4004" s="2" t="s">
        <v>383</v>
      </c>
      <c r="D4004" s="2" t="s">
        <v>315</v>
      </c>
      <c r="E4004" s="2" t="s">
        <v>305</v>
      </c>
      <c r="F4004" s="8" t="s">
        <v>36</v>
      </c>
      <c r="G4004" s="8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5">
        <v>604680023</v>
      </c>
    </row>
    <row r="4005" spans="1:21" hidden="1" x14ac:dyDescent="0.25">
      <c r="A4005" s="8" t="s">
        <v>5018</v>
      </c>
      <c r="B4005" s="2" t="s">
        <v>4416</v>
      </c>
      <c r="C4005" s="2" t="s">
        <v>384</v>
      </c>
      <c r="D4005" s="2" t="s">
        <v>315</v>
      </c>
      <c r="E4005" s="2" t="s">
        <v>305</v>
      </c>
      <c r="F4005" s="8" t="s">
        <v>36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5">
        <v>604690010</v>
      </c>
    </row>
    <row r="4006" spans="1:21" hidden="1" x14ac:dyDescent="0.25">
      <c r="A4006" s="8" t="s">
        <v>5018</v>
      </c>
      <c r="B4006" s="2" t="s">
        <v>4417</v>
      </c>
      <c r="C4006" s="2" t="s">
        <v>385</v>
      </c>
      <c r="D4006" s="2" t="s">
        <v>315</v>
      </c>
      <c r="E4006" s="2" t="s">
        <v>305</v>
      </c>
      <c r="F4006" s="8" t="s">
        <v>36</v>
      </c>
      <c r="G4006" s="8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5">
        <v>604700016</v>
      </c>
    </row>
    <row r="4007" spans="1:21" hidden="1" x14ac:dyDescent="0.25">
      <c r="A4007" s="8" t="s">
        <v>5018</v>
      </c>
      <c r="B4007" s="2" t="s">
        <v>4418</v>
      </c>
      <c r="C4007" s="2" t="s">
        <v>386</v>
      </c>
      <c r="D4007" s="2" t="s">
        <v>315</v>
      </c>
      <c r="E4007" s="2" t="s">
        <v>305</v>
      </c>
      <c r="F4007" s="8" t="s">
        <v>36</v>
      </c>
      <c r="G4007" s="8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5">
        <v>604710011</v>
      </c>
    </row>
    <row r="4008" spans="1:21" hidden="1" x14ac:dyDescent="0.25">
      <c r="A4008" s="8" t="s">
        <v>5018</v>
      </c>
      <c r="B4008" s="2" t="s">
        <v>4419</v>
      </c>
      <c r="C4008" s="2" t="s">
        <v>386</v>
      </c>
      <c r="D4008" s="2" t="s">
        <v>315</v>
      </c>
      <c r="E4008" s="2" t="s">
        <v>305</v>
      </c>
      <c r="F4008" s="8" t="s">
        <v>36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5">
        <v>604710020</v>
      </c>
    </row>
    <row r="4009" spans="1:21" hidden="1" x14ac:dyDescent="0.25">
      <c r="A4009" s="8" t="s">
        <v>5018</v>
      </c>
      <c r="B4009" s="2" t="s">
        <v>4420</v>
      </c>
      <c r="C4009" s="2" t="s">
        <v>387</v>
      </c>
      <c r="D4009" s="2" t="s">
        <v>315</v>
      </c>
      <c r="E4009" s="2" t="s">
        <v>305</v>
      </c>
      <c r="F4009" s="8" t="s">
        <v>36</v>
      </c>
      <c r="G4009" s="8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5">
        <v>604720017</v>
      </c>
    </row>
    <row r="4010" spans="1:21" hidden="1" x14ac:dyDescent="0.25">
      <c r="A4010" s="8" t="s">
        <v>5018</v>
      </c>
      <c r="B4010" s="2" t="s">
        <v>4421</v>
      </c>
      <c r="C4010" s="2" t="s">
        <v>387</v>
      </c>
      <c r="D4010" s="2" t="s">
        <v>315</v>
      </c>
      <c r="E4010" s="2" t="s">
        <v>305</v>
      </c>
      <c r="F4010" s="8" t="s">
        <v>36</v>
      </c>
      <c r="G4010" s="8">
        <v>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5">
        <v>604720025</v>
      </c>
    </row>
    <row r="4011" spans="1:21" hidden="1" x14ac:dyDescent="0.25">
      <c r="A4011" s="8" t="s">
        <v>5018</v>
      </c>
      <c r="B4011" s="2" t="s">
        <v>4422</v>
      </c>
      <c r="C4011" s="2" t="s">
        <v>388</v>
      </c>
      <c r="D4011" s="2" t="s">
        <v>315</v>
      </c>
      <c r="E4011" s="2" t="s">
        <v>305</v>
      </c>
      <c r="F4011" s="8" t="s">
        <v>36</v>
      </c>
      <c r="G4011" s="8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5">
        <v>604730012</v>
      </c>
    </row>
    <row r="4012" spans="1:21" hidden="1" x14ac:dyDescent="0.25">
      <c r="A4012" s="8" t="s">
        <v>5018</v>
      </c>
      <c r="B4012" s="2" t="s">
        <v>4423</v>
      </c>
      <c r="C4012" s="2" t="s">
        <v>389</v>
      </c>
      <c r="D4012" s="2" t="s">
        <v>315</v>
      </c>
      <c r="E4012" s="2" t="s">
        <v>305</v>
      </c>
      <c r="F4012" s="8" t="s">
        <v>36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5">
        <v>604740018</v>
      </c>
    </row>
    <row r="4013" spans="1:21" hidden="1" x14ac:dyDescent="0.25">
      <c r="A4013" s="8" t="s">
        <v>5018</v>
      </c>
      <c r="B4013" s="2" t="s">
        <v>4424</v>
      </c>
      <c r="C4013" s="2" t="s">
        <v>390</v>
      </c>
      <c r="D4013" s="2" t="s">
        <v>315</v>
      </c>
      <c r="E4013" s="2" t="s">
        <v>305</v>
      </c>
      <c r="F4013" s="8" t="s">
        <v>36</v>
      </c>
      <c r="G4013" s="8">
        <v>1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5">
        <v>604750013</v>
      </c>
    </row>
    <row r="4014" spans="1:21" hidden="1" x14ac:dyDescent="0.25">
      <c r="A4014" s="8" t="s">
        <v>5018</v>
      </c>
      <c r="B4014" s="2" t="s">
        <v>4425</v>
      </c>
      <c r="C4014" s="2" t="s">
        <v>390</v>
      </c>
      <c r="D4014" s="2" t="s">
        <v>315</v>
      </c>
      <c r="E4014" s="2" t="s">
        <v>305</v>
      </c>
      <c r="F4014" s="8" t="s">
        <v>36</v>
      </c>
      <c r="G4014" s="8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5">
        <v>604750021</v>
      </c>
    </row>
    <row r="4015" spans="1:21" hidden="1" x14ac:dyDescent="0.25">
      <c r="A4015" s="8" t="s">
        <v>5018</v>
      </c>
      <c r="B4015" s="2" t="s">
        <v>4426</v>
      </c>
      <c r="C4015" s="2" t="s">
        <v>390</v>
      </c>
      <c r="D4015" s="2" t="s">
        <v>315</v>
      </c>
      <c r="E4015" s="2" t="s">
        <v>305</v>
      </c>
      <c r="F4015" s="8" t="s">
        <v>36</v>
      </c>
      <c r="G4015" s="8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5">
        <v>604750030</v>
      </c>
    </row>
    <row r="4016" spans="1:21" hidden="1" x14ac:dyDescent="0.25">
      <c r="A4016" s="8" t="s">
        <v>5018</v>
      </c>
      <c r="B4016" s="2" t="s">
        <v>4427</v>
      </c>
      <c r="C4016" s="2" t="s">
        <v>390</v>
      </c>
      <c r="D4016" s="2" t="s">
        <v>315</v>
      </c>
      <c r="E4016" s="2" t="s">
        <v>305</v>
      </c>
      <c r="F4016" s="8" t="s">
        <v>36</v>
      </c>
      <c r="G4016" s="8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5">
        <v>604750048</v>
      </c>
    </row>
    <row r="4017" spans="1:21" hidden="1" x14ac:dyDescent="0.25">
      <c r="A4017" s="8" t="s">
        <v>5018</v>
      </c>
      <c r="B4017" s="2" t="s">
        <v>4428</v>
      </c>
      <c r="C4017" s="2" t="s">
        <v>391</v>
      </c>
      <c r="D4017" s="2" t="s">
        <v>315</v>
      </c>
      <c r="E4017" s="2" t="s">
        <v>305</v>
      </c>
      <c r="F4017" s="8" t="s">
        <v>36</v>
      </c>
      <c r="G4017" s="8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5">
        <v>604760019</v>
      </c>
    </row>
    <row r="4018" spans="1:21" hidden="1" x14ac:dyDescent="0.25">
      <c r="A4018" s="8" t="s">
        <v>5018</v>
      </c>
      <c r="B4018" s="2" t="s">
        <v>4429</v>
      </c>
      <c r="C4018" s="2" t="s">
        <v>391</v>
      </c>
      <c r="D4018" s="2" t="s">
        <v>315</v>
      </c>
      <c r="E4018" s="2" t="s">
        <v>305</v>
      </c>
      <c r="F4018" s="8" t="s">
        <v>36</v>
      </c>
      <c r="G4018" s="8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5">
        <v>604760027</v>
      </c>
    </row>
    <row r="4019" spans="1:21" hidden="1" x14ac:dyDescent="0.25">
      <c r="A4019" s="8" t="s">
        <v>5018</v>
      </c>
      <c r="B4019" s="2" t="s">
        <v>4430</v>
      </c>
      <c r="C4019" s="2" t="s">
        <v>391</v>
      </c>
      <c r="D4019" s="2" t="s">
        <v>315</v>
      </c>
      <c r="E4019" s="2" t="s">
        <v>305</v>
      </c>
      <c r="F4019" s="8" t="s">
        <v>36</v>
      </c>
      <c r="G4019" s="8">
        <v>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5">
        <v>604760035</v>
      </c>
    </row>
    <row r="4020" spans="1:21" hidden="1" x14ac:dyDescent="0.25">
      <c r="A4020" s="8" t="s">
        <v>5018</v>
      </c>
      <c r="B4020" s="2" t="s">
        <v>4431</v>
      </c>
      <c r="C4020" s="2" t="s">
        <v>391</v>
      </c>
      <c r="D4020" s="2" t="s">
        <v>315</v>
      </c>
      <c r="E4020" s="2" t="s">
        <v>305</v>
      </c>
      <c r="F4020" s="8" t="s">
        <v>36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5">
        <v>604760043</v>
      </c>
    </row>
    <row r="4021" spans="1:21" hidden="1" x14ac:dyDescent="0.25">
      <c r="A4021" s="8" t="s">
        <v>5018</v>
      </c>
      <c r="B4021" s="2" t="s">
        <v>4432</v>
      </c>
      <c r="C4021" s="2" t="s">
        <v>392</v>
      </c>
      <c r="D4021" s="2" t="s">
        <v>315</v>
      </c>
      <c r="E4021" s="2" t="s">
        <v>305</v>
      </c>
      <c r="F4021" s="8" t="s">
        <v>36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5">
        <v>604770014</v>
      </c>
    </row>
    <row r="4022" spans="1:21" hidden="1" x14ac:dyDescent="0.25">
      <c r="A4022" s="8" t="s">
        <v>5018</v>
      </c>
      <c r="B4022" s="2" t="s">
        <v>4433</v>
      </c>
      <c r="C4022" s="2" t="s">
        <v>392</v>
      </c>
      <c r="D4022" s="2" t="s">
        <v>315</v>
      </c>
      <c r="E4022" s="2" t="s">
        <v>305</v>
      </c>
      <c r="F4022" s="8" t="s">
        <v>36</v>
      </c>
      <c r="G4022" s="8">
        <v>1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5">
        <v>604770022</v>
      </c>
    </row>
    <row r="4023" spans="1:21" hidden="1" x14ac:dyDescent="0.25">
      <c r="A4023" s="8" t="s">
        <v>5018</v>
      </c>
      <c r="B4023" s="2" t="s">
        <v>4434</v>
      </c>
      <c r="C4023" s="2" t="s">
        <v>392</v>
      </c>
      <c r="D4023" s="2" t="s">
        <v>315</v>
      </c>
      <c r="E4023" s="2" t="s">
        <v>305</v>
      </c>
      <c r="F4023" s="8" t="s">
        <v>36</v>
      </c>
      <c r="G4023" s="8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5">
        <v>604770030</v>
      </c>
    </row>
    <row r="4024" spans="1:21" hidden="1" x14ac:dyDescent="0.25">
      <c r="A4024" s="8" t="s">
        <v>5018</v>
      </c>
      <c r="B4024" s="2" t="s">
        <v>4435</v>
      </c>
      <c r="C4024" s="2" t="s">
        <v>393</v>
      </c>
      <c r="D4024" s="2" t="s">
        <v>315</v>
      </c>
      <c r="E4024" s="2" t="s">
        <v>305</v>
      </c>
      <c r="F4024" s="8" t="s">
        <v>36</v>
      </c>
      <c r="G4024" s="8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5">
        <v>604780010</v>
      </c>
    </row>
    <row r="4025" spans="1:21" hidden="1" x14ac:dyDescent="0.25">
      <c r="A4025" s="8" t="s">
        <v>5018</v>
      </c>
      <c r="B4025" s="2" t="s">
        <v>4436</v>
      </c>
      <c r="C4025" s="2" t="s">
        <v>396</v>
      </c>
      <c r="D4025" s="2" t="s">
        <v>395</v>
      </c>
      <c r="E4025" s="2" t="s">
        <v>394</v>
      </c>
      <c r="F4025" s="8" t="s">
        <v>31</v>
      </c>
      <c r="G4025" s="8">
        <v>1</v>
      </c>
      <c r="H4025" s="8">
        <v>0</v>
      </c>
      <c r="I4025" s="8">
        <v>0</v>
      </c>
      <c r="J4025" s="8">
        <v>0</v>
      </c>
      <c r="K4025" s="8">
        <v>1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5">
        <v>701010010</v>
      </c>
    </row>
    <row r="4026" spans="1:21" hidden="1" x14ac:dyDescent="0.25">
      <c r="A4026" s="8" t="s">
        <v>5018</v>
      </c>
      <c r="B4026" s="2" t="s">
        <v>4437</v>
      </c>
      <c r="C4026" s="2" t="s">
        <v>396</v>
      </c>
      <c r="D4026" s="2" t="s">
        <v>395</v>
      </c>
      <c r="E4026" s="2" t="s">
        <v>394</v>
      </c>
      <c r="F4026" s="8" t="s">
        <v>31</v>
      </c>
      <c r="G4026" s="8">
        <v>1</v>
      </c>
      <c r="H4026" s="8">
        <v>0</v>
      </c>
      <c r="I4026" s="8">
        <v>0</v>
      </c>
      <c r="J4026" s="8">
        <v>0</v>
      </c>
      <c r="K4026" s="8">
        <v>1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5">
        <v>701010029</v>
      </c>
    </row>
    <row r="4027" spans="1:21" hidden="1" x14ac:dyDescent="0.25">
      <c r="A4027" s="8" t="s">
        <v>5018</v>
      </c>
      <c r="B4027" s="2" t="s">
        <v>4438</v>
      </c>
      <c r="C4027" s="2" t="s">
        <v>396</v>
      </c>
      <c r="D4027" s="2" t="s">
        <v>395</v>
      </c>
      <c r="E4027" s="2" t="s">
        <v>394</v>
      </c>
      <c r="F4027" s="8" t="s">
        <v>31</v>
      </c>
      <c r="G4027" s="8">
        <v>1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5">
        <v>701010037</v>
      </c>
    </row>
    <row r="4028" spans="1:21" hidden="1" x14ac:dyDescent="0.25">
      <c r="A4028" s="8" t="s">
        <v>5018</v>
      </c>
      <c r="B4028" s="2" t="s">
        <v>4439</v>
      </c>
      <c r="C4028" s="2" t="s">
        <v>396</v>
      </c>
      <c r="D4028" s="2" t="s">
        <v>395</v>
      </c>
      <c r="E4028" s="2" t="s">
        <v>394</v>
      </c>
      <c r="F4028" s="8" t="s">
        <v>31</v>
      </c>
      <c r="G4028" s="8">
        <v>1</v>
      </c>
      <c r="H4028" s="8">
        <v>0</v>
      </c>
      <c r="I4028" s="8">
        <v>0</v>
      </c>
      <c r="J4028" s="8">
        <v>0</v>
      </c>
      <c r="K4028" s="8">
        <v>1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5">
        <v>701010045</v>
      </c>
    </row>
    <row r="4029" spans="1:21" hidden="1" x14ac:dyDescent="0.25">
      <c r="A4029" s="8" t="s">
        <v>5018</v>
      </c>
      <c r="B4029" s="2" t="s">
        <v>4440</v>
      </c>
      <c r="C4029" s="2" t="s">
        <v>396</v>
      </c>
      <c r="D4029" s="2" t="s">
        <v>395</v>
      </c>
      <c r="E4029" s="2" t="s">
        <v>394</v>
      </c>
      <c r="F4029" s="8" t="s">
        <v>31</v>
      </c>
      <c r="G4029" s="8">
        <v>1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5">
        <v>701010053</v>
      </c>
    </row>
    <row r="4030" spans="1:21" hidden="1" x14ac:dyDescent="0.25">
      <c r="A4030" s="8" t="s">
        <v>5018</v>
      </c>
      <c r="B4030" s="2" t="s">
        <v>4441</v>
      </c>
      <c r="C4030" s="2" t="s">
        <v>396</v>
      </c>
      <c r="D4030" s="2" t="s">
        <v>395</v>
      </c>
      <c r="E4030" s="2" t="s">
        <v>394</v>
      </c>
      <c r="F4030" s="8" t="s">
        <v>31</v>
      </c>
      <c r="G4030" s="8">
        <v>1</v>
      </c>
      <c r="H4030" s="8">
        <v>0</v>
      </c>
      <c r="I4030" s="8">
        <v>0</v>
      </c>
      <c r="J4030" s="8">
        <v>0</v>
      </c>
      <c r="K4030" s="8">
        <v>1</v>
      </c>
      <c r="L4030" s="8">
        <v>1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5">
        <v>701010061</v>
      </c>
    </row>
    <row r="4031" spans="1:21" hidden="1" x14ac:dyDescent="0.25">
      <c r="A4031" s="8" t="s">
        <v>5018</v>
      </c>
      <c r="B4031" s="2" t="s">
        <v>4442</v>
      </c>
      <c r="C4031" s="2" t="s">
        <v>396</v>
      </c>
      <c r="D4031" s="2" t="s">
        <v>395</v>
      </c>
      <c r="E4031" s="2" t="s">
        <v>394</v>
      </c>
      <c r="F4031" s="8" t="s">
        <v>31</v>
      </c>
      <c r="G4031" s="8">
        <v>1</v>
      </c>
      <c r="H4031" s="8">
        <v>0</v>
      </c>
      <c r="I4031" s="8">
        <v>0</v>
      </c>
      <c r="J4031" s="8">
        <v>0</v>
      </c>
      <c r="K4031" s="8">
        <v>1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5">
        <v>701010070</v>
      </c>
    </row>
    <row r="4032" spans="1:21" hidden="1" x14ac:dyDescent="0.25">
      <c r="A4032" s="8" t="s">
        <v>5018</v>
      </c>
      <c r="B4032" s="2" t="s">
        <v>4443</v>
      </c>
      <c r="C4032" s="2" t="s">
        <v>396</v>
      </c>
      <c r="D4032" s="2" t="s">
        <v>395</v>
      </c>
      <c r="E4032" s="2" t="s">
        <v>394</v>
      </c>
      <c r="F4032" s="8" t="s">
        <v>31</v>
      </c>
      <c r="G4032" s="8">
        <v>1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5">
        <v>701010088</v>
      </c>
    </row>
    <row r="4033" spans="1:21" hidden="1" x14ac:dyDescent="0.25">
      <c r="A4033" s="8" t="s">
        <v>5018</v>
      </c>
      <c r="B4033" s="2" t="s">
        <v>4444</v>
      </c>
      <c r="C4033" s="2" t="s">
        <v>396</v>
      </c>
      <c r="D4033" s="2" t="s">
        <v>395</v>
      </c>
      <c r="E4033" s="2" t="s">
        <v>394</v>
      </c>
      <c r="F4033" s="8" t="s">
        <v>31</v>
      </c>
      <c r="G4033" s="8">
        <v>1</v>
      </c>
      <c r="H4033" s="8">
        <v>0</v>
      </c>
      <c r="I4033" s="8">
        <v>0</v>
      </c>
      <c r="J4033" s="8">
        <v>0</v>
      </c>
      <c r="K4033" s="8">
        <v>1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5">
        <v>701010096</v>
      </c>
    </row>
    <row r="4034" spans="1:21" hidden="1" x14ac:dyDescent="0.25">
      <c r="A4034" s="8" t="s">
        <v>5018</v>
      </c>
      <c r="B4034" s="2" t="s">
        <v>4445</v>
      </c>
      <c r="C4034" s="2" t="s">
        <v>396</v>
      </c>
      <c r="D4034" s="2" t="s">
        <v>395</v>
      </c>
      <c r="E4034" s="2" t="s">
        <v>394</v>
      </c>
      <c r="F4034" s="8" t="s">
        <v>31</v>
      </c>
      <c r="G4034" s="8">
        <v>1</v>
      </c>
      <c r="H4034" s="8">
        <v>0</v>
      </c>
      <c r="I4034" s="8">
        <v>0</v>
      </c>
      <c r="J4034" s="8">
        <v>0</v>
      </c>
      <c r="K4034" s="8">
        <v>1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5">
        <v>701010100</v>
      </c>
    </row>
    <row r="4035" spans="1:21" hidden="1" x14ac:dyDescent="0.25">
      <c r="A4035" s="8" t="s">
        <v>5018</v>
      </c>
      <c r="B4035" s="2" t="s">
        <v>4446</v>
      </c>
      <c r="C4035" s="2" t="s">
        <v>396</v>
      </c>
      <c r="D4035" s="2" t="s">
        <v>395</v>
      </c>
      <c r="E4035" s="2" t="s">
        <v>394</v>
      </c>
      <c r="F4035" s="8" t="s">
        <v>31</v>
      </c>
      <c r="G4035" s="8">
        <v>1</v>
      </c>
      <c r="H4035" s="8">
        <v>0</v>
      </c>
      <c r="I4035" s="8">
        <v>0</v>
      </c>
      <c r="J4035" s="8">
        <v>0</v>
      </c>
      <c r="K4035" s="8">
        <v>1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5">
        <v>701010118</v>
      </c>
    </row>
    <row r="4036" spans="1:21" hidden="1" x14ac:dyDescent="0.25">
      <c r="A4036" s="8" t="s">
        <v>5018</v>
      </c>
      <c r="B4036" s="2" t="s">
        <v>4447</v>
      </c>
      <c r="C4036" s="2" t="s">
        <v>396</v>
      </c>
      <c r="D4036" s="2" t="s">
        <v>395</v>
      </c>
      <c r="E4036" s="2" t="s">
        <v>394</v>
      </c>
      <c r="F4036" s="8" t="s">
        <v>31</v>
      </c>
      <c r="G4036" s="8">
        <v>1</v>
      </c>
      <c r="H4036" s="8">
        <v>0</v>
      </c>
      <c r="I4036" s="8">
        <v>0</v>
      </c>
      <c r="J4036" s="8">
        <v>0</v>
      </c>
      <c r="K4036" s="8">
        <v>1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5">
        <v>701010126</v>
      </c>
    </row>
    <row r="4037" spans="1:21" hidden="1" x14ac:dyDescent="0.25">
      <c r="A4037" s="8" t="s">
        <v>5018</v>
      </c>
      <c r="B4037" s="2" t="s">
        <v>4448</v>
      </c>
      <c r="C4037" s="2" t="s">
        <v>396</v>
      </c>
      <c r="D4037" s="2" t="s">
        <v>395</v>
      </c>
      <c r="E4037" s="2" t="s">
        <v>394</v>
      </c>
      <c r="F4037" s="8" t="s">
        <v>31</v>
      </c>
      <c r="G4037" s="8">
        <v>1</v>
      </c>
      <c r="H4037" s="8">
        <v>0</v>
      </c>
      <c r="I4037" s="8">
        <v>0</v>
      </c>
      <c r="J4037" s="8">
        <v>0</v>
      </c>
      <c r="K4037" s="8">
        <v>1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5">
        <v>701010134</v>
      </c>
    </row>
    <row r="4038" spans="1:21" hidden="1" x14ac:dyDescent="0.25">
      <c r="A4038" s="8" t="s">
        <v>5018</v>
      </c>
      <c r="B4038" s="2" t="s">
        <v>4449</v>
      </c>
      <c r="C4038" s="2" t="s">
        <v>396</v>
      </c>
      <c r="D4038" s="2" t="s">
        <v>395</v>
      </c>
      <c r="E4038" s="2" t="s">
        <v>394</v>
      </c>
      <c r="F4038" s="8" t="s">
        <v>31</v>
      </c>
      <c r="G4038" s="8">
        <v>1</v>
      </c>
      <c r="H4038" s="8">
        <v>0</v>
      </c>
      <c r="I4038" s="8">
        <v>0</v>
      </c>
      <c r="J4038" s="8">
        <v>0</v>
      </c>
      <c r="K4038" s="8">
        <v>1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5">
        <v>701010142</v>
      </c>
    </row>
    <row r="4039" spans="1:21" hidden="1" x14ac:dyDescent="0.25">
      <c r="A4039" s="8" t="s">
        <v>5018</v>
      </c>
      <c r="B4039" s="2" t="s">
        <v>4450</v>
      </c>
      <c r="C4039" s="2" t="s">
        <v>396</v>
      </c>
      <c r="D4039" s="2" t="s">
        <v>395</v>
      </c>
      <c r="E4039" s="2" t="s">
        <v>394</v>
      </c>
      <c r="F4039" s="8" t="s">
        <v>31</v>
      </c>
      <c r="G4039" s="8">
        <v>1</v>
      </c>
      <c r="H4039" s="8">
        <v>0</v>
      </c>
      <c r="I4039" s="8">
        <v>0</v>
      </c>
      <c r="J4039" s="8">
        <v>0</v>
      </c>
      <c r="K4039" s="8">
        <v>1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5">
        <v>701010150</v>
      </c>
    </row>
    <row r="4040" spans="1:21" hidden="1" x14ac:dyDescent="0.25">
      <c r="A4040" s="8" t="s">
        <v>5018</v>
      </c>
      <c r="B4040" s="2" t="s">
        <v>4451</v>
      </c>
      <c r="C4040" s="2" t="s">
        <v>396</v>
      </c>
      <c r="D4040" s="2" t="s">
        <v>395</v>
      </c>
      <c r="E4040" s="2" t="s">
        <v>394</v>
      </c>
      <c r="F4040" s="8" t="s">
        <v>31</v>
      </c>
      <c r="G4040" s="8">
        <v>1</v>
      </c>
      <c r="H4040" s="8">
        <v>0</v>
      </c>
      <c r="I4040" s="8">
        <v>0</v>
      </c>
      <c r="J4040" s="8">
        <v>0</v>
      </c>
      <c r="K4040" s="8">
        <v>1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5">
        <v>701010169</v>
      </c>
    </row>
    <row r="4041" spans="1:21" hidden="1" x14ac:dyDescent="0.25">
      <c r="A4041" s="8" t="s">
        <v>5018</v>
      </c>
      <c r="B4041" s="2" t="s">
        <v>4452</v>
      </c>
      <c r="C4041" s="2" t="s">
        <v>396</v>
      </c>
      <c r="D4041" s="2" t="s">
        <v>395</v>
      </c>
      <c r="E4041" s="2" t="s">
        <v>394</v>
      </c>
      <c r="F4041" s="8" t="s">
        <v>31</v>
      </c>
      <c r="G4041" s="8">
        <v>1</v>
      </c>
      <c r="H4041" s="8">
        <v>0</v>
      </c>
      <c r="I4041" s="8">
        <v>0</v>
      </c>
      <c r="J4041" s="8">
        <v>0</v>
      </c>
      <c r="K4041" s="8">
        <v>1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5">
        <v>701010177</v>
      </c>
    </row>
    <row r="4042" spans="1:21" hidden="1" x14ac:dyDescent="0.25">
      <c r="A4042" s="8" t="s">
        <v>5018</v>
      </c>
      <c r="B4042" s="2" t="s">
        <v>4453</v>
      </c>
      <c r="C4042" s="2" t="s">
        <v>396</v>
      </c>
      <c r="D4042" s="2" t="s">
        <v>395</v>
      </c>
      <c r="E4042" s="2" t="s">
        <v>394</v>
      </c>
      <c r="F4042" s="8" t="s">
        <v>31</v>
      </c>
      <c r="G4042" s="8">
        <v>1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5">
        <v>701010185</v>
      </c>
    </row>
    <row r="4043" spans="1:21" hidden="1" x14ac:dyDescent="0.25">
      <c r="A4043" s="8" t="s">
        <v>5018</v>
      </c>
      <c r="B4043" s="2" t="s">
        <v>4454</v>
      </c>
      <c r="C4043" s="2" t="s">
        <v>396</v>
      </c>
      <c r="D4043" s="2" t="s">
        <v>395</v>
      </c>
      <c r="E4043" s="2" t="s">
        <v>394</v>
      </c>
      <c r="F4043" s="8" t="s">
        <v>31</v>
      </c>
      <c r="G4043" s="8">
        <v>1</v>
      </c>
      <c r="H4043" s="8">
        <v>0</v>
      </c>
      <c r="I4043" s="8">
        <v>0</v>
      </c>
      <c r="J4043" s="8">
        <v>0</v>
      </c>
      <c r="K4043" s="8">
        <v>1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5">
        <v>701010193</v>
      </c>
    </row>
    <row r="4044" spans="1:21" hidden="1" x14ac:dyDescent="0.25">
      <c r="A4044" s="8" t="s">
        <v>5018</v>
      </c>
      <c r="B4044" s="2" t="s">
        <v>4455</v>
      </c>
      <c r="C4044" s="2" t="s">
        <v>396</v>
      </c>
      <c r="D4044" s="2" t="s">
        <v>395</v>
      </c>
      <c r="E4044" s="2" t="s">
        <v>394</v>
      </c>
      <c r="F4044" s="8" t="s">
        <v>31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5">
        <v>701010207</v>
      </c>
    </row>
    <row r="4045" spans="1:21" hidden="1" x14ac:dyDescent="0.25">
      <c r="A4045" s="8" t="s">
        <v>5018</v>
      </c>
      <c r="B4045" s="2" t="s">
        <v>4456</v>
      </c>
      <c r="C4045" s="2" t="s">
        <v>396</v>
      </c>
      <c r="D4045" s="2" t="s">
        <v>395</v>
      </c>
      <c r="E4045" s="2" t="s">
        <v>394</v>
      </c>
      <c r="F4045" s="8" t="s">
        <v>31</v>
      </c>
      <c r="G4045" s="8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5">
        <v>701010215</v>
      </c>
    </row>
    <row r="4046" spans="1:21" hidden="1" x14ac:dyDescent="0.25">
      <c r="A4046" s="8" t="s">
        <v>5018</v>
      </c>
      <c r="B4046" s="2" t="s">
        <v>4457</v>
      </c>
      <c r="C4046" s="2" t="s">
        <v>396</v>
      </c>
      <c r="D4046" s="2" t="s">
        <v>395</v>
      </c>
      <c r="E4046" s="2" t="s">
        <v>394</v>
      </c>
      <c r="F4046" s="8" t="s">
        <v>31</v>
      </c>
      <c r="G4046" s="8">
        <v>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5">
        <v>701010223</v>
      </c>
    </row>
    <row r="4047" spans="1:21" hidden="1" x14ac:dyDescent="0.25">
      <c r="A4047" s="8" t="s">
        <v>5018</v>
      </c>
      <c r="B4047" s="2" t="s">
        <v>4458</v>
      </c>
      <c r="C4047" s="2" t="s">
        <v>396</v>
      </c>
      <c r="D4047" s="2" t="s">
        <v>395</v>
      </c>
      <c r="E4047" s="2" t="s">
        <v>394</v>
      </c>
      <c r="F4047" s="8" t="s">
        <v>31</v>
      </c>
      <c r="G4047" s="8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5">
        <v>701010231</v>
      </c>
    </row>
    <row r="4048" spans="1:21" hidden="1" x14ac:dyDescent="0.25">
      <c r="A4048" s="8" t="s">
        <v>5018</v>
      </c>
      <c r="B4048" s="2" t="s">
        <v>4459</v>
      </c>
      <c r="C4048" s="2" t="s">
        <v>396</v>
      </c>
      <c r="D4048" s="2" t="s">
        <v>395</v>
      </c>
      <c r="E4048" s="2" t="s">
        <v>394</v>
      </c>
      <c r="F4048" s="8" t="s">
        <v>31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5">
        <v>701010240</v>
      </c>
    </row>
    <row r="4049" spans="1:21" hidden="1" x14ac:dyDescent="0.25">
      <c r="A4049" s="8" t="s">
        <v>5018</v>
      </c>
      <c r="B4049" s="2" t="s">
        <v>4460</v>
      </c>
      <c r="C4049" s="2" t="s">
        <v>396</v>
      </c>
      <c r="D4049" s="2" t="s">
        <v>395</v>
      </c>
      <c r="E4049" s="2" t="s">
        <v>394</v>
      </c>
      <c r="F4049" s="8" t="s">
        <v>31</v>
      </c>
      <c r="G4049" s="8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5">
        <v>701010258</v>
      </c>
    </row>
    <row r="4050" spans="1:21" hidden="1" x14ac:dyDescent="0.25">
      <c r="A4050" s="8" t="s">
        <v>5018</v>
      </c>
      <c r="B4050" s="2" t="s">
        <v>4461</v>
      </c>
      <c r="C4050" s="2" t="s">
        <v>396</v>
      </c>
      <c r="D4050" s="2" t="s">
        <v>395</v>
      </c>
      <c r="E4050" s="2" t="s">
        <v>394</v>
      </c>
      <c r="F4050" s="8" t="s">
        <v>31</v>
      </c>
      <c r="G4050" s="8">
        <v>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5">
        <v>701010266</v>
      </c>
    </row>
    <row r="4051" spans="1:21" hidden="1" x14ac:dyDescent="0.25">
      <c r="A4051" s="8" t="s">
        <v>5018</v>
      </c>
      <c r="B4051" s="2" t="s">
        <v>4462</v>
      </c>
      <c r="C4051" s="2" t="s">
        <v>396</v>
      </c>
      <c r="D4051" s="2" t="s">
        <v>395</v>
      </c>
      <c r="E4051" s="2" t="s">
        <v>394</v>
      </c>
      <c r="F4051" s="8" t="s">
        <v>31</v>
      </c>
      <c r="G4051" s="8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5">
        <v>701010274</v>
      </c>
    </row>
    <row r="4052" spans="1:21" hidden="1" x14ac:dyDescent="0.25">
      <c r="A4052" s="8" t="s">
        <v>5018</v>
      </c>
      <c r="B4052" s="2" t="s">
        <v>4463</v>
      </c>
      <c r="C4052" s="2" t="s">
        <v>396</v>
      </c>
      <c r="D4052" s="2" t="s">
        <v>395</v>
      </c>
      <c r="E4052" s="2" t="s">
        <v>394</v>
      </c>
      <c r="F4052" s="8" t="s">
        <v>31</v>
      </c>
      <c r="G4052" s="8">
        <v>1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5">
        <v>701010282</v>
      </c>
    </row>
    <row r="4053" spans="1:21" hidden="1" x14ac:dyDescent="0.25">
      <c r="A4053" s="8" t="s">
        <v>5018</v>
      </c>
      <c r="B4053" s="2" t="s">
        <v>4464</v>
      </c>
      <c r="C4053" s="2" t="s">
        <v>396</v>
      </c>
      <c r="D4053" s="2" t="s">
        <v>395</v>
      </c>
      <c r="E4053" s="2" t="s">
        <v>394</v>
      </c>
      <c r="F4053" s="8" t="s">
        <v>31</v>
      </c>
      <c r="G4053" s="8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5">
        <v>701010290</v>
      </c>
    </row>
    <row r="4054" spans="1:21" hidden="1" x14ac:dyDescent="0.25">
      <c r="A4054" s="8" t="s">
        <v>5018</v>
      </c>
      <c r="B4054" s="2" t="s">
        <v>4465</v>
      </c>
      <c r="C4054" s="2" t="s">
        <v>396</v>
      </c>
      <c r="D4054" s="2" t="s">
        <v>395</v>
      </c>
      <c r="E4054" s="2" t="s">
        <v>394</v>
      </c>
      <c r="F4054" s="8" t="s">
        <v>31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5">
        <v>701010304</v>
      </c>
    </row>
    <row r="4055" spans="1:21" hidden="1" x14ac:dyDescent="0.25">
      <c r="A4055" s="8" t="s">
        <v>5018</v>
      </c>
      <c r="B4055" s="2" t="s">
        <v>4466</v>
      </c>
      <c r="C4055" s="2" t="s">
        <v>396</v>
      </c>
      <c r="D4055" s="2" t="s">
        <v>395</v>
      </c>
      <c r="E4055" s="2" t="s">
        <v>394</v>
      </c>
      <c r="F4055" s="8" t="s">
        <v>31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5">
        <v>701010312</v>
      </c>
    </row>
    <row r="4056" spans="1:21" hidden="1" x14ac:dyDescent="0.25">
      <c r="A4056" s="8" t="s">
        <v>5018</v>
      </c>
      <c r="B4056" s="2" t="s">
        <v>4467</v>
      </c>
      <c r="C4056" s="2" t="s">
        <v>396</v>
      </c>
      <c r="D4056" s="2" t="s">
        <v>395</v>
      </c>
      <c r="E4056" s="2" t="s">
        <v>394</v>
      </c>
      <c r="F4056" s="8" t="s">
        <v>31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5">
        <v>701010320</v>
      </c>
    </row>
    <row r="4057" spans="1:21" hidden="1" x14ac:dyDescent="0.25">
      <c r="A4057" s="8" t="s">
        <v>5018</v>
      </c>
      <c r="B4057" s="2" t="s">
        <v>4468</v>
      </c>
      <c r="C4057" s="2" t="s">
        <v>396</v>
      </c>
      <c r="D4057" s="2" t="s">
        <v>395</v>
      </c>
      <c r="E4057" s="2" t="s">
        <v>394</v>
      </c>
      <c r="F4057" s="8" t="s">
        <v>31</v>
      </c>
      <c r="G4057" s="8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5">
        <v>701010339</v>
      </c>
    </row>
    <row r="4058" spans="1:21" hidden="1" x14ac:dyDescent="0.25">
      <c r="A4058" s="8" t="s">
        <v>5018</v>
      </c>
      <c r="B4058" s="2" t="s">
        <v>4469</v>
      </c>
      <c r="C4058" s="2" t="s">
        <v>397</v>
      </c>
      <c r="D4058" s="2" t="s">
        <v>395</v>
      </c>
      <c r="E4058" s="2" t="s">
        <v>394</v>
      </c>
      <c r="F4058" s="8" t="s">
        <v>31</v>
      </c>
      <c r="G4058" s="8">
        <v>1</v>
      </c>
      <c r="H4058" s="8">
        <v>0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5">
        <v>701020016</v>
      </c>
    </row>
    <row r="4059" spans="1:21" hidden="1" x14ac:dyDescent="0.25">
      <c r="A4059" s="8" t="s">
        <v>5018</v>
      </c>
      <c r="B4059" s="2" t="s">
        <v>4470</v>
      </c>
      <c r="C4059" s="2" t="s">
        <v>397</v>
      </c>
      <c r="D4059" s="2" t="s">
        <v>395</v>
      </c>
      <c r="E4059" s="2" t="s">
        <v>394</v>
      </c>
      <c r="F4059" s="8" t="s">
        <v>31</v>
      </c>
      <c r="G4059" s="8">
        <v>1</v>
      </c>
      <c r="H4059" s="8">
        <v>0</v>
      </c>
      <c r="I4059" s="8">
        <v>0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5">
        <v>701020024</v>
      </c>
    </row>
    <row r="4060" spans="1:21" hidden="1" x14ac:dyDescent="0.25">
      <c r="A4060" s="8" t="s">
        <v>5018</v>
      </c>
      <c r="B4060" s="2" t="s">
        <v>4471</v>
      </c>
      <c r="C4060" s="2" t="s">
        <v>397</v>
      </c>
      <c r="D4060" s="2" t="s">
        <v>395</v>
      </c>
      <c r="E4060" s="2" t="s">
        <v>394</v>
      </c>
      <c r="F4060" s="8" t="s">
        <v>31</v>
      </c>
      <c r="G4060" s="8">
        <v>1</v>
      </c>
      <c r="H4060" s="8">
        <v>0</v>
      </c>
      <c r="I4060" s="8">
        <v>0</v>
      </c>
      <c r="J4060" s="8">
        <v>0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5">
        <v>701020032</v>
      </c>
    </row>
    <row r="4061" spans="1:21" hidden="1" x14ac:dyDescent="0.25">
      <c r="A4061" s="8" t="s">
        <v>5018</v>
      </c>
      <c r="B4061" s="2" t="s">
        <v>4472</v>
      </c>
      <c r="C4061" s="2" t="s">
        <v>397</v>
      </c>
      <c r="D4061" s="2" t="s">
        <v>395</v>
      </c>
      <c r="E4061" s="2" t="s">
        <v>394</v>
      </c>
      <c r="F4061" s="8" t="s">
        <v>31</v>
      </c>
      <c r="G4061" s="8">
        <v>1</v>
      </c>
      <c r="H4061" s="8">
        <v>0</v>
      </c>
      <c r="I4061" s="8">
        <v>0</v>
      </c>
      <c r="J4061" s="8">
        <v>0</v>
      </c>
      <c r="K4061" s="8">
        <v>1</v>
      </c>
      <c r="L4061" s="8">
        <v>1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5">
        <v>701020040</v>
      </c>
    </row>
    <row r="4062" spans="1:21" hidden="1" x14ac:dyDescent="0.25">
      <c r="A4062" s="8" t="s">
        <v>5018</v>
      </c>
      <c r="B4062" s="2" t="s">
        <v>4473</v>
      </c>
      <c r="C4062" s="2" t="s">
        <v>397</v>
      </c>
      <c r="D4062" s="2" t="s">
        <v>395</v>
      </c>
      <c r="E4062" s="2" t="s">
        <v>394</v>
      </c>
      <c r="F4062" s="8" t="s">
        <v>31</v>
      </c>
      <c r="G4062" s="8">
        <v>1</v>
      </c>
      <c r="H4062" s="8">
        <v>0</v>
      </c>
      <c r="I4062" s="8">
        <v>0</v>
      </c>
      <c r="J4062" s="8">
        <v>0</v>
      </c>
      <c r="K4062" s="8">
        <v>1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5">
        <v>701020059</v>
      </c>
    </row>
    <row r="4063" spans="1:21" hidden="1" x14ac:dyDescent="0.25">
      <c r="A4063" s="8" t="s">
        <v>5018</v>
      </c>
      <c r="B4063" s="2" t="s">
        <v>4474</v>
      </c>
      <c r="C4063" s="2" t="s">
        <v>397</v>
      </c>
      <c r="D4063" s="2" t="s">
        <v>395</v>
      </c>
      <c r="E4063" s="2" t="s">
        <v>394</v>
      </c>
      <c r="F4063" s="8" t="s">
        <v>31</v>
      </c>
      <c r="G4063" s="8">
        <v>1</v>
      </c>
      <c r="H4063" s="8">
        <v>0</v>
      </c>
      <c r="I4063" s="8">
        <v>0</v>
      </c>
      <c r="J4063" s="8">
        <v>0</v>
      </c>
      <c r="K4063" s="8">
        <v>1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5">
        <v>701020067</v>
      </c>
    </row>
    <row r="4064" spans="1:21" hidden="1" x14ac:dyDescent="0.25">
      <c r="A4064" s="8" t="s">
        <v>5018</v>
      </c>
      <c r="B4064" s="2" t="s">
        <v>4475</v>
      </c>
      <c r="C4064" s="2" t="s">
        <v>397</v>
      </c>
      <c r="D4064" s="2" t="s">
        <v>395</v>
      </c>
      <c r="E4064" s="2" t="s">
        <v>394</v>
      </c>
      <c r="F4064" s="8" t="s">
        <v>31</v>
      </c>
      <c r="G4064" s="8">
        <v>1</v>
      </c>
      <c r="H4064" s="8">
        <v>0</v>
      </c>
      <c r="I4064" s="8">
        <v>0</v>
      </c>
      <c r="J4064" s="8">
        <v>0</v>
      </c>
      <c r="K4064" s="8">
        <v>1</v>
      </c>
      <c r="L4064" s="8">
        <v>1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5">
        <v>701020075</v>
      </c>
    </row>
    <row r="4065" spans="1:21" hidden="1" x14ac:dyDescent="0.25">
      <c r="A4065" s="8" t="s">
        <v>5018</v>
      </c>
      <c r="B4065" s="2" t="s">
        <v>4476</v>
      </c>
      <c r="C4065" s="2" t="s">
        <v>397</v>
      </c>
      <c r="D4065" s="2" t="s">
        <v>395</v>
      </c>
      <c r="E4065" s="2" t="s">
        <v>394</v>
      </c>
      <c r="F4065" s="8" t="s">
        <v>31</v>
      </c>
      <c r="G4065" s="8">
        <v>1</v>
      </c>
      <c r="H4065" s="8">
        <v>0</v>
      </c>
      <c r="I4065" s="8">
        <v>0</v>
      </c>
      <c r="J4065" s="8">
        <v>0</v>
      </c>
      <c r="K4065" s="8">
        <v>1</v>
      </c>
      <c r="L4065" s="8">
        <v>1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5">
        <v>701020083</v>
      </c>
    </row>
    <row r="4066" spans="1:21" hidden="1" x14ac:dyDescent="0.25">
      <c r="A4066" s="8" t="s">
        <v>5018</v>
      </c>
      <c r="B4066" s="2" t="s">
        <v>4477</v>
      </c>
      <c r="C4066" s="2" t="s">
        <v>397</v>
      </c>
      <c r="D4066" s="2" t="s">
        <v>395</v>
      </c>
      <c r="E4066" s="2" t="s">
        <v>394</v>
      </c>
      <c r="F4066" s="8" t="s">
        <v>31</v>
      </c>
      <c r="G4066" s="8">
        <v>1</v>
      </c>
      <c r="H4066" s="8">
        <v>0</v>
      </c>
      <c r="I4066" s="8">
        <v>0</v>
      </c>
      <c r="J4066" s="8">
        <v>0</v>
      </c>
      <c r="K4066" s="8">
        <v>1</v>
      </c>
      <c r="L4066" s="8">
        <v>1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5">
        <v>701020091</v>
      </c>
    </row>
    <row r="4067" spans="1:21" hidden="1" x14ac:dyDescent="0.25">
      <c r="A4067" s="8" t="s">
        <v>5018</v>
      </c>
      <c r="B4067" s="2" t="s">
        <v>4478</v>
      </c>
      <c r="C4067" s="2" t="s">
        <v>397</v>
      </c>
      <c r="D4067" s="2" t="s">
        <v>395</v>
      </c>
      <c r="E4067" s="2" t="s">
        <v>394</v>
      </c>
      <c r="F4067" s="8" t="s">
        <v>31</v>
      </c>
      <c r="G4067" s="8">
        <v>1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5">
        <v>701020105</v>
      </c>
    </row>
    <row r="4068" spans="1:21" hidden="1" x14ac:dyDescent="0.25">
      <c r="A4068" s="8" t="s">
        <v>5018</v>
      </c>
      <c r="B4068" s="2" t="s">
        <v>4479</v>
      </c>
      <c r="C4068" s="2" t="s">
        <v>397</v>
      </c>
      <c r="D4068" s="2" t="s">
        <v>395</v>
      </c>
      <c r="E4068" s="2" t="s">
        <v>394</v>
      </c>
      <c r="F4068" s="8" t="s">
        <v>31</v>
      </c>
      <c r="G4068" s="8">
        <v>1</v>
      </c>
      <c r="H4068" s="8">
        <v>0</v>
      </c>
      <c r="I4068" s="8">
        <v>0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5">
        <v>701020113</v>
      </c>
    </row>
    <row r="4069" spans="1:21" hidden="1" x14ac:dyDescent="0.25">
      <c r="A4069" s="8" t="s">
        <v>5018</v>
      </c>
      <c r="B4069" s="2" t="s">
        <v>4480</v>
      </c>
      <c r="C4069" s="2" t="s">
        <v>397</v>
      </c>
      <c r="D4069" s="2" t="s">
        <v>395</v>
      </c>
      <c r="E4069" s="2" t="s">
        <v>394</v>
      </c>
      <c r="F4069" s="8" t="s">
        <v>31</v>
      </c>
      <c r="G4069" s="8">
        <v>1</v>
      </c>
      <c r="H4069" s="8">
        <v>0</v>
      </c>
      <c r="I4069" s="8">
        <v>0</v>
      </c>
      <c r="J4069" s="8">
        <v>0</v>
      </c>
      <c r="K4069" s="8">
        <v>1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5">
        <v>701020121</v>
      </c>
    </row>
    <row r="4070" spans="1:21" hidden="1" x14ac:dyDescent="0.25">
      <c r="A4070" s="8" t="s">
        <v>5018</v>
      </c>
      <c r="B4070" s="2" t="s">
        <v>4481</v>
      </c>
      <c r="C4070" s="2" t="s">
        <v>397</v>
      </c>
      <c r="D4070" s="2" t="s">
        <v>395</v>
      </c>
      <c r="E4070" s="2" t="s">
        <v>394</v>
      </c>
      <c r="F4070" s="8" t="s">
        <v>31</v>
      </c>
      <c r="G4070" s="8">
        <v>1</v>
      </c>
      <c r="H4070" s="8">
        <v>0</v>
      </c>
      <c r="I4070" s="8">
        <v>0</v>
      </c>
      <c r="J4070" s="8">
        <v>0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5">
        <v>701020130</v>
      </c>
    </row>
    <row r="4071" spans="1:21" hidden="1" x14ac:dyDescent="0.25">
      <c r="A4071" s="8" t="s">
        <v>5018</v>
      </c>
      <c r="B4071" s="2" t="s">
        <v>4482</v>
      </c>
      <c r="C4071" s="2" t="s">
        <v>397</v>
      </c>
      <c r="D4071" s="2" t="s">
        <v>395</v>
      </c>
      <c r="E4071" s="2" t="s">
        <v>394</v>
      </c>
      <c r="F4071" s="8" t="s">
        <v>31</v>
      </c>
      <c r="G4071" s="8">
        <v>1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5">
        <v>701020148</v>
      </c>
    </row>
    <row r="4072" spans="1:21" hidden="1" x14ac:dyDescent="0.25">
      <c r="A4072" s="8" t="s">
        <v>5018</v>
      </c>
      <c r="B4072" s="2" t="s">
        <v>4483</v>
      </c>
      <c r="C4072" s="2" t="s">
        <v>397</v>
      </c>
      <c r="D4072" s="2" t="s">
        <v>395</v>
      </c>
      <c r="E4072" s="2" t="s">
        <v>394</v>
      </c>
      <c r="F4072" s="8" t="s">
        <v>31</v>
      </c>
      <c r="G4072" s="8">
        <v>1</v>
      </c>
      <c r="H4072" s="8">
        <v>0</v>
      </c>
      <c r="I4072" s="8">
        <v>0</v>
      </c>
      <c r="J4072" s="8">
        <v>0</v>
      </c>
      <c r="K4072" s="8">
        <v>1</v>
      </c>
      <c r="L4072" s="8">
        <v>1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5">
        <v>701020156</v>
      </c>
    </row>
    <row r="4073" spans="1:21" hidden="1" x14ac:dyDescent="0.25">
      <c r="A4073" s="8" t="s">
        <v>5018</v>
      </c>
      <c r="B4073" s="2" t="s">
        <v>4484</v>
      </c>
      <c r="C4073" s="2" t="s">
        <v>397</v>
      </c>
      <c r="D4073" s="2" t="s">
        <v>395</v>
      </c>
      <c r="E4073" s="2" t="s">
        <v>394</v>
      </c>
      <c r="F4073" s="8" t="s">
        <v>31</v>
      </c>
      <c r="G4073" s="8">
        <v>1</v>
      </c>
      <c r="H4073" s="8">
        <v>0</v>
      </c>
      <c r="I4073" s="8">
        <v>0</v>
      </c>
      <c r="J4073" s="8">
        <v>0</v>
      </c>
      <c r="K4073" s="8">
        <v>1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5">
        <v>701020164</v>
      </c>
    </row>
    <row r="4074" spans="1:21" hidden="1" x14ac:dyDescent="0.25">
      <c r="A4074" s="8" t="s">
        <v>5018</v>
      </c>
      <c r="B4074" s="2" t="s">
        <v>4485</v>
      </c>
      <c r="C4074" s="2" t="s">
        <v>397</v>
      </c>
      <c r="D4074" s="2" t="s">
        <v>395</v>
      </c>
      <c r="E4074" s="2" t="s">
        <v>394</v>
      </c>
      <c r="F4074" s="8" t="s">
        <v>31</v>
      </c>
      <c r="G4074" s="8">
        <v>1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5">
        <v>701020172</v>
      </c>
    </row>
    <row r="4075" spans="1:21" hidden="1" x14ac:dyDescent="0.25">
      <c r="A4075" s="8" t="s">
        <v>5018</v>
      </c>
      <c r="B4075" s="2" t="s">
        <v>4486</v>
      </c>
      <c r="C4075" s="2" t="s">
        <v>397</v>
      </c>
      <c r="D4075" s="2" t="s">
        <v>395</v>
      </c>
      <c r="E4075" s="2" t="s">
        <v>394</v>
      </c>
      <c r="F4075" s="8" t="s">
        <v>31</v>
      </c>
      <c r="G4075" s="8">
        <v>1</v>
      </c>
      <c r="H4075" s="8">
        <v>0</v>
      </c>
      <c r="I4075" s="8">
        <v>0</v>
      </c>
      <c r="J4075" s="8">
        <v>0</v>
      </c>
      <c r="K4075" s="8">
        <v>1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5">
        <v>701020180</v>
      </c>
    </row>
    <row r="4076" spans="1:21" hidden="1" x14ac:dyDescent="0.25">
      <c r="A4076" s="8" t="s">
        <v>5018</v>
      </c>
      <c r="B4076" s="2" t="s">
        <v>4487</v>
      </c>
      <c r="C4076" s="2" t="s">
        <v>397</v>
      </c>
      <c r="D4076" s="2" t="s">
        <v>395</v>
      </c>
      <c r="E4076" s="2" t="s">
        <v>394</v>
      </c>
      <c r="F4076" s="8" t="s">
        <v>31</v>
      </c>
      <c r="G4076" s="8">
        <v>1</v>
      </c>
      <c r="H4076" s="8">
        <v>0</v>
      </c>
      <c r="I4076" s="8">
        <v>0</v>
      </c>
      <c r="J4076" s="8">
        <v>0</v>
      </c>
      <c r="K4076" s="8">
        <v>1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5">
        <v>701020199</v>
      </c>
    </row>
    <row r="4077" spans="1:21" hidden="1" x14ac:dyDescent="0.25">
      <c r="A4077" s="8" t="s">
        <v>5018</v>
      </c>
      <c r="B4077" s="2" t="s">
        <v>4488</v>
      </c>
      <c r="C4077" s="2" t="s">
        <v>397</v>
      </c>
      <c r="D4077" s="2" t="s">
        <v>395</v>
      </c>
      <c r="E4077" s="2" t="s">
        <v>394</v>
      </c>
      <c r="F4077" s="8" t="s">
        <v>31</v>
      </c>
      <c r="G4077" s="8">
        <v>1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5">
        <v>701020202</v>
      </c>
    </row>
    <row r="4078" spans="1:21" hidden="1" x14ac:dyDescent="0.25">
      <c r="A4078" s="8" t="s">
        <v>5018</v>
      </c>
      <c r="B4078" s="2" t="s">
        <v>4489</v>
      </c>
      <c r="C4078" s="2" t="s">
        <v>397</v>
      </c>
      <c r="D4078" s="2" t="s">
        <v>395</v>
      </c>
      <c r="E4078" s="2" t="s">
        <v>394</v>
      </c>
      <c r="F4078" s="8" t="s">
        <v>31</v>
      </c>
      <c r="G4078" s="8">
        <v>1</v>
      </c>
      <c r="H4078" s="8">
        <v>0</v>
      </c>
      <c r="I4078" s="8">
        <v>0</v>
      </c>
      <c r="J4078" s="8">
        <v>0</v>
      </c>
      <c r="K4078" s="8">
        <v>1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5">
        <v>701020210</v>
      </c>
    </row>
    <row r="4079" spans="1:21" hidden="1" x14ac:dyDescent="0.25">
      <c r="A4079" s="8" t="s">
        <v>5018</v>
      </c>
      <c r="B4079" s="2" t="s">
        <v>4490</v>
      </c>
      <c r="C4079" s="2" t="s">
        <v>397</v>
      </c>
      <c r="D4079" s="2" t="s">
        <v>395</v>
      </c>
      <c r="E4079" s="2" t="s">
        <v>394</v>
      </c>
      <c r="F4079" s="8" t="s">
        <v>31</v>
      </c>
      <c r="G4079" s="8">
        <v>1</v>
      </c>
      <c r="H4079" s="8">
        <v>0</v>
      </c>
      <c r="I4079" s="8">
        <v>0</v>
      </c>
      <c r="J4079" s="8">
        <v>0</v>
      </c>
      <c r="K4079" s="8">
        <v>1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5">
        <v>701020229</v>
      </c>
    </row>
    <row r="4080" spans="1:21" hidden="1" x14ac:dyDescent="0.25">
      <c r="A4080" s="8" t="s">
        <v>5018</v>
      </c>
      <c r="B4080" s="2" t="s">
        <v>4491</v>
      </c>
      <c r="C4080" s="2" t="s">
        <v>397</v>
      </c>
      <c r="D4080" s="2" t="s">
        <v>395</v>
      </c>
      <c r="E4080" s="2" t="s">
        <v>394</v>
      </c>
      <c r="F4080" s="8" t="s">
        <v>31</v>
      </c>
      <c r="G4080" s="8">
        <v>1</v>
      </c>
      <c r="H4080" s="8">
        <v>0</v>
      </c>
      <c r="I4080" s="8">
        <v>0</v>
      </c>
      <c r="J4080" s="8">
        <v>0</v>
      </c>
      <c r="K4080" s="8">
        <v>1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5">
        <v>701020237</v>
      </c>
    </row>
    <row r="4081" spans="1:21" hidden="1" x14ac:dyDescent="0.25">
      <c r="A4081" s="8" t="s">
        <v>5018</v>
      </c>
      <c r="B4081" s="2" t="s">
        <v>4492</v>
      </c>
      <c r="C4081" s="2" t="s">
        <v>397</v>
      </c>
      <c r="D4081" s="2" t="s">
        <v>395</v>
      </c>
      <c r="E4081" s="2" t="s">
        <v>394</v>
      </c>
      <c r="F4081" s="8" t="s">
        <v>31</v>
      </c>
      <c r="G4081" s="8">
        <v>1</v>
      </c>
      <c r="H4081" s="8">
        <v>0</v>
      </c>
      <c r="I4081" s="8">
        <v>0</v>
      </c>
      <c r="J4081" s="8">
        <v>0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5">
        <v>701020245</v>
      </c>
    </row>
    <row r="4082" spans="1:21" hidden="1" x14ac:dyDescent="0.25">
      <c r="A4082" s="8" t="s">
        <v>5018</v>
      </c>
      <c r="B4082" s="2" t="s">
        <v>4493</v>
      </c>
      <c r="C4082" s="2" t="s">
        <v>397</v>
      </c>
      <c r="D4082" s="2" t="s">
        <v>395</v>
      </c>
      <c r="E4082" s="2" t="s">
        <v>394</v>
      </c>
      <c r="F4082" s="8" t="s">
        <v>31</v>
      </c>
      <c r="G4082" s="8">
        <v>1</v>
      </c>
      <c r="H4082" s="8">
        <v>0</v>
      </c>
      <c r="I4082" s="8">
        <v>0</v>
      </c>
      <c r="J4082" s="8">
        <v>0</v>
      </c>
      <c r="K4082" s="8">
        <v>1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5">
        <v>701020253</v>
      </c>
    </row>
    <row r="4083" spans="1:21" hidden="1" x14ac:dyDescent="0.25">
      <c r="A4083" s="8" t="s">
        <v>5018</v>
      </c>
      <c r="B4083" s="2" t="s">
        <v>4494</v>
      </c>
      <c r="C4083" s="2" t="s">
        <v>397</v>
      </c>
      <c r="D4083" s="2" t="s">
        <v>395</v>
      </c>
      <c r="E4083" s="2" t="s">
        <v>394</v>
      </c>
      <c r="F4083" s="8" t="s">
        <v>31</v>
      </c>
      <c r="G4083" s="8">
        <v>1</v>
      </c>
      <c r="H4083" s="8">
        <v>0</v>
      </c>
      <c r="I4083" s="8">
        <v>0</v>
      </c>
      <c r="J4083" s="8">
        <v>0</v>
      </c>
      <c r="K4083" s="8">
        <v>1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5">
        <v>701020261</v>
      </c>
    </row>
    <row r="4084" spans="1:21" hidden="1" x14ac:dyDescent="0.25">
      <c r="A4084" s="8" t="s">
        <v>5018</v>
      </c>
      <c r="B4084" s="2" t="s">
        <v>4495</v>
      </c>
      <c r="C4084" s="2" t="s">
        <v>397</v>
      </c>
      <c r="D4084" s="2" t="s">
        <v>395</v>
      </c>
      <c r="E4084" s="2" t="s">
        <v>394</v>
      </c>
      <c r="F4084" s="8" t="s">
        <v>31</v>
      </c>
      <c r="G4084" s="8">
        <v>1</v>
      </c>
      <c r="H4084" s="8">
        <v>0</v>
      </c>
      <c r="I4084" s="8">
        <v>0</v>
      </c>
      <c r="J4084" s="8">
        <v>0</v>
      </c>
      <c r="K4084" s="8">
        <v>1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5">
        <v>701020270</v>
      </c>
    </row>
    <row r="4085" spans="1:21" hidden="1" x14ac:dyDescent="0.25">
      <c r="A4085" s="8" t="s">
        <v>5018</v>
      </c>
      <c r="B4085" s="2" t="s">
        <v>4496</v>
      </c>
      <c r="C4085" s="2" t="s">
        <v>397</v>
      </c>
      <c r="D4085" s="2" t="s">
        <v>395</v>
      </c>
      <c r="E4085" s="2" t="s">
        <v>394</v>
      </c>
      <c r="F4085" s="8" t="s">
        <v>31</v>
      </c>
      <c r="G4085" s="8">
        <v>1</v>
      </c>
      <c r="H4085" s="8">
        <v>0</v>
      </c>
      <c r="I4085" s="8">
        <v>0</v>
      </c>
      <c r="J4085" s="8">
        <v>0</v>
      </c>
      <c r="K4085" s="8">
        <v>1</v>
      </c>
      <c r="L4085" s="8">
        <v>1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5">
        <v>701020288</v>
      </c>
    </row>
    <row r="4086" spans="1:21" hidden="1" x14ac:dyDescent="0.25">
      <c r="A4086" s="8" t="s">
        <v>5018</v>
      </c>
      <c r="B4086" s="2" t="s">
        <v>4497</v>
      </c>
      <c r="C4086" s="2" t="s">
        <v>397</v>
      </c>
      <c r="D4086" s="2" t="s">
        <v>395</v>
      </c>
      <c r="E4086" s="2" t="s">
        <v>394</v>
      </c>
      <c r="F4086" s="8" t="s">
        <v>31</v>
      </c>
      <c r="G4086" s="8">
        <v>1</v>
      </c>
      <c r="H4086" s="8">
        <v>0</v>
      </c>
      <c r="I4086" s="8">
        <v>0</v>
      </c>
      <c r="J4086" s="8">
        <v>0</v>
      </c>
      <c r="K4086" s="8">
        <v>1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5">
        <v>701020296</v>
      </c>
    </row>
    <row r="4087" spans="1:21" hidden="1" x14ac:dyDescent="0.25">
      <c r="A4087" s="8" t="s">
        <v>5018</v>
      </c>
      <c r="B4087" s="2" t="s">
        <v>4498</v>
      </c>
      <c r="C4087" s="2" t="s">
        <v>397</v>
      </c>
      <c r="D4087" s="2" t="s">
        <v>395</v>
      </c>
      <c r="E4087" s="2" t="s">
        <v>394</v>
      </c>
      <c r="F4087" s="8" t="s">
        <v>31</v>
      </c>
      <c r="G4087" s="8">
        <v>1</v>
      </c>
      <c r="H4087" s="8">
        <v>0</v>
      </c>
      <c r="I4087" s="8">
        <v>0</v>
      </c>
      <c r="J4087" s="8">
        <v>0</v>
      </c>
      <c r="K4087" s="8">
        <v>1</v>
      </c>
      <c r="L4087" s="8">
        <v>1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5">
        <v>701020300</v>
      </c>
    </row>
    <row r="4088" spans="1:21" hidden="1" x14ac:dyDescent="0.25">
      <c r="A4088" s="8" t="s">
        <v>5018</v>
      </c>
      <c r="B4088" s="2" t="s">
        <v>4499</v>
      </c>
      <c r="C4088" s="2" t="s">
        <v>397</v>
      </c>
      <c r="D4088" s="2" t="s">
        <v>395</v>
      </c>
      <c r="E4088" s="2" t="s">
        <v>394</v>
      </c>
      <c r="F4088" s="8" t="s">
        <v>31</v>
      </c>
      <c r="G4088" s="8">
        <v>1</v>
      </c>
      <c r="H4088" s="8">
        <v>0</v>
      </c>
      <c r="I4088" s="8">
        <v>0</v>
      </c>
      <c r="J4088" s="8">
        <v>0</v>
      </c>
      <c r="K4088" s="8">
        <v>1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5">
        <v>701020318</v>
      </c>
    </row>
    <row r="4089" spans="1:21" hidden="1" x14ac:dyDescent="0.25">
      <c r="A4089" s="8" t="s">
        <v>5018</v>
      </c>
      <c r="B4089" s="2" t="s">
        <v>4500</v>
      </c>
      <c r="C4089" s="2" t="s">
        <v>397</v>
      </c>
      <c r="D4089" s="2" t="s">
        <v>395</v>
      </c>
      <c r="E4089" s="2" t="s">
        <v>394</v>
      </c>
      <c r="F4089" s="8" t="s">
        <v>31</v>
      </c>
      <c r="G4089" s="8">
        <v>1</v>
      </c>
      <c r="H4089" s="8">
        <v>0</v>
      </c>
      <c r="I4089" s="8">
        <v>0</v>
      </c>
      <c r="J4089" s="8">
        <v>0</v>
      </c>
      <c r="K4089" s="8">
        <v>1</v>
      </c>
      <c r="L4089" s="8">
        <v>1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5">
        <v>701020326</v>
      </c>
    </row>
    <row r="4090" spans="1:21" hidden="1" x14ac:dyDescent="0.25">
      <c r="A4090" s="8" t="s">
        <v>5018</v>
      </c>
      <c r="B4090" s="2" t="s">
        <v>4501</v>
      </c>
      <c r="C4090" s="2" t="s">
        <v>397</v>
      </c>
      <c r="D4090" s="2" t="s">
        <v>395</v>
      </c>
      <c r="E4090" s="2" t="s">
        <v>394</v>
      </c>
      <c r="F4090" s="8" t="s">
        <v>31</v>
      </c>
      <c r="G4090" s="8">
        <v>1</v>
      </c>
      <c r="H4090" s="8">
        <v>0</v>
      </c>
      <c r="I4090" s="8">
        <v>0</v>
      </c>
      <c r="J4090" s="8">
        <v>0</v>
      </c>
      <c r="K4090" s="8">
        <v>1</v>
      </c>
      <c r="L4090" s="8">
        <v>1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5">
        <v>701020334</v>
      </c>
    </row>
    <row r="4091" spans="1:21" hidden="1" x14ac:dyDescent="0.25">
      <c r="A4091" s="8" t="s">
        <v>5018</v>
      </c>
      <c r="B4091" s="2" t="s">
        <v>4502</v>
      </c>
      <c r="C4091" s="2" t="s">
        <v>397</v>
      </c>
      <c r="D4091" s="2" t="s">
        <v>395</v>
      </c>
      <c r="E4091" s="2" t="s">
        <v>394</v>
      </c>
      <c r="F4091" s="8" t="s">
        <v>31</v>
      </c>
      <c r="G4091" s="8">
        <v>1</v>
      </c>
      <c r="H4091" s="8">
        <v>0</v>
      </c>
      <c r="I4091" s="8">
        <v>0</v>
      </c>
      <c r="J4091" s="8">
        <v>0</v>
      </c>
      <c r="K4091" s="8">
        <v>1</v>
      </c>
      <c r="L4091" s="8">
        <v>1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5">
        <v>701020342</v>
      </c>
    </row>
    <row r="4092" spans="1:21" hidden="1" x14ac:dyDescent="0.25">
      <c r="A4092" s="8" t="s">
        <v>5018</v>
      </c>
      <c r="B4092" s="2" t="s">
        <v>4503</v>
      </c>
      <c r="C4092" s="2" t="s">
        <v>397</v>
      </c>
      <c r="D4092" s="2" t="s">
        <v>395</v>
      </c>
      <c r="E4092" s="2" t="s">
        <v>394</v>
      </c>
      <c r="F4092" s="8" t="s">
        <v>31</v>
      </c>
      <c r="G4092" s="8">
        <v>1</v>
      </c>
      <c r="H4092" s="8">
        <v>0</v>
      </c>
      <c r="I4092" s="8">
        <v>0</v>
      </c>
      <c r="J4092" s="8">
        <v>0</v>
      </c>
      <c r="K4092" s="8">
        <v>1</v>
      </c>
      <c r="L4092" s="8">
        <v>1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5">
        <v>701020350</v>
      </c>
    </row>
    <row r="4093" spans="1:21" hidden="1" x14ac:dyDescent="0.25">
      <c r="A4093" s="8" t="s">
        <v>5018</v>
      </c>
      <c r="B4093" s="2" t="s">
        <v>4504</v>
      </c>
      <c r="C4093" s="2" t="s">
        <v>397</v>
      </c>
      <c r="D4093" s="2" t="s">
        <v>395</v>
      </c>
      <c r="E4093" s="2" t="s">
        <v>394</v>
      </c>
      <c r="F4093" s="8" t="s">
        <v>31</v>
      </c>
      <c r="G4093" s="8">
        <v>1</v>
      </c>
      <c r="H4093" s="8">
        <v>0</v>
      </c>
      <c r="I4093" s="8">
        <v>0</v>
      </c>
      <c r="J4093" s="8">
        <v>0</v>
      </c>
      <c r="K4093" s="8">
        <v>1</v>
      </c>
      <c r="L4093" s="8">
        <v>1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5">
        <v>701020369</v>
      </c>
    </row>
    <row r="4094" spans="1:21" hidden="1" x14ac:dyDescent="0.25">
      <c r="A4094" s="8" t="s">
        <v>5018</v>
      </c>
      <c r="B4094" s="2" t="s">
        <v>4505</v>
      </c>
      <c r="C4094" s="2" t="s">
        <v>397</v>
      </c>
      <c r="D4094" s="2" t="s">
        <v>395</v>
      </c>
      <c r="E4094" s="2" t="s">
        <v>394</v>
      </c>
      <c r="F4094" s="8" t="s">
        <v>31</v>
      </c>
      <c r="G4094" s="8">
        <v>1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5">
        <v>701020377</v>
      </c>
    </row>
    <row r="4095" spans="1:21" hidden="1" x14ac:dyDescent="0.25">
      <c r="A4095" s="8" t="s">
        <v>5018</v>
      </c>
      <c r="B4095" s="2" t="s">
        <v>4506</v>
      </c>
      <c r="C4095" s="2" t="s">
        <v>397</v>
      </c>
      <c r="D4095" s="2" t="s">
        <v>395</v>
      </c>
      <c r="E4095" s="2" t="s">
        <v>394</v>
      </c>
      <c r="F4095" s="8" t="s">
        <v>31</v>
      </c>
      <c r="G4095" s="8">
        <v>1</v>
      </c>
      <c r="H4095" s="8">
        <v>0</v>
      </c>
      <c r="I4095" s="8">
        <v>0</v>
      </c>
      <c r="J4095" s="8">
        <v>0</v>
      </c>
      <c r="K4095" s="8">
        <v>1</v>
      </c>
      <c r="L4095" s="8">
        <v>1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5">
        <v>701020385</v>
      </c>
    </row>
    <row r="4096" spans="1:21" hidden="1" x14ac:dyDescent="0.25">
      <c r="A4096" s="8" t="s">
        <v>5018</v>
      </c>
      <c r="B4096" s="2" t="s">
        <v>4507</v>
      </c>
      <c r="C4096" s="2" t="s">
        <v>397</v>
      </c>
      <c r="D4096" s="2" t="s">
        <v>395</v>
      </c>
      <c r="E4096" s="2" t="s">
        <v>394</v>
      </c>
      <c r="F4096" s="8" t="s">
        <v>31</v>
      </c>
      <c r="G4096" s="8">
        <v>1</v>
      </c>
      <c r="H4096" s="8">
        <v>0</v>
      </c>
      <c r="I4096" s="8">
        <v>0</v>
      </c>
      <c r="J4096" s="8">
        <v>0</v>
      </c>
      <c r="K4096" s="8">
        <v>1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5">
        <v>701020393</v>
      </c>
    </row>
    <row r="4097" spans="1:21" hidden="1" x14ac:dyDescent="0.25">
      <c r="A4097" s="8" t="s">
        <v>5018</v>
      </c>
      <c r="B4097" s="2" t="s">
        <v>4508</v>
      </c>
      <c r="C4097" s="2" t="s">
        <v>397</v>
      </c>
      <c r="D4097" s="2" t="s">
        <v>395</v>
      </c>
      <c r="E4097" s="2" t="s">
        <v>394</v>
      </c>
      <c r="F4097" s="8" t="s">
        <v>31</v>
      </c>
      <c r="G4097" s="8">
        <v>1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5">
        <v>701020407</v>
      </c>
    </row>
    <row r="4098" spans="1:21" hidden="1" x14ac:dyDescent="0.25">
      <c r="A4098" s="8" t="s">
        <v>5018</v>
      </c>
      <c r="B4098" s="2" t="s">
        <v>4509</v>
      </c>
      <c r="C4098" s="2" t="s">
        <v>397</v>
      </c>
      <c r="D4098" s="2" t="s">
        <v>395</v>
      </c>
      <c r="E4098" s="2" t="s">
        <v>394</v>
      </c>
      <c r="F4098" s="8" t="s">
        <v>31</v>
      </c>
      <c r="G4098" s="8">
        <v>1</v>
      </c>
      <c r="H4098" s="8">
        <v>0</v>
      </c>
      <c r="I4098" s="8">
        <v>0</v>
      </c>
      <c r="J4098" s="8">
        <v>0</v>
      </c>
      <c r="K4098" s="8">
        <v>1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5">
        <v>701020415</v>
      </c>
    </row>
    <row r="4099" spans="1:21" hidden="1" x14ac:dyDescent="0.25">
      <c r="A4099" s="8" t="s">
        <v>5018</v>
      </c>
      <c r="B4099" s="2" t="s">
        <v>4510</v>
      </c>
      <c r="C4099" s="2" t="s">
        <v>397</v>
      </c>
      <c r="D4099" s="2" t="s">
        <v>395</v>
      </c>
      <c r="E4099" s="2" t="s">
        <v>394</v>
      </c>
      <c r="F4099" s="8" t="s">
        <v>31</v>
      </c>
      <c r="G4099" s="8">
        <v>1</v>
      </c>
      <c r="H4099" s="8">
        <v>0</v>
      </c>
      <c r="I4099" s="8">
        <v>0</v>
      </c>
      <c r="J4099" s="8">
        <v>0</v>
      </c>
      <c r="K4099" s="8">
        <v>1</v>
      </c>
      <c r="L4099" s="8">
        <v>1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5">
        <v>701020423</v>
      </c>
    </row>
    <row r="4100" spans="1:21" hidden="1" x14ac:dyDescent="0.25">
      <c r="A4100" s="8" t="s">
        <v>5018</v>
      </c>
      <c r="B4100" s="2" t="s">
        <v>4511</v>
      </c>
      <c r="C4100" s="2" t="s">
        <v>397</v>
      </c>
      <c r="D4100" s="2" t="s">
        <v>395</v>
      </c>
      <c r="E4100" s="2" t="s">
        <v>394</v>
      </c>
      <c r="F4100" s="8" t="s">
        <v>31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1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5">
        <v>701020431</v>
      </c>
    </row>
    <row r="4101" spans="1:21" hidden="1" x14ac:dyDescent="0.25">
      <c r="A4101" s="8" t="s">
        <v>5018</v>
      </c>
      <c r="B4101" s="2" t="s">
        <v>4512</v>
      </c>
      <c r="C4101" s="2" t="s">
        <v>397</v>
      </c>
      <c r="D4101" s="2" t="s">
        <v>395</v>
      </c>
      <c r="E4101" s="2" t="s">
        <v>394</v>
      </c>
      <c r="F4101" s="8" t="s">
        <v>31</v>
      </c>
      <c r="G4101" s="8">
        <v>1</v>
      </c>
      <c r="H4101" s="8">
        <v>0</v>
      </c>
      <c r="I4101" s="8">
        <v>0</v>
      </c>
      <c r="J4101" s="8">
        <v>0</v>
      </c>
      <c r="K4101" s="8">
        <v>1</v>
      </c>
      <c r="L4101" s="8">
        <v>1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5">
        <v>701020440</v>
      </c>
    </row>
    <row r="4102" spans="1:21" hidden="1" x14ac:dyDescent="0.25">
      <c r="A4102" s="8" t="s">
        <v>5018</v>
      </c>
      <c r="B4102" s="2" t="s">
        <v>4513</v>
      </c>
      <c r="C4102" s="2" t="s">
        <v>397</v>
      </c>
      <c r="D4102" s="2" t="s">
        <v>395</v>
      </c>
      <c r="E4102" s="2" t="s">
        <v>394</v>
      </c>
      <c r="F4102" s="8" t="s">
        <v>31</v>
      </c>
      <c r="G4102" s="8">
        <v>1</v>
      </c>
      <c r="H4102" s="8">
        <v>0</v>
      </c>
      <c r="I4102" s="8">
        <v>0</v>
      </c>
      <c r="J4102" s="8">
        <v>0</v>
      </c>
      <c r="K4102" s="8">
        <v>1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5">
        <v>701020458</v>
      </c>
    </row>
    <row r="4103" spans="1:21" hidden="1" x14ac:dyDescent="0.25">
      <c r="A4103" s="8" t="s">
        <v>5018</v>
      </c>
      <c r="B4103" s="2" t="s">
        <v>4514</v>
      </c>
      <c r="C4103" s="2" t="s">
        <v>397</v>
      </c>
      <c r="D4103" s="2" t="s">
        <v>395</v>
      </c>
      <c r="E4103" s="2" t="s">
        <v>394</v>
      </c>
      <c r="F4103" s="8" t="s">
        <v>31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5">
        <v>701020466</v>
      </c>
    </row>
    <row r="4104" spans="1:21" hidden="1" x14ac:dyDescent="0.25">
      <c r="A4104" s="8" t="s">
        <v>5018</v>
      </c>
      <c r="B4104" s="2" t="s">
        <v>4515</v>
      </c>
      <c r="C4104" s="2" t="s">
        <v>397</v>
      </c>
      <c r="D4104" s="2" t="s">
        <v>395</v>
      </c>
      <c r="E4104" s="2" t="s">
        <v>394</v>
      </c>
      <c r="F4104" s="8" t="s">
        <v>31</v>
      </c>
      <c r="G4104" s="8">
        <v>1</v>
      </c>
      <c r="H4104" s="8">
        <v>0</v>
      </c>
      <c r="I4104" s="8">
        <v>0</v>
      </c>
      <c r="J4104" s="8">
        <v>0</v>
      </c>
      <c r="K4104" s="8">
        <v>1</v>
      </c>
      <c r="L4104" s="8">
        <v>1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5">
        <v>701020474</v>
      </c>
    </row>
    <row r="4105" spans="1:21" hidden="1" x14ac:dyDescent="0.25">
      <c r="A4105" s="8" t="s">
        <v>5018</v>
      </c>
      <c r="B4105" s="2" t="s">
        <v>4516</v>
      </c>
      <c r="C4105" s="2" t="s">
        <v>397</v>
      </c>
      <c r="D4105" s="2" t="s">
        <v>395</v>
      </c>
      <c r="E4105" s="2" t="s">
        <v>394</v>
      </c>
      <c r="F4105" s="8" t="s">
        <v>31</v>
      </c>
      <c r="G4105" s="8">
        <v>1</v>
      </c>
      <c r="H4105" s="8">
        <v>0</v>
      </c>
      <c r="I4105" s="8">
        <v>0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5">
        <v>701020482</v>
      </c>
    </row>
    <row r="4106" spans="1:21" hidden="1" x14ac:dyDescent="0.25">
      <c r="A4106" s="8" t="s">
        <v>5018</v>
      </c>
      <c r="B4106" s="2" t="s">
        <v>4517</v>
      </c>
      <c r="C4106" s="2" t="s">
        <v>397</v>
      </c>
      <c r="D4106" s="2" t="s">
        <v>395</v>
      </c>
      <c r="E4106" s="2" t="s">
        <v>394</v>
      </c>
      <c r="F4106" s="8" t="s">
        <v>31</v>
      </c>
      <c r="G4106" s="8">
        <v>1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5">
        <v>701020490</v>
      </c>
    </row>
    <row r="4107" spans="1:21" hidden="1" x14ac:dyDescent="0.25">
      <c r="A4107" s="8" t="s">
        <v>5018</v>
      </c>
      <c r="B4107" s="2" t="s">
        <v>4518</v>
      </c>
      <c r="C4107" s="2" t="s">
        <v>397</v>
      </c>
      <c r="D4107" s="2" t="s">
        <v>395</v>
      </c>
      <c r="E4107" s="2" t="s">
        <v>394</v>
      </c>
      <c r="F4107" s="8" t="s">
        <v>31</v>
      </c>
      <c r="G4107" s="8">
        <v>1</v>
      </c>
      <c r="H4107" s="8">
        <v>0</v>
      </c>
      <c r="I4107" s="8">
        <v>0</v>
      </c>
      <c r="J4107" s="8">
        <v>0</v>
      </c>
      <c r="K4107" s="8">
        <v>1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5">
        <v>701020504</v>
      </c>
    </row>
    <row r="4108" spans="1:21" hidden="1" x14ac:dyDescent="0.25">
      <c r="A4108" s="8" t="s">
        <v>5018</v>
      </c>
      <c r="B4108" s="2" t="s">
        <v>4519</v>
      </c>
      <c r="C4108" s="2" t="s">
        <v>397</v>
      </c>
      <c r="D4108" s="2" t="s">
        <v>395</v>
      </c>
      <c r="E4108" s="2" t="s">
        <v>394</v>
      </c>
      <c r="F4108" s="8" t="s">
        <v>31</v>
      </c>
      <c r="G4108" s="8">
        <v>1</v>
      </c>
      <c r="H4108" s="8">
        <v>0</v>
      </c>
      <c r="I4108" s="8">
        <v>0</v>
      </c>
      <c r="J4108" s="8">
        <v>0</v>
      </c>
      <c r="K4108" s="8">
        <v>1</v>
      </c>
      <c r="L4108" s="8">
        <v>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5">
        <v>701020512</v>
      </c>
    </row>
    <row r="4109" spans="1:21" hidden="1" x14ac:dyDescent="0.25">
      <c r="A4109" s="8" t="s">
        <v>5018</v>
      </c>
      <c r="B4109" s="2" t="s">
        <v>4520</v>
      </c>
      <c r="C4109" s="2" t="s">
        <v>397</v>
      </c>
      <c r="D4109" s="2" t="s">
        <v>395</v>
      </c>
      <c r="E4109" s="2" t="s">
        <v>394</v>
      </c>
      <c r="F4109" s="8" t="s">
        <v>31</v>
      </c>
      <c r="G4109" s="8">
        <v>1</v>
      </c>
      <c r="H4109" s="8">
        <v>0</v>
      </c>
      <c r="I4109" s="8">
        <v>0</v>
      </c>
      <c r="J4109" s="8">
        <v>0</v>
      </c>
      <c r="K4109" s="8">
        <v>1</v>
      </c>
      <c r="L4109" s="8">
        <v>1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5">
        <v>701020520</v>
      </c>
    </row>
    <row r="4110" spans="1:21" hidden="1" x14ac:dyDescent="0.25">
      <c r="A4110" s="8" t="s">
        <v>5018</v>
      </c>
      <c r="B4110" s="2" t="s">
        <v>4521</v>
      </c>
      <c r="C4110" s="2" t="s">
        <v>397</v>
      </c>
      <c r="D4110" s="2" t="s">
        <v>395</v>
      </c>
      <c r="E4110" s="2" t="s">
        <v>394</v>
      </c>
      <c r="F4110" s="8" t="s">
        <v>31</v>
      </c>
      <c r="G4110" s="8">
        <v>1</v>
      </c>
      <c r="H4110" s="8">
        <v>0</v>
      </c>
      <c r="I4110" s="8">
        <v>0</v>
      </c>
      <c r="J4110" s="8">
        <v>0</v>
      </c>
      <c r="K4110" s="8">
        <v>1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5">
        <v>701020539</v>
      </c>
    </row>
    <row r="4111" spans="1:21" hidden="1" x14ac:dyDescent="0.25">
      <c r="A4111" s="8" t="s">
        <v>5018</v>
      </c>
      <c r="B4111" s="2" t="s">
        <v>4522</v>
      </c>
      <c r="C4111" s="2" t="s">
        <v>397</v>
      </c>
      <c r="D4111" s="2" t="s">
        <v>395</v>
      </c>
      <c r="E4111" s="2" t="s">
        <v>394</v>
      </c>
      <c r="F4111" s="8" t="s">
        <v>31</v>
      </c>
      <c r="G4111" s="8">
        <v>1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5">
        <v>701020547</v>
      </c>
    </row>
    <row r="4112" spans="1:21" hidden="1" x14ac:dyDescent="0.25">
      <c r="A4112" s="8" t="s">
        <v>5018</v>
      </c>
      <c r="B4112" s="2" t="s">
        <v>4523</v>
      </c>
      <c r="C4112" s="2" t="s">
        <v>397</v>
      </c>
      <c r="D4112" s="2" t="s">
        <v>395</v>
      </c>
      <c r="E4112" s="2" t="s">
        <v>394</v>
      </c>
      <c r="F4112" s="8" t="s">
        <v>31</v>
      </c>
      <c r="G4112" s="8">
        <v>1</v>
      </c>
      <c r="H4112" s="8">
        <v>0</v>
      </c>
      <c r="I4112" s="8">
        <v>0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5">
        <v>701020555</v>
      </c>
    </row>
    <row r="4113" spans="1:21" hidden="1" x14ac:dyDescent="0.25">
      <c r="A4113" s="8" t="s">
        <v>5018</v>
      </c>
      <c r="B4113" s="2" t="s">
        <v>4524</v>
      </c>
      <c r="C4113" s="2" t="s">
        <v>397</v>
      </c>
      <c r="D4113" s="2" t="s">
        <v>395</v>
      </c>
      <c r="E4113" s="2" t="s">
        <v>394</v>
      </c>
      <c r="F4113" s="8" t="s">
        <v>31</v>
      </c>
      <c r="G4113" s="8">
        <v>1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5">
        <v>701020563</v>
      </c>
    </row>
    <row r="4114" spans="1:21" hidden="1" x14ac:dyDescent="0.25">
      <c r="A4114" s="8" t="s">
        <v>5018</v>
      </c>
      <c r="B4114" s="2" t="s">
        <v>4525</v>
      </c>
      <c r="C4114" s="2" t="s">
        <v>397</v>
      </c>
      <c r="D4114" s="2" t="s">
        <v>395</v>
      </c>
      <c r="E4114" s="2" t="s">
        <v>394</v>
      </c>
      <c r="F4114" s="8" t="s">
        <v>31</v>
      </c>
      <c r="G4114" s="8">
        <v>1</v>
      </c>
      <c r="H4114" s="8">
        <v>0</v>
      </c>
      <c r="I4114" s="8">
        <v>0</v>
      </c>
      <c r="J4114" s="8">
        <v>0</v>
      </c>
      <c r="K4114" s="8">
        <v>1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5">
        <v>701020571</v>
      </c>
    </row>
    <row r="4115" spans="1:21" hidden="1" x14ac:dyDescent="0.25">
      <c r="A4115" s="8" t="s">
        <v>5018</v>
      </c>
      <c r="B4115" s="2" t="s">
        <v>4526</v>
      </c>
      <c r="C4115" s="2" t="s">
        <v>397</v>
      </c>
      <c r="D4115" s="2" t="s">
        <v>395</v>
      </c>
      <c r="E4115" s="2" t="s">
        <v>394</v>
      </c>
      <c r="F4115" s="8" t="s">
        <v>31</v>
      </c>
      <c r="G4115" s="8">
        <v>1</v>
      </c>
      <c r="H4115" s="8">
        <v>0</v>
      </c>
      <c r="I4115" s="8">
        <v>0</v>
      </c>
      <c r="J4115" s="8">
        <v>0</v>
      </c>
      <c r="K4115" s="8">
        <v>1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5">
        <v>701020580</v>
      </c>
    </row>
    <row r="4116" spans="1:21" hidden="1" x14ac:dyDescent="0.25">
      <c r="A4116" s="8" t="s">
        <v>5018</v>
      </c>
      <c r="B4116" s="2" t="s">
        <v>4527</v>
      </c>
      <c r="C4116" s="2" t="s">
        <v>397</v>
      </c>
      <c r="D4116" s="2" t="s">
        <v>395</v>
      </c>
      <c r="E4116" s="2" t="s">
        <v>394</v>
      </c>
      <c r="F4116" s="8" t="s">
        <v>31</v>
      </c>
      <c r="G4116" s="8">
        <v>1</v>
      </c>
      <c r="H4116" s="8">
        <v>0</v>
      </c>
      <c r="I4116" s="8">
        <v>0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5">
        <v>701020598</v>
      </c>
    </row>
    <row r="4117" spans="1:21" hidden="1" x14ac:dyDescent="0.25">
      <c r="A4117" s="8" t="s">
        <v>5018</v>
      </c>
      <c r="B4117" s="2" t="s">
        <v>4528</v>
      </c>
      <c r="C4117" s="2" t="s">
        <v>397</v>
      </c>
      <c r="D4117" s="2" t="s">
        <v>395</v>
      </c>
      <c r="E4117" s="2" t="s">
        <v>394</v>
      </c>
      <c r="F4117" s="8" t="s">
        <v>31</v>
      </c>
      <c r="G4117" s="8">
        <v>1</v>
      </c>
      <c r="H4117" s="8">
        <v>0</v>
      </c>
      <c r="I4117" s="8">
        <v>0</v>
      </c>
      <c r="J4117" s="8">
        <v>0</v>
      </c>
      <c r="K4117" s="8">
        <v>1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5">
        <v>701020601</v>
      </c>
    </row>
    <row r="4118" spans="1:21" hidden="1" x14ac:dyDescent="0.25">
      <c r="A4118" s="8" t="s">
        <v>5018</v>
      </c>
      <c r="B4118" s="2" t="s">
        <v>4529</v>
      </c>
      <c r="C4118" s="2" t="s">
        <v>397</v>
      </c>
      <c r="D4118" s="2" t="s">
        <v>395</v>
      </c>
      <c r="E4118" s="2" t="s">
        <v>394</v>
      </c>
      <c r="F4118" s="8" t="s">
        <v>31</v>
      </c>
      <c r="G4118" s="8">
        <v>1</v>
      </c>
      <c r="H4118" s="8">
        <v>0</v>
      </c>
      <c r="I4118" s="8">
        <v>0</v>
      </c>
      <c r="J4118" s="8">
        <v>0</v>
      </c>
      <c r="K4118" s="8">
        <v>1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5">
        <v>701020610</v>
      </c>
    </row>
    <row r="4119" spans="1:21" hidden="1" x14ac:dyDescent="0.25">
      <c r="A4119" s="8" t="s">
        <v>5018</v>
      </c>
      <c r="B4119" s="2" t="s">
        <v>4530</v>
      </c>
      <c r="C4119" s="2" t="s">
        <v>397</v>
      </c>
      <c r="D4119" s="2" t="s">
        <v>395</v>
      </c>
      <c r="E4119" s="2" t="s">
        <v>394</v>
      </c>
      <c r="F4119" s="8" t="s">
        <v>31</v>
      </c>
      <c r="G4119" s="8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5">
        <v>701020628</v>
      </c>
    </row>
    <row r="4120" spans="1:21" hidden="1" x14ac:dyDescent="0.25">
      <c r="A4120" s="8" t="s">
        <v>5018</v>
      </c>
      <c r="B4120" s="2" t="s">
        <v>4531</v>
      </c>
      <c r="C4120" s="2" t="s">
        <v>397</v>
      </c>
      <c r="D4120" s="2" t="s">
        <v>395</v>
      </c>
      <c r="E4120" s="2" t="s">
        <v>394</v>
      </c>
      <c r="F4120" s="8" t="s">
        <v>31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1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5">
        <v>701020636</v>
      </c>
    </row>
    <row r="4121" spans="1:21" hidden="1" x14ac:dyDescent="0.25">
      <c r="A4121" s="8" t="s">
        <v>5018</v>
      </c>
      <c r="B4121" s="2" t="s">
        <v>4532</v>
      </c>
      <c r="C4121" s="2" t="s">
        <v>397</v>
      </c>
      <c r="D4121" s="2" t="s">
        <v>395</v>
      </c>
      <c r="E4121" s="2" t="s">
        <v>394</v>
      </c>
      <c r="F4121" s="8" t="s">
        <v>31</v>
      </c>
      <c r="G4121" s="8">
        <v>1</v>
      </c>
      <c r="H4121" s="8">
        <v>0</v>
      </c>
      <c r="I4121" s="8">
        <v>0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5">
        <v>701020644</v>
      </c>
    </row>
    <row r="4122" spans="1:21" hidden="1" x14ac:dyDescent="0.25">
      <c r="A4122" s="8" t="s">
        <v>5018</v>
      </c>
      <c r="B4122" s="2" t="s">
        <v>4533</v>
      </c>
      <c r="C4122" s="2" t="s">
        <v>397</v>
      </c>
      <c r="D4122" s="2" t="s">
        <v>395</v>
      </c>
      <c r="E4122" s="2" t="s">
        <v>394</v>
      </c>
      <c r="F4122" s="8" t="s">
        <v>31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5">
        <v>701020652</v>
      </c>
    </row>
    <row r="4123" spans="1:21" hidden="1" x14ac:dyDescent="0.25">
      <c r="A4123" s="8" t="s">
        <v>5018</v>
      </c>
      <c r="B4123" s="2" t="s">
        <v>4534</v>
      </c>
      <c r="C4123" s="2" t="s">
        <v>398</v>
      </c>
      <c r="D4123" s="2" t="s">
        <v>395</v>
      </c>
      <c r="E4123" s="2" t="s">
        <v>394</v>
      </c>
      <c r="F4123" s="8" t="s">
        <v>31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5">
        <v>701030011</v>
      </c>
    </row>
    <row r="4124" spans="1:21" hidden="1" x14ac:dyDescent="0.25">
      <c r="A4124" s="8" t="s">
        <v>5018</v>
      </c>
      <c r="B4124" s="2" t="s">
        <v>4535</v>
      </c>
      <c r="C4124" s="2" t="s">
        <v>398</v>
      </c>
      <c r="D4124" s="2" t="s">
        <v>395</v>
      </c>
      <c r="E4124" s="2" t="s">
        <v>394</v>
      </c>
      <c r="F4124" s="8" t="s">
        <v>31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5">
        <v>701030020</v>
      </c>
    </row>
    <row r="4125" spans="1:21" hidden="1" x14ac:dyDescent="0.25">
      <c r="A4125" s="8" t="s">
        <v>5018</v>
      </c>
      <c r="B4125" s="2" t="s">
        <v>4536</v>
      </c>
      <c r="C4125" s="2" t="s">
        <v>398</v>
      </c>
      <c r="D4125" s="2" t="s">
        <v>395</v>
      </c>
      <c r="E4125" s="2" t="s">
        <v>394</v>
      </c>
      <c r="F4125" s="8" t="s">
        <v>31</v>
      </c>
      <c r="G4125" s="8">
        <v>1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5">
        <v>701030038</v>
      </c>
    </row>
    <row r="4126" spans="1:21" hidden="1" x14ac:dyDescent="0.25">
      <c r="A4126" s="8" t="s">
        <v>5018</v>
      </c>
      <c r="B4126" s="2" t="s">
        <v>4537</v>
      </c>
      <c r="C4126" s="2" t="s">
        <v>398</v>
      </c>
      <c r="D4126" s="2" t="s">
        <v>395</v>
      </c>
      <c r="E4126" s="2" t="s">
        <v>394</v>
      </c>
      <c r="F4126" s="8" t="s">
        <v>31</v>
      </c>
      <c r="G4126" s="8">
        <v>1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5">
        <v>701030046</v>
      </c>
    </row>
    <row r="4127" spans="1:21" hidden="1" x14ac:dyDescent="0.25">
      <c r="A4127" s="8" t="s">
        <v>5018</v>
      </c>
      <c r="B4127" s="2" t="s">
        <v>4538</v>
      </c>
      <c r="C4127" s="2" t="s">
        <v>398</v>
      </c>
      <c r="D4127" s="2" t="s">
        <v>395</v>
      </c>
      <c r="E4127" s="2" t="s">
        <v>394</v>
      </c>
      <c r="F4127" s="8" t="s">
        <v>31</v>
      </c>
      <c r="G4127" s="8">
        <v>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5">
        <v>701030054</v>
      </c>
    </row>
    <row r="4128" spans="1:21" hidden="1" x14ac:dyDescent="0.25">
      <c r="A4128" s="8" t="s">
        <v>5018</v>
      </c>
      <c r="B4128" s="2" t="s">
        <v>4539</v>
      </c>
      <c r="C4128" s="2" t="s">
        <v>398</v>
      </c>
      <c r="D4128" s="2" t="s">
        <v>395</v>
      </c>
      <c r="E4128" s="2" t="s">
        <v>394</v>
      </c>
      <c r="F4128" s="8" t="s">
        <v>31</v>
      </c>
      <c r="G4128" s="8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5">
        <v>701030062</v>
      </c>
    </row>
    <row r="4129" spans="1:21" hidden="1" x14ac:dyDescent="0.25">
      <c r="A4129" s="8" t="s">
        <v>5018</v>
      </c>
      <c r="B4129" s="2" t="s">
        <v>4540</v>
      </c>
      <c r="C4129" s="2" t="s">
        <v>398</v>
      </c>
      <c r="D4129" s="2" t="s">
        <v>395</v>
      </c>
      <c r="E4129" s="2" t="s">
        <v>394</v>
      </c>
      <c r="F4129" s="8" t="s">
        <v>31</v>
      </c>
      <c r="G4129" s="8">
        <v>1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5">
        <v>701030070</v>
      </c>
    </row>
    <row r="4130" spans="1:21" hidden="1" x14ac:dyDescent="0.25">
      <c r="A4130" s="8" t="s">
        <v>5018</v>
      </c>
      <c r="B4130" s="2" t="s">
        <v>4541</v>
      </c>
      <c r="C4130" s="2" t="s">
        <v>398</v>
      </c>
      <c r="D4130" s="2" t="s">
        <v>395</v>
      </c>
      <c r="E4130" s="2" t="s">
        <v>394</v>
      </c>
      <c r="F4130" s="8" t="s">
        <v>31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5">
        <v>701030089</v>
      </c>
    </row>
    <row r="4131" spans="1:21" hidden="1" x14ac:dyDescent="0.25">
      <c r="A4131" s="8" t="s">
        <v>5018</v>
      </c>
      <c r="B4131" s="2" t="s">
        <v>4542</v>
      </c>
      <c r="C4131" s="2" t="s">
        <v>398</v>
      </c>
      <c r="D4131" s="2" t="s">
        <v>395</v>
      </c>
      <c r="E4131" s="2" t="s">
        <v>394</v>
      </c>
      <c r="F4131" s="8" t="s">
        <v>31</v>
      </c>
      <c r="G4131" s="8">
        <v>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5">
        <v>701030097</v>
      </c>
    </row>
    <row r="4132" spans="1:21" hidden="1" x14ac:dyDescent="0.25">
      <c r="A4132" s="8" t="s">
        <v>5018</v>
      </c>
      <c r="B4132" s="2" t="s">
        <v>4543</v>
      </c>
      <c r="C4132" s="2" t="s">
        <v>398</v>
      </c>
      <c r="D4132" s="2" t="s">
        <v>395</v>
      </c>
      <c r="E4132" s="2" t="s">
        <v>394</v>
      </c>
      <c r="F4132" s="8" t="s">
        <v>31</v>
      </c>
      <c r="G4132" s="8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5">
        <v>701030100</v>
      </c>
    </row>
    <row r="4133" spans="1:21" hidden="1" x14ac:dyDescent="0.25">
      <c r="A4133" s="8" t="s">
        <v>5018</v>
      </c>
      <c r="B4133" s="2" t="s">
        <v>4544</v>
      </c>
      <c r="C4133" s="2" t="s">
        <v>398</v>
      </c>
      <c r="D4133" s="2" t="s">
        <v>395</v>
      </c>
      <c r="E4133" s="2" t="s">
        <v>394</v>
      </c>
      <c r="F4133" s="8" t="s">
        <v>31</v>
      </c>
      <c r="G4133" s="8">
        <v>1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5">
        <v>701030119</v>
      </c>
    </row>
    <row r="4134" spans="1:21" hidden="1" x14ac:dyDescent="0.25">
      <c r="A4134" s="8" t="s">
        <v>5018</v>
      </c>
      <c r="B4134" s="2" t="s">
        <v>4545</v>
      </c>
      <c r="C4134" s="2" t="s">
        <v>398</v>
      </c>
      <c r="D4134" s="2" t="s">
        <v>395</v>
      </c>
      <c r="E4134" s="2" t="s">
        <v>394</v>
      </c>
      <c r="F4134" s="8" t="s">
        <v>31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5">
        <v>701030127</v>
      </c>
    </row>
    <row r="4135" spans="1:21" hidden="1" x14ac:dyDescent="0.25">
      <c r="A4135" s="8" t="s">
        <v>5018</v>
      </c>
      <c r="B4135" s="2" t="s">
        <v>4546</v>
      </c>
      <c r="C4135" s="2" t="s">
        <v>398</v>
      </c>
      <c r="D4135" s="2" t="s">
        <v>395</v>
      </c>
      <c r="E4135" s="2" t="s">
        <v>394</v>
      </c>
      <c r="F4135" s="8" t="s">
        <v>31</v>
      </c>
      <c r="G4135" s="8">
        <v>1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5">
        <v>701030135</v>
      </c>
    </row>
    <row r="4136" spans="1:21" hidden="1" x14ac:dyDescent="0.25">
      <c r="A4136" s="8" t="s">
        <v>5018</v>
      </c>
      <c r="B4136" s="2" t="s">
        <v>4547</v>
      </c>
      <c r="C4136" s="2" t="s">
        <v>398</v>
      </c>
      <c r="D4136" s="2" t="s">
        <v>395</v>
      </c>
      <c r="E4136" s="2" t="s">
        <v>394</v>
      </c>
      <c r="F4136" s="8" t="s">
        <v>31</v>
      </c>
      <c r="G4136" s="8">
        <v>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5">
        <v>701030143</v>
      </c>
    </row>
    <row r="4137" spans="1:21" hidden="1" x14ac:dyDescent="0.25">
      <c r="A4137" s="8" t="s">
        <v>5018</v>
      </c>
      <c r="B4137" s="2" t="s">
        <v>4548</v>
      </c>
      <c r="C4137" s="2" t="s">
        <v>398</v>
      </c>
      <c r="D4137" s="2" t="s">
        <v>395</v>
      </c>
      <c r="E4137" s="2" t="s">
        <v>394</v>
      </c>
      <c r="F4137" s="8" t="s">
        <v>31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5">
        <v>701030151</v>
      </c>
    </row>
    <row r="4138" spans="1:21" hidden="1" x14ac:dyDescent="0.25">
      <c r="A4138" s="8" t="s">
        <v>5018</v>
      </c>
      <c r="B4138" s="2" t="s">
        <v>4549</v>
      </c>
      <c r="C4138" s="2" t="s">
        <v>398</v>
      </c>
      <c r="D4138" s="2" t="s">
        <v>395</v>
      </c>
      <c r="E4138" s="2" t="s">
        <v>394</v>
      </c>
      <c r="F4138" s="8" t="s">
        <v>31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5">
        <v>701030160</v>
      </c>
    </row>
    <row r="4139" spans="1:21" hidden="1" x14ac:dyDescent="0.25">
      <c r="A4139" s="8" t="s">
        <v>5018</v>
      </c>
      <c r="B4139" s="2" t="s">
        <v>4550</v>
      </c>
      <c r="C4139" s="2" t="s">
        <v>398</v>
      </c>
      <c r="D4139" s="2" t="s">
        <v>395</v>
      </c>
      <c r="E4139" s="2" t="s">
        <v>394</v>
      </c>
      <c r="F4139" s="8" t="s">
        <v>31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5">
        <v>701030178</v>
      </c>
    </row>
    <row r="4140" spans="1:21" hidden="1" x14ac:dyDescent="0.25">
      <c r="A4140" s="8" t="s">
        <v>5018</v>
      </c>
      <c r="B4140" s="2" t="s">
        <v>4551</v>
      </c>
      <c r="C4140" s="2" t="s">
        <v>398</v>
      </c>
      <c r="D4140" s="2" t="s">
        <v>395</v>
      </c>
      <c r="E4140" s="2" t="s">
        <v>394</v>
      </c>
      <c r="F4140" s="8" t="s">
        <v>31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5">
        <v>701030186</v>
      </c>
    </row>
    <row r="4141" spans="1:21" hidden="1" x14ac:dyDescent="0.25">
      <c r="A4141" s="8" t="s">
        <v>5018</v>
      </c>
      <c r="B4141" s="2" t="s">
        <v>4552</v>
      </c>
      <c r="C4141" s="2" t="s">
        <v>398</v>
      </c>
      <c r="D4141" s="2" t="s">
        <v>395</v>
      </c>
      <c r="E4141" s="2" t="s">
        <v>394</v>
      </c>
      <c r="F4141" s="8" t="s">
        <v>31</v>
      </c>
      <c r="G4141" s="8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5">
        <v>701030194</v>
      </c>
    </row>
    <row r="4142" spans="1:21" hidden="1" x14ac:dyDescent="0.25">
      <c r="A4142" s="8" t="s">
        <v>5018</v>
      </c>
      <c r="B4142" s="2" t="s">
        <v>4553</v>
      </c>
      <c r="C4142" s="2" t="s">
        <v>398</v>
      </c>
      <c r="D4142" s="2" t="s">
        <v>395</v>
      </c>
      <c r="E4142" s="2" t="s">
        <v>394</v>
      </c>
      <c r="F4142" s="8" t="s">
        <v>31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5">
        <v>701030208</v>
      </c>
    </row>
    <row r="4143" spans="1:21" hidden="1" x14ac:dyDescent="0.25">
      <c r="A4143" s="8" t="s">
        <v>5018</v>
      </c>
      <c r="B4143" s="2" t="s">
        <v>4554</v>
      </c>
      <c r="C4143" s="2" t="s">
        <v>398</v>
      </c>
      <c r="D4143" s="2" t="s">
        <v>395</v>
      </c>
      <c r="E4143" s="2" t="s">
        <v>394</v>
      </c>
      <c r="F4143" s="8" t="s">
        <v>31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5">
        <v>701030216</v>
      </c>
    </row>
    <row r="4144" spans="1:21" hidden="1" x14ac:dyDescent="0.25">
      <c r="A4144" s="8" t="s">
        <v>5018</v>
      </c>
      <c r="B4144" s="2" t="s">
        <v>4555</v>
      </c>
      <c r="C4144" s="2" t="s">
        <v>398</v>
      </c>
      <c r="D4144" s="2" t="s">
        <v>395</v>
      </c>
      <c r="E4144" s="2" t="s">
        <v>394</v>
      </c>
      <c r="F4144" s="8" t="s">
        <v>31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5">
        <v>701030224</v>
      </c>
    </row>
    <row r="4145" spans="1:21" hidden="1" x14ac:dyDescent="0.25">
      <c r="A4145" s="8" t="s">
        <v>5018</v>
      </c>
      <c r="B4145" s="2" t="s">
        <v>4556</v>
      </c>
      <c r="C4145" s="2" t="s">
        <v>398</v>
      </c>
      <c r="D4145" s="2" t="s">
        <v>395</v>
      </c>
      <c r="E4145" s="2" t="s">
        <v>394</v>
      </c>
      <c r="F4145" s="8" t="s">
        <v>31</v>
      </c>
      <c r="G4145" s="8">
        <v>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5">
        <v>701030232</v>
      </c>
    </row>
    <row r="4146" spans="1:21" hidden="1" x14ac:dyDescent="0.25">
      <c r="A4146" s="8" t="s">
        <v>5018</v>
      </c>
      <c r="B4146" s="2" t="s">
        <v>4557</v>
      </c>
      <c r="C4146" s="2" t="s">
        <v>398</v>
      </c>
      <c r="D4146" s="2" t="s">
        <v>395</v>
      </c>
      <c r="E4146" s="2" t="s">
        <v>394</v>
      </c>
      <c r="F4146" s="8" t="s">
        <v>31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5">
        <v>701030240</v>
      </c>
    </row>
    <row r="4147" spans="1:21" hidden="1" x14ac:dyDescent="0.25">
      <c r="A4147" s="8" t="s">
        <v>5018</v>
      </c>
      <c r="B4147" s="2" t="s">
        <v>4558</v>
      </c>
      <c r="C4147" s="2" t="s">
        <v>398</v>
      </c>
      <c r="D4147" s="2" t="s">
        <v>395</v>
      </c>
      <c r="E4147" s="2" t="s">
        <v>394</v>
      </c>
      <c r="F4147" s="8" t="s">
        <v>31</v>
      </c>
      <c r="G4147" s="8">
        <v>1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5">
        <v>701030259</v>
      </c>
    </row>
    <row r="4148" spans="1:21" hidden="1" x14ac:dyDescent="0.25">
      <c r="A4148" s="8" t="s">
        <v>5018</v>
      </c>
      <c r="B4148" s="2" t="s">
        <v>4559</v>
      </c>
      <c r="C4148" s="2" t="s">
        <v>398</v>
      </c>
      <c r="D4148" s="2" t="s">
        <v>395</v>
      </c>
      <c r="E4148" s="2" t="s">
        <v>394</v>
      </c>
      <c r="F4148" s="8" t="s">
        <v>31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5">
        <v>701030267</v>
      </c>
    </row>
    <row r="4149" spans="1:21" hidden="1" x14ac:dyDescent="0.25">
      <c r="A4149" s="8" t="s">
        <v>5018</v>
      </c>
      <c r="B4149" s="2" t="s">
        <v>4560</v>
      </c>
      <c r="C4149" s="2" t="s">
        <v>398</v>
      </c>
      <c r="D4149" s="2" t="s">
        <v>395</v>
      </c>
      <c r="E4149" s="2" t="s">
        <v>394</v>
      </c>
      <c r="F4149" s="8" t="s">
        <v>31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5">
        <v>701030275</v>
      </c>
    </row>
    <row r="4150" spans="1:21" hidden="1" x14ac:dyDescent="0.25">
      <c r="A4150" s="8" t="s">
        <v>5018</v>
      </c>
      <c r="B4150" s="2" t="s">
        <v>4561</v>
      </c>
      <c r="C4150" s="2" t="s">
        <v>398</v>
      </c>
      <c r="D4150" s="2" t="s">
        <v>395</v>
      </c>
      <c r="E4150" s="2" t="s">
        <v>394</v>
      </c>
      <c r="F4150" s="8" t="s">
        <v>31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5">
        <v>701030283</v>
      </c>
    </row>
    <row r="4151" spans="1:21" hidden="1" x14ac:dyDescent="0.25">
      <c r="A4151" s="8" t="s">
        <v>5018</v>
      </c>
      <c r="B4151" s="2" t="s">
        <v>4562</v>
      </c>
      <c r="C4151" s="2" t="s">
        <v>398</v>
      </c>
      <c r="D4151" s="2" t="s">
        <v>395</v>
      </c>
      <c r="E4151" s="2" t="s">
        <v>394</v>
      </c>
      <c r="F4151" s="8" t="s">
        <v>31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5">
        <v>701030291</v>
      </c>
    </row>
    <row r="4152" spans="1:21" hidden="1" x14ac:dyDescent="0.25">
      <c r="A4152" s="8" t="s">
        <v>5018</v>
      </c>
      <c r="B4152" s="2" t="s">
        <v>4563</v>
      </c>
      <c r="C4152" s="2" t="s">
        <v>398</v>
      </c>
      <c r="D4152" s="2" t="s">
        <v>395</v>
      </c>
      <c r="E4152" s="2" t="s">
        <v>394</v>
      </c>
      <c r="F4152" s="8" t="s">
        <v>31</v>
      </c>
      <c r="G4152" s="8">
        <v>1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5">
        <v>701030305</v>
      </c>
    </row>
    <row r="4153" spans="1:21" hidden="1" x14ac:dyDescent="0.25">
      <c r="A4153" s="8" t="s">
        <v>5018</v>
      </c>
      <c r="B4153" s="2" t="s">
        <v>4564</v>
      </c>
      <c r="C4153" s="2" t="s">
        <v>398</v>
      </c>
      <c r="D4153" s="2" t="s">
        <v>395</v>
      </c>
      <c r="E4153" s="2" t="s">
        <v>394</v>
      </c>
      <c r="F4153" s="8" t="s">
        <v>31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5">
        <v>701030321</v>
      </c>
    </row>
    <row r="4154" spans="1:21" hidden="1" x14ac:dyDescent="0.25">
      <c r="A4154" s="8" t="s">
        <v>5018</v>
      </c>
      <c r="B4154" s="2" t="s">
        <v>4565</v>
      </c>
      <c r="C4154" s="2" t="s">
        <v>398</v>
      </c>
      <c r="D4154" s="2" t="s">
        <v>395</v>
      </c>
      <c r="E4154" s="2" t="s">
        <v>394</v>
      </c>
      <c r="F4154" s="8" t="s">
        <v>31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5">
        <v>701030330</v>
      </c>
    </row>
    <row r="4155" spans="1:21" hidden="1" x14ac:dyDescent="0.25">
      <c r="A4155" s="8" t="s">
        <v>5018</v>
      </c>
      <c r="B4155" s="2" t="s">
        <v>4566</v>
      </c>
      <c r="C4155" s="2" t="s">
        <v>398</v>
      </c>
      <c r="D4155" s="2" t="s">
        <v>395</v>
      </c>
      <c r="E4155" s="2" t="s">
        <v>394</v>
      </c>
      <c r="F4155" s="8" t="s">
        <v>31</v>
      </c>
      <c r="G4155" s="8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5">
        <v>701030348</v>
      </c>
    </row>
    <row r="4156" spans="1:21" hidden="1" x14ac:dyDescent="0.25">
      <c r="A4156" s="8" t="s">
        <v>5018</v>
      </c>
      <c r="B4156" s="2" t="s">
        <v>4567</v>
      </c>
      <c r="C4156" s="2" t="s">
        <v>399</v>
      </c>
      <c r="D4156" s="2" t="s">
        <v>395</v>
      </c>
      <c r="E4156" s="2" t="s">
        <v>394</v>
      </c>
      <c r="F4156" s="8" t="s">
        <v>31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5">
        <v>701040017</v>
      </c>
    </row>
    <row r="4157" spans="1:21" hidden="1" x14ac:dyDescent="0.25">
      <c r="A4157" s="8" t="s">
        <v>5018</v>
      </c>
      <c r="B4157" s="2" t="s">
        <v>4568</v>
      </c>
      <c r="C4157" s="2" t="s">
        <v>399</v>
      </c>
      <c r="D4157" s="2" t="s">
        <v>395</v>
      </c>
      <c r="E4157" s="2" t="s">
        <v>394</v>
      </c>
      <c r="F4157" s="8" t="s">
        <v>31</v>
      </c>
      <c r="G4157" s="8">
        <v>1</v>
      </c>
      <c r="H4157" s="8">
        <v>0</v>
      </c>
      <c r="I4157" s="8">
        <v>0</v>
      </c>
      <c r="J4157" s="8">
        <v>0</v>
      </c>
      <c r="K4157" s="8">
        <v>1</v>
      </c>
      <c r="L4157" s="8">
        <v>1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5">
        <v>701040025</v>
      </c>
    </row>
    <row r="4158" spans="1:21" hidden="1" x14ac:dyDescent="0.25">
      <c r="A4158" s="8" t="s">
        <v>5018</v>
      </c>
      <c r="B4158" s="2" t="s">
        <v>4569</v>
      </c>
      <c r="C4158" s="2" t="s">
        <v>399</v>
      </c>
      <c r="D4158" s="2" t="s">
        <v>395</v>
      </c>
      <c r="E4158" s="2" t="s">
        <v>394</v>
      </c>
      <c r="F4158" s="8" t="s">
        <v>31</v>
      </c>
      <c r="G4158" s="8">
        <v>1</v>
      </c>
      <c r="H4158" s="8">
        <v>0</v>
      </c>
      <c r="I4158" s="8">
        <v>0</v>
      </c>
      <c r="J4158" s="8">
        <v>0</v>
      </c>
      <c r="K4158" s="8">
        <v>1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5">
        <v>701040033</v>
      </c>
    </row>
    <row r="4159" spans="1:21" hidden="1" x14ac:dyDescent="0.25">
      <c r="A4159" s="8" t="s">
        <v>5018</v>
      </c>
      <c r="B4159" s="2" t="s">
        <v>4570</v>
      </c>
      <c r="C4159" s="2" t="s">
        <v>399</v>
      </c>
      <c r="D4159" s="2" t="s">
        <v>395</v>
      </c>
      <c r="E4159" s="2" t="s">
        <v>394</v>
      </c>
      <c r="F4159" s="8" t="s">
        <v>31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1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5">
        <v>701040041</v>
      </c>
    </row>
    <row r="4160" spans="1:21" hidden="1" x14ac:dyDescent="0.25">
      <c r="A4160" s="8" t="s">
        <v>5018</v>
      </c>
      <c r="B4160" s="2" t="s">
        <v>4571</v>
      </c>
      <c r="C4160" s="2" t="s">
        <v>399</v>
      </c>
      <c r="D4160" s="2" t="s">
        <v>395</v>
      </c>
      <c r="E4160" s="2" t="s">
        <v>394</v>
      </c>
      <c r="F4160" s="8" t="s">
        <v>31</v>
      </c>
      <c r="G4160" s="8">
        <v>1</v>
      </c>
      <c r="H4160" s="8">
        <v>0</v>
      </c>
      <c r="I4160" s="8">
        <v>0</v>
      </c>
      <c r="J4160" s="8">
        <v>0</v>
      </c>
      <c r="K4160" s="8">
        <v>1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5">
        <v>701040050</v>
      </c>
    </row>
    <row r="4161" spans="1:21" hidden="1" x14ac:dyDescent="0.25">
      <c r="A4161" s="8" t="s">
        <v>5018</v>
      </c>
      <c r="B4161" s="2" t="s">
        <v>4572</v>
      </c>
      <c r="C4161" s="2" t="s">
        <v>399</v>
      </c>
      <c r="D4161" s="2" t="s">
        <v>395</v>
      </c>
      <c r="E4161" s="2" t="s">
        <v>394</v>
      </c>
      <c r="F4161" s="8" t="s">
        <v>31</v>
      </c>
      <c r="G4161" s="8">
        <v>1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5">
        <v>701040068</v>
      </c>
    </row>
    <row r="4162" spans="1:21" hidden="1" x14ac:dyDescent="0.25">
      <c r="A4162" s="8" t="s">
        <v>5018</v>
      </c>
      <c r="B4162" s="2" t="s">
        <v>4573</v>
      </c>
      <c r="C4162" s="2" t="s">
        <v>399</v>
      </c>
      <c r="D4162" s="2" t="s">
        <v>395</v>
      </c>
      <c r="E4162" s="2" t="s">
        <v>394</v>
      </c>
      <c r="F4162" s="8" t="s">
        <v>31</v>
      </c>
      <c r="G4162" s="8">
        <v>1</v>
      </c>
      <c r="H4162" s="8">
        <v>0</v>
      </c>
      <c r="I4162" s="8">
        <v>0</v>
      </c>
      <c r="J4162" s="8">
        <v>0</v>
      </c>
      <c r="K4162" s="8">
        <v>1</v>
      </c>
      <c r="L4162" s="8">
        <v>1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5">
        <v>701040092</v>
      </c>
    </row>
    <row r="4163" spans="1:21" hidden="1" x14ac:dyDescent="0.25">
      <c r="A4163" s="8" t="s">
        <v>5018</v>
      </c>
      <c r="B4163" s="2" t="s">
        <v>4574</v>
      </c>
      <c r="C4163" s="2" t="s">
        <v>399</v>
      </c>
      <c r="D4163" s="2" t="s">
        <v>395</v>
      </c>
      <c r="E4163" s="2" t="s">
        <v>394</v>
      </c>
      <c r="F4163" s="8" t="s">
        <v>31</v>
      </c>
      <c r="G4163" s="8">
        <v>1</v>
      </c>
      <c r="H4163" s="8">
        <v>0</v>
      </c>
      <c r="I4163" s="8">
        <v>0</v>
      </c>
      <c r="J4163" s="8">
        <v>0</v>
      </c>
      <c r="K4163" s="8">
        <v>1</v>
      </c>
      <c r="L4163" s="8">
        <v>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5">
        <v>701040106</v>
      </c>
    </row>
    <row r="4164" spans="1:21" hidden="1" x14ac:dyDescent="0.25">
      <c r="A4164" s="8" t="s">
        <v>5018</v>
      </c>
      <c r="B4164" s="2" t="s">
        <v>4575</v>
      </c>
      <c r="C4164" s="2" t="s">
        <v>399</v>
      </c>
      <c r="D4164" s="2" t="s">
        <v>395</v>
      </c>
      <c r="E4164" s="2" t="s">
        <v>394</v>
      </c>
      <c r="F4164" s="8" t="s">
        <v>31</v>
      </c>
      <c r="G4164" s="8">
        <v>1</v>
      </c>
      <c r="H4164" s="8">
        <v>0</v>
      </c>
      <c r="I4164" s="8">
        <v>0</v>
      </c>
      <c r="J4164" s="8">
        <v>0</v>
      </c>
      <c r="K4164" s="8">
        <v>1</v>
      </c>
      <c r="L4164" s="8">
        <v>1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5">
        <v>701040114</v>
      </c>
    </row>
    <row r="4165" spans="1:21" hidden="1" x14ac:dyDescent="0.25">
      <c r="A4165" s="8" t="s">
        <v>5018</v>
      </c>
      <c r="B4165" s="2" t="s">
        <v>4576</v>
      </c>
      <c r="C4165" s="2" t="s">
        <v>399</v>
      </c>
      <c r="D4165" s="2" t="s">
        <v>395</v>
      </c>
      <c r="E4165" s="2" t="s">
        <v>394</v>
      </c>
      <c r="F4165" s="8" t="s">
        <v>31</v>
      </c>
      <c r="G4165" s="8">
        <v>1</v>
      </c>
      <c r="H4165" s="8">
        <v>0</v>
      </c>
      <c r="I4165" s="8">
        <v>0</v>
      </c>
      <c r="J4165" s="8">
        <v>0</v>
      </c>
      <c r="K4165" s="8">
        <v>1</v>
      </c>
      <c r="L4165" s="8">
        <v>1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5">
        <v>701040122</v>
      </c>
    </row>
    <row r="4166" spans="1:21" hidden="1" x14ac:dyDescent="0.25">
      <c r="A4166" s="8" t="s">
        <v>5018</v>
      </c>
      <c r="B4166" s="2" t="s">
        <v>4577</v>
      </c>
      <c r="C4166" s="2" t="s">
        <v>399</v>
      </c>
      <c r="D4166" s="2" t="s">
        <v>395</v>
      </c>
      <c r="E4166" s="2" t="s">
        <v>394</v>
      </c>
      <c r="F4166" s="8" t="s">
        <v>31</v>
      </c>
      <c r="G4166" s="8">
        <v>1</v>
      </c>
      <c r="H4166" s="8">
        <v>0</v>
      </c>
      <c r="I4166" s="8">
        <v>0</v>
      </c>
      <c r="J4166" s="8">
        <v>0</v>
      </c>
      <c r="K4166" s="8">
        <v>1</v>
      </c>
      <c r="L4166" s="8">
        <v>1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5">
        <v>701040130</v>
      </c>
    </row>
    <row r="4167" spans="1:21" hidden="1" x14ac:dyDescent="0.25">
      <c r="A4167" s="8" t="s">
        <v>5018</v>
      </c>
      <c r="B4167" s="2" t="s">
        <v>4578</v>
      </c>
      <c r="C4167" s="2" t="s">
        <v>399</v>
      </c>
      <c r="D4167" s="2" t="s">
        <v>395</v>
      </c>
      <c r="E4167" s="2" t="s">
        <v>394</v>
      </c>
      <c r="F4167" s="8" t="s">
        <v>31</v>
      </c>
      <c r="G4167" s="8">
        <v>1</v>
      </c>
      <c r="H4167" s="8">
        <v>0</v>
      </c>
      <c r="I4167" s="8">
        <v>0</v>
      </c>
      <c r="J4167" s="8">
        <v>0</v>
      </c>
      <c r="K4167" s="8">
        <v>1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5">
        <v>701040149</v>
      </c>
    </row>
    <row r="4168" spans="1:21" hidden="1" x14ac:dyDescent="0.25">
      <c r="A4168" s="8" t="s">
        <v>5018</v>
      </c>
      <c r="B4168" s="2" t="s">
        <v>4579</v>
      </c>
      <c r="C4168" s="2" t="s">
        <v>399</v>
      </c>
      <c r="D4168" s="2" t="s">
        <v>395</v>
      </c>
      <c r="E4168" s="2" t="s">
        <v>394</v>
      </c>
      <c r="F4168" s="8" t="s">
        <v>31</v>
      </c>
      <c r="G4168" s="8">
        <v>1</v>
      </c>
      <c r="H4168" s="8">
        <v>0</v>
      </c>
      <c r="I4168" s="8">
        <v>0</v>
      </c>
      <c r="J4168" s="8">
        <v>0</v>
      </c>
      <c r="K4168" s="8">
        <v>1</v>
      </c>
      <c r="L4168" s="8">
        <v>1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5">
        <v>701040157</v>
      </c>
    </row>
    <row r="4169" spans="1:21" hidden="1" x14ac:dyDescent="0.25">
      <c r="A4169" s="8" t="s">
        <v>5018</v>
      </c>
      <c r="B4169" s="2" t="s">
        <v>4580</v>
      </c>
      <c r="C4169" s="2" t="s">
        <v>400</v>
      </c>
      <c r="D4169" s="2" t="s">
        <v>395</v>
      </c>
      <c r="E4169" s="2" t="s">
        <v>394</v>
      </c>
      <c r="F4169" s="8" t="s">
        <v>31</v>
      </c>
      <c r="G4169" s="8">
        <v>1</v>
      </c>
      <c r="H4169" s="8">
        <v>0</v>
      </c>
      <c r="I4169" s="8">
        <v>0</v>
      </c>
      <c r="J4169" s="8">
        <v>0</v>
      </c>
      <c r="K4169" s="8">
        <v>1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5">
        <v>701050012</v>
      </c>
    </row>
    <row r="4170" spans="1:21" hidden="1" x14ac:dyDescent="0.25">
      <c r="A4170" s="8" t="s">
        <v>5018</v>
      </c>
      <c r="B4170" s="2" t="s">
        <v>4581</v>
      </c>
      <c r="C4170" s="2" t="s">
        <v>400</v>
      </c>
      <c r="D4170" s="2" t="s">
        <v>395</v>
      </c>
      <c r="E4170" s="2" t="s">
        <v>394</v>
      </c>
      <c r="F4170" s="8" t="s">
        <v>31</v>
      </c>
      <c r="G4170" s="8">
        <v>1</v>
      </c>
      <c r="H4170" s="8">
        <v>0</v>
      </c>
      <c r="I4170" s="8">
        <v>0</v>
      </c>
      <c r="J4170" s="8">
        <v>0</v>
      </c>
      <c r="K4170" s="8">
        <v>1</v>
      </c>
      <c r="L4170" s="8">
        <v>1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5">
        <v>701050020</v>
      </c>
    </row>
    <row r="4171" spans="1:21" hidden="1" x14ac:dyDescent="0.25">
      <c r="A4171" s="8" t="s">
        <v>5018</v>
      </c>
      <c r="B4171" s="2" t="s">
        <v>4582</v>
      </c>
      <c r="C4171" s="2" t="s">
        <v>400</v>
      </c>
      <c r="D4171" s="2" t="s">
        <v>395</v>
      </c>
      <c r="E4171" s="2" t="s">
        <v>394</v>
      </c>
      <c r="F4171" s="8" t="s">
        <v>31</v>
      </c>
      <c r="G4171" s="8">
        <v>1</v>
      </c>
      <c r="H4171" s="8">
        <v>0</v>
      </c>
      <c r="I4171" s="8">
        <v>0</v>
      </c>
      <c r="J4171" s="8">
        <v>0</v>
      </c>
      <c r="K4171" s="8">
        <v>1</v>
      </c>
      <c r="L4171" s="8">
        <v>1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5">
        <v>701050047</v>
      </c>
    </row>
    <row r="4172" spans="1:21" hidden="1" x14ac:dyDescent="0.25">
      <c r="A4172" s="8" t="s">
        <v>5018</v>
      </c>
      <c r="B4172" s="2" t="s">
        <v>4583</v>
      </c>
      <c r="C4172" s="2" t="s">
        <v>401</v>
      </c>
      <c r="D4172" s="2" t="s">
        <v>395</v>
      </c>
      <c r="E4172" s="2" t="s">
        <v>394</v>
      </c>
      <c r="F4172" s="8" t="s">
        <v>31</v>
      </c>
      <c r="G4172" s="8">
        <v>1</v>
      </c>
      <c r="H4172" s="8">
        <v>0</v>
      </c>
      <c r="I4172" s="8">
        <v>0</v>
      </c>
      <c r="J4172" s="8">
        <v>0</v>
      </c>
      <c r="K4172" s="8">
        <v>1</v>
      </c>
      <c r="L4172" s="8">
        <v>1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5">
        <v>701060018</v>
      </c>
    </row>
    <row r="4173" spans="1:21" hidden="1" x14ac:dyDescent="0.25">
      <c r="A4173" s="8" t="s">
        <v>5018</v>
      </c>
      <c r="B4173" s="2" t="s">
        <v>4584</v>
      </c>
      <c r="C4173" s="2" t="s">
        <v>401</v>
      </c>
      <c r="D4173" s="2" t="s">
        <v>395</v>
      </c>
      <c r="E4173" s="2" t="s">
        <v>394</v>
      </c>
      <c r="F4173" s="8" t="s">
        <v>31</v>
      </c>
      <c r="G4173" s="8">
        <v>1</v>
      </c>
      <c r="H4173" s="8">
        <v>0</v>
      </c>
      <c r="I4173" s="8">
        <v>0</v>
      </c>
      <c r="J4173" s="8">
        <v>0</v>
      </c>
      <c r="K4173" s="8">
        <v>1</v>
      </c>
      <c r="L4173" s="8">
        <v>1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5">
        <v>701060026</v>
      </c>
    </row>
    <row r="4174" spans="1:21" hidden="1" x14ac:dyDescent="0.25">
      <c r="A4174" s="8" t="s">
        <v>5018</v>
      </c>
      <c r="B4174" s="2" t="s">
        <v>4585</v>
      </c>
      <c r="C4174" s="2" t="s">
        <v>401</v>
      </c>
      <c r="D4174" s="2" t="s">
        <v>395</v>
      </c>
      <c r="E4174" s="2" t="s">
        <v>394</v>
      </c>
      <c r="F4174" s="8" t="s">
        <v>31</v>
      </c>
      <c r="G4174" s="8">
        <v>1</v>
      </c>
      <c r="H4174" s="8">
        <v>0</v>
      </c>
      <c r="I4174" s="8">
        <v>0</v>
      </c>
      <c r="J4174" s="8">
        <v>0</v>
      </c>
      <c r="K4174" s="8">
        <v>1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5">
        <v>701060034</v>
      </c>
    </row>
    <row r="4175" spans="1:21" hidden="1" x14ac:dyDescent="0.25">
      <c r="A4175" s="8" t="s">
        <v>5018</v>
      </c>
      <c r="B4175" s="2" t="s">
        <v>4586</v>
      </c>
      <c r="C4175" s="2" t="s">
        <v>401</v>
      </c>
      <c r="D4175" s="2" t="s">
        <v>395</v>
      </c>
      <c r="E4175" s="2" t="s">
        <v>394</v>
      </c>
      <c r="F4175" s="8" t="s">
        <v>31</v>
      </c>
      <c r="G4175" s="8">
        <v>1</v>
      </c>
      <c r="H4175" s="8">
        <v>0</v>
      </c>
      <c r="I4175" s="8">
        <v>0</v>
      </c>
      <c r="J4175" s="8">
        <v>0</v>
      </c>
      <c r="K4175" s="8">
        <v>1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5">
        <v>701060042</v>
      </c>
    </row>
    <row r="4176" spans="1:21" hidden="1" x14ac:dyDescent="0.25">
      <c r="A4176" s="8" t="s">
        <v>5018</v>
      </c>
      <c r="B4176" s="2" t="s">
        <v>4587</v>
      </c>
      <c r="C4176" s="2" t="s">
        <v>402</v>
      </c>
      <c r="D4176" s="2" t="s">
        <v>395</v>
      </c>
      <c r="E4176" s="2" t="s">
        <v>394</v>
      </c>
      <c r="F4176" s="8" t="s">
        <v>31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5">
        <v>701070013</v>
      </c>
    </row>
    <row r="4177" spans="1:21" hidden="1" x14ac:dyDescent="0.25">
      <c r="A4177" s="8" t="s">
        <v>5018</v>
      </c>
      <c r="B4177" s="2" t="s">
        <v>4588</v>
      </c>
      <c r="C4177" s="2" t="s">
        <v>402</v>
      </c>
      <c r="D4177" s="2" t="s">
        <v>395</v>
      </c>
      <c r="E4177" s="2" t="s">
        <v>394</v>
      </c>
      <c r="F4177" s="8" t="s">
        <v>31</v>
      </c>
      <c r="G4177" s="8">
        <v>1</v>
      </c>
      <c r="H4177" s="8">
        <v>0</v>
      </c>
      <c r="I4177" s="8">
        <v>0</v>
      </c>
      <c r="J4177" s="8">
        <v>0</v>
      </c>
      <c r="K4177" s="8">
        <v>1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5">
        <v>701070021</v>
      </c>
    </row>
    <row r="4178" spans="1:21" hidden="1" x14ac:dyDescent="0.25">
      <c r="A4178" s="8" t="s">
        <v>5018</v>
      </c>
      <c r="B4178" s="2" t="s">
        <v>4589</v>
      </c>
      <c r="C4178" s="2" t="s">
        <v>402</v>
      </c>
      <c r="D4178" s="2" t="s">
        <v>395</v>
      </c>
      <c r="E4178" s="2" t="s">
        <v>394</v>
      </c>
      <c r="F4178" s="8" t="s">
        <v>31</v>
      </c>
      <c r="G4178" s="8">
        <v>1</v>
      </c>
      <c r="H4178" s="8">
        <v>0</v>
      </c>
      <c r="I4178" s="8">
        <v>0</v>
      </c>
      <c r="J4178" s="8">
        <v>0</v>
      </c>
      <c r="K4178" s="8">
        <v>1</v>
      </c>
      <c r="L4178" s="8">
        <v>1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5">
        <v>701070030</v>
      </c>
    </row>
    <row r="4179" spans="1:21" hidden="1" x14ac:dyDescent="0.25">
      <c r="A4179" s="8" t="s">
        <v>5018</v>
      </c>
      <c r="B4179" s="2" t="s">
        <v>4590</v>
      </c>
      <c r="C4179" s="2" t="s">
        <v>402</v>
      </c>
      <c r="D4179" s="2" t="s">
        <v>395</v>
      </c>
      <c r="E4179" s="2" t="s">
        <v>394</v>
      </c>
      <c r="F4179" s="8" t="s">
        <v>31</v>
      </c>
      <c r="G4179" s="8">
        <v>1</v>
      </c>
      <c r="H4179" s="8">
        <v>0</v>
      </c>
      <c r="I4179" s="8">
        <v>0</v>
      </c>
      <c r="J4179" s="8">
        <v>0</v>
      </c>
      <c r="K4179" s="8">
        <v>1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5">
        <v>701070048</v>
      </c>
    </row>
    <row r="4180" spans="1:21" hidden="1" x14ac:dyDescent="0.25">
      <c r="A4180" s="8" t="s">
        <v>5018</v>
      </c>
      <c r="B4180" s="2" t="s">
        <v>4591</v>
      </c>
      <c r="C4180" s="2" t="s">
        <v>402</v>
      </c>
      <c r="D4180" s="2" t="s">
        <v>395</v>
      </c>
      <c r="E4180" s="2" t="s">
        <v>394</v>
      </c>
      <c r="F4180" s="8" t="s">
        <v>31</v>
      </c>
      <c r="G4180" s="8">
        <v>1</v>
      </c>
      <c r="H4180" s="8">
        <v>0</v>
      </c>
      <c r="I4180" s="8">
        <v>0</v>
      </c>
      <c r="J4180" s="8">
        <v>0</v>
      </c>
      <c r="K4180" s="8">
        <v>1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5">
        <v>701070056</v>
      </c>
    </row>
    <row r="4181" spans="1:21" hidden="1" x14ac:dyDescent="0.25">
      <c r="A4181" s="8" t="s">
        <v>5018</v>
      </c>
      <c r="B4181" s="2" t="s">
        <v>4592</v>
      </c>
      <c r="C4181" s="2" t="s">
        <v>402</v>
      </c>
      <c r="D4181" s="2" t="s">
        <v>395</v>
      </c>
      <c r="E4181" s="2" t="s">
        <v>394</v>
      </c>
      <c r="F4181" s="8" t="s">
        <v>31</v>
      </c>
      <c r="G4181" s="8">
        <v>1</v>
      </c>
      <c r="H4181" s="8">
        <v>0</v>
      </c>
      <c r="I4181" s="8">
        <v>0</v>
      </c>
      <c r="J4181" s="8">
        <v>0</v>
      </c>
      <c r="K4181" s="8">
        <v>1</v>
      </c>
      <c r="L4181" s="8">
        <v>1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5">
        <v>701070064</v>
      </c>
    </row>
    <row r="4182" spans="1:21" hidden="1" x14ac:dyDescent="0.25">
      <c r="A4182" s="8" t="s">
        <v>5018</v>
      </c>
      <c r="B4182" s="2" t="s">
        <v>4593</v>
      </c>
      <c r="C4182" s="2" t="s">
        <v>402</v>
      </c>
      <c r="D4182" s="2" t="s">
        <v>395</v>
      </c>
      <c r="E4182" s="2" t="s">
        <v>394</v>
      </c>
      <c r="F4182" s="8" t="s">
        <v>31</v>
      </c>
      <c r="G4182" s="8">
        <v>1</v>
      </c>
      <c r="H4182" s="8">
        <v>0</v>
      </c>
      <c r="I4182" s="8">
        <v>0</v>
      </c>
      <c r="J4182" s="8">
        <v>0</v>
      </c>
      <c r="K4182" s="8">
        <v>1</v>
      </c>
      <c r="L4182" s="8">
        <v>1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5">
        <v>701070072</v>
      </c>
    </row>
    <row r="4183" spans="1:21" hidden="1" x14ac:dyDescent="0.25">
      <c r="A4183" s="8" t="s">
        <v>5018</v>
      </c>
      <c r="B4183" s="2" t="s">
        <v>4594</v>
      </c>
      <c r="C4183" s="2" t="s">
        <v>402</v>
      </c>
      <c r="D4183" s="2" t="s">
        <v>395</v>
      </c>
      <c r="E4183" s="2" t="s">
        <v>394</v>
      </c>
      <c r="F4183" s="8" t="s">
        <v>31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5">
        <v>701070080</v>
      </c>
    </row>
    <row r="4184" spans="1:21" hidden="1" x14ac:dyDescent="0.25">
      <c r="A4184" s="8" t="s">
        <v>5018</v>
      </c>
      <c r="B4184" s="2" t="s">
        <v>4595</v>
      </c>
      <c r="C4184" s="2" t="s">
        <v>402</v>
      </c>
      <c r="D4184" s="2" t="s">
        <v>395</v>
      </c>
      <c r="E4184" s="2" t="s">
        <v>394</v>
      </c>
      <c r="F4184" s="8" t="s">
        <v>31</v>
      </c>
      <c r="G4184" s="8">
        <v>1</v>
      </c>
      <c r="H4184" s="8">
        <v>0</v>
      </c>
      <c r="I4184" s="8">
        <v>0</v>
      </c>
      <c r="J4184" s="8">
        <v>0</v>
      </c>
      <c r="K4184" s="8">
        <v>1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5">
        <v>701070099</v>
      </c>
    </row>
    <row r="4185" spans="1:21" hidden="1" x14ac:dyDescent="0.25">
      <c r="A4185" s="8" t="s">
        <v>5018</v>
      </c>
      <c r="B4185" s="2" t="s">
        <v>4596</v>
      </c>
      <c r="C4185" s="2" t="s">
        <v>402</v>
      </c>
      <c r="D4185" s="2" t="s">
        <v>395</v>
      </c>
      <c r="E4185" s="2" t="s">
        <v>394</v>
      </c>
      <c r="F4185" s="8" t="s">
        <v>31</v>
      </c>
      <c r="G4185" s="8">
        <v>1</v>
      </c>
      <c r="H4185" s="8">
        <v>0</v>
      </c>
      <c r="I4185" s="8">
        <v>0</v>
      </c>
      <c r="J4185" s="8">
        <v>0</v>
      </c>
      <c r="K4185" s="8">
        <v>1</v>
      </c>
      <c r="L4185" s="8">
        <v>1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5">
        <v>701070102</v>
      </c>
    </row>
    <row r="4186" spans="1:21" hidden="1" x14ac:dyDescent="0.25">
      <c r="A4186" s="8" t="s">
        <v>5018</v>
      </c>
      <c r="B4186" s="2" t="s">
        <v>4597</v>
      </c>
      <c r="C4186" s="2" t="s">
        <v>402</v>
      </c>
      <c r="D4186" s="2" t="s">
        <v>395</v>
      </c>
      <c r="E4186" s="2" t="s">
        <v>394</v>
      </c>
      <c r="F4186" s="8" t="s">
        <v>31</v>
      </c>
      <c r="G4186" s="8">
        <v>1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5">
        <v>701070110</v>
      </c>
    </row>
    <row r="4187" spans="1:21" hidden="1" x14ac:dyDescent="0.25">
      <c r="A4187" s="8" t="s">
        <v>5018</v>
      </c>
      <c r="B4187" s="2" t="s">
        <v>4598</v>
      </c>
      <c r="C4187" s="2" t="s">
        <v>402</v>
      </c>
      <c r="D4187" s="2" t="s">
        <v>395</v>
      </c>
      <c r="E4187" s="2" t="s">
        <v>394</v>
      </c>
      <c r="F4187" s="8" t="s">
        <v>31</v>
      </c>
      <c r="G4187" s="8">
        <v>1</v>
      </c>
      <c r="H4187" s="8">
        <v>0</v>
      </c>
      <c r="I4187" s="8">
        <v>0</v>
      </c>
      <c r="J4187" s="8">
        <v>0</v>
      </c>
      <c r="K4187" s="8">
        <v>1</v>
      </c>
      <c r="L4187" s="8">
        <v>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5">
        <v>701070129</v>
      </c>
    </row>
    <row r="4188" spans="1:21" hidden="1" x14ac:dyDescent="0.25">
      <c r="A4188" s="8" t="s">
        <v>5018</v>
      </c>
      <c r="B4188" s="2" t="s">
        <v>4599</v>
      </c>
      <c r="C4188" s="2" t="s">
        <v>402</v>
      </c>
      <c r="D4188" s="2" t="s">
        <v>395</v>
      </c>
      <c r="E4188" s="2" t="s">
        <v>394</v>
      </c>
      <c r="F4188" s="8" t="s">
        <v>31</v>
      </c>
      <c r="G4188" s="8">
        <v>1</v>
      </c>
      <c r="H4188" s="8">
        <v>0</v>
      </c>
      <c r="I4188" s="8">
        <v>0</v>
      </c>
      <c r="J4188" s="8">
        <v>0</v>
      </c>
      <c r="K4188" s="8">
        <v>1</v>
      </c>
      <c r="L4188" s="8">
        <v>1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5">
        <v>701070137</v>
      </c>
    </row>
    <row r="4189" spans="1:21" hidden="1" x14ac:dyDescent="0.25">
      <c r="A4189" s="8" t="s">
        <v>5018</v>
      </c>
      <c r="B4189" s="2" t="s">
        <v>4600</v>
      </c>
      <c r="C4189" s="2" t="s">
        <v>402</v>
      </c>
      <c r="D4189" s="2" t="s">
        <v>395</v>
      </c>
      <c r="E4189" s="2" t="s">
        <v>394</v>
      </c>
      <c r="F4189" s="8" t="s">
        <v>31</v>
      </c>
      <c r="G4189" s="8">
        <v>1</v>
      </c>
      <c r="H4189" s="8">
        <v>0</v>
      </c>
      <c r="I4189" s="8">
        <v>0</v>
      </c>
      <c r="J4189" s="8">
        <v>0</v>
      </c>
      <c r="K4189" s="8">
        <v>1</v>
      </c>
      <c r="L4189" s="8">
        <v>1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5">
        <v>701070145</v>
      </c>
    </row>
    <row r="4190" spans="1:21" hidden="1" x14ac:dyDescent="0.25">
      <c r="A4190" s="8" t="s">
        <v>5018</v>
      </c>
      <c r="B4190" s="2" t="s">
        <v>4601</v>
      </c>
      <c r="C4190" s="2" t="s">
        <v>402</v>
      </c>
      <c r="D4190" s="2" t="s">
        <v>395</v>
      </c>
      <c r="E4190" s="2" t="s">
        <v>394</v>
      </c>
      <c r="F4190" s="8" t="s">
        <v>31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1</v>
      </c>
      <c r="S4190" s="8">
        <v>1</v>
      </c>
      <c r="T4190" s="8">
        <v>0</v>
      </c>
      <c r="U4190" s="5">
        <v>701070153</v>
      </c>
    </row>
    <row r="4191" spans="1:21" hidden="1" x14ac:dyDescent="0.25">
      <c r="A4191" s="8" t="s">
        <v>5018</v>
      </c>
      <c r="B4191" s="2" t="s">
        <v>4602</v>
      </c>
      <c r="C4191" s="2" t="s">
        <v>402</v>
      </c>
      <c r="D4191" s="2" t="s">
        <v>395</v>
      </c>
      <c r="E4191" s="2" t="s">
        <v>394</v>
      </c>
      <c r="F4191" s="8" t="s">
        <v>31</v>
      </c>
      <c r="G4191" s="8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1</v>
      </c>
      <c r="T4191" s="8">
        <v>0</v>
      </c>
      <c r="U4191" s="5">
        <v>701070161</v>
      </c>
    </row>
    <row r="4192" spans="1:21" hidden="1" x14ac:dyDescent="0.25">
      <c r="A4192" s="8" t="s">
        <v>5018</v>
      </c>
      <c r="B4192" s="2" t="s">
        <v>4603</v>
      </c>
      <c r="C4192" s="2" t="s">
        <v>402</v>
      </c>
      <c r="D4192" s="2" t="s">
        <v>395</v>
      </c>
      <c r="E4192" s="2" t="s">
        <v>394</v>
      </c>
      <c r="F4192" s="8" t="s">
        <v>31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1</v>
      </c>
      <c r="T4192" s="8">
        <v>0</v>
      </c>
      <c r="U4192" s="5">
        <v>701070170</v>
      </c>
    </row>
    <row r="4193" spans="1:21" hidden="1" x14ac:dyDescent="0.25">
      <c r="A4193" s="8" t="s">
        <v>5018</v>
      </c>
      <c r="B4193" s="2" t="s">
        <v>4604</v>
      </c>
      <c r="C4193" s="2" t="s">
        <v>403</v>
      </c>
      <c r="D4193" s="2" t="s">
        <v>395</v>
      </c>
      <c r="E4193" s="2" t="s">
        <v>394</v>
      </c>
      <c r="F4193" s="8" t="s">
        <v>31</v>
      </c>
      <c r="G4193" s="8">
        <v>1</v>
      </c>
      <c r="H4193" s="8">
        <v>0</v>
      </c>
      <c r="I4193" s="8">
        <v>0</v>
      </c>
      <c r="J4193" s="8">
        <v>0</v>
      </c>
      <c r="K4193" s="8">
        <v>1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5">
        <v>701080027</v>
      </c>
    </row>
    <row r="4194" spans="1:21" hidden="1" x14ac:dyDescent="0.25">
      <c r="A4194" s="8" t="s">
        <v>5018</v>
      </c>
      <c r="B4194" s="2" t="s">
        <v>4605</v>
      </c>
      <c r="C4194" s="2" t="s">
        <v>403</v>
      </c>
      <c r="D4194" s="2" t="s">
        <v>395</v>
      </c>
      <c r="E4194" s="2" t="s">
        <v>394</v>
      </c>
      <c r="F4194" s="8" t="s">
        <v>31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1</v>
      </c>
      <c r="T4194" s="8">
        <v>0</v>
      </c>
      <c r="U4194" s="5">
        <v>701080043</v>
      </c>
    </row>
    <row r="4195" spans="1:21" hidden="1" x14ac:dyDescent="0.25">
      <c r="A4195" s="8" t="s">
        <v>5018</v>
      </c>
      <c r="B4195" s="2" t="s">
        <v>4606</v>
      </c>
      <c r="C4195" s="2" t="s">
        <v>403</v>
      </c>
      <c r="D4195" s="2" t="s">
        <v>395</v>
      </c>
      <c r="E4195" s="2" t="s">
        <v>394</v>
      </c>
      <c r="F4195" s="8" t="s">
        <v>31</v>
      </c>
      <c r="G4195" s="8">
        <v>1</v>
      </c>
      <c r="H4195" s="8">
        <v>0</v>
      </c>
      <c r="I4195" s="8">
        <v>0</v>
      </c>
      <c r="J4195" s="8">
        <v>0</v>
      </c>
      <c r="K4195" s="8">
        <v>1</v>
      </c>
      <c r="L4195" s="8">
        <v>1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5">
        <v>701080051</v>
      </c>
    </row>
    <row r="4196" spans="1:21" hidden="1" x14ac:dyDescent="0.25">
      <c r="A4196" s="8" t="s">
        <v>5018</v>
      </c>
      <c r="B4196" s="2" t="s">
        <v>4607</v>
      </c>
      <c r="C4196" s="2" t="s">
        <v>403</v>
      </c>
      <c r="D4196" s="2" t="s">
        <v>395</v>
      </c>
      <c r="E4196" s="2" t="s">
        <v>394</v>
      </c>
      <c r="F4196" s="8" t="s">
        <v>31</v>
      </c>
      <c r="G4196" s="8">
        <v>1</v>
      </c>
      <c r="H4196" s="8">
        <v>0</v>
      </c>
      <c r="I4196" s="8">
        <v>0</v>
      </c>
      <c r="J4196" s="8">
        <v>0</v>
      </c>
      <c r="K4196" s="8">
        <v>1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5">
        <v>701080060</v>
      </c>
    </row>
    <row r="4197" spans="1:21" hidden="1" x14ac:dyDescent="0.25">
      <c r="A4197" s="8" t="s">
        <v>5018</v>
      </c>
      <c r="B4197" s="2" t="s">
        <v>4608</v>
      </c>
      <c r="C4197" s="2" t="s">
        <v>403</v>
      </c>
      <c r="D4197" s="2" t="s">
        <v>395</v>
      </c>
      <c r="E4197" s="2" t="s">
        <v>394</v>
      </c>
      <c r="F4197" s="8" t="s">
        <v>31</v>
      </c>
      <c r="G4197" s="8">
        <v>1</v>
      </c>
      <c r="H4197" s="8">
        <v>0</v>
      </c>
      <c r="I4197" s="8">
        <v>0</v>
      </c>
      <c r="J4197" s="8">
        <v>0</v>
      </c>
      <c r="K4197" s="8">
        <v>1</v>
      </c>
      <c r="L4197" s="8">
        <v>1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5">
        <v>701080078</v>
      </c>
    </row>
    <row r="4198" spans="1:21" hidden="1" x14ac:dyDescent="0.25">
      <c r="A4198" s="8" t="s">
        <v>5018</v>
      </c>
      <c r="B4198" s="2" t="s">
        <v>4609</v>
      </c>
      <c r="C4198" s="2" t="s">
        <v>403</v>
      </c>
      <c r="D4198" s="2" t="s">
        <v>395</v>
      </c>
      <c r="E4198" s="2" t="s">
        <v>394</v>
      </c>
      <c r="F4198" s="8" t="s">
        <v>31</v>
      </c>
      <c r="G4198" s="8">
        <v>1</v>
      </c>
      <c r="H4198" s="8">
        <v>0</v>
      </c>
      <c r="I4198" s="8">
        <v>0</v>
      </c>
      <c r="J4198" s="8">
        <v>0</v>
      </c>
      <c r="K4198" s="8">
        <v>1</v>
      </c>
      <c r="L4198" s="8">
        <v>1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5">
        <v>701080086</v>
      </c>
    </row>
    <row r="4199" spans="1:21" hidden="1" x14ac:dyDescent="0.25">
      <c r="A4199" s="8" t="s">
        <v>5018</v>
      </c>
      <c r="B4199" s="2" t="s">
        <v>4610</v>
      </c>
      <c r="C4199" s="2" t="s">
        <v>403</v>
      </c>
      <c r="D4199" s="2" t="s">
        <v>395</v>
      </c>
      <c r="E4199" s="2" t="s">
        <v>394</v>
      </c>
      <c r="F4199" s="8" t="s">
        <v>31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1</v>
      </c>
      <c r="T4199" s="8">
        <v>0</v>
      </c>
      <c r="U4199" s="5">
        <v>701080094</v>
      </c>
    </row>
    <row r="4200" spans="1:21" hidden="1" x14ac:dyDescent="0.25">
      <c r="A4200" s="8" t="s">
        <v>5018</v>
      </c>
      <c r="B4200" s="2" t="s">
        <v>4611</v>
      </c>
      <c r="C4200" s="2" t="s">
        <v>403</v>
      </c>
      <c r="D4200" s="2" t="s">
        <v>395</v>
      </c>
      <c r="E4200" s="2" t="s">
        <v>394</v>
      </c>
      <c r="F4200" s="8" t="s">
        <v>31</v>
      </c>
      <c r="G4200" s="8">
        <v>1</v>
      </c>
      <c r="H4200" s="8">
        <v>0</v>
      </c>
      <c r="I4200" s="8">
        <v>0</v>
      </c>
      <c r="J4200" s="8">
        <v>0</v>
      </c>
      <c r="K4200" s="8">
        <v>1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5">
        <v>701080116</v>
      </c>
    </row>
    <row r="4201" spans="1:21" hidden="1" x14ac:dyDescent="0.25">
      <c r="A4201" s="8" t="s">
        <v>5018</v>
      </c>
      <c r="B4201" s="2" t="s">
        <v>4612</v>
      </c>
      <c r="C4201" s="2" t="s">
        <v>403</v>
      </c>
      <c r="D4201" s="2" t="s">
        <v>395</v>
      </c>
      <c r="E4201" s="2" t="s">
        <v>394</v>
      </c>
      <c r="F4201" s="8" t="s">
        <v>31</v>
      </c>
      <c r="G4201" s="8">
        <v>1</v>
      </c>
      <c r="H4201" s="8">
        <v>0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5">
        <v>701080124</v>
      </c>
    </row>
    <row r="4202" spans="1:21" hidden="1" x14ac:dyDescent="0.25">
      <c r="A4202" s="8" t="s">
        <v>5018</v>
      </c>
      <c r="B4202" s="2" t="s">
        <v>4613</v>
      </c>
      <c r="C4202" s="2" t="s">
        <v>403</v>
      </c>
      <c r="D4202" s="2" t="s">
        <v>395</v>
      </c>
      <c r="E4202" s="2" t="s">
        <v>394</v>
      </c>
      <c r="F4202" s="8" t="s">
        <v>31</v>
      </c>
      <c r="G4202" s="8">
        <v>1</v>
      </c>
      <c r="H4202" s="8">
        <v>0</v>
      </c>
      <c r="I4202" s="8">
        <v>0</v>
      </c>
      <c r="J4202" s="8">
        <v>0</v>
      </c>
      <c r="K4202" s="8">
        <v>1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5">
        <v>701080132</v>
      </c>
    </row>
    <row r="4203" spans="1:21" hidden="1" x14ac:dyDescent="0.25">
      <c r="A4203" s="8" t="s">
        <v>5018</v>
      </c>
      <c r="B4203" s="2" t="s">
        <v>4614</v>
      </c>
      <c r="C4203" s="2" t="s">
        <v>403</v>
      </c>
      <c r="D4203" s="2" t="s">
        <v>395</v>
      </c>
      <c r="E4203" s="2" t="s">
        <v>394</v>
      </c>
      <c r="F4203" s="8" t="s">
        <v>31</v>
      </c>
      <c r="G4203" s="8">
        <v>1</v>
      </c>
      <c r="H4203" s="8">
        <v>0</v>
      </c>
      <c r="I4203" s="8">
        <v>0</v>
      </c>
      <c r="J4203" s="8">
        <v>0</v>
      </c>
      <c r="K4203" s="8">
        <v>1</v>
      </c>
      <c r="L4203" s="8">
        <v>1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5">
        <v>701080140</v>
      </c>
    </row>
    <row r="4204" spans="1:21" hidden="1" x14ac:dyDescent="0.25">
      <c r="A4204" s="8" t="s">
        <v>5018</v>
      </c>
      <c r="B4204" s="2" t="s">
        <v>4615</v>
      </c>
      <c r="C4204" s="2" t="s">
        <v>403</v>
      </c>
      <c r="D4204" s="2" t="s">
        <v>395</v>
      </c>
      <c r="E4204" s="2" t="s">
        <v>394</v>
      </c>
      <c r="F4204" s="8" t="s">
        <v>31</v>
      </c>
      <c r="G4204" s="8">
        <v>1</v>
      </c>
      <c r="H4204" s="8">
        <v>0</v>
      </c>
      <c r="I4204" s="8">
        <v>0</v>
      </c>
      <c r="J4204" s="8">
        <v>0</v>
      </c>
      <c r="K4204" s="8">
        <v>1</v>
      </c>
      <c r="L4204" s="8">
        <v>1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5">
        <v>701080159</v>
      </c>
    </row>
    <row r="4205" spans="1:21" hidden="1" x14ac:dyDescent="0.25">
      <c r="A4205" s="8" t="s">
        <v>5018</v>
      </c>
      <c r="B4205" s="2" t="s">
        <v>4616</v>
      </c>
      <c r="C4205" s="2" t="s">
        <v>403</v>
      </c>
      <c r="D4205" s="2" t="s">
        <v>395</v>
      </c>
      <c r="E4205" s="2" t="s">
        <v>394</v>
      </c>
      <c r="F4205" s="8" t="s">
        <v>31</v>
      </c>
      <c r="G4205" s="8">
        <v>1</v>
      </c>
      <c r="H4205" s="8">
        <v>0</v>
      </c>
      <c r="I4205" s="8">
        <v>0</v>
      </c>
      <c r="J4205" s="8">
        <v>0</v>
      </c>
      <c r="K4205" s="8">
        <v>1</v>
      </c>
      <c r="L4205" s="8">
        <v>1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5">
        <v>701080167</v>
      </c>
    </row>
    <row r="4206" spans="1:21" hidden="1" x14ac:dyDescent="0.25">
      <c r="A4206" s="8" t="s">
        <v>5018</v>
      </c>
      <c r="B4206" s="2" t="s">
        <v>4617</v>
      </c>
      <c r="C4206" s="2" t="s">
        <v>403</v>
      </c>
      <c r="D4206" s="2" t="s">
        <v>395</v>
      </c>
      <c r="E4206" s="2" t="s">
        <v>394</v>
      </c>
      <c r="F4206" s="8" t="s">
        <v>31</v>
      </c>
      <c r="G4206" s="8">
        <v>1</v>
      </c>
      <c r="H4206" s="8">
        <v>0</v>
      </c>
      <c r="I4206" s="8">
        <v>0</v>
      </c>
      <c r="J4206" s="8">
        <v>0</v>
      </c>
      <c r="K4206" s="8">
        <v>1</v>
      </c>
      <c r="L4206" s="8">
        <v>1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5">
        <v>701080175</v>
      </c>
    </row>
    <row r="4207" spans="1:21" hidden="1" x14ac:dyDescent="0.25">
      <c r="A4207" s="8" t="s">
        <v>5018</v>
      </c>
      <c r="B4207" s="2" t="s">
        <v>4618</v>
      </c>
      <c r="C4207" s="2" t="s">
        <v>403</v>
      </c>
      <c r="D4207" s="2" t="s">
        <v>395</v>
      </c>
      <c r="E4207" s="2" t="s">
        <v>394</v>
      </c>
      <c r="F4207" s="8" t="s">
        <v>31</v>
      </c>
      <c r="G4207" s="8">
        <v>1</v>
      </c>
      <c r="H4207" s="8">
        <v>0</v>
      </c>
      <c r="I4207" s="8">
        <v>0</v>
      </c>
      <c r="J4207" s="8">
        <v>0</v>
      </c>
      <c r="K4207" s="8">
        <v>1</v>
      </c>
      <c r="L4207" s="8">
        <v>1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5">
        <v>701080183</v>
      </c>
    </row>
    <row r="4208" spans="1:21" hidden="1" x14ac:dyDescent="0.25">
      <c r="A4208" s="8" t="s">
        <v>5018</v>
      </c>
      <c r="B4208" s="2" t="s">
        <v>4619</v>
      </c>
      <c r="C4208" s="2" t="s">
        <v>403</v>
      </c>
      <c r="D4208" s="2" t="s">
        <v>395</v>
      </c>
      <c r="E4208" s="2" t="s">
        <v>394</v>
      </c>
      <c r="F4208" s="8" t="s">
        <v>31</v>
      </c>
      <c r="G4208" s="8">
        <v>1</v>
      </c>
      <c r="H4208" s="8">
        <v>0</v>
      </c>
      <c r="I4208" s="8">
        <v>0</v>
      </c>
      <c r="J4208" s="8">
        <v>0</v>
      </c>
      <c r="K4208" s="8">
        <v>1</v>
      </c>
      <c r="L4208" s="8">
        <v>1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5">
        <v>701080191</v>
      </c>
    </row>
    <row r="4209" spans="1:21" hidden="1" x14ac:dyDescent="0.25">
      <c r="A4209" s="8" t="s">
        <v>5018</v>
      </c>
      <c r="B4209" s="2" t="s">
        <v>4620</v>
      </c>
      <c r="C4209" s="2" t="s">
        <v>404</v>
      </c>
      <c r="D4209" s="2" t="s">
        <v>395</v>
      </c>
      <c r="E4209" s="2" t="s">
        <v>394</v>
      </c>
      <c r="F4209" s="8" t="s">
        <v>31</v>
      </c>
      <c r="G4209" s="8">
        <v>1</v>
      </c>
      <c r="H4209" s="8">
        <v>0</v>
      </c>
      <c r="I4209" s="8">
        <v>0</v>
      </c>
      <c r="J4209" s="8">
        <v>0</v>
      </c>
      <c r="K4209" s="8">
        <v>1</v>
      </c>
      <c r="L4209" s="8">
        <v>1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5">
        <v>701090014</v>
      </c>
    </row>
    <row r="4210" spans="1:21" hidden="1" x14ac:dyDescent="0.25">
      <c r="A4210" s="8" t="s">
        <v>5018</v>
      </c>
      <c r="B4210" s="2" t="s">
        <v>4621</v>
      </c>
      <c r="C4210" s="2" t="s">
        <v>404</v>
      </c>
      <c r="D4210" s="2" t="s">
        <v>395</v>
      </c>
      <c r="E4210" s="2" t="s">
        <v>394</v>
      </c>
      <c r="F4210" s="8" t="s">
        <v>31</v>
      </c>
      <c r="G4210" s="8">
        <v>1</v>
      </c>
      <c r="H4210" s="8">
        <v>0</v>
      </c>
      <c r="I4210" s="8">
        <v>0</v>
      </c>
      <c r="J4210" s="8">
        <v>0</v>
      </c>
      <c r="K4210" s="8">
        <v>1</v>
      </c>
      <c r="L4210" s="8">
        <v>1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5">
        <v>701090022</v>
      </c>
    </row>
    <row r="4211" spans="1:21" hidden="1" x14ac:dyDescent="0.25">
      <c r="A4211" s="8" t="s">
        <v>5018</v>
      </c>
      <c r="B4211" s="2" t="s">
        <v>4622</v>
      </c>
      <c r="C4211" s="2" t="s">
        <v>404</v>
      </c>
      <c r="D4211" s="2" t="s">
        <v>395</v>
      </c>
      <c r="E4211" s="2" t="s">
        <v>394</v>
      </c>
      <c r="F4211" s="8" t="s">
        <v>31</v>
      </c>
      <c r="G4211" s="8">
        <v>1</v>
      </c>
      <c r="H4211" s="8">
        <v>0</v>
      </c>
      <c r="I4211" s="8">
        <v>0</v>
      </c>
      <c r="J4211" s="8">
        <v>0</v>
      </c>
      <c r="K4211" s="8">
        <v>1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5">
        <v>701090030</v>
      </c>
    </row>
    <row r="4212" spans="1:21" hidden="1" x14ac:dyDescent="0.25">
      <c r="A4212" s="8" t="s">
        <v>5018</v>
      </c>
      <c r="B4212" s="2" t="s">
        <v>4623</v>
      </c>
      <c r="C4212" s="2" t="s">
        <v>404</v>
      </c>
      <c r="D4212" s="2" t="s">
        <v>395</v>
      </c>
      <c r="E4212" s="2" t="s">
        <v>394</v>
      </c>
      <c r="F4212" s="8" t="s">
        <v>31</v>
      </c>
      <c r="G4212" s="8">
        <v>1</v>
      </c>
      <c r="H4212" s="8">
        <v>0</v>
      </c>
      <c r="I4212" s="8">
        <v>0</v>
      </c>
      <c r="J4212" s="8">
        <v>0</v>
      </c>
      <c r="K4212" s="8">
        <v>1</v>
      </c>
      <c r="L4212" s="8">
        <v>1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5">
        <v>701090049</v>
      </c>
    </row>
    <row r="4213" spans="1:21" hidden="1" x14ac:dyDescent="0.25">
      <c r="A4213" s="8" t="s">
        <v>5018</v>
      </c>
      <c r="B4213" s="2" t="s">
        <v>4624</v>
      </c>
      <c r="C4213" s="2" t="s">
        <v>404</v>
      </c>
      <c r="D4213" s="2" t="s">
        <v>395</v>
      </c>
      <c r="E4213" s="2" t="s">
        <v>394</v>
      </c>
      <c r="F4213" s="8" t="s">
        <v>31</v>
      </c>
      <c r="G4213" s="8">
        <v>1</v>
      </c>
      <c r="H4213" s="8">
        <v>0</v>
      </c>
      <c r="I4213" s="8">
        <v>0</v>
      </c>
      <c r="J4213" s="8">
        <v>0</v>
      </c>
      <c r="K4213" s="8">
        <v>1</v>
      </c>
      <c r="L4213" s="8">
        <v>1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5">
        <v>701090057</v>
      </c>
    </row>
    <row r="4214" spans="1:21" hidden="1" x14ac:dyDescent="0.25">
      <c r="A4214" s="8" t="s">
        <v>5018</v>
      </c>
      <c r="B4214" s="2" t="s">
        <v>4625</v>
      </c>
      <c r="C4214" s="2" t="s">
        <v>404</v>
      </c>
      <c r="D4214" s="2" t="s">
        <v>395</v>
      </c>
      <c r="E4214" s="2" t="s">
        <v>394</v>
      </c>
      <c r="F4214" s="8" t="s">
        <v>31</v>
      </c>
      <c r="G4214" s="8">
        <v>1</v>
      </c>
      <c r="H4214" s="8">
        <v>0</v>
      </c>
      <c r="I4214" s="8">
        <v>0</v>
      </c>
      <c r="J4214" s="8">
        <v>0</v>
      </c>
      <c r="K4214" s="8">
        <v>1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5">
        <v>701090065</v>
      </c>
    </row>
    <row r="4215" spans="1:21" hidden="1" x14ac:dyDescent="0.25">
      <c r="A4215" s="8" t="s">
        <v>5018</v>
      </c>
      <c r="B4215" s="2" t="s">
        <v>4626</v>
      </c>
      <c r="C4215" s="2" t="s">
        <v>404</v>
      </c>
      <c r="D4215" s="2" t="s">
        <v>395</v>
      </c>
      <c r="E4215" s="2" t="s">
        <v>394</v>
      </c>
      <c r="F4215" s="8" t="s">
        <v>31</v>
      </c>
      <c r="G4215" s="8">
        <v>1</v>
      </c>
      <c r="H4215" s="8">
        <v>0</v>
      </c>
      <c r="I4215" s="8">
        <v>0</v>
      </c>
      <c r="J4215" s="8">
        <v>0</v>
      </c>
      <c r="K4215" s="8">
        <v>1</v>
      </c>
      <c r="L4215" s="8">
        <v>1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5">
        <v>701090073</v>
      </c>
    </row>
    <row r="4216" spans="1:21" hidden="1" x14ac:dyDescent="0.25">
      <c r="A4216" s="8" t="s">
        <v>5018</v>
      </c>
      <c r="B4216" s="2" t="s">
        <v>4627</v>
      </c>
      <c r="C4216" s="2" t="s">
        <v>404</v>
      </c>
      <c r="D4216" s="2" t="s">
        <v>395</v>
      </c>
      <c r="E4216" s="2" t="s">
        <v>394</v>
      </c>
      <c r="F4216" s="8" t="s">
        <v>31</v>
      </c>
      <c r="G4216" s="8">
        <v>1</v>
      </c>
      <c r="H4216" s="8">
        <v>0</v>
      </c>
      <c r="I4216" s="8">
        <v>0</v>
      </c>
      <c r="J4216" s="8">
        <v>0</v>
      </c>
      <c r="K4216" s="8">
        <v>1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5">
        <v>701090081</v>
      </c>
    </row>
    <row r="4217" spans="1:21" hidden="1" x14ac:dyDescent="0.25">
      <c r="A4217" s="8" t="s">
        <v>5018</v>
      </c>
      <c r="B4217" s="2" t="s">
        <v>4628</v>
      </c>
      <c r="C4217" s="2" t="s">
        <v>404</v>
      </c>
      <c r="D4217" s="2" t="s">
        <v>395</v>
      </c>
      <c r="E4217" s="2" t="s">
        <v>394</v>
      </c>
      <c r="F4217" s="8" t="s">
        <v>31</v>
      </c>
      <c r="G4217" s="8">
        <v>1</v>
      </c>
      <c r="H4217" s="8">
        <v>0</v>
      </c>
      <c r="I4217" s="8">
        <v>0</v>
      </c>
      <c r="J4217" s="8">
        <v>0</v>
      </c>
      <c r="K4217" s="8">
        <v>1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5">
        <v>701090090</v>
      </c>
    </row>
    <row r="4218" spans="1:21" hidden="1" x14ac:dyDescent="0.25">
      <c r="A4218" s="8" t="s">
        <v>5018</v>
      </c>
      <c r="B4218" s="2" t="s">
        <v>4629</v>
      </c>
      <c r="C4218" s="2" t="s">
        <v>404</v>
      </c>
      <c r="D4218" s="2" t="s">
        <v>395</v>
      </c>
      <c r="E4218" s="2" t="s">
        <v>394</v>
      </c>
      <c r="F4218" s="8" t="s">
        <v>31</v>
      </c>
      <c r="G4218" s="8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1</v>
      </c>
      <c r="S4218" s="8">
        <v>1</v>
      </c>
      <c r="T4218" s="8">
        <v>0</v>
      </c>
      <c r="U4218" s="5">
        <v>701090103</v>
      </c>
    </row>
    <row r="4219" spans="1:21" hidden="1" x14ac:dyDescent="0.25">
      <c r="A4219" s="8" t="s">
        <v>5018</v>
      </c>
      <c r="B4219" s="2" t="s">
        <v>4630</v>
      </c>
      <c r="C4219" s="2" t="s">
        <v>404</v>
      </c>
      <c r="D4219" s="2" t="s">
        <v>395</v>
      </c>
      <c r="E4219" s="2" t="s">
        <v>394</v>
      </c>
      <c r="F4219" s="8" t="s">
        <v>31</v>
      </c>
      <c r="G4219" s="8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1</v>
      </c>
      <c r="S4219" s="8">
        <v>1</v>
      </c>
      <c r="T4219" s="8">
        <v>0</v>
      </c>
      <c r="U4219" s="5">
        <v>701090111</v>
      </c>
    </row>
    <row r="4220" spans="1:21" hidden="1" x14ac:dyDescent="0.25">
      <c r="A4220" s="8" t="s">
        <v>5018</v>
      </c>
      <c r="B4220" s="2" t="s">
        <v>4631</v>
      </c>
      <c r="C4220" s="2" t="s">
        <v>404</v>
      </c>
      <c r="D4220" s="2" t="s">
        <v>395</v>
      </c>
      <c r="E4220" s="2" t="s">
        <v>394</v>
      </c>
      <c r="F4220" s="8" t="s">
        <v>31</v>
      </c>
      <c r="G4220" s="8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1</v>
      </c>
      <c r="T4220" s="8">
        <v>0</v>
      </c>
      <c r="U4220" s="5">
        <v>701090120</v>
      </c>
    </row>
    <row r="4221" spans="1:21" hidden="1" x14ac:dyDescent="0.25">
      <c r="A4221" s="8" t="s">
        <v>5018</v>
      </c>
      <c r="B4221" s="2" t="s">
        <v>4632</v>
      </c>
      <c r="C4221" s="2" t="s">
        <v>404</v>
      </c>
      <c r="D4221" s="2" t="s">
        <v>395</v>
      </c>
      <c r="E4221" s="2" t="s">
        <v>394</v>
      </c>
      <c r="F4221" s="8" t="s">
        <v>31</v>
      </c>
      <c r="G4221" s="8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1</v>
      </c>
      <c r="S4221" s="8">
        <v>1</v>
      </c>
      <c r="T4221" s="8">
        <v>0</v>
      </c>
      <c r="U4221" s="5">
        <v>701090138</v>
      </c>
    </row>
    <row r="4222" spans="1:21" hidden="1" x14ac:dyDescent="0.25">
      <c r="A4222" s="8" t="s">
        <v>5018</v>
      </c>
      <c r="B4222" s="2" t="s">
        <v>4633</v>
      </c>
      <c r="C4222" s="2" t="s">
        <v>404</v>
      </c>
      <c r="D4222" s="2" t="s">
        <v>395</v>
      </c>
      <c r="E4222" s="2" t="s">
        <v>394</v>
      </c>
      <c r="F4222" s="8" t="s">
        <v>31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1</v>
      </c>
      <c r="T4222" s="8">
        <v>0</v>
      </c>
      <c r="U4222" s="5">
        <v>701090146</v>
      </c>
    </row>
    <row r="4223" spans="1:21" hidden="1" x14ac:dyDescent="0.25">
      <c r="A4223" s="8" t="s">
        <v>5018</v>
      </c>
      <c r="B4223" s="2" t="s">
        <v>4634</v>
      </c>
      <c r="C4223" s="2" t="s">
        <v>404</v>
      </c>
      <c r="D4223" s="2" t="s">
        <v>395</v>
      </c>
      <c r="E4223" s="2" t="s">
        <v>394</v>
      </c>
      <c r="F4223" s="8" t="s">
        <v>31</v>
      </c>
      <c r="G4223" s="8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1</v>
      </c>
      <c r="S4223" s="8">
        <v>1</v>
      </c>
      <c r="T4223" s="8">
        <v>0</v>
      </c>
      <c r="U4223" s="5">
        <v>701090154</v>
      </c>
    </row>
    <row r="4224" spans="1:21" hidden="1" x14ac:dyDescent="0.25">
      <c r="A4224" s="8" t="s">
        <v>5018</v>
      </c>
      <c r="B4224" s="2" t="s">
        <v>4635</v>
      </c>
      <c r="C4224" s="2" t="s">
        <v>404</v>
      </c>
      <c r="D4224" s="2" t="s">
        <v>395</v>
      </c>
      <c r="E4224" s="2" t="s">
        <v>394</v>
      </c>
      <c r="F4224" s="8" t="s">
        <v>31</v>
      </c>
      <c r="G4224" s="8">
        <v>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1</v>
      </c>
      <c r="S4224" s="8">
        <v>1</v>
      </c>
      <c r="T4224" s="8">
        <v>0</v>
      </c>
      <c r="U4224" s="5">
        <v>701090162</v>
      </c>
    </row>
    <row r="4225" spans="1:21" hidden="1" x14ac:dyDescent="0.25">
      <c r="A4225" s="8" t="s">
        <v>5018</v>
      </c>
      <c r="B4225" s="2" t="s">
        <v>4636</v>
      </c>
      <c r="C4225" s="2" t="s">
        <v>404</v>
      </c>
      <c r="D4225" s="2" t="s">
        <v>395</v>
      </c>
      <c r="E4225" s="2" t="s">
        <v>394</v>
      </c>
      <c r="F4225" s="8" t="s">
        <v>31</v>
      </c>
      <c r="G4225" s="8">
        <v>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1</v>
      </c>
      <c r="S4225" s="8">
        <v>1</v>
      </c>
      <c r="T4225" s="8">
        <v>0</v>
      </c>
      <c r="U4225" s="5">
        <v>701090170</v>
      </c>
    </row>
    <row r="4226" spans="1:21" hidden="1" x14ac:dyDescent="0.25">
      <c r="A4226" s="8" t="s">
        <v>5018</v>
      </c>
      <c r="B4226" s="2" t="s">
        <v>4637</v>
      </c>
      <c r="C4226" s="2" t="s">
        <v>404</v>
      </c>
      <c r="D4226" s="2" t="s">
        <v>395</v>
      </c>
      <c r="E4226" s="2" t="s">
        <v>394</v>
      </c>
      <c r="F4226" s="8" t="s">
        <v>31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</v>
      </c>
      <c r="S4226" s="8">
        <v>1</v>
      </c>
      <c r="T4226" s="8">
        <v>0</v>
      </c>
      <c r="U4226" s="5">
        <v>701090189</v>
      </c>
    </row>
    <row r="4227" spans="1:21" hidden="1" x14ac:dyDescent="0.25">
      <c r="A4227" s="8" t="s">
        <v>5018</v>
      </c>
      <c r="B4227" s="2" t="s">
        <v>4638</v>
      </c>
      <c r="C4227" s="2" t="s">
        <v>404</v>
      </c>
      <c r="D4227" s="2" t="s">
        <v>395</v>
      </c>
      <c r="E4227" s="2" t="s">
        <v>394</v>
      </c>
      <c r="F4227" s="8" t="s">
        <v>31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0</v>
      </c>
      <c r="U4227" s="5">
        <v>701090197</v>
      </c>
    </row>
    <row r="4228" spans="1:21" hidden="1" x14ac:dyDescent="0.25">
      <c r="A4228" s="8" t="s">
        <v>5018</v>
      </c>
      <c r="B4228" s="2" t="s">
        <v>4639</v>
      </c>
      <c r="C4228" s="2" t="s">
        <v>404</v>
      </c>
      <c r="D4228" s="2" t="s">
        <v>395</v>
      </c>
      <c r="E4228" s="2" t="s">
        <v>394</v>
      </c>
      <c r="F4228" s="8" t="s">
        <v>31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1</v>
      </c>
      <c r="S4228" s="8">
        <v>1</v>
      </c>
      <c r="T4228" s="8">
        <v>0</v>
      </c>
      <c r="U4228" s="5">
        <v>701090200</v>
      </c>
    </row>
    <row r="4229" spans="1:21" hidden="1" x14ac:dyDescent="0.25">
      <c r="A4229" s="8" t="s">
        <v>5018</v>
      </c>
      <c r="B4229" s="2" t="s">
        <v>4640</v>
      </c>
      <c r="C4229" s="2" t="s">
        <v>404</v>
      </c>
      <c r="D4229" s="2" t="s">
        <v>395</v>
      </c>
      <c r="E4229" s="2" t="s">
        <v>394</v>
      </c>
      <c r="F4229" s="8" t="s">
        <v>31</v>
      </c>
      <c r="G4229" s="8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5">
        <v>701090219</v>
      </c>
    </row>
    <row r="4230" spans="1:21" hidden="1" x14ac:dyDescent="0.25">
      <c r="A4230" s="8" t="s">
        <v>5018</v>
      </c>
      <c r="B4230" s="2" t="s">
        <v>4641</v>
      </c>
      <c r="C4230" s="2" t="s">
        <v>404</v>
      </c>
      <c r="D4230" s="2" t="s">
        <v>395</v>
      </c>
      <c r="E4230" s="2" t="s">
        <v>394</v>
      </c>
      <c r="F4230" s="8" t="s">
        <v>31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1</v>
      </c>
      <c r="S4230" s="8">
        <v>1</v>
      </c>
      <c r="T4230" s="8">
        <v>0</v>
      </c>
      <c r="U4230" s="5">
        <v>701090227</v>
      </c>
    </row>
    <row r="4231" spans="1:21" hidden="1" x14ac:dyDescent="0.25">
      <c r="A4231" s="8" t="s">
        <v>5018</v>
      </c>
      <c r="B4231" s="2" t="s">
        <v>4642</v>
      </c>
      <c r="C4231" s="2" t="s">
        <v>404</v>
      </c>
      <c r="D4231" s="2" t="s">
        <v>395</v>
      </c>
      <c r="E4231" s="2" t="s">
        <v>394</v>
      </c>
      <c r="F4231" s="8" t="s">
        <v>31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1</v>
      </c>
      <c r="S4231" s="8">
        <v>1</v>
      </c>
      <c r="T4231" s="8">
        <v>0</v>
      </c>
      <c r="U4231" s="5">
        <v>701090235</v>
      </c>
    </row>
    <row r="4232" spans="1:21" hidden="1" x14ac:dyDescent="0.25">
      <c r="A4232" s="8" t="s">
        <v>5018</v>
      </c>
      <c r="B4232" s="2" t="s">
        <v>4643</v>
      </c>
      <c r="C4232" s="2" t="s">
        <v>405</v>
      </c>
      <c r="D4232" s="2" t="s">
        <v>395</v>
      </c>
      <c r="E4232" s="2" t="s">
        <v>394</v>
      </c>
      <c r="F4232" s="8" t="s">
        <v>31</v>
      </c>
      <c r="G4232" s="8">
        <v>1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</v>
      </c>
      <c r="S4232" s="8">
        <v>1</v>
      </c>
      <c r="T4232" s="8">
        <v>0</v>
      </c>
      <c r="U4232" s="5">
        <v>701100010</v>
      </c>
    </row>
    <row r="4233" spans="1:21" hidden="1" x14ac:dyDescent="0.25">
      <c r="A4233" s="8" t="s">
        <v>5018</v>
      </c>
      <c r="B4233" s="2" t="s">
        <v>4644</v>
      </c>
      <c r="C4233" s="2" t="s">
        <v>405</v>
      </c>
      <c r="D4233" s="2" t="s">
        <v>395</v>
      </c>
      <c r="E4233" s="2" t="s">
        <v>394</v>
      </c>
      <c r="F4233" s="8" t="s">
        <v>31</v>
      </c>
      <c r="G4233" s="8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1</v>
      </c>
      <c r="S4233" s="8">
        <v>1</v>
      </c>
      <c r="T4233" s="8">
        <v>0</v>
      </c>
      <c r="U4233" s="5">
        <v>701100028</v>
      </c>
    </row>
    <row r="4234" spans="1:21" hidden="1" x14ac:dyDescent="0.25">
      <c r="A4234" s="8" t="s">
        <v>5018</v>
      </c>
      <c r="B4234" s="2" t="s">
        <v>4645</v>
      </c>
      <c r="C4234" s="2" t="s">
        <v>405</v>
      </c>
      <c r="D4234" s="2" t="s">
        <v>395</v>
      </c>
      <c r="E4234" s="2" t="s">
        <v>394</v>
      </c>
      <c r="F4234" s="8" t="s">
        <v>31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</v>
      </c>
      <c r="S4234" s="8">
        <v>1</v>
      </c>
      <c r="T4234" s="8">
        <v>0</v>
      </c>
      <c r="U4234" s="5">
        <v>701100036</v>
      </c>
    </row>
    <row r="4235" spans="1:21" hidden="1" x14ac:dyDescent="0.25">
      <c r="A4235" s="8" t="s">
        <v>5018</v>
      </c>
      <c r="B4235" s="2" t="s">
        <v>4646</v>
      </c>
      <c r="C4235" s="2" t="s">
        <v>405</v>
      </c>
      <c r="D4235" s="2" t="s">
        <v>395</v>
      </c>
      <c r="E4235" s="2" t="s">
        <v>394</v>
      </c>
      <c r="F4235" s="8" t="s">
        <v>31</v>
      </c>
      <c r="G4235" s="8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1</v>
      </c>
      <c r="T4235" s="8">
        <v>0</v>
      </c>
      <c r="U4235" s="5">
        <v>701100044</v>
      </c>
    </row>
    <row r="4236" spans="1:21" hidden="1" x14ac:dyDescent="0.25">
      <c r="A4236" s="8" t="s">
        <v>5018</v>
      </c>
      <c r="B4236" s="2" t="s">
        <v>4647</v>
      </c>
      <c r="C4236" s="2" t="s">
        <v>405</v>
      </c>
      <c r="D4236" s="2" t="s">
        <v>395</v>
      </c>
      <c r="E4236" s="2" t="s">
        <v>394</v>
      </c>
      <c r="F4236" s="8" t="s">
        <v>31</v>
      </c>
      <c r="G4236" s="8">
        <v>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</v>
      </c>
      <c r="S4236" s="8">
        <v>1</v>
      </c>
      <c r="T4236" s="8">
        <v>0</v>
      </c>
      <c r="U4236" s="5">
        <v>701100052</v>
      </c>
    </row>
    <row r="4237" spans="1:21" hidden="1" x14ac:dyDescent="0.25">
      <c r="A4237" s="8" t="s">
        <v>5018</v>
      </c>
      <c r="B4237" s="2" t="s">
        <v>4648</v>
      </c>
      <c r="C4237" s="2" t="s">
        <v>405</v>
      </c>
      <c r="D4237" s="2" t="s">
        <v>395</v>
      </c>
      <c r="E4237" s="2" t="s">
        <v>394</v>
      </c>
      <c r="F4237" s="8" t="s">
        <v>31</v>
      </c>
      <c r="G4237" s="8">
        <v>1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1</v>
      </c>
      <c r="S4237" s="8">
        <v>1</v>
      </c>
      <c r="T4237" s="8">
        <v>0</v>
      </c>
      <c r="U4237" s="5">
        <v>701100060</v>
      </c>
    </row>
    <row r="4238" spans="1:21" hidden="1" x14ac:dyDescent="0.25">
      <c r="A4238" s="8" t="s">
        <v>5018</v>
      </c>
      <c r="B4238" s="2" t="s">
        <v>4649</v>
      </c>
      <c r="C4238" s="2" t="s">
        <v>405</v>
      </c>
      <c r="D4238" s="2" t="s">
        <v>395</v>
      </c>
      <c r="E4238" s="2" t="s">
        <v>394</v>
      </c>
      <c r="F4238" s="8" t="s">
        <v>31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1</v>
      </c>
      <c r="S4238" s="8">
        <v>1</v>
      </c>
      <c r="T4238" s="8">
        <v>0</v>
      </c>
      <c r="U4238" s="5">
        <v>701100079</v>
      </c>
    </row>
    <row r="4239" spans="1:21" hidden="1" x14ac:dyDescent="0.25">
      <c r="A4239" s="8" t="s">
        <v>5018</v>
      </c>
      <c r="B4239" s="2" t="s">
        <v>4650</v>
      </c>
      <c r="C4239" s="2" t="s">
        <v>405</v>
      </c>
      <c r="D4239" s="2" t="s">
        <v>395</v>
      </c>
      <c r="E4239" s="2" t="s">
        <v>394</v>
      </c>
      <c r="F4239" s="8" t="s">
        <v>31</v>
      </c>
      <c r="G4239" s="8">
        <v>1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1</v>
      </c>
      <c r="S4239" s="8">
        <v>1</v>
      </c>
      <c r="T4239" s="8">
        <v>0</v>
      </c>
      <c r="U4239" s="5">
        <v>701100087</v>
      </c>
    </row>
    <row r="4240" spans="1:21" hidden="1" x14ac:dyDescent="0.25">
      <c r="A4240" s="8" t="s">
        <v>5018</v>
      </c>
      <c r="B4240" s="2" t="s">
        <v>4651</v>
      </c>
      <c r="C4240" s="2" t="s">
        <v>405</v>
      </c>
      <c r="D4240" s="2" t="s">
        <v>395</v>
      </c>
      <c r="E4240" s="2" t="s">
        <v>394</v>
      </c>
      <c r="F4240" s="8" t="s">
        <v>31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1</v>
      </c>
      <c r="S4240" s="8">
        <v>1</v>
      </c>
      <c r="T4240" s="8">
        <v>0</v>
      </c>
      <c r="U4240" s="5">
        <v>701100095</v>
      </c>
    </row>
    <row r="4241" spans="1:21" hidden="1" x14ac:dyDescent="0.25">
      <c r="A4241" s="8" t="s">
        <v>5018</v>
      </c>
      <c r="B4241" s="2" t="s">
        <v>4652</v>
      </c>
      <c r="C4241" s="2" t="s">
        <v>405</v>
      </c>
      <c r="D4241" s="2" t="s">
        <v>395</v>
      </c>
      <c r="E4241" s="2" t="s">
        <v>394</v>
      </c>
      <c r="F4241" s="8" t="s">
        <v>31</v>
      </c>
      <c r="G4241" s="8">
        <v>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5">
        <v>701100109</v>
      </c>
    </row>
    <row r="4242" spans="1:21" hidden="1" x14ac:dyDescent="0.25">
      <c r="A4242" s="8" t="s">
        <v>5018</v>
      </c>
      <c r="B4242" s="2" t="s">
        <v>4653</v>
      </c>
      <c r="C4242" s="2" t="s">
        <v>407</v>
      </c>
      <c r="D4242" s="2" t="s">
        <v>406</v>
      </c>
      <c r="E4242" s="2" t="s">
        <v>394</v>
      </c>
      <c r="F4242" s="8" t="s">
        <v>31</v>
      </c>
      <c r="G4242" s="8">
        <v>0</v>
      </c>
      <c r="H4242" s="8">
        <v>1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1</v>
      </c>
      <c r="Q4242" s="8">
        <v>0</v>
      </c>
      <c r="R4242" s="8">
        <v>0</v>
      </c>
      <c r="S4242" s="8">
        <v>0</v>
      </c>
      <c r="T4242" s="8">
        <v>0</v>
      </c>
      <c r="U4242" s="5">
        <v>702010014</v>
      </c>
    </row>
    <row r="4243" spans="1:21" hidden="1" x14ac:dyDescent="0.25">
      <c r="A4243" s="8" t="s">
        <v>5018</v>
      </c>
      <c r="B4243" s="2" t="s">
        <v>4654</v>
      </c>
      <c r="C4243" s="2" t="s">
        <v>407</v>
      </c>
      <c r="D4243" s="2" t="s">
        <v>406</v>
      </c>
      <c r="E4243" s="2" t="s">
        <v>394</v>
      </c>
      <c r="F4243" s="8" t="s">
        <v>31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1</v>
      </c>
      <c r="Q4243" s="8">
        <v>0</v>
      </c>
      <c r="R4243" s="8">
        <v>0</v>
      </c>
      <c r="S4243" s="8">
        <v>0</v>
      </c>
      <c r="T4243" s="8">
        <v>0</v>
      </c>
      <c r="U4243" s="5">
        <v>702010022</v>
      </c>
    </row>
    <row r="4244" spans="1:21" hidden="1" x14ac:dyDescent="0.25">
      <c r="A4244" s="8" t="s">
        <v>5018</v>
      </c>
      <c r="B4244" s="2" t="s">
        <v>4655</v>
      </c>
      <c r="C4244" s="2" t="s">
        <v>407</v>
      </c>
      <c r="D4244" s="2" t="s">
        <v>406</v>
      </c>
      <c r="E4244" s="2" t="s">
        <v>394</v>
      </c>
      <c r="F4244" s="8" t="s">
        <v>31</v>
      </c>
      <c r="G4244" s="8">
        <v>0</v>
      </c>
      <c r="H4244" s="8">
        <v>1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5">
        <v>702010030</v>
      </c>
    </row>
    <row r="4245" spans="1:21" hidden="1" x14ac:dyDescent="0.25">
      <c r="A4245" s="8" t="s">
        <v>5018</v>
      </c>
      <c r="B4245" s="2" t="s">
        <v>4656</v>
      </c>
      <c r="C4245" s="2" t="s">
        <v>407</v>
      </c>
      <c r="D4245" s="2" t="s">
        <v>406</v>
      </c>
      <c r="E4245" s="2" t="s">
        <v>394</v>
      </c>
      <c r="F4245" s="8" t="s">
        <v>31</v>
      </c>
      <c r="G4245" s="8">
        <v>0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0</v>
      </c>
      <c r="P4245" s="8">
        <v>1</v>
      </c>
      <c r="Q4245" s="8">
        <v>0</v>
      </c>
      <c r="R4245" s="8">
        <v>0</v>
      </c>
      <c r="S4245" s="8">
        <v>0</v>
      </c>
      <c r="T4245" s="8">
        <v>0</v>
      </c>
      <c r="U4245" s="5">
        <v>702010049</v>
      </c>
    </row>
    <row r="4246" spans="1:21" hidden="1" x14ac:dyDescent="0.25">
      <c r="A4246" s="8" t="s">
        <v>5018</v>
      </c>
      <c r="B4246" s="2" t="s">
        <v>4657</v>
      </c>
      <c r="C4246" s="2" t="s">
        <v>407</v>
      </c>
      <c r="D4246" s="2" t="s">
        <v>406</v>
      </c>
      <c r="E4246" s="2" t="s">
        <v>394</v>
      </c>
      <c r="F4246" s="8" t="s">
        <v>31</v>
      </c>
      <c r="G4246" s="8">
        <v>0</v>
      </c>
      <c r="H4246" s="8">
        <v>1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1</v>
      </c>
      <c r="Q4246" s="8">
        <v>0</v>
      </c>
      <c r="R4246" s="8">
        <v>0</v>
      </c>
      <c r="S4246" s="8">
        <v>0</v>
      </c>
      <c r="T4246" s="8">
        <v>0</v>
      </c>
      <c r="U4246" s="5">
        <v>702010057</v>
      </c>
    </row>
    <row r="4247" spans="1:21" hidden="1" x14ac:dyDescent="0.25">
      <c r="A4247" s="8" t="s">
        <v>5018</v>
      </c>
      <c r="B4247" s="2" t="s">
        <v>4658</v>
      </c>
      <c r="C4247" s="2" t="s">
        <v>407</v>
      </c>
      <c r="D4247" s="2" t="s">
        <v>406</v>
      </c>
      <c r="E4247" s="2" t="s">
        <v>394</v>
      </c>
      <c r="F4247" s="8" t="s">
        <v>31</v>
      </c>
      <c r="G4247" s="8">
        <v>0</v>
      </c>
      <c r="H4247" s="8">
        <v>1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1</v>
      </c>
      <c r="O4247" s="8">
        <v>0</v>
      </c>
      <c r="P4247" s="8">
        <v>1</v>
      </c>
      <c r="Q4247" s="8">
        <v>0</v>
      </c>
      <c r="R4247" s="8">
        <v>0</v>
      </c>
      <c r="S4247" s="8">
        <v>0</v>
      </c>
      <c r="T4247" s="8">
        <v>0</v>
      </c>
      <c r="U4247" s="5">
        <v>702010065</v>
      </c>
    </row>
    <row r="4248" spans="1:21" hidden="1" x14ac:dyDescent="0.25">
      <c r="A4248" s="8" t="s">
        <v>5018</v>
      </c>
      <c r="B4248" s="2" t="s">
        <v>4659</v>
      </c>
      <c r="C4248" s="2" t="s">
        <v>407</v>
      </c>
      <c r="D4248" s="2" t="s">
        <v>406</v>
      </c>
      <c r="E4248" s="2" t="s">
        <v>394</v>
      </c>
      <c r="F4248" s="8" t="s">
        <v>31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0</v>
      </c>
      <c r="P4248" s="8">
        <v>1</v>
      </c>
      <c r="Q4248" s="8">
        <v>0</v>
      </c>
      <c r="R4248" s="8">
        <v>0</v>
      </c>
      <c r="S4248" s="8">
        <v>0</v>
      </c>
      <c r="T4248" s="8">
        <v>0</v>
      </c>
      <c r="U4248" s="5">
        <v>702010081</v>
      </c>
    </row>
    <row r="4249" spans="1:21" hidden="1" x14ac:dyDescent="0.25">
      <c r="A4249" s="8" t="s">
        <v>5018</v>
      </c>
      <c r="B4249" s="2" t="s">
        <v>4660</v>
      </c>
      <c r="C4249" s="2" t="s">
        <v>407</v>
      </c>
      <c r="D4249" s="2" t="s">
        <v>406</v>
      </c>
      <c r="E4249" s="2" t="s">
        <v>394</v>
      </c>
      <c r="F4249" s="8" t="s">
        <v>31</v>
      </c>
      <c r="G4249" s="8">
        <v>0</v>
      </c>
      <c r="H4249" s="8">
        <v>1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5">
        <v>702010090</v>
      </c>
    </row>
    <row r="4250" spans="1:21" hidden="1" x14ac:dyDescent="0.25">
      <c r="A4250" s="8" t="s">
        <v>5018</v>
      </c>
      <c r="B4250" s="2" t="s">
        <v>4661</v>
      </c>
      <c r="C4250" s="2" t="s">
        <v>407</v>
      </c>
      <c r="D4250" s="2" t="s">
        <v>406</v>
      </c>
      <c r="E4250" s="2" t="s">
        <v>394</v>
      </c>
      <c r="F4250" s="8" t="s">
        <v>31</v>
      </c>
      <c r="G4250" s="8">
        <v>0</v>
      </c>
      <c r="H4250" s="8">
        <v>1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5">
        <v>702010103</v>
      </c>
    </row>
    <row r="4251" spans="1:21" hidden="1" x14ac:dyDescent="0.25">
      <c r="A4251" s="8" t="s">
        <v>5018</v>
      </c>
      <c r="B4251" s="2" t="s">
        <v>4662</v>
      </c>
      <c r="C4251" s="2" t="s">
        <v>407</v>
      </c>
      <c r="D4251" s="2" t="s">
        <v>406</v>
      </c>
      <c r="E4251" s="2" t="s">
        <v>394</v>
      </c>
      <c r="F4251" s="8" t="s">
        <v>31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5">
        <v>702010111</v>
      </c>
    </row>
    <row r="4252" spans="1:21" hidden="1" x14ac:dyDescent="0.25">
      <c r="A4252" s="8" t="s">
        <v>5018</v>
      </c>
      <c r="B4252" s="2" t="s">
        <v>4663</v>
      </c>
      <c r="C4252" s="2" t="s">
        <v>407</v>
      </c>
      <c r="D4252" s="2" t="s">
        <v>406</v>
      </c>
      <c r="E4252" s="2" t="s">
        <v>394</v>
      </c>
      <c r="F4252" s="8" t="s">
        <v>31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1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5">
        <v>702010120</v>
      </c>
    </row>
    <row r="4253" spans="1:21" hidden="1" x14ac:dyDescent="0.25">
      <c r="A4253" s="8" t="s">
        <v>5018</v>
      </c>
      <c r="B4253" s="2" t="s">
        <v>4664</v>
      </c>
      <c r="C4253" s="2" t="s">
        <v>407</v>
      </c>
      <c r="D4253" s="2" t="s">
        <v>406</v>
      </c>
      <c r="E4253" s="2" t="s">
        <v>394</v>
      </c>
      <c r="F4253" s="8" t="s">
        <v>31</v>
      </c>
      <c r="G4253" s="8">
        <v>0</v>
      </c>
      <c r="H4253" s="8">
        <v>1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>
        <v>0</v>
      </c>
      <c r="P4253" s="8">
        <v>1</v>
      </c>
      <c r="Q4253" s="8">
        <v>0</v>
      </c>
      <c r="R4253" s="8">
        <v>0</v>
      </c>
      <c r="S4253" s="8">
        <v>0</v>
      </c>
      <c r="T4253" s="8">
        <v>0</v>
      </c>
      <c r="U4253" s="5">
        <v>702010138</v>
      </c>
    </row>
    <row r="4254" spans="1:21" hidden="1" x14ac:dyDescent="0.25">
      <c r="A4254" s="8" t="s">
        <v>5018</v>
      </c>
      <c r="B4254" s="2" t="s">
        <v>4665</v>
      </c>
      <c r="C4254" s="2" t="s">
        <v>407</v>
      </c>
      <c r="D4254" s="2" t="s">
        <v>406</v>
      </c>
      <c r="E4254" s="2" t="s">
        <v>394</v>
      </c>
      <c r="F4254" s="8" t="s">
        <v>31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5">
        <v>702010154</v>
      </c>
    </row>
    <row r="4255" spans="1:21" hidden="1" x14ac:dyDescent="0.25">
      <c r="A4255" s="8" t="s">
        <v>5018</v>
      </c>
      <c r="B4255" s="2" t="s">
        <v>4666</v>
      </c>
      <c r="C4255" s="2" t="s">
        <v>407</v>
      </c>
      <c r="D4255" s="2" t="s">
        <v>406</v>
      </c>
      <c r="E4255" s="2" t="s">
        <v>394</v>
      </c>
      <c r="F4255" s="8" t="s">
        <v>31</v>
      </c>
      <c r="G4255" s="8">
        <v>0</v>
      </c>
      <c r="H4255" s="8">
        <v>1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0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5">
        <v>702010162</v>
      </c>
    </row>
    <row r="4256" spans="1:21" hidden="1" x14ac:dyDescent="0.25">
      <c r="A4256" s="8" t="s">
        <v>5018</v>
      </c>
      <c r="B4256" s="2" t="s">
        <v>4667</v>
      </c>
      <c r="C4256" s="2" t="s">
        <v>407</v>
      </c>
      <c r="D4256" s="2" t="s">
        <v>406</v>
      </c>
      <c r="E4256" s="2" t="s">
        <v>394</v>
      </c>
      <c r="F4256" s="8" t="s">
        <v>31</v>
      </c>
      <c r="G4256" s="8">
        <v>0</v>
      </c>
      <c r="H4256" s="8">
        <v>1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5">
        <v>702010170</v>
      </c>
    </row>
    <row r="4257" spans="1:21" hidden="1" x14ac:dyDescent="0.25">
      <c r="A4257" s="8" t="s">
        <v>5018</v>
      </c>
      <c r="B4257" s="2" t="s">
        <v>4668</v>
      </c>
      <c r="C4257" s="2" t="s">
        <v>407</v>
      </c>
      <c r="D4257" s="2" t="s">
        <v>406</v>
      </c>
      <c r="E4257" s="2" t="s">
        <v>394</v>
      </c>
      <c r="F4257" s="8" t="s">
        <v>31</v>
      </c>
      <c r="G4257" s="8">
        <v>0</v>
      </c>
      <c r="H4257" s="8">
        <v>1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1</v>
      </c>
      <c r="O4257" s="8">
        <v>0</v>
      </c>
      <c r="P4257" s="8">
        <v>1</v>
      </c>
      <c r="Q4257" s="8">
        <v>0</v>
      </c>
      <c r="R4257" s="8">
        <v>0</v>
      </c>
      <c r="S4257" s="8">
        <v>0</v>
      </c>
      <c r="T4257" s="8">
        <v>0</v>
      </c>
      <c r="U4257" s="5">
        <v>702010189</v>
      </c>
    </row>
    <row r="4258" spans="1:21" hidden="1" x14ac:dyDescent="0.25">
      <c r="A4258" s="8" t="s">
        <v>5018</v>
      </c>
      <c r="B4258" s="2" t="s">
        <v>4669</v>
      </c>
      <c r="C4258" s="2" t="s">
        <v>407</v>
      </c>
      <c r="D4258" s="2" t="s">
        <v>406</v>
      </c>
      <c r="E4258" s="2" t="s">
        <v>394</v>
      </c>
      <c r="F4258" s="8" t="s">
        <v>31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1</v>
      </c>
      <c r="Q4258" s="8">
        <v>0</v>
      </c>
      <c r="R4258" s="8">
        <v>0</v>
      </c>
      <c r="S4258" s="8">
        <v>0</v>
      </c>
      <c r="T4258" s="8">
        <v>0</v>
      </c>
      <c r="U4258" s="5">
        <v>702010197</v>
      </c>
    </row>
    <row r="4259" spans="1:21" hidden="1" x14ac:dyDescent="0.25">
      <c r="A4259" s="8" t="s">
        <v>5018</v>
      </c>
      <c r="B4259" s="2" t="s">
        <v>4670</v>
      </c>
      <c r="C4259" s="2" t="s">
        <v>407</v>
      </c>
      <c r="D4259" s="2" t="s">
        <v>406</v>
      </c>
      <c r="E4259" s="2" t="s">
        <v>394</v>
      </c>
      <c r="F4259" s="8" t="s">
        <v>31</v>
      </c>
      <c r="G4259" s="8">
        <v>0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0</v>
      </c>
      <c r="P4259" s="8">
        <v>1</v>
      </c>
      <c r="Q4259" s="8">
        <v>0</v>
      </c>
      <c r="R4259" s="8">
        <v>0</v>
      </c>
      <c r="S4259" s="8">
        <v>0</v>
      </c>
      <c r="T4259" s="8">
        <v>0</v>
      </c>
      <c r="U4259" s="5">
        <v>702010200</v>
      </c>
    </row>
    <row r="4260" spans="1:21" hidden="1" x14ac:dyDescent="0.25">
      <c r="A4260" s="8" t="s">
        <v>5018</v>
      </c>
      <c r="B4260" s="2" t="s">
        <v>4671</v>
      </c>
      <c r="C4260" s="2" t="s">
        <v>407</v>
      </c>
      <c r="D4260" s="2" t="s">
        <v>406</v>
      </c>
      <c r="E4260" s="2" t="s">
        <v>394</v>
      </c>
      <c r="F4260" s="8" t="s">
        <v>31</v>
      </c>
      <c r="G4260" s="8">
        <v>0</v>
      </c>
      <c r="H4260" s="8">
        <v>1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5">
        <v>702010219</v>
      </c>
    </row>
    <row r="4261" spans="1:21" hidden="1" x14ac:dyDescent="0.25">
      <c r="A4261" s="8" t="s">
        <v>5018</v>
      </c>
      <c r="B4261" s="2" t="s">
        <v>4672</v>
      </c>
      <c r="C4261" s="2" t="s">
        <v>407</v>
      </c>
      <c r="D4261" s="2" t="s">
        <v>406</v>
      </c>
      <c r="E4261" s="2" t="s">
        <v>394</v>
      </c>
      <c r="F4261" s="8" t="s">
        <v>31</v>
      </c>
      <c r="G4261" s="8">
        <v>0</v>
      </c>
      <c r="H4261" s="8">
        <v>1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0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5">
        <v>702010227</v>
      </c>
    </row>
    <row r="4262" spans="1:21" hidden="1" x14ac:dyDescent="0.25">
      <c r="A4262" s="8" t="s">
        <v>5018</v>
      </c>
      <c r="B4262" s="2" t="s">
        <v>4673</v>
      </c>
      <c r="C4262" s="2" t="s">
        <v>407</v>
      </c>
      <c r="D4262" s="2" t="s">
        <v>406</v>
      </c>
      <c r="E4262" s="2" t="s">
        <v>394</v>
      </c>
      <c r="F4262" s="8" t="s">
        <v>31</v>
      </c>
      <c r="G4262" s="8">
        <v>0</v>
      </c>
      <c r="H4262" s="8">
        <v>1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</v>
      </c>
      <c r="Q4262" s="8">
        <v>0</v>
      </c>
      <c r="R4262" s="8">
        <v>0</v>
      </c>
      <c r="S4262" s="8">
        <v>0</v>
      </c>
      <c r="T4262" s="8">
        <v>0</v>
      </c>
      <c r="U4262" s="5">
        <v>702010235</v>
      </c>
    </row>
    <row r="4263" spans="1:21" hidden="1" x14ac:dyDescent="0.25">
      <c r="A4263" s="8" t="s">
        <v>5018</v>
      </c>
      <c r="B4263" s="2" t="s">
        <v>4674</v>
      </c>
      <c r="C4263" s="2" t="s">
        <v>407</v>
      </c>
      <c r="D4263" s="2" t="s">
        <v>406</v>
      </c>
      <c r="E4263" s="2" t="s">
        <v>394</v>
      </c>
      <c r="F4263" s="8" t="s">
        <v>31</v>
      </c>
      <c r="G4263" s="8">
        <v>0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1</v>
      </c>
      <c r="O4263" s="8">
        <v>0</v>
      </c>
      <c r="P4263" s="8">
        <v>1</v>
      </c>
      <c r="Q4263" s="8">
        <v>0</v>
      </c>
      <c r="R4263" s="8">
        <v>0</v>
      </c>
      <c r="S4263" s="8">
        <v>0</v>
      </c>
      <c r="T4263" s="8">
        <v>0</v>
      </c>
      <c r="U4263" s="5">
        <v>702010251</v>
      </c>
    </row>
    <row r="4264" spans="1:21" hidden="1" x14ac:dyDescent="0.25">
      <c r="A4264" s="8" t="s">
        <v>5018</v>
      </c>
      <c r="B4264" s="2" t="s">
        <v>4675</v>
      </c>
      <c r="C4264" s="2" t="s">
        <v>408</v>
      </c>
      <c r="D4264" s="2" t="s">
        <v>406</v>
      </c>
      <c r="E4264" s="2" t="s">
        <v>394</v>
      </c>
      <c r="F4264" s="8" t="s">
        <v>31</v>
      </c>
      <c r="G4264" s="8">
        <v>1</v>
      </c>
      <c r="H4264" s="8">
        <v>0</v>
      </c>
      <c r="I4264" s="8">
        <v>0</v>
      </c>
      <c r="J4264" s="8">
        <v>0</v>
      </c>
      <c r="K4264" s="8">
        <v>1</v>
      </c>
      <c r="L4264" s="8">
        <v>1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5">
        <v>702020028</v>
      </c>
    </row>
    <row r="4265" spans="1:21" hidden="1" x14ac:dyDescent="0.25">
      <c r="A4265" s="8" t="s">
        <v>5018</v>
      </c>
      <c r="B4265" s="2" t="s">
        <v>4676</v>
      </c>
      <c r="C4265" s="2" t="s">
        <v>408</v>
      </c>
      <c r="D4265" s="2" t="s">
        <v>406</v>
      </c>
      <c r="E4265" s="2" t="s">
        <v>394</v>
      </c>
      <c r="F4265" s="8" t="s">
        <v>31</v>
      </c>
      <c r="G4265" s="8">
        <v>1</v>
      </c>
      <c r="H4265" s="8">
        <v>0</v>
      </c>
      <c r="I4265" s="8">
        <v>0</v>
      </c>
      <c r="J4265" s="8">
        <v>0</v>
      </c>
      <c r="K4265" s="8">
        <v>1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5">
        <v>702020036</v>
      </c>
    </row>
    <row r="4266" spans="1:21" hidden="1" x14ac:dyDescent="0.25">
      <c r="A4266" s="8" t="s">
        <v>5018</v>
      </c>
      <c r="B4266" s="2" t="s">
        <v>4677</v>
      </c>
      <c r="C4266" s="2" t="s">
        <v>408</v>
      </c>
      <c r="D4266" s="2" t="s">
        <v>406</v>
      </c>
      <c r="E4266" s="2" t="s">
        <v>394</v>
      </c>
      <c r="F4266" s="8" t="s">
        <v>31</v>
      </c>
      <c r="G4266" s="8">
        <v>1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5">
        <v>702020044</v>
      </c>
    </row>
    <row r="4267" spans="1:21" hidden="1" x14ac:dyDescent="0.25">
      <c r="A4267" s="8" t="s">
        <v>5018</v>
      </c>
      <c r="B4267" s="2" t="s">
        <v>4678</v>
      </c>
      <c r="C4267" s="2" t="s">
        <v>408</v>
      </c>
      <c r="D4267" s="2" t="s">
        <v>406</v>
      </c>
      <c r="E4267" s="2" t="s">
        <v>394</v>
      </c>
      <c r="F4267" s="8" t="s">
        <v>31</v>
      </c>
      <c r="G4267" s="8">
        <v>0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5">
        <v>702020214</v>
      </c>
    </row>
    <row r="4268" spans="1:21" hidden="1" x14ac:dyDescent="0.25">
      <c r="A4268" s="8" t="s">
        <v>5018</v>
      </c>
      <c r="B4268" s="2" t="s">
        <v>4679</v>
      </c>
      <c r="C4268" s="2" t="s">
        <v>409</v>
      </c>
      <c r="D4268" s="2" t="s">
        <v>406</v>
      </c>
      <c r="E4268" s="2" t="s">
        <v>394</v>
      </c>
      <c r="F4268" s="8" t="s">
        <v>31</v>
      </c>
      <c r="G4268" s="8">
        <v>0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1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5">
        <v>702030023</v>
      </c>
    </row>
    <row r="4269" spans="1:21" hidden="1" x14ac:dyDescent="0.25">
      <c r="A4269" s="8" t="s">
        <v>5018</v>
      </c>
      <c r="B4269" s="2" t="s">
        <v>4680</v>
      </c>
      <c r="C4269" s="2" t="s">
        <v>409</v>
      </c>
      <c r="D4269" s="2" t="s">
        <v>406</v>
      </c>
      <c r="E4269" s="2" t="s">
        <v>394</v>
      </c>
      <c r="F4269" s="8" t="s">
        <v>31</v>
      </c>
      <c r="G4269" s="8">
        <v>0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1</v>
      </c>
      <c r="O4269" s="8">
        <v>0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5">
        <v>702030031</v>
      </c>
    </row>
    <row r="4270" spans="1:21" hidden="1" x14ac:dyDescent="0.25">
      <c r="A4270" s="8" t="s">
        <v>5018</v>
      </c>
      <c r="B4270" s="2" t="s">
        <v>4681</v>
      </c>
      <c r="C4270" s="2" t="s">
        <v>409</v>
      </c>
      <c r="D4270" s="2" t="s">
        <v>406</v>
      </c>
      <c r="E4270" s="2" t="s">
        <v>394</v>
      </c>
      <c r="F4270" s="8" t="s">
        <v>31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5">
        <v>702030040</v>
      </c>
    </row>
    <row r="4271" spans="1:21" hidden="1" x14ac:dyDescent="0.25">
      <c r="A4271" s="8" t="s">
        <v>5018</v>
      </c>
      <c r="B4271" s="2" t="s">
        <v>4682</v>
      </c>
      <c r="C4271" s="2" t="s">
        <v>409</v>
      </c>
      <c r="D4271" s="2" t="s">
        <v>406</v>
      </c>
      <c r="E4271" s="2" t="s">
        <v>394</v>
      </c>
      <c r="F4271" s="8" t="s">
        <v>31</v>
      </c>
      <c r="G4271" s="8">
        <v>0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0</v>
      </c>
      <c r="P4271" s="8">
        <v>1</v>
      </c>
      <c r="Q4271" s="8">
        <v>0</v>
      </c>
      <c r="R4271" s="8">
        <v>0</v>
      </c>
      <c r="S4271" s="8">
        <v>0</v>
      </c>
      <c r="T4271" s="8">
        <v>0</v>
      </c>
      <c r="U4271" s="5">
        <v>702030058</v>
      </c>
    </row>
    <row r="4272" spans="1:21" hidden="1" x14ac:dyDescent="0.25">
      <c r="A4272" s="8" t="s">
        <v>5018</v>
      </c>
      <c r="B4272" s="2" t="s">
        <v>4683</v>
      </c>
      <c r="C4272" s="2" t="s">
        <v>409</v>
      </c>
      <c r="D4272" s="2" t="s">
        <v>406</v>
      </c>
      <c r="E4272" s="2" t="s">
        <v>394</v>
      </c>
      <c r="F4272" s="8" t="s">
        <v>31</v>
      </c>
      <c r="G4272" s="8">
        <v>0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1</v>
      </c>
      <c r="Q4272" s="8">
        <v>0</v>
      </c>
      <c r="R4272" s="8">
        <v>0</v>
      </c>
      <c r="S4272" s="8">
        <v>0</v>
      </c>
      <c r="T4272" s="8">
        <v>0</v>
      </c>
      <c r="U4272" s="5">
        <v>702030066</v>
      </c>
    </row>
    <row r="4273" spans="1:21" hidden="1" x14ac:dyDescent="0.25">
      <c r="A4273" s="8" t="s">
        <v>5018</v>
      </c>
      <c r="B4273" s="2" t="s">
        <v>4684</v>
      </c>
      <c r="C4273" s="2" t="s">
        <v>409</v>
      </c>
      <c r="D4273" s="2" t="s">
        <v>406</v>
      </c>
      <c r="E4273" s="2" t="s">
        <v>394</v>
      </c>
      <c r="F4273" s="8" t="s">
        <v>31</v>
      </c>
      <c r="G4273" s="8">
        <v>0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>
        <v>0</v>
      </c>
      <c r="P4273" s="8">
        <v>1</v>
      </c>
      <c r="Q4273" s="8">
        <v>0</v>
      </c>
      <c r="R4273" s="8">
        <v>0</v>
      </c>
      <c r="S4273" s="8">
        <v>0</v>
      </c>
      <c r="T4273" s="8">
        <v>0</v>
      </c>
      <c r="U4273" s="5">
        <v>702030074</v>
      </c>
    </row>
    <row r="4274" spans="1:21" hidden="1" x14ac:dyDescent="0.25">
      <c r="A4274" s="8" t="s">
        <v>5018</v>
      </c>
      <c r="B4274" s="2" t="s">
        <v>4685</v>
      </c>
      <c r="C4274" s="2" t="s">
        <v>409</v>
      </c>
      <c r="D4274" s="2" t="s">
        <v>406</v>
      </c>
      <c r="E4274" s="2" t="s">
        <v>394</v>
      </c>
      <c r="F4274" s="8" t="s">
        <v>31</v>
      </c>
      <c r="G4274" s="8">
        <v>0</v>
      </c>
      <c r="H4274" s="8">
        <v>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0</v>
      </c>
      <c r="P4274" s="8">
        <v>1</v>
      </c>
      <c r="Q4274" s="8">
        <v>0</v>
      </c>
      <c r="R4274" s="8">
        <v>0</v>
      </c>
      <c r="S4274" s="8">
        <v>0</v>
      </c>
      <c r="T4274" s="8">
        <v>0</v>
      </c>
      <c r="U4274" s="5">
        <v>702030082</v>
      </c>
    </row>
    <row r="4275" spans="1:21" hidden="1" x14ac:dyDescent="0.25">
      <c r="A4275" s="8" t="s">
        <v>5018</v>
      </c>
      <c r="B4275" s="2" t="s">
        <v>4686</v>
      </c>
      <c r="C4275" s="2" t="s">
        <v>409</v>
      </c>
      <c r="D4275" s="2" t="s">
        <v>406</v>
      </c>
      <c r="E4275" s="2" t="s">
        <v>394</v>
      </c>
      <c r="F4275" s="8" t="s">
        <v>31</v>
      </c>
      <c r="G4275" s="8">
        <v>0</v>
      </c>
      <c r="H4275" s="8">
        <v>1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1</v>
      </c>
      <c r="O4275" s="8">
        <v>0</v>
      </c>
      <c r="P4275" s="8">
        <v>1</v>
      </c>
      <c r="Q4275" s="8">
        <v>0</v>
      </c>
      <c r="R4275" s="8">
        <v>0</v>
      </c>
      <c r="S4275" s="8">
        <v>0</v>
      </c>
      <c r="T4275" s="8">
        <v>0</v>
      </c>
      <c r="U4275" s="5">
        <v>702030090</v>
      </c>
    </row>
    <row r="4276" spans="1:21" hidden="1" x14ac:dyDescent="0.25">
      <c r="A4276" s="8" t="s">
        <v>5018</v>
      </c>
      <c r="B4276" s="2" t="s">
        <v>4687</v>
      </c>
      <c r="C4276" s="2" t="s">
        <v>409</v>
      </c>
      <c r="D4276" s="2" t="s">
        <v>406</v>
      </c>
      <c r="E4276" s="2" t="s">
        <v>394</v>
      </c>
      <c r="F4276" s="8" t="s">
        <v>31</v>
      </c>
      <c r="G4276" s="8">
        <v>0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1</v>
      </c>
      <c r="Q4276" s="8">
        <v>0</v>
      </c>
      <c r="R4276" s="8">
        <v>0</v>
      </c>
      <c r="S4276" s="8">
        <v>0</v>
      </c>
      <c r="T4276" s="8">
        <v>0</v>
      </c>
      <c r="U4276" s="5">
        <v>702030104</v>
      </c>
    </row>
    <row r="4277" spans="1:21" hidden="1" x14ac:dyDescent="0.25">
      <c r="A4277" s="8" t="s">
        <v>5018</v>
      </c>
      <c r="B4277" s="2" t="s">
        <v>4688</v>
      </c>
      <c r="C4277" s="2" t="s">
        <v>409</v>
      </c>
      <c r="D4277" s="2" t="s">
        <v>406</v>
      </c>
      <c r="E4277" s="2" t="s">
        <v>394</v>
      </c>
      <c r="F4277" s="8" t="s">
        <v>31</v>
      </c>
      <c r="G4277" s="8">
        <v>0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1</v>
      </c>
      <c r="O4277" s="8">
        <v>0</v>
      </c>
      <c r="P4277" s="8">
        <v>1</v>
      </c>
      <c r="Q4277" s="8">
        <v>0</v>
      </c>
      <c r="R4277" s="8">
        <v>0</v>
      </c>
      <c r="S4277" s="8">
        <v>0</v>
      </c>
      <c r="T4277" s="8">
        <v>0</v>
      </c>
      <c r="U4277" s="5">
        <v>702030112</v>
      </c>
    </row>
    <row r="4278" spans="1:21" hidden="1" x14ac:dyDescent="0.25">
      <c r="A4278" s="8" t="s">
        <v>5018</v>
      </c>
      <c r="B4278" s="2" t="s">
        <v>4689</v>
      </c>
      <c r="C4278" s="2" t="s">
        <v>409</v>
      </c>
      <c r="D4278" s="2" t="s">
        <v>406</v>
      </c>
      <c r="E4278" s="2" t="s">
        <v>394</v>
      </c>
      <c r="F4278" s="8" t="s">
        <v>31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1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5">
        <v>702030120</v>
      </c>
    </row>
    <row r="4279" spans="1:21" hidden="1" x14ac:dyDescent="0.25">
      <c r="A4279" s="8" t="s">
        <v>5018</v>
      </c>
      <c r="B4279" s="2" t="s">
        <v>4690</v>
      </c>
      <c r="C4279" s="2" t="s">
        <v>409</v>
      </c>
      <c r="D4279" s="2" t="s">
        <v>406</v>
      </c>
      <c r="E4279" s="2" t="s">
        <v>394</v>
      </c>
      <c r="F4279" s="8" t="s">
        <v>31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0</v>
      </c>
      <c r="P4279" s="8">
        <v>1</v>
      </c>
      <c r="Q4279" s="8">
        <v>0</v>
      </c>
      <c r="R4279" s="8">
        <v>0</v>
      </c>
      <c r="S4279" s="8">
        <v>0</v>
      </c>
      <c r="T4279" s="8">
        <v>0</v>
      </c>
      <c r="U4279" s="5">
        <v>702030139</v>
      </c>
    </row>
    <row r="4280" spans="1:21" hidden="1" x14ac:dyDescent="0.25">
      <c r="A4280" s="8" t="s">
        <v>5018</v>
      </c>
      <c r="B4280" s="2" t="s">
        <v>4691</v>
      </c>
      <c r="C4280" s="2" t="s">
        <v>409</v>
      </c>
      <c r="D4280" s="2" t="s">
        <v>406</v>
      </c>
      <c r="E4280" s="2" t="s">
        <v>394</v>
      </c>
      <c r="F4280" s="8" t="s">
        <v>31</v>
      </c>
      <c r="G4280" s="8">
        <v>0</v>
      </c>
      <c r="H4280" s="8">
        <v>1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0</v>
      </c>
      <c r="P4280" s="8">
        <v>1</v>
      </c>
      <c r="Q4280" s="8">
        <v>0</v>
      </c>
      <c r="R4280" s="8">
        <v>0</v>
      </c>
      <c r="S4280" s="8">
        <v>0</v>
      </c>
      <c r="T4280" s="8">
        <v>0</v>
      </c>
      <c r="U4280" s="5">
        <v>702030147</v>
      </c>
    </row>
    <row r="4281" spans="1:21" hidden="1" x14ac:dyDescent="0.25">
      <c r="A4281" s="8" t="s">
        <v>5018</v>
      </c>
      <c r="B4281" s="2" t="s">
        <v>4692</v>
      </c>
      <c r="C4281" s="2" t="s">
        <v>409</v>
      </c>
      <c r="D4281" s="2" t="s">
        <v>406</v>
      </c>
      <c r="E4281" s="2" t="s">
        <v>394</v>
      </c>
      <c r="F4281" s="8" t="s">
        <v>31</v>
      </c>
      <c r="G4281" s="8">
        <v>0</v>
      </c>
      <c r="H4281" s="8">
        <v>1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1</v>
      </c>
      <c r="Q4281" s="8">
        <v>0</v>
      </c>
      <c r="R4281" s="8">
        <v>0</v>
      </c>
      <c r="S4281" s="8">
        <v>0</v>
      </c>
      <c r="T4281" s="8">
        <v>0</v>
      </c>
      <c r="U4281" s="5">
        <v>702030155</v>
      </c>
    </row>
    <row r="4282" spans="1:21" hidden="1" x14ac:dyDescent="0.25">
      <c r="A4282" s="8" t="s">
        <v>5018</v>
      </c>
      <c r="B4282" s="2" t="s">
        <v>4693</v>
      </c>
      <c r="C4282" s="2" t="s">
        <v>409</v>
      </c>
      <c r="D4282" s="2" t="s">
        <v>406</v>
      </c>
      <c r="E4282" s="2" t="s">
        <v>394</v>
      </c>
      <c r="F4282" s="8" t="s">
        <v>31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  <c r="T4282" s="8">
        <v>0</v>
      </c>
      <c r="U4282" s="5">
        <v>702030163</v>
      </c>
    </row>
    <row r="4283" spans="1:21" hidden="1" x14ac:dyDescent="0.25">
      <c r="A4283" s="8" t="s">
        <v>5018</v>
      </c>
      <c r="B4283" s="2" t="s">
        <v>4694</v>
      </c>
      <c r="C4283" s="2" t="s">
        <v>409</v>
      </c>
      <c r="D4283" s="2" t="s">
        <v>406</v>
      </c>
      <c r="E4283" s="2" t="s">
        <v>394</v>
      </c>
      <c r="F4283" s="8" t="s">
        <v>31</v>
      </c>
      <c r="G4283" s="8">
        <v>0</v>
      </c>
      <c r="H4283" s="8">
        <v>1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5">
        <v>702030171</v>
      </c>
    </row>
    <row r="4284" spans="1:21" hidden="1" x14ac:dyDescent="0.25">
      <c r="A4284" s="8" t="s">
        <v>5018</v>
      </c>
      <c r="B4284" s="2" t="s">
        <v>4695</v>
      </c>
      <c r="C4284" s="2" t="s">
        <v>409</v>
      </c>
      <c r="D4284" s="2" t="s">
        <v>406</v>
      </c>
      <c r="E4284" s="2" t="s">
        <v>394</v>
      </c>
      <c r="F4284" s="8" t="s">
        <v>31</v>
      </c>
      <c r="G4284" s="8">
        <v>0</v>
      </c>
      <c r="H4284" s="8">
        <v>1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5">
        <v>702030180</v>
      </c>
    </row>
    <row r="4285" spans="1:21" hidden="1" x14ac:dyDescent="0.25">
      <c r="A4285" s="8" t="s">
        <v>5018</v>
      </c>
      <c r="B4285" s="2" t="s">
        <v>4696</v>
      </c>
      <c r="C4285" s="2" t="s">
        <v>409</v>
      </c>
      <c r="D4285" s="2" t="s">
        <v>406</v>
      </c>
      <c r="E4285" s="2" t="s">
        <v>394</v>
      </c>
      <c r="F4285" s="8" t="s">
        <v>31</v>
      </c>
      <c r="G4285" s="8">
        <v>0</v>
      </c>
      <c r="H4285" s="8">
        <v>1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5">
        <v>702030198</v>
      </c>
    </row>
    <row r="4286" spans="1:21" hidden="1" x14ac:dyDescent="0.25">
      <c r="A4286" s="8" t="s">
        <v>5018</v>
      </c>
      <c r="B4286" s="2" t="s">
        <v>4697</v>
      </c>
      <c r="C4286" s="2" t="s">
        <v>409</v>
      </c>
      <c r="D4286" s="2" t="s">
        <v>406</v>
      </c>
      <c r="E4286" s="2" t="s">
        <v>394</v>
      </c>
      <c r="F4286" s="8" t="s">
        <v>31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5">
        <v>702030201</v>
      </c>
    </row>
    <row r="4287" spans="1:21" hidden="1" x14ac:dyDescent="0.25">
      <c r="A4287" s="8" t="s">
        <v>5018</v>
      </c>
      <c r="B4287" s="2" t="s">
        <v>4698</v>
      </c>
      <c r="C4287" s="2" t="s">
        <v>409</v>
      </c>
      <c r="D4287" s="2" t="s">
        <v>406</v>
      </c>
      <c r="E4287" s="2" t="s">
        <v>394</v>
      </c>
      <c r="F4287" s="8" t="s">
        <v>31</v>
      </c>
      <c r="G4287" s="8">
        <v>0</v>
      </c>
      <c r="H4287" s="8">
        <v>1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1</v>
      </c>
      <c r="O4287" s="8">
        <v>0</v>
      </c>
      <c r="P4287" s="8">
        <v>1</v>
      </c>
      <c r="Q4287" s="8">
        <v>0</v>
      </c>
      <c r="R4287" s="8">
        <v>0</v>
      </c>
      <c r="S4287" s="8">
        <v>0</v>
      </c>
      <c r="T4287" s="8">
        <v>0</v>
      </c>
      <c r="U4287" s="5">
        <v>702030210</v>
      </c>
    </row>
    <row r="4288" spans="1:21" hidden="1" x14ac:dyDescent="0.25">
      <c r="A4288" s="8" t="s">
        <v>5018</v>
      </c>
      <c r="B4288" s="2" t="s">
        <v>4699</v>
      </c>
      <c r="C4288" s="2" t="s">
        <v>409</v>
      </c>
      <c r="D4288" s="2" t="s">
        <v>406</v>
      </c>
      <c r="E4288" s="2" t="s">
        <v>394</v>
      </c>
      <c r="F4288" s="8" t="s">
        <v>31</v>
      </c>
      <c r="G4288" s="8">
        <v>0</v>
      </c>
      <c r="H4288" s="8">
        <v>1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5">
        <v>702030228</v>
      </c>
    </row>
    <row r="4289" spans="1:21" hidden="1" x14ac:dyDescent="0.25">
      <c r="A4289" s="8" t="s">
        <v>5018</v>
      </c>
      <c r="B4289" s="2" t="s">
        <v>4700</v>
      </c>
      <c r="C4289" s="2" t="s">
        <v>409</v>
      </c>
      <c r="D4289" s="2" t="s">
        <v>406</v>
      </c>
      <c r="E4289" s="2" t="s">
        <v>394</v>
      </c>
      <c r="F4289" s="8" t="s">
        <v>31</v>
      </c>
      <c r="G4289" s="8">
        <v>0</v>
      </c>
      <c r="H4289" s="8">
        <v>1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1</v>
      </c>
      <c r="Q4289" s="8">
        <v>0</v>
      </c>
      <c r="R4289" s="8">
        <v>0</v>
      </c>
      <c r="S4289" s="8">
        <v>0</v>
      </c>
      <c r="T4289" s="8">
        <v>0</v>
      </c>
      <c r="U4289" s="5">
        <v>702030236</v>
      </c>
    </row>
    <row r="4290" spans="1:21" hidden="1" x14ac:dyDescent="0.25">
      <c r="A4290" s="8" t="s">
        <v>5018</v>
      </c>
      <c r="B4290" s="2" t="s">
        <v>4701</v>
      </c>
      <c r="C4290" s="2" t="s">
        <v>409</v>
      </c>
      <c r="D4290" s="2" t="s">
        <v>406</v>
      </c>
      <c r="E4290" s="2" t="s">
        <v>394</v>
      </c>
      <c r="F4290" s="8" t="s">
        <v>31</v>
      </c>
      <c r="G4290" s="8">
        <v>0</v>
      </c>
      <c r="H4290" s="8">
        <v>1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5">
        <v>702030244</v>
      </c>
    </row>
    <row r="4291" spans="1:21" hidden="1" x14ac:dyDescent="0.25">
      <c r="A4291" s="8" t="s">
        <v>5018</v>
      </c>
      <c r="B4291" s="2" t="s">
        <v>4702</v>
      </c>
      <c r="C4291" s="2" t="s">
        <v>409</v>
      </c>
      <c r="D4291" s="2" t="s">
        <v>406</v>
      </c>
      <c r="E4291" s="2" t="s">
        <v>394</v>
      </c>
      <c r="F4291" s="8" t="s">
        <v>31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</v>
      </c>
      <c r="O4291" s="8">
        <v>0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5">
        <v>702030252</v>
      </c>
    </row>
    <row r="4292" spans="1:21" hidden="1" x14ac:dyDescent="0.25">
      <c r="A4292" s="8" t="s">
        <v>5018</v>
      </c>
      <c r="B4292" s="2" t="s">
        <v>4703</v>
      </c>
      <c r="C4292" s="2" t="s">
        <v>409</v>
      </c>
      <c r="D4292" s="2" t="s">
        <v>406</v>
      </c>
      <c r="E4292" s="2" t="s">
        <v>394</v>
      </c>
      <c r="F4292" s="8" t="s">
        <v>31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</v>
      </c>
      <c r="O4292" s="8">
        <v>0</v>
      </c>
      <c r="P4292" s="8">
        <v>1</v>
      </c>
      <c r="Q4292" s="8">
        <v>0</v>
      </c>
      <c r="R4292" s="8">
        <v>0</v>
      </c>
      <c r="S4292" s="8">
        <v>0</v>
      </c>
      <c r="T4292" s="8">
        <v>0</v>
      </c>
      <c r="U4292" s="5">
        <v>702030260</v>
      </c>
    </row>
    <row r="4293" spans="1:21" hidden="1" x14ac:dyDescent="0.25">
      <c r="A4293" s="8" t="s">
        <v>5018</v>
      </c>
      <c r="B4293" s="2" t="s">
        <v>4704</v>
      </c>
      <c r="C4293" s="2" t="s">
        <v>409</v>
      </c>
      <c r="D4293" s="2" t="s">
        <v>406</v>
      </c>
      <c r="E4293" s="2" t="s">
        <v>394</v>
      </c>
      <c r="F4293" s="8" t="s">
        <v>31</v>
      </c>
      <c r="G4293" s="8">
        <v>0</v>
      </c>
      <c r="H4293" s="8">
        <v>1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0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5">
        <v>702030279</v>
      </c>
    </row>
    <row r="4294" spans="1:21" hidden="1" x14ac:dyDescent="0.25">
      <c r="A4294" s="8" t="s">
        <v>5018</v>
      </c>
      <c r="B4294" s="2" t="s">
        <v>4705</v>
      </c>
      <c r="C4294" s="2" t="s">
        <v>409</v>
      </c>
      <c r="D4294" s="2" t="s">
        <v>406</v>
      </c>
      <c r="E4294" s="2" t="s">
        <v>394</v>
      </c>
      <c r="F4294" s="8" t="s">
        <v>31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  <c r="P4294" s="8">
        <v>1</v>
      </c>
      <c r="Q4294" s="8">
        <v>0</v>
      </c>
      <c r="R4294" s="8">
        <v>0</v>
      </c>
      <c r="S4294" s="8">
        <v>0</v>
      </c>
      <c r="T4294" s="8">
        <v>0</v>
      </c>
      <c r="U4294" s="5">
        <v>702030287</v>
      </c>
    </row>
    <row r="4295" spans="1:21" hidden="1" x14ac:dyDescent="0.25">
      <c r="A4295" s="8" t="s">
        <v>5018</v>
      </c>
      <c r="B4295" s="2" t="s">
        <v>4706</v>
      </c>
      <c r="C4295" s="2" t="s">
        <v>409</v>
      </c>
      <c r="D4295" s="2" t="s">
        <v>406</v>
      </c>
      <c r="E4295" s="2" t="s">
        <v>394</v>
      </c>
      <c r="F4295" s="8" t="s">
        <v>31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1</v>
      </c>
      <c r="O4295" s="8">
        <v>0</v>
      </c>
      <c r="P4295" s="8">
        <v>1</v>
      </c>
      <c r="Q4295" s="8">
        <v>0</v>
      </c>
      <c r="R4295" s="8">
        <v>0</v>
      </c>
      <c r="S4295" s="8">
        <v>0</v>
      </c>
      <c r="T4295" s="8">
        <v>0</v>
      </c>
      <c r="U4295" s="5">
        <v>702030295</v>
      </c>
    </row>
    <row r="4296" spans="1:21" hidden="1" x14ac:dyDescent="0.25">
      <c r="A4296" s="8" t="s">
        <v>5018</v>
      </c>
      <c r="B4296" s="2" t="s">
        <v>4707</v>
      </c>
      <c r="C4296" s="2" t="s">
        <v>409</v>
      </c>
      <c r="D4296" s="2" t="s">
        <v>406</v>
      </c>
      <c r="E4296" s="2" t="s">
        <v>394</v>
      </c>
      <c r="F4296" s="8" t="s">
        <v>31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5">
        <v>702030309</v>
      </c>
    </row>
    <row r="4297" spans="1:21" hidden="1" x14ac:dyDescent="0.25">
      <c r="A4297" s="8" t="s">
        <v>5018</v>
      </c>
      <c r="B4297" s="2" t="s">
        <v>4708</v>
      </c>
      <c r="C4297" s="2" t="s">
        <v>409</v>
      </c>
      <c r="D4297" s="2" t="s">
        <v>406</v>
      </c>
      <c r="E4297" s="2" t="s">
        <v>394</v>
      </c>
      <c r="F4297" s="8" t="s">
        <v>31</v>
      </c>
      <c r="G4297" s="8">
        <v>0</v>
      </c>
      <c r="H4297" s="8">
        <v>1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8">
        <v>0</v>
      </c>
      <c r="T4297" s="8">
        <v>0</v>
      </c>
      <c r="U4297" s="5">
        <v>702030317</v>
      </c>
    </row>
    <row r="4298" spans="1:21" hidden="1" x14ac:dyDescent="0.25">
      <c r="A4298" s="8" t="s">
        <v>5018</v>
      </c>
      <c r="B4298" s="2" t="s">
        <v>4709</v>
      </c>
      <c r="C4298" s="2" t="s">
        <v>409</v>
      </c>
      <c r="D4298" s="2" t="s">
        <v>406</v>
      </c>
      <c r="E4298" s="2" t="s">
        <v>394</v>
      </c>
      <c r="F4298" s="8" t="s">
        <v>31</v>
      </c>
      <c r="G4298" s="8">
        <v>0</v>
      </c>
      <c r="H4298" s="8">
        <v>1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5">
        <v>702030325</v>
      </c>
    </row>
    <row r="4299" spans="1:21" hidden="1" x14ac:dyDescent="0.25">
      <c r="A4299" s="8" t="s">
        <v>5018</v>
      </c>
      <c r="B4299" s="2" t="s">
        <v>4710</v>
      </c>
      <c r="C4299" s="2" t="s">
        <v>409</v>
      </c>
      <c r="D4299" s="2" t="s">
        <v>406</v>
      </c>
      <c r="E4299" s="2" t="s">
        <v>394</v>
      </c>
      <c r="F4299" s="8" t="s">
        <v>31</v>
      </c>
      <c r="G4299" s="8">
        <v>0</v>
      </c>
      <c r="H4299" s="8">
        <v>1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1</v>
      </c>
      <c r="O4299" s="8">
        <v>0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5">
        <v>702030333</v>
      </c>
    </row>
    <row r="4300" spans="1:21" hidden="1" x14ac:dyDescent="0.25">
      <c r="A4300" s="8" t="s">
        <v>5018</v>
      </c>
      <c r="B4300" s="2" t="s">
        <v>4711</v>
      </c>
      <c r="C4300" s="2" t="s">
        <v>409</v>
      </c>
      <c r="D4300" s="2" t="s">
        <v>406</v>
      </c>
      <c r="E4300" s="2" t="s">
        <v>394</v>
      </c>
      <c r="F4300" s="8" t="s">
        <v>31</v>
      </c>
      <c r="G4300" s="8">
        <v>0</v>
      </c>
      <c r="H4300" s="8">
        <v>1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1</v>
      </c>
      <c r="Q4300" s="8">
        <v>0</v>
      </c>
      <c r="R4300" s="8">
        <v>0</v>
      </c>
      <c r="S4300" s="8">
        <v>0</v>
      </c>
      <c r="T4300" s="8">
        <v>0</v>
      </c>
      <c r="U4300" s="5">
        <v>702030341</v>
      </c>
    </row>
    <row r="4301" spans="1:21" hidden="1" x14ac:dyDescent="0.25">
      <c r="A4301" s="8" t="s">
        <v>5018</v>
      </c>
      <c r="B4301" s="2" t="s">
        <v>4712</v>
      </c>
      <c r="C4301" s="2" t="s">
        <v>409</v>
      </c>
      <c r="D4301" s="2" t="s">
        <v>406</v>
      </c>
      <c r="E4301" s="2" t="s">
        <v>394</v>
      </c>
      <c r="F4301" s="8" t="s">
        <v>31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1</v>
      </c>
      <c r="O4301" s="8">
        <v>0</v>
      </c>
      <c r="P4301" s="8">
        <v>1</v>
      </c>
      <c r="Q4301" s="8">
        <v>0</v>
      </c>
      <c r="R4301" s="8">
        <v>0</v>
      </c>
      <c r="S4301" s="8">
        <v>0</v>
      </c>
      <c r="T4301" s="8">
        <v>0</v>
      </c>
      <c r="U4301" s="5">
        <v>702030350</v>
      </c>
    </row>
    <row r="4302" spans="1:21" hidden="1" x14ac:dyDescent="0.25">
      <c r="A4302" s="8" t="s">
        <v>5018</v>
      </c>
      <c r="B4302" s="2" t="s">
        <v>4713</v>
      </c>
      <c r="C4302" s="2" t="s">
        <v>409</v>
      </c>
      <c r="D4302" s="2" t="s">
        <v>406</v>
      </c>
      <c r="E4302" s="2" t="s">
        <v>394</v>
      </c>
      <c r="F4302" s="8" t="s">
        <v>31</v>
      </c>
      <c r="G4302" s="8">
        <v>0</v>
      </c>
      <c r="H4302" s="8">
        <v>1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1</v>
      </c>
      <c r="Q4302" s="8">
        <v>0</v>
      </c>
      <c r="R4302" s="8">
        <v>0</v>
      </c>
      <c r="S4302" s="8">
        <v>0</v>
      </c>
      <c r="T4302" s="8">
        <v>0</v>
      </c>
      <c r="U4302" s="5">
        <v>702030368</v>
      </c>
    </row>
    <row r="4303" spans="1:21" hidden="1" x14ac:dyDescent="0.25">
      <c r="A4303" s="8" t="s">
        <v>5018</v>
      </c>
      <c r="B4303" s="2" t="s">
        <v>4714</v>
      </c>
      <c r="C4303" s="2" t="s">
        <v>409</v>
      </c>
      <c r="D4303" s="2" t="s">
        <v>406</v>
      </c>
      <c r="E4303" s="2" t="s">
        <v>394</v>
      </c>
      <c r="F4303" s="8" t="s">
        <v>31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1</v>
      </c>
      <c r="O4303" s="8">
        <v>0</v>
      </c>
      <c r="P4303" s="8">
        <v>1</v>
      </c>
      <c r="Q4303" s="8">
        <v>0</v>
      </c>
      <c r="R4303" s="8">
        <v>0</v>
      </c>
      <c r="S4303" s="8">
        <v>0</v>
      </c>
      <c r="T4303" s="8">
        <v>0</v>
      </c>
      <c r="U4303" s="5">
        <v>702030376</v>
      </c>
    </row>
    <row r="4304" spans="1:21" hidden="1" x14ac:dyDescent="0.25">
      <c r="A4304" s="8" t="s">
        <v>5018</v>
      </c>
      <c r="B4304" s="2" t="s">
        <v>4715</v>
      </c>
      <c r="C4304" s="2" t="s">
        <v>409</v>
      </c>
      <c r="D4304" s="2" t="s">
        <v>406</v>
      </c>
      <c r="E4304" s="2" t="s">
        <v>394</v>
      </c>
      <c r="F4304" s="8" t="s">
        <v>31</v>
      </c>
      <c r="G4304" s="8">
        <v>0</v>
      </c>
      <c r="H4304" s="8">
        <v>1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5">
        <v>702030384</v>
      </c>
    </row>
    <row r="4305" spans="1:21" hidden="1" x14ac:dyDescent="0.25">
      <c r="A4305" s="8" t="s">
        <v>5018</v>
      </c>
      <c r="B4305" s="2" t="s">
        <v>4716</v>
      </c>
      <c r="C4305" s="2" t="s">
        <v>409</v>
      </c>
      <c r="D4305" s="2" t="s">
        <v>406</v>
      </c>
      <c r="E4305" s="2" t="s">
        <v>394</v>
      </c>
      <c r="F4305" s="8" t="s">
        <v>31</v>
      </c>
      <c r="G4305" s="8">
        <v>0</v>
      </c>
      <c r="H4305" s="8">
        <v>1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1</v>
      </c>
      <c r="Q4305" s="8">
        <v>0</v>
      </c>
      <c r="R4305" s="8">
        <v>0</v>
      </c>
      <c r="S4305" s="8">
        <v>0</v>
      </c>
      <c r="T4305" s="8">
        <v>0</v>
      </c>
      <c r="U4305" s="5">
        <v>702030392</v>
      </c>
    </row>
    <row r="4306" spans="1:21" hidden="1" x14ac:dyDescent="0.25">
      <c r="A4306" s="8" t="s">
        <v>5018</v>
      </c>
      <c r="B4306" s="2" t="s">
        <v>4717</v>
      </c>
      <c r="C4306" s="2" t="s">
        <v>409</v>
      </c>
      <c r="D4306" s="2" t="s">
        <v>406</v>
      </c>
      <c r="E4306" s="2" t="s">
        <v>394</v>
      </c>
      <c r="F4306" s="8" t="s">
        <v>31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5">
        <v>702030406</v>
      </c>
    </row>
    <row r="4307" spans="1:21" hidden="1" x14ac:dyDescent="0.25">
      <c r="A4307" s="8" t="s">
        <v>5018</v>
      </c>
      <c r="B4307" s="2" t="s">
        <v>4718</v>
      </c>
      <c r="C4307" s="2" t="s">
        <v>409</v>
      </c>
      <c r="D4307" s="2" t="s">
        <v>406</v>
      </c>
      <c r="E4307" s="2" t="s">
        <v>394</v>
      </c>
      <c r="F4307" s="8" t="s">
        <v>31</v>
      </c>
      <c r="G4307" s="8">
        <v>0</v>
      </c>
      <c r="H4307" s="8">
        <v>1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1</v>
      </c>
      <c r="O4307" s="8">
        <v>0</v>
      </c>
      <c r="P4307" s="8">
        <v>1</v>
      </c>
      <c r="Q4307" s="8">
        <v>0</v>
      </c>
      <c r="R4307" s="8">
        <v>0</v>
      </c>
      <c r="S4307" s="8">
        <v>0</v>
      </c>
      <c r="T4307" s="8">
        <v>0</v>
      </c>
      <c r="U4307" s="5">
        <v>702030414</v>
      </c>
    </row>
    <row r="4308" spans="1:21" hidden="1" x14ac:dyDescent="0.25">
      <c r="A4308" s="8" t="s">
        <v>5018</v>
      </c>
      <c r="B4308" s="2" t="s">
        <v>4719</v>
      </c>
      <c r="C4308" s="2" t="s">
        <v>409</v>
      </c>
      <c r="D4308" s="2" t="s">
        <v>406</v>
      </c>
      <c r="E4308" s="2" t="s">
        <v>394</v>
      </c>
      <c r="F4308" s="8" t="s">
        <v>31</v>
      </c>
      <c r="G4308" s="8">
        <v>0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5">
        <v>702030422</v>
      </c>
    </row>
    <row r="4309" spans="1:21" hidden="1" x14ac:dyDescent="0.25">
      <c r="A4309" s="8" t="s">
        <v>5018</v>
      </c>
      <c r="B4309" s="2" t="s">
        <v>4720</v>
      </c>
      <c r="C4309" s="2" t="s">
        <v>409</v>
      </c>
      <c r="D4309" s="2" t="s">
        <v>406</v>
      </c>
      <c r="E4309" s="2" t="s">
        <v>394</v>
      </c>
      <c r="F4309" s="8" t="s">
        <v>31</v>
      </c>
      <c r="G4309" s="8">
        <v>0</v>
      </c>
      <c r="H4309" s="8">
        <v>1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1</v>
      </c>
      <c r="O4309" s="8">
        <v>0</v>
      </c>
      <c r="P4309" s="8">
        <v>1</v>
      </c>
      <c r="Q4309" s="8">
        <v>0</v>
      </c>
      <c r="R4309" s="8">
        <v>0</v>
      </c>
      <c r="S4309" s="8">
        <v>0</v>
      </c>
      <c r="T4309" s="8">
        <v>0</v>
      </c>
      <c r="U4309" s="5">
        <v>702030430</v>
      </c>
    </row>
    <row r="4310" spans="1:21" hidden="1" x14ac:dyDescent="0.25">
      <c r="A4310" s="8" t="s">
        <v>5018</v>
      </c>
      <c r="B4310" s="2" t="s">
        <v>4721</v>
      </c>
      <c r="C4310" s="2" t="s">
        <v>409</v>
      </c>
      <c r="D4310" s="2" t="s">
        <v>406</v>
      </c>
      <c r="E4310" s="2" t="s">
        <v>394</v>
      </c>
      <c r="F4310" s="8" t="s">
        <v>31</v>
      </c>
      <c r="G4310" s="8">
        <v>0</v>
      </c>
      <c r="H4310" s="8">
        <v>1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0</v>
      </c>
      <c r="U4310" s="5">
        <v>702030449</v>
      </c>
    </row>
    <row r="4311" spans="1:21" hidden="1" x14ac:dyDescent="0.25">
      <c r="A4311" s="8" t="s">
        <v>5018</v>
      </c>
      <c r="B4311" s="2" t="s">
        <v>4722</v>
      </c>
      <c r="C4311" s="2" t="s">
        <v>409</v>
      </c>
      <c r="D4311" s="2" t="s">
        <v>406</v>
      </c>
      <c r="E4311" s="2" t="s">
        <v>394</v>
      </c>
      <c r="F4311" s="8" t="s">
        <v>31</v>
      </c>
      <c r="G4311" s="8">
        <v>0</v>
      </c>
      <c r="H4311" s="8">
        <v>1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1</v>
      </c>
      <c r="Q4311" s="8">
        <v>0</v>
      </c>
      <c r="R4311" s="8">
        <v>0</v>
      </c>
      <c r="S4311" s="8">
        <v>0</v>
      </c>
      <c r="T4311" s="8">
        <v>0</v>
      </c>
      <c r="U4311" s="5">
        <v>702030457</v>
      </c>
    </row>
    <row r="4312" spans="1:21" hidden="1" x14ac:dyDescent="0.25">
      <c r="A4312" s="8" t="s">
        <v>5018</v>
      </c>
      <c r="B4312" s="2" t="s">
        <v>4723</v>
      </c>
      <c r="C4312" s="2" t="s">
        <v>409</v>
      </c>
      <c r="D4312" s="2" t="s">
        <v>406</v>
      </c>
      <c r="E4312" s="2" t="s">
        <v>394</v>
      </c>
      <c r="F4312" s="8" t="s">
        <v>31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1</v>
      </c>
      <c r="O4312" s="8">
        <v>0</v>
      </c>
      <c r="P4312" s="8">
        <v>1</v>
      </c>
      <c r="Q4312" s="8">
        <v>0</v>
      </c>
      <c r="R4312" s="8">
        <v>0</v>
      </c>
      <c r="S4312" s="8">
        <v>0</v>
      </c>
      <c r="T4312" s="8">
        <v>0</v>
      </c>
      <c r="U4312" s="5">
        <v>702030465</v>
      </c>
    </row>
    <row r="4313" spans="1:21" hidden="1" x14ac:dyDescent="0.25">
      <c r="A4313" s="8" t="s">
        <v>5018</v>
      </c>
      <c r="B4313" s="2" t="s">
        <v>4724</v>
      </c>
      <c r="C4313" s="2" t="s">
        <v>409</v>
      </c>
      <c r="D4313" s="2" t="s">
        <v>406</v>
      </c>
      <c r="E4313" s="2" t="s">
        <v>394</v>
      </c>
      <c r="F4313" s="8" t="s">
        <v>31</v>
      </c>
      <c r="G4313" s="8">
        <v>0</v>
      </c>
      <c r="H4313" s="8">
        <v>1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1</v>
      </c>
      <c r="O4313" s="8">
        <v>0</v>
      </c>
      <c r="P4313" s="8">
        <v>1</v>
      </c>
      <c r="Q4313" s="8">
        <v>0</v>
      </c>
      <c r="R4313" s="8">
        <v>0</v>
      </c>
      <c r="S4313" s="8">
        <v>0</v>
      </c>
      <c r="T4313" s="8">
        <v>0</v>
      </c>
      <c r="U4313" s="5">
        <v>702030473</v>
      </c>
    </row>
    <row r="4314" spans="1:21" hidden="1" x14ac:dyDescent="0.25">
      <c r="A4314" s="8" t="s">
        <v>5018</v>
      </c>
      <c r="B4314" s="2" t="s">
        <v>4725</v>
      </c>
      <c r="C4314" s="2" t="s">
        <v>409</v>
      </c>
      <c r="D4314" s="2" t="s">
        <v>406</v>
      </c>
      <c r="E4314" s="2" t="s">
        <v>394</v>
      </c>
      <c r="F4314" s="8" t="s">
        <v>31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1</v>
      </c>
      <c r="O4314" s="8">
        <v>0</v>
      </c>
      <c r="P4314" s="8">
        <v>1</v>
      </c>
      <c r="Q4314" s="8">
        <v>0</v>
      </c>
      <c r="R4314" s="8">
        <v>0</v>
      </c>
      <c r="S4314" s="8">
        <v>0</v>
      </c>
      <c r="T4314" s="8">
        <v>0</v>
      </c>
      <c r="U4314" s="5">
        <v>702030481</v>
      </c>
    </row>
    <row r="4315" spans="1:21" hidden="1" x14ac:dyDescent="0.25">
      <c r="A4315" s="8" t="s">
        <v>5018</v>
      </c>
      <c r="B4315" s="2" t="s">
        <v>4726</v>
      </c>
      <c r="C4315" s="2" t="s">
        <v>409</v>
      </c>
      <c r="D4315" s="2" t="s">
        <v>406</v>
      </c>
      <c r="E4315" s="2" t="s">
        <v>394</v>
      </c>
      <c r="F4315" s="8" t="s">
        <v>31</v>
      </c>
      <c r="G4315" s="8">
        <v>0</v>
      </c>
      <c r="H4315" s="8">
        <v>1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1</v>
      </c>
      <c r="O4315" s="8">
        <v>0</v>
      </c>
      <c r="P4315" s="8">
        <v>1</v>
      </c>
      <c r="Q4315" s="8">
        <v>0</v>
      </c>
      <c r="R4315" s="8">
        <v>0</v>
      </c>
      <c r="S4315" s="8">
        <v>0</v>
      </c>
      <c r="T4315" s="8">
        <v>0</v>
      </c>
      <c r="U4315" s="5">
        <v>702030490</v>
      </c>
    </row>
    <row r="4316" spans="1:21" hidden="1" x14ac:dyDescent="0.25">
      <c r="A4316" s="8" t="s">
        <v>5018</v>
      </c>
      <c r="B4316" s="2" t="s">
        <v>4727</v>
      </c>
      <c r="C4316" s="2" t="s">
        <v>409</v>
      </c>
      <c r="D4316" s="2" t="s">
        <v>406</v>
      </c>
      <c r="E4316" s="2" t="s">
        <v>394</v>
      </c>
      <c r="F4316" s="8" t="s">
        <v>31</v>
      </c>
      <c r="G4316" s="8">
        <v>0</v>
      </c>
      <c r="H4316" s="8">
        <v>1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>
        <v>0</v>
      </c>
      <c r="P4316" s="8">
        <v>1</v>
      </c>
      <c r="Q4316" s="8">
        <v>0</v>
      </c>
      <c r="R4316" s="8">
        <v>0</v>
      </c>
      <c r="S4316" s="8">
        <v>0</v>
      </c>
      <c r="T4316" s="8">
        <v>0</v>
      </c>
      <c r="U4316" s="5">
        <v>702030503</v>
      </c>
    </row>
    <row r="4317" spans="1:21" hidden="1" x14ac:dyDescent="0.25">
      <c r="A4317" s="8" t="s">
        <v>5018</v>
      </c>
      <c r="B4317" s="2" t="s">
        <v>4728</v>
      </c>
      <c r="C4317" s="2" t="s">
        <v>409</v>
      </c>
      <c r="D4317" s="2" t="s">
        <v>406</v>
      </c>
      <c r="E4317" s="2" t="s">
        <v>394</v>
      </c>
      <c r="F4317" s="8" t="s">
        <v>31</v>
      </c>
      <c r="G4317" s="8">
        <v>0</v>
      </c>
      <c r="H4317" s="8">
        <v>1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1</v>
      </c>
      <c r="O4317" s="8">
        <v>0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5">
        <v>702030511</v>
      </c>
    </row>
    <row r="4318" spans="1:21" hidden="1" x14ac:dyDescent="0.25">
      <c r="A4318" s="8" t="s">
        <v>5018</v>
      </c>
      <c r="B4318" s="2" t="s">
        <v>4729</v>
      </c>
      <c r="C4318" s="2" t="s">
        <v>409</v>
      </c>
      <c r="D4318" s="2" t="s">
        <v>406</v>
      </c>
      <c r="E4318" s="2" t="s">
        <v>394</v>
      </c>
      <c r="F4318" s="8" t="s">
        <v>31</v>
      </c>
      <c r="G4318" s="8">
        <v>0</v>
      </c>
      <c r="H4318" s="8">
        <v>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0</v>
      </c>
      <c r="U4318" s="5">
        <v>702030520</v>
      </c>
    </row>
    <row r="4319" spans="1:21" hidden="1" x14ac:dyDescent="0.25">
      <c r="A4319" s="8" t="s">
        <v>5018</v>
      </c>
      <c r="B4319" s="2" t="s">
        <v>4730</v>
      </c>
      <c r="C4319" s="2" t="s">
        <v>409</v>
      </c>
      <c r="D4319" s="2" t="s">
        <v>406</v>
      </c>
      <c r="E4319" s="2" t="s">
        <v>394</v>
      </c>
      <c r="F4319" s="8" t="s">
        <v>31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0</v>
      </c>
      <c r="P4319" s="8">
        <v>1</v>
      </c>
      <c r="Q4319" s="8">
        <v>0</v>
      </c>
      <c r="R4319" s="8">
        <v>0</v>
      </c>
      <c r="S4319" s="8">
        <v>0</v>
      </c>
      <c r="T4319" s="8">
        <v>0</v>
      </c>
      <c r="U4319" s="5">
        <v>702030538</v>
      </c>
    </row>
    <row r="4320" spans="1:21" hidden="1" x14ac:dyDescent="0.25">
      <c r="A4320" s="8" t="s">
        <v>5018</v>
      </c>
      <c r="B4320" s="2" t="s">
        <v>4731</v>
      </c>
      <c r="C4320" s="2" t="s">
        <v>409</v>
      </c>
      <c r="D4320" s="2" t="s">
        <v>406</v>
      </c>
      <c r="E4320" s="2" t="s">
        <v>394</v>
      </c>
      <c r="F4320" s="8" t="s">
        <v>31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1</v>
      </c>
      <c r="Q4320" s="8">
        <v>0</v>
      </c>
      <c r="R4320" s="8">
        <v>0</v>
      </c>
      <c r="S4320" s="8">
        <v>0</v>
      </c>
      <c r="T4320" s="8">
        <v>0</v>
      </c>
      <c r="U4320" s="5">
        <v>702030546</v>
      </c>
    </row>
    <row r="4321" spans="1:21" hidden="1" x14ac:dyDescent="0.25">
      <c r="A4321" s="8" t="s">
        <v>5018</v>
      </c>
      <c r="B4321" s="2" t="s">
        <v>4732</v>
      </c>
      <c r="C4321" s="2" t="s">
        <v>409</v>
      </c>
      <c r="D4321" s="2" t="s">
        <v>406</v>
      </c>
      <c r="E4321" s="2" t="s">
        <v>394</v>
      </c>
      <c r="F4321" s="8" t="s">
        <v>31</v>
      </c>
      <c r="G4321" s="8">
        <v>0</v>
      </c>
      <c r="H4321" s="8">
        <v>1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1</v>
      </c>
      <c r="Q4321" s="8">
        <v>0</v>
      </c>
      <c r="R4321" s="8">
        <v>0</v>
      </c>
      <c r="S4321" s="8">
        <v>0</v>
      </c>
      <c r="T4321" s="8">
        <v>0</v>
      </c>
      <c r="U4321" s="5">
        <v>702030554</v>
      </c>
    </row>
    <row r="4322" spans="1:21" hidden="1" x14ac:dyDescent="0.25">
      <c r="A4322" s="8" t="s">
        <v>5018</v>
      </c>
      <c r="B4322" s="2" t="s">
        <v>4733</v>
      </c>
      <c r="C4322" s="2" t="s">
        <v>409</v>
      </c>
      <c r="D4322" s="2" t="s">
        <v>406</v>
      </c>
      <c r="E4322" s="2" t="s">
        <v>394</v>
      </c>
      <c r="F4322" s="8" t="s">
        <v>31</v>
      </c>
      <c r="G4322" s="8">
        <v>0</v>
      </c>
      <c r="H4322" s="8">
        <v>1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1</v>
      </c>
      <c r="Q4322" s="8">
        <v>0</v>
      </c>
      <c r="R4322" s="8">
        <v>0</v>
      </c>
      <c r="S4322" s="8">
        <v>0</v>
      </c>
      <c r="T4322" s="8">
        <v>0</v>
      </c>
      <c r="U4322" s="5">
        <v>702030562</v>
      </c>
    </row>
    <row r="4323" spans="1:21" hidden="1" x14ac:dyDescent="0.25">
      <c r="A4323" s="8" t="s">
        <v>5018</v>
      </c>
      <c r="B4323" s="2" t="s">
        <v>4734</v>
      </c>
      <c r="C4323" s="2" t="s">
        <v>409</v>
      </c>
      <c r="D4323" s="2" t="s">
        <v>406</v>
      </c>
      <c r="E4323" s="2" t="s">
        <v>394</v>
      </c>
      <c r="F4323" s="8" t="s">
        <v>31</v>
      </c>
      <c r="G4323" s="8">
        <v>0</v>
      </c>
      <c r="H4323" s="8">
        <v>1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>
        <v>1</v>
      </c>
      <c r="Q4323" s="8">
        <v>0</v>
      </c>
      <c r="R4323" s="8">
        <v>0</v>
      </c>
      <c r="S4323" s="8">
        <v>0</v>
      </c>
      <c r="T4323" s="8">
        <v>0</v>
      </c>
      <c r="U4323" s="5">
        <v>702030570</v>
      </c>
    </row>
    <row r="4324" spans="1:21" hidden="1" x14ac:dyDescent="0.25">
      <c r="A4324" s="8" t="s">
        <v>5018</v>
      </c>
      <c r="B4324" s="2" t="s">
        <v>4735</v>
      </c>
      <c r="C4324" s="2" t="s">
        <v>409</v>
      </c>
      <c r="D4324" s="2" t="s">
        <v>406</v>
      </c>
      <c r="E4324" s="2" t="s">
        <v>394</v>
      </c>
      <c r="F4324" s="8" t="s">
        <v>31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5">
        <v>702030589</v>
      </c>
    </row>
    <row r="4325" spans="1:21" hidden="1" x14ac:dyDescent="0.25">
      <c r="A4325" s="8" t="s">
        <v>5018</v>
      </c>
      <c r="B4325" s="2" t="s">
        <v>4736</v>
      </c>
      <c r="C4325" s="2" t="s">
        <v>409</v>
      </c>
      <c r="D4325" s="2" t="s">
        <v>406</v>
      </c>
      <c r="E4325" s="2" t="s">
        <v>394</v>
      </c>
      <c r="F4325" s="8" t="s">
        <v>31</v>
      </c>
      <c r="G4325" s="8">
        <v>0</v>
      </c>
      <c r="H4325" s="8">
        <v>1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1</v>
      </c>
      <c r="O4325" s="8">
        <v>0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5">
        <v>702030597</v>
      </c>
    </row>
    <row r="4326" spans="1:21" hidden="1" x14ac:dyDescent="0.25">
      <c r="A4326" s="8" t="s">
        <v>5018</v>
      </c>
      <c r="B4326" s="2" t="s">
        <v>4737</v>
      </c>
      <c r="C4326" s="2" t="s">
        <v>409</v>
      </c>
      <c r="D4326" s="2" t="s">
        <v>406</v>
      </c>
      <c r="E4326" s="2" t="s">
        <v>394</v>
      </c>
      <c r="F4326" s="8" t="s">
        <v>31</v>
      </c>
      <c r="G4326" s="8">
        <v>0</v>
      </c>
      <c r="H4326" s="8">
        <v>1</v>
      </c>
      <c r="I4326" s="8">
        <v>1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0</v>
      </c>
      <c r="P4326" s="8">
        <v>1</v>
      </c>
      <c r="Q4326" s="8">
        <v>0</v>
      </c>
      <c r="R4326" s="8">
        <v>0</v>
      </c>
      <c r="S4326" s="8">
        <v>0</v>
      </c>
      <c r="T4326" s="8">
        <v>0</v>
      </c>
      <c r="U4326" s="5">
        <v>702030600</v>
      </c>
    </row>
    <row r="4327" spans="1:21" hidden="1" x14ac:dyDescent="0.25">
      <c r="A4327" s="8" t="s">
        <v>5018</v>
      </c>
      <c r="B4327" s="2" t="s">
        <v>4738</v>
      </c>
      <c r="C4327" s="2" t="s">
        <v>409</v>
      </c>
      <c r="D4327" s="2" t="s">
        <v>406</v>
      </c>
      <c r="E4327" s="2" t="s">
        <v>394</v>
      </c>
      <c r="F4327" s="8" t="s">
        <v>31</v>
      </c>
      <c r="G4327" s="8">
        <v>0</v>
      </c>
      <c r="H4327" s="8">
        <v>1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0</v>
      </c>
      <c r="U4327" s="5">
        <v>702030619</v>
      </c>
    </row>
    <row r="4328" spans="1:21" hidden="1" x14ac:dyDescent="0.25">
      <c r="A4328" s="8" t="s">
        <v>5018</v>
      </c>
      <c r="B4328" s="2" t="s">
        <v>4739</v>
      </c>
      <c r="C4328" s="2" t="s">
        <v>409</v>
      </c>
      <c r="D4328" s="2" t="s">
        <v>406</v>
      </c>
      <c r="E4328" s="2" t="s">
        <v>394</v>
      </c>
      <c r="F4328" s="8" t="s">
        <v>31</v>
      </c>
      <c r="G4328" s="8">
        <v>0</v>
      </c>
      <c r="H4328" s="8">
        <v>1</v>
      </c>
      <c r="I4328" s="8">
        <v>1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5">
        <v>702030627</v>
      </c>
    </row>
    <row r="4329" spans="1:21" hidden="1" x14ac:dyDescent="0.25">
      <c r="A4329" s="8" t="s">
        <v>5018</v>
      </c>
      <c r="B4329" s="2" t="s">
        <v>4740</v>
      </c>
      <c r="C4329" s="2" t="s">
        <v>409</v>
      </c>
      <c r="D4329" s="2" t="s">
        <v>406</v>
      </c>
      <c r="E4329" s="2" t="s">
        <v>394</v>
      </c>
      <c r="F4329" s="8" t="s">
        <v>31</v>
      </c>
      <c r="G4329" s="8">
        <v>0</v>
      </c>
      <c r="H4329" s="8">
        <v>1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1</v>
      </c>
      <c r="Q4329" s="8">
        <v>0</v>
      </c>
      <c r="R4329" s="8">
        <v>0</v>
      </c>
      <c r="S4329" s="8">
        <v>0</v>
      </c>
      <c r="T4329" s="8">
        <v>0</v>
      </c>
      <c r="U4329" s="5">
        <v>702030635</v>
      </c>
    </row>
    <row r="4330" spans="1:21" hidden="1" x14ac:dyDescent="0.25">
      <c r="A4330" s="8" t="s">
        <v>5018</v>
      </c>
      <c r="B4330" s="2" t="s">
        <v>4741</v>
      </c>
      <c r="C4330" s="2" t="s">
        <v>409</v>
      </c>
      <c r="D4330" s="2" t="s">
        <v>406</v>
      </c>
      <c r="E4330" s="2" t="s">
        <v>394</v>
      </c>
      <c r="F4330" s="8" t="s">
        <v>31</v>
      </c>
      <c r="G4330" s="8">
        <v>0</v>
      </c>
      <c r="H4330" s="8">
        <v>1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>
        <v>0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5">
        <v>702030643</v>
      </c>
    </row>
    <row r="4331" spans="1:21" hidden="1" x14ac:dyDescent="0.25">
      <c r="A4331" s="8" t="s">
        <v>5018</v>
      </c>
      <c r="B4331" s="2" t="s">
        <v>4742</v>
      </c>
      <c r="C4331" s="2" t="s">
        <v>409</v>
      </c>
      <c r="D4331" s="2" t="s">
        <v>406</v>
      </c>
      <c r="E4331" s="2" t="s">
        <v>394</v>
      </c>
      <c r="F4331" s="8" t="s">
        <v>31</v>
      </c>
      <c r="G4331" s="8">
        <v>0</v>
      </c>
      <c r="H4331" s="8">
        <v>1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1</v>
      </c>
      <c r="Q4331" s="8">
        <v>0</v>
      </c>
      <c r="R4331" s="8">
        <v>0</v>
      </c>
      <c r="S4331" s="8">
        <v>0</v>
      </c>
      <c r="T4331" s="8">
        <v>0</v>
      </c>
      <c r="U4331" s="5">
        <v>702030651</v>
      </c>
    </row>
    <row r="4332" spans="1:21" hidden="1" x14ac:dyDescent="0.25">
      <c r="A4332" s="8" t="s">
        <v>5018</v>
      </c>
      <c r="B4332" s="2" t="s">
        <v>4743</v>
      </c>
      <c r="C4332" s="2" t="s">
        <v>409</v>
      </c>
      <c r="D4332" s="2" t="s">
        <v>406</v>
      </c>
      <c r="E4332" s="2" t="s">
        <v>394</v>
      </c>
      <c r="F4332" s="8" t="s">
        <v>31</v>
      </c>
      <c r="G4332" s="8">
        <v>0</v>
      </c>
      <c r="H4332" s="8">
        <v>1</v>
      </c>
      <c r="I4332" s="8">
        <v>1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5">
        <v>702030660</v>
      </c>
    </row>
    <row r="4333" spans="1:21" hidden="1" x14ac:dyDescent="0.25">
      <c r="A4333" s="8" t="s">
        <v>5018</v>
      </c>
      <c r="B4333" s="2" t="s">
        <v>4744</v>
      </c>
      <c r="C4333" s="2" t="s">
        <v>409</v>
      </c>
      <c r="D4333" s="2" t="s">
        <v>406</v>
      </c>
      <c r="E4333" s="2" t="s">
        <v>394</v>
      </c>
      <c r="F4333" s="8" t="s">
        <v>31</v>
      </c>
      <c r="G4333" s="8">
        <v>0</v>
      </c>
      <c r="H4333" s="8">
        <v>1</v>
      </c>
      <c r="I4333" s="8">
        <v>1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1</v>
      </c>
      <c r="Q4333" s="8">
        <v>0</v>
      </c>
      <c r="R4333" s="8">
        <v>0</v>
      </c>
      <c r="S4333" s="8">
        <v>0</v>
      </c>
      <c r="T4333" s="8">
        <v>0</v>
      </c>
      <c r="U4333" s="5">
        <v>702030678</v>
      </c>
    </row>
    <row r="4334" spans="1:21" hidden="1" x14ac:dyDescent="0.25">
      <c r="A4334" s="8" t="s">
        <v>5018</v>
      </c>
      <c r="B4334" s="2" t="s">
        <v>4745</v>
      </c>
      <c r="C4334" s="2" t="s">
        <v>409</v>
      </c>
      <c r="D4334" s="2" t="s">
        <v>406</v>
      </c>
      <c r="E4334" s="2" t="s">
        <v>394</v>
      </c>
      <c r="F4334" s="8" t="s">
        <v>31</v>
      </c>
      <c r="G4334" s="8">
        <v>0</v>
      </c>
      <c r="H4334" s="8">
        <v>1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8">
        <v>0</v>
      </c>
      <c r="T4334" s="8">
        <v>0</v>
      </c>
      <c r="U4334" s="5">
        <v>702030686</v>
      </c>
    </row>
    <row r="4335" spans="1:21" hidden="1" x14ac:dyDescent="0.25">
      <c r="A4335" s="8" t="s">
        <v>5018</v>
      </c>
      <c r="B4335" s="2" t="s">
        <v>4746</v>
      </c>
      <c r="C4335" s="2" t="s">
        <v>409</v>
      </c>
      <c r="D4335" s="2" t="s">
        <v>406</v>
      </c>
      <c r="E4335" s="2" t="s">
        <v>394</v>
      </c>
      <c r="F4335" s="8" t="s">
        <v>31</v>
      </c>
      <c r="G4335" s="8">
        <v>0</v>
      </c>
      <c r="H4335" s="8">
        <v>1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1</v>
      </c>
      <c r="Q4335" s="8">
        <v>0</v>
      </c>
      <c r="R4335" s="8">
        <v>0</v>
      </c>
      <c r="S4335" s="8">
        <v>0</v>
      </c>
      <c r="T4335" s="8">
        <v>0</v>
      </c>
      <c r="U4335" s="5">
        <v>702030694</v>
      </c>
    </row>
    <row r="4336" spans="1:21" hidden="1" x14ac:dyDescent="0.25">
      <c r="A4336" s="8" t="s">
        <v>5018</v>
      </c>
      <c r="B4336" s="2" t="s">
        <v>4747</v>
      </c>
      <c r="C4336" s="2" t="s">
        <v>409</v>
      </c>
      <c r="D4336" s="2" t="s">
        <v>406</v>
      </c>
      <c r="E4336" s="2" t="s">
        <v>394</v>
      </c>
      <c r="F4336" s="8" t="s">
        <v>31</v>
      </c>
      <c r="G4336" s="8">
        <v>0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5">
        <v>702030708</v>
      </c>
    </row>
    <row r="4337" spans="1:21" hidden="1" x14ac:dyDescent="0.25">
      <c r="A4337" s="8" t="s">
        <v>5018</v>
      </c>
      <c r="B4337" s="2" t="s">
        <v>4748</v>
      </c>
      <c r="C4337" s="2" t="s">
        <v>409</v>
      </c>
      <c r="D4337" s="2" t="s">
        <v>406</v>
      </c>
      <c r="E4337" s="2" t="s">
        <v>394</v>
      </c>
      <c r="F4337" s="8" t="s">
        <v>31</v>
      </c>
      <c r="G4337" s="8">
        <v>0</v>
      </c>
      <c r="H4337" s="8">
        <v>1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0</v>
      </c>
      <c r="U4337" s="5">
        <v>702030716</v>
      </c>
    </row>
    <row r="4338" spans="1:21" hidden="1" x14ac:dyDescent="0.25">
      <c r="A4338" s="8" t="s">
        <v>5018</v>
      </c>
      <c r="B4338" s="2" t="s">
        <v>4749</v>
      </c>
      <c r="C4338" s="2" t="s">
        <v>409</v>
      </c>
      <c r="D4338" s="2" t="s">
        <v>406</v>
      </c>
      <c r="E4338" s="2" t="s">
        <v>394</v>
      </c>
      <c r="F4338" s="8" t="s">
        <v>31</v>
      </c>
      <c r="G4338" s="8">
        <v>0</v>
      </c>
      <c r="H4338" s="8">
        <v>1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5">
        <v>702030724</v>
      </c>
    </row>
    <row r="4339" spans="1:21" hidden="1" x14ac:dyDescent="0.25">
      <c r="A4339" s="8" t="s">
        <v>5018</v>
      </c>
      <c r="B4339" s="2" t="s">
        <v>4750</v>
      </c>
      <c r="C4339" s="2" t="s">
        <v>409</v>
      </c>
      <c r="D4339" s="2" t="s">
        <v>406</v>
      </c>
      <c r="E4339" s="2" t="s">
        <v>394</v>
      </c>
      <c r="F4339" s="8" t="s">
        <v>31</v>
      </c>
      <c r="G4339" s="8">
        <v>0</v>
      </c>
      <c r="H4339" s="8">
        <v>1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0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5">
        <v>702030732</v>
      </c>
    </row>
    <row r="4340" spans="1:21" hidden="1" x14ac:dyDescent="0.25">
      <c r="A4340" s="8" t="s">
        <v>5018</v>
      </c>
      <c r="B4340" s="2" t="s">
        <v>4751</v>
      </c>
      <c r="C4340" s="2" t="s">
        <v>409</v>
      </c>
      <c r="D4340" s="2" t="s">
        <v>406</v>
      </c>
      <c r="E4340" s="2" t="s">
        <v>394</v>
      </c>
      <c r="F4340" s="8" t="s">
        <v>31</v>
      </c>
      <c r="G4340" s="8">
        <v>0</v>
      </c>
      <c r="H4340" s="8">
        <v>1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0</v>
      </c>
      <c r="U4340" s="5">
        <v>702030740</v>
      </c>
    </row>
    <row r="4341" spans="1:21" hidden="1" x14ac:dyDescent="0.25">
      <c r="A4341" s="8" t="s">
        <v>5018</v>
      </c>
      <c r="B4341" s="2" t="s">
        <v>4752</v>
      </c>
      <c r="C4341" s="2" t="s">
        <v>409</v>
      </c>
      <c r="D4341" s="2" t="s">
        <v>406</v>
      </c>
      <c r="E4341" s="2" t="s">
        <v>394</v>
      </c>
      <c r="F4341" s="8" t="s">
        <v>31</v>
      </c>
      <c r="G4341" s="8">
        <v>0</v>
      </c>
      <c r="H4341" s="8">
        <v>1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1</v>
      </c>
      <c r="O4341" s="8">
        <v>0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5">
        <v>702030759</v>
      </c>
    </row>
    <row r="4342" spans="1:21" hidden="1" x14ac:dyDescent="0.25">
      <c r="A4342" s="8" t="s">
        <v>5018</v>
      </c>
      <c r="B4342" s="2" t="s">
        <v>4753</v>
      </c>
      <c r="C4342" s="2" t="s">
        <v>409</v>
      </c>
      <c r="D4342" s="2" t="s">
        <v>406</v>
      </c>
      <c r="E4342" s="2" t="s">
        <v>394</v>
      </c>
      <c r="F4342" s="8" t="s">
        <v>31</v>
      </c>
      <c r="G4342" s="8">
        <v>0</v>
      </c>
      <c r="H4342" s="8">
        <v>1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5">
        <v>702030767</v>
      </c>
    </row>
    <row r="4343" spans="1:21" hidden="1" x14ac:dyDescent="0.25">
      <c r="A4343" s="8" t="s">
        <v>5018</v>
      </c>
      <c r="B4343" s="2" t="s">
        <v>4754</v>
      </c>
      <c r="C4343" s="2" t="s">
        <v>409</v>
      </c>
      <c r="D4343" s="2" t="s">
        <v>406</v>
      </c>
      <c r="E4343" s="2" t="s">
        <v>394</v>
      </c>
      <c r="F4343" s="8" t="s">
        <v>31</v>
      </c>
      <c r="G4343" s="8">
        <v>0</v>
      </c>
      <c r="H4343" s="8">
        <v>1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1</v>
      </c>
      <c r="O4343" s="8">
        <v>0</v>
      </c>
      <c r="P4343" s="8">
        <v>1</v>
      </c>
      <c r="Q4343" s="8">
        <v>0</v>
      </c>
      <c r="R4343" s="8">
        <v>0</v>
      </c>
      <c r="S4343" s="8">
        <v>0</v>
      </c>
      <c r="T4343" s="8">
        <v>0</v>
      </c>
      <c r="U4343" s="5">
        <v>702030783</v>
      </c>
    </row>
    <row r="4344" spans="1:21" hidden="1" x14ac:dyDescent="0.25">
      <c r="A4344" s="8" t="s">
        <v>5018</v>
      </c>
      <c r="B4344" s="2" t="s">
        <v>4755</v>
      </c>
      <c r="C4344" s="2" t="s">
        <v>409</v>
      </c>
      <c r="D4344" s="2" t="s">
        <v>406</v>
      </c>
      <c r="E4344" s="2" t="s">
        <v>394</v>
      </c>
      <c r="F4344" s="8" t="s">
        <v>31</v>
      </c>
      <c r="G4344" s="8">
        <v>0</v>
      </c>
      <c r="H4344" s="8">
        <v>1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5">
        <v>702030791</v>
      </c>
    </row>
    <row r="4345" spans="1:21" hidden="1" x14ac:dyDescent="0.25">
      <c r="A4345" s="8" t="s">
        <v>5018</v>
      </c>
      <c r="B4345" s="2" t="s">
        <v>4756</v>
      </c>
      <c r="C4345" s="2" t="s">
        <v>409</v>
      </c>
      <c r="D4345" s="2" t="s">
        <v>406</v>
      </c>
      <c r="E4345" s="2" t="s">
        <v>394</v>
      </c>
      <c r="F4345" s="8" t="s">
        <v>31</v>
      </c>
      <c r="G4345" s="8">
        <v>0</v>
      </c>
      <c r="H4345" s="8">
        <v>1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>
        <v>0</v>
      </c>
      <c r="P4345" s="8">
        <v>1</v>
      </c>
      <c r="Q4345" s="8">
        <v>0</v>
      </c>
      <c r="R4345" s="8">
        <v>0</v>
      </c>
      <c r="S4345" s="8">
        <v>0</v>
      </c>
      <c r="T4345" s="8">
        <v>0</v>
      </c>
      <c r="U4345" s="5">
        <v>702030805</v>
      </c>
    </row>
    <row r="4346" spans="1:21" hidden="1" x14ac:dyDescent="0.25">
      <c r="A4346" s="8" t="s">
        <v>5018</v>
      </c>
      <c r="B4346" s="2" t="s">
        <v>4757</v>
      </c>
      <c r="C4346" s="2" t="s">
        <v>409</v>
      </c>
      <c r="D4346" s="2" t="s">
        <v>406</v>
      </c>
      <c r="E4346" s="2" t="s">
        <v>394</v>
      </c>
      <c r="F4346" s="8" t="s">
        <v>31</v>
      </c>
      <c r="G4346" s="8">
        <v>0</v>
      </c>
      <c r="H4346" s="8">
        <v>1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5">
        <v>702030813</v>
      </c>
    </row>
    <row r="4347" spans="1:21" hidden="1" x14ac:dyDescent="0.25">
      <c r="A4347" s="8" t="s">
        <v>5018</v>
      </c>
      <c r="B4347" s="2" t="s">
        <v>4758</v>
      </c>
      <c r="C4347" s="2" t="s">
        <v>409</v>
      </c>
      <c r="D4347" s="2" t="s">
        <v>406</v>
      </c>
      <c r="E4347" s="2" t="s">
        <v>394</v>
      </c>
      <c r="F4347" s="8" t="s">
        <v>31</v>
      </c>
      <c r="G4347" s="8">
        <v>0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1</v>
      </c>
      <c r="O4347" s="8">
        <v>0</v>
      </c>
      <c r="P4347" s="8">
        <v>1</v>
      </c>
      <c r="Q4347" s="8">
        <v>0</v>
      </c>
      <c r="R4347" s="8">
        <v>0</v>
      </c>
      <c r="S4347" s="8">
        <v>0</v>
      </c>
      <c r="T4347" s="8">
        <v>0</v>
      </c>
      <c r="U4347" s="5">
        <v>702030821</v>
      </c>
    </row>
    <row r="4348" spans="1:21" hidden="1" x14ac:dyDescent="0.25">
      <c r="A4348" s="8" t="s">
        <v>5018</v>
      </c>
      <c r="B4348" s="2" t="s">
        <v>4759</v>
      </c>
      <c r="C4348" s="2" t="s">
        <v>409</v>
      </c>
      <c r="D4348" s="2" t="s">
        <v>406</v>
      </c>
      <c r="E4348" s="2" t="s">
        <v>394</v>
      </c>
      <c r="F4348" s="8" t="s">
        <v>31</v>
      </c>
      <c r="G4348" s="8">
        <v>0</v>
      </c>
      <c r="H4348" s="8">
        <v>1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1</v>
      </c>
      <c r="O4348" s="8">
        <v>0</v>
      </c>
      <c r="P4348" s="8">
        <v>1</v>
      </c>
      <c r="Q4348" s="8">
        <v>0</v>
      </c>
      <c r="R4348" s="8">
        <v>0</v>
      </c>
      <c r="S4348" s="8">
        <v>0</v>
      </c>
      <c r="T4348" s="8">
        <v>0</v>
      </c>
      <c r="U4348" s="5">
        <v>702030830</v>
      </c>
    </row>
    <row r="4349" spans="1:21" hidden="1" x14ac:dyDescent="0.25">
      <c r="A4349" s="8" t="s">
        <v>5018</v>
      </c>
      <c r="B4349" s="2" t="s">
        <v>4760</v>
      </c>
      <c r="C4349" s="2" t="s">
        <v>409</v>
      </c>
      <c r="D4349" s="2" t="s">
        <v>406</v>
      </c>
      <c r="E4349" s="2" t="s">
        <v>394</v>
      </c>
      <c r="F4349" s="8" t="s">
        <v>31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1</v>
      </c>
      <c r="O4349" s="8">
        <v>0</v>
      </c>
      <c r="P4349" s="8">
        <v>1</v>
      </c>
      <c r="Q4349" s="8">
        <v>0</v>
      </c>
      <c r="R4349" s="8">
        <v>0</v>
      </c>
      <c r="S4349" s="8">
        <v>0</v>
      </c>
      <c r="T4349" s="8">
        <v>0</v>
      </c>
      <c r="U4349" s="5">
        <v>702030848</v>
      </c>
    </row>
    <row r="4350" spans="1:21" hidden="1" x14ac:dyDescent="0.25">
      <c r="A4350" s="8" t="s">
        <v>5018</v>
      </c>
      <c r="B4350" s="2" t="s">
        <v>4761</v>
      </c>
      <c r="C4350" s="2" t="s">
        <v>409</v>
      </c>
      <c r="D4350" s="2" t="s">
        <v>406</v>
      </c>
      <c r="E4350" s="2" t="s">
        <v>394</v>
      </c>
      <c r="F4350" s="8" t="s">
        <v>31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1</v>
      </c>
      <c r="Q4350" s="8">
        <v>0</v>
      </c>
      <c r="R4350" s="8">
        <v>0</v>
      </c>
      <c r="S4350" s="8">
        <v>0</v>
      </c>
      <c r="T4350" s="8">
        <v>0</v>
      </c>
      <c r="U4350" s="5">
        <v>702030856</v>
      </c>
    </row>
    <row r="4351" spans="1:21" hidden="1" x14ac:dyDescent="0.25">
      <c r="A4351" s="8" t="s">
        <v>5018</v>
      </c>
      <c r="B4351" s="2" t="s">
        <v>4762</v>
      </c>
      <c r="C4351" s="2" t="s">
        <v>409</v>
      </c>
      <c r="D4351" s="2" t="s">
        <v>406</v>
      </c>
      <c r="E4351" s="2" t="s">
        <v>394</v>
      </c>
      <c r="F4351" s="8" t="s">
        <v>31</v>
      </c>
      <c r="G4351" s="8">
        <v>0</v>
      </c>
      <c r="H4351" s="8">
        <v>1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</v>
      </c>
      <c r="O4351" s="8">
        <v>0</v>
      </c>
      <c r="P4351" s="8">
        <v>1</v>
      </c>
      <c r="Q4351" s="8">
        <v>0</v>
      </c>
      <c r="R4351" s="8">
        <v>0</v>
      </c>
      <c r="S4351" s="8">
        <v>0</v>
      </c>
      <c r="T4351" s="8">
        <v>0</v>
      </c>
      <c r="U4351" s="5">
        <v>702030864</v>
      </c>
    </row>
    <row r="4352" spans="1:21" hidden="1" x14ac:dyDescent="0.25">
      <c r="A4352" s="8" t="s">
        <v>5018</v>
      </c>
      <c r="B4352" s="2" t="s">
        <v>4763</v>
      </c>
      <c r="C4352" s="2" t="s">
        <v>409</v>
      </c>
      <c r="D4352" s="2" t="s">
        <v>406</v>
      </c>
      <c r="E4352" s="2" t="s">
        <v>394</v>
      </c>
      <c r="F4352" s="8" t="s">
        <v>31</v>
      </c>
      <c r="G4352" s="8">
        <v>0</v>
      </c>
      <c r="H4352" s="8">
        <v>1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1</v>
      </c>
      <c r="Q4352" s="8">
        <v>0</v>
      </c>
      <c r="R4352" s="8">
        <v>0</v>
      </c>
      <c r="S4352" s="8">
        <v>0</v>
      </c>
      <c r="T4352" s="8">
        <v>0</v>
      </c>
      <c r="U4352" s="5">
        <v>702030872</v>
      </c>
    </row>
    <row r="4353" spans="1:21" hidden="1" x14ac:dyDescent="0.25">
      <c r="A4353" s="8" t="s">
        <v>5018</v>
      </c>
      <c r="B4353" s="2" t="s">
        <v>4764</v>
      </c>
      <c r="C4353" s="2" t="s">
        <v>409</v>
      </c>
      <c r="D4353" s="2" t="s">
        <v>406</v>
      </c>
      <c r="E4353" s="2" t="s">
        <v>394</v>
      </c>
      <c r="F4353" s="8" t="s">
        <v>31</v>
      </c>
      <c r="G4353" s="8">
        <v>0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1</v>
      </c>
      <c r="Q4353" s="8">
        <v>0</v>
      </c>
      <c r="R4353" s="8">
        <v>0</v>
      </c>
      <c r="S4353" s="8">
        <v>0</v>
      </c>
      <c r="T4353" s="8">
        <v>0</v>
      </c>
      <c r="U4353" s="5">
        <v>702030880</v>
      </c>
    </row>
    <row r="4354" spans="1:21" hidden="1" x14ac:dyDescent="0.25">
      <c r="A4354" s="8" t="s">
        <v>5018</v>
      </c>
      <c r="B4354" s="2" t="s">
        <v>4765</v>
      </c>
      <c r="C4354" s="2" t="s">
        <v>409</v>
      </c>
      <c r="D4354" s="2" t="s">
        <v>406</v>
      </c>
      <c r="E4354" s="2" t="s">
        <v>394</v>
      </c>
      <c r="F4354" s="8" t="s">
        <v>31</v>
      </c>
      <c r="G4354" s="8">
        <v>0</v>
      </c>
      <c r="H4354" s="8">
        <v>1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1</v>
      </c>
      <c r="Q4354" s="8">
        <v>0</v>
      </c>
      <c r="R4354" s="8">
        <v>0</v>
      </c>
      <c r="S4354" s="8">
        <v>0</v>
      </c>
      <c r="T4354" s="8">
        <v>0</v>
      </c>
      <c r="U4354" s="5">
        <v>702030899</v>
      </c>
    </row>
    <row r="4355" spans="1:21" hidden="1" x14ac:dyDescent="0.25">
      <c r="A4355" s="8" t="s">
        <v>5018</v>
      </c>
      <c r="B4355" s="2" t="s">
        <v>4766</v>
      </c>
      <c r="C4355" s="2" t="s">
        <v>409</v>
      </c>
      <c r="D4355" s="2" t="s">
        <v>406</v>
      </c>
      <c r="E4355" s="2" t="s">
        <v>394</v>
      </c>
      <c r="F4355" s="8" t="s">
        <v>31</v>
      </c>
      <c r="G4355" s="8">
        <v>0</v>
      </c>
      <c r="H4355" s="8">
        <v>1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>
        <v>0</v>
      </c>
      <c r="P4355" s="8">
        <v>1</v>
      </c>
      <c r="Q4355" s="8">
        <v>0</v>
      </c>
      <c r="R4355" s="8">
        <v>0</v>
      </c>
      <c r="S4355" s="8">
        <v>0</v>
      </c>
      <c r="T4355" s="8">
        <v>0</v>
      </c>
      <c r="U4355" s="5">
        <v>702030902</v>
      </c>
    </row>
    <row r="4356" spans="1:21" hidden="1" x14ac:dyDescent="0.25">
      <c r="A4356" s="8" t="s">
        <v>5018</v>
      </c>
      <c r="B4356" s="2" t="s">
        <v>4767</v>
      </c>
      <c r="C4356" s="2" t="s">
        <v>409</v>
      </c>
      <c r="D4356" s="2" t="s">
        <v>406</v>
      </c>
      <c r="E4356" s="2" t="s">
        <v>394</v>
      </c>
      <c r="F4356" s="8" t="s">
        <v>31</v>
      </c>
      <c r="G4356" s="8">
        <v>0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1</v>
      </c>
      <c r="Q4356" s="8">
        <v>0</v>
      </c>
      <c r="R4356" s="8">
        <v>0</v>
      </c>
      <c r="S4356" s="8">
        <v>0</v>
      </c>
      <c r="T4356" s="8">
        <v>0</v>
      </c>
      <c r="U4356" s="5">
        <v>702030910</v>
      </c>
    </row>
    <row r="4357" spans="1:21" hidden="1" x14ac:dyDescent="0.25">
      <c r="A4357" s="8" t="s">
        <v>5018</v>
      </c>
      <c r="B4357" s="2" t="s">
        <v>4768</v>
      </c>
      <c r="C4357" s="2" t="s">
        <v>409</v>
      </c>
      <c r="D4357" s="2" t="s">
        <v>406</v>
      </c>
      <c r="E4357" s="2" t="s">
        <v>394</v>
      </c>
      <c r="F4357" s="8" t="s">
        <v>31</v>
      </c>
      <c r="G4357" s="8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5">
        <v>702030929</v>
      </c>
    </row>
    <row r="4358" spans="1:21" hidden="1" x14ac:dyDescent="0.25">
      <c r="A4358" s="8" t="s">
        <v>5018</v>
      </c>
      <c r="B4358" s="2" t="s">
        <v>4769</v>
      </c>
      <c r="C4358" s="2" t="s">
        <v>409</v>
      </c>
      <c r="D4358" s="2" t="s">
        <v>406</v>
      </c>
      <c r="E4358" s="2" t="s">
        <v>394</v>
      </c>
      <c r="F4358" s="8" t="s">
        <v>31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</v>
      </c>
      <c r="O4358" s="8">
        <v>0</v>
      </c>
      <c r="P4358" s="8">
        <v>1</v>
      </c>
      <c r="Q4358" s="8">
        <v>0</v>
      </c>
      <c r="R4358" s="8">
        <v>0</v>
      </c>
      <c r="S4358" s="8">
        <v>0</v>
      </c>
      <c r="T4358" s="8">
        <v>0</v>
      </c>
      <c r="U4358" s="5">
        <v>702030937</v>
      </c>
    </row>
    <row r="4359" spans="1:21" hidden="1" x14ac:dyDescent="0.25">
      <c r="A4359" s="8" t="s">
        <v>5018</v>
      </c>
      <c r="B4359" s="2" t="s">
        <v>4770</v>
      </c>
      <c r="C4359" s="2" t="s">
        <v>409</v>
      </c>
      <c r="D4359" s="2" t="s">
        <v>406</v>
      </c>
      <c r="E4359" s="2" t="s">
        <v>394</v>
      </c>
      <c r="F4359" s="8" t="s">
        <v>31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0</v>
      </c>
      <c r="P4359" s="8">
        <v>1</v>
      </c>
      <c r="Q4359" s="8">
        <v>0</v>
      </c>
      <c r="R4359" s="8">
        <v>0</v>
      </c>
      <c r="S4359" s="8">
        <v>0</v>
      </c>
      <c r="T4359" s="8">
        <v>0</v>
      </c>
      <c r="U4359" s="5">
        <v>702030945</v>
      </c>
    </row>
    <row r="4360" spans="1:21" hidden="1" x14ac:dyDescent="0.25">
      <c r="A4360" s="8" t="s">
        <v>5018</v>
      </c>
      <c r="B4360" s="2" t="s">
        <v>4771</v>
      </c>
      <c r="C4360" s="2" t="s">
        <v>409</v>
      </c>
      <c r="D4360" s="2" t="s">
        <v>406</v>
      </c>
      <c r="E4360" s="2" t="s">
        <v>394</v>
      </c>
      <c r="F4360" s="8" t="s">
        <v>31</v>
      </c>
      <c r="G4360" s="8">
        <v>0</v>
      </c>
      <c r="H4360" s="8">
        <v>1</v>
      </c>
      <c r="I4360" s="8">
        <v>1</v>
      </c>
      <c r="J4360" s="8">
        <v>0</v>
      </c>
      <c r="K4360" s="8">
        <v>0</v>
      </c>
      <c r="L4360" s="8">
        <v>0</v>
      </c>
      <c r="M4360" s="8">
        <v>0</v>
      </c>
      <c r="N4360" s="8">
        <v>1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5">
        <v>702030953</v>
      </c>
    </row>
    <row r="4361" spans="1:21" hidden="1" x14ac:dyDescent="0.25">
      <c r="A4361" s="8" t="s">
        <v>5018</v>
      </c>
      <c r="B4361" s="2" t="s">
        <v>4772</v>
      </c>
      <c r="C4361" s="2" t="s">
        <v>409</v>
      </c>
      <c r="D4361" s="2" t="s">
        <v>406</v>
      </c>
      <c r="E4361" s="2" t="s">
        <v>394</v>
      </c>
      <c r="F4361" s="8" t="s">
        <v>31</v>
      </c>
      <c r="G4361" s="8">
        <v>0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1</v>
      </c>
      <c r="O4361" s="8">
        <v>0</v>
      </c>
      <c r="P4361" s="8">
        <v>1</v>
      </c>
      <c r="Q4361" s="8">
        <v>0</v>
      </c>
      <c r="R4361" s="8">
        <v>0</v>
      </c>
      <c r="S4361" s="8">
        <v>0</v>
      </c>
      <c r="T4361" s="8">
        <v>0</v>
      </c>
      <c r="U4361" s="5">
        <v>702030961</v>
      </c>
    </row>
    <row r="4362" spans="1:21" hidden="1" x14ac:dyDescent="0.25">
      <c r="A4362" s="8" t="s">
        <v>5018</v>
      </c>
      <c r="B4362" s="2" t="s">
        <v>4773</v>
      </c>
      <c r="C4362" s="2" t="s">
        <v>409</v>
      </c>
      <c r="D4362" s="2" t="s">
        <v>406</v>
      </c>
      <c r="E4362" s="2" t="s">
        <v>394</v>
      </c>
      <c r="F4362" s="8" t="s">
        <v>31</v>
      </c>
      <c r="G4362" s="8">
        <v>0</v>
      </c>
      <c r="H4362" s="8">
        <v>1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>
        <v>0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5">
        <v>702030970</v>
      </c>
    </row>
    <row r="4363" spans="1:21" hidden="1" x14ac:dyDescent="0.25">
      <c r="A4363" s="8" t="s">
        <v>5018</v>
      </c>
      <c r="B4363" s="2" t="s">
        <v>4774</v>
      </c>
      <c r="C4363" s="2" t="s">
        <v>409</v>
      </c>
      <c r="D4363" s="2" t="s">
        <v>406</v>
      </c>
      <c r="E4363" s="2" t="s">
        <v>394</v>
      </c>
      <c r="F4363" s="8" t="s">
        <v>31</v>
      </c>
      <c r="G4363" s="8">
        <v>0</v>
      </c>
      <c r="H4363" s="8">
        <v>1</v>
      </c>
      <c r="I4363" s="8">
        <v>1</v>
      </c>
      <c r="J4363" s="8">
        <v>0</v>
      </c>
      <c r="K4363" s="8">
        <v>0</v>
      </c>
      <c r="L4363" s="8">
        <v>0</v>
      </c>
      <c r="M4363" s="8">
        <v>0</v>
      </c>
      <c r="N4363" s="8">
        <v>1</v>
      </c>
      <c r="O4363" s="8">
        <v>0</v>
      </c>
      <c r="P4363" s="8">
        <v>1</v>
      </c>
      <c r="Q4363" s="8">
        <v>0</v>
      </c>
      <c r="R4363" s="8">
        <v>0</v>
      </c>
      <c r="S4363" s="8">
        <v>0</v>
      </c>
      <c r="T4363" s="8">
        <v>0</v>
      </c>
      <c r="U4363" s="5">
        <v>702030988</v>
      </c>
    </row>
    <row r="4364" spans="1:21" hidden="1" x14ac:dyDescent="0.25">
      <c r="A4364" s="8" t="s">
        <v>5018</v>
      </c>
      <c r="B4364" s="2" t="s">
        <v>4775</v>
      </c>
      <c r="C4364" s="2" t="s">
        <v>409</v>
      </c>
      <c r="D4364" s="2" t="s">
        <v>406</v>
      </c>
      <c r="E4364" s="2" t="s">
        <v>394</v>
      </c>
      <c r="F4364" s="8" t="s">
        <v>31</v>
      </c>
      <c r="G4364" s="8">
        <v>0</v>
      </c>
      <c r="H4364" s="8">
        <v>1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1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5">
        <v>702030996</v>
      </c>
    </row>
    <row r="4365" spans="1:21" hidden="1" x14ac:dyDescent="0.25">
      <c r="A4365" s="8" t="s">
        <v>5018</v>
      </c>
      <c r="B4365" s="2" t="s">
        <v>4776</v>
      </c>
      <c r="C4365" s="2" t="s">
        <v>409</v>
      </c>
      <c r="D4365" s="2" t="s">
        <v>406</v>
      </c>
      <c r="E4365" s="2" t="s">
        <v>394</v>
      </c>
      <c r="F4365" s="8" t="s">
        <v>31</v>
      </c>
      <c r="G4365" s="8">
        <v>0</v>
      </c>
      <c r="H4365" s="8">
        <v>1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>
        <v>0</v>
      </c>
      <c r="P4365" s="8">
        <v>1</v>
      </c>
      <c r="Q4365" s="8">
        <v>0</v>
      </c>
      <c r="R4365" s="8">
        <v>0</v>
      </c>
      <c r="S4365" s="8">
        <v>0</v>
      </c>
      <c r="T4365" s="8">
        <v>0</v>
      </c>
      <c r="U4365" s="5">
        <v>702031003</v>
      </c>
    </row>
    <row r="4366" spans="1:21" hidden="1" x14ac:dyDescent="0.25">
      <c r="A4366" s="8" t="s">
        <v>5018</v>
      </c>
      <c r="B4366" s="2" t="s">
        <v>4777</v>
      </c>
      <c r="C4366" s="2" t="s">
        <v>409</v>
      </c>
      <c r="D4366" s="2" t="s">
        <v>406</v>
      </c>
      <c r="E4366" s="2" t="s">
        <v>394</v>
      </c>
      <c r="F4366" s="8" t="s">
        <v>31</v>
      </c>
      <c r="G4366" s="8">
        <v>0</v>
      </c>
      <c r="H4366" s="8">
        <v>1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1</v>
      </c>
      <c r="O4366" s="8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5">
        <v>702031011</v>
      </c>
    </row>
    <row r="4367" spans="1:21" hidden="1" x14ac:dyDescent="0.25">
      <c r="A4367" s="8" t="s">
        <v>5018</v>
      </c>
      <c r="B4367" s="2" t="s">
        <v>4778</v>
      </c>
      <c r="C4367" s="2" t="s">
        <v>409</v>
      </c>
      <c r="D4367" s="2" t="s">
        <v>406</v>
      </c>
      <c r="E4367" s="2" t="s">
        <v>394</v>
      </c>
      <c r="F4367" s="8" t="s">
        <v>31</v>
      </c>
      <c r="G4367" s="8">
        <v>0</v>
      </c>
      <c r="H4367" s="8">
        <v>1</v>
      </c>
      <c r="I4367" s="8">
        <v>1</v>
      </c>
      <c r="J4367" s="8">
        <v>0</v>
      </c>
      <c r="K4367" s="8">
        <v>0</v>
      </c>
      <c r="L4367" s="8">
        <v>0</v>
      </c>
      <c r="M4367" s="8">
        <v>0</v>
      </c>
      <c r="N4367" s="8">
        <v>1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5">
        <v>702031020</v>
      </c>
    </row>
    <row r="4368" spans="1:21" hidden="1" x14ac:dyDescent="0.25">
      <c r="A4368" s="8" t="s">
        <v>5018</v>
      </c>
      <c r="B4368" s="2" t="s">
        <v>4779</v>
      </c>
      <c r="C4368" s="2" t="s">
        <v>409</v>
      </c>
      <c r="D4368" s="2" t="s">
        <v>406</v>
      </c>
      <c r="E4368" s="2" t="s">
        <v>394</v>
      </c>
      <c r="F4368" s="8" t="s">
        <v>31</v>
      </c>
      <c r="G4368" s="8">
        <v>0</v>
      </c>
      <c r="H4368" s="8">
        <v>1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1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5">
        <v>702031038</v>
      </c>
    </row>
    <row r="4369" spans="1:21" hidden="1" x14ac:dyDescent="0.25">
      <c r="A4369" s="8" t="s">
        <v>5018</v>
      </c>
      <c r="B4369" s="2" t="s">
        <v>4780</v>
      </c>
      <c r="C4369" s="2" t="s">
        <v>409</v>
      </c>
      <c r="D4369" s="2" t="s">
        <v>406</v>
      </c>
      <c r="E4369" s="2" t="s">
        <v>394</v>
      </c>
      <c r="F4369" s="8" t="s">
        <v>31</v>
      </c>
      <c r="G4369" s="8">
        <v>0</v>
      </c>
      <c r="H4369" s="8">
        <v>1</v>
      </c>
      <c r="I4369" s="8">
        <v>1</v>
      </c>
      <c r="J4369" s="8">
        <v>0</v>
      </c>
      <c r="K4369" s="8">
        <v>0</v>
      </c>
      <c r="L4369" s="8">
        <v>0</v>
      </c>
      <c r="M4369" s="8">
        <v>0</v>
      </c>
      <c r="N4369" s="8">
        <v>1</v>
      </c>
      <c r="O4369" s="8">
        <v>0</v>
      </c>
      <c r="P4369" s="8">
        <v>1</v>
      </c>
      <c r="Q4369" s="8">
        <v>0</v>
      </c>
      <c r="R4369" s="8">
        <v>0</v>
      </c>
      <c r="S4369" s="8">
        <v>0</v>
      </c>
      <c r="T4369" s="8">
        <v>0</v>
      </c>
      <c r="U4369" s="5">
        <v>702031046</v>
      </c>
    </row>
    <row r="4370" spans="1:21" hidden="1" x14ac:dyDescent="0.25">
      <c r="A4370" s="8" t="s">
        <v>5018</v>
      </c>
      <c r="B4370" s="2" t="s">
        <v>4781</v>
      </c>
      <c r="C4370" s="2" t="s">
        <v>409</v>
      </c>
      <c r="D4370" s="2" t="s">
        <v>406</v>
      </c>
      <c r="E4370" s="2" t="s">
        <v>394</v>
      </c>
      <c r="F4370" s="8" t="s">
        <v>31</v>
      </c>
      <c r="G4370" s="8">
        <v>0</v>
      </c>
      <c r="H4370" s="8">
        <v>1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5">
        <v>702031054</v>
      </c>
    </row>
    <row r="4371" spans="1:21" hidden="1" x14ac:dyDescent="0.25">
      <c r="A4371" s="8" t="s">
        <v>5018</v>
      </c>
      <c r="B4371" s="2" t="s">
        <v>4782</v>
      </c>
      <c r="C4371" s="2" t="s">
        <v>409</v>
      </c>
      <c r="D4371" s="2" t="s">
        <v>406</v>
      </c>
      <c r="E4371" s="2" t="s">
        <v>394</v>
      </c>
      <c r="F4371" s="8" t="s">
        <v>31</v>
      </c>
      <c r="G4371" s="8">
        <v>0</v>
      </c>
      <c r="H4371" s="8">
        <v>1</v>
      </c>
      <c r="I4371" s="8">
        <v>1</v>
      </c>
      <c r="J4371" s="8">
        <v>0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1</v>
      </c>
      <c r="Q4371" s="8">
        <v>0</v>
      </c>
      <c r="R4371" s="8">
        <v>0</v>
      </c>
      <c r="S4371" s="8">
        <v>0</v>
      </c>
      <c r="T4371" s="8">
        <v>0</v>
      </c>
      <c r="U4371" s="5">
        <v>702031062</v>
      </c>
    </row>
    <row r="4372" spans="1:21" hidden="1" x14ac:dyDescent="0.25">
      <c r="A4372" s="8" t="s">
        <v>5018</v>
      </c>
      <c r="B4372" s="2" t="s">
        <v>4783</v>
      </c>
      <c r="C4372" s="2" t="s">
        <v>409</v>
      </c>
      <c r="D4372" s="2" t="s">
        <v>406</v>
      </c>
      <c r="E4372" s="2" t="s">
        <v>394</v>
      </c>
      <c r="F4372" s="8" t="s">
        <v>31</v>
      </c>
      <c r="G4372" s="8">
        <v>0</v>
      </c>
      <c r="H4372" s="8">
        <v>1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1</v>
      </c>
      <c r="O4372" s="8">
        <v>0</v>
      </c>
      <c r="P4372" s="8">
        <v>1</v>
      </c>
      <c r="Q4372" s="8">
        <v>0</v>
      </c>
      <c r="R4372" s="8">
        <v>0</v>
      </c>
      <c r="S4372" s="8">
        <v>0</v>
      </c>
      <c r="T4372" s="8">
        <v>0</v>
      </c>
      <c r="U4372" s="5">
        <v>702031070</v>
      </c>
    </row>
    <row r="4373" spans="1:21" hidden="1" x14ac:dyDescent="0.25">
      <c r="A4373" s="8" t="s">
        <v>5018</v>
      </c>
      <c r="B4373" s="2" t="s">
        <v>4784</v>
      </c>
      <c r="C4373" s="2" t="s">
        <v>409</v>
      </c>
      <c r="D4373" s="2" t="s">
        <v>406</v>
      </c>
      <c r="E4373" s="2" t="s">
        <v>394</v>
      </c>
      <c r="F4373" s="8" t="s">
        <v>31</v>
      </c>
      <c r="G4373" s="8">
        <v>0</v>
      </c>
      <c r="H4373" s="8">
        <v>1</v>
      </c>
      <c r="I4373" s="8">
        <v>1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1</v>
      </c>
      <c r="Q4373" s="8">
        <v>0</v>
      </c>
      <c r="R4373" s="8">
        <v>0</v>
      </c>
      <c r="S4373" s="8">
        <v>0</v>
      </c>
      <c r="T4373" s="8">
        <v>0</v>
      </c>
      <c r="U4373" s="5">
        <v>702031089</v>
      </c>
    </row>
    <row r="4374" spans="1:21" hidden="1" x14ac:dyDescent="0.25">
      <c r="A4374" s="8" t="s">
        <v>5018</v>
      </c>
      <c r="B4374" s="2" t="s">
        <v>4785</v>
      </c>
      <c r="C4374" s="2" t="s">
        <v>409</v>
      </c>
      <c r="D4374" s="2" t="s">
        <v>406</v>
      </c>
      <c r="E4374" s="2" t="s">
        <v>394</v>
      </c>
      <c r="F4374" s="8" t="s">
        <v>31</v>
      </c>
      <c r="G4374" s="8">
        <v>0</v>
      </c>
      <c r="H4374" s="8">
        <v>1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>
        <v>0</v>
      </c>
      <c r="P4374" s="8">
        <v>1</v>
      </c>
      <c r="Q4374" s="8">
        <v>0</v>
      </c>
      <c r="R4374" s="8">
        <v>0</v>
      </c>
      <c r="S4374" s="8">
        <v>0</v>
      </c>
      <c r="T4374" s="8">
        <v>0</v>
      </c>
      <c r="U4374" s="5">
        <v>702031097</v>
      </c>
    </row>
    <row r="4375" spans="1:21" hidden="1" x14ac:dyDescent="0.25">
      <c r="A4375" s="8" t="s">
        <v>5018</v>
      </c>
      <c r="B4375" s="2" t="s">
        <v>4786</v>
      </c>
      <c r="C4375" s="2" t="s">
        <v>409</v>
      </c>
      <c r="D4375" s="2" t="s">
        <v>406</v>
      </c>
      <c r="E4375" s="2" t="s">
        <v>394</v>
      </c>
      <c r="F4375" s="8" t="s">
        <v>31</v>
      </c>
      <c r="G4375" s="8">
        <v>0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>
        <v>1</v>
      </c>
      <c r="Q4375" s="8">
        <v>0</v>
      </c>
      <c r="R4375" s="8">
        <v>0</v>
      </c>
      <c r="S4375" s="8">
        <v>0</v>
      </c>
      <c r="T4375" s="8">
        <v>0</v>
      </c>
      <c r="U4375" s="5">
        <v>702031100</v>
      </c>
    </row>
    <row r="4376" spans="1:21" hidden="1" x14ac:dyDescent="0.25">
      <c r="A4376" s="8" t="s">
        <v>5018</v>
      </c>
      <c r="B4376" s="2" t="s">
        <v>4787</v>
      </c>
      <c r="C4376" s="2" t="s">
        <v>409</v>
      </c>
      <c r="D4376" s="2" t="s">
        <v>406</v>
      </c>
      <c r="E4376" s="2" t="s">
        <v>394</v>
      </c>
      <c r="F4376" s="8" t="s">
        <v>31</v>
      </c>
      <c r="G4376" s="8">
        <v>0</v>
      </c>
      <c r="H4376" s="8">
        <v>1</v>
      </c>
      <c r="I4376" s="8">
        <v>1</v>
      </c>
      <c r="J4376" s="8">
        <v>0</v>
      </c>
      <c r="K4376" s="8">
        <v>0</v>
      </c>
      <c r="L4376" s="8">
        <v>0</v>
      </c>
      <c r="M4376" s="8">
        <v>0</v>
      </c>
      <c r="N4376" s="8">
        <v>1</v>
      </c>
      <c r="O4376" s="8">
        <v>0</v>
      </c>
      <c r="P4376" s="8">
        <v>1</v>
      </c>
      <c r="Q4376" s="8">
        <v>0</v>
      </c>
      <c r="R4376" s="8">
        <v>0</v>
      </c>
      <c r="S4376" s="8">
        <v>0</v>
      </c>
      <c r="T4376" s="8">
        <v>0</v>
      </c>
      <c r="U4376" s="5">
        <v>702031127</v>
      </c>
    </row>
    <row r="4377" spans="1:21" hidden="1" x14ac:dyDescent="0.25">
      <c r="A4377" s="8" t="s">
        <v>5018</v>
      </c>
      <c r="B4377" s="2" t="s">
        <v>4788</v>
      </c>
      <c r="C4377" s="2" t="s">
        <v>409</v>
      </c>
      <c r="D4377" s="2" t="s">
        <v>406</v>
      </c>
      <c r="E4377" s="2" t="s">
        <v>394</v>
      </c>
      <c r="F4377" s="8" t="s">
        <v>31</v>
      </c>
      <c r="G4377" s="8">
        <v>0</v>
      </c>
      <c r="H4377" s="8">
        <v>1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1</v>
      </c>
      <c r="Q4377" s="8">
        <v>0</v>
      </c>
      <c r="R4377" s="8">
        <v>0</v>
      </c>
      <c r="S4377" s="8">
        <v>0</v>
      </c>
      <c r="T4377" s="8">
        <v>0</v>
      </c>
      <c r="U4377" s="5">
        <v>702031135</v>
      </c>
    </row>
    <row r="4378" spans="1:21" hidden="1" x14ac:dyDescent="0.25">
      <c r="A4378" s="8" t="s">
        <v>5018</v>
      </c>
      <c r="B4378" s="2" t="s">
        <v>4789</v>
      </c>
      <c r="C4378" s="2" t="s">
        <v>409</v>
      </c>
      <c r="D4378" s="2" t="s">
        <v>406</v>
      </c>
      <c r="E4378" s="2" t="s">
        <v>394</v>
      </c>
      <c r="F4378" s="8" t="s">
        <v>31</v>
      </c>
      <c r="G4378" s="8">
        <v>0</v>
      </c>
      <c r="H4378" s="8">
        <v>1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1</v>
      </c>
      <c r="O4378" s="8">
        <v>0</v>
      </c>
      <c r="P4378" s="8">
        <v>1</v>
      </c>
      <c r="Q4378" s="8">
        <v>0</v>
      </c>
      <c r="R4378" s="8">
        <v>0</v>
      </c>
      <c r="S4378" s="8">
        <v>0</v>
      </c>
      <c r="T4378" s="8">
        <v>0</v>
      </c>
      <c r="U4378" s="5">
        <v>702031143</v>
      </c>
    </row>
    <row r="4379" spans="1:21" hidden="1" x14ac:dyDescent="0.25">
      <c r="A4379" s="8" t="s">
        <v>5018</v>
      </c>
      <c r="B4379" s="2" t="s">
        <v>4790</v>
      </c>
      <c r="C4379" s="2" t="s">
        <v>409</v>
      </c>
      <c r="D4379" s="2" t="s">
        <v>406</v>
      </c>
      <c r="E4379" s="2" t="s">
        <v>394</v>
      </c>
      <c r="F4379" s="8" t="s">
        <v>31</v>
      </c>
      <c r="G4379" s="8">
        <v>0</v>
      </c>
      <c r="H4379" s="8">
        <v>1</v>
      </c>
      <c r="I4379" s="8">
        <v>1</v>
      </c>
      <c r="J4379" s="8">
        <v>0</v>
      </c>
      <c r="K4379" s="8">
        <v>0</v>
      </c>
      <c r="L4379" s="8">
        <v>0</v>
      </c>
      <c r="M4379" s="8">
        <v>0</v>
      </c>
      <c r="N4379" s="8">
        <v>1</v>
      </c>
      <c r="O4379" s="8">
        <v>0</v>
      </c>
      <c r="P4379" s="8">
        <v>1</v>
      </c>
      <c r="Q4379" s="8">
        <v>0</v>
      </c>
      <c r="R4379" s="8">
        <v>0</v>
      </c>
      <c r="S4379" s="8">
        <v>0</v>
      </c>
      <c r="T4379" s="8">
        <v>0</v>
      </c>
      <c r="U4379" s="5">
        <v>702031151</v>
      </c>
    </row>
    <row r="4380" spans="1:21" hidden="1" x14ac:dyDescent="0.25">
      <c r="A4380" s="8" t="s">
        <v>5018</v>
      </c>
      <c r="B4380" s="2" t="s">
        <v>4791</v>
      </c>
      <c r="C4380" s="2" t="s">
        <v>409</v>
      </c>
      <c r="D4380" s="2" t="s">
        <v>406</v>
      </c>
      <c r="E4380" s="2" t="s">
        <v>394</v>
      </c>
      <c r="F4380" s="8" t="s">
        <v>31</v>
      </c>
      <c r="G4380" s="8">
        <v>0</v>
      </c>
      <c r="H4380" s="8">
        <v>1</v>
      </c>
      <c r="I4380" s="8">
        <v>1</v>
      </c>
      <c r="J4380" s="8">
        <v>0</v>
      </c>
      <c r="K4380" s="8">
        <v>0</v>
      </c>
      <c r="L4380" s="8">
        <v>0</v>
      </c>
      <c r="M4380" s="8">
        <v>0</v>
      </c>
      <c r="N4380" s="8">
        <v>1</v>
      </c>
      <c r="O4380" s="8">
        <v>0</v>
      </c>
      <c r="P4380" s="8">
        <v>1</v>
      </c>
      <c r="Q4380" s="8">
        <v>0</v>
      </c>
      <c r="R4380" s="8">
        <v>0</v>
      </c>
      <c r="S4380" s="8">
        <v>0</v>
      </c>
      <c r="T4380" s="8">
        <v>0</v>
      </c>
      <c r="U4380" s="5">
        <v>702031160</v>
      </c>
    </row>
    <row r="4381" spans="1:21" hidden="1" x14ac:dyDescent="0.25">
      <c r="A4381" s="8" t="s">
        <v>5018</v>
      </c>
      <c r="B4381" s="2" t="s">
        <v>4792</v>
      </c>
      <c r="C4381" s="2" t="s">
        <v>409</v>
      </c>
      <c r="D4381" s="2" t="s">
        <v>406</v>
      </c>
      <c r="E4381" s="2" t="s">
        <v>394</v>
      </c>
      <c r="F4381" s="8" t="s">
        <v>31</v>
      </c>
      <c r="G4381" s="8">
        <v>0</v>
      </c>
      <c r="H4381" s="8">
        <v>1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1</v>
      </c>
      <c r="O4381" s="8">
        <v>0</v>
      </c>
      <c r="P4381" s="8">
        <v>1</v>
      </c>
      <c r="Q4381" s="8">
        <v>0</v>
      </c>
      <c r="R4381" s="8">
        <v>0</v>
      </c>
      <c r="S4381" s="8">
        <v>0</v>
      </c>
      <c r="T4381" s="8">
        <v>0</v>
      </c>
      <c r="U4381" s="5">
        <v>702031178</v>
      </c>
    </row>
    <row r="4382" spans="1:21" hidden="1" x14ac:dyDescent="0.25">
      <c r="A4382" s="8" t="s">
        <v>5018</v>
      </c>
      <c r="B4382" s="2" t="s">
        <v>4793</v>
      </c>
      <c r="C4382" s="2" t="s">
        <v>409</v>
      </c>
      <c r="D4382" s="2" t="s">
        <v>406</v>
      </c>
      <c r="E4382" s="2" t="s">
        <v>394</v>
      </c>
      <c r="F4382" s="8" t="s">
        <v>31</v>
      </c>
      <c r="G4382" s="8">
        <v>0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0</v>
      </c>
      <c r="U4382" s="5">
        <v>702031186</v>
      </c>
    </row>
    <row r="4383" spans="1:21" hidden="1" x14ac:dyDescent="0.25">
      <c r="A4383" s="8" t="s">
        <v>5018</v>
      </c>
      <c r="B4383" s="2" t="s">
        <v>4794</v>
      </c>
      <c r="C4383" s="2" t="s">
        <v>409</v>
      </c>
      <c r="D4383" s="2" t="s">
        <v>406</v>
      </c>
      <c r="E4383" s="2" t="s">
        <v>394</v>
      </c>
      <c r="F4383" s="8" t="s">
        <v>31</v>
      </c>
      <c r="G4383" s="8">
        <v>0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0</v>
      </c>
      <c r="P4383" s="8">
        <v>1</v>
      </c>
      <c r="Q4383" s="8">
        <v>0</v>
      </c>
      <c r="R4383" s="8">
        <v>0</v>
      </c>
      <c r="S4383" s="8">
        <v>0</v>
      </c>
      <c r="T4383" s="8">
        <v>0</v>
      </c>
      <c r="U4383" s="5">
        <v>702031194</v>
      </c>
    </row>
    <row r="4384" spans="1:21" hidden="1" x14ac:dyDescent="0.25">
      <c r="A4384" s="8" t="s">
        <v>5018</v>
      </c>
      <c r="B4384" s="2" t="s">
        <v>4795</v>
      </c>
      <c r="C4384" s="2" t="s">
        <v>409</v>
      </c>
      <c r="D4384" s="2" t="s">
        <v>406</v>
      </c>
      <c r="E4384" s="2" t="s">
        <v>394</v>
      </c>
      <c r="F4384" s="8" t="s">
        <v>31</v>
      </c>
      <c r="G4384" s="8">
        <v>0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5">
        <v>702031208</v>
      </c>
    </row>
    <row r="4385" spans="1:21" hidden="1" x14ac:dyDescent="0.25">
      <c r="A4385" s="8" t="s">
        <v>5018</v>
      </c>
      <c r="B4385" s="2" t="s">
        <v>4796</v>
      </c>
      <c r="C4385" s="2" t="s">
        <v>409</v>
      </c>
      <c r="D4385" s="2" t="s">
        <v>406</v>
      </c>
      <c r="E4385" s="2" t="s">
        <v>394</v>
      </c>
      <c r="F4385" s="8" t="s">
        <v>31</v>
      </c>
      <c r="G4385" s="8">
        <v>0</v>
      </c>
      <c r="H4385" s="8">
        <v>1</v>
      </c>
      <c r="I4385" s="8">
        <v>1</v>
      </c>
      <c r="J4385" s="8">
        <v>0</v>
      </c>
      <c r="K4385" s="8">
        <v>0</v>
      </c>
      <c r="L4385" s="8">
        <v>0</v>
      </c>
      <c r="M4385" s="8">
        <v>0</v>
      </c>
      <c r="N4385" s="8">
        <v>1</v>
      </c>
      <c r="O4385" s="8">
        <v>0</v>
      </c>
      <c r="P4385" s="8">
        <v>1</v>
      </c>
      <c r="Q4385" s="8">
        <v>0</v>
      </c>
      <c r="R4385" s="8">
        <v>0</v>
      </c>
      <c r="S4385" s="8">
        <v>0</v>
      </c>
      <c r="T4385" s="8">
        <v>0</v>
      </c>
      <c r="U4385" s="5">
        <v>702031216</v>
      </c>
    </row>
    <row r="4386" spans="1:21" hidden="1" x14ac:dyDescent="0.25">
      <c r="A4386" s="8" t="s">
        <v>5018</v>
      </c>
      <c r="B4386" s="2" t="s">
        <v>4797</v>
      </c>
      <c r="C4386" s="2" t="s">
        <v>409</v>
      </c>
      <c r="D4386" s="2" t="s">
        <v>406</v>
      </c>
      <c r="E4386" s="2" t="s">
        <v>394</v>
      </c>
      <c r="F4386" s="8" t="s">
        <v>31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0</v>
      </c>
      <c r="P4386" s="8">
        <v>1</v>
      </c>
      <c r="Q4386" s="8">
        <v>0</v>
      </c>
      <c r="R4386" s="8">
        <v>0</v>
      </c>
      <c r="S4386" s="8">
        <v>0</v>
      </c>
      <c r="T4386" s="8">
        <v>0</v>
      </c>
      <c r="U4386" s="5">
        <v>702031224</v>
      </c>
    </row>
    <row r="4387" spans="1:21" hidden="1" x14ac:dyDescent="0.25">
      <c r="A4387" s="8" t="s">
        <v>5018</v>
      </c>
      <c r="B4387" s="2" t="s">
        <v>4798</v>
      </c>
      <c r="C4387" s="2" t="s">
        <v>409</v>
      </c>
      <c r="D4387" s="2" t="s">
        <v>406</v>
      </c>
      <c r="E4387" s="2" t="s">
        <v>394</v>
      </c>
      <c r="F4387" s="8" t="s">
        <v>31</v>
      </c>
      <c r="G4387" s="8">
        <v>0</v>
      </c>
      <c r="H4387" s="8">
        <v>1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1</v>
      </c>
      <c r="O4387" s="8">
        <v>0</v>
      </c>
      <c r="P4387" s="8">
        <v>1</v>
      </c>
      <c r="Q4387" s="8">
        <v>0</v>
      </c>
      <c r="R4387" s="8">
        <v>0</v>
      </c>
      <c r="S4387" s="8">
        <v>0</v>
      </c>
      <c r="T4387" s="8">
        <v>0</v>
      </c>
      <c r="U4387" s="5">
        <v>702031232</v>
      </c>
    </row>
    <row r="4388" spans="1:21" hidden="1" x14ac:dyDescent="0.25">
      <c r="A4388" s="8" t="s">
        <v>5018</v>
      </c>
      <c r="B4388" s="2" t="s">
        <v>4799</v>
      </c>
      <c r="C4388" s="2" t="s">
        <v>409</v>
      </c>
      <c r="D4388" s="2" t="s">
        <v>406</v>
      </c>
      <c r="E4388" s="2" t="s">
        <v>394</v>
      </c>
      <c r="F4388" s="8" t="s">
        <v>31</v>
      </c>
      <c r="G4388" s="8">
        <v>0</v>
      </c>
      <c r="H4388" s="8">
        <v>1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1</v>
      </c>
      <c r="Q4388" s="8">
        <v>0</v>
      </c>
      <c r="R4388" s="8">
        <v>0</v>
      </c>
      <c r="S4388" s="8">
        <v>0</v>
      </c>
      <c r="T4388" s="8">
        <v>0</v>
      </c>
      <c r="U4388" s="5">
        <v>702031240</v>
      </c>
    </row>
    <row r="4389" spans="1:21" hidden="1" x14ac:dyDescent="0.25">
      <c r="A4389" s="8" t="s">
        <v>5018</v>
      </c>
      <c r="B4389" s="2" t="s">
        <v>4800</v>
      </c>
      <c r="C4389" s="2" t="s">
        <v>409</v>
      </c>
      <c r="D4389" s="2" t="s">
        <v>406</v>
      </c>
      <c r="E4389" s="2" t="s">
        <v>394</v>
      </c>
      <c r="F4389" s="8" t="s">
        <v>31</v>
      </c>
      <c r="G4389" s="8">
        <v>0</v>
      </c>
      <c r="H4389" s="8">
        <v>1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1</v>
      </c>
      <c r="O4389" s="8">
        <v>0</v>
      </c>
      <c r="P4389" s="8">
        <v>1</v>
      </c>
      <c r="Q4389" s="8">
        <v>0</v>
      </c>
      <c r="R4389" s="8">
        <v>0</v>
      </c>
      <c r="S4389" s="8">
        <v>0</v>
      </c>
      <c r="T4389" s="8">
        <v>0</v>
      </c>
      <c r="U4389" s="5">
        <v>702031259</v>
      </c>
    </row>
    <row r="4390" spans="1:21" hidden="1" x14ac:dyDescent="0.25">
      <c r="A4390" s="8" t="s">
        <v>5018</v>
      </c>
      <c r="B4390" s="2" t="s">
        <v>4801</v>
      </c>
      <c r="C4390" s="2" t="s">
        <v>409</v>
      </c>
      <c r="D4390" s="2" t="s">
        <v>406</v>
      </c>
      <c r="E4390" s="2" t="s">
        <v>394</v>
      </c>
      <c r="F4390" s="8" t="s">
        <v>31</v>
      </c>
      <c r="G4390" s="8">
        <v>0</v>
      </c>
      <c r="H4390" s="8">
        <v>1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0</v>
      </c>
      <c r="U4390" s="5">
        <v>702031267</v>
      </c>
    </row>
    <row r="4391" spans="1:21" hidden="1" x14ac:dyDescent="0.25">
      <c r="A4391" s="8" t="s">
        <v>5018</v>
      </c>
      <c r="B4391" s="2" t="s">
        <v>4802</v>
      </c>
      <c r="C4391" s="2" t="s">
        <v>409</v>
      </c>
      <c r="D4391" s="2" t="s">
        <v>406</v>
      </c>
      <c r="E4391" s="2" t="s">
        <v>394</v>
      </c>
      <c r="F4391" s="8" t="s">
        <v>31</v>
      </c>
      <c r="G4391" s="8">
        <v>0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0</v>
      </c>
      <c r="R4391" s="8">
        <v>0</v>
      </c>
      <c r="S4391" s="8">
        <v>0</v>
      </c>
      <c r="T4391" s="8">
        <v>0</v>
      </c>
      <c r="U4391" s="5">
        <v>702031275</v>
      </c>
    </row>
    <row r="4392" spans="1:21" hidden="1" x14ac:dyDescent="0.25">
      <c r="A4392" s="8" t="s">
        <v>5018</v>
      </c>
      <c r="B4392" s="2" t="s">
        <v>4803</v>
      </c>
      <c r="C4392" s="2" t="s">
        <v>409</v>
      </c>
      <c r="D4392" s="2" t="s">
        <v>406</v>
      </c>
      <c r="E4392" s="2" t="s">
        <v>394</v>
      </c>
      <c r="F4392" s="8" t="s">
        <v>31</v>
      </c>
      <c r="G4392" s="8">
        <v>0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5">
        <v>702031283</v>
      </c>
    </row>
    <row r="4393" spans="1:21" hidden="1" x14ac:dyDescent="0.25">
      <c r="A4393" s="8" t="s">
        <v>5018</v>
      </c>
      <c r="B4393" s="2" t="s">
        <v>4804</v>
      </c>
      <c r="C4393" s="2" t="s">
        <v>409</v>
      </c>
      <c r="D4393" s="2" t="s">
        <v>406</v>
      </c>
      <c r="E4393" s="2" t="s">
        <v>394</v>
      </c>
      <c r="F4393" s="8" t="s">
        <v>31</v>
      </c>
      <c r="G4393" s="8">
        <v>0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0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5">
        <v>702031291</v>
      </c>
    </row>
    <row r="4394" spans="1:21" hidden="1" x14ac:dyDescent="0.25">
      <c r="A4394" s="8" t="s">
        <v>5018</v>
      </c>
      <c r="B4394" s="2" t="s">
        <v>4805</v>
      </c>
      <c r="C4394" s="2" t="s">
        <v>409</v>
      </c>
      <c r="D4394" s="2" t="s">
        <v>406</v>
      </c>
      <c r="E4394" s="2" t="s">
        <v>394</v>
      </c>
      <c r="F4394" s="8" t="s">
        <v>31</v>
      </c>
      <c r="G4394" s="8">
        <v>0</v>
      </c>
      <c r="H4394" s="8">
        <v>1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1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5">
        <v>702031305</v>
      </c>
    </row>
    <row r="4395" spans="1:21" hidden="1" x14ac:dyDescent="0.25">
      <c r="A4395" s="8" t="s">
        <v>5018</v>
      </c>
      <c r="B4395" s="2" t="s">
        <v>4806</v>
      </c>
      <c r="C4395" s="2" t="s">
        <v>409</v>
      </c>
      <c r="D4395" s="2" t="s">
        <v>406</v>
      </c>
      <c r="E4395" s="2" t="s">
        <v>394</v>
      </c>
      <c r="F4395" s="8" t="s">
        <v>31</v>
      </c>
      <c r="G4395" s="8">
        <v>0</v>
      </c>
      <c r="H4395" s="8">
        <v>1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0</v>
      </c>
      <c r="P4395" s="8">
        <v>1</v>
      </c>
      <c r="Q4395" s="8">
        <v>0</v>
      </c>
      <c r="R4395" s="8">
        <v>0</v>
      </c>
      <c r="S4395" s="8">
        <v>0</v>
      </c>
      <c r="T4395" s="8">
        <v>0</v>
      </c>
      <c r="U4395" s="5">
        <v>702031313</v>
      </c>
    </row>
    <row r="4396" spans="1:21" hidden="1" x14ac:dyDescent="0.25">
      <c r="A4396" s="8" t="s">
        <v>5018</v>
      </c>
      <c r="B4396" s="2" t="s">
        <v>4807</v>
      </c>
      <c r="C4396" s="2" t="s">
        <v>409</v>
      </c>
      <c r="D4396" s="2" t="s">
        <v>406</v>
      </c>
      <c r="E4396" s="2" t="s">
        <v>394</v>
      </c>
      <c r="F4396" s="8" t="s">
        <v>31</v>
      </c>
      <c r="G4396" s="8">
        <v>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0</v>
      </c>
      <c r="U4396" s="5">
        <v>702031321</v>
      </c>
    </row>
    <row r="4397" spans="1:21" hidden="1" x14ac:dyDescent="0.25">
      <c r="A4397" s="8" t="s">
        <v>5018</v>
      </c>
      <c r="B4397" s="2" t="s">
        <v>4808</v>
      </c>
      <c r="C4397" s="2" t="s">
        <v>409</v>
      </c>
      <c r="D4397" s="2" t="s">
        <v>406</v>
      </c>
      <c r="E4397" s="2" t="s">
        <v>394</v>
      </c>
      <c r="F4397" s="8" t="s">
        <v>31</v>
      </c>
      <c r="G4397" s="8">
        <v>0</v>
      </c>
      <c r="H4397" s="8">
        <v>1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5">
        <v>702031330</v>
      </c>
    </row>
    <row r="4398" spans="1:21" hidden="1" x14ac:dyDescent="0.25">
      <c r="A4398" s="8" t="s">
        <v>5018</v>
      </c>
      <c r="B4398" s="2" t="s">
        <v>4809</v>
      </c>
      <c r="C4398" s="2" t="s">
        <v>409</v>
      </c>
      <c r="D4398" s="2" t="s">
        <v>406</v>
      </c>
      <c r="E4398" s="2" t="s">
        <v>394</v>
      </c>
      <c r="F4398" s="8" t="s">
        <v>31</v>
      </c>
      <c r="G4398" s="8">
        <v>0</v>
      </c>
      <c r="H4398" s="8">
        <v>1</v>
      </c>
      <c r="I4398" s="8">
        <v>1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1</v>
      </c>
      <c r="Q4398" s="8">
        <v>0</v>
      </c>
      <c r="R4398" s="8">
        <v>0</v>
      </c>
      <c r="S4398" s="8">
        <v>0</v>
      </c>
      <c r="T4398" s="8">
        <v>0</v>
      </c>
      <c r="U4398" s="5">
        <v>702031348</v>
      </c>
    </row>
    <row r="4399" spans="1:21" hidden="1" x14ac:dyDescent="0.25">
      <c r="A4399" s="8" t="s">
        <v>5018</v>
      </c>
      <c r="B4399" s="2" t="s">
        <v>4810</v>
      </c>
      <c r="C4399" s="2" t="s">
        <v>409</v>
      </c>
      <c r="D4399" s="2" t="s">
        <v>406</v>
      </c>
      <c r="E4399" s="2" t="s">
        <v>394</v>
      </c>
      <c r="F4399" s="8" t="s">
        <v>31</v>
      </c>
      <c r="G4399" s="8">
        <v>0</v>
      </c>
      <c r="H4399" s="8">
        <v>1</v>
      </c>
      <c r="I4399" s="8">
        <v>1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0</v>
      </c>
      <c r="P4399" s="8">
        <v>1</v>
      </c>
      <c r="Q4399" s="8">
        <v>0</v>
      </c>
      <c r="R4399" s="8">
        <v>0</v>
      </c>
      <c r="S4399" s="8">
        <v>0</v>
      </c>
      <c r="T4399" s="8">
        <v>0</v>
      </c>
      <c r="U4399" s="5">
        <v>702031356</v>
      </c>
    </row>
    <row r="4400" spans="1:21" hidden="1" x14ac:dyDescent="0.25">
      <c r="A4400" s="8" t="s">
        <v>5018</v>
      </c>
      <c r="B4400" s="2" t="s">
        <v>4811</v>
      </c>
      <c r="C4400" s="2" t="s">
        <v>409</v>
      </c>
      <c r="D4400" s="2" t="s">
        <v>406</v>
      </c>
      <c r="E4400" s="2" t="s">
        <v>394</v>
      </c>
      <c r="F4400" s="8" t="s">
        <v>31</v>
      </c>
      <c r="G4400" s="8">
        <v>0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1</v>
      </c>
      <c r="O4400" s="8">
        <v>0</v>
      </c>
      <c r="P4400" s="8">
        <v>1</v>
      </c>
      <c r="Q4400" s="8">
        <v>0</v>
      </c>
      <c r="R4400" s="8">
        <v>0</v>
      </c>
      <c r="S4400" s="8">
        <v>0</v>
      </c>
      <c r="T4400" s="8">
        <v>0</v>
      </c>
      <c r="U4400" s="5">
        <v>702031364</v>
      </c>
    </row>
    <row r="4401" spans="1:21" hidden="1" x14ac:dyDescent="0.25">
      <c r="A4401" s="8" t="s">
        <v>5018</v>
      </c>
      <c r="B4401" s="2" t="s">
        <v>4812</v>
      </c>
      <c r="C4401" s="2" t="s">
        <v>409</v>
      </c>
      <c r="D4401" s="2" t="s">
        <v>406</v>
      </c>
      <c r="E4401" s="2" t="s">
        <v>394</v>
      </c>
      <c r="F4401" s="8" t="s">
        <v>31</v>
      </c>
      <c r="G4401" s="8">
        <v>0</v>
      </c>
      <c r="H4401" s="8">
        <v>1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1</v>
      </c>
      <c r="Q4401" s="8">
        <v>0</v>
      </c>
      <c r="R4401" s="8">
        <v>0</v>
      </c>
      <c r="S4401" s="8">
        <v>0</v>
      </c>
      <c r="T4401" s="8">
        <v>0</v>
      </c>
      <c r="U4401" s="5">
        <v>702031380</v>
      </c>
    </row>
    <row r="4402" spans="1:21" hidden="1" x14ac:dyDescent="0.25">
      <c r="A4402" s="8" t="s">
        <v>5018</v>
      </c>
      <c r="B4402" s="2" t="s">
        <v>4813</v>
      </c>
      <c r="C4402" s="2" t="s">
        <v>409</v>
      </c>
      <c r="D4402" s="2" t="s">
        <v>406</v>
      </c>
      <c r="E4402" s="2" t="s">
        <v>394</v>
      </c>
      <c r="F4402" s="8" t="s">
        <v>31</v>
      </c>
      <c r="G4402" s="8">
        <v>0</v>
      </c>
      <c r="H4402" s="8">
        <v>1</v>
      </c>
      <c r="I4402" s="8">
        <v>1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5">
        <v>702031399</v>
      </c>
    </row>
    <row r="4403" spans="1:21" hidden="1" x14ac:dyDescent="0.25">
      <c r="A4403" s="8" t="s">
        <v>5018</v>
      </c>
      <c r="B4403" s="2" t="s">
        <v>4814</v>
      </c>
      <c r="C4403" s="2" t="s">
        <v>410</v>
      </c>
      <c r="D4403" s="2" t="s">
        <v>406</v>
      </c>
      <c r="E4403" s="2" t="s">
        <v>394</v>
      </c>
      <c r="F4403" s="8" t="s">
        <v>31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1</v>
      </c>
      <c r="O4403" s="8">
        <v>0</v>
      </c>
      <c r="P4403" s="8">
        <v>1</v>
      </c>
      <c r="Q4403" s="8">
        <v>0</v>
      </c>
      <c r="R4403" s="8">
        <v>0</v>
      </c>
      <c r="S4403" s="8">
        <v>0</v>
      </c>
      <c r="T4403" s="8">
        <v>0</v>
      </c>
      <c r="U4403" s="5">
        <v>702040010</v>
      </c>
    </row>
    <row r="4404" spans="1:21" hidden="1" x14ac:dyDescent="0.25">
      <c r="A4404" s="8" t="s">
        <v>5018</v>
      </c>
      <c r="B4404" s="2" t="s">
        <v>4815</v>
      </c>
      <c r="C4404" s="2" t="s">
        <v>410</v>
      </c>
      <c r="D4404" s="2" t="s">
        <v>406</v>
      </c>
      <c r="E4404" s="2" t="s">
        <v>394</v>
      </c>
      <c r="F4404" s="8" t="s">
        <v>31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1</v>
      </c>
      <c r="O4404" s="8">
        <v>0</v>
      </c>
      <c r="P4404" s="8">
        <v>1</v>
      </c>
      <c r="Q4404" s="8">
        <v>0</v>
      </c>
      <c r="R4404" s="8">
        <v>0</v>
      </c>
      <c r="S4404" s="8">
        <v>0</v>
      </c>
      <c r="T4404" s="8">
        <v>0</v>
      </c>
      <c r="U4404" s="5">
        <v>702040029</v>
      </c>
    </row>
    <row r="4405" spans="1:21" hidden="1" x14ac:dyDescent="0.25">
      <c r="A4405" s="8" t="s">
        <v>5018</v>
      </c>
      <c r="B4405" s="2" t="s">
        <v>4816</v>
      </c>
      <c r="C4405" s="2" t="s">
        <v>410</v>
      </c>
      <c r="D4405" s="2" t="s">
        <v>406</v>
      </c>
      <c r="E4405" s="2" t="s">
        <v>394</v>
      </c>
      <c r="F4405" s="8" t="s">
        <v>31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0</v>
      </c>
      <c r="P4405" s="8">
        <v>1</v>
      </c>
      <c r="Q4405" s="8">
        <v>0</v>
      </c>
      <c r="R4405" s="8">
        <v>0</v>
      </c>
      <c r="S4405" s="8">
        <v>0</v>
      </c>
      <c r="T4405" s="8">
        <v>0</v>
      </c>
      <c r="U4405" s="5">
        <v>702040037</v>
      </c>
    </row>
    <row r="4406" spans="1:21" hidden="1" x14ac:dyDescent="0.25">
      <c r="A4406" s="8" t="s">
        <v>5018</v>
      </c>
      <c r="B4406" s="2" t="s">
        <v>4817</v>
      </c>
      <c r="C4406" s="2" t="s">
        <v>410</v>
      </c>
      <c r="D4406" s="2" t="s">
        <v>406</v>
      </c>
      <c r="E4406" s="2" t="s">
        <v>394</v>
      </c>
      <c r="F4406" s="8" t="s">
        <v>31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1</v>
      </c>
      <c r="O4406" s="8">
        <v>0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5">
        <v>702040045</v>
      </c>
    </row>
    <row r="4407" spans="1:21" hidden="1" x14ac:dyDescent="0.25">
      <c r="A4407" s="8" t="s">
        <v>5018</v>
      </c>
      <c r="B4407" s="2" t="s">
        <v>4818</v>
      </c>
      <c r="C4407" s="2" t="s">
        <v>410</v>
      </c>
      <c r="D4407" s="2" t="s">
        <v>406</v>
      </c>
      <c r="E4407" s="2" t="s">
        <v>394</v>
      </c>
      <c r="F4407" s="8" t="s">
        <v>31</v>
      </c>
      <c r="G4407" s="8">
        <v>0</v>
      </c>
      <c r="H4407" s="8">
        <v>1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1</v>
      </c>
      <c r="Q4407" s="8">
        <v>0</v>
      </c>
      <c r="R4407" s="8">
        <v>0</v>
      </c>
      <c r="S4407" s="8">
        <v>0</v>
      </c>
      <c r="T4407" s="8">
        <v>0</v>
      </c>
      <c r="U4407" s="5">
        <v>702040053</v>
      </c>
    </row>
    <row r="4408" spans="1:21" hidden="1" x14ac:dyDescent="0.25">
      <c r="A4408" s="8" t="s">
        <v>5018</v>
      </c>
      <c r="B4408" s="2" t="s">
        <v>4819</v>
      </c>
      <c r="C4408" s="2" t="s">
        <v>410</v>
      </c>
      <c r="D4408" s="2" t="s">
        <v>406</v>
      </c>
      <c r="E4408" s="2" t="s">
        <v>394</v>
      </c>
      <c r="F4408" s="8" t="s">
        <v>31</v>
      </c>
      <c r="G4408" s="8">
        <v>0</v>
      </c>
      <c r="H4408" s="8">
        <v>1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</v>
      </c>
      <c r="Q4408" s="8">
        <v>0</v>
      </c>
      <c r="R4408" s="8">
        <v>0</v>
      </c>
      <c r="S4408" s="8">
        <v>0</v>
      </c>
      <c r="T4408" s="8">
        <v>0</v>
      </c>
      <c r="U4408" s="5">
        <v>702040061</v>
      </c>
    </row>
    <row r="4409" spans="1:21" hidden="1" x14ac:dyDescent="0.25">
      <c r="A4409" s="8" t="s">
        <v>5018</v>
      </c>
      <c r="B4409" s="2" t="s">
        <v>4820</v>
      </c>
      <c r="C4409" s="2" t="s">
        <v>410</v>
      </c>
      <c r="D4409" s="2" t="s">
        <v>406</v>
      </c>
      <c r="E4409" s="2" t="s">
        <v>394</v>
      </c>
      <c r="F4409" s="8" t="s">
        <v>31</v>
      </c>
      <c r="G4409" s="8">
        <v>0</v>
      </c>
      <c r="H4409" s="8">
        <v>1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1</v>
      </c>
      <c r="O4409" s="8">
        <v>0</v>
      </c>
      <c r="P4409" s="8">
        <v>1</v>
      </c>
      <c r="Q4409" s="8">
        <v>0</v>
      </c>
      <c r="R4409" s="8">
        <v>0</v>
      </c>
      <c r="S4409" s="8">
        <v>0</v>
      </c>
      <c r="T4409" s="8">
        <v>0</v>
      </c>
      <c r="U4409" s="5">
        <v>702040070</v>
      </c>
    </row>
    <row r="4410" spans="1:21" hidden="1" x14ac:dyDescent="0.25">
      <c r="A4410" s="8" t="s">
        <v>5018</v>
      </c>
      <c r="B4410" s="2" t="s">
        <v>4821</v>
      </c>
      <c r="C4410" s="2" t="s">
        <v>410</v>
      </c>
      <c r="D4410" s="2" t="s">
        <v>406</v>
      </c>
      <c r="E4410" s="2" t="s">
        <v>394</v>
      </c>
      <c r="F4410" s="8" t="s">
        <v>31</v>
      </c>
      <c r="G4410" s="8">
        <v>0</v>
      </c>
      <c r="H4410" s="8">
        <v>1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0</v>
      </c>
      <c r="P4410" s="8">
        <v>1</v>
      </c>
      <c r="Q4410" s="8">
        <v>0</v>
      </c>
      <c r="R4410" s="8">
        <v>0</v>
      </c>
      <c r="S4410" s="8">
        <v>0</v>
      </c>
      <c r="T4410" s="8">
        <v>0</v>
      </c>
      <c r="U4410" s="5">
        <v>702040088</v>
      </c>
    </row>
    <row r="4411" spans="1:21" hidden="1" x14ac:dyDescent="0.25">
      <c r="A4411" s="8" t="s">
        <v>5018</v>
      </c>
      <c r="B4411" s="2" t="s">
        <v>4822</v>
      </c>
      <c r="C4411" s="2" t="s">
        <v>410</v>
      </c>
      <c r="D4411" s="2" t="s">
        <v>406</v>
      </c>
      <c r="E4411" s="2" t="s">
        <v>394</v>
      </c>
      <c r="F4411" s="8" t="s">
        <v>31</v>
      </c>
      <c r="G4411" s="8">
        <v>0</v>
      </c>
      <c r="H4411" s="8">
        <v>1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5">
        <v>702040096</v>
      </c>
    </row>
    <row r="4412" spans="1:21" hidden="1" x14ac:dyDescent="0.25">
      <c r="A4412" s="8" t="s">
        <v>5018</v>
      </c>
      <c r="B4412" s="2" t="s">
        <v>4823</v>
      </c>
      <c r="C4412" s="2" t="s">
        <v>410</v>
      </c>
      <c r="D4412" s="2" t="s">
        <v>406</v>
      </c>
      <c r="E4412" s="2" t="s">
        <v>394</v>
      </c>
      <c r="F4412" s="8" t="s">
        <v>31</v>
      </c>
      <c r="G4412" s="8">
        <v>0</v>
      </c>
      <c r="H4412" s="8">
        <v>1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5">
        <v>702040100</v>
      </c>
    </row>
    <row r="4413" spans="1:21" hidden="1" x14ac:dyDescent="0.25">
      <c r="A4413" s="8" t="s">
        <v>5018</v>
      </c>
      <c r="B4413" s="2" t="s">
        <v>4824</v>
      </c>
      <c r="C4413" s="2" t="s">
        <v>410</v>
      </c>
      <c r="D4413" s="2" t="s">
        <v>406</v>
      </c>
      <c r="E4413" s="2" t="s">
        <v>394</v>
      </c>
      <c r="F4413" s="8" t="s">
        <v>31</v>
      </c>
      <c r="G4413" s="8">
        <v>0</v>
      </c>
      <c r="H4413" s="8">
        <v>1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0</v>
      </c>
      <c r="P4413" s="8">
        <v>1</v>
      </c>
      <c r="Q4413" s="8">
        <v>0</v>
      </c>
      <c r="R4413" s="8">
        <v>0</v>
      </c>
      <c r="S4413" s="8">
        <v>0</v>
      </c>
      <c r="T4413" s="8">
        <v>0</v>
      </c>
      <c r="U4413" s="5">
        <v>702040118</v>
      </c>
    </row>
    <row r="4414" spans="1:21" hidden="1" x14ac:dyDescent="0.25">
      <c r="A4414" s="8" t="s">
        <v>5018</v>
      </c>
      <c r="B4414" s="2" t="s">
        <v>4825</v>
      </c>
      <c r="C4414" s="2" t="s">
        <v>410</v>
      </c>
      <c r="D4414" s="2" t="s">
        <v>406</v>
      </c>
      <c r="E4414" s="2" t="s">
        <v>394</v>
      </c>
      <c r="F4414" s="8" t="s">
        <v>31</v>
      </c>
      <c r="G4414" s="8">
        <v>0</v>
      </c>
      <c r="H4414" s="8">
        <v>1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1</v>
      </c>
      <c r="O4414" s="8">
        <v>0</v>
      </c>
      <c r="P4414" s="8">
        <v>1</v>
      </c>
      <c r="Q4414" s="8">
        <v>0</v>
      </c>
      <c r="R4414" s="8">
        <v>0</v>
      </c>
      <c r="S4414" s="8">
        <v>0</v>
      </c>
      <c r="T4414" s="8">
        <v>0</v>
      </c>
      <c r="U4414" s="5">
        <v>702040126</v>
      </c>
    </row>
    <row r="4415" spans="1:21" hidden="1" x14ac:dyDescent="0.25">
      <c r="A4415" s="8" t="s">
        <v>5018</v>
      </c>
      <c r="B4415" s="2" t="s">
        <v>4826</v>
      </c>
      <c r="C4415" s="2" t="s">
        <v>410</v>
      </c>
      <c r="D4415" s="2" t="s">
        <v>406</v>
      </c>
      <c r="E4415" s="2" t="s">
        <v>394</v>
      </c>
      <c r="F4415" s="8" t="s">
        <v>31</v>
      </c>
      <c r="G4415" s="8">
        <v>0</v>
      </c>
      <c r="H4415" s="8">
        <v>1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8">
        <v>0</v>
      </c>
      <c r="T4415" s="8">
        <v>0</v>
      </c>
      <c r="U4415" s="5">
        <v>702040134</v>
      </c>
    </row>
    <row r="4416" spans="1:21" hidden="1" x14ac:dyDescent="0.25">
      <c r="A4416" s="8" t="s">
        <v>5018</v>
      </c>
      <c r="B4416" s="2" t="s">
        <v>4827</v>
      </c>
      <c r="C4416" s="2" t="s">
        <v>410</v>
      </c>
      <c r="D4416" s="2" t="s">
        <v>406</v>
      </c>
      <c r="E4416" s="2" t="s">
        <v>394</v>
      </c>
      <c r="F4416" s="8" t="s">
        <v>31</v>
      </c>
      <c r="G4416" s="8">
        <v>0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0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5">
        <v>702040142</v>
      </c>
    </row>
    <row r="4417" spans="1:21" hidden="1" x14ac:dyDescent="0.25">
      <c r="A4417" s="8" t="s">
        <v>5018</v>
      </c>
      <c r="B4417" s="2" t="s">
        <v>4828</v>
      </c>
      <c r="C4417" s="2" t="s">
        <v>410</v>
      </c>
      <c r="D4417" s="2" t="s">
        <v>406</v>
      </c>
      <c r="E4417" s="2" t="s">
        <v>394</v>
      </c>
      <c r="F4417" s="8" t="s">
        <v>31</v>
      </c>
      <c r="G4417" s="8">
        <v>0</v>
      </c>
      <c r="H4417" s="8">
        <v>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1</v>
      </c>
      <c r="Q4417" s="8">
        <v>0</v>
      </c>
      <c r="R4417" s="8">
        <v>0</v>
      </c>
      <c r="S4417" s="8">
        <v>0</v>
      </c>
      <c r="T4417" s="8">
        <v>0</v>
      </c>
      <c r="U4417" s="5">
        <v>702040150</v>
      </c>
    </row>
    <row r="4418" spans="1:21" hidden="1" x14ac:dyDescent="0.25">
      <c r="A4418" s="8" t="s">
        <v>5018</v>
      </c>
      <c r="B4418" s="2" t="s">
        <v>4829</v>
      </c>
      <c r="C4418" s="2" t="s">
        <v>410</v>
      </c>
      <c r="D4418" s="2" t="s">
        <v>406</v>
      </c>
      <c r="E4418" s="2" t="s">
        <v>394</v>
      </c>
      <c r="F4418" s="8" t="s">
        <v>31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</v>
      </c>
      <c r="Q4418" s="8">
        <v>0</v>
      </c>
      <c r="R4418" s="8">
        <v>0</v>
      </c>
      <c r="S4418" s="8">
        <v>0</v>
      </c>
      <c r="T4418" s="8">
        <v>0</v>
      </c>
      <c r="U4418" s="5">
        <v>702040169</v>
      </c>
    </row>
    <row r="4419" spans="1:21" hidden="1" x14ac:dyDescent="0.25">
      <c r="A4419" s="8" t="s">
        <v>5018</v>
      </c>
      <c r="B4419" s="2" t="s">
        <v>4830</v>
      </c>
      <c r="C4419" s="2" t="s">
        <v>410</v>
      </c>
      <c r="D4419" s="2" t="s">
        <v>406</v>
      </c>
      <c r="E4419" s="2" t="s">
        <v>394</v>
      </c>
      <c r="F4419" s="8" t="s">
        <v>31</v>
      </c>
      <c r="G4419" s="8">
        <v>0</v>
      </c>
      <c r="H4419" s="8">
        <v>1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1</v>
      </c>
      <c r="O4419" s="8">
        <v>0</v>
      </c>
      <c r="P4419" s="8">
        <v>1</v>
      </c>
      <c r="Q4419" s="8">
        <v>0</v>
      </c>
      <c r="R4419" s="8">
        <v>0</v>
      </c>
      <c r="S4419" s="8">
        <v>0</v>
      </c>
      <c r="T4419" s="8">
        <v>0</v>
      </c>
      <c r="U4419" s="5">
        <v>702040177</v>
      </c>
    </row>
    <row r="4420" spans="1:21" hidden="1" x14ac:dyDescent="0.25">
      <c r="A4420" s="8" t="s">
        <v>5018</v>
      </c>
      <c r="B4420" s="2" t="s">
        <v>4831</v>
      </c>
      <c r="C4420" s="2" t="s">
        <v>410</v>
      </c>
      <c r="D4420" s="2" t="s">
        <v>406</v>
      </c>
      <c r="E4420" s="2" t="s">
        <v>394</v>
      </c>
      <c r="F4420" s="8" t="s">
        <v>31</v>
      </c>
      <c r="G4420" s="8">
        <v>0</v>
      </c>
      <c r="H4420" s="8">
        <v>1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0</v>
      </c>
      <c r="R4420" s="8">
        <v>0</v>
      </c>
      <c r="S4420" s="8">
        <v>0</v>
      </c>
      <c r="T4420" s="8">
        <v>0</v>
      </c>
      <c r="U4420" s="5">
        <v>702040185</v>
      </c>
    </row>
    <row r="4421" spans="1:21" hidden="1" x14ac:dyDescent="0.25">
      <c r="A4421" s="8" t="s">
        <v>5018</v>
      </c>
      <c r="B4421" s="2" t="s">
        <v>4832</v>
      </c>
      <c r="C4421" s="2" t="s">
        <v>410</v>
      </c>
      <c r="D4421" s="2" t="s">
        <v>406</v>
      </c>
      <c r="E4421" s="2" t="s">
        <v>394</v>
      </c>
      <c r="F4421" s="8" t="s">
        <v>31</v>
      </c>
      <c r="G4421" s="8">
        <v>0</v>
      </c>
      <c r="H4421" s="8">
        <v>1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1</v>
      </c>
      <c r="O4421" s="8">
        <v>0</v>
      </c>
      <c r="P4421" s="8">
        <v>1</v>
      </c>
      <c r="Q4421" s="8">
        <v>0</v>
      </c>
      <c r="R4421" s="8">
        <v>0</v>
      </c>
      <c r="S4421" s="8">
        <v>0</v>
      </c>
      <c r="T4421" s="8">
        <v>0</v>
      </c>
      <c r="U4421" s="5">
        <v>702040193</v>
      </c>
    </row>
    <row r="4422" spans="1:21" hidden="1" x14ac:dyDescent="0.25">
      <c r="A4422" s="8" t="s">
        <v>5018</v>
      </c>
      <c r="B4422" s="2" t="s">
        <v>4833</v>
      </c>
      <c r="C4422" s="2" t="s">
        <v>410</v>
      </c>
      <c r="D4422" s="2" t="s">
        <v>406</v>
      </c>
      <c r="E4422" s="2" t="s">
        <v>394</v>
      </c>
      <c r="F4422" s="8" t="s">
        <v>31</v>
      </c>
      <c r="G4422" s="8">
        <v>0</v>
      </c>
      <c r="H4422" s="8">
        <v>1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1</v>
      </c>
      <c r="O4422" s="8">
        <v>0</v>
      </c>
      <c r="P4422" s="8">
        <v>1</v>
      </c>
      <c r="Q4422" s="8">
        <v>0</v>
      </c>
      <c r="R4422" s="8">
        <v>0</v>
      </c>
      <c r="S4422" s="8">
        <v>0</v>
      </c>
      <c r="T4422" s="8">
        <v>0</v>
      </c>
      <c r="U4422" s="5">
        <v>702040207</v>
      </c>
    </row>
    <row r="4423" spans="1:21" hidden="1" x14ac:dyDescent="0.25">
      <c r="A4423" s="8" t="s">
        <v>5018</v>
      </c>
      <c r="B4423" s="2" t="s">
        <v>4834</v>
      </c>
      <c r="C4423" s="2" t="s">
        <v>410</v>
      </c>
      <c r="D4423" s="2" t="s">
        <v>406</v>
      </c>
      <c r="E4423" s="2" t="s">
        <v>394</v>
      </c>
      <c r="F4423" s="8" t="s">
        <v>31</v>
      </c>
      <c r="G4423" s="8">
        <v>0</v>
      </c>
      <c r="H4423" s="8">
        <v>1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1</v>
      </c>
      <c r="Q4423" s="8">
        <v>0</v>
      </c>
      <c r="R4423" s="8">
        <v>0</v>
      </c>
      <c r="S4423" s="8">
        <v>0</v>
      </c>
      <c r="T4423" s="8">
        <v>0</v>
      </c>
      <c r="U4423" s="5">
        <v>702040215</v>
      </c>
    </row>
    <row r="4424" spans="1:21" hidden="1" x14ac:dyDescent="0.25">
      <c r="A4424" s="8" t="s">
        <v>5018</v>
      </c>
      <c r="B4424" s="2" t="s">
        <v>4835</v>
      </c>
      <c r="C4424" s="2" t="s">
        <v>410</v>
      </c>
      <c r="D4424" s="2" t="s">
        <v>406</v>
      </c>
      <c r="E4424" s="2" t="s">
        <v>394</v>
      </c>
      <c r="F4424" s="8" t="s">
        <v>31</v>
      </c>
      <c r="G4424" s="8">
        <v>0</v>
      </c>
      <c r="H4424" s="8">
        <v>1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5">
        <v>702040223</v>
      </c>
    </row>
    <row r="4425" spans="1:21" hidden="1" x14ac:dyDescent="0.25">
      <c r="A4425" s="8" t="s">
        <v>5018</v>
      </c>
      <c r="B4425" s="2" t="s">
        <v>4836</v>
      </c>
      <c r="C4425" s="2" t="s">
        <v>410</v>
      </c>
      <c r="D4425" s="2" t="s">
        <v>406</v>
      </c>
      <c r="E4425" s="2" t="s">
        <v>394</v>
      </c>
      <c r="F4425" s="8" t="s">
        <v>31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0</v>
      </c>
      <c r="P4425" s="8">
        <v>1</v>
      </c>
      <c r="Q4425" s="8">
        <v>0</v>
      </c>
      <c r="R4425" s="8">
        <v>0</v>
      </c>
      <c r="S4425" s="8">
        <v>0</v>
      </c>
      <c r="T4425" s="8">
        <v>0</v>
      </c>
      <c r="U4425" s="5">
        <v>702040231</v>
      </c>
    </row>
    <row r="4426" spans="1:21" hidden="1" x14ac:dyDescent="0.25">
      <c r="A4426" s="8" t="s">
        <v>5018</v>
      </c>
      <c r="B4426" s="2" t="s">
        <v>4837</v>
      </c>
      <c r="C4426" s="2" t="s">
        <v>410</v>
      </c>
      <c r="D4426" s="2" t="s">
        <v>406</v>
      </c>
      <c r="E4426" s="2" t="s">
        <v>394</v>
      </c>
      <c r="F4426" s="8" t="s">
        <v>31</v>
      </c>
      <c r="G4426" s="8">
        <v>0</v>
      </c>
      <c r="H4426" s="8">
        <v>1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0</v>
      </c>
      <c r="S4426" s="8">
        <v>0</v>
      </c>
      <c r="T4426" s="8">
        <v>0</v>
      </c>
      <c r="U4426" s="5">
        <v>702040240</v>
      </c>
    </row>
    <row r="4427" spans="1:21" hidden="1" x14ac:dyDescent="0.25">
      <c r="A4427" s="8" t="s">
        <v>5018</v>
      </c>
      <c r="B4427" s="2" t="s">
        <v>4838</v>
      </c>
      <c r="C4427" s="2" t="s">
        <v>410</v>
      </c>
      <c r="D4427" s="2" t="s">
        <v>406</v>
      </c>
      <c r="E4427" s="2" t="s">
        <v>394</v>
      </c>
      <c r="F4427" s="8" t="s">
        <v>31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>
        <v>0</v>
      </c>
      <c r="P4427" s="8">
        <v>1</v>
      </c>
      <c r="Q4427" s="8">
        <v>0</v>
      </c>
      <c r="R4427" s="8">
        <v>0</v>
      </c>
      <c r="S4427" s="8">
        <v>0</v>
      </c>
      <c r="T4427" s="8">
        <v>0</v>
      </c>
      <c r="U4427" s="5">
        <v>702040258</v>
      </c>
    </row>
    <row r="4428" spans="1:21" hidden="1" x14ac:dyDescent="0.25">
      <c r="A4428" s="8" t="s">
        <v>5018</v>
      </c>
      <c r="B4428" s="2" t="s">
        <v>4839</v>
      </c>
      <c r="C4428" s="2" t="s">
        <v>410</v>
      </c>
      <c r="D4428" s="2" t="s">
        <v>406</v>
      </c>
      <c r="E4428" s="2" t="s">
        <v>394</v>
      </c>
      <c r="F4428" s="8" t="s">
        <v>31</v>
      </c>
      <c r="G4428" s="8">
        <v>0</v>
      </c>
      <c r="H4428" s="8">
        <v>1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5">
        <v>702040266</v>
      </c>
    </row>
    <row r="4429" spans="1:21" hidden="1" x14ac:dyDescent="0.25">
      <c r="A4429" s="8" t="s">
        <v>5018</v>
      </c>
      <c r="B4429" s="2" t="s">
        <v>4840</v>
      </c>
      <c r="C4429" s="2" t="s">
        <v>410</v>
      </c>
      <c r="D4429" s="2" t="s">
        <v>406</v>
      </c>
      <c r="E4429" s="2" t="s">
        <v>394</v>
      </c>
      <c r="F4429" s="8" t="s">
        <v>31</v>
      </c>
      <c r="G4429" s="8">
        <v>0</v>
      </c>
      <c r="H4429" s="8">
        <v>1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</v>
      </c>
      <c r="O4429" s="8">
        <v>0</v>
      </c>
      <c r="P4429" s="8">
        <v>1</v>
      </c>
      <c r="Q4429" s="8">
        <v>0</v>
      </c>
      <c r="R4429" s="8">
        <v>0</v>
      </c>
      <c r="S4429" s="8">
        <v>0</v>
      </c>
      <c r="T4429" s="8">
        <v>0</v>
      </c>
      <c r="U4429" s="5">
        <v>702040274</v>
      </c>
    </row>
    <row r="4430" spans="1:21" hidden="1" x14ac:dyDescent="0.25">
      <c r="A4430" s="8" t="s">
        <v>5018</v>
      </c>
      <c r="B4430" s="2" t="s">
        <v>4841</v>
      </c>
      <c r="C4430" s="2" t="s">
        <v>410</v>
      </c>
      <c r="D4430" s="2" t="s">
        <v>406</v>
      </c>
      <c r="E4430" s="2" t="s">
        <v>394</v>
      </c>
      <c r="F4430" s="8" t="s">
        <v>31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</v>
      </c>
      <c r="O4430" s="8">
        <v>0</v>
      </c>
      <c r="P4430" s="8">
        <v>1</v>
      </c>
      <c r="Q4430" s="8">
        <v>0</v>
      </c>
      <c r="R4430" s="8">
        <v>0</v>
      </c>
      <c r="S4430" s="8">
        <v>0</v>
      </c>
      <c r="T4430" s="8">
        <v>0</v>
      </c>
      <c r="U4430" s="5">
        <v>702040282</v>
      </c>
    </row>
    <row r="4431" spans="1:21" hidden="1" x14ac:dyDescent="0.25">
      <c r="A4431" s="8" t="s">
        <v>5018</v>
      </c>
      <c r="B4431" s="2" t="s">
        <v>4842</v>
      </c>
      <c r="C4431" s="2" t="s">
        <v>410</v>
      </c>
      <c r="D4431" s="2" t="s">
        <v>406</v>
      </c>
      <c r="E4431" s="2" t="s">
        <v>394</v>
      </c>
      <c r="F4431" s="8" t="s">
        <v>31</v>
      </c>
      <c r="G4431" s="8">
        <v>0</v>
      </c>
      <c r="H4431" s="8">
        <v>1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8">
        <v>0</v>
      </c>
      <c r="T4431" s="8">
        <v>0</v>
      </c>
      <c r="U4431" s="5">
        <v>702040290</v>
      </c>
    </row>
    <row r="4432" spans="1:21" hidden="1" x14ac:dyDescent="0.25">
      <c r="A4432" s="8" t="s">
        <v>5018</v>
      </c>
      <c r="B4432" s="2" t="s">
        <v>4843</v>
      </c>
      <c r="C4432" s="2" t="s">
        <v>410</v>
      </c>
      <c r="D4432" s="2" t="s">
        <v>406</v>
      </c>
      <c r="E4432" s="2" t="s">
        <v>394</v>
      </c>
      <c r="F4432" s="8" t="s">
        <v>31</v>
      </c>
      <c r="G4432" s="8">
        <v>0</v>
      </c>
      <c r="H4432" s="8">
        <v>1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</v>
      </c>
      <c r="O4432" s="8">
        <v>0</v>
      </c>
      <c r="P4432" s="8">
        <v>1</v>
      </c>
      <c r="Q4432" s="8">
        <v>0</v>
      </c>
      <c r="R4432" s="8">
        <v>0</v>
      </c>
      <c r="S4432" s="8">
        <v>0</v>
      </c>
      <c r="T4432" s="8">
        <v>0</v>
      </c>
      <c r="U4432" s="5">
        <v>702040304</v>
      </c>
    </row>
    <row r="4433" spans="1:21" hidden="1" x14ac:dyDescent="0.25">
      <c r="A4433" s="8" t="s">
        <v>5018</v>
      </c>
      <c r="B4433" s="2" t="s">
        <v>4844</v>
      </c>
      <c r="C4433" s="2" t="s">
        <v>410</v>
      </c>
      <c r="D4433" s="2" t="s">
        <v>406</v>
      </c>
      <c r="E4433" s="2" t="s">
        <v>394</v>
      </c>
      <c r="F4433" s="8" t="s">
        <v>31</v>
      </c>
      <c r="G4433" s="8">
        <v>0</v>
      </c>
      <c r="H4433" s="8">
        <v>1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1</v>
      </c>
      <c r="O4433" s="8">
        <v>0</v>
      </c>
      <c r="P4433" s="8">
        <v>1</v>
      </c>
      <c r="Q4433" s="8">
        <v>0</v>
      </c>
      <c r="R4433" s="8">
        <v>0</v>
      </c>
      <c r="S4433" s="8">
        <v>0</v>
      </c>
      <c r="T4433" s="8">
        <v>0</v>
      </c>
      <c r="U4433" s="5">
        <v>702040312</v>
      </c>
    </row>
    <row r="4434" spans="1:21" hidden="1" x14ac:dyDescent="0.25">
      <c r="A4434" s="8" t="s">
        <v>5018</v>
      </c>
      <c r="B4434" s="2" t="s">
        <v>4845</v>
      </c>
      <c r="C4434" s="2" t="s">
        <v>410</v>
      </c>
      <c r="D4434" s="2" t="s">
        <v>406</v>
      </c>
      <c r="E4434" s="2" t="s">
        <v>394</v>
      </c>
      <c r="F4434" s="8" t="s">
        <v>31</v>
      </c>
      <c r="G4434" s="8">
        <v>0</v>
      </c>
      <c r="H4434" s="8">
        <v>1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5">
        <v>702040320</v>
      </c>
    </row>
    <row r="4435" spans="1:21" hidden="1" x14ac:dyDescent="0.25">
      <c r="A4435" s="8" t="s">
        <v>5018</v>
      </c>
      <c r="B4435" s="2" t="s">
        <v>4846</v>
      </c>
      <c r="C4435" s="2" t="s">
        <v>410</v>
      </c>
      <c r="D4435" s="2" t="s">
        <v>406</v>
      </c>
      <c r="E4435" s="2" t="s">
        <v>394</v>
      </c>
      <c r="F4435" s="8" t="s">
        <v>31</v>
      </c>
      <c r="G4435" s="8">
        <v>0</v>
      </c>
      <c r="H4435" s="8">
        <v>1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1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5">
        <v>702040339</v>
      </c>
    </row>
    <row r="4436" spans="1:21" hidden="1" x14ac:dyDescent="0.25">
      <c r="A4436" s="8" t="s">
        <v>5018</v>
      </c>
      <c r="B4436" s="2" t="s">
        <v>4847</v>
      </c>
      <c r="C4436" s="2" t="s">
        <v>410</v>
      </c>
      <c r="D4436" s="2" t="s">
        <v>406</v>
      </c>
      <c r="E4436" s="2" t="s">
        <v>394</v>
      </c>
      <c r="F4436" s="8" t="s">
        <v>31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1</v>
      </c>
      <c r="Q4436" s="8">
        <v>0</v>
      </c>
      <c r="R4436" s="8">
        <v>0</v>
      </c>
      <c r="S4436" s="8">
        <v>0</v>
      </c>
      <c r="T4436" s="8">
        <v>0</v>
      </c>
      <c r="U4436" s="5">
        <v>702040347</v>
      </c>
    </row>
    <row r="4437" spans="1:21" hidden="1" x14ac:dyDescent="0.25">
      <c r="A4437" s="8" t="s">
        <v>5018</v>
      </c>
      <c r="B4437" s="2" t="s">
        <v>4848</v>
      </c>
      <c r="C4437" s="2" t="s">
        <v>410</v>
      </c>
      <c r="D4437" s="2" t="s">
        <v>406</v>
      </c>
      <c r="E4437" s="2" t="s">
        <v>394</v>
      </c>
      <c r="F4437" s="8" t="s">
        <v>31</v>
      </c>
      <c r="G4437" s="8">
        <v>0</v>
      </c>
      <c r="H4437" s="8">
        <v>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1</v>
      </c>
      <c r="O4437" s="8">
        <v>0</v>
      </c>
      <c r="P4437" s="8">
        <v>1</v>
      </c>
      <c r="Q4437" s="8">
        <v>0</v>
      </c>
      <c r="R4437" s="8">
        <v>0</v>
      </c>
      <c r="S4437" s="8">
        <v>0</v>
      </c>
      <c r="T4437" s="8">
        <v>0</v>
      </c>
      <c r="U4437" s="5">
        <v>702040355</v>
      </c>
    </row>
    <row r="4438" spans="1:21" hidden="1" x14ac:dyDescent="0.25">
      <c r="A4438" s="8" t="s">
        <v>5018</v>
      </c>
      <c r="B4438" s="2" t="s">
        <v>4849</v>
      </c>
      <c r="C4438" s="2" t="s">
        <v>410</v>
      </c>
      <c r="D4438" s="2" t="s">
        <v>406</v>
      </c>
      <c r="E4438" s="2" t="s">
        <v>394</v>
      </c>
      <c r="F4438" s="8" t="s">
        <v>31</v>
      </c>
      <c r="G4438" s="8">
        <v>0</v>
      </c>
      <c r="H4438" s="8">
        <v>1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</v>
      </c>
      <c r="O4438" s="8">
        <v>0</v>
      </c>
      <c r="P4438" s="8">
        <v>1</v>
      </c>
      <c r="Q4438" s="8">
        <v>0</v>
      </c>
      <c r="R4438" s="8">
        <v>0</v>
      </c>
      <c r="S4438" s="8">
        <v>0</v>
      </c>
      <c r="T4438" s="8">
        <v>0</v>
      </c>
      <c r="U4438" s="5">
        <v>702040363</v>
      </c>
    </row>
    <row r="4439" spans="1:21" hidden="1" x14ac:dyDescent="0.25">
      <c r="A4439" s="8" t="s">
        <v>5018</v>
      </c>
      <c r="B4439" s="2" t="s">
        <v>4850</v>
      </c>
      <c r="C4439" s="2" t="s">
        <v>410</v>
      </c>
      <c r="D4439" s="2" t="s">
        <v>406</v>
      </c>
      <c r="E4439" s="2" t="s">
        <v>394</v>
      </c>
      <c r="F4439" s="8" t="s">
        <v>31</v>
      </c>
      <c r="G4439" s="8">
        <v>0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>
        <v>0</v>
      </c>
      <c r="P4439" s="8">
        <v>1</v>
      </c>
      <c r="Q4439" s="8">
        <v>0</v>
      </c>
      <c r="R4439" s="8">
        <v>0</v>
      </c>
      <c r="S4439" s="8">
        <v>0</v>
      </c>
      <c r="T4439" s="8">
        <v>0</v>
      </c>
      <c r="U4439" s="5">
        <v>702040371</v>
      </c>
    </row>
    <row r="4440" spans="1:21" hidden="1" x14ac:dyDescent="0.25">
      <c r="A4440" s="8" t="s">
        <v>5018</v>
      </c>
      <c r="B4440" s="2" t="s">
        <v>4851</v>
      </c>
      <c r="C4440" s="2" t="s">
        <v>410</v>
      </c>
      <c r="D4440" s="2" t="s">
        <v>406</v>
      </c>
      <c r="E4440" s="2" t="s">
        <v>394</v>
      </c>
      <c r="F4440" s="8" t="s">
        <v>31</v>
      </c>
      <c r="G4440" s="8">
        <v>0</v>
      </c>
      <c r="H4440" s="8">
        <v>1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1</v>
      </c>
      <c r="O4440" s="8">
        <v>0</v>
      </c>
      <c r="P4440" s="8">
        <v>1</v>
      </c>
      <c r="Q4440" s="8">
        <v>0</v>
      </c>
      <c r="R4440" s="8">
        <v>0</v>
      </c>
      <c r="S4440" s="8">
        <v>0</v>
      </c>
      <c r="T4440" s="8">
        <v>0</v>
      </c>
      <c r="U4440" s="5">
        <v>702040380</v>
      </c>
    </row>
    <row r="4441" spans="1:21" hidden="1" x14ac:dyDescent="0.25">
      <c r="A4441" s="8" t="s">
        <v>5018</v>
      </c>
      <c r="B4441" s="2" t="s">
        <v>4852</v>
      </c>
      <c r="C4441" s="2" t="s">
        <v>410</v>
      </c>
      <c r="D4441" s="2" t="s">
        <v>406</v>
      </c>
      <c r="E4441" s="2" t="s">
        <v>394</v>
      </c>
      <c r="F4441" s="8" t="s">
        <v>31</v>
      </c>
      <c r="G4441" s="8">
        <v>0</v>
      </c>
      <c r="H4441" s="8">
        <v>1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>
        <v>0</v>
      </c>
      <c r="P4441" s="8">
        <v>1</v>
      </c>
      <c r="Q4441" s="8">
        <v>0</v>
      </c>
      <c r="R4441" s="8">
        <v>0</v>
      </c>
      <c r="S4441" s="8">
        <v>0</v>
      </c>
      <c r="T4441" s="8">
        <v>0</v>
      </c>
      <c r="U4441" s="5">
        <v>702040398</v>
      </c>
    </row>
    <row r="4442" spans="1:21" hidden="1" x14ac:dyDescent="0.25">
      <c r="A4442" s="8" t="s">
        <v>5018</v>
      </c>
      <c r="B4442" s="2" t="s">
        <v>4853</v>
      </c>
      <c r="C4442" s="2" t="s">
        <v>410</v>
      </c>
      <c r="D4442" s="2" t="s">
        <v>406</v>
      </c>
      <c r="E4442" s="2" t="s">
        <v>394</v>
      </c>
      <c r="F4442" s="8" t="s">
        <v>31</v>
      </c>
      <c r="G4442" s="8">
        <v>0</v>
      </c>
      <c r="H4442" s="8">
        <v>1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5">
        <v>702040401</v>
      </c>
    </row>
    <row r="4443" spans="1:21" hidden="1" x14ac:dyDescent="0.25">
      <c r="A4443" s="8" t="s">
        <v>5018</v>
      </c>
      <c r="B4443" s="2" t="s">
        <v>4854</v>
      </c>
      <c r="C4443" s="2" t="s">
        <v>410</v>
      </c>
      <c r="D4443" s="2" t="s">
        <v>406</v>
      </c>
      <c r="E4443" s="2" t="s">
        <v>394</v>
      </c>
      <c r="F4443" s="8" t="s">
        <v>31</v>
      </c>
      <c r="G4443" s="8">
        <v>0</v>
      </c>
      <c r="H4443" s="8">
        <v>1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>
        <v>0</v>
      </c>
      <c r="P4443" s="8">
        <v>1</v>
      </c>
      <c r="Q4443" s="8">
        <v>0</v>
      </c>
      <c r="R4443" s="8">
        <v>0</v>
      </c>
      <c r="S4443" s="8">
        <v>0</v>
      </c>
      <c r="T4443" s="8">
        <v>0</v>
      </c>
      <c r="U4443" s="5">
        <v>702040410</v>
      </c>
    </row>
    <row r="4444" spans="1:21" hidden="1" x14ac:dyDescent="0.25">
      <c r="A4444" s="8" t="s">
        <v>5018</v>
      </c>
      <c r="B4444" s="2" t="s">
        <v>4855</v>
      </c>
      <c r="C4444" s="2" t="s">
        <v>410</v>
      </c>
      <c r="D4444" s="2" t="s">
        <v>406</v>
      </c>
      <c r="E4444" s="2" t="s">
        <v>394</v>
      </c>
      <c r="F4444" s="8" t="s">
        <v>31</v>
      </c>
      <c r="G4444" s="8">
        <v>0</v>
      </c>
      <c r="H4444" s="8">
        <v>1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1</v>
      </c>
      <c r="O4444" s="8">
        <v>0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5">
        <v>702040428</v>
      </c>
    </row>
    <row r="4445" spans="1:21" hidden="1" x14ac:dyDescent="0.25">
      <c r="A4445" s="8" t="s">
        <v>5018</v>
      </c>
      <c r="B4445" s="2" t="s">
        <v>4856</v>
      </c>
      <c r="C4445" s="2" t="s">
        <v>410</v>
      </c>
      <c r="D4445" s="2" t="s">
        <v>406</v>
      </c>
      <c r="E4445" s="2" t="s">
        <v>394</v>
      </c>
      <c r="F4445" s="8" t="s">
        <v>31</v>
      </c>
      <c r="G4445" s="8">
        <v>0</v>
      </c>
      <c r="H4445" s="8">
        <v>1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1</v>
      </c>
      <c r="O4445" s="8">
        <v>0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5">
        <v>702040436</v>
      </c>
    </row>
    <row r="4446" spans="1:21" hidden="1" x14ac:dyDescent="0.25">
      <c r="A4446" s="8" t="s">
        <v>5018</v>
      </c>
      <c r="B4446" s="2" t="s">
        <v>4857</v>
      </c>
      <c r="C4446" s="2" t="s">
        <v>410</v>
      </c>
      <c r="D4446" s="2" t="s">
        <v>406</v>
      </c>
      <c r="E4446" s="2" t="s">
        <v>394</v>
      </c>
      <c r="F4446" s="8" t="s">
        <v>31</v>
      </c>
      <c r="G4446" s="8">
        <v>0</v>
      </c>
      <c r="H4446" s="8">
        <v>1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>
        <v>0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5">
        <v>702040444</v>
      </c>
    </row>
    <row r="4447" spans="1:21" hidden="1" x14ac:dyDescent="0.25">
      <c r="A4447" s="8" t="s">
        <v>5018</v>
      </c>
      <c r="B4447" s="2" t="s">
        <v>4858</v>
      </c>
      <c r="C4447" s="2" t="s">
        <v>410</v>
      </c>
      <c r="D4447" s="2" t="s">
        <v>406</v>
      </c>
      <c r="E4447" s="2" t="s">
        <v>394</v>
      </c>
      <c r="F4447" s="8" t="s">
        <v>31</v>
      </c>
      <c r="G4447" s="8">
        <v>0</v>
      </c>
      <c r="H4447" s="8">
        <v>1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1</v>
      </c>
      <c r="O4447" s="8">
        <v>0</v>
      </c>
      <c r="P4447" s="8">
        <v>1</v>
      </c>
      <c r="Q4447" s="8">
        <v>0</v>
      </c>
      <c r="R4447" s="8">
        <v>0</v>
      </c>
      <c r="S4447" s="8">
        <v>0</v>
      </c>
      <c r="T4447" s="8">
        <v>0</v>
      </c>
      <c r="U4447" s="5">
        <v>702040452</v>
      </c>
    </row>
    <row r="4448" spans="1:21" hidden="1" x14ac:dyDescent="0.25">
      <c r="A4448" s="8" t="s">
        <v>5018</v>
      </c>
      <c r="B4448" s="2" t="s">
        <v>4859</v>
      </c>
      <c r="C4448" s="2" t="s">
        <v>410</v>
      </c>
      <c r="D4448" s="2" t="s">
        <v>406</v>
      </c>
      <c r="E4448" s="2" t="s">
        <v>394</v>
      </c>
      <c r="F4448" s="8" t="s">
        <v>31</v>
      </c>
      <c r="G4448" s="8">
        <v>0</v>
      </c>
      <c r="H4448" s="8">
        <v>1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5">
        <v>702040460</v>
      </c>
    </row>
    <row r="4449" spans="1:21" hidden="1" x14ac:dyDescent="0.25">
      <c r="A4449" s="8" t="s">
        <v>5018</v>
      </c>
      <c r="B4449" s="2" t="s">
        <v>4860</v>
      </c>
      <c r="C4449" s="2" t="s">
        <v>410</v>
      </c>
      <c r="D4449" s="2" t="s">
        <v>406</v>
      </c>
      <c r="E4449" s="2" t="s">
        <v>394</v>
      </c>
      <c r="F4449" s="8" t="s">
        <v>31</v>
      </c>
      <c r="G4449" s="8">
        <v>0</v>
      </c>
      <c r="H4449" s="8">
        <v>1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1</v>
      </c>
      <c r="O4449" s="8">
        <v>0</v>
      </c>
      <c r="P4449" s="8">
        <v>1</v>
      </c>
      <c r="Q4449" s="8">
        <v>0</v>
      </c>
      <c r="R4449" s="8">
        <v>0</v>
      </c>
      <c r="S4449" s="8">
        <v>0</v>
      </c>
      <c r="T4449" s="8">
        <v>0</v>
      </c>
      <c r="U4449" s="5">
        <v>702040479</v>
      </c>
    </row>
    <row r="4450" spans="1:21" hidden="1" x14ac:dyDescent="0.25">
      <c r="A4450" s="8" t="s">
        <v>5018</v>
      </c>
      <c r="B4450" s="2" t="s">
        <v>4861</v>
      </c>
      <c r="C4450" s="2" t="s">
        <v>410</v>
      </c>
      <c r="D4450" s="2" t="s">
        <v>406</v>
      </c>
      <c r="E4450" s="2" t="s">
        <v>394</v>
      </c>
      <c r="F4450" s="8" t="s">
        <v>31</v>
      </c>
      <c r="G4450" s="8">
        <v>0</v>
      </c>
      <c r="H4450" s="8">
        <v>1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5">
        <v>702040487</v>
      </c>
    </row>
    <row r="4451" spans="1:21" hidden="1" x14ac:dyDescent="0.25">
      <c r="A4451" s="8" t="s">
        <v>5018</v>
      </c>
      <c r="B4451" s="2" t="s">
        <v>4862</v>
      </c>
      <c r="C4451" s="2" t="s">
        <v>410</v>
      </c>
      <c r="D4451" s="2" t="s">
        <v>406</v>
      </c>
      <c r="E4451" s="2" t="s">
        <v>394</v>
      </c>
      <c r="F4451" s="8" t="s">
        <v>31</v>
      </c>
      <c r="G4451" s="8">
        <v>0</v>
      </c>
      <c r="H4451" s="8">
        <v>1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>
        <v>0</v>
      </c>
      <c r="P4451" s="8">
        <v>1</v>
      </c>
      <c r="Q4451" s="8">
        <v>0</v>
      </c>
      <c r="R4451" s="8">
        <v>0</v>
      </c>
      <c r="S4451" s="8">
        <v>0</v>
      </c>
      <c r="T4451" s="8">
        <v>0</v>
      </c>
      <c r="U4451" s="5">
        <v>702040517</v>
      </c>
    </row>
    <row r="4452" spans="1:21" hidden="1" x14ac:dyDescent="0.25">
      <c r="A4452" s="8" t="s">
        <v>5018</v>
      </c>
      <c r="B4452" s="2" t="s">
        <v>4863</v>
      </c>
      <c r="C4452" s="2" t="s">
        <v>410</v>
      </c>
      <c r="D4452" s="2" t="s">
        <v>406</v>
      </c>
      <c r="E4452" s="2" t="s">
        <v>394</v>
      </c>
      <c r="F4452" s="8" t="s">
        <v>31</v>
      </c>
      <c r="G4452" s="8">
        <v>0</v>
      </c>
      <c r="H4452" s="8">
        <v>1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1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5">
        <v>702040533</v>
      </c>
    </row>
    <row r="4453" spans="1:21" hidden="1" x14ac:dyDescent="0.25">
      <c r="A4453" s="8" t="s">
        <v>5018</v>
      </c>
      <c r="B4453" s="2" t="s">
        <v>4864</v>
      </c>
      <c r="C4453" s="2" t="s">
        <v>410</v>
      </c>
      <c r="D4453" s="2" t="s">
        <v>406</v>
      </c>
      <c r="E4453" s="2" t="s">
        <v>394</v>
      </c>
      <c r="F4453" s="8" t="s">
        <v>31</v>
      </c>
      <c r="G4453" s="8">
        <v>0</v>
      </c>
      <c r="H4453" s="8">
        <v>1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5">
        <v>702040541</v>
      </c>
    </row>
    <row r="4454" spans="1:21" hidden="1" x14ac:dyDescent="0.25">
      <c r="A4454" s="8" t="s">
        <v>5018</v>
      </c>
      <c r="B4454" s="2" t="s">
        <v>4865</v>
      </c>
      <c r="C4454" s="2" t="s">
        <v>410</v>
      </c>
      <c r="D4454" s="2" t="s">
        <v>406</v>
      </c>
      <c r="E4454" s="2" t="s">
        <v>394</v>
      </c>
      <c r="F4454" s="8" t="s">
        <v>31</v>
      </c>
      <c r="G4454" s="8">
        <v>0</v>
      </c>
      <c r="H4454" s="8">
        <v>1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5">
        <v>702040550</v>
      </c>
    </row>
    <row r="4455" spans="1:21" hidden="1" x14ac:dyDescent="0.25">
      <c r="A4455" s="8" t="s">
        <v>5018</v>
      </c>
      <c r="B4455" s="2" t="s">
        <v>4866</v>
      </c>
      <c r="C4455" s="2" t="s">
        <v>410</v>
      </c>
      <c r="D4455" s="2" t="s">
        <v>406</v>
      </c>
      <c r="E4455" s="2" t="s">
        <v>394</v>
      </c>
      <c r="F4455" s="8" t="s">
        <v>31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5">
        <v>702040568</v>
      </c>
    </row>
    <row r="4456" spans="1:21" hidden="1" x14ac:dyDescent="0.25">
      <c r="A4456" s="8" t="s">
        <v>5018</v>
      </c>
      <c r="B4456" s="2" t="s">
        <v>4867</v>
      </c>
      <c r="C4456" s="2" t="s">
        <v>410</v>
      </c>
      <c r="D4456" s="2" t="s">
        <v>406</v>
      </c>
      <c r="E4456" s="2" t="s">
        <v>394</v>
      </c>
      <c r="F4456" s="8" t="s">
        <v>31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</v>
      </c>
      <c r="O4456" s="8">
        <v>0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5">
        <v>702040576</v>
      </c>
    </row>
    <row r="4457" spans="1:21" hidden="1" x14ac:dyDescent="0.25">
      <c r="A4457" s="8" t="s">
        <v>5018</v>
      </c>
      <c r="B4457" s="2" t="s">
        <v>4868</v>
      </c>
      <c r="C4457" s="2" t="s">
        <v>410</v>
      </c>
      <c r="D4457" s="2" t="s">
        <v>406</v>
      </c>
      <c r="E4457" s="2" t="s">
        <v>394</v>
      </c>
      <c r="F4457" s="8" t="s">
        <v>31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0</v>
      </c>
      <c r="P4457" s="8">
        <v>1</v>
      </c>
      <c r="Q4457" s="8">
        <v>0</v>
      </c>
      <c r="R4457" s="8">
        <v>0</v>
      </c>
      <c r="S4457" s="8">
        <v>0</v>
      </c>
      <c r="T4457" s="8">
        <v>0</v>
      </c>
      <c r="U4457" s="5">
        <v>702040584</v>
      </c>
    </row>
    <row r="4458" spans="1:21" hidden="1" x14ac:dyDescent="0.25">
      <c r="A4458" s="8" t="s">
        <v>5018</v>
      </c>
      <c r="B4458" s="2" t="s">
        <v>4869</v>
      </c>
      <c r="C4458" s="2" t="s">
        <v>410</v>
      </c>
      <c r="D4458" s="2" t="s">
        <v>406</v>
      </c>
      <c r="E4458" s="2" t="s">
        <v>394</v>
      </c>
      <c r="F4458" s="8" t="s">
        <v>31</v>
      </c>
      <c r="G4458" s="8">
        <v>0</v>
      </c>
      <c r="H4458" s="8">
        <v>1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0</v>
      </c>
      <c r="U4458" s="5">
        <v>702040592</v>
      </c>
    </row>
    <row r="4459" spans="1:21" hidden="1" x14ac:dyDescent="0.25">
      <c r="A4459" s="8" t="s">
        <v>5018</v>
      </c>
      <c r="B4459" s="2" t="s">
        <v>4870</v>
      </c>
      <c r="C4459" s="2" t="s">
        <v>410</v>
      </c>
      <c r="D4459" s="2" t="s">
        <v>406</v>
      </c>
      <c r="E4459" s="2" t="s">
        <v>394</v>
      </c>
      <c r="F4459" s="8" t="s">
        <v>31</v>
      </c>
      <c r="G4459" s="8">
        <v>0</v>
      </c>
      <c r="H4459" s="8">
        <v>1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5">
        <v>702040606</v>
      </c>
    </row>
    <row r="4460" spans="1:21" hidden="1" x14ac:dyDescent="0.25">
      <c r="A4460" s="8" t="s">
        <v>5018</v>
      </c>
      <c r="B4460" s="2" t="s">
        <v>4871</v>
      </c>
      <c r="C4460" s="2" t="s">
        <v>410</v>
      </c>
      <c r="D4460" s="2" t="s">
        <v>406</v>
      </c>
      <c r="E4460" s="2" t="s">
        <v>394</v>
      </c>
      <c r="F4460" s="8" t="s">
        <v>31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>
        <v>0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5">
        <v>702040614</v>
      </c>
    </row>
    <row r="4461" spans="1:21" hidden="1" x14ac:dyDescent="0.25">
      <c r="A4461" s="8" t="s">
        <v>5018</v>
      </c>
      <c r="B4461" s="2" t="s">
        <v>4872</v>
      </c>
      <c r="C4461" s="2" t="s">
        <v>411</v>
      </c>
      <c r="D4461" s="2" t="s">
        <v>406</v>
      </c>
      <c r="E4461" s="2" t="s">
        <v>394</v>
      </c>
      <c r="F4461" s="8" t="s">
        <v>31</v>
      </c>
      <c r="G4461" s="8">
        <v>0</v>
      </c>
      <c r="H4461" s="8">
        <v>1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1</v>
      </c>
      <c r="O4461" s="8">
        <v>0</v>
      </c>
      <c r="P4461" s="8">
        <v>1</v>
      </c>
      <c r="Q4461" s="8">
        <v>0</v>
      </c>
      <c r="R4461" s="8">
        <v>0</v>
      </c>
      <c r="S4461" s="8">
        <v>0</v>
      </c>
      <c r="T4461" s="8">
        <v>0</v>
      </c>
      <c r="U4461" s="5">
        <v>702050016</v>
      </c>
    </row>
    <row r="4462" spans="1:21" hidden="1" x14ac:dyDescent="0.25">
      <c r="A4462" s="8" t="s">
        <v>5018</v>
      </c>
      <c r="B4462" s="2" t="s">
        <v>4873</v>
      </c>
      <c r="C4462" s="2" t="s">
        <v>411</v>
      </c>
      <c r="D4462" s="2" t="s">
        <v>406</v>
      </c>
      <c r="E4462" s="2" t="s">
        <v>394</v>
      </c>
      <c r="F4462" s="8" t="s">
        <v>31</v>
      </c>
      <c r="G4462" s="8">
        <v>0</v>
      </c>
      <c r="H4462" s="8">
        <v>1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5">
        <v>702050024</v>
      </c>
    </row>
    <row r="4463" spans="1:21" hidden="1" x14ac:dyDescent="0.25">
      <c r="A4463" s="8" t="s">
        <v>5018</v>
      </c>
      <c r="B4463" s="2" t="s">
        <v>4874</v>
      </c>
      <c r="C4463" s="2" t="s">
        <v>411</v>
      </c>
      <c r="D4463" s="2" t="s">
        <v>406</v>
      </c>
      <c r="E4463" s="2" t="s">
        <v>394</v>
      </c>
      <c r="F4463" s="8" t="s">
        <v>31</v>
      </c>
      <c r="G4463" s="8">
        <v>0</v>
      </c>
      <c r="H4463" s="8">
        <v>1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1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5">
        <v>702050032</v>
      </c>
    </row>
    <row r="4464" spans="1:21" hidden="1" x14ac:dyDescent="0.25">
      <c r="A4464" s="8" t="s">
        <v>5018</v>
      </c>
      <c r="B4464" s="2" t="s">
        <v>4875</v>
      </c>
      <c r="C4464" s="2" t="s">
        <v>411</v>
      </c>
      <c r="D4464" s="2" t="s">
        <v>406</v>
      </c>
      <c r="E4464" s="2" t="s">
        <v>394</v>
      </c>
      <c r="F4464" s="8" t="s">
        <v>31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1</v>
      </c>
      <c r="Q4464" s="8">
        <v>0</v>
      </c>
      <c r="R4464" s="8">
        <v>0</v>
      </c>
      <c r="S4464" s="8">
        <v>0</v>
      </c>
      <c r="T4464" s="8">
        <v>0</v>
      </c>
      <c r="U4464" s="5">
        <v>702050040</v>
      </c>
    </row>
    <row r="4465" spans="1:21" hidden="1" x14ac:dyDescent="0.25">
      <c r="A4465" s="8" t="s">
        <v>5018</v>
      </c>
      <c r="B4465" s="2" t="s">
        <v>4876</v>
      </c>
      <c r="C4465" s="2" t="s">
        <v>411</v>
      </c>
      <c r="D4465" s="2" t="s">
        <v>406</v>
      </c>
      <c r="E4465" s="2" t="s">
        <v>394</v>
      </c>
      <c r="F4465" s="8" t="s">
        <v>31</v>
      </c>
      <c r="G4465" s="8">
        <v>0</v>
      </c>
      <c r="H4465" s="8">
        <v>1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5">
        <v>702050059</v>
      </c>
    </row>
    <row r="4466" spans="1:21" hidden="1" x14ac:dyDescent="0.25">
      <c r="A4466" s="8" t="s">
        <v>5018</v>
      </c>
      <c r="B4466" s="2" t="s">
        <v>4877</v>
      </c>
      <c r="C4466" s="2" t="s">
        <v>411</v>
      </c>
      <c r="D4466" s="2" t="s">
        <v>406</v>
      </c>
      <c r="E4466" s="2" t="s">
        <v>394</v>
      </c>
      <c r="F4466" s="8" t="s">
        <v>31</v>
      </c>
      <c r="G4466" s="8">
        <v>0</v>
      </c>
      <c r="H4466" s="8">
        <v>1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1</v>
      </c>
      <c r="O4466" s="8">
        <v>0</v>
      </c>
      <c r="P4466" s="8">
        <v>1</v>
      </c>
      <c r="Q4466" s="8">
        <v>0</v>
      </c>
      <c r="R4466" s="8">
        <v>0</v>
      </c>
      <c r="S4466" s="8">
        <v>0</v>
      </c>
      <c r="T4466" s="8">
        <v>0</v>
      </c>
      <c r="U4466" s="5">
        <v>702050067</v>
      </c>
    </row>
    <row r="4467" spans="1:21" hidden="1" x14ac:dyDescent="0.25">
      <c r="A4467" s="8" t="s">
        <v>5018</v>
      </c>
      <c r="B4467" s="2" t="s">
        <v>4878</v>
      </c>
      <c r="C4467" s="2" t="s">
        <v>411</v>
      </c>
      <c r="D4467" s="2" t="s">
        <v>406</v>
      </c>
      <c r="E4467" s="2" t="s">
        <v>394</v>
      </c>
      <c r="F4467" s="8" t="s">
        <v>31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1</v>
      </c>
      <c r="O4467" s="8">
        <v>0</v>
      </c>
      <c r="P4467" s="8">
        <v>1</v>
      </c>
      <c r="Q4467" s="8">
        <v>0</v>
      </c>
      <c r="R4467" s="8">
        <v>0</v>
      </c>
      <c r="S4467" s="8">
        <v>0</v>
      </c>
      <c r="T4467" s="8">
        <v>0</v>
      </c>
      <c r="U4467" s="5">
        <v>702050075</v>
      </c>
    </row>
    <row r="4468" spans="1:21" hidden="1" x14ac:dyDescent="0.25">
      <c r="A4468" s="8" t="s">
        <v>5018</v>
      </c>
      <c r="B4468" s="2" t="s">
        <v>4879</v>
      </c>
      <c r="C4468" s="2" t="s">
        <v>411</v>
      </c>
      <c r="D4468" s="2" t="s">
        <v>406</v>
      </c>
      <c r="E4468" s="2" t="s">
        <v>394</v>
      </c>
      <c r="F4468" s="8" t="s">
        <v>31</v>
      </c>
      <c r="G4468" s="8">
        <v>0</v>
      </c>
      <c r="H4468" s="8">
        <v>1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1</v>
      </c>
      <c r="O4468" s="8">
        <v>0</v>
      </c>
      <c r="P4468" s="8">
        <v>1</v>
      </c>
      <c r="Q4468" s="8">
        <v>0</v>
      </c>
      <c r="R4468" s="8">
        <v>0</v>
      </c>
      <c r="S4468" s="8">
        <v>0</v>
      </c>
      <c r="T4468" s="8">
        <v>0</v>
      </c>
      <c r="U4468" s="5">
        <v>702050083</v>
      </c>
    </row>
    <row r="4469" spans="1:21" hidden="1" x14ac:dyDescent="0.25">
      <c r="A4469" s="8" t="s">
        <v>5018</v>
      </c>
      <c r="B4469" s="2" t="s">
        <v>4880</v>
      </c>
      <c r="C4469" s="2" t="s">
        <v>411</v>
      </c>
      <c r="D4469" s="2" t="s">
        <v>406</v>
      </c>
      <c r="E4469" s="2" t="s">
        <v>394</v>
      </c>
      <c r="F4469" s="8" t="s">
        <v>31</v>
      </c>
      <c r="G4469" s="8">
        <v>0</v>
      </c>
      <c r="H4469" s="8">
        <v>1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5">
        <v>702050091</v>
      </c>
    </row>
    <row r="4470" spans="1:21" hidden="1" x14ac:dyDescent="0.25">
      <c r="A4470" s="8" t="s">
        <v>5018</v>
      </c>
      <c r="B4470" s="2" t="s">
        <v>4881</v>
      </c>
      <c r="C4470" s="2" t="s">
        <v>411</v>
      </c>
      <c r="D4470" s="2" t="s">
        <v>406</v>
      </c>
      <c r="E4470" s="2" t="s">
        <v>394</v>
      </c>
      <c r="F4470" s="8" t="s">
        <v>31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1</v>
      </c>
      <c r="O4470" s="8">
        <v>0</v>
      </c>
      <c r="P4470" s="8">
        <v>1</v>
      </c>
      <c r="Q4470" s="8">
        <v>0</v>
      </c>
      <c r="R4470" s="8">
        <v>0</v>
      </c>
      <c r="S4470" s="8">
        <v>0</v>
      </c>
      <c r="T4470" s="8">
        <v>0</v>
      </c>
      <c r="U4470" s="5">
        <v>702050105</v>
      </c>
    </row>
    <row r="4471" spans="1:21" hidden="1" x14ac:dyDescent="0.25">
      <c r="A4471" s="8" t="s">
        <v>5018</v>
      </c>
      <c r="B4471" s="2" t="s">
        <v>4882</v>
      </c>
      <c r="C4471" s="2" t="s">
        <v>411</v>
      </c>
      <c r="D4471" s="2" t="s">
        <v>406</v>
      </c>
      <c r="E4471" s="2" t="s">
        <v>394</v>
      </c>
      <c r="F4471" s="8" t="s">
        <v>31</v>
      </c>
      <c r="G4471" s="8">
        <v>0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0</v>
      </c>
      <c r="T4471" s="8">
        <v>0</v>
      </c>
      <c r="U4471" s="5">
        <v>702050121</v>
      </c>
    </row>
    <row r="4472" spans="1:21" hidden="1" x14ac:dyDescent="0.25">
      <c r="A4472" s="8" t="s">
        <v>5018</v>
      </c>
      <c r="B4472" s="2" t="s">
        <v>4883</v>
      </c>
      <c r="C4472" s="2" t="s">
        <v>411</v>
      </c>
      <c r="D4472" s="2" t="s">
        <v>406</v>
      </c>
      <c r="E4472" s="2" t="s">
        <v>394</v>
      </c>
      <c r="F4472" s="8" t="s">
        <v>31</v>
      </c>
      <c r="G4472" s="8">
        <v>0</v>
      </c>
      <c r="H4472" s="8">
        <v>1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1</v>
      </c>
      <c r="Q4472" s="8">
        <v>0</v>
      </c>
      <c r="R4472" s="8">
        <v>0</v>
      </c>
      <c r="S4472" s="8">
        <v>0</v>
      </c>
      <c r="T4472" s="8">
        <v>0</v>
      </c>
      <c r="U4472" s="5">
        <v>702050130</v>
      </c>
    </row>
    <row r="4473" spans="1:21" hidden="1" x14ac:dyDescent="0.25">
      <c r="A4473" s="8" t="s">
        <v>5018</v>
      </c>
      <c r="B4473" s="2" t="s">
        <v>4884</v>
      </c>
      <c r="C4473" s="2" t="s">
        <v>411</v>
      </c>
      <c r="D4473" s="2" t="s">
        <v>406</v>
      </c>
      <c r="E4473" s="2" t="s">
        <v>394</v>
      </c>
      <c r="F4473" s="8" t="s">
        <v>31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1</v>
      </c>
      <c r="O4473" s="8">
        <v>0</v>
      </c>
      <c r="P4473" s="8">
        <v>1</v>
      </c>
      <c r="Q4473" s="8">
        <v>0</v>
      </c>
      <c r="R4473" s="8">
        <v>0</v>
      </c>
      <c r="S4473" s="8">
        <v>0</v>
      </c>
      <c r="T4473" s="8">
        <v>0</v>
      </c>
      <c r="U4473" s="5">
        <v>702050148</v>
      </c>
    </row>
    <row r="4474" spans="1:21" hidden="1" x14ac:dyDescent="0.25">
      <c r="A4474" s="8" t="s">
        <v>5018</v>
      </c>
      <c r="B4474" s="2" t="s">
        <v>4885</v>
      </c>
      <c r="C4474" s="2" t="s">
        <v>411</v>
      </c>
      <c r="D4474" s="2" t="s">
        <v>406</v>
      </c>
      <c r="E4474" s="2" t="s">
        <v>394</v>
      </c>
      <c r="F4474" s="8" t="s">
        <v>31</v>
      </c>
      <c r="G4474" s="8">
        <v>0</v>
      </c>
      <c r="H4474" s="8">
        <v>1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5">
        <v>702050156</v>
      </c>
    </row>
    <row r="4475" spans="1:21" hidden="1" x14ac:dyDescent="0.25">
      <c r="A4475" s="8" t="s">
        <v>5018</v>
      </c>
      <c r="B4475" s="2" t="s">
        <v>4886</v>
      </c>
      <c r="C4475" s="2" t="s">
        <v>411</v>
      </c>
      <c r="D4475" s="2" t="s">
        <v>406</v>
      </c>
      <c r="E4475" s="2" t="s">
        <v>394</v>
      </c>
      <c r="F4475" s="8" t="s">
        <v>31</v>
      </c>
      <c r="G4475" s="8">
        <v>0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1</v>
      </c>
      <c r="O4475" s="8">
        <v>0</v>
      </c>
      <c r="P4475" s="8">
        <v>1</v>
      </c>
      <c r="Q4475" s="8">
        <v>0</v>
      </c>
      <c r="R4475" s="8">
        <v>0</v>
      </c>
      <c r="S4475" s="8">
        <v>0</v>
      </c>
      <c r="T4475" s="8">
        <v>0</v>
      </c>
      <c r="U4475" s="5">
        <v>702050164</v>
      </c>
    </row>
    <row r="4476" spans="1:21" hidden="1" x14ac:dyDescent="0.25">
      <c r="A4476" s="8" t="s">
        <v>5018</v>
      </c>
      <c r="B4476" s="2" t="s">
        <v>4887</v>
      </c>
      <c r="C4476" s="2" t="s">
        <v>411</v>
      </c>
      <c r="D4476" s="2" t="s">
        <v>406</v>
      </c>
      <c r="E4476" s="2" t="s">
        <v>394</v>
      </c>
      <c r="F4476" s="8" t="s">
        <v>31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5">
        <v>702050172</v>
      </c>
    </row>
    <row r="4477" spans="1:21" hidden="1" x14ac:dyDescent="0.25">
      <c r="A4477" s="8" t="s">
        <v>5018</v>
      </c>
      <c r="B4477" s="2" t="s">
        <v>4888</v>
      </c>
      <c r="C4477" s="2" t="s">
        <v>411</v>
      </c>
      <c r="D4477" s="2" t="s">
        <v>406</v>
      </c>
      <c r="E4477" s="2" t="s">
        <v>394</v>
      </c>
      <c r="F4477" s="8" t="s">
        <v>31</v>
      </c>
      <c r="G4477" s="8">
        <v>0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5">
        <v>702050180</v>
      </c>
    </row>
    <row r="4478" spans="1:21" hidden="1" x14ac:dyDescent="0.25">
      <c r="A4478" s="8" t="s">
        <v>5018</v>
      </c>
      <c r="B4478" s="2" t="s">
        <v>4889</v>
      </c>
      <c r="C4478" s="2" t="s">
        <v>411</v>
      </c>
      <c r="D4478" s="2" t="s">
        <v>406</v>
      </c>
      <c r="E4478" s="2" t="s">
        <v>394</v>
      </c>
      <c r="F4478" s="8" t="s">
        <v>31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0</v>
      </c>
      <c r="S4478" s="8">
        <v>0</v>
      </c>
      <c r="T4478" s="8">
        <v>0</v>
      </c>
      <c r="U4478" s="5">
        <v>702050199</v>
      </c>
    </row>
    <row r="4479" spans="1:21" hidden="1" x14ac:dyDescent="0.25">
      <c r="A4479" s="8" t="s">
        <v>5018</v>
      </c>
      <c r="B4479" s="2" t="s">
        <v>4890</v>
      </c>
      <c r="C4479" s="2" t="s">
        <v>411</v>
      </c>
      <c r="D4479" s="2" t="s">
        <v>406</v>
      </c>
      <c r="E4479" s="2" t="s">
        <v>394</v>
      </c>
      <c r="F4479" s="8" t="s">
        <v>31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1</v>
      </c>
      <c r="O4479" s="8">
        <v>0</v>
      </c>
      <c r="P4479" s="8">
        <v>1</v>
      </c>
      <c r="Q4479" s="8">
        <v>0</v>
      </c>
      <c r="R4479" s="8">
        <v>0</v>
      </c>
      <c r="S4479" s="8">
        <v>0</v>
      </c>
      <c r="T4479" s="8">
        <v>0</v>
      </c>
      <c r="U4479" s="5">
        <v>702050229</v>
      </c>
    </row>
    <row r="4480" spans="1:21" hidden="1" x14ac:dyDescent="0.25">
      <c r="A4480" s="8" t="s">
        <v>5018</v>
      </c>
      <c r="B4480" s="2" t="s">
        <v>4891</v>
      </c>
      <c r="C4480" s="2" t="s">
        <v>411</v>
      </c>
      <c r="D4480" s="2" t="s">
        <v>406</v>
      </c>
      <c r="E4480" s="2" t="s">
        <v>394</v>
      </c>
      <c r="F4480" s="8" t="s">
        <v>31</v>
      </c>
      <c r="G4480" s="8">
        <v>0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1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5">
        <v>702050237</v>
      </c>
    </row>
    <row r="4481" spans="1:21" hidden="1" x14ac:dyDescent="0.25">
      <c r="A4481" s="8" t="s">
        <v>5018</v>
      </c>
      <c r="B4481" s="2" t="s">
        <v>4892</v>
      </c>
      <c r="C4481" s="2" t="s">
        <v>411</v>
      </c>
      <c r="D4481" s="2" t="s">
        <v>406</v>
      </c>
      <c r="E4481" s="2" t="s">
        <v>394</v>
      </c>
      <c r="F4481" s="8" t="s">
        <v>31</v>
      </c>
      <c r="G4481" s="8">
        <v>0</v>
      </c>
      <c r="H4481" s="8">
        <v>1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1</v>
      </c>
      <c r="O4481" s="8">
        <v>0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5">
        <v>702050245</v>
      </c>
    </row>
    <row r="4482" spans="1:21" hidden="1" x14ac:dyDescent="0.25">
      <c r="A4482" s="8" t="s">
        <v>5018</v>
      </c>
      <c r="B4482" s="2" t="s">
        <v>4893</v>
      </c>
      <c r="C4482" s="2" t="s">
        <v>411</v>
      </c>
      <c r="D4482" s="2" t="s">
        <v>406</v>
      </c>
      <c r="E4482" s="2" t="s">
        <v>394</v>
      </c>
      <c r="F4482" s="8" t="s">
        <v>31</v>
      </c>
      <c r="G4482" s="8">
        <v>0</v>
      </c>
      <c r="H4482" s="8">
        <v>1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5">
        <v>702050261</v>
      </c>
    </row>
    <row r="4483" spans="1:21" hidden="1" x14ac:dyDescent="0.25">
      <c r="A4483" s="8" t="s">
        <v>5018</v>
      </c>
      <c r="B4483" s="2" t="s">
        <v>4894</v>
      </c>
      <c r="C4483" s="2" t="s">
        <v>411</v>
      </c>
      <c r="D4483" s="2" t="s">
        <v>406</v>
      </c>
      <c r="E4483" s="2" t="s">
        <v>394</v>
      </c>
      <c r="F4483" s="8" t="s">
        <v>31</v>
      </c>
      <c r="G4483" s="8">
        <v>0</v>
      </c>
      <c r="H4483" s="8">
        <v>1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1</v>
      </c>
      <c r="Q4483" s="8">
        <v>0</v>
      </c>
      <c r="R4483" s="8">
        <v>0</v>
      </c>
      <c r="S4483" s="8">
        <v>0</v>
      </c>
      <c r="T4483" s="8">
        <v>0</v>
      </c>
      <c r="U4483" s="5">
        <v>702050270</v>
      </c>
    </row>
    <row r="4484" spans="1:21" hidden="1" x14ac:dyDescent="0.25">
      <c r="A4484" s="8" t="s">
        <v>5018</v>
      </c>
      <c r="B4484" s="2" t="s">
        <v>4895</v>
      </c>
      <c r="C4484" s="2" t="s">
        <v>411</v>
      </c>
      <c r="D4484" s="2" t="s">
        <v>406</v>
      </c>
      <c r="E4484" s="2" t="s">
        <v>394</v>
      </c>
      <c r="F4484" s="8" t="s">
        <v>31</v>
      </c>
      <c r="G4484" s="8">
        <v>0</v>
      </c>
      <c r="H4484" s="8">
        <v>1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5">
        <v>702050288</v>
      </c>
    </row>
    <row r="4485" spans="1:21" hidden="1" x14ac:dyDescent="0.25">
      <c r="A4485" s="8" t="s">
        <v>5018</v>
      </c>
      <c r="B4485" s="2" t="s">
        <v>4896</v>
      </c>
      <c r="C4485" s="2" t="s">
        <v>411</v>
      </c>
      <c r="D4485" s="2" t="s">
        <v>406</v>
      </c>
      <c r="E4485" s="2" t="s">
        <v>394</v>
      </c>
      <c r="F4485" s="8" t="s">
        <v>31</v>
      </c>
      <c r="G4485" s="8">
        <v>0</v>
      </c>
      <c r="H4485" s="8">
        <v>1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1</v>
      </c>
      <c r="O4485" s="8">
        <v>0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5">
        <v>702050296</v>
      </c>
    </row>
    <row r="4486" spans="1:21" hidden="1" x14ac:dyDescent="0.25">
      <c r="A4486" s="8" t="s">
        <v>5018</v>
      </c>
      <c r="B4486" s="2" t="s">
        <v>4897</v>
      </c>
      <c r="C4486" s="2" t="s">
        <v>411</v>
      </c>
      <c r="D4486" s="2" t="s">
        <v>406</v>
      </c>
      <c r="E4486" s="2" t="s">
        <v>394</v>
      </c>
      <c r="F4486" s="8" t="s">
        <v>31</v>
      </c>
      <c r="G4486" s="8">
        <v>0</v>
      </c>
      <c r="H4486" s="8">
        <v>1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>
        <v>0</v>
      </c>
      <c r="P4486" s="8">
        <v>1</v>
      </c>
      <c r="Q4486" s="8">
        <v>0</v>
      </c>
      <c r="R4486" s="8">
        <v>0</v>
      </c>
      <c r="S4486" s="8">
        <v>0</v>
      </c>
      <c r="T4486" s="8">
        <v>0</v>
      </c>
      <c r="U4486" s="5">
        <v>702050300</v>
      </c>
    </row>
    <row r="4487" spans="1:21" hidden="1" x14ac:dyDescent="0.25">
      <c r="A4487" s="8" t="s">
        <v>5018</v>
      </c>
      <c r="B4487" s="2" t="s">
        <v>4898</v>
      </c>
      <c r="C4487" s="2" t="s">
        <v>411</v>
      </c>
      <c r="D4487" s="2" t="s">
        <v>406</v>
      </c>
      <c r="E4487" s="2" t="s">
        <v>394</v>
      </c>
      <c r="F4487" s="8" t="s">
        <v>31</v>
      </c>
      <c r="G4487" s="8">
        <v>0</v>
      </c>
      <c r="H4487" s="8">
        <v>1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1</v>
      </c>
      <c r="O4487" s="8">
        <v>0</v>
      </c>
      <c r="P4487" s="8">
        <v>1</v>
      </c>
      <c r="Q4487" s="8">
        <v>0</v>
      </c>
      <c r="R4487" s="8">
        <v>0</v>
      </c>
      <c r="S4487" s="8">
        <v>0</v>
      </c>
      <c r="T4487" s="8">
        <v>0</v>
      </c>
      <c r="U4487" s="5">
        <v>702050318</v>
      </c>
    </row>
    <row r="4488" spans="1:21" hidden="1" x14ac:dyDescent="0.25">
      <c r="A4488" s="8" t="s">
        <v>5018</v>
      </c>
      <c r="B4488" s="2" t="s">
        <v>4899</v>
      </c>
      <c r="C4488" s="2" t="s">
        <v>411</v>
      </c>
      <c r="D4488" s="2" t="s">
        <v>406</v>
      </c>
      <c r="E4488" s="2" t="s">
        <v>394</v>
      </c>
      <c r="F4488" s="8" t="s">
        <v>31</v>
      </c>
      <c r="G4488" s="8">
        <v>0</v>
      </c>
      <c r="H4488" s="8">
        <v>1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>
        <v>1</v>
      </c>
      <c r="Q4488" s="8">
        <v>0</v>
      </c>
      <c r="R4488" s="8">
        <v>0</v>
      </c>
      <c r="S4488" s="8">
        <v>0</v>
      </c>
      <c r="T4488" s="8">
        <v>0</v>
      </c>
      <c r="U4488" s="5">
        <v>702050326</v>
      </c>
    </row>
    <row r="4489" spans="1:21" hidden="1" x14ac:dyDescent="0.25">
      <c r="A4489" s="8" t="s">
        <v>5018</v>
      </c>
      <c r="B4489" s="2" t="s">
        <v>4900</v>
      </c>
      <c r="C4489" s="2" t="s">
        <v>411</v>
      </c>
      <c r="D4489" s="2" t="s">
        <v>406</v>
      </c>
      <c r="E4489" s="2" t="s">
        <v>394</v>
      </c>
      <c r="F4489" s="8" t="s">
        <v>31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</v>
      </c>
      <c r="O4489" s="8">
        <v>0</v>
      </c>
      <c r="P4489" s="8">
        <v>1</v>
      </c>
      <c r="Q4489" s="8">
        <v>0</v>
      </c>
      <c r="R4489" s="8">
        <v>0</v>
      </c>
      <c r="S4489" s="8">
        <v>0</v>
      </c>
      <c r="T4489" s="8">
        <v>0</v>
      </c>
      <c r="U4489" s="5">
        <v>702050334</v>
      </c>
    </row>
    <row r="4490" spans="1:21" hidden="1" x14ac:dyDescent="0.25">
      <c r="A4490" s="8" t="s">
        <v>5018</v>
      </c>
      <c r="B4490" s="2" t="s">
        <v>4901</v>
      </c>
      <c r="C4490" s="2" t="s">
        <v>411</v>
      </c>
      <c r="D4490" s="2" t="s">
        <v>406</v>
      </c>
      <c r="E4490" s="2" t="s">
        <v>394</v>
      </c>
      <c r="F4490" s="8" t="s">
        <v>31</v>
      </c>
      <c r="G4490" s="8">
        <v>0</v>
      </c>
      <c r="H4490" s="8">
        <v>1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5">
        <v>702050342</v>
      </c>
    </row>
    <row r="4491" spans="1:21" hidden="1" x14ac:dyDescent="0.25">
      <c r="A4491" s="8" t="s">
        <v>5018</v>
      </c>
      <c r="B4491" s="2" t="s">
        <v>4902</v>
      </c>
      <c r="C4491" s="2" t="s">
        <v>411</v>
      </c>
      <c r="D4491" s="2" t="s">
        <v>406</v>
      </c>
      <c r="E4491" s="2" t="s">
        <v>394</v>
      </c>
      <c r="F4491" s="8" t="s">
        <v>31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0</v>
      </c>
      <c r="P4491" s="8">
        <v>1</v>
      </c>
      <c r="Q4491" s="8">
        <v>0</v>
      </c>
      <c r="R4491" s="8">
        <v>0</v>
      </c>
      <c r="S4491" s="8">
        <v>0</v>
      </c>
      <c r="T4491" s="8">
        <v>0</v>
      </c>
      <c r="U4491" s="5">
        <v>702050350</v>
      </c>
    </row>
    <row r="4492" spans="1:21" hidden="1" x14ac:dyDescent="0.25">
      <c r="A4492" s="8" t="s">
        <v>5018</v>
      </c>
      <c r="B4492" s="2" t="s">
        <v>4903</v>
      </c>
      <c r="C4492" s="2" t="s">
        <v>411</v>
      </c>
      <c r="D4492" s="2" t="s">
        <v>406</v>
      </c>
      <c r="E4492" s="2" t="s">
        <v>394</v>
      </c>
      <c r="F4492" s="8" t="s">
        <v>31</v>
      </c>
      <c r="G4492" s="8">
        <v>0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</v>
      </c>
      <c r="Q4492" s="8">
        <v>0</v>
      </c>
      <c r="R4492" s="8">
        <v>0</v>
      </c>
      <c r="S4492" s="8">
        <v>0</v>
      </c>
      <c r="T4492" s="8">
        <v>0</v>
      </c>
      <c r="U4492" s="5">
        <v>702050369</v>
      </c>
    </row>
    <row r="4493" spans="1:21" hidden="1" x14ac:dyDescent="0.25">
      <c r="A4493" s="8" t="s">
        <v>5018</v>
      </c>
      <c r="B4493" s="2" t="s">
        <v>4904</v>
      </c>
      <c r="C4493" s="2" t="s">
        <v>411</v>
      </c>
      <c r="D4493" s="2" t="s">
        <v>406</v>
      </c>
      <c r="E4493" s="2" t="s">
        <v>394</v>
      </c>
      <c r="F4493" s="8" t="s">
        <v>31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1</v>
      </c>
      <c r="O4493" s="8">
        <v>0</v>
      </c>
      <c r="P4493" s="8">
        <v>1</v>
      </c>
      <c r="Q4493" s="8">
        <v>0</v>
      </c>
      <c r="R4493" s="8">
        <v>0</v>
      </c>
      <c r="S4493" s="8">
        <v>0</v>
      </c>
      <c r="T4493" s="8">
        <v>0</v>
      </c>
      <c r="U4493" s="5">
        <v>702050377</v>
      </c>
    </row>
    <row r="4494" spans="1:21" hidden="1" x14ac:dyDescent="0.25">
      <c r="A4494" s="8" t="s">
        <v>5018</v>
      </c>
      <c r="B4494" s="2" t="s">
        <v>4905</v>
      </c>
      <c r="C4494" s="2" t="s">
        <v>411</v>
      </c>
      <c r="D4494" s="2" t="s">
        <v>406</v>
      </c>
      <c r="E4494" s="2" t="s">
        <v>394</v>
      </c>
      <c r="F4494" s="8" t="s">
        <v>31</v>
      </c>
      <c r="G4494" s="8">
        <v>0</v>
      </c>
      <c r="H4494" s="8">
        <v>1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0</v>
      </c>
      <c r="R4494" s="8">
        <v>0</v>
      </c>
      <c r="S4494" s="8">
        <v>0</v>
      </c>
      <c r="T4494" s="8">
        <v>0</v>
      </c>
      <c r="U4494" s="5">
        <v>702050407</v>
      </c>
    </row>
    <row r="4495" spans="1:21" hidden="1" x14ac:dyDescent="0.25">
      <c r="A4495" s="8" t="s">
        <v>5018</v>
      </c>
      <c r="B4495" s="2" t="s">
        <v>4906</v>
      </c>
      <c r="C4495" s="2" t="s">
        <v>411</v>
      </c>
      <c r="D4495" s="2" t="s">
        <v>406</v>
      </c>
      <c r="E4495" s="2" t="s">
        <v>394</v>
      </c>
      <c r="F4495" s="8" t="s">
        <v>31</v>
      </c>
      <c r="G4495" s="8">
        <v>0</v>
      </c>
      <c r="H4495" s="8">
        <v>1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1</v>
      </c>
      <c r="O4495" s="8">
        <v>0</v>
      </c>
      <c r="P4495" s="8">
        <v>1</v>
      </c>
      <c r="Q4495" s="8">
        <v>0</v>
      </c>
      <c r="R4495" s="8">
        <v>0</v>
      </c>
      <c r="S4495" s="8">
        <v>0</v>
      </c>
      <c r="T4495" s="8">
        <v>0</v>
      </c>
      <c r="U4495" s="5">
        <v>702050415</v>
      </c>
    </row>
    <row r="4496" spans="1:21" hidden="1" x14ac:dyDescent="0.25">
      <c r="A4496" s="8" t="s">
        <v>5018</v>
      </c>
      <c r="B4496" s="2" t="s">
        <v>4907</v>
      </c>
      <c r="C4496" s="2" t="s">
        <v>411</v>
      </c>
      <c r="D4496" s="2" t="s">
        <v>406</v>
      </c>
      <c r="E4496" s="2" t="s">
        <v>394</v>
      </c>
      <c r="F4496" s="8" t="s">
        <v>31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1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5">
        <v>702050423</v>
      </c>
    </row>
    <row r="4497" spans="1:21" hidden="1" x14ac:dyDescent="0.25">
      <c r="A4497" s="8" t="s">
        <v>5018</v>
      </c>
      <c r="B4497" s="2" t="s">
        <v>4908</v>
      </c>
      <c r="C4497" s="2" t="s">
        <v>411</v>
      </c>
      <c r="D4497" s="2" t="s">
        <v>406</v>
      </c>
      <c r="E4497" s="2" t="s">
        <v>394</v>
      </c>
      <c r="F4497" s="8" t="s">
        <v>31</v>
      </c>
      <c r="G4497" s="8">
        <v>0</v>
      </c>
      <c r="H4497" s="8">
        <v>1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1</v>
      </c>
      <c r="O4497" s="8">
        <v>0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5">
        <v>702050431</v>
      </c>
    </row>
    <row r="4498" spans="1:21" hidden="1" x14ac:dyDescent="0.25">
      <c r="A4498" s="8" t="s">
        <v>5018</v>
      </c>
      <c r="B4498" s="2" t="s">
        <v>4909</v>
      </c>
      <c r="C4498" s="2" t="s">
        <v>411</v>
      </c>
      <c r="D4498" s="2" t="s">
        <v>406</v>
      </c>
      <c r="E4498" s="2" t="s">
        <v>394</v>
      </c>
      <c r="F4498" s="8" t="s">
        <v>31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5">
        <v>702050440</v>
      </c>
    </row>
    <row r="4499" spans="1:21" hidden="1" x14ac:dyDescent="0.25">
      <c r="A4499" s="8" t="s">
        <v>5018</v>
      </c>
      <c r="B4499" s="2" t="s">
        <v>4910</v>
      </c>
      <c r="C4499" s="2" t="s">
        <v>411</v>
      </c>
      <c r="D4499" s="2" t="s">
        <v>406</v>
      </c>
      <c r="E4499" s="2" t="s">
        <v>394</v>
      </c>
      <c r="F4499" s="8" t="s">
        <v>31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>
        <v>0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5">
        <v>702050458</v>
      </c>
    </row>
    <row r="4500" spans="1:21" hidden="1" x14ac:dyDescent="0.25">
      <c r="A4500" s="8" t="s">
        <v>5018</v>
      </c>
      <c r="B4500" s="2" t="s">
        <v>4911</v>
      </c>
      <c r="C4500" s="2" t="s">
        <v>411</v>
      </c>
      <c r="D4500" s="2" t="s">
        <v>406</v>
      </c>
      <c r="E4500" s="2" t="s">
        <v>394</v>
      </c>
      <c r="F4500" s="8" t="s">
        <v>31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0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5">
        <v>702050466</v>
      </c>
    </row>
    <row r="4501" spans="1:21" hidden="1" x14ac:dyDescent="0.25">
      <c r="A4501" s="8" t="s">
        <v>5018</v>
      </c>
      <c r="B4501" s="2" t="s">
        <v>4912</v>
      </c>
      <c r="C4501" s="2" t="s">
        <v>411</v>
      </c>
      <c r="D4501" s="2" t="s">
        <v>406</v>
      </c>
      <c r="E4501" s="2" t="s">
        <v>394</v>
      </c>
      <c r="F4501" s="8" t="s">
        <v>31</v>
      </c>
      <c r="G4501" s="8">
        <v>0</v>
      </c>
      <c r="H4501" s="8">
        <v>1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1</v>
      </c>
      <c r="O4501" s="8">
        <v>0</v>
      </c>
      <c r="P4501" s="8">
        <v>1</v>
      </c>
      <c r="Q4501" s="8">
        <v>0</v>
      </c>
      <c r="R4501" s="8">
        <v>0</v>
      </c>
      <c r="S4501" s="8">
        <v>0</v>
      </c>
      <c r="T4501" s="8">
        <v>0</v>
      </c>
      <c r="U4501" s="5">
        <v>702050474</v>
      </c>
    </row>
    <row r="4502" spans="1:21" hidden="1" x14ac:dyDescent="0.25">
      <c r="A4502" s="8" t="s">
        <v>5018</v>
      </c>
      <c r="B4502" s="2" t="s">
        <v>4913</v>
      </c>
      <c r="C4502" s="2" t="s">
        <v>411</v>
      </c>
      <c r="D4502" s="2" t="s">
        <v>406</v>
      </c>
      <c r="E4502" s="2" t="s">
        <v>394</v>
      </c>
      <c r="F4502" s="8" t="s">
        <v>31</v>
      </c>
      <c r="G4502" s="8">
        <v>0</v>
      </c>
      <c r="H4502" s="8">
        <v>1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>
        <v>0</v>
      </c>
      <c r="P4502" s="8">
        <v>1</v>
      </c>
      <c r="Q4502" s="8">
        <v>0</v>
      </c>
      <c r="R4502" s="8">
        <v>0</v>
      </c>
      <c r="S4502" s="8">
        <v>0</v>
      </c>
      <c r="T4502" s="8">
        <v>0</v>
      </c>
      <c r="U4502" s="5">
        <v>702050482</v>
      </c>
    </row>
    <row r="4503" spans="1:21" hidden="1" x14ac:dyDescent="0.25">
      <c r="A4503" s="8" t="s">
        <v>5018</v>
      </c>
      <c r="B4503" s="2" t="s">
        <v>4914</v>
      </c>
      <c r="C4503" s="2" t="s">
        <v>411</v>
      </c>
      <c r="D4503" s="2" t="s">
        <v>406</v>
      </c>
      <c r="E4503" s="2" t="s">
        <v>394</v>
      </c>
      <c r="F4503" s="8" t="s">
        <v>31</v>
      </c>
      <c r="G4503" s="8">
        <v>0</v>
      </c>
      <c r="H4503" s="8">
        <v>1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>
        <v>0</v>
      </c>
      <c r="P4503" s="8">
        <v>1</v>
      </c>
      <c r="Q4503" s="8">
        <v>0</v>
      </c>
      <c r="R4503" s="8">
        <v>0</v>
      </c>
      <c r="S4503" s="8">
        <v>0</v>
      </c>
      <c r="T4503" s="8">
        <v>0</v>
      </c>
      <c r="U4503" s="5">
        <v>702050490</v>
      </c>
    </row>
    <row r="4504" spans="1:21" hidden="1" x14ac:dyDescent="0.25">
      <c r="A4504" s="8" t="s">
        <v>5018</v>
      </c>
      <c r="B4504" s="2" t="s">
        <v>4915</v>
      </c>
      <c r="C4504" s="2" t="s">
        <v>411</v>
      </c>
      <c r="D4504" s="2" t="s">
        <v>406</v>
      </c>
      <c r="E4504" s="2" t="s">
        <v>394</v>
      </c>
      <c r="F4504" s="8" t="s">
        <v>31</v>
      </c>
      <c r="G4504" s="8">
        <v>0</v>
      </c>
      <c r="H4504" s="8">
        <v>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>
        <v>0</v>
      </c>
      <c r="P4504" s="8">
        <v>1</v>
      </c>
      <c r="Q4504" s="8">
        <v>0</v>
      </c>
      <c r="R4504" s="8">
        <v>0</v>
      </c>
      <c r="S4504" s="8">
        <v>0</v>
      </c>
      <c r="T4504" s="8">
        <v>0</v>
      </c>
      <c r="U4504" s="5">
        <v>702050504</v>
      </c>
    </row>
    <row r="4505" spans="1:21" hidden="1" x14ac:dyDescent="0.25">
      <c r="A4505" s="8" t="s">
        <v>5018</v>
      </c>
      <c r="B4505" s="2" t="s">
        <v>4916</v>
      </c>
      <c r="C4505" s="2" t="s">
        <v>411</v>
      </c>
      <c r="D4505" s="2" t="s">
        <v>406</v>
      </c>
      <c r="E4505" s="2" t="s">
        <v>394</v>
      </c>
      <c r="F4505" s="8" t="s">
        <v>31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1</v>
      </c>
      <c r="Q4505" s="8">
        <v>0</v>
      </c>
      <c r="R4505" s="8">
        <v>0</v>
      </c>
      <c r="S4505" s="8">
        <v>0</v>
      </c>
      <c r="T4505" s="8">
        <v>0</v>
      </c>
      <c r="U4505" s="5">
        <v>702050512</v>
      </c>
    </row>
    <row r="4506" spans="1:21" hidden="1" x14ac:dyDescent="0.25">
      <c r="A4506" s="8" t="s">
        <v>5018</v>
      </c>
      <c r="B4506" s="2" t="s">
        <v>4917</v>
      </c>
      <c r="C4506" s="2" t="s">
        <v>411</v>
      </c>
      <c r="D4506" s="2" t="s">
        <v>406</v>
      </c>
      <c r="E4506" s="2" t="s">
        <v>394</v>
      </c>
      <c r="F4506" s="8" t="s">
        <v>31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0</v>
      </c>
      <c r="P4506" s="8">
        <v>1</v>
      </c>
      <c r="Q4506" s="8">
        <v>0</v>
      </c>
      <c r="R4506" s="8">
        <v>0</v>
      </c>
      <c r="S4506" s="8">
        <v>0</v>
      </c>
      <c r="T4506" s="8">
        <v>0</v>
      </c>
      <c r="U4506" s="5">
        <v>702050520</v>
      </c>
    </row>
    <row r="4507" spans="1:21" hidden="1" x14ac:dyDescent="0.25">
      <c r="A4507" s="8" t="s">
        <v>5018</v>
      </c>
      <c r="B4507" s="2" t="s">
        <v>4918</v>
      </c>
      <c r="C4507" s="2" t="s">
        <v>411</v>
      </c>
      <c r="D4507" s="2" t="s">
        <v>406</v>
      </c>
      <c r="E4507" s="2" t="s">
        <v>394</v>
      </c>
      <c r="F4507" s="8" t="s">
        <v>31</v>
      </c>
      <c r="G4507" s="8">
        <v>0</v>
      </c>
      <c r="H4507" s="8">
        <v>1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1</v>
      </c>
      <c r="Q4507" s="8">
        <v>0</v>
      </c>
      <c r="R4507" s="8">
        <v>0</v>
      </c>
      <c r="S4507" s="8">
        <v>0</v>
      </c>
      <c r="T4507" s="8">
        <v>0</v>
      </c>
      <c r="U4507" s="5">
        <v>702050539</v>
      </c>
    </row>
    <row r="4508" spans="1:21" hidden="1" x14ac:dyDescent="0.25">
      <c r="A4508" s="8" t="s">
        <v>5018</v>
      </c>
      <c r="B4508" s="2" t="s">
        <v>4919</v>
      </c>
      <c r="C4508" s="2" t="s">
        <v>411</v>
      </c>
      <c r="D4508" s="2" t="s">
        <v>406</v>
      </c>
      <c r="E4508" s="2" t="s">
        <v>394</v>
      </c>
      <c r="F4508" s="8" t="s">
        <v>31</v>
      </c>
      <c r="G4508" s="8">
        <v>0</v>
      </c>
      <c r="H4508" s="8">
        <v>1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0</v>
      </c>
      <c r="P4508" s="8">
        <v>1</v>
      </c>
      <c r="Q4508" s="8">
        <v>0</v>
      </c>
      <c r="R4508" s="8">
        <v>0</v>
      </c>
      <c r="S4508" s="8">
        <v>0</v>
      </c>
      <c r="T4508" s="8">
        <v>0</v>
      </c>
      <c r="U4508" s="5">
        <v>702050547</v>
      </c>
    </row>
    <row r="4509" spans="1:21" hidden="1" x14ac:dyDescent="0.25">
      <c r="A4509" s="8" t="s">
        <v>5018</v>
      </c>
      <c r="B4509" s="2" t="s">
        <v>4920</v>
      </c>
      <c r="C4509" s="2" t="s">
        <v>411</v>
      </c>
      <c r="D4509" s="2" t="s">
        <v>406</v>
      </c>
      <c r="E4509" s="2" t="s">
        <v>394</v>
      </c>
      <c r="F4509" s="8" t="s">
        <v>31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8">
        <v>0</v>
      </c>
      <c r="T4509" s="8">
        <v>0</v>
      </c>
      <c r="U4509" s="5">
        <v>702050555</v>
      </c>
    </row>
    <row r="4510" spans="1:21" hidden="1" x14ac:dyDescent="0.25">
      <c r="A4510" s="8" t="s">
        <v>5018</v>
      </c>
      <c r="B4510" s="2" t="s">
        <v>4921</v>
      </c>
      <c r="C4510" s="2" t="s">
        <v>411</v>
      </c>
      <c r="D4510" s="2" t="s">
        <v>406</v>
      </c>
      <c r="E4510" s="2" t="s">
        <v>394</v>
      </c>
      <c r="F4510" s="8" t="s">
        <v>31</v>
      </c>
      <c r="G4510" s="8">
        <v>0</v>
      </c>
      <c r="H4510" s="8">
        <v>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1</v>
      </c>
      <c r="Q4510" s="8">
        <v>0</v>
      </c>
      <c r="R4510" s="8">
        <v>0</v>
      </c>
      <c r="S4510" s="8">
        <v>0</v>
      </c>
      <c r="T4510" s="8">
        <v>0</v>
      </c>
      <c r="U4510" s="5">
        <v>702050563</v>
      </c>
    </row>
    <row r="4511" spans="1:21" hidden="1" x14ac:dyDescent="0.25">
      <c r="A4511" s="8" t="s">
        <v>5018</v>
      </c>
      <c r="B4511" s="2" t="s">
        <v>4922</v>
      </c>
      <c r="C4511" s="2" t="s">
        <v>411</v>
      </c>
      <c r="D4511" s="2" t="s">
        <v>406</v>
      </c>
      <c r="E4511" s="2" t="s">
        <v>394</v>
      </c>
      <c r="F4511" s="8" t="s">
        <v>31</v>
      </c>
      <c r="G4511" s="8">
        <v>0</v>
      </c>
      <c r="H4511" s="8">
        <v>1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  <c r="Q4511" s="8">
        <v>0</v>
      </c>
      <c r="R4511" s="8">
        <v>0</v>
      </c>
      <c r="S4511" s="8">
        <v>0</v>
      </c>
      <c r="T4511" s="8">
        <v>0</v>
      </c>
      <c r="U4511" s="5">
        <v>702050571</v>
      </c>
    </row>
    <row r="4512" spans="1:21" hidden="1" x14ac:dyDescent="0.25">
      <c r="A4512" s="8" t="s">
        <v>5018</v>
      </c>
      <c r="B4512" s="2" t="s">
        <v>4923</v>
      </c>
      <c r="C4512" s="2" t="s">
        <v>411</v>
      </c>
      <c r="D4512" s="2" t="s">
        <v>406</v>
      </c>
      <c r="E4512" s="2" t="s">
        <v>394</v>
      </c>
      <c r="F4512" s="8" t="s">
        <v>31</v>
      </c>
      <c r="G4512" s="8">
        <v>0</v>
      </c>
      <c r="H4512" s="8">
        <v>1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5">
        <v>702050580</v>
      </c>
    </row>
    <row r="4513" spans="1:21" hidden="1" x14ac:dyDescent="0.25">
      <c r="A4513" s="8" t="s">
        <v>5018</v>
      </c>
      <c r="B4513" s="2" t="s">
        <v>4924</v>
      </c>
      <c r="C4513" s="2" t="s">
        <v>411</v>
      </c>
      <c r="D4513" s="2" t="s">
        <v>406</v>
      </c>
      <c r="E4513" s="2" t="s">
        <v>394</v>
      </c>
      <c r="F4513" s="8" t="s">
        <v>31</v>
      </c>
      <c r="G4513" s="8">
        <v>0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8">
        <v>0</v>
      </c>
      <c r="T4513" s="8">
        <v>0</v>
      </c>
      <c r="U4513" s="5">
        <v>702050784</v>
      </c>
    </row>
    <row r="4514" spans="1:21" hidden="1" x14ac:dyDescent="0.25">
      <c r="A4514" s="8" t="s">
        <v>5018</v>
      </c>
      <c r="B4514" s="2" t="s">
        <v>4925</v>
      </c>
      <c r="C4514" s="2" t="s">
        <v>411</v>
      </c>
      <c r="D4514" s="2" t="s">
        <v>406</v>
      </c>
      <c r="E4514" s="2" t="s">
        <v>394</v>
      </c>
      <c r="F4514" s="8" t="s">
        <v>31</v>
      </c>
      <c r="G4514" s="8">
        <v>0</v>
      </c>
      <c r="H4514" s="8">
        <v>1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5">
        <v>702050792</v>
      </c>
    </row>
    <row r="4515" spans="1:21" hidden="1" x14ac:dyDescent="0.25">
      <c r="A4515" s="8" t="s">
        <v>5018</v>
      </c>
      <c r="B4515" s="2" t="s">
        <v>4926</v>
      </c>
      <c r="C4515" s="2" t="s">
        <v>411</v>
      </c>
      <c r="D4515" s="2" t="s">
        <v>406</v>
      </c>
      <c r="E4515" s="2" t="s">
        <v>394</v>
      </c>
      <c r="F4515" s="8" t="s">
        <v>31</v>
      </c>
      <c r="G4515" s="8">
        <v>0</v>
      </c>
      <c r="H4515" s="8">
        <v>1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1</v>
      </c>
      <c r="O4515" s="8">
        <v>0</v>
      </c>
      <c r="P4515" s="8">
        <v>1</v>
      </c>
      <c r="Q4515" s="8">
        <v>0</v>
      </c>
      <c r="R4515" s="8">
        <v>0</v>
      </c>
      <c r="S4515" s="8">
        <v>0</v>
      </c>
      <c r="T4515" s="8">
        <v>0</v>
      </c>
      <c r="U4515" s="5">
        <v>702050806</v>
      </c>
    </row>
    <row r="4516" spans="1:21" hidden="1" x14ac:dyDescent="0.25">
      <c r="A4516" s="8" t="s">
        <v>5018</v>
      </c>
      <c r="B4516" s="2" t="s">
        <v>4927</v>
      </c>
      <c r="C4516" s="2" t="s">
        <v>411</v>
      </c>
      <c r="D4516" s="2" t="s">
        <v>406</v>
      </c>
      <c r="E4516" s="2" t="s">
        <v>394</v>
      </c>
      <c r="F4516" s="8" t="s">
        <v>31</v>
      </c>
      <c r="G4516" s="8">
        <v>0</v>
      </c>
      <c r="H4516" s="8">
        <v>1</v>
      </c>
      <c r="I4516" s="8">
        <v>1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1</v>
      </c>
      <c r="Q4516" s="8">
        <v>0</v>
      </c>
      <c r="R4516" s="8">
        <v>0</v>
      </c>
      <c r="S4516" s="8">
        <v>0</v>
      </c>
      <c r="T4516" s="8">
        <v>0</v>
      </c>
      <c r="U4516" s="5">
        <v>702050814</v>
      </c>
    </row>
    <row r="4517" spans="1:21" hidden="1" x14ac:dyDescent="0.25">
      <c r="A4517" s="8" t="s">
        <v>5018</v>
      </c>
      <c r="B4517" s="2" t="s">
        <v>4928</v>
      </c>
      <c r="C4517" s="2" t="s">
        <v>411</v>
      </c>
      <c r="D4517" s="2" t="s">
        <v>406</v>
      </c>
      <c r="E4517" s="2" t="s">
        <v>394</v>
      </c>
      <c r="F4517" s="8" t="s">
        <v>31</v>
      </c>
      <c r="G4517" s="8">
        <v>0</v>
      </c>
      <c r="H4517" s="8">
        <v>1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1</v>
      </c>
      <c r="O4517" s="8">
        <v>0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5">
        <v>702050822</v>
      </c>
    </row>
    <row r="4518" spans="1:21" hidden="1" x14ac:dyDescent="0.25">
      <c r="A4518" s="8" t="s">
        <v>5018</v>
      </c>
      <c r="B4518" s="2" t="s">
        <v>4929</v>
      </c>
      <c r="C4518" s="2" t="s">
        <v>401</v>
      </c>
      <c r="D4518" s="2" t="s">
        <v>406</v>
      </c>
      <c r="E4518" s="2" t="s">
        <v>394</v>
      </c>
      <c r="F4518" s="8" t="s">
        <v>31</v>
      </c>
      <c r="G4518" s="8">
        <v>1</v>
      </c>
      <c r="H4518" s="8">
        <v>1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1</v>
      </c>
      <c r="Q4518" s="8">
        <v>0</v>
      </c>
      <c r="R4518" s="8">
        <v>1</v>
      </c>
      <c r="S4518" s="8">
        <v>1</v>
      </c>
      <c r="T4518" s="8">
        <v>0</v>
      </c>
      <c r="U4518" s="5">
        <v>702060011</v>
      </c>
    </row>
    <row r="4519" spans="1:21" hidden="1" x14ac:dyDescent="0.25">
      <c r="A4519" s="8" t="s">
        <v>5018</v>
      </c>
      <c r="B4519" s="2" t="s">
        <v>4930</v>
      </c>
      <c r="C4519" s="2" t="s">
        <v>401</v>
      </c>
      <c r="D4519" s="2" t="s">
        <v>406</v>
      </c>
      <c r="E4519" s="2" t="s">
        <v>394</v>
      </c>
      <c r="F4519" s="8" t="s">
        <v>31</v>
      </c>
      <c r="G4519" s="8">
        <v>0</v>
      </c>
      <c r="H4519" s="8">
        <v>1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>
        <v>1</v>
      </c>
      <c r="Q4519" s="8">
        <v>0</v>
      </c>
      <c r="R4519" s="8">
        <v>0</v>
      </c>
      <c r="S4519" s="8">
        <v>0</v>
      </c>
      <c r="T4519" s="8">
        <v>0</v>
      </c>
      <c r="U4519" s="5">
        <v>702060020</v>
      </c>
    </row>
    <row r="4520" spans="1:21" hidden="1" x14ac:dyDescent="0.25">
      <c r="A4520" s="8" t="s">
        <v>5018</v>
      </c>
      <c r="B4520" s="2" t="s">
        <v>4931</v>
      </c>
      <c r="C4520" s="2" t="s">
        <v>401</v>
      </c>
      <c r="D4520" s="2" t="s">
        <v>406</v>
      </c>
      <c r="E4520" s="2" t="s">
        <v>394</v>
      </c>
      <c r="F4520" s="8" t="s">
        <v>31</v>
      </c>
      <c r="G4520" s="8">
        <v>0</v>
      </c>
      <c r="H4520" s="8">
        <v>1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5">
        <v>702060038</v>
      </c>
    </row>
    <row r="4521" spans="1:21" hidden="1" x14ac:dyDescent="0.25">
      <c r="A4521" s="8" t="s">
        <v>5018</v>
      </c>
      <c r="B4521" s="2" t="s">
        <v>4932</v>
      </c>
      <c r="C4521" s="2" t="s">
        <v>412</v>
      </c>
      <c r="D4521" s="2" t="s">
        <v>406</v>
      </c>
      <c r="E4521" s="2" t="s">
        <v>394</v>
      </c>
      <c r="F4521" s="8" t="s">
        <v>31</v>
      </c>
      <c r="G4521" s="8">
        <v>1</v>
      </c>
      <c r="H4521" s="8">
        <v>1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1</v>
      </c>
      <c r="O4521" s="8">
        <v>0</v>
      </c>
      <c r="P4521" s="8">
        <v>1</v>
      </c>
      <c r="Q4521" s="8">
        <v>0</v>
      </c>
      <c r="R4521" s="8">
        <v>1</v>
      </c>
      <c r="S4521" s="8">
        <v>1</v>
      </c>
      <c r="T4521" s="8">
        <v>0</v>
      </c>
      <c r="U4521" s="5">
        <v>702070041</v>
      </c>
    </row>
    <row r="4522" spans="1:21" hidden="1" x14ac:dyDescent="0.25">
      <c r="A4522" s="8" t="s">
        <v>5018</v>
      </c>
      <c r="B4522" s="2" t="s">
        <v>4933</v>
      </c>
      <c r="C4522" s="2" t="s">
        <v>412</v>
      </c>
      <c r="D4522" s="2" t="s">
        <v>406</v>
      </c>
      <c r="E4522" s="2" t="s">
        <v>394</v>
      </c>
      <c r="F4522" s="8" t="s">
        <v>31</v>
      </c>
      <c r="G4522" s="8">
        <v>0</v>
      </c>
      <c r="H4522" s="8">
        <v>1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1</v>
      </c>
      <c r="O4522" s="8">
        <v>0</v>
      </c>
      <c r="P4522" s="8">
        <v>1</v>
      </c>
      <c r="Q4522" s="8">
        <v>0</v>
      </c>
      <c r="R4522" s="8">
        <v>0</v>
      </c>
      <c r="S4522" s="8">
        <v>0</v>
      </c>
      <c r="T4522" s="8">
        <v>0</v>
      </c>
      <c r="U4522" s="5">
        <v>702070050</v>
      </c>
    </row>
    <row r="4523" spans="1:21" hidden="1" x14ac:dyDescent="0.25">
      <c r="A4523" s="8" t="s">
        <v>5018</v>
      </c>
      <c r="B4523" s="2" t="s">
        <v>4934</v>
      </c>
      <c r="C4523" s="2" t="s">
        <v>413</v>
      </c>
      <c r="D4523" s="2" t="s">
        <v>406</v>
      </c>
      <c r="E4523" s="2" t="s">
        <v>394</v>
      </c>
      <c r="F4523" s="8" t="s">
        <v>31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1</v>
      </c>
      <c r="O4523" s="8">
        <v>0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5">
        <v>702080012</v>
      </c>
    </row>
    <row r="4524" spans="1:21" hidden="1" x14ac:dyDescent="0.25">
      <c r="A4524" s="8" t="s">
        <v>5018</v>
      </c>
      <c r="B4524" s="2" t="s">
        <v>4935</v>
      </c>
      <c r="C4524" s="2" t="s">
        <v>413</v>
      </c>
      <c r="D4524" s="2" t="s">
        <v>406</v>
      </c>
      <c r="E4524" s="2" t="s">
        <v>394</v>
      </c>
      <c r="F4524" s="8" t="s">
        <v>31</v>
      </c>
      <c r="G4524" s="8">
        <v>0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1</v>
      </c>
      <c r="O4524" s="8">
        <v>0</v>
      </c>
      <c r="P4524" s="8">
        <v>1</v>
      </c>
      <c r="Q4524" s="8">
        <v>0</v>
      </c>
      <c r="R4524" s="8">
        <v>0</v>
      </c>
      <c r="S4524" s="8">
        <v>0</v>
      </c>
      <c r="T4524" s="8">
        <v>0</v>
      </c>
      <c r="U4524" s="5">
        <v>702080020</v>
      </c>
    </row>
    <row r="4525" spans="1:21" hidden="1" x14ac:dyDescent="0.25">
      <c r="A4525" s="8" t="s">
        <v>5018</v>
      </c>
      <c r="B4525" s="2" t="s">
        <v>4936</v>
      </c>
      <c r="C4525" s="2" t="s">
        <v>413</v>
      </c>
      <c r="D4525" s="2" t="s">
        <v>406</v>
      </c>
      <c r="E4525" s="2" t="s">
        <v>394</v>
      </c>
      <c r="F4525" s="8" t="s">
        <v>31</v>
      </c>
      <c r="G4525" s="8">
        <v>0</v>
      </c>
      <c r="H4525" s="8">
        <v>1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1</v>
      </c>
      <c r="O4525" s="8">
        <v>0</v>
      </c>
      <c r="P4525" s="8">
        <v>1</v>
      </c>
      <c r="Q4525" s="8">
        <v>0</v>
      </c>
      <c r="R4525" s="8">
        <v>0</v>
      </c>
      <c r="S4525" s="8">
        <v>0</v>
      </c>
      <c r="T4525" s="8">
        <v>0</v>
      </c>
      <c r="U4525" s="5">
        <v>702080039</v>
      </c>
    </row>
    <row r="4526" spans="1:21" hidden="1" x14ac:dyDescent="0.25">
      <c r="A4526" s="8" t="s">
        <v>5018</v>
      </c>
      <c r="B4526" s="2" t="s">
        <v>4937</v>
      </c>
      <c r="C4526" s="2" t="s">
        <v>414</v>
      </c>
      <c r="D4526" s="2" t="s">
        <v>406</v>
      </c>
      <c r="E4526" s="2" t="s">
        <v>394</v>
      </c>
      <c r="F4526" s="8" t="s">
        <v>31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1</v>
      </c>
      <c r="Q4526" s="8">
        <v>0</v>
      </c>
      <c r="R4526" s="8">
        <v>0</v>
      </c>
      <c r="S4526" s="8">
        <v>0</v>
      </c>
      <c r="T4526" s="8">
        <v>0</v>
      </c>
      <c r="U4526" s="5">
        <v>702090018</v>
      </c>
    </row>
    <row r="4527" spans="1:21" hidden="1" x14ac:dyDescent="0.25">
      <c r="A4527" s="8" t="s">
        <v>5018</v>
      </c>
      <c r="B4527" s="2" t="s">
        <v>4938</v>
      </c>
      <c r="C4527" s="2" t="s">
        <v>414</v>
      </c>
      <c r="D4527" s="2" t="s">
        <v>406</v>
      </c>
      <c r="E4527" s="2" t="s">
        <v>394</v>
      </c>
      <c r="F4527" s="8" t="s">
        <v>31</v>
      </c>
      <c r="G4527" s="8">
        <v>0</v>
      </c>
      <c r="H4527" s="8">
        <v>1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</v>
      </c>
      <c r="O4527" s="8">
        <v>0</v>
      </c>
      <c r="P4527" s="8">
        <v>1</v>
      </c>
      <c r="Q4527" s="8">
        <v>0</v>
      </c>
      <c r="R4527" s="8">
        <v>0</v>
      </c>
      <c r="S4527" s="8">
        <v>0</v>
      </c>
      <c r="T4527" s="8">
        <v>0</v>
      </c>
      <c r="U4527" s="5">
        <v>702090034</v>
      </c>
    </row>
    <row r="4528" spans="1:21" hidden="1" x14ac:dyDescent="0.25">
      <c r="A4528" s="8" t="s">
        <v>5018</v>
      </c>
      <c r="B4528" s="2" t="s">
        <v>4939</v>
      </c>
      <c r="C4528" s="2" t="s">
        <v>414</v>
      </c>
      <c r="D4528" s="2" t="s">
        <v>406</v>
      </c>
      <c r="E4528" s="2" t="s">
        <v>394</v>
      </c>
      <c r="F4528" s="8" t="s">
        <v>31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5">
        <v>702090042</v>
      </c>
    </row>
    <row r="4529" spans="1:21" hidden="1" x14ac:dyDescent="0.25">
      <c r="A4529" s="8" t="s">
        <v>5018</v>
      </c>
      <c r="B4529" s="2" t="s">
        <v>4940</v>
      </c>
      <c r="C4529" s="2" t="s">
        <v>414</v>
      </c>
      <c r="D4529" s="2" t="s">
        <v>406</v>
      </c>
      <c r="E4529" s="2" t="s">
        <v>394</v>
      </c>
      <c r="F4529" s="8" t="s">
        <v>31</v>
      </c>
      <c r="G4529" s="8">
        <v>0</v>
      </c>
      <c r="H4529" s="8">
        <v>1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</v>
      </c>
      <c r="O4529" s="8">
        <v>0</v>
      </c>
      <c r="P4529" s="8">
        <v>1</v>
      </c>
      <c r="Q4529" s="8">
        <v>0</v>
      </c>
      <c r="R4529" s="8">
        <v>0</v>
      </c>
      <c r="S4529" s="8">
        <v>0</v>
      </c>
      <c r="T4529" s="8">
        <v>0</v>
      </c>
      <c r="U4529" s="5">
        <v>702090050</v>
      </c>
    </row>
    <row r="4530" spans="1:21" hidden="1" x14ac:dyDescent="0.25">
      <c r="A4530" s="8" t="s">
        <v>5018</v>
      </c>
      <c r="B4530" s="2" t="s">
        <v>4941</v>
      </c>
      <c r="C4530" s="2" t="s">
        <v>414</v>
      </c>
      <c r="D4530" s="2" t="s">
        <v>406</v>
      </c>
      <c r="E4530" s="2" t="s">
        <v>394</v>
      </c>
      <c r="F4530" s="8" t="s">
        <v>31</v>
      </c>
      <c r="G4530" s="8">
        <v>0</v>
      </c>
      <c r="H4530" s="8">
        <v>1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1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5">
        <v>702090069</v>
      </c>
    </row>
    <row r="4531" spans="1:21" hidden="1" x14ac:dyDescent="0.25">
      <c r="A4531" s="8" t="s">
        <v>5018</v>
      </c>
      <c r="B4531" s="2" t="s">
        <v>4942</v>
      </c>
      <c r="C4531" s="2" t="s">
        <v>414</v>
      </c>
      <c r="D4531" s="2" t="s">
        <v>406</v>
      </c>
      <c r="E4531" s="2" t="s">
        <v>394</v>
      </c>
      <c r="F4531" s="8" t="s">
        <v>31</v>
      </c>
      <c r="G4531" s="8">
        <v>0</v>
      </c>
      <c r="H4531" s="8">
        <v>1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</v>
      </c>
      <c r="O4531" s="8">
        <v>0</v>
      </c>
      <c r="P4531" s="8">
        <v>1</v>
      </c>
      <c r="Q4531" s="8">
        <v>0</v>
      </c>
      <c r="R4531" s="8">
        <v>0</v>
      </c>
      <c r="S4531" s="8">
        <v>0</v>
      </c>
      <c r="T4531" s="8">
        <v>0</v>
      </c>
      <c r="U4531" s="5">
        <v>702090085</v>
      </c>
    </row>
    <row r="4532" spans="1:21" hidden="1" x14ac:dyDescent="0.25">
      <c r="A4532" s="8" t="s">
        <v>5018</v>
      </c>
      <c r="B4532" s="2" t="s">
        <v>4943</v>
      </c>
      <c r="C4532" s="2" t="s">
        <v>414</v>
      </c>
      <c r="D4532" s="2" t="s">
        <v>406</v>
      </c>
      <c r="E4532" s="2" t="s">
        <v>394</v>
      </c>
      <c r="F4532" s="8" t="s">
        <v>31</v>
      </c>
      <c r="G4532" s="8">
        <v>0</v>
      </c>
      <c r="H4532" s="8">
        <v>1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5">
        <v>702090093</v>
      </c>
    </row>
    <row r="4533" spans="1:21" hidden="1" x14ac:dyDescent="0.25">
      <c r="A4533" s="8" t="s">
        <v>5018</v>
      </c>
      <c r="B4533" s="2" t="s">
        <v>4944</v>
      </c>
      <c r="C4533" s="2" t="s">
        <v>415</v>
      </c>
      <c r="D4533" s="2" t="s">
        <v>406</v>
      </c>
      <c r="E4533" s="2" t="s">
        <v>394</v>
      </c>
      <c r="F4533" s="8" t="s">
        <v>31</v>
      </c>
      <c r="G4533" s="8">
        <v>1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1</v>
      </c>
      <c r="S4533" s="8">
        <v>1</v>
      </c>
      <c r="T4533" s="8">
        <v>0</v>
      </c>
      <c r="U4533" s="5">
        <v>702100013</v>
      </c>
    </row>
    <row r="4534" spans="1:21" hidden="1" x14ac:dyDescent="0.25">
      <c r="A4534" s="8" t="s">
        <v>5018</v>
      </c>
      <c r="B4534" s="2" t="s">
        <v>4945</v>
      </c>
      <c r="C4534" s="2" t="s">
        <v>415</v>
      </c>
      <c r="D4534" s="2" t="s">
        <v>406</v>
      </c>
      <c r="E4534" s="2" t="s">
        <v>394</v>
      </c>
      <c r="F4534" s="8" t="s">
        <v>31</v>
      </c>
      <c r="G4534" s="8">
        <v>1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5">
        <v>702100021</v>
      </c>
    </row>
    <row r="4535" spans="1:21" hidden="1" x14ac:dyDescent="0.25">
      <c r="A4535" s="8" t="s">
        <v>5018</v>
      </c>
      <c r="B4535" s="2" t="s">
        <v>4946</v>
      </c>
      <c r="C4535" s="2" t="s">
        <v>415</v>
      </c>
      <c r="D4535" s="2" t="s">
        <v>406</v>
      </c>
      <c r="E4535" s="2" t="s">
        <v>394</v>
      </c>
      <c r="F4535" s="8" t="s">
        <v>31</v>
      </c>
      <c r="G4535" s="8">
        <v>1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1</v>
      </c>
      <c r="S4535" s="8">
        <v>1</v>
      </c>
      <c r="T4535" s="8">
        <v>0</v>
      </c>
      <c r="U4535" s="5">
        <v>702100030</v>
      </c>
    </row>
    <row r="4536" spans="1:21" hidden="1" x14ac:dyDescent="0.25">
      <c r="A4536" s="8" t="s">
        <v>5018</v>
      </c>
      <c r="B4536" s="2" t="s">
        <v>4947</v>
      </c>
      <c r="C4536" s="2" t="s">
        <v>415</v>
      </c>
      <c r="D4536" s="2" t="s">
        <v>406</v>
      </c>
      <c r="E4536" s="2" t="s">
        <v>394</v>
      </c>
      <c r="F4536" s="8" t="s">
        <v>31</v>
      </c>
      <c r="G4536" s="8">
        <v>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1</v>
      </c>
      <c r="T4536" s="8">
        <v>0</v>
      </c>
      <c r="U4536" s="5">
        <v>702100048</v>
      </c>
    </row>
    <row r="4537" spans="1:21" hidden="1" x14ac:dyDescent="0.25">
      <c r="A4537" s="8" t="s">
        <v>5018</v>
      </c>
      <c r="B4537" s="2" t="s">
        <v>4948</v>
      </c>
      <c r="C4537" s="2" t="s">
        <v>415</v>
      </c>
      <c r="D4537" s="2" t="s">
        <v>406</v>
      </c>
      <c r="E4537" s="2" t="s">
        <v>394</v>
      </c>
      <c r="F4537" s="8" t="s">
        <v>31</v>
      </c>
      <c r="G4537" s="8">
        <v>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1</v>
      </c>
      <c r="S4537" s="8">
        <v>1</v>
      </c>
      <c r="T4537" s="8">
        <v>0</v>
      </c>
      <c r="U4537" s="5">
        <v>702100056</v>
      </c>
    </row>
    <row r="4538" spans="1:21" hidden="1" x14ac:dyDescent="0.25">
      <c r="A4538" s="8" t="s">
        <v>5018</v>
      </c>
      <c r="B4538" s="2" t="s">
        <v>4949</v>
      </c>
      <c r="C4538" s="2" t="s">
        <v>415</v>
      </c>
      <c r="D4538" s="2" t="s">
        <v>406</v>
      </c>
      <c r="E4538" s="2" t="s">
        <v>394</v>
      </c>
      <c r="F4538" s="8" t="s">
        <v>31</v>
      </c>
      <c r="G4538" s="8">
        <v>1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1</v>
      </c>
      <c r="S4538" s="8">
        <v>1</v>
      </c>
      <c r="T4538" s="8">
        <v>0</v>
      </c>
      <c r="U4538" s="5">
        <v>702100064</v>
      </c>
    </row>
    <row r="4539" spans="1:21" hidden="1" x14ac:dyDescent="0.25">
      <c r="A4539" s="8" t="s">
        <v>5018</v>
      </c>
      <c r="B4539" s="2" t="s">
        <v>4950</v>
      </c>
      <c r="C4539" s="2" t="s">
        <v>415</v>
      </c>
      <c r="D4539" s="2" t="s">
        <v>406</v>
      </c>
      <c r="E4539" s="2" t="s">
        <v>394</v>
      </c>
      <c r="F4539" s="8" t="s">
        <v>31</v>
      </c>
      <c r="G4539" s="8">
        <v>1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1</v>
      </c>
      <c r="S4539" s="8">
        <v>1</v>
      </c>
      <c r="T4539" s="8">
        <v>0</v>
      </c>
      <c r="U4539" s="5">
        <v>702100072</v>
      </c>
    </row>
    <row r="4540" spans="1:21" hidden="1" x14ac:dyDescent="0.25">
      <c r="A4540" s="8" t="s">
        <v>5018</v>
      </c>
      <c r="B4540" s="2" t="s">
        <v>4951</v>
      </c>
      <c r="C4540" s="2" t="s">
        <v>415</v>
      </c>
      <c r="D4540" s="2" t="s">
        <v>406</v>
      </c>
      <c r="E4540" s="2" t="s">
        <v>394</v>
      </c>
      <c r="F4540" s="8" t="s">
        <v>31</v>
      </c>
      <c r="G4540" s="8">
        <v>1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1</v>
      </c>
      <c r="T4540" s="8">
        <v>0</v>
      </c>
      <c r="U4540" s="5">
        <v>702100080</v>
      </c>
    </row>
    <row r="4541" spans="1:21" hidden="1" x14ac:dyDescent="0.25">
      <c r="A4541" s="8" t="s">
        <v>5018</v>
      </c>
      <c r="B4541" s="2" t="s">
        <v>4952</v>
      </c>
      <c r="C4541" s="2" t="s">
        <v>415</v>
      </c>
      <c r="D4541" s="2" t="s">
        <v>406</v>
      </c>
      <c r="E4541" s="2" t="s">
        <v>394</v>
      </c>
      <c r="F4541" s="8" t="s">
        <v>31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1</v>
      </c>
      <c r="S4541" s="8">
        <v>1</v>
      </c>
      <c r="T4541" s="8">
        <v>0</v>
      </c>
      <c r="U4541" s="5">
        <v>702100099</v>
      </c>
    </row>
    <row r="4542" spans="1:21" hidden="1" x14ac:dyDescent="0.25">
      <c r="A4542" s="8" t="s">
        <v>5018</v>
      </c>
      <c r="B4542" s="2" t="s">
        <v>4953</v>
      </c>
      <c r="C4542" s="2" t="s">
        <v>415</v>
      </c>
      <c r="D4542" s="2" t="s">
        <v>406</v>
      </c>
      <c r="E4542" s="2" t="s">
        <v>394</v>
      </c>
      <c r="F4542" s="8" t="s">
        <v>31</v>
      </c>
      <c r="G4542" s="8">
        <v>1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1</v>
      </c>
      <c r="T4542" s="8">
        <v>0</v>
      </c>
      <c r="U4542" s="5">
        <v>702100102</v>
      </c>
    </row>
    <row r="4543" spans="1:21" hidden="1" x14ac:dyDescent="0.25">
      <c r="A4543" s="8" t="s">
        <v>5018</v>
      </c>
      <c r="B4543" s="2" t="s">
        <v>4954</v>
      </c>
      <c r="C4543" s="2" t="s">
        <v>405</v>
      </c>
      <c r="D4543" s="2" t="s">
        <v>406</v>
      </c>
      <c r="E4543" s="2" t="s">
        <v>394</v>
      </c>
      <c r="F4543" s="8" t="s">
        <v>31</v>
      </c>
      <c r="G4543" s="8">
        <v>0</v>
      </c>
      <c r="H4543" s="8">
        <v>1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1</v>
      </c>
      <c r="O4543" s="8">
        <v>0</v>
      </c>
      <c r="P4543" s="8">
        <v>1</v>
      </c>
      <c r="Q4543" s="8">
        <v>0</v>
      </c>
      <c r="R4543" s="8">
        <v>0</v>
      </c>
      <c r="S4543" s="8">
        <v>0</v>
      </c>
      <c r="T4543" s="8">
        <v>0</v>
      </c>
      <c r="U4543" s="5">
        <v>702110019</v>
      </c>
    </row>
    <row r="4544" spans="1:21" hidden="1" x14ac:dyDescent="0.25">
      <c r="A4544" s="8" t="s">
        <v>5018</v>
      </c>
      <c r="B4544" s="2" t="s">
        <v>4955</v>
      </c>
      <c r="C4544" s="2" t="s">
        <v>405</v>
      </c>
      <c r="D4544" s="2" t="s">
        <v>406</v>
      </c>
      <c r="E4544" s="2" t="s">
        <v>394</v>
      </c>
      <c r="F4544" s="8" t="s">
        <v>31</v>
      </c>
      <c r="G4544" s="8">
        <v>0</v>
      </c>
      <c r="H4544" s="8">
        <v>1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0</v>
      </c>
      <c r="R4544" s="8">
        <v>0</v>
      </c>
      <c r="S4544" s="8">
        <v>0</v>
      </c>
      <c r="T4544" s="8">
        <v>0</v>
      </c>
      <c r="U4544" s="5">
        <v>702110027</v>
      </c>
    </row>
    <row r="4545" spans="1:21" hidden="1" x14ac:dyDescent="0.25">
      <c r="A4545" s="8" t="s">
        <v>5018</v>
      </c>
      <c r="B4545" s="2" t="s">
        <v>4956</v>
      </c>
      <c r="C4545" s="2" t="s">
        <v>405</v>
      </c>
      <c r="D4545" s="2" t="s">
        <v>406</v>
      </c>
      <c r="E4545" s="2" t="s">
        <v>394</v>
      </c>
      <c r="F4545" s="8" t="s">
        <v>31</v>
      </c>
      <c r="G4545" s="8">
        <v>0</v>
      </c>
      <c r="H4545" s="8">
        <v>1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1</v>
      </c>
      <c r="O4545" s="8">
        <v>0</v>
      </c>
      <c r="P4545" s="8">
        <v>1</v>
      </c>
      <c r="Q4545" s="8">
        <v>0</v>
      </c>
      <c r="R4545" s="8">
        <v>0</v>
      </c>
      <c r="S4545" s="8">
        <v>0</v>
      </c>
      <c r="T4545" s="8">
        <v>0</v>
      </c>
      <c r="U4545" s="5">
        <v>702110035</v>
      </c>
    </row>
    <row r="4546" spans="1:21" hidden="1" x14ac:dyDescent="0.25">
      <c r="A4546" s="8" t="s">
        <v>5018</v>
      </c>
      <c r="B4546" s="2" t="s">
        <v>4957</v>
      </c>
      <c r="C4546" s="2" t="s">
        <v>405</v>
      </c>
      <c r="D4546" s="2" t="s">
        <v>406</v>
      </c>
      <c r="E4546" s="2" t="s">
        <v>394</v>
      </c>
      <c r="F4546" s="8" t="s">
        <v>31</v>
      </c>
      <c r="G4546" s="8">
        <v>0</v>
      </c>
      <c r="H4546" s="8">
        <v>1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1</v>
      </c>
      <c r="O4546" s="8">
        <v>0</v>
      </c>
      <c r="P4546" s="8">
        <v>1</v>
      </c>
      <c r="Q4546" s="8">
        <v>0</v>
      </c>
      <c r="R4546" s="8">
        <v>0</v>
      </c>
      <c r="S4546" s="8">
        <v>0</v>
      </c>
      <c r="T4546" s="8">
        <v>0</v>
      </c>
      <c r="U4546" s="5">
        <v>702110043</v>
      </c>
    </row>
    <row r="4547" spans="1:21" hidden="1" x14ac:dyDescent="0.25">
      <c r="A4547" s="8" t="s">
        <v>5018</v>
      </c>
      <c r="B4547" s="2" t="s">
        <v>4958</v>
      </c>
      <c r="C4547" s="2" t="s">
        <v>416</v>
      </c>
      <c r="D4547" s="2" t="s">
        <v>406</v>
      </c>
      <c r="E4547" s="2" t="s">
        <v>394</v>
      </c>
      <c r="F4547" s="8" t="s">
        <v>31</v>
      </c>
      <c r="G4547" s="8">
        <v>0</v>
      </c>
      <c r="H4547" s="8">
        <v>1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</v>
      </c>
      <c r="O4547" s="8">
        <v>0</v>
      </c>
      <c r="P4547" s="8">
        <v>1</v>
      </c>
      <c r="Q4547" s="8">
        <v>0</v>
      </c>
      <c r="R4547" s="8">
        <v>0</v>
      </c>
      <c r="S4547" s="8">
        <v>0</v>
      </c>
      <c r="T4547" s="8">
        <v>0</v>
      </c>
      <c r="U4547" s="5">
        <v>702120014</v>
      </c>
    </row>
    <row r="4548" spans="1:21" hidden="1" x14ac:dyDescent="0.25">
      <c r="A4548" s="8" t="s">
        <v>5018</v>
      </c>
      <c r="B4548" s="2" t="s">
        <v>4959</v>
      </c>
      <c r="C4548" s="2" t="s">
        <v>416</v>
      </c>
      <c r="D4548" s="2" t="s">
        <v>406</v>
      </c>
      <c r="E4548" s="2" t="s">
        <v>394</v>
      </c>
      <c r="F4548" s="8" t="s">
        <v>31</v>
      </c>
      <c r="G4548" s="8">
        <v>0</v>
      </c>
      <c r="H4548" s="8">
        <v>1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1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5">
        <v>702120022</v>
      </c>
    </row>
    <row r="4549" spans="1:21" hidden="1" x14ac:dyDescent="0.25">
      <c r="A4549" s="8" t="s">
        <v>5018</v>
      </c>
      <c r="B4549" s="2" t="s">
        <v>4960</v>
      </c>
      <c r="C4549" s="2" t="s">
        <v>416</v>
      </c>
      <c r="D4549" s="2" t="s">
        <v>406</v>
      </c>
      <c r="E4549" s="2" t="s">
        <v>394</v>
      </c>
      <c r="F4549" s="8" t="s">
        <v>31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1</v>
      </c>
      <c r="Q4549" s="8">
        <v>0</v>
      </c>
      <c r="R4549" s="8">
        <v>0</v>
      </c>
      <c r="S4549" s="8">
        <v>0</v>
      </c>
      <c r="T4549" s="8">
        <v>0</v>
      </c>
      <c r="U4549" s="5">
        <v>702120030</v>
      </c>
    </row>
    <row r="4550" spans="1:21" hidden="1" x14ac:dyDescent="0.25">
      <c r="A4550" s="8" t="s">
        <v>5018</v>
      </c>
      <c r="B4550" s="2" t="s">
        <v>4961</v>
      </c>
      <c r="C4550" s="2" t="s">
        <v>416</v>
      </c>
      <c r="D4550" s="2" t="s">
        <v>406</v>
      </c>
      <c r="E4550" s="2" t="s">
        <v>394</v>
      </c>
      <c r="F4550" s="8" t="s">
        <v>31</v>
      </c>
      <c r="G4550" s="8">
        <v>0</v>
      </c>
      <c r="H4550" s="8">
        <v>1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1</v>
      </c>
      <c r="Q4550" s="8">
        <v>0</v>
      </c>
      <c r="R4550" s="8">
        <v>0</v>
      </c>
      <c r="S4550" s="8">
        <v>0</v>
      </c>
      <c r="T4550" s="8">
        <v>0</v>
      </c>
      <c r="U4550" s="5">
        <v>702120049</v>
      </c>
    </row>
    <row r="4551" spans="1:21" hidden="1" x14ac:dyDescent="0.25">
      <c r="A4551" s="8" t="s">
        <v>5018</v>
      </c>
      <c r="B4551" s="2" t="s">
        <v>4962</v>
      </c>
      <c r="C4551" s="2" t="s">
        <v>416</v>
      </c>
      <c r="D4551" s="2" t="s">
        <v>406</v>
      </c>
      <c r="E4551" s="2" t="s">
        <v>394</v>
      </c>
      <c r="F4551" s="8" t="s">
        <v>31</v>
      </c>
      <c r="G4551" s="8">
        <v>0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1</v>
      </c>
      <c r="O4551" s="8">
        <v>0</v>
      </c>
      <c r="P4551" s="8">
        <v>1</v>
      </c>
      <c r="Q4551" s="8">
        <v>0</v>
      </c>
      <c r="R4551" s="8">
        <v>0</v>
      </c>
      <c r="S4551" s="8">
        <v>0</v>
      </c>
      <c r="T4551" s="8">
        <v>0</v>
      </c>
      <c r="U4551" s="5">
        <v>702120057</v>
      </c>
    </row>
    <row r="4552" spans="1:21" hidden="1" x14ac:dyDescent="0.25">
      <c r="A4552" s="8" t="s">
        <v>5018</v>
      </c>
      <c r="B4552" s="2" t="s">
        <v>4963</v>
      </c>
      <c r="C4552" s="2" t="s">
        <v>416</v>
      </c>
      <c r="D4552" s="2" t="s">
        <v>406</v>
      </c>
      <c r="E4552" s="2" t="s">
        <v>394</v>
      </c>
      <c r="F4552" s="8" t="s">
        <v>31</v>
      </c>
      <c r="G4552" s="8">
        <v>1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  <c r="Q4552" s="8">
        <v>0</v>
      </c>
      <c r="R4552" s="8">
        <v>1</v>
      </c>
      <c r="S4552" s="8">
        <v>1</v>
      </c>
      <c r="T4552" s="8">
        <v>0</v>
      </c>
      <c r="U4552" s="5">
        <v>702120065</v>
      </c>
    </row>
    <row r="4553" spans="1:21" hidden="1" x14ac:dyDescent="0.25">
      <c r="A4553" s="8" t="s">
        <v>5018</v>
      </c>
      <c r="B4553" s="2" t="s">
        <v>4964</v>
      </c>
      <c r="C4553" s="2" t="s">
        <v>419</v>
      </c>
      <c r="D4553" s="2" t="s">
        <v>418</v>
      </c>
      <c r="E4553" s="2" t="s">
        <v>417</v>
      </c>
      <c r="F4553" s="8" t="s">
        <v>23</v>
      </c>
      <c r="G4553" s="8">
        <v>1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5">
        <v>801010012</v>
      </c>
    </row>
    <row r="4554" spans="1:21" hidden="1" x14ac:dyDescent="0.25">
      <c r="A4554" s="8" t="s">
        <v>5018</v>
      </c>
      <c r="B4554" s="2" t="s">
        <v>4965</v>
      </c>
      <c r="C4554" s="2" t="s">
        <v>419</v>
      </c>
      <c r="D4554" s="2" t="s">
        <v>418</v>
      </c>
      <c r="E4554" s="2" t="s">
        <v>417</v>
      </c>
      <c r="F4554" s="8" t="s">
        <v>23</v>
      </c>
      <c r="G4554" s="8">
        <v>1</v>
      </c>
      <c r="H4554" s="8">
        <v>0</v>
      </c>
      <c r="I4554" s="8">
        <v>0</v>
      </c>
      <c r="J4554" s="8">
        <v>1</v>
      </c>
      <c r="K4554" s="8">
        <v>1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5">
        <v>801010020</v>
      </c>
    </row>
    <row r="4555" spans="1:21" hidden="1" x14ac:dyDescent="0.25">
      <c r="A4555" s="8" t="s">
        <v>5018</v>
      </c>
      <c r="B4555" s="2" t="s">
        <v>4966</v>
      </c>
      <c r="C4555" s="2" t="s">
        <v>419</v>
      </c>
      <c r="D4555" s="2" t="s">
        <v>418</v>
      </c>
      <c r="E4555" s="2" t="s">
        <v>417</v>
      </c>
      <c r="F4555" s="8" t="s">
        <v>31</v>
      </c>
      <c r="G4555" s="8">
        <v>0</v>
      </c>
      <c r="H4555" s="8">
        <v>1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5">
        <v>801010039</v>
      </c>
    </row>
    <row r="4556" spans="1:21" hidden="1" x14ac:dyDescent="0.25">
      <c r="A4556" s="8" t="s">
        <v>5018</v>
      </c>
      <c r="B4556" s="2" t="s">
        <v>4967</v>
      </c>
      <c r="C4556" s="2" t="s">
        <v>419</v>
      </c>
      <c r="D4556" s="2" t="s">
        <v>418</v>
      </c>
      <c r="E4556" s="2" t="s">
        <v>417</v>
      </c>
      <c r="F4556" s="8" t="s">
        <v>31</v>
      </c>
      <c r="G4556" s="8">
        <v>0</v>
      </c>
      <c r="H4556" s="8">
        <v>1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5">
        <v>801010047</v>
      </c>
    </row>
    <row r="4557" spans="1:21" hidden="1" x14ac:dyDescent="0.25">
      <c r="A4557" s="8" t="s">
        <v>5018</v>
      </c>
      <c r="B4557" s="2" t="s">
        <v>4968</v>
      </c>
      <c r="C4557" s="2" t="s">
        <v>421</v>
      </c>
      <c r="D4557" s="2" t="s">
        <v>420</v>
      </c>
      <c r="E4557" s="2" t="s">
        <v>417</v>
      </c>
      <c r="F4557" s="8" t="s">
        <v>31</v>
      </c>
      <c r="G4557" s="8">
        <v>0</v>
      </c>
      <c r="H4557" s="8">
        <v>1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>
        <v>0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5">
        <v>802010016</v>
      </c>
    </row>
    <row r="4558" spans="1:21" hidden="1" x14ac:dyDescent="0.25">
      <c r="A4558" s="8" t="s">
        <v>5018</v>
      </c>
      <c r="B4558" s="2" t="s">
        <v>4969</v>
      </c>
      <c r="C4558" s="2" t="s">
        <v>421</v>
      </c>
      <c r="D4558" s="2" t="s">
        <v>420</v>
      </c>
      <c r="E4558" s="2" t="s">
        <v>417</v>
      </c>
      <c r="F4558" s="8" t="s">
        <v>31</v>
      </c>
      <c r="G4558" s="8">
        <v>0</v>
      </c>
      <c r="H4558" s="8">
        <v>1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1</v>
      </c>
      <c r="O4558" s="8">
        <v>0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5">
        <v>802010024</v>
      </c>
    </row>
    <row r="4559" spans="1:21" hidden="1" x14ac:dyDescent="0.25">
      <c r="A4559" s="8" t="s">
        <v>5018</v>
      </c>
      <c r="B4559" s="2" t="s">
        <v>4970</v>
      </c>
      <c r="C4559" s="2" t="s">
        <v>421</v>
      </c>
      <c r="D4559" s="2" t="s">
        <v>420</v>
      </c>
      <c r="E4559" s="2" t="s">
        <v>417</v>
      </c>
      <c r="F4559" s="8" t="s">
        <v>31</v>
      </c>
      <c r="G4559" s="8">
        <v>0</v>
      </c>
      <c r="H4559" s="8">
        <v>1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1</v>
      </c>
      <c r="O4559" s="8">
        <v>0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5">
        <v>802010032</v>
      </c>
    </row>
    <row r="4560" spans="1:21" hidden="1" x14ac:dyDescent="0.25">
      <c r="A4560" s="8" t="s">
        <v>5018</v>
      </c>
      <c r="B4560" s="2" t="s">
        <v>4971</v>
      </c>
      <c r="C4560" s="2" t="s">
        <v>421</v>
      </c>
      <c r="D4560" s="2" t="s">
        <v>420</v>
      </c>
      <c r="E4560" s="2" t="s">
        <v>417</v>
      </c>
      <c r="F4560" s="8" t="s">
        <v>31</v>
      </c>
      <c r="G4560" s="8">
        <v>0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5">
        <v>802010040</v>
      </c>
    </row>
    <row r="4561" spans="1:21" hidden="1" x14ac:dyDescent="0.25">
      <c r="A4561" s="8" t="s">
        <v>5018</v>
      </c>
      <c r="B4561" s="2" t="s">
        <v>4972</v>
      </c>
      <c r="C4561" s="2" t="s">
        <v>421</v>
      </c>
      <c r="D4561" s="2" t="s">
        <v>420</v>
      </c>
      <c r="E4561" s="2" t="s">
        <v>417</v>
      </c>
      <c r="F4561" s="8" t="s">
        <v>31</v>
      </c>
      <c r="G4561" s="8">
        <v>0</v>
      </c>
      <c r="H4561" s="8">
        <v>1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1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0</v>
      </c>
      <c r="U4561" s="5">
        <v>802010059</v>
      </c>
    </row>
    <row r="4562" spans="1:21" hidden="1" x14ac:dyDescent="0.25">
      <c r="A4562" s="8" t="s">
        <v>5018</v>
      </c>
      <c r="B4562" s="2" t="s">
        <v>4973</v>
      </c>
      <c r="C4562" s="2" t="s">
        <v>421</v>
      </c>
      <c r="D4562" s="2" t="s">
        <v>420</v>
      </c>
      <c r="E4562" s="2" t="s">
        <v>417</v>
      </c>
      <c r="F4562" s="8" t="s">
        <v>31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  <c r="Q4562" s="8">
        <v>0</v>
      </c>
      <c r="R4562" s="8">
        <v>0</v>
      </c>
      <c r="S4562" s="8">
        <v>0</v>
      </c>
      <c r="T4562" s="8">
        <v>0</v>
      </c>
      <c r="U4562" s="5">
        <v>802010067</v>
      </c>
    </row>
    <row r="4563" spans="1:21" hidden="1" x14ac:dyDescent="0.25">
      <c r="A4563" s="8" t="s">
        <v>5018</v>
      </c>
      <c r="B4563" s="2" t="s">
        <v>4974</v>
      </c>
      <c r="C4563" s="2" t="s">
        <v>421</v>
      </c>
      <c r="D4563" s="2" t="s">
        <v>420</v>
      </c>
      <c r="E4563" s="2" t="s">
        <v>417</v>
      </c>
      <c r="F4563" s="8" t="s">
        <v>31</v>
      </c>
      <c r="G4563" s="8">
        <v>0</v>
      </c>
      <c r="H4563" s="8">
        <v>1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5">
        <v>802010075</v>
      </c>
    </row>
    <row r="4564" spans="1:21" hidden="1" x14ac:dyDescent="0.25">
      <c r="A4564" s="8" t="s">
        <v>5018</v>
      </c>
      <c r="B4564" s="2" t="s">
        <v>4975</v>
      </c>
      <c r="C4564" s="2" t="s">
        <v>421</v>
      </c>
      <c r="D4564" s="2" t="s">
        <v>420</v>
      </c>
      <c r="E4564" s="2" t="s">
        <v>417</v>
      </c>
      <c r="F4564" s="8" t="s">
        <v>31</v>
      </c>
      <c r="G4564" s="8">
        <v>0</v>
      </c>
      <c r="H4564" s="8">
        <v>1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0</v>
      </c>
      <c r="U4564" s="5">
        <v>802010083</v>
      </c>
    </row>
    <row r="4565" spans="1:21" hidden="1" x14ac:dyDescent="0.25">
      <c r="A4565" s="8" t="s">
        <v>5018</v>
      </c>
      <c r="B4565" s="2" t="s">
        <v>4976</v>
      </c>
      <c r="C4565" s="2" t="s">
        <v>421</v>
      </c>
      <c r="D4565" s="2" t="s">
        <v>420</v>
      </c>
      <c r="E4565" s="2" t="s">
        <v>417</v>
      </c>
      <c r="F4565" s="8" t="s">
        <v>31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0</v>
      </c>
      <c r="P4565" s="8">
        <v>1</v>
      </c>
      <c r="Q4565" s="8">
        <v>0</v>
      </c>
      <c r="R4565" s="8">
        <v>0</v>
      </c>
      <c r="S4565" s="8">
        <v>0</v>
      </c>
      <c r="T4565" s="8">
        <v>0</v>
      </c>
      <c r="U4565" s="5">
        <v>802010091</v>
      </c>
    </row>
    <row r="4566" spans="1:21" hidden="1" x14ac:dyDescent="0.25">
      <c r="A4566" s="8" t="s">
        <v>5018</v>
      </c>
      <c r="B4566" s="2" t="s">
        <v>4977</v>
      </c>
      <c r="C4566" s="2" t="s">
        <v>421</v>
      </c>
      <c r="D4566" s="2" t="s">
        <v>420</v>
      </c>
      <c r="E4566" s="2" t="s">
        <v>417</v>
      </c>
      <c r="F4566" s="8" t="s">
        <v>31</v>
      </c>
      <c r="G4566" s="8">
        <v>0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5">
        <v>802010105</v>
      </c>
    </row>
    <row r="4567" spans="1:21" hidden="1" x14ac:dyDescent="0.25">
      <c r="A4567" s="8" t="s">
        <v>5018</v>
      </c>
      <c r="B4567" s="2" t="s">
        <v>4978</v>
      </c>
      <c r="C4567" s="2" t="s">
        <v>421</v>
      </c>
      <c r="D4567" s="2" t="s">
        <v>420</v>
      </c>
      <c r="E4567" s="2" t="s">
        <v>417</v>
      </c>
      <c r="F4567" s="8" t="s">
        <v>31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0</v>
      </c>
      <c r="T4567" s="8">
        <v>0</v>
      </c>
      <c r="U4567" s="5">
        <v>802010113</v>
      </c>
    </row>
    <row r="4568" spans="1:21" hidden="1" x14ac:dyDescent="0.25">
      <c r="A4568" s="8" t="s">
        <v>5018</v>
      </c>
      <c r="B4568" s="2" t="s">
        <v>4979</v>
      </c>
      <c r="C4568" s="2" t="s">
        <v>5008</v>
      </c>
      <c r="D4568" s="2" t="s">
        <v>5009</v>
      </c>
      <c r="E4568" s="2" t="s">
        <v>5010</v>
      </c>
      <c r="F4568" s="8" t="s">
        <v>23</v>
      </c>
      <c r="G4568" s="8">
        <v>1</v>
      </c>
      <c r="H4568" s="8">
        <v>0</v>
      </c>
      <c r="I4568" s="8">
        <v>0</v>
      </c>
      <c r="J4568" s="8">
        <v>1</v>
      </c>
      <c r="K4568" s="8">
        <v>0</v>
      </c>
      <c r="L4568" s="8">
        <v>1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5">
        <v>802010121</v>
      </c>
    </row>
    <row r="4569" spans="1:21" hidden="1" x14ac:dyDescent="0.25">
      <c r="A4569" s="8" t="s">
        <v>5018</v>
      </c>
      <c r="B4569" s="2" t="s">
        <v>4980</v>
      </c>
      <c r="C4569" s="2" t="s">
        <v>5008</v>
      </c>
      <c r="D4569" s="2" t="s">
        <v>5009</v>
      </c>
      <c r="E4569" s="2" t="s">
        <v>5010</v>
      </c>
      <c r="F4569" s="8" t="s">
        <v>24</v>
      </c>
      <c r="G4569" s="8">
        <v>1</v>
      </c>
      <c r="H4569" s="8">
        <v>0</v>
      </c>
      <c r="I4569" s="8">
        <v>0</v>
      </c>
      <c r="J4569" s="8">
        <v>1</v>
      </c>
      <c r="K4569" s="8">
        <v>0</v>
      </c>
      <c r="L4569" s="8">
        <v>1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5">
        <v>802010130</v>
      </c>
    </row>
    <row r="4570" spans="1:21" hidden="1" x14ac:dyDescent="0.25">
      <c r="A4570" s="8" t="s">
        <v>5018</v>
      </c>
      <c r="B4570" s="2" t="s">
        <v>4981</v>
      </c>
      <c r="C4570" s="2" t="s">
        <v>5008</v>
      </c>
      <c r="D4570" s="2" t="s">
        <v>5009</v>
      </c>
      <c r="E4570" s="2" t="s">
        <v>5010</v>
      </c>
      <c r="F4570" s="8" t="s">
        <v>23</v>
      </c>
      <c r="G4570" s="8">
        <v>1</v>
      </c>
      <c r="H4570" s="8">
        <v>0</v>
      </c>
      <c r="I4570" s="8">
        <v>0</v>
      </c>
      <c r="J4570" s="8">
        <v>1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5">
        <v>802010148</v>
      </c>
    </row>
    <row r="4571" spans="1:21" hidden="1" x14ac:dyDescent="0.25">
      <c r="A4571" s="8" t="s">
        <v>5018</v>
      </c>
      <c r="B4571" s="2" t="s">
        <v>4982</v>
      </c>
      <c r="C4571" s="2" t="s">
        <v>5011</v>
      </c>
      <c r="D4571" s="2" t="s">
        <v>5009</v>
      </c>
      <c r="E4571" s="2" t="s">
        <v>5010</v>
      </c>
      <c r="F4571" s="8" t="s">
        <v>23</v>
      </c>
      <c r="G4571" s="8">
        <v>1</v>
      </c>
      <c r="H4571" s="8">
        <v>0</v>
      </c>
      <c r="I4571" s="8">
        <v>0</v>
      </c>
      <c r="J4571" s="8">
        <v>1</v>
      </c>
      <c r="K4571" s="8">
        <v>0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5">
        <v>802010156</v>
      </c>
    </row>
    <row r="4572" spans="1:21" hidden="1" x14ac:dyDescent="0.25">
      <c r="A4572" s="8" t="s">
        <v>5018</v>
      </c>
      <c r="B4572" s="2" t="s">
        <v>4983</v>
      </c>
      <c r="C4572" s="2" t="s">
        <v>5011</v>
      </c>
      <c r="D4572" s="2" t="s">
        <v>5009</v>
      </c>
      <c r="E4572" s="2" t="s">
        <v>5010</v>
      </c>
      <c r="F4572" s="8" t="s">
        <v>23</v>
      </c>
      <c r="G4572" s="8">
        <v>1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5">
        <v>802010164</v>
      </c>
    </row>
    <row r="4573" spans="1:21" hidden="1" x14ac:dyDescent="0.25">
      <c r="A4573" s="8" t="s">
        <v>5018</v>
      </c>
      <c r="B4573" s="2" t="s">
        <v>4984</v>
      </c>
      <c r="C4573" s="2" t="s">
        <v>5011</v>
      </c>
      <c r="D4573" s="2" t="s">
        <v>5009</v>
      </c>
      <c r="E4573" s="2" t="s">
        <v>5010</v>
      </c>
      <c r="F4573" s="8" t="s">
        <v>23</v>
      </c>
      <c r="G4573" s="8">
        <v>1</v>
      </c>
      <c r="H4573" s="8">
        <v>0</v>
      </c>
      <c r="I4573" s="8">
        <v>0</v>
      </c>
      <c r="J4573" s="8">
        <v>1</v>
      </c>
      <c r="K4573" s="8">
        <v>0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5">
        <v>802010199</v>
      </c>
    </row>
    <row r="4574" spans="1:21" hidden="1" x14ac:dyDescent="0.25">
      <c r="A4574" s="8" t="s">
        <v>5018</v>
      </c>
      <c r="B4574" s="2" t="s">
        <v>4985</v>
      </c>
      <c r="C4574" s="2" t="s">
        <v>5011</v>
      </c>
      <c r="D4574" s="2" t="s">
        <v>5009</v>
      </c>
      <c r="E4574" s="2" t="s">
        <v>5010</v>
      </c>
      <c r="F4574" s="8" t="s">
        <v>23</v>
      </c>
      <c r="G4574" s="8">
        <v>1</v>
      </c>
      <c r="H4574" s="8">
        <v>0</v>
      </c>
      <c r="I4574" s="8">
        <v>0</v>
      </c>
      <c r="J4574" s="8">
        <v>1</v>
      </c>
      <c r="K4574" s="8">
        <v>0</v>
      </c>
      <c r="L4574" s="8">
        <v>1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5">
        <v>802010210</v>
      </c>
    </row>
    <row r="4575" spans="1:21" hidden="1" x14ac:dyDescent="0.25">
      <c r="A4575" s="8" t="s">
        <v>5018</v>
      </c>
      <c r="B4575" s="2" t="s">
        <v>4986</v>
      </c>
      <c r="C4575" s="2" t="s">
        <v>5011</v>
      </c>
      <c r="D4575" s="2" t="s">
        <v>5009</v>
      </c>
      <c r="E4575" s="2" t="s">
        <v>5010</v>
      </c>
      <c r="F4575" s="8" t="s">
        <v>23</v>
      </c>
      <c r="G4575" s="8">
        <v>1</v>
      </c>
      <c r="H4575" s="8">
        <v>0</v>
      </c>
      <c r="I4575" s="8">
        <v>0</v>
      </c>
      <c r="J4575" s="8">
        <v>1</v>
      </c>
      <c r="K4575" s="8">
        <v>1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5">
        <v>802010229</v>
      </c>
    </row>
    <row r="4576" spans="1:21" hidden="1" x14ac:dyDescent="0.25">
      <c r="A4576" s="8" t="s">
        <v>5018</v>
      </c>
      <c r="B4576" s="2" t="s">
        <v>4987</v>
      </c>
      <c r="C4576" s="2" t="s">
        <v>5011</v>
      </c>
      <c r="D4576" s="2" t="s">
        <v>5009</v>
      </c>
      <c r="E4576" s="2" t="s">
        <v>5010</v>
      </c>
      <c r="F4576" s="8" t="s">
        <v>23</v>
      </c>
      <c r="G4576" s="8">
        <v>1</v>
      </c>
      <c r="H4576" s="8">
        <v>1</v>
      </c>
      <c r="I4576" s="8">
        <v>1</v>
      </c>
      <c r="J4576" s="8">
        <v>1</v>
      </c>
      <c r="K4576" s="8">
        <v>1</v>
      </c>
      <c r="L4576" s="8">
        <v>1</v>
      </c>
      <c r="M4576" s="8">
        <v>0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5">
        <v>802010237</v>
      </c>
    </row>
    <row r="4577" spans="1:21" hidden="1" x14ac:dyDescent="0.25">
      <c r="A4577" s="8" t="s">
        <v>5018</v>
      </c>
      <c r="B4577" s="2" t="s">
        <v>4988</v>
      </c>
      <c r="C4577" s="2" t="s">
        <v>5011</v>
      </c>
      <c r="D4577" s="2" t="s">
        <v>5009</v>
      </c>
      <c r="E4577" s="2" t="s">
        <v>5010</v>
      </c>
      <c r="F4577" s="8" t="s">
        <v>23</v>
      </c>
      <c r="G4577" s="8">
        <v>1</v>
      </c>
      <c r="H4577" s="8">
        <v>1</v>
      </c>
      <c r="I4577" s="8">
        <v>1</v>
      </c>
      <c r="J4577" s="8">
        <v>1</v>
      </c>
      <c r="K4577" s="8">
        <v>1</v>
      </c>
      <c r="L4577" s="8">
        <v>1</v>
      </c>
      <c r="M4577" s="8">
        <v>0</v>
      </c>
      <c r="N4577" s="8">
        <v>0</v>
      </c>
      <c r="O4577" s="8">
        <v>1</v>
      </c>
      <c r="P4577" s="8">
        <v>1</v>
      </c>
      <c r="Q4577" s="8">
        <v>0</v>
      </c>
      <c r="R4577" s="8">
        <v>0</v>
      </c>
      <c r="S4577" s="8">
        <v>0</v>
      </c>
      <c r="T4577" s="8">
        <v>0</v>
      </c>
      <c r="U4577" s="5">
        <v>802010245</v>
      </c>
    </row>
    <row r="4578" spans="1:21" hidden="1" x14ac:dyDescent="0.25">
      <c r="A4578" s="8" t="s">
        <v>5018</v>
      </c>
      <c r="B4578" s="2" t="s">
        <v>4989</v>
      </c>
      <c r="C4578" s="2" t="s">
        <v>5011</v>
      </c>
      <c r="D4578" s="2" t="s">
        <v>5009</v>
      </c>
      <c r="E4578" s="2" t="s">
        <v>5010</v>
      </c>
      <c r="F4578" s="8" t="s">
        <v>23</v>
      </c>
      <c r="G4578" s="8">
        <v>1</v>
      </c>
      <c r="H4578" s="8">
        <v>0</v>
      </c>
      <c r="I4578" s="8">
        <v>0</v>
      </c>
      <c r="J4578" s="8">
        <v>1</v>
      </c>
      <c r="K4578" s="8">
        <v>1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5">
        <v>802010253</v>
      </c>
    </row>
    <row r="4579" spans="1:21" hidden="1" x14ac:dyDescent="0.25">
      <c r="A4579" s="8" t="s">
        <v>5018</v>
      </c>
      <c r="B4579" s="2" t="s">
        <v>4990</v>
      </c>
      <c r="C4579" s="2" t="s">
        <v>5011</v>
      </c>
      <c r="D4579" s="2" t="s">
        <v>5009</v>
      </c>
      <c r="E4579" s="2" t="s">
        <v>5010</v>
      </c>
      <c r="F4579" s="8" t="s">
        <v>23</v>
      </c>
      <c r="G4579" s="8">
        <v>1</v>
      </c>
      <c r="H4579" s="8">
        <v>1</v>
      </c>
      <c r="I4579" s="8">
        <v>1</v>
      </c>
      <c r="J4579" s="8">
        <v>1</v>
      </c>
      <c r="K4579" s="8">
        <v>1</v>
      </c>
      <c r="L4579" s="8">
        <v>1</v>
      </c>
      <c r="M4579" s="8">
        <v>0</v>
      </c>
      <c r="N4579" s="8">
        <v>0</v>
      </c>
      <c r="O4579" s="8">
        <v>1</v>
      </c>
      <c r="P4579" s="8">
        <v>1</v>
      </c>
      <c r="Q4579" s="8">
        <v>0</v>
      </c>
      <c r="R4579" s="8">
        <v>0</v>
      </c>
      <c r="S4579" s="8">
        <v>0</v>
      </c>
      <c r="T4579" s="8">
        <v>0</v>
      </c>
      <c r="U4579" s="5">
        <v>802010261</v>
      </c>
    </row>
    <row r="4580" spans="1:21" hidden="1" x14ac:dyDescent="0.25">
      <c r="A4580" s="8" t="s">
        <v>5018</v>
      </c>
      <c r="B4580" s="2" t="s">
        <v>4991</v>
      </c>
      <c r="C4580" s="2" t="s">
        <v>5012</v>
      </c>
      <c r="D4580" s="2" t="s">
        <v>5009</v>
      </c>
      <c r="E4580" s="2" t="s">
        <v>5010</v>
      </c>
      <c r="F4580" s="8" t="s">
        <v>23</v>
      </c>
      <c r="G4580" s="8">
        <v>1</v>
      </c>
      <c r="H4580" s="8">
        <v>0</v>
      </c>
      <c r="I4580" s="8">
        <v>0</v>
      </c>
      <c r="J4580" s="8">
        <v>1</v>
      </c>
      <c r="K4580" s="8">
        <v>1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5">
        <v>802010270</v>
      </c>
    </row>
    <row r="4581" spans="1:21" hidden="1" x14ac:dyDescent="0.25">
      <c r="A4581" s="8" t="s">
        <v>5018</v>
      </c>
      <c r="B4581" s="2" t="s">
        <v>4992</v>
      </c>
      <c r="C4581" s="2" t="s">
        <v>5012</v>
      </c>
      <c r="D4581" s="2" t="s">
        <v>5009</v>
      </c>
      <c r="E4581" s="2" t="s">
        <v>5010</v>
      </c>
      <c r="F4581" s="8" t="s">
        <v>23</v>
      </c>
      <c r="G4581" s="8">
        <v>1</v>
      </c>
      <c r="H4581" s="8">
        <v>0</v>
      </c>
      <c r="I4581" s="8">
        <v>0</v>
      </c>
      <c r="J4581" s="8">
        <v>1</v>
      </c>
      <c r="K4581" s="8">
        <v>1</v>
      </c>
      <c r="L4581" s="8">
        <v>1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5">
        <v>802020011</v>
      </c>
    </row>
    <row r="4582" spans="1:21" hidden="1" x14ac:dyDescent="0.25">
      <c r="A4582" s="8" t="s">
        <v>5018</v>
      </c>
      <c r="B4582" s="2" t="s">
        <v>4993</v>
      </c>
      <c r="C4582" s="2" t="s">
        <v>5013</v>
      </c>
      <c r="D4582" s="2" t="s">
        <v>5009</v>
      </c>
      <c r="E4582" s="2" t="s">
        <v>5010</v>
      </c>
      <c r="F4582" s="8" t="s">
        <v>23</v>
      </c>
      <c r="G4582" s="8">
        <v>1</v>
      </c>
      <c r="H4582" s="8">
        <v>0</v>
      </c>
      <c r="I4582" s="8">
        <v>0</v>
      </c>
      <c r="J4582" s="8">
        <v>1</v>
      </c>
      <c r="K4582" s="8">
        <v>1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5">
        <v>802020020</v>
      </c>
    </row>
    <row r="4583" spans="1:21" hidden="1" x14ac:dyDescent="0.25">
      <c r="A4583" s="8" t="s">
        <v>5018</v>
      </c>
      <c r="B4583" s="2" t="s">
        <v>4994</v>
      </c>
      <c r="C4583" s="2" t="s">
        <v>5013</v>
      </c>
      <c r="D4583" s="2" t="s">
        <v>5009</v>
      </c>
      <c r="E4583" s="2" t="s">
        <v>5010</v>
      </c>
      <c r="F4583" s="8" t="s">
        <v>24</v>
      </c>
      <c r="G4583" s="8">
        <v>1</v>
      </c>
      <c r="H4583" s="8">
        <v>0</v>
      </c>
      <c r="I4583" s="8">
        <v>0</v>
      </c>
      <c r="J4583" s="8">
        <v>1</v>
      </c>
      <c r="K4583" s="8">
        <v>1</v>
      </c>
      <c r="L4583" s="8">
        <v>1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5">
        <v>803010010</v>
      </c>
    </row>
    <row r="4584" spans="1:21" hidden="1" x14ac:dyDescent="0.25">
      <c r="A4584" s="8" t="s">
        <v>5018</v>
      </c>
      <c r="B4584" s="2" t="s">
        <v>4995</v>
      </c>
      <c r="C4584" s="2" t="s">
        <v>5013</v>
      </c>
      <c r="D4584" s="2" t="s">
        <v>5009</v>
      </c>
      <c r="E4584" s="2" t="s">
        <v>5010</v>
      </c>
      <c r="F4584" s="8" t="s">
        <v>24</v>
      </c>
      <c r="G4584" s="8">
        <v>1</v>
      </c>
      <c r="H4584" s="8">
        <v>0</v>
      </c>
      <c r="I4584" s="8">
        <v>0</v>
      </c>
      <c r="J4584" s="8">
        <v>1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5">
        <v>803010028</v>
      </c>
    </row>
    <row r="4585" spans="1:21" hidden="1" x14ac:dyDescent="0.25">
      <c r="A4585" s="8" t="s">
        <v>5018</v>
      </c>
      <c r="B4585" s="2" t="s">
        <v>4996</v>
      </c>
      <c r="C4585" s="2" t="s">
        <v>5013</v>
      </c>
      <c r="D4585" s="2" t="s">
        <v>5009</v>
      </c>
      <c r="E4585" s="2" t="s">
        <v>5010</v>
      </c>
      <c r="F4585" s="8" t="s">
        <v>23</v>
      </c>
      <c r="G4585" s="8">
        <v>1</v>
      </c>
      <c r="H4585" s="8">
        <v>1</v>
      </c>
      <c r="I4585" s="8">
        <v>0</v>
      </c>
      <c r="J4585" s="8">
        <v>1</v>
      </c>
      <c r="K4585" s="8">
        <v>1</v>
      </c>
      <c r="L4585" s="8">
        <v>1</v>
      </c>
      <c r="M4585" s="8">
        <v>0</v>
      </c>
      <c r="N4585" s="8">
        <v>0</v>
      </c>
      <c r="O4585" s="8">
        <v>1</v>
      </c>
      <c r="P4585" s="8">
        <v>1</v>
      </c>
      <c r="Q4585" s="8">
        <v>0</v>
      </c>
      <c r="R4585" s="8">
        <v>0</v>
      </c>
      <c r="S4585" s="8">
        <v>0</v>
      </c>
      <c r="T4585" s="8">
        <v>0</v>
      </c>
      <c r="U4585" s="5">
        <v>803010036</v>
      </c>
    </row>
    <row r="4586" spans="1:21" hidden="1" x14ac:dyDescent="0.25">
      <c r="A4586" s="8" t="s">
        <v>5018</v>
      </c>
      <c r="B4586" s="2" t="s">
        <v>4997</v>
      </c>
      <c r="C4586" s="2" t="s">
        <v>5013</v>
      </c>
      <c r="D4586" s="2" t="s">
        <v>5009</v>
      </c>
      <c r="E4586" s="2" t="s">
        <v>5010</v>
      </c>
      <c r="F4586" s="8" t="s">
        <v>23</v>
      </c>
      <c r="G4586" s="8">
        <v>1</v>
      </c>
      <c r="H4586" s="8">
        <v>1</v>
      </c>
      <c r="I4586" s="8">
        <v>0</v>
      </c>
      <c r="J4586" s="8">
        <v>1</v>
      </c>
      <c r="K4586" s="8">
        <v>1</v>
      </c>
      <c r="L4586" s="8">
        <v>1</v>
      </c>
      <c r="M4586" s="8">
        <v>0</v>
      </c>
      <c r="N4586" s="8">
        <v>0</v>
      </c>
      <c r="O4586" s="8">
        <v>1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5">
        <v>803010044</v>
      </c>
    </row>
    <row r="4587" spans="1:21" hidden="1" x14ac:dyDescent="0.25">
      <c r="A4587" s="8" t="s">
        <v>5018</v>
      </c>
      <c r="B4587" s="2" t="s">
        <v>4998</v>
      </c>
      <c r="C4587" s="2" t="s">
        <v>5014</v>
      </c>
      <c r="D4587" s="2" t="s">
        <v>5009</v>
      </c>
      <c r="E4587" s="2" t="s">
        <v>5010</v>
      </c>
      <c r="F4587" s="8" t="s">
        <v>23</v>
      </c>
      <c r="G4587" s="8">
        <v>1</v>
      </c>
      <c r="H4587" s="8">
        <v>0</v>
      </c>
      <c r="I4587" s="8">
        <v>0</v>
      </c>
      <c r="J4587" s="8">
        <v>1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5">
        <v>803010052</v>
      </c>
    </row>
    <row r="4588" spans="1:21" hidden="1" x14ac:dyDescent="0.25">
      <c r="A4588" s="8" t="s">
        <v>5018</v>
      </c>
      <c r="B4588" s="2" t="s">
        <v>4999</v>
      </c>
      <c r="C4588" s="2" t="s">
        <v>5014</v>
      </c>
      <c r="D4588" s="2" t="s">
        <v>5009</v>
      </c>
      <c r="E4588" s="2" t="s">
        <v>5010</v>
      </c>
      <c r="F4588" s="8" t="s">
        <v>23</v>
      </c>
      <c r="G4588" s="8">
        <v>1</v>
      </c>
      <c r="H4588" s="8">
        <v>0</v>
      </c>
      <c r="I4588" s="8">
        <v>0</v>
      </c>
      <c r="J4588" s="8">
        <v>1</v>
      </c>
      <c r="K4588" s="8">
        <v>1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5">
        <v>803010060</v>
      </c>
    </row>
    <row r="4589" spans="1:21" hidden="1" x14ac:dyDescent="0.25">
      <c r="A4589" s="8" t="s">
        <v>5018</v>
      </c>
      <c r="B4589" s="2" t="s">
        <v>5000</v>
      </c>
      <c r="C4589" s="2" t="s">
        <v>5014</v>
      </c>
      <c r="D4589" s="2" t="s">
        <v>5009</v>
      </c>
      <c r="E4589" s="2" t="s">
        <v>5010</v>
      </c>
      <c r="F4589" s="8" t="s">
        <v>23</v>
      </c>
      <c r="G4589" s="8">
        <v>1</v>
      </c>
      <c r="H4589" s="8">
        <v>0</v>
      </c>
      <c r="I4589" s="8">
        <v>0</v>
      </c>
      <c r="J4589" s="8">
        <v>1</v>
      </c>
      <c r="K4589" s="8">
        <v>1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5">
        <v>803010079</v>
      </c>
    </row>
    <row r="4590" spans="1:21" hidden="1" x14ac:dyDescent="0.25">
      <c r="A4590" s="8" t="s">
        <v>5018</v>
      </c>
      <c r="B4590" s="2" t="s">
        <v>5001</v>
      </c>
      <c r="C4590" s="2" t="s">
        <v>5014</v>
      </c>
      <c r="D4590" s="2" t="s">
        <v>5009</v>
      </c>
      <c r="E4590" s="2" t="s">
        <v>5010</v>
      </c>
      <c r="F4590" s="8" t="s">
        <v>23</v>
      </c>
      <c r="G4590" s="8">
        <v>1</v>
      </c>
      <c r="H4590" s="8">
        <v>0</v>
      </c>
      <c r="I4590" s="8">
        <v>0</v>
      </c>
      <c r="J4590" s="8">
        <v>1</v>
      </c>
      <c r="K4590" s="8">
        <v>1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5">
        <v>803010087</v>
      </c>
    </row>
    <row r="4591" spans="1:21" hidden="1" x14ac:dyDescent="0.25">
      <c r="A4591" s="8" t="s">
        <v>5018</v>
      </c>
      <c r="B4591" s="2" t="s">
        <v>5002</v>
      </c>
      <c r="C4591" s="2" t="s">
        <v>5014</v>
      </c>
      <c r="D4591" s="2" t="s">
        <v>5009</v>
      </c>
      <c r="E4591" s="2" t="s">
        <v>5010</v>
      </c>
      <c r="F4591" s="8" t="s">
        <v>23</v>
      </c>
      <c r="G4591" s="8">
        <v>1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5">
        <v>803010095</v>
      </c>
    </row>
    <row r="4592" spans="1:21" hidden="1" x14ac:dyDescent="0.25">
      <c r="A4592" s="8" t="s">
        <v>5018</v>
      </c>
      <c r="B4592" s="2" t="s">
        <v>5003</v>
      </c>
      <c r="C4592" s="2" t="s">
        <v>5014</v>
      </c>
      <c r="D4592" s="2" t="s">
        <v>5009</v>
      </c>
      <c r="E4592" s="2" t="s">
        <v>5010</v>
      </c>
      <c r="F4592" s="8" t="s">
        <v>23</v>
      </c>
      <c r="G4592" s="8">
        <v>1</v>
      </c>
      <c r="H4592" s="8">
        <v>0</v>
      </c>
      <c r="I4592" s="8">
        <v>0</v>
      </c>
      <c r="J4592" s="8">
        <v>0</v>
      </c>
      <c r="K4592" s="8">
        <v>1</v>
      </c>
      <c r="L4592" s="8">
        <v>1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5">
        <v>803010109</v>
      </c>
    </row>
    <row r="4593" spans="1:21" hidden="1" x14ac:dyDescent="0.25">
      <c r="A4593" s="8" t="s">
        <v>5018</v>
      </c>
      <c r="B4593" s="2" t="s">
        <v>5004</v>
      </c>
      <c r="C4593" s="2" t="s">
        <v>5014</v>
      </c>
      <c r="D4593" s="2" t="s">
        <v>5009</v>
      </c>
      <c r="E4593" s="2" t="s">
        <v>5010</v>
      </c>
      <c r="F4593" s="8" t="s">
        <v>23</v>
      </c>
      <c r="G4593" s="8">
        <v>1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5">
        <v>803010117</v>
      </c>
    </row>
    <row r="4594" spans="1:21" hidden="1" x14ac:dyDescent="0.25">
      <c r="A4594" s="8" t="s">
        <v>5018</v>
      </c>
      <c r="B4594" s="2" t="s">
        <v>5005</v>
      </c>
      <c r="C4594" s="2" t="s">
        <v>5014</v>
      </c>
      <c r="D4594" s="2" t="s">
        <v>5009</v>
      </c>
      <c r="E4594" s="2" t="s">
        <v>5010</v>
      </c>
      <c r="F4594" s="8" t="s">
        <v>23</v>
      </c>
      <c r="G4594" s="8">
        <v>1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5">
        <v>803010125</v>
      </c>
    </row>
    <row r="4595" spans="1:21" hidden="1" x14ac:dyDescent="0.25">
      <c r="A4595" s="8" t="s">
        <v>5018</v>
      </c>
      <c r="B4595" s="2" t="s">
        <v>5006</v>
      </c>
      <c r="C4595" s="2" t="s">
        <v>5015</v>
      </c>
      <c r="D4595" s="2" t="s">
        <v>5016</v>
      </c>
      <c r="E4595" s="2" t="s">
        <v>5010</v>
      </c>
      <c r="F4595" s="8" t="s">
        <v>31</v>
      </c>
      <c r="G4595" s="8">
        <v>1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5">
        <v>803010133</v>
      </c>
    </row>
    <row r="4596" spans="1:21" hidden="1" x14ac:dyDescent="0.25">
      <c r="A4596" s="8" t="s">
        <v>5018</v>
      </c>
      <c r="B4596" s="2" t="s">
        <v>5007</v>
      </c>
      <c r="C4596" s="2" t="s">
        <v>5015</v>
      </c>
      <c r="D4596" s="2" t="s">
        <v>5016</v>
      </c>
      <c r="E4596" s="2" t="s">
        <v>5010</v>
      </c>
      <c r="F4596" s="8" t="s">
        <v>31</v>
      </c>
      <c r="G4596" s="8">
        <v>1</v>
      </c>
      <c r="H4596" s="8">
        <v>0</v>
      </c>
      <c r="I4596" s="8">
        <v>0</v>
      </c>
      <c r="J4596" s="8">
        <v>1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5">
        <v>803010141</v>
      </c>
    </row>
  </sheetData>
  <conditionalFormatting sqref="A5:A4596">
    <cfRule type="cellIs" dxfId="4" priority="1" operator="equal">
      <formula>"Sim"</formula>
    </cfRule>
  </conditionalFormatting>
  <dataValidations count="1">
    <dataValidation type="list" allowBlank="1" showInputMessage="1" showErrorMessage="1" sqref="A5:A4596" xr:uid="{C9024EE5-FB50-4455-8470-6B7E9ED486BD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13B0-77A9-45C4-98F1-2D8F53EEE003}">
  <dimension ref="A1:U4596"/>
  <sheetViews>
    <sheetView showGridLines="0" zoomScale="90" zoomScaleNormal="90" workbookViewId="0">
      <pane xSplit="2" ySplit="4" topLeftCell="C5" activePane="bottomRight" state="frozen"/>
      <selection activeCell="U2" sqref="U2:U3"/>
      <selection pane="topRight" activeCell="U2" sqref="U2:U3"/>
      <selection pane="bottomLeft" activeCell="U2" sqref="U2:U3"/>
      <selection pane="bottomRight" activeCell="A3240" sqref="A3240"/>
    </sheetView>
  </sheetViews>
  <sheetFormatPr defaultColWidth="3.85546875" defaultRowHeight="12.75" x14ac:dyDescent="0.2"/>
  <cols>
    <col min="1" max="1" width="11.140625" style="13" customWidth="1"/>
    <col min="2" max="2" width="69" style="2" customWidth="1"/>
    <col min="3" max="3" width="25" style="6" customWidth="1"/>
    <col min="4" max="4" width="38.140625" style="2" customWidth="1"/>
    <col min="5" max="5" width="15.7109375" style="2" bestFit="1" customWidth="1"/>
    <col min="6" max="6" width="11.42578125" style="7" bestFit="1" customWidth="1"/>
    <col min="7" max="7" width="16.28515625" style="8" bestFit="1" customWidth="1"/>
    <col min="8" max="8" width="14.28515625" style="7" bestFit="1" customWidth="1"/>
    <col min="9" max="9" width="16" style="8" bestFit="1" customWidth="1"/>
    <col min="10" max="10" width="18.140625" style="8" bestFit="1" customWidth="1"/>
    <col min="11" max="11" width="17.5703125" style="8" bestFit="1" customWidth="1"/>
    <col min="12" max="12" width="16.42578125" style="8" bestFit="1" customWidth="1"/>
    <col min="13" max="15" width="17.7109375" style="8" bestFit="1" customWidth="1"/>
    <col min="16" max="16" width="16.140625" style="8" bestFit="1" customWidth="1"/>
    <col min="17" max="18" width="19" style="8" bestFit="1" customWidth="1"/>
    <col min="19" max="19" width="17.42578125" style="8" bestFit="1" customWidth="1"/>
    <col min="20" max="20" width="17.5703125" style="8" bestFit="1" customWidth="1"/>
    <col min="21" max="21" width="19.28515625" style="1" bestFit="1" customWidth="1"/>
    <col min="22" max="16384" width="3.85546875" style="1"/>
  </cols>
  <sheetData>
    <row r="1" spans="1:21" ht="18.75" x14ac:dyDescent="0.3">
      <c r="A1" s="16" t="s">
        <v>5025</v>
      </c>
    </row>
    <row r="2" spans="1:21" x14ac:dyDescent="0.25">
      <c r="A2" s="10">
        <f>COUNTA(Obstetrica[Selecionar])</f>
        <v>4592</v>
      </c>
      <c r="B2" s="10">
        <f>COUNTA(Obstetrica[Procedimento])</f>
        <v>4592</v>
      </c>
      <c r="C2" s="10">
        <f>COUNTA(Obstetrica[Forma])</f>
        <v>4592</v>
      </c>
      <c r="D2" s="10">
        <f>COUNTA(Obstetrica[Sub-Grupo])</f>
        <v>4592</v>
      </c>
      <c r="E2" s="10">
        <f>COUNTA(Obstetrica[Grupo])</f>
        <v>4592</v>
      </c>
      <c r="F2" s="10"/>
      <c r="G2" s="10">
        <f>SUM(Obstetrica[Ambulatorial])</f>
        <v>2489</v>
      </c>
      <c r="H2" s="10">
        <f>SUM(Obstetrica[Hospitalar])</f>
        <v>3176</v>
      </c>
      <c r="I2" s="10">
        <f>SUM(Obstetrica[Hospital-Dia])</f>
        <v>1546</v>
      </c>
      <c r="J2" s="10">
        <f>SUM(Obstetrica[Registro-BPA-C])</f>
        <v>1131</v>
      </c>
      <c r="K2" s="10">
        <f>SUM(Obstetrica[Registro-BPA-I])</f>
        <v>1686</v>
      </c>
      <c r="L2" s="10">
        <f>SUM(Obstetrica[Registro-BPA])</f>
        <v>1766</v>
      </c>
      <c r="M2" s="10">
        <f>SUM(Obstetrica[Registro-AIH-P])</f>
        <v>1759</v>
      </c>
      <c r="N2" s="10">
        <f>SUM(Obstetrica[Registro-AIH-E])</f>
        <v>746</v>
      </c>
      <c r="O2" s="10">
        <f>SUM(Obstetrica[Registro-AIH-S])</f>
        <v>686</v>
      </c>
      <c r="P2" s="10">
        <f>SUM(Obstetrica[Registro-AIH])</f>
        <v>3183</v>
      </c>
      <c r="Q2" s="10">
        <f>SUM(Obstetrica[Registro-APAC-P])</f>
        <v>0</v>
      </c>
      <c r="R2" s="10">
        <f>SUM(Obstetrica[Registro-APAC-S])</f>
        <v>173</v>
      </c>
      <c r="S2" s="10">
        <f>SUM(Obstetrica[Registro-APAC])</f>
        <v>173</v>
      </c>
      <c r="T2" s="10">
        <f>SUM(Obstetrica[Registro-RAAS])</f>
        <v>0</v>
      </c>
      <c r="U2" s="10">
        <f>COUNTA(Obstetrica[Grupo])</f>
        <v>4592</v>
      </c>
    </row>
    <row r="3" spans="1:21" x14ac:dyDescent="0.25">
      <c r="A3" s="11">
        <f>COUNTIF(Obstetrica[Selecionar],"sim")</f>
        <v>0</v>
      </c>
      <c r="B3" s="11">
        <f>SUBTOTAL(3,Obstetrica[Procedimento])</f>
        <v>13</v>
      </c>
      <c r="C3" s="11">
        <f>SUBTOTAL(3,Obstetrica[Forma])</f>
        <v>13</v>
      </c>
      <c r="D3" s="11">
        <f>SUBTOTAL(3,Obstetrica[Sub-Grupo])</f>
        <v>13</v>
      </c>
      <c r="E3" s="11">
        <f>SUBTOTAL(3,Obstetrica[Grupo])</f>
        <v>13</v>
      </c>
      <c r="F3" s="11"/>
      <c r="G3" s="11">
        <f>SUBTOTAL(9,Obstetrica[Ambulatorial])</f>
        <v>4</v>
      </c>
      <c r="H3" s="11">
        <f>SUBTOTAL(9,Obstetrica[Hospitalar])</f>
        <v>12</v>
      </c>
      <c r="I3" s="11">
        <f>SUBTOTAL(9,Obstetrica[Hospital-Dia])</f>
        <v>5</v>
      </c>
      <c r="J3" s="11">
        <f>SUBTOTAL(9,Obstetrica[Registro-BPA-C])</f>
        <v>1</v>
      </c>
      <c r="K3" s="11">
        <f>SUBTOTAL(9,Obstetrica[Registro-BPA-I])</f>
        <v>4</v>
      </c>
      <c r="L3" s="11">
        <f>SUBTOTAL(9,Obstetrica[Registro-BPA])</f>
        <v>4</v>
      </c>
      <c r="M3" s="11">
        <f>SUBTOTAL(9,Obstetrica[Registro-AIH-P])</f>
        <v>12</v>
      </c>
      <c r="N3" s="11">
        <f>SUBTOTAL(9,Obstetrica[Registro-AIH-E])</f>
        <v>0</v>
      </c>
      <c r="O3" s="11">
        <f>SUBTOTAL(9,Obstetrica[Registro-AIH-S])</f>
        <v>0</v>
      </c>
      <c r="P3" s="11">
        <f>SUBTOTAL(9,Obstetrica[Registro-AIH])</f>
        <v>12</v>
      </c>
      <c r="Q3" s="11">
        <f>SUBTOTAL(9,Obstetrica[Registro-APAC-P])</f>
        <v>0</v>
      </c>
      <c r="R3" s="11">
        <f>SUBTOTAL(9,Obstetrica[Registro-APAC-S])</f>
        <v>0</v>
      </c>
      <c r="S3" s="11">
        <f>SUBTOTAL(9,Obstetrica[Registro-APAC])</f>
        <v>0</v>
      </c>
      <c r="T3" s="11">
        <f>SUBTOTAL(9,Obstetrica[Registro-RAAS])</f>
        <v>0</v>
      </c>
      <c r="U3" s="11">
        <f>SUBTOTAL(3,Obstetrica[Grupo])</f>
        <v>13</v>
      </c>
    </row>
    <row r="4" spans="1:21" x14ac:dyDescent="0.25">
      <c r="A4" s="12" t="s">
        <v>5017</v>
      </c>
      <c r="B4" s="4" t="s">
        <v>4</v>
      </c>
      <c r="C4" s="4" t="s">
        <v>3</v>
      </c>
      <c r="D4" s="4" t="s">
        <v>2</v>
      </c>
      <c r="E4" s="4" t="s">
        <v>1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3" t="s">
        <v>0</v>
      </c>
    </row>
    <row r="5" spans="1:21" hidden="1" x14ac:dyDescent="0.25">
      <c r="A5" s="8" t="s">
        <v>5018</v>
      </c>
      <c r="B5" s="2" t="s">
        <v>422</v>
      </c>
      <c r="C5" s="2" t="s">
        <v>22</v>
      </c>
      <c r="D5" s="2" t="s">
        <v>21</v>
      </c>
      <c r="E5" s="2" t="s">
        <v>20</v>
      </c>
      <c r="F5" s="8" t="s">
        <v>23</v>
      </c>
      <c r="G5" s="8">
        <v>1</v>
      </c>
      <c r="H5" s="8">
        <v>0</v>
      </c>
      <c r="I5" s="8">
        <v>0</v>
      </c>
      <c r="J5" s="8">
        <v>1</v>
      </c>
      <c r="K5" s="8">
        <v>0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5">
        <v>101010010</v>
      </c>
    </row>
    <row r="6" spans="1:21" hidden="1" x14ac:dyDescent="0.25">
      <c r="A6" s="8" t="s">
        <v>5018</v>
      </c>
      <c r="B6" s="2" t="s">
        <v>423</v>
      </c>
      <c r="C6" s="2" t="s">
        <v>22</v>
      </c>
      <c r="D6" s="2" t="s">
        <v>21</v>
      </c>
      <c r="E6" s="2" t="s">
        <v>20</v>
      </c>
      <c r="F6" s="8" t="s">
        <v>24</v>
      </c>
      <c r="G6" s="8">
        <v>1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5">
        <v>101010028</v>
      </c>
    </row>
    <row r="7" spans="1:21" hidden="1" x14ac:dyDescent="0.25">
      <c r="A7" s="8" t="s">
        <v>5018</v>
      </c>
      <c r="B7" s="2" t="s">
        <v>424</v>
      </c>
      <c r="C7" s="2" t="s">
        <v>22</v>
      </c>
      <c r="D7" s="2" t="s">
        <v>21</v>
      </c>
      <c r="E7" s="2" t="s">
        <v>20</v>
      </c>
      <c r="F7" s="8" t="s">
        <v>23</v>
      </c>
      <c r="G7" s="8">
        <v>1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5">
        <v>101010036</v>
      </c>
    </row>
    <row r="8" spans="1:21" hidden="1" x14ac:dyDescent="0.25">
      <c r="A8" s="8" t="s">
        <v>5018</v>
      </c>
      <c r="B8" s="2" t="s">
        <v>425</v>
      </c>
      <c r="C8" s="2" t="s">
        <v>25</v>
      </c>
      <c r="D8" s="2" t="s">
        <v>21</v>
      </c>
      <c r="E8" s="2" t="s">
        <v>20</v>
      </c>
      <c r="F8" s="8" t="s">
        <v>23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5">
        <v>101020015</v>
      </c>
    </row>
    <row r="9" spans="1:21" hidden="1" x14ac:dyDescent="0.25">
      <c r="A9" s="8" t="s">
        <v>5018</v>
      </c>
      <c r="B9" s="2" t="s">
        <v>426</v>
      </c>
      <c r="C9" s="2" t="s">
        <v>25</v>
      </c>
      <c r="D9" s="2" t="s">
        <v>21</v>
      </c>
      <c r="E9" s="2" t="s">
        <v>20</v>
      </c>
      <c r="F9" s="8" t="s">
        <v>23</v>
      </c>
      <c r="G9" s="8">
        <v>1</v>
      </c>
      <c r="H9" s="8">
        <v>0</v>
      </c>
      <c r="I9" s="8">
        <v>0</v>
      </c>
      <c r="J9" s="8">
        <v>1</v>
      </c>
      <c r="K9" s="8">
        <v>0</v>
      </c>
      <c r="L9" s="8">
        <v>1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5">
        <v>101020023</v>
      </c>
    </row>
    <row r="10" spans="1:21" hidden="1" x14ac:dyDescent="0.25">
      <c r="A10" s="8" t="s">
        <v>5018</v>
      </c>
      <c r="B10" s="2" t="s">
        <v>427</v>
      </c>
      <c r="C10" s="2" t="s">
        <v>25</v>
      </c>
      <c r="D10" s="2" t="s">
        <v>21</v>
      </c>
      <c r="E10" s="2" t="s">
        <v>20</v>
      </c>
      <c r="F10" s="8" t="s">
        <v>23</v>
      </c>
      <c r="G10" s="8">
        <v>1</v>
      </c>
      <c r="H10" s="8">
        <v>0</v>
      </c>
      <c r="I10" s="8">
        <v>0</v>
      </c>
      <c r="J10" s="8">
        <v>1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5">
        <v>101020031</v>
      </c>
    </row>
    <row r="11" spans="1:21" hidden="1" x14ac:dyDescent="0.25">
      <c r="A11" s="8" t="s">
        <v>5018</v>
      </c>
      <c r="B11" s="2" t="s">
        <v>428</v>
      </c>
      <c r="C11" s="2" t="s">
        <v>25</v>
      </c>
      <c r="D11" s="2" t="s">
        <v>21</v>
      </c>
      <c r="E11" s="2" t="s">
        <v>20</v>
      </c>
      <c r="F11" s="8" t="s">
        <v>23</v>
      </c>
      <c r="G11" s="8">
        <v>1</v>
      </c>
      <c r="H11" s="8">
        <v>0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5">
        <v>101020040</v>
      </c>
    </row>
    <row r="12" spans="1:21" hidden="1" x14ac:dyDescent="0.25">
      <c r="A12" s="8" t="s">
        <v>5018</v>
      </c>
      <c r="B12" s="2" t="s">
        <v>429</v>
      </c>
      <c r="C12" s="2" t="s">
        <v>25</v>
      </c>
      <c r="D12" s="2" t="s">
        <v>21</v>
      </c>
      <c r="E12" s="2" t="s">
        <v>20</v>
      </c>
      <c r="F12" s="8" t="s">
        <v>23</v>
      </c>
      <c r="G12" s="8">
        <v>1</v>
      </c>
      <c r="H12" s="8">
        <v>0</v>
      </c>
      <c r="I12" s="8">
        <v>0</v>
      </c>
      <c r="J12" s="8">
        <v>1</v>
      </c>
      <c r="K12" s="8">
        <v>1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5">
        <v>101020058</v>
      </c>
    </row>
    <row r="13" spans="1:21" hidden="1" x14ac:dyDescent="0.25">
      <c r="A13" s="8" t="s">
        <v>5018</v>
      </c>
      <c r="B13" s="2" t="s">
        <v>430</v>
      </c>
      <c r="C13" s="2" t="s">
        <v>25</v>
      </c>
      <c r="D13" s="2" t="s">
        <v>21</v>
      </c>
      <c r="E13" s="2" t="s">
        <v>20</v>
      </c>
      <c r="F13" s="8" t="s">
        <v>23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5">
        <v>101020066</v>
      </c>
    </row>
    <row r="14" spans="1:21" hidden="1" x14ac:dyDescent="0.25">
      <c r="A14" s="8" t="s">
        <v>5018</v>
      </c>
      <c r="B14" s="2" t="s">
        <v>431</v>
      </c>
      <c r="C14" s="2" t="s">
        <v>25</v>
      </c>
      <c r="D14" s="2" t="s">
        <v>21</v>
      </c>
      <c r="E14" s="2" t="s">
        <v>20</v>
      </c>
      <c r="F14" s="8" t="s">
        <v>23</v>
      </c>
      <c r="G14" s="8">
        <v>1</v>
      </c>
      <c r="H14" s="8">
        <v>1</v>
      </c>
      <c r="I14" s="8">
        <v>1</v>
      </c>
      <c r="J14" s="8">
        <v>1</v>
      </c>
      <c r="K14" s="8">
        <v>1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5">
        <v>101020074</v>
      </c>
    </row>
    <row r="15" spans="1:21" hidden="1" x14ac:dyDescent="0.25">
      <c r="A15" s="8" t="s">
        <v>5018</v>
      </c>
      <c r="B15" s="2" t="s">
        <v>432</v>
      </c>
      <c r="C15" s="2" t="s">
        <v>25</v>
      </c>
      <c r="D15" s="2" t="s">
        <v>21</v>
      </c>
      <c r="E15" s="2" t="s">
        <v>20</v>
      </c>
      <c r="F15" s="8" t="s">
        <v>23</v>
      </c>
      <c r="G15" s="8">
        <v>1</v>
      </c>
      <c r="H15" s="8">
        <v>0</v>
      </c>
      <c r="I15" s="8">
        <v>0</v>
      </c>
      <c r="J15" s="8">
        <v>1</v>
      </c>
      <c r="K15" s="8">
        <v>1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5">
        <v>101020082</v>
      </c>
    </row>
    <row r="16" spans="1:21" hidden="1" x14ac:dyDescent="0.25">
      <c r="A16" s="8" t="s">
        <v>5018</v>
      </c>
      <c r="B16" s="2" t="s">
        <v>433</v>
      </c>
      <c r="C16" s="2" t="s">
        <v>25</v>
      </c>
      <c r="D16" s="2" t="s">
        <v>21</v>
      </c>
      <c r="E16" s="2" t="s">
        <v>20</v>
      </c>
      <c r="F16" s="8" t="s">
        <v>23</v>
      </c>
      <c r="G16" s="8">
        <v>1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0</v>
      </c>
      <c r="N16" s="8">
        <v>0</v>
      </c>
      <c r="O16" s="8">
        <v>1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5">
        <v>101020090</v>
      </c>
    </row>
    <row r="17" spans="1:21" hidden="1" x14ac:dyDescent="0.25">
      <c r="A17" s="8" t="s">
        <v>5018</v>
      </c>
      <c r="B17" s="2" t="s">
        <v>434</v>
      </c>
      <c r="C17" s="2" t="s">
        <v>26</v>
      </c>
      <c r="D17" s="2" t="s">
        <v>21</v>
      </c>
      <c r="E17" s="2" t="s">
        <v>20</v>
      </c>
      <c r="F17" s="8" t="s">
        <v>23</v>
      </c>
      <c r="G17" s="8">
        <v>1</v>
      </c>
      <c r="H17" s="8">
        <v>0</v>
      </c>
      <c r="I17" s="8">
        <v>0</v>
      </c>
      <c r="J17" s="8">
        <v>1</v>
      </c>
      <c r="K17" s="8">
        <v>1</v>
      </c>
      <c r="L17" s="8">
        <v>1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5">
        <v>101030010</v>
      </c>
    </row>
    <row r="18" spans="1:21" hidden="1" x14ac:dyDescent="0.25">
      <c r="A18" s="8" t="s">
        <v>5018</v>
      </c>
      <c r="B18" s="2" t="s">
        <v>435</v>
      </c>
      <c r="C18" s="2" t="s">
        <v>26</v>
      </c>
      <c r="D18" s="2" t="s">
        <v>21</v>
      </c>
      <c r="E18" s="2" t="s">
        <v>20</v>
      </c>
      <c r="F18" s="8" t="s">
        <v>23</v>
      </c>
      <c r="G18" s="8">
        <v>1</v>
      </c>
      <c r="H18" s="8">
        <v>0</v>
      </c>
      <c r="I18" s="8">
        <v>0</v>
      </c>
      <c r="J18" s="8">
        <v>1</v>
      </c>
      <c r="K18" s="8">
        <v>1</v>
      </c>
      <c r="L18" s="8">
        <v>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5">
        <v>101030029</v>
      </c>
    </row>
    <row r="19" spans="1:21" hidden="1" x14ac:dyDescent="0.25">
      <c r="A19" s="8" t="s">
        <v>5018</v>
      </c>
      <c r="B19" s="2" t="s">
        <v>436</v>
      </c>
      <c r="C19" s="2" t="s">
        <v>27</v>
      </c>
      <c r="D19" s="2" t="s">
        <v>21</v>
      </c>
      <c r="E19" s="2" t="s">
        <v>20</v>
      </c>
      <c r="F19" s="8" t="s">
        <v>23</v>
      </c>
      <c r="G19" s="8">
        <v>1</v>
      </c>
      <c r="H19" s="8">
        <v>0</v>
      </c>
      <c r="I19" s="8">
        <v>0</v>
      </c>
      <c r="J19" s="8">
        <v>1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5">
        <v>101040024</v>
      </c>
    </row>
    <row r="20" spans="1:21" hidden="1" x14ac:dyDescent="0.25">
      <c r="A20" s="8" t="s">
        <v>5018</v>
      </c>
      <c r="B20" s="2" t="s">
        <v>437</v>
      </c>
      <c r="C20" s="2" t="s">
        <v>27</v>
      </c>
      <c r="D20" s="2" t="s">
        <v>21</v>
      </c>
      <c r="E20" s="2" t="s">
        <v>20</v>
      </c>
      <c r="F20" s="8" t="s">
        <v>24</v>
      </c>
      <c r="G20" s="8">
        <v>1</v>
      </c>
      <c r="H20" s="8">
        <v>0</v>
      </c>
      <c r="I20" s="8">
        <v>0</v>
      </c>
      <c r="J20" s="8">
        <v>1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5">
        <v>101040032</v>
      </c>
    </row>
    <row r="21" spans="1:21" hidden="1" x14ac:dyDescent="0.25">
      <c r="A21" s="8" t="s">
        <v>5018</v>
      </c>
      <c r="B21" s="2" t="s">
        <v>438</v>
      </c>
      <c r="C21" s="2" t="s">
        <v>27</v>
      </c>
      <c r="D21" s="2" t="s">
        <v>21</v>
      </c>
      <c r="E21" s="2" t="s">
        <v>20</v>
      </c>
      <c r="F21" s="8" t="s">
        <v>24</v>
      </c>
      <c r="G21" s="8">
        <v>1</v>
      </c>
      <c r="H21" s="8">
        <v>0</v>
      </c>
      <c r="I21" s="8">
        <v>0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5">
        <v>101040040</v>
      </c>
    </row>
    <row r="22" spans="1:21" hidden="1" x14ac:dyDescent="0.25">
      <c r="A22" s="8" t="s">
        <v>5018</v>
      </c>
      <c r="B22" s="2" t="s">
        <v>439</v>
      </c>
      <c r="C22" s="2" t="s">
        <v>27</v>
      </c>
      <c r="D22" s="2" t="s">
        <v>21</v>
      </c>
      <c r="E22" s="2" t="s">
        <v>20</v>
      </c>
      <c r="F22" s="8" t="s">
        <v>23</v>
      </c>
      <c r="G22" s="8">
        <v>1</v>
      </c>
      <c r="H22" s="8">
        <v>1</v>
      </c>
      <c r="I22" s="8">
        <v>0</v>
      </c>
      <c r="J22" s="8">
        <v>1</v>
      </c>
      <c r="K22" s="8">
        <v>1</v>
      </c>
      <c r="L22" s="8">
        <v>1</v>
      </c>
      <c r="M22" s="8">
        <v>0</v>
      </c>
      <c r="N22" s="8">
        <v>0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5">
        <v>101040059</v>
      </c>
    </row>
    <row r="23" spans="1:21" hidden="1" x14ac:dyDescent="0.25">
      <c r="A23" s="8" t="s">
        <v>5018</v>
      </c>
      <c r="B23" s="2" t="s">
        <v>440</v>
      </c>
      <c r="C23" s="2" t="s">
        <v>27</v>
      </c>
      <c r="D23" s="2" t="s">
        <v>21</v>
      </c>
      <c r="E23" s="2" t="s">
        <v>20</v>
      </c>
      <c r="F23" s="8" t="s">
        <v>23</v>
      </c>
      <c r="G23" s="8">
        <v>1</v>
      </c>
      <c r="H23" s="8">
        <v>1</v>
      </c>
      <c r="I23" s="8">
        <v>0</v>
      </c>
      <c r="J23" s="8">
        <v>1</v>
      </c>
      <c r="K23" s="8">
        <v>1</v>
      </c>
      <c r="L23" s="8">
        <v>1</v>
      </c>
      <c r="M23" s="8">
        <v>0</v>
      </c>
      <c r="N23" s="8">
        <v>0</v>
      </c>
      <c r="O23" s="8">
        <v>1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5">
        <v>101040067</v>
      </c>
    </row>
    <row r="24" spans="1:21" hidden="1" x14ac:dyDescent="0.25">
      <c r="A24" s="8" t="s">
        <v>5018</v>
      </c>
      <c r="B24" s="2" t="s">
        <v>441</v>
      </c>
      <c r="C24" s="2" t="s">
        <v>28</v>
      </c>
      <c r="D24" s="2" t="s">
        <v>21</v>
      </c>
      <c r="E24" s="2" t="s">
        <v>20</v>
      </c>
      <c r="F24" s="8" t="s">
        <v>23</v>
      </c>
      <c r="G24" s="8">
        <v>1</v>
      </c>
      <c r="H24" s="8">
        <v>0</v>
      </c>
      <c r="I24" s="8">
        <v>0</v>
      </c>
      <c r="J24" s="8">
        <v>1</v>
      </c>
      <c r="K24" s="8">
        <v>1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5">
        <v>101050011</v>
      </c>
    </row>
    <row r="25" spans="1:21" hidden="1" x14ac:dyDescent="0.25">
      <c r="A25" s="8" t="s">
        <v>5018</v>
      </c>
      <c r="B25" s="2" t="s">
        <v>442</v>
      </c>
      <c r="C25" s="2" t="s">
        <v>28</v>
      </c>
      <c r="D25" s="2" t="s">
        <v>21</v>
      </c>
      <c r="E25" s="2" t="s">
        <v>20</v>
      </c>
      <c r="F25" s="8" t="s">
        <v>23</v>
      </c>
      <c r="G25" s="8">
        <v>1</v>
      </c>
      <c r="H25" s="8">
        <v>0</v>
      </c>
      <c r="I25" s="8">
        <v>0</v>
      </c>
      <c r="J25" s="8">
        <v>1</v>
      </c>
      <c r="K25" s="8">
        <v>1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5">
        <v>101050020</v>
      </c>
    </row>
    <row r="26" spans="1:21" hidden="1" x14ac:dyDescent="0.25">
      <c r="A26" s="8" t="s">
        <v>5018</v>
      </c>
      <c r="B26" s="2" t="s">
        <v>443</v>
      </c>
      <c r="C26" s="2" t="s">
        <v>28</v>
      </c>
      <c r="D26" s="2" t="s">
        <v>21</v>
      </c>
      <c r="E26" s="2" t="s">
        <v>20</v>
      </c>
      <c r="F26" s="8" t="s">
        <v>23</v>
      </c>
      <c r="G26" s="8">
        <v>1</v>
      </c>
      <c r="H26" s="8">
        <v>0</v>
      </c>
      <c r="I26" s="8">
        <v>0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5">
        <v>101050038</v>
      </c>
    </row>
    <row r="27" spans="1:21" hidden="1" x14ac:dyDescent="0.25">
      <c r="A27" s="8" t="s">
        <v>5018</v>
      </c>
      <c r="B27" s="2" t="s">
        <v>444</v>
      </c>
      <c r="C27" s="2" t="s">
        <v>28</v>
      </c>
      <c r="D27" s="2" t="s">
        <v>21</v>
      </c>
      <c r="E27" s="2" t="s">
        <v>20</v>
      </c>
      <c r="F27" s="8" t="s">
        <v>23</v>
      </c>
      <c r="G27" s="8">
        <v>1</v>
      </c>
      <c r="H27" s="8">
        <v>0</v>
      </c>
      <c r="I27" s="8">
        <v>0</v>
      </c>
      <c r="J27" s="8">
        <v>1</v>
      </c>
      <c r="K27" s="8">
        <v>1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5">
        <v>101050046</v>
      </c>
    </row>
    <row r="28" spans="1:21" hidden="1" x14ac:dyDescent="0.25">
      <c r="A28" s="8" t="s">
        <v>5018</v>
      </c>
      <c r="B28" s="2" t="s">
        <v>445</v>
      </c>
      <c r="C28" s="2" t="s">
        <v>28</v>
      </c>
      <c r="D28" s="2" t="s">
        <v>21</v>
      </c>
      <c r="E28" s="2" t="s">
        <v>20</v>
      </c>
      <c r="F28" s="8" t="s">
        <v>23</v>
      </c>
      <c r="G28" s="8">
        <v>1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5">
        <v>101050054</v>
      </c>
    </row>
    <row r="29" spans="1:21" hidden="1" x14ac:dyDescent="0.25">
      <c r="A29" s="8" t="s">
        <v>5018</v>
      </c>
      <c r="B29" s="2" t="s">
        <v>446</v>
      </c>
      <c r="C29" s="2" t="s">
        <v>28</v>
      </c>
      <c r="D29" s="2" t="s">
        <v>21</v>
      </c>
      <c r="E29" s="2" t="s">
        <v>20</v>
      </c>
      <c r="F29" s="8" t="s">
        <v>23</v>
      </c>
      <c r="G29" s="8">
        <v>1</v>
      </c>
      <c r="H29" s="8">
        <v>0</v>
      </c>
      <c r="I29" s="8">
        <v>0</v>
      </c>
      <c r="J29" s="8">
        <v>0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5">
        <v>101050062</v>
      </c>
    </row>
    <row r="30" spans="1:21" hidden="1" x14ac:dyDescent="0.25">
      <c r="A30" s="8" t="s">
        <v>5018</v>
      </c>
      <c r="B30" s="2" t="s">
        <v>447</v>
      </c>
      <c r="C30" s="2" t="s">
        <v>28</v>
      </c>
      <c r="D30" s="2" t="s">
        <v>21</v>
      </c>
      <c r="E30" s="2" t="s">
        <v>20</v>
      </c>
      <c r="F30" s="8" t="s">
        <v>23</v>
      </c>
      <c r="G30" s="8">
        <v>1</v>
      </c>
      <c r="H30" s="8">
        <v>0</v>
      </c>
      <c r="I30" s="8">
        <v>0</v>
      </c>
      <c r="J30" s="8">
        <v>0</v>
      </c>
      <c r="K30" s="8">
        <v>1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5">
        <v>101050070</v>
      </c>
    </row>
    <row r="31" spans="1:21" hidden="1" x14ac:dyDescent="0.25">
      <c r="A31" s="8" t="s">
        <v>5018</v>
      </c>
      <c r="B31" s="2" t="s">
        <v>448</v>
      </c>
      <c r="C31" s="2" t="s">
        <v>28</v>
      </c>
      <c r="D31" s="2" t="s">
        <v>21</v>
      </c>
      <c r="E31" s="2" t="s">
        <v>20</v>
      </c>
      <c r="F31" s="8" t="s">
        <v>23</v>
      </c>
      <c r="G31" s="8">
        <v>1</v>
      </c>
      <c r="H31" s="8">
        <v>0</v>
      </c>
      <c r="I31" s="8">
        <v>0</v>
      </c>
      <c r="J31" s="8">
        <v>0</v>
      </c>
      <c r="K31" s="8">
        <v>1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5">
        <v>101050089</v>
      </c>
    </row>
    <row r="32" spans="1:21" hidden="1" x14ac:dyDescent="0.25">
      <c r="A32" s="8" t="s">
        <v>5018</v>
      </c>
      <c r="B32" s="2" t="s">
        <v>449</v>
      </c>
      <c r="C32" s="2" t="s">
        <v>30</v>
      </c>
      <c r="D32" s="2" t="s">
        <v>29</v>
      </c>
      <c r="E32" s="2" t="s">
        <v>20</v>
      </c>
      <c r="F32" s="8" t="s">
        <v>31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5">
        <v>102010056</v>
      </c>
    </row>
    <row r="33" spans="1:21" hidden="1" x14ac:dyDescent="0.25">
      <c r="A33" s="8" t="s">
        <v>5018</v>
      </c>
      <c r="B33" s="2" t="s">
        <v>450</v>
      </c>
      <c r="C33" s="2" t="s">
        <v>30</v>
      </c>
      <c r="D33" s="2" t="s">
        <v>29</v>
      </c>
      <c r="E33" s="2" t="s">
        <v>20</v>
      </c>
      <c r="F33" s="8" t="s">
        <v>31</v>
      </c>
      <c r="G33" s="8">
        <v>1</v>
      </c>
      <c r="H33" s="8">
        <v>0</v>
      </c>
      <c r="I33" s="8">
        <v>0</v>
      </c>
      <c r="J33" s="8">
        <v>1</v>
      </c>
      <c r="K33" s="8">
        <v>0</v>
      </c>
      <c r="L33" s="8">
        <v>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5">
        <v>102010064</v>
      </c>
    </row>
    <row r="34" spans="1:21" hidden="1" x14ac:dyDescent="0.25">
      <c r="A34" s="8" t="s">
        <v>5018</v>
      </c>
      <c r="B34" s="2" t="s">
        <v>451</v>
      </c>
      <c r="C34" s="2" t="s">
        <v>30</v>
      </c>
      <c r="D34" s="2" t="s">
        <v>29</v>
      </c>
      <c r="E34" s="2" t="s">
        <v>20</v>
      </c>
      <c r="F34" s="8" t="s">
        <v>31</v>
      </c>
      <c r="G34" s="8">
        <v>1</v>
      </c>
      <c r="H34" s="8">
        <v>0</v>
      </c>
      <c r="I34" s="8">
        <v>0</v>
      </c>
      <c r="J34" s="8">
        <v>1</v>
      </c>
      <c r="K34" s="8">
        <v>0</v>
      </c>
      <c r="L34" s="8">
        <v>1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5">
        <v>102010072</v>
      </c>
    </row>
    <row r="35" spans="1:21" hidden="1" x14ac:dyDescent="0.25">
      <c r="A35" s="8" t="s">
        <v>5018</v>
      </c>
      <c r="B35" s="2" t="s">
        <v>452</v>
      </c>
      <c r="C35" s="2" t="s">
        <v>30</v>
      </c>
      <c r="D35" s="2" t="s">
        <v>29</v>
      </c>
      <c r="E35" s="2" t="s">
        <v>20</v>
      </c>
      <c r="F35" s="8" t="s">
        <v>31</v>
      </c>
      <c r="G35" s="8">
        <v>1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5">
        <v>102010145</v>
      </c>
    </row>
    <row r="36" spans="1:21" hidden="1" x14ac:dyDescent="0.25">
      <c r="A36" s="8" t="s">
        <v>5018</v>
      </c>
      <c r="B36" s="2" t="s">
        <v>453</v>
      </c>
      <c r="C36" s="2" t="s">
        <v>30</v>
      </c>
      <c r="D36" s="2" t="s">
        <v>29</v>
      </c>
      <c r="E36" s="2" t="s">
        <v>20</v>
      </c>
      <c r="F36" s="8" t="s">
        <v>31</v>
      </c>
      <c r="G36" s="8">
        <v>1</v>
      </c>
      <c r="H36" s="8">
        <v>0</v>
      </c>
      <c r="I36" s="8">
        <v>0</v>
      </c>
      <c r="J36" s="8">
        <v>1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5">
        <v>102010153</v>
      </c>
    </row>
    <row r="37" spans="1:21" hidden="1" x14ac:dyDescent="0.25">
      <c r="A37" s="8" t="s">
        <v>5018</v>
      </c>
      <c r="B37" s="2" t="s">
        <v>454</v>
      </c>
      <c r="C37" s="2" t="s">
        <v>30</v>
      </c>
      <c r="D37" s="2" t="s">
        <v>29</v>
      </c>
      <c r="E37" s="2" t="s">
        <v>20</v>
      </c>
      <c r="F37" s="8" t="s">
        <v>31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1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5">
        <v>102010161</v>
      </c>
    </row>
    <row r="38" spans="1:21" hidden="1" x14ac:dyDescent="0.25">
      <c r="A38" s="8" t="s">
        <v>5018</v>
      </c>
      <c r="B38" s="2" t="s">
        <v>455</v>
      </c>
      <c r="C38" s="2" t="s">
        <v>30</v>
      </c>
      <c r="D38" s="2" t="s">
        <v>29</v>
      </c>
      <c r="E38" s="2" t="s">
        <v>20</v>
      </c>
      <c r="F38" s="8" t="s">
        <v>31</v>
      </c>
      <c r="G38" s="8">
        <v>1</v>
      </c>
      <c r="H38" s="8">
        <v>0</v>
      </c>
      <c r="I38" s="8">
        <v>0</v>
      </c>
      <c r="J38" s="8">
        <v>1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5">
        <v>102010170</v>
      </c>
    </row>
    <row r="39" spans="1:21" hidden="1" x14ac:dyDescent="0.25">
      <c r="A39" s="8" t="s">
        <v>5018</v>
      </c>
      <c r="B39" s="2" t="s">
        <v>456</v>
      </c>
      <c r="C39" s="2" t="s">
        <v>30</v>
      </c>
      <c r="D39" s="2" t="s">
        <v>29</v>
      </c>
      <c r="E39" s="2" t="s">
        <v>20</v>
      </c>
      <c r="F39" s="8" t="s">
        <v>31</v>
      </c>
      <c r="G39" s="8">
        <v>1</v>
      </c>
      <c r="H39" s="8">
        <v>0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5">
        <v>102010188</v>
      </c>
    </row>
    <row r="40" spans="1:21" hidden="1" x14ac:dyDescent="0.25">
      <c r="A40" s="8" t="s">
        <v>5018</v>
      </c>
      <c r="B40" s="2" t="s">
        <v>457</v>
      </c>
      <c r="C40" s="2" t="s">
        <v>30</v>
      </c>
      <c r="D40" s="2" t="s">
        <v>29</v>
      </c>
      <c r="E40" s="2" t="s">
        <v>20</v>
      </c>
      <c r="F40" s="8" t="s">
        <v>31</v>
      </c>
      <c r="G40" s="8">
        <v>1</v>
      </c>
      <c r="H40" s="8">
        <v>0</v>
      </c>
      <c r="I40" s="8">
        <v>0</v>
      </c>
      <c r="J40" s="8">
        <v>1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5">
        <v>102010196</v>
      </c>
    </row>
    <row r="41" spans="1:21" hidden="1" x14ac:dyDescent="0.25">
      <c r="A41" s="8" t="s">
        <v>5018</v>
      </c>
      <c r="B41" s="2" t="s">
        <v>458</v>
      </c>
      <c r="C41" s="2" t="s">
        <v>30</v>
      </c>
      <c r="D41" s="2" t="s">
        <v>29</v>
      </c>
      <c r="E41" s="2" t="s">
        <v>20</v>
      </c>
      <c r="F41" s="8" t="s">
        <v>31</v>
      </c>
      <c r="G41" s="8">
        <v>1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5">
        <v>102010200</v>
      </c>
    </row>
    <row r="42" spans="1:21" hidden="1" x14ac:dyDescent="0.25">
      <c r="A42" s="8" t="s">
        <v>5018</v>
      </c>
      <c r="B42" s="2" t="s">
        <v>459</v>
      </c>
      <c r="C42" s="2" t="s">
        <v>30</v>
      </c>
      <c r="D42" s="2" t="s">
        <v>29</v>
      </c>
      <c r="E42" s="2" t="s">
        <v>20</v>
      </c>
      <c r="F42" s="8" t="s">
        <v>31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5">
        <v>102010218</v>
      </c>
    </row>
    <row r="43" spans="1:21" hidden="1" x14ac:dyDescent="0.25">
      <c r="A43" s="8" t="s">
        <v>5018</v>
      </c>
      <c r="B43" s="2" t="s">
        <v>460</v>
      </c>
      <c r="C43" s="2" t="s">
        <v>30</v>
      </c>
      <c r="D43" s="2" t="s">
        <v>29</v>
      </c>
      <c r="E43" s="2" t="s">
        <v>20</v>
      </c>
      <c r="F43" s="8" t="s">
        <v>31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5">
        <v>102010226</v>
      </c>
    </row>
    <row r="44" spans="1:21" hidden="1" x14ac:dyDescent="0.25">
      <c r="A44" s="8" t="s">
        <v>5018</v>
      </c>
      <c r="B44" s="2" t="s">
        <v>461</v>
      </c>
      <c r="C44" s="2" t="s">
        <v>30</v>
      </c>
      <c r="D44" s="2" t="s">
        <v>29</v>
      </c>
      <c r="E44" s="2" t="s">
        <v>20</v>
      </c>
      <c r="F44" s="8" t="s">
        <v>31</v>
      </c>
      <c r="G44" s="8">
        <v>1</v>
      </c>
      <c r="H44" s="8">
        <v>0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5">
        <v>102010234</v>
      </c>
    </row>
    <row r="45" spans="1:21" hidden="1" x14ac:dyDescent="0.25">
      <c r="A45" s="8" t="s">
        <v>5018</v>
      </c>
      <c r="B45" s="2" t="s">
        <v>462</v>
      </c>
      <c r="C45" s="2" t="s">
        <v>30</v>
      </c>
      <c r="D45" s="2" t="s">
        <v>29</v>
      </c>
      <c r="E45" s="2" t="s">
        <v>20</v>
      </c>
      <c r="F45" s="8" t="s">
        <v>31</v>
      </c>
      <c r="G45" s="8">
        <v>1</v>
      </c>
      <c r="H45" s="8">
        <v>0</v>
      </c>
      <c r="I45" s="8">
        <v>0</v>
      </c>
      <c r="J45" s="8">
        <v>1</v>
      </c>
      <c r="K45" s="8">
        <v>0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5">
        <v>102010242</v>
      </c>
    </row>
    <row r="46" spans="1:21" hidden="1" x14ac:dyDescent="0.25">
      <c r="A46" s="8" t="s">
        <v>5018</v>
      </c>
      <c r="B46" s="2" t="s">
        <v>463</v>
      </c>
      <c r="C46" s="2" t="s">
        <v>30</v>
      </c>
      <c r="D46" s="2" t="s">
        <v>29</v>
      </c>
      <c r="E46" s="2" t="s">
        <v>20</v>
      </c>
      <c r="F46" s="8" t="s">
        <v>31</v>
      </c>
      <c r="G46" s="8">
        <v>1</v>
      </c>
      <c r="H46" s="8">
        <v>0</v>
      </c>
      <c r="I46" s="8">
        <v>0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5">
        <v>102010250</v>
      </c>
    </row>
    <row r="47" spans="1:21" hidden="1" x14ac:dyDescent="0.25">
      <c r="A47" s="8" t="s">
        <v>5018</v>
      </c>
      <c r="B47" s="2" t="s">
        <v>464</v>
      </c>
      <c r="C47" s="2" t="s">
        <v>30</v>
      </c>
      <c r="D47" s="2" t="s">
        <v>29</v>
      </c>
      <c r="E47" s="2" t="s">
        <v>20</v>
      </c>
      <c r="F47" s="8" t="s">
        <v>31</v>
      </c>
      <c r="G47" s="8">
        <v>1</v>
      </c>
      <c r="H47" s="8">
        <v>0</v>
      </c>
      <c r="I47" s="8">
        <v>0</v>
      </c>
      <c r="J47" s="8">
        <v>1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5">
        <v>102010269</v>
      </c>
    </row>
    <row r="48" spans="1:21" hidden="1" x14ac:dyDescent="0.25">
      <c r="A48" s="8" t="s">
        <v>5018</v>
      </c>
      <c r="B48" s="2" t="s">
        <v>465</v>
      </c>
      <c r="C48" s="2" t="s">
        <v>30</v>
      </c>
      <c r="D48" s="2" t="s">
        <v>29</v>
      </c>
      <c r="E48" s="2" t="s">
        <v>20</v>
      </c>
      <c r="F48" s="8" t="s">
        <v>31</v>
      </c>
      <c r="G48" s="8">
        <v>1</v>
      </c>
      <c r="H48" s="8">
        <v>0</v>
      </c>
      <c r="I48" s="8">
        <v>0</v>
      </c>
      <c r="J48" s="8">
        <v>1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5">
        <v>102010277</v>
      </c>
    </row>
    <row r="49" spans="1:21" hidden="1" x14ac:dyDescent="0.25">
      <c r="A49" s="8" t="s">
        <v>5018</v>
      </c>
      <c r="B49" s="2" t="s">
        <v>466</v>
      </c>
      <c r="C49" s="2" t="s">
        <v>30</v>
      </c>
      <c r="D49" s="2" t="s">
        <v>29</v>
      </c>
      <c r="E49" s="2" t="s">
        <v>20</v>
      </c>
      <c r="F49" s="8" t="s">
        <v>31</v>
      </c>
      <c r="G49" s="8">
        <v>1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5">
        <v>102010285</v>
      </c>
    </row>
    <row r="50" spans="1:21" hidden="1" x14ac:dyDescent="0.25">
      <c r="A50" s="8" t="s">
        <v>5018</v>
      </c>
      <c r="B50" s="2" t="s">
        <v>467</v>
      </c>
      <c r="C50" s="2" t="s">
        <v>30</v>
      </c>
      <c r="D50" s="2" t="s">
        <v>29</v>
      </c>
      <c r="E50" s="2" t="s">
        <v>20</v>
      </c>
      <c r="F50" s="8" t="s">
        <v>31</v>
      </c>
      <c r="G50" s="8">
        <v>1</v>
      </c>
      <c r="H50" s="8">
        <v>0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5">
        <v>102010293</v>
      </c>
    </row>
    <row r="51" spans="1:21" hidden="1" x14ac:dyDescent="0.25">
      <c r="A51" s="8" t="s">
        <v>5018</v>
      </c>
      <c r="B51" s="2" t="s">
        <v>468</v>
      </c>
      <c r="C51" s="2" t="s">
        <v>30</v>
      </c>
      <c r="D51" s="2" t="s">
        <v>29</v>
      </c>
      <c r="E51" s="2" t="s">
        <v>20</v>
      </c>
      <c r="F51" s="8" t="s">
        <v>31</v>
      </c>
      <c r="G51" s="8">
        <v>1</v>
      </c>
      <c r="H51" s="8">
        <v>0</v>
      </c>
      <c r="I51" s="8">
        <v>0</v>
      </c>
      <c r="J51" s="8">
        <v>1</v>
      </c>
      <c r="K51" s="8">
        <v>0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5">
        <v>102010307</v>
      </c>
    </row>
    <row r="52" spans="1:21" hidden="1" x14ac:dyDescent="0.25">
      <c r="A52" s="8" t="s">
        <v>5018</v>
      </c>
      <c r="B52" s="2" t="s">
        <v>469</v>
      </c>
      <c r="C52" s="2" t="s">
        <v>30</v>
      </c>
      <c r="D52" s="2" t="s">
        <v>29</v>
      </c>
      <c r="E52" s="2" t="s">
        <v>20</v>
      </c>
      <c r="F52" s="8" t="s">
        <v>31</v>
      </c>
      <c r="G52" s="8">
        <v>1</v>
      </c>
      <c r="H52" s="8">
        <v>0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5">
        <v>102010315</v>
      </c>
    </row>
    <row r="53" spans="1:21" hidden="1" x14ac:dyDescent="0.25">
      <c r="A53" s="8" t="s">
        <v>5018</v>
      </c>
      <c r="B53" s="2" t="s">
        <v>470</v>
      </c>
      <c r="C53" s="2" t="s">
        <v>30</v>
      </c>
      <c r="D53" s="2" t="s">
        <v>29</v>
      </c>
      <c r="E53" s="2" t="s">
        <v>20</v>
      </c>
      <c r="F53" s="8" t="s">
        <v>31</v>
      </c>
      <c r="G53" s="8">
        <v>1</v>
      </c>
      <c r="H53" s="8">
        <v>0</v>
      </c>
      <c r="I53" s="8">
        <v>0</v>
      </c>
      <c r="J53" s="8">
        <v>1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5">
        <v>102010323</v>
      </c>
    </row>
    <row r="54" spans="1:21" hidden="1" x14ac:dyDescent="0.25">
      <c r="A54" s="8" t="s">
        <v>5018</v>
      </c>
      <c r="B54" s="2" t="s">
        <v>471</v>
      </c>
      <c r="C54" s="2" t="s">
        <v>30</v>
      </c>
      <c r="D54" s="2" t="s">
        <v>29</v>
      </c>
      <c r="E54" s="2" t="s">
        <v>20</v>
      </c>
      <c r="F54" s="8" t="s">
        <v>31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5">
        <v>102010331</v>
      </c>
    </row>
    <row r="55" spans="1:21" hidden="1" x14ac:dyDescent="0.25">
      <c r="A55" s="8" t="s">
        <v>5018</v>
      </c>
      <c r="B55" s="2" t="s">
        <v>472</v>
      </c>
      <c r="C55" s="2" t="s">
        <v>30</v>
      </c>
      <c r="D55" s="2" t="s">
        <v>29</v>
      </c>
      <c r="E55" s="2" t="s">
        <v>20</v>
      </c>
      <c r="F55" s="8" t="s">
        <v>31</v>
      </c>
      <c r="G55" s="8">
        <v>1</v>
      </c>
      <c r="H55" s="8">
        <v>0</v>
      </c>
      <c r="I55" s="8">
        <v>0</v>
      </c>
      <c r="J55" s="8">
        <v>1</v>
      </c>
      <c r="K55" s="8">
        <v>0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5">
        <v>102010340</v>
      </c>
    </row>
    <row r="56" spans="1:21" hidden="1" x14ac:dyDescent="0.25">
      <c r="A56" s="8" t="s">
        <v>5018</v>
      </c>
      <c r="B56" s="2" t="s">
        <v>473</v>
      </c>
      <c r="C56" s="2" t="s">
        <v>30</v>
      </c>
      <c r="D56" s="2" t="s">
        <v>29</v>
      </c>
      <c r="E56" s="2" t="s">
        <v>20</v>
      </c>
      <c r="F56" s="8" t="s">
        <v>31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5">
        <v>102010358</v>
      </c>
    </row>
    <row r="57" spans="1:21" hidden="1" x14ac:dyDescent="0.25">
      <c r="A57" s="8" t="s">
        <v>5018</v>
      </c>
      <c r="B57" s="2" t="s">
        <v>474</v>
      </c>
      <c r="C57" s="2" t="s">
        <v>30</v>
      </c>
      <c r="D57" s="2" t="s">
        <v>29</v>
      </c>
      <c r="E57" s="2" t="s">
        <v>20</v>
      </c>
      <c r="F57" s="8" t="s">
        <v>31</v>
      </c>
      <c r="G57" s="8">
        <v>1</v>
      </c>
      <c r="H57" s="8">
        <v>0</v>
      </c>
      <c r="I57" s="8">
        <v>0</v>
      </c>
      <c r="J57" s="8">
        <v>1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5">
        <v>102010366</v>
      </c>
    </row>
    <row r="58" spans="1:21" hidden="1" x14ac:dyDescent="0.25">
      <c r="A58" s="8" t="s">
        <v>5018</v>
      </c>
      <c r="B58" s="2" t="s">
        <v>475</v>
      </c>
      <c r="C58" s="2" t="s">
        <v>30</v>
      </c>
      <c r="D58" s="2" t="s">
        <v>29</v>
      </c>
      <c r="E58" s="2" t="s">
        <v>20</v>
      </c>
      <c r="F58" s="8" t="s">
        <v>31</v>
      </c>
      <c r="G58" s="8">
        <v>1</v>
      </c>
      <c r="H58" s="8">
        <v>0</v>
      </c>
      <c r="I58" s="8">
        <v>0</v>
      </c>
      <c r="J58" s="8">
        <v>1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5">
        <v>102010374</v>
      </c>
    </row>
    <row r="59" spans="1:21" hidden="1" x14ac:dyDescent="0.25">
      <c r="A59" s="8" t="s">
        <v>5018</v>
      </c>
      <c r="B59" s="2" t="s">
        <v>476</v>
      </c>
      <c r="C59" s="2" t="s">
        <v>30</v>
      </c>
      <c r="D59" s="2" t="s">
        <v>29</v>
      </c>
      <c r="E59" s="2" t="s">
        <v>20</v>
      </c>
      <c r="F59" s="8" t="s">
        <v>31</v>
      </c>
      <c r="G59" s="8">
        <v>1</v>
      </c>
      <c r="H59" s="8">
        <v>0</v>
      </c>
      <c r="I59" s="8">
        <v>0</v>
      </c>
      <c r="J59" s="8">
        <v>1</v>
      </c>
      <c r="K59" s="8">
        <v>0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5">
        <v>102010382</v>
      </c>
    </row>
    <row r="60" spans="1:21" hidden="1" x14ac:dyDescent="0.25">
      <c r="A60" s="8" t="s">
        <v>5018</v>
      </c>
      <c r="B60" s="2" t="s">
        <v>477</v>
      </c>
      <c r="C60" s="2" t="s">
        <v>30</v>
      </c>
      <c r="D60" s="2" t="s">
        <v>29</v>
      </c>
      <c r="E60" s="2" t="s">
        <v>20</v>
      </c>
      <c r="F60" s="8" t="s">
        <v>31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5">
        <v>102010390</v>
      </c>
    </row>
    <row r="61" spans="1:21" hidden="1" x14ac:dyDescent="0.25">
      <c r="A61" s="8" t="s">
        <v>5018</v>
      </c>
      <c r="B61" s="2" t="s">
        <v>478</v>
      </c>
      <c r="C61" s="2" t="s">
        <v>30</v>
      </c>
      <c r="D61" s="2" t="s">
        <v>29</v>
      </c>
      <c r="E61" s="2" t="s">
        <v>20</v>
      </c>
      <c r="F61" s="8" t="s">
        <v>31</v>
      </c>
      <c r="G61" s="8">
        <v>1</v>
      </c>
      <c r="H61" s="8">
        <v>0</v>
      </c>
      <c r="I61" s="8">
        <v>0</v>
      </c>
      <c r="J61" s="8">
        <v>1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5">
        <v>102010404</v>
      </c>
    </row>
    <row r="62" spans="1:21" hidden="1" x14ac:dyDescent="0.25">
      <c r="A62" s="8" t="s">
        <v>5018</v>
      </c>
      <c r="B62" s="2" t="s">
        <v>479</v>
      </c>
      <c r="C62" s="2" t="s">
        <v>30</v>
      </c>
      <c r="D62" s="2" t="s">
        <v>29</v>
      </c>
      <c r="E62" s="2" t="s">
        <v>20</v>
      </c>
      <c r="F62" s="8" t="s">
        <v>31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5">
        <v>102010412</v>
      </c>
    </row>
    <row r="63" spans="1:21" hidden="1" x14ac:dyDescent="0.25">
      <c r="A63" s="8" t="s">
        <v>5018</v>
      </c>
      <c r="B63" s="2" t="s">
        <v>480</v>
      </c>
      <c r="C63" s="2" t="s">
        <v>30</v>
      </c>
      <c r="D63" s="2" t="s">
        <v>29</v>
      </c>
      <c r="E63" s="2" t="s">
        <v>20</v>
      </c>
      <c r="F63" s="8" t="s">
        <v>31</v>
      </c>
      <c r="G63" s="8">
        <v>1</v>
      </c>
      <c r="H63" s="8">
        <v>0</v>
      </c>
      <c r="I63" s="8">
        <v>0</v>
      </c>
      <c r="J63" s="8">
        <v>1</v>
      </c>
      <c r="K63" s="8">
        <v>0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5">
        <v>102010420</v>
      </c>
    </row>
    <row r="64" spans="1:21" hidden="1" x14ac:dyDescent="0.25">
      <c r="A64" s="8" t="s">
        <v>5018</v>
      </c>
      <c r="B64" s="2" t="s">
        <v>481</v>
      </c>
      <c r="C64" s="2" t="s">
        <v>30</v>
      </c>
      <c r="D64" s="2" t="s">
        <v>29</v>
      </c>
      <c r="E64" s="2" t="s">
        <v>20</v>
      </c>
      <c r="F64" s="8" t="s">
        <v>31</v>
      </c>
      <c r="G64" s="8">
        <v>1</v>
      </c>
      <c r="H64" s="8">
        <v>0</v>
      </c>
      <c r="I64" s="8">
        <v>0</v>
      </c>
      <c r="J64" s="8">
        <v>1</v>
      </c>
      <c r="K64" s="8">
        <v>0</v>
      </c>
      <c r="L64" s="8">
        <v>1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5">
        <v>102010439</v>
      </c>
    </row>
    <row r="65" spans="1:21" hidden="1" x14ac:dyDescent="0.25">
      <c r="A65" s="8" t="s">
        <v>5018</v>
      </c>
      <c r="B65" s="2" t="s">
        <v>482</v>
      </c>
      <c r="C65" s="2" t="s">
        <v>30</v>
      </c>
      <c r="D65" s="2" t="s">
        <v>29</v>
      </c>
      <c r="E65" s="2" t="s">
        <v>20</v>
      </c>
      <c r="F65" s="8" t="s">
        <v>31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5">
        <v>102010447</v>
      </c>
    </row>
    <row r="66" spans="1:21" hidden="1" x14ac:dyDescent="0.25">
      <c r="A66" s="8" t="s">
        <v>5018</v>
      </c>
      <c r="B66" s="2" t="s">
        <v>483</v>
      </c>
      <c r="C66" s="2" t="s">
        <v>30</v>
      </c>
      <c r="D66" s="2" t="s">
        <v>29</v>
      </c>
      <c r="E66" s="2" t="s">
        <v>20</v>
      </c>
      <c r="F66" s="8" t="s">
        <v>31</v>
      </c>
      <c r="G66" s="8">
        <v>1</v>
      </c>
      <c r="H66" s="8">
        <v>0</v>
      </c>
      <c r="I66" s="8">
        <v>0</v>
      </c>
      <c r="J66" s="8">
        <v>1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5">
        <v>102010455</v>
      </c>
    </row>
    <row r="67" spans="1:21" hidden="1" x14ac:dyDescent="0.25">
      <c r="A67" s="8" t="s">
        <v>5018</v>
      </c>
      <c r="B67" s="2" t="s">
        <v>484</v>
      </c>
      <c r="C67" s="2" t="s">
        <v>30</v>
      </c>
      <c r="D67" s="2" t="s">
        <v>29</v>
      </c>
      <c r="E67" s="2" t="s">
        <v>20</v>
      </c>
      <c r="F67" s="8" t="s">
        <v>31</v>
      </c>
      <c r="G67" s="8">
        <v>1</v>
      </c>
      <c r="H67" s="8">
        <v>0</v>
      </c>
      <c r="I67" s="8">
        <v>0</v>
      </c>
      <c r="J67" s="8">
        <v>1</v>
      </c>
      <c r="K67" s="8">
        <v>0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5">
        <v>102010463</v>
      </c>
    </row>
    <row r="68" spans="1:21" hidden="1" x14ac:dyDescent="0.25">
      <c r="A68" s="8" t="s">
        <v>5018</v>
      </c>
      <c r="B68" s="2" t="s">
        <v>485</v>
      </c>
      <c r="C68" s="2" t="s">
        <v>30</v>
      </c>
      <c r="D68" s="2" t="s">
        <v>29</v>
      </c>
      <c r="E68" s="2" t="s">
        <v>20</v>
      </c>
      <c r="F68" s="8" t="s">
        <v>31</v>
      </c>
      <c r="G68" s="8">
        <v>1</v>
      </c>
      <c r="H68" s="8">
        <v>0</v>
      </c>
      <c r="I68" s="8">
        <v>0</v>
      </c>
      <c r="J68" s="8">
        <v>1</v>
      </c>
      <c r="K68" s="8">
        <v>0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5">
        <v>102010471</v>
      </c>
    </row>
    <row r="69" spans="1:21" hidden="1" x14ac:dyDescent="0.25">
      <c r="A69" s="8" t="s">
        <v>5018</v>
      </c>
      <c r="B69" s="2" t="s">
        <v>486</v>
      </c>
      <c r="C69" s="2" t="s">
        <v>30</v>
      </c>
      <c r="D69" s="2" t="s">
        <v>29</v>
      </c>
      <c r="E69" s="2" t="s">
        <v>20</v>
      </c>
      <c r="F69" s="8" t="s">
        <v>31</v>
      </c>
      <c r="G69" s="8">
        <v>1</v>
      </c>
      <c r="H69" s="8">
        <v>0</v>
      </c>
      <c r="I69" s="8">
        <v>0</v>
      </c>
      <c r="J69" s="8">
        <v>1</v>
      </c>
      <c r="K69" s="8">
        <v>0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5">
        <v>102010480</v>
      </c>
    </row>
    <row r="70" spans="1:21" hidden="1" x14ac:dyDescent="0.25">
      <c r="A70" s="8" t="s">
        <v>5018</v>
      </c>
      <c r="B70" s="2" t="s">
        <v>487</v>
      </c>
      <c r="C70" s="2" t="s">
        <v>30</v>
      </c>
      <c r="D70" s="2" t="s">
        <v>29</v>
      </c>
      <c r="E70" s="2" t="s">
        <v>20</v>
      </c>
      <c r="F70" s="8" t="s">
        <v>31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5">
        <v>102010498</v>
      </c>
    </row>
    <row r="71" spans="1:21" hidden="1" x14ac:dyDescent="0.25">
      <c r="A71" s="8" t="s">
        <v>5018</v>
      </c>
      <c r="B71" s="2" t="s">
        <v>488</v>
      </c>
      <c r="C71" s="2" t="s">
        <v>30</v>
      </c>
      <c r="D71" s="2" t="s">
        <v>29</v>
      </c>
      <c r="E71" s="2" t="s">
        <v>20</v>
      </c>
      <c r="F71" s="8" t="s">
        <v>31</v>
      </c>
      <c r="G71" s="8">
        <v>1</v>
      </c>
      <c r="H71" s="8">
        <v>0</v>
      </c>
      <c r="I71" s="8">
        <v>0</v>
      </c>
      <c r="J71" s="8">
        <v>1</v>
      </c>
      <c r="K71" s="8">
        <v>0</v>
      </c>
      <c r="L71" s="8">
        <v>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5">
        <v>102010501</v>
      </c>
    </row>
    <row r="72" spans="1:21" hidden="1" x14ac:dyDescent="0.25">
      <c r="A72" s="8" t="s">
        <v>5018</v>
      </c>
      <c r="B72" s="2" t="s">
        <v>489</v>
      </c>
      <c r="C72" s="2" t="s">
        <v>30</v>
      </c>
      <c r="D72" s="2" t="s">
        <v>29</v>
      </c>
      <c r="E72" s="2" t="s">
        <v>20</v>
      </c>
      <c r="F72" s="8" t="s">
        <v>31</v>
      </c>
      <c r="G72" s="8">
        <v>1</v>
      </c>
      <c r="H72" s="8">
        <v>0</v>
      </c>
      <c r="I72" s="8">
        <v>0</v>
      </c>
      <c r="J72" s="8">
        <v>1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5">
        <v>102010510</v>
      </c>
    </row>
    <row r="73" spans="1:21" hidden="1" x14ac:dyDescent="0.25">
      <c r="A73" s="8" t="s">
        <v>5018</v>
      </c>
      <c r="B73" s="2" t="s">
        <v>490</v>
      </c>
      <c r="C73" s="2" t="s">
        <v>30</v>
      </c>
      <c r="D73" s="2" t="s">
        <v>29</v>
      </c>
      <c r="E73" s="2" t="s">
        <v>20</v>
      </c>
      <c r="F73" s="8" t="s">
        <v>31</v>
      </c>
      <c r="G73" s="8">
        <v>1</v>
      </c>
      <c r="H73" s="8">
        <v>0</v>
      </c>
      <c r="I73" s="8">
        <v>0</v>
      </c>
      <c r="J73" s="8">
        <v>1</v>
      </c>
      <c r="K73" s="8">
        <v>0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5">
        <v>102010528</v>
      </c>
    </row>
    <row r="74" spans="1:21" hidden="1" x14ac:dyDescent="0.25">
      <c r="A74" s="8" t="s">
        <v>5018</v>
      </c>
      <c r="B74" s="2" t="s">
        <v>491</v>
      </c>
      <c r="C74" s="2" t="s">
        <v>30</v>
      </c>
      <c r="D74" s="2" t="s">
        <v>29</v>
      </c>
      <c r="E74" s="2" t="s">
        <v>20</v>
      </c>
      <c r="F74" s="8" t="s">
        <v>31</v>
      </c>
      <c r="G74" s="8">
        <v>1</v>
      </c>
      <c r="H74" s="8">
        <v>0</v>
      </c>
      <c r="I74" s="8">
        <v>0</v>
      </c>
      <c r="J74" s="8">
        <v>1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5">
        <v>102010536</v>
      </c>
    </row>
    <row r="75" spans="1:21" hidden="1" x14ac:dyDescent="0.25">
      <c r="A75" s="8" t="s">
        <v>5018</v>
      </c>
      <c r="B75" s="2" t="s">
        <v>492</v>
      </c>
      <c r="C75" s="2" t="s">
        <v>30</v>
      </c>
      <c r="D75" s="2" t="s">
        <v>29</v>
      </c>
      <c r="E75" s="2" t="s">
        <v>20</v>
      </c>
      <c r="F75" s="8" t="s">
        <v>31</v>
      </c>
      <c r="G75" s="8">
        <v>1</v>
      </c>
      <c r="H75" s="8">
        <v>0</v>
      </c>
      <c r="I75" s="8">
        <v>0</v>
      </c>
      <c r="J75" s="8">
        <v>1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5">
        <v>102010544</v>
      </c>
    </row>
    <row r="76" spans="1:21" hidden="1" x14ac:dyDescent="0.25">
      <c r="A76" s="8" t="s">
        <v>5018</v>
      </c>
      <c r="B76" s="2" t="s">
        <v>493</v>
      </c>
      <c r="C76" s="2" t="s">
        <v>30</v>
      </c>
      <c r="D76" s="2" t="s">
        <v>29</v>
      </c>
      <c r="E76" s="2" t="s">
        <v>20</v>
      </c>
      <c r="F76" s="8" t="s">
        <v>31</v>
      </c>
      <c r="G76" s="8">
        <v>1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5">
        <v>102010552</v>
      </c>
    </row>
    <row r="77" spans="1:21" hidden="1" x14ac:dyDescent="0.25">
      <c r="A77" s="8" t="s">
        <v>5018</v>
      </c>
      <c r="B77" s="2" t="s">
        <v>494</v>
      </c>
      <c r="C77" s="2" t="s">
        <v>30</v>
      </c>
      <c r="D77" s="2" t="s">
        <v>29</v>
      </c>
      <c r="E77" s="2" t="s">
        <v>20</v>
      </c>
      <c r="F77" s="8" t="s">
        <v>31</v>
      </c>
      <c r="G77" s="8">
        <v>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5">
        <v>102010560</v>
      </c>
    </row>
    <row r="78" spans="1:21" hidden="1" x14ac:dyDescent="0.25">
      <c r="A78" s="8" t="s">
        <v>5018</v>
      </c>
      <c r="B78" s="2" t="s">
        <v>495</v>
      </c>
      <c r="C78" s="2" t="s">
        <v>30</v>
      </c>
      <c r="D78" s="2" t="s">
        <v>29</v>
      </c>
      <c r="E78" s="2" t="s">
        <v>20</v>
      </c>
      <c r="F78" s="8" t="s">
        <v>31</v>
      </c>
      <c r="G78" s="8">
        <v>1</v>
      </c>
      <c r="H78" s="8">
        <v>0</v>
      </c>
      <c r="I78" s="8">
        <v>0</v>
      </c>
      <c r="J78" s="8">
        <v>1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5">
        <v>102010579</v>
      </c>
    </row>
    <row r="79" spans="1:21" hidden="1" x14ac:dyDescent="0.25">
      <c r="A79" s="8" t="s">
        <v>5018</v>
      </c>
      <c r="B79" s="2" t="s">
        <v>496</v>
      </c>
      <c r="C79" s="2" t="s">
        <v>30</v>
      </c>
      <c r="D79" s="2" t="s">
        <v>29</v>
      </c>
      <c r="E79" s="2" t="s">
        <v>20</v>
      </c>
      <c r="F79" s="8" t="s">
        <v>31</v>
      </c>
      <c r="G79" s="8">
        <v>1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5">
        <v>102010587</v>
      </c>
    </row>
    <row r="80" spans="1:21" hidden="1" x14ac:dyDescent="0.25">
      <c r="A80" s="8" t="s">
        <v>5018</v>
      </c>
      <c r="B80" s="2" t="s">
        <v>497</v>
      </c>
      <c r="C80" s="2" t="s">
        <v>30</v>
      </c>
      <c r="D80" s="2" t="s">
        <v>29</v>
      </c>
      <c r="E80" s="2" t="s">
        <v>20</v>
      </c>
      <c r="F80" s="8" t="s">
        <v>31</v>
      </c>
      <c r="G80" s="8">
        <v>1</v>
      </c>
      <c r="H80" s="8">
        <v>0</v>
      </c>
      <c r="I80" s="8">
        <v>0</v>
      </c>
      <c r="J80" s="8">
        <v>1</v>
      </c>
      <c r="K80" s="8">
        <v>0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5">
        <v>102010595</v>
      </c>
    </row>
    <row r="81" spans="1:21" hidden="1" x14ac:dyDescent="0.25">
      <c r="A81" s="8" t="s">
        <v>5018</v>
      </c>
      <c r="B81" s="2" t="s">
        <v>498</v>
      </c>
      <c r="C81" s="2" t="s">
        <v>30</v>
      </c>
      <c r="D81" s="2" t="s">
        <v>29</v>
      </c>
      <c r="E81" s="2" t="s">
        <v>20</v>
      </c>
      <c r="F81" s="8" t="s">
        <v>31</v>
      </c>
      <c r="G81" s="8">
        <v>1</v>
      </c>
      <c r="H81" s="8">
        <v>0</v>
      </c>
      <c r="I81" s="8">
        <v>0</v>
      </c>
      <c r="J81" s="8">
        <v>1</v>
      </c>
      <c r="K81" s="8">
        <v>0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5">
        <v>102010609</v>
      </c>
    </row>
    <row r="82" spans="1:21" hidden="1" x14ac:dyDescent="0.25">
      <c r="A82" s="8" t="s">
        <v>5018</v>
      </c>
      <c r="B82" s="2" t="s">
        <v>499</v>
      </c>
      <c r="C82" s="2" t="s">
        <v>30</v>
      </c>
      <c r="D82" s="2" t="s">
        <v>29</v>
      </c>
      <c r="E82" s="2" t="s">
        <v>20</v>
      </c>
      <c r="F82" s="8" t="s">
        <v>31</v>
      </c>
      <c r="G82" s="8">
        <v>1</v>
      </c>
      <c r="H82" s="8">
        <v>0</v>
      </c>
      <c r="I82" s="8">
        <v>0</v>
      </c>
      <c r="J82" s="8">
        <v>1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5">
        <v>102010617</v>
      </c>
    </row>
    <row r="83" spans="1:21" hidden="1" x14ac:dyDescent="0.25">
      <c r="A83" s="8" t="s">
        <v>5018</v>
      </c>
      <c r="B83" s="2" t="s">
        <v>500</v>
      </c>
      <c r="C83" s="2" t="s">
        <v>30</v>
      </c>
      <c r="D83" s="2" t="s">
        <v>29</v>
      </c>
      <c r="E83" s="2" t="s">
        <v>20</v>
      </c>
      <c r="F83" s="8" t="s">
        <v>31</v>
      </c>
      <c r="G83" s="8">
        <v>1</v>
      </c>
      <c r="H83" s="8">
        <v>0</v>
      </c>
      <c r="I83" s="8">
        <v>0</v>
      </c>
      <c r="J83" s="8">
        <v>1</v>
      </c>
      <c r="K83" s="8">
        <v>0</v>
      </c>
      <c r="L83" s="8">
        <v>1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5">
        <v>102010625</v>
      </c>
    </row>
    <row r="84" spans="1:21" hidden="1" x14ac:dyDescent="0.25">
      <c r="A84" s="8" t="s">
        <v>5018</v>
      </c>
      <c r="B84" s="2" t="s">
        <v>501</v>
      </c>
      <c r="C84" s="2" t="s">
        <v>30</v>
      </c>
      <c r="D84" s="2" t="s">
        <v>29</v>
      </c>
      <c r="E84" s="2" t="s">
        <v>20</v>
      </c>
      <c r="F84" s="8" t="s">
        <v>31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5">
        <v>102010633</v>
      </c>
    </row>
    <row r="85" spans="1:21" hidden="1" x14ac:dyDescent="0.25">
      <c r="A85" s="8" t="s">
        <v>5018</v>
      </c>
      <c r="B85" s="2" t="s">
        <v>502</v>
      </c>
      <c r="C85" s="2" t="s">
        <v>30</v>
      </c>
      <c r="D85" s="2" t="s">
        <v>29</v>
      </c>
      <c r="E85" s="2" t="s">
        <v>20</v>
      </c>
      <c r="F85" s="8" t="s">
        <v>31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5">
        <v>102010641</v>
      </c>
    </row>
    <row r="86" spans="1:21" hidden="1" x14ac:dyDescent="0.25">
      <c r="A86" s="8" t="s">
        <v>5018</v>
      </c>
      <c r="B86" s="2" t="s">
        <v>503</v>
      </c>
      <c r="C86" s="2" t="s">
        <v>30</v>
      </c>
      <c r="D86" s="2" t="s">
        <v>29</v>
      </c>
      <c r="E86" s="2" t="s">
        <v>20</v>
      </c>
      <c r="F86" s="8" t="s">
        <v>31</v>
      </c>
      <c r="G86" s="8">
        <v>1</v>
      </c>
      <c r="H86" s="8">
        <v>0</v>
      </c>
      <c r="I86" s="8">
        <v>0</v>
      </c>
      <c r="J86" s="8">
        <v>1</v>
      </c>
      <c r="K86" s="8">
        <v>0</v>
      </c>
      <c r="L86" s="8">
        <v>1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5">
        <v>102010650</v>
      </c>
    </row>
    <row r="87" spans="1:21" hidden="1" x14ac:dyDescent="0.25">
      <c r="A87" s="8" t="s">
        <v>5018</v>
      </c>
      <c r="B87" s="2" t="s">
        <v>504</v>
      </c>
      <c r="C87" s="2" t="s">
        <v>30</v>
      </c>
      <c r="D87" s="2" t="s">
        <v>29</v>
      </c>
      <c r="E87" s="2" t="s">
        <v>20</v>
      </c>
      <c r="F87" s="8" t="s">
        <v>31</v>
      </c>
      <c r="G87" s="8">
        <v>1</v>
      </c>
      <c r="H87" s="8">
        <v>0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5">
        <v>102010668</v>
      </c>
    </row>
    <row r="88" spans="1:21" hidden="1" x14ac:dyDescent="0.25">
      <c r="A88" s="8" t="s">
        <v>5018</v>
      </c>
      <c r="B88" s="2" t="s">
        <v>505</v>
      </c>
      <c r="C88" s="2" t="s">
        <v>32</v>
      </c>
      <c r="D88" s="2" t="s">
        <v>29</v>
      </c>
      <c r="E88" s="2" t="s">
        <v>20</v>
      </c>
      <c r="F88" s="8" t="s">
        <v>24</v>
      </c>
      <c r="G88" s="8">
        <v>1</v>
      </c>
      <c r="H88" s="8">
        <v>0</v>
      </c>
      <c r="I88" s="8">
        <v>0</v>
      </c>
      <c r="J88" s="8">
        <v>1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5">
        <v>102020019</v>
      </c>
    </row>
    <row r="89" spans="1:21" hidden="1" x14ac:dyDescent="0.25">
      <c r="A89" s="8" t="s">
        <v>5018</v>
      </c>
      <c r="B89" s="2" t="s">
        <v>506</v>
      </c>
      <c r="C89" s="2" t="s">
        <v>32</v>
      </c>
      <c r="D89" s="2" t="s">
        <v>29</v>
      </c>
      <c r="E89" s="2" t="s">
        <v>20</v>
      </c>
      <c r="F89" s="8" t="s">
        <v>24</v>
      </c>
      <c r="G89" s="8">
        <v>1</v>
      </c>
      <c r="H89" s="8">
        <v>0</v>
      </c>
      <c r="I89" s="8">
        <v>0</v>
      </c>
      <c r="J89" s="8">
        <v>1</v>
      </c>
      <c r="K89" s="8">
        <v>1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5">
        <v>102020027</v>
      </c>
    </row>
    <row r="90" spans="1:21" hidden="1" x14ac:dyDescent="0.25">
      <c r="A90" s="8" t="s">
        <v>5018</v>
      </c>
      <c r="B90" s="2" t="s">
        <v>507</v>
      </c>
      <c r="C90" s="2" t="s">
        <v>32</v>
      </c>
      <c r="D90" s="2" t="s">
        <v>29</v>
      </c>
      <c r="E90" s="2" t="s">
        <v>20</v>
      </c>
      <c r="F90" s="8" t="s">
        <v>24</v>
      </c>
      <c r="G90" s="8">
        <v>1</v>
      </c>
      <c r="H90" s="8">
        <v>0</v>
      </c>
      <c r="I90" s="8">
        <v>0</v>
      </c>
      <c r="J90" s="8">
        <v>1</v>
      </c>
      <c r="K90" s="8">
        <v>1</v>
      </c>
      <c r="L90" s="8">
        <v>1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5">
        <v>102020035</v>
      </c>
    </row>
    <row r="91" spans="1:21" hidden="1" x14ac:dyDescent="0.25">
      <c r="A91" s="8" t="s">
        <v>5018</v>
      </c>
      <c r="B91" s="2" t="s">
        <v>508</v>
      </c>
      <c r="C91" s="2" t="s">
        <v>35</v>
      </c>
      <c r="D91" s="2" t="s">
        <v>34</v>
      </c>
      <c r="E91" s="2" t="s">
        <v>33</v>
      </c>
      <c r="F91" s="8" t="s">
        <v>24</v>
      </c>
      <c r="G91" s="8">
        <v>1</v>
      </c>
      <c r="H91" s="8">
        <v>1</v>
      </c>
      <c r="I91" s="8">
        <v>1</v>
      </c>
      <c r="J91" s="8">
        <v>0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5">
        <v>201010011</v>
      </c>
    </row>
    <row r="92" spans="1:21" hidden="1" x14ac:dyDescent="0.25">
      <c r="A92" s="8" t="s">
        <v>5018</v>
      </c>
      <c r="B92" s="2" t="s">
        <v>509</v>
      </c>
      <c r="C92" s="2" t="s">
        <v>35</v>
      </c>
      <c r="D92" s="2" t="s">
        <v>34</v>
      </c>
      <c r="E92" s="2" t="s">
        <v>33</v>
      </c>
      <c r="F92" s="8" t="s">
        <v>24</v>
      </c>
      <c r="G92" s="8">
        <v>1</v>
      </c>
      <c r="H92" s="8">
        <v>1</v>
      </c>
      <c r="I92" s="8">
        <v>1</v>
      </c>
      <c r="J92" s="8">
        <v>1</v>
      </c>
      <c r="K92" s="8">
        <v>1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5">
        <v>201010020</v>
      </c>
    </row>
    <row r="93" spans="1:21" hidden="1" x14ac:dyDescent="0.25">
      <c r="A93" s="8" t="s">
        <v>5018</v>
      </c>
      <c r="B93" s="2" t="s">
        <v>510</v>
      </c>
      <c r="C93" s="2" t="s">
        <v>35</v>
      </c>
      <c r="D93" s="2" t="s">
        <v>34</v>
      </c>
      <c r="E93" s="2" t="s">
        <v>33</v>
      </c>
      <c r="F93" s="8" t="s">
        <v>24</v>
      </c>
      <c r="G93" s="8">
        <v>0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5">
        <v>201010038</v>
      </c>
    </row>
    <row r="94" spans="1:21" hidden="1" x14ac:dyDescent="0.25">
      <c r="A94" s="8" t="s">
        <v>5018</v>
      </c>
      <c r="B94" s="2" t="s">
        <v>511</v>
      </c>
      <c r="C94" s="2" t="s">
        <v>35</v>
      </c>
      <c r="D94" s="2" t="s">
        <v>34</v>
      </c>
      <c r="E94" s="2" t="s">
        <v>33</v>
      </c>
      <c r="F94" s="8" t="s">
        <v>24</v>
      </c>
      <c r="G94" s="8">
        <v>1</v>
      </c>
      <c r="H94" s="8">
        <v>1</v>
      </c>
      <c r="I94" s="8">
        <v>1</v>
      </c>
      <c r="J94" s="8">
        <v>0</v>
      </c>
      <c r="K94" s="8">
        <v>1</v>
      </c>
      <c r="L94" s="8">
        <v>1</v>
      </c>
      <c r="M94" s="8">
        <v>0</v>
      </c>
      <c r="N94" s="8">
        <v>1</v>
      </c>
      <c r="O94" s="8">
        <v>0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5">
        <v>201010046</v>
      </c>
    </row>
    <row r="95" spans="1:21" hidden="1" x14ac:dyDescent="0.25">
      <c r="A95" s="8" t="s">
        <v>5018</v>
      </c>
      <c r="B95" s="2" t="s">
        <v>512</v>
      </c>
      <c r="C95" s="2" t="s">
        <v>35</v>
      </c>
      <c r="D95" s="2" t="s">
        <v>34</v>
      </c>
      <c r="E95" s="2" t="s">
        <v>33</v>
      </c>
      <c r="F95" s="8" t="s">
        <v>24</v>
      </c>
      <c r="G95" s="8">
        <v>0</v>
      </c>
      <c r="H95" s="8">
        <v>1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5">
        <v>201010054</v>
      </c>
    </row>
    <row r="96" spans="1:21" hidden="1" x14ac:dyDescent="0.25">
      <c r="A96" s="8" t="s">
        <v>5018</v>
      </c>
      <c r="B96" s="2" t="s">
        <v>513</v>
      </c>
      <c r="C96" s="2" t="s">
        <v>35</v>
      </c>
      <c r="D96" s="2" t="s">
        <v>34</v>
      </c>
      <c r="E96" s="2" t="s">
        <v>33</v>
      </c>
      <c r="F96" s="8" t="s">
        <v>24</v>
      </c>
      <c r="G96" s="8">
        <v>1</v>
      </c>
      <c r="H96" s="8">
        <v>1</v>
      </c>
      <c r="I96" s="8">
        <v>1</v>
      </c>
      <c r="J96" s="8">
        <v>0</v>
      </c>
      <c r="K96" s="8">
        <v>1</v>
      </c>
      <c r="L96" s="8">
        <v>1</v>
      </c>
      <c r="M96" s="8">
        <v>0</v>
      </c>
      <c r="N96" s="8">
        <v>1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5">
        <v>201010062</v>
      </c>
    </row>
    <row r="97" spans="1:21" hidden="1" x14ac:dyDescent="0.25">
      <c r="A97" s="8" t="s">
        <v>5018</v>
      </c>
      <c r="B97" s="2" t="s">
        <v>514</v>
      </c>
      <c r="C97" s="2" t="s">
        <v>35</v>
      </c>
      <c r="D97" s="2" t="s">
        <v>34</v>
      </c>
      <c r="E97" s="2" t="s">
        <v>33</v>
      </c>
      <c r="F97" s="8" t="s">
        <v>24</v>
      </c>
      <c r="G97" s="8">
        <v>1</v>
      </c>
      <c r="H97" s="8">
        <v>1</v>
      </c>
      <c r="I97" s="8">
        <v>1</v>
      </c>
      <c r="J97" s="8">
        <v>0</v>
      </c>
      <c r="K97" s="8">
        <v>1</v>
      </c>
      <c r="L97" s="8">
        <v>1</v>
      </c>
      <c r="M97" s="8">
        <v>0</v>
      </c>
      <c r="N97" s="8">
        <v>1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5">
        <v>201010070</v>
      </c>
    </row>
    <row r="98" spans="1:21" hidden="1" x14ac:dyDescent="0.25">
      <c r="A98" s="8" t="s">
        <v>5018</v>
      </c>
      <c r="B98" s="2" t="s">
        <v>515</v>
      </c>
      <c r="C98" s="2" t="s">
        <v>35</v>
      </c>
      <c r="D98" s="2" t="s">
        <v>34</v>
      </c>
      <c r="E98" s="2" t="s">
        <v>33</v>
      </c>
      <c r="F98" s="8" t="s">
        <v>24</v>
      </c>
      <c r="G98" s="8">
        <v>1</v>
      </c>
      <c r="H98" s="8">
        <v>1</v>
      </c>
      <c r="I98" s="8">
        <v>1</v>
      </c>
      <c r="J98" s="8">
        <v>1</v>
      </c>
      <c r="K98" s="8">
        <v>1</v>
      </c>
      <c r="L98" s="8">
        <v>1</v>
      </c>
      <c r="M98" s="8">
        <v>0</v>
      </c>
      <c r="N98" s="8">
        <v>0</v>
      </c>
      <c r="O98" s="8">
        <v>1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5">
        <v>201010089</v>
      </c>
    </row>
    <row r="99" spans="1:21" hidden="1" x14ac:dyDescent="0.25">
      <c r="A99" s="8" t="s">
        <v>5018</v>
      </c>
      <c r="B99" s="2" t="s">
        <v>516</v>
      </c>
      <c r="C99" s="2" t="s">
        <v>35</v>
      </c>
      <c r="D99" s="2" t="s">
        <v>34</v>
      </c>
      <c r="E99" s="2" t="s">
        <v>33</v>
      </c>
      <c r="F99" s="8" t="s">
        <v>24</v>
      </c>
      <c r="G99" s="8">
        <v>1</v>
      </c>
      <c r="H99" s="8">
        <v>1</v>
      </c>
      <c r="I99" s="8">
        <v>1</v>
      </c>
      <c r="J99" s="8">
        <v>0</v>
      </c>
      <c r="K99" s="8">
        <v>1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5">
        <v>201010097</v>
      </c>
    </row>
    <row r="100" spans="1:21" hidden="1" x14ac:dyDescent="0.25">
      <c r="A100" s="8" t="s">
        <v>5018</v>
      </c>
      <c r="B100" s="2" t="s">
        <v>517</v>
      </c>
      <c r="C100" s="2" t="s">
        <v>35</v>
      </c>
      <c r="D100" s="2" t="s">
        <v>34</v>
      </c>
      <c r="E100" s="2" t="s">
        <v>33</v>
      </c>
      <c r="F100" s="8" t="s">
        <v>24</v>
      </c>
      <c r="G100" s="8">
        <v>1</v>
      </c>
      <c r="H100" s="8">
        <v>1</v>
      </c>
      <c r="I100" s="8">
        <v>1</v>
      </c>
      <c r="J100" s="8">
        <v>0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5">
        <v>201010100</v>
      </c>
    </row>
    <row r="101" spans="1:21" hidden="1" x14ac:dyDescent="0.25">
      <c r="A101" s="8" t="s">
        <v>5018</v>
      </c>
      <c r="B101" s="2" t="s">
        <v>518</v>
      </c>
      <c r="C101" s="2" t="s">
        <v>35</v>
      </c>
      <c r="D101" s="2" t="s">
        <v>34</v>
      </c>
      <c r="E101" s="2" t="s">
        <v>33</v>
      </c>
      <c r="F101" s="8" t="s">
        <v>24</v>
      </c>
      <c r="G101" s="8">
        <v>1</v>
      </c>
      <c r="H101" s="8">
        <v>1</v>
      </c>
      <c r="I101" s="8">
        <v>1</v>
      </c>
      <c r="J101" s="8">
        <v>0</v>
      </c>
      <c r="K101" s="8">
        <v>1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0</v>
      </c>
      <c r="T101" s="8">
        <v>0</v>
      </c>
      <c r="U101" s="5">
        <v>201010119</v>
      </c>
    </row>
    <row r="102" spans="1:21" hidden="1" x14ac:dyDescent="0.25">
      <c r="A102" s="8" t="s">
        <v>5018</v>
      </c>
      <c r="B102" s="2" t="s">
        <v>519</v>
      </c>
      <c r="C102" s="2" t="s">
        <v>35</v>
      </c>
      <c r="D102" s="2" t="s">
        <v>34</v>
      </c>
      <c r="E102" s="2" t="s">
        <v>33</v>
      </c>
      <c r="F102" s="8" t="s">
        <v>36</v>
      </c>
      <c r="G102" s="8">
        <v>0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5">
        <v>201010127</v>
      </c>
    </row>
    <row r="103" spans="1:21" hidden="1" x14ac:dyDescent="0.25">
      <c r="A103" s="8" t="s">
        <v>5018</v>
      </c>
      <c r="B103" s="2" t="s">
        <v>520</v>
      </c>
      <c r="C103" s="2" t="s">
        <v>35</v>
      </c>
      <c r="D103" s="2" t="s">
        <v>34</v>
      </c>
      <c r="E103" s="2" t="s">
        <v>33</v>
      </c>
      <c r="F103" s="8" t="s">
        <v>36</v>
      </c>
      <c r="G103" s="8">
        <v>0</v>
      </c>
      <c r="H103" s="8">
        <v>1</v>
      </c>
      <c r="I103" s="8">
        <v>1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5">
        <v>201010135</v>
      </c>
    </row>
    <row r="104" spans="1:21" hidden="1" x14ac:dyDescent="0.25">
      <c r="A104" s="8" t="s">
        <v>5018</v>
      </c>
      <c r="B104" s="2" t="s">
        <v>521</v>
      </c>
      <c r="C104" s="2" t="s">
        <v>35</v>
      </c>
      <c r="D104" s="2" t="s">
        <v>34</v>
      </c>
      <c r="E104" s="2" t="s">
        <v>33</v>
      </c>
      <c r="F104" s="8" t="s">
        <v>36</v>
      </c>
      <c r="G104" s="8">
        <v>0</v>
      </c>
      <c r="H104" s="8">
        <v>1</v>
      </c>
      <c r="I104" s="8">
        <v>1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5">
        <v>201010143</v>
      </c>
    </row>
    <row r="105" spans="1:21" hidden="1" x14ac:dyDescent="0.25">
      <c r="A105" s="8" t="s">
        <v>5018</v>
      </c>
      <c r="B105" s="2" t="s">
        <v>522</v>
      </c>
      <c r="C105" s="2" t="s">
        <v>35</v>
      </c>
      <c r="D105" s="2" t="s">
        <v>34</v>
      </c>
      <c r="E105" s="2" t="s">
        <v>33</v>
      </c>
      <c r="F105" s="8" t="s">
        <v>24</v>
      </c>
      <c r="G105" s="8">
        <v>1</v>
      </c>
      <c r="H105" s="8">
        <v>1</v>
      </c>
      <c r="I105" s="8">
        <v>1</v>
      </c>
      <c r="J105" s="8">
        <v>0</v>
      </c>
      <c r="K105" s="8">
        <v>1</v>
      </c>
      <c r="L105" s="8">
        <v>1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5">
        <v>201010151</v>
      </c>
    </row>
    <row r="106" spans="1:21" hidden="1" x14ac:dyDescent="0.25">
      <c r="A106" s="8" t="s">
        <v>5018</v>
      </c>
      <c r="B106" s="2" t="s">
        <v>523</v>
      </c>
      <c r="C106" s="2" t="s">
        <v>35</v>
      </c>
      <c r="D106" s="2" t="s">
        <v>34</v>
      </c>
      <c r="E106" s="2" t="s">
        <v>33</v>
      </c>
      <c r="F106" s="8" t="s">
        <v>24</v>
      </c>
      <c r="G106" s="8">
        <v>1</v>
      </c>
      <c r="H106" s="8">
        <v>1</v>
      </c>
      <c r="I106" s="8">
        <v>1</v>
      </c>
      <c r="J106" s="8">
        <v>0</v>
      </c>
      <c r="K106" s="8">
        <v>1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5">
        <v>201010160</v>
      </c>
    </row>
    <row r="107" spans="1:21" hidden="1" x14ac:dyDescent="0.25">
      <c r="A107" s="8" t="s">
        <v>5018</v>
      </c>
      <c r="B107" s="2" t="s">
        <v>524</v>
      </c>
      <c r="C107" s="2" t="s">
        <v>35</v>
      </c>
      <c r="D107" s="2" t="s">
        <v>34</v>
      </c>
      <c r="E107" s="2" t="s">
        <v>33</v>
      </c>
      <c r="F107" s="8" t="s">
        <v>24</v>
      </c>
      <c r="G107" s="8">
        <v>1</v>
      </c>
      <c r="H107" s="8">
        <v>1</v>
      </c>
      <c r="I107" s="8">
        <v>1</v>
      </c>
      <c r="J107" s="8">
        <v>0</v>
      </c>
      <c r="K107" s="8">
        <v>1</v>
      </c>
      <c r="L107" s="8">
        <v>1</v>
      </c>
      <c r="M107" s="8">
        <v>0</v>
      </c>
      <c r="N107" s="8">
        <v>1</v>
      </c>
      <c r="O107" s="8">
        <v>0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5">
        <v>201010178</v>
      </c>
    </row>
    <row r="108" spans="1:21" hidden="1" x14ac:dyDescent="0.25">
      <c r="A108" s="8" t="s">
        <v>5018</v>
      </c>
      <c r="B108" s="2" t="s">
        <v>525</v>
      </c>
      <c r="C108" s="2" t="s">
        <v>35</v>
      </c>
      <c r="D108" s="2" t="s">
        <v>34</v>
      </c>
      <c r="E108" s="2" t="s">
        <v>33</v>
      </c>
      <c r="F108" s="8" t="s">
        <v>24</v>
      </c>
      <c r="G108" s="8">
        <v>1</v>
      </c>
      <c r="H108" s="8">
        <v>1</v>
      </c>
      <c r="I108" s="8">
        <v>1</v>
      </c>
      <c r="J108" s="8">
        <v>0</v>
      </c>
      <c r="K108" s="8">
        <v>1</v>
      </c>
      <c r="L108" s="8">
        <v>1</v>
      </c>
      <c r="M108" s="8">
        <v>0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5">
        <v>201010186</v>
      </c>
    </row>
    <row r="109" spans="1:21" hidden="1" x14ac:dyDescent="0.25">
      <c r="A109" s="8" t="s">
        <v>5018</v>
      </c>
      <c r="B109" s="2" t="s">
        <v>526</v>
      </c>
      <c r="C109" s="2" t="s">
        <v>35</v>
      </c>
      <c r="D109" s="2" t="s">
        <v>34</v>
      </c>
      <c r="E109" s="2" t="s">
        <v>33</v>
      </c>
      <c r="F109" s="8" t="s">
        <v>24</v>
      </c>
      <c r="G109" s="8">
        <v>1</v>
      </c>
      <c r="H109" s="8">
        <v>1</v>
      </c>
      <c r="I109" s="8">
        <v>1</v>
      </c>
      <c r="J109" s="8">
        <v>0</v>
      </c>
      <c r="K109" s="8">
        <v>1</v>
      </c>
      <c r="L109" s="8">
        <v>1</v>
      </c>
      <c r="M109" s="8">
        <v>0</v>
      </c>
      <c r="N109" s="8">
        <v>1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5">
        <v>201010194</v>
      </c>
    </row>
    <row r="110" spans="1:21" hidden="1" x14ac:dyDescent="0.25">
      <c r="A110" s="8" t="s">
        <v>5018</v>
      </c>
      <c r="B110" s="2" t="s">
        <v>527</v>
      </c>
      <c r="C110" s="2" t="s">
        <v>35</v>
      </c>
      <c r="D110" s="2" t="s">
        <v>34</v>
      </c>
      <c r="E110" s="2" t="s">
        <v>33</v>
      </c>
      <c r="F110" s="8" t="s">
        <v>24</v>
      </c>
      <c r="G110" s="8">
        <v>0</v>
      </c>
      <c r="H110" s="8">
        <v>1</v>
      </c>
      <c r="I110" s="8">
        <v>1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5">
        <v>201010208</v>
      </c>
    </row>
    <row r="111" spans="1:21" hidden="1" x14ac:dyDescent="0.25">
      <c r="A111" s="8" t="s">
        <v>5018</v>
      </c>
      <c r="B111" s="2" t="s">
        <v>528</v>
      </c>
      <c r="C111" s="2" t="s">
        <v>35</v>
      </c>
      <c r="D111" s="2" t="s">
        <v>34</v>
      </c>
      <c r="E111" s="2" t="s">
        <v>33</v>
      </c>
      <c r="F111" s="8" t="s">
        <v>24</v>
      </c>
      <c r="G111" s="8">
        <v>1</v>
      </c>
      <c r="H111" s="8">
        <v>1</v>
      </c>
      <c r="I111" s="8">
        <v>1</v>
      </c>
      <c r="J111" s="8">
        <v>0</v>
      </c>
      <c r="K111" s="8">
        <v>1</v>
      </c>
      <c r="L111" s="8">
        <v>1</v>
      </c>
      <c r="M111" s="8">
        <v>0</v>
      </c>
      <c r="N111" s="8">
        <v>1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5">
        <v>201010216</v>
      </c>
    </row>
    <row r="112" spans="1:21" hidden="1" x14ac:dyDescent="0.25">
      <c r="A112" s="8" t="s">
        <v>5018</v>
      </c>
      <c r="B112" s="2" t="s">
        <v>529</v>
      </c>
      <c r="C112" s="2" t="s">
        <v>35</v>
      </c>
      <c r="D112" s="2" t="s">
        <v>34</v>
      </c>
      <c r="E112" s="2" t="s">
        <v>33</v>
      </c>
      <c r="F112" s="8" t="s">
        <v>24</v>
      </c>
      <c r="G112" s="8">
        <v>1</v>
      </c>
      <c r="H112" s="8">
        <v>1</v>
      </c>
      <c r="I112" s="8">
        <v>1</v>
      </c>
      <c r="J112" s="8">
        <v>0</v>
      </c>
      <c r="K112" s="8">
        <v>1</v>
      </c>
      <c r="L112" s="8">
        <v>1</v>
      </c>
      <c r="M112" s="8">
        <v>0</v>
      </c>
      <c r="N112" s="8">
        <v>1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5">
        <v>201010224</v>
      </c>
    </row>
    <row r="113" spans="1:21" hidden="1" x14ac:dyDescent="0.25">
      <c r="A113" s="8" t="s">
        <v>5018</v>
      </c>
      <c r="B113" s="2" t="s">
        <v>530</v>
      </c>
      <c r="C113" s="2" t="s">
        <v>35</v>
      </c>
      <c r="D113" s="2" t="s">
        <v>34</v>
      </c>
      <c r="E113" s="2" t="s">
        <v>33</v>
      </c>
      <c r="F113" s="8" t="s">
        <v>24</v>
      </c>
      <c r="G113" s="8">
        <v>1</v>
      </c>
      <c r="H113" s="8">
        <v>1</v>
      </c>
      <c r="I113" s="8">
        <v>1</v>
      </c>
      <c r="J113" s="8">
        <v>0</v>
      </c>
      <c r="K113" s="8">
        <v>1</v>
      </c>
      <c r="L113" s="8">
        <v>1</v>
      </c>
      <c r="M113" s="8">
        <v>0</v>
      </c>
      <c r="N113" s="8">
        <v>1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5">
        <v>201010232</v>
      </c>
    </row>
    <row r="114" spans="1:21" hidden="1" x14ac:dyDescent="0.25">
      <c r="A114" s="8" t="s">
        <v>5018</v>
      </c>
      <c r="B114" s="2" t="s">
        <v>531</v>
      </c>
      <c r="C114" s="2" t="s">
        <v>35</v>
      </c>
      <c r="D114" s="2" t="s">
        <v>34</v>
      </c>
      <c r="E114" s="2" t="s">
        <v>33</v>
      </c>
      <c r="F114" s="8" t="s">
        <v>24</v>
      </c>
      <c r="G114" s="8">
        <v>1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1</v>
      </c>
      <c r="N114" s="8">
        <v>0</v>
      </c>
      <c r="O114" s="8">
        <v>0</v>
      </c>
      <c r="P114" s="8">
        <v>1</v>
      </c>
      <c r="Q114" s="8">
        <v>0</v>
      </c>
      <c r="R114" s="8">
        <v>0</v>
      </c>
      <c r="S114" s="8">
        <v>0</v>
      </c>
      <c r="T114" s="8">
        <v>0</v>
      </c>
      <c r="U114" s="5">
        <v>201010240</v>
      </c>
    </row>
    <row r="115" spans="1:21" hidden="1" x14ac:dyDescent="0.25">
      <c r="A115" s="8" t="s">
        <v>5018</v>
      </c>
      <c r="B115" s="2" t="s">
        <v>532</v>
      </c>
      <c r="C115" s="2" t="s">
        <v>35</v>
      </c>
      <c r="D115" s="2" t="s">
        <v>34</v>
      </c>
      <c r="E115" s="2" t="s">
        <v>33</v>
      </c>
      <c r="F115" s="8" t="s">
        <v>36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5">
        <v>201010259</v>
      </c>
    </row>
    <row r="116" spans="1:21" hidden="1" x14ac:dyDescent="0.25">
      <c r="A116" s="8" t="s">
        <v>5018</v>
      </c>
      <c r="B116" s="2" t="s">
        <v>533</v>
      </c>
      <c r="C116" s="2" t="s">
        <v>35</v>
      </c>
      <c r="D116" s="2" t="s">
        <v>34</v>
      </c>
      <c r="E116" s="2" t="s">
        <v>33</v>
      </c>
      <c r="F116" s="8" t="s">
        <v>24</v>
      </c>
      <c r="G116" s="8">
        <v>1</v>
      </c>
      <c r="H116" s="8">
        <v>1</v>
      </c>
      <c r="I116" s="8">
        <v>1</v>
      </c>
      <c r="J116" s="8">
        <v>0</v>
      </c>
      <c r="K116" s="8">
        <v>1</v>
      </c>
      <c r="L116" s="8">
        <v>1</v>
      </c>
      <c r="M116" s="8">
        <v>1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5">
        <v>201010267</v>
      </c>
    </row>
    <row r="117" spans="1:21" hidden="1" x14ac:dyDescent="0.25">
      <c r="A117" s="8" t="s">
        <v>5018</v>
      </c>
      <c r="B117" s="2" t="s">
        <v>534</v>
      </c>
      <c r="C117" s="2" t="s">
        <v>35</v>
      </c>
      <c r="D117" s="2" t="s">
        <v>34</v>
      </c>
      <c r="E117" s="2" t="s">
        <v>33</v>
      </c>
      <c r="F117" s="8" t="s">
        <v>24</v>
      </c>
      <c r="G117" s="8">
        <v>1</v>
      </c>
      <c r="H117" s="8">
        <v>1</v>
      </c>
      <c r="I117" s="8">
        <v>1</v>
      </c>
      <c r="J117" s="8">
        <v>0</v>
      </c>
      <c r="K117" s="8">
        <v>1</v>
      </c>
      <c r="L117" s="8">
        <v>1</v>
      </c>
      <c r="M117" s="8">
        <v>1</v>
      </c>
      <c r="N117" s="8">
        <v>1</v>
      </c>
      <c r="O117" s="8">
        <v>0</v>
      </c>
      <c r="P117" s="8">
        <v>1</v>
      </c>
      <c r="Q117" s="8">
        <v>0</v>
      </c>
      <c r="R117" s="8">
        <v>0</v>
      </c>
      <c r="S117" s="8">
        <v>0</v>
      </c>
      <c r="T117" s="8">
        <v>0</v>
      </c>
      <c r="U117" s="5">
        <v>201010275</v>
      </c>
    </row>
    <row r="118" spans="1:21" hidden="1" x14ac:dyDescent="0.25">
      <c r="A118" s="8" t="s">
        <v>5018</v>
      </c>
      <c r="B118" s="2" t="s">
        <v>535</v>
      </c>
      <c r="C118" s="2" t="s">
        <v>35</v>
      </c>
      <c r="D118" s="2" t="s">
        <v>34</v>
      </c>
      <c r="E118" s="2" t="s">
        <v>33</v>
      </c>
      <c r="F118" s="8" t="s">
        <v>24</v>
      </c>
      <c r="G118" s="8">
        <v>1</v>
      </c>
      <c r="H118" s="8">
        <v>1</v>
      </c>
      <c r="I118" s="8">
        <v>1</v>
      </c>
      <c r="J118" s="8">
        <v>0</v>
      </c>
      <c r="K118" s="8">
        <v>1</v>
      </c>
      <c r="L118" s="8">
        <v>1</v>
      </c>
      <c r="M118" s="8">
        <v>0</v>
      </c>
      <c r="N118" s="8">
        <v>1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5">
        <v>201010283</v>
      </c>
    </row>
    <row r="119" spans="1:21" hidden="1" x14ac:dyDescent="0.25">
      <c r="A119" s="8" t="s">
        <v>5018</v>
      </c>
      <c r="B119" s="2" t="s">
        <v>536</v>
      </c>
      <c r="C119" s="2" t="s">
        <v>35</v>
      </c>
      <c r="D119" s="2" t="s">
        <v>34</v>
      </c>
      <c r="E119" s="2" t="s">
        <v>33</v>
      </c>
      <c r="F119" s="8" t="s">
        <v>24</v>
      </c>
      <c r="G119" s="8">
        <v>1</v>
      </c>
      <c r="H119" s="8">
        <v>1</v>
      </c>
      <c r="I119" s="8">
        <v>1</v>
      </c>
      <c r="J119" s="8">
        <v>1</v>
      </c>
      <c r="K119" s="8">
        <v>1</v>
      </c>
      <c r="L119" s="8">
        <v>1</v>
      </c>
      <c r="M119" s="8">
        <v>0</v>
      </c>
      <c r="N119" s="8">
        <v>0</v>
      </c>
      <c r="O119" s="8">
        <v>1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5">
        <v>201010291</v>
      </c>
    </row>
    <row r="120" spans="1:21" hidden="1" x14ac:dyDescent="0.25">
      <c r="A120" s="8" t="s">
        <v>5018</v>
      </c>
      <c r="B120" s="2" t="s">
        <v>537</v>
      </c>
      <c r="C120" s="2" t="s">
        <v>35</v>
      </c>
      <c r="D120" s="2" t="s">
        <v>34</v>
      </c>
      <c r="E120" s="2" t="s">
        <v>33</v>
      </c>
      <c r="F120" s="8" t="s">
        <v>24</v>
      </c>
      <c r="G120" s="8">
        <v>1</v>
      </c>
      <c r="H120" s="8">
        <v>1</v>
      </c>
      <c r="I120" s="8">
        <v>1</v>
      </c>
      <c r="J120" s="8">
        <v>0</v>
      </c>
      <c r="K120" s="8">
        <v>1</v>
      </c>
      <c r="L120" s="8">
        <v>1</v>
      </c>
      <c r="M120" s="8">
        <v>1</v>
      </c>
      <c r="N120" s="8">
        <v>1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5">
        <v>201010305</v>
      </c>
    </row>
    <row r="121" spans="1:21" hidden="1" x14ac:dyDescent="0.25">
      <c r="A121" s="8" t="s">
        <v>5018</v>
      </c>
      <c r="B121" s="2" t="s">
        <v>538</v>
      </c>
      <c r="C121" s="2" t="s">
        <v>35</v>
      </c>
      <c r="D121" s="2" t="s">
        <v>34</v>
      </c>
      <c r="E121" s="2" t="s">
        <v>33</v>
      </c>
      <c r="F121" s="8" t="s">
        <v>24</v>
      </c>
      <c r="G121" s="8">
        <v>1</v>
      </c>
      <c r="H121" s="8">
        <v>1</v>
      </c>
      <c r="I121" s="8">
        <v>1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0</v>
      </c>
      <c r="P121" s="8">
        <v>1</v>
      </c>
      <c r="Q121" s="8">
        <v>0</v>
      </c>
      <c r="R121" s="8">
        <v>0</v>
      </c>
      <c r="S121" s="8">
        <v>0</v>
      </c>
      <c r="T121" s="8">
        <v>0</v>
      </c>
      <c r="U121" s="5">
        <v>201010313</v>
      </c>
    </row>
    <row r="122" spans="1:21" hidden="1" x14ac:dyDescent="0.25">
      <c r="A122" s="8" t="s">
        <v>5018</v>
      </c>
      <c r="B122" s="2" t="s">
        <v>539</v>
      </c>
      <c r="C122" s="2" t="s">
        <v>35</v>
      </c>
      <c r="D122" s="2" t="s">
        <v>34</v>
      </c>
      <c r="E122" s="2" t="s">
        <v>33</v>
      </c>
      <c r="F122" s="8" t="s">
        <v>24</v>
      </c>
      <c r="G122" s="8">
        <v>1</v>
      </c>
      <c r="H122" s="8">
        <v>1</v>
      </c>
      <c r="I122" s="8">
        <v>1</v>
      </c>
      <c r="J122" s="8">
        <v>0</v>
      </c>
      <c r="K122" s="8">
        <v>1</v>
      </c>
      <c r="L122" s="8">
        <v>1</v>
      </c>
      <c r="M122" s="8">
        <v>1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5">
        <v>201010321</v>
      </c>
    </row>
    <row r="123" spans="1:21" hidden="1" x14ac:dyDescent="0.25">
      <c r="A123" s="8" t="s">
        <v>5018</v>
      </c>
      <c r="B123" s="2" t="s">
        <v>540</v>
      </c>
      <c r="C123" s="2" t="s">
        <v>35</v>
      </c>
      <c r="D123" s="2" t="s">
        <v>34</v>
      </c>
      <c r="E123" s="2" t="s">
        <v>33</v>
      </c>
      <c r="F123" s="8" t="s">
        <v>24</v>
      </c>
      <c r="G123" s="8">
        <v>1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1</v>
      </c>
      <c r="N123" s="8">
        <v>1</v>
      </c>
      <c r="O123" s="8">
        <v>0</v>
      </c>
      <c r="P123" s="8">
        <v>1</v>
      </c>
      <c r="Q123" s="8">
        <v>0</v>
      </c>
      <c r="R123" s="8">
        <v>0</v>
      </c>
      <c r="S123" s="8">
        <v>0</v>
      </c>
      <c r="T123" s="8">
        <v>0</v>
      </c>
      <c r="U123" s="5">
        <v>201010330</v>
      </c>
    </row>
    <row r="124" spans="1:21" hidden="1" x14ac:dyDescent="0.25">
      <c r="A124" s="8" t="s">
        <v>5018</v>
      </c>
      <c r="B124" s="2" t="s">
        <v>541</v>
      </c>
      <c r="C124" s="2" t="s">
        <v>35</v>
      </c>
      <c r="D124" s="2" t="s">
        <v>34</v>
      </c>
      <c r="E124" s="2" t="s">
        <v>33</v>
      </c>
      <c r="F124" s="8" t="s">
        <v>24</v>
      </c>
      <c r="G124" s="8">
        <v>1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0</v>
      </c>
      <c r="N124" s="8">
        <v>0</v>
      </c>
      <c r="O124" s="8">
        <v>1</v>
      </c>
      <c r="P124" s="8">
        <v>1</v>
      </c>
      <c r="Q124" s="8">
        <v>0</v>
      </c>
      <c r="R124" s="8">
        <v>0</v>
      </c>
      <c r="S124" s="8">
        <v>0</v>
      </c>
      <c r="T124" s="8">
        <v>0</v>
      </c>
      <c r="U124" s="5">
        <v>201010348</v>
      </c>
    </row>
    <row r="125" spans="1:21" hidden="1" x14ac:dyDescent="0.25">
      <c r="A125" s="8" t="s">
        <v>5018</v>
      </c>
      <c r="B125" s="2" t="s">
        <v>542</v>
      </c>
      <c r="C125" s="2" t="s">
        <v>35</v>
      </c>
      <c r="D125" s="2" t="s">
        <v>34</v>
      </c>
      <c r="E125" s="2" t="s">
        <v>33</v>
      </c>
      <c r="F125" s="8" t="s">
        <v>24</v>
      </c>
      <c r="G125" s="8">
        <v>1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5">
        <v>201010356</v>
      </c>
    </row>
    <row r="126" spans="1:21" hidden="1" x14ac:dyDescent="0.25">
      <c r="A126" s="8" t="s">
        <v>5018</v>
      </c>
      <c r="B126" s="2" t="s">
        <v>543</v>
      </c>
      <c r="C126" s="2" t="s">
        <v>35</v>
      </c>
      <c r="D126" s="2" t="s">
        <v>34</v>
      </c>
      <c r="E126" s="2" t="s">
        <v>33</v>
      </c>
      <c r="F126" s="8" t="s">
        <v>24</v>
      </c>
      <c r="G126" s="8">
        <v>1</v>
      </c>
      <c r="H126" s="8">
        <v>0</v>
      </c>
      <c r="I126" s="8">
        <v>0</v>
      </c>
      <c r="J126" s="8">
        <v>1</v>
      </c>
      <c r="K126" s="8">
        <v>1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5">
        <v>201010364</v>
      </c>
    </row>
    <row r="127" spans="1:21" hidden="1" x14ac:dyDescent="0.25">
      <c r="A127" s="8" t="s">
        <v>5018</v>
      </c>
      <c r="B127" s="2" t="s">
        <v>544</v>
      </c>
      <c r="C127" s="2" t="s">
        <v>35</v>
      </c>
      <c r="D127" s="2" t="s">
        <v>34</v>
      </c>
      <c r="E127" s="2" t="s">
        <v>33</v>
      </c>
      <c r="F127" s="8" t="s">
        <v>24</v>
      </c>
      <c r="G127" s="8">
        <v>1</v>
      </c>
      <c r="H127" s="8">
        <v>1</v>
      </c>
      <c r="I127" s="8">
        <v>1</v>
      </c>
      <c r="J127" s="8">
        <v>0</v>
      </c>
      <c r="K127" s="8">
        <v>1</v>
      </c>
      <c r="L127" s="8">
        <v>1</v>
      </c>
      <c r="M127" s="8">
        <v>0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5">
        <v>201010372</v>
      </c>
    </row>
    <row r="128" spans="1:21" hidden="1" x14ac:dyDescent="0.25">
      <c r="A128" s="8" t="s">
        <v>5018</v>
      </c>
      <c r="B128" s="2" t="s">
        <v>545</v>
      </c>
      <c r="C128" s="2" t="s">
        <v>35</v>
      </c>
      <c r="D128" s="2" t="s">
        <v>34</v>
      </c>
      <c r="E128" s="2" t="s">
        <v>33</v>
      </c>
      <c r="F128" s="8" t="s">
        <v>24</v>
      </c>
      <c r="G128" s="8">
        <v>1</v>
      </c>
      <c r="H128" s="8">
        <v>1</v>
      </c>
      <c r="I128" s="8">
        <v>1</v>
      </c>
      <c r="J128" s="8">
        <v>0</v>
      </c>
      <c r="K128" s="8">
        <v>1</v>
      </c>
      <c r="L128" s="8">
        <v>1</v>
      </c>
      <c r="M128" s="8">
        <v>0</v>
      </c>
      <c r="N128" s="8">
        <v>1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5">
        <v>201010380</v>
      </c>
    </row>
    <row r="129" spans="1:21" hidden="1" x14ac:dyDescent="0.25">
      <c r="A129" s="8" t="s">
        <v>5018</v>
      </c>
      <c r="B129" s="2" t="s">
        <v>546</v>
      </c>
      <c r="C129" s="2" t="s">
        <v>35</v>
      </c>
      <c r="D129" s="2" t="s">
        <v>34</v>
      </c>
      <c r="E129" s="2" t="s">
        <v>33</v>
      </c>
      <c r="F129" s="8" t="s">
        <v>24</v>
      </c>
      <c r="G129" s="8">
        <v>1</v>
      </c>
      <c r="H129" s="8">
        <v>1</v>
      </c>
      <c r="I129" s="8">
        <v>1</v>
      </c>
      <c r="J129" s="8">
        <v>1</v>
      </c>
      <c r="K129" s="8">
        <v>1</v>
      </c>
      <c r="L129" s="8">
        <v>1</v>
      </c>
      <c r="M129" s="8">
        <v>0</v>
      </c>
      <c r="N129" s="8">
        <v>0</v>
      </c>
      <c r="O129" s="8">
        <v>1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5">
        <v>201010399</v>
      </c>
    </row>
    <row r="130" spans="1:21" hidden="1" x14ac:dyDescent="0.25">
      <c r="A130" s="8" t="s">
        <v>5018</v>
      </c>
      <c r="B130" s="2" t="s">
        <v>547</v>
      </c>
      <c r="C130" s="2" t="s">
        <v>35</v>
      </c>
      <c r="D130" s="2" t="s">
        <v>34</v>
      </c>
      <c r="E130" s="2" t="s">
        <v>33</v>
      </c>
      <c r="F130" s="8" t="s">
        <v>24</v>
      </c>
      <c r="G130" s="8">
        <v>1</v>
      </c>
      <c r="H130" s="8">
        <v>1</v>
      </c>
      <c r="I130" s="8">
        <v>1</v>
      </c>
      <c r="J130" s="8">
        <v>0</v>
      </c>
      <c r="K130" s="8">
        <v>1</v>
      </c>
      <c r="L130" s="8">
        <v>1</v>
      </c>
      <c r="M130" s="8">
        <v>1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5">
        <v>201010402</v>
      </c>
    </row>
    <row r="131" spans="1:21" hidden="1" x14ac:dyDescent="0.25">
      <c r="A131" s="8" t="s">
        <v>5018</v>
      </c>
      <c r="B131" s="2" t="s">
        <v>548</v>
      </c>
      <c r="C131" s="2" t="s">
        <v>35</v>
      </c>
      <c r="D131" s="2" t="s">
        <v>34</v>
      </c>
      <c r="E131" s="2" t="s">
        <v>33</v>
      </c>
      <c r="F131" s="8" t="s">
        <v>24</v>
      </c>
      <c r="G131" s="8">
        <v>1</v>
      </c>
      <c r="H131" s="8">
        <v>1</v>
      </c>
      <c r="I131" s="8">
        <v>1</v>
      </c>
      <c r="J131" s="8">
        <v>1</v>
      </c>
      <c r="K131" s="8">
        <v>1</v>
      </c>
      <c r="L131" s="8">
        <v>1</v>
      </c>
      <c r="M131" s="8">
        <v>0</v>
      </c>
      <c r="N131" s="8">
        <v>1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5">
        <v>201010410</v>
      </c>
    </row>
    <row r="132" spans="1:21" hidden="1" x14ac:dyDescent="0.25">
      <c r="A132" s="8" t="s">
        <v>5018</v>
      </c>
      <c r="B132" s="2" t="s">
        <v>549</v>
      </c>
      <c r="C132" s="2" t="s">
        <v>35</v>
      </c>
      <c r="D132" s="2" t="s">
        <v>34</v>
      </c>
      <c r="E132" s="2" t="s">
        <v>33</v>
      </c>
      <c r="F132" s="8" t="s">
        <v>24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5">
        <v>201010429</v>
      </c>
    </row>
    <row r="133" spans="1:21" hidden="1" x14ac:dyDescent="0.25">
      <c r="A133" s="8" t="s">
        <v>5018</v>
      </c>
      <c r="B133" s="2" t="s">
        <v>550</v>
      </c>
      <c r="C133" s="2" t="s">
        <v>35</v>
      </c>
      <c r="D133" s="2" t="s">
        <v>34</v>
      </c>
      <c r="E133" s="2" t="s">
        <v>33</v>
      </c>
      <c r="F133" s="8" t="s">
        <v>24</v>
      </c>
      <c r="G133" s="8">
        <v>1</v>
      </c>
      <c r="H133" s="8">
        <v>1</v>
      </c>
      <c r="I133" s="8">
        <v>1</v>
      </c>
      <c r="J133" s="8">
        <v>0</v>
      </c>
      <c r="K133" s="8">
        <v>1</v>
      </c>
      <c r="L133" s="8">
        <v>1</v>
      </c>
      <c r="M133" s="8">
        <v>0</v>
      </c>
      <c r="N133" s="8">
        <v>1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5">
        <v>201010437</v>
      </c>
    </row>
    <row r="134" spans="1:21" hidden="1" x14ac:dyDescent="0.25">
      <c r="A134" s="8" t="s">
        <v>5018</v>
      </c>
      <c r="B134" s="2" t="s">
        <v>551</v>
      </c>
      <c r="C134" s="2" t="s">
        <v>35</v>
      </c>
      <c r="D134" s="2" t="s">
        <v>34</v>
      </c>
      <c r="E134" s="2" t="s">
        <v>33</v>
      </c>
      <c r="F134" s="8" t="s">
        <v>24</v>
      </c>
      <c r="G134" s="8">
        <v>1</v>
      </c>
      <c r="H134" s="8">
        <v>1</v>
      </c>
      <c r="I134" s="8">
        <v>1</v>
      </c>
      <c r="J134" s="8">
        <v>1</v>
      </c>
      <c r="K134" s="8">
        <v>1</v>
      </c>
      <c r="L134" s="8">
        <v>1</v>
      </c>
      <c r="M134" s="8">
        <v>0</v>
      </c>
      <c r="N134" s="8">
        <v>0</v>
      </c>
      <c r="O134" s="8">
        <v>1</v>
      </c>
      <c r="P134" s="8">
        <v>1</v>
      </c>
      <c r="Q134" s="8">
        <v>0</v>
      </c>
      <c r="R134" s="8">
        <v>0</v>
      </c>
      <c r="S134" s="8">
        <v>0</v>
      </c>
      <c r="T134" s="8">
        <v>0</v>
      </c>
      <c r="U134" s="5">
        <v>201010445</v>
      </c>
    </row>
    <row r="135" spans="1:21" hidden="1" x14ac:dyDescent="0.25">
      <c r="A135" s="8" t="s">
        <v>5018</v>
      </c>
      <c r="B135" s="2" t="s">
        <v>552</v>
      </c>
      <c r="C135" s="2" t="s">
        <v>35</v>
      </c>
      <c r="D135" s="2" t="s">
        <v>34</v>
      </c>
      <c r="E135" s="2" t="s">
        <v>33</v>
      </c>
      <c r="F135" s="8" t="s">
        <v>24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8">
        <v>0</v>
      </c>
      <c r="R135" s="8">
        <v>0</v>
      </c>
      <c r="S135" s="8">
        <v>0</v>
      </c>
      <c r="T135" s="8">
        <v>0</v>
      </c>
      <c r="U135" s="5">
        <v>201010453</v>
      </c>
    </row>
    <row r="136" spans="1:21" hidden="1" x14ac:dyDescent="0.25">
      <c r="A136" s="8" t="s">
        <v>5018</v>
      </c>
      <c r="B136" s="2" t="s">
        <v>553</v>
      </c>
      <c r="C136" s="2" t="s">
        <v>35</v>
      </c>
      <c r="D136" s="2" t="s">
        <v>34</v>
      </c>
      <c r="E136" s="2" t="s">
        <v>33</v>
      </c>
      <c r="F136" s="8" t="s">
        <v>24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5">
        <v>201010461</v>
      </c>
    </row>
    <row r="137" spans="1:21" hidden="1" x14ac:dyDescent="0.25">
      <c r="A137" s="8" t="s">
        <v>5018</v>
      </c>
      <c r="B137" s="2" t="s">
        <v>554</v>
      </c>
      <c r="C137" s="2" t="s">
        <v>35</v>
      </c>
      <c r="D137" s="2" t="s">
        <v>34</v>
      </c>
      <c r="E137" s="2" t="s">
        <v>33</v>
      </c>
      <c r="F137" s="8" t="s">
        <v>24</v>
      </c>
      <c r="G137" s="8">
        <v>1</v>
      </c>
      <c r="H137" s="8">
        <v>1</v>
      </c>
      <c r="I137" s="8">
        <v>1</v>
      </c>
      <c r="J137" s="8">
        <v>1</v>
      </c>
      <c r="K137" s="8">
        <v>1</v>
      </c>
      <c r="L137" s="8">
        <v>1</v>
      </c>
      <c r="M137" s="8">
        <v>0</v>
      </c>
      <c r="N137" s="8">
        <v>0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5">
        <v>201010470</v>
      </c>
    </row>
    <row r="138" spans="1:21" hidden="1" x14ac:dyDescent="0.25">
      <c r="A138" s="8" t="s">
        <v>5018</v>
      </c>
      <c r="B138" s="2" t="s">
        <v>555</v>
      </c>
      <c r="C138" s="2" t="s">
        <v>35</v>
      </c>
      <c r="D138" s="2" t="s">
        <v>34</v>
      </c>
      <c r="E138" s="2" t="s">
        <v>33</v>
      </c>
      <c r="F138" s="8" t="s">
        <v>24</v>
      </c>
      <c r="G138" s="8">
        <v>1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5">
        <v>201010488</v>
      </c>
    </row>
    <row r="139" spans="1:21" hidden="1" x14ac:dyDescent="0.25">
      <c r="A139" s="8" t="s">
        <v>5018</v>
      </c>
      <c r="B139" s="2" t="s">
        <v>556</v>
      </c>
      <c r="C139" s="2" t="s">
        <v>35</v>
      </c>
      <c r="D139" s="2" t="s">
        <v>34</v>
      </c>
      <c r="E139" s="2" t="s">
        <v>33</v>
      </c>
      <c r="F139" s="8" t="s">
        <v>24</v>
      </c>
      <c r="G139" s="8">
        <v>1</v>
      </c>
      <c r="H139" s="8">
        <v>1</v>
      </c>
      <c r="I139" s="8">
        <v>1</v>
      </c>
      <c r="J139" s="8">
        <v>0</v>
      </c>
      <c r="K139" s="8">
        <v>1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5">
        <v>201010496</v>
      </c>
    </row>
    <row r="140" spans="1:21" hidden="1" x14ac:dyDescent="0.25">
      <c r="A140" s="8" t="s">
        <v>5018</v>
      </c>
      <c r="B140" s="2" t="s">
        <v>557</v>
      </c>
      <c r="C140" s="2" t="s">
        <v>35</v>
      </c>
      <c r="D140" s="2" t="s">
        <v>34</v>
      </c>
      <c r="E140" s="2" t="s">
        <v>33</v>
      </c>
      <c r="F140" s="8" t="s">
        <v>24</v>
      </c>
      <c r="G140" s="8">
        <v>1</v>
      </c>
      <c r="H140" s="8">
        <v>1</v>
      </c>
      <c r="I140" s="8">
        <v>1</v>
      </c>
      <c r="J140" s="8">
        <v>0</v>
      </c>
      <c r="K140" s="8">
        <v>1</v>
      </c>
      <c r="L140" s="8">
        <v>1</v>
      </c>
      <c r="M140" s="8">
        <v>0</v>
      </c>
      <c r="N140" s="8">
        <v>1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5">
        <v>201010500</v>
      </c>
    </row>
    <row r="141" spans="1:21" hidden="1" x14ac:dyDescent="0.25">
      <c r="A141" s="8" t="s">
        <v>5018</v>
      </c>
      <c r="B141" s="2" t="s">
        <v>558</v>
      </c>
      <c r="C141" s="2" t="s">
        <v>35</v>
      </c>
      <c r="D141" s="2" t="s">
        <v>34</v>
      </c>
      <c r="E141" s="2" t="s">
        <v>33</v>
      </c>
      <c r="F141" s="8" t="s">
        <v>24</v>
      </c>
      <c r="G141" s="8">
        <v>1</v>
      </c>
      <c r="H141" s="8">
        <v>1</v>
      </c>
      <c r="I141" s="8">
        <v>1</v>
      </c>
      <c r="J141" s="8">
        <v>0</v>
      </c>
      <c r="K141" s="8">
        <v>1</v>
      </c>
      <c r="L141" s="8">
        <v>1</v>
      </c>
      <c r="M141" s="8">
        <v>0</v>
      </c>
      <c r="N141" s="8">
        <v>1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5">
        <v>201010518</v>
      </c>
    </row>
    <row r="142" spans="1:21" hidden="1" x14ac:dyDescent="0.25">
      <c r="A142" s="8" t="s">
        <v>5018</v>
      </c>
      <c r="B142" s="2" t="s">
        <v>559</v>
      </c>
      <c r="C142" s="2" t="s">
        <v>35</v>
      </c>
      <c r="D142" s="2" t="s">
        <v>34</v>
      </c>
      <c r="E142" s="2" t="s">
        <v>33</v>
      </c>
      <c r="F142" s="8" t="s">
        <v>24</v>
      </c>
      <c r="G142" s="8">
        <v>1</v>
      </c>
      <c r="H142" s="8">
        <v>1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1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5">
        <v>201010526</v>
      </c>
    </row>
    <row r="143" spans="1:21" hidden="1" x14ac:dyDescent="0.25">
      <c r="A143" s="8" t="s">
        <v>5018</v>
      </c>
      <c r="B143" s="2" t="s">
        <v>560</v>
      </c>
      <c r="C143" s="2" t="s">
        <v>35</v>
      </c>
      <c r="D143" s="2" t="s">
        <v>34</v>
      </c>
      <c r="E143" s="2" t="s">
        <v>33</v>
      </c>
      <c r="F143" s="8" t="s">
        <v>36</v>
      </c>
      <c r="G143" s="8">
        <v>0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5">
        <v>201010534</v>
      </c>
    </row>
    <row r="144" spans="1:21" hidden="1" x14ac:dyDescent="0.25">
      <c r="A144" s="8" t="s">
        <v>5018</v>
      </c>
      <c r="B144" s="2" t="s">
        <v>561</v>
      </c>
      <c r="C144" s="2" t="s">
        <v>35</v>
      </c>
      <c r="D144" s="2" t="s">
        <v>34</v>
      </c>
      <c r="E144" s="2" t="s">
        <v>33</v>
      </c>
      <c r="F144" s="8" t="s">
        <v>36</v>
      </c>
      <c r="G144" s="8">
        <v>1</v>
      </c>
      <c r="H144" s="8">
        <v>1</v>
      </c>
      <c r="I144" s="8">
        <v>1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5">
        <v>201010542</v>
      </c>
    </row>
    <row r="145" spans="1:21" hidden="1" x14ac:dyDescent="0.25">
      <c r="A145" s="8" t="s">
        <v>5018</v>
      </c>
      <c r="B145" s="2" t="s">
        <v>562</v>
      </c>
      <c r="C145" s="2" t="s">
        <v>35</v>
      </c>
      <c r="D145" s="2" t="s">
        <v>34</v>
      </c>
      <c r="E145" s="2" t="s">
        <v>33</v>
      </c>
      <c r="F145" s="8" t="s">
        <v>24</v>
      </c>
      <c r="G145" s="8">
        <v>0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5">
        <v>201010550</v>
      </c>
    </row>
    <row r="146" spans="1:21" hidden="1" x14ac:dyDescent="0.25">
      <c r="A146" s="8" t="s">
        <v>5018</v>
      </c>
      <c r="B146" s="2" t="s">
        <v>563</v>
      </c>
      <c r="C146" s="2" t="s">
        <v>35</v>
      </c>
      <c r="D146" s="2" t="s">
        <v>34</v>
      </c>
      <c r="E146" s="2" t="s">
        <v>33</v>
      </c>
      <c r="F146" s="8" t="s">
        <v>24</v>
      </c>
      <c r="G146" s="8">
        <v>1</v>
      </c>
      <c r="H146" s="8">
        <v>1</v>
      </c>
      <c r="I146" s="8">
        <v>1</v>
      </c>
      <c r="J146" s="8">
        <v>0</v>
      </c>
      <c r="K146" s="8">
        <v>1</v>
      </c>
      <c r="L146" s="8">
        <v>1</v>
      </c>
      <c r="M146" s="8">
        <v>0</v>
      </c>
      <c r="N146" s="8">
        <v>1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5">
        <v>201010569</v>
      </c>
    </row>
    <row r="147" spans="1:21" hidden="1" x14ac:dyDescent="0.25">
      <c r="A147" s="8" t="s">
        <v>5018</v>
      </c>
      <c r="B147" s="2" t="s">
        <v>564</v>
      </c>
      <c r="C147" s="2" t="s">
        <v>35</v>
      </c>
      <c r="D147" s="2" t="s">
        <v>34</v>
      </c>
      <c r="E147" s="2" t="s">
        <v>33</v>
      </c>
      <c r="F147" s="8" t="s">
        <v>24</v>
      </c>
      <c r="G147" s="8">
        <v>1</v>
      </c>
      <c r="H147" s="8">
        <v>0</v>
      </c>
      <c r="I147" s="8">
        <v>0</v>
      </c>
      <c r="J147" s="8">
        <v>0</v>
      </c>
      <c r="K147" s="8">
        <v>1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5">
        <v>201010585</v>
      </c>
    </row>
    <row r="148" spans="1:21" hidden="1" x14ac:dyDescent="0.25">
      <c r="A148" s="8" t="s">
        <v>5018</v>
      </c>
      <c r="B148" s="2" t="s">
        <v>565</v>
      </c>
      <c r="C148" s="2" t="s">
        <v>35</v>
      </c>
      <c r="D148" s="2" t="s">
        <v>34</v>
      </c>
      <c r="E148" s="2" t="s">
        <v>33</v>
      </c>
      <c r="F148" s="8" t="s">
        <v>24</v>
      </c>
      <c r="G148" s="8">
        <v>1</v>
      </c>
      <c r="H148" s="8">
        <v>1</v>
      </c>
      <c r="I148" s="8">
        <v>1</v>
      </c>
      <c r="J148" s="8">
        <v>1</v>
      </c>
      <c r="K148" s="8">
        <v>1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5">
        <v>201010593</v>
      </c>
    </row>
    <row r="149" spans="1:21" hidden="1" x14ac:dyDescent="0.25">
      <c r="A149" s="8" t="s">
        <v>5018</v>
      </c>
      <c r="B149" s="2" t="s">
        <v>566</v>
      </c>
      <c r="C149" s="2" t="s">
        <v>35</v>
      </c>
      <c r="D149" s="2" t="s">
        <v>34</v>
      </c>
      <c r="E149" s="2" t="s">
        <v>33</v>
      </c>
      <c r="F149" s="8" t="s">
        <v>24</v>
      </c>
      <c r="G149" s="8">
        <v>1</v>
      </c>
      <c r="H149" s="8">
        <v>0</v>
      </c>
      <c r="I149" s="8">
        <v>0</v>
      </c>
      <c r="J149" s="8">
        <v>0</v>
      </c>
      <c r="K149" s="8">
        <v>1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5">
        <v>201010607</v>
      </c>
    </row>
    <row r="150" spans="1:21" hidden="1" x14ac:dyDescent="0.25">
      <c r="A150" s="8" t="s">
        <v>5018</v>
      </c>
      <c r="B150" s="2" t="s">
        <v>567</v>
      </c>
      <c r="C150" s="2" t="s">
        <v>35</v>
      </c>
      <c r="D150" s="2" t="s">
        <v>34</v>
      </c>
      <c r="E150" s="2" t="s">
        <v>33</v>
      </c>
      <c r="F150" s="8" t="s">
        <v>24</v>
      </c>
      <c r="G150" s="8">
        <v>1</v>
      </c>
      <c r="H150" s="8">
        <v>1</v>
      </c>
      <c r="I150" s="8">
        <v>1</v>
      </c>
      <c r="J150" s="8">
        <v>0</v>
      </c>
      <c r="K150" s="8">
        <v>1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5">
        <v>201010615</v>
      </c>
    </row>
    <row r="151" spans="1:21" hidden="1" x14ac:dyDescent="0.25">
      <c r="A151" s="8" t="s">
        <v>5018</v>
      </c>
      <c r="B151" s="2" t="s">
        <v>568</v>
      </c>
      <c r="C151" s="2" t="s">
        <v>35</v>
      </c>
      <c r="D151" s="2" t="s">
        <v>34</v>
      </c>
      <c r="E151" s="2" t="s">
        <v>33</v>
      </c>
      <c r="F151" s="8" t="s">
        <v>24</v>
      </c>
      <c r="G151" s="8">
        <v>1</v>
      </c>
      <c r="H151" s="8">
        <v>1</v>
      </c>
      <c r="I151" s="8">
        <v>1</v>
      </c>
      <c r="J151" s="8">
        <v>0</v>
      </c>
      <c r="K151" s="8">
        <v>1</v>
      </c>
      <c r="L151" s="8">
        <v>1</v>
      </c>
      <c r="M151" s="8">
        <v>0</v>
      </c>
      <c r="N151" s="8">
        <v>1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5">
        <v>201010623</v>
      </c>
    </row>
    <row r="152" spans="1:21" hidden="1" x14ac:dyDescent="0.25">
      <c r="A152" s="8" t="s">
        <v>5018</v>
      </c>
      <c r="B152" s="2" t="s">
        <v>569</v>
      </c>
      <c r="C152" s="2" t="s">
        <v>35</v>
      </c>
      <c r="D152" s="2" t="s">
        <v>34</v>
      </c>
      <c r="E152" s="2" t="s">
        <v>33</v>
      </c>
      <c r="F152" s="8" t="s">
        <v>24</v>
      </c>
      <c r="G152" s="8">
        <v>1</v>
      </c>
      <c r="H152" s="8">
        <v>1</v>
      </c>
      <c r="I152" s="8">
        <v>1</v>
      </c>
      <c r="J152" s="8">
        <v>1</v>
      </c>
      <c r="K152" s="8">
        <v>1</v>
      </c>
      <c r="L152" s="8">
        <v>1</v>
      </c>
      <c r="M152" s="8">
        <v>0</v>
      </c>
      <c r="N152" s="8">
        <v>0</v>
      </c>
      <c r="O152" s="8">
        <v>1</v>
      </c>
      <c r="P152" s="8">
        <v>1</v>
      </c>
      <c r="Q152" s="8">
        <v>0</v>
      </c>
      <c r="R152" s="8">
        <v>0</v>
      </c>
      <c r="S152" s="8">
        <v>0</v>
      </c>
      <c r="T152" s="8">
        <v>0</v>
      </c>
      <c r="U152" s="5">
        <v>201010631</v>
      </c>
    </row>
    <row r="153" spans="1:21" hidden="1" x14ac:dyDescent="0.25">
      <c r="A153" s="8" t="s">
        <v>5018</v>
      </c>
      <c r="B153" s="2" t="s">
        <v>570</v>
      </c>
      <c r="C153" s="2" t="s">
        <v>35</v>
      </c>
      <c r="D153" s="2" t="s">
        <v>34</v>
      </c>
      <c r="E153" s="2" t="s">
        <v>33</v>
      </c>
      <c r="F153" s="8" t="s">
        <v>24</v>
      </c>
      <c r="G153" s="8">
        <v>1</v>
      </c>
      <c r="H153" s="8">
        <v>1</v>
      </c>
      <c r="I153" s="8">
        <v>1</v>
      </c>
      <c r="J153" s="8">
        <v>1</v>
      </c>
      <c r="K153" s="8">
        <v>1</v>
      </c>
      <c r="L153" s="8">
        <v>1</v>
      </c>
      <c r="M153" s="8">
        <v>0</v>
      </c>
      <c r="N153" s="8">
        <v>0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5">
        <v>201010640</v>
      </c>
    </row>
    <row r="154" spans="1:21" hidden="1" x14ac:dyDescent="0.25">
      <c r="A154" s="8" t="s">
        <v>5018</v>
      </c>
      <c r="B154" s="2" t="s">
        <v>571</v>
      </c>
      <c r="C154" s="2" t="s">
        <v>35</v>
      </c>
      <c r="D154" s="2" t="s">
        <v>34</v>
      </c>
      <c r="E154" s="2" t="s">
        <v>33</v>
      </c>
      <c r="F154" s="8" t="s">
        <v>24</v>
      </c>
      <c r="G154" s="8">
        <v>1</v>
      </c>
      <c r="H154" s="8">
        <v>1</v>
      </c>
      <c r="I154" s="8">
        <v>1</v>
      </c>
      <c r="J154" s="8">
        <v>1</v>
      </c>
      <c r="K154" s="8">
        <v>1</v>
      </c>
      <c r="L154" s="8">
        <v>1</v>
      </c>
      <c r="M154" s="8">
        <v>0</v>
      </c>
      <c r="N154" s="8">
        <v>0</v>
      </c>
      <c r="O154" s="8">
        <v>1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5">
        <v>201010658</v>
      </c>
    </row>
    <row r="155" spans="1:21" hidden="1" x14ac:dyDescent="0.25">
      <c r="A155" s="8" t="s">
        <v>5018</v>
      </c>
      <c r="B155" s="2" t="s">
        <v>572</v>
      </c>
      <c r="C155" s="2" t="s">
        <v>35</v>
      </c>
      <c r="D155" s="2" t="s">
        <v>34</v>
      </c>
      <c r="E155" s="2" t="s">
        <v>33</v>
      </c>
      <c r="F155" s="8" t="s">
        <v>24</v>
      </c>
      <c r="G155" s="8">
        <v>1</v>
      </c>
      <c r="H155" s="8">
        <v>1</v>
      </c>
      <c r="I155" s="8">
        <v>1</v>
      </c>
      <c r="J155" s="8">
        <v>0</v>
      </c>
      <c r="K155" s="8">
        <v>1</v>
      </c>
      <c r="L155" s="8">
        <v>1</v>
      </c>
      <c r="M155" s="8">
        <v>0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5">
        <v>201010666</v>
      </c>
    </row>
    <row r="156" spans="1:21" hidden="1" x14ac:dyDescent="0.25">
      <c r="A156" s="8" t="s">
        <v>5018</v>
      </c>
      <c r="B156" s="2" t="s">
        <v>573</v>
      </c>
      <c r="C156" s="2" t="s">
        <v>37</v>
      </c>
      <c r="D156" s="2" t="s">
        <v>34</v>
      </c>
      <c r="E156" s="2" t="s">
        <v>33</v>
      </c>
      <c r="F156" s="8" t="s">
        <v>24</v>
      </c>
      <c r="G156" s="8">
        <v>1</v>
      </c>
      <c r="H156" s="8">
        <v>1</v>
      </c>
      <c r="I156" s="8">
        <v>1</v>
      </c>
      <c r="J156" s="8">
        <v>1</v>
      </c>
      <c r="K156" s="8">
        <v>1</v>
      </c>
      <c r="L156" s="8">
        <v>1</v>
      </c>
      <c r="M156" s="8">
        <v>0</v>
      </c>
      <c r="N156" s="8">
        <v>0</v>
      </c>
      <c r="O156" s="8">
        <v>1</v>
      </c>
      <c r="P156" s="8">
        <v>1</v>
      </c>
      <c r="Q156" s="8">
        <v>0</v>
      </c>
      <c r="R156" s="8">
        <v>0</v>
      </c>
      <c r="S156" s="8">
        <v>0</v>
      </c>
      <c r="T156" s="8">
        <v>0</v>
      </c>
      <c r="U156" s="5">
        <v>201020017</v>
      </c>
    </row>
    <row r="157" spans="1:21" hidden="1" x14ac:dyDescent="0.25">
      <c r="A157" s="8" t="s">
        <v>5018</v>
      </c>
      <c r="B157" s="2" t="s">
        <v>574</v>
      </c>
      <c r="C157" s="2" t="s">
        <v>37</v>
      </c>
      <c r="D157" s="2" t="s">
        <v>34</v>
      </c>
      <c r="E157" s="2" t="s">
        <v>33</v>
      </c>
      <c r="F157" s="8" t="s">
        <v>23</v>
      </c>
      <c r="G157" s="8">
        <v>1</v>
      </c>
      <c r="H157" s="8">
        <v>1</v>
      </c>
      <c r="I157" s="8">
        <v>1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1</v>
      </c>
      <c r="P157" s="8">
        <v>1</v>
      </c>
      <c r="Q157" s="8">
        <v>0</v>
      </c>
      <c r="R157" s="8">
        <v>0</v>
      </c>
      <c r="S157" s="8">
        <v>0</v>
      </c>
      <c r="T157" s="8">
        <v>0</v>
      </c>
      <c r="U157" s="5">
        <v>201020025</v>
      </c>
    </row>
    <row r="158" spans="1:21" hidden="1" x14ac:dyDescent="0.25">
      <c r="A158" s="8" t="s">
        <v>5018</v>
      </c>
      <c r="B158" s="2" t="s">
        <v>575</v>
      </c>
      <c r="C158" s="2" t="s">
        <v>37</v>
      </c>
      <c r="D158" s="2" t="s">
        <v>34</v>
      </c>
      <c r="E158" s="2" t="s">
        <v>33</v>
      </c>
      <c r="F158" s="8" t="s">
        <v>23</v>
      </c>
      <c r="G158" s="8">
        <v>1</v>
      </c>
      <c r="H158" s="8">
        <v>1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1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5">
        <v>201020033</v>
      </c>
    </row>
    <row r="159" spans="1:21" hidden="1" x14ac:dyDescent="0.25">
      <c r="A159" s="8" t="s">
        <v>5018</v>
      </c>
      <c r="B159" s="2" t="s">
        <v>576</v>
      </c>
      <c r="C159" s="2" t="s">
        <v>37</v>
      </c>
      <c r="D159" s="2" t="s">
        <v>34</v>
      </c>
      <c r="E159" s="2" t="s">
        <v>33</v>
      </c>
      <c r="F159" s="8" t="s">
        <v>23</v>
      </c>
      <c r="G159" s="8">
        <v>1</v>
      </c>
      <c r="H159" s="8">
        <v>1</v>
      </c>
      <c r="I159" s="8">
        <v>1</v>
      </c>
      <c r="J159" s="8">
        <v>1</v>
      </c>
      <c r="K159" s="8">
        <v>1</v>
      </c>
      <c r="L159" s="8">
        <v>1</v>
      </c>
      <c r="M159" s="8">
        <v>0</v>
      </c>
      <c r="N159" s="8">
        <v>0</v>
      </c>
      <c r="O159" s="8">
        <v>1</v>
      </c>
      <c r="P159" s="8">
        <v>1</v>
      </c>
      <c r="Q159" s="8">
        <v>0</v>
      </c>
      <c r="R159" s="8">
        <v>0</v>
      </c>
      <c r="S159" s="8">
        <v>0</v>
      </c>
      <c r="T159" s="8">
        <v>0</v>
      </c>
      <c r="U159" s="5">
        <v>201020041</v>
      </c>
    </row>
    <row r="160" spans="1:21" hidden="1" x14ac:dyDescent="0.25">
      <c r="A160" s="8" t="s">
        <v>5018</v>
      </c>
      <c r="B160" s="2" t="s">
        <v>577</v>
      </c>
      <c r="C160" s="2" t="s">
        <v>37</v>
      </c>
      <c r="D160" s="2" t="s">
        <v>34</v>
      </c>
      <c r="E160" s="2" t="s">
        <v>33</v>
      </c>
      <c r="F160" s="8" t="s">
        <v>23</v>
      </c>
      <c r="G160" s="8">
        <v>1</v>
      </c>
      <c r="H160" s="8">
        <v>1</v>
      </c>
      <c r="I160" s="8">
        <v>1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1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5">
        <v>201020050</v>
      </c>
    </row>
    <row r="161" spans="1:21" hidden="1" x14ac:dyDescent="0.25">
      <c r="A161" s="8" t="s">
        <v>5018</v>
      </c>
      <c r="B161" s="2" t="s">
        <v>578</v>
      </c>
      <c r="C161" s="2" t="s">
        <v>37</v>
      </c>
      <c r="D161" s="2" t="s">
        <v>34</v>
      </c>
      <c r="E161" s="2" t="s">
        <v>33</v>
      </c>
      <c r="F161" s="8" t="s">
        <v>24</v>
      </c>
      <c r="G161" s="8">
        <v>1</v>
      </c>
      <c r="H161" s="8">
        <v>0</v>
      </c>
      <c r="I161" s="8">
        <v>0</v>
      </c>
      <c r="J161" s="8">
        <v>0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5">
        <v>201020068</v>
      </c>
    </row>
    <row r="162" spans="1:21" hidden="1" x14ac:dyDescent="0.25">
      <c r="A162" s="8" t="s">
        <v>5018</v>
      </c>
      <c r="B162" s="2" t="s">
        <v>579</v>
      </c>
      <c r="C162" s="2" t="s">
        <v>39</v>
      </c>
      <c r="D162" s="2" t="s">
        <v>38</v>
      </c>
      <c r="E162" s="2" t="s">
        <v>33</v>
      </c>
      <c r="F162" s="8" t="s">
        <v>24</v>
      </c>
      <c r="G162" s="8">
        <v>1</v>
      </c>
      <c r="H162" s="8">
        <v>1</v>
      </c>
      <c r="I162" s="8">
        <v>1</v>
      </c>
      <c r="J162" s="8">
        <v>1</v>
      </c>
      <c r="K162" s="8">
        <v>1</v>
      </c>
      <c r="L162" s="8">
        <v>1</v>
      </c>
      <c r="M162" s="8">
        <v>0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5">
        <v>202010015</v>
      </c>
    </row>
    <row r="163" spans="1:21" hidden="1" x14ac:dyDescent="0.25">
      <c r="A163" s="8" t="s">
        <v>5018</v>
      </c>
      <c r="B163" s="2" t="s">
        <v>580</v>
      </c>
      <c r="C163" s="2" t="s">
        <v>39</v>
      </c>
      <c r="D163" s="2" t="s">
        <v>38</v>
      </c>
      <c r="E163" s="2" t="s">
        <v>33</v>
      </c>
      <c r="F163" s="8" t="s">
        <v>24</v>
      </c>
      <c r="G163" s="8">
        <v>1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0</v>
      </c>
      <c r="N163" s="8">
        <v>0</v>
      </c>
      <c r="O163" s="8">
        <v>1</v>
      </c>
      <c r="P163" s="8">
        <v>1</v>
      </c>
      <c r="Q163" s="8">
        <v>0</v>
      </c>
      <c r="R163" s="8">
        <v>1</v>
      </c>
      <c r="S163" s="8">
        <v>1</v>
      </c>
      <c r="T163" s="8">
        <v>0</v>
      </c>
      <c r="U163" s="5">
        <v>202010023</v>
      </c>
    </row>
    <row r="164" spans="1:21" hidden="1" x14ac:dyDescent="0.25">
      <c r="A164" s="8" t="s">
        <v>5018</v>
      </c>
      <c r="B164" s="2" t="s">
        <v>581</v>
      </c>
      <c r="C164" s="2" t="s">
        <v>39</v>
      </c>
      <c r="D164" s="2" t="s">
        <v>38</v>
      </c>
      <c r="E164" s="2" t="s">
        <v>33</v>
      </c>
      <c r="F164" s="8" t="s">
        <v>24</v>
      </c>
      <c r="G164" s="8">
        <v>1</v>
      </c>
      <c r="H164" s="8">
        <v>1</v>
      </c>
      <c r="I164" s="8">
        <v>1</v>
      </c>
      <c r="J164" s="8">
        <v>1</v>
      </c>
      <c r="K164" s="8">
        <v>1</v>
      </c>
      <c r="L164" s="8">
        <v>1</v>
      </c>
      <c r="M164" s="8">
        <v>0</v>
      </c>
      <c r="N164" s="8">
        <v>0</v>
      </c>
      <c r="O164" s="8">
        <v>1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5">
        <v>202010031</v>
      </c>
    </row>
    <row r="165" spans="1:21" hidden="1" x14ac:dyDescent="0.25">
      <c r="A165" s="8" t="s">
        <v>5018</v>
      </c>
      <c r="B165" s="2" t="s">
        <v>582</v>
      </c>
      <c r="C165" s="2" t="s">
        <v>39</v>
      </c>
      <c r="D165" s="2" t="s">
        <v>38</v>
      </c>
      <c r="E165" s="2" t="s">
        <v>33</v>
      </c>
      <c r="F165" s="8" t="s">
        <v>24</v>
      </c>
      <c r="G165" s="8">
        <v>1</v>
      </c>
      <c r="H165" s="8">
        <v>1</v>
      </c>
      <c r="I165" s="8">
        <v>1</v>
      </c>
      <c r="J165" s="8">
        <v>1</v>
      </c>
      <c r="K165" s="8">
        <v>1</v>
      </c>
      <c r="L165" s="8">
        <v>1</v>
      </c>
      <c r="M165" s="8">
        <v>0</v>
      </c>
      <c r="N165" s="8">
        <v>0</v>
      </c>
      <c r="O165" s="8">
        <v>1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5">
        <v>202010040</v>
      </c>
    </row>
    <row r="166" spans="1:21" hidden="1" x14ac:dyDescent="0.25">
      <c r="A166" s="8" t="s">
        <v>5018</v>
      </c>
      <c r="B166" s="2" t="s">
        <v>583</v>
      </c>
      <c r="C166" s="2" t="s">
        <v>39</v>
      </c>
      <c r="D166" s="2" t="s">
        <v>38</v>
      </c>
      <c r="E166" s="2" t="s">
        <v>33</v>
      </c>
      <c r="F166" s="8" t="s">
        <v>24</v>
      </c>
      <c r="G166" s="8">
        <v>1</v>
      </c>
      <c r="H166" s="8">
        <v>1</v>
      </c>
      <c r="I166" s="8">
        <v>1</v>
      </c>
      <c r="J166" s="8">
        <v>1</v>
      </c>
      <c r="K166" s="8">
        <v>1</v>
      </c>
      <c r="L166" s="8">
        <v>1</v>
      </c>
      <c r="M166" s="8">
        <v>0</v>
      </c>
      <c r="N166" s="8">
        <v>0</v>
      </c>
      <c r="O166" s="8">
        <v>1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5">
        <v>202010058</v>
      </c>
    </row>
    <row r="167" spans="1:21" hidden="1" x14ac:dyDescent="0.25">
      <c r="A167" s="8" t="s">
        <v>5018</v>
      </c>
      <c r="B167" s="2" t="s">
        <v>584</v>
      </c>
      <c r="C167" s="2" t="s">
        <v>39</v>
      </c>
      <c r="D167" s="2" t="s">
        <v>38</v>
      </c>
      <c r="E167" s="2" t="s">
        <v>33</v>
      </c>
      <c r="F167" s="8" t="s">
        <v>24</v>
      </c>
      <c r="G167" s="8">
        <v>1</v>
      </c>
      <c r="H167" s="8">
        <v>1</v>
      </c>
      <c r="I167" s="8">
        <v>1</v>
      </c>
      <c r="J167" s="8">
        <v>1</v>
      </c>
      <c r="K167" s="8">
        <v>1</v>
      </c>
      <c r="L167" s="8">
        <v>1</v>
      </c>
      <c r="M167" s="8">
        <v>0</v>
      </c>
      <c r="N167" s="8">
        <v>0</v>
      </c>
      <c r="O167" s="8">
        <v>1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5">
        <v>202010066</v>
      </c>
    </row>
    <row r="168" spans="1:21" hidden="1" x14ac:dyDescent="0.25">
      <c r="A168" s="8" t="s">
        <v>5018</v>
      </c>
      <c r="B168" s="2" t="s">
        <v>585</v>
      </c>
      <c r="C168" s="2" t="s">
        <v>39</v>
      </c>
      <c r="D168" s="2" t="s">
        <v>38</v>
      </c>
      <c r="E168" s="2" t="s">
        <v>33</v>
      </c>
      <c r="F168" s="8" t="s">
        <v>24</v>
      </c>
      <c r="G168" s="8">
        <v>1</v>
      </c>
      <c r="H168" s="8">
        <v>1</v>
      </c>
      <c r="I168" s="8">
        <v>1</v>
      </c>
      <c r="J168" s="8">
        <v>1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5">
        <v>202010074</v>
      </c>
    </row>
    <row r="169" spans="1:21" hidden="1" x14ac:dyDescent="0.25">
      <c r="A169" s="8" t="s">
        <v>5018</v>
      </c>
      <c r="B169" s="2" t="s">
        <v>586</v>
      </c>
      <c r="C169" s="2" t="s">
        <v>39</v>
      </c>
      <c r="D169" s="2" t="s">
        <v>38</v>
      </c>
      <c r="E169" s="2" t="s">
        <v>33</v>
      </c>
      <c r="F169" s="8" t="s">
        <v>24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0</v>
      </c>
      <c r="N169" s="8">
        <v>0</v>
      </c>
      <c r="O169" s="8">
        <v>1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5">
        <v>202010082</v>
      </c>
    </row>
    <row r="170" spans="1:21" hidden="1" x14ac:dyDescent="0.25">
      <c r="A170" s="8" t="s">
        <v>5018</v>
      </c>
      <c r="B170" s="2" t="s">
        <v>587</v>
      </c>
      <c r="C170" s="2" t="s">
        <v>39</v>
      </c>
      <c r="D170" s="2" t="s">
        <v>38</v>
      </c>
      <c r="E170" s="2" t="s">
        <v>33</v>
      </c>
      <c r="F170" s="8" t="s">
        <v>24</v>
      </c>
      <c r="G170" s="8">
        <v>1</v>
      </c>
      <c r="H170" s="8">
        <v>1</v>
      </c>
      <c r="I170" s="8">
        <v>1</v>
      </c>
      <c r="J170" s="8">
        <v>1</v>
      </c>
      <c r="K170" s="8">
        <v>1</v>
      </c>
      <c r="L170" s="8">
        <v>1</v>
      </c>
      <c r="M170" s="8">
        <v>0</v>
      </c>
      <c r="N170" s="8">
        <v>0</v>
      </c>
      <c r="O170" s="8">
        <v>1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5">
        <v>202010090</v>
      </c>
    </row>
    <row r="171" spans="1:21" hidden="1" x14ac:dyDescent="0.25">
      <c r="A171" s="8" t="s">
        <v>5018</v>
      </c>
      <c r="B171" s="2" t="s">
        <v>588</v>
      </c>
      <c r="C171" s="2" t="s">
        <v>39</v>
      </c>
      <c r="D171" s="2" t="s">
        <v>38</v>
      </c>
      <c r="E171" s="2" t="s">
        <v>33</v>
      </c>
      <c r="F171" s="8" t="s">
        <v>24</v>
      </c>
      <c r="G171" s="8">
        <v>1</v>
      </c>
      <c r="H171" s="8">
        <v>1</v>
      </c>
      <c r="I171" s="8">
        <v>1</v>
      </c>
      <c r="J171" s="8">
        <v>1</v>
      </c>
      <c r="K171" s="8">
        <v>1</v>
      </c>
      <c r="L171" s="8">
        <v>1</v>
      </c>
      <c r="M171" s="8">
        <v>0</v>
      </c>
      <c r="N171" s="8">
        <v>0</v>
      </c>
      <c r="O171" s="8">
        <v>1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5">
        <v>202010104</v>
      </c>
    </row>
    <row r="172" spans="1:21" hidden="1" x14ac:dyDescent="0.25">
      <c r="A172" s="8" t="s">
        <v>5018</v>
      </c>
      <c r="B172" s="2" t="s">
        <v>589</v>
      </c>
      <c r="C172" s="2" t="s">
        <v>39</v>
      </c>
      <c r="D172" s="2" t="s">
        <v>38</v>
      </c>
      <c r="E172" s="2" t="s">
        <v>33</v>
      </c>
      <c r="F172" s="8" t="s">
        <v>24</v>
      </c>
      <c r="G172" s="8">
        <v>1</v>
      </c>
      <c r="H172" s="8">
        <v>1</v>
      </c>
      <c r="I172" s="8">
        <v>1</v>
      </c>
      <c r="J172" s="8">
        <v>1</v>
      </c>
      <c r="K172" s="8">
        <v>1</v>
      </c>
      <c r="L172" s="8">
        <v>1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5">
        <v>202010112</v>
      </c>
    </row>
    <row r="173" spans="1:21" hidden="1" x14ac:dyDescent="0.25">
      <c r="A173" s="8" t="s">
        <v>5018</v>
      </c>
      <c r="B173" s="2" t="s">
        <v>590</v>
      </c>
      <c r="C173" s="2" t="s">
        <v>39</v>
      </c>
      <c r="D173" s="2" t="s">
        <v>38</v>
      </c>
      <c r="E173" s="2" t="s">
        <v>33</v>
      </c>
      <c r="F173" s="8" t="s">
        <v>24</v>
      </c>
      <c r="G173" s="8">
        <v>1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0</v>
      </c>
      <c r="N173" s="8">
        <v>0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0</v>
      </c>
      <c r="U173" s="5">
        <v>202010120</v>
      </c>
    </row>
    <row r="174" spans="1:21" hidden="1" x14ac:dyDescent="0.25">
      <c r="A174" s="8" t="s">
        <v>5018</v>
      </c>
      <c r="B174" s="2" t="s">
        <v>591</v>
      </c>
      <c r="C174" s="2" t="s">
        <v>39</v>
      </c>
      <c r="D174" s="2" t="s">
        <v>38</v>
      </c>
      <c r="E174" s="2" t="s">
        <v>33</v>
      </c>
      <c r="F174" s="8" t="s">
        <v>24</v>
      </c>
      <c r="G174" s="8">
        <v>1</v>
      </c>
      <c r="H174" s="8">
        <v>1</v>
      </c>
      <c r="I174" s="8">
        <v>1</v>
      </c>
      <c r="J174" s="8">
        <v>1</v>
      </c>
      <c r="K174" s="8">
        <v>1</v>
      </c>
      <c r="L174" s="8">
        <v>1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5">
        <v>202010139</v>
      </c>
    </row>
    <row r="175" spans="1:21" hidden="1" x14ac:dyDescent="0.25">
      <c r="A175" s="8" t="s">
        <v>5018</v>
      </c>
      <c r="B175" s="2" t="s">
        <v>592</v>
      </c>
      <c r="C175" s="2" t="s">
        <v>39</v>
      </c>
      <c r="D175" s="2" t="s">
        <v>38</v>
      </c>
      <c r="E175" s="2" t="s">
        <v>33</v>
      </c>
      <c r="F175" s="8" t="s">
        <v>24</v>
      </c>
      <c r="G175" s="8">
        <v>1</v>
      </c>
      <c r="H175" s="8">
        <v>1</v>
      </c>
      <c r="I175" s="8">
        <v>1</v>
      </c>
      <c r="J175" s="8">
        <v>1</v>
      </c>
      <c r="K175" s="8">
        <v>1</v>
      </c>
      <c r="L175" s="8">
        <v>1</v>
      </c>
      <c r="M175" s="8">
        <v>0</v>
      </c>
      <c r="N175" s="8">
        <v>0</v>
      </c>
      <c r="O175" s="8">
        <v>1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5">
        <v>202010147</v>
      </c>
    </row>
    <row r="176" spans="1:21" hidden="1" x14ac:dyDescent="0.25">
      <c r="A176" s="8" t="s">
        <v>5018</v>
      </c>
      <c r="B176" s="2" t="s">
        <v>593</v>
      </c>
      <c r="C176" s="2" t="s">
        <v>39</v>
      </c>
      <c r="D176" s="2" t="s">
        <v>38</v>
      </c>
      <c r="E176" s="2" t="s">
        <v>33</v>
      </c>
      <c r="F176" s="8" t="s">
        <v>24</v>
      </c>
      <c r="G176" s="8">
        <v>1</v>
      </c>
      <c r="H176" s="8">
        <v>1</v>
      </c>
      <c r="I176" s="8">
        <v>1</v>
      </c>
      <c r="J176" s="8">
        <v>1</v>
      </c>
      <c r="K176" s="8">
        <v>1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5">
        <v>202010155</v>
      </c>
    </row>
    <row r="177" spans="1:21" hidden="1" x14ac:dyDescent="0.25">
      <c r="A177" s="8" t="s">
        <v>5018</v>
      </c>
      <c r="B177" s="2" t="s">
        <v>594</v>
      </c>
      <c r="C177" s="2" t="s">
        <v>39</v>
      </c>
      <c r="D177" s="2" t="s">
        <v>38</v>
      </c>
      <c r="E177" s="2" t="s">
        <v>33</v>
      </c>
      <c r="F177" s="8" t="s">
        <v>24</v>
      </c>
      <c r="G177" s="8">
        <v>1</v>
      </c>
      <c r="H177" s="8">
        <v>1</v>
      </c>
      <c r="I177" s="8">
        <v>1</v>
      </c>
      <c r="J177" s="8">
        <v>1</v>
      </c>
      <c r="K177" s="8">
        <v>1</v>
      </c>
      <c r="L177" s="8">
        <v>1</v>
      </c>
      <c r="M177" s="8">
        <v>0</v>
      </c>
      <c r="N177" s="8">
        <v>0</v>
      </c>
      <c r="O177" s="8">
        <v>1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5">
        <v>202010163</v>
      </c>
    </row>
    <row r="178" spans="1:21" hidden="1" x14ac:dyDescent="0.25">
      <c r="A178" s="8" t="s">
        <v>5018</v>
      </c>
      <c r="B178" s="2" t="s">
        <v>595</v>
      </c>
      <c r="C178" s="2" t="s">
        <v>39</v>
      </c>
      <c r="D178" s="2" t="s">
        <v>38</v>
      </c>
      <c r="E178" s="2" t="s">
        <v>33</v>
      </c>
      <c r="F178" s="8" t="s">
        <v>24</v>
      </c>
      <c r="G178" s="8">
        <v>1</v>
      </c>
      <c r="H178" s="8">
        <v>1</v>
      </c>
      <c r="I178" s="8">
        <v>1</v>
      </c>
      <c r="J178" s="8">
        <v>1</v>
      </c>
      <c r="K178" s="8">
        <v>1</v>
      </c>
      <c r="L178" s="8">
        <v>1</v>
      </c>
      <c r="M178" s="8">
        <v>0</v>
      </c>
      <c r="N178" s="8">
        <v>0</v>
      </c>
      <c r="O178" s="8">
        <v>1</v>
      </c>
      <c r="P178" s="8">
        <v>1</v>
      </c>
      <c r="Q178" s="8">
        <v>0</v>
      </c>
      <c r="R178" s="8">
        <v>0</v>
      </c>
      <c r="S178" s="8">
        <v>0</v>
      </c>
      <c r="T178" s="8">
        <v>0</v>
      </c>
      <c r="U178" s="5">
        <v>202010171</v>
      </c>
    </row>
    <row r="179" spans="1:21" hidden="1" x14ac:dyDescent="0.25">
      <c r="A179" s="8" t="s">
        <v>5018</v>
      </c>
      <c r="B179" s="2" t="s">
        <v>596</v>
      </c>
      <c r="C179" s="2" t="s">
        <v>39</v>
      </c>
      <c r="D179" s="2" t="s">
        <v>38</v>
      </c>
      <c r="E179" s="2" t="s">
        <v>33</v>
      </c>
      <c r="F179" s="8" t="s">
        <v>24</v>
      </c>
      <c r="G179" s="8">
        <v>1</v>
      </c>
      <c r="H179" s="8">
        <v>1</v>
      </c>
      <c r="I179" s="8">
        <v>1</v>
      </c>
      <c r="J179" s="8">
        <v>1</v>
      </c>
      <c r="K179" s="8">
        <v>1</v>
      </c>
      <c r="L179" s="8">
        <v>1</v>
      </c>
      <c r="M179" s="8">
        <v>0</v>
      </c>
      <c r="N179" s="8">
        <v>0</v>
      </c>
      <c r="O179" s="8">
        <v>1</v>
      </c>
      <c r="P179" s="8">
        <v>1</v>
      </c>
      <c r="Q179" s="8">
        <v>0</v>
      </c>
      <c r="R179" s="8">
        <v>0</v>
      </c>
      <c r="S179" s="8">
        <v>0</v>
      </c>
      <c r="T179" s="8">
        <v>0</v>
      </c>
      <c r="U179" s="5">
        <v>202010180</v>
      </c>
    </row>
    <row r="180" spans="1:21" hidden="1" x14ac:dyDescent="0.25">
      <c r="A180" s="8" t="s">
        <v>5018</v>
      </c>
      <c r="B180" s="2" t="s">
        <v>597</v>
      </c>
      <c r="C180" s="2" t="s">
        <v>39</v>
      </c>
      <c r="D180" s="2" t="s">
        <v>38</v>
      </c>
      <c r="E180" s="2" t="s">
        <v>33</v>
      </c>
      <c r="F180" s="8" t="s">
        <v>24</v>
      </c>
      <c r="G180" s="8">
        <v>1</v>
      </c>
      <c r="H180" s="8">
        <v>1</v>
      </c>
      <c r="I180" s="8">
        <v>1</v>
      </c>
      <c r="J180" s="8">
        <v>1</v>
      </c>
      <c r="K180" s="8">
        <v>1</v>
      </c>
      <c r="L180" s="8">
        <v>1</v>
      </c>
      <c r="M180" s="8">
        <v>0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5">
        <v>202010198</v>
      </c>
    </row>
    <row r="181" spans="1:21" hidden="1" x14ac:dyDescent="0.25">
      <c r="A181" s="8" t="s">
        <v>5018</v>
      </c>
      <c r="B181" s="2" t="s">
        <v>598</v>
      </c>
      <c r="C181" s="2" t="s">
        <v>39</v>
      </c>
      <c r="D181" s="2" t="s">
        <v>38</v>
      </c>
      <c r="E181" s="2" t="s">
        <v>33</v>
      </c>
      <c r="F181" s="8" t="s">
        <v>24</v>
      </c>
      <c r="G181" s="8">
        <v>1</v>
      </c>
      <c r="H181" s="8">
        <v>1</v>
      </c>
      <c r="I181" s="8">
        <v>1</v>
      </c>
      <c r="J181" s="8">
        <v>1</v>
      </c>
      <c r="K181" s="8">
        <v>1</v>
      </c>
      <c r="L181" s="8">
        <v>1</v>
      </c>
      <c r="M181" s="8">
        <v>0</v>
      </c>
      <c r="N181" s="8">
        <v>0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5">
        <v>202010201</v>
      </c>
    </row>
    <row r="182" spans="1:21" hidden="1" x14ac:dyDescent="0.25">
      <c r="A182" s="8" t="s">
        <v>5018</v>
      </c>
      <c r="B182" s="2" t="s">
        <v>599</v>
      </c>
      <c r="C182" s="2" t="s">
        <v>39</v>
      </c>
      <c r="D182" s="2" t="s">
        <v>38</v>
      </c>
      <c r="E182" s="2" t="s">
        <v>33</v>
      </c>
      <c r="F182" s="8" t="s">
        <v>24</v>
      </c>
      <c r="G182" s="8">
        <v>1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5">
        <v>202010210</v>
      </c>
    </row>
    <row r="183" spans="1:21" hidden="1" x14ac:dyDescent="0.25">
      <c r="A183" s="8" t="s">
        <v>5018</v>
      </c>
      <c r="B183" s="2" t="s">
        <v>600</v>
      </c>
      <c r="C183" s="2" t="s">
        <v>39</v>
      </c>
      <c r="D183" s="2" t="s">
        <v>38</v>
      </c>
      <c r="E183" s="2" t="s">
        <v>33</v>
      </c>
      <c r="F183" s="8" t="s">
        <v>24</v>
      </c>
      <c r="G183" s="8">
        <v>1</v>
      </c>
      <c r="H183" s="8">
        <v>1</v>
      </c>
      <c r="I183" s="8">
        <v>1</v>
      </c>
      <c r="J183" s="8">
        <v>1</v>
      </c>
      <c r="K183" s="8">
        <v>1</v>
      </c>
      <c r="L183" s="8">
        <v>1</v>
      </c>
      <c r="M183" s="8">
        <v>0</v>
      </c>
      <c r="N183" s="8">
        <v>0</v>
      </c>
      <c r="O183" s="8">
        <v>1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5">
        <v>202010228</v>
      </c>
    </row>
    <row r="184" spans="1:21" hidden="1" x14ac:dyDescent="0.25">
      <c r="A184" s="8" t="s">
        <v>5018</v>
      </c>
      <c r="B184" s="2" t="s">
        <v>601</v>
      </c>
      <c r="C184" s="2" t="s">
        <v>39</v>
      </c>
      <c r="D184" s="2" t="s">
        <v>38</v>
      </c>
      <c r="E184" s="2" t="s">
        <v>33</v>
      </c>
      <c r="F184" s="8" t="s">
        <v>24</v>
      </c>
      <c r="G184" s="8">
        <v>1</v>
      </c>
      <c r="H184" s="8">
        <v>1</v>
      </c>
      <c r="I184" s="8">
        <v>1</v>
      </c>
      <c r="J184" s="8">
        <v>1</v>
      </c>
      <c r="K184" s="8">
        <v>1</v>
      </c>
      <c r="L184" s="8">
        <v>1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5">
        <v>202010236</v>
      </c>
    </row>
    <row r="185" spans="1:21" hidden="1" x14ac:dyDescent="0.25">
      <c r="A185" s="8" t="s">
        <v>5018</v>
      </c>
      <c r="B185" s="2" t="s">
        <v>602</v>
      </c>
      <c r="C185" s="2" t="s">
        <v>39</v>
      </c>
      <c r="D185" s="2" t="s">
        <v>38</v>
      </c>
      <c r="E185" s="2" t="s">
        <v>33</v>
      </c>
      <c r="F185" s="8" t="s">
        <v>24</v>
      </c>
      <c r="G185" s="8">
        <v>0</v>
      </c>
      <c r="H185" s="8">
        <v>1</v>
      </c>
      <c r="I185" s="8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5">
        <v>202010244</v>
      </c>
    </row>
    <row r="186" spans="1:21" hidden="1" x14ac:dyDescent="0.25">
      <c r="A186" s="8" t="s">
        <v>5018</v>
      </c>
      <c r="B186" s="2" t="s">
        <v>603</v>
      </c>
      <c r="C186" s="2" t="s">
        <v>39</v>
      </c>
      <c r="D186" s="2" t="s">
        <v>38</v>
      </c>
      <c r="E186" s="2" t="s">
        <v>33</v>
      </c>
      <c r="F186" s="8" t="s">
        <v>24</v>
      </c>
      <c r="G186" s="8">
        <v>1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5">
        <v>202010252</v>
      </c>
    </row>
    <row r="187" spans="1:21" hidden="1" x14ac:dyDescent="0.25">
      <c r="A187" s="8" t="s">
        <v>5018</v>
      </c>
      <c r="B187" s="2" t="s">
        <v>604</v>
      </c>
      <c r="C187" s="2" t="s">
        <v>39</v>
      </c>
      <c r="D187" s="2" t="s">
        <v>38</v>
      </c>
      <c r="E187" s="2" t="s">
        <v>33</v>
      </c>
      <c r="F187" s="8" t="s">
        <v>24</v>
      </c>
      <c r="G187" s="8">
        <v>1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5">
        <v>202010260</v>
      </c>
    </row>
    <row r="188" spans="1:21" hidden="1" x14ac:dyDescent="0.25">
      <c r="A188" s="8" t="s">
        <v>5018</v>
      </c>
      <c r="B188" s="2" t="s">
        <v>605</v>
      </c>
      <c r="C188" s="2" t="s">
        <v>39</v>
      </c>
      <c r="D188" s="2" t="s">
        <v>38</v>
      </c>
      <c r="E188" s="2" t="s">
        <v>33</v>
      </c>
      <c r="F188" s="8" t="s">
        <v>24</v>
      </c>
      <c r="G188" s="8">
        <v>1</v>
      </c>
      <c r="H188" s="8">
        <v>1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1</v>
      </c>
      <c r="P188" s="8">
        <v>1</v>
      </c>
      <c r="Q188" s="8">
        <v>0</v>
      </c>
      <c r="R188" s="8">
        <v>1</v>
      </c>
      <c r="S188" s="8">
        <v>1</v>
      </c>
      <c r="T188" s="8">
        <v>0</v>
      </c>
      <c r="U188" s="5">
        <v>202010279</v>
      </c>
    </row>
    <row r="189" spans="1:21" hidden="1" x14ac:dyDescent="0.25">
      <c r="A189" s="8" t="s">
        <v>5018</v>
      </c>
      <c r="B189" s="2" t="s">
        <v>606</v>
      </c>
      <c r="C189" s="2" t="s">
        <v>39</v>
      </c>
      <c r="D189" s="2" t="s">
        <v>38</v>
      </c>
      <c r="E189" s="2" t="s">
        <v>33</v>
      </c>
      <c r="F189" s="8" t="s">
        <v>24</v>
      </c>
      <c r="G189" s="8">
        <v>1</v>
      </c>
      <c r="H189" s="8">
        <v>1</v>
      </c>
      <c r="I189" s="8">
        <v>1</v>
      </c>
      <c r="J189" s="8">
        <v>1</v>
      </c>
      <c r="K189" s="8">
        <v>1</v>
      </c>
      <c r="L189" s="8">
        <v>1</v>
      </c>
      <c r="M189" s="8">
        <v>0</v>
      </c>
      <c r="N189" s="8">
        <v>0</v>
      </c>
      <c r="O189" s="8">
        <v>1</v>
      </c>
      <c r="P189" s="8">
        <v>1</v>
      </c>
      <c r="Q189" s="8">
        <v>0</v>
      </c>
      <c r="R189" s="8">
        <v>1</v>
      </c>
      <c r="S189" s="8">
        <v>1</v>
      </c>
      <c r="T189" s="8">
        <v>0</v>
      </c>
      <c r="U189" s="5">
        <v>202010287</v>
      </c>
    </row>
    <row r="190" spans="1:21" hidden="1" x14ac:dyDescent="0.25">
      <c r="A190" s="8" t="s">
        <v>5018</v>
      </c>
      <c r="B190" s="2" t="s">
        <v>607</v>
      </c>
      <c r="C190" s="2" t="s">
        <v>39</v>
      </c>
      <c r="D190" s="2" t="s">
        <v>38</v>
      </c>
      <c r="E190" s="2" t="s">
        <v>33</v>
      </c>
      <c r="F190" s="8" t="s">
        <v>24</v>
      </c>
      <c r="G190" s="8">
        <v>1</v>
      </c>
      <c r="H190" s="8">
        <v>1</v>
      </c>
      <c r="I190" s="8">
        <v>1</v>
      </c>
      <c r="J190" s="8">
        <v>1</v>
      </c>
      <c r="K190" s="8">
        <v>1</v>
      </c>
      <c r="L190" s="8">
        <v>1</v>
      </c>
      <c r="M190" s="8">
        <v>0</v>
      </c>
      <c r="N190" s="8">
        <v>0</v>
      </c>
      <c r="O190" s="8">
        <v>1</v>
      </c>
      <c r="P190" s="8">
        <v>1</v>
      </c>
      <c r="Q190" s="8">
        <v>0</v>
      </c>
      <c r="R190" s="8">
        <v>1</v>
      </c>
      <c r="S190" s="8">
        <v>1</v>
      </c>
      <c r="T190" s="8">
        <v>0</v>
      </c>
      <c r="U190" s="5">
        <v>202010295</v>
      </c>
    </row>
    <row r="191" spans="1:21" hidden="1" x14ac:dyDescent="0.25">
      <c r="A191" s="8" t="s">
        <v>5018</v>
      </c>
      <c r="B191" s="2" t="s">
        <v>608</v>
      </c>
      <c r="C191" s="2" t="s">
        <v>39</v>
      </c>
      <c r="D191" s="2" t="s">
        <v>38</v>
      </c>
      <c r="E191" s="2" t="s">
        <v>33</v>
      </c>
      <c r="F191" s="8" t="s">
        <v>24</v>
      </c>
      <c r="G191" s="8">
        <v>1</v>
      </c>
      <c r="H191" s="8">
        <v>1</v>
      </c>
      <c r="I191" s="8">
        <v>1</v>
      </c>
      <c r="J191" s="8">
        <v>1</v>
      </c>
      <c r="K191" s="8">
        <v>1</v>
      </c>
      <c r="L191" s="8">
        <v>1</v>
      </c>
      <c r="M191" s="8">
        <v>0</v>
      </c>
      <c r="N191" s="8">
        <v>0</v>
      </c>
      <c r="O191" s="8">
        <v>1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5">
        <v>202010309</v>
      </c>
    </row>
    <row r="192" spans="1:21" hidden="1" x14ac:dyDescent="0.25">
      <c r="A192" s="8" t="s">
        <v>5018</v>
      </c>
      <c r="B192" s="2" t="s">
        <v>609</v>
      </c>
      <c r="C192" s="2" t="s">
        <v>39</v>
      </c>
      <c r="D192" s="2" t="s">
        <v>38</v>
      </c>
      <c r="E192" s="2" t="s">
        <v>33</v>
      </c>
      <c r="F192" s="8" t="s">
        <v>24</v>
      </c>
      <c r="G192" s="8">
        <v>1</v>
      </c>
      <c r="H192" s="8">
        <v>1</v>
      </c>
      <c r="I192" s="8">
        <v>1</v>
      </c>
      <c r="J192" s="8">
        <v>1</v>
      </c>
      <c r="K192" s="8">
        <v>1</v>
      </c>
      <c r="L192" s="8">
        <v>1</v>
      </c>
      <c r="M192" s="8">
        <v>0</v>
      </c>
      <c r="N192" s="8">
        <v>0</v>
      </c>
      <c r="O192" s="8">
        <v>1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5">
        <v>202010317</v>
      </c>
    </row>
    <row r="193" spans="1:21" hidden="1" x14ac:dyDescent="0.25">
      <c r="A193" s="8" t="s">
        <v>5018</v>
      </c>
      <c r="B193" s="2" t="s">
        <v>610</v>
      </c>
      <c r="C193" s="2" t="s">
        <v>39</v>
      </c>
      <c r="D193" s="2" t="s">
        <v>38</v>
      </c>
      <c r="E193" s="2" t="s">
        <v>33</v>
      </c>
      <c r="F193" s="8" t="s">
        <v>24</v>
      </c>
      <c r="G193" s="8">
        <v>1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5">
        <v>202010325</v>
      </c>
    </row>
    <row r="194" spans="1:21" hidden="1" x14ac:dyDescent="0.25">
      <c r="A194" s="8" t="s">
        <v>5018</v>
      </c>
      <c r="B194" s="2" t="s">
        <v>611</v>
      </c>
      <c r="C194" s="2" t="s">
        <v>39</v>
      </c>
      <c r="D194" s="2" t="s">
        <v>38</v>
      </c>
      <c r="E194" s="2" t="s">
        <v>33</v>
      </c>
      <c r="F194" s="8" t="s">
        <v>24</v>
      </c>
      <c r="G194" s="8">
        <v>1</v>
      </c>
      <c r="H194" s="8">
        <v>1</v>
      </c>
      <c r="I194" s="8">
        <v>1</v>
      </c>
      <c r="J194" s="8">
        <v>1</v>
      </c>
      <c r="K194" s="8">
        <v>1</v>
      </c>
      <c r="L194" s="8">
        <v>1</v>
      </c>
      <c r="M194" s="8">
        <v>0</v>
      </c>
      <c r="N194" s="8">
        <v>0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5">
        <v>202010333</v>
      </c>
    </row>
    <row r="195" spans="1:21" hidden="1" x14ac:dyDescent="0.25">
      <c r="A195" s="8" t="s">
        <v>5018</v>
      </c>
      <c r="B195" s="2" t="s">
        <v>612</v>
      </c>
      <c r="C195" s="2" t="s">
        <v>39</v>
      </c>
      <c r="D195" s="2" t="s">
        <v>38</v>
      </c>
      <c r="E195" s="2" t="s">
        <v>33</v>
      </c>
      <c r="F195" s="8" t="s">
        <v>24</v>
      </c>
      <c r="G195" s="8">
        <v>1</v>
      </c>
      <c r="H195" s="8">
        <v>1</v>
      </c>
      <c r="I195" s="8">
        <v>1</v>
      </c>
      <c r="J195" s="8">
        <v>1</v>
      </c>
      <c r="K195" s="8">
        <v>1</v>
      </c>
      <c r="L195" s="8">
        <v>1</v>
      </c>
      <c r="M195" s="8">
        <v>0</v>
      </c>
      <c r="N195" s="8">
        <v>0</v>
      </c>
      <c r="O195" s="8">
        <v>1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5">
        <v>202010341</v>
      </c>
    </row>
    <row r="196" spans="1:21" hidden="1" x14ac:dyDescent="0.25">
      <c r="A196" s="8" t="s">
        <v>5018</v>
      </c>
      <c r="B196" s="2" t="s">
        <v>613</v>
      </c>
      <c r="C196" s="2" t="s">
        <v>39</v>
      </c>
      <c r="D196" s="2" t="s">
        <v>38</v>
      </c>
      <c r="E196" s="2" t="s">
        <v>33</v>
      </c>
      <c r="F196" s="8" t="s">
        <v>24</v>
      </c>
      <c r="G196" s="8">
        <v>1</v>
      </c>
      <c r="H196" s="8">
        <v>1</v>
      </c>
      <c r="I196" s="8">
        <v>1</v>
      </c>
      <c r="J196" s="8">
        <v>1</v>
      </c>
      <c r="K196" s="8">
        <v>1</v>
      </c>
      <c r="L196" s="8">
        <v>1</v>
      </c>
      <c r="M196" s="8">
        <v>0</v>
      </c>
      <c r="N196" s="8">
        <v>0</v>
      </c>
      <c r="O196" s="8">
        <v>1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5">
        <v>202010350</v>
      </c>
    </row>
    <row r="197" spans="1:21" hidden="1" x14ac:dyDescent="0.25">
      <c r="A197" s="8" t="s">
        <v>5018</v>
      </c>
      <c r="B197" s="2" t="s">
        <v>614</v>
      </c>
      <c r="C197" s="2" t="s">
        <v>39</v>
      </c>
      <c r="D197" s="2" t="s">
        <v>38</v>
      </c>
      <c r="E197" s="2" t="s">
        <v>33</v>
      </c>
      <c r="F197" s="8" t="s">
        <v>24</v>
      </c>
      <c r="G197" s="8">
        <v>1</v>
      </c>
      <c r="H197" s="8">
        <v>1</v>
      </c>
      <c r="I197" s="8">
        <v>1</v>
      </c>
      <c r="J197" s="8">
        <v>1</v>
      </c>
      <c r="K197" s="8">
        <v>1</v>
      </c>
      <c r="L197" s="8">
        <v>1</v>
      </c>
      <c r="M197" s="8">
        <v>0</v>
      </c>
      <c r="N197" s="8">
        <v>0</v>
      </c>
      <c r="O197" s="8">
        <v>1</v>
      </c>
      <c r="P197" s="8">
        <v>1</v>
      </c>
      <c r="Q197" s="8">
        <v>0</v>
      </c>
      <c r="R197" s="8">
        <v>0</v>
      </c>
      <c r="S197" s="8">
        <v>0</v>
      </c>
      <c r="T197" s="8">
        <v>0</v>
      </c>
      <c r="U197" s="5">
        <v>202010368</v>
      </c>
    </row>
    <row r="198" spans="1:21" hidden="1" x14ac:dyDescent="0.25">
      <c r="A198" s="8" t="s">
        <v>5018</v>
      </c>
      <c r="B198" s="2" t="s">
        <v>615</v>
      </c>
      <c r="C198" s="2" t="s">
        <v>39</v>
      </c>
      <c r="D198" s="2" t="s">
        <v>38</v>
      </c>
      <c r="E198" s="2" t="s">
        <v>33</v>
      </c>
      <c r="F198" s="8" t="s">
        <v>24</v>
      </c>
      <c r="G198" s="8">
        <v>1</v>
      </c>
      <c r="H198" s="8">
        <v>1</v>
      </c>
      <c r="I198" s="8">
        <v>1</v>
      </c>
      <c r="J198" s="8">
        <v>1</v>
      </c>
      <c r="K198" s="8">
        <v>1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5">
        <v>202010376</v>
      </c>
    </row>
    <row r="199" spans="1:21" hidden="1" x14ac:dyDescent="0.25">
      <c r="A199" s="8" t="s">
        <v>5018</v>
      </c>
      <c r="B199" s="2" t="s">
        <v>616</v>
      </c>
      <c r="C199" s="2" t="s">
        <v>39</v>
      </c>
      <c r="D199" s="2" t="s">
        <v>38</v>
      </c>
      <c r="E199" s="2" t="s">
        <v>33</v>
      </c>
      <c r="F199" s="8" t="s">
        <v>24</v>
      </c>
      <c r="G199" s="8">
        <v>1</v>
      </c>
      <c r="H199" s="8">
        <v>1</v>
      </c>
      <c r="I199" s="8">
        <v>1</v>
      </c>
      <c r="J199" s="8">
        <v>1</v>
      </c>
      <c r="K199" s="8">
        <v>1</v>
      </c>
      <c r="L199" s="8">
        <v>1</v>
      </c>
      <c r="M199" s="8">
        <v>0</v>
      </c>
      <c r="N199" s="8">
        <v>0</v>
      </c>
      <c r="O199" s="8">
        <v>1</v>
      </c>
      <c r="P199" s="8">
        <v>1</v>
      </c>
      <c r="Q199" s="8">
        <v>0</v>
      </c>
      <c r="R199" s="8">
        <v>1</v>
      </c>
      <c r="S199" s="8">
        <v>1</v>
      </c>
      <c r="T199" s="8">
        <v>0</v>
      </c>
      <c r="U199" s="5">
        <v>202010384</v>
      </c>
    </row>
    <row r="200" spans="1:21" hidden="1" x14ac:dyDescent="0.25">
      <c r="A200" s="8" t="s">
        <v>5018</v>
      </c>
      <c r="B200" s="2" t="s">
        <v>617</v>
      </c>
      <c r="C200" s="2" t="s">
        <v>39</v>
      </c>
      <c r="D200" s="2" t="s">
        <v>38</v>
      </c>
      <c r="E200" s="2" t="s">
        <v>33</v>
      </c>
      <c r="F200" s="8" t="s">
        <v>24</v>
      </c>
      <c r="G200" s="8">
        <v>1</v>
      </c>
      <c r="H200" s="8">
        <v>1</v>
      </c>
      <c r="I200" s="8">
        <v>1</v>
      </c>
      <c r="J200" s="8">
        <v>1</v>
      </c>
      <c r="K200" s="8">
        <v>1</v>
      </c>
      <c r="L200" s="8">
        <v>1</v>
      </c>
      <c r="M200" s="8">
        <v>0</v>
      </c>
      <c r="N200" s="8">
        <v>0</v>
      </c>
      <c r="O200" s="8">
        <v>1</v>
      </c>
      <c r="P200" s="8">
        <v>1</v>
      </c>
      <c r="Q200" s="8">
        <v>0</v>
      </c>
      <c r="R200" s="8">
        <v>1</v>
      </c>
      <c r="S200" s="8">
        <v>1</v>
      </c>
      <c r="T200" s="8">
        <v>0</v>
      </c>
      <c r="U200" s="5">
        <v>202010392</v>
      </c>
    </row>
    <row r="201" spans="1:21" hidden="1" x14ac:dyDescent="0.25">
      <c r="A201" s="8" t="s">
        <v>5018</v>
      </c>
      <c r="B201" s="2" t="s">
        <v>618</v>
      </c>
      <c r="C201" s="2" t="s">
        <v>39</v>
      </c>
      <c r="D201" s="2" t="s">
        <v>38</v>
      </c>
      <c r="E201" s="2" t="s">
        <v>33</v>
      </c>
      <c r="F201" s="8" t="s">
        <v>24</v>
      </c>
      <c r="G201" s="8">
        <v>1</v>
      </c>
      <c r="H201" s="8">
        <v>1</v>
      </c>
      <c r="I201" s="8">
        <v>1</v>
      </c>
      <c r="J201" s="8">
        <v>1</v>
      </c>
      <c r="K201" s="8">
        <v>1</v>
      </c>
      <c r="L201" s="8">
        <v>1</v>
      </c>
      <c r="M201" s="8">
        <v>0</v>
      </c>
      <c r="N201" s="8">
        <v>0</v>
      </c>
      <c r="O201" s="8">
        <v>1</v>
      </c>
      <c r="P201" s="8">
        <v>1</v>
      </c>
      <c r="Q201" s="8">
        <v>0</v>
      </c>
      <c r="R201" s="8">
        <v>0</v>
      </c>
      <c r="S201" s="8">
        <v>0</v>
      </c>
      <c r="T201" s="8">
        <v>0</v>
      </c>
      <c r="U201" s="5">
        <v>202010406</v>
      </c>
    </row>
    <row r="202" spans="1:21" hidden="1" x14ac:dyDescent="0.25">
      <c r="A202" s="8" t="s">
        <v>5018</v>
      </c>
      <c r="B202" s="2" t="s">
        <v>619</v>
      </c>
      <c r="C202" s="2" t="s">
        <v>39</v>
      </c>
      <c r="D202" s="2" t="s">
        <v>38</v>
      </c>
      <c r="E202" s="2" t="s">
        <v>33</v>
      </c>
      <c r="F202" s="8" t="s">
        <v>24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0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5">
        <v>202010414</v>
      </c>
    </row>
    <row r="203" spans="1:21" hidden="1" x14ac:dyDescent="0.25">
      <c r="A203" s="8" t="s">
        <v>5018</v>
      </c>
      <c r="B203" s="2" t="s">
        <v>620</v>
      </c>
      <c r="C203" s="2" t="s">
        <v>39</v>
      </c>
      <c r="D203" s="2" t="s">
        <v>38</v>
      </c>
      <c r="E203" s="2" t="s">
        <v>33</v>
      </c>
      <c r="F203" s="8" t="s">
        <v>24</v>
      </c>
      <c r="G203" s="8">
        <v>1</v>
      </c>
      <c r="H203" s="8">
        <v>1</v>
      </c>
      <c r="I203" s="8">
        <v>1</v>
      </c>
      <c r="J203" s="8">
        <v>1</v>
      </c>
      <c r="K203" s="8">
        <v>1</v>
      </c>
      <c r="L203" s="8">
        <v>1</v>
      </c>
      <c r="M203" s="8">
        <v>0</v>
      </c>
      <c r="N203" s="8">
        <v>0</v>
      </c>
      <c r="O203" s="8">
        <v>1</v>
      </c>
      <c r="P203" s="8">
        <v>1</v>
      </c>
      <c r="Q203" s="8">
        <v>0</v>
      </c>
      <c r="R203" s="8">
        <v>1</v>
      </c>
      <c r="S203" s="8">
        <v>1</v>
      </c>
      <c r="T203" s="8">
        <v>0</v>
      </c>
      <c r="U203" s="5">
        <v>202010422</v>
      </c>
    </row>
    <row r="204" spans="1:21" hidden="1" x14ac:dyDescent="0.25">
      <c r="A204" s="8" t="s">
        <v>5018</v>
      </c>
      <c r="B204" s="2" t="s">
        <v>621</v>
      </c>
      <c r="C204" s="2" t="s">
        <v>39</v>
      </c>
      <c r="D204" s="2" t="s">
        <v>38</v>
      </c>
      <c r="E204" s="2" t="s">
        <v>33</v>
      </c>
      <c r="F204" s="8" t="s">
        <v>24</v>
      </c>
      <c r="G204" s="8">
        <v>1</v>
      </c>
      <c r="H204" s="8">
        <v>1</v>
      </c>
      <c r="I204" s="8">
        <v>1</v>
      </c>
      <c r="J204" s="8">
        <v>1</v>
      </c>
      <c r="K204" s="8">
        <v>1</v>
      </c>
      <c r="L204" s="8">
        <v>1</v>
      </c>
      <c r="M204" s="8">
        <v>0</v>
      </c>
      <c r="N204" s="8">
        <v>0</v>
      </c>
      <c r="O204" s="8">
        <v>1</v>
      </c>
      <c r="P204" s="8">
        <v>1</v>
      </c>
      <c r="Q204" s="8">
        <v>0</v>
      </c>
      <c r="R204" s="8">
        <v>1</v>
      </c>
      <c r="S204" s="8">
        <v>1</v>
      </c>
      <c r="T204" s="8">
        <v>0</v>
      </c>
      <c r="U204" s="5">
        <v>202010430</v>
      </c>
    </row>
    <row r="205" spans="1:21" hidden="1" x14ac:dyDescent="0.25">
      <c r="A205" s="8" t="s">
        <v>5018</v>
      </c>
      <c r="B205" s="2" t="s">
        <v>622</v>
      </c>
      <c r="C205" s="2" t="s">
        <v>39</v>
      </c>
      <c r="D205" s="2" t="s">
        <v>38</v>
      </c>
      <c r="E205" s="2" t="s">
        <v>33</v>
      </c>
      <c r="F205" s="8" t="s">
        <v>24</v>
      </c>
      <c r="G205" s="8">
        <v>1</v>
      </c>
      <c r="H205" s="8">
        <v>1</v>
      </c>
      <c r="I205" s="8">
        <v>1</v>
      </c>
      <c r="J205" s="8">
        <v>1</v>
      </c>
      <c r="K205" s="8">
        <v>1</v>
      </c>
      <c r="L205" s="8">
        <v>1</v>
      </c>
      <c r="M205" s="8">
        <v>0</v>
      </c>
      <c r="N205" s="8">
        <v>0</v>
      </c>
      <c r="O205" s="8">
        <v>1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5">
        <v>202010449</v>
      </c>
    </row>
    <row r="206" spans="1:21" hidden="1" x14ac:dyDescent="0.25">
      <c r="A206" s="8" t="s">
        <v>5018</v>
      </c>
      <c r="B206" s="2" t="s">
        <v>623</v>
      </c>
      <c r="C206" s="2" t="s">
        <v>39</v>
      </c>
      <c r="D206" s="2" t="s">
        <v>38</v>
      </c>
      <c r="E206" s="2" t="s">
        <v>33</v>
      </c>
      <c r="F206" s="8" t="s">
        <v>24</v>
      </c>
      <c r="G206" s="8">
        <v>1</v>
      </c>
      <c r="H206" s="8">
        <v>1</v>
      </c>
      <c r="I206" s="8">
        <v>1</v>
      </c>
      <c r="J206" s="8">
        <v>1</v>
      </c>
      <c r="K206" s="8">
        <v>1</v>
      </c>
      <c r="L206" s="8">
        <v>1</v>
      </c>
      <c r="M206" s="8">
        <v>0</v>
      </c>
      <c r="N206" s="8">
        <v>0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5">
        <v>202010457</v>
      </c>
    </row>
    <row r="207" spans="1:21" hidden="1" x14ac:dyDescent="0.25">
      <c r="A207" s="8" t="s">
        <v>5018</v>
      </c>
      <c r="B207" s="2" t="s">
        <v>624</v>
      </c>
      <c r="C207" s="2" t="s">
        <v>39</v>
      </c>
      <c r="D207" s="2" t="s">
        <v>38</v>
      </c>
      <c r="E207" s="2" t="s">
        <v>33</v>
      </c>
      <c r="F207" s="8" t="s">
        <v>24</v>
      </c>
      <c r="G207" s="8">
        <v>1</v>
      </c>
      <c r="H207" s="8">
        <v>1</v>
      </c>
      <c r="I207" s="8">
        <v>1</v>
      </c>
      <c r="J207" s="8">
        <v>1</v>
      </c>
      <c r="K207" s="8">
        <v>1</v>
      </c>
      <c r="L207" s="8">
        <v>1</v>
      </c>
      <c r="M207" s="8">
        <v>0</v>
      </c>
      <c r="N207" s="8">
        <v>0</v>
      </c>
      <c r="O207" s="8">
        <v>1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5">
        <v>202010465</v>
      </c>
    </row>
    <row r="208" spans="1:21" hidden="1" x14ac:dyDescent="0.25">
      <c r="A208" s="8" t="s">
        <v>5018</v>
      </c>
      <c r="B208" s="2" t="s">
        <v>625</v>
      </c>
      <c r="C208" s="2" t="s">
        <v>39</v>
      </c>
      <c r="D208" s="2" t="s">
        <v>38</v>
      </c>
      <c r="E208" s="2" t="s">
        <v>33</v>
      </c>
      <c r="F208" s="8" t="s">
        <v>24</v>
      </c>
      <c r="G208" s="8">
        <v>1</v>
      </c>
      <c r="H208" s="8">
        <v>1</v>
      </c>
      <c r="I208" s="8">
        <v>1</v>
      </c>
      <c r="J208" s="8">
        <v>1</v>
      </c>
      <c r="K208" s="8">
        <v>1</v>
      </c>
      <c r="L208" s="8">
        <v>1</v>
      </c>
      <c r="M208" s="8">
        <v>0</v>
      </c>
      <c r="N208" s="8">
        <v>0</v>
      </c>
      <c r="O208" s="8">
        <v>1</v>
      </c>
      <c r="P208" s="8">
        <v>1</v>
      </c>
      <c r="Q208" s="8">
        <v>0</v>
      </c>
      <c r="R208" s="8">
        <v>1</v>
      </c>
      <c r="S208" s="8">
        <v>1</v>
      </c>
      <c r="T208" s="8">
        <v>0</v>
      </c>
      <c r="U208" s="5">
        <v>202010473</v>
      </c>
    </row>
    <row r="209" spans="1:21" hidden="1" x14ac:dyDescent="0.25">
      <c r="A209" s="8" t="s">
        <v>5018</v>
      </c>
      <c r="B209" s="2" t="s">
        <v>626</v>
      </c>
      <c r="C209" s="2" t="s">
        <v>39</v>
      </c>
      <c r="D209" s="2" t="s">
        <v>38</v>
      </c>
      <c r="E209" s="2" t="s">
        <v>33</v>
      </c>
      <c r="F209" s="8" t="s">
        <v>24</v>
      </c>
      <c r="G209" s="8">
        <v>1</v>
      </c>
      <c r="H209" s="8">
        <v>1</v>
      </c>
      <c r="I209" s="8">
        <v>1</v>
      </c>
      <c r="J209" s="8">
        <v>1</v>
      </c>
      <c r="K209" s="8">
        <v>1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5">
        <v>202010481</v>
      </c>
    </row>
    <row r="210" spans="1:21" hidden="1" x14ac:dyDescent="0.25">
      <c r="A210" s="8" t="s">
        <v>5018</v>
      </c>
      <c r="B210" s="2" t="s">
        <v>627</v>
      </c>
      <c r="C210" s="2" t="s">
        <v>39</v>
      </c>
      <c r="D210" s="2" t="s">
        <v>38</v>
      </c>
      <c r="E210" s="2" t="s">
        <v>33</v>
      </c>
      <c r="F210" s="8" t="s">
        <v>24</v>
      </c>
      <c r="G210" s="8">
        <v>1</v>
      </c>
      <c r="H210" s="8">
        <v>1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5">
        <v>202010490</v>
      </c>
    </row>
    <row r="211" spans="1:21" hidden="1" x14ac:dyDescent="0.25">
      <c r="A211" s="8" t="s">
        <v>5018</v>
      </c>
      <c r="B211" s="2" t="s">
        <v>628</v>
      </c>
      <c r="C211" s="2" t="s">
        <v>39</v>
      </c>
      <c r="D211" s="2" t="s">
        <v>38</v>
      </c>
      <c r="E211" s="2" t="s">
        <v>33</v>
      </c>
      <c r="F211" s="8" t="s">
        <v>24</v>
      </c>
      <c r="G211" s="8">
        <v>1</v>
      </c>
      <c r="H211" s="8">
        <v>1</v>
      </c>
      <c r="I211" s="8">
        <v>1</v>
      </c>
      <c r="J211" s="8">
        <v>1</v>
      </c>
      <c r="K211" s="8">
        <v>1</v>
      </c>
      <c r="L211" s="8">
        <v>1</v>
      </c>
      <c r="M211" s="8">
        <v>0</v>
      </c>
      <c r="N211" s="8">
        <v>0</v>
      </c>
      <c r="O211" s="8">
        <v>1</v>
      </c>
      <c r="P211" s="8">
        <v>1</v>
      </c>
      <c r="Q211" s="8">
        <v>0</v>
      </c>
      <c r="R211" s="8">
        <v>1</v>
      </c>
      <c r="S211" s="8">
        <v>1</v>
      </c>
      <c r="T211" s="8">
        <v>0</v>
      </c>
      <c r="U211" s="5">
        <v>202010503</v>
      </c>
    </row>
    <row r="212" spans="1:21" hidden="1" x14ac:dyDescent="0.25">
      <c r="A212" s="8" t="s">
        <v>5018</v>
      </c>
      <c r="B212" s="2" t="s">
        <v>629</v>
      </c>
      <c r="C212" s="2" t="s">
        <v>39</v>
      </c>
      <c r="D212" s="2" t="s">
        <v>38</v>
      </c>
      <c r="E212" s="2" t="s">
        <v>33</v>
      </c>
      <c r="F212" s="8" t="s">
        <v>24</v>
      </c>
      <c r="G212" s="8">
        <v>1</v>
      </c>
      <c r="H212" s="8">
        <v>1</v>
      </c>
      <c r="I212" s="8">
        <v>1</v>
      </c>
      <c r="J212" s="8">
        <v>1</v>
      </c>
      <c r="K212" s="8">
        <v>1</v>
      </c>
      <c r="L212" s="8">
        <v>1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5">
        <v>202010511</v>
      </c>
    </row>
    <row r="213" spans="1:21" hidden="1" x14ac:dyDescent="0.25">
      <c r="A213" s="8" t="s">
        <v>5018</v>
      </c>
      <c r="B213" s="2" t="s">
        <v>630</v>
      </c>
      <c r="C213" s="2" t="s">
        <v>39</v>
      </c>
      <c r="D213" s="2" t="s">
        <v>38</v>
      </c>
      <c r="E213" s="2" t="s">
        <v>33</v>
      </c>
      <c r="F213" s="8" t="s">
        <v>24</v>
      </c>
      <c r="G213" s="8">
        <v>1</v>
      </c>
      <c r="H213" s="8">
        <v>0</v>
      </c>
      <c r="I213" s="8">
        <v>0</v>
      </c>
      <c r="J213" s="8">
        <v>1</v>
      </c>
      <c r="K213" s="8">
        <v>1</v>
      </c>
      <c r="L213" s="8">
        <v>1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5">
        <v>202010520</v>
      </c>
    </row>
    <row r="214" spans="1:21" hidden="1" x14ac:dyDescent="0.25">
      <c r="A214" s="8" t="s">
        <v>5018</v>
      </c>
      <c r="B214" s="2" t="s">
        <v>631</v>
      </c>
      <c r="C214" s="2" t="s">
        <v>39</v>
      </c>
      <c r="D214" s="2" t="s">
        <v>38</v>
      </c>
      <c r="E214" s="2" t="s">
        <v>33</v>
      </c>
      <c r="F214" s="8" t="s">
        <v>24</v>
      </c>
      <c r="G214" s="8">
        <v>1</v>
      </c>
      <c r="H214" s="8">
        <v>1</v>
      </c>
      <c r="I214" s="8">
        <v>1</v>
      </c>
      <c r="J214" s="8">
        <v>1</v>
      </c>
      <c r="K214" s="8">
        <v>1</v>
      </c>
      <c r="L214" s="8">
        <v>1</v>
      </c>
      <c r="M214" s="8">
        <v>0</v>
      </c>
      <c r="N214" s="8">
        <v>0</v>
      </c>
      <c r="O214" s="8">
        <v>1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5">
        <v>202010538</v>
      </c>
    </row>
    <row r="215" spans="1:21" hidden="1" x14ac:dyDescent="0.25">
      <c r="A215" s="8" t="s">
        <v>5018</v>
      </c>
      <c r="B215" s="2" t="s">
        <v>632</v>
      </c>
      <c r="C215" s="2" t="s">
        <v>39</v>
      </c>
      <c r="D215" s="2" t="s">
        <v>38</v>
      </c>
      <c r="E215" s="2" t="s">
        <v>33</v>
      </c>
      <c r="F215" s="8" t="s">
        <v>24</v>
      </c>
      <c r="G215" s="8">
        <v>1</v>
      </c>
      <c r="H215" s="8">
        <v>1</v>
      </c>
      <c r="I215" s="8">
        <v>1</v>
      </c>
      <c r="J215" s="8">
        <v>1</v>
      </c>
      <c r="K215" s="8">
        <v>1</v>
      </c>
      <c r="L215" s="8">
        <v>1</v>
      </c>
      <c r="M215" s="8">
        <v>0</v>
      </c>
      <c r="N215" s="8">
        <v>0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5">
        <v>202010546</v>
      </c>
    </row>
    <row r="216" spans="1:21" hidden="1" x14ac:dyDescent="0.25">
      <c r="A216" s="8" t="s">
        <v>5018</v>
      </c>
      <c r="B216" s="2" t="s">
        <v>633</v>
      </c>
      <c r="C216" s="2" t="s">
        <v>39</v>
      </c>
      <c r="D216" s="2" t="s">
        <v>38</v>
      </c>
      <c r="E216" s="2" t="s">
        <v>33</v>
      </c>
      <c r="F216" s="8" t="s">
        <v>24</v>
      </c>
      <c r="G216" s="8">
        <v>1</v>
      </c>
      <c r="H216" s="8">
        <v>1</v>
      </c>
      <c r="I216" s="8">
        <v>1</v>
      </c>
      <c r="J216" s="8">
        <v>1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5">
        <v>202010554</v>
      </c>
    </row>
    <row r="217" spans="1:21" hidden="1" x14ac:dyDescent="0.25">
      <c r="A217" s="8" t="s">
        <v>5018</v>
      </c>
      <c r="B217" s="2" t="s">
        <v>634</v>
      </c>
      <c r="C217" s="2" t="s">
        <v>39</v>
      </c>
      <c r="D217" s="2" t="s">
        <v>38</v>
      </c>
      <c r="E217" s="2" t="s">
        <v>33</v>
      </c>
      <c r="F217" s="8" t="s">
        <v>24</v>
      </c>
      <c r="G217" s="8">
        <v>1</v>
      </c>
      <c r="H217" s="8">
        <v>1</v>
      </c>
      <c r="I217" s="8">
        <v>1</v>
      </c>
      <c r="J217" s="8">
        <v>1</v>
      </c>
      <c r="K217" s="8">
        <v>1</v>
      </c>
      <c r="L217" s="8">
        <v>1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5">
        <v>202010562</v>
      </c>
    </row>
    <row r="218" spans="1:21" hidden="1" x14ac:dyDescent="0.25">
      <c r="A218" s="8" t="s">
        <v>5018</v>
      </c>
      <c r="B218" s="2" t="s">
        <v>635</v>
      </c>
      <c r="C218" s="2" t="s">
        <v>39</v>
      </c>
      <c r="D218" s="2" t="s">
        <v>38</v>
      </c>
      <c r="E218" s="2" t="s">
        <v>33</v>
      </c>
      <c r="F218" s="8" t="s">
        <v>24</v>
      </c>
      <c r="G218" s="8">
        <v>1</v>
      </c>
      <c r="H218" s="8">
        <v>1</v>
      </c>
      <c r="I218" s="8">
        <v>1</v>
      </c>
      <c r="J218" s="8">
        <v>1</v>
      </c>
      <c r="K218" s="8">
        <v>1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5">
        <v>202010570</v>
      </c>
    </row>
    <row r="219" spans="1:21" hidden="1" x14ac:dyDescent="0.25">
      <c r="A219" s="8" t="s">
        <v>5018</v>
      </c>
      <c r="B219" s="2" t="s">
        <v>636</v>
      </c>
      <c r="C219" s="2" t="s">
        <v>39</v>
      </c>
      <c r="D219" s="2" t="s">
        <v>38</v>
      </c>
      <c r="E219" s="2" t="s">
        <v>33</v>
      </c>
      <c r="F219" s="8" t="s">
        <v>24</v>
      </c>
      <c r="G219" s="8">
        <v>1</v>
      </c>
      <c r="H219" s="8">
        <v>1</v>
      </c>
      <c r="I219" s="8">
        <v>1</v>
      </c>
      <c r="J219" s="8">
        <v>1</v>
      </c>
      <c r="K219" s="8">
        <v>1</v>
      </c>
      <c r="L219" s="8">
        <v>1</v>
      </c>
      <c r="M219" s="8">
        <v>0</v>
      </c>
      <c r="N219" s="8">
        <v>0</v>
      </c>
      <c r="O219" s="8">
        <v>1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5">
        <v>202010589</v>
      </c>
    </row>
    <row r="220" spans="1:21" hidden="1" x14ac:dyDescent="0.25">
      <c r="A220" s="8" t="s">
        <v>5018</v>
      </c>
      <c r="B220" s="2" t="s">
        <v>637</v>
      </c>
      <c r="C220" s="2" t="s">
        <v>39</v>
      </c>
      <c r="D220" s="2" t="s">
        <v>38</v>
      </c>
      <c r="E220" s="2" t="s">
        <v>33</v>
      </c>
      <c r="F220" s="8" t="s">
        <v>24</v>
      </c>
      <c r="G220" s="8">
        <v>1</v>
      </c>
      <c r="H220" s="8">
        <v>1</v>
      </c>
      <c r="I220" s="8">
        <v>1</v>
      </c>
      <c r="J220" s="8">
        <v>1</v>
      </c>
      <c r="K220" s="8">
        <v>1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5">
        <v>202010597</v>
      </c>
    </row>
    <row r="221" spans="1:21" hidden="1" x14ac:dyDescent="0.25">
      <c r="A221" s="8" t="s">
        <v>5018</v>
      </c>
      <c r="B221" s="2" t="s">
        <v>638</v>
      </c>
      <c r="C221" s="2" t="s">
        <v>39</v>
      </c>
      <c r="D221" s="2" t="s">
        <v>38</v>
      </c>
      <c r="E221" s="2" t="s">
        <v>33</v>
      </c>
      <c r="F221" s="8" t="s">
        <v>24</v>
      </c>
      <c r="G221" s="8">
        <v>1</v>
      </c>
      <c r="H221" s="8">
        <v>1</v>
      </c>
      <c r="I221" s="8">
        <v>1</v>
      </c>
      <c r="J221" s="8">
        <v>1</v>
      </c>
      <c r="K221" s="8">
        <v>1</v>
      </c>
      <c r="L221" s="8">
        <v>1</v>
      </c>
      <c r="M221" s="8">
        <v>0</v>
      </c>
      <c r="N221" s="8">
        <v>0</v>
      </c>
      <c r="O221" s="8">
        <v>1</v>
      </c>
      <c r="P221" s="8">
        <v>1</v>
      </c>
      <c r="Q221" s="8">
        <v>0</v>
      </c>
      <c r="R221" s="8">
        <v>1</v>
      </c>
      <c r="S221" s="8">
        <v>1</v>
      </c>
      <c r="T221" s="8">
        <v>0</v>
      </c>
      <c r="U221" s="5">
        <v>202010600</v>
      </c>
    </row>
    <row r="222" spans="1:21" hidden="1" x14ac:dyDescent="0.25">
      <c r="A222" s="8" t="s">
        <v>5018</v>
      </c>
      <c r="B222" s="2" t="s">
        <v>639</v>
      </c>
      <c r="C222" s="2" t="s">
        <v>39</v>
      </c>
      <c r="D222" s="2" t="s">
        <v>38</v>
      </c>
      <c r="E222" s="2" t="s">
        <v>33</v>
      </c>
      <c r="F222" s="8" t="s">
        <v>24</v>
      </c>
      <c r="G222" s="8">
        <v>1</v>
      </c>
      <c r="H222" s="8">
        <v>1</v>
      </c>
      <c r="I222" s="8">
        <v>1</v>
      </c>
      <c r="J222" s="8">
        <v>1</v>
      </c>
      <c r="K222" s="8">
        <v>1</v>
      </c>
      <c r="L222" s="8">
        <v>1</v>
      </c>
      <c r="M222" s="8">
        <v>0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5">
        <v>202010619</v>
      </c>
    </row>
    <row r="223" spans="1:21" hidden="1" x14ac:dyDescent="0.25">
      <c r="A223" s="8" t="s">
        <v>5018</v>
      </c>
      <c r="B223" s="2" t="s">
        <v>640</v>
      </c>
      <c r="C223" s="2" t="s">
        <v>39</v>
      </c>
      <c r="D223" s="2" t="s">
        <v>38</v>
      </c>
      <c r="E223" s="2" t="s">
        <v>33</v>
      </c>
      <c r="F223" s="8" t="s">
        <v>24</v>
      </c>
      <c r="G223" s="8">
        <v>1</v>
      </c>
      <c r="H223" s="8">
        <v>1</v>
      </c>
      <c r="I223" s="8">
        <v>1</v>
      </c>
      <c r="J223" s="8">
        <v>1</v>
      </c>
      <c r="K223" s="8">
        <v>1</v>
      </c>
      <c r="L223" s="8">
        <v>1</v>
      </c>
      <c r="M223" s="8">
        <v>0</v>
      </c>
      <c r="N223" s="8">
        <v>0</v>
      </c>
      <c r="O223" s="8">
        <v>1</v>
      </c>
      <c r="P223" s="8">
        <v>1</v>
      </c>
      <c r="Q223" s="8">
        <v>0</v>
      </c>
      <c r="R223" s="8">
        <v>1</v>
      </c>
      <c r="S223" s="8">
        <v>1</v>
      </c>
      <c r="T223" s="8">
        <v>0</v>
      </c>
      <c r="U223" s="5">
        <v>202010627</v>
      </c>
    </row>
    <row r="224" spans="1:21" hidden="1" x14ac:dyDescent="0.25">
      <c r="A224" s="8" t="s">
        <v>5018</v>
      </c>
      <c r="B224" s="2" t="s">
        <v>641</v>
      </c>
      <c r="C224" s="2" t="s">
        <v>39</v>
      </c>
      <c r="D224" s="2" t="s">
        <v>38</v>
      </c>
      <c r="E224" s="2" t="s">
        <v>33</v>
      </c>
      <c r="F224" s="8" t="s">
        <v>24</v>
      </c>
      <c r="G224" s="8">
        <v>1</v>
      </c>
      <c r="H224" s="8">
        <v>1</v>
      </c>
      <c r="I224" s="8">
        <v>1</v>
      </c>
      <c r="J224" s="8">
        <v>1</v>
      </c>
      <c r="K224" s="8">
        <v>1</v>
      </c>
      <c r="L224" s="8">
        <v>1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1</v>
      </c>
      <c r="T224" s="8">
        <v>0</v>
      </c>
      <c r="U224" s="5">
        <v>202010635</v>
      </c>
    </row>
    <row r="225" spans="1:21" hidden="1" x14ac:dyDescent="0.25">
      <c r="A225" s="8" t="s">
        <v>5018</v>
      </c>
      <c r="B225" s="2" t="s">
        <v>642</v>
      </c>
      <c r="C225" s="2" t="s">
        <v>39</v>
      </c>
      <c r="D225" s="2" t="s">
        <v>38</v>
      </c>
      <c r="E225" s="2" t="s">
        <v>33</v>
      </c>
      <c r="F225" s="8" t="s">
        <v>24</v>
      </c>
      <c r="G225" s="8">
        <v>1</v>
      </c>
      <c r="H225" s="8">
        <v>1</v>
      </c>
      <c r="I225" s="8">
        <v>1</v>
      </c>
      <c r="J225" s="8">
        <v>1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5">
        <v>202010643</v>
      </c>
    </row>
    <row r="226" spans="1:21" hidden="1" x14ac:dyDescent="0.25">
      <c r="A226" s="8" t="s">
        <v>5018</v>
      </c>
      <c r="B226" s="2" t="s">
        <v>643</v>
      </c>
      <c r="C226" s="2" t="s">
        <v>39</v>
      </c>
      <c r="D226" s="2" t="s">
        <v>38</v>
      </c>
      <c r="E226" s="2" t="s">
        <v>33</v>
      </c>
      <c r="F226" s="8" t="s">
        <v>24</v>
      </c>
      <c r="G226" s="8">
        <v>1</v>
      </c>
      <c r="H226" s="8">
        <v>1</v>
      </c>
      <c r="I226" s="8">
        <v>1</v>
      </c>
      <c r="J226" s="8">
        <v>1</v>
      </c>
      <c r="K226" s="8">
        <v>1</v>
      </c>
      <c r="L226" s="8">
        <v>1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1</v>
      </c>
      <c r="S226" s="8">
        <v>1</v>
      </c>
      <c r="T226" s="8">
        <v>0</v>
      </c>
      <c r="U226" s="5">
        <v>202010651</v>
      </c>
    </row>
    <row r="227" spans="1:21" hidden="1" x14ac:dyDescent="0.25">
      <c r="A227" s="8" t="s">
        <v>5018</v>
      </c>
      <c r="B227" s="2" t="s">
        <v>644</v>
      </c>
      <c r="C227" s="2" t="s">
        <v>39</v>
      </c>
      <c r="D227" s="2" t="s">
        <v>38</v>
      </c>
      <c r="E227" s="2" t="s">
        <v>33</v>
      </c>
      <c r="F227" s="8" t="s">
        <v>24</v>
      </c>
      <c r="G227" s="8">
        <v>1</v>
      </c>
      <c r="H227" s="8">
        <v>1</v>
      </c>
      <c r="I227" s="8">
        <v>1</v>
      </c>
      <c r="J227" s="8">
        <v>1</v>
      </c>
      <c r="K227" s="8">
        <v>1</v>
      </c>
      <c r="L227" s="8">
        <v>1</v>
      </c>
      <c r="M227" s="8">
        <v>0</v>
      </c>
      <c r="N227" s="8">
        <v>0</v>
      </c>
      <c r="O227" s="8">
        <v>1</v>
      </c>
      <c r="P227" s="8">
        <v>1</v>
      </c>
      <c r="Q227" s="8">
        <v>0</v>
      </c>
      <c r="R227" s="8">
        <v>1</v>
      </c>
      <c r="S227" s="8">
        <v>1</v>
      </c>
      <c r="T227" s="8">
        <v>0</v>
      </c>
      <c r="U227" s="5">
        <v>202010660</v>
      </c>
    </row>
    <row r="228" spans="1:21" hidden="1" x14ac:dyDescent="0.25">
      <c r="A228" s="8" t="s">
        <v>5018</v>
      </c>
      <c r="B228" s="2" t="s">
        <v>645</v>
      </c>
      <c r="C228" s="2" t="s">
        <v>39</v>
      </c>
      <c r="D228" s="2" t="s">
        <v>38</v>
      </c>
      <c r="E228" s="2" t="s">
        <v>33</v>
      </c>
      <c r="F228" s="8" t="s">
        <v>24</v>
      </c>
      <c r="G228" s="8">
        <v>1</v>
      </c>
      <c r="H228" s="8">
        <v>1</v>
      </c>
      <c r="I228" s="8">
        <v>1</v>
      </c>
      <c r="J228" s="8">
        <v>1</v>
      </c>
      <c r="K228" s="8">
        <v>1</v>
      </c>
      <c r="L228" s="8">
        <v>1</v>
      </c>
      <c r="M228" s="8">
        <v>0</v>
      </c>
      <c r="N228" s="8">
        <v>0</v>
      </c>
      <c r="O228" s="8">
        <v>1</v>
      </c>
      <c r="P228" s="8">
        <v>1</v>
      </c>
      <c r="Q228" s="8">
        <v>0</v>
      </c>
      <c r="R228" s="8">
        <v>1</v>
      </c>
      <c r="S228" s="8">
        <v>1</v>
      </c>
      <c r="T228" s="8">
        <v>0</v>
      </c>
      <c r="U228" s="5">
        <v>202010678</v>
      </c>
    </row>
    <row r="229" spans="1:21" hidden="1" x14ac:dyDescent="0.25">
      <c r="A229" s="8" t="s">
        <v>5018</v>
      </c>
      <c r="B229" s="2" t="s">
        <v>646</v>
      </c>
      <c r="C229" s="2" t="s">
        <v>39</v>
      </c>
      <c r="D229" s="2" t="s">
        <v>38</v>
      </c>
      <c r="E229" s="2" t="s">
        <v>33</v>
      </c>
      <c r="F229" s="8" t="s">
        <v>24</v>
      </c>
      <c r="G229" s="8">
        <v>1</v>
      </c>
      <c r="H229" s="8">
        <v>1</v>
      </c>
      <c r="I229" s="8">
        <v>1</v>
      </c>
      <c r="J229" s="8">
        <v>1</v>
      </c>
      <c r="K229" s="8">
        <v>1</v>
      </c>
      <c r="L229" s="8">
        <v>1</v>
      </c>
      <c r="M229" s="8">
        <v>0</v>
      </c>
      <c r="N229" s="8">
        <v>0</v>
      </c>
      <c r="O229" s="8">
        <v>1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5">
        <v>202010686</v>
      </c>
    </row>
    <row r="230" spans="1:21" hidden="1" x14ac:dyDescent="0.25">
      <c r="A230" s="8" t="s">
        <v>5018</v>
      </c>
      <c r="B230" s="2" t="s">
        <v>647</v>
      </c>
      <c r="C230" s="2" t="s">
        <v>39</v>
      </c>
      <c r="D230" s="2" t="s">
        <v>38</v>
      </c>
      <c r="E230" s="2" t="s">
        <v>33</v>
      </c>
      <c r="F230" s="8" t="s">
        <v>24</v>
      </c>
      <c r="G230" s="8">
        <v>1</v>
      </c>
      <c r="H230" s="8">
        <v>1</v>
      </c>
      <c r="I230" s="8">
        <v>1</v>
      </c>
      <c r="J230" s="8">
        <v>1</v>
      </c>
      <c r="K230" s="8">
        <v>1</v>
      </c>
      <c r="L230" s="8">
        <v>1</v>
      </c>
      <c r="M230" s="8">
        <v>0</v>
      </c>
      <c r="N230" s="8">
        <v>0</v>
      </c>
      <c r="O230" s="8">
        <v>1</v>
      </c>
      <c r="P230" s="8">
        <v>1</v>
      </c>
      <c r="Q230" s="8">
        <v>0</v>
      </c>
      <c r="R230" s="8">
        <v>1</v>
      </c>
      <c r="S230" s="8">
        <v>1</v>
      </c>
      <c r="T230" s="8">
        <v>0</v>
      </c>
      <c r="U230" s="5">
        <v>202010694</v>
      </c>
    </row>
    <row r="231" spans="1:21" hidden="1" x14ac:dyDescent="0.25">
      <c r="A231" s="8" t="s">
        <v>5018</v>
      </c>
      <c r="B231" s="2" t="s">
        <v>648</v>
      </c>
      <c r="C231" s="2" t="s">
        <v>39</v>
      </c>
      <c r="D231" s="2" t="s">
        <v>38</v>
      </c>
      <c r="E231" s="2" t="s">
        <v>33</v>
      </c>
      <c r="F231" s="8" t="s">
        <v>24</v>
      </c>
      <c r="G231" s="8">
        <v>1</v>
      </c>
      <c r="H231" s="8">
        <v>1</v>
      </c>
      <c r="I231" s="8">
        <v>1</v>
      </c>
      <c r="J231" s="8">
        <v>1</v>
      </c>
      <c r="K231" s="8">
        <v>1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5">
        <v>202010708</v>
      </c>
    </row>
    <row r="232" spans="1:21" hidden="1" x14ac:dyDescent="0.25">
      <c r="A232" s="8" t="s">
        <v>5018</v>
      </c>
      <c r="B232" s="2" t="s">
        <v>649</v>
      </c>
      <c r="C232" s="2" t="s">
        <v>39</v>
      </c>
      <c r="D232" s="2" t="s">
        <v>38</v>
      </c>
      <c r="E232" s="2" t="s">
        <v>33</v>
      </c>
      <c r="F232" s="8" t="s">
        <v>24</v>
      </c>
      <c r="G232" s="8">
        <v>1</v>
      </c>
      <c r="H232" s="8">
        <v>1</v>
      </c>
      <c r="I232" s="8">
        <v>1</v>
      </c>
      <c r="J232" s="8">
        <v>1</v>
      </c>
      <c r="K232" s="8">
        <v>1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5">
        <v>202010716</v>
      </c>
    </row>
    <row r="233" spans="1:21" hidden="1" x14ac:dyDescent="0.25">
      <c r="A233" s="8" t="s">
        <v>5018</v>
      </c>
      <c r="B233" s="2" t="s">
        <v>650</v>
      </c>
      <c r="C233" s="2" t="s">
        <v>39</v>
      </c>
      <c r="D233" s="2" t="s">
        <v>38</v>
      </c>
      <c r="E233" s="2" t="s">
        <v>33</v>
      </c>
      <c r="F233" s="8" t="s">
        <v>24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5">
        <v>202010724</v>
      </c>
    </row>
    <row r="234" spans="1:21" hidden="1" x14ac:dyDescent="0.25">
      <c r="A234" s="8" t="s">
        <v>5018</v>
      </c>
      <c r="B234" s="2" t="s">
        <v>651</v>
      </c>
      <c r="C234" s="2" t="s">
        <v>39</v>
      </c>
      <c r="D234" s="2" t="s">
        <v>38</v>
      </c>
      <c r="E234" s="2" t="s">
        <v>33</v>
      </c>
      <c r="F234" s="8" t="s">
        <v>24</v>
      </c>
      <c r="G234" s="8">
        <v>1</v>
      </c>
      <c r="H234" s="8">
        <v>1</v>
      </c>
      <c r="I234" s="8">
        <v>1</v>
      </c>
      <c r="J234" s="8">
        <v>1</v>
      </c>
      <c r="K234" s="8">
        <v>1</v>
      </c>
      <c r="L234" s="8">
        <v>1</v>
      </c>
      <c r="M234" s="8">
        <v>0</v>
      </c>
      <c r="N234" s="8">
        <v>0</v>
      </c>
      <c r="O234" s="8">
        <v>1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5">
        <v>202010732</v>
      </c>
    </row>
    <row r="235" spans="1:21" hidden="1" x14ac:dyDescent="0.25">
      <c r="A235" s="8" t="s">
        <v>5018</v>
      </c>
      <c r="B235" s="2" t="s">
        <v>652</v>
      </c>
      <c r="C235" s="2" t="s">
        <v>39</v>
      </c>
      <c r="D235" s="2" t="s">
        <v>38</v>
      </c>
      <c r="E235" s="2" t="s">
        <v>33</v>
      </c>
      <c r="F235" s="8" t="s">
        <v>24</v>
      </c>
      <c r="G235" s="8">
        <v>1</v>
      </c>
      <c r="H235" s="8">
        <v>1</v>
      </c>
      <c r="I235" s="8">
        <v>1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5">
        <v>202010740</v>
      </c>
    </row>
    <row r="236" spans="1:21" hidden="1" x14ac:dyDescent="0.25">
      <c r="A236" s="8" t="s">
        <v>5018</v>
      </c>
      <c r="B236" s="2" t="s">
        <v>653</v>
      </c>
      <c r="C236" s="2" t="s">
        <v>39</v>
      </c>
      <c r="D236" s="2" t="s">
        <v>38</v>
      </c>
      <c r="E236" s="2" t="s">
        <v>33</v>
      </c>
      <c r="F236" s="8" t="s">
        <v>24</v>
      </c>
      <c r="G236" s="8">
        <v>1</v>
      </c>
      <c r="H236" s="8">
        <v>1</v>
      </c>
      <c r="I236" s="8">
        <v>1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5">
        <v>202010759</v>
      </c>
    </row>
    <row r="237" spans="1:21" hidden="1" x14ac:dyDescent="0.25">
      <c r="A237" s="8" t="s">
        <v>5018</v>
      </c>
      <c r="B237" s="2" t="s">
        <v>654</v>
      </c>
      <c r="C237" s="2" t="s">
        <v>39</v>
      </c>
      <c r="D237" s="2" t="s">
        <v>38</v>
      </c>
      <c r="E237" s="2" t="s">
        <v>33</v>
      </c>
      <c r="F237" s="8" t="s">
        <v>24</v>
      </c>
      <c r="G237" s="8">
        <v>1</v>
      </c>
      <c r="H237" s="8">
        <v>1</v>
      </c>
      <c r="I237" s="8">
        <v>1</v>
      </c>
      <c r="J237" s="8">
        <v>1</v>
      </c>
      <c r="K237" s="8">
        <v>1</v>
      </c>
      <c r="L237" s="8">
        <v>1</v>
      </c>
      <c r="M237" s="8">
        <v>0</v>
      </c>
      <c r="N237" s="8">
        <v>0</v>
      </c>
      <c r="O237" s="8">
        <v>1</v>
      </c>
      <c r="P237" s="8">
        <v>1</v>
      </c>
      <c r="Q237" s="8">
        <v>0</v>
      </c>
      <c r="R237" s="8">
        <v>1</v>
      </c>
      <c r="S237" s="8">
        <v>1</v>
      </c>
      <c r="T237" s="8">
        <v>0</v>
      </c>
      <c r="U237" s="5">
        <v>202010767</v>
      </c>
    </row>
    <row r="238" spans="1:21" hidden="1" x14ac:dyDescent="0.25">
      <c r="A238" s="8" t="s">
        <v>5018</v>
      </c>
      <c r="B238" s="2" t="s">
        <v>655</v>
      </c>
      <c r="C238" s="2" t="s">
        <v>39</v>
      </c>
      <c r="D238" s="2" t="s">
        <v>38</v>
      </c>
      <c r="E238" s="2" t="s">
        <v>33</v>
      </c>
      <c r="F238" s="8" t="s">
        <v>24</v>
      </c>
      <c r="G238" s="8">
        <v>1</v>
      </c>
      <c r="H238" s="8">
        <v>0</v>
      </c>
      <c r="I238" s="8">
        <v>0</v>
      </c>
      <c r="J238" s="8">
        <v>1</v>
      </c>
      <c r="K238" s="8">
        <v>1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5">
        <v>202010775</v>
      </c>
    </row>
    <row r="239" spans="1:21" hidden="1" x14ac:dyDescent="0.25">
      <c r="A239" s="8" t="s">
        <v>5018</v>
      </c>
      <c r="B239" s="2" t="s">
        <v>656</v>
      </c>
      <c r="C239" s="2" t="s">
        <v>39</v>
      </c>
      <c r="D239" s="2" t="s">
        <v>38</v>
      </c>
      <c r="E239" s="2" t="s">
        <v>33</v>
      </c>
      <c r="F239" s="8" t="s">
        <v>24</v>
      </c>
      <c r="G239" s="8">
        <v>1</v>
      </c>
      <c r="H239" s="8">
        <v>0</v>
      </c>
      <c r="I239" s="8">
        <v>0</v>
      </c>
      <c r="J239" s="8">
        <v>1</v>
      </c>
      <c r="K239" s="8">
        <v>1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5">
        <v>202010783</v>
      </c>
    </row>
    <row r="240" spans="1:21" hidden="1" x14ac:dyDescent="0.25">
      <c r="A240" s="8" t="s">
        <v>5018</v>
      </c>
      <c r="B240" s="2" t="s">
        <v>657</v>
      </c>
      <c r="C240" s="2" t="s">
        <v>40</v>
      </c>
      <c r="D240" s="2" t="s">
        <v>38</v>
      </c>
      <c r="E240" s="2" t="s">
        <v>33</v>
      </c>
      <c r="F240" s="8" t="s">
        <v>24</v>
      </c>
      <c r="G240" s="8">
        <v>1</v>
      </c>
      <c r="H240" s="8">
        <v>1</v>
      </c>
      <c r="I240" s="8">
        <v>1</v>
      </c>
      <c r="J240" s="8">
        <v>1</v>
      </c>
      <c r="K240" s="8">
        <v>1</v>
      </c>
      <c r="L240" s="8">
        <v>1</v>
      </c>
      <c r="M240" s="8">
        <v>0</v>
      </c>
      <c r="N240" s="8">
        <v>0</v>
      </c>
      <c r="O240" s="8">
        <v>1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5">
        <v>202020010</v>
      </c>
    </row>
    <row r="241" spans="1:21" hidden="1" x14ac:dyDescent="0.25">
      <c r="A241" s="8" t="s">
        <v>5018</v>
      </c>
      <c r="B241" s="2" t="s">
        <v>658</v>
      </c>
      <c r="C241" s="2" t="s">
        <v>40</v>
      </c>
      <c r="D241" s="2" t="s">
        <v>38</v>
      </c>
      <c r="E241" s="2" t="s">
        <v>33</v>
      </c>
      <c r="F241" s="8" t="s">
        <v>24</v>
      </c>
      <c r="G241" s="8">
        <v>1</v>
      </c>
      <c r="H241" s="8">
        <v>1</v>
      </c>
      <c r="I241" s="8">
        <v>1</v>
      </c>
      <c r="J241" s="8">
        <v>1</v>
      </c>
      <c r="K241" s="8">
        <v>1</v>
      </c>
      <c r="L241" s="8">
        <v>1</v>
      </c>
      <c r="M241" s="8">
        <v>0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5">
        <v>202020029</v>
      </c>
    </row>
    <row r="242" spans="1:21" hidden="1" x14ac:dyDescent="0.25">
      <c r="A242" s="8" t="s">
        <v>5018</v>
      </c>
      <c r="B242" s="2" t="s">
        <v>659</v>
      </c>
      <c r="C242" s="2" t="s">
        <v>40</v>
      </c>
      <c r="D242" s="2" t="s">
        <v>38</v>
      </c>
      <c r="E242" s="2" t="s">
        <v>33</v>
      </c>
      <c r="F242" s="8" t="s">
        <v>24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0</v>
      </c>
      <c r="N242" s="8">
        <v>0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5">
        <v>202020037</v>
      </c>
    </row>
    <row r="243" spans="1:21" hidden="1" x14ac:dyDescent="0.25">
      <c r="A243" s="8" t="s">
        <v>5018</v>
      </c>
      <c r="B243" s="2" t="s">
        <v>660</v>
      </c>
      <c r="C243" s="2" t="s">
        <v>40</v>
      </c>
      <c r="D243" s="2" t="s">
        <v>38</v>
      </c>
      <c r="E243" s="2" t="s">
        <v>33</v>
      </c>
      <c r="F243" s="8" t="s">
        <v>24</v>
      </c>
      <c r="G243" s="8">
        <v>1</v>
      </c>
      <c r="H243" s="8">
        <v>1</v>
      </c>
      <c r="I243" s="8">
        <v>1</v>
      </c>
      <c r="J243" s="8">
        <v>1</v>
      </c>
      <c r="K243" s="8">
        <v>1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5">
        <v>202020045</v>
      </c>
    </row>
    <row r="244" spans="1:21" hidden="1" x14ac:dyDescent="0.25">
      <c r="A244" s="8" t="s">
        <v>5018</v>
      </c>
      <c r="B244" s="2" t="s">
        <v>661</v>
      </c>
      <c r="C244" s="2" t="s">
        <v>40</v>
      </c>
      <c r="D244" s="2" t="s">
        <v>38</v>
      </c>
      <c r="E244" s="2" t="s">
        <v>33</v>
      </c>
      <c r="F244" s="8" t="s">
        <v>24</v>
      </c>
      <c r="G244" s="8">
        <v>1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0</v>
      </c>
      <c r="N244" s="8">
        <v>0</v>
      </c>
      <c r="O244" s="8">
        <v>1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5">
        <v>202020053</v>
      </c>
    </row>
    <row r="245" spans="1:21" hidden="1" x14ac:dyDescent="0.25">
      <c r="A245" s="8" t="s">
        <v>5018</v>
      </c>
      <c r="B245" s="2" t="s">
        <v>662</v>
      </c>
      <c r="C245" s="2" t="s">
        <v>40</v>
      </c>
      <c r="D245" s="2" t="s">
        <v>38</v>
      </c>
      <c r="E245" s="2" t="s">
        <v>33</v>
      </c>
      <c r="F245" s="8" t="s">
        <v>24</v>
      </c>
      <c r="G245" s="8">
        <v>1</v>
      </c>
      <c r="H245" s="8">
        <v>1</v>
      </c>
      <c r="I245" s="8">
        <v>1</v>
      </c>
      <c r="J245" s="8">
        <v>1</v>
      </c>
      <c r="K245" s="8">
        <v>1</v>
      </c>
      <c r="L245" s="8">
        <v>1</v>
      </c>
      <c r="M245" s="8">
        <v>0</v>
      </c>
      <c r="N245" s="8">
        <v>0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5">
        <v>202020061</v>
      </c>
    </row>
    <row r="246" spans="1:21" hidden="1" x14ac:dyDescent="0.25">
      <c r="A246" s="8" t="s">
        <v>5018</v>
      </c>
      <c r="B246" s="2" t="s">
        <v>663</v>
      </c>
      <c r="C246" s="2" t="s">
        <v>40</v>
      </c>
      <c r="D246" s="2" t="s">
        <v>38</v>
      </c>
      <c r="E246" s="2" t="s">
        <v>33</v>
      </c>
      <c r="F246" s="8" t="s">
        <v>24</v>
      </c>
      <c r="G246" s="8">
        <v>1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0</v>
      </c>
      <c r="N246" s="8">
        <v>0</v>
      </c>
      <c r="O246" s="8">
        <v>1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5">
        <v>202020070</v>
      </c>
    </row>
    <row r="247" spans="1:21" hidden="1" x14ac:dyDescent="0.25">
      <c r="A247" s="8" t="s">
        <v>5018</v>
      </c>
      <c r="B247" s="2" t="s">
        <v>664</v>
      </c>
      <c r="C247" s="2" t="s">
        <v>40</v>
      </c>
      <c r="D247" s="2" t="s">
        <v>38</v>
      </c>
      <c r="E247" s="2" t="s">
        <v>33</v>
      </c>
      <c r="F247" s="8" t="s">
        <v>24</v>
      </c>
      <c r="G247" s="8">
        <v>1</v>
      </c>
      <c r="H247" s="8">
        <v>1</v>
      </c>
      <c r="I247" s="8">
        <v>1</v>
      </c>
      <c r="J247" s="8">
        <v>1</v>
      </c>
      <c r="K247" s="8">
        <v>1</v>
      </c>
      <c r="L247" s="8">
        <v>1</v>
      </c>
      <c r="M247" s="8">
        <v>0</v>
      </c>
      <c r="N247" s="8">
        <v>0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5">
        <v>202020088</v>
      </c>
    </row>
    <row r="248" spans="1:21" hidden="1" x14ac:dyDescent="0.25">
      <c r="A248" s="8" t="s">
        <v>5018</v>
      </c>
      <c r="B248" s="2" t="s">
        <v>665</v>
      </c>
      <c r="C248" s="2" t="s">
        <v>40</v>
      </c>
      <c r="D248" s="2" t="s">
        <v>38</v>
      </c>
      <c r="E248" s="2" t="s">
        <v>33</v>
      </c>
      <c r="F248" s="8" t="s">
        <v>24</v>
      </c>
      <c r="G248" s="8">
        <v>1</v>
      </c>
      <c r="H248" s="8">
        <v>1</v>
      </c>
      <c r="I248" s="8">
        <v>1</v>
      </c>
      <c r="J248" s="8">
        <v>1</v>
      </c>
      <c r="K248" s="8">
        <v>1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5">
        <v>202020096</v>
      </c>
    </row>
    <row r="249" spans="1:21" hidden="1" x14ac:dyDescent="0.25">
      <c r="A249" s="8" t="s">
        <v>5018</v>
      </c>
      <c r="B249" s="2" t="s">
        <v>666</v>
      </c>
      <c r="C249" s="2" t="s">
        <v>40</v>
      </c>
      <c r="D249" s="2" t="s">
        <v>38</v>
      </c>
      <c r="E249" s="2" t="s">
        <v>33</v>
      </c>
      <c r="F249" s="8" t="s">
        <v>24</v>
      </c>
      <c r="G249" s="8">
        <v>1</v>
      </c>
      <c r="H249" s="8">
        <v>1</v>
      </c>
      <c r="I249" s="8">
        <v>1</v>
      </c>
      <c r="J249" s="8">
        <v>1</v>
      </c>
      <c r="K249" s="8">
        <v>1</v>
      </c>
      <c r="L249" s="8">
        <v>1</v>
      </c>
      <c r="M249" s="8">
        <v>0</v>
      </c>
      <c r="N249" s="8">
        <v>0</v>
      </c>
      <c r="O249" s="8">
        <v>1</v>
      </c>
      <c r="P249" s="8">
        <v>1</v>
      </c>
      <c r="Q249" s="8">
        <v>0</v>
      </c>
      <c r="R249" s="8">
        <v>0</v>
      </c>
      <c r="S249" s="8">
        <v>0</v>
      </c>
      <c r="T249" s="8">
        <v>0</v>
      </c>
      <c r="U249" s="5">
        <v>202020100</v>
      </c>
    </row>
    <row r="250" spans="1:21" hidden="1" x14ac:dyDescent="0.25">
      <c r="A250" s="8" t="s">
        <v>5018</v>
      </c>
      <c r="B250" s="2" t="s">
        <v>667</v>
      </c>
      <c r="C250" s="2" t="s">
        <v>40</v>
      </c>
      <c r="D250" s="2" t="s">
        <v>38</v>
      </c>
      <c r="E250" s="2" t="s">
        <v>33</v>
      </c>
      <c r="F250" s="8" t="s">
        <v>24</v>
      </c>
      <c r="G250" s="8">
        <v>1</v>
      </c>
      <c r="H250" s="8">
        <v>0</v>
      </c>
      <c r="I250" s="8">
        <v>0</v>
      </c>
      <c r="J250" s="8">
        <v>1</v>
      </c>
      <c r="K250" s="8">
        <v>1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5">
        <v>202020118</v>
      </c>
    </row>
    <row r="251" spans="1:21" hidden="1" x14ac:dyDescent="0.25">
      <c r="A251" s="8" t="s">
        <v>5018</v>
      </c>
      <c r="B251" s="2" t="s">
        <v>668</v>
      </c>
      <c r="C251" s="2" t="s">
        <v>40</v>
      </c>
      <c r="D251" s="2" t="s">
        <v>38</v>
      </c>
      <c r="E251" s="2" t="s">
        <v>33</v>
      </c>
      <c r="F251" s="8" t="s">
        <v>24</v>
      </c>
      <c r="G251" s="8">
        <v>1</v>
      </c>
      <c r="H251" s="8">
        <v>1</v>
      </c>
      <c r="I251" s="8">
        <v>0</v>
      </c>
      <c r="J251" s="8">
        <v>1</v>
      </c>
      <c r="K251" s="8">
        <v>1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5">
        <v>202020126</v>
      </c>
    </row>
    <row r="252" spans="1:21" hidden="1" x14ac:dyDescent="0.25">
      <c r="A252" s="8" t="s">
        <v>5018</v>
      </c>
      <c r="B252" s="2" t="s">
        <v>669</v>
      </c>
      <c r="C252" s="2" t="s">
        <v>40</v>
      </c>
      <c r="D252" s="2" t="s">
        <v>38</v>
      </c>
      <c r="E252" s="2" t="s">
        <v>33</v>
      </c>
      <c r="F252" s="8" t="s">
        <v>24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5">
        <v>202020134</v>
      </c>
    </row>
    <row r="253" spans="1:21" hidden="1" x14ac:dyDescent="0.25">
      <c r="A253" s="8" t="s">
        <v>5018</v>
      </c>
      <c r="B253" s="2" t="s">
        <v>670</v>
      </c>
      <c r="C253" s="2" t="s">
        <v>40</v>
      </c>
      <c r="D253" s="2" t="s">
        <v>38</v>
      </c>
      <c r="E253" s="2" t="s">
        <v>33</v>
      </c>
      <c r="F253" s="8" t="s">
        <v>24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0</v>
      </c>
      <c r="N253" s="8">
        <v>0</v>
      </c>
      <c r="O253" s="8">
        <v>1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5">
        <v>202020142</v>
      </c>
    </row>
    <row r="254" spans="1:21" hidden="1" x14ac:dyDescent="0.25">
      <c r="A254" s="8" t="s">
        <v>5018</v>
      </c>
      <c r="B254" s="2" t="s">
        <v>671</v>
      </c>
      <c r="C254" s="2" t="s">
        <v>40</v>
      </c>
      <c r="D254" s="2" t="s">
        <v>38</v>
      </c>
      <c r="E254" s="2" t="s">
        <v>33</v>
      </c>
      <c r="F254" s="8" t="s">
        <v>24</v>
      </c>
      <c r="G254" s="8">
        <v>1</v>
      </c>
      <c r="H254" s="8">
        <v>1</v>
      </c>
      <c r="I254" s="8">
        <v>1</v>
      </c>
      <c r="J254" s="8">
        <v>1</v>
      </c>
      <c r="K254" s="8">
        <v>1</v>
      </c>
      <c r="L254" s="8">
        <v>1</v>
      </c>
      <c r="M254" s="8">
        <v>0</v>
      </c>
      <c r="N254" s="8">
        <v>0</v>
      </c>
      <c r="O254" s="8">
        <v>1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5">
        <v>202020150</v>
      </c>
    </row>
    <row r="255" spans="1:21" hidden="1" x14ac:dyDescent="0.25">
      <c r="A255" s="8" t="s">
        <v>5018</v>
      </c>
      <c r="B255" s="2" t="s">
        <v>672</v>
      </c>
      <c r="C255" s="2" t="s">
        <v>40</v>
      </c>
      <c r="D255" s="2" t="s">
        <v>38</v>
      </c>
      <c r="E255" s="2" t="s">
        <v>33</v>
      </c>
      <c r="F255" s="8" t="s">
        <v>24</v>
      </c>
      <c r="G255" s="8">
        <v>1</v>
      </c>
      <c r="H255" s="8">
        <v>1</v>
      </c>
      <c r="I255" s="8">
        <v>1</v>
      </c>
      <c r="J255" s="8">
        <v>1</v>
      </c>
      <c r="K255" s="8">
        <v>1</v>
      </c>
      <c r="L255" s="8">
        <v>1</v>
      </c>
      <c r="M255" s="8">
        <v>0</v>
      </c>
      <c r="N255" s="8">
        <v>0</v>
      </c>
      <c r="O255" s="8">
        <v>1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5">
        <v>202020169</v>
      </c>
    </row>
    <row r="256" spans="1:21" hidden="1" x14ac:dyDescent="0.25">
      <c r="A256" s="8" t="s">
        <v>5018</v>
      </c>
      <c r="B256" s="2" t="s">
        <v>673</v>
      </c>
      <c r="C256" s="2" t="s">
        <v>40</v>
      </c>
      <c r="D256" s="2" t="s">
        <v>38</v>
      </c>
      <c r="E256" s="2" t="s">
        <v>33</v>
      </c>
      <c r="F256" s="8" t="s">
        <v>24</v>
      </c>
      <c r="G256" s="8">
        <v>1</v>
      </c>
      <c r="H256" s="8">
        <v>1</v>
      </c>
      <c r="I256" s="8">
        <v>1</v>
      </c>
      <c r="J256" s="8">
        <v>1</v>
      </c>
      <c r="K256" s="8">
        <v>1</v>
      </c>
      <c r="L256" s="8">
        <v>1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0</v>
      </c>
      <c r="T256" s="8">
        <v>0</v>
      </c>
      <c r="U256" s="5">
        <v>202020177</v>
      </c>
    </row>
    <row r="257" spans="1:21" hidden="1" x14ac:dyDescent="0.25">
      <c r="A257" s="8" t="s">
        <v>5018</v>
      </c>
      <c r="B257" s="2" t="s">
        <v>674</v>
      </c>
      <c r="C257" s="2" t="s">
        <v>40</v>
      </c>
      <c r="D257" s="2" t="s">
        <v>38</v>
      </c>
      <c r="E257" s="2" t="s">
        <v>33</v>
      </c>
      <c r="F257" s="8" t="s">
        <v>24</v>
      </c>
      <c r="G257" s="8">
        <v>1</v>
      </c>
      <c r="H257" s="8">
        <v>1</v>
      </c>
      <c r="I257" s="8">
        <v>1</v>
      </c>
      <c r="J257" s="8">
        <v>1</v>
      </c>
      <c r="K257" s="8">
        <v>1</v>
      </c>
      <c r="L257" s="8">
        <v>1</v>
      </c>
      <c r="M257" s="8">
        <v>0</v>
      </c>
      <c r="N257" s="8">
        <v>0</v>
      </c>
      <c r="O257" s="8">
        <v>1</v>
      </c>
      <c r="P257" s="8">
        <v>1</v>
      </c>
      <c r="Q257" s="8">
        <v>0</v>
      </c>
      <c r="R257" s="8">
        <v>0</v>
      </c>
      <c r="S257" s="8">
        <v>0</v>
      </c>
      <c r="T257" s="8">
        <v>0</v>
      </c>
      <c r="U257" s="5">
        <v>202020185</v>
      </c>
    </row>
    <row r="258" spans="1:21" hidden="1" x14ac:dyDescent="0.25">
      <c r="A258" s="8" t="s">
        <v>5018</v>
      </c>
      <c r="B258" s="2" t="s">
        <v>675</v>
      </c>
      <c r="C258" s="2" t="s">
        <v>40</v>
      </c>
      <c r="D258" s="2" t="s">
        <v>38</v>
      </c>
      <c r="E258" s="2" t="s">
        <v>33</v>
      </c>
      <c r="F258" s="8" t="s">
        <v>24</v>
      </c>
      <c r="G258" s="8">
        <v>1</v>
      </c>
      <c r="H258" s="8">
        <v>1</v>
      </c>
      <c r="I258" s="8">
        <v>1</v>
      </c>
      <c r="J258" s="8">
        <v>1</v>
      </c>
      <c r="K258" s="8">
        <v>1</v>
      </c>
      <c r="L258" s="8">
        <v>1</v>
      </c>
      <c r="M258" s="8">
        <v>0</v>
      </c>
      <c r="N258" s="8">
        <v>0</v>
      </c>
      <c r="O258" s="8">
        <v>1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5">
        <v>202020193</v>
      </c>
    </row>
    <row r="259" spans="1:21" hidden="1" x14ac:dyDescent="0.25">
      <c r="A259" s="8" t="s">
        <v>5018</v>
      </c>
      <c r="B259" s="2" t="s">
        <v>676</v>
      </c>
      <c r="C259" s="2" t="s">
        <v>40</v>
      </c>
      <c r="D259" s="2" t="s">
        <v>38</v>
      </c>
      <c r="E259" s="2" t="s">
        <v>33</v>
      </c>
      <c r="F259" s="8" t="s">
        <v>24</v>
      </c>
      <c r="G259" s="8">
        <v>1</v>
      </c>
      <c r="H259" s="8">
        <v>1</v>
      </c>
      <c r="I259" s="8">
        <v>1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5">
        <v>202020207</v>
      </c>
    </row>
    <row r="260" spans="1:21" hidden="1" x14ac:dyDescent="0.25">
      <c r="A260" s="8" t="s">
        <v>5018</v>
      </c>
      <c r="B260" s="2" t="s">
        <v>677</v>
      </c>
      <c r="C260" s="2" t="s">
        <v>40</v>
      </c>
      <c r="D260" s="2" t="s">
        <v>38</v>
      </c>
      <c r="E260" s="2" t="s">
        <v>33</v>
      </c>
      <c r="F260" s="8" t="s">
        <v>24</v>
      </c>
      <c r="G260" s="8">
        <v>1</v>
      </c>
      <c r="H260" s="8">
        <v>1</v>
      </c>
      <c r="I260" s="8">
        <v>1</v>
      </c>
      <c r="J260" s="8">
        <v>1</v>
      </c>
      <c r="K260" s="8">
        <v>1</v>
      </c>
      <c r="L260" s="8">
        <v>1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5">
        <v>202020215</v>
      </c>
    </row>
    <row r="261" spans="1:21" hidden="1" x14ac:dyDescent="0.25">
      <c r="A261" s="8" t="s">
        <v>5018</v>
      </c>
      <c r="B261" s="2" t="s">
        <v>678</v>
      </c>
      <c r="C261" s="2" t="s">
        <v>40</v>
      </c>
      <c r="D261" s="2" t="s">
        <v>38</v>
      </c>
      <c r="E261" s="2" t="s">
        <v>33</v>
      </c>
      <c r="F261" s="8" t="s">
        <v>24</v>
      </c>
      <c r="G261" s="8">
        <v>1</v>
      </c>
      <c r="H261" s="8">
        <v>1</v>
      </c>
      <c r="I261" s="8">
        <v>1</v>
      </c>
      <c r="J261" s="8">
        <v>1</v>
      </c>
      <c r="K261" s="8">
        <v>1</v>
      </c>
      <c r="L261" s="8">
        <v>1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5">
        <v>202020223</v>
      </c>
    </row>
    <row r="262" spans="1:21" hidden="1" x14ac:dyDescent="0.25">
      <c r="A262" s="8" t="s">
        <v>5018</v>
      </c>
      <c r="B262" s="2" t="s">
        <v>679</v>
      </c>
      <c r="C262" s="2" t="s">
        <v>40</v>
      </c>
      <c r="D262" s="2" t="s">
        <v>38</v>
      </c>
      <c r="E262" s="2" t="s">
        <v>33</v>
      </c>
      <c r="F262" s="8" t="s">
        <v>24</v>
      </c>
      <c r="G262" s="8">
        <v>1</v>
      </c>
      <c r="H262" s="8">
        <v>1</v>
      </c>
      <c r="I262" s="8">
        <v>1</v>
      </c>
      <c r="J262" s="8">
        <v>1</v>
      </c>
      <c r="K262" s="8">
        <v>1</v>
      </c>
      <c r="L262" s="8">
        <v>1</v>
      </c>
      <c r="M262" s="8">
        <v>0</v>
      </c>
      <c r="N262" s="8">
        <v>0</v>
      </c>
      <c r="O262" s="8">
        <v>1</v>
      </c>
      <c r="P262" s="8">
        <v>1</v>
      </c>
      <c r="Q262" s="8">
        <v>0</v>
      </c>
      <c r="R262" s="8">
        <v>0</v>
      </c>
      <c r="S262" s="8">
        <v>0</v>
      </c>
      <c r="T262" s="8">
        <v>0</v>
      </c>
      <c r="U262" s="5">
        <v>202020231</v>
      </c>
    </row>
    <row r="263" spans="1:21" hidden="1" x14ac:dyDescent="0.25">
      <c r="A263" s="8" t="s">
        <v>5018</v>
      </c>
      <c r="B263" s="2" t="s">
        <v>680</v>
      </c>
      <c r="C263" s="2" t="s">
        <v>40</v>
      </c>
      <c r="D263" s="2" t="s">
        <v>38</v>
      </c>
      <c r="E263" s="2" t="s">
        <v>33</v>
      </c>
      <c r="F263" s="8" t="s">
        <v>24</v>
      </c>
      <c r="G263" s="8">
        <v>1</v>
      </c>
      <c r="H263" s="8">
        <v>1</v>
      </c>
      <c r="I263" s="8">
        <v>1</v>
      </c>
      <c r="J263" s="8">
        <v>1</v>
      </c>
      <c r="K263" s="8">
        <v>1</v>
      </c>
      <c r="L263" s="8">
        <v>1</v>
      </c>
      <c r="M263" s="8">
        <v>0</v>
      </c>
      <c r="N263" s="8">
        <v>0</v>
      </c>
      <c r="O263" s="8">
        <v>1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5">
        <v>202020240</v>
      </c>
    </row>
    <row r="264" spans="1:21" hidden="1" x14ac:dyDescent="0.25">
      <c r="A264" s="8" t="s">
        <v>5018</v>
      </c>
      <c r="B264" s="2" t="s">
        <v>681</v>
      </c>
      <c r="C264" s="2" t="s">
        <v>40</v>
      </c>
      <c r="D264" s="2" t="s">
        <v>38</v>
      </c>
      <c r="E264" s="2" t="s">
        <v>33</v>
      </c>
      <c r="F264" s="8" t="s">
        <v>24</v>
      </c>
      <c r="G264" s="8">
        <v>1</v>
      </c>
      <c r="H264" s="8">
        <v>1</v>
      </c>
      <c r="I264" s="8">
        <v>1</v>
      </c>
      <c r="J264" s="8">
        <v>1</v>
      </c>
      <c r="K264" s="8">
        <v>1</v>
      </c>
      <c r="L264" s="8">
        <v>1</v>
      </c>
      <c r="M264" s="8">
        <v>0</v>
      </c>
      <c r="N264" s="8">
        <v>0</v>
      </c>
      <c r="O264" s="8">
        <v>1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5">
        <v>202020258</v>
      </c>
    </row>
    <row r="265" spans="1:21" hidden="1" x14ac:dyDescent="0.25">
      <c r="A265" s="8" t="s">
        <v>5018</v>
      </c>
      <c r="B265" s="2" t="s">
        <v>682</v>
      </c>
      <c r="C265" s="2" t="s">
        <v>40</v>
      </c>
      <c r="D265" s="2" t="s">
        <v>38</v>
      </c>
      <c r="E265" s="2" t="s">
        <v>33</v>
      </c>
      <c r="F265" s="8" t="s">
        <v>24</v>
      </c>
      <c r="G265" s="8">
        <v>1</v>
      </c>
      <c r="H265" s="8">
        <v>1</v>
      </c>
      <c r="I265" s="8">
        <v>1</v>
      </c>
      <c r="J265" s="8">
        <v>1</v>
      </c>
      <c r="K265" s="8">
        <v>1</v>
      </c>
      <c r="L265" s="8">
        <v>1</v>
      </c>
      <c r="M265" s="8">
        <v>0</v>
      </c>
      <c r="N265" s="8">
        <v>0</v>
      </c>
      <c r="O265" s="8">
        <v>1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5">
        <v>202020266</v>
      </c>
    </row>
    <row r="266" spans="1:21" hidden="1" x14ac:dyDescent="0.25">
      <c r="A266" s="8" t="s">
        <v>5018</v>
      </c>
      <c r="B266" s="2" t="s">
        <v>683</v>
      </c>
      <c r="C266" s="2" t="s">
        <v>40</v>
      </c>
      <c r="D266" s="2" t="s">
        <v>38</v>
      </c>
      <c r="E266" s="2" t="s">
        <v>33</v>
      </c>
      <c r="F266" s="8" t="s">
        <v>24</v>
      </c>
      <c r="G266" s="8">
        <v>1</v>
      </c>
      <c r="H266" s="8">
        <v>1</v>
      </c>
      <c r="I266" s="8">
        <v>1</v>
      </c>
      <c r="J266" s="8">
        <v>1</v>
      </c>
      <c r="K266" s="8">
        <v>1</v>
      </c>
      <c r="L266" s="8">
        <v>1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5">
        <v>202020274</v>
      </c>
    </row>
    <row r="267" spans="1:21" hidden="1" x14ac:dyDescent="0.25">
      <c r="A267" s="8" t="s">
        <v>5018</v>
      </c>
      <c r="B267" s="2" t="s">
        <v>684</v>
      </c>
      <c r="C267" s="2" t="s">
        <v>40</v>
      </c>
      <c r="D267" s="2" t="s">
        <v>38</v>
      </c>
      <c r="E267" s="2" t="s">
        <v>33</v>
      </c>
      <c r="F267" s="8" t="s">
        <v>24</v>
      </c>
      <c r="G267" s="8">
        <v>1</v>
      </c>
      <c r="H267" s="8">
        <v>1</v>
      </c>
      <c r="I267" s="8">
        <v>1</v>
      </c>
      <c r="J267" s="8">
        <v>1</v>
      </c>
      <c r="K267" s="8">
        <v>1</v>
      </c>
      <c r="L267" s="8">
        <v>1</v>
      </c>
      <c r="M267" s="8">
        <v>0</v>
      </c>
      <c r="N267" s="8">
        <v>0</v>
      </c>
      <c r="O267" s="8">
        <v>1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5">
        <v>202020282</v>
      </c>
    </row>
    <row r="268" spans="1:21" hidden="1" x14ac:dyDescent="0.25">
      <c r="A268" s="8" t="s">
        <v>5018</v>
      </c>
      <c r="B268" s="2" t="s">
        <v>685</v>
      </c>
      <c r="C268" s="2" t="s">
        <v>40</v>
      </c>
      <c r="D268" s="2" t="s">
        <v>38</v>
      </c>
      <c r="E268" s="2" t="s">
        <v>33</v>
      </c>
      <c r="F268" s="8" t="s">
        <v>24</v>
      </c>
      <c r="G268" s="8">
        <v>1</v>
      </c>
      <c r="H268" s="8">
        <v>1</v>
      </c>
      <c r="I268" s="8">
        <v>1</v>
      </c>
      <c r="J268" s="8">
        <v>1</v>
      </c>
      <c r="K268" s="8">
        <v>1</v>
      </c>
      <c r="L268" s="8">
        <v>1</v>
      </c>
      <c r="M268" s="8">
        <v>0</v>
      </c>
      <c r="N268" s="8">
        <v>0</v>
      </c>
      <c r="O268" s="8">
        <v>1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5">
        <v>202020290</v>
      </c>
    </row>
    <row r="269" spans="1:21" hidden="1" x14ac:dyDescent="0.25">
      <c r="A269" s="8" t="s">
        <v>5018</v>
      </c>
      <c r="B269" s="2" t="s">
        <v>686</v>
      </c>
      <c r="C269" s="2" t="s">
        <v>40</v>
      </c>
      <c r="D269" s="2" t="s">
        <v>38</v>
      </c>
      <c r="E269" s="2" t="s">
        <v>33</v>
      </c>
      <c r="F269" s="8" t="s">
        <v>24</v>
      </c>
      <c r="G269" s="8">
        <v>1</v>
      </c>
      <c r="H269" s="8">
        <v>1</v>
      </c>
      <c r="I269" s="8">
        <v>1</v>
      </c>
      <c r="J269" s="8">
        <v>1</v>
      </c>
      <c r="K269" s="8">
        <v>1</v>
      </c>
      <c r="L269" s="8">
        <v>1</v>
      </c>
      <c r="M269" s="8">
        <v>0</v>
      </c>
      <c r="N269" s="8">
        <v>0</v>
      </c>
      <c r="O269" s="8">
        <v>1</v>
      </c>
      <c r="P269" s="8">
        <v>1</v>
      </c>
      <c r="Q269" s="8">
        <v>0</v>
      </c>
      <c r="R269" s="8">
        <v>1</v>
      </c>
      <c r="S269" s="8">
        <v>1</v>
      </c>
      <c r="T269" s="8">
        <v>0</v>
      </c>
      <c r="U269" s="5">
        <v>202020304</v>
      </c>
    </row>
    <row r="270" spans="1:21" hidden="1" x14ac:dyDescent="0.25">
      <c r="A270" s="8" t="s">
        <v>5018</v>
      </c>
      <c r="B270" s="2" t="s">
        <v>687</v>
      </c>
      <c r="C270" s="2" t="s">
        <v>40</v>
      </c>
      <c r="D270" s="2" t="s">
        <v>38</v>
      </c>
      <c r="E270" s="2" t="s">
        <v>33</v>
      </c>
      <c r="F270" s="8" t="s">
        <v>24</v>
      </c>
      <c r="G270" s="8">
        <v>1</v>
      </c>
      <c r="H270" s="8">
        <v>1</v>
      </c>
      <c r="I270" s="8">
        <v>1</v>
      </c>
      <c r="J270" s="8">
        <v>1</v>
      </c>
      <c r="K270" s="8">
        <v>1</v>
      </c>
      <c r="L270" s="8">
        <v>1</v>
      </c>
      <c r="M270" s="8">
        <v>0</v>
      </c>
      <c r="N270" s="8">
        <v>0</v>
      </c>
      <c r="O270" s="8">
        <v>1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5">
        <v>202020312</v>
      </c>
    </row>
    <row r="271" spans="1:21" hidden="1" x14ac:dyDescent="0.25">
      <c r="A271" s="8" t="s">
        <v>5018</v>
      </c>
      <c r="B271" s="2" t="s">
        <v>688</v>
      </c>
      <c r="C271" s="2" t="s">
        <v>40</v>
      </c>
      <c r="D271" s="2" t="s">
        <v>38</v>
      </c>
      <c r="E271" s="2" t="s">
        <v>33</v>
      </c>
      <c r="F271" s="8" t="s">
        <v>24</v>
      </c>
      <c r="G271" s="8">
        <v>1</v>
      </c>
      <c r="H271" s="8">
        <v>1</v>
      </c>
      <c r="I271" s="8">
        <v>1</v>
      </c>
      <c r="J271" s="8">
        <v>1</v>
      </c>
      <c r="K271" s="8">
        <v>1</v>
      </c>
      <c r="L271" s="8">
        <v>1</v>
      </c>
      <c r="M271" s="8">
        <v>0</v>
      </c>
      <c r="N271" s="8">
        <v>0</v>
      </c>
      <c r="O271" s="8">
        <v>1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5">
        <v>202020320</v>
      </c>
    </row>
    <row r="272" spans="1:21" hidden="1" x14ac:dyDescent="0.25">
      <c r="A272" s="8" t="s">
        <v>5018</v>
      </c>
      <c r="B272" s="2" t="s">
        <v>689</v>
      </c>
      <c r="C272" s="2" t="s">
        <v>40</v>
      </c>
      <c r="D272" s="2" t="s">
        <v>38</v>
      </c>
      <c r="E272" s="2" t="s">
        <v>33</v>
      </c>
      <c r="F272" s="8" t="s">
        <v>24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5">
        <v>202020339</v>
      </c>
    </row>
    <row r="273" spans="1:21" hidden="1" x14ac:dyDescent="0.25">
      <c r="A273" s="8" t="s">
        <v>5018</v>
      </c>
      <c r="B273" s="2" t="s">
        <v>690</v>
      </c>
      <c r="C273" s="2" t="s">
        <v>40</v>
      </c>
      <c r="D273" s="2" t="s">
        <v>38</v>
      </c>
      <c r="E273" s="2" t="s">
        <v>33</v>
      </c>
      <c r="F273" s="8" t="s">
        <v>24</v>
      </c>
      <c r="G273" s="8">
        <v>1</v>
      </c>
      <c r="H273" s="8">
        <v>1</v>
      </c>
      <c r="I273" s="8">
        <v>1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5">
        <v>202020347</v>
      </c>
    </row>
    <row r="274" spans="1:21" hidden="1" x14ac:dyDescent="0.25">
      <c r="A274" s="8" t="s">
        <v>5018</v>
      </c>
      <c r="B274" s="2" t="s">
        <v>691</v>
      </c>
      <c r="C274" s="2" t="s">
        <v>40</v>
      </c>
      <c r="D274" s="2" t="s">
        <v>38</v>
      </c>
      <c r="E274" s="2" t="s">
        <v>33</v>
      </c>
      <c r="F274" s="8" t="s">
        <v>24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1</v>
      </c>
      <c r="M274" s="8">
        <v>0</v>
      </c>
      <c r="N274" s="8">
        <v>0</v>
      </c>
      <c r="O274" s="8">
        <v>1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5">
        <v>202020355</v>
      </c>
    </row>
    <row r="275" spans="1:21" hidden="1" x14ac:dyDescent="0.25">
      <c r="A275" s="8" t="s">
        <v>5018</v>
      </c>
      <c r="B275" s="2" t="s">
        <v>692</v>
      </c>
      <c r="C275" s="2" t="s">
        <v>40</v>
      </c>
      <c r="D275" s="2" t="s">
        <v>38</v>
      </c>
      <c r="E275" s="2" t="s">
        <v>33</v>
      </c>
      <c r="F275" s="8" t="s">
        <v>24</v>
      </c>
      <c r="G275" s="8">
        <v>1</v>
      </c>
      <c r="H275" s="8">
        <v>1</v>
      </c>
      <c r="I275" s="8">
        <v>1</v>
      </c>
      <c r="J275" s="8">
        <v>1</v>
      </c>
      <c r="K275" s="8">
        <v>1</v>
      </c>
      <c r="L275" s="8">
        <v>1</v>
      </c>
      <c r="M275" s="8">
        <v>0</v>
      </c>
      <c r="N275" s="8">
        <v>0</v>
      </c>
      <c r="O275" s="8">
        <v>1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5">
        <v>202020363</v>
      </c>
    </row>
    <row r="276" spans="1:21" hidden="1" x14ac:dyDescent="0.25">
      <c r="A276" s="8" t="s">
        <v>5018</v>
      </c>
      <c r="B276" s="2" t="s">
        <v>693</v>
      </c>
      <c r="C276" s="2" t="s">
        <v>40</v>
      </c>
      <c r="D276" s="2" t="s">
        <v>38</v>
      </c>
      <c r="E276" s="2" t="s">
        <v>33</v>
      </c>
      <c r="F276" s="8" t="s">
        <v>24</v>
      </c>
      <c r="G276" s="8">
        <v>1</v>
      </c>
      <c r="H276" s="8">
        <v>1</v>
      </c>
      <c r="I276" s="8">
        <v>1</v>
      </c>
      <c r="J276" s="8">
        <v>1</v>
      </c>
      <c r="K276" s="8">
        <v>1</v>
      </c>
      <c r="L276" s="8">
        <v>1</v>
      </c>
      <c r="M276" s="8">
        <v>0</v>
      </c>
      <c r="N276" s="8">
        <v>0</v>
      </c>
      <c r="O276" s="8">
        <v>1</v>
      </c>
      <c r="P276" s="8">
        <v>1</v>
      </c>
      <c r="Q276" s="8">
        <v>0</v>
      </c>
      <c r="R276" s="8">
        <v>1</v>
      </c>
      <c r="S276" s="8">
        <v>1</v>
      </c>
      <c r="T276" s="8">
        <v>0</v>
      </c>
      <c r="U276" s="5">
        <v>202020371</v>
      </c>
    </row>
    <row r="277" spans="1:21" hidden="1" x14ac:dyDescent="0.25">
      <c r="A277" s="8" t="s">
        <v>5018</v>
      </c>
      <c r="B277" s="2" t="s">
        <v>694</v>
      </c>
      <c r="C277" s="2" t="s">
        <v>40</v>
      </c>
      <c r="D277" s="2" t="s">
        <v>38</v>
      </c>
      <c r="E277" s="2" t="s">
        <v>33</v>
      </c>
      <c r="F277" s="8" t="s">
        <v>24</v>
      </c>
      <c r="G277" s="8">
        <v>1</v>
      </c>
      <c r="H277" s="8">
        <v>1</v>
      </c>
      <c r="I277" s="8">
        <v>1</v>
      </c>
      <c r="J277" s="8">
        <v>1</v>
      </c>
      <c r="K277" s="8">
        <v>1</v>
      </c>
      <c r="L277" s="8">
        <v>1</v>
      </c>
      <c r="M277" s="8">
        <v>0</v>
      </c>
      <c r="N277" s="8">
        <v>0</v>
      </c>
      <c r="O277" s="8">
        <v>1</v>
      </c>
      <c r="P277" s="8">
        <v>1</v>
      </c>
      <c r="Q277" s="8">
        <v>0</v>
      </c>
      <c r="R277" s="8">
        <v>1</v>
      </c>
      <c r="S277" s="8">
        <v>1</v>
      </c>
      <c r="T277" s="8">
        <v>0</v>
      </c>
      <c r="U277" s="5">
        <v>202020380</v>
      </c>
    </row>
    <row r="278" spans="1:21" hidden="1" x14ac:dyDescent="0.25">
      <c r="A278" s="8" t="s">
        <v>5018</v>
      </c>
      <c r="B278" s="2" t="s">
        <v>695</v>
      </c>
      <c r="C278" s="2" t="s">
        <v>40</v>
      </c>
      <c r="D278" s="2" t="s">
        <v>38</v>
      </c>
      <c r="E278" s="2" t="s">
        <v>33</v>
      </c>
      <c r="F278" s="8" t="s">
        <v>24</v>
      </c>
      <c r="G278" s="8">
        <v>1</v>
      </c>
      <c r="H278" s="8">
        <v>1</v>
      </c>
      <c r="I278" s="8">
        <v>1</v>
      </c>
      <c r="J278" s="8">
        <v>1</v>
      </c>
      <c r="K278" s="8">
        <v>1</v>
      </c>
      <c r="L278" s="8">
        <v>1</v>
      </c>
      <c r="M278" s="8">
        <v>0</v>
      </c>
      <c r="N278" s="8">
        <v>0</v>
      </c>
      <c r="O278" s="8">
        <v>1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5">
        <v>202020398</v>
      </c>
    </row>
    <row r="279" spans="1:21" hidden="1" x14ac:dyDescent="0.25">
      <c r="A279" s="8" t="s">
        <v>5018</v>
      </c>
      <c r="B279" s="2" t="s">
        <v>696</v>
      </c>
      <c r="C279" s="2" t="s">
        <v>40</v>
      </c>
      <c r="D279" s="2" t="s">
        <v>38</v>
      </c>
      <c r="E279" s="2" t="s">
        <v>33</v>
      </c>
      <c r="F279" s="8" t="s">
        <v>24</v>
      </c>
      <c r="G279" s="8">
        <v>1</v>
      </c>
      <c r="H279" s="8">
        <v>1</v>
      </c>
      <c r="I279" s="8">
        <v>1</v>
      </c>
      <c r="J279" s="8">
        <v>1</v>
      </c>
      <c r="K279" s="8">
        <v>1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5">
        <v>202020401</v>
      </c>
    </row>
    <row r="280" spans="1:21" hidden="1" x14ac:dyDescent="0.25">
      <c r="A280" s="8" t="s">
        <v>5018</v>
      </c>
      <c r="B280" s="2" t="s">
        <v>697</v>
      </c>
      <c r="C280" s="2" t="s">
        <v>40</v>
      </c>
      <c r="D280" s="2" t="s">
        <v>38</v>
      </c>
      <c r="E280" s="2" t="s">
        <v>33</v>
      </c>
      <c r="F280" s="8" t="s">
        <v>24</v>
      </c>
      <c r="G280" s="8">
        <v>1</v>
      </c>
      <c r="H280" s="8">
        <v>1</v>
      </c>
      <c r="I280" s="8">
        <v>1</v>
      </c>
      <c r="J280" s="8">
        <v>1</v>
      </c>
      <c r="K280" s="8">
        <v>1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5">
        <v>202020410</v>
      </c>
    </row>
    <row r="281" spans="1:21" hidden="1" x14ac:dyDescent="0.25">
      <c r="A281" s="8" t="s">
        <v>5018</v>
      </c>
      <c r="B281" s="2" t="s">
        <v>698</v>
      </c>
      <c r="C281" s="2" t="s">
        <v>40</v>
      </c>
      <c r="D281" s="2" t="s">
        <v>38</v>
      </c>
      <c r="E281" s="2" t="s">
        <v>33</v>
      </c>
      <c r="F281" s="8" t="s">
        <v>24</v>
      </c>
      <c r="G281" s="8">
        <v>1</v>
      </c>
      <c r="H281" s="8">
        <v>1</v>
      </c>
      <c r="I281" s="8">
        <v>1</v>
      </c>
      <c r="J281" s="8">
        <v>1</v>
      </c>
      <c r="K281" s="8">
        <v>1</v>
      </c>
      <c r="L281" s="8">
        <v>1</v>
      </c>
      <c r="M281" s="8">
        <v>0</v>
      </c>
      <c r="N281" s="8">
        <v>0</v>
      </c>
      <c r="O281" s="8">
        <v>1</v>
      </c>
      <c r="P281" s="8">
        <v>1</v>
      </c>
      <c r="Q281" s="8">
        <v>0</v>
      </c>
      <c r="R281" s="8">
        <v>0</v>
      </c>
      <c r="S281" s="8">
        <v>0</v>
      </c>
      <c r="T281" s="8">
        <v>0</v>
      </c>
      <c r="U281" s="5">
        <v>202020428</v>
      </c>
    </row>
    <row r="282" spans="1:21" hidden="1" x14ac:dyDescent="0.25">
      <c r="A282" s="8" t="s">
        <v>5018</v>
      </c>
      <c r="B282" s="2" t="s">
        <v>699</v>
      </c>
      <c r="C282" s="2" t="s">
        <v>40</v>
      </c>
      <c r="D282" s="2" t="s">
        <v>38</v>
      </c>
      <c r="E282" s="2" t="s">
        <v>33</v>
      </c>
      <c r="F282" s="8" t="s">
        <v>24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1</v>
      </c>
      <c r="M282" s="8">
        <v>0</v>
      </c>
      <c r="N282" s="8">
        <v>0</v>
      </c>
      <c r="O282" s="8">
        <v>1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5">
        <v>202020436</v>
      </c>
    </row>
    <row r="283" spans="1:21" hidden="1" x14ac:dyDescent="0.25">
      <c r="A283" s="8" t="s">
        <v>5018</v>
      </c>
      <c r="B283" s="2" t="s">
        <v>700</v>
      </c>
      <c r="C283" s="2" t="s">
        <v>40</v>
      </c>
      <c r="D283" s="2" t="s">
        <v>38</v>
      </c>
      <c r="E283" s="2" t="s">
        <v>33</v>
      </c>
      <c r="F283" s="8" t="s">
        <v>24</v>
      </c>
      <c r="G283" s="8">
        <v>1</v>
      </c>
      <c r="H283" s="8">
        <v>1</v>
      </c>
      <c r="I283" s="8">
        <v>1</v>
      </c>
      <c r="J283" s="8">
        <v>1</v>
      </c>
      <c r="K283" s="8">
        <v>1</v>
      </c>
      <c r="L283" s="8">
        <v>1</v>
      </c>
      <c r="M283" s="8">
        <v>0</v>
      </c>
      <c r="N283" s="8">
        <v>0</v>
      </c>
      <c r="O283" s="8">
        <v>1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5">
        <v>202020444</v>
      </c>
    </row>
    <row r="284" spans="1:21" hidden="1" x14ac:dyDescent="0.25">
      <c r="A284" s="8" t="s">
        <v>5018</v>
      </c>
      <c r="B284" s="2" t="s">
        <v>701</v>
      </c>
      <c r="C284" s="2" t="s">
        <v>40</v>
      </c>
      <c r="D284" s="2" t="s">
        <v>38</v>
      </c>
      <c r="E284" s="2" t="s">
        <v>33</v>
      </c>
      <c r="F284" s="8" t="s">
        <v>23</v>
      </c>
      <c r="G284" s="8">
        <v>1</v>
      </c>
      <c r="H284" s="8">
        <v>1</v>
      </c>
      <c r="I284" s="8">
        <v>1</v>
      </c>
      <c r="J284" s="8">
        <v>1</v>
      </c>
      <c r="K284" s="8">
        <v>1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5">
        <v>202020452</v>
      </c>
    </row>
    <row r="285" spans="1:21" hidden="1" x14ac:dyDescent="0.25">
      <c r="A285" s="8" t="s">
        <v>5018</v>
      </c>
      <c r="B285" s="2" t="s">
        <v>702</v>
      </c>
      <c r="C285" s="2" t="s">
        <v>40</v>
      </c>
      <c r="D285" s="2" t="s">
        <v>38</v>
      </c>
      <c r="E285" s="2" t="s">
        <v>33</v>
      </c>
      <c r="F285" s="8" t="s">
        <v>24</v>
      </c>
      <c r="G285" s="8">
        <v>1</v>
      </c>
      <c r="H285" s="8">
        <v>1</v>
      </c>
      <c r="I285" s="8">
        <v>1</v>
      </c>
      <c r="J285" s="8">
        <v>1</v>
      </c>
      <c r="K285" s="8">
        <v>1</v>
      </c>
      <c r="L285" s="8">
        <v>1</v>
      </c>
      <c r="M285" s="8">
        <v>0</v>
      </c>
      <c r="N285" s="8">
        <v>0</v>
      </c>
      <c r="O285" s="8">
        <v>1</v>
      </c>
      <c r="P285" s="8">
        <v>1</v>
      </c>
      <c r="Q285" s="8">
        <v>0</v>
      </c>
      <c r="R285" s="8">
        <v>0</v>
      </c>
      <c r="S285" s="8">
        <v>0</v>
      </c>
      <c r="T285" s="8">
        <v>0</v>
      </c>
      <c r="U285" s="5">
        <v>202020460</v>
      </c>
    </row>
    <row r="286" spans="1:21" hidden="1" x14ac:dyDescent="0.25">
      <c r="A286" s="8" t="s">
        <v>5018</v>
      </c>
      <c r="B286" s="2" t="s">
        <v>703</v>
      </c>
      <c r="C286" s="2" t="s">
        <v>40</v>
      </c>
      <c r="D286" s="2" t="s">
        <v>38</v>
      </c>
      <c r="E286" s="2" t="s">
        <v>33</v>
      </c>
      <c r="F286" s="8" t="s">
        <v>24</v>
      </c>
      <c r="G286" s="8">
        <v>0</v>
      </c>
      <c r="H286" s="8">
        <v>1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5">
        <v>202020479</v>
      </c>
    </row>
    <row r="287" spans="1:21" hidden="1" x14ac:dyDescent="0.25">
      <c r="A287" s="8" t="s">
        <v>5018</v>
      </c>
      <c r="B287" s="2" t="s">
        <v>704</v>
      </c>
      <c r="C287" s="2" t="s">
        <v>40</v>
      </c>
      <c r="D287" s="2" t="s">
        <v>38</v>
      </c>
      <c r="E287" s="2" t="s">
        <v>33</v>
      </c>
      <c r="F287" s="8" t="s">
        <v>24</v>
      </c>
      <c r="G287" s="8">
        <v>1</v>
      </c>
      <c r="H287" s="8">
        <v>1</v>
      </c>
      <c r="I287" s="8">
        <v>1</v>
      </c>
      <c r="J287" s="8">
        <v>1</v>
      </c>
      <c r="K287" s="8">
        <v>1</v>
      </c>
      <c r="L287" s="8">
        <v>1</v>
      </c>
      <c r="M287" s="8">
        <v>0</v>
      </c>
      <c r="N287" s="8">
        <v>0</v>
      </c>
      <c r="O287" s="8">
        <v>1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5">
        <v>202020487</v>
      </c>
    </row>
    <row r="288" spans="1:21" hidden="1" x14ac:dyDescent="0.25">
      <c r="A288" s="8" t="s">
        <v>5018</v>
      </c>
      <c r="B288" s="2" t="s">
        <v>705</v>
      </c>
      <c r="C288" s="2" t="s">
        <v>40</v>
      </c>
      <c r="D288" s="2" t="s">
        <v>38</v>
      </c>
      <c r="E288" s="2" t="s">
        <v>33</v>
      </c>
      <c r="F288" s="8" t="s">
        <v>24</v>
      </c>
      <c r="G288" s="8">
        <v>1</v>
      </c>
      <c r="H288" s="8">
        <v>1</v>
      </c>
      <c r="I288" s="8">
        <v>1</v>
      </c>
      <c r="J288" s="8">
        <v>1</v>
      </c>
      <c r="K288" s="8">
        <v>1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5">
        <v>202020495</v>
      </c>
    </row>
    <row r="289" spans="1:21" hidden="1" x14ac:dyDescent="0.25">
      <c r="A289" s="8" t="s">
        <v>5018</v>
      </c>
      <c r="B289" s="2" t="s">
        <v>706</v>
      </c>
      <c r="C289" s="2" t="s">
        <v>40</v>
      </c>
      <c r="D289" s="2" t="s">
        <v>38</v>
      </c>
      <c r="E289" s="2" t="s">
        <v>33</v>
      </c>
      <c r="F289" s="8" t="s">
        <v>24</v>
      </c>
      <c r="G289" s="8">
        <v>1</v>
      </c>
      <c r="H289" s="8">
        <v>1</v>
      </c>
      <c r="I289" s="8">
        <v>1</v>
      </c>
      <c r="J289" s="8">
        <v>1</v>
      </c>
      <c r="K289" s="8">
        <v>1</v>
      </c>
      <c r="L289" s="8">
        <v>1</v>
      </c>
      <c r="M289" s="8">
        <v>0</v>
      </c>
      <c r="N289" s="8">
        <v>0</v>
      </c>
      <c r="O289" s="8">
        <v>1</v>
      </c>
      <c r="P289" s="8">
        <v>1</v>
      </c>
      <c r="Q289" s="8">
        <v>0</v>
      </c>
      <c r="R289" s="8">
        <v>0</v>
      </c>
      <c r="S289" s="8">
        <v>0</v>
      </c>
      <c r="T289" s="8">
        <v>0</v>
      </c>
      <c r="U289" s="5">
        <v>202020509</v>
      </c>
    </row>
    <row r="290" spans="1:21" hidden="1" x14ac:dyDescent="0.25">
      <c r="A290" s="8" t="s">
        <v>5018</v>
      </c>
      <c r="B290" s="2" t="s">
        <v>707</v>
      </c>
      <c r="C290" s="2" t="s">
        <v>40</v>
      </c>
      <c r="D290" s="2" t="s">
        <v>38</v>
      </c>
      <c r="E290" s="2" t="s">
        <v>33</v>
      </c>
      <c r="F290" s="8" t="s">
        <v>24</v>
      </c>
      <c r="G290" s="8">
        <v>1</v>
      </c>
      <c r="H290" s="8">
        <v>0</v>
      </c>
      <c r="I290" s="8">
        <v>0</v>
      </c>
      <c r="J290" s="8">
        <v>1</v>
      </c>
      <c r="K290" s="8">
        <v>1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5">
        <v>202020517</v>
      </c>
    </row>
    <row r="291" spans="1:21" hidden="1" x14ac:dyDescent="0.25">
      <c r="A291" s="8" t="s">
        <v>5018</v>
      </c>
      <c r="B291" s="2" t="s">
        <v>708</v>
      </c>
      <c r="C291" s="2" t="s">
        <v>40</v>
      </c>
      <c r="D291" s="2" t="s">
        <v>38</v>
      </c>
      <c r="E291" s="2" t="s">
        <v>33</v>
      </c>
      <c r="F291" s="8" t="s">
        <v>24</v>
      </c>
      <c r="G291" s="8">
        <v>1</v>
      </c>
      <c r="H291" s="8">
        <v>1</v>
      </c>
      <c r="I291" s="8">
        <v>1</v>
      </c>
      <c r="J291" s="8">
        <v>1</v>
      </c>
      <c r="K291" s="8">
        <v>1</v>
      </c>
      <c r="L291" s="8">
        <v>1</v>
      </c>
      <c r="M291" s="8">
        <v>0</v>
      </c>
      <c r="N291" s="8">
        <v>0</v>
      </c>
      <c r="O291" s="8">
        <v>1</v>
      </c>
      <c r="P291" s="8">
        <v>1</v>
      </c>
      <c r="Q291" s="8">
        <v>0</v>
      </c>
      <c r="R291" s="8">
        <v>0</v>
      </c>
      <c r="S291" s="8">
        <v>0</v>
      </c>
      <c r="T291" s="8">
        <v>0</v>
      </c>
      <c r="U291" s="5">
        <v>202020525</v>
      </c>
    </row>
    <row r="292" spans="1:21" hidden="1" x14ac:dyDescent="0.25">
      <c r="A292" s="8" t="s">
        <v>5018</v>
      </c>
      <c r="B292" s="2" t="s">
        <v>709</v>
      </c>
      <c r="C292" s="2" t="s">
        <v>40</v>
      </c>
      <c r="D292" s="2" t="s">
        <v>38</v>
      </c>
      <c r="E292" s="2" t="s">
        <v>33</v>
      </c>
      <c r="F292" s="8" t="s">
        <v>24</v>
      </c>
      <c r="G292" s="8">
        <v>1</v>
      </c>
      <c r="H292" s="8">
        <v>1</v>
      </c>
      <c r="I292" s="8">
        <v>1</v>
      </c>
      <c r="J292" s="8">
        <v>1</v>
      </c>
      <c r="K292" s="8">
        <v>1</v>
      </c>
      <c r="L292" s="8">
        <v>1</v>
      </c>
      <c r="M292" s="8">
        <v>0</v>
      </c>
      <c r="N292" s="8">
        <v>0</v>
      </c>
      <c r="O292" s="8">
        <v>1</v>
      </c>
      <c r="P292" s="8">
        <v>1</v>
      </c>
      <c r="Q292" s="8">
        <v>0</v>
      </c>
      <c r="R292" s="8">
        <v>0</v>
      </c>
      <c r="S292" s="8">
        <v>0</v>
      </c>
      <c r="T292" s="8">
        <v>0</v>
      </c>
      <c r="U292" s="5">
        <v>202020533</v>
      </c>
    </row>
    <row r="293" spans="1:21" hidden="1" x14ac:dyDescent="0.25">
      <c r="A293" s="8" t="s">
        <v>5018</v>
      </c>
      <c r="B293" s="2" t="s">
        <v>710</v>
      </c>
      <c r="C293" s="2" t="s">
        <v>40</v>
      </c>
      <c r="D293" s="2" t="s">
        <v>38</v>
      </c>
      <c r="E293" s="2" t="s">
        <v>33</v>
      </c>
      <c r="F293" s="8" t="s">
        <v>24</v>
      </c>
      <c r="G293" s="8">
        <v>1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0</v>
      </c>
      <c r="S293" s="8">
        <v>0</v>
      </c>
      <c r="T293" s="8">
        <v>0</v>
      </c>
      <c r="U293" s="5">
        <v>202020541</v>
      </c>
    </row>
    <row r="294" spans="1:21" hidden="1" x14ac:dyDescent="0.25">
      <c r="A294" s="8" t="s">
        <v>5018</v>
      </c>
      <c r="B294" s="2" t="s">
        <v>711</v>
      </c>
      <c r="C294" s="2" t="s">
        <v>41</v>
      </c>
      <c r="D294" s="2" t="s">
        <v>38</v>
      </c>
      <c r="E294" s="2" t="s">
        <v>33</v>
      </c>
      <c r="F294" s="8" t="s">
        <v>24</v>
      </c>
      <c r="G294" s="8">
        <v>1</v>
      </c>
      <c r="H294" s="8">
        <v>1</v>
      </c>
      <c r="I294" s="8">
        <v>1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5">
        <v>202030016</v>
      </c>
    </row>
    <row r="295" spans="1:21" hidden="1" x14ac:dyDescent="0.25">
      <c r="A295" s="8" t="s">
        <v>5018</v>
      </c>
      <c r="B295" s="2" t="s">
        <v>712</v>
      </c>
      <c r="C295" s="2" t="s">
        <v>41</v>
      </c>
      <c r="D295" s="2" t="s">
        <v>38</v>
      </c>
      <c r="E295" s="2" t="s">
        <v>33</v>
      </c>
      <c r="F295" s="8" t="s">
        <v>36</v>
      </c>
      <c r="G295" s="8">
        <v>1</v>
      </c>
      <c r="H295" s="8">
        <v>1</v>
      </c>
      <c r="I295" s="8">
        <v>1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1</v>
      </c>
      <c r="P295" s="8">
        <v>1</v>
      </c>
      <c r="Q295" s="8">
        <v>0</v>
      </c>
      <c r="R295" s="8">
        <v>0</v>
      </c>
      <c r="S295" s="8">
        <v>0</v>
      </c>
      <c r="T295" s="8">
        <v>0</v>
      </c>
      <c r="U295" s="5">
        <v>202030024</v>
      </c>
    </row>
    <row r="296" spans="1:21" hidden="1" x14ac:dyDescent="0.25">
      <c r="A296" s="8" t="s">
        <v>5018</v>
      </c>
      <c r="B296" s="2" t="s">
        <v>713</v>
      </c>
      <c r="C296" s="2" t="s">
        <v>41</v>
      </c>
      <c r="D296" s="2" t="s">
        <v>38</v>
      </c>
      <c r="E296" s="2" t="s">
        <v>33</v>
      </c>
      <c r="F296" s="8" t="s">
        <v>24</v>
      </c>
      <c r="G296" s="8">
        <v>1</v>
      </c>
      <c r="H296" s="8">
        <v>1</v>
      </c>
      <c r="I296" s="8">
        <v>1</v>
      </c>
      <c r="J296" s="8">
        <v>1</v>
      </c>
      <c r="K296" s="8">
        <v>1</v>
      </c>
      <c r="L296" s="8">
        <v>1</v>
      </c>
      <c r="M296" s="8">
        <v>0</v>
      </c>
      <c r="N296" s="8">
        <v>0</v>
      </c>
      <c r="O296" s="8">
        <v>1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5">
        <v>202030032</v>
      </c>
    </row>
    <row r="297" spans="1:21" hidden="1" x14ac:dyDescent="0.25">
      <c r="A297" s="8" t="s">
        <v>5018</v>
      </c>
      <c r="B297" s="2" t="s">
        <v>714</v>
      </c>
      <c r="C297" s="2" t="s">
        <v>41</v>
      </c>
      <c r="D297" s="2" t="s">
        <v>38</v>
      </c>
      <c r="E297" s="2" t="s">
        <v>33</v>
      </c>
      <c r="F297" s="8" t="s">
        <v>24</v>
      </c>
      <c r="G297" s="8">
        <v>1</v>
      </c>
      <c r="H297" s="8">
        <v>1</v>
      </c>
      <c r="I297" s="8">
        <v>1</v>
      </c>
      <c r="J297" s="8">
        <v>1</v>
      </c>
      <c r="K297" s="8">
        <v>1</v>
      </c>
      <c r="L297" s="8">
        <v>1</v>
      </c>
      <c r="M297" s="8">
        <v>0</v>
      </c>
      <c r="N297" s="8">
        <v>0</v>
      </c>
      <c r="O297" s="8">
        <v>1</v>
      </c>
      <c r="P297" s="8">
        <v>1</v>
      </c>
      <c r="Q297" s="8">
        <v>0</v>
      </c>
      <c r="R297" s="8">
        <v>0</v>
      </c>
      <c r="S297" s="8">
        <v>0</v>
      </c>
      <c r="T297" s="8">
        <v>0</v>
      </c>
      <c r="U297" s="5">
        <v>202030040</v>
      </c>
    </row>
    <row r="298" spans="1:21" hidden="1" x14ac:dyDescent="0.25">
      <c r="A298" s="8" t="s">
        <v>5018</v>
      </c>
      <c r="B298" s="2" t="s">
        <v>715</v>
      </c>
      <c r="C298" s="2" t="s">
        <v>41</v>
      </c>
      <c r="D298" s="2" t="s">
        <v>38</v>
      </c>
      <c r="E298" s="2" t="s">
        <v>33</v>
      </c>
      <c r="F298" s="8" t="s">
        <v>24</v>
      </c>
      <c r="G298" s="8">
        <v>1</v>
      </c>
      <c r="H298" s="8">
        <v>1</v>
      </c>
      <c r="I298" s="8">
        <v>1</v>
      </c>
      <c r="J298" s="8">
        <v>0</v>
      </c>
      <c r="K298" s="8">
        <v>1</v>
      </c>
      <c r="L298" s="8">
        <v>1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0</v>
      </c>
      <c r="T298" s="8">
        <v>0</v>
      </c>
      <c r="U298" s="5">
        <v>202030059</v>
      </c>
    </row>
    <row r="299" spans="1:21" hidden="1" x14ac:dyDescent="0.25">
      <c r="A299" s="8" t="s">
        <v>5018</v>
      </c>
      <c r="B299" s="2" t="s">
        <v>716</v>
      </c>
      <c r="C299" s="2" t="s">
        <v>41</v>
      </c>
      <c r="D299" s="2" t="s">
        <v>38</v>
      </c>
      <c r="E299" s="2" t="s">
        <v>33</v>
      </c>
      <c r="F299" s="8" t="s">
        <v>24</v>
      </c>
      <c r="G299" s="8">
        <v>1</v>
      </c>
      <c r="H299" s="8">
        <v>1</v>
      </c>
      <c r="I299" s="8">
        <v>1</v>
      </c>
      <c r="J299" s="8">
        <v>1</v>
      </c>
      <c r="K299" s="8">
        <v>1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5">
        <v>202030067</v>
      </c>
    </row>
    <row r="300" spans="1:21" hidden="1" x14ac:dyDescent="0.25">
      <c r="A300" s="8" t="s">
        <v>5018</v>
      </c>
      <c r="B300" s="2" t="s">
        <v>717</v>
      </c>
      <c r="C300" s="2" t="s">
        <v>41</v>
      </c>
      <c r="D300" s="2" t="s">
        <v>38</v>
      </c>
      <c r="E300" s="2" t="s">
        <v>33</v>
      </c>
      <c r="F300" s="8" t="s">
        <v>24</v>
      </c>
      <c r="G300" s="8">
        <v>1</v>
      </c>
      <c r="H300" s="8">
        <v>1</v>
      </c>
      <c r="I300" s="8">
        <v>1</v>
      </c>
      <c r="J300" s="8">
        <v>1</v>
      </c>
      <c r="K300" s="8">
        <v>1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5">
        <v>202030075</v>
      </c>
    </row>
    <row r="301" spans="1:21" hidden="1" x14ac:dyDescent="0.25">
      <c r="A301" s="8" t="s">
        <v>5018</v>
      </c>
      <c r="B301" s="2" t="s">
        <v>718</v>
      </c>
      <c r="C301" s="2" t="s">
        <v>41</v>
      </c>
      <c r="D301" s="2" t="s">
        <v>38</v>
      </c>
      <c r="E301" s="2" t="s">
        <v>33</v>
      </c>
      <c r="F301" s="8" t="s">
        <v>24</v>
      </c>
      <c r="G301" s="8">
        <v>1</v>
      </c>
      <c r="H301" s="8">
        <v>1</v>
      </c>
      <c r="I301" s="8">
        <v>1</v>
      </c>
      <c r="J301" s="8">
        <v>1</v>
      </c>
      <c r="K301" s="8">
        <v>1</v>
      </c>
      <c r="L301" s="8">
        <v>1</v>
      </c>
      <c r="M301" s="8">
        <v>0</v>
      </c>
      <c r="N301" s="8">
        <v>0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5">
        <v>202030083</v>
      </c>
    </row>
    <row r="302" spans="1:21" hidden="1" x14ac:dyDescent="0.25">
      <c r="A302" s="8" t="s">
        <v>5018</v>
      </c>
      <c r="B302" s="2" t="s">
        <v>719</v>
      </c>
      <c r="C302" s="2" t="s">
        <v>41</v>
      </c>
      <c r="D302" s="2" t="s">
        <v>38</v>
      </c>
      <c r="E302" s="2" t="s">
        <v>33</v>
      </c>
      <c r="F302" s="8" t="s">
        <v>24</v>
      </c>
      <c r="G302" s="8">
        <v>1</v>
      </c>
      <c r="H302" s="8">
        <v>1</v>
      </c>
      <c r="I302" s="8">
        <v>1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5">
        <v>202030091</v>
      </c>
    </row>
    <row r="303" spans="1:21" hidden="1" x14ac:dyDescent="0.25">
      <c r="A303" s="8" t="s">
        <v>5018</v>
      </c>
      <c r="B303" s="2" t="s">
        <v>720</v>
      </c>
      <c r="C303" s="2" t="s">
        <v>41</v>
      </c>
      <c r="D303" s="2" t="s">
        <v>38</v>
      </c>
      <c r="E303" s="2" t="s">
        <v>33</v>
      </c>
      <c r="F303" s="8" t="s">
        <v>24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1</v>
      </c>
      <c r="M303" s="8">
        <v>0</v>
      </c>
      <c r="N303" s="8">
        <v>0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5">
        <v>202030105</v>
      </c>
    </row>
    <row r="304" spans="1:21" hidden="1" x14ac:dyDescent="0.25">
      <c r="A304" s="8" t="s">
        <v>5018</v>
      </c>
      <c r="B304" s="2" t="s">
        <v>721</v>
      </c>
      <c r="C304" s="2" t="s">
        <v>41</v>
      </c>
      <c r="D304" s="2" t="s">
        <v>38</v>
      </c>
      <c r="E304" s="2" t="s">
        <v>33</v>
      </c>
      <c r="F304" s="8" t="s">
        <v>24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1</v>
      </c>
      <c r="M304" s="8">
        <v>0</v>
      </c>
      <c r="N304" s="8">
        <v>0</v>
      </c>
      <c r="O304" s="8">
        <v>1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5">
        <v>202030113</v>
      </c>
    </row>
    <row r="305" spans="1:21" hidden="1" x14ac:dyDescent="0.25">
      <c r="A305" s="8" t="s">
        <v>5018</v>
      </c>
      <c r="B305" s="2" t="s">
        <v>722</v>
      </c>
      <c r="C305" s="2" t="s">
        <v>41</v>
      </c>
      <c r="D305" s="2" t="s">
        <v>38</v>
      </c>
      <c r="E305" s="2" t="s">
        <v>33</v>
      </c>
      <c r="F305" s="8" t="s">
        <v>24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0</v>
      </c>
      <c r="T305" s="8">
        <v>0</v>
      </c>
      <c r="U305" s="5">
        <v>202030121</v>
      </c>
    </row>
    <row r="306" spans="1:21" hidden="1" x14ac:dyDescent="0.25">
      <c r="A306" s="8" t="s">
        <v>5018</v>
      </c>
      <c r="B306" s="2" t="s">
        <v>723</v>
      </c>
      <c r="C306" s="2" t="s">
        <v>41</v>
      </c>
      <c r="D306" s="2" t="s">
        <v>38</v>
      </c>
      <c r="E306" s="2" t="s">
        <v>33</v>
      </c>
      <c r="F306" s="8" t="s">
        <v>24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1</v>
      </c>
      <c r="M306" s="8">
        <v>0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5">
        <v>202030130</v>
      </c>
    </row>
    <row r="307" spans="1:21" hidden="1" x14ac:dyDescent="0.25">
      <c r="A307" s="8" t="s">
        <v>5018</v>
      </c>
      <c r="B307" s="2" t="s">
        <v>724</v>
      </c>
      <c r="C307" s="2" t="s">
        <v>41</v>
      </c>
      <c r="D307" s="2" t="s">
        <v>38</v>
      </c>
      <c r="E307" s="2" t="s">
        <v>33</v>
      </c>
      <c r="F307" s="8" t="s">
        <v>24</v>
      </c>
      <c r="G307" s="8">
        <v>1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0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5">
        <v>202030148</v>
      </c>
    </row>
    <row r="308" spans="1:21" hidden="1" x14ac:dyDescent="0.25">
      <c r="A308" s="8" t="s">
        <v>5018</v>
      </c>
      <c r="B308" s="2" t="s">
        <v>725</v>
      </c>
      <c r="C308" s="2" t="s">
        <v>41</v>
      </c>
      <c r="D308" s="2" t="s">
        <v>38</v>
      </c>
      <c r="E308" s="2" t="s">
        <v>33</v>
      </c>
      <c r="F308" s="8" t="s">
        <v>24</v>
      </c>
      <c r="G308" s="8">
        <v>1</v>
      </c>
      <c r="H308" s="8">
        <v>1</v>
      </c>
      <c r="I308" s="8">
        <v>1</v>
      </c>
      <c r="J308" s="8">
        <v>1</v>
      </c>
      <c r="K308" s="8">
        <v>1</v>
      </c>
      <c r="L308" s="8">
        <v>1</v>
      </c>
      <c r="M308" s="8">
        <v>0</v>
      </c>
      <c r="N308" s="8">
        <v>0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5">
        <v>202030156</v>
      </c>
    </row>
    <row r="309" spans="1:21" hidden="1" x14ac:dyDescent="0.25">
      <c r="A309" s="8" t="s">
        <v>5018</v>
      </c>
      <c r="B309" s="2" t="s">
        <v>726</v>
      </c>
      <c r="C309" s="2" t="s">
        <v>41</v>
      </c>
      <c r="D309" s="2" t="s">
        <v>38</v>
      </c>
      <c r="E309" s="2" t="s">
        <v>33</v>
      </c>
      <c r="F309" s="8" t="s">
        <v>24</v>
      </c>
      <c r="G309" s="8">
        <v>1</v>
      </c>
      <c r="H309" s="8">
        <v>1</v>
      </c>
      <c r="I309" s="8">
        <v>1</v>
      </c>
      <c r="J309" s="8">
        <v>1</v>
      </c>
      <c r="K309" s="8">
        <v>1</v>
      </c>
      <c r="L309" s="8">
        <v>1</v>
      </c>
      <c r="M309" s="8">
        <v>0</v>
      </c>
      <c r="N309" s="8">
        <v>0</v>
      </c>
      <c r="O309" s="8">
        <v>1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5">
        <v>202030164</v>
      </c>
    </row>
    <row r="310" spans="1:21" hidden="1" x14ac:dyDescent="0.25">
      <c r="A310" s="8" t="s">
        <v>5018</v>
      </c>
      <c r="B310" s="2" t="s">
        <v>727</v>
      </c>
      <c r="C310" s="2" t="s">
        <v>41</v>
      </c>
      <c r="D310" s="2" t="s">
        <v>38</v>
      </c>
      <c r="E310" s="2" t="s">
        <v>33</v>
      </c>
      <c r="F310" s="8" t="s">
        <v>24</v>
      </c>
      <c r="G310" s="8">
        <v>0</v>
      </c>
      <c r="H310" s="8">
        <v>1</v>
      </c>
      <c r="I310" s="8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8">
        <v>0</v>
      </c>
      <c r="R310" s="8">
        <v>0</v>
      </c>
      <c r="S310" s="8">
        <v>0</v>
      </c>
      <c r="T310" s="8">
        <v>0</v>
      </c>
      <c r="U310" s="5">
        <v>202030172</v>
      </c>
    </row>
    <row r="311" spans="1:21" hidden="1" x14ac:dyDescent="0.25">
      <c r="A311" s="8" t="s">
        <v>5018</v>
      </c>
      <c r="B311" s="2" t="s">
        <v>728</v>
      </c>
      <c r="C311" s="2" t="s">
        <v>41</v>
      </c>
      <c r="D311" s="2" t="s">
        <v>38</v>
      </c>
      <c r="E311" s="2" t="s">
        <v>33</v>
      </c>
      <c r="F311" s="8" t="s">
        <v>24</v>
      </c>
      <c r="G311" s="8">
        <v>1</v>
      </c>
      <c r="H311" s="8">
        <v>1</v>
      </c>
      <c r="I311" s="8">
        <v>1</v>
      </c>
      <c r="J311" s="8">
        <v>1</v>
      </c>
      <c r="K311" s="8">
        <v>1</v>
      </c>
      <c r="L311" s="8">
        <v>1</v>
      </c>
      <c r="M311" s="8">
        <v>0</v>
      </c>
      <c r="N311" s="8">
        <v>0</v>
      </c>
      <c r="O311" s="8">
        <v>1</v>
      </c>
      <c r="P311" s="8">
        <v>1</v>
      </c>
      <c r="Q311" s="8">
        <v>0</v>
      </c>
      <c r="R311" s="8">
        <v>0</v>
      </c>
      <c r="S311" s="8">
        <v>0</v>
      </c>
      <c r="T311" s="8">
        <v>0</v>
      </c>
      <c r="U311" s="5">
        <v>202030180</v>
      </c>
    </row>
    <row r="312" spans="1:21" hidden="1" x14ac:dyDescent="0.25">
      <c r="A312" s="8" t="s">
        <v>5018</v>
      </c>
      <c r="B312" s="2" t="s">
        <v>729</v>
      </c>
      <c r="C312" s="2" t="s">
        <v>41</v>
      </c>
      <c r="D312" s="2" t="s">
        <v>38</v>
      </c>
      <c r="E312" s="2" t="s">
        <v>33</v>
      </c>
      <c r="F312" s="8" t="s">
        <v>24</v>
      </c>
      <c r="G312" s="8">
        <v>1</v>
      </c>
      <c r="H312" s="8">
        <v>1</v>
      </c>
      <c r="I312" s="8">
        <v>1</v>
      </c>
      <c r="J312" s="8">
        <v>1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5">
        <v>202030199</v>
      </c>
    </row>
    <row r="313" spans="1:21" hidden="1" x14ac:dyDescent="0.25">
      <c r="A313" s="8" t="s">
        <v>5018</v>
      </c>
      <c r="B313" s="2" t="s">
        <v>730</v>
      </c>
      <c r="C313" s="2" t="s">
        <v>41</v>
      </c>
      <c r="D313" s="2" t="s">
        <v>38</v>
      </c>
      <c r="E313" s="2" t="s">
        <v>33</v>
      </c>
      <c r="F313" s="8" t="s">
        <v>24</v>
      </c>
      <c r="G313" s="8">
        <v>1</v>
      </c>
      <c r="H313" s="8">
        <v>1</v>
      </c>
      <c r="I313" s="8">
        <v>1</v>
      </c>
      <c r="J313" s="8">
        <v>1</v>
      </c>
      <c r="K313" s="8">
        <v>1</v>
      </c>
      <c r="L313" s="8">
        <v>1</v>
      </c>
      <c r="M313" s="8">
        <v>0</v>
      </c>
      <c r="N313" s="8">
        <v>0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5">
        <v>202030202</v>
      </c>
    </row>
    <row r="314" spans="1:21" hidden="1" x14ac:dyDescent="0.25">
      <c r="A314" s="8" t="s">
        <v>5018</v>
      </c>
      <c r="B314" s="2" t="s">
        <v>731</v>
      </c>
      <c r="C314" s="2" t="s">
        <v>41</v>
      </c>
      <c r="D314" s="2" t="s">
        <v>38</v>
      </c>
      <c r="E314" s="2" t="s">
        <v>33</v>
      </c>
      <c r="F314" s="8" t="s">
        <v>36</v>
      </c>
      <c r="G314" s="8">
        <v>1</v>
      </c>
      <c r="H314" s="8">
        <v>0</v>
      </c>
      <c r="I314" s="8">
        <v>0</v>
      </c>
      <c r="J314" s="8">
        <v>0</v>
      </c>
      <c r="K314" s="8">
        <v>1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5">
        <v>202030210</v>
      </c>
    </row>
    <row r="315" spans="1:21" hidden="1" x14ac:dyDescent="0.25">
      <c r="A315" s="8" t="s">
        <v>5018</v>
      </c>
      <c r="B315" s="2" t="s">
        <v>732</v>
      </c>
      <c r="C315" s="2" t="s">
        <v>41</v>
      </c>
      <c r="D315" s="2" t="s">
        <v>38</v>
      </c>
      <c r="E315" s="2" t="s">
        <v>33</v>
      </c>
      <c r="F315" s="8" t="s">
        <v>24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1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5">
        <v>202030229</v>
      </c>
    </row>
    <row r="316" spans="1:21" hidden="1" x14ac:dyDescent="0.25">
      <c r="A316" s="8" t="s">
        <v>5018</v>
      </c>
      <c r="B316" s="2" t="s">
        <v>733</v>
      </c>
      <c r="C316" s="2" t="s">
        <v>41</v>
      </c>
      <c r="D316" s="2" t="s">
        <v>38</v>
      </c>
      <c r="E316" s="2" t="s">
        <v>33</v>
      </c>
      <c r="F316" s="8" t="s">
        <v>24</v>
      </c>
      <c r="G316" s="8">
        <v>1</v>
      </c>
      <c r="H316" s="8">
        <v>1</v>
      </c>
      <c r="I316" s="8">
        <v>0</v>
      </c>
      <c r="J316" s="8">
        <v>0</v>
      </c>
      <c r="K316" s="8">
        <v>1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5">
        <v>202030237</v>
      </c>
    </row>
    <row r="317" spans="1:21" hidden="1" x14ac:dyDescent="0.25">
      <c r="A317" s="8" t="s">
        <v>5018</v>
      </c>
      <c r="B317" s="2" t="s">
        <v>734</v>
      </c>
      <c r="C317" s="2" t="s">
        <v>41</v>
      </c>
      <c r="D317" s="2" t="s">
        <v>38</v>
      </c>
      <c r="E317" s="2" t="s">
        <v>33</v>
      </c>
      <c r="F317" s="8" t="s">
        <v>23</v>
      </c>
      <c r="G317" s="8">
        <v>1</v>
      </c>
      <c r="H317" s="8">
        <v>1</v>
      </c>
      <c r="I317" s="8">
        <v>1</v>
      </c>
      <c r="J317" s="8">
        <v>1</v>
      </c>
      <c r="K317" s="8">
        <v>1</v>
      </c>
      <c r="L317" s="8">
        <v>1</v>
      </c>
      <c r="M317" s="8">
        <v>0</v>
      </c>
      <c r="N317" s="8">
        <v>0</v>
      </c>
      <c r="O317" s="8">
        <v>1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5">
        <v>202030245</v>
      </c>
    </row>
    <row r="318" spans="1:21" hidden="1" x14ac:dyDescent="0.25">
      <c r="A318" s="8" t="s">
        <v>5018</v>
      </c>
      <c r="B318" s="2" t="s">
        <v>735</v>
      </c>
      <c r="C318" s="2" t="s">
        <v>41</v>
      </c>
      <c r="D318" s="2" t="s">
        <v>38</v>
      </c>
      <c r="E318" s="2" t="s">
        <v>33</v>
      </c>
      <c r="F318" s="8" t="s">
        <v>24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0</v>
      </c>
      <c r="N318" s="8">
        <v>0</v>
      </c>
      <c r="O318" s="8">
        <v>1</v>
      </c>
      <c r="P318" s="8">
        <v>1</v>
      </c>
      <c r="Q318" s="8">
        <v>0</v>
      </c>
      <c r="R318" s="8">
        <v>0</v>
      </c>
      <c r="S318" s="8">
        <v>0</v>
      </c>
      <c r="T318" s="8">
        <v>0</v>
      </c>
      <c r="U318" s="5">
        <v>202030253</v>
      </c>
    </row>
    <row r="319" spans="1:21" hidden="1" x14ac:dyDescent="0.25">
      <c r="A319" s="8" t="s">
        <v>5018</v>
      </c>
      <c r="B319" s="2" t="s">
        <v>736</v>
      </c>
      <c r="C319" s="2" t="s">
        <v>41</v>
      </c>
      <c r="D319" s="2" t="s">
        <v>38</v>
      </c>
      <c r="E319" s="2" t="s">
        <v>33</v>
      </c>
      <c r="F319" s="8" t="s">
        <v>24</v>
      </c>
      <c r="G319" s="8">
        <v>1</v>
      </c>
      <c r="H319" s="8">
        <v>0</v>
      </c>
      <c r="I319" s="8">
        <v>0</v>
      </c>
      <c r="J319" s="8">
        <v>1</v>
      </c>
      <c r="K319" s="8">
        <v>1</v>
      </c>
      <c r="L319" s="8">
        <v>1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5">
        <v>202030261</v>
      </c>
    </row>
    <row r="320" spans="1:21" hidden="1" x14ac:dyDescent="0.25">
      <c r="A320" s="8" t="s">
        <v>5018</v>
      </c>
      <c r="B320" s="2" t="s">
        <v>737</v>
      </c>
      <c r="C320" s="2" t="s">
        <v>41</v>
      </c>
      <c r="D320" s="2" t="s">
        <v>38</v>
      </c>
      <c r="E320" s="2" t="s">
        <v>33</v>
      </c>
      <c r="F320" s="8" t="s">
        <v>24</v>
      </c>
      <c r="G320" s="8">
        <v>1</v>
      </c>
      <c r="H320" s="8">
        <v>1</v>
      </c>
      <c r="I320" s="8">
        <v>1</v>
      </c>
      <c r="J320" s="8">
        <v>1</v>
      </c>
      <c r="K320" s="8">
        <v>1</v>
      </c>
      <c r="L320" s="8">
        <v>1</v>
      </c>
      <c r="M320" s="8">
        <v>0</v>
      </c>
      <c r="N320" s="8">
        <v>0</v>
      </c>
      <c r="O320" s="8">
        <v>1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5">
        <v>202030270</v>
      </c>
    </row>
    <row r="321" spans="1:21" hidden="1" x14ac:dyDescent="0.25">
      <c r="A321" s="8" t="s">
        <v>5018</v>
      </c>
      <c r="B321" s="2" t="s">
        <v>738</v>
      </c>
      <c r="C321" s="2" t="s">
        <v>41</v>
      </c>
      <c r="D321" s="2" t="s">
        <v>38</v>
      </c>
      <c r="E321" s="2" t="s">
        <v>33</v>
      </c>
      <c r="F321" s="8" t="s">
        <v>24</v>
      </c>
      <c r="G321" s="8">
        <v>1</v>
      </c>
      <c r="H321" s="8">
        <v>1</v>
      </c>
      <c r="I321" s="8">
        <v>1</v>
      </c>
      <c r="J321" s="8">
        <v>1</v>
      </c>
      <c r="K321" s="8">
        <v>1</v>
      </c>
      <c r="L321" s="8">
        <v>1</v>
      </c>
      <c r="M321" s="8">
        <v>0</v>
      </c>
      <c r="N321" s="8">
        <v>0</v>
      </c>
      <c r="O321" s="8">
        <v>1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5">
        <v>202030288</v>
      </c>
    </row>
    <row r="322" spans="1:21" hidden="1" x14ac:dyDescent="0.25">
      <c r="A322" s="8" t="s">
        <v>5018</v>
      </c>
      <c r="B322" s="2" t="s">
        <v>739</v>
      </c>
      <c r="C322" s="2" t="s">
        <v>41</v>
      </c>
      <c r="D322" s="2" t="s">
        <v>38</v>
      </c>
      <c r="E322" s="2" t="s">
        <v>33</v>
      </c>
      <c r="F322" s="8" t="s">
        <v>24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1</v>
      </c>
      <c r="M322" s="8">
        <v>0</v>
      </c>
      <c r="N322" s="8">
        <v>0</v>
      </c>
      <c r="O322" s="8">
        <v>1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5">
        <v>202030296</v>
      </c>
    </row>
    <row r="323" spans="1:21" hidden="1" x14ac:dyDescent="0.25">
      <c r="A323" s="8" t="s">
        <v>5018</v>
      </c>
      <c r="B323" s="2" t="s">
        <v>740</v>
      </c>
      <c r="C323" s="2" t="s">
        <v>41</v>
      </c>
      <c r="D323" s="2" t="s">
        <v>38</v>
      </c>
      <c r="E323" s="2" t="s">
        <v>33</v>
      </c>
      <c r="F323" s="8" t="s">
        <v>24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0</v>
      </c>
      <c r="N323" s="8">
        <v>0</v>
      </c>
      <c r="O323" s="8">
        <v>1</v>
      </c>
      <c r="P323" s="8">
        <v>1</v>
      </c>
      <c r="Q323" s="8">
        <v>0</v>
      </c>
      <c r="R323" s="8">
        <v>1</v>
      </c>
      <c r="S323" s="8">
        <v>1</v>
      </c>
      <c r="T323" s="8">
        <v>0</v>
      </c>
      <c r="U323" s="5">
        <v>202030300</v>
      </c>
    </row>
    <row r="324" spans="1:21" hidden="1" x14ac:dyDescent="0.25">
      <c r="A324" s="8" t="s">
        <v>5018</v>
      </c>
      <c r="B324" s="2" t="s">
        <v>741</v>
      </c>
      <c r="C324" s="2" t="s">
        <v>41</v>
      </c>
      <c r="D324" s="2" t="s">
        <v>38</v>
      </c>
      <c r="E324" s="2" t="s">
        <v>33</v>
      </c>
      <c r="F324" s="8" t="s">
        <v>24</v>
      </c>
      <c r="G324" s="8">
        <v>1</v>
      </c>
      <c r="H324" s="8">
        <v>1</v>
      </c>
      <c r="I324" s="8">
        <v>1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5">
        <v>202030318</v>
      </c>
    </row>
    <row r="325" spans="1:21" hidden="1" x14ac:dyDescent="0.25">
      <c r="A325" s="8" t="s">
        <v>5018</v>
      </c>
      <c r="B325" s="2" t="s">
        <v>742</v>
      </c>
      <c r="C325" s="2" t="s">
        <v>41</v>
      </c>
      <c r="D325" s="2" t="s">
        <v>38</v>
      </c>
      <c r="E325" s="2" t="s">
        <v>33</v>
      </c>
      <c r="F325" s="8" t="s">
        <v>24</v>
      </c>
      <c r="G325" s="8">
        <v>1</v>
      </c>
      <c r="H325" s="8">
        <v>1</v>
      </c>
      <c r="I325" s="8">
        <v>1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5">
        <v>202030326</v>
      </c>
    </row>
    <row r="326" spans="1:21" hidden="1" x14ac:dyDescent="0.25">
      <c r="A326" s="8" t="s">
        <v>5018</v>
      </c>
      <c r="B326" s="2" t="s">
        <v>743</v>
      </c>
      <c r="C326" s="2" t="s">
        <v>41</v>
      </c>
      <c r="D326" s="2" t="s">
        <v>38</v>
      </c>
      <c r="E326" s="2" t="s">
        <v>33</v>
      </c>
      <c r="F326" s="8" t="s">
        <v>24</v>
      </c>
      <c r="G326" s="8">
        <v>1</v>
      </c>
      <c r="H326" s="8">
        <v>1</v>
      </c>
      <c r="I326" s="8">
        <v>1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5">
        <v>202030334</v>
      </c>
    </row>
    <row r="327" spans="1:21" hidden="1" x14ac:dyDescent="0.25">
      <c r="A327" s="8" t="s">
        <v>5018</v>
      </c>
      <c r="B327" s="2" t="s">
        <v>744</v>
      </c>
      <c r="C327" s="2" t="s">
        <v>41</v>
      </c>
      <c r="D327" s="2" t="s">
        <v>38</v>
      </c>
      <c r="E327" s="2" t="s">
        <v>33</v>
      </c>
      <c r="F327" s="8" t="s">
        <v>24</v>
      </c>
      <c r="G327" s="8">
        <v>1</v>
      </c>
      <c r="H327" s="8">
        <v>1</v>
      </c>
      <c r="I327" s="8">
        <v>1</v>
      </c>
      <c r="J327" s="8">
        <v>1</v>
      </c>
      <c r="K327" s="8">
        <v>1</v>
      </c>
      <c r="L327" s="8">
        <v>1</v>
      </c>
      <c r="M327" s="8">
        <v>0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5">
        <v>202030342</v>
      </c>
    </row>
    <row r="328" spans="1:21" hidden="1" x14ac:dyDescent="0.25">
      <c r="A328" s="8" t="s">
        <v>5018</v>
      </c>
      <c r="B328" s="2" t="s">
        <v>745</v>
      </c>
      <c r="C328" s="2" t="s">
        <v>41</v>
      </c>
      <c r="D328" s="2" t="s">
        <v>38</v>
      </c>
      <c r="E328" s="2" t="s">
        <v>33</v>
      </c>
      <c r="F328" s="8" t="s">
        <v>24</v>
      </c>
      <c r="G328" s="8">
        <v>1</v>
      </c>
      <c r="H328" s="8">
        <v>1</v>
      </c>
      <c r="I328" s="8">
        <v>1</v>
      </c>
      <c r="J328" s="8">
        <v>1</v>
      </c>
      <c r="K328" s="8">
        <v>1</v>
      </c>
      <c r="L328" s="8">
        <v>1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  <c r="R328" s="8">
        <v>0</v>
      </c>
      <c r="S328" s="8">
        <v>0</v>
      </c>
      <c r="T328" s="8">
        <v>0</v>
      </c>
      <c r="U328" s="5">
        <v>202030350</v>
      </c>
    </row>
    <row r="329" spans="1:21" hidden="1" x14ac:dyDescent="0.25">
      <c r="A329" s="8" t="s">
        <v>5018</v>
      </c>
      <c r="B329" s="2" t="s">
        <v>746</v>
      </c>
      <c r="C329" s="2" t="s">
        <v>41</v>
      </c>
      <c r="D329" s="2" t="s">
        <v>38</v>
      </c>
      <c r="E329" s="2" t="s">
        <v>33</v>
      </c>
      <c r="F329" s="8" t="s">
        <v>24</v>
      </c>
      <c r="G329" s="8">
        <v>1</v>
      </c>
      <c r="H329" s="8">
        <v>1</v>
      </c>
      <c r="I329" s="8">
        <v>1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5">
        <v>202030369</v>
      </c>
    </row>
    <row r="330" spans="1:21" hidden="1" x14ac:dyDescent="0.25">
      <c r="A330" s="8" t="s">
        <v>5018</v>
      </c>
      <c r="B330" s="2" t="s">
        <v>747</v>
      </c>
      <c r="C330" s="2" t="s">
        <v>41</v>
      </c>
      <c r="D330" s="2" t="s">
        <v>38</v>
      </c>
      <c r="E330" s="2" t="s">
        <v>33</v>
      </c>
      <c r="F330" s="8" t="s">
        <v>24</v>
      </c>
      <c r="G330" s="8">
        <v>1</v>
      </c>
      <c r="H330" s="8">
        <v>1</v>
      </c>
      <c r="I330" s="8">
        <v>1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5">
        <v>202030377</v>
      </c>
    </row>
    <row r="331" spans="1:21" hidden="1" x14ac:dyDescent="0.25">
      <c r="A331" s="8" t="s">
        <v>5018</v>
      </c>
      <c r="B331" s="2" t="s">
        <v>748</v>
      </c>
      <c r="C331" s="2" t="s">
        <v>41</v>
      </c>
      <c r="D331" s="2" t="s">
        <v>38</v>
      </c>
      <c r="E331" s="2" t="s">
        <v>33</v>
      </c>
      <c r="F331" s="8" t="s">
        <v>24</v>
      </c>
      <c r="G331" s="8">
        <v>1</v>
      </c>
      <c r="H331" s="8">
        <v>1</v>
      </c>
      <c r="I331" s="8">
        <v>1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5">
        <v>202030385</v>
      </c>
    </row>
    <row r="332" spans="1:21" hidden="1" x14ac:dyDescent="0.25">
      <c r="A332" s="8" t="s">
        <v>5018</v>
      </c>
      <c r="B332" s="2" t="s">
        <v>749</v>
      </c>
      <c r="C332" s="2" t="s">
        <v>41</v>
      </c>
      <c r="D332" s="2" t="s">
        <v>38</v>
      </c>
      <c r="E332" s="2" t="s">
        <v>33</v>
      </c>
      <c r="F332" s="8" t="s">
        <v>24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1</v>
      </c>
      <c r="Q332" s="8">
        <v>0</v>
      </c>
      <c r="R332" s="8">
        <v>0</v>
      </c>
      <c r="S332" s="8">
        <v>0</v>
      </c>
      <c r="T332" s="8">
        <v>0</v>
      </c>
      <c r="U332" s="5">
        <v>202030393</v>
      </c>
    </row>
    <row r="333" spans="1:21" hidden="1" x14ac:dyDescent="0.25">
      <c r="A333" s="8" t="s">
        <v>5018</v>
      </c>
      <c r="B333" s="2" t="s">
        <v>750</v>
      </c>
      <c r="C333" s="2" t="s">
        <v>41</v>
      </c>
      <c r="D333" s="2" t="s">
        <v>38</v>
      </c>
      <c r="E333" s="2" t="s">
        <v>33</v>
      </c>
      <c r="F333" s="8" t="s">
        <v>24</v>
      </c>
      <c r="G333" s="8">
        <v>1</v>
      </c>
      <c r="H333" s="8">
        <v>1</v>
      </c>
      <c r="I333" s="8">
        <v>1</v>
      </c>
      <c r="J333" s="8">
        <v>1</v>
      </c>
      <c r="K333" s="8">
        <v>1</v>
      </c>
      <c r="L333" s="8">
        <v>1</v>
      </c>
      <c r="M333" s="8">
        <v>0</v>
      </c>
      <c r="N333" s="8">
        <v>0</v>
      </c>
      <c r="O333" s="8">
        <v>1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5">
        <v>202030407</v>
      </c>
    </row>
    <row r="334" spans="1:21" hidden="1" x14ac:dyDescent="0.25">
      <c r="A334" s="8" t="s">
        <v>5018</v>
      </c>
      <c r="B334" s="2" t="s">
        <v>751</v>
      </c>
      <c r="C334" s="2" t="s">
        <v>41</v>
      </c>
      <c r="D334" s="2" t="s">
        <v>38</v>
      </c>
      <c r="E334" s="2" t="s">
        <v>33</v>
      </c>
      <c r="F334" s="8" t="s">
        <v>24</v>
      </c>
      <c r="G334" s="8">
        <v>1</v>
      </c>
      <c r="H334" s="8">
        <v>1</v>
      </c>
      <c r="I334" s="8">
        <v>1</v>
      </c>
      <c r="J334" s="8">
        <v>1</v>
      </c>
      <c r="K334" s="8">
        <v>1</v>
      </c>
      <c r="L334" s="8">
        <v>1</v>
      </c>
      <c r="M334" s="8">
        <v>0</v>
      </c>
      <c r="N334" s="8">
        <v>0</v>
      </c>
      <c r="O334" s="8">
        <v>1</v>
      </c>
      <c r="P334" s="8">
        <v>1</v>
      </c>
      <c r="Q334" s="8">
        <v>0</v>
      </c>
      <c r="R334" s="8">
        <v>0</v>
      </c>
      <c r="S334" s="8">
        <v>0</v>
      </c>
      <c r="T334" s="8">
        <v>0</v>
      </c>
      <c r="U334" s="5">
        <v>202030415</v>
      </c>
    </row>
    <row r="335" spans="1:21" hidden="1" x14ac:dyDescent="0.25">
      <c r="A335" s="8" t="s">
        <v>5018</v>
      </c>
      <c r="B335" s="2" t="s">
        <v>752</v>
      </c>
      <c r="C335" s="2" t="s">
        <v>41</v>
      </c>
      <c r="D335" s="2" t="s">
        <v>38</v>
      </c>
      <c r="E335" s="2" t="s">
        <v>33</v>
      </c>
      <c r="F335" s="8" t="s">
        <v>24</v>
      </c>
      <c r="G335" s="8">
        <v>1</v>
      </c>
      <c r="H335" s="8">
        <v>1</v>
      </c>
      <c r="I335" s="8">
        <v>1</v>
      </c>
      <c r="J335" s="8">
        <v>1</v>
      </c>
      <c r="K335" s="8">
        <v>1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5">
        <v>202030423</v>
      </c>
    </row>
    <row r="336" spans="1:21" hidden="1" x14ac:dyDescent="0.25">
      <c r="A336" s="8" t="s">
        <v>5018</v>
      </c>
      <c r="B336" s="2" t="s">
        <v>753</v>
      </c>
      <c r="C336" s="2" t="s">
        <v>41</v>
      </c>
      <c r="D336" s="2" t="s">
        <v>38</v>
      </c>
      <c r="E336" s="2" t="s">
        <v>33</v>
      </c>
      <c r="F336" s="8" t="s">
        <v>24</v>
      </c>
      <c r="G336" s="8">
        <v>1</v>
      </c>
      <c r="H336" s="8">
        <v>1</v>
      </c>
      <c r="I336" s="8">
        <v>1</v>
      </c>
      <c r="J336" s="8">
        <v>1</v>
      </c>
      <c r="K336" s="8">
        <v>1</v>
      </c>
      <c r="L336" s="8">
        <v>1</v>
      </c>
      <c r="M336" s="8">
        <v>0</v>
      </c>
      <c r="N336" s="8">
        <v>0</v>
      </c>
      <c r="O336" s="8">
        <v>1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5">
        <v>202030431</v>
      </c>
    </row>
    <row r="337" spans="1:21" hidden="1" x14ac:dyDescent="0.25">
      <c r="A337" s="8" t="s">
        <v>5018</v>
      </c>
      <c r="B337" s="2" t="s">
        <v>754</v>
      </c>
      <c r="C337" s="2" t="s">
        <v>41</v>
      </c>
      <c r="D337" s="2" t="s">
        <v>38</v>
      </c>
      <c r="E337" s="2" t="s">
        <v>33</v>
      </c>
      <c r="F337" s="8" t="s">
        <v>24</v>
      </c>
      <c r="G337" s="8">
        <v>1</v>
      </c>
      <c r="H337" s="8">
        <v>1</v>
      </c>
      <c r="I337" s="8">
        <v>1</v>
      </c>
      <c r="J337" s="8">
        <v>1</v>
      </c>
      <c r="K337" s="8">
        <v>1</v>
      </c>
      <c r="L337" s="8">
        <v>1</v>
      </c>
      <c r="M337" s="8">
        <v>0</v>
      </c>
      <c r="N337" s="8">
        <v>0</v>
      </c>
      <c r="O337" s="8">
        <v>1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5">
        <v>202030440</v>
      </c>
    </row>
    <row r="338" spans="1:21" hidden="1" x14ac:dyDescent="0.25">
      <c r="A338" s="8" t="s">
        <v>5018</v>
      </c>
      <c r="B338" s="2" t="s">
        <v>755</v>
      </c>
      <c r="C338" s="2" t="s">
        <v>41</v>
      </c>
      <c r="D338" s="2" t="s">
        <v>38</v>
      </c>
      <c r="E338" s="2" t="s">
        <v>33</v>
      </c>
      <c r="F338" s="8" t="s">
        <v>24</v>
      </c>
      <c r="G338" s="8">
        <v>1</v>
      </c>
      <c r="H338" s="8">
        <v>1</v>
      </c>
      <c r="I338" s="8">
        <v>1</v>
      </c>
      <c r="J338" s="8">
        <v>1</v>
      </c>
      <c r="K338" s="8">
        <v>1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5">
        <v>202030458</v>
      </c>
    </row>
    <row r="339" spans="1:21" hidden="1" x14ac:dyDescent="0.25">
      <c r="A339" s="8" t="s">
        <v>5018</v>
      </c>
      <c r="B339" s="2" t="s">
        <v>756</v>
      </c>
      <c r="C339" s="2" t="s">
        <v>41</v>
      </c>
      <c r="D339" s="2" t="s">
        <v>38</v>
      </c>
      <c r="E339" s="2" t="s">
        <v>33</v>
      </c>
      <c r="F339" s="8" t="s">
        <v>24</v>
      </c>
      <c r="G339" s="8">
        <v>1</v>
      </c>
      <c r="H339" s="8">
        <v>1</v>
      </c>
      <c r="I339" s="8">
        <v>1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5">
        <v>202030466</v>
      </c>
    </row>
    <row r="340" spans="1:21" hidden="1" x14ac:dyDescent="0.25">
      <c r="A340" s="8" t="s">
        <v>5018</v>
      </c>
      <c r="B340" s="2" t="s">
        <v>757</v>
      </c>
      <c r="C340" s="2" t="s">
        <v>41</v>
      </c>
      <c r="D340" s="2" t="s">
        <v>38</v>
      </c>
      <c r="E340" s="2" t="s">
        <v>33</v>
      </c>
      <c r="F340" s="8" t="s">
        <v>24</v>
      </c>
      <c r="G340" s="8">
        <v>1</v>
      </c>
      <c r="H340" s="8">
        <v>1</v>
      </c>
      <c r="I340" s="8">
        <v>1</v>
      </c>
      <c r="J340" s="8">
        <v>1</v>
      </c>
      <c r="K340" s="8">
        <v>1</v>
      </c>
      <c r="L340" s="8">
        <v>1</v>
      </c>
      <c r="M340" s="8">
        <v>0</v>
      </c>
      <c r="N340" s="8">
        <v>0</v>
      </c>
      <c r="O340" s="8">
        <v>1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5">
        <v>202030474</v>
      </c>
    </row>
    <row r="341" spans="1:21" hidden="1" x14ac:dyDescent="0.25">
      <c r="A341" s="8" t="s">
        <v>5018</v>
      </c>
      <c r="B341" s="2" t="s">
        <v>758</v>
      </c>
      <c r="C341" s="2" t="s">
        <v>41</v>
      </c>
      <c r="D341" s="2" t="s">
        <v>38</v>
      </c>
      <c r="E341" s="2" t="s">
        <v>33</v>
      </c>
      <c r="F341" s="8" t="s">
        <v>24</v>
      </c>
      <c r="G341" s="8">
        <v>1</v>
      </c>
      <c r="H341" s="8">
        <v>1</v>
      </c>
      <c r="I341" s="8">
        <v>1</v>
      </c>
      <c r="J341" s="8">
        <v>1</v>
      </c>
      <c r="K341" s="8">
        <v>1</v>
      </c>
      <c r="L341" s="8">
        <v>1</v>
      </c>
      <c r="M341" s="8">
        <v>0</v>
      </c>
      <c r="N341" s="8">
        <v>0</v>
      </c>
      <c r="O341" s="8">
        <v>1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5">
        <v>202030482</v>
      </c>
    </row>
    <row r="342" spans="1:21" hidden="1" x14ac:dyDescent="0.25">
      <c r="A342" s="8" t="s">
        <v>5018</v>
      </c>
      <c r="B342" s="2" t="s">
        <v>759</v>
      </c>
      <c r="C342" s="2" t="s">
        <v>41</v>
      </c>
      <c r="D342" s="2" t="s">
        <v>38</v>
      </c>
      <c r="E342" s="2" t="s">
        <v>33</v>
      </c>
      <c r="F342" s="8" t="s">
        <v>24</v>
      </c>
      <c r="G342" s="8">
        <v>1</v>
      </c>
      <c r="H342" s="8">
        <v>1</v>
      </c>
      <c r="I342" s="8">
        <v>1</v>
      </c>
      <c r="J342" s="8">
        <v>1</v>
      </c>
      <c r="K342" s="8">
        <v>1</v>
      </c>
      <c r="L342" s="8">
        <v>1</v>
      </c>
      <c r="M342" s="8">
        <v>0</v>
      </c>
      <c r="N342" s="8">
        <v>0</v>
      </c>
      <c r="O342" s="8">
        <v>1</v>
      </c>
      <c r="P342" s="8">
        <v>1</v>
      </c>
      <c r="Q342" s="8">
        <v>0</v>
      </c>
      <c r="R342" s="8">
        <v>0</v>
      </c>
      <c r="S342" s="8">
        <v>0</v>
      </c>
      <c r="T342" s="8">
        <v>0</v>
      </c>
      <c r="U342" s="5">
        <v>202030504</v>
      </c>
    </row>
    <row r="343" spans="1:21" hidden="1" x14ac:dyDescent="0.25">
      <c r="A343" s="8" t="s">
        <v>5018</v>
      </c>
      <c r="B343" s="2" t="s">
        <v>760</v>
      </c>
      <c r="C343" s="2" t="s">
        <v>41</v>
      </c>
      <c r="D343" s="2" t="s">
        <v>38</v>
      </c>
      <c r="E343" s="2" t="s">
        <v>33</v>
      </c>
      <c r="F343" s="8" t="s">
        <v>24</v>
      </c>
      <c r="G343" s="8">
        <v>1</v>
      </c>
      <c r="H343" s="8">
        <v>1</v>
      </c>
      <c r="I343" s="8">
        <v>1</v>
      </c>
      <c r="J343" s="8">
        <v>1</v>
      </c>
      <c r="K343" s="8">
        <v>1</v>
      </c>
      <c r="L343" s="8">
        <v>1</v>
      </c>
      <c r="M343" s="8">
        <v>0</v>
      </c>
      <c r="N343" s="8">
        <v>0</v>
      </c>
      <c r="O343" s="8">
        <v>1</v>
      </c>
      <c r="P343" s="8">
        <v>1</v>
      </c>
      <c r="Q343" s="8">
        <v>0</v>
      </c>
      <c r="R343" s="8">
        <v>0</v>
      </c>
      <c r="S343" s="8">
        <v>0</v>
      </c>
      <c r="T343" s="8">
        <v>0</v>
      </c>
      <c r="U343" s="5">
        <v>202030512</v>
      </c>
    </row>
    <row r="344" spans="1:21" hidden="1" x14ac:dyDescent="0.25">
      <c r="A344" s="8" t="s">
        <v>5018</v>
      </c>
      <c r="B344" s="2" t="s">
        <v>761</v>
      </c>
      <c r="C344" s="2" t="s">
        <v>41</v>
      </c>
      <c r="D344" s="2" t="s">
        <v>38</v>
      </c>
      <c r="E344" s="2" t="s">
        <v>33</v>
      </c>
      <c r="F344" s="8" t="s">
        <v>24</v>
      </c>
      <c r="G344" s="8">
        <v>1</v>
      </c>
      <c r="H344" s="8">
        <v>1</v>
      </c>
      <c r="I344" s="8">
        <v>1</v>
      </c>
      <c r="J344" s="8">
        <v>1</v>
      </c>
      <c r="K344" s="8">
        <v>1</v>
      </c>
      <c r="L344" s="8">
        <v>1</v>
      </c>
      <c r="M344" s="8">
        <v>0</v>
      </c>
      <c r="N344" s="8">
        <v>0</v>
      </c>
      <c r="O344" s="8">
        <v>1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5">
        <v>202030520</v>
      </c>
    </row>
    <row r="345" spans="1:21" hidden="1" x14ac:dyDescent="0.25">
      <c r="A345" s="8" t="s">
        <v>5018</v>
      </c>
      <c r="B345" s="2" t="s">
        <v>762</v>
      </c>
      <c r="C345" s="2" t="s">
        <v>41</v>
      </c>
      <c r="D345" s="2" t="s">
        <v>38</v>
      </c>
      <c r="E345" s="2" t="s">
        <v>33</v>
      </c>
      <c r="F345" s="8" t="s">
        <v>24</v>
      </c>
      <c r="G345" s="8">
        <v>1</v>
      </c>
      <c r="H345" s="8">
        <v>1</v>
      </c>
      <c r="I345" s="8">
        <v>1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 s="8">
        <v>0</v>
      </c>
      <c r="S345" s="8">
        <v>0</v>
      </c>
      <c r="T345" s="8">
        <v>0</v>
      </c>
      <c r="U345" s="5">
        <v>202030539</v>
      </c>
    </row>
    <row r="346" spans="1:21" hidden="1" x14ac:dyDescent="0.25">
      <c r="A346" s="8" t="s">
        <v>5018</v>
      </c>
      <c r="B346" s="2" t="s">
        <v>763</v>
      </c>
      <c r="C346" s="2" t="s">
        <v>41</v>
      </c>
      <c r="D346" s="2" t="s">
        <v>38</v>
      </c>
      <c r="E346" s="2" t="s">
        <v>33</v>
      </c>
      <c r="F346" s="8" t="s">
        <v>24</v>
      </c>
      <c r="G346" s="8">
        <v>1</v>
      </c>
      <c r="H346" s="8">
        <v>1</v>
      </c>
      <c r="I346" s="8">
        <v>1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5">
        <v>202030547</v>
      </c>
    </row>
    <row r="347" spans="1:21" hidden="1" x14ac:dyDescent="0.25">
      <c r="A347" s="8" t="s">
        <v>5018</v>
      </c>
      <c r="B347" s="2" t="s">
        <v>764</v>
      </c>
      <c r="C347" s="2" t="s">
        <v>41</v>
      </c>
      <c r="D347" s="2" t="s">
        <v>38</v>
      </c>
      <c r="E347" s="2" t="s">
        <v>33</v>
      </c>
      <c r="F347" s="8" t="s">
        <v>24</v>
      </c>
      <c r="G347" s="8">
        <v>1</v>
      </c>
      <c r="H347" s="8">
        <v>1</v>
      </c>
      <c r="I347" s="8">
        <v>1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1</v>
      </c>
      <c r="Q347" s="8">
        <v>0</v>
      </c>
      <c r="R347" s="8">
        <v>0</v>
      </c>
      <c r="S347" s="8">
        <v>0</v>
      </c>
      <c r="T347" s="8">
        <v>0</v>
      </c>
      <c r="U347" s="5">
        <v>202030555</v>
      </c>
    </row>
    <row r="348" spans="1:21" hidden="1" x14ac:dyDescent="0.25">
      <c r="A348" s="8" t="s">
        <v>5018</v>
      </c>
      <c r="B348" s="2" t="s">
        <v>765</v>
      </c>
      <c r="C348" s="2" t="s">
        <v>41</v>
      </c>
      <c r="D348" s="2" t="s">
        <v>38</v>
      </c>
      <c r="E348" s="2" t="s">
        <v>33</v>
      </c>
      <c r="F348" s="8" t="s">
        <v>24</v>
      </c>
      <c r="G348" s="8">
        <v>1</v>
      </c>
      <c r="H348" s="8">
        <v>1</v>
      </c>
      <c r="I348" s="8">
        <v>1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0</v>
      </c>
      <c r="U348" s="5">
        <v>202030563</v>
      </c>
    </row>
    <row r="349" spans="1:21" hidden="1" x14ac:dyDescent="0.25">
      <c r="A349" s="8" t="s">
        <v>5018</v>
      </c>
      <c r="B349" s="2" t="s">
        <v>766</v>
      </c>
      <c r="C349" s="2" t="s">
        <v>41</v>
      </c>
      <c r="D349" s="2" t="s">
        <v>38</v>
      </c>
      <c r="E349" s="2" t="s">
        <v>33</v>
      </c>
      <c r="F349" s="8" t="s">
        <v>24</v>
      </c>
      <c r="G349" s="8">
        <v>1</v>
      </c>
      <c r="H349" s="8">
        <v>1</v>
      </c>
      <c r="I349" s="8">
        <v>1</v>
      </c>
      <c r="J349" s="8">
        <v>1</v>
      </c>
      <c r="K349" s="8">
        <v>1</v>
      </c>
      <c r="L349" s="8">
        <v>1</v>
      </c>
      <c r="M349" s="8">
        <v>0</v>
      </c>
      <c r="N349" s="8">
        <v>0</v>
      </c>
      <c r="O349" s="8">
        <v>1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5">
        <v>202030571</v>
      </c>
    </row>
    <row r="350" spans="1:21" hidden="1" x14ac:dyDescent="0.25">
      <c r="A350" s="8" t="s">
        <v>5018</v>
      </c>
      <c r="B350" s="2" t="s">
        <v>767</v>
      </c>
      <c r="C350" s="2" t="s">
        <v>41</v>
      </c>
      <c r="D350" s="2" t="s">
        <v>38</v>
      </c>
      <c r="E350" s="2" t="s">
        <v>33</v>
      </c>
      <c r="F350" s="8" t="s">
        <v>24</v>
      </c>
      <c r="G350" s="8">
        <v>1</v>
      </c>
      <c r="H350" s="8">
        <v>1</v>
      </c>
      <c r="I350" s="8">
        <v>1</v>
      </c>
      <c r="J350" s="8">
        <v>1</v>
      </c>
      <c r="K350" s="8">
        <v>1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5">
        <v>202030580</v>
      </c>
    </row>
    <row r="351" spans="1:21" hidden="1" x14ac:dyDescent="0.25">
      <c r="A351" s="8" t="s">
        <v>5018</v>
      </c>
      <c r="B351" s="2" t="s">
        <v>768</v>
      </c>
      <c r="C351" s="2" t="s">
        <v>41</v>
      </c>
      <c r="D351" s="2" t="s">
        <v>38</v>
      </c>
      <c r="E351" s="2" t="s">
        <v>33</v>
      </c>
      <c r="F351" s="8" t="s">
        <v>24</v>
      </c>
      <c r="G351" s="8">
        <v>1</v>
      </c>
      <c r="H351" s="8">
        <v>1</v>
      </c>
      <c r="I351" s="8">
        <v>1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5">
        <v>202030598</v>
      </c>
    </row>
    <row r="352" spans="1:21" hidden="1" x14ac:dyDescent="0.25">
      <c r="A352" s="8" t="s">
        <v>5018</v>
      </c>
      <c r="B352" s="2" t="s">
        <v>769</v>
      </c>
      <c r="C352" s="2" t="s">
        <v>41</v>
      </c>
      <c r="D352" s="2" t="s">
        <v>38</v>
      </c>
      <c r="E352" s="2" t="s">
        <v>33</v>
      </c>
      <c r="F352" s="8" t="s">
        <v>24</v>
      </c>
      <c r="G352" s="8">
        <v>1</v>
      </c>
      <c r="H352" s="8">
        <v>1</v>
      </c>
      <c r="I352" s="8">
        <v>0</v>
      </c>
      <c r="J352" s="8">
        <v>1</v>
      </c>
      <c r="K352" s="8">
        <v>1</v>
      </c>
      <c r="L352" s="8">
        <v>1</v>
      </c>
      <c r="M352" s="8">
        <v>0</v>
      </c>
      <c r="N352" s="8">
        <v>0</v>
      </c>
      <c r="O352" s="8">
        <v>1</v>
      </c>
      <c r="P352" s="8">
        <v>1</v>
      </c>
      <c r="Q352" s="8">
        <v>0</v>
      </c>
      <c r="R352" s="8">
        <v>0</v>
      </c>
      <c r="S352" s="8">
        <v>0</v>
      </c>
      <c r="T352" s="8">
        <v>0</v>
      </c>
      <c r="U352" s="5">
        <v>202030601</v>
      </c>
    </row>
    <row r="353" spans="1:21" hidden="1" x14ac:dyDescent="0.25">
      <c r="A353" s="8" t="s">
        <v>5018</v>
      </c>
      <c r="B353" s="2" t="s">
        <v>770</v>
      </c>
      <c r="C353" s="2" t="s">
        <v>41</v>
      </c>
      <c r="D353" s="2" t="s">
        <v>38</v>
      </c>
      <c r="E353" s="2" t="s">
        <v>33</v>
      </c>
      <c r="F353" s="8" t="s">
        <v>24</v>
      </c>
      <c r="G353" s="8">
        <v>1</v>
      </c>
      <c r="H353" s="8">
        <v>1</v>
      </c>
      <c r="I353" s="8">
        <v>1</v>
      </c>
      <c r="J353" s="8">
        <v>1</v>
      </c>
      <c r="K353" s="8">
        <v>1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0</v>
      </c>
      <c r="U353" s="5">
        <v>202030610</v>
      </c>
    </row>
    <row r="354" spans="1:21" hidden="1" x14ac:dyDescent="0.25">
      <c r="A354" s="8" t="s">
        <v>5018</v>
      </c>
      <c r="B354" s="2" t="s">
        <v>771</v>
      </c>
      <c r="C354" s="2" t="s">
        <v>41</v>
      </c>
      <c r="D354" s="2" t="s">
        <v>38</v>
      </c>
      <c r="E354" s="2" t="s">
        <v>33</v>
      </c>
      <c r="F354" s="8" t="s">
        <v>24</v>
      </c>
      <c r="G354" s="8">
        <v>1</v>
      </c>
      <c r="H354" s="8">
        <v>1</v>
      </c>
      <c r="I354" s="8">
        <v>1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5">
        <v>202030628</v>
      </c>
    </row>
    <row r="355" spans="1:21" hidden="1" x14ac:dyDescent="0.25">
      <c r="A355" s="8" t="s">
        <v>5018</v>
      </c>
      <c r="B355" s="2" t="s">
        <v>772</v>
      </c>
      <c r="C355" s="2" t="s">
        <v>41</v>
      </c>
      <c r="D355" s="2" t="s">
        <v>38</v>
      </c>
      <c r="E355" s="2" t="s">
        <v>33</v>
      </c>
      <c r="F355" s="8" t="s">
        <v>24</v>
      </c>
      <c r="G355" s="8">
        <v>1</v>
      </c>
      <c r="H355" s="8">
        <v>1</v>
      </c>
      <c r="I355" s="8">
        <v>1</v>
      </c>
      <c r="J355" s="8">
        <v>1</v>
      </c>
      <c r="K355" s="8">
        <v>1</v>
      </c>
      <c r="L355" s="8">
        <v>1</v>
      </c>
      <c r="M355" s="8">
        <v>0</v>
      </c>
      <c r="N355" s="8">
        <v>0</v>
      </c>
      <c r="O355" s="8">
        <v>1</v>
      </c>
      <c r="P355" s="8">
        <v>1</v>
      </c>
      <c r="Q355" s="8">
        <v>0</v>
      </c>
      <c r="R355" s="8">
        <v>1</v>
      </c>
      <c r="S355" s="8">
        <v>1</v>
      </c>
      <c r="T355" s="8">
        <v>0</v>
      </c>
      <c r="U355" s="5">
        <v>202030636</v>
      </c>
    </row>
    <row r="356" spans="1:21" hidden="1" x14ac:dyDescent="0.25">
      <c r="A356" s="8" t="s">
        <v>5018</v>
      </c>
      <c r="B356" s="2" t="s">
        <v>773</v>
      </c>
      <c r="C356" s="2" t="s">
        <v>41</v>
      </c>
      <c r="D356" s="2" t="s">
        <v>38</v>
      </c>
      <c r="E356" s="2" t="s">
        <v>33</v>
      </c>
      <c r="F356" s="8" t="s">
        <v>24</v>
      </c>
      <c r="G356" s="8">
        <v>1</v>
      </c>
      <c r="H356" s="8">
        <v>1</v>
      </c>
      <c r="I356" s="8">
        <v>1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5">
        <v>202030644</v>
      </c>
    </row>
    <row r="357" spans="1:21" hidden="1" x14ac:dyDescent="0.25">
      <c r="A357" s="8" t="s">
        <v>5018</v>
      </c>
      <c r="B357" s="2" t="s">
        <v>774</v>
      </c>
      <c r="C357" s="2" t="s">
        <v>41</v>
      </c>
      <c r="D357" s="2" t="s">
        <v>38</v>
      </c>
      <c r="E357" s="2" t="s">
        <v>33</v>
      </c>
      <c r="F357" s="8" t="s">
        <v>24</v>
      </c>
      <c r="G357" s="8">
        <v>1</v>
      </c>
      <c r="H357" s="8">
        <v>1</v>
      </c>
      <c r="I357" s="8">
        <v>1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1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5">
        <v>202030652</v>
      </c>
    </row>
    <row r="358" spans="1:21" hidden="1" x14ac:dyDescent="0.25">
      <c r="A358" s="8" t="s">
        <v>5018</v>
      </c>
      <c r="B358" s="2" t="s">
        <v>775</v>
      </c>
      <c r="C358" s="2" t="s">
        <v>41</v>
      </c>
      <c r="D358" s="2" t="s">
        <v>38</v>
      </c>
      <c r="E358" s="2" t="s">
        <v>33</v>
      </c>
      <c r="F358" s="8" t="s">
        <v>24</v>
      </c>
      <c r="G358" s="8">
        <v>1</v>
      </c>
      <c r="H358" s="8">
        <v>1</v>
      </c>
      <c r="I358" s="8">
        <v>1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5">
        <v>202030660</v>
      </c>
    </row>
    <row r="359" spans="1:21" hidden="1" x14ac:dyDescent="0.25">
      <c r="A359" s="8" t="s">
        <v>5018</v>
      </c>
      <c r="B359" s="2" t="s">
        <v>776</v>
      </c>
      <c r="C359" s="2" t="s">
        <v>41</v>
      </c>
      <c r="D359" s="2" t="s">
        <v>38</v>
      </c>
      <c r="E359" s="2" t="s">
        <v>33</v>
      </c>
      <c r="F359" s="8" t="s">
        <v>24</v>
      </c>
      <c r="G359" s="8">
        <v>1</v>
      </c>
      <c r="H359" s="8">
        <v>1</v>
      </c>
      <c r="I359" s="8">
        <v>1</v>
      </c>
      <c r="J359" s="8">
        <v>0</v>
      </c>
      <c r="K359" s="8">
        <v>1</v>
      </c>
      <c r="L359" s="8">
        <v>1</v>
      </c>
      <c r="M359" s="8">
        <v>0</v>
      </c>
      <c r="N359" s="8">
        <v>0</v>
      </c>
      <c r="O359" s="8">
        <v>1</v>
      </c>
      <c r="P359" s="8">
        <v>1</v>
      </c>
      <c r="Q359" s="8">
        <v>0</v>
      </c>
      <c r="R359" s="8">
        <v>1</v>
      </c>
      <c r="S359" s="8">
        <v>1</v>
      </c>
      <c r="T359" s="8">
        <v>0</v>
      </c>
      <c r="U359" s="5">
        <v>202030679</v>
      </c>
    </row>
    <row r="360" spans="1:21" hidden="1" x14ac:dyDescent="0.25">
      <c r="A360" s="8" t="s">
        <v>5018</v>
      </c>
      <c r="B360" s="2" t="s">
        <v>777</v>
      </c>
      <c r="C360" s="2" t="s">
        <v>41</v>
      </c>
      <c r="D360" s="2" t="s">
        <v>38</v>
      </c>
      <c r="E360" s="2" t="s">
        <v>33</v>
      </c>
      <c r="F360" s="8" t="s">
        <v>24</v>
      </c>
      <c r="G360" s="8">
        <v>1</v>
      </c>
      <c r="H360" s="8">
        <v>1</v>
      </c>
      <c r="I360" s="8">
        <v>1</v>
      </c>
      <c r="J360" s="8">
        <v>1</v>
      </c>
      <c r="K360" s="8">
        <v>1</v>
      </c>
      <c r="L360" s="8">
        <v>1</v>
      </c>
      <c r="M360" s="8">
        <v>0</v>
      </c>
      <c r="N360" s="8">
        <v>0</v>
      </c>
      <c r="O360" s="8">
        <v>1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5">
        <v>202030687</v>
      </c>
    </row>
    <row r="361" spans="1:21" hidden="1" x14ac:dyDescent="0.25">
      <c r="A361" s="8" t="s">
        <v>5018</v>
      </c>
      <c r="B361" s="2" t="s">
        <v>778</v>
      </c>
      <c r="C361" s="2" t="s">
        <v>41</v>
      </c>
      <c r="D361" s="2" t="s">
        <v>38</v>
      </c>
      <c r="E361" s="2" t="s">
        <v>33</v>
      </c>
      <c r="F361" s="8" t="s">
        <v>24</v>
      </c>
      <c r="G361" s="8">
        <v>1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0</v>
      </c>
      <c r="N361" s="8">
        <v>0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5">
        <v>202030695</v>
      </c>
    </row>
    <row r="362" spans="1:21" hidden="1" x14ac:dyDescent="0.25">
      <c r="A362" s="8" t="s">
        <v>5018</v>
      </c>
      <c r="B362" s="2" t="s">
        <v>779</v>
      </c>
      <c r="C362" s="2" t="s">
        <v>41</v>
      </c>
      <c r="D362" s="2" t="s">
        <v>38</v>
      </c>
      <c r="E362" s="2" t="s">
        <v>33</v>
      </c>
      <c r="F362" s="8" t="s">
        <v>24</v>
      </c>
      <c r="G362" s="8">
        <v>1</v>
      </c>
      <c r="H362" s="8">
        <v>1</v>
      </c>
      <c r="I362" s="8">
        <v>1</v>
      </c>
      <c r="J362" s="8">
        <v>1</v>
      </c>
      <c r="K362" s="8">
        <v>1</v>
      </c>
      <c r="L362" s="8">
        <v>1</v>
      </c>
      <c r="M362" s="8">
        <v>0</v>
      </c>
      <c r="N362" s="8">
        <v>0</v>
      </c>
      <c r="O362" s="8">
        <v>1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5">
        <v>202030709</v>
      </c>
    </row>
    <row r="363" spans="1:21" hidden="1" x14ac:dyDescent="0.25">
      <c r="A363" s="8" t="s">
        <v>5018</v>
      </c>
      <c r="B363" s="2" t="s">
        <v>780</v>
      </c>
      <c r="C363" s="2" t="s">
        <v>41</v>
      </c>
      <c r="D363" s="2" t="s">
        <v>38</v>
      </c>
      <c r="E363" s="2" t="s">
        <v>33</v>
      </c>
      <c r="F363" s="8" t="s">
        <v>24</v>
      </c>
      <c r="G363" s="8">
        <v>1</v>
      </c>
      <c r="H363" s="8">
        <v>1</v>
      </c>
      <c r="I363" s="8">
        <v>1</v>
      </c>
      <c r="J363" s="8">
        <v>1</v>
      </c>
      <c r="K363" s="8">
        <v>1</v>
      </c>
      <c r="L363" s="8">
        <v>1</v>
      </c>
      <c r="M363" s="8">
        <v>0</v>
      </c>
      <c r="N363" s="8">
        <v>0</v>
      </c>
      <c r="O363" s="8">
        <v>1</v>
      </c>
      <c r="P363" s="8">
        <v>1</v>
      </c>
      <c r="Q363" s="8">
        <v>0</v>
      </c>
      <c r="R363" s="8">
        <v>0</v>
      </c>
      <c r="S363" s="8">
        <v>0</v>
      </c>
      <c r="T363" s="8">
        <v>0</v>
      </c>
      <c r="U363" s="5">
        <v>202030717</v>
      </c>
    </row>
    <row r="364" spans="1:21" hidden="1" x14ac:dyDescent="0.25">
      <c r="A364" s="8" t="s">
        <v>5018</v>
      </c>
      <c r="B364" s="2" t="s">
        <v>781</v>
      </c>
      <c r="C364" s="2" t="s">
        <v>41</v>
      </c>
      <c r="D364" s="2" t="s">
        <v>38</v>
      </c>
      <c r="E364" s="2" t="s">
        <v>33</v>
      </c>
      <c r="F364" s="8" t="s">
        <v>24</v>
      </c>
      <c r="G364" s="8">
        <v>1</v>
      </c>
      <c r="H364" s="8">
        <v>1</v>
      </c>
      <c r="I364" s="8">
        <v>1</v>
      </c>
      <c r="J364" s="8">
        <v>1</v>
      </c>
      <c r="K364" s="8">
        <v>1</v>
      </c>
      <c r="L364" s="8">
        <v>1</v>
      </c>
      <c r="M364" s="8">
        <v>0</v>
      </c>
      <c r="N364" s="8">
        <v>0</v>
      </c>
      <c r="O364" s="8">
        <v>1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5">
        <v>202030725</v>
      </c>
    </row>
    <row r="365" spans="1:21" hidden="1" x14ac:dyDescent="0.25">
      <c r="A365" s="8" t="s">
        <v>5018</v>
      </c>
      <c r="B365" s="2" t="s">
        <v>782</v>
      </c>
      <c r="C365" s="2" t="s">
        <v>41</v>
      </c>
      <c r="D365" s="2" t="s">
        <v>38</v>
      </c>
      <c r="E365" s="2" t="s">
        <v>33</v>
      </c>
      <c r="F365" s="8" t="s">
        <v>24</v>
      </c>
      <c r="G365" s="8">
        <v>1</v>
      </c>
      <c r="H365" s="8">
        <v>1</v>
      </c>
      <c r="I365" s="8">
        <v>1</v>
      </c>
      <c r="J365" s="8">
        <v>1</v>
      </c>
      <c r="K365" s="8">
        <v>1</v>
      </c>
      <c r="L365" s="8">
        <v>1</v>
      </c>
      <c r="M365" s="8">
        <v>0</v>
      </c>
      <c r="N365" s="8">
        <v>0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5">
        <v>202030733</v>
      </c>
    </row>
    <row r="366" spans="1:21" hidden="1" x14ac:dyDescent="0.25">
      <c r="A366" s="8" t="s">
        <v>5018</v>
      </c>
      <c r="B366" s="2" t="s">
        <v>783</v>
      </c>
      <c r="C366" s="2" t="s">
        <v>41</v>
      </c>
      <c r="D366" s="2" t="s">
        <v>38</v>
      </c>
      <c r="E366" s="2" t="s">
        <v>33</v>
      </c>
      <c r="F366" s="8" t="s">
        <v>24</v>
      </c>
      <c r="G366" s="8">
        <v>1</v>
      </c>
      <c r="H366" s="8">
        <v>1</v>
      </c>
      <c r="I366" s="8">
        <v>1</v>
      </c>
      <c r="J366" s="8">
        <v>1</v>
      </c>
      <c r="K366" s="8">
        <v>1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5">
        <v>202030741</v>
      </c>
    </row>
    <row r="367" spans="1:21" hidden="1" x14ac:dyDescent="0.25">
      <c r="A367" s="8" t="s">
        <v>5018</v>
      </c>
      <c r="B367" s="2" t="s">
        <v>784</v>
      </c>
      <c r="C367" s="2" t="s">
        <v>41</v>
      </c>
      <c r="D367" s="2" t="s">
        <v>38</v>
      </c>
      <c r="E367" s="2" t="s">
        <v>33</v>
      </c>
      <c r="F367" s="8" t="s">
        <v>24</v>
      </c>
      <c r="G367" s="8">
        <v>1</v>
      </c>
      <c r="H367" s="8">
        <v>1</v>
      </c>
      <c r="I367" s="8">
        <v>1</v>
      </c>
      <c r="J367" s="8">
        <v>1</v>
      </c>
      <c r="K367" s="8">
        <v>1</v>
      </c>
      <c r="L367" s="8">
        <v>1</v>
      </c>
      <c r="M367" s="8">
        <v>0</v>
      </c>
      <c r="N367" s="8">
        <v>0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5">
        <v>202030750</v>
      </c>
    </row>
    <row r="368" spans="1:21" hidden="1" x14ac:dyDescent="0.25">
      <c r="A368" s="8" t="s">
        <v>5018</v>
      </c>
      <c r="B368" s="2" t="s">
        <v>785</v>
      </c>
      <c r="C368" s="2" t="s">
        <v>41</v>
      </c>
      <c r="D368" s="2" t="s">
        <v>38</v>
      </c>
      <c r="E368" s="2" t="s">
        <v>33</v>
      </c>
      <c r="F368" s="8" t="s">
        <v>24</v>
      </c>
      <c r="G368" s="8">
        <v>1</v>
      </c>
      <c r="H368" s="8">
        <v>1</v>
      </c>
      <c r="I368" s="8">
        <v>1</v>
      </c>
      <c r="J368" s="8">
        <v>1</v>
      </c>
      <c r="K368" s="8">
        <v>1</v>
      </c>
      <c r="L368" s="8">
        <v>1</v>
      </c>
      <c r="M368" s="8">
        <v>0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5">
        <v>202030768</v>
      </c>
    </row>
    <row r="369" spans="1:21" hidden="1" x14ac:dyDescent="0.25">
      <c r="A369" s="8" t="s">
        <v>5018</v>
      </c>
      <c r="B369" s="2" t="s">
        <v>786</v>
      </c>
      <c r="C369" s="2" t="s">
        <v>41</v>
      </c>
      <c r="D369" s="2" t="s">
        <v>38</v>
      </c>
      <c r="E369" s="2" t="s">
        <v>33</v>
      </c>
      <c r="F369" s="8" t="s">
        <v>24</v>
      </c>
      <c r="G369" s="8">
        <v>1</v>
      </c>
      <c r="H369" s="8">
        <v>1</v>
      </c>
      <c r="I369" s="8">
        <v>1</v>
      </c>
      <c r="J369" s="8">
        <v>1</v>
      </c>
      <c r="K369" s="8">
        <v>1</v>
      </c>
      <c r="L369" s="8">
        <v>1</v>
      </c>
      <c r="M369" s="8">
        <v>0</v>
      </c>
      <c r="N369" s="8">
        <v>0</v>
      </c>
      <c r="O369" s="8">
        <v>1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5">
        <v>202030776</v>
      </c>
    </row>
    <row r="370" spans="1:21" hidden="1" x14ac:dyDescent="0.25">
      <c r="A370" s="8" t="s">
        <v>5018</v>
      </c>
      <c r="B370" s="2" t="s">
        <v>787</v>
      </c>
      <c r="C370" s="2" t="s">
        <v>41</v>
      </c>
      <c r="D370" s="2" t="s">
        <v>38</v>
      </c>
      <c r="E370" s="2" t="s">
        <v>33</v>
      </c>
      <c r="F370" s="8" t="s">
        <v>24</v>
      </c>
      <c r="G370" s="8">
        <v>1</v>
      </c>
      <c r="H370" s="8">
        <v>1</v>
      </c>
      <c r="I370" s="8">
        <v>1</v>
      </c>
      <c r="J370" s="8">
        <v>1</v>
      </c>
      <c r="K370" s="8">
        <v>1</v>
      </c>
      <c r="L370" s="8">
        <v>1</v>
      </c>
      <c r="M370" s="8">
        <v>0</v>
      </c>
      <c r="N370" s="8">
        <v>0</v>
      </c>
      <c r="O370" s="8">
        <v>1</v>
      </c>
      <c r="P370" s="8">
        <v>1</v>
      </c>
      <c r="Q370" s="8">
        <v>0</v>
      </c>
      <c r="R370" s="8">
        <v>1</v>
      </c>
      <c r="S370" s="8">
        <v>1</v>
      </c>
      <c r="T370" s="8">
        <v>0</v>
      </c>
      <c r="U370" s="5">
        <v>202030784</v>
      </c>
    </row>
    <row r="371" spans="1:21" hidden="1" x14ac:dyDescent="0.25">
      <c r="A371" s="8" t="s">
        <v>5018</v>
      </c>
      <c r="B371" s="2" t="s">
        <v>788</v>
      </c>
      <c r="C371" s="2" t="s">
        <v>41</v>
      </c>
      <c r="D371" s="2" t="s">
        <v>38</v>
      </c>
      <c r="E371" s="2" t="s">
        <v>33</v>
      </c>
      <c r="F371" s="8" t="s">
        <v>24</v>
      </c>
      <c r="G371" s="8">
        <v>1</v>
      </c>
      <c r="H371" s="8">
        <v>1</v>
      </c>
      <c r="I371" s="8">
        <v>1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1</v>
      </c>
      <c r="Q371" s="8">
        <v>0</v>
      </c>
      <c r="R371" s="8">
        <v>0</v>
      </c>
      <c r="S371" s="8">
        <v>0</v>
      </c>
      <c r="T371" s="8">
        <v>0</v>
      </c>
      <c r="U371" s="5">
        <v>202030792</v>
      </c>
    </row>
    <row r="372" spans="1:21" hidden="1" x14ac:dyDescent="0.25">
      <c r="A372" s="8" t="s">
        <v>5018</v>
      </c>
      <c r="B372" s="2" t="s">
        <v>789</v>
      </c>
      <c r="C372" s="2" t="s">
        <v>41</v>
      </c>
      <c r="D372" s="2" t="s">
        <v>38</v>
      </c>
      <c r="E372" s="2" t="s">
        <v>33</v>
      </c>
      <c r="F372" s="8" t="s">
        <v>24</v>
      </c>
      <c r="G372" s="8">
        <v>1</v>
      </c>
      <c r="H372" s="8">
        <v>1</v>
      </c>
      <c r="I372" s="8">
        <v>1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5">
        <v>202030806</v>
      </c>
    </row>
    <row r="373" spans="1:21" hidden="1" x14ac:dyDescent="0.25">
      <c r="A373" s="8" t="s">
        <v>5018</v>
      </c>
      <c r="B373" s="2" t="s">
        <v>790</v>
      </c>
      <c r="C373" s="2" t="s">
        <v>41</v>
      </c>
      <c r="D373" s="2" t="s">
        <v>38</v>
      </c>
      <c r="E373" s="2" t="s">
        <v>33</v>
      </c>
      <c r="F373" s="8" t="s">
        <v>24</v>
      </c>
      <c r="G373" s="8">
        <v>1</v>
      </c>
      <c r="H373" s="8">
        <v>1</v>
      </c>
      <c r="I373" s="8">
        <v>1</v>
      </c>
      <c r="J373" s="8">
        <v>1</v>
      </c>
      <c r="K373" s="8">
        <v>1</v>
      </c>
      <c r="L373" s="8">
        <v>1</v>
      </c>
      <c r="M373" s="8">
        <v>0</v>
      </c>
      <c r="N373" s="8">
        <v>0</v>
      </c>
      <c r="O373" s="8">
        <v>1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5">
        <v>202030814</v>
      </c>
    </row>
    <row r="374" spans="1:21" hidden="1" x14ac:dyDescent="0.25">
      <c r="A374" s="8" t="s">
        <v>5018</v>
      </c>
      <c r="B374" s="2" t="s">
        <v>791</v>
      </c>
      <c r="C374" s="2" t="s">
        <v>41</v>
      </c>
      <c r="D374" s="2" t="s">
        <v>38</v>
      </c>
      <c r="E374" s="2" t="s">
        <v>33</v>
      </c>
      <c r="F374" s="8" t="s">
        <v>24</v>
      </c>
      <c r="G374" s="8">
        <v>1</v>
      </c>
      <c r="H374" s="8">
        <v>1</v>
      </c>
      <c r="I374" s="8">
        <v>1</v>
      </c>
      <c r="J374" s="8">
        <v>1</v>
      </c>
      <c r="K374" s="8">
        <v>1</v>
      </c>
      <c r="L374" s="8">
        <v>1</v>
      </c>
      <c r="M374" s="8">
        <v>0</v>
      </c>
      <c r="N374" s="8">
        <v>0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5">
        <v>202030822</v>
      </c>
    </row>
    <row r="375" spans="1:21" hidden="1" x14ac:dyDescent="0.25">
      <c r="A375" s="8" t="s">
        <v>5018</v>
      </c>
      <c r="B375" s="2" t="s">
        <v>792</v>
      </c>
      <c r="C375" s="2" t="s">
        <v>41</v>
      </c>
      <c r="D375" s="2" t="s">
        <v>38</v>
      </c>
      <c r="E375" s="2" t="s">
        <v>33</v>
      </c>
      <c r="F375" s="8" t="s">
        <v>24</v>
      </c>
      <c r="G375" s="8">
        <v>1</v>
      </c>
      <c r="H375" s="8">
        <v>1</v>
      </c>
      <c r="I375" s="8">
        <v>1</v>
      </c>
      <c r="J375" s="8">
        <v>1</v>
      </c>
      <c r="K375" s="8">
        <v>1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5">
        <v>202030830</v>
      </c>
    </row>
    <row r="376" spans="1:21" hidden="1" x14ac:dyDescent="0.25">
      <c r="A376" s="8" t="s">
        <v>5018</v>
      </c>
      <c r="B376" s="2" t="s">
        <v>793</v>
      </c>
      <c r="C376" s="2" t="s">
        <v>41</v>
      </c>
      <c r="D376" s="2" t="s">
        <v>38</v>
      </c>
      <c r="E376" s="2" t="s">
        <v>33</v>
      </c>
      <c r="F376" s="8" t="s">
        <v>24</v>
      </c>
      <c r="G376" s="8">
        <v>1</v>
      </c>
      <c r="H376" s="8">
        <v>1</v>
      </c>
      <c r="I376" s="8">
        <v>1</v>
      </c>
      <c r="J376" s="8">
        <v>1</v>
      </c>
      <c r="K376" s="8">
        <v>1</v>
      </c>
      <c r="L376" s="8">
        <v>1</v>
      </c>
      <c r="M376" s="8">
        <v>0</v>
      </c>
      <c r="N376" s="8">
        <v>0</v>
      </c>
      <c r="O376" s="8">
        <v>1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5">
        <v>202030849</v>
      </c>
    </row>
    <row r="377" spans="1:21" hidden="1" x14ac:dyDescent="0.25">
      <c r="A377" s="8" t="s">
        <v>5018</v>
      </c>
      <c r="B377" s="2" t="s">
        <v>794</v>
      </c>
      <c r="C377" s="2" t="s">
        <v>41</v>
      </c>
      <c r="D377" s="2" t="s">
        <v>38</v>
      </c>
      <c r="E377" s="2" t="s">
        <v>33</v>
      </c>
      <c r="F377" s="8" t="s">
        <v>24</v>
      </c>
      <c r="G377" s="8">
        <v>1</v>
      </c>
      <c r="H377" s="8">
        <v>1</v>
      </c>
      <c r="I377" s="8">
        <v>1</v>
      </c>
      <c r="J377" s="8">
        <v>1</v>
      </c>
      <c r="K377" s="8">
        <v>1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5">
        <v>202030857</v>
      </c>
    </row>
    <row r="378" spans="1:21" hidden="1" x14ac:dyDescent="0.25">
      <c r="A378" s="8" t="s">
        <v>5018</v>
      </c>
      <c r="B378" s="2" t="s">
        <v>795</v>
      </c>
      <c r="C378" s="2" t="s">
        <v>41</v>
      </c>
      <c r="D378" s="2" t="s">
        <v>38</v>
      </c>
      <c r="E378" s="2" t="s">
        <v>33</v>
      </c>
      <c r="F378" s="8" t="s">
        <v>24</v>
      </c>
      <c r="G378" s="8">
        <v>1</v>
      </c>
      <c r="H378" s="8">
        <v>1</v>
      </c>
      <c r="I378" s="8">
        <v>1</v>
      </c>
      <c r="J378" s="8">
        <v>1</v>
      </c>
      <c r="K378" s="8">
        <v>1</v>
      </c>
      <c r="L378" s="8">
        <v>1</v>
      </c>
      <c r="M378" s="8">
        <v>0</v>
      </c>
      <c r="N378" s="8">
        <v>0</v>
      </c>
      <c r="O378" s="8">
        <v>1</v>
      </c>
      <c r="P378" s="8">
        <v>1</v>
      </c>
      <c r="Q378" s="8">
        <v>0</v>
      </c>
      <c r="R378" s="8">
        <v>0</v>
      </c>
      <c r="S378" s="8">
        <v>0</v>
      </c>
      <c r="T378" s="8">
        <v>0</v>
      </c>
      <c r="U378" s="5">
        <v>202030865</v>
      </c>
    </row>
    <row r="379" spans="1:21" hidden="1" x14ac:dyDescent="0.25">
      <c r="A379" s="8" t="s">
        <v>5018</v>
      </c>
      <c r="B379" s="2" t="s">
        <v>796</v>
      </c>
      <c r="C379" s="2" t="s">
        <v>41</v>
      </c>
      <c r="D379" s="2" t="s">
        <v>38</v>
      </c>
      <c r="E379" s="2" t="s">
        <v>33</v>
      </c>
      <c r="F379" s="8" t="s">
        <v>24</v>
      </c>
      <c r="G379" s="8">
        <v>1</v>
      </c>
      <c r="H379" s="8">
        <v>1</v>
      </c>
      <c r="I379" s="8">
        <v>1</v>
      </c>
      <c r="J379" s="8">
        <v>1</v>
      </c>
      <c r="K379" s="8">
        <v>1</v>
      </c>
      <c r="L379" s="8">
        <v>1</v>
      </c>
      <c r="M379" s="8">
        <v>0</v>
      </c>
      <c r="N379" s="8">
        <v>0</v>
      </c>
      <c r="O379" s="8">
        <v>1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5">
        <v>202030873</v>
      </c>
    </row>
    <row r="380" spans="1:21" hidden="1" x14ac:dyDescent="0.25">
      <c r="A380" s="8" t="s">
        <v>5018</v>
      </c>
      <c r="B380" s="2" t="s">
        <v>797</v>
      </c>
      <c r="C380" s="2" t="s">
        <v>41</v>
      </c>
      <c r="D380" s="2" t="s">
        <v>38</v>
      </c>
      <c r="E380" s="2" t="s">
        <v>33</v>
      </c>
      <c r="F380" s="8" t="s">
        <v>24</v>
      </c>
      <c r="G380" s="8">
        <v>1</v>
      </c>
      <c r="H380" s="8">
        <v>1</v>
      </c>
      <c r="I380" s="8">
        <v>1</v>
      </c>
      <c r="J380" s="8">
        <v>1</v>
      </c>
      <c r="K380" s="8">
        <v>1</v>
      </c>
      <c r="L380" s="8">
        <v>1</v>
      </c>
      <c r="M380" s="8">
        <v>0</v>
      </c>
      <c r="N380" s="8">
        <v>0</v>
      </c>
      <c r="O380" s="8">
        <v>1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5">
        <v>202030881</v>
      </c>
    </row>
    <row r="381" spans="1:21" hidden="1" x14ac:dyDescent="0.25">
      <c r="A381" s="8" t="s">
        <v>5018</v>
      </c>
      <c r="B381" s="2" t="s">
        <v>798</v>
      </c>
      <c r="C381" s="2" t="s">
        <v>41</v>
      </c>
      <c r="D381" s="2" t="s">
        <v>38</v>
      </c>
      <c r="E381" s="2" t="s">
        <v>33</v>
      </c>
      <c r="F381" s="8" t="s">
        <v>24</v>
      </c>
      <c r="G381" s="8">
        <v>1</v>
      </c>
      <c r="H381" s="8">
        <v>1</v>
      </c>
      <c r="I381" s="8">
        <v>1</v>
      </c>
      <c r="J381" s="8">
        <v>1</v>
      </c>
      <c r="K381" s="8">
        <v>1</v>
      </c>
      <c r="L381" s="8">
        <v>1</v>
      </c>
      <c r="M381" s="8">
        <v>0</v>
      </c>
      <c r="N381" s="8">
        <v>0</v>
      </c>
      <c r="O381" s="8">
        <v>1</v>
      </c>
      <c r="P381" s="8">
        <v>1</v>
      </c>
      <c r="Q381" s="8">
        <v>0</v>
      </c>
      <c r="R381" s="8">
        <v>1</v>
      </c>
      <c r="S381" s="8">
        <v>1</v>
      </c>
      <c r="T381" s="8">
        <v>0</v>
      </c>
      <c r="U381" s="5">
        <v>202030890</v>
      </c>
    </row>
    <row r="382" spans="1:21" hidden="1" x14ac:dyDescent="0.25">
      <c r="A382" s="8" t="s">
        <v>5018</v>
      </c>
      <c r="B382" s="2" t="s">
        <v>799</v>
      </c>
      <c r="C382" s="2" t="s">
        <v>41</v>
      </c>
      <c r="D382" s="2" t="s">
        <v>38</v>
      </c>
      <c r="E382" s="2" t="s">
        <v>33</v>
      </c>
      <c r="F382" s="8" t="s">
        <v>24</v>
      </c>
      <c r="G382" s="8">
        <v>1</v>
      </c>
      <c r="H382" s="8">
        <v>1</v>
      </c>
      <c r="I382" s="8">
        <v>1</v>
      </c>
      <c r="J382" s="8">
        <v>1</v>
      </c>
      <c r="K382" s="8">
        <v>1</v>
      </c>
      <c r="L382" s="8">
        <v>1</v>
      </c>
      <c r="M382" s="8">
        <v>0</v>
      </c>
      <c r="N382" s="8">
        <v>0</v>
      </c>
      <c r="O382" s="8">
        <v>1</v>
      </c>
      <c r="P382" s="8">
        <v>1</v>
      </c>
      <c r="Q382" s="8">
        <v>0</v>
      </c>
      <c r="R382" s="8">
        <v>0</v>
      </c>
      <c r="S382" s="8">
        <v>0</v>
      </c>
      <c r="T382" s="8">
        <v>0</v>
      </c>
      <c r="U382" s="5">
        <v>202030903</v>
      </c>
    </row>
    <row r="383" spans="1:21" hidden="1" x14ac:dyDescent="0.25">
      <c r="A383" s="8" t="s">
        <v>5018</v>
      </c>
      <c r="B383" s="2" t="s">
        <v>800</v>
      </c>
      <c r="C383" s="2" t="s">
        <v>41</v>
      </c>
      <c r="D383" s="2" t="s">
        <v>38</v>
      </c>
      <c r="E383" s="2" t="s">
        <v>33</v>
      </c>
      <c r="F383" s="8" t="s">
        <v>24</v>
      </c>
      <c r="G383" s="8">
        <v>1</v>
      </c>
      <c r="H383" s="8">
        <v>1</v>
      </c>
      <c r="I383" s="8">
        <v>1</v>
      </c>
      <c r="J383" s="8">
        <v>1</v>
      </c>
      <c r="K383" s="8">
        <v>1</v>
      </c>
      <c r="L383" s="8">
        <v>1</v>
      </c>
      <c r="M383" s="8">
        <v>0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0</v>
      </c>
      <c r="T383" s="8">
        <v>0</v>
      </c>
      <c r="U383" s="5">
        <v>202030911</v>
      </c>
    </row>
    <row r="384" spans="1:21" hidden="1" x14ac:dyDescent="0.25">
      <c r="A384" s="8" t="s">
        <v>5018</v>
      </c>
      <c r="B384" s="2" t="s">
        <v>801</v>
      </c>
      <c r="C384" s="2" t="s">
        <v>41</v>
      </c>
      <c r="D384" s="2" t="s">
        <v>38</v>
      </c>
      <c r="E384" s="2" t="s">
        <v>33</v>
      </c>
      <c r="F384" s="8" t="s">
        <v>24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0</v>
      </c>
      <c r="N384" s="8">
        <v>0</v>
      </c>
      <c r="O384" s="8">
        <v>1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5">
        <v>202030920</v>
      </c>
    </row>
    <row r="385" spans="1:21" hidden="1" x14ac:dyDescent="0.25">
      <c r="A385" s="8" t="s">
        <v>5018</v>
      </c>
      <c r="B385" s="2" t="s">
        <v>802</v>
      </c>
      <c r="C385" s="2" t="s">
        <v>41</v>
      </c>
      <c r="D385" s="2" t="s">
        <v>38</v>
      </c>
      <c r="E385" s="2" t="s">
        <v>33</v>
      </c>
      <c r="F385" s="8" t="s">
        <v>24</v>
      </c>
      <c r="G385" s="8">
        <v>1</v>
      </c>
      <c r="H385" s="8">
        <v>1</v>
      </c>
      <c r="I385" s="8">
        <v>1</v>
      </c>
      <c r="J385" s="8">
        <v>1</v>
      </c>
      <c r="K385" s="8">
        <v>1</v>
      </c>
      <c r="L385" s="8">
        <v>1</v>
      </c>
      <c r="M385" s="8">
        <v>0</v>
      </c>
      <c r="N385" s="8">
        <v>0</v>
      </c>
      <c r="O385" s="8">
        <v>1</v>
      </c>
      <c r="P385" s="8">
        <v>1</v>
      </c>
      <c r="Q385" s="8">
        <v>0</v>
      </c>
      <c r="R385" s="8">
        <v>0</v>
      </c>
      <c r="S385" s="8">
        <v>0</v>
      </c>
      <c r="T385" s="8">
        <v>0</v>
      </c>
      <c r="U385" s="5">
        <v>202030938</v>
      </c>
    </row>
    <row r="386" spans="1:21" hidden="1" x14ac:dyDescent="0.25">
      <c r="A386" s="8" t="s">
        <v>5018</v>
      </c>
      <c r="B386" s="2" t="s">
        <v>803</v>
      </c>
      <c r="C386" s="2" t="s">
        <v>41</v>
      </c>
      <c r="D386" s="2" t="s">
        <v>38</v>
      </c>
      <c r="E386" s="2" t="s">
        <v>33</v>
      </c>
      <c r="F386" s="8" t="s">
        <v>24</v>
      </c>
      <c r="G386" s="8">
        <v>1</v>
      </c>
      <c r="H386" s="8">
        <v>1</v>
      </c>
      <c r="I386" s="8">
        <v>1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5">
        <v>202030946</v>
      </c>
    </row>
    <row r="387" spans="1:21" hidden="1" x14ac:dyDescent="0.25">
      <c r="A387" s="8" t="s">
        <v>5018</v>
      </c>
      <c r="B387" s="2" t="s">
        <v>804</v>
      </c>
      <c r="C387" s="2" t="s">
        <v>41</v>
      </c>
      <c r="D387" s="2" t="s">
        <v>38</v>
      </c>
      <c r="E387" s="2" t="s">
        <v>33</v>
      </c>
      <c r="F387" s="8" t="s">
        <v>24</v>
      </c>
      <c r="G387" s="8">
        <v>1</v>
      </c>
      <c r="H387" s="8">
        <v>1</v>
      </c>
      <c r="I387" s="8">
        <v>1</v>
      </c>
      <c r="J387" s="8">
        <v>1</v>
      </c>
      <c r="K387" s="8">
        <v>1</v>
      </c>
      <c r="L387" s="8">
        <v>1</v>
      </c>
      <c r="M387" s="8">
        <v>0</v>
      </c>
      <c r="N387" s="8">
        <v>0</v>
      </c>
      <c r="O387" s="8">
        <v>1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5">
        <v>202030954</v>
      </c>
    </row>
    <row r="388" spans="1:21" hidden="1" x14ac:dyDescent="0.25">
      <c r="A388" s="8" t="s">
        <v>5018</v>
      </c>
      <c r="B388" s="2" t="s">
        <v>805</v>
      </c>
      <c r="C388" s="2" t="s">
        <v>41</v>
      </c>
      <c r="D388" s="2" t="s">
        <v>38</v>
      </c>
      <c r="E388" s="2" t="s">
        <v>33</v>
      </c>
      <c r="F388" s="8" t="s">
        <v>24</v>
      </c>
      <c r="G388" s="8">
        <v>1</v>
      </c>
      <c r="H388" s="8">
        <v>1</v>
      </c>
      <c r="I388" s="8">
        <v>1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0</v>
      </c>
      <c r="U388" s="5">
        <v>202030962</v>
      </c>
    </row>
    <row r="389" spans="1:21" hidden="1" x14ac:dyDescent="0.25">
      <c r="A389" s="8" t="s">
        <v>5018</v>
      </c>
      <c r="B389" s="2" t="s">
        <v>806</v>
      </c>
      <c r="C389" s="2" t="s">
        <v>41</v>
      </c>
      <c r="D389" s="2" t="s">
        <v>38</v>
      </c>
      <c r="E389" s="2" t="s">
        <v>33</v>
      </c>
      <c r="F389" s="8" t="s">
        <v>24</v>
      </c>
      <c r="G389" s="8">
        <v>1</v>
      </c>
      <c r="H389" s="8">
        <v>1</v>
      </c>
      <c r="I389" s="8">
        <v>1</v>
      </c>
      <c r="J389" s="8">
        <v>1</v>
      </c>
      <c r="K389" s="8">
        <v>1</v>
      </c>
      <c r="L389" s="8">
        <v>1</v>
      </c>
      <c r="M389" s="8">
        <v>0</v>
      </c>
      <c r="N389" s="8">
        <v>0</v>
      </c>
      <c r="O389" s="8">
        <v>1</v>
      </c>
      <c r="P389" s="8">
        <v>1</v>
      </c>
      <c r="Q389" s="8">
        <v>0</v>
      </c>
      <c r="R389" s="8">
        <v>1</v>
      </c>
      <c r="S389" s="8">
        <v>1</v>
      </c>
      <c r="T389" s="8">
        <v>0</v>
      </c>
      <c r="U389" s="5">
        <v>202030970</v>
      </c>
    </row>
    <row r="390" spans="1:21" hidden="1" x14ac:dyDescent="0.25">
      <c r="A390" s="8" t="s">
        <v>5018</v>
      </c>
      <c r="B390" s="2" t="s">
        <v>807</v>
      </c>
      <c r="C390" s="2" t="s">
        <v>41</v>
      </c>
      <c r="D390" s="2" t="s">
        <v>38</v>
      </c>
      <c r="E390" s="2" t="s">
        <v>33</v>
      </c>
      <c r="F390" s="8" t="s">
        <v>24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5">
        <v>202030989</v>
      </c>
    </row>
    <row r="391" spans="1:21" hidden="1" x14ac:dyDescent="0.25">
      <c r="A391" s="8" t="s">
        <v>5018</v>
      </c>
      <c r="B391" s="2" t="s">
        <v>808</v>
      </c>
      <c r="C391" s="2" t="s">
        <v>41</v>
      </c>
      <c r="D391" s="2" t="s">
        <v>38</v>
      </c>
      <c r="E391" s="2" t="s">
        <v>33</v>
      </c>
      <c r="F391" s="8" t="s">
        <v>24</v>
      </c>
      <c r="G391" s="8">
        <v>1</v>
      </c>
      <c r="H391" s="8">
        <v>1</v>
      </c>
      <c r="I391" s="8">
        <v>1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1</v>
      </c>
      <c r="Q391" s="8">
        <v>0</v>
      </c>
      <c r="R391" s="8">
        <v>0</v>
      </c>
      <c r="S391" s="8">
        <v>0</v>
      </c>
      <c r="T391" s="8">
        <v>0</v>
      </c>
      <c r="U391" s="5">
        <v>202030997</v>
      </c>
    </row>
    <row r="392" spans="1:21" hidden="1" x14ac:dyDescent="0.25">
      <c r="A392" s="8" t="s">
        <v>5018</v>
      </c>
      <c r="B392" s="2" t="s">
        <v>809</v>
      </c>
      <c r="C392" s="2" t="s">
        <v>41</v>
      </c>
      <c r="D392" s="2" t="s">
        <v>38</v>
      </c>
      <c r="E392" s="2" t="s">
        <v>33</v>
      </c>
      <c r="F392" s="8" t="s">
        <v>24</v>
      </c>
      <c r="G392" s="8">
        <v>1</v>
      </c>
      <c r="H392" s="8">
        <v>1</v>
      </c>
      <c r="I392" s="8">
        <v>1</v>
      </c>
      <c r="J392" s="8">
        <v>1</v>
      </c>
      <c r="K392" s="8">
        <v>1</v>
      </c>
      <c r="L392" s="8">
        <v>1</v>
      </c>
      <c r="M392" s="8">
        <v>0</v>
      </c>
      <c r="N392" s="8">
        <v>0</v>
      </c>
      <c r="O392" s="8">
        <v>1</v>
      </c>
      <c r="P392" s="8">
        <v>1</v>
      </c>
      <c r="Q392" s="8">
        <v>0</v>
      </c>
      <c r="R392" s="8">
        <v>0</v>
      </c>
      <c r="S392" s="8">
        <v>0</v>
      </c>
      <c r="T392" s="8">
        <v>0</v>
      </c>
      <c r="U392" s="5">
        <v>202031004</v>
      </c>
    </row>
    <row r="393" spans="1:21" hidden="1" x14ac:dyDescent="0.25">
      <c r="A393" s="8" t="s">
        <v>5018</v>
      </c>
      <c r="B393" s="2" t="s">
        <v>810</v>
      </c>
      <c r="C393" s="2" t="s">
        <v>41</v>
      </c>
      <c r="D393" s="2" t="s">
        <v>38</v>
      </c>
      <c r="E393" s="2" t="s">
        <v>33</v>
      </c>
      <c r="F393" s="8" t="s">
        <v>24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0</v>
      </c>
      <c r="N393" s="8">
        <v>0</v>
      </c>
      <c r="O393" s="8">
        <v>1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5">
        <v>202031012</v>
      </c>
    </row>
    <row r="394" spans="1:21" hidden="1" x14ac:dyDescent="0.25">
      <c r="A394" s="8" t="s">
        <v>5018</v>
      </c>
      <c r="B394" s="2" t="s">
        <v>811</v>
      </c>
      <c r="C394" s="2" t="s">
        <v>41</v>
      </c>
      <c r="D394" s="2" t="s">
        <v>38</v>
      </c>
      <c r="E394" s="2" t="s">
        <v>33</v>
      </c>
      <c r="F394" s="8" t="s">
        <v>24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0</v>
      </c>
      <c r="N394" s="8">
        <v>0</v>
      </c>
      <c r="O394" s="8">
        <v>1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5">
        <v>202031020</v>
      </c>
    </row>
    <row r="395" spans="1:21" hidden="1" x14ac:dyDescent="0.25">
      <c r="A395" s="8" t="s">
        <v>5018</v>
      </c>
      <c r="B395" s="2" t="s">
        <v>812</v>
      </c>
      <c r="C395" s="2" t="s">
        <v>41</v>
      </c>
      <c r="D395" s="2" t="s">
        <v>38</v>
      </c>
      <c r="E395" s="2" t="s">
        <v>33</v>
      </c>
      <c r="F395" s="8" t="s">
        <v>24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0</v>
      </c>
      <c r="N395" s="8">
        <v>0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0</v>
      </c>
      <c r="U395" s="5">
        <v>202031039</v>
      </c>
    </row>
    <row r="396" spans="1:21" hidden="1" x14ac:dyDescent="0.25">
      <c r="A396" s="8" t="s">
        <v>5018</v>
      </c>
      <c r="B396" s="2" t="s">
        <v>813</v>
      </c>
      <c r="C396" s="2" t="s">
        <v>41</v>
      </c>
      <c r="D396" s="2" t="s">
        <v>38</v>
      </c>
      <c r="E396" s="2" t="s">
        <v>33</v>
      </c>
      <c r="F396" s="8" t="s">
        <v>24</v>
      </c>
      <c r="G396" s="8">
        <v>1</v>
      </c>
      <c r="H396" s="8">
        <v>1</v>
      </c>
      <c r="I396" s="8">
        <v>1</v>
      </c>
      <c r="J396" s="8">
        <v>1</v>
      </c>
      <c r="K396" s="8">
        <v>1</v>
      </c>
      <c r="L396" s="8">
        <v>1</v>
      </c>
      <c r="M396" s="8">
        <v>0</v>
      </c>
      <c r="N396" s="8">
        <v>0</v>
      </c>
      <c r="O396" s="8">
        <v>1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5">
        <v>202031047</v>
      </c>
    </row>
    <row r="397" spans="1:21" hidden="1" x14ac:dyDescent="0.25">
      <c r="A397" s="8" t="s">
        <v>5018</v>
      </c>
      <c r="B397" s="2" t="s">
        <v>814</v>
      </c>
      <c r="C397" s="2" t="s">
        <v>41</v>
      </c>
      <c r="D397" s="2" t="s">
        <v>38</v>
      </c>
      <c r="E397" s="2" t="s">
        <v>33</v>
      </c>
      <c r="F397" s="8" t="s">
        <v>24</v>
      </c>
      <c r="G397" s="8">
        <v>1</v>
      </c>
      <c r="H397" s="8">
        <v>0</v>
      </c>
      <c r="I397" s="8">
        <v>0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5">
        <v>202031055</v>
      </c>
    </row>
    <row r="398" spans="1:21" hidden="1" x14ac:dyDescent="0.25">
      <c r="A398" s="8" t="s">
        <v>5018</v>
      </c>
      <c r="B398" s="2" t="s">
        <v>815</v>
      </c>
      <c r="C398" s="2" t="s">
        <v>41</v>
      </c>
      <c r="D398" s="2" t="s">
        <v>38</v>
      </c>
      <c r="E398" s="2" t="s">
        <v>33</v>
      </c>
      <c r="F398" s="8" t="s">
        <v>24</v>
      </c>
      <c r="G398" s="8">
        <v>1</v>
      </c>
      <c r="H398" s="8">
        <v>1</v>
      </c>
      <c r="I398" s="8">
        <v>1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1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5">
        <v>202031063</v>
      </c>
    </row>
    <row r="399" spans="1:21" hidden="1" x14ac:dyDescent="0.25">
      <c r="A399" s="8" t="s">
        <v>5018</v>
      </c>
      <c r="B399" s="2" t="s">
        <v>816</v>
      </c>
      <c r="C399" s="2" t="s">
        <v>41</v>
      </c>
      <c r="D399" s="2" t="s">
        <v>38</v>
      </c>
      <c r="E399" s="2" t="s">
        <v>33</v>
      </c>
      <c r="F399" s="8" t="s">
        <v>36</v>
      </c>
      <c r="G399" s="8">
        <v>1</v>
      </c>
      <c r="H399" s="8">
        <v>1</v>
      </c>
      <c r="I399" s="8">
        <v>1</v>
      </c>
      <c r="J399" s="8">
        <v>0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5">
        <v>202031071</v>
      </c>
    </row>
    <row r="400" spans="1:21" hidden="1" x14ac:dyDescent="0.25">
      <c r="A400" s="8" t="s">
        <v>5018</v>
      </c>
      <c r="B400" s="2" t="s">
        <v>817</v>
      </c>
      <c r="C400" s="2" t="s">
        <v>41</v>
      </c>
      <c r="D400" s="2" t="s">
        <v>38</v>
      </c>
      <c r="E400" s="2" t="s">
        <v>33</v>
      </c>
      <c r="F400" s="8" t="s">
        <v>24</v>
      </c>
      <c r="G400" s="8">
        <v>1</v>
      </c>
      <c r="H400" s="8">
        <v>0</v>
      </c>
      <c r="I400" s="8">
        <v>0</v>
      </c>
      <c r="J400" s="8">
        <v>0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5">
        <v>202031080</v>
      </c>
    </row>
    <row r="401" spans="1:21" hidden="1" x14ac:dyDescent="0.25">
      <c r="A401" s="8" t="s">
        <v>5018</v>
      </c>
      <c r="B401" s="2" t="s">
        <v>818</v>
      </c>
      <c r="C401" s="2" t="s">
        <v>41</v>
      </c>
      <c r="D401" s="2" t="s">
        <v>38</v>
      </c>
      <c r="E401" s="2" t="s">
        <v>33</v>
      </c>
      <c r="F401" s="8" t="s">
        <v>24</v>
      </c>
      <c r="G401" s="8">
        <v>1</v>
      </c>
      <c r="H401" s="8">
        <v>1</v>
      </c>
      <c r="I401" s="8">
        <v>1</v>
      </c>
      <c r="J401" s="8">
        <v>0</v>
      </c>
      <c r="K401" s="8">
        <v>1</v>
      </c>
      <c r="L401" s="8">
        <v>1</v>
      </c>
      <c r="M401" s="8">
        <v>0</v>
      </c>
      <c r="N401" s="8">
        <v>1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5">
        <v>202031098</v>
      </c>
    </row>
    <row r="402" spans="1:21" hidden="1" x14ac:dyDescent="0.25">
      <c r="A402" s="8" t="s">
        <v>5018</v>
      </c>
      <c r="B402" s="2" t="s">
        <v>819</v>
      </c>
      <c r="C402" s="2" t="s">
        <v>41</v>
      </c>
      <c r="D402" s="2" t="s">
        <v>38</v>
      </c>
      <c r="E402" s="2" t="s">
        <v>33</v>
      </c>
      <c r="F402" s="8" t="s">
        <v>24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1</v>
      </c>
      <c r="M402" s="8">
        <v>0</v>
      </c>
      <c r="N402" s="8">
        <v>0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0</v>
      </c>
      <c r="U402" s="5">
        <v>202031101</v>
      </c>
    </row>
    <row r="403" spans="1:21" hidden="1" x14ac:dyDescent="0.25">
      <c r="A403" s="8" t="s">
        <v>5018</v>
      </c>
      <c r="B403" s="2" t="s">
        <v>820</v>
      </c>
      <c r="C403" s="2" t="s">
        <v>41</v>
      </c>
      <c r="D403" s="2" t="s">
        <v>38</v>
      </c>
      <c r="E403" s="2" t="s">
        <v>33</v>
      </c>
      <c r="F403" s="8" t="s">
        <v>24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0</v>
      </c>
      <c r="N403" s="8">
        <v>0</v>
      </c>
      <c r="O403" s="8">
        <v>1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5">
        <v>202031110</v>
      </c>
    </row>
    <row r="404" spans="1:21" hidden="1" x14ac:dyDescent="0.25">
      <c r="A404" s="8" t="s">
        <v>5018</v>
      </c>
      <c r="B404" s="2" t="s">
        <v>821</v>
      </c>
      <c r="C404" s="2" t="s">
        <v>41</v>
      </c>
      <c r="D404" s="2" t="s">
        <v>38</v>
      </c>
      <c r="E404" s="2" t="s">
        <v>33</v>
      </c>
      <c r="F404" s="8" t="s">
        <v>24</v>
      </c>
      <c r="G404" s="8">
        <v>1</v>
      </c>
      <c r="H404" s="8">
        <v>1</v>
      </c>
      <c r="I404" s="8">
        <v>1</v>
      </c>
      <c r="J404" s="8">
        <v>1</v>
      </c>
      <c r="K404" s="8">
        <v>1</v>
      </c>
      <c r="L404" s="8">
        <v>1</v>
      </c>
      <c r="M404" s="8">
        <v>0</v>
      </c>
      <c r="N404" s="8">
        <v>0</v>
      </c>
      <c r="O404" s="8">
        <v>1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5">
        <v>202031128</v>
      </c>
    </row>
    <row r="405" spans="1:21" hidden="1" x14ac:dyDescent="0.25">
      <c r="A405" s="8" t="s">
        <v>5018</v>
      </c>
      <c r="B405" s="2" t="s">
        <v>822</v>
      </c>
      <c r="C405" s="2" t="s">
        <v>41</v>
      </c>
      <c r="D405" s="2" t="s">
        <v>38</v>
      </c>
      <c r="E405" s="2" t="s">
        <v>33</v>
      </c>
      <c r="F405" s="8" t="s">
        <v>24</v>
      </c>
      <c r="G405" s="8">
        <v>1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1</v>
      </c>
      <c r="Q405" s="8">
        <v>0</v>
      </c>
      <c r="R405" s="8">
        <v>0</v>
      </c>
      <c r="S405" s="8">
        <v>0</v>
      </c>
      <c r="T405" s="8">
        <v>0</v>
      </c>
      <c r="U405" s="5">
        <v>202031136</v>
      </c>
    </row>
    <row r="406" spans="1:21" hidden="1" x14ac:dyDescent="0.25">
      <c r="A406" s="8" t="s">
        <v>5018</v>
      </c>
      <c r="B406" s="2" t="s">
        <v>823</v>
      </c>
      <c r="C406" s="2" t="s">
        <v>41</v>
      </c>
      <c r="D406" s="2" t="s">
        <v>38</v>
      </c>
      <c r="E406" s="2" t="s">
        <v>33</v>
      </c>
      <c r="F406" s="8" t="s">
        <v>24</v>
      </c>
      <c r="G406" s="8">
        <v>1</v>
      </c>
      <c r="H406" s="8">
        <v>1</v>
      </c>
      <c r="I406" s="8">
        <v>1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0</v>
      </c>
      <c r="S406" s="8">
        <v>0</v>
      </c>
      <c r="T406" s="8">
        <v>0</v>
      </c>
      <c r="U406" s="5">
        <v>202031144</v>
      </c>
    </row>
    <row r="407" spans="1:21" hidden="1" x14ac:dyDescent="0.25">
      <c r="A407" s="8" t="s">
        <v>5018</v>
      </c>
      <c r="B407" s="2" t="s">
        <v>824</v>
      </c>
      <c r="C407" s="2" t="s">
        <v>41</v>
      </c>
      <c r="D407" s="2" t="s">
        <v>38</v>
      </c>
      <c r="E407" s="2" t="s">
        <v>33</v>
      </c>
      <c r="F407" s="8" t="s">
        <v>24</v>
      </c>
      <c r="G407" s="8">
        <v>1</v>
      </c>
      <c r="H407" s="8">
        <v>1</v>
      </c>
      <c r="I407" s="8">
        <v>1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5">
        <v>202031152</v>
      </c>
    </row>
    <row r="408" spans="1:21" hidden="1" x14ac:dyDescent="0.25">
      <c r="A408" s="8" t="s">
        <v>5018</v>
      </c>
      <c r="B408" s="2" t="s">
        <v>825</v>
      </c>
      <c r="C408" s="2" t="s">
        <v>41</v>
      </c>
      <c r="D408" s="2" t="s">
        <v>38</v>
      </c>
      <c r="E408" s="2" t="s">
        <v>33</v>
      </c>
      <c r="F408" s="8" t="s">
        <v>24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0</v>
      </c>
      <c r="T408" s="8">
        <v>0</v>
      </c>
      <c r="U408" s="5">
        <v>202031179</v>
      </c>
    </row>
    <row r="409" spans="1:21" hidden="1" x14ac:dyDescent="0.25">
      <c r="A409" s="8" t="s">
        <v>5018</v>
      </c>
      <c r="B409" s="2" t="s">
        <v>826</v>
      </c>
      <c r="C409" s="2" t="s">
        <v>41</v>
      </c>
      <c r="D409" s="2" t="s">
        <v>38</v>
      </c>
      <c r="E409" s="2" t="s">
        <v>33</v>
      </c>
      <c r="F409" s="8" t="s">
        <v>24</v>
      </c>
      <c r="G409" s="8">
        <v>1</v>
      </c>
      <c r="H409" s="8">
        <v>1</v>
      </c>
      <c r="I409" s="8">
        <v>1</v>
      </c>
      <c r="J409" s="8">
        <v>1</v>
      </c>
      <c r="K409" s="8">
        <v>1</v>
      </c>
      <c r="L409" s="8">
        <v>1</v>
      </c>
      <c r="M409" s="8">
        <v>0</v>
      </c>
      <c r="N409" s="8">
        <v>0</v>
      </c>
      <c r="O409" s="8">
        <v>1</v>
      </c>
      <c r="P409" s="8">
        <v>1</v>
      </c>
      <c r="Q409" s="8">
        <v>0</v>
      </c>
      <c r="R409" s="8">
        <v>0</v>
      </c>
      <c r="S409" s="8">
        <v>0</v>
      </c>
      <c r="T409" s="8">
        <v>0</v>
      </c>
      <c r="U409" s="5">
        <v>202031187</v>
      </c>
    </row>
    <row r="410" spans="1:21" hidden="1" x14ac:dyDescent="0.25">
      <c r="A410" s="8" t="s">
        <v>5018</v>
      </c>
      <c r="B410" s="2" t="s">
        <v>827</v>
      </c>
      <c r="C410" s="2" t="s">
        <v>41</v>
      </c>
      <c r="D410" s="2" t="s">
        <v>38</v>
      </c>
      <c r="E410" s="2" t="s">
        <v>33</v>
      </c>
      <c r="F410" s="8" t="s">
        <v>24</v>
      </c>
      <c r="G410" s="8">
        <v>1</v>
      </c>
      <c r="H410" s="8">
        <v>1</v>
      </c>
      <c r="I410" s="8">
        <v>1</v>
      </c>
      <c r="J410" s="8">
        <v>1</v>
      </c>
      <c r="K410" s="8">
        <v>1</v>
      </c>
      <c r="L410" s="8">
        <v>1</v>
      </c>
      <c r="M410" s="8">
        <v>0</v>
      </c>
      <c r="N410" s="8">
        <v>0</v>
      </c>
      <c r="O410" s="8">
        <v>1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5">
        <v>202031195</v>
      </c>
    </row>
    <row r="411" spans="1:21" hidden="1" x14ac:dyDescent="0.25">
      <c r="A411" s="8" t="s">
        <v>5018</v>
      </c>
      <c r="B411" s="2" t="s">
        <v>828</v>
      </c>
      <c r="C411" s="2" t="s">
        <v>41</v>
      </c>
      <c r="D411" s="2" t="s">
        <v>38</v>
      </c>
      <c r="E411" s="2" t="s">
        <v>33</v>
      </c>
      <c r="F411" s="8" t="s">
        <v>24</v>
      </c>
      <c r="G411" s="8">
        <v>1</v>
      </c>
      <c r="H411" s="8">
        <v>1</v>
      </c>
      <c r="I411" s="8">
        <v>1</v>
      </c>
      <c r="J411" s="8">
        <v>0</v>
      </c>
      <c r="K411" s="8">
        <v>1</v>
      </c>
      <c r="L411" s="8">
        <v>1</v>
      </c>
      <c r="M411" s="8">
        <v>0</v>
      </c>
      <c r="N411" s="8">
        <v>1</v>
      </c>
      <c r="O411" s="8">
        <v>0</v>
      </c>
      <c r="P411" s="8">
        <v>1</v>
      </c>
      <c r="Q411" s="8">
        <v>0</v>
      </c>
      <c r="R411" s="8">
        <v>0</v>
      </c>
      <c r="S411" s="8">
        <v>0</v>
      </c>
      <c r="T411" s="8">
        <v>0</v>
      </c>
      <c r="U411" s="5">
        <v>202031209</v>
      </c>
    </row>
    <row r="412" spans="1:21" hidden="1" x14ac:dyDescent="0.25">
      <c r="A412" s="8" t="s">
        <v>5018</v>
      </c>
      <c r="B412" s="2" t="s">
        <v>829</v>
      </c>
      <c r="C412" s="2" t="s">
        <v>41</v>
      </c>
      <c r="D412" s="2" t="s">
        <v>38</v>
      </c>
      <c r="E412" s="2" t="s">
        <v>33</v>
      </c>
      <c r="F412" s="8" t="s">
        <v>24</v>
      </c>
      <c r="G412" s="8">
        <v>1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5">
        <v>202031217</v>
      </c>
    </row>
    <row r="413" spans="1:21" hidden="1" x14ac:dyDescent="0.25">
      <c r="A413" s="8" t="s">
        <v>5018</v>
      </c>
      <c r="B413" s="2" t="s">
        <v>830</v>
      </c>
      <c r="C413" s="2" t="s">
        <v>41</v>
      </c>
      <c r="D413" s="2" t="s">
        <v>38</v>
      </c>
      <c r="E413" s="2" t="s">
        <v>33</v>
      </c>
      <c r="F413" s="8" t="s">
        <v>24</v>
      </c>
      <c r="G413" s="8">
        <v>1</v>
      </c>
      <c r="H413" s="8">
        <v>1</v>
      </c>
      <c r="I413" s="8">
        <v>1</v>
      </c>
      <c r="J413" s="8">
        <v>0</v>
      </c>
      <c r="K413" s="8">
        <v>1</v>
      </c>
      <c r="L413" s="8">
        <v>1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5">
        <v>202031225</v>
      </c>
    </row>
    <row r="414" spans="1:21" hidden="1" x14ac:dyDescent="0.25">
      <c r="A414" s="8" t="s">
        <v>5018</v>
      </c>
      <c r="B414" s="2" t="s">
        <v>831</v>
      </c>
      <c r="C414" s="2" t="s">
        <v>41</v>
      </c>
      <c r="D414" s="2" t="s">
        <v>38</v>
      </c>
      <c r="E414" s="2" t="s">
        <v>33</v>
      </c>
      <c r="F414" s="8" t="s">
        <v>24</v>
      </c>
      <c r="G414" s="8">
        <v>1</v>
      </c>
      <c r="H414" s="8">
        <v>1</v>
      </c>
      <c r="I414" s="8">
        <v>1</v>
      </c>
      <c r="J414" s="8">
        <v>0</v>
      </c>
      <c r="K414" s="8">
        <v>1</v>
      </c>
      <c r="L414" s="8">
        <v>1</v>
      </c>
      <c r="M414" s="8">
        <v>0</v>
      </c>
      <c r="N414" s="8">
        <v>0</v>
      </c>
      <c r="O414" s="8">
        <v>1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5">
        <v>202031233</v>
      </c>
    </row>
    <row r="415" spans="1:21" hidden="1" x14ac:dyDescent="0.25">
      <c r="A415" s="8" t="s">
        <v>5018</v>
      </c>
      <c r="B415" s="2" t="s">
        <v>832</v>
      </c>
      <c r="C415" s="2" t="s">
        <v>41</v>
      </c>
      <c r="D415" s="2" t="s">
        <v>38</v>
      </c>
      <c r="E415" s="2" t="s">
        <v>33</v>
      </c>
      <c r="F415" s="8" t="s">
        <v>36</v>
      </c>
      <c r="G415" s="8">
        <v>1</v>
      </c>
      <c r="H415" s="8">
        <v>0</v>
      </c>
      <c r="I415" s="8">
        <v>0</v>
      </c>
      <c r="J415" s="8">
        <v>0</v>
      </c>
      <c r="K415" s="8">
        <v>1</v>
      </c>
      <c r="L415" s="8">
        <v>1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5">
        <v>202031241</v>
      </c>
    </row>
    <row r="416" spans="1:21" hidden="1" x14ac:dyDescent="0.25">
      <c r="A416" s="8" t="s">
        <v>5018</v>
      </c>
      <c r="B416" s="2" t="s">
        <v>833</v>
      </c>
      <c r="C416" s="2" t="s">
        <v>41</v>
      </c>
      <c r="D416" s="2" t="s">
        <v>38</v>
      </c>
      <c r="E416" s="2" t="s">
        <v>33</v>
      </c>
      <c r="F416" s="8" t="s">
        <v>24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1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5">
        <v>202031250</v>
      </c>
    </row>
    <row r="417" spans="1:21" hidden="1" x14ac:dyDescent="0.25">
      <c r="A417" s="8" t="s">
        <v>5018</v>
      </c>
      <c r="B417" s="2" t="s">
        <v>834</v>
      </c>
      <c r="C417" s="2" t="s">
        <v>41</v>
      </c>
      <c r="D417" s="2" t="s">
        <v>38</v>
      </c>
      <c r="E417" s="2" t="s">
        <v>33</v>
      </c>
      <c r="F417" s="8" t="s">
        <v>24</v>
      </c>
      <c r="G417" s="8">
        <v>1</v>
      </c>
      <c r="H417" s="8">
        <v>0</v>
      </c>
      <c r="I417" s="8">
        <v>0</v>
      </c>
      <c r="J417" s="8">
        <v>0</v>
      </c>
      <c r="K417" s="8">
        <v>1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5">
        <v>202031268</v>
      </c>
    </row>
    <row r="418" spans="1:21" hidden="1" x14ac:dyDescent="0.25">
      <c r="A418" s="8" t="s">
        <v>5018</v>
      </c>
      <c r="B418" s="2" t="s">
        <v>835</v>
      </c>
      <c r="C418" s="2" t="s">
        <v>42</v>
      </c>
      <c r="D418" s="2" t="s">
        <v>38</v>
      </c>
      <c r="E418" s="2" t="s">
        <v>33</v>
      </c>
      <c r="F418" s="8" t="s">
        <v>24</v>
      </c>
      <c r="G418" s="8">
        <v>1</v>
      </c>
      <c r="H418" s="8">
        <v>1</v>
      </c>
      <c r="I418" s="8">
        <v>1</v>
      </c>
      <c r="J418" s="8">
        <v>1</v>
      </c>
      <c r="K418" s="8">
        <v>1</v>
      </c>
      <c r="L418" s="8">
        <v>1</v>
      </c>
      <c r="M418" s="8">
        <v>0</v>
      </c>
      <c r="N418" s="8">
        <v>0</v>
      </c>
      <c r="O418" s="8">
        <v>1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5">
        <v>202040011</v>
      </c>
    </row>
    <row r="419" spans="1:21" hidden="1" x14ac:dyDescent="0.25">
      <c r="A419" s="8" t="s">
        <v>5018</v>
      </c>
      <c r="B419" s="2" t="s">
        <v>836</v>
      </c>
      <c r="C419" s="2" t="s">
        <v>42</v>
      </c>
      <c r="D419" s="2" t="s">
        <v>38</v>
      </c>
      <c r="E419" s="2" t="s">
        <v>33</v>
      </c>
      <c r="F419" s="8" t="s">
        <v>24</v>
      </c>
      <c r="G419" s="8">
        <v>1</v>
      </c>
      <c r="H419" s="8">
        <v>1</v>
      </c>
      <c r="I419" s="8">
        <v>1</v>
      </c>
      <c r="J419" s="8">
        <v>1</v>
      </c>
      <c r="K419" s="8">
        <v>1</v>
      </c>
      <c r="L419" s="8">
        <v>1</v>
      </c>
      <c r="M419" s="8">
        <v>0</v>
      </c>
      <c r="N419" s="8">
        <v>0</v>
      </c>
      <c r="O419" s="8">
        <v>1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5">
        <v>202040020</v>
      </c>
    </row>
    <row r="420" spans="1:21" hidden="1" x14ac:dyDescent="0.25">
      <c r="A420" s="8" t="s">
        <v>5018</v>
      </c>
      <c r="B420" s="2" t="s">
        <v>837</v>
      </c>
      <c r="C420" s="2" t="s">
        <v>42</v>
      </c>
      <c r="D420" s="2" t="s">
        <v>38</v>
      </c>
      <c r="E420" s="2" t="s">
        <v>33</v>
      </c>
      <c r="F420" s="8" t="s">
        <v>24</v>
      </c>
      <c r="G420" s="8">
        <v>1</v>
      </c>
      <c r="H420" s="8">
        <v>1</v>
      </c>
      <c r="I420" s="8">
        <v>1</v>
      </c>
      <c r="J420" s="8">
        <v>1</v>
      </c>
      <c r="K420" s="8">
        <v>1</v>
      </c>
      <c r="L420" s="8">
        <v>1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5">
        <v>202040038</v>
      </c>
    </row>
    <row r="421" spans="1:21" hidden="1" x14ac:dyDescent="0.25">
      <c r="A421" s="8" t="s">
        <v>5018</v>
      </c>
      <c r="B421" s="2" t="s">
        <v>838</v>
      </c>
      <c r="C421" s="2" t="s">
        <v>42</v>
      </c>
      <c r="D421" s="2" t="s">
        <v>38</v>
      </c>
      <c r="E421" s="2" t="s">
        <v>33</v>
      </c>
      <c r="F421" s="8" t="s">
        <v>24</v>
      </c>
      <c r="G421" s="8">
        <v>1</v>
      </c>
      <c r="H421" s="8">
        <v>1</v>
      </c>
      <c r="I421" s="8">
        <v>1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5">
        <v>202040046</v>
      </c>
    </row>
    <row r="422" spans="1:21" hidden="1" x14ac:dyDescent="0.25">
      <c r="A422" s="8" t="s">
        <v>5018</v>
      </c>
      <c r="B422" s="2" t="s">
        <v>839</v>
      </c>
      <c r="C422" s="2" t="s">
        <v>42</v>
      </c>
      <c r="D422" s="2" t="s">
        <v>38</v>
      </c>
      <c r="E422" s="2" t="s">
        <v>33</v>
      </c>
      <c r="F422" s="8" t="s">
        <v>24</v>
      </c>
      <c r="G422" s="8">
        <v>1</v>
      </c>
      <c r="H422" s="8">
        <v>1</v>
      </c>
      <c r="I422" s="8">
        <v>1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5">
        <v>202040054</v>
      </c>
    </row>
    <row r="423" spans="1:21" hidden="1" x14ac:dyDescent="0.25">
      <c r="A423" s="8" t="s">
        <v>5018</v>
      </c>
      <c r="B423" s="2" t="s">
        <v>840</v>
      </c>
      <c r="C423" s="2" t="s">
        <v>42</v>
      </c>
      <c r="D423" s="2" t="s">
        <v>38</v>
      </c>
      <c r="E423" s="2" t="s">
        <v>33</v>
      </c>
      <c r="F423" s="8" t="s">
        <v>24</v>
      </c>
      <c r="G423" s="8">
        <v>1</v>
      </c>
      <c r="H423" s="8">
        <v>1</v>
      </c>
      <c r="I423" s="8">
        <v>1</v>
      </c>
      <c r="J423" s="8">
        <v>1</v>
      </c>
      <c r="K423" s="8">
        <v>1</v>
      </c>
      <c r="L423" s="8">
        <v>1</v>
      </c>
      <c r="M423" s="8">
        <v>0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5">
        <v>202040062</v>
      </c>
    </row>
    <row r="424" spans="1:21" hidden="1" x14ac:dyDescent="0.25">
      <c r="A424" s="8" t="s">
        <v>5018</v>
      </c>
      <c r="B424" s="2" t="s">
        <v>841</v>
      </c>
      <c r="C424" s="2" t="s">
        <v>42</v>
      </c>
      <c r="D424" s="2" t="s">
        <v>38</v>
      </c>
      <c r="E424" s="2" t="s">
        <v>33</v>
      </c>
      <c r="F424" s="8" t="s">
        <v>24</v>
      </c>
      <c r="G424" s="8">
        <v>1</v>
      </c>
      <c r="H424" s="8">
        <v>1</v>
      </c>
      <c r="I424" s="8">
        <v>1</v>
      </c>
      <c r="J424" s="8">
        <v>1</v>
      </c>
      <c r="K424" s="8">
        <v>1</v>
      </c>
      <c r="L424" s="8">
        <v>1</v>
      </c>
      <c r="M424" s="8">
        <v>0</v>
      </c>
      <c r="N424" s="8">
        <v>0</v>
      </c>
      <c r="O424" s="8">
        <v>1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5">
        <v>202040070</v>
      </c>
    </row>
    <row r="425" spans="1:21" hidden="1" x14ac:dyDescent="0.25">
      <c r="A425" s="8" t="s">
        <v>5018</v>
      </c>
      <c r="B425" s="2" t="s">
        <v>842</v>
      </c>
      <c r="C425" s="2" t="s">
        <v>42</v>
      </c>
      <c r="D425" s="2" t="s">
        <v>38</v>
      </c>
      <c r="E425" s="2" t="s">
        <v>33</v>
      </c>
      <c r="F425" s="8" t="s">
        <v>24</v>
      </c>
      <c r="G425" s="8">
        <v>1</v>
      </c>
      <c r="H425" s="8">
        <v>1</v>
      </c>
      <c r="I425" s="8">
        <v>1</v>
      </c>
      <c r="J425" s="8">
        <v>1</v>
      </c>
      <c r="K425" s="8">
        <v>1</v>
      </c>
      <c r="L425" s="8">
        <v>1</v>
      </c>
      <c r="M425" s="8">
        <v>0</v>
      </c>
      <c r="N425" s="8">
        <v>0</v>
      </c>
      <c r="O425" s="8">
        <v>1</v>
      </c>
      <c r="P425" s="8">
        <v>1</v>
      </c>
      <c r="Q425" s="8">
        <v>0</v>
      </c>
      <c r="R425" s="8">
        <v>0</v>
      </c>
      <c r="S425" s="8">
        <v>0</v>
      </c>
      <c r="T425" s="8">
        <v>0</v>
      </c>
      <c r="U425" s="5">
        <v>202040089</v>
      </c>
    </row>
    <row r="426" spans="1:21" hidden="1" x14ac:dyDescent="0.25">
      <c r="A426" s="8" t="s">
        <v>5018</v>
      </c>
      <c r="B426" s="2" t="s">
        <v>843</v>
      </c>
      <c r="C426" s="2" t="s">
        <v>42</v>
      </c>
      <c r="D426" s="2" t="s">
        <v>38</v>
      </c>
      <c r="E426" s="2" t="s">
        <v>33</v>
      </c>
      <c r="F426" s="8" t="s">
        <v>24</v>
      </c>
      <c r="G426" s="8">
        <v>1</v>
      </c>
      <c r="H426" s="8">
        <v>1</v>
      </c>
      <c r="I426" s="8">
        <v>1</v>
      </c>
      <c r="J426" s="8">
        <v>1</v>
      </c>
      <c r="K426" s="8">
        <v>1</v>
      </c>
      <c r="L426" s="8">
        <v>1</v>
      </c>
      <c r="M426" s="8">
        <v>0</v>
      </c>
      <c r="N426" s="8">
        <v>0</v>
      </c>
      <c r="O426" s="8">
        <v>1</v>
      </c>
      <c r="P426" s="8">
        <v>1</v>
      </c>
      <c r="Q426" s="8">
        <v>0</v>
      </c>
      <c r="R426" s="8">
        <v>0</v>
      </c>
      <c r="S426" s="8">
        <v>0</v>
      </c>
      <c r="T426" s="8">
        <v>0</v>
      </c>
      <c r="U426" s="5">
        <v>202040097</v>
      </c>
    </row>
    <row r="427" spans="1:21" hidden="1" x14ac:dyDescent="0.25">
      <c r="A427" s="8" t="s">
        <v>5018</v>
      </c>
      <c r="B427" s="2" t="s">
        <v>844</v>
      </c>
      <c r="C427" s="2" t="s">
        <v>42</v>
      </c>
      <c r="D427" s="2" t="s">
        <v>38</v>
      </c>
      <c r="E427" s="2" t="s">
        <v>33</v>
      </c>
      <c r="F427" s="8" t="s">
        <v>24</v>
      </c>
      <c r="G427" s="8">
        <v>1</v>
      </c>
      <c r="H427" s="8">
        <v>1</v>
      </c>
      <c r="I427" s="8">
        <v>1</v>
      </c>
      <c r="J427" s="8">
        <v>1</v>
      </c>
      <c r="K427" s="8">
        <v>1</v>
      </c>
      <c r="L427" s="8">
        <v>1</v>
      </c>
      <c r="M427" s="8">
        <v>0</v>
      </c>
      <c r="N427" s="8">
        <v>0</v>
      </c>
      <c r="O427" s="8">
        <v>1</v>
      </c>
      <c r="P427" s="8">
        <v>1</v>
      </c>
      <c r="Q427" s="8">
        <v>0</v>
      </c>
      <c r="R427" s="8">
        <v>0</v>
      </c>
      <c r="S427" s="8">
        <v>0</v>
      </c>
      <c r="T427" s="8">
        <v>0</v>
      </c>
      <c r="U427" s="5">
        <v>202040100</v>
      </c>
    </row>
    <row r="428" spans="1:21" hidden="1" x14ac:dyDescent="0.25">
      <c r="A428" s="8" t="s">
        <v>5018</v>
      </c>
      <c r="B428" s="2" t="s">
        <v>845</v>
      </c>
      <c r="C428" s="2" t="s">
        <v>42</v>
      </c>
      <c r="D428" s="2" t="s">
        <v>38</v>
      </c>
      <c r="E428" s="2" t="s">
        <v>33</v>
      </c>
      <c r="F428" s="8" t="s">
        <v>24</v>
      </c>
      <c r="G428" s="8">
        <v>1</v>
      </c>
      <c r="H428" s="8">
        <v>0</v>
      </c>
      <c r="I428" s="8">
        <v>0</v>
      </c>
      <c r="J428" s="8">
        <v>1</v>
      </c>
      <c r="K428" s="8">
        <v>1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5">
        <v>202040119</v>
      </c>
    </row>
    <row r="429" spans="1:21" hidden="1" x14ac:dyDescent="0.25">
      <c r="A429" s="8" t="s">
        <v>5018</v>
      </c>
      <c r="B429" s="2" t="s">
        <v>846</v>
      </c>
      <c r="C429" s="2" t="s">
        <v>42</v>
      </c>
      <c r="D429" s="2" t="s">
        <v>38</v>
      </c>
      <c r="E429" s="2" t="s">
        <v>33</v>
      </c>
      <c r="F429" s="8" t="s">
        <v>24</v>
      </c>
      <c r="G429" s="8">
        <v>1</v>
      </c>
      <c r="H429" s="8">
        <v>1</v>
      </c>
      <c r="I429" s="8">
        <v>1</v>
      </c>
      <c r="J429" s="8">
        <v>1</v>
      </c>
      <c r="K429" s="8">
        <v>1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5">
        <v>202040127</v>
      </c>
    </row>
    <row r="430" spans="1:21" hidden="1" x14ac:dyDescent="0.25">
      <c r="A430" s="8" t="s">
        <v>5018</v>
      </c>
      <c r="B430" s="2" t="s">
        <v>847</v>
      </c>
      <c r="C430" s="2" t="s">
        <v>42</v>
      </c>
      <c r="D430" s="2" t="s">
        <v>38</v>
      </c>
      <c r="E430" s="2" t="s">
        <v>33</v>
      </c>
      <c r="F430" s="8" t="s">
        <v>24</v>
      </c>
      <c r="G430" s="8">
        <v>1</v>
      </c>
      <c r="H430" s="8">
        <v>1</v>
      </c>
      <c r="I430" s="8">
        <v>1</v>
      </c>
      <c r="J430" s="8">
        <v>1</v>
      </c>
      <c r="K430" s="8">
        <v>1</v>
      </c>
      <c r="L430" s="8">
        <v>1</v>
      </c>
      <c r="M430" s="8">
        <v>0</v>
      </c>
      <c r="N430" s="8">
        <v>0</v>
      </c>
      <c r="O430" s="8">
        <v>1</v>
      </c>
      <c r="P430" s="8">
        <v>1</v>
      </c>
      <c r="Q430" s="8">
        <v>0</v>
      </c>
      <c r="R430" s="8">
        <v>0</v>
      </c>
      <c r="S430" s="8">
        <v>0</v>
      </c>
      <c r="T430" s="8">
        <v>0</v>
      </c>
      <c r="U430" s="5">
        <v>202040135</v>
      </c>
    </row>
    <row r="431" spans="1:21" hidden="1" x14ac:dyDescent="0.25">
      <c r="A431" s="8" t="s">
        <v>5018</v>
      </c>
      <c r="B431" s="2" t="s">
        <v>848</v>
      </c>
      <c r="C431" s="2" t="s">
        <v>42</v>
      </c>
      <c r="D431" s="2" t="s">
        <v>38</v>
      </c>
      <c r="E431" s="2" t="s">
        <v>33</v>
      </c>
      <c r="F431" s="8" t="s">
        <v>24</v>
      </c>
      <c r="G431" s="8">
        <v>1</v>
      </c>
      <c r="H431" s="8">
        <v>1</v>
      </c>
      <c r="I431" s="8">
        <v>1</v>
      </c>
      <c r="J431" s="8">
        <v>1</v>
      </c>
      <c r="K431" s="8">
        <v>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5">
        <v>202040143</v>
      </c>
    </row>
    <row r="432" spans="1:21" hidden="1" x14ac:dyDescent="0.25">
      <c r="A432" s="8" t="s">
        <v>5018</v>
      </c>
      <c r="B432" s="2" t="s">
        <v>849</v>
      </c>
      <c r="C432" s="2" t="s">
        <v>42</v>
      </c>
      <c r="D432" s="2" t="s">
        <v>38</v>
      </c>
      <c r="E432" s="2" t="s">
        <v>33</v>
      </c>
      <c r="F432" s="8" t="s">
        <v>24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</v>
      </c>
      <c r="M432" s="8">
        <v>0</v>
      </c>
      <c r="N432" s="8">
        <v>0</v>
      </c>
      <c r="O432" s="8">
        <v>1</v>
      </c>
      <c r="P432" s="8">
        <v>1</v>
      </c>
      <c r="Q432" s="8">
        <v>0</v>
      </c>
      <c r="R432" s="8">
        <v>0</v>
      </c>
      <c r="S432" s="8">
        <v>0</v>
      </c>
      <c r="T432" s="8">
        <v>0</v>
      </c>
      <c r="U432" s="5">
        <v>202040151</v>
      </c>
    </row>
    <row r="433" spans="1:21" hidden="1" x14ac:dyDescent="0.25">
      <c r="A433" s="8" t="s">
        <v>5018</v>
      </c>
      <c r="B433" s="2" t="s">
        <v>850</v>
      </c>
      <c r="C433" s="2" t="s">
        <v>42</v>
      </c>
      <c r="D433" s="2" t="s">
        <v>38</v>
      </c>
      <c r="E433" s="2" t="s">
        <v>33</v>
      </c>
      <c r="F433" s="8" t="s">
        <v>24</v>
      </c>
      <c r="G433" s="8">
        <v>1</v>
      </c>
      <c r="H433" s="8">
        <v>1</v>
      </c>
      <c r="I433" s="8">
        <v>1</v>
      </c>
      <c r="J433" s="8">
        <v>1</v>
      </c>
      <c r="K433" s="8">
        <v>1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0</v>
      </c>
      <c r="S433" s="8">
        <v>0</v>
      </c>
      <c r="T433" s="8">
        <v>0</v>
      </c>
      <c r="U433" s="5">
        <v>202040160</v>
      </c>
    </row>
    <row r="434" spans="1:21" hidden="1" x14ac:dyDescent="0.25">
      <c r="A434" s="8" t="s">
        <v>5018</v>
      </c>
      <c r="B434" s="2" t="s">
        <v>851</v>
      </c>
      <c r="C434" s="2" t="s">
        <v>42</v>
      </c>
      <c r="D434" s="2" t="s">
        <v>38</v>
      </c>
      <c r="E434" s="2" t="s">
        <v>33</v>
      </c>
      <c r="F434" s="8" t="s">
        <v>24</v>
      </c>
      <c r="G434" s="8">
        <v>1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5">
        <v>202040178</v>
      </c>
    </row>
    <row r="435" spans="1:21" hidden="1" x14ac:dyDescent="0.25">
      <c r="A435" s="8" t="s">
        <v>5018</v>
      </c>
      <c r="B435" s="2" t="s">
        <v>852</v>
      </c>
      <c r="C435" s="2" t="s">
        <v>43</v>
      </c>
      <c r="D435" s="2" t="s">
        <v>38</v>
      </c>
      <c r="E435" s="2" t="s">
        <v>33</v>
      </c>
      <c r="F435" s="8" t="s">
        <v>24</v>
      </c>
      <c r="G435" s="8">
        <v>1</v>
      </c>
      <c r="H435" s="8">
        <v>1</v>
      </c>
      <c r="I435" s="8">
        <v>1</v>
      </c>
      <c r="J435" s="8">
        <v>1</v>
      </c>
      <c r="K435" s="8">
        <v>1</v>
      </c>
      <c r="L435" s="8">
        <v>1</v>
      </c>
      <c r="M435" s="8">
        <v>0</v>
      </c>
      <c r="N435" s="8">
        <v>0</v>
      </c>
      <c r="O435" s="8">
        <v>1</v>
      </c>
      <c r="P435" s="8">
        <v>1</v>
      </c>
      <c r="Q435" s="8">
        <v>0</v>
      </c>
      <c r="R435" s="8">
        <v>0</v>
      </c>
      <c r="S435" s="8">
        <v>0</v>
      </c>
      <c r="T435" s="8">
        <v>0</v>
      </c>
      <c r="U435" s="5">
        <v>202050017</v>
      </c>
    </row>
    <row r="436" spans="1:21" hidden="1" x14ac:dyDescent="0.25">
      <c r="A436" s="8" t="s">
        <v>5018</v>
      </c>
      <c r="B436" s="2" t="s">
        <v>853</v>
      </c>
      <c r="C436" s="2" t="s">
        <v>43</v>
      </c>
      <c r="D436" s="2" t="s">
        <v>38</v>
      </c>
      <c r="E436" s="2" t="s">
        <v>33</v>
      </c>
      <c r="F436" s="8" t="s">
        <v>24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5">
        <v>202050025</v>
      </c>
    </row>
    <row r="437" spans="1:21" hidden="1" x14ac:dyDescent="0.25">
      <c r="A437" s="8" t="s">
        <v>5018</v>
      </c>
      <c r="B437" s="2" t="s">
        <v>854</v>
      </c>
      <c r="C437" s="2" t="s">
        <v>43</v>
      </c>
      <c r="D437" s="2" t="s">
        <v>38</v>
      </c>
      <c r="E437" s="2" t="s">
        <v>33</v>
      </c>
      <c r="F437" s="8" t="s">
        <v>24</v>
      </c>
      <c r="G437" s="8">
        <v>1</v>
      </c>
      <c r="H437" s="8">
        <v>1</v>
      </c>
      <c r="I437" s="8">
        <v>1</v>
      </c>
      <c r="J437" s="8">
        <v>1</v>
      </c>
      <c r="K437" s="8">
        <v>1</v>
      </c>
      <c r="L437" s="8">
        <v>1</v>
      </c>
      <c r="M437" s="8">
        <v>0</v>
      </c>
      <c r="N437" s="8">
        <v>0</v>
      </c>
      <c r="O437" s="8">
        <v>1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5">
        <v>202050033</v>
      </c>
    </row>
    <row r="438" spans="1:21" hidden="1" x14ac:dyDescent="0.25">
      <c r="A438" s="8" t="s">
        <v>5018</v>
      </c>
      <c r="B438" s="2" t="s">
        <v>855</v>
      </c>
      <c r="C438" s="2" t="s">
        <v>43</v>
      </c>
      <c r="D438" s="2" t="s">
        <v>38</v>
      </c>
      <c r="E438" s="2" t="s">
        <v>33</v>
      </c>
      <c r="F438" s="8" t="s">
        <v>24</v>
      </c>
      <c r="G438" s="8">
        <v>1</v>
      </c>
      <c r="H438" s="8">
        <v>1</v>
      </c>
      <c r="I438" s="8">
        <v>1</v>
      </c>
      <c r="J438" s="8">
        <v>1</v>
      </c>
      <c r="K438" s="8">
        <v>1</v>
      </c>
      <c r="L438" s="8">
        <v>1</v>
      </c>
      <c r="M438" s="8">
        <v>0</v>
      </c>
      <c r="N438" s="8">
        <v>0</v>
      </c>
      <c r="O438" s="8">
        <v>1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5">
        <v>202050041</v>
      </c>
    </row>
    <row r="439" spans="1:21" hidden="1" x14ac:dyDescent="0.25">
      <c r="A439" s="8" t="s">
        <v>5018</v>
      </c>
      <c r="B439" s="2" t="s">
        <v>856</v>
      </c>
      <c r="C439" s="2" t="s">
        <v>43</v>
      </c>
      <c r="D439" s="2" t="s">
        <v>38</v>
      </c>
      <c r="E439" s="2" t="s">
        <v>33</v>
      </c>
      <c r="F439" s="8" t="s">
        <v>24</v>
      </c>
      <c r="G439" s="8">
        <v>1</v>
      </c>
      <c r="H439" s="8">
        <v>1</v>
      </c>
      <c r="I439" s="8">
        <v>1</v>
      </c>
      <c r="J439" s="8">
        <v>1</v>
      </c>
      <c r="K439" s="8">
        <v>1</v>
      </c>
      <c r="L439" s="8">
        <v>1</v>
      </c>
      <c r="M439" s="8">
        <v>0</v>
      </c>
      <c r="N439" s="8">
        <v>0</v>
      </c>
      <c r="O439" s="8">
        <v>1</v>
      </c>
      <c r="P439" s="8">
        <v>1</v>
      </c>
      <c r="Q439" s="8">
        <v>0</v>
      </c>
      <c r="R439" s="8">
        <v>0</v>
      </c>
      <c r="S439" s="8">
        <v>0</v>
      </c>
      <c r="T439" s="8">
        <v>0</v>
      </c>
      <c r="U439" s="5">
        <v>202050050</v>
      </c>
    </row>
    <row r="440" spans="1:21" hidden="1" x14ac:dyDescent="0.25">
      <c r="A440" s="8" t="s">
        <v>5018</v>
      </c>
      <c r="B440" s="2" t="s">
        <v>857</v>
      </c>
      <c r="C440" s="2" t="s">
        <v>43</v>
      </c>
      <c r="D440" s="2" t="s">
        <v>38</v>
      </c>
      <c r="E440" s="2" t="s">
        <v>33</v>
      </c>
      <c r="F440" s="8" t="s">
        <v>24</v>
      </c>
      <c r="G440" s="8">
        <v>1</v>
      </c>
      <c r="H440" s="8">
        <v>1</v>
      </c>
      <c r="I440" s="8">
        <v>1</v>
      </c>
      <c r="J440" s="8">
        <v>1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5">
        <v>202050068</v>
      </c>
    </row>
    <row r="441" spans="1:21" hidden="1" x14ac:dyDescent="0.25">
      <c r="A441" s="8" t="s">
        <v>5018</v>
      </c>
      <c r="B441" s="2" t="s">
        <v>858</v>
      </c>
      <c r="C441" s="2" t="s">
        <v>43</v>
      </c>
      <c r="D441" s="2" t="s">
        <v>38</v>
      </c>
      <c r="E441" s="2" t="s">
        <v>33</v>
      </c>
      <c r="F441" s="8" t="s">
        <v>24</v>
      </c>
      <c r="G441" s="8">
        <v>1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1</v>
      </c>
      <c r="T441" s="8">
        <v>0</v>
      </c>
      <c r="U441" s="5">
        <v>202050076</v>
      </c>
    </row>
    <row r="442" spans="1:21" hidden="1" x14ac:dyDescent="0.25">
      <c r="A442" s="8" t="s">
        <v>5018</v>
      </c>
      <c r="B442" s="2" t="s">
        <v>859</v>
      </c>
      <c r="C442" s="2" t="s">
        <v>43</v>
      </c>
      <c r="D442" s="2" t="s">
        <v>38</v>
      </c>
      <c r="E442" s="2" t="s">
        <v>33</v>
      </c>
      <c r="F442" s="8" t="s">
        <v>24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0</v>
      </c>
      <c r="N442" s="8">
        <v>0</v>
      </c>
      <c r="O442" s="8">
        <v>1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5">
        <v>202050084</v>
      </c>
    </row>
    <row r="443" spans="1:21" hidden="1" x14ac:dyDescent="0.25">
      <c r="A443" s="8" t="s">
        <v>5018</v>
      </c>
      <c r="B443" s="2" t="s">
        <v>860</v>
      </c>
      <c r="C443" s="2" t="s">
        <v>43</v>
      </c>
      <c r="D443" s="2" t="s">
        <v>38</v>
      </c>
      <c r="E443" s="2" t="s">
        <v>33</v>
      </c>
      <c r="F443" s="8" t="s">
        <v>24</v>
      </c>
      <c r="G443" s="8">
        <v>1</v>
      </c>
      <c r="H443" s="8">
        <v>1</v>
      </c>
      <c r="I443" s="8">
        <v>1</v>
      </c>
      <c r="J443" s="8">
        <v>1</v>
      </c>
      <c r="K443" s="8">
        <v>1</v>
      </c>
      <c r="L443" s="8">
        <v>1</v>
      </c>
      <c r="M443" s="8">
        <v>0</v>
      </c>
      <c r="N443" s="8">
        <v>0</v>
      </c>
      <c r="O443" s="8">
        <v>1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5">
        <v>202050092</v>
      </c>
    </row>
    <row r="444" spans="1:21" hidden="1" x14ac:dyDescent="0.25">
      <c r="A444" s="8" t="s">
        <v>5018</v>
      </c>
      <c r="B444" s="2" t="s">
        <v>861</v>
      </c>
      <c r="C444" s="2" t="s">
        <v>43</v>
      </c>
      <c r="D444" s="2" t="s">
        <v>38</v>
      </c>
      <c r="E444" s="2" t="s">
        <v>33</v>
      </c>
      <c r="F444" s="8" t="s">
        <v>24</v>
      </c>
      <c r="G444" s="8">
        <v>1</v>
      </c>
      <c r="H444" s="8">
        <v>1</v>
      </c>
      <c r="I444" s="8">
        <v>1</v>
      </c>
      <c r="J444" s="8">
        <v>1</v>
      </c>
      <c r="K444" s="8">
        <v>1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5">
        <v>202050106</v>
      </c>
    </row>
    <row r="445" spans="1:21" hidden="1" x14ac:dyDescent="0.25">
      <c r="A445" s="8" t="s">
        <v>5018</v>
      </c>
      <c r="B445" s="2" t="s">
        <v>862</v>
      </c>
      <c r="C445" s="2" t="s">
        <v>43</v>
      </c>
      <c r="D445" s="2" t="s">
        <v>38</v>
      </c>
      <c r="E445" s="2" t="s">
        <v>33</v>
      </c>
      <c r="F445" s="8" t="s">
        <v>24</v>
      </c>
      <c r="G445" s="8">
        <v>1</v>
      </c>
      <c r="H445" s="8">
        <v>1</v>
      </c>
      <c r="I445" s="8">
        <v>1</v>
      </c>
      <c r="J445" s="8">
        <v>1</v>
      </c>
      <c r="K445" s="8">
        <v>1</v>
      </c>
      <c r="L445" s="8">
        <v>1</v>
      </c>
      <c r="M445" s="8">
        <v>0</v>
      </c>
      <c r="N445" s="8">
        <v>0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5">
        <v>202050114</v>
      </c>
    </row>
    <row r="446" spans="1:21" hidden="1" x14ac:dyDescent="0.25">
      <c r="A446" s="8" t="s">
        <v>5018</v>
      </c>
      <c r="B446" s="2" t="s">
        <v>863</v>
      </c>
      <c r="C446" s="2" t="s">
        <v>43</v>
      </c>
      <c r="D446" s="2" t="s">
        <v>38</v>
      </c>
      <c r="E446" s="2" t="s">
        <v>33</v>
      </c>
      <c r="F446" s="8" t="s">
        <v>24</v>
      </c>
      <c r="G446" s="8">
        <v>1</v>
      </c>
      <c r="H446" s="8">
        <v>1</v>
      </c>
      <c r="I446" s="8">
        <v>1</v>
      </c>
      <c r="J446" s="8">
        <v>1</v>
      </c>
      <c r="K446" s="8">
        <v>1</v>
      </c>
      <c r="L446" s="8">
        <v>1</v>
      </c>
      <c r="M446" s="8">
        <v>0</v>
      </c>
      <c r="N446" s="8">
        <v>0</v>
      </c>
      <c r="O446" s="8">
        <v>1</v>
      </c>
      <c r="P446" s="8">
        <v>1</v>
      </c>
      <c r="Q446" s="8">
        <v>0</v>
      </c>
      <c r="R446" s="8">
        <v>0</v>
      </c>
      <c r="S446" s="8">
        <v>0</v>
      </c>
      <c r="T446" s="8">
        <v>0</v>
      </c>
      <c r="U446" s="5">
        <v>202050122</v>
      </c>
    </row>
    <row r="447" spans="1:21" hidden="1" x14ac:dyDescent="0.25">
      <c r="A447" s="8" t="s">
        <v>5018</v>
      </c>
      <c r="B447" s="2" t="s">
        <v>864</v>
      </c>
      <c r="C447" s="2" t="s">
        <v>43</v>
      </c>
      <c r="D447" s="2" t="s">
        <v>38</v>
      </c>
      <c r="E447" s="2" t="s">
        <v>33</v>
      </c>
      <c r="F447" s="8" t="s">
        <v>24</v>
      </c>
      <c r="G447" s="8">
        <v>1</v>
      </c>
      <c r="H447" s="8">
        <v>1</v>
      </c>
      <c r="I447" s="8">
        <v>1</v>
      </c>
      <c r="J447" s="8">
        <v>1</v>
      </c>
      <c r="K447" s="8">
        <v>1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5">
        <v>202050130</v>
      </c>
    </row>
    <row r="448" spans="1:21" hidden="1" x14ac:dyDescent="0.25">
      <c r="A448" s="8" t="s">
        <v>5018</v>
      </c>
      <c r="B448" s="2" t="s">
        <v>865</v>
      </c>
      <c r="C448" s="2" t="s">
        <v>43</v>
      </c>
      <c r="D448" s="2" t="s">
        <v>38</v>
      </c>
      <c r="E448" s="2" t="s">
        <v>33</v>
      </c>
      <c r="F448" s="8" t="s">
        <v>24</v>
      </c>
      <c r="G448" s="8">
        <v>1</v>
      </c>
      <c r="H448" s="8">
        <v>1</v>
      </c>
      <c r="I448" s="8">
        <v>1</v>
      </c>
      <c r="J448" s="8">
        <v>1</v>
      </c>
      <c r="K448" s="8">
        <v>1</v>
      </c>
      <c r="L448" s="8">
        <v>1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5">
        <v>202050149</v>
      </c>
    </row>
    <row r="449" spans="1:21" hidden="1" x14ac:dyDescent="0.25">
      <c r="A449" s="8" t="s">
        <v>5018</v>
      </c>
      <c r="B449" s="2" t="s">
        <v>866</v>
      </c>
      <c r="C449" s="2" t="s">
        <v>43</v>
      </c>
      <c r="D449" s="2" t="s">
        <v>38</v>
      </c>
      <c r="E449" s="2" t="s">
        <v>33</v>
      </c>
      <c r="F449" s="8" t="s">
        <v>24</v>
      </c>
      <c r="G449" s="8">
        <v>1</v>
      </c>
      <c r="H449" s="8">
        <v>1</v>
      </c>
      <c r="I449" s="8">
        <v>1</v>
      </c>
      <c r="J449" s="8">
        <v>1</v>
      </c>
      <c r="K449" s="8">
        <v>1</v>
      </c>
      <c r="L449" s="8">
        <v>1</v>
      </c>
      <c r="M449" s="8">
        <v>0</v>
      </c>
      <c r="N449" s="8">
        <v>0</v>
      </c>
      <c r="O449" s="8">
        <v>1</v>
      </c>
      <c r="P449" s="8">
        <v>1</v>
      </c>
      <c r="Q449" s="8">
        <v>0</v>
      </c>
      <c r="R449" s="8">
        <v>0</v>
      </c>
      <c r="S449" s="8">
        <v>0</v>
      </c>
      <c r="T449" s="8">
        <v>0</v>
      </c>
      <c r="U449" s="5">
        <v>202050157</v>
      </c>
    </row>
    <row r="450" spans="1:21" hidden="1" x14ac:dyDescent="0.25">
      <c r="A450" s="8" t="s">
        <v>5018</v>
      </c>
      <c r="B450" s="2" t="s">
        <v>867</v>
      </c>
      <c r="C450" s="2" t="s">
        <v>43</v>
      </c>
      <c r="D450" s="2" t="s">
        <v>38</v>
      </c>
      <c r="E450" s="2" t="s">
        <v>33</v>
      </c>
      <c r="F450" s="8" t="s">
        <v>24</v>
      </c>
      <c r="G450" s="8">
        <v>1</v>
      </c>
      <c r="H450" s="8">
        <v>1</v>
      </c>
      <c r="I450" s="8">
        <v>1</v>
      </c>
      <c r="J450" s="8">
        <v>1</v>
      </c>
      <c r="K450" s="8">
        <v>1</v>
      </c>
      <c r="L450" s="8">
        <v>1</v>
      </c>
      <c r="M450" s="8">
        <v>0</v>
      </c>
      <c r="N450" s="8">
        <v>0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5">
        <v>202050165</v>
      </c>
    </row>
    <row r="451" spans="1:21" hidden="1" x14ac:dyDescent="0.25">
      <c r="A451" s="8" t="s">
        <v>5018</v>
      </c>
      <c r="B451" s="2" t="s">
        <v>868</v>
      </c>
      <c r="C451" s="2" t="s">
        <v>43</v>
      </c>
      <c r="D451" s="2" t="s">
        <v>38</v>
      </c>
      <c r="E451" s="2" t="s">
        <v>33</v>
      </c>
      <c r="F451" s="8" t="s">
        <v>24</v>
      </c>
      <c r="G451" s="8">
        <v>1</v>
      </c>
      <c r="H451" s="8">
        <v>1</v>
      </c>
      <c r="I451" s="8">
        <v>1</v>
      </c>
      <c r="J451" s="8">
        <v>1</v>
      </c>
      <c r="K451" s="8">
        <v>1</v>
      </c>
      <c r="L451" s="8">
        <v>1</v>
      </c>
      <c r="M451" s="8">
        <v>0</v>
      </c>
      <c r="N451" s="8">
        <v>0</v>
      </c>
      <c r="O451" s="8">
        <v>1</v>
      </c>
      <c r="P451" s="8">
        <v>1</v>
      </c>
      <c r="Q451" s="8">
        <v>0</v>
      </c>
      <c r="R451" s="8">
        <v>0</v>
      </c>
      <c r="S451" s="8">
        <v>0</v>
      </c>
      <c r="T451" s="8">
        <v>0</v>
      </c>
      <c r="U451" s="5">
        <v>202050173</v>
      </c>
    </row>
    <row r="452" spans="1:21" hidden="1" x14ac:dyDescent="0.25">
      <c r="A452" s="8" t="s">
        <v>5018</v>
      </c>
      <c r="B452" s="2" t="s">
        <v>869</v>
      </c>
      <c r="C452" s="2" t="s">
        <v>43</v>
      </c>
      <c r="D452" s="2" t="s">
        <v>38</v>
      </c>
      <c r="E452" s="2" t="s">
        <v>33</v>
      </c>
      <c r="F452" s="8" t="s">
        <v>24</v>
      </c>
      <c r="G452" s="8">
        <v>1</v>
      </c>
      <c r="H452" s="8">
        <v>1</v>
      </c>
      <c r="I452" s="8">
        <v>1</v>
      </c>
      <c r="J452" s="8">
        <v>1</v>
      </c>
      <c r="K452" s="8">
        <v>1</v>
      </c>
      <c r="L452" s="8">
        <v>1</v>
      </c>
      <c r="M452" s="8">
        <v>0</v>
      </c>
      <c r="N452" s="8">
        <v>0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5">
        <v>202050181</v>
      </c>
    </row>
    <row r="453" spans="1:21" hidden="1" x14ac:dyDescent="0.25">
      <c r="A453" s="8" t="s">
        <v>5018</v>
      </c>
      <c r="B453" s="2" t="s">
        <v>870</v>
      </c>
      <c r="C453" s="2" t="s">
        <v>43</v>
      </c>
      <c r="D453" s="2" t="s">
        <v>38</v>
      </c>
      <c r="E453" s="2" t="s">
        <v>33</v>
      </c>
      <c r="F453" s="8" t="s">
        <v>24</v>
      </c>
      <c r="G453" s="8">
        <v>1</v>
      </c>
      <c r="H453" s="8">
        <v>1</v>
      </c>
      <c r="I453" s="8">
        <v>1</v>
      </c>
      <c r="J453" s="8">
        <v>1</v>
      </c>
      <c r="K453" s="8">
        <v>1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5">
        <v>202050190</v>
      </c>
    </row>
    <row r="454" spans="1:21" hidden="1" x14ac:dyDescent="0.25">
      <c r="A454" s="8" t="s">
        <v>5018</v>
      </c>
      <c r="B454" s="2" t="s">
        <v>871</v>
      </c>
      <c r="C454" s="2" t="s">
        <v>43</v>
      </c>
      <c r="D454" s="2" t="s">
        <v>38</v>
      </c>
      <c r="E454" s="2" t="s">
        <v>33</v>
      </c>
      <c r="F454" s="8" t="s">
        <v>24</v>
      </c>
      <c r="G454" s="8">
        <v>1</v>
      </c>
      <c r="H454" s="8">
        <v>1</v>
      </c>
      <c r="I454" s="8">
        <v>1</v>
      </c>
      <c r="J454" s="8">
        <v>1</v>
      </c>
      <c r="K454" s="8">
        <v>1</v>
      </c>
      <c r="L454" s="8">
        <v>1</v>
      </c>
      <c r="M454" s="8">
        <v>0</v>
      </c>
      <c r="N454" s="8">
        <v>0</v>
      </c>
      <c r="O454" s="8">
        <v>1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5">
        <v>202050203</v>
      </c>
    </row>
    <row r="455" spans="1:21" hidden="1" x14ac:dyDescent="0.25">
      <c r="A455" s="8" t="s">
        <v>5018</v>
      </c>
      <c r="B455" s="2" t="s">
        <v>872</v>
      </c>
      <c r="C455" s="2" t="s">
        <v>43</v>
      </c>
      <c r="D455" s="2" t="s">
        <v>38</v>
      </c>
      <c r="E455" s="2" t="s">
        <v>33</v>
      </c>
      <c r="F455" s="8" t="s">
        <v>24</v>
      </c>
      <c r="G455" s="8">
        <v>1</v>
      </c>
      <c r="H455" s="8">
        <v>1</v>
      </c>
      <c r="I455" s="8">
        <v>1</v>
      </c>
      <c r="J455" s="8">
        <v>1</v>
      </c>
      <c r="K455" s="8">
        <v>1</v>
      </c>
      <c r="L455" s="8">
        <v>1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5">
        <v>202050211</v>
      </c>
    </row>
    <row r="456" spans="1:21" hidden="1" x14ac:dyDescent="0.25">
      <c r="A456" s="8" t="s">
        <v>5018</v>
      </c>
      <c r="B456" s="2" t="s">
        <v>873</v>
      </c>
      <c r="C456" s="2" t="s">
        <v>43</v>
      </c>
      <c r="D456" s="2" t="s">
        <v>38</v>
      </c>
      <c r="E456" s="2" t="s">
        <v>33</v>
      </c>
      <c r="F456" s="8" t="s">
        <v>24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0</v>
      </c>
      <c r="N456" s="8">
        <v>0</v>
      </c>
      <c r="O456" s="8">
        <v>1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5">
        <v>202050220</v>
      </c>
    </row>
    <row r="457" spans="1:21" hidden="1" x14ac:dyDescent="0.25">
      <c r="A457" s="8" t="s">
        <v>5018</v>
      </c>
      <c r="B457" s="2" t="s">
        <v>874</v>
      </c>
      <c r="C457" s="2" t="s">
        <v>43</v>
      </c>
      <c r="D457" s="2" t="s">
        <v>38</v>
      </c>
      <c r="E457" s="2" t="s">
        <v>33</v>
      </c>
      <c r="F457" s="8" t="s">
        <v>24</v>
      </c>
      <c r="G457" s="8">
        <v>1</v>
      </c>
      <c r="H457" s="8">
        <v>1</v>
      </c>
      <c r="I457" s="8">
        <v>1</v>
      </c>
      <c r="J457" s="8">
        <v>1</v>
      </c>
      <c r="K457" s="8">
        <v>1</v>
      </c>
      <c r="L457" s="8">
        <v>1</v>
      </c>
      <c r="M457" s="8">
        <v>0</v>
      </c>
      <c r="N457" s="8">
        <v>0</v>
      </c>
      <c r="O457" s="8">
        <v>1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5">
        <v>202050238</v>
      </c>
    </row>
    <row r="458" spans="1:21" hidden="1" x14ac:dyDescent="0.25">
      <c r="A458" s="8" t="s">
        <v>5018</v>
      </c>
      <c r="B458" s="2" t="s">
        <v>875</v>
      </c>
      <c r="C458" s="2" t="s">
        <v>43</v>
      </c>
      <c r="D458" s="2" t="s">
        <v>38</v>
      </c>
      <c r="E458" s="2" t="s">
        <v>33</v>
      </c>
      <c r="F458" s="8" t="s">
        <v>24</v>
      </c>
      <c r="G458" s="8">
        <v>1</v>
      </c>
      <c r="H458" s="8">
        <v>1</v>
      </c>
      <c r="I458" s="8">
        <v>1</v>
      </c>
      <c r="J458" s="8">
        <v>1</v>
      </c>
      <c r="K458" s="8">
        <v>1</v>
      </c>
      <c r="L458" s="8">
        <v>1</v>
      </c>
      <c r="M458" s="8">
        <v>0</v>
      </c>
      <c r="N458" s="8">
        <v>0</v>
      </c>
      <c r="O458" s="8">
        <v>1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5">
        <v>202050246</v>
      </c>
    </row>
    <row r="459" spans="1:21" hidden="1" x14ac:dyDescent="0.25">
      <c r="A459" s="8" t="s">
        <v>5018</v>
      </c>
      <c r="B459" s="2" t="s">
        <v>876</v>
      </c>
      <c r="C459" s="2" t="s">
        <v>43</v>
      </c>
      <c r="D459" s="2" t="s">
        <v>38</v>
      </c>
      <c r="E459" s="2" t="s">
        <v>33</v>
      </c>
      <c r="F459" s="8" t="s">
        <v>23</v>
      </c>
      <c r="G459" s="8">
        <v>1</v>
      </c>
      <c r="H459" s="8">
        <v>1</v>
      </c>
      <c r="I459" s="8">
        <v>1</v>
      </c>
      <c r="J459" s="8">
        <v>1</v>
      </c>
      <c r="K459" s="8">
        <v>1</v>
      </c>
      <c r="L459" s="8">
        <v>1</v>
      </c>
      <c r="M459" s="8">
        <v>0</v>
      </c>
      <c r="N459" s="8">
        <v>0</v>
      </c>
      <c r="O459" s="8">
        <v>1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5">
        <v>202050254</v>
      </c>
    </row>
    <row r="460" spans="1:21" hidden="1" x14ac:dyDescent="0.25">
      <c r="A460" s="8" t="s">
        <v>5018</v>
      </c>
      <c r="B460" s="2" t="s">
        <v>877</v>
      </c>
      <c r="C460" s="2" t="s">
        <v>43</v>
      </c>
      <c r="D460" s="2" t="s">
        <v>38</v>
      </c>
      <c r="E460" s="2" t="s">
        <v>33</v>
      </c>
      <c r="F460" s="8" t="s">
        <v>24</v>
      </c>
      <c r="G460" s="8">
        <v>1</v>
      </c>
      <c r="H460" s="8">
        <v>1</v>
      </c>
      <c r="I460" s="8">
        <v>1</v>
      </c>
      <c r="J460" s="8">
        <v>1</v>
      </c>
      <c r="K460" s="8">
        <v>1</v>
      </c>
      <c r="L460" s="8">
        <v>1</v>
      </c>
      <c r="M460" s="8">
        <v>0</v>
      </c>
      <c r="N460" s="8">
        <v>0</v>
      </c>
      <c r="O460" s="8">
        <v>1</v>
      </c>
      <c r="P460" s="8">
        <v>1</v>
      </c>
      <c r="Q460" s="8">
        <v>0</v>
      </c>
      <c r="R460" s="8">
        <v>0</v>
      </c>
      <c r="S460" s="8">
        <v>0</v>
      </c>
      <c r="T460" s="8">
        <v>0</v>
      </c>
      <c r="U460" s="5">
        <v>202050262</v>
      </c>
    </row>
    <row r="461" spans="1:21" hidden="1" x14ac:dyDescent="0.25">
      <c r="A461" s="8" t="s">
        <v>5018</v>
      </c>
      <c r="B461" s="2" t="s">
        <v>878</v>
      </c>
      <c r="C461" s="2" t="s">
        <v>43</v>
      </c>
      <c r="D461" s="2" t="s">
        <v>38</v>
      </c>
      <c r="E461" s="2" t="s">
        <v>33</v>
      </c>
      <c r="F461" s="8" t="s">
        <v>24</v>
      </c>
      <c r="G461" s="8">
        <v>1</v>
      </c>
      <c r="H461" s="8">
        <v>1</v>
      </c>
      <c r="I461" s="8">
        <v>1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1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5">
        <v>202050270</v>
      </c>
    </row>
    <row r="462" spans="1:21" hidden="1" x14ac:dyDescent="0.25">
      <c r="A462" s="8" t="s">
        <v>5018</v>
      </c>
      <c r="B462" s="2" t="s">
        <v>879</v>
      </c>
      <c r="C462" s="2" t="s">
        <v>43</v>
      </c>
      <c r="D462" s="2" t="s">
        <v>38</v>
      </c>
      <c r="E462" s="2" t="s">
        <v>33</v>
      </c>
      <c r="F462" s="8" t="s">
        <v>24</v>
      </c>
      <c r="G462" s="8">
        <v>1</v>
      </c>
      <c r="H462" s="8">
        <v>1</v>
      </c>
      <c r="I462" s="8">
        <v>1</v>
      </c>
      <c r="J462" s="8">
        <v>1</v>
      </c>
      <c r="K462" s="8">
        <v>1</v>
      </c>
      <c r="L462" s="8">
        <v>1</v>
      </c>
      <c r="M462" s="8">
        <v>0</v>
      </c>
      <c r="N462" s="8">
        <v>0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5">
        <v>202050289</v>
      </c>
    </row>
    <row r="463" spans="1:21" hidden="1" x14ac:dyDescent="0.25">
      <c r="A463" s="8" t="s">
        <v>5018</v>
      </c>
      <c r="B463" s="2" t="s">
        <v>880</v>
      </c>
      <c r="C463" s="2" t="s">
        <v>43</v>
      </c>
      <c r="D463" s="2" t="s">
        <v>38</v>
      </c>
      <c r="E463" s="2" t="s">
        <v>33</v>
      </c>
      <c r="F463" s="8" t="s">
        <v>24</v>
      </c>
      <c r="G463" s="8">
        <v>1</v>
      </c>
      <c r="H463" s="8">
        <v>1</v>
      </c>
      <c r="I463" s="8">
        <v>1</v>
      </c>
      <c r="J463" s="8">
        <v>1</v>
      </c>
      <c r="K463" s="8">
        <v>1</v>
      </c>
      <c r="L463" s="8">
        <v>1</v>
      </c>
      <c r="M463" s="8">
        <v>0</v>
      </c>
      <c r="N463" s="8">
        <v>0</v>
      </c>
      <c r="O463" s="8">
        <v>1</v>
      </c>
      <c r="P463" s="8">
        <v>1</v>
      </c>
      <c r="Q463" s="8">
        <v>0</v>
      </c>
      <c r="R463" s="8">
        <v>0</v>
      </c>
      <c r="S463" s="8">
        <v>0</v>
      </c>
      <c r="T463" s="8">
        <v>0</v>
      </c>
      <c r="U463" s="5">
        <v>202050297</v>
      </c>
    </row>
    <row r="464" spans="1:21" hidden="1" x14ac:dyDescent="0.25">
      <c r="A464" s="8" t="s">
        <v>5018</v>
      </c>
      <c r="B464" s="2" t="s">
        <v>881</v>
      </c>
      <c r="C464" s="2" t="s">
        <v>43</v>
      </c>
      <c r="D464" s="2" t="s">
        <v>38</v>
      </c>
      <c r="E464" s="2" t="s">
        <v>33</v>
      </c>
      <c r="F464" s="8" t="s">
        <v>24</v>
      </c>
      <c r="G464" s="8">
        <v>1</v>
      </c>
      <c r="H464" s="8">
        <v>1</v>
      </c>
      <c r="I464" s="8">
        <v>1</v>
      </c>
      <c r="J464" s="8">
        <v>1</v>
      </c>
      <c r="K464" s="8">
        <v>1</v>
      </c>
      <c r="L464" s="8">
        <v>1</v>
      </c>
      <c r="M464" s="8">
        <v>0</v>
      </c>
      <c r="N464" s="8">
        <v>0</v>
      </c>
      <c r="O464" s="8">
        <v>1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5">
        <v>202050300</v>
      </c>
    </row>
    <row r="465" spans="1:21" hidden="1" x14ac:dyDescent="0.25">
      <c r="A465" s="8" t="s">
        <v>5018</v>
      </c>
      <c r="B465" s="2" t="s">
        <v>882</v>
      </c>
      <c r="C465" s="2" t="s">
        <v>43</v>
      </c>
      <c r="D465" s="2" t="s">
        <v>38</v>
      </c>
      <c r="E465" s="2" t="s">
        <v>33</v>
      </c>
      <c r="F465" s="8" t="s">
        <v>24</v>
      </c>
      <c r="G465" s="8">
        <v>1</v>
      </c>
      <c r="H465" s="8">
        <v>1</v>
      </c>
      <c r="I465" s="8">
        <v>1</v>
      </c>
      <c r="J465" s="8">
        <v>1</v>
      </c>
      <c r="K465" s="8">
        <v>1</v>
      </c>
      <c r="L465" s="8">
        <v>1</v>
      </c>
      <c r="M465" s="8">
        <v>0</v>
      </c>
      <c r="N465" s="8">
        <v>0</v>
      </c>
      <c r="O465" s="8">
        <v>1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5">
        <v>202050319</v>
      </c>
    </row>
    <row r="466" spans="1:21" hidden="1" x14ac:dyDescent="0.25">
      <c r="A466" s="8" t="s">
        <v>5018</v>
      </c>
      <c r="B466" s="2" t="s">
        <v>883</v>
      </c>
      <c r="C466" s="2" t="s">
        <v>43</v>
      </c>
      <c r="D466" s="2" t="s">
        <v>38</v>
      </c>
      <c r="E466" s="2" t="s">
        <v>33</v>
      </c>
      <c r="F466" s="8" t="s">
        <v>24</v>
      </c>
      <c r="G466" s="8">
        <v>1</v>
      </c>
      <c r="H466" s="8">
        <v>1</v>
      </c>
      <c r="I466" s="8">
        <v>1</v>
      </c>
      <c r="J466" s="8">
        <v>1</v>
      </c>
      <c r="K466" s="8">
        <v>1</v>
      </c>
      <c r="L466" s="8">
        <v>1</v>
      </c>
      <c r="M466" s="8">
        <v>0</v>
      </c>
      <c r="N466" s="8">
        <v>0</v>
      </c>
      <c r="O466" s="8">
        <v>1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5">
        <v>202050327</v>
      </c>
    </row>
    <row r="467" spans="1:21" hidden="1" x14ac:dyDescent="0.25">
      <c r="A467" s="8" t="s">
        <v>5018</v>
      </c>
      <c r="B467" s="2" t="s">
        <v>884</v>
      </c>
      <c r="C467" s="2" t="s">
        <v>44</v>
      </c>
      <c r="D467" s="2" t="s">
        <v>38</v>
      </c>
      <c r="E467" s="2" t="s">
        <v>33</v>
      </c>
      <c r="F467" s="8" t="s">
        <v>24</v>
      </c>
      <c r="G467" s="8">
        <v>1</v>
      </c>
      <c r="H467" s="8">
        <v>1</v>
      </c>
      <c r="I467" s="8">
        <v>1</v>
      </c>
      <c r="J467" s="8">
        <v>1</v>
      </c>
      <c r="K467" s="8">
        <v>1</v>
      </c>
      <c r="L467" s="8">
        <v>1</v>
      </c>
      <c r="M467" s="8">
        <v>0</v>
      </c>
      <c r="N467" s="8">
        <v>0</v>
      </c>
      <c r="O467" s="8">
        <v>1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5">
        <v>202060012</v>
      </c>
    </row>
    <row r="468" spans="1:21" hidden="1" x14ac:dyDescent="0.25">
      <c r="A468" s="8" t="s">
        <v>5018</v>
      </c>
      <c r="B468" s="2" t="s">
        <v>885</v>
      </c>
      <c r="C468" s="2" t="s">
        <v>44</v>
      </c>
      <c r="D468" s="2" t="s">
        <v>38</v>
      </c>
      <c r="E468" s="2" t="s">
        <v>33</v>
      </c>
      <c r="F468" s="8" t="s">
        <v>24</v>
      </c>
      <c r="G468" s="8">
        <v>1</v>
      </c>
      <c r="H468" s="8">
        <v>1</v>
      </c>
      <c r="I468" s="8">
        <v>1</v>
      </c>
      <c r="J468" s="8">
        <v>1</v>
      </c>
      <c r="K468" s="8">
        <v>1</v>
      </c>
      <c r="L468" s="8">
        <v>1</v>
      </c>
      <c r="M468" s="8">
        <v>0</v>
      </c>
      <c r="N468" s="8">
        <v>0</v>
      </c>
      <c r="O468" s="8">
        <v>1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5">
        <v>202060020</v>
      </c>
    </row>
    <row r="469" spans="1:21" hidden="1" x14ac:dyDescent="0.25">
      <c r="A469" s="8" t="s">
        <v>5018</v>
      </c>
      <c r="B469" s="2" t="s">
        <v>886</v>
      </c>
      <c r="C469" s="2" t="s">
        <v>44</v>
      </c>
      <c r="D469" s="2" t="s">
        <v>38</v>
      </c>
      <c r="E469" s="2" t="s">
        <v>33</v>
      </c>
      <c r="F469" s="8" t="s">
        <v>24</v>
      </c>
      <c r="G469" s="8">
        <v>1</v>
      </c>
      <c r="H469" s="8">
        <v>1</v>
      </c>
      <c r="I469" s="8">
        <v>1</v>
      </c>
      <c r="J469" s="8">
        <v>1</v>
      </c>
      <c r="K469" s="8">
        <v>1</v>
      </c>
      <c r="L469" s="8">
        <v>1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5">
        <v>202060039</v>
      </c>
    </row>
    <row r="470" spans="1:21" hidden="1" x14ac:dyDescent="0.25">
      <c r="A470" s="8" t="s">
        <v>5018</v>
      </c>
      <c r="B470" s="2" t="s">
        <v>887</v>
      </c>
      <c r="C470" s="2" t="s">
        <v>44</v>
      </c>
      <c r="D470" s="2" t="s">
        <v>38</v>
      </c>
      <c r="E470" s="2" t="s">
        <v>33</v>
      </c>
      <c r="F470" s="8" t="s">
        <v>24</v>
      </c>
      <c r="G470" s="8">
        <v>1</v>
      </c>
      <c r="H470" s="8">
        <v>1</v>
      </c>
      <c r="I470" s="8">
        <v>1</v>
      </c>
      <c r="J470" s="8">
        <v>1</v>
      </c>
      <c r="K470" s="8">
        <v>1</v>
      </c>
      <c r="L470" s="8">
        <v>1</v>
      </c>
      <c r="M470" s="8">
        <v>0</v>
      </c>
      <c r="N470" s="8">
        <v>0</v>
      </c>
      <c r="O470" s="8">
        <v>1</v>
      </c>
      <c r="P470" s="8">
        <v>1</v>
      </c>
      <c r="Q470" s="8">
        <v>0</v>
      </c>
      <c r="R470" s="8">
        <v>0</v>
      </c>
      <c r="S470" s="8">
        <v>0</v>
      </c>
      <c r="T470" s="8">
        <v>0</v>
      </c>
      <c r="U470" s="5">
        <v>202060047</v>
      </c>
    </row>
    <row r="471" spans="1:21" hidden="1" x14ac:dyDescent="0.25">
      <c r="A471" s="8" t="s">
        <v>5018</v>
      </c>
      <c r="B471" s="2" t="s">
        <v>888</v>
      </c>
      <c r="C471" s="2" t="s">
        <v>44</v>
      </c>
      <c r="D471" s="2" t="s">
        <v>38</v>
      </c>
      <c r="E471" s="2" t="s">
        <v>33</v>
      </c>
      <c r="F471" s="8" t="s">
        <v>24</v>
      </c>
      <c r="G471" s="8">
        <v>1</v>
      </c>
      <c r="H471" s="8">
        <v>1</v>
      </c>
      <c r="I471" s="8">
        <v>1</v>
      </c>
      <c r="J471" s="8">
        <v>1</v>
      </c>
      <c r="K471" s="8">
        <v>1</v>
      </c>
      <c r="L471" s="8">
        <v>1</v>
      </c>
      <c r="M471" s="8">
        <v>0</v>
      </c>
      <c r="N471" s="8">
        <v>0</v>
      </c>
      <c r="O471" s="8">
        <v>1</v>
      </c>
      <c r="P471" s="8">
        <v>1</v>
      </c>
      <c r="Q471" s="8">
        <v>0</v>
      </c>
      <c r="R471" s="8">
        <v>0</v>
      </c>
      <c r="S471" s="8">
        <v>0</v>
      </c>
      <c r="T471" s="8">
        <v>0</v>
      </c>
      <c r="U471" s="5">
        <v>202060055</v>
      </c>
    </row>
    <row r="472" spans="1:21" hidden="1" x14ac:dyDescent="0.25">
      <c r="A472" s="8" t="s">
        <v>5018</v>
      </c>
      <c r="B472" s="2" t="s">
        <v>889</v>
      </c>
      <c r="C472" s="2" t="s">
        <v>44</v>
      </c>
      <c r="D472" s="2" t="s">
        <v>38</v>
      </c>
      <c r="E472" s="2" t="s">
        <v>33</v>
      </c>
      <c r="F472" s="8" t="s">
        <v>24</v>
      </c>
      <c r="G472" s="8">
        <v>1</v>
      </c>
      <c r="H472" s="8">
        <v>1</v>
      </c>
      <c r="I472" s="8">
        <v>1</v>
      </c>
      <c r="J472" s="8">
        <v>1</v>
      </c>
      <c r="K472" s="8">
        <v>1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8">
        <v>0</v>
      </c>
      <c r="R472" s="8">
        <v>0</v>
      </c>
      <c r="S472" s="8">
        <v>0</v>
      </c>
      <c r="T472" s="8">
        <v>0</v>
      </c>
      <c r="U472" s="5">
        <v>202060063</v>
      </c>
    </row>
    <row r="473" spans="1:21" hidden="1" x14ac:dyDescent="0.25">
      <c r="A473" s="8" t="s">
        <v>5018</v>
      </c>
      <c r="B473" s="2" t="s">
        <v>890</v>
      </c>
      <c r="C473" s="2" t="s">
        <v>44</v>
      </c>
      <c r="D473" s="2" t="s">
        <v>38</v>
      </c>
      <c r="E473" s="2" t="s">
        <v>33</v>
      </c>
      <c r="F473" s="8" t="s">
        <v>24</v>
      </c>
      <c r="G473" s="8">
        <v>1</v>
      </c>
      <c r="H473" s="8">
        <v>1</v>
      </c>
      <c r="I473" s="8">
        <v>1</v>
      </c>
      <c r="J473" s="8">
        <v>1</v>
      </c>
      <c r="K473" s="8">
        <v>1</v>
      </c>
      <c r="L473" s="8">
        <v>1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5">
        <v>202060071</v>
      </c>
    </row>
    <row r="474" spans="1:21" hidden="1" x14ac:dyDescent="0.25">
      <c r="A474" s="8" t="s">
        <v>5018</v>
      </c>
      <c r="B474" s="2" t="s">
        <v>891</v>
      </c>
      <c r="C474" s="2" t="s">
        <v>44</v>
      </c>
      <c r="D474" s="2" t="s">
        <v>38</v>
      </c>
      <c r="E474" s="2" t="s">
        <v>33</v>
      </c>
      <c r="F474" s="8" t="s">
        <v>24</v>
      </c>
      <c r="G474" s="8">
        <v>1</v>
      </c>
      <c r="H474" s="8">
        <v>1</v>
      </c>
      <c r="I474" s="8">
        <v>1</v>
      </c>
      <c r="J474" s="8">
        <v>1</v>
      </c>
      <c r="K474" s="8">
        <v>1</v>
      </c>
      <c r="L474" s="8">
        <v>1</v>
      </c>
      <c r="M474" s="8">
        <v>0</v>
      </c>
      <c r="N474" s="8">
        <v>0</v>
      </c>
      <c r="O474" s="8">
        <v>1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5">
        <v>202060080</v>
      </c>
    </row>
    <row r="475" spans="1:21" hidden="1" x14ac:dyDescent="0.25">
      <c r="A475" s="8" t="s">
        <v>5018</v>
      </c>
      <c r="B475" s="2" t="s">
        <v>892</v>
      </c>
      <c r="C475" s="2" t="s">
        <v>44</v>
      </c>
      <c r="D475" s="2" t="s">
        <v>38</v>
      </c>
      <c r="E475" s="2" t="s">
        <v>33</v>
      </c>
      <c r="F475" s="8" t="s">
        <v>24</v>
      </c>
      <c r="G475" s="8">
        <v>1</v>
      </c>
      <c r="H475" s="8">
        <v>1</v>
      </c>
      <c r="I475" s="8">
        <v>1</v>
      </c>
      <c r="J475" s="8">
        <v>1</v>
      </c>
      <c r="K475" s="8">
        <v>1</v>
      </c>
      <c r="L475" s="8">
        <v>1</v>
      </c>
      <c r="M475" s="8">
        <v>0</v>
      </c>
      <c r="N475" s="8">
        <v>0</v>
      </c>
      <c r="O475" s="8">
        <v>1</v>
      </c>
      <c r="P475" s="8">
        <v>1</v>
      </c>
      <c r="Q475" s="8">
        <v>0</v>
      </c>
      <c r="R475" s="8">
        <v>0</v>
      </c>
      <c r="S475" s="8">
        <v>0</v>
      </c>
      <c r="T475" s="8">
        <v>0</v>
      </c>
      <c r="U475" s="5">
        <v>202060098</v>
      </c>
    </row>
    <row r="476" spans="1:21" hidden="1" x14ac:dyDescent="0.25">
      <c r="A476" s="8" t="s">
        <v>5018</v>
      </c>
      <c r="B476" s="2" t="s">
        <v>893</v>
      </c>
      <c r="C476" s="2" t="s">
        <v>44</v>
      </c>
      <c r="D476" s="2" t="s">
        <v>38</v>
      </c>
      <c r="E476" s="2" t="s">
        <v>33</v>
      </c>
      <c r="F476" s="8" t="s">
        <v>24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0</v>
      </c>
      <c r="N476" s="8">
        <v>0</v>
      </c>
      <c r="O476" s="8">
        <v>1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5">
        <v>202060101</v>
      </c>
    </row>
    <row r="477" spans="1:21" hidden="1" x14ac:dyDescent="0.25">
      <c r="A477" s="8" t="s">
        <v>5018</v>
      </c>
      <c r="B477" s="2" t="s">
        <v>894</v>
      </c>
      <c r="C477" s="2" t="s">
        <v>44</v>
      </c>
      <c r="D477" s="2" t="s">
        <v>38</v>
      </c>
      <c r="E477" s="2" t="s">
        <v>33</v>
      </c>
      <c r="F477" s="8" t="s">
        <v>24</v>
      </c>
      <c r="G477" s="8">
        <v>1</v>
      </c>
      <c r="H477" s="8">
        <v>1</v>
      </c>
      <c r="I477" s="8">
        <v>1</v>
      </c>
      <c r="J477" s="8">
        <v>1</v>
      </c>
      <c r="K477" s="8">
        <v>1</v>
      </c>
      <c r="L477" s="8">
        <v>1</v>
      </c>
      <c r="M477" s="8">
        <v>0</v>
      </c>
      <c r="N477" s="8">
        <v>0</v>
      </c>
      <c r="O477" s="8">
        <v>1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5">
        <v>202060110</v>
      </c>
    </row>
    <row r="478" spans="1:21" hidden="1" x14ac:dyDescent="0.25">
      <c r="A478" s="8" t="s">
        <v>5018</v>
      </c>
      <c r="B478" s="2" t="s">
        <v>895</v>
      </c>
      <c r="C478" s="2" t="s">
        <v>44</v>
      </c>
      <c r="D478" s="2" t="s">
        <v>38</v>
      </c>
      <c r="E478" s="2" t="s">
        <v>33</v>
      </c>
      <c r="F478" s="8" t="s">
        <v>24</v>
      </c>
      <c r="G478" s="8">
        <v>1</v>
      </c>
      <c r="H478" s="8">
        <v>1</v>
      </c>
      <c r="I478" s="8">
        <v>1</v>
      </c>
      <c r="J478" s="8">
        <v>1</v>
      </c>
      <c r="K478" s="8">
        <v>1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5">
        <v>202060128</v>
      </c>
    </row>
    <row r="479" spans="1:21" hidden="1" x14ac:dyDescent="0.25">
      <c r="A479" s="8" t="s">
        <v>5018</v>
      </c>
      <c r="B479" s="2" t="s">
        <v>896</v>
      </c>
      <c r="C479" s="2" t="s">
        <v>44</v>
      </c>
      <c r="D479" s="2" t="s">
        <v>38</v>
      </c>
      <c r="E479" s="2" t="s">
        <v>33</v>
      </c>
      <c r="F479" s="8" t="s">
        <v>24</v>
      </c>
      <c r="G479" s="8">
        <v>1</v>
      </c>
      <c r="H479" s="8">
        <v>1</v>
      </c>
      <c r="I479" s="8">
        <v>1</v>
      </c>
      <c r="J479" s="8">
        <v>1</v>
      </c>
      <c r="K479" s="8">
        <v>1</v>
      </c>
      <c r="L479" s="8">
        <v>1</v>
      </c>
      <c r="M479" s="8">
        <v>0</v>
      </c>
      <c r="N479" s="8">
        <v>0</v>
      </c>
      <c r="O479" s="8">
        <v>1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5">
        <v>202060136</v>
      </c>
    </row>
    <row r="480" spans="1:21" hidden="1" x14ac:dyDescent="0.25">
      <c r="A480" s="8" t="s">
        <v>5018</v>
      </c>
      <c r="B480" s="2" t="s">
        <v>897</v>
      </c>
      <c r="C480" s="2" t="s">
        <v>44</v>
      </c>
      <c r="D480" s="2" t="s">
        <v>38</v>
      </c>
      <c r="E480" s="2" t="s">
        <v>33</v>
      </c>
      <c r="F480" s="8" t="s">
        <v>24</v>
      </c>
      <c r="G480" s="8">
        <v>1</v>
      </c>
      <c r="H480" s="8">
        <v>1</v>
      </c>
      <c r="I480" s="8">
        <v>1</v>
      </c>
      <c r="J480" s="8">
        <v>1</v>
      </c>
      <c r="K480" s="8">
        <v>1</v>
      </c>
      <c r="L480" s="8">
        <v>1</v>
      </c>
      <c r="M480" s="8">
        <v>0</v>
      </c>
      <c r="N480" s="8">
        <v>0</v>
      </c>
      <c r="O480" s="8">
        <v>1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5">
        <v>202060144</v>
      </c>
    </row>
    <row r="481" spans="1:21" hidden="1" x14ac:dyDescent="0.25">
      <c r="A481" s="8" t="s">
        <v>5018</v>
      </c>
      <c r="B481" s="2" t="s">
        <v>898</v>
      </c>
      <c r="C481" s="2" t="s">
        <v>44</v>
      </c>
      <c r="D481" s="2" t="s">
        <v>38</v>
      </c>
      <c r="E481" s="2" t="s">
        <v>33</v>
      </c>
      <c r="F481" s="8" t="s">
        <v>24</v>
      </c>
      <c r="G481" s="8">
        <v>1</v>
      </c>
      <c r="H481" s="8">
        <v>1</v>
      </c>
      <c r="I481" s="8">
        <v>1</v>
      </c>
      <c r="J481" s="8">
        <v>1</v>
      </c>
      <c r="K481" s="8">
        <v>1</v>
      </c>
      <c r="L481" s="8">
        <v>1</v>
      </c>
      <c r="M481" s="8">
        <v>0</v>
      </c>
      <c r="N481" s="8">
        <v>0</v>
      </c>
      <c r="O481" s="8">
        <v>1</v>
      </c>
      <c r="P481" s="8">
        <v>1</v>
      </c>
      <c r="Q481" s="8">
        <v>0</v>
      </c>
      <c r="R481" s="8">
        <v>0</v>
      </c>
      <c r="S481" s="8">
        <v>0</v>
      </c>
      <c r="T481" s="8">
        <v>0</v>
      </c>
      <c r="U481" s="5">
        <v>202060152</v>
      </c>
    </row>
    <row r="482" spans="1:21" hidden="1" x14ac:dyDescent="0.25">
      <c r="A482" s="8" t="s">
        <v>5018</v>
      </c>
      <c r="B482" s="2" t="s">
        <v>899</v>
      </c>
      <c r="C482" s="2" t="s">
        <v>44</v>
      </c>
      <c r="D482" s="2" t="s">
        <v>38</v>
      </c>
      <c r="E482" s="2" t="s">
        <v>33</v>
      </c>
      <c r="F482" s="8" t="s">
        <v>24</v>
      </c>
      <c r="G482" s="8">
        <v>1</v>
      </c>
      <c r="H482" s="8">
        <v>1</v>
      </c>
      <c r="I482" s="8">
        <v>1</v>
      </c>
      <c r="J482" s="8">
        <v>1</v>
      </c>
      <c r="K482" s="8">
        <v>1</v>
      </c>
      <c r="L482" s="8">
        <v>1</v>
      </c>
      <c r="M482" s="8">
        <v>0</v>
      </c>
      <c r="N482" s="8">
        <v>0</v>
      </c>
      <c r="O482" s="8">
        <v>1</v>
      </c>
      <c r="P482" s="8">
        <v>1</v>
      </c>
      <c r="Q482" s="8">
        <v>0</v>
      </c>
      <c r="R482" s="8">
        <v>0</v>
      </c>
      <c r="S482" s="8">
        <v>0</v>
      </c>
      <c r="T482" s="8">
        <v>0</v>
      </c>
      <c r="U482" s="5">
        <v>202060160</v>
      </c>
    </row>
    <row r="483" spans="1:21" hidden="1" x14ac:dyDescent="0.25">
      <c r="A483" s="8" t="s">
        <v>5018</v>
      </c>
      <c r="B483" s="2" t="s">
        <v>900</v>
      </c>
      <c r="C483" s="2" t="s">
        <v>44</v>
      </c>
      <c r="D483" s="2" t="s">
        <v>38</v>
      </c>
      <c r="E483" s="2" t="s">
        <v>33</v>
      </c>
      <c r="F483" s="8" t="s">
        <v>24</v>
      </c>
      <c r="G483" s="8">
        <v>1</v>
      </c>
      <c r="H483" s="8">
        <v>1</v>
      </c>
      <c r="I483" s="8">
        <v>1</v>
      </c>
      <c r="J483" s="8">
        <v>1</v>
      </c>
      <c r="K483" s="8">
        <v>1</v>
      </c>
      <c r="L483" s="8">
        <v>1</v>
      </c>
      <c r="M483" s="8">
        <v>0</v>
      </c>
      <c r="N483" s="8">
        <v>0</v>
      </c>
      <c r="O483" s="8">
        <v>1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5">
        <v>202060179</v>
      </c>
    </row>
    <row r="484" spans="1:21" hidden="1" x14ac:dyDescent="0.25">
      <c r="A484" s="8" t="s">
        <v>5018</v>
      </c>
      <c r="B484" s="2" t="s">
        <v>901</v>
      </c>
      <c r="C484" s="2" t="s">
        <v>44</v>
      </c>
      <c r="D484" s="2" t="s">
        <v>38</v>
      </c>
      <c r="E484" s="2" t="s">
        <v>33</v>
      </c>
      <c r="F484" s="8" t="s">
        <v>24</v>
      </c>
      <c r="G484" s="8">
        <v>1</v>
      </c>
      <c r="H484" s="8">
        <v>1</v>
      </c>
      <c r="I484" s="8">
        <v>1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5">
        <v>202060187</v>
      </c>
    </row>
    <row r="485" spans="1:21" hidden="1" x14ac:dyDescent="0.25">
      <c r="A485" s="8" t="s">
        <v>5018</v>
      </c>
      <c r="B485" s="2" t="s">
        <v>902</v>
      </c>
      <c r="C485" s="2" t="s">
        <v>44</v>
      </c>
      <c r="D485" s="2" t="s">
        <v>38</v>
      </c>
      <c r="E485" s="2" t="s">
        <v>33</v>
      </c>
      <c r="F485" s="8" t="s">
        <v>24</v>
      </c>
      <c r="G485" s="8">
        <v>1</v>
      </c>
      <c r="H485" s="8">
        <v>1</v>
      </c>
      <c r="I485" s="8">
        <v>1</v>
      </c>
      <c r="J485" s="8">
        <v>1</v>
      </c>
      <c r="K485" s="8">
        <v>1</v>
      </c>
      <c r="L485" s="8">
        <v>1</v>
      </c>
      <c r="M485" s="8">
        <v>0</v>
      </c>
      <c r="N485" s="8">
        <v>0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5">
        <v>202060195</v>
      </c>
    </row>
    <row r="486" spans="1:21" hidden="1" x14ac:dyDescent="0.25">
      <c r="A486" s="8" t="s">
        <v>5018</v>
      </c>
      <c r="B486" s="2" t="s">
        <v>903</v>
      </c>
      <c r="C486" s="2" t="s">
        <v>44</v>
      </c>
      <c r="D486" s="2" t="s">
        <v>38</v>
      </c>
      <c r="E486" s="2" t="s">
        <v>33</v>
      </c>
      <c r="F486" s="8" t="s">
        <v>24</v>
      </c>
      <c r="G486" s="8">
        <v>1</v>
      </c>
      <c r="H486" s="8">
        <v>1</v>
      </c>
      <c r="I486" s="8">
        <v>1</v>
      </c>
      <c r="J486" s="8">
        <v>1</v>
      </c>
      <c r="K486" s="8">
        <v>1</v>
      </c>
      <c r="L486" s="8">
        <v>1</v>
      </c>
      <c r="M486" s="8">
        <v>0</v>
      </c>
      <c r="N486" s="8">
        <v>0</v>
      </c>
      <c r="O486" s="8">
        <v>1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5">
        <v>202060209</v>
      </c>
    </row>
    <row r="487" spans="1:21" hidden="1" x14ac:dyDescent="0.25">
      <c r="A487" s="8" t="s">
        <v>5018</v>
      </c>
      <c r="B487" s="2" t="s">
        <v>904</v>
      </c>
      <c r="C487" s="2" t="s">
        <v>44</v>
      </c>
      <c r="D487" s="2" t="s">
        <v>38</v>
      </c>
      <c r="E487" s="2" t="s">
        <v>33</v>
      </c>
      <c r="F487" s="8" t="s">
        <v>24</v>
      </c>
      <c r="G487" s="8">
        <v>1</v>
      </c>
      <c r="H487" s="8">
        <v>1</v>
      </c>
      <c r="I487" s="8">
        <v>1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5">
        <v>202060217</v>
      </c>
    </row>
    <row r="488" spans="1:21" hidden="1" x14ac:dyDescent="0.25">
      <c r="A488" s="8" t="s">
        <v>5018</v>
      </c>
      <c r="B488" s="2" t="s">
        <v>905</v>
      </c>
      <c r="C488" s="2" t="s">
        <v>44</v>
      </c>
      <c r="D488" s="2" t="s">
        <v>38</v>
      </c>
      <c r="E488" s="2" t="s">
        <v>33</v>
      </c>
      <c r="F488" s="8" t="s">
        <v>24</v>
      </c>
      <c r="G488" s="8">
        <v>1</v>
      </c>
      <c r="H488" s="8">
        <v>1</v>
      </c>
      <c r="I488" s="8">
        <v>1</v>
      </c>
      <c r="J488" s="8">
        <v>1</v>
      </c>
      <c r="K488" s="8">
        <v>1</v>
      </c>
      <c r="L488" s="8">
        <v>1</v>
      </c>
      <c r="M488" s="8">
        <v>0</v>
      </c>
      <c r="N488" s="8">
        <v>0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5">
        <v>202060225</v>
      </c>
    </row>
    <row r="489" spans="1:21" hidden="1" x14ac:dyDescent="0.25">
      <c r="A489" s="8" t="s">
        <v>5018</v>
      </c>
      <c r="B489" s="2" t="s">
        <v>906</v>
      </c>
      <c r="C489" s="2" t="s">
        <v>44</v>
      </c>
      <c r="D489" s="2" t="s">
        <v>38</v>
      </c>
      <c r="E489" s="2" t="s">
        <v>33</v>
      </c>
      <c r="F489" s="8" t="s">
        <v>24</v>
      </c>
      <c r="G489" s="8">
        <v>1</v>
      </c>
      <c r="H489" s="8">
        <v>1</v>
      </c>
      <c r="I489" s="8">
        <v>1</v>
      </c>
      <c r="J489" s="8">
        <v>1</v>
      </c>
      <c r="K489" s="8">
        <v>1</v>
      </c>
      <c r="L489" s="8">
        <v>1</v>
      </c>
      <c r="M489" s="8">
        <v>0</v>
      </c>
      <c r="N489" s="8">
        <v>0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5">
        <v>202060233</v>
      </c>
    </row>
    <row r="490" spans="1:21" hidden="1" x14ac:dyDescent="0.25">
      <c r="A490" s="8" t="s">
        <v>5018</v>
      </c>
      <c r="B490" s="2" t="s">
        <v>907</v>
      </c>
      <c r="C490" s="2" t="s">
        <v>44</v>
      </c>
      <c r="D490" s="2" t="s">
        <v>38</v>
      </c>
      <c r="E490" s="2" t="s">
        <v>33</v>
      </c>
      <c r="F490" s="8" t="s">
        <v>24</v>
      </c>
      <c r="G490" s="8">
        <v>1</v>
      </c>
      <c r="H490" s="8">
        <v>1</v>
      </c>
      <c r="I490" s="8">
        <v>1</v>
      </c>
      <c r="J490" s="8">
        <v>1</v>
      </c>
      <c r="K490" s="8">
        <v>1</v>
      </c>
      <c r="L490" s="8">
        <v>1</v>
      </c>
      <c r="M490" s="8">
        <v>0</v>
      </c>
      <c r="N490" s="8">
        <v>0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5">
        <v>202060241</v>
      </c>
    </row>
    <row r="491" spans="1:21" hidden="1" x14ac:dyDescent="0.25">
      <c r="A491" s="8" t="s">
        <v>5018</v>
      </c>
      <c r="B491" s="2" t="s">
        <v>908</v>
      </c>
      <c r="C491" s="2" t="s">
        <v>44</v>
      </c>
      <c r="D491" s="2" t="s">
        <v>38</v>
      </c>
      <c r="E491" s="2" t="s">
        <v>33</v>
      </c>
      <c r="F491" s="8" t="s">
        <v>24</v>
      </c>
      <c r="G491" s="8">
        <v>1</v>
      </c>
      <c r="H491" s="8">
        <v>1</v>
      </c>
      <c r="I491" s="8">
        <v>1</v>
      </c>
      <c r="J491" s="8">
        <v>1</v>
      </c>
      <c r="K491" s="8">
        <v>1</v>
      </c>
      <c r="L491" s="8">
        <v>1</v>
      </c>
      <c r="M491" s="8">
        <v>0</v>
      </c>
      <c r="N491" s="8">
        <v>0</v>
      </c>
      <c r="O491" s="8">
        <v>1</v>
      </c>
      <c r="P491" s="8">
        <v>1</v>
      </c>
      <c r="Q491" s="8">
        <v>0</v>
      </c>
      <c r="R491" s="8">
        <v>1</v>
      </c>
      <c r="S491" s="8">
        <v>1</v>
      </c>
      <c r="T491" s="8">
        <v>0</v>
      </c>
      <c r="U491" s="5">
        <v>202060250</v>
      </c>
    </row>
    <row r="492" spans="1:21" hidden="1" x14ac:dyDescent="0.25">
      <c r="A492" s="8" t="s">
        <v>5018</v>
      </c>
      <c r="B492" s="2" t="s">
        <v>909</v>
      </c>
      <c r="C492" s="2" t="s">
        <v>44</v>
      </c>
      <c r="D492" s="2" t="s">
        <v>38</v>
      </c>
      <c r="E492" s="2" t="s">
        <v>33</v>
      </c>
      <c r="F492" s="8" t="s">
        <v>24</v>
      </c>
      <c r="G492" s="8">
        <v>1</v>
      </c>
      <c r="H492" s="8">
        <v>1</v>
      </c>
      <c r="I492" s="8">
        <v>1</v>
      </c>
      <c r="J492" s="8">
        <v>1</v>
      </c>
      <c r="K492" s="8">
        <v>1</v>
      </c>
      <c r="L492" s="8">
        <v>1</v>
      </c>
      <c r="M492" s="8">
        <v>0</v>
      </c>
      <c r="N492" s="8">
        <v>0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5">
        <v>202060268</v>
      </c>
    </row>
    <row r="493" spans="1:21" hidden="1" x14ac:dyDescent="0.25">
      <c r="A493" s="8" t="s">
        <v>5018</v>
      </c>
      <c r="B493" s="2" t="s">
        <v>910</v>
      </c>
      <c r="C493" s="2" t="s">
        <v>44</v>
      </c>
      <c r="D493" s="2" t="s">
        <v>38</v>
      </c>
      <c r="E493" s="2" t="s">
        <v>33</v>
      </c>
      <c r="F493" s="8" t="s">
        <v>24</v>
      </c>
      <c r="G493" s="8">
        <v>1</v>
      </c>
      <c r="H493" s="8">
        <v>0</v>
      </c>
      <c r="I493" s="8">
        <v>0</v>
      </c>
      <c r="J493" s="8">
        <v>1</v>
      </c>
      <c r="K493" s="8">
        <v>1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1</v>
      </c>
      <c r="T493" s="8">
        <v>0</v>
      </c>
      <c r="U493" s="5">
        <v>202060276</v>
      </c>
    </row>
    <row r="494" spans="1:21" hidden="1" x14ac:dyDescent="0.25">
      <c r="A494" s="8" t="s">
        <v>5018</v>
      </c>
      <c r="B494" s="2" t="s">
        <v>911</v>
      </c>
      <c r="C494" s="2" t="s">
        <v>44</v>
      </c>
      <c r="D494" s="2" t="s">
        <v>38</v>
      </c>
      <c r="E494" s="2" t="s">
        <v>33</v>
      </c>
      <c r="F494" s="8" t="s">
        <v>24</v>
      </c>
      <c r="G494" s="8">
        <v>1</v>
      </c>
      <c r="H494" s="8">
        <v>1</v>
      </c>
      <c r="I494" s="8">
        <v>1</v>
      </c>
      <c r="J494" s="8">
        <v>1</v>
      </c>
      <c r="K494" s="8">
        <v>1</v>
      </c>
      <c r="L494" s="8">
        <v>1</v>
      </c>
      <c r="M494" s="8">
        <v>0</v>
      </c>
      <c r="N494" s="8">
        <v>0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5">
        <v>202060284</v>
      </c>
    </row>
    <row r="495" spans="1:21" hidden="1" x14ac:dyDescent="0.25">
      <c r="A495" s="8" t="s">
        <v>5018</v>
      </c>
      <c r="B495" s="2" t="s">
        <v>912</v>
      </c>
      <c r="C495" s="2" t="s">
        <v>44</v>
      </c>
      <c r="D495" s="2" t="s">
        <v>38</v>
      </c>
      <c r="E495" s="2" t="s">
        <v>33</v>
      </c>
      <c r="F495" s="8" t="s">
        <v>24</v>
      </c>
      <c r="G495" s="8">
        <v>1</v>
      </c>
      <c r="H495" s="8">
        <v>1</v>
      </c>
      <c r="I495" s="8">
        <v>1</v>
      </c>
      <c r="J495" s="8">
        <v>1</v>
      </c>
      <c r="K495" s="8">
        <v>1</v>
      </c>
      <c r="L495" s="8">
        <v>1</v>
      </c>
      <c r="M495" s="8">
        <v>0</v>
      </c>
      <c r="N495" s="8">
        <v>0</v>
      </c>
      <c r="O495" s="8">
        <v>1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5">
        <v>202060292</v>
      </c>
    </row>
    <row r="496" spans="1:21" hidden="1" x14ac:dyDescent="0.25">
      <c r="A496" s="8" t="s">
        <v>5018</v>
      </c>
      <c r="B496" s="2" t="s">
        <v>913</v>
      </c>
      <c r="C496" s="2" t="s">
        <v>44</v>
      </c>
      <c r="D496" s="2" t="s">
        <v>38</v>
      </c>
      <c r="E496" s="2" t="s">
        <v>33</v>
      </c>
      <c r="F496" s="8" t="s">
        <v>24</v>
      </c>
      <c r="G496" s="8">
        <v>1</v>
      </c>
      <c r="H496" s="8">
        <v>1</v>
      </c>
      <c r="I496" s="8">
        <v>1</v>
      </c>
      <c r="J496" s="8">
        <v>1</v>
      </c>
      <c r="K496" s="8">
        <v>1</v>
      </c>
      <c r="L496" s="8">
        <v>1</v>
      </c>
      <c r="M496" s="8">
        <v>0</v>
      </c>
      <c r="N496" s="8">
        <v>0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5">
        <v>202060306</v>
      </c>
    </row>
    <row r="497" spans="1:21" hidden="1" x14ac:dyDescent="0.25">
      <c r="A497" s="8" t="s">
        <v>5018</v>
      </c>
      <c r="B497" s="2" t="s">
        <v>914</v>
      </c>
      <c r="C497" s="2" t="s">
        <v>44</v>
      </c>
      <c r="D497" s="2" t="s">
        <v>38</v>
      </c>
      <c r="E497" s="2" t="s">
        <v>33</v>
      </c>
      <c r="F497" s="8" t="s">
        <v>24</v>
      </c>
      <c r="G497" s="8">
        <v>1</v>
      </c>
      <c r="H497" s="8">
        <v>1</v>
      </c>
      <c r="I497" s="8">
        <v>1</v>
      </c>
      <c r="J497" s="8">
        <v>1</v>
      </c>
      <c r="K497" s="8">
        <v>1</v>
      </c>
      <c r="L497" s="8">
        <v>1</v>
      </c>
      <c r="M497" s="8">
        <v>0</v>
      </c>
      <c r="N497" s="8">
        <v>0</v>
      </c>
      <c r="O497" s="8">
        <v>1</v>
      </c>
      <c r="P497" s="8">
        <v>1</v>
      </c>
      <c r="Q497" s="8">
        <v>0</v>
      </c>
      <c r="R497" s="8">
        <v>0</v>
      </c>
      <c r="S497" s="8">
        <v>0</v>
      </c>
      <c r="T497" s="8">
        <v>0</v>
      </c>
      <c r="U497" s="5">
        <v>202060314</v>
      </c>
    </row>
    <row r="498" spans="1:21" hidden="1" x14ac:dyDescent="0.25">
      <c r="A498" s="8" t="s">
        <v>5018</v>
      </c>
      <c r="B498" s="2" t="s">
        <v>915</v>
      </c>
      <c r="C498" s="2" t="s">
        <v>44</v>
      </c>
      <c r="D498" s="2" t="s">
        <v>38</v>
      </c>
      <c r="E498" s="2" t="s">
        <v>33</v>
      </c>
      <c r="F498" s="8" t="s">
        <v>24</v>
      </c>
      <c r="G498" s="8">
        <v>1</v>
      </c>
      <c r="H498" s="8">
        <v>0</v>
      </c>
      <c r="I498" s="8">
        <v>0</v>
      </c>
      <c r="J498" s="8">
        <v>1</v>
      </c>
      <c r="K498" s="8">
        <v>1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5">
        <v>202060322</v>
      </c>
    </row>
    <row r="499" spans="1:21" hidden="1" x14ac:dyDescent="0.25">
      <c r="A499" s="8" t="s">
        <v>5018</v>
      </c>
      <c r="B499" s="2" t="s">
        <v>916</v>
      </c>
      <c r="C499" s="2" t="s">
        <v>44</v>
      </c>
      <c r="D499" s="2" t="s">
        <v>38</v>
      </c>
      <c r="E499" s="2" t="s">
        <v>33</v>
      </c>
      <c r="F499" s="8" t="s">
        <v>24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1</v>
      </c>
      <c r="M499" s="8">
        <v>0</v>
      </c>
      <c r="N499" s="8">
        <v>0</v>
      </c>
      <c r="O499" s="8">
        <v>1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5">
        <v>202060330</v>
      </c>
    </row>
    <row r="500" spans="1:21" hidden="1" x14ac:dyDescent="0.25">
      <c r="A500" s="8" t="s">
        <v>5018</v>
      </c>
      <c r="B500" s="2" t="s">
        <v>917</v>
      </c>
      <c r="C500" s="2" t="s">
        <v>44</v>
      </c>
      <c r="D500" s="2" t="s">
        <v>38</v>
      </c>
      <c r="E500" s="2" t="s">
        <v>33</v>
      </c>
      <c r="F500" s="8" t="s">
        <v>24</v>
      </c>
      <c r="G500" s="8">
        <v>1</v>
      </c>
      <c r="H500" s="8">
        <v>1</v>
      </c>
      <c r="I500" s="8">
        <v>1</v>
      </c>
      <c r="J500" s="8">
        <v>1</v>
      </c>
      <c r="K500" s="8">
        <v>1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5">
        <v>202060349</v>
      </c>
    </row>
    <row r="501" spans="1:21" hidden="1" x14ac:dyDescent="0.25">
      <c r="A501" s="8" t="s">
        <v>5018</v>
      </c>
      <c r="B501" s="2" t="s">
        <v>918</v>
      </c>
      <c r="C501" s="2" t="s">
        <v>44</v>
      </c>
      <c r="D501" s="2" t="s">
        <v>38</v>
      </c>
      <c r="E501" s="2" t="s">
        <v>33</v>
      </c>
      <c r="F501" s="8" t="s">
        <v>24</v>
      </c>
      <c r="G501" s="8">
        <v>1</v>
      </c>
      <c r="H501" s="8">
        <v>1</v>
      </c>
      <c r="I501" s="8">
        <v>0</v>
      </c>
      <c r="J501" s="8">
        <v>1</v>
      </c>
      <c r="K501" s="8">
        <v>1</v>
      </c>
      <c r="L501" s="8">
        <v>1</v>
      </c>
      <c r="M501" s="8">
        <v>0</v>
      </c>
      <c r="N501" s="8">
        <v>0</v>
      </c>
      <c r="O501" s="8">
        <v>1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5">
        <v>202060357</v>
      </c>
    </row>
    <row r="502" spans="1:21" hidden="1" x14ac:dyDescent="0.25">
      <c r="A502" s="8" t="s">
        <v>5018</v>
      </c>
      <c r="B502" s="2" t="s">
        <v>919</v>
      </c>
      <c r="C502" s="2" t="s">
        <v>44</v>
      </c>
      <c r="D502" s="2" t="s">
        <v>38</v>
      </c>
      <c r="E502" s="2" t="s">
        <v>33</v>
      </c>
      <c r="F502" s="8" t="s">
        <v>24</v>
      </c>
      <c r="G502" s="8">
        <v>1</v>
      </c>
      <c r="H502" s="8">
        <v>1</v>
      </c>
      <c r="I502" s="8">
        <v>1</v>
      </c>
      <c r="J502" s="8">
        <v>1</v>
      </c>
      <c r="K502" s="8">
        <v>1</v>
      </c>
      <c r="L502" s="8">
        <v>1</v>
      </c>
      <c r="M502" s="8">
        <v>0</v>
      </c>
      <c r="N502" s="8">
        <v>0</v>
      </c>
      <c r="O502" s="8">
        <v>1</v>
      </c>
      <c r="P502" s="8">
        <v>1</v>
      </c>
      <c r="Q502" s="8">
        <v>0</v>
      </c>
      <c r="R502" s="8">
        <v>0</v>
      </c>
      <c r="S502" s="8">
        <v>0</v>
      </c>
      <c r="T502" s="8">
        <v>0</v>
      </c>
      <c r="U502" s="5">
        <v>202060365</v>
      </c>
    </row>
    <row r="503" spans="1:21" hidden="1" x14ac:dyDescent="0.25">
      <c r="A503" s="8" t="s">
        <v>5018</v>
      </c>
      <c r="B503" s="2" t="s">
        <v>920</v>
      </c>
      <c r="C503" s="2" t="s">
        <v>44</v>
      </c>
      <c r="D503" s="2" t="s">
        <v>38</v>
      </c>
      <c r="E503" s="2" t="s">
        <v>33</v>
      </c>
      <c r="F503" s="8" t="s">
        <v>24</v>
      </c>
      <c r="G503" s="8">
        <v>1</v>
      </c>
      <c r="H503" s="8">
        <v>1</v>
      </c>
      <c r="I503" s="8">
        <v>1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1</v>
      </c>
      <c r="P503" s="8">
        <v>1</v>
      </c>
      <c r="Q503" s="8">
        <v>0</v>
      </c>
      <c r="R503" s="8">
        <v>1</v>
      </c>
      <c r="S503" s="8">
        <v>1</v>
      </c>
      <c r="T503" s="8">
        <v>0</v>
      </c>
      <c r="U503" s="5">
        <v>202060373</v>
      </c>
    </row>
    <row r="504" spans="1:21" hidden="1" x14ac:dyDescent="0.25">
      <c r="A504" s="8" t="s">
        <v>5018</v>
      </c>
      <c r="B504" s="2" t="s">
        <v>921</v>
      </c>
      <c r="C504" s="2" t="s">
        <v>44</v>
      </c>
      <c r="D504" s="2" t="s">
        <v>38</v>
      </c>
      <c r="E504" s="2" t="s">
        <v>33</v>
      </c>
      <c r="F504" s="8" t="s">
        <v>24</v>
      </c>
      <c r="G504" s="8">
        <v>1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0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5">
        <v>202060381</v>
      </c>
    </row>
    <row r="505" spans="1:21" hidden="1" x14ac:dyDescent="0.25">
      <c r="A505" s="8" t="s">
        <v>5018</v>
      </c>
      <c r="B505" s="2" t="s">
        <v>922</v>
      </c>
      <c r="C505" s="2" t="s">
        <v>44</v>
      </c>
      <c r="D505" s="2" t="s">
        <v>38</v>
      </c>
      <c r="E505" s="2" t="s">
        <v>33</v>
      </c>
      <c r="F505" s="8" t="s">
        <v>24</v>
      </c>
      <c r="G505" s="8">
        <v>1</v>
      </c>
      <c r="H505" s="8">
        <v>1</v>
      </c>
      <c r="I505" s="8">
        <v>1</v>
      </c>
      <c r="J505" s="8">
        <v>1</v>
      </c>
      <c r="K505" s="8">
        <v>1</v>
      </c>
      <c r="L505" s="8">
        <v>1</v>
      </c>
      <c r="M505" s="8">
        <v>0</v>
      </c>
      <c r="N505" s="8">
        <v>0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5">
        <v>202060390</v>
      </c>
    </row>
    <row r="506" spans="1:21" hidden="1" x14ac:dyDescent="0.25">
      <c r="A506" s="8" t="s">
        <v>5018</v>
      </c>
      <c r="B506" s="2" t="s">
        <v>923</v>
      </c>
      <c r="C506" s="2" t="s">
        <v>44</v>
      </c>
      <c r="D506" s="2" t="s">
        <v>38</v>
      </c>
      <c r="E506" s="2" t="s">
        <v>33</v>
      </c>
      <c r="F506" s="8" t="s">
        <v>24</v>
      </c>
      <c r="G506" s="8">
        <v>1</v>
      </c>
      <c r="H506" s="8">
        <v>1</v>
      </c>
      <c r="I506" s="8">
        <v>1</v>
      </c>
      <c r="J506" s="8">
        <v>1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8">
        <v>1</v>
      </c>
      <c r="Q506" s="8">
        <v>0</v>
      </c>
      <c r="R506" s="8">
        <v>0</v>
      </c>
      <c r="S506" s="8">
        <v>0</v>
      </c>
      <c r="T506" s="8">
        <v>0</v>
      </c>
      <c r="U506" s="5">
        <v>202060403</v>
      </c>
    </row>
    <row r="507" spans="1:21" hidden="1" x14ac:dyDescent="0.25">
      <c r="A507" s="8" t="s">
        <v>5018</v>
      </c>
      <c r="B507" s="2" t="s">
        <v>924</v>
      </c>
      <c r="C507" s="2" t="s">
        <v>44</v>
      </c>
      <c r="D507" s="2" t="s">
        <v>38</v>
      </c>
      <c r="E507" s="2" t="s">
        <v>33</v>
      </c>
      <c r="F507" s="8" t="s">
        <v>24</v>
      </c>
      <c r="G507" s="8">
        <v>1</v>
      </c>
      <c r="H507" s="8">
        <v>1</v>
      </c>
      <c r="I507" s="8">
        <v>1</v>
      </c>
      <c r="J507" s="8">
        <v>1</v>
      </c>
      <c r="K507" s="8">
        <v>1</v>
      </c>
      <c r="L507" s="8">
        <v>1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5">
        <v>202060411</v>
      </c>
    </row>
    <row r="508" spans="1:21" hidden="1" x14ac:dyDescent="0.25">
      <c r="A508" s="8" t="s">
        <v>5018</v>
      </c>
      <c r="B508" s="2" t="s">
        <v>925</v>
      </c>
      <c r="C508" s="2" t="s">
        <v>44</v>
      </c>
      <c r="D508" s="2" t="s">
        <v>38</v>
      </c>
      <c r="E508" s="2" t="s">
        <v>33</v>
      </c>
      <c r="F508" s="8" t="s">
        <v>24</v>
      </c>
      <c r="G508" s="8">
        <v>1</v>
      </c>
      <c r="H508" s="8">
        <v>1</v>
      </c>
      <c r="I508" s="8">
        <v>1</v>
      </c>
      <c r="J508" s="8">
        <v>1</v>
      </c>
      <c r="K508" s="8">
        <v>1</v>
      </c>
      <c r="L508" s="8">
        <v>1</v>
      </c>
      <c r="M508" s="8">
        <v>0</v>
      </c>
      <c r="N508" s="8">
        <v>0</v>
      </c>
      <c r="O508" s="8">
        <v>1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5">
        <v>202060420</v>
      </c>
    </row>
    <row r="509" spans="1:21" hidden="1" x14ac:dyDescent="0.25">
      <c r="A509" s="8" t="s">
        <v>5018</v>
      </c>
      <c r="B509" s="2" t="s">
        <v>926</v>
      </c>
      <c r="C509" s="2" t="s">
        <v>44</v>
      </c>
      <c r="D509" s="2" t="s">
        <v>38</v>
      </c>
      <c r="E509" s="2" t="s">
        <v>33</v>
      </c>
      <c r="F509" s="8" t="s">
        <v>24</v>
      </c>
      <c r="G509" s="8">
        <v>1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1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5">
        <v>202060438</v>
      </c>
    </row>
    <row r="510" spans="1:21" hidden="1" x14ac:dyDescent="0.25">
      <c r="A510" s="8" t="s">
        <v>5018</v>
      </c>
      <c r="B510" s="2" t="s">
        <v>927</v>
      </c>
      <c r="C510" s="2" t="s">
        <v>44</v>
      </c>
      <c r="D510" s="2" t="s">
        <v>38</v>
      </c>
      <c r="E510" s="2" t="s">
        <v>33</v>
      </c>
      <c r="F510" s="8" t="s">
        <v>24</v>
      </c>
      <c r="G510" s="8">
        <v>1</v>
      </c>
      <c r="H510" s="8">
        <v>1</v>
      </c>
      <c r="I510" s="8">
        <v>1</v>
      </c>
      <c r="J510" s="8">
        <v>1</v>
      </c>
      <c r="K510" s="8">
        <v>1</v>
      </c>
      <c r="L510" s="8">
        <v>1</v>
      </c>
      <c r="M510" s="8">
        <v>0</v>
      </c>
      <c r="N510" s="8">
        <v>0</v>
      </c>
      <c r="O510" s="8">
        <v>1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5">
        <v>202060446</v>
      </c>
    </row>
    <row r="511" spans="1:21" hidden="1" x14ac:dyDescent="0.25">
      <c r="A511" s="8" t="s">
        <v>5018</v>
      </c>
      <c r="B511" s="2" t="s">
        <v>928</v>
      </c>
      <c r="C511" s="2" t="s">
        <v>44</v>
      </c>
      <c r="D511" s="2" t="s">
        <v>38</v>
      </c>
      <c r="E511" s="2" t="s">
        <v>33</v>
      </c>
      <c r="F511" s="8" t="s">
        <v>24</v>
      </c>
      <c r="G511" s="8">
        <v>1</v>
      </c>
      <c r="H511" s="8">
        <v>1</v>
      </c>
      <c r="I511" s="8">
        <v>1</v>
      </c>
      <c r="J511" s="8">
        <v>1</v>
      </c>
      <c r="K511" s="8">
        <v>1</v>
      </c>
      <c r="L511" s="8">
        <v>1</v>
      </c>
      <c r="M511" s="8">
        <v>0</v>
      </c>
      <c r="N511" s="8">
        <v>0</v>
      </c>
      <c r="O511" s="8">
        <v>1</v>
      </c>
      <c r="P511" s="8">
        <v>1</v>
      </c>
      <c r="Q511" s="8">
        <v>0</v>
      </c>
      <c r="R511" s="8">
        <v>0</v>
      </c>
      <c r="S511" s="8">
        <v>0</v>
      </c>
      <c r="T511" s="8">
        <v>0</v>
      </c>
      <c r="U511" s="5">
        <v>202060454</v>
      </c>
    </row>
    <row r="512" spans="1:21" hidden="1" x14ac:dyDescent="0.25">
      <c r="A512" s="8" t="s">
        <v>5018</v>
      </c>
      <c r="B512" s="2" t="s">
        <v>929</v>
      </c>
      <c r="C512" s="2" t="s">
        <v>44</v>
      </c>
      <c r="D512" s="2" t="s">
        <v>38</v>
      </c>
      <c r="E512" s="2" t="s">
        <v>33</v>
      </c>
      <c r="F512" s="8" t="s">
        <v>24</v>
      </c>
      <c r="G512" s="8">
        <v>1</v>
      </c>
      <c r="H512" s="8">
        <v>1</v>
      </c>
      <c r="I512" s="8">
        <v>1</v>
      </c>
      <c r="J512" s="8">
        <v>1</v>
      </c>
      <c r="K512" s="8">
        <v>1</v>
      </c>
      <c r="L512" s="8">
        <v>1</v>
      </c>
      <c r="M512" s="8">
        <v>0</v>
      </c>
      <c r="N512" s="8">
        <v>0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5">
        <v>202060462</v>
      </c>
    </row>
    <row r="513" spans="1:21" hidden="1" x14ac:dyDescent="0.25">
      <c r="A513" s="8" t="s">
        <v>5018</v>
      </c>
      <c r="B513" s="2" t="s">
        <v>930</v>
      </c>
      <c r="C513" s="2" t="s">
        <v>44</v>
      </c>
      <c r="D513" s="2" t="s">
        <v>38</v>
      </c>
      <c r="E513" s="2" t="s">
        <v>33</v>
      </c>
      <c r="F513" s="8" t="s">
        <v>24</v>
      </c>
      <c r="G513" s="8">
        <v>1</v>
      </c>
      <c r="H513" s="8">
        <v>1</v>
      </c>
      <c r="I513" s="8">
        <v>1</v>
      </c>
      <c r="J513" s="8">
        <v>1</v>
      </c>
      <c r="K513" s="8">
        <v>1</v>
      </c>
      <c r="L513" s="8">
        <v>1</v>
      </c>
      <c r="M513" s="8">
        <v>0</v>
      </c>
      <c r="N513" s="8">
        <v>0</v>
      </c>
      <c r="O513" s="8">
        <v>1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5">
        <v>202060470</v>
      </c>
    </row>
    <row r="514" spans="1:21" hidden="1" x14ac:dyDescent="0.25">
      <c r="A514" s="8" t="s">
        <v>5018</v>
      </c>
      <c r="B514" s="2" t="s">
        <v>931</v>
      </c>
      <c r="C514" s="2" t="s">
        <v>45</v>
      </c>
      <c r="D514" s="2" t="s">
        <v>38</v>
      </c>
      <c r="E514" s="2" t="s">
        <v>33</v>
      </c>
      <c r="F514" s="8" t="s">
        <v>24</v>
      </c>
      <c r="G514" s="8">
        <v>1</v>
      </c>
      <c r="H514" s="8">
        <v>1</v>
      </c>
      <c r="I514" s="8">
        <v>1</v>
      </c>
      <c r="J514" s="8">
        <v>1</v>
      </c>
      <c r="K514" s="8">
        <v>1</v>
      </c>
      <c r="L514" s="8">
        <v>1</v>
      </c>
      <c r="M514" s="8">
        <v>0</v>
      </c>
      <c r="N514" s="8">
        <v>0</v>
      </c>
      <c r="O514" s="8">
        <v>1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5">
        <v>202070018</v>
      </c>
    </row>
    <row r="515" spans="1:21" hidden="1" x14ac:dyDescent="0.25">
      <c r="A515" s="8" t="s">
        <v>5018</v>
      </c>
      <c r="B515" s="2" t="s">
        <v>932</v>
      </c>
      <c r="C515" s="2" t="s">
        <v>45</v>
      </c>
      <c r="D515" s="2" t="s">
        <v>38</v>
      </c>
      <c r="E515" s="2" t="s">
        <v>33</v>
      </c>
      <c r="F515" s="8" t="s">
        <v>24</v>
      </c>
      <c r="G515" s="8">
        <v>1</v>
      </c>
      <c r="H515" s="8">
        <v>1</v>
      </c>
      <c r="I515" s="8">
        <v>1</v>
      </c>
      <c r="J515" s="8">
        <v>1</v>
      </c>
      <c r="K515" s="8">
        <v>1</v>
      </c>
      <c r="L515" s="8">
        <v>1</v>
      </c>
      <c r="M515" s="8">
        <v>0</v>
      </c>
      <c r="N515" s="8">
        <v>0</v>
      </c>
      <c r="O515" s="8">
        <v>1</v>
      </c>
      <c r="P515" s="8">
        <v>1</v>
      </c>
      <c r="Q515" s="8">
        <v>0</v>
      </c>
      <c r="R515" s="8">
        <v>0</v>
      </c>
      <c r="S515" s="8">
        <v>0</v>
      </c>
      <c r="T515" s="8">
        <v>0</v>
      </c>
      <c r="U515" s="5">
        <v>202070026</v>
      </c>
    </row>
    <row r="516" spans="1:21" hidden="1" x14ac:dyDescent="0.25">
      <c r="A516" s="8" t="s">
        <v>5018</v>
      </c>
      <c r="B516" s="2" t="s">
        <v>933</v>
      </c>
      <c r="C516" s="2" t="s">
        <v>45</v>
      </c>
      <c r="D516" s="2" t="s">
        <v>38</v>
      </c>
      <c r="E516" s="2" t="s">
        <v>33</v>
      </c>
      <c r="F516" s="8" t="s">
        <v>24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1</v>
      </c>
      <c r="M516" s="8">
        <v>0</v>
      </c>
      <c r="N516" s="8">
        <v>0</v>
      </c>
      <c r="O516" s="8">
        <v>1</v>
      </c>
      <c r="P516" s="8">
        <v>1</v>
      </c>
      <c r="Q516" s="8">
        <v>0</v>
      </c>
      <c r="R516" s="8">
        <v>0</v>
      </c>
      <c r="S516" s="8">
        <v>0</v>
      </c>
      <c r="T516" s="8">
        <v>0</v>
      </c>
      <c r="U516" s="5">
        <v>202070034</v>
      </c>
    </row>
    <row r="517" spans="1:21" hidden="1" x14ac:dyDescent="0.25">
      <c r="A517" s="8" t="s">
        <v>5018</v>
      </c>
      <c r="B517" s="2" t="s">
        <v>934</v>
      </c>
      <c r="C517" s="2" t="s">
        <v>45</v>
      </c>
      <c r="D517" s="2" t="s">
        <v>38</v>
      </c>
      <c r="E517" s="2" t="s">
        <v>33</v>
      </c>
      <c r="F517" s="8" t="s">
        <v>24</v>
      </c>
      <c r="G517" s="8">
        <v>1</v>
      </c>
      <c r="H517" s="8">
        <v>1</v>
      </c>
      <c r="I517" s="8">
        <v>1</v>
      </c>
      <c r="J517" s="8">
        <v>1</v>
      </c>
      <c r="K517" s="8">
        <v>1</v>
      </c>
      <c r="L517" s="8">
        <v>1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5">
        <v>202070042</v>
      </c>
    </row>
    <row r="518" spans="1:21" hidden="1" x14ac:dyDescent="0.25">
      <c r="A518" s="8" t="s">
        <v>5018</v>
      </c>
      <c r="B518" s="2" t="s">
        <v>935</v>
      </c>
      <c r="C518" s="2" t="s">
        <v>45</v>
      </c>
      <c r="D518" s="2" t="s">
        <v>38</v>
      </c>
      <c r="E518" s="2" t="s">
        <v>33</v>
      </c>
      <c r="F518" s="8" t="s">
        <v>24</v>
      </c>
      <c r="G518" s="8">
        <v>1</v>
      </c>
      <c r="H518" s="8">
        <v>1</v>
      </c>
      <c r="I518" s="8">
        <v>1</v>
      </c>
      <c r="J518" s="8">
        <v>1</v>
      </c>
      <c r="K518" s="8">
        <v>1</v>
      </c>
      <c r="L518" s="8">
        <v>1</v>
      </c>
      <c r="M518" s="8">
        <v>0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0</v>
      </c>
      <c r="T518" s="8">
        <v>0</v>
      </c>
      <c r="U518" s="5">
        <v>202070050</v>
      </c>
    </row>
    <row r="519" spans="1:21" hidden="1" x14ac:dyDescent="0.25">
      <c r="A519" s="8" t="s">
        <v>5018</v>
      </c>
      <c r="B519" s="2" t="s">
        <v>936</v>
      </c>
      <c r="C519" s="2" t="s">
        <v>45</v>
      </c>
      <c r="D519" s="2" t="s">
        <v>38</v>
      </c>
      <c r="E519" s="2" t="s">
        <v>33</v>
      </c>
      <c r="F519" s="8" t="s">
        <v>24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0</v>
      </c>
      <c r="N519" s="8">
        <v>0</v>
      </c>
      <c r="O519" s="8">
        <v>1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5">
        <v>202070069</v>
      </c>
    </row>
    <row r="520" spans="1:21" hidden="1" x14ac:dyDescent="0.25">
      <c r="A520" s="8" t="s">
        <v>5018</v>
      </c>
      <c r="B520" s="2" t="s">
        <v>937</v>
      </c>
      <c r="C520" s="2" t="s">
        <v>45</v>
      </c>
      <c r="D520" s="2" t="s">
        <v>38</v>
      </c>
      <c r="E520" s="2" t="s">
        <v>33</v>
      </c>
      <c r="F520" s="8" t="s">
        <v>24</v>
      </c>
      <c r="G520" s="8">
        <v>1</v>
      </c>
      <c r="H520" s="8">
        <v>1</v>
      </c>
      <c r="I520" s="8">
        <v>1</v>
      </c>
      <c r="J520" s="8">
        <v>1</v>
      </c>
      <c r="K520" s="8">
        <v>1</v>
      </c>
      <c r="L520" s="8">
        <v>1</v>
      </c>
      <c r="M520" s="8">
        <v>0</v>
      </c>
      <c r="N520" s="8">
        <v>0</v>
      </c>
      <c r="O520" s="8">
        <v>1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5">
        <v>202070077</v>
      </c>
    </row>
    <row r="521" spans="1:21" hidden="1" x14ac:dyDescent="0.25">
      <c r="A521" s="8" t="s">
        <v>5018</v>
      </c>
      <c r="B521" s="2" t="s">
        <v>938</v>
      </c>
      <c r="C521" s="2" t="s">
        <v>45</v>
      </c>
      <c r="D521" s="2" t="s">
        <v>38</v>
      </c>
      <c r="E521" s="2" t="s">
        <v>33</v>
      </c>
      <c r="F521" s="8" t="s">
        <v>24</v>
      </c>
      <c r="G521" s="8">
        <v>1</v>
      </c>
      <c r="H521" s="8">
        <v>1</v>
      </c>
      <c r="I521" s="8">
        <v>1</v>
      </c>
      <c r="J521" s="8">
        <v>1</v>
      </c>
      <c r="K521" s="8">
        <v>1</v>
      </c>
      <c r="L521" s="8">
        <v>1</v>
      </c>
      <c r="M521" s="8">
        <v>0</v>
      </c>
      <c r="N521" s="8">
        <v>0</v>
      </c>
      <c r="O521" s="8">
        <v>1</v>
      </c>
      <c r="P521" s="8">
        <v>1</v>
      </c>
      <c r="Q521" s="8">
        <v>0</v>
      </c>
      <c r="R521" s="8">
        <v>1</v>
      </c>
      <c r="S521" s="8">
        <v>1</v>
      </c>
      <c r="T521" s="8">
        <v>0</v>
      </c>
      <c r="U521" s="5">
        <v>202070085</v>
      </c>
    </row>
    <row r="522" spans="1:21" hidden="1" x14ac:dyDescent="0.25">
      <c r="A522" s="8" t="s">
        <v>5018</v>
      </c>
      <c r="B522" s="2" t="s">
        <v>939</v>
      </c>
      <c r="C522" s="2" t="s">
        <v>45</v>
      </c>
      <c r="D522" s="2" t="s">
        <v>38</v>
      </c>
      <c r="E522" s="2" t="s">
        <v>33</v>
      </c>
      <c r="F522" s="8" t="s">
        <v>24</v>
      </c>
      <c r="G522" s="8">
        <v>1</v>
      </c>
      <c r="H522" s="8">
        <v>1</v>
      </c>
      <c r="I522" s="8">
        <v>1</v>
      </c>
      <c r="J522" s="8">
        <v>1</v>
      </c>
      <c r="K522" s="8">
        <v>1</v>
      </c>
      <c r="L522" s="8">
        <v>1</v>
      </c>
      <c r="M522" s="8">
        <v>0</v>
      </c>
      <c r="N522" s="8">
        <v>0</v>
      </c>
      <c r="O522" s="8">
        <v>1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5">
        <v>202070093</v>
      </c>
    </row>
    <row r="523" spans="1:21" hidden="1" x14ac:dyDescent="0.25">
      <c r="A523" s="8" t="s">
        <v>5018</v>
      </c>
      <c r="B523" s="2" t="s">
        <v>940</v>
      </c>
      <c r="C523" s="2" t="s">
        <v>45</v>
      </c>
      <c r="D523" s="2" t="s">
        <v>38</v>
      </c>
      <c r="E523" s="2" t="s">
        <v>33</v>
      </c>
      <c r="F523" s="8" t="s">
        <v>24</v>
      </c>
      <c r="G523" s="8">
        <v>1</v>
      </c>
      <c r="H523" s="8">
        <v>1</v>
      </c>
      <c r="I523" s="8">
        <v>1</v>
      </c>
      <c r="J523" s="8">
        <v>1</v>
      </c>
      <c r="K523" s="8">
        <v>1</v>
      </c>
      <c r="L523" s="8">
        <v>1</v>
      </c>
      <c r="M523" s="8">
        <v>0</v>
      </c>
      <c r="N523" s="8">
        <v>0</v>
      </c>
      <c r="O523" s="8">
        <v>1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5">
        <v>202070107</v>
      </c>
    </row>
    <row r="524" spans="1:21" hidden="1" x14ac:dyDescent="0.25">
      <c r="A524" s="8" t="s">
        <v>5018</v>
      </c>
      <c r="B524" s="2" t="s">
        <v>941</v>
      </c>
      <c r="C524" s="2" t="s">
        <v>45</v>
      </c>
      <c r="D524" s="2" t="s">
        <v>38</v>
      </c>
      <c r="E524" s="2" t="s">
        <v>33</v>
      </c>
      <c r="F524" s="8" t="s">
        <v>24</v>
      </c>
      <c r="G524" s="8">
        <v>1</v>
      </c>
      <c r="H524" s="8">
        <v>1</v>
      </c>
      <c r="I524" s="8">
        <v>1</v>
      </c>
      <c r="J524" s="8">
        <v>1</v>
      </c>
      <c r="K524" s="8">
        <v>1</v>
      </c>
      <c r="L524" s="8">
        <v>1</v>
      </c>
      <c r="M524" s="8">
        <v>0</v>
      </c>
      <c r="N524" s="8">
        <v>0</v>
      </c>
      <c r="O524" s="8">
        <v>1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5">
        <v>202070115</v>
      </c>
    </row>
    <row r="525" spans="1:21" hidden="1" x14ac:dyDescent="0.25">
      <c r="A525" s="8" t="s">
        <v>5018</v>
      </c>
      <c r="B525" s="2" t="s">
        <v>942</v>
      </c>
      <c r="C525" s="2" t="s">
        <v>45</v>
      </c>
      <c r="D525" s="2" t="s">
        <v>38</v>
      </c>
      <c r="E525" s="2" t="s">
        <v>33</v>
      </c>
      <c r="F525" s="8" t="s">
        <v>24</v>
      </c>
      <c r="G525" s="8">
        <v>1</v>
      </c>
      <c r="H525" s="8">
        <v>1</v>
      </c>
      <c r="I525" s="8">
        <v>1</v>
      </c>
      <c r="J525" s="8">
        <v>1</v>
      </c>
      <c r="K525" s="8">
        <v>1</v>
      </c>
      <c r="L525" s="8">
        <v>1</v>
      </c>
      <c r="M525" s="8">
        <v>0</v>
      </c>
      <c r="N525" s="8">
        <v>0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5">
        <v>202070123</v>
      </c>
    </row>
    <row r="526" spans="1:21" hidden="1" x14ac:dyDescent="0.25">
      <c r="A526" s="8" t="s">
        <v>5018</v>
      </c>
      <c r="B526" s="2" t="s">
        <v>943</v>
      </c>
      <c r="C526" s="2" t="s">
        <v>45</v>
      </c>
      <c r="D526" s="2" t="s">
        <v>38</v>
      </c>
      <c r="E526" s="2" t="s">
        <v>33</v>
      </c>
      <c r="F526" s="8" t="s">
        <v>24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1</v>
      </c>
      <c r="M526" s="8">
        <v>0</v>
      </c>
      <c r="N526" s="8">
        <v>0</v>
      </c>
      <c r="O526" s="8">
        <v>1</v>
      </c>
      <c r="P526" s="8">
        <v>1</v>
      </c>
      <c r="Q526" s="8">
        <v>0</v>
      </c>
      <c r="R526" s="8">
        <v>0</v>
      </c>
      <c r="S526" s="8">
        <v>0</v>
      </c>
      <c r="T526" s="8">
        <v>0</v>
      </c>
      <c r="U526" s="5">
        <v>202070131</v>
      </c>
    </row>
    <row r="527" spans="1:21" hidden="1" x14ac:dyDescent="0.25">
      <c r="A527" s="8" t="s">
        <v>5018</v>
      </c>
      <c r="B527" s="2" t="s">
        <v>944</v>
      </c>
      <c r="C527" s="2" t="s">
        <v>45</v>
      </c>
      <c r="D527" s="2" t="s">
        <v>38</v>
      </c>
      <c r="E527" s="2" t="s">
        <v>33</v>
      </c>
      <c r="F527" s="8" t="s">
        <v>24</v>
      </c>
      <c r="G527" s="8">
        <v>1</v>
      </c>
      <c r="H527" s="8">
        <v>1</v>
      </c>
      <c r="I527" s="8">
        <v>1</v>
      </c>
      <c r="J527" s="8">
        <v>1</v>
      </c>
      <c r="K527" s="8">
        <v>1</v>
      </c>
      <c r="L527" s="8">
        <v>1</v>
      </c>
      <c r="M527" s="8">
        <v>0</v>
      </c>
      <c r="N527" s="8">
        <v>0</v>
      </c>
      <c r="O527" s="8">
        <v>1</v>
      </c>
      <c r="P527" s="8">
        <v>1</v>
      </c>
      <c r="Q527" s="8">
        <v>0</v>
      </c>
      <c r="R527" s="8">
        <v>0</v>
      </c>
      <c r="S527" s="8">
        <v>0</v>
      </c>
      <c r="T527" s="8">
        <v>0</v>
      </c>
      <c r="U527" s="5">
        <v>202070140</v>
      </c>
    </row>
    <row r="528" spans="1:21" hidden="1" x14ac:dyDescent="0.25">
      <c r="A528" s="8" t="s">
        <v>5018</v>
      </c>
      <c r="B528" s="2" t="s">
        <v>945</v>
      </c>
      <c r="C528" s="2" t="s">
        <v>45</v>
      </c>
      <c r="D528" s="2" t="s">
        <v>38</v>
      </c>
      <c r="E528" s="2" t="s">
        <v>33</v>
      </c>
      <c r="F528" s="8" t="s">
        <v>24</v>
      </c>
      <c r="G528" s="8">
        <v>1</v>
      </c>
      <c r="H528" s="8">
        <v>1</v>
      </c>
      <c r="I528" s="8">
        <v>1</v>
      </c>
      <c r="J528" s="8">
        <v>1</v>
      </c>
      <c r="K528" s="8">
        <v>1</v>
      </c>
      <c r="L528" s="8">
        <v>1</v>
      </c>
      <c r="M528" s="8">
        <v>0</v>
      </c>
      <c r="N528" s="8">
        <v>0</v>
      </c>
      <c r="O528" s="8">
        <v>1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5">
        <v>202070158</v>
      </c>
    </row>
    <row r="529" spans="1:21" hidden="1" x14ac:dyDescent="0.25">
      <c r="A529" s="8" t="s">
        <v>5018</v>
      </c>
      <c r="B529" s="2" t="s">
        <v>946</v>
      </c>
      <c r="C529" s="2" t="s">
        <v>45</v>
      </c>
      <c r="D529" s="2" t="s">
        <v>38</v>
      </c>
      <c r="E529" s="2" t="s">
        <v>33</v>
      </c>
      <c r="F529" s="8" t="s">
        <v>24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0</v>
      </c>
      <c r="N529" s="8">
        <v>0</v>
      </c>
      <c r="O529" s="8">
        <v>1</v>
      </c>
      <c r="P529" s="8">
        <v>1</v>
      </c>
      <c r="Q529" s="8">
        <v>0</v>
      </c>
      <c r="R529" s="8">
        <v>0</v>
      </c>
      <c r="S529" s="8">
        <v>0</v>
      </c>
      <c r="T529" s="8">
        <v>0</v>
      </c>
      <c r="U529" s="5">
        <v>202070166</v>
      </c>
    </row>
    <row r="530" spans="1:21" hidden="1" x14ac:dyDescent="0.25">
      <c r="A530" s="8" t="s">
        <v>5018</v>
      </c>
      <c r="B530" s="2" t="s">
        <v>947</v>
      </c>
      <c r="C530" s="2" t="s">
        <v>45</v>
      </c>
      <c r="D530" s="2" t="s">
        <v>38</v>
      </c>
      <c r="E530" s="2" t="s">
        <v>33</v>
      </c>
      <c r="F530" s="8" t="s">
        <v>24</v>
      </c>
      <c r="G530" s="8">
        <v>1</v>
      </c>
      <c r="H530" s="8">
        <v>1</v>
      </c>
      <c r="I530" s="8">
        <v>1</v>
      </c>
      <c r="J530" s="8">
        <v>1</v>
      </c>
      <c r="K530" s="8">
        <v>1</v>
      </c>
      <c r="L530" s="8">
        <v>1</v>
      </c>
      <c r="M530" s="8">
        <v>0</v>
      </c>
      <c r="N530" s="8">
        <v>0</v>
      </c>
      <c r="O530" s="8">
        <v>1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5">
        <v>202070174</v>
      </c>
    </row>
    <row r="531" spans="1:21" hidden="1" x14ac:dyDescent="0.25">
      <c r="A531" s="8" t="s">
        <v>5018</v>
      </c>
      <c r="B531" s="2" t="s">
        <v>948</v>
      </c>
      <c r="C531" s="2" t="s">
        <v>45</v>
      </c>
      <c r="D531" s="2" t="s">
        <v>38</v>
      </c>
      <c r="E531" s="2" t="s">
        <v>33</v>
      </c>
      <c r="F531" s="8" t="s">
        <v>36</v>
      </c>
      <c r="G531" s="8">
        <v>1</v>
      </c>
      <c r="H531" s="8">
        <v>1</v>
      </c>
      <c r="I531" s="8">
        <v>1</v>
      </c>
      <c r="J531" s="8">
        <v>0</v>
      </c>
      <c r="K531" s="8">
        <v>1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8">
        <v>0</v>
      </c>
      <c r="R531" s="8">
        <v>0</v>
      </c>
      <c r="S531" s="8">
        <v>0</v>
      </c>
      <c r="T531" s="8">
        <v>0</v>
      </c>
      <c r="U531" s="5">
        <v>202070182</v>
      </c>
    </row>
    <row r="532" spans="1:21" hidden="1" x14ac:dyDescent="0.25">
      <c r="A532" s="8" t="s">
        <v>5018</v>
      </c>
      <c r="B532" s="2" t="s">
        <v>949</v>
      </c>
      <c r="C532" s="2" t="s">
        <v>45</v>
      </c>
      <c r="D532" s="2" t="s">
        <v>38</v>
      </c>
      <c r="E532" s="2" t="s">
        <v>33</v>
      </c>
      <c r="F532" s="8" t="s">
        <v>24</v>
      </c>
      <c r="G532" s="8">
        <v>1</v>
      </c>
      <c r="H532" s="8">
        <v>1</v>
      </c>
      <c r="I532" s="8">
        <v>1</v>
      </c>
      <c r="J532" s="8">
        <v>1</v>
      </c>
      <c r="K532" s="8">
        <v>1</v>
      </c>
      <c r="L532" s="8">
        <v>1</v>
      </c>
      <c r="M532" s="8">
        <v>0</v>
      </c>
      <c r="N532" s="8">
        <v>0</v>
      </c>
      <c r="O532" s="8">
        <v>1</v>
      </c>
      <c r="P532" s="8">
        <v>1</v>
      </c>
      <c r="Q532" s="8">
        <v>0</v>
      </c>
      <c r="R532" s="8">
        <v>0</v>
      </c>
      <c r="S532" s="8">
        <v>0</v>
      </c>
      <c r="T532" s="8">
        <v>0</v>
      </c>
      <c r="U532" s="5">
        <v>202070190</v>
      </c>
    </row>
    <row r="533" spans="1:21" hidden="1" x14ac:dyDescent="0.25">
      <c r="A533" s="8" t="s">
        <v>5018</v>
      </c>
      <c r="B533" s="2" t="s">
        <v>950</v>
      </c>
      <c r="C533" s="2" t="s">
        <v>45</v>
      </c>
      <c r="D533" s="2" t="s">
        <v>38</v>
      </c>
      <c r="E533" s="2" t="s">
        <v>33</v>
      </c>
      <c r="F533" s="8" t="s">
        <v>24</v>
      </c>
      <c r="G533" s="8">
        <v>1</v>
      </c>
      <c r="H533" s="8">
        <v>1</v>
      </c>
      <c r="I533" s="8">
        <v>1</v>
      </c>
      <c r="J533" s="8">
        <v>1</v>
      </c>
      <c r="K533" s="8">
        <v>1</v>
      </c>
      <c r="L533" s="8">
        <v>1</v>
      </c>
      <c r="M533" s="8">
        <v>0</v>
      </c>
      <c r="N533" s="8">
        <v>0</v>
      </c>
      <c r="O533" s="8">
        <v>1</v>
      </c>
      <c r="P533" s="8">
        <v>1</v>
      </c>
      <c r="Q533" s="8">
        <v>0</v>
      </c>
      <c r="R533" s="8">
        <v>0</v>
      </c>
      <c r="S533" s="8">
        <v>0</v>
      </c>
      <c r="T533" s="8">
        <v>0</v>
      </c>
      <c r="U533" s="5">
        <v>202070204</v>
      </c>
    </row>
    <row r="534" spans="1:21" hidden="1" x14ac:dyDescent="0.25">
      <c r="A534" s="8" t="s">
        <v>5018</v>
      </c>
      <c r="B534" s="2" t="s">
        <v>951</v>
      </c>
      <c r="C534" s="2" t="s">
        <v>45</v>
      </c>
      <c r="D534" s="2" t="s">
        <v>38</v>
      </c>
      <c r="E534" s="2" t="s">
        <v>33</v>
      </c>
      <c r="F534" s="8" t="s">
        <v>24</v>
      </c>
      <c r="G534" s="8">
        <v>1</v>
      </c>
      <c r="H534" s="8">
        <v>1</v>
      </c>
      <c r="I534" s="8">
        <v>1</v>
      </c>
      <c r="J534" s="8">
        <v>1</v>
      </c>
      <c r="K534" s="8">
        <v>1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5">
        <v>202070212</v>
      </c>
    </row>
    <row r="535" spans="1:21" hidden="1" x14ac:dyDescent="0.25">
      <c r="A535" s="8" t="s">
        <v>5018</v>
      </c>
      <c r="B535" s="2" t="s">
        <v>952</v>
      </c>
      <c r="C535" s="2" t="s">
        <v>45</v>
      </c>
      <c r="D535" s="2" t="s">
        <v>38</v>
      </c>
      <c r="E535" s="2" t="s">
        <v>33</v>
      </c>
      <c r="F535" s="8" t="s">
        <v>24</v>
      </c>
      <c r="G535" s="8">
        <v>1</v>
      </c>
      <c r="H535" s="8">
        <v>1</v>
      </c>
      <c r="I535" s="8">
        <v>1</v>
      </c>
      <c r="J535" s="8">
        <v>1</v>
      </c>
      <c r="K535" s="8">
        <v>1</v>
      </c>
      <c r="L535" s="8">
        <v>1</v>
      </c>
      <c r="M535" s="8">
        <v>0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5">
        <v>202070220</v>
      </c>
    </row>
    <row r="536" spans="1:21" hidden="1" x14ac:dyDescent="0.25">
      <c r="A536" s="8" t="s">
        <v>5018</v>
      </c>
      <c r="B536" s="2" t="s">
        <v>953</v>
      </c>
      <c r="C536" s="2" t="s">
        <v>45</v>
      </c>
      <c r="D536" s="2" t="s">
        <v>38</v>
      </c>
      <c r="E536" s="2" t="s">
        <v>33</v>
      </c>
      <c r="F536" s="8" t="s">
        <v>24</v>
      </c>
      <c r="G536" s="8">
        <v>1</v>
      </c>
      <c r="H536" s="8">
        <v>1</v>
      </c>
      <c r="I536" s="8">
        <v>1</v>
      </c>
      <c r="J536" s="8">
        <v>1</v>
      </c>
      <c r="K536" s="8">
        <v>1</v>
      </c>
      <c r="L536" s="8">
        <v>1</v>
      </c>
      <c r="M536" s="8">
        <v>0</v>
      </c>
      <c r="N536" s="8">
        <v>0</v>
      </c>
      <c r="O536" s="8">
        <v>1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5">
        <v>202070239</v>
      </c>
    </row>
    <row r="537" spans="1:21" hidden="1" x14ac:dyDescent="0.25">
      <c r="A537" s="8" t="s">
        <v>5018</v>
      </c>
      <c r="B537" s="2" t="s">
        <v>954</v>
      </c>
      <c r="C537" s="2" t="s">
        <v>45</v>
      </c>
      <c r="D537" s="2" t="s">
        <v>38</v>
      </c>
      <c r="E537" s="2" t="s">
        <v>33</v>
      </c>
      <c r="F537" s="8" t="s">
        <v>24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0</v>
      </c>
      <c r="N537" s="8">
        <v>0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5">
        <v>202070247</v>
      </c>
    </row>
    <row r="538" spans="1:21" hidden="1" x14ac:dyDescent="0.25">
      <c r="A538" s="8" t="s">
        <v>5018</v>
      </c>
      <c r="B538" s="2" t="s">
        <v>955</v>
      </c>
      <c r="C538" s="2" t="s">
        <v>45</v>
      </c>
      <c r="D538" s="2" t="s">
        <v>38</v>
      </c>
      <c r="E538" s="2" t="s">
        <v>33</v>
      </c>
      <c r="F538" s="8" t="s">
        <v>24</v>
      </c>
      <c r="G538" s="8">
        <v>1</v>
      </c>
      <c r="H538" s="8">
        <v>1</v>
      </c>
      <c r="I538" s="8">
        <v>1</v>
      </c>
      <c r="J538" s="8">
        <v>1</v>
      </c>
      <c r="K538" s="8">
        <v>1</v>
      </c>
      <c r="L538" s="8">
        <v>1</v>
      </c>
      <c r="M538" s="8">
        <v>0</v>
      </c>
      <c r="N538" s="8">
        <v>0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5">
        <v>202070255</v>
      </c>
    </row>
    <row r="539" spans="1:21" hidden="1" x14ac:dyDescent="0.25">
      <c r="A539" s="8" t="s">
        <v>5018</v>
      </c>
      <c r="B539" s="2" t="s">
        <v>956</v>
      </c>
      <c r="C539" s="2" t="s">
        <v>45</v>
      </c>
      <c r="D539" s="2" t="s">
        <v>38</v>
      </c>
      <c r="E539" s="2" t="s">
        <v>33</v>
      </c>
      <c r="F539" s="8" t="s">
        <v>24</v>
      </c>
      <c r="G539" s="8">
        <v>1</v>
      </c>
      <c r="H539" s="8">
        <v>1</v>
      </c>
      <c r="I539" s="8">
        <v>1</v>
      </c>
      <c r="J539" s="8">
        <v>1</v>
      </c>
      <c r="K539" s="8">
        <v>1</v>
      </c>
      <c r="L539" s="8">
        <v>1</v>
      </c>
      <c r="M539" s="8">
        <v>0</v>
      </c>
      <c r="N539" s="8">
        <v>0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5">
        <v>202070263</v>
      </c>
    </row>
    <row r="540" spans="1:21" hidden="1" x14ac:dyDescent="0.25">
      <c r="A540" s="8" t="s">
        <v>5018</v>
      </c>
      <c r="B540" s="2" t="s">
        <v>957</v>
      </c>
      <c r="C540" s="2" t="s">
        <v>45</v>
      </c>
      <c r="D540" s="2" t="s">
        <v>38</v>
      </c>
      <c r="E540" s="2" t="s">
        <v>33</v>
      </c>
      <c r="F540" s="8" t="s">
        <v>24</v>
      </c>
      <c r="G540" s="8">
        <v>1</v>
      </c>
      <c r="H540" s="8">
        <v>1</v>
      </c>
      <c r="I540" s="8">
        <v>1</v>
      </c>
      <c r="J540" s="8">
        <v>1</v>
      </c>
      <c r="K540" s="8">
        <v>1</v>
      </c>
      <c r="L540" s="8">
        <v>1</v>
      </c>
      <c r="M540" s="8">
        <v>0</v>
      </c>
      <c r="N540" s="8">
        <v>0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5">
        <v>202070271</v>
      </c>
    </row>
    <row r="541" spans="1:21" hidden="1" x14ac:dyDescent="0.25">
      <c r="A541" s="8" t="s">
        <v>5018</v>
      </c>
      <c r="B541" s="2" t="s">
        <v>958</v>
      </c>
      <c r="C541" s="2" t="s">
        <v>45</v>
      </c>
      <c r="D541" s="2" t="s">
        <v>38</v>
      </c>
      <c r="E541" s="2" t="s">
        <v>33</v>
      </c>
      <c r="F541" s="8" t="s">
        <v>24</v>
      </c>
      <c r="G541" s="8">
        <v>1</v>
      </c>
      <c r="H541" s="8">
        <v>1</v>
      </c>
      <c r="I541" s="8">
        <v>1</v>
      </c>
      <c r="J541" s="8">
        <v>1</v>
      </c>
      <c r="K541" s="8">
        <v>1</v>
      </c>
      <c r="L541" s="8">
        <v>1</v>
      </c>
      <c r="M541" s="8">
        <v>0</v>
      </c>
      <c r="N541" s="8">
        <v>0</v>
      </c>
      <c r="O541" s="8">
        <v>1</v>
      </c>
      <c r="P541" s="8">
        <v>1</v>
      </c>
      <c r="Q541" s="8">
        <v>0</v>
      </c>
      <c r="R541" s="8">
        <v>0</v>
      </c>
      <c r="S541" s="8">
        <v>0</v>
      </c>
      <c r="T541" s="8">
        <v>0</v>
      </c>
      <c r="U541" s="5">
        <v>202070280</v>
      </c>
    </row>
    <row r="542" spans="1:21" hidden="1" x14ac:dyDescent="0.25">
      <c r="A542" s="8" t="s">
        <v>5018</v>
      </c>
      <c r="B542" s="2" t="s">
        <v>959</v>
      </c>
      <c r="C542" s="2" t="s">
        <v>45</v>
      </c>
      <c r="D542" s="2" t="s">
        <v>38</v>
      </c>
      <c r="E542" s="2" t="s">
        <v>33</v>
      </c>
      <c r="F542" s="8" t="s">
        <v>24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5">
        <v>202070298</v>
      </c>
    </row>
    <row r="543" spans="1:21" hidden="1" x14ac:dyDescent="0.25">
      <c r="A543" s="8" t="s">
        <v>5018</v>
      </c>
      <c r="B543" s="2" t="s">
        <v>960</v>
      </c>
      <c r="C543" s="2" t="s">
        <v>45</v>
      </c>
      <c r="D543" s="2" t="s">
        <v>38</v>
      </c>
      <c r="E543" s="2" t="s">
        <v>33</v>
      </c>
      <c r="F543" s="8" t="s">
        <v>24</v>
      </c>
      <c r="G543" s="8">
        <v>1</v>
      </c>
      <c r="H543" s="8">
        <v>1</v>
      </c>
      <c r="I543" s="8">
        <v>1</v>
      </c>
      <c r="J543" s="8">
        <v>1</v>
      </c>
      <c r="K543" s="8">
        <v>1</v>
      </c>
      <c r="L543" s="8">
        <v>1</v>
      </c>
      <c r="M543" s="8">
        <v>0</v>
      </c>
      <c r="N543" s="8">
        <v>0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5">
        <v>202070301</v>
      </c>
    </row>
    <row r="544" spans="1:21" hidden="1" x14ac:dyDescent="0.25">
      <c r="A544" s="8" t="s">
        <v>5018</v>
      </c>
      <c r="B544" s="2" t="s">
        <v>961</v>
      </c>
      <c r="C544" s="2" t="s">
        <v>45</v>
      </c>
      <c r="D544" s="2" t="s">
        <v>38</v>
      </c>
      <c r="E544" s="2" t="s">
        <v>33</v>
      </c>
      <c r="F544" s="8" t="s">
        <v>24</v>
      </c>
      <c r="G544" s="8">
        <v>1</v>
      </c>
      <c r="H544" s="8">
        <v>1</v>
      </c>
      <c r="I544" s="8">
        <v>1</v>
      </c>
      <c r="J544" s="8">
        <v>1</v>
      </c>
      <c r="K544" s="8">
        <v>1</v>
      </c>
      <c r="L544" s="8">
        <v>1</v>
      </c>
      <c r="M544" s="8">
        <v>0</v>
      </c>
      <c r="N544" s="8">
        <v>0</v>
      </c>
      <c r="O544" s="8">
        <v>1</v>
      </c>
      <c r="P544" s="8">
        <v>1</v>
      </c>
      <c r="Q544" s="8">
        <v>0</v>
      </c>
      <c r="R544" s="8">
        <v>0</v>
      </c>
      <c r="S544" s="8">
        <v>0</v>
      </c>
      <c r="T544" s="8">
        <v>0</v>
      </c>
      <c r="U544" s="5">
        <v>202070310</v>
      </c>
    </row>
    <row r="545" spans="1:21" hidden="1" x14ac:dyDescent="0.25">
      <c r="A545" s="8" t="s">
        <v>5018</v>
      </c>
      <c r="B545" s="2" t="s">
        <v>962</v>
      </c>
      <c r="C545" s="2" t="s">
        <v>45</v>
      </c>
      <c r="D545" s="2" t="s">
        <v>38</v>
      </c>
      <c r="E545" s="2" t="s">
        <v>33</v>
      </c>
      <c r="F545" s="8" t="s">
        <v>24</v>
      </c>
      <c r="G545" s="8">
        <v>1</v>
      </c>
      <c r="H545" s="8">
        <v>1</v>
      </c>
      <c r="I545" s="8">
        <v>1</v>
      </c>
      <c r="J545" s="8">
        <v>1</v>
      </c>
      <c r="K545" s="8">
        <v>1</v>
      </c>
      <c r="L545" s="8">
        <v>1</v>
      </c>
      <c r="M545" s="8">
        <v>0</v>
      </c>
      <c r="N545" s="8">
        <v>0</v>
      </c>
      <c r="O545" s="8">
        <v>1</v>
      </c>
      <c r="P545" s="8">
        <v>1</v>
      </c>
      <c r="Q545" s="8">
        <v>0</v>
      </c>
      <c r="R545" s="8">
        <v>0</v>
      </c>
      <c r="S545" s="8">
        <v>0</v>
      </c>
      <c r="T545" s="8">
        <v>0</v>
      </c>
      <c r="U545" s="5">
        <v>202070328</v>
      </c>
    </row>
    <row r="546" spans="1:21" hidden="1" x14ac:dyDescent="0.25">
      <c r="A546" s="8" t="s">
        <v>5018</v>
      </c>
      <c r="B546" s="2" t="s">
        <v>963</v>
      </c>
      <c r="C546" s="2" t="s">
        <v>45</v>
      </c>
      <c r="D546" s="2" t="s">
        <v>38</v>
      </c>
      <c r="E546" s="2" t="s">
        <v>33</v>
      </c>
      <c r="F546" s="8" t="s">
        <v>24</v>
      </c>
      <c r="G546" s="8">
        <v>1</v>
      </c>
      <c r="H546" s="8">
        <v>1</v>
      </c>
      <c r="I546" s="8">
        <v>1</v>
      </c>
      <c r="J546" s="8">
        <v>1</v>
      </c>
      <c r="K546" s="8">
        <v>1</v>
      </c>
      <c r="L546" s="8">
        <v>1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5">
        <v>202070336</v>
      </c>
    </row>
    <row r="547" spans="1:21" hidden="1" x14ac:dyDescent="0.25">
      <c r="A547" s="8" t="s">
        <v>5018</v>
      </c>
      <c r="B547" s="2" t="s">
        <v>964</v>
      </c>
      <c r="C547" s="2" t="s">
        <v>45</v>
      </c>
      <c r="D547" s="2" t="s">
        <v>38</v>
      </c>
      <c r="E547" s="2" t="s">
        <v>33</v>
      </c>
      <c r="F547" s="8" t="s">
        <v>24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0</v>
      </c>
      <c r="N547" s="8">
        <v>0</v>
      </c>
      <c r="O547" s="8">
        <v>1</v>
      </c>
      <c r="P547" s="8">
        <v>1</v>
      </c>
      <c r="Q547" s="8">
        <v>0</v>
      </c>
      <c r="R547" s="8">
        <v>0</v>
      </c>
      <c r="S547" s="8">
        <v>0</v>
      </c>
      <c r="T547" s="8">
        <v>0</v>
      </c>
      <c r="U547" s="5">
        <v>202070344</v>
      </c>
    </row>
    <row r="548" spans="1:21" hidden="1" x14ac:dyDescent="0.25">
      <c r="A548" s="8" t="s">
        <v>5018</v>
      </c>
      <c r="B548" s="2" t="s">
        <v>965</v>
      </c>
      <c r="C548" s="2" t="s">
        <v>45</v>
      </c>
      <c r="D548" s="2" t="s">
        <v>38</v>
      </c>
      <c r="E548" s="2" t="s">
        <v>33</v>
      </c>
      <c r="F548" s="8" t="s">
        <v>24</v>
      </c>
      <c r="G548" s="8">
        <v>1</v>
      </c>
      <c r="H548" s="8">
        <v>1</v>
      </c>
      <c r="I548" s="8">
        <v>1</v>
      </c>
      <c r="J548" s="8">
        <v>1</v>
      </c>
      <c r="K548" s="8">
        <v>1</v>
      </c>
      <c r="L548" s="8">
        <v>1</v>
      </c>
      <c r="M548" s="8">
        <v>0</v>
      </c>
      <c r="N548" s="8">
        <v>0</v>
      </c>
      <c r="O548" s="8">
        <v>1</v>
      </c>
      <c r="P548" s="8">
        <v>1</v>
      </c>
      <c r="Q548" s="8">
        <v>0</v>
      </c>
      <c r="R548" s="8">
        <v>0</v>
      </c>
      <c r="S548" s="8">
        <v>0</v>
      </c>
      <c r="T548" s="8">
        <v>0</v>
      </c>
      <c r="U548" s="5">
        <v>202070352</v>
      </c>
    </row>
    <row r="549" spans="1:21" hidden="1" x14ac:dyDescent="0.25">
      <c r="A549" s="8" t="s">
        <v>5018</v>
      </c>
      <c r="B549" s="2" t="s">
        <v>966</v>
      </c>
      <c r="C549" s="2" t="s">
        <v>46</v>
      </c>
      <c r="D549" s="2" t="s">
        <v>38</v>
      </c>
      <c r="E549" s="2" t="s">
        <v>33</v>
      </c>
      <c r="F549" s="8" t="s">
        <v>24</v>
      </c>
      <c r="G549" s="8">
        <v>1</v>
      </c>
      <c r="H549" s="8">
        <v>1</v>
      </c>
      <c r="I549" s="8">
        <v>1</v>
      </c>
      <c r="J549" s="8">
        <v>1</v>
      </c>
      <c r="K549" s="8">
        <v>1</v>
      </c>
      <c r="L549" s="8">
        <v>1</v>
      </c>
      <c r="M549" s="8">
        <v>0</v>
      </c>
      <c r="N549" s="8">
        <v>0</v>
      </c>
      <c r="O549" s="8">
        <v>1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5">
        <v>202080013</v>
      </c>
    </row>
    <row r="550" spans="1:21" hidden="1" x14ac:dyDescent="0.25">
      <c r="A550" s="8" t="s">
        <v>5018</v>
      </c>
      <c r="B550" s="2" t="s">
        <v>967</v>
      </c>
      <c r="C550" s="2" t="s">
        <v>46</v>
      </c>
      <c r="D550" s="2" t="s">
        <v>38</v>
      </c>
      <c r="E550" s="2" t="s">
        <v>33</v>
      </c>
      <c r="F550" s="8" t="s">
        <v>24</v>
      </c>
      <c r="G550" s="8">
        <v>1</v>
      </c>
      <c r="H550" s="8">
        <v>1</v>
      </c>
      <c r="I550" s="8">
        <v>1</v>
      </c>
      <c r="J550" s="8">
        <v>1</v>
      </c>
      <c r="K550" s="8">
        <v>1</v>
      </c>
      <c r="L550" s="8">
        <v>1</v>
      </c>
      <c r="M550" s="8">
        <v>0</v>
      </c>
      <c r="N550" s="8">
        <v>0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5">
        <v>202080021</v>
      </c>
    </row>
    <row r="551" spans="1:21" hidden="1" x14ac:dyDescent="0.25">
      <c r="A551" s="8" t="s">
        <v>5018</v>
      </c>
      <c r="B551" s="2" t="s">
        <v>968</v>
      </c>
      <c r="C551" s="2" t="s">
        <v>46</v>
      </c>
      <c r="D551" s="2" t="s">
        <v>38</v>
      </c>
      <c r="E551" s="2" t="s">
        <v>33</v>
      </c>
      <c r="F551" s="8" t="s">
        <v>24</v>
      </c>
      <c r="G551" s="8">
        <v>1</v>
      </c>
      <c r="H551" s="8">
        <v>1</v>
      </c>
      <c r="I551" s="8">
        <v>1</v>
      </c>
      <c r="J551" s="8">
        <v>1</v>
      </c>
      <c r="K551" s="8">
        <v>1</v>
      </c>
      <c r="L551" s="8">
        <v>1</v>
      </c>
      <c r="M551" s="8">
        <v>0</v>
      </c>
      <c r="N551" s="8">
        <v>0</v>
      </c>
      <c r="O551" s="8">
        <v>1</v>
      </c>
      <c r="P551" s="8">
        <v>1</v>
      </c>
      <c r="Q551" s="8">
        <v>0</v>
      </c>
      <c r="R551" s="8">
        <v>0</v>
      </c>
      <c r="S551" s="8">
        <v>0</v>
      </c>
      <c r="T551" s="8">
        <v>0</v>
      </c>
      <c r="U551" s="5">
        <v>202080030</v>
      </c>
    </row>
    <row r="552" spans="1:21" hidden="1" x14ac:dyDescent="0.25">
      <c r="A552" s="8" t="s">
        <v>5018</v>
      </c>
      <c r="B552" s="2" t="s">
        <v>969</v>
      </c>
      <c r="C552" s="2" t="s">
        <v>46</v>
      </c>
      <c r="D552" s="2" t="s">
        <v>38</v>
      </c>
      <c r="E552" s="2" t="s">
        <v>33</v>
      </c>
      <c r="F552" s="8" t="s">
        <v>24</v>
      </c>
      <c r="G552" s="8">
        <v>1</v>
      </c>
      <c r="H552" s="8">
        <v>1</v>
      </c>
      <c r="I552" s="8">
        <v>1</v>
      </c>
      <c r="J552" s="8">
        <v>1</v>
      </c>
      <c r="K552" s="8">
        <v>1</v>
      </c>
      <c r="L552" s="8">
        <v>1</v>
      </c>
      <c r="M552" s="8">
        <v>0</v>
      </c>
      <c r="N552" s="8">
        <v>0</v>
      </c>
      <c r="O552" s="8">
        <v>1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5">
        <v>202080048</v>
      </c>
    </row>
    <row r="553" spans="1:21" hidden="1" x14ac:dyDescent="0.25">
      <c r="A553" s="8" t="s">
        <v>5018</v>
      </c>
      <c r="B553" s="2" t="s">
        <v>970</v>
      </c>
      <c r="C553" s="2" t="s">
        <v>46</v>
      </c>
      <c r="D553" s="2" t="s">
        <v>38</v>
      </c>
      <c r="E553" s="2" t="s">
        <v>33</v>
      </c>
      <c r="F553" s="8" t="s">
        <v>24</v>
      </c>
      <c r="G553" s="8">
        <v>1</v>
      </c>
      <c r="H553" s="8">
        <v>1</v>
      </c>
      <c r="I553" s="8">
        <v>1</v>
      </c>
      <c r="J553" s="8">
        <v>1</v>
      </c>
      <c r="K553" s="8">
        <v>1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5">
        <v>202080056</v>
      </c>
    </row>
    <row r="554" spans="1:21" hidden="1" x14ac:dyDescent="0.25">
      <c r="A554" s="8" t="s">
        <v>5018</v>
      </c>
      <c r="B554" s="2" t="s">
        <v>971</v>
      </c>
      <c r="C554" s="2" t="s">
        <v>46</v>
      </c>
      <c r="D554" s="2" t="s">
        <v>38</v>
      </c>
      <c r="E554" s="2" t="s">
        <v>33</v>
      </c>
      <c r="F554" s="8" t="s">
        <v>24</v>
      </c>
      <c r="G554" s="8">
        <v>1</v>
      </c>
      <c r="H554" s="8">
        <v>1</v>
      </c>
      <c r="I554" s="8">
        <v>1</v>
      </c>
      <c r="J554" s="8">
        <v>1</v>
      </c>
      <c r="K554" s="8">
        <v>1</v>
      </c>
      <c r="L554" s="8">
        <v>1</v>
      </c>
      <c r="M554" s="8">
        <v>0</v>
      </c>
      <c r="N554" s="8">
        <v>0</v>
      </c>
      <c r="O554" s="8">
        <v>1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5">
        <v>202080064</v>
      </c>
    </row>
    <row r="555" spans="1:21" hidden="1" x14ac:dyDescent="0.25">
      <c r="A555" s="8" t="s">
        <v>5018</v>
      </c>
      <c r="B555" s="2" t="s">
        <v>972</v>
      </c>
      <c r="C555" s="2" t="s">
        <v>46</v>
      </c>
      <c r="D555" s="2" t="s">
        <v>38</v>
      </c>
      <c r="E555" s="2" t="s">
        <v>33</v>
      </c>
      <c r="F555" s="8" t="s">
        <v>24</v>
      </c>
      <c r="G555" s="8">
        <v>1</v>
      </c>
      <c r="H555" s="8">
        <v>1</v>
      </c>
      <c r="I555" s="8">
        <v>1</v>
      </c>
      <c r="J555" s="8">
        <v>1</v>
      </c>
      <c r="K555" s="8">
        <v>1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8">
        <v>0</v>
      </c>
      <c r="R555" s="8">
        <v>1</v>
      </c>
      <c r="S555" s="8">
        <v>1</v>
      </c>
      <c r="T555" s="8">
        <v>0</v>
      </c>
      <c r="U555" s="5">
        <v>202080072</v>
      </c>
    </row>
    <row r="556" spans="1:21" hidden="1" x14ac:dyDescent="0.25">
      <c r="A556" s="8" t="s">
        <v>5018</v>
      </c>
      <c r="B556" s="2" t="s">
        <v>973</v>
      </c>
      <c r="C556" s="2" t="s">
        <v>46</v>
      </c>
      <c r="D556" s="2" t="s">
        <v>38</v>
      </c>
      <c r="E556" s="2" t="s">
        <v>33</v>
      </c>
      <c r="F556" s="8" t="s">
        <v>24</v>
      </c>
      <c r="G556" s="8">
        <v>1</v>
      </c>
      <c r="H556" s="8">
        <v>1</v>
      </c>
      <c r="I556" s="8">
        <v>1</v>
      </c>
      <c r="J556" s="8">
        <v>1</v>
      </c>
      <c r="K556" s="8">
        <v>1</v>
      </c>
      <c r="L556" s="8">
        <v>1</v>
      </c>
      <c r="M556" s="8">
        <v>0</v>
      </c>
      <c r="N556" s="8">
        <v>0</v>
      </c>
      <c r="O556" s="8">
        <v>1</v>
      </c>
      <c r="P556" s="8">
        <v>1</v>
      </c>
      <c r="Q556" s="8">
        <v>0</v>
      </c>
      <c r="R556" s="8">
        <v>1</v>
      </c>
      <c r="S556" s="8">
        <v>1</v>
      </c>
      <c r="T556" s="8">
        <v>0</v>
      </c>
      <c r="U556" s="5">
        <v>202080080</v>
      </c>
    </row>
    <row r="557" spans="1:21" hidden="1" x14ac:dyDescent="0.25">
      <c r="A557" s="8" t="s">
        <v>5018</v>
      </c>
      <c r="B557" s="2" t="s">
        <v>974</v>
      </c>
      <c r="C557" s="2" t="s">
        <v>46</v>
      </c>
      <c r="D557" s="2" t="s">
        <v>38</v>
      </c>
      <c r="E557" s="2" t="s">
        <v>33</v>
      </c>
      <c r="F557" s="8" t="s">
        <v>24</v>
      </c>
      <c r="G557" s="8">
        <v>1</v>
      </c>
      <c r="H557" s="8">
        <v>1</v>
      </c>
      <c r="I557" s="8">
        <v>1</v>
      </c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>
        <v>1</v>
      </c>
      <c r="P557" s="8">
        <v>1</v>
      </c>
      <c r="Q557" s="8">
        <v>0</v>
      </c>
      <c r="R557" s="8">
        <v>0</v>
      </c>
      <c r="S557" s="8">
        <v>0</v>
      </c>
      <c r="T557" s="8">
        <v>0</v>
      </c>
      <c r="U557" s="5">
        <v>202080099</v>
      </c>
    </row>
    <row r="558" spans="1:21" hidden="1" x14ac:dyDescent="0.25">
      <c r="A558" s="8" t="s">
        <v>5018</v>
      </c>
      <c r="B558" s="2" t="s">
        <v>975</v>
      </c>
      <c r="C558" s="2" t="s">
        <v>46</v>
      </c>
      <c r="D558" s="2" t="s">
        <v>38</v>
      </c>
      <c r="E558" s="2" t="s">
        <v>33</v>
      </c>
      <c r="F558" s="8" t="s">
        <v>24</v>
      </c>
      <c r="G558" s="8">
        <v>1</v>
      </c>
      <c r="H558" s="8">
        <v>1</v>
      </c>
      <c r="I558" s="8">
        <v>1</v>
      </c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5">
        <v>202080102</v>
      </c>
    </row>
    <row r="559" spans="1:21" hidden="1" x14ac:dyDescent="0.25">
      <c r="A559" s="8" t="s">
        <v>5018</v>
      </c>
      <c r="B559" s="2" t="s">
        <v>976</v>
      </c>
      <c r="C559" s="2" t="s">
        <v>46</v>
      </c>
      <c r="D559" s="2" t="s">
        <v>38</v>
      </c>
      <c r="E559" s="2" t="s">
        <v>33</v>
      </c>
      <c r="F559" s="8" t="s">
        <v>24</v>
      </c>
      <c r="G559" s="8">
        <v>1</v>
      </c>
      <c r="H559" s="8">
        <v>1</v>
      </c>
      <c r="I559" s="8">
        <v>1</v>
      </c>
      <c r="J559" s="8">
        <v>1</v>
      </c>
      <c r="K559" s="8">
        <v>1</v>
      </c>
      <c r="L559" s="8">
        <v>1</v>
      </c>
      <c r="M559" s="8">
        <v>0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5">
        <v>202080110</v>
      </c>
    </row>
    <row r="560" spans="1:21" hidden="1" x14ac:dyDescent="0.25">
      <c r="A560" s="8" t="s">
        <v>5018</v>
      </c>
      <c r="B560" s="2" t="s">
        <v>977</v>
      </c>
      <c r="C560" s="2" t="s">
        <v>46</v>
      </c>
      <c r="D560" s="2" t="s">
        <v>38</v>
      </c>
      <c r="E560" s="2" t="s">
        <v>33</v>
      </c>
      <c r="F560" s="8" t="s">
        <v>24</v>
      </c>
      <c r="G560" s="8">
        <v>1</v>
      </c>
      <c r="H560" s="8">
        <v>1</v>
      </c>
      <c r="I560" s="8">
        <v>1</v>
      </c>
      <c r="J560" s="8">
        <v>1</v>
      </c>
      <c r="K560" s="8">
        <v>1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5">
        <v>202080129</v>
      </c>
    </row>
    <row r="561" spans="1:21" hidden="1" x14ac:dyDescent="0.25">
      <c r="A561" s="8" t="s">
        <v>5018</v>
      </c>
      <c r="B561" s="2" t="s">
        <v>978</v>
      </c>
      <c r="C561" s="2" t="s">
        <v>46</v>
      </c>
      <c r="D561" s="2" t="s">
        <v>38</v>
      </c>
      <c r="E561" s="2" t="s">
        <v>33</v>
      </c>
      <c r="F561" s="8" t="s">
        <v>24</v>
      </c>
      <c r="G561" s="8">
        <v>1</v>
      </c>
      <c r="H561" s="8">
        <v>1</v>
      </c>
      <c r="I561" s="8">
        <v>1</v>
      </c>
      <c r="J561" s="8">
        <v>1</v>
      </c>
      <c r="K561" s="8">
        <v>1</v>
      </c>
      <c r="L561" s="8">
        <v>1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5">
        <v>202080137</v>
      </c>
    </row>
    <row r="562" spans="1:21" hidden="1" x14ac:dyDescent="0.25">
      <c r="A562" s="8" t="s">
        <v>5018</v>
      </c>
      <c r="B562" s="2" t="s">
        <v>979</v>
      </c>
      <c r="C562" s="2" t="s">
        <v>46</v>
      </c>
      <c r="D562" s="2" t="s">
        <v>38</v>
      </c>
      <c r="E562" s="2" t="s">
        <v>33</v>
      </c>
      <c r="F562" s="8" t="s">
        <v>24</v>
      </c>
      <c r="G562" s="8">
        <v>1</v>
      </c>
      <c r="H562" s="8">
        <v>1</v>
      </c>
      <c r="I562" s="8">
        <v>1</v>
      </c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>
        <v>1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5">
        <v>202080145</v>
      </c>
    </row>
    <row r="563" spans="1:21" hidden="1" x14ac:dyDescent="0.25">
      <c r="A563" s="8" t="s">
        <v>5018</v>
      </c>
      <c r="B563" s="2" t="s">
        <v>980</v>
      </c>
      <c r="C563" s="2" t="s">
        <v>46</v>
      </c>
      <c r="D563" s="2" t="s">
        <v>38</v>
      </c>
      <c r="E563" s="2" t="s">
        <v>33</v>
      </c>
      <c r="F563" s="8" t="s">
        <v>24</v>
      </c>
      <c r="G563" s="8">
        <v>1</v>
      </c>
      <c r="H563" s="8">
        <v>1</v>
      </c>
      <c r="I563" s="8">
        <v>1</v>
      </c>
      <c r="J563" s="8">
        <v>1</v>
      </c>
      <c r="K563" s="8">
        <v>1</v>
      </c>
      <c r="L563" s="8">
        <v>1</v>
      </c>
      <c r="M563" s="8">
        <v>0</v>
      </c>
      <c r="N563" s="8">
        <v>0</v>
      </c>
      <c r="O563" s="8">
        <v>1</v>
      </c>
      <c r="P563" s="8">
        <v>1</v>
      </c>
      <c r="Q563" s="8">
        <v>0</v>
      </c>
      <c r="R563" s="8">
        <v>1</v>
      </c>
      <c r="S563" s="8">
        <v>1</v>
      </c>
      <c r="T563" s="8">
        <v>0</v>
      </c>
      <c r="U563" s="5">
        <v>202080153</v>
      </c>
    </row>
    <row r="564" spans="1:21" hidden="1" x14ac:dyDescent="0.25">
      <c r="A564" s="8" t="s">
        <v>5018</v>
      </c>
      <c r="B564" s="2" t="s">
        <v>981</v>
      </c>
      <c r="C564" s="2" t="s">
        <v>46</v>
      </c>
      <c r="D564" s="2" t="s">
        <v>38</v>
      </c>
      <c r="E564" s="2" t="s">
        <v>33</v>
      </c>
      <c r="F564" s="8" t="s">
        <v>24</v>
      </c>
      <c r="G564" s="8">
        <v>1</v>
      </c>
      <c r="H564" s="8">
        <v>1</v>
      </c>
      <c r="I564" s="8">
        <v>1</v>
      </c>
      <c r="J564" s="8">
        <v>1</v>
      </c>
      <c r="K564" s="8">
        <v>1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5">
        <v>202080161</v>
      </c>
    </row>
    <row r="565" spans="1:21" hidden="1" x14ac:dyDescent="0.25">
      <c r="A565" s="8" t="s">
        <v>5018</v>
      </c>
      <c r="B565" s="2" t="s">
        <v>982</v>
      </c>
      <c r="C565" s="2" t="s">
        <v>46</v>
      </c>
      <c r="D565" s="2" t="s">
        <v>38</v>
      </c>
      <c r="E565" s="2" t="s">
        <v>33</v>
      </c>
      <c r="F565" s="8" t="s">
        <v>24</v>
      </c>
      <c r="G565" s="8">
        <v>1</v>
      </c>
      <c r="H565" s="8">
        <v>1</v>
      </c>
      <c r="I565" s="8">
        <v>1</v>
      </c>
      <c r="J565" s="8">
        <v>1</v>
      </c>
      <c r="K565" s="8">
        <v>1</v>
      </c>
      <c r="L565" s="8">
        <v>1</v>
      </c>
      <c r="M565" s="8">
        <v>0</v>
      </c>
      <c r="N565" s="8">
        <v>0</v>
      </c>
      <c r="O565" s="8">
        <v>1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5">
        <v>202080170</v>
      </c>
    </row>
    <row r="566" spans="1:21" hidden="1" x14ac:dyDescent="0.25">
      <c r="A566" s="8" t="s">
        <v>5018</v>
      </c>
      <c r="B566" s="2" t="s">
        <v>983</v>
      </c>
      <c r="C566" s="2" t="s">
        <v>46</v>
      </c>
      <c r="D566" s="2" t="s">
        <v>38</v>
      </c>
      <c r="E566" s="2" t="s">
        <v>33</v>
      </c>
      <c r="F566" s="8" t="s">
        <v>24</v>
      </c>
      <c r="G566" s="8">
        <v>1</v>
      </c>
      <c r="H566" s="8">
        <v>1</v>
      </c>
      <c r="I566" s="8">
        <v>1</v>
      </c>
      <c r="J566" s="8">
        <v>1</v>
      </c>
      <c r="K566" s="8">
        <v>1</v>
      </c>
      <c r="L566" s="8">
        <v>1</v>
      </c>
      <c r="M566" s="8">
        <v>0</v>
      </c>
      <c r="N566" s="8">
        <v>0</v>
      </c>
      <c r="O566" s="8">
        <v>1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5">
        <v>202080188</v>
      </c>
    </row>
    <row r="567" spans="1:21" hidden="1" x14ac:dyDescent="0.25">
      <c r="A567" s="8" t="s">
        <v>5018</v>
      </c>
      <c r="B567" s="2" t="s">
        <v>984</v>
      </c>
      <c r="C567" s="2" t="s">
        <v>46</v>
      </c>
      <c r="D567" s="2" t="s">
        <v>38</v>
      </c>
      <c r="E567" s="2" t="s">
        <v>33</v>
      </c>
      <c r="F567" s="8" t="s">
        <v>24</v>
      </c>
      <c r="G567" s="8">
        <v>1</v>
      </c>
      <c r="H567" s="8">
        <v>1</v>
      </c>
      <c r="I567" s="8">
        <v>1</v>
      </c>
      <c r="J567" s="8">
        <v>1</v>
      </c>
      <c r="K567" s="8">
        <v>1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5">
        <v>202080196</v>
      </c>
    </row>
    <row r="568" spans="1:21" hidden="1" x14ac:dyDescent="0.25">
      <c r="A568" s="8" t="s">
        <v>5018</v>
      </c>
      <c r="B568" s="2" t="s">
        <v>985</v>
      </c>
      <c r="C568" s="2" t="s">
        <v>46</v>
      </c>
      <c r="D568" s="2" t="s">
        <v>38</v>
      </c>
      <c r="E568" s="2" t="s">
        <v>33</v>
      </c>
      <c r="F568" s="8" t="s">
        <v>24</v>
      </c>
      <c r="G568" s="8">
        <v>1</v>
      </c>
      <c r="H568" s="8">
        <v>1</v>
      </c>
      <c r="I568" s="8">
        <v>1</v>
      </c>
      <c r="J568" s="8">
        <v>1</v>
      </c>
      <c r="K568" s="8">
        <v>1</v>
      </c>
      <c r="L568" s="8">
        <v>1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5">
        <v>202080200</v>
      </c>
    </row>
    <row r="569" spans="1:21" hidden="1" x14ac:dyDescent="0.25">
      <c r="A569" s="8" t="s">
        <v>5018</v>
      </c>
      <c r="B569" s="2" t="s">
        <v>986</v>
      </c>
      <c r="C569" s="2" t="s">
        <v>46</v>
      </c>
      <c r="D569" s="2" t="s">
        <v>38</v>
      </c>
      <c r="E569" s="2" t="s">
        <v>33</v>
      </c>
      <c r="F569" s="8" t="s">
        <v>24</v>
      </c>
      <c r="G569" s="8">
        <v>1</v>
      </c>
      <c r="H569" s="8">
        <v>1</v>
      </c>
      <c r="I569" s="8">
        <v>1</v>
      </c>
      <c r="J569" s="8">
        <v>1</v>
      </c>
      <c r="K569" s="8">
        <v>1</v>
      </c>
      <c r="L569" s="8">
        <v>1</v>
      </c>
      <c r="M569" s="8">
        <v>0</v>
      </c>
      <c r="N569" s="8">
        <v>0</v>
      </c>
      <c r="O569" s="8">
        <v>1</v>
      </c>
      <c r="P569" s="8">
        <v>1</v>
      </c>
      <c r="Q569" s="8">
        <v>0</v>
      </c>
      <c r="R569" s="8">
        <v>0</v>
      </c>
      <c r="S569" s="8">
        <v>0</v>
      </c>
      <c r="T569" s="8">
        <v>0</v>
      </c>
      <c r="U569" s="5">
        <v>202080218</v>
      </c>
    </row>
    <row r="570" spans="1:21" hidden="1" x14ac:dyDescent="0.25">
      <c r="A570" s="8" t="s">
        <v>5018</v>
      </c>
      <c r="B570" s="2" t="s">
        <v>987</v>
      </c>
      <c r="C570" s="2" t="s">
        <v>46</v>
      </c>
      <c r="D570" s="2" t="s">
        <v>38</v>
      </c>
      <c r="E570" s="2" t="s">
        <v>33</v>
      </c>
      <c r="F570" s="8" t="s">
        <v>24</v>
      </c>
      <c r="G570" s="8">
        <v>1</v>
      </c>
      <c r="H570" s="8">
        <v>1</v>
      </c>
      <c r="I570" s="8">
        <v>1</v>
      </c>
      <c r="J570" s="8">
        <v>1</v>
      </c>
      <c r="K570" s="8">
        <v>1</v>
      </c>
      <c r="L570" s="8">
        <v>1</v>
      </c>
      <c r="M570" s="8">
        <v>0</v>
      </c>
      <c r="N570" s="8">
        <v>0</v>
      </c>
      <c r="O570" s="8">
        <v>1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5">
        <v>202080226</v>
      </c>
    </row>
    <row r="571" spans="1:21" hidden="1" x14ac:dyDescent="0.25">
      <c r="A571" s="8" t="s">
        <v>5018</v>
      </c>
      <c r="B571" s="2" t="s">
        <v>988</v>
      </c>
      <c r="C571" s="2" t="s">
        <v>46</v>
      </c>
      <c r="D571" s="2" t="s">
        <v>38</v>
      </c>
      <c r="E571" s="2" t="s">
        <v>33</v>
      </c>
      <c r="F571" s="8" t="s">
        <v>24</v>
      </c>
      <c r="G571" s="8">
        <v>1</v>
      </c>
      <c r="H571" s="8">
        <v>1</v>
      </c>
      <c r="I571" s="8">
        <v>1</v>
      </c>
      <c r="J571" s="8">
        <v>1</v>
      </c>
      <c r="K571" s="8">
        <v>1</v>
      </c>
      <c r="L571" s="8">
        <v>1</v>
      </c>
      <c r="M571" s="8">
        <v>0</v>
      </c>
      <c r="N571" s="8">
        <v>0</v>
      </c>
      <c r="O571" s="8">
        <v>1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5">
        <v>202080234</v>
      </c>
    </row>
    <row r="572" spans="1:21" hidden="1" x14ac:dyDescent="0.25">
      <c r="A572" s="8" t="s">
        <v>5018</v>
      </c>
      <c r="B572" s="2" t="s">
        <v>989</v>
      </c>
      <c r="C572" s="2" t="s">
        <v>46</v>
      </c>
      <c r="D572" s="2" t="s">
        <v>38</v>
      </c>
      <c r="E572" s="2" t="s">
        <v>33</v>
      </c>
      <c r="F572" s="8" t="s">
        <v>24</v>
      </c>
      <c r="G572" s="8">
        <v>1</v>
      </c>
      <c r="H572" s="8">
        <v>0</v>
      </c>
      <c r="I572" s="8">
        <v>0</v>
      </c>
      <c r="J572" s="8">
        <v>1</v>
      </c>
      <c r="K572" s="8">
        <v>1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5">
        <v>202080242</v>
      </c>
    </row>
    <row r="573" spans="1:21" hidden="1" x14ac:dyDescent="0.25">
      <c r="A573" s="8" t="s">
        <v>5018</v>
      </c>
      <c r="B573" s="2" t="s">
        <v>990</v>
      </c>
      <c r="C573" s="2" t="s">
        <v>47</v>
      </c>
      <c r="D573" s="2" t="s">
        <v>38</v>
      </c>
      <c r="E573" s="2" t="s">
        <v>33</v>
      </c>
      <c r="F573" s="8" t="s">
        <v>24</v>
      </c>
      <c r="G573" s="8">
        <v>1</v>
      </c>
      <c r="H573" s="8">
        <v>1</v>
      </c>
      <c r="I573" s="8">
        <v>1</v>
      </c>
      <c r="J573" s="8">
        <v>1</v>
      </c>
      <c r="K573" s="8">
        <v>1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5">
        <v>202090019</v>
      </c>
    </row>
    <row r="574" spans="1:21" hidden="1" x14ac:dyDescent="0.25">
      <c r="A574" s="8" t="s">
        <v>5018</v>
      </c>
      <c r="B574" s="2" t="s">
        <v>991</v>
      </c>
      <c r="C574" s="2" t="s">
        <v>47</v>
      </c>
      <c r="D574" s="2" t="s">
        <v>38</v>
      </c>
      <c r="E574" s="2" t="s">
        <v>33</v>
      </c>
      <c r="F574" s="8" t="s">
        <v>24</v>
      </c>
      <c r="G574" s="8">
        <v>1</v>
      </c>
      <c r="H574" s="8">
        <v>1</v>
      </c>
      <c r="I574" s="8">
        <v>1</v>
      </c>
      <c r="J574" s="8">
        <v>1</v>
      </c>
      <c r="K574" s="8">
        <v>1</v>
      </c>
      <c r="L574" s="8">
        <v>1</v>
      </c>
      <c r="M574" s="8">
        <v>0</v>
      </c>
      <c r="N574" s="8">
        <v>0</v>
      </c>
      <c r="O574" s="8">
        <v>1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5">
        <v>202090027</v>
      </c>
    </row>
    <row r="575" spans="1:21" hidden="1" x14ac:dyDescent="0.25">
      <c r="A575" s="8" t="s">
        <v>5018</v>
      </c>
      <c r="B575" s="2" t="s">
        <v>992</v>
      </c>
      <c r="C575" s="2" t="s">
        <v>47</v>
      </c>
      <c r="D575" s="2" t="s">
        <v>38</v>
      </c>
      <c r="E575" s="2" t="s">
        <v>33</v>
      </c>
      <c r="F575" s="8" t="s">
        <v>24</v>
      </c>
      <c r="G575" s="8">
        <v>1</v>
      </c>
      <c r="H575" s="8">
        <v>1</v>
      </c>
      <c r="I575" s="8">
        <v>1</v>
      </c>
      <c r="J575" s="8">
        <v>1</v>
      </c>
      <c r="K575" s="8">
        <v>1</v>
      </c>
      <c r="L575" s="8">
        <v>1</v>
      </c>
      <c r="M575" s="8">
        <v>0</v>
      </c>
      <c r="N575" s="8">
        <v>0</v>
      </c>
      <c r="O575" s="8">
        <v>1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5">
        <v>202090035</v>
      </c>
    </row>
    <row r="576" spans="1:21" hidden="1" x14ac:dyDescent="0.25">
      <c r="A576" s="8" t="s">
        <v>5018</v>
      </c>
      <c r="B576" s="2" t="s">
        <v>993</v>
      </c>
      <c r="C576" s="2" t="s">
        <v>47</v>
      </c>
      <c r="D576" s="2" t="s">
        <v>38</v>
      </c>
      <c r="E576" s="2" t="s">
        <v>33</v>
      </c>
      <c r="F576" s="8" t="s">
        <v>24</v>
      </c>
      <c r="G576" s="8">
        <v>1</v>
      </c>
      <c r="H576" s="8">
        <v>1</v>
      </c>
      <c r="I576" s="8">
        <v>1</v>
      </c>
      <c r="J576" s="8">
        <v>1</v>
      </c>
      <c r="K576" s="8">
        <v>1</v>
      </c>
      <c r="L576" s="8">
        <v>1</v>
      </c>
      <c r="M576" s="8">
        <v>0</v>
      </c>
      <c r="N576" s="8">
        <v>0</v>
      </c>
      <c r="O576" s="8">
        <v>1</v>
      </c>
      <c r="P576" s="8">
        <v>1</v>
      </c>
      <c r="Q576" s="8">
        <v>0</v>
      </c>
      <c r="R576" s="8">
        <v>0</v>
      </c>
      <c r="S576" s="8">
        <v>0</v>
      </c>
      <c r="T576" s="8">
        <v>0</v>
      </c>
      <c r="U576" s="5">
        <v>202090043</v>
      </c>
    </row>
    <row r="577" spans="1:21" hidden="1" x14ac:dyDescent="0.25">
      <c r="A577" s="8" t="s">
        <v>5018</v>
      </c>
      <c r="B577" s="2" t="s">
        <v>994</v>
      </c>
      <c r="C577" s="2" t="s">
        <v>47</v>
      </c>
      <c r="D577" s="2" t="s">
        <v>38</v>
      </c>
      <c r="E577" s="2" t="s">
        <v>33</v>
      </c>
      <c r="F577" s="8" t="s">
        <v>24</v>
      </c>
      <c r="G577" s="8">
        <v>1</v>
      </c>
      <c r="H577" s="8">
        <v>1</v>
      </c>
      <c r="I577" s="8">
        <v>1</v>
      </c>
      <c r="J577" s="8">
        <v>1</v>
      </c>
      <c r="K577" s="8">
        <v>1</v>
      </c>
      <c r="L577" s="8">
        <v>1</v>
      </c>
      <c r="M577" s="8">
        <v>0</v>
      </c>
      <c r="N577" s="8">
        <v>0</v>
      </c>
      <c r="O577" s="8">
        <v>1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5">
        <v>202090051</v>
      </c>
    </row>
    <row r="578" spans="1:21" hidden="1" x14ac:dyDescent="0.25">
      <c r="A578" s="8" t="s">
        <v>5018</v>
      </c>
      <c r="B578" s="2" t="s">
        <v>995</v>
      </c>
      <c r="C578" s="2" t="s">
        <v>47</v>
      </c>
      <c r="D578" s="2" t="s">
        <v>38</v>
      </c>
      <c r="E578" s="2" t="s">
        <v>33</v>
      </c>
      <c r="F578" s="8" t="s">
        <v>24</v>
      </c>
      <c r="G578" s="8">
        <v>1</v>
      </c>
      <c r="H578" s="8">
        <v>1</v>
      </c>
      <c r="I578" s="8">
        <v>1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1</v>
      </c>
      <c r="P578" s="8">
        <v>1</v>
      </c>
      <c r="Q578" s="8">
        <v>0</v>
      </c>
      <c r="R578" s="8">
        <v>0</v>
      </c>
      <c r="S578" s="8">
        <v>0</v>
      </c>
      <c r="T578" s="8">
        <v>0</v>
      </c>
      <c r="U578" s="5">
        <v>202090060</v>
      </c>
    </row>
    <row r="579" spans="1:21" hidden="1" x14ac:dyDescent="0.25">
      <c r="A579" s="8" t="s">
        <v>5018</v>
      </c>
      <c r="B579" s="2" t="s">
        <v>996</v>
      </c>
      <c r="C579" s="2" t="s">
        <v>47</v>
      </c>
      <c r="D579" s="2" t="s">
        <v>38</v>
      </c>
      <c r="E579" s="2" t="s">
        <v>33</v>
      </c>
      <c r="F579" s="8" t="s">
        <v>24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1</v>
      </c>
      <c r="M579" s="8">
        <v>0</v>
      </c>
      <c r="N579" s="8">
        <v>0</v>
      </c>
      <c r="O579" s="8">
        <v>1</v>
      </c>
      <c r="P579" s="8">
        <v>1</v>
      </c>
      <c r="Q579" s="8">
        <v>0</v>
      </c>
      <c r="R579" s="8">
        <v>0</v>
      </c>
      <c r="S579" s="8">
        <v>0</v>
      </c>
      <c r="T579" s="8">
        <v>0</v>
      </c>
      <c r="U579" s="5">
        <v>202090078</v>
      </c>
    </row>
    <row r="580" spans="1:21" hidden="1" x14ac:dyDescent="0.25">
      <c r="A580" s="8" t="s">
        <v>5018</v>
      </c>
      <c r="B580" s="2" t="s">
        <v>997</v>
      </c>
      <c r="C580" s="2" t="s">
        <v>47</v>
      </c>
      <c r="D580" s="2" t="s">
        <v>38</v>
      </c>
      <c r="E580" s="2" t="s">
        <v>33</v>
      </c>
      <c r="F580" s="8" t="s">
        <v>24</v>
      </c>
      <c r="G580" s="8">
        <v>1</v>
      </c>
      <c r="H580" s="8">
        <v>1</v>
      </c>
      <c r="I580" s="8">
        <v>1</v>
      </c>
      <c r="J580" s="8">
        <v>1</v>
      </c>
      <c r="K580" s="8">
        <v>1</v>
      </c>
      <c r="L580" s="8">
        <v>1</v>
      </c>
      <c r="M580" s="8">
        <v>0</v>
      </c>
      <c r="N580" s="8">
        <v>0</v>
      </c>
      <c r="O580" s="8">
        <v>1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5">
        <v>202090086</v>
      </c>
    </row>
    <row r="581" spans="1:21" hidden="1" x14ac:dyDescent="0.25">
      <c r="A581" s="8" t="s">
        <v>5018</v>
      </c>
      <c r="B581" s="2" t="s">
        <v>998</v>
      </c>
      <c r="C581" s="2" t="s">
        <v>47</v>
      </c>
      <c r="D581" s="2" t="s">
        <v>38</v>
      </c>
      <c r="E581" s="2" t="s">
        <v>33</v>
      </c>
      <c r="F581" s="8" t="s">
        <v>24</v>
      </c>
      <c r="G581" s="8">
        <v>1</v>
      </c>
      <c r="H581" s="8">
        <v>1</v>
      </c>
      <c r="I581" s="8">
        <v>1</v>
      </c>
      <c r="J581" s="8">
        <v>1</v>
      </c>
      <c r="K581" s="8">
        <v>1</v>
      </c>
      <c r="L581" s="8">
        <v>1</v>
      </c>
      <c r="M581" s="8">
        <v>0</v>
      </c>
      <c r="N581" s="8">
        <v>0</v>
      </c>
      <c r="O581" s="8">
        <v>1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5">
        <v>202090094</v>
      </c>
    </row>
    <row r="582" spans="1:21" hidden="1" x14ac:dyDescent="0.25">
      <c r="A582" s="8" t="s">
        <v>5018</v>
      </c>
      <c r="B582" s="2" t="s">
        <v>999</v>
      </c>
      <c r="C582" s="2" t="s">
        <v>47</v>
      </c>
      <c r="D582" s="2" t="s">
        <v>38</v>
      </c>
      <c r="E582" s="2" t="s">
        <v>33</v>
      </c>
      <c r="F582" s="8" t="s">
        <v>24</v>
      </c>
      <c r="G582" s="8">
        <v>1</v>
      </c>
      <c r="H582" s="8">
        <v>1</v>
      </c>
      <c r="I582" s="8">
        <v>1</v>
      </c>
      <c r="J582" s="8">
        <v>1</v>
      </c>
      <c r="K582" s="8">
        <v>1</v>
      </c>
      <c r="L582" s="8">
        <v>1</v>
      </c>
      <c r="M582" s="8">
        <v>0</v>
      </c>
      <c r="N582" s="8">
        <v>0</v>
      </c>
      <c r="O582" s="8">
        <v>1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5">
        <v>202090108</v>
      </c>
    </row>
    <row r="583" spans="1:21" hidden="1" x14ac:dyDescent="0.25">
      <c r="A583" s="8" t="s">
        <v>5018</v>
      </c>
      <c r="B583" s="2" t="s">
        <v>1000</v>
      </c>
      <c r="C583" s="2" t="s">
        <v>47</v>
      </c>
      <c r="D583" s="2" t="s">
        <v>38</v>
      </c>
      <c r="E583" s="2" t="s">
        <v>33</v>
      </c>
      <c r="F583" s="8" t="s">
        <v>24</v>
      </c>
      <c r="G583" s="8">
        <v>1</v>
      </c>
      <c r="H583" s="8">
        <v>0</v>
      </c>
      <c r="I583" s="8">
        <v>0</v>
      </c>
      <c r="J583" s="8">
        <v>1</v>
      </c>
      <c r="K583" s="8">
        <v>1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5">
        <v>202090116</v>
      </c>
    </row>
    <row r="584" spans="1:21" hidden="1" x14ac:dyDescent="0.25">
      <c r="A584" s="8" t="s">
        <v>5018</v>
      </c>
      <c r="B584" s="2" t="s">
        <v>1001</v>
      </c>
      <c r="C584" s="2" t="s">
        <v>47</v>
      </c>
      <c r="D584" s="2" t="s">
        <v>38</v>
      </c>
      <c r="E584" s="2" t="s">
        <v>33</v>
      </c>
      <c r="F584" s="8" t="s">
        <v>24</v>
      </c>
      <c r="G584" s="8">
        <v>1</v>
      </c>
      <c r="H584" s="8">
        <v>1</v>
      </c>
      <c r="I584" s="8">
        <v>1</v>
      </c>
      <c r="J584" s="8">
        <v>1</v>
      </c>
      <c r="K584" s="8">
        <v>1</v>
      </c>
      <c r="L584" s="8">
        <v>1</v>
      </c>
      <c r="M584" s="8">
        <v>0</v>
      </c>
      <c r="N584" s="8">
        <v>0</v>
      </c>
      <c r="O584" s="8">
        <v>1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5">
        <v>202090124</v>
      </c>
    </row>
    <row r="585" spans="1:21" hidden="1" x14ac:dyDescent="0.25">
      <c r="A585" s="8" t="s">
        <v>5018</v>
      </c>
      <c r="B585" s="2" t="s">
        <v>1002</v>
      </c>
      <c r="C585" s="2" t="s">
        <v>47</v>
      </c>
      <c r="D585" s="2" t="s">
        <v>38</v>
      </c>
      <c r="E585" s="2" t="s">
        <v>33</v>
      </c>
      <c r="F585" s="8" t="s">
        <v>24</v>
      </c>
      <c r="G585" s="8">
        <v>1</v>
      </c>
      <c r="H585" s="8">
        <v>1</v>
      </c>
      <c r="I585" s="8">
        <v>1</v>
      </c>
      <c r="J585" s="8">
        <v>1</v>
      </c>
      <c r="K585" s="8">
        <v>1</v>
      </c>
      <c r="L585" s="8">
        <v>1</v>
      </c>
      <c r="M585" s="8">
        <v>0</v>
      </c>
      <c r="N585" s="8">
        <v>0</v>
      </c>
      <c r="O585" s="8">
        <v>1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5">
        <v>202090132</v>
      </c>
    </row>
    <row r="586" spans="1:21" hidden="1" x14ac:dyDescent="0.25">
      <c r="A586" s="8" t="s">
        <v>5018</v>
      </c>
      <c r="B586" s="2" t="s">
        <v>1003</v>
      </c>
      <c r="C586" s="2" t="s">
        <v>47</v>
      </c>
      <c r="D586" s="2" t="s">
        <v>38</v>
      </c>
      <c r="E586" s="2" t="s">
        <v>33</v>
      </c>
      <c r="F586" s="8" t="s">
        <v>24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5">
        <v>202090140</v>
      </c>
    </row>
    <row r="587" spans="1:21" hidden="1" x14ac:dyDescent="0.25">
      <c r="A587" s="8" t="s">
        <v>5018</v>
      </c>
      <c r="B587" s="2" t="s">
        <v>1004</v>
      </c>
      <c r="C587" s="2" t="s">
        <v>47</v>
      </c>
      <c r="D587" s="2" t="s">
        <v>38</v>
      </c>
      <c r="E587" s="2" t="s">
        <v>33</v>
      </c>
      <c r="F587" s="8" t="s">
        <v>24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</v>
      </c>
      <c r="M587" s="8">
        <v>0</v>
      </c>
      <c r="N587" s="8">
        <v>0</v>
      </c>
      <c r="O587" s="8">
        <v>1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5">
        <v>202090159</v>
      </c>
    </row>
    <row r="588" spans="1:21" hidden="1" x14ac:dyDescent="0.25">
      <c r="A588" s="8" t="s">
        <v>5018</v>
      </c>
      <c r="B588" s="2" t="s">
        <v>1005</v>
      </c>
      <c r="C588" s="2" t="s">
        <v>47</v>
      </c>
      <c r="D588" s="2" t="s">
        <v>38</v>
      </c>
      <c r="E588" s="2" t="s">
        <v>33</v>
      </c>
      <c r="F588" s="8" t="s">
        <v>24</v>
      </c>
      <c r="G588" s="8">
        <v>1</v>
      </c>
      <c r="H588" s="8">
        <v>1</v>
      </c>
      <c r="I588" s="8">
        <v>1</v>
      </c>
      <c r="J588" s="8">
        <v>1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5">
        <v>202090167</v>
      </c>
    </row>
    <row r="589" spans="1:21" hidden="1" x14ac:dyDescent="0.25">
      <c r="A589" s="8" t="s">
        <v>5018</v>
      </c>
      <c r="B589" s="2" t="s">
        <v>1006</v>
      </c>
      <c r="C589" s="2" t="s">
        <v>47</v>
      </c>
      <c r="D589" s="2" t="s">
        <v>38</v>
      </c>
      <c r="E589" s="2" t="s">
        <v>33</v>
      </c>
      <c r="F589" s="8" t="s">
        <v>24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0</v>
      </c>
      <c r="N589" s="8">
        <v>0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5">
        <v>202090175</v>
      </c>
    </row>
    <row r="590" spans="1:21" hidden="1" x14ac:dyDescent="0.25">
      <c r="A590" s="8" t="s">
        <v>5018</v>
      </c>
      <c r="B590" s="2" t="s">
        <v>1007</v>
      </c>
      <c r="C590" s="2" t="s">
        <v>47</v>
      </c>
      <c r="D590" s="2" t="s">
        <v>38</v>
      </c>
      <c r="E590" s="2" t="s">
        <v>33</v>
      </c>
      <c r="F590" s="8" t="s">
        <v>24</v>
      </c>
      <c r="G590" s="8">
        <v>1</v>
      </c>
      <c r="H590" s="8">
        <v>1</v>
      </c>
      <c r="I590" s="8">
        <v>1</v>
      </c>
      <c r="J590" s="8">
        <v>1</v>
      </c>
      <c r="K590" s="8">
        <v>1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0</v>
      </c>
      <c r="U590" s="5">
        <v>202090183</v>
      </c>
    </row>
    <row r="591" spans="1:21" hidden="1" x14ac:dyDescent="0.25">
      <c r="A591" s="8" t="s">
        <v>5018</v>
      </c>
      <c r="B591" s="2" t="s">
        <v>1008</v>
      </c>
      <c r="C591" s="2" t="s">
        <v>47</v>
      </c>
      <c r="D591" s="2" t="s">
        <v>38</v>
      </c>
      <c r="E591" s="2" t="s">
        <v>33</v>
      </c>
      <c r="F591" s="8" t="s">
        <v>24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0</v>
      </c>
      <c r="O591" s="8">
        <v>1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5">
        <v>202090191</v>
      </c>
    </row>
    <row r="592" spans="1:21" hidden="1" x14ac:dyDescent="0.25">
      <c r="A592" s="8" t="s">
        <v>5018</v>
      </c>
      <c r="B592" s="2" t="s">
        <v>1009</v>
      </c>
      <c r="C592" s="2" t="s">
        <v>47</v>
      </c>
      <c r="D592" s="2" t="s">
        <v>38</v>
      </c>
      <c r="E592" s="2" t="s">
        <v>33</v>
      </c>
      <c r="F592" s="8" t="s">
        <v>24</v>
      </c>
      <c r="G592" s="8">
        <v>1</v>
      </c>
      <c r="H592" s="8">
        <v>1</v>
      </c>
      <c r="I592" s="8">
        <v>1</v>
      </c>
      <c r="J592" s="8">
        <v>1</v>
      </c>
      <c r="K592" s="8">
        <v>1</v>
      </c>
      <c r="L592" s="8">
        <v>1</v>
      </c>
      <c r="M592" s="8">
        <v>0</v>
      </c>
      <c r="N592" s="8">
        <v>0</v>
      </c>
      <c r="O592" s="8">
        <v>1</v>
      </c>
      <c r="P592" s="8">
        <v>1</v>
      </c>
      <c r="Q592" s="8">
        <v>0</v>
      </c>
      <c r="R592" s="8">
        <v>0</v>
      </c>
      <c r="S592" s="8">
        <v>0</v>
      </c>
      <c r="T592" s="8">
        <v>0</v>
      </c>
      <c r="U592" s="5">
        <v>202090213</v>
      </c>
    </row>
    <row r="593" spans="1:21" hidden="1" x14ac:dyDescent="0.25">
      <c r="A593" s="8" t="s">
        <v>5018</v>
      </c>
      <c r="B593" s="2" t="s">
        <v>1010</v>
      </c>
      <c r="C593" s="2" t="s">
        <v>47</v>
      </c>
      <c r="D593" s="2" t="s">
        <v>38</v>
      </c>
      <c r="E593" s="2" t="s">
        <v>33</v>
      </c>
      <c r="F593" s="8" t="s">
        <v>24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</v>
      </c>
      <c r="M593" s="8">
        <v>0</v>
      </c>
      <c r="N593" s="8">
        <v>0</v>
      </c>
      <c r="O593" s="8">
        <v>1</v>
      </c>
      <c r="P593" s="8">
        <v>1</v>
      </c>
      <c r="Q593" s="8">
        <v>0</v>
      </c>
      <c r="R593" s="8">
        <v>0</v>
      </c>
      <c r="S593" s="8">
        <v>0</v>
      </c>
      <c r="T593" s="8">
        <v>0</v>
      </c>
      <c r="U593" s="5">
        <v>202090221</v>
      </c>
    </row>
    <row r="594" spans="1:21" hidden="1" x14ac:dyDescent="0.25">
      <c r="A594" s="8" t="s">
        <v>5018</v>
      </c>
      <c r="B594" s="2" t="s">
        <v>1011</v>
      </c>
      <c r="C594" s="2" t="s">
        <v>47</v>
      </c>
      <c r="D594" s="2" t="s">
        <v>38</v>
      </c>
      <c r="E594" s="2" t="s">
        <v>33</v>
      </c>
      <c r="F594" s="8" t="s">
        <v>24</v>
      </c>
      <c r="G594" s="8">
        <v>1</v>
      </c>
      <c r="H594" s="8">
        <v>1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5">
        <v>202090230</v>
      </c>
    </row>
    <row r="595" spans="1:21" hidden="1" x14ac:dyDescent="0.25">
      <c r="A595" s="8" t="s">
        <v>5018</v>
      </c>
      <c r="B595" s="2" t="s">
        <v>1012</v>
      </c>
      <c r="C595" s="2" t="s">
        <v>47</v>
      </c>
      <c r="D595" s="2" t="s">
        <v>38</v>
      </c>
      <c r="E595" s="2" t="s">
        <v>33</v>
      </c>
      <c r="F595" s="8" t="s">
        <v>24</v>
      </c>
      <c r="G595" s="8">
        <v>1</v>
      </c>
      <c r="H595" s="8">
        <v>1</v>
      </c>
      <c r="I595" s="8">
        <v>1</v>
      </c>
      <c r="J595" s="8">
        <v>1</v>
      </c>
      <c r="K595" s="8">
        <v>1</v>
      </c>
      <c r="L595" s="8">
        <v>1</v>
      </c>
      <c r="M595" s="8">
        <v>0</v>
      </c>
      <c r="N595" s="8">
        <v>0</v>
      </c>
      <c r="O595" s="8">
        <v>1</v>
      </c>
      <c r="P595" s="8">
        <v>1</v>
      </c>
      <c r="Q595" s="8">
        <v>0</v>
      </c>
      <c r="R595" s="8">
        <v>0</v>
      </c>
      <c r="S595" s="8">
        <v>0</v>
      </c>
      <c r="T595" s="8">
        <v>0</v>
      </c>
      <c r="U595" s="5">
        <v>202090248</v>
      </c>
    </row>
    <row r="596" spans="1:21" hidden="1" x14ac:dyDescent="0.25">
      <c r="A596" s="8" t="s">
        <v>5018</v>
      </c>
      <c r="B596" s="2" t="s">
        <v>1013</v>
      </c>
      <c r="C596" s="2" t="s">
        <v>47</v>
      </c>
      <c r="D596" s="2" t="s">
        <v>38</v>
      </c>
      <c r="E596" s="2" t="s">
        <v>33</v>
      </c>
      <c r="F596" s="8" t="s">
        <v>24</v>
      </c>
      <c r="G596" s="8">
        <v>1</v>
      </c>
      <c r="H596" s="8">
        <v>1</v>
      </c>
      <c r="I596" s="8">
        <v>1</v>
      </c>
      <c r="J596" s="8">
        <v>1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5">
        <v>202090256</v>
      </c>
    </row>
    <row r="597" spans="1:21" hidden="1" x14ac:dyDescent="0.25">
      <c r="A597" s="8" t="s">
        <v>5018</v>
      </c>
      <c r="B597" s="2" t="s">
        <v>1014</v>
      </c>
      <c r="C597" s="2" t="s">
        <v>47</v>
      </c>
      <c r="D597" s="2" t="s">
        <v>38</v>
      </c>
      <c r="E597" s="2" t="s">
        <v>33</v>
      </c>
      <c r="F597" s="8" t="s">
        <v>24</v>
      </c>
      <c r="G597" s="8">
        <v>1</v>
      </c>
      <c r="H597" s="8">
        <v>1</v>
      </c>
      <c r="I597" s="8">
        <v>1</v>
      </c>
      <c r="J597" s="8">
        <v>1</v>
      </c>
      <c r="K597" s="8">
        <v>1</v>
      </c>
      <c r="L597" s="8">
        <v>1</v>
      </c>
      <c r="M597" s="8">
        <v>0</v>
      </c>
      <c r="N597" s="8">
        <v>0</v>
      </c>
      <c r="O597" s="8">
        <v>1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5">
        <v>202090264</v>
      </c>
    </row>
    <row r="598" spans="1:21" hidden="1" x14ac:dyDescent="0.25">
      <c r="A598" s="8" t="s">
        <v>5018</v>
      </c>
      <c r="B598" s="2" t="s">
        <v>1015</v>
      </c>
      <c r="C598" s="2" t="s">
        <v>47</v>
      </c>
      <c r="D598" s="2" t="s">
        <v>38</v>
      </c>
      <c r="E598" s="2" t="s">
        <v>33</v>
      </c>
      <c r="F598" s="8" t="s">
        <v>24</v>
      </c>
      <c r="G598" s="8">
        <v>1</v>
      </c>
      <c r="H598" s="8">
        <v>1</v>
      </c>
      <c r="I598" s="8">
        <v>1</v>
      </c>
      <c r="J598" s="8">
        <v>1</v>
      </c>
      <c r="K598" s="8">
        <v>1</v>
      </c>
      <c r="L598" s="8">
        <v>1</v>
      </c>
      <c r="M598" s="8">
        <v>0</v>
      </c>
      <c r="N598" s="8">
        <v>0</v>
      </c>
      <c r="O598" s="8">
        <v>1</v>
      </c>
      <c r="P598" s="8">
        <v>1</v>
      </c>
      <c r="Q598" s="8">
        <v>0</v>
      </c>
      <c r="R598" s="8">
        <v>0</v>
      </c>
      <c r="S598" s="8">
        <v>0</v>
      </c>
      <c r="T598" s="8">
        <v>0</v>
      </c>
      <c r="U598" s="5">
        <v>202090272</v>
      </c>
    </row>
    <row r="599" spans="1:21" hidden="1" x14ac:dyDescent="0.25">
      <c r="A599" s="8" t="s">
        <v>5018</v>
      </c>
      <c r="B599" s="2" t="s">
        <v>1016</v>
      </c>
      <c r="C599" s="2" t="s">
        <v>47</v>
      </c>
      <c r="D599" s="2" t="s">
        <v>38</v>
      </c>
      <c r="E599" s="2" t="s">
        <v>33</v>
      </c>
      <c r="F599" s="8" t="s">
        <v>24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0</v>
      </c>
      <c r="N599" s="8">
        <v>0</v>
      </c>
      <c r="O599" s="8">
        <v>1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5">
        <v>202090280</v>
      </c>
    </row>
    <row r="600" spans="1:21" hidden="1" x14ac:dyDescent="0.25">
      <c r="A600" s="8" t="s">
        <v>5018</v>
      </c>
      <c r="B600" s="2" t="s">
        <v>1017</v>
      </c>
      <c r="C600" s="2" t="s">
        <v>47</v>
      </c>
      <c r="D600" s="2" t="s">
        <v>38</v>
      </c>
      <c r="E600" s="2" t="s">
        <v>33</v>
      </c>
      <c r="F600" s="8" t="s">
        <v>24</v>
      </c>
      <c r="G600" s="8">
        <v>1</v>
      </c>
      <c r="H600" s="8">
        <v>1</v>
      </c>
      <c r="I600" s="8">
        <v>1</v>
      </c>
      <c r="J600" s="8">
        <v>1</v>
      </c>
      <c r="K600" s="8">
        <v>1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5">
        <v>202090299</v>
      </c>
    </row>
    <row r="601" spans="1:21" hidden="1" x14ac:dyDescent="0.25">
      <c r="A601" s="8" t="s">
        <v>5018</v>
      </c>
      <c r="B601" s="2" t="s">
        <v>1018</v>
      </c>
      <c r="C601" s="2" t="s">
        <v>47</v>
      </c>
      <c r="D601" s="2" t="s">
        <v>38</v>
      </c>
      <c r="E601" s="2" t="s">
        <v>33</v>
      </c>
      <c r="F601" s="8" t="s">
        <v>24</v>
      </c>
      <c r="G601" s="8">
        <v>1</v>
      </c>
      <c r="H601" s="8">
        <v>1</v>
      </c>
      <c r="I601" s="8">
        <v>1</v>
      </c>
      <c r="J601" s="8">
        <v>1</v>
      </c>
      <c r="K601" s="8">
        <v>1</v>
      </c>
      <c r="L601" s="8">
        <v>1</v>
      </c>
      <c r="M601" s="8">
        <v>0</v>
      </c>
      <c r="N601" s="8">
        <v>0</v>
      </c>
      <c r="O601" s="8">
        <v>1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5">
        <v>202090302</v>
      </c>
    </row>
    <row r="602" spans="1:21" hidden="1" x14ac:dyDescent="0.25">
      <c r="A602" s="8" t="s">
        <v>5018</v>
      </c>
      <c r="B602" s="2" t="s">
        <v>1019</v>
      </c>
      <c r="C602" s="2" t="s">
        <v>47</v>
      </c>
      <c r="D602" s="2" t="s">
        <v>38</v>
      </c>
      <c r="E602" s="2" t="s">
        <v>33</v>
      </c>
      <c r="F602" s="8" t="s">
        <v>24</v>
      </c>
      <c r="G602" s="8">
        <v>1</v>
      </c>
      <c r="H602" s="8">
        <v>1</v>
      </c>
      <c r="I602" s="8">
        <v>1</v>
      </c>
      <c r="J602" s="8">
        <v>1</v>
      </c>
      <c r="K602" s="8">
        <v>1</v>
      </c>
      <c r="L602" s="8">
        <v>1</v>
      </c>
      <c r="M602" s="8">
        <v>0</v>
      </c>
      <c r="N602" s="8">
        <v>0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5">
        <v>202090310</v>
      </c>
    </row>
    <row r="603" spans="1:21" hidden="1" x14ac:dyDescent="0.25">
      <c r="A603" s="8" t="s">
        <v>5018</v>
      </c>
      <c r="B603" s="2" t="s">
        <v>1020</v>
      </c>
      <c r="C603" s="2" t="s">
        <v>47</v>
      </c>
      <c r="D603" s="2" t="s">
        <v>38</v>
      </c>
      <c r="E603" s="2" t="s">
        <v>33</v>
      </c>
      <c r="F603" s="8" t="s">
        <v>24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0</v>
      </c>
      <c r="N603" s="8">
        <v>0</v>
      </c>
      <c r="O603" s="8">
        <v>1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5">
        <v>202090329</v>
      </c>
    </row>
    <row r="604" spans="1:21" hidden="1" x14ac:dyDescent="0.25">
      <c r="A604" s="8" t="s">
        <v>5018</v>
      </c>
      <c r="B604" s="2" t="s">
        <v>1021</v>
      </c>
      <c r="C604" s="2" t="s">
        <v>47</v>
      </c>
      <c r="D604" s="2" t="s">
        <v>38</v>
      </c>
      <c r="E604" s="2" t="s">
        <v>33</v>
      </c>
      <c r="F604" s="8" t="s">
        <v>24</v>
      </c>
      <c r="G604" s="8">
        <v>1</v>
      </c>
      <c r="H604" s="8">
        <v>1</v>
      </c>
      <c r="I604" s="8">
        <v>1</v>
      </c>
      <c r="J604" s="8">
        <v>1</v>
      </c>
      <c r="K604" s="8">
        <v>1</v>
      </c>
      <c r="L604" s="8">
        <v>1</v>
      </c>
      <c r="M604" s="8">
        <v>0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5">
        <v>202090337</v>
      </c>
    </row>
    <row r="605" spans="1:21" hidden="1" x14ac:dyDescent="0.25">
      <c r="A605" s="8" t="s">
        <v>5018</v>
      </c>
      <c r="B605" s="2" t="s">
        <v>1022</v>
      </c>
      <c r="C605" s="2" t="s">
        <v>47</v>
      </c>
      <c r="D605" s="2" t="s">
        <v>38</v>
      </c>
      <c r="E605" s="2" t="s">
        <v>33</v>
      </c>
      <c r="F605" s="8" t="s">
        <v>24</v>
      </c>
      <c r="G605" s="8">
        <v>1</v>
      </c>
      <c r="H605" s="8">
        <v>1</v>
      </c>
      <c r="I605" s="8">
        <v>1</v>
      </c>
      <c r="J605" s="8">
        <v>1</v>
      </c>
      <c r="K605" s="8">
        <v>1</v>
      </c>
      <c r="L605" s="8">
        <v>1</v>
      </c>
      <c r="M605" s="8">
        <v>0</v>
      </c>
      <c r="N605" s="8">
        <v>0</v>
      </c>
      <c r="O605" s="8">
        <v>1</v>
      </c>
      <c r="P605" s="8">
        <v>1</v>
      </c>
      <c r="Q605" s="8">
        <v>0</v>
      </c>
      <c r="R605" s="8">
        <v>0</v>
      </c>
      <c r="S605" s="8">
        <v>0</v>
      </c>
      <c r="T605" s="8">
        <v>0</v>
      </c>
      <c r="U605" s="5">
        <v>202090345</v>
      </c>
    </row>
    <row r="606" spans="1:21" hidden="1" x14ac:dyDescent="0.25">
      <c r="A606" s="8" t="s">
        <v>5018</v>
      </c>
      <c r="B606" s="2" t="s">
        <v>1023</v>
      </c>
      <c r="C606" s="2" t="s">
        <v>47</v>
      </c>
      <c r="D606" s="2" t="s">
        <v>38</v>
      </c>
      <c r="E606" s="2" t="s">
        <v>33</v>
      </c>
      <c r="F606" s="8" t="s">
        <v>24</v>
      </c>
      <c r="G606" s="8">
        <v>1</v>
      </c>
      <c r="H606" s="8">
        <v>1</v>
      </c>
      <c r="I606" s="8">
        <v>1</v>
      </c>
      <c r="J606" s="8">
        <v>1</v>
      </c>
      <c r="K606" s="8">
        <v>1</v>
      </c>
      <c r="L606" s="8">
        <v>1</v>
      </c>
      <c r="M606" s="8">
        <v>0</v>
      </c>
      <c r="N606" s="8">
        <v>0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5">
        <v>202090353</v>
      </c>
    </row>
    <row r="607" spans="1:21" hidden="1" x14ac:dyDescent="0.25">
      <c r="A607" s="8" t="s">
        <v>5018</v>
      </c>
      <c r="B607" s="2" t="s">
        <v>1024</v>
      </c>
      <c r="C607" s="2" t="s">
        <v>48</v>
      </c>
      <c r="D607" s="2" t="s">
        <v>38</v>
      </c>
      <c r="E607" s="2" t="s">
        <v>33</v>
      </c>
      <c r="F607" s="8" t="s">
        <v>24</v>
      </c>
      <c r="G607" s="8">
        <v>1</v>
      </c>
      <c r="H607" s="8">
        <v>1</v>
      </c>
      <c r="I607" s="8">
        <v>0</v>
      </c>
      <c r="J607" s="8">
        <v>0</v>
      </c>
      <c r="K607" s="8">
        <v>1</v>
      </c>
      <c r="L607" s="8">
        <v>1</v>
      </c>
      <c r="M607" s="8">
        <v>0</v>
      </c>
      <c r="N607" s="8">
        <v>1</v>
      </c>
      <c r="O607" s="8">
        <v>0</v>
      </c>
      <c r="P607" s="8">
        <v>1</v>
      </c>
      <c r="Q607" s="8">
        <v>0</v>
      </c>
      <c r="R607" s="8">
        <v>0</v>
      </c>
      <c r="S607" s="8">
        <v>0</v>
      </c>
      <c r="T607" s="8">
        <v>0</v>
      </c>
      <c r="U607" s="5">
        <v>202100014</v>
      </c>
    </row>
    <row r="608" spans="1:21" hidden="1" x14ac:dyDescent="0.25">
      <c r="A608" s="8" t="s">
        <v>5018</v>
      </c>
      <c r="B608" s="2" t="s">
        <v>1025</v>
      </c>
      <c r="C608" s="2" t="s">
        <v>48</v>
      </c>
      <c r="D608" s="2" t="s">
        <v>38</v>
      </c>
      <c r="E608" s="2" t="s">
        <v>33</v>
      </c>
      <c r="F608" s="8" t="s">
        <v>24</v>
      </c>
      <c r="G608" s="8">
        <v>1</v>
      </c>
      <c r="H608" s="8">
        <v>1</v>
      </c>
      <c r="I608" s="8">
        <v>0</v>
      </c>
      <c r="J608" s="8">
        <v>0</v>
      </c>
      <c r="K608" s="8">
        <v>1</v>
      </c>
      <c r="L608" s="8">
        <v>1</v>
      </c>
      <c r="M608" s="8">
        <v>0</v>
      </c>
      <c r="N608" s="8">
        <v>1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0</v>
      </c>
      <c r="U608" s="5">
        <v>202100022</v>
      </c>
    </row>
    <row r="609" spans="1:21" hidden="1" x14ac:dyDescent="0.25">
      <c r="A609" s="8" t="s">
        <v>5018</v>
      </c>
      <c r="B609" s="2" t="s">
        <v>1026</v>
      </c>
      <c r="C609" s="2" t="s">
        <v>48</v>
      </c>
      <c r="D609" s="2" t="s">
        <v>38</v>
      </c>
      <c r="E609" s="2" t="s">
        <v>33</v>
      </c>
      <c r="F609" s="8" t="s">
        <v>24</v>
      </c>
      <c r="G609" s="8">
        <v>1</v>
      </c>
      <c r="H609" s="8">
        <v>1</v>
      </c>
      <c r="I609" s="8">
        <v>0</v>
      </c>
      <c r="J609" s="8">
        <v>0</v>
      </c>
      <c r="K609" s="8">
        <v>1</v>
      </c>
      <c r="L609" s="8">
        <v>1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5">
        <v>202100030</v>
      </c>
    </row>
    <row r="610" spans="1:21" hidden="1" x14ac:dyDescent="0.25">
      <c r="A610" s="8" t="s">
        <v>5018</v>
      </c>
      <c r="B610" s="2" t="s">
        <v>1027</v>
      </c>
      <c r="C610" s="2" t="s">
        <v>48</v>
      </c>
      <c r="D610" s="2" t="s">
        <v>38</v>
      </c>
      <c r="E610" s="2" t="s">
        <v>33</v>
      </c>
      <c r="F610" s="8" t="s">
        <v>24</v>
      </c>
      <c r="G610" s="8">
        <v>1</v>
      </c>
      <c r="H610" s="8">
        <v>1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1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5">
        <v>202100049</v>
      </c>
    </row>
    <row r="611" spans="1:21" hidden="1" x14ac:dyDescent="0.25">
      <c r="A611" s="8" t="s">
        <v>5018</v>
      </c>
      <c r="B611" s="2" t="s">
        <v>1028</v>
      </c>
      <c r="C611" s="2" t="s">
        <v>48</v>
      </c>
      <c r="D611" s="2" t="s">
        <v>38</v>
      </c>
      <c r="E611" s="2" t="s">
        <v>33</v>
      </c>
      <c r="F611" s="8" t="s">
        <v>24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0</v>
      </c>
      <c r="U611" s="5">
        <v>202100057</v>
      </c>
    </row>
    <row r="612" spans="1:21" hidden="1" x14ac:dyDescent="0.25">
      <c r="A612" s="8" t="s">
        <v>5018</v>
      </c>
      <c r="B612" s="2" t="s">
        <v>1029</v>
      </c>
      <c r="C612" s="2" t="s">
        <v>48</v>
      </c>
      <c r="D612" s="2" t="s">
        <v>38</v>
      </c>
      <c r="E612" s="2" t="s">
        <v>33</v>
      </c>
      <c r="F612" s="8" t="s">
        <v>24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1</v>
      </c>
      <c r="T612" s="8">
        <v>0</v>
      </c>
      <c r="U612" s="5">
        <v>202100065</v>
      </c>
    </row>
    <row r="613" spans="1:21" hidden="1" x14ac:dyDescent="0.25">
      <c r="A613" s="8" t="s">
        <v>5018</v>
      </c>
      <c r="B613" s="2" t="s">
        <v>1030</v>
      </c>
      <c r="C613" s="2" t="s">
        <v>48</v>
      </c>
      <c r="D613" s="2" t="s">
        <v>38</v>
      </c>
      <c r="E613" s="2" t="s">
        <v>33</v>
      </c>
      <c r="F613" s="8" t="s">
        <v>24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1</v>
      </c>
      <c r="T613" s="8">
        <v>0</v>
      </c>
      <c r="U613" s="5">
        <v>202100073</v>
      </c>
    </row>
    <row r="614" spans="1:21" hidden="1" x14ac:dyDescent="0.25">
      <c r="A614" s="8" t="s">
        <v>5018</v>
      </c>
      <c r="B614" s="2" t="s">
        <v>1031</v>
      </c>
      <c r="C614" s="2" t="s">
        <v>48</v>
      </c>
      <c r="D614" s="2" t="s">
        <v>38</v>
      </c>
      <c r="E614" s="2" t="s">
        <v>33</v>
      </c>
      <c r="F614" s="8" t="s">
        <v>24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1</v>
      </c>
      <c r="T614" s="8">
        <v>0</v>
      </c>
      <c r="U614" s="5">
        <v>202100081</v>
      </c>
    </row>
    <row r="615" spans="1:21" hidden="1" x14ac:dyDescent="0.25">
      <c r="A615" s="8" t="s">
        <v>5018</v>
      </c>
      <c r="B615" s="2" t="s">
        <v>1032</v>
      </c>
      <c r="C615" s="2" t="s">
        <v>48</v>
      </c>
      <c r="D615" s="2" t="s">
        <v>38</v>
      </c>
      <c r="E615" s="2" t="s">
        <v>33</v>
      </c>
      <c r="F615" s="8" t="s">
        <v>24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</v>
      </c>
      <c r="T615" s="8">
        <v>0</v>
      </c>
      <c r="U615" s="5">
        <v>202100090</v>
      </c>
    </row>
    <row r="616" spans="1:21" hidden="1" x14ac:dyDescent="0.25">
      <c r="A616" s="8" t="s">
        <v>5018</v>
      </c>
      <c r="B616" s="2" t="s">
        <v>1033</v>
      </c>
      <c r="C616" s="2" t="s">
        <v>48</v>
      </c>
      <c r="D616" s="2" t="s">
        <v>38</v>
      </c>
      <c r="E616" s="2" t="s">
        <v>33</v>
      </c>
      <c r="F616" s="8" t="s">
        <v>24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1</v>
      </c>
      <c r="S616" s="8">
        <v>1</v>
      </c>
      <c r="T616" s="8">
        <v>0</v>
      </c>
      <c r="U616" s="5">
        <v>202100103</v>
      </c>
    </row>
    <row r="617" spans="1:21" hidden="1" x14ac:dyDescent="0.25">
      <c r="A617" s="8" t="s">
        <v>5018</v>
      </c>
      <c r="B617" s="2" t="s">
        <v>1034</v>
      </c>
      <c r="C617" s="2" t="s">
        <v>48</v>
      </c>
      <c r="D617" s="2" t="s">
        <v>38</v>
      </c>
      <c r="E617" s="2" t="s">
        <v>33</v>
      </c>
      <c r="F617" s="8" t="s">
        <v>24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1</v>
      </c>
      <c r="S617" s="8">
        <v>1</v>
      </c>
      <c r="T617" s="8">
        <v>0</v>
      </c>
      <c r="U617" s="5">
        <v>202100111</v>
      </c>
    </row>
    <row r="618" spans="1:21" hidden="1" x14ac:dyDescent="0.25">
      <c r="A618" s="8" t="s">
        <v>5018</v>
      </c>
      <c r="B618" s="2" t="s">
        <v>1035</v>
      </c>
      <c r="C618" s="2" t="s">
        <v>48</v>
      </c>
      <c r="D618" s="2" t="s">
        <v>38</v>
      </c>
      <c r="E618" s="2" t="s">
        <v>33</v>
      </c>
      <c r="F618" s="8" t="s">
        <v>24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0</v>
      </c>
      <c r="U618" s="5">
        <v>202100120</v>
      </c>
    </row>
    <row r="619" spans="1:21" hidden="1" x14ac:dyDescent="0.25">
      <c r="A619" s="8" t="s">
        <v>5018</v>
      </c>
      <c r="B619" s="2" t="s">
        <v>1036</v>
      </c>
      <c r="C619" s="2" t="s">
        <v>48</v>
      </c>
      <c r="D619" s="2" t="s">
        <v>38</v>
      </c>
      <c r="E619" s="2" t="s">
        <v>33</v>
      </c>
      <c r="F619" s="8" t="s">
        <v>24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</v>
      </c>
      <c r="T619" s="8">
        <v>0</v>
      </c>
      <c r="U619" s="5">
        <v>202100138</v>
      </c>
    </row>
    <row r="620" spans="1:21" hidden="1" x14ac:dyDescent="0.25">
      <c r="A620" s="8" t="s">
        <v>5018</v>
      </c>
      <c r="B620" s="2" t="s">
        <v>1037</v>
      </c>
      <c r="C620" s="2" t="s">
        <v>48</v>
      </c>
      <c r="D620" s="2" t="s">
        <v>38</v>
      </c>
      <c r="E620" s="2" t="s">
        <v>33</v>
      </c>
      <c r="F620" s="8" t="s">
        <v>24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1</v>
      </c>
      <c r="S620" s="8">
        <v>1</v>
      </c>
      <c r="T620" s="8">
        <v>0</v>
      </c>
      <c r="U620" s="5">
        <v>202100146</v>
      </c>
    </row>
    <row r="621" spans="1:21" hidden="1" x14ac:dyDescent="0.25">
      <c r="A621" s="8" t="s">
        <v>5018</v>
      </c>
      <c r="B621" s="2" t="s">
        <v>1038</v>
      </c>
      <c r="C621" s="2" t="s">
        <v>48</v>
      </c>
      <c r="D621" s="2" t="s">
        <v>38</v>
      </c>
      <c r="E621" s="2" t="s">
        <v>33</v>
      </c>
      <c r="F621" s="8" t="s">
        <v>24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1</v>
      </c>
      <c r="T621" s="8">
        <v>0</v>
      </c>
      <c r="U621" s="5">
        <v>202100154</v>
      </c>
    </row>
    <row r="622" spans="1:21" hidden="1" x14ac:dyDescent="0.25">
      <c r="A622" s="8" t="s">
        <v>5018</v>
      </c>
      <c r="B622" s="2" t="s">
        <v>1039</v>
      </c>
      <c r="C622" s="2" t="s">
        <v>48</v>
      </c>
      <c r="D622" s="2" t="s">
        <v>38</v>
      </c>
      <c r="E622" s="2" t="s">
        <v>33</v>
      </c>
      <c r="F622" s="8" t="s">
        <v>24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</v>
      </c>
      <c r="T622" s="8">
        <v>0</v>
      </c>
      <c r="U622" s="5">
        <v>202100162</v>
      </c>
    </row>
    <row r="623" spans="1:21" hidden="1" x14ac:dyDescent="0.25">
      <c r="A623" s="8" t="s">
        <v>5018</v>
      </c>
      <c r="B623" s="2" t="s">
        <v>1040</v>
      </c>
      <c r="C623" s="2" t="s">
        <v>48</v>
      </c>
      <c r="D623" s="2" t="s">
        <v>38</v>
      </c>
      <c r="E623" s="2" t="s">
        <v>33</v>
      </c>
      <c r="F623" s="8" t="s">
        <v>24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</v>
      </c>
      <c r="T623" s="8">
        <v>0</v>
      </c>
      <c r="U623" s="5">
        <v>202100170</v>
      </c>
    </row>
    <row r="624" spans="1:21" hidden="1" x14ac:dyDescent="0.25">
      <c r="A624" s="8" t="s">
        <v>5018</v>
      </c>
      <c r="B624" s="2" t="s">
        <v>1041</v>
      </c>
      <c r="C624" s="2" t="s">
        <v>48</v>
      </c>
      <c r="D624" s="2" t="s">
        <v>38</v>
      </c>
      <c r="E624" s="2" t="s">
        <v>33</v>
      </c>
      <c r="F624" s="8" t="s">
        <v>24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1</v>
      </c>
      <c r="S624" s="8">
        <v>1</v>
      </c>
      <c r="T624" s="8">
        <v>0</v>
      </c>
      <c r="U624" s="5">
        <v>202100189</v>
      </c>
    </row>
    <row r="625" spans="1:21" hidden="1" x14ac:dyDescent="0.25">
      <c r="A625" s="8" t="s">
        <v>5018</v>
      </c>
      <c r="B625" s="2" t="s">
        <v>1042</v>
      </c>
      <c r="C625" s="2" t="s">
        <v>48</v>
      </c>
      <c r="D625" s="2" t="s">
        <v>38</v>
      </c>
      <c r="E625" s="2" t="s">
        <v>33</v>
      </c>
      <c r="F625" s="8" t="s">
        <v>24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</v>
      </c>
      <c r="T625" s="8">
        <v>0</v>
      </c>
      <c r="U625" s="5">
        <v>202100197</v>
      </c>
    </row>
    <row r="626" spans="1:21" hidden="1" x14ac:dyDescent="0.25">
      <c r="A626" s="8" t="s">
        <v>5018</v>
      </c>
      <c r="B626" s="2" t="s">
        <v>1043</v>
      </c>
      <c r="C626" s="2" t="s">
        <v>49</v>
      </c>
      <c r="D626" s="2" t="s">
        <v>38</v>
      </c>
      <c r="E626" s="2" t="s">
        <v>33</v>
      </c>
      <c r="F626" s="8" t="s">
        <v>24</v>
      </c>
      <c r="G626" s="8">
        <v>1</v>
      </c>
      <c r="H626" s="8">
        <v>0</v>
      </c>
      <c r="I626" s="8">
        <v>0</v>
      </c>
      <c r="J626" s="8">
        <v>1</v>
      </c>
      <c r="K626" s="8">
        <v>1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5">
        <v>202110010</v>
      </c>
    </row>
    <row r="627" spans="1:21" hidden="1" x14ac:dyDescent="0.25">
      <c r="A627" s="8" t="s">
        <v>5018</v>
      </c>
      <c r="B627" s="2" t="s">
        <v>1044</v>
      </c>
      <c r="C627" s="2" t="s">
        <v>49</v>
      </c>
      <c r="D627" s="2" t="s">
        <v>38</v>
      </c>
      <c r="E627" s="2" t="s">
        <v>33</v>
      </c>
      <c r="F627" s="8" t="s">
        <v>24</v>
      </c>
      <c r="G627" s="8">
        <v>1</v>
      </c>
      <c r="H627" s="8">
        <v>0</v>
      </c>
      <c r="I627" s="8">
        <v>0</v>
      </c>
      <c r="J627" s="8">
        <v>0</v>
      </c>
      <c r="K627" s="8">
        <v>1</v>
      </c>
      <c r="L627" s="8">
        <v>1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5">
        <v>202110028</v>
      </c>
    </row>
    <row r="628" spans="1:21" hidden="1" x14ac:dyDescent="0.25">
      <c r="A628" s="8" t="s">
        <v>5018</v>
      </c>
      <c r="B628" s="2" t="s">
        <v>1045</v>
      </c>
      <c r="C628" s="2" t="s">
        <v>49</v>
      </c>
      <c r="D628" s="2" t="s">
        <v>38</v>
      </c>
      <c r="E628" s="2" t="s">
        <v>33</v>
      </c>
      <c r="F628" s="8" t="s">
        <v>24</v>
      </c>
      <c r="G628" s="8">
        <v>1</v>
      </c>
      <c r="H628" s="8">
        <v>0</v>
      </c>
      <c r="I628" s="8">
        <v>0</v>
      </c>
      <c r="J628" s="8">
        <v>0</v>
      </c>
      <c r="K628" s="8">
        <v>1</v>
      </c>
      <c r="L628" s="8">
        <v>1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5">
        <v>202110036</v>
      </c>
    </row>
    <row r="629" spans="1:21" hidden="1" x14ac:dyDescent="0.25">
      <c r="A629" s="8" t="s">
        <v>5018</v>
      </c>
      <c r="B629" s="2" t="s">
        <v>1046</v>
      </c>
      <c r="C629" s="2" t="s">
        <v>49</v>
      </c>
      <c r="D629" s="2" t="s">
        <v>38</v>
      </c>
      <c r="E629" s="2" t="s">
        <v>33</v>
      </c>
      <c r="F629" s="8" t="s">
        <v>24</v>
      </c>
      <c r="G629" s="8">
        <v>1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5">
        <v>202110044</v>
      </c>
    </row>
    <row r="630" spans="1:21" hidden="1" x14ac:dyDescent="0.25">
      <c r="A630" s="8" t="s">
        <v>5018</v>
      </c>
      <c r="B630" s="2" t="s">
        <v>1047</v>
      </c>
      <c r="C630" s="2" t="s">
        <v>49</v>
      </c>
      <c r="D630" s="2" t="s">
        <v>38</v>
      </c>
      <c r="E630" s="2" t="s">
        <v>33</v>
      </c>
      <c r="F630" s="8" t="s">
        <v>24</v>
      </c>
      <c r="G630" s="8">
        <v>1</v>
      </c>
      <c r="H630" s="8">
        <v>0</v>
      </c>
      <c r="I630" s="8">
        <v>0</v>
      </c>
      <c r="J630" s="8">
        <v>1</v>
      </c>
      <c r="K630" s="8">
        <v>1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5">
        <v>202110052</v>
      </c>
    </row>
    <row r="631" spans="1:21" hidden="1" x14ac:dyDescent="0.25">
      <c r="A631" s="8" t="s">
        <v>5018</v>
      </c>
      <c r="B631" s="2" t="s">
        <v>1048</v>
      </c>
      <c r="C631" s="2" t="s">
        <v>49</v>
      </c>
      <c r="D631" s="2" t="s">
        <v>38</v>
      </c>
      <c r="E631" s="2" t="s">
        <v>33</v>
      </c>
      <c r="F631" s="8" t="s">
        <v>24</v>
      </c>
      <c r="G631" s="8">
        <v>1</v>
      </c>
      <c r="H631" s="8">
        <v>0</v>
      </c>
      <c r="I631" s="8">
        <v>0</v>
      </c>
      <c r="J631" s="8">
        <v>1</v>
      </c>
      <c r="K631" s="8">
        <v>1</v>
      </c>
      <c r="L631" s="8">
        <v>1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5">
        <v>202110060</v>
      </c>
    </row>
    <row r="632" spans="1:21" hidden="1" x14ac:dyDescent="0.25">
      <c r="A632" s="8" t="s">
        <v>5018</v>
      </c>
      <c r="B632" s="2" t="s">
        <v>1049</v>
      </c>
      <c r="C632" s="2" t="s">
        <v>49</v>
      </c>
      <c r="D632" s="2" t="s">
        <v>38</v>
      </c>
      <c r="E632" s="2" t="s">
        <v>33</v>
      </c>
      <c r="F632" s="8" t="s">
        <v>24</v>
      </c>
      <c r="G632" s="8">
        <v>1</v>
      </c>
      <c r="H632" s="8">
        <v>0</v>
      </c>
      <c r="I632" s="8">
        <v>0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5">
        <v>202110079</v>
      </c>
    </row>
    <row r="633" spans="1:21" hidden="1" x14ac:dyDescent="0.25">
      <c r="A633" s="8" t="s">
        <v>5018</v>
      </c>
      <c r="B633" s="2" t="s">
        <v>1050</v>
      </c>
      <c r="C633" s="2" t="s">
        <v>49</v>
      </c>
      <c r="D633" s="2" t="s">
        <v>38</v>
      </c>
      <c r="E633" s="2" t="s">
        <v>33</v>
      </c>
      <c r="F633" s="8" t="s">
        <v>24</v>
      </c>
      <c r="G633" s="8">
        <v>1</v>
      </c>
      <c r="H633" s="8">
        <v>0</v>
      </c>
      <c r="I633" s="8">
        <v>0</v>
      </c>
      <c r="J633" s="8">
        <v>1</v>
      </c>
      <c r="K633" s="8">
        <v>1</v>
      </c>
      <c r="L633" s="8">
        <v>1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5">
        <v>202110087</v>
      </c>
    </row>
    <row r="634" spans="1:21" hidden="1" x14ac:dyDescent="0.25">
      <c r="A634" s="8" t="s">
        <v>5018</v>
      </c>
      <c r="B634" s="2" t="s">
        <v>1051</v>
      </c>
      <c r="C634" s="2" t="s">
        <v>49</v>
      </c>
      <c r="D634" s="2" t="s">
        <v>38</v>
      </c>
      <c r="E634" s="2" t="s">
        <v>33</v>
      </c>
      <c r="F634" s="8" t="s">
        <v>24</v>
      </c>
      <c r="G634" s="8">
        <v>1</v>
      </c>
      <c r="H634" s="8">
        <v>0</v>
      </c>
      <c r="I634" s="8">
        <v>0</v>
      </c>
      <c r="J634" s="8">
        <v>1</v>
      </c>
      <c r="K634" s="8">
        <v>1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5">
        <v>202110095</v>
      </c>
    </row>
    <row r="635" spans="1:21" hidden="1" x14ac:dyDescent="0.25">
      <c r="A635" s="8" t="s">
        <v>5018</v>
      </c>
      <c r="B635" s="2" t="s">
        <v>1052</v>
      </c>
      <c r="C635" s="2" t="s">
        <v>49</v>
      </c>
      <c r="D635" s="2" t="s">
        <v>38</v>
      </c>
      <c r="E635" s="2" t="s">
        <v>33</v>
      </c>
      <c r="F635" s="8" t="s">
        <v>24</v>
      </c>
      <c r="G635" s="8">
        <v>1</v>
      </c>
      <c r="H635" s="8">
        <v>0</v>
      </c>
      <c r="I635" s="8">
        <v>0</v>
      </c>
      <c r="J635" s="8">
        <v>1</v>
      </c>
      <c r="K635" s="8">
        <v>1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5">
        <v>202110109</v>
      </c>
    </row>
    <row r="636" spans="1:21" hidden="1" x14ac:dyDescent="0.25">
      <c r="A636" s="8" t="s">
        <v>5018</v>
      </c>
      <c r="B636" s="2" t="s">
        <v>1053</v>
      </c>
      <c r="C636" s="2" t="s">
        <v>49</v>
      </c>
      <c r="D636" s="2" t="s">
        <v>38</v>
      </c>
      <c r="E636" s="2" t="s">
        <v>33</v>
      </c>
      <c r="F636" s="8" t="s">
        <v>24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1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5">
        <v>202110117</v>
      </c>
    </row>
    <row r="637" spans="1:21" hidden="1" x14ac:dyDescent="0.25">
      <c r="A637" s="8" t="s">
        <v>5018</v>
      </c>
      <c r="B637" s="2" t="s">
        <v>1054</v>
      </c>
      <c r="C637" s="2" t="s">
        <v>49</v>
      </c>
      <c r="D637" s="2" t="s">
        <v>38</v>
      </c>
      <c r="E637" s="2" t="s">
        <v>33</v>
      </c>
      <c r="F637" s="8" t="s">
        <v>24</v>
      </c>
      <c r="G637" s="8">
        <v>1</v>
      </c>
      <c r="H637" s="8">
        <v>0</v>
      </c>
      <c r="I637" s="8">
        <v>0</v>
      </c>
      <c r="J637" s="8">
        <v>0</v>
      </c>
      <c r="K637" s="8">
        <v>1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5">
        <v>202110125</v>
      </c>
    </row>
    <row r="638" spans="1:21" hidden="1" x14ac:dyDescent="0.25">
      <c r="A638" s="8" t="s">
        <v>5018</v>
      </c>
      <c r="B638" s="2" t="s">
        <v>1055</v>
      </c>
      <c r="C638" s="2" t="s">
        <v>49</v>
      </c>
      <c r="D638" s="2" t="s">
        <v>38</v>
      </c>
      <c r="E638" s="2" t="s">
        <v>33</v>
      </c>
      <c r="F638" s="8" t="s">
        <v>24</v>
      </c>
      <c r="G638" s="8">
        <v>1</v>
      </c>
      <c r="H638" s="8">
        <v>0</v>
      </c>
      <c r="I638" s="8">
        <v>0</v>
      </c>
      <c r="J638" s="8">
        <v>0</v>
      </c>
      <c r="K638" s="8">
        <v>1</v>
      </c>
      <c r="L638" s="8">
        <v>1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5">
        <v>202110133</v>
      </c>
    </row>
    <row r="639" spans="1:21" hidden="1" x14ac:dyDescent="0.25">
      <c r="A639" s="8" t="s">
        <v>5018</v>
      </c>
      <c r="B639" s="2" t="s">
        <v>1056</v>
      </c>
      <c r="C639" s="2" t="s">
        <v>49</v>
      </c>
      <c r="D639" s="2" t="s">
        <v>38</v>
      </c>
      <c r="E639" s="2" t="s">
        <v>33</v>
      </c>
      <c r="F639" s="8" t="s">
        <v>24</v>
      </c>
      <c r="G639" s="8">
        <v>1</v>
      </c>
      <c r="H639" s="8">
        <v>0</v>
      </c>
      <c r="I639" s="8">
        <v>0</v>
      </c>
      <c r="J639" s="8">
        <v>0</v>
      </c>
      <c r="K639" s="8">
        <v>1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5">
        <v>202110141</v>
      </c>
    </row>
    <row r="640" spans="1:21" hidden="1" x14ac:dyDescent="0.25">
      <c r="A640" s="8" t="s">
        <v>5018</v>
      </c>
      <c r="B640" s="2" t="s">
        <v>1057</v>
      </c>
      <c r="C640" s="2" t="s">
        <v>50</v>
      </c>
      <c r="D640" s="2" t="s">
        <v>38</v>
      </c>
      <c r="E640" s="2" t="s">
        <v>33</v>
      </c>
      <c r="F640" s="8" t="s">
        <v>24</v>
      </c>
      <c r="G640" s="8">
        <v>1</v>
      </c>
      <c r="H640" s="8">
        <v>1</v>
      </c>
      <c r="I640" s="8">
        <v>1</v>
      </c>
      <c r="J640" s="8">
        <v>1</v>
      </c>
      <c r="K640" s="8">
        <v>1</v>
      </c>
      <c r="L640" s="8">
        <v>1</v>
      </c>
      <c r="M640" s="8">
        <v>0</v>
      </c>
      <c r="N640" s="8">
        <v>0</v>
      </c>
      <c r="O640" s="8">
        <v>1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5">
        <v>202120015</v>
      </c>
    </row>
    <row r="641" spans="1:21" hidden="1" x14ac:dyDescent="0.25">
      <c r="A641" s="8" t="s">
        <v>5018</v>
      </c>
      <c r="B641" s="2" t="s">
        <v>1058</v>
      </c>
      <c r="C641" s="2" t="s">
        <v>50</v>
      </c>
      <c r="D641" s="2" t="s">
        <v>38</v>
      </c>
      <c r="E641" s="2" t="s">
        <v>33</v>
      </c>
      <c r="F641" s="8" t="s">
        <v>24</v>
      </c>
      <c r="G641" s="8">
        <v>1</v>
      </c>
      <c r="H641" s="8">
        <v>1</v>
      </c>
      <c r="I641" s="8">
        <v>1</v>
      </c>
      <c r="J641" s="8">
        <v>1</v>
      </c>
      <c r="K641" s="8">
        <v>1</v>
      </c>
      <c r="L641" s="8">
        <v>1</v>
      </c>
      <c r="M641" s="8">
        <v>0</v>
      </c>
      <c r="N641" s="8">
        <v>0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5">
        <v>202120023</v>
      </c>
    </row>
    <row r="642" spans="1:21" hidden="1" x14ac:dyDescent="0.25">
      <c r="A642" s="8" t="s">
        <v>5018</v>
      </c>
      <c r="B642" s="2" t="s">
        <v>1059</v>
      </c>
      <c r="C642" s="2" t="s">
        <v>50</v>
      </c>
      <c r="D642" s="2" t="s">
        <v>38</v>
      </c>
      <c r="E642" s="2" t="s">
        <v>33</v>
      </c>
      <c r="F642" s="8" t="s">
        <v>24</v>
      </c>
      <c r="G642" s="8">
        <v>1</v>
      </c>
      <c r="H642" s="8">
        <v>1</v>
      </c>
      <c r="I642" s="8">
        <v>1</v>
      </c>
      <c r="J642" s="8">
        <v>1</v>
      </c>
      <c r="K642" s="8">
        <v>1</v>
      </c>
      <c r="L642" s="8">
        <v>1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5">
        <v>202120031</v>
      </c>
    </row>
    <row r="643" spans="1:21" hidden="1" x14ac:dyDescent="0.25">
      <c r="A643" s="8" t="s">
        <v>5018</v>
      </c>
      <c r="B643" s="2" t="s">
        <v>1060</v>
      </c>
      <c r="C643" s="2" t="s">
        <v>50</v>
      </c>
      <c r="D643" s="2" t="s">
        <v>38</v>
      </c>
      <c r="E643" s="2" t="s">
        <v>33</v>
      </c>
      <c r="F643" s="8" t="s">
        <v>24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0</v>
      </c>
      <c r="N643" s="8">
        <v>0</v>
      </c>
      <c r="O643" s="8">
        <v>1</v>
      </c>
      <c r="P643" s="8">
        <v>1</v>
      </c>
      <c r="Q643" s="8">
        <v>0</v>
      </c>
      <c r="R643" s="8">
        <v>0</v>
      </c>
      <c r="S643" s="8">
        <v>0</v>
      </c>
      <c r="T643" s="8">
        <v>0</v>
      </c>
      <c r="U643" s="5">
        <v>202120040</v>
      </c>
    </row>
    <row r="644" spans="1:21" hidden="1" x14ac:dyDescent="0.25">
      <c r="A644" s="8" t="s">
        <v>5018</v>
      </c>
      <c r="B644" s="2" t="s">
        <v>1061</v>
      </c>
      <c r="C644" s="2" t="s">
        <v>50</v>
      </c>
      <c r="D644" s="2" t="s">
        <v>38</v>
      </c>
      <c r="E644" s="2" t="s">
        <v>33</v>
      </c>
      <c r="F644" s="8" t="s">
        <v>24</v>
      </c>
      <c r="G644" s="8">
        <v>1</v>
      </c>
      <c r="H644" s="8">
        <v>1</v>
      </c>
      <c r="I644" s="8">
        <v>1</v>
      </c>
      <c r="J644" s="8">
        <v>1</v>
      </c>
      <c r="K644" s="8">
        <v>1</v>
      </c>
      <c r="L644" s="8">
        <v>1</v>
      </c>
      <c r="M644" s="8">
        <v>0</v>
      </c>
      <c r="N644" s="8">
        <v>0</v>
      </c>
      <c r="O644" s="8">
        <v>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5">
        <v>202120058</v>
      </c>
    </row>
    <row r="645" spans="1:21" hidden="1" x14ac:dyDescent="0.25">
      <c r="A645" s="8" t="s">
        <v>5018</v>
      </c>
      <c r="B645" s="2" t="s">
        <v>1062</v>
      </c>
      <c r="C645" s="2" t="s">
        <v>50</v>
      </c>
      <c r="D645" s="2" t="s">
        <v>38</v>
      </c>
      <c r="E645" s="2" t="s">
        <v>33</v>
      </c>
      <c r="F645" s="8" t="s">
        <v>24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</v>
      </c>
      <c r="M645" s="8">
        <v>0</v>
      </c>
      <c r="N645" s="8">
        <v>0</v>
      </c>
      <c r="O645" s="8">
        <v>1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5">
        <v>202120066</v>
      </c>
    </row>
    <row r="646" spans="1:21" hidden="1" x14ac:dyDescent="0.25">
      <c r="A646" s="8" t="s">
        <v>5018</v>
      </c>
      <c r="B646" s="2" t="s">
        <v>1063</v>
      </c>
      <c r="C646" s="2" t="s">
        <v>50</v>
      </c>
      <c r="D646" s="2" t="s">
        <v>38</v>
      </c>
      <c r="E646" s="2" t="s">
        <v>33</v>
      </c>
      <c r="F646" s="8" t="s">
        <v>24</v>
      </c>
      <c r="G646" s="8">
        <v>1</v>
      </c>
      <c r="H646" s="8">
        <v>1</v>
      </c>
      <c r="I646" s="8">
        <v>1</v>
      </c>
      <c r="J646" s="8">
        <v>1</v>
      </c>
      <c r="K646" s="8">
        <v>1</v>
      </c>
      <c r="L646" s="8">
        <v>1</v>
      </c>
      <c r="M646" s="8">
        <v>0</v>
      </c>
      <c r="N646" s="8">
        <v>0</v>
      </c>
      <c r="O646" s="8">
        <v>1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5">
        <v>202120074</v>
      </c>
    </row>
    <row r="647" spans="1:21" hidden="1" x14ac:dyDescent="0.25">
      <c r="A647" s="8" t="s">
        <v>5018</v>
      </c>
      <c r="B647" s="2" t="s">
        <v>1064</v>
      </c>
      <c r="C647" s="2" t="s">
        <v>50</v>
      </c>
      <c r="D647" s="2" t="s">
        <v>38</v>
      </c>
      <c r="E647" s="2" t="s">
        <v>33</v>
      </c>
      <c r="F647" s="8" t="s">
        <v>24</v>
      </c>
      <c r="G647" s="8">
        <v>1</v>
      </c>
      <c r="H647" s="8">
        <v>1</v>
      </c>
      <c r="I647" s="8">
        <v>1</v>
      </c>
      <c r="J647" s="8">
        <v>1</v>
      </c>
      <c r="K647" s="8">
        <v>1</v>
      </c>
      <c r="L647" s="8">
        <v>1</v>
      </c>
      <c r="M647" s="8">
        <v>0</v>
      </c>
      <c r="N647" s="8">
        <v>0</v>
      </c>
      <c r="O647" s="8">
        <v>1</v>
      </c>
      <c r="P647" s="8">
        <v>1</v>
      </c>
      <c r="Q647" s="8">
        <v>0</v>
      </c>
      <c r="R647" s="8">
        <v>0</v>
      </c>
      <c r="S647" s="8">
        <v>0</v>
      </c>
      <c r="T647" s="8">
        <v>0</v>
      </c>
      <c r="U647" s="5">
        <v>202120082</v>
      </c>
    </row>
    <row r="648" spans="1:21" hidden="1" x14ac:dyDescent="0.25">
      <c r="A648" s="8" t="s">
        <v>5018</v>
      </c>
      <c r="B648" s="2" t="s">
        <v>1065</v>
      </c>
      <c r="C648" s="2" t="s">
        <v>50</v>
      </c>
      <c r="D648" s="2" t="s">
        <v>38</v>
      </c>
      <c r="E648" s="2" t="s">
        <v>33</v>
      </c>
      <c r="F648" s="8" t="s">
        <v>24</v>
      </c>
      <c r="G648" s="8">
        <v>1</v>
      </c>
      <c r="H648" s="8">
        <v>1</v>
      </c>
      <c r="I648" s="8">
        <v>1</v>
      </c>
      <c r="J648" s="8">
        <v>1</v>
      </c>
      <c r="K648" s="8">
        <v>1</v>
      </c>
      <c r="L648" s="8">
        <v>1</v>
      </c>
      <c r="M648" s="8">
        <v>0</v>
      </c>
      <c r="N648" s="8">
        <v>0</v>
      </c>
      <c r="O648" s="8">
        <v>1</v>
      </c>
      <c r="P648" s="8">
        <v>1</v>
      </c>
      <c r="Q648" s="8">
        <v>0</v>
      </c>
      <c r="R648" s="8">
        <v>0</v>
      </c>
      <c r="S648" s="8">
        <v>0</v>
      </c>
      <c r="T648" s="8">
        <v>0</v>
      </c>
      <c r="U648" s="5">
        <v>202120090</v>
      </c>
    </row>
    <row r="649" spans="1:21" hidden="1" x14ac:dyDescent="0.25">
      <c r="A649" s="8" t="s">
        <v>5018</v>
      </c>
      <c r="B649" s="2" t="s">
        <v>1066</v>
      </c>
      <c r="C649" s="2" t="s">
        <v>50</v>
      </c>
      <c r="D649" s="2" t="s">
        <v>38</v>
      </c>
      <c r="E649" s="2" t="s">
        <v>33</v>
      </c>
      <c r="F649" s="8" t="s">
        <v>24</v>
      </c>
      <c r="G649" s="8">
        <v>1</v>
      </c>
      <c r="H649" s="8">
        <v>1</v>
      </c>
      <c r="I649" s="8">
        <v>1</v>
      </c>
      <c r="J649" s="8">
        <v>1</v>
      </c>
      <c r="K649" s="8">
        <v>1</v>
      </c>
      <c r="L649" s="8">
        <v>1</v>
      </c>
      <c r="M649" s="8">
        <v>0</v>
      </c>
      <c r="N649" s="8">
        <v>0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5">
        <v>202120104</v>
      </c>
    </row>
    <row r="650" spans="1:21" hidden="1" x14ac:dyDescent="0.25">
      <c r="A650" s="8" t="s">
        <v>5018</v>
      </c>
      <c r="B650" s="2" t="s">
        <v>1067</v>
      </c>
      <c r="C650" s="2" t="s">
        <v>52</v>
      </c>
      <c r="D650" s="2" t="s">
        <v>51</v>
      </c>
      <c r="E650" s="2" t="s">
        <v>33</v>
      </c>
      <c r="F650" s="8" t="s">
        <v>24</v>
      </c>
      <c r="G650" s="8">
        <v>1</v>
      </c>
      <c r="H650" s="8">
        <v>0</v>
      </c>
      <c r="I650" s="8">
        <v>0</v>
      </c>
      <c r="J650" s="8">
        <v>0</v>
      </c>
      <c r="K650" s="8">
        <v>1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5">
        <v>203010019</v>
      </c>
    </row>
    <row r="651" spans="1:21" hidden="1" x14ac:dyDescent="0.25">
      <c r="A651" s="8" t="s">
        <v>5018</v>
      </c>
      <c r="B651" s="2" t="s">
        <v>1068</v>
      </c>
      <c r="C651" s="2" t="s">
        <v>52</v>
      </c>
      <c r="D651" s="2" t="s">
        <v>51</v>
      </c>
      <c r="E651" s="2" t="s">
        <v>33</v>
      </c>
      <c r="F651" s="8" t="s">
        <v>24</v>
      </c>
      <c r="G651" s="8">
        <v>1</v>
      </c>
      <c r="H651" s="8">
        <v>1</v>
      </c>
      <c r="I651" s="8">
        <v>1</v>
      </c>
      <c r="J651" s="8">
        <v>0</v>
      </c>
      <c r="K651" s="8">
        <v>1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0</v>
      </c>
      <c r="S651" s="8">
        <v>0</v>
      </c>
      <c r="T651" s="8">
        <v>0</v>
      </c>
      <c r="U651" s="5">
        <v>203010027</v>
      </c>
    </row>
    <row r="652" spans="1:21" hidden="1" x14ac:dyDescent="0.25">
      <c r="A652" s="8" t="s">
        <v>5018</v>
      </c>
      <c r="B652" s="2" t="s">
        <v>1069</v>
      </c>
      <c r="C652" s="2" t="s">
        <v>52</v>
      </c>
      <c r="D652" s="2" t="s">
        <v>51</v>
      </c>
      <c r="E652" s="2" t="s">
        <v>33</v>
      </c>
      <c r="F652" s="8" t="s">
        <v>24</v>
      </c>
      <c r="G652" s="8">
        <v>1</v>
      </c>
      <c r="H652" s="8">
        <v>1</v>
      </c>
      <c r="I652" s="8">
        <v>1</v>
      </c>
      <c r="J652" s="8">
        <v>0</v>
      </c>
      <c r="K652" s="8">
        <v>1</v>
      </c>
      <c r="L652" s="8">
        <v>1</v>
      </c>
      <c r="M652" s="8">
        <v>0</v>
      </c>
      <c r="N652" s="8">
        <v>1</v>
      </c>
      <c r="O652" s="8">
        <v>0</v>
      </c>
      <c r="P652" s="8">
        <v>1</v>
      </c>
      <c r="Q652" s="8">
        <v>0</v>
      </c>
      <c r="R652" s="8">
        <v>0</v>
      </c>
      <c r="S652" s="8">
        <v>0</v>
      </c>
      <c r="T652" s="8">
        <v>0</v>
      </c>
      <c r="U652" s="5">
        <v>203010035</v>
      </c>
    </row>
    <row r="653" spans="1:21" hidden="1" x14ac:dyDescent="0.25">
      <c r="A653" s="8" t="s">
        <v>5018</v>
      </c>
      <c r="B653" s="2" t="s">
        <v>1070</v>
      </c>
      <c r="C653" s="2" t="s">
        <v>52</v>
      </c>
      <c r="D653" s="2" t="s">
        <v>51</v>
      </c>
      <c r="E653" s="2" t="s">
        <v>33</v>
      </c>
      <c r="F653" s="8" t="s">
        <v>24</v>
      </c>
      <c r="G653" s="8">
        <v>1</v>
      </c>
      <c r="H653" s="8">
        <v>0</v>
      </c>
      <c r="I653" s="8">
        <v>0</v>
      </c>
      <c r="J653" s="8">
        <v>0</v>
      </c>
      <c r="K653" s="8">
        <v>1</v>
      </c>
      <c r="L653" s="8">
        <v>1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5">
        <v>203010043</v>
      </c>
    </row>
    <row r="654" spans="1:21" hidden="1" x14ac:dyDescent="0.25">
      <c r="A654" s="8" t="s">
        <v>5018</v>
      </c>
      <c r="B654" s="2" t="s">
        <v>1071</v>
      </c>
      <c r="C654" s="2" t="s">
        <v>52</v>
      </c>
      <c r="D654" s="2" t="s">
        <v>51</v>
      </c>
      <c r="E654" s="2" t="s">
        <v>33</v>
      </c>
      <c r="F654" s="8" t="s">
        <v>24</v>
      </c>
      <c r="G654" s="8">
        <v>1</v>
      </c>
      <c r="H654" s="8">
        <v>0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5">
        <v>203010078</v>
      </c>
    </row>
    <row r="655" spans="1:21" hidden="1" x14ac:dyDescent="0.25">
      <c r="A655" s="8" t="s">
        <v>5018</v>
      </c>
      <c r="B655" s="2" t="s">
        <v>1072</v>
      </c>
      <c r="C655" s="2" t="s">
        <v>52</v>
      </c>
      <c r="D655" s="2" t="s">
        <v>51</v>
      </c>
      <c r="E655" s="2" t="s">
        <v>33</v>
      </c>
      <c r="F655" s="8" t="s">
        <v>24</v>
      </c>
      <c r="G655" s="8">
        <v>1</v>
      </c>
      <c r="H655" s="8">
        <v>0</v>
      </c>
      <c r="I655" s="8">
        <v>0</v>
      </c>
      <c r="J655" s="8">
        <v>0</v>
      </c>
      <c r="K655" s="8">
        <v>1</v>
      </c>
      <c r="L655" s="8">
        <v>1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5">
        <v>203010086</v>
      </c>
    </row>
    <row r="656" spans="1:21" hidden="1" x14ac:dyDescent="0.25">
      <c r="A656" s="8" t="s">
        <v>5018</v>
      </c>
      <c r="B656" s="2" t="s">
        <v>1073</v>
      </c>
      <c r="C656" s="2" t="s">
        <v>53</v>
      </c>
      <c r="D656" s="2" t="s">
        <v>51</v>
      </c>
      <c r="E656" s="2" t="s">
        <v>33</v>
      </c>
      <c r="F656" s="8" t="s">
        <v>24</v>
      </c>
      <c r="G656" s="8">
        <v>1</v>
      </c>
      <c r="H656" s="8">
        <v>0</v>
      </c>
      <c r="I656" s="8">
        <v>0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5">
        <v>203020014</v>
      </c>
    </row>
    <row r="657" spans="1:21" hidden="1" x14ac:dyDescent="0.25">
      <c r="A657" s="8" t="s">
        <v>5018</v>
      </c>
      <c r="B657" s="2" t="s">
        <v>1074</v>
      </c>
      <c r="C657" s="2" t="s">
        <v>53</v>
      </c>
      <c r="D657" s="2" t="s">
        <v>51</v>
      </c>
      <c r="E657" s="2" t="s">
        <v>33</v>
      </c>
      <c r="F657" s="8" t="s">
        <v>24</v>
      </c>
      <c r="G657" s="8">
        <v>1</v>
      </c>
      <c r="H657" s="8">
        <v>1</v>
      </c>
      <c r="I657" s="8">
        <v>0</v>
      </c>
      <c r="J657" s="8">
        <v>0</v>
      </c>
      <c r="K657" s="8">
        <v>1</v>
      </c>
      <c r="L657" s="8">
        <v>1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0</v>
      </c>
      <c r="S657" s="8">
        <v>0</v>
      </c>
      <c r="T657" s="8">
        <v>0</v>
      </c>
      <c r="U657" s="5">
        <v>203020022</v>
      </c>
    </row>
    <row r="658" spans="1:21" hidden="1" x14ac:dyDescent="0.25">
      <c r="A658" s="8" t="s">
        <v>5018</v>
      </c>
      <c r="B658" s="2" t="s">
        <v>1075</v>
      </c>
      <c r="C658" s="2" t="s">
        <v>53</v>
      </c>
      <c r="D658" s="2" t="s">
        <v>51</v>
      </c>
      <c r="E658" s="2" t="s">
        <v>33</v>
      </c>
      <c r="F658" s="8" t="s">
        <v>24</v>
      </c>
      <c r="G658" s="8">
        <v>1</v>
      </c>
      <c r="H658" s="8">
        <v>1</v>
      </c>
      <c r="I658" s="8">
        <v>1</v>
      </c>
      <c r="J658" s="8">
        <v>0</v>
      </c>
      <c r="K658" s="8">
        <v>1</v>
      </c>
      <c r="L658" s="8">
        <v>1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5">
        <v>203020030</v>
      </c>
    </row>
    <row r="659" spans="1:21" hidden="1" x14ac:dyDescent="0.25">
      <c r="A659" s="8" t="s">
        <v>5018</v>
      </c>
      <c r="B659" s="2" t="s">
        <v>1076</v>
      </c>
      <c r="C659" s="2" t="s">
        <v>53</v>
      </c>
      <c r="D659" s="2" t="s">
        <v>51</v>
      </c>
      <c r="E659" s="2" t="s">
        <v>33</v>
      </c>
      <c r="F659" s="8" t="s">
        <v>24</v>
      </c>
      <c r="G659" s="8">
        <v>1</v>
      </c>
      <c r="H659" s="8">
        <v>1</v>
      </c>
      <c r="I659" s="8">
        <v>0</v>
      </c>
      <c r="J659" s="8">
        <v>0</v>
      </c>
      <c r="K659" s="8">
        <v>1</v>
      </c>
      <c r="L659" s="8">
        <v>1</v>
      </c>
      <c r="M659" s="8">
        <v>0</v>
      </c>
      <c r="N659" s="8">
        <v>1</v>
      </c>
      <c r="O659" s="8">
        <v>0</v>
      </c>
      <c r="P659" s="8">
        <v>1</v>
      </c>
      <c r="Q659" s="8">
        <v>0</v>
      </c>
      <c r="R659" s="8">
        <v>0</v>
      </c>
      <c r="S659" s="8">
        <v>0</v>
      </c>
      <c r="T659" s="8">
        <v>0</v>
      </c>
      <c r="U659" s="5">
        <v>203020049</v>
      </c>
    </row>
    <row r="660" spans="1:21" hidden="1" x14ac:dyDescent="0.25">
      <c r="A660" s="8" t="s">
        <v>5018</v>
      </c>
      <c r="B660" s="2" t="s">
        <v>1077</v>
      </c>
      <c r="C660" s="2" t="s">
        <v>53</v>
      </c>
      <c r="D660" s="2" t="s">
        <v>51</v>
      </c>
      <c r="E660" s="2" t="s">
        <v>33</v>
      </c>
      <c r="F660" s="8" t="s">
        <v>24</v>
      </c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5">
        <v>203020057</v>
      </c>
    </row>
    <row r="661" spans="1:21" hidden="1" x14ac:dyDescent="0.25">
      <c r="A661" s="8" t="s">
        <v>5018</v>
      </c>
      <c r="B661" s="2" t="s">
        <v>1078</v>
      </c>
      <c r="C661" s="2" t="s">
        <v>53</v>
      </c>
      <c r="D661" s="2" t="s">
        <v>51</v>
      </c>
      <c r="E661" s="2" t="s">
        <v>33</v>
      </c>
      <c r="F661" s="8" t="s">
        <v>24</v>
      </c>
      <c r="G661" s="8">
        <v>1</v>
      </c>
      <c r="H661" s="8">
        <v>0</v>
      </c>
      <c r="I661" s="8">
        <v>0</v>
      </c>
      <c r="J661" s="8">
        <v>0</v>
      </c>
      <c r="K661" s="8">
        <v>1</v>
      </c>
      <c r="L661" s="8">
        <v>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5">
        <v>203020065</v>
      </c>
    </row>
    <row r="662" spans="1:21" hidden="1" x14ac:dyDescent="0.25">
      <c r="A662" s="8" t="s">
        <v>5018</v>
      </c>
      <c r="B662" s="2" t="s">
        <v>1079</v>
      </c>
      <c r="C662" s="2" t="s">
        <v>53</v>
      </c>
      <c r="D662" s="2" t="s">
        <v>51</v>
      </c>
      <c r="E662" s="2" t="s">
        <v>33</v>
      </c>
      <c r="F662" s="8" t="s">
        <v>24</v>
      </c>
      <c r="G662" s="8">
        <v>1</v>
      </c>
      <c r="H662" s="8">
        <v>0</v>
      </c>
      <c r="I662" s="8">
        <v>0</v>
      </c>
      <c r="J662" s="8">
        <v>0</v>
      </c>
      <c r="K662" s="8">
        <v>1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5">
        <v>203020073</v>
      </c>
    </row>
    <row r="663" spans="1:21" hidden="1" x14ac:dyDescent="0.25">
      <c r="A663" s="8" t="s">
        <v>5018</v>
      </c>
      <c r="B663" s="2" t="s">
        <v>1080</v>
      </c>
      <c r="C663" s="2" t="s">
        <v>53</v>
      </c>
      <c r="D663" s="2" t="s">
        <v>51</v>
      </c>
      <c r="E663" s="2" t="s">
        <v>33</v>
      </c>
      <c r="F663" s="8" t="s">
        <v>24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5">
        <v>203020081</v>
      </c>
    </row>
    <row r="664" spans="1:21" hidden="1" x14ac:dyDescent="0.25">
      <c r="A664" s="8" t="s">
        <v>5018</v>
      </c>
      <c r="B664" s="2" t="s">
        <v>1081</v>
      </c>
      <c r="C664" s="2" t="s">
        <v>55</v>
      </c>
      <c r="D664" s="2" t="s">
        <v>54</v>
      </c>
      <c r="E664" s="2" t="s">
        <v>33</v>
      </c>
      <c r="F664" s="8" t="s">
        <v>24</v>
      </c>
      <c r="G664" s="8">
        <v>1</v>
      </c>
      <c r="H664" s="8">
        <v>1</v>
      </c>
      <c r="I664" s="8">
        <v>1</v>
      </c>
      <c r="J664" s="8">
        <v>1</v>
      </c>
      <c r="K664" s="8">
        <v>1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5">
        <v>204010012</v>
      </c>
    </row>
    <row r="665" spans="1:21" hidden="1" x14ac:dyDescent="0.25">
      <c r="A665" s="8" t="s">
        <v>5018</v>
      </c>
      <c r="B665" s="2" t="s">
        <v>1082</v>
      </c>
      <c r="C665" s="2" t="s">
        <v>55</v>
      </c>
      <c r="D665" s="2" t="s">
        <v>54</v>
      </c>
      <c r="E665" s="2" t="s">
        <v>33</v>
      </c>
      <c r="F665" s="8" t="s">
        <v>24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0</v>
      </c>
      <c r="N665" s="8">
        <v>0</v>
      </c>
      <c r="O665" s="8">
        <v>1</v>
      </c>
      <c r="P665" s="8">
        <v>1</v>
      </c>
      <c r="Q665" s="8">
        <v>0</v>
      </c>
      <c r="R665" s="8">
        <v>0</v>
      </c>
      <c r="S665" s="8">
        <v>0</v>
      </c>
      <c r="T665" s="8">
        <v>0</v>
      </c>
      <c r="U665" s="5">
        <v>204010020</v>
      </c>
    </row>
    <row r="666" spans="1:21" hidden="1" x14ac:dyDescent="0.25">
      <c r="A666" s="8" t="s">
        <v>5018</v>
      </c>
      <c r="B666" s="2" t="s">
        <v>1083</v>
      </c>
      <c r="C666" s="2" t="s">
        <v>55</v>
      </c>
      <c r="D666" s="2" t="s">
        <v>54</v>
      </c>
      <c r="E666" s="2" t="s">
        <v>33</v>
      </c>
      <c r="F666" s="8" t="s">
        <v>24</v>
      </c>
      <c r="G666" s="8">
        <v>1</v>
      </c>
      <c r="H666" s="8">
        <v>1</v>
      </c>
      <c r="I666" s="8">
        <v>1</v>
      </c>
      <c r="J666" s="8">
        <v>1</v>
      </c>
      <c r="K666" s="8">
        <v>1</v>
      </c>
      <c r="L666" s="8">
        <v>1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0</v>
      </c>
      <c r="T666" s="8">
        <v>0</v>
      </c>
      <c r="U666" s="5">
        <v>204010039</v>
      </c>
    </row>
    <row r="667" spans="1:21" hidden="1" x14ac:dyDescent="0.25">
      <c r="A667" s="8" t="s">
        <v>5018</v>
      </c>
      <c r="B667" s="2" t="s">
        <v>1084</v>
      </c>
      <c r="C667" s="2" t="s">
        <v>55</v>
      </c>
      <c r="D667" s="2" t="s">
        <v>54</v>
      </c>
      <c r="E667" s="2" t="s">
        <v>33</v>
      </c>
      <c r="F667" s="8" t="s">
        <v>24</v>
      </c>
      <c r="G667" s="8">
        <v>1</v>
      </c>
      <c r="H667" s="8">
        <v>1</v>
      </c>
      <c r="I667" s="8">
        <v>1</v>
      </c>
      <c r="J667" s="8">
        <v>1</v>
      </c>
      <c r="K667" s="8">
        <v>1</v>
      </c>
      <c r="L667" s="8">
        <v>1</v>
      </c>
      <c r="M667" s="8">
        <v>0</v>
      </c>
      <c r="N667" s="8">
        <v>0</v>
      </c>
      <c r="O667" s="8">
        <v>1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5">
        <v>204010047</v>
      </c>
    </row>
    <row r="668" spans="1:21" hidden="1" x14ac:dyDescent="0.25">
      <c r="A668" s="8" t="s">
        <v>5018</v>
      </c>
      <c r="B668" s="2" t="s">
        <v>1085</v>
      </c>
      <c r="C668" s="2" t="s">
        <v>55</v>
      </c>
      <c r="D668" s="2" t="s">
        <v>54</v>
      </c>
      <c r="E668" s="2" t="s">
        <v>33</v>
      </c>
      <c r="F668" s="8" t="s">
        <v>24</v>
      </c>
      <c r="G668" s="8">
        <v>1</v>
      </c>
      <c r="H668" s="8">
        <v>1</v>
      </c>
      <c r="I668" s="8">
        <v>1</v>
      </c>
      <c r="J668" s="8">
        <v>1</v>
      </c>
      <c r="K668" s="8">
        <v>1</v>
      </c>
      <c r="L668" s="8">
        <v>1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0</v>
      </c>
      <c r="T668" s="8">
        <v>0</v>
      </c>
      <c r="U668" s="5">
        <v>204010055</v>
      </c>
    </row>
    <row r="669" spans="1:21" hidden="1" x14ac:dyDescent="0.25">
      <c r="A669" s="8" t="s">
        <v>5018</v>
      </c>
      <c r="B669" s="2" t="s">
        <v>1086</v>
      </c>
      <c r="C669" s="2" t="s">
        <v>55</v>
      </c>
      <c r="D669" s="2" t="s">
        <v>54</v>
      </c>
      <c r="E669" s="2" t="s">
        <v>33</v>
      </c>
      <c r="F669" s="8" t="s">
        <v>24</v>
      </c>
      <c r="G669" s="8">
        <v>1</v>
      </c>
      <c r="H669" s="8">
        <v>1</v>
      </c>
      <c r="I669" s="8">
        <v>1</v>
      </c>
      <c r="J669" s="8">
        <v>1</v>
      </c>
      <c r="K669" s="8">
        <v>1</v>
      </c>
      <c r="L669" s="8">
        <v>1</v>
      </c>
      <c r="M669" s="8">
        <v>0</v>
      </c>
      <c r="N669" s="8">
        <v>0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5">
        <v>204010063</v>
      </c>
    </row>
    <row r="670" spans="1:21" hidden="1" x14ac:dyDescent="0.25">
      <c r="A670" s="8" t="s">
        <v>5018</v>
      </c>
      <c r="B670" s="2" t="s">
        <v>1087</v>
      </c>
      <c r="C670" s="2" t="s">
        <v>55</v>
      </c>
      <c r="D670" s="2" t="s">
        <v>54</v>
      </c>
      <c r="E670" s="2" t="s">
        <v>33</v>
      </c>
      <c r="F670" s="8" t="s">
        <v>24</v>
      </c>
      <c r="G670" s="8">
        <v>1</v>
      </c>
      <c r="H670" s="8">
        <v>1</v>
      </c>
      <c r="I670" s="8">
        <v>1</v>
      </c>
      <c r="J670" s="8">
        <v>1</v>
      </c>
      <c r="K670" s="8">
        <v>1</v>
      </c>
      <c r="L670" s="8">
        <v>1</v>
      </c>
      <c r="M670" s="8">
        <v>0</v>
      </c>
      <c r="N670" s="8">
        <v>0</v>
      </c>
      <c r="O670" s="8">
        <v>1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5">
        <v>204010071</v>
      </c>
    </row>
    <row r="671" spans="1:21" hidden="1" x14ac:dyDescent="0.25">
      <c r="A671" s="8" t="s">
        <v>5018</v>
      </c>
      <c r="B671" s="2" t="s">
        <v>1088</v>
      </c>
      <c r="C671" s="2" t="s">
        <v>55</v>
      </c>
      <c r="D671" s="2" t="s">
        <v>54</v>
      </c>
      <c r="E671" s="2" t="s">
        <v>33</v>
      </c>
      <c r="F671" s="8" t="s">
        <v>24</v>
      </c>
      <c r="G671" s="8">
        <v>1</v>
      </c>
      <c r="H671" s="8">
        <v>1</v>
      </c>
      <c r="I671" s="8">
        <v>1</v>
      </c>
      <c r="J671" s="8">
        <v>1</v>
      </c>
      <c r="K671" s="8">
        <v>1</v>
      </c>
      <c r="L671" s="8">
        <v>1</v>
      </c>
      <c r="M671" s="8">
        <v>0</v>
      </c>
      <c r="N671" s="8">
        <v>0</v>
      </c>
      <c r="O671" s="8">
        <v>1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5">
        <v>204010080</v>
      </c>
    </row>
    <row r="672" spans="1:21" hidden="1" x14ac:dyDescent="0.25">
      <c r="A672" s="8" t="s">
        <v>5018</v>
      </c>
      <c r="B672" s="2" t="s">
        <v>1089</v>
      </c>
      <c r="C672" s="2" t="s">
        <v>55</v>
      </c>
      <c r="D672" s="2" t="s">
        <v>54</v>
      </c>
      <c r="E672" s="2" t="s">
        <v>33</v>
      </c>
      <c r="F672" s="8" t="s">
        <v>24</v>
      </c>
      <c r="G672" s="8">
        <v>1</v>
      </c>
      <c r="H672" s="8">
        <v>1</v>
      </c>
      <c r="I672" s="8">
        <v>1</v>
      </c>
      <c r="J672" s="8">
        <v>1</v>
      </c>
      <c r="K672" s="8">
        <v>1</v>
      </c>
      <c r="L672" s="8">
        <v>1</v>
      </c>
      <c r="M672" s="8">
        <v>0</v>
      </c>
      <c r="N672" s="8">
        <v>0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5">
        <v>204010098</v>
      </c>
    </row>
    <row r="673" spans="1:21" hidden="1" x14ac:dyDescent="0.25">
      <c r="A673" s="8" t="s">
        <v>5018</v>
      </c>
      <c r="B673" s="2" t="s">
        <v>1090</v>
      </c>
      <c r="C673" s="2" t="s">
        <v>55</v>
      </c>
      <c r="D673" s="2" t="s">
        <v>54</v>
      </c>
      <c r="E673" s="2" t="s">
        <v>33</v>
      </c>
      <c r="F673" s="8" t="s">
        <v>24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0</v>
      </c>
      <c r="N673" s="8">
        <v>0</v>
      </c>
      <c r="O673" s="8">
        <v>1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5">
        <v>204010101</v>
      </c>
    </row>
    <row r="674" spans="1:21" hidden="1" x14ac:dyDescent="0.25">
      <c r="A674" s="8" t="s">
        <v>5018</v>
      </c>
      <c r="B674" s="2" t="s">
        <v>1091</v>
      </c>
      <c r="C674" s="2" t="s">
        <v>55</v>
      </c>
      <c r="D674" s="2" t="s">
        <v>54</v>
      </c>
      <c r="E674" s="2" t="s">
        <v>33</v>
      </c>
      <c r="F674" s="8" t="s">
        <v>24</v>
      </c>
      <c r="G674" s="8">
        <v>1</v>
      </c>
      <c r="H674" s="8">
        <v>1</v>
      </c>
      <c r="I674" s="8">
        <v>1</v>
      </c>
      <c r="J674" s="8">
        <v>1</v>
      </c>
      <c r="K674" s="8">
        <v>1</v>
      </c>
      <c r="L674" s="8">
        <v>1</v>
      </c>
      <c r="M674" s="8">
        <v>0</v>
      </c>
      <c r="N674" s="8">
        <v>0</v>
      </c>
      <c r="O674" s="8">
        <v>1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5">
        <v>204010110</v>
      </c>
    </row>
    <row r="675" spans="1:21" hidden="1" x14ac:dyDescent="0.25">
      <c r="A675" s="8" t="s">
        <v>5018</v>
      </c>
      <c r="B675" s="2" t="s">
        <v>1092</v>
      </c>
      <c r="C675" s="2" t="s">
        <v>55</v>
      </c>
      <c r="D675" s="2" t="s">
        <v>54</v>
      </c>
      <c r="E675" s="2" t="s">
        <v>33</v>
      </c>
      <c r="F675" s="8" t="s">
        <v>24</v>
      </c>
      <c r="G675" s="8">
        <v>1</v>
      </c>
      <c r="H675" s="8">
        <v>1</v>
      </c>
      <c r="I675" s="8">
        <v>1</v>
      </c>
      <c r="J675" s="8">
        <v>1</v>
      </c>
      <c r="K675" s="8">
        <v>1</v>
      </c>
      <c r="L675" s="8">
        <v>1</v>
      </c>
      <c r="M675" s="8">
        <v>0</v>
      </c>
      <c r="N675" s="8">
        <v>0</v>
      </c>
      <c r="O675" s="8">
        <v>1</v>
      </c>
      <c r="P675" s="8">
        <v>1</v>
      </c>
      <c r="Q675" s="8">
        <v>0</v>
      </c>
      <c r="R675" s="8">
        <v>0</v>
      </c>
      <c r="S675" s="8">
        <v>0</v>
      </c>
      <c r="T675" s="8">
        <v>0</v>
      </c>
      <c r="U675" s="5">
        <v>204010128</v>
      </c>
    </row>
    <row r="676" spans="1:21" hidden="1" x14ac:dyDescent="0.25">
      <c r="A676" s="8" t="s">
        <v>5018</v>
      </c>
      <c r="B676" s="2" t="s">
        <v>1093</v>
      </c>
      <c r="C676" s="2" t="s">
        <v>55</v>
      </c>
      <c r="D676" s="2" t="s">
        <v>54</v>
      </c>
      <c r="E676" s="2" t="s">
        <v>33</v>
      </c>
      <c r="F676" s="8" t="s">
        <v>24</v>
      </c>
      <c r="G676" s="8">
        <v>1</v>
      </c>
      <c r="H676" s="8">
        <v>1</v>
      </c>
      <c r="I676" s="8">
        <v>1</v>
      </c>
      <c r="J676" s="8">
        <v>1</v>
      </c>
      <c r="K676" s="8">
        <v>1</v>
      </c>
      <c r="L676" s="8">
        <v>1</v>
      </c>
      <c r="M676" s="8">
        <v>0</v>
      </c>
      <c r="N676" s="8">
        <v>0</v>
      </c>
      <c r="O676" s="8">
        <v>1</v>
      </c>
      <c r="P676" s="8">
        <v>1</v>
      </c>
      <c r="Q676" s="8">
        <v>0</v>
      </c>
      <c r="R676" s="8">
        <v>0</v>
      </c>
      <c r="S676" s="8">
        <v>0</v>
      </c>
      <c r="T676" s="8">
        <v>0</v>
      </c>
      <c r="U676" s="5">
        <v>204010136</v>
      </c>
    </row>
    <row r="677" spans="1:21" hidden="1" x14ac:dyDescent="0.25">
      <c r="A677" s="8" t="s">
        <v>5018</v>
      </c>
      <c r="B677" s="2" t="s">
        <v>1094</v>
      </c>
      <c r="C677" s="2" t="s">
        <v>55</v>
      </c>
      <c r="D677" s="2" t="s">
        <v>54</v>
      </c>
      <c r="E677" s="2" t="s">
        <v>33</v>
      </c>
      <c r="F677" s="8" t="s">
        <v>24</v>
      </c>
      <c r="G677" s="8">
        <v>1</v>
      </c>
      <c r="H677" s="8">
        <v>1</v>
      </c>
      <c r="I677" s="8">
        <v>1</v>
      </c>
      <c r="J677" s="8">
        <v>1</v>
      </c>
      <c r="K677" s="8">
        <v>1</v>
      </c>
      <c r="L677" s="8">
        <v>1</v>
      </c>
      <c r="M677" s="8">
        <v>0</v>
      </c>
      <c r="N677" s="8">
        <v>0</v>
      </c>
      <c r="O677" s="8">
        <v>1</v>
      </c>
      <c r="P677" s="8">
        <v>1</v>
      </c>
      <c r="Q677" s="8">
        <v>0</v>
      </c>
      <c r="R677" s="8">
        <v>0</v>
      </c>
      <c r="S677" s="8">
        <v>0</v>
      </c>
      <c r="T677" s="8">
        <v>0</v>
      </c>
      <c r="U677" s="5">
        <v>204010144</v>
      </c>
    </row>
    <row r="678" spans="1:21" hidden="1" x14ac:dyDescent="0.25">
      <c r="A678" s="8" t="s">
        <v>5018</v>
      </c>
      <c r="B678" s="2" t="s">
        <v>1095</v>
      </c>
      <c r="C678" s="2" t="s">
        <v>55</v>
      </c>
      <c r="D678" s="2" t="s">
        <v>54</v>
      </c>
      <c r="E678" s="2" t="s">
        <v>33</v>
      </c>
      <c r="F678" s="8" t="s">
        <v>24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0</v>
      </c>
      <c r="N678" s="8">
        <v>0</v>
      </c>
      <c r="O678" s="8">
        <v>1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5">
        <v>204010152</v>
      </c>
    </row>
    <row r="679" spans="1:21" hidden="1" x14ac:dyDescent="0.25">
      <c r="A679" s="8" t="s">
        <v>5018</v>
      </c>
      <c r="B679" s="2" t="s">
        <v>1096</v>
      </c>
      <c r="C679" s="2" t="s">
        <v>55</v>
      </c>
      <c r="D679" s="2" t="s">
        <v>54</v>
      </c>
      <c r="E679" s="2" t="s">
        <v>33</v>
      </c>
      <c r="F679" s="8" t="s">
        <v>24</v>
      </c>
      <c r="G679" s="8">
        <v>1</v>
      </c>
      <c r="H679" s="8">
        <v>1</v>
      </c>
      <c r="I679" s="8">
        <v>1</v>
      </c>
      <c r="J679" s="8">
        <v>1</v>
      </c>
      <c r="K679" s="8">
        <v>1</v>
      </c>
      <c r="L679" s="8">
        <v>1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0</v>
      </c>
      <c r="T679" s="8">
        <v>0</v>
      </c>
      <c r="U679" s="5">
        <v>204010160</v>
      </c>
    </row>
    <row r="680" spans="1:21" hidden="1" x14ac:dyDescent="0.25">
      <c r="A680" s="8" t="s">
        <v>5018</v>
      </c>
      <c r="B680" s="2" t="s">
        <v>1097</v>
      </c>
      <c r="C680" s="2" t="s">
        <v>55</v>
      </c>
      <c r="D680" s="2" t="s">
        <v>54</v>
      </c>
      <c r="E680" s="2" t="s">
        <v>33</v>
      </c>
      <c r="F680" s="8" t="s">
        <v>24</v>
      </c>
      <c r="G680" s="8">
        <v>1</v>
      </c>
      <c r="H680" s="8">
        <v>1</v>
      </c>
      <c r="I680" s="8">
        <v>1</v>
      </c>
      <c r="J680" s="8">
        <v>1</v>
      </c>
      <c r="K680" s="8">
        <v>1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5">
        <v>204010179</v>
      </c>
    </row>
    <row r="681" spans="1:21" hidden="1" x14ac:dyDescent="0.25">
      <c r="A681" s="8" t="s">
        <v>5018</v>
      </c>
      <c r="B681" s="2" t="s">
        <v>1098</v>
      </c>
      <c r="C681" s="2" t="s">
        <v>55</v>
      </c>
      <c r="D681" s="2" t="s">
        <v>54</v>
      </c>
      <c r="E681" s="2" t="s">
        <v>33</v>
      </c>
      <c r="F681" s="8" t="s">
        <v>24</v>
      </c>
      <c r="G681" s="8">
        <v>1</v>
      </c>
      <c r="H681" s="8">
        <v>1</v>
      </c>
      <c r="I681" s="8">
        <v>1</v>
      </c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5">
        <v>204010187</v>
      </c>
    </row>
    <row r="682" spans="1:21" hidden="1" x14ac:dyDescent="0.25">
      <c r="A682" s="8" t="s">
        <v>5018</v>
      </c>
      <c r="B682" s="2" t="s">
        <v>1099</v>
      </c>
      <c r="C682" s="2" t="s">
        <v>55</v>
      </c>
      <c r="D682" s="2" t="s">
        <v>54</v>
      </c>
      <c r="E682" s="2" t="s">
        <v>33</v>
      </c>
      <c r="F682" s="8" t="s">
        <v>24</v>
      </c>
      <c r="G682" s="8">
        <v>1</v>
      </c>
      <c r="H682" s="8">
        <v>1</v>
      </c>
      <c r="I682" s="8">
        <v>1</v>
      </c>
      <c r="J682" s="8">
        <v>1</v>
      </c>
      <c r="K682" s="8">
        <v>1</v>
      </c>
      <c r="L682" s="8">
        <v>1</v>
      </c>
      <c r="M682" s="8">
        <v>0</v>
      </c>
      <c r="N682" s="8">
        <v>0</v>
      </c>
      <c r="O682" s="8">
        <v>1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5">
        <v>204010195</v>
      </c>
    </row>
    <row r="683" spans="1:21" hidden="1" x14ac:dyDescent="0.25">
      <c r="A683" s="8" t="s">
        <v>5018</v>
      </c>
      <c r="B683" s="2" t="s">
        <v>1100</v>
      </c>
      <c r="C683" s="2" t="s">
        <v>55</v>
      </c>
      <c r="D683" s="2" t="s">
        <v>54</v>
      </c>
      <c r="E683" s="2" t="s">
        <v>33</v>
      </c>
      <c r="F683" s="8" t="s">
        <v>24</v>
      </c>
      <c r="G683" s="8">
        <v>1</v>
      </c>
      <c r="H683" s="8">
        <v>1</v>
      </c>
      <c r="I683" s="8">
        <v>1</v>
      </c>
      <c r="J683" s="8">
        <v>1</v>
      </c>
      <c r="K683" s="8">
        <v>1</v>
      </c>
      <c r="L683" s="8">
        <v>1</v>
      </c>
      <c r="M683" s="8">
        <v>0</v>
      </c>
      <c r="N683" s="8">
        <v>0</v>
      </c>
      <c r="O683" s="8">
        <v>1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5">
        <v>204010209</v>
      </c>
    </row>
    <row r="684" spans="1:21" hidden="1" x14ac:dyDescent="0.25">
      <c r="A684" s="8" t="s">
        <v>5018</v>
      </c>
      <c r="B684" s="2" t="s">
        <v>1101</v>
      </c>
      <c r="C684" s="2" t="s">
        <v>56</v>
      </c>
      <c r="D684" s="2" t="s">
        <v>54</v>
      </c>
      <c r="E684" s="2" t="s">
        <v>33</v>
      </c>
      <c r="F684" s="8" t="s">
        <v>36</v>
      </c>
      <c r="G684" s="8">
        <v>1</v>
      </c>
      <c r="H684" s="8">
        <v>1</v>
      </c>
      <c r="I684" s="8">
        <v>1</v>
      </c>
      <c r="J684" s="8">
        <v>0</v>
      </c>
      <c r="K684" s="8">
        <v>1</v>
      </c>
      <c r="L684" s="8">
        <v>1</v>
      </c>
      <c r="M684" s="8">
        <v>0</v>
      </c>
      <c r="N684" s="8">
        <v>1</v>
      </c>
      <c r="O684" s="8">
        <v>0</v>
      </c>
      <c r="P684" s="8">
        <v>1</v>
      </c>
      <c r="Q684" s="8">
        <v>0</v>
      </c>
      <c r="R684" s="8">
        <v>0</v>
      </c>
      <c r="S684" s="8">
        <v>0</v>
      </c>
      <c r="T684" s="8">
        <v>0</v>
      </c>
      <c r="U684" s="5">
        <v>204020018</v>
      </c>
    </row>
    <row r="685" spans="1:21" hidden="1" x14ac:dyDescent="0.25">
      <c r="A685" s="8" t="s">
        <v>5018</v>
      </c>
      <c r="B685" s="2" t="s">
        <v>1102</v>
      </c>
      <c r="C685" s="2" t="s">
        <v>56</v>
      </c>
      <c r="D685" s="2" t="s">
        <v>54</v>
      </c>
      <c r="E685" s="2" t="s">
        <v>33</v>
      </c>
      <c r="F685" s="8" t="s">
        <v>24</v>
      </c>
      <c r="G685" s="8">
        <v>1</v>
      </c>
      <c r="H685" s="8">
        <v>1</v>
      </c>
      <c r="I685" s="8">
        <v>1</v>
      </c>
      <c r="J685" s="8">
        <v>1</v>
      </c>
      <c r="K685" s="8">
        <v>1</v>
      </c>
      <c r="L685" s="8">
        <v>1</v>
      </c>
      <c r="M685" s="8">
        <v>0</v>
      </c>
      <c r="N685" s="8">
        <v>0</v>
      </c>
      <c r="O685" s="8">
        <v>1</v>
      </c>
      <c r="P685" s="8">
        <v>1</v>
      </c>
      <c r="Q685" s="8">
        <v>0</v>
      </c>
      <c r="R685" s="8">
        <v>0</v>
      </c>
      <c r="S685" s="8">
        <v>0</v>
      </c>
      <c r="T685" s="8">
        <v>0</v>
      </c>
      <c r="U685" s="5">
        <v>204020026</v>
      </c>
    </row>
    <row r="686" spans="1:21" hidden="1" x14ac:dyDescent="0.25">
      <c r="A686" s="8" t="s">
        <v>5018</v>
      </c>
      <c r="B686" s="2" t="s">
        <v>1103</v>
      </c>
      <c r="C686" s="2" t="s">
        <v>56</v>
      </c>
      <c r="D686" s="2" t="s">
        <v>54</v>
      </c>
      <c r="E686" s="2" t="s">
        <v>33</v>
      </c>
      <c r="F686" s="8" t="s">
        <v>24</v>
      </c>
      <c r="G686" s="8">
        <v>1</v>
      </c>
      <c r="H686" s="8">
        <v>1</v>
      </c>
      <c r="I686" s="8">
        <v>1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5">
        <v>204020034</v>
      </c>
    </row>
    <row r="687" spans="1:21" hidden="1" x14ac:dyDescent="0.25">
      <c r="A687" s="8" t="s">
        <v>5018</v>
      </c>
      <c r="B687" s="2" t="s">
        <v>1104</v>
      </c>
      <c r="C687" s="2" t="s">
        <v>56</v>
      </c>
      <c r="D687" s="2" t="s">
        <v>54</v>
      </c>
      <c r="E687" s="2" t="s">
        <v>33</v>
      </c>
      <c r="F687" s="8" t="s">
        <v>24</v>
      </c>
      <c r="G687" s="8">
        <v>1</v>
      </c>
      <c r="H687" s="8">
        <v>1</v>
      </c>
      <c r="I687" s="8">
        <v>1</v>
      </c>
      <c r="J687" s="8">
        <v>1</v>
      </c>
      <c r="K687" s="8">
        <v>1</v>
      </c>
      <c r="L687" s="8">
        <v>1</v>
      </c>
      <c r="M687" s="8">
        <v>0</v>
      </c>
      <c r="N687" s="8">
        <v>0</v>
      </c>
      <c r="O687" s="8">
        <v>1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5">
        <v>204020042</v>
      </c>
    </row>
    <row r="688" spans="1:21" hidden="1" x14ac:dyDescent="0.25">
      <c r="A688" s="8" t="s">
        <v>5018</v>
      </c>
      <c r="B688" s="2" t="s">
        <v>1105</v>
      </c>
      <c r="C688" s="2" t="s">
        <v>56</v>
      </c>
      <c r="D688" s="2" t="s">
        <v>54</v>
      </c>
      <c r="E688" s="2" t="s">
        <v>33</v>
      </c>
      <c r="F688" s="8" t="s">
        <v>24</v>
      </c>
      <c r="G688" s="8">
        <v>1</v>
      </c>
      <c r="H688" s="8">
        <v>1</v>
      </c>
      <c r="I688" s="8">
        <v>1</v>
      </c>
      <c r="J688" s="8">
        <v>1</v>
      </c>
      <c r="K688" s="8">
        <v>1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5">
        <v>204020050</v>
      </c>
    </row>
    <row r="689" spans="1:21" hidden="1" x14ac:dyDescent="0.25">
      <c r="A689" s="8" t="s">
        <v>5018</v>
      </c>
      <c r="B689" s="2" t="s">
        <v>1106</v>
      </c>
      <c r="C689" s="2" t="s">
        <v>56</v>
      </c>
      <c r="D689" s="2" t="s">
        <v>54</v>
      </c>
      <c r="E689" s="2" t="s">
        <v>33</v>
      </c>
      <c r="F689" s="8" t="s">
        <v>24</v>
      </c>
      <c r="G689" s="8">
        <v>1</v>
      </c>
      <c r="H689" s="8">
        <v>1</v>
      </c>
      <c r="I689" s="8">
        <v>1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5">
        <v>204020069</v>
      </c>
    </row>
    <row r="690" spans="1:21" hidden="1" x14ac:dyDescent="0.25">
      <c r="A690" s="8" t="s">
        <v>5018</v>
      </c>
      <c r="B690" s="2" t="s">
        <v>1107</v>
      </c>
      <c r="C690" s="2" t="s">
        <v>56</v>
      </c>
      <c r="D690" s="2" t="s">
        <v>54</v>
      </c>
      <c r="E690" s="2" t="s">
        <v>33</v>
      </c>
      <c r="F690" s="8" t="s">
        <v>24</v>
      </c>
      <c r="G690" s="8">
        <v>1</v>
      </c>
      <c r="H690" s="8">
        <v>1</v>
      </c>
      <c r="I690" s="8">
        <v>1</v>
      </c>
      <c r="J690" s="8">
        <v>1</v>
      </c>
      <c r="K690" s="8">
        <v>1</v>
      </c>
      <c r="L690" s="8">
        <v>1</v>
      </c>
      <c r="M690" s="8">
        <v>0</v>
      </c>
      <c r="N690" s="8">
        <v>0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5">
        <v>204020077</v>
      </c>
    </row>
    <row r="691" spans="1:21" hidden="1" x14ac:dyDescent="0.25">
      <c r="A691" s="8" t="s">
        <v>5018</v>
      </c>
      <c r="B691" s="2" t="s">
        <v>1108</v>
      </c>
      <c r="C691" s="2" t="s">
        <v>56</v>
      </c>
      <c r="D691" s="2" t="s">
        <v>54</v>
      </c>
      <c r="E691" s="2" t="s">
        <v>33</v>
      </c>
      <c r="F691" s="8" t="s">
        <v>24</v>
      </c>
      <c r="G691" s="8">
        <v>1</v>
      </c>
      <c r="H691" s="8">
        <v>1</v>
      </c>
      <c r="I691" s="8">
        <v>1</v>
      </c>
      <c r="J691" s="8">
        <v>1</v>
      </c>
      <c r="K691" s="8">
        <v>1</v>
      </c>
      <c r="L691" s="8">
        <v>1</v>
      </c>
      <c r="M691" s="8">
        <v>0</v>
      </c>
      <c r="N691" s="8">
        <v>0</v>
      </c>
      <c r="O691" s="8">
        <v>1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5">
        <v>204020085</v>
      </c>
    </row>
    <row r="692" spans="1:21" hidden="1" x14ac:dyDescent="0.25">
      <c r="A692" s="8" t="s">
        <v>5018</v>
      </c>
      <c r="B692" s="2" t="s">
        <v>1109</v>
      </c>
      <c r="C692" s="2" t="s">
        <v>56</v>
      </c>
      <c r="D692" s="2" t="s">
        <v>54</v>
      </c>
      <c r="E692" s="2" t="s">
        <v>33</v>
      </c>
      <c r="F692" s="8" t="s">
        <v>24</v>
      </c>
      <c r="G692" s="8">
        <v>1</v>
      </c>
      <c r="H692" s="8">
        <v>1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0</v>
      </c>
      <c r="O692" s="8">
        <v>1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5">
        <v>204020093</v>
      </c>
    </row>
    <row r="693" spans="1:21" hidden="1" x14ac:dyDescent="0.25">
      <c r="A693" s="8" t="s">
        <v>5018</v>
      </c>
      <c r="B693" s="2" t="s">
        <v>1110</v>
      </c>
      <c r="C693" s="2" t="s">
        <v>56</v>
      </c>
      <c r="D693" s="2" t="s">
        <v>54</v>
      </c>
      <c r="E693" s="2" t="s">
        <v>33</v>
      </c>
      <c r="F693" s="8" t="s">
        <v>24</v>
      </c>
      <c r="G693" s="8">
        <v>1</v>
      </c>
      <c r="H693" s="8">
        <v>1</v>
      </c>
      <c r="I693" s="8">
        <v>1</v>
      </c>
      <c r="J693" s="8">
        <v>1</v>
      </c>
      <c r="K693" s="8">
        <v>1</v>
      </c>
      <c r="L693" s="8">
        <v>1</v>
      </c>
      <c r="M693" s="8">
        <v>0</v>
      </c>
      <c r="N693" s="8">
        <v>0</v>
      </c>
      <c r="O693" s="8">
        <v>1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5">
        <v>204020107</v>
      </c>
    </row>
    <row r="694" spans="1:21" hidden="1" x14ac:dyDescent="0.25">
      <c r="A694" s="8" t="s">
        <v>5018</v>
      </c>
      <c r="B694" s="2" t="s">
        <v>1111</v>
      </c>
      <c r="C694" s="2" t="s">
        <v>56</v>
      </c>
      <c r="D694" s="2" t="s">
        <v>54</v>
      </c>
      <c r="E694" s="2" t="s">
        <v>33</v>
      </c>
      <c r="F694" s="8" t="s">
        <v>24</v>
      </c>
      <c r="G694" s="8">
        <v>1</v>
      </c>
      <c r="H694" s="8">
        <v>1</v>
      </c>
      <c r="I694" s="8">
        <v>1</v>
      </c>
      <c r="J694" s="8">
        <v>1</v>
      </c>
      <c r="K694" s="8">
        <v>1</v>
      </c>
      <c r="L694" s="8">
        <v>1</v>
      </c>
      <c r="M694" s="8">
        <v>0</v>
      </c>
      <c r="N694" s="8">
        <v>0</v>
      </c>
      <c r="O694" s="8">
        <v>1</v>
      </c>
      <c r="P694" s="8">
        <v>1</v>
      </c>
      <c r="Q694" s="8">
        <v>0</v>
      </c>
      <c r="R694" s="8">
        <v>0</v>
      </c>
      <c r="S694" s="8">
        <v>0</v>
      </c>
      <c r="T694" s="8">
        <v>0</v>
      </c>
      <c r="U694" s="5">
        <v>204020115</v>
      </c>
    </row>
    <row r="695" spans="1:21" hidden="1" x14ac:dyDescent="0.25">
      <c r="A695" s="8" t="s">
        <v>5018</v>
      </c>
      <c r="B695" s="2" t="s">
        <v>1112</v>
      </c>
      <c r="C695" s="2" t="s">
        <v>56</v>
      </c>
      <c r="D695" s="2" t="s">
        <v>54</v>
      </c>
      <c r="E695" s="2" t="s">
        <v>33</v>
      </c>
      <c r="F695" s="8" t="s">
        <v>24</v>
      </c>
      <c r="G695" s="8">
        <v>1</v>
      </c>
      <c r="H695" s="8">
        <v>1</v>
      </c>
      <c r="I695" s="8">
        <v>1</v>
      </c>
      <c r="J695" s="8">
        <v>1</v>
      </c>
      <c r="K695" s="8">
        <v>1</v>
      </c>
      <c r="L695" s="8">
        <v>1</v>
      </c>
      <c r="M695" s="8">
        <v>0</v>
      </c>
      <c r="N695" s="8">
        <v>0</v>
      </c>
      <c r="O695" s="8">
        <v>1</v>
      </c>
      <c r="P695" s="8">
        <v>1</v>
      </c>
      <c r="Q695" s="8">
        <v>0</v>
      </c>
      <c r="R695" s="8">
        <v>0</v>
      </c>
      <c r="S695" s="8">
        <v>0</v>
      </c>
      <c r="T695" s="8">
        <v>0</v>
      </c>
      <c r="U695" s="5">
        <v>204020123</v>
      </c>
    </row>
    <row r="696" spans="1:21" hidden="1" x14ac:dyDescent="0.25">
      <c r="A696" s="8" t="s">
        <v>5018</v>
      </c>
      <c r="B696" s="2" t="s">
        <v>1113</v>
      </c>
      <c r="C696" s="2" t="s">
        <v>56</v>
      </c>
      <c r="D696" s="2" t="s">
        <v>54</v>
      </c>
      <c r="E696" s="2" t="s">
        <v>33</v>
      </c>
      <c r="F696" s="8" t="s">
        <v>24</v>
      </c>
      <c r="G696" s="8">
        <v>1</v>
      </c>
      <c r="H696" s="8">
        <v>1</v>
      </c>
      <c r="I696" s="8">
        <v>1</v>
      </c>
      <c r="J696" s="8">
        <v>1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0</v>
      </c>
      <c r="T696" s="8">
        <v>0</v>
      </c>
      <c r="U696" s="5">
        <v>204020131</v>
      </c>
    </row>
    <row r="697" spans="1:21" hidden="1" x14ac:dyDescent="0.25">
      <c r="A697" s="8" t="s">
        <v>5018</v>
      </c>
      <c r="B697" s="2" t="s">
        <v>1114</v>
      </c>
      <c r="C697" s="2" t="s">
        <v>57</v>
      </c>
      <c r="D697" s="2" t="s">
        <v>54</v>
      </c>
      <c r="E697" s="2" t="s">
        <v>33</v>
      </c>
      <c r="F697" s="8" t="s">
        <v>24</v>
      </c>
      <c r="G697" s="8">
        <v>1</v>
      </c>
      <c r="H697" s="8">
        <v>1</v>
      </c>
      <c r="I697" s="8">
        <v>1</v>
      </c>
      <c r="J697" s="8">
        <v>0</v>
      </c>
      <c r="K697" s="8">
        <v>1</v>
      </c>
      <c r="L697" s="8">
        <v>1</v>
      </c>
      <c r="M697" s="8">
        <v>0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5">
        <v>204030013</v>
      </c>
    </row>
    <row r="698" spans="1:21" hidden="1" x14ac:dyDescent="0.25">
      <c r="A698" s="8" t="s">
        <v>5018</v>
      </c>
      <c r="B698" s="2" t="s">
        <v>1115</v>
      </c>
      <c r="C698" s="2" t="s">
        <v>57</v>
      </c>
      <c r="D698" s="2" t="s">
        <v>54</v>
      </c>
      <c r="E698" s="2" t="s">
        <v>33</v>
      </c>
      <c r="F698" s="8" t="s">
        <v>24</v>
      </c>
      <c r="G698" s="8">
        <v>1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0</v>
      </c>
      <c r="N698" s="8">
        <v>0</v>
      </c>
      <c r="O698" s="8">
        <v>1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5">
        <v>204030021</v>
      </c>
    </row>
    <row r="699" spans="1:21" hidden="1" x14ac:dyDescent="0.25">
      <c r="A699" s="8" t="s">
        <v>5018</v>
      </c>
      <c r="B699" s="2" t="s">
        <v>1116</v>
      </c>
      <c r="C699" s="2" t="s">
        <v>57</v>
      </c>
      <c r="D699" s="2" t="s">
        <v>54</v>
      </c>
      <c r="E699" s="2" t="s">
        <v>33</v>
      </c>
      <c r="F699" s="8" t="s">
        <v>24</v>
      </c>
      <c r="G699" s="8">
        <v>1</v>
      </c>
      <c r="H699" s="8">
        <v>0</v>
      </c>
      <c r="I699" s="8">
        <v>0</v>
      </c>
      <c r="J699" s="8">
        <v>0</v>
      </c>
      <c r="K699" s="8">
        <v>1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5">
        <v>204030030</v>
      </c>
    </row>
    <row r="700" spans="1:21" hidden="1" x14ac:dyDescent="0.25">
      <c r="A700" s="8" t="s">
        <v>5018</v>
      </c>
      <c r="B700" s="2" t="s">
        <v>1117</v>
      </c>
      <c r="C700" s="2" t="s">
        <v>57</v>
      </c>
      <c r="D700" s="2" t="s">
        <v>54</v>
      </c>
      <c r="E700" s="2" t="s">
        <v>33</v>
      </c>
      <c r="F700" s="8" t="s">
        <v>24</v>
      </c>
      <c r="G700" s="8">
        <v>1</v>
      </c>
      <c r="H700" s="8">
        <v>1</v>
      </c>
      <c r="I700" s="8">
        <v>1</v>
      </c>
      <c r="J700" s="8">
        <v>0</v>
      </c>
      <c r="K700" s="8">
        <v>1</v>
      </c>
      <c r="L700" s="8">
        <v>1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5">
        <v>204030048</v>
      </c>
    </row>
    <row r="701" spans="1:21" hidden="1" x14ac:dyDescent="0.25">
      <c r="A701" s="8" t="s">
        <v>5018</v>
      </c>
      <c r="B701" s="2" t="s">
        <v>1118</v>
      </c>
      <c r="C701" s="2" t="s">
        <v>57</v>
      </c>
      <c r="D701" s="2" t="s">
        <v>54</v>
      </c>
      <c r="E701" s="2" t="s">
        <v>33</v>
      </c>
      <c r="F701" s="8" t="s">
        <v>24</v>
      </c>
      <c r="G701" s="8">
        <v>1</v>
      </c>
      <c r="H701" s="8">
        <v>1</v>
      </c>
      <c r="I701" s="8">
        <v>1</v>
      </c>
      <c r="J701" s="8">
        <v>1</v>
      </c>
      <c r="K701" s="8">
        <v>1</v>
      </c>
      <c r="L701" s="8">
        <v>1</v>
      </c>
      <c r="M701" s="8">
        <v>0</v>
      </c>
      <c r="N701" s="8">
        <v>0</v>
      </c>
      <c r="O701" s="8">
        <v>1</v>
      </c>
      <c r="P701" s="8">
        <v>1</v>
      </c>
      <c r="Q701" s="8">
        <v>0</v>
      </c>
      <c r="R701" s="8">
        <v>0</v>
      </c>
      <c r="S701" s="8">
        <v>0</v>
      </c>
      <c r="T701" s="8">
        <v>0</v>
      </c>
      <c r="U701" s="5">
        <v>204030056</v>
      </c>
    </row>
    <row r="702" spans="1:21" hidden="1" x14ac:dyDescent="0.25">
      <c r="A702" s="8" t="s">
        <v>5018</v>
      </c>
      <c r="B702" s="2" t="s">
        <v>1119</v>
      </c>
      <c r="C702" s="2" t="s">
        <v>57</v>
      </c>
      <c r="D702" s="2" t="s">
        <v>54</v>
      </c>
      <c r="E702" s="2" t="s">
        <v>33</v>
      </c>
      <c r="F702" s="8" t="s">
        <v>24</v>
      </c>
      <c r="G702" s="8">
        <v>1</v>
      </c>
      <c r="H702" s="8">
        <v>1</v>
      </c>
      <c r="I702" s="8">
        <v>1</v>
      </c>
      <c r="J702" s="8">
        <v>1</v>
      </c>
      <c r="K702" s="8">
        <v>1</v>
      </c>
      <c r="L702" s="8">
        <v>1</v>
      </c>
      <c r="M702" s="8">
        <v>0</v>
      </c>
      <c r="N702" s="8">
        <v>0</v>
      </c>
      <c r="O702" s="8">
        <v>1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5">
        <v>204030064</v>
      </c>
    </row>
    <row r="703" spans="1:21" hidden="1" x14ac:dyDescent="0.25">
      <c r="A703" s="8" t="s">
        <v>5018</v>
      </c>
      <c r="B703" s="2" t="s">
        <v>1120</v>
      </c>
      <c r="C703" s="2" t="s">
        <v>57</v>
      </c>
      <c r="D703" s="2" t="s">
        <v>54</v>
      </c>
      <c r="E703" s="2" t="s">
        <v>33</v>
      </c>
      <c r="F703" s="8" t="s">
        <v>24</v>
      </c>
      <c r="G703" s="8">
        <v>1</v>
      </c>
      <c r="H703" s="8">
        <v>1</v>
      </c>
      <c r="I703" s="8">
        <v>1</v>
      </c>
      <c r="J703" s="8">
        <v>1</v>
      </c>
      <c r="K703" s="8">
        <v>1</v>
      </c>
      <c r="L703" s="8">
        <v>1</v>
      </c>
      <c r="M703" s="8">
        <v>0</v>
      </c>
      <c r="N703" s="8">
        <v>0</v>
      </c>
      <c r="O703" s="8">
        <v>1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5">
        <v>204030072</v>
      </c>
    </row>
    <row r="704" spans="1:21" hidden="1" x14ac:dyDescent="0.25">
      <c r="A704" s="8" t="s">
        <v>5018</v>
      </c>
      <c r="B704" s="2" t="s">
        <v>1121</v>
      </c>
      <c r="C704" s="2" t="s">
        <v>57</v>
      </c>
      <c r="D704" s="2" t="s">
        <v>54</v>
      </c>
      <c r="E704" s="2" t="s">
        <v>33</v>
      </c>
      <c r="F704" s="8" t="s">
        <v>24</v>
      </c>
      <c r="G704" s="8">
        <v>1</v>
      </c>
      <c r="H704" s="8">
        <v>1</v>
      </c>
      <c r="I704" s="8">
        <v>1</v>
      </c>
      <c r="J704" s="8">
        <v>1</v>
      </c>
      <c r="K704" s="8">
        <v>1</v>
      </c>
      <c r="L704" s="8">
        <v>1</v>
      </c>
      <c r="M704" s="8">
        <v>0</v>
      </c>
      <c r="N704" s="8">
        <v>0</v>
      </c>
      <c r="O704" s="8">
        <v>1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5">
        <v>204030080</v>
      </c>
    </row>
    <row r="705" spans="1:21" hidden="1" x14ac:dyDescent="0.25">
      <c r="A705" s="8" t="s">
        <v>5018</v>
      </c>
      <c r="B705" s="2" t="s">
        <v>1122</v>
      </c>
      <c r="C705" s="2" t="s">
        <v>57</v>
      </c>
      <c r="D705" s="2" t="s">
        <v>54</v>
      </c>
      <c r="E705" s="2" t="s">
        <v>33</v>
      </c>
      <c r="F705" s="8" t="s">
        <v>24</v>
      </c>
      <c r="G705" s="8">
        <v>1</v>
      </c>
      <c r="H705" s="8">
        <v>1</v>
      </c>
      <c r="I705" s="8">
        <v>1</v>
      </c>
      <c r="J705" s="8">
        <v>1</v>
      </c>
      <c r="K705" s="8">
        <v>1</v>
      </c>
      <c r="L705" s="8">
        <v>1</v>
      </c>
      <c r="M705" s="8">
        <v>0</v>
      </c>
      <c r="N705" s="8">
        <v>0</v>
      </c>
      <c r="O705" s="8">
        <v>1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5">
        <v>204030099</v>
      </c>
    </row>
    <row r="706" spans="1:21" hidden="1" x14ac:dyDescent="0.25">
      <c r="A706" s="8" t="s">
        <v>5018</v>
      </c>
      <c r="B706" s="2" t="s">
        <v>1123</v>
      </c>
      <c r="C706" s="2" t="s">
        <v>57</v>
      </c>
      <c r="D706" s="2" t="s">
        <v>54</v>
      </c>
      <c r="E706" s="2" t="s">
        <v>33</v>
      </c>
      <c r="F706" s="8" t="s">
        <v>24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0</v>
      </c>
      <c r="N706" s="8">
        <v>0</v>
      </c>
      <c r="O706" s="8">
        <v>1</v>
      </c>
      <c r="P706" s="8">
        <v>1</v>
      </c>
      <c r="Q706" s="8">
        <v>0</v>
      </c>
      <c r="R706" s="8">
        <v>0</v>
      </c>
      <c r="S706" s="8">
        <v>0</v>
      </c>
      <c r="T706" s="8">
        <v>0</v>
      </c>
      <c r="U706" s="5">
        <v>204030102</v>
      </c>
    </row>
    <row r="707" spans="1:21" hidden="1" x14ac:dyDescent="0.25">
      <c r="A707" s="8" t="s">
        <v>5018</v>
      </c>
      <c r="B707" s="2" t="s">
        <v>1124</v>
      </c>
      <c r="C707" s="2" t="s">
        <v>57</v>
      </c>
      <c r="D707" s="2" t="s">
        <v>54</v>
      </c>
      <c r="E707" s="2" t="s">
        <v>33</v>
      </c>
      <c r="F707" s="8" t="s">
        <v>24</v>
      </c>
      <c r="G707" s="8">
        <v>1</v>
      </c>
      <c r="H707" s="8">
        <v>1</v>
      </c>
      <c r="I707" s="8">
        <v>1</v>
      </c>
      <c r="J707" s="8">
        <v>1</v>
      </c>
      <c r="K707" s="8">
        <v>1</v>
      </c>
      <c r="L707" s="8">
        <v>1</v>
      </c>
      <c r="M707" s="8">
        <v>0</v>
      </c>
      <c r="N707" s="8">
        <v>0</v>
      </c>
      <c r="O707" s="8">
        <v>1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5">
        <v>204030110</v>
      </c>
    </row>
    <row r="708" spans="1:21" hidden="1" x14ac:dyDescent="0.25">
      <c r="A708" s="8" t="s">
        <v>5018</v>
      </c>
      <c r="B708" s="2" t="s">
        <v>1125</v>
      </c>
      <c r="C708" s="2" t="s">
        <v>57</v>
      </c>
      <c r="D708" s="2" t="s">
        <v>54</v>
      </c>
      <c r="E708" s="2" t="s">
        <v>33</v>
      </c>
      <c r="F708" s="8" t="s">
        <v>24</v>
      </c>
      <c r="G708" s="8">
        <v>1</v>
      </c>
      <c r="H708" s="8">
        <v>1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5">
        <v>204030129</v>
      </c>
    </row>
    <row r="709" spans="1:21" hidden="1" x14ac:dyDescent="0.25">
      <c r="A709" s="8" t="s">
        <v>5018</v>
      </c>
      <c r="B709" s="2" t="s">
        <v>1126</v>
      </c>
      <c r="C709" s="2" t="s">
        <v>57</v>
      </c>
      <c r="D709" s="2" t="s">
        <v>54</v>
      </c>
      <c r="E709" s="2" t="s">
        <v>33</v>
      </c>
      <c r="F709" s="8" t="s">
        <v>24</v>
      </c>
      <c r="G709" s="8">
        <v>1</v>
      </c>
      <c r="H709" s="8">
        <v>1</v>
      </c>
      <c r="I709" s="8">
        <v>1</v>
      </c>
      <c r="J709" s="8">
        <v>1</v>
      </c>
      <c r="K709" s="8">
        <v>1</v>
      </c>
      <c r="L709" s="8">
        <v>1</v>
      </c>
      <c r="M709" s="8">
        <v>0</v>
      </c>
      <c r="N709" s="8">
        <v>0</v>
      </c>
      <c r="O709" s="8">
        <v>1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5">
        <v>204030137</v>
      </c>
    </row>
    <row r="710" spans="1:21" hidden="1" x14ac:dyDescent="0.25">
      <c r="A710" s="8" t="s">
        <v>5018</v>
      </c>
      <c r="B710" s="2" t="s">
        <v>1127</v>
      </c>
      <c r="C710" s="2" t="s">
        <v>57</v>
      </c>
      <c r="D710" s="2" t="s">
        <v>54</v>
      </c>
      <c r="E710" s="2" t="s">
        <v>33</v>
      </c>
      <c r="F710" s="8" t="s">
        <v>24</v>
      </c>
      <c r="G710" s="8">
        <v>1</v>
      </c>
      <c r="H710" s="8">
        <v>1</v>
      </c>
      <c r="I710" s="8">
        <v>1</v>
      </c>
      <c r="J710" s="8">
        <v>1</v>
      </c>
      <c r="K710" s="8">
        <v>1</v>
      </c>
      <c r="L710" s="8">
        <v>1</v>
      </c>
      <c r="M710" s="8">
        <v>0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5">
        <v>204030145</v>
      </c>
    </row>
    <row r="711" spans="1:21" hidden="1" x14ac:dyDescent="0.25">
      <c r="A711" s="8" t="s">
        <v>5018</v>
      </c>
      <c r="B711" s="2" t="s">
        <v>1128</v>
      </c>
      <c r="C711" s="2" t="s">
        <v>57</v>
      </c>
      <c r="D711" s="2" t="s">
        <v>54</v>
      </c>
      <c r="E711" s="2" t="s">
        <v>33</v>
      </c>
      <c r="F711" s="8" t="s">
        <v>24</v>
      </c>
      <c r="G711" s="8">
        <v>1</v>
      </c>
      <c r="H711" s="8">
        <v>1</v>
      </c>
      <c r="I711" s="8">
        <v>1</v>
      </c>
      <c r="J711" s="8">
        <v>1</v>
      </c>
      <c r="K711" s="8">
        <v>1</v>
      </c>
      <c r="L711" s="8">
        <v>1</v>
      </c>
      <c r="M711" s="8">
        <v>0</v>
      </c>
      <c r="N711" s="8">
        <v>0</v>
      </c>
      <c r="O711" s="8">
        <v>1</v>
      </c>
      <c r="P711" s="8">
        <v>1</v>
      </c>
      <c r="Q711" s="8">
        <v>0</v>
      </c>
      <c r="R711" s="8">
        <v>1</v>
      </c>
      <c r="S711" s="8">
        <v>1</v>
      </c>
      <c r="T711" s="8">
        <v>0</v>
      </c>
      <c r="U711" s="5">
        <v>204030153</v>
      </c>
    </row>
    <row r="712" spans="1:21" hidden="1" x14ac:dyDescent="0.25">
      <c r="A712" s="8" t="s">
        <v>5018</v>
      </c>
      <c r="B712" s="2" t="s">
        <v>1129</v>
      </c>
      <c r="C712" s="2" t="s">
        <v>57</v>
      </c>
      <c r="D712" s="2" t="s">
        <v>54</v>
      </c>
      <c r="E712" s="2" t="s">
        <v>33</v>
      </c>
      <c r="F712" s="8" t="s">
        <v>24</v>
      </c>
      <c r="G712" s="8">
        <v>1</v>
      </c>
      <c r="H712" s="8">
        <v>0</v>
      </c>
      <c r="I712" s="8">
        <v>0</v>
      </c>
      <c r="J712" s="8">
        <v>0</v>
      </c>
      <c r="K712" s="8">
        <v>1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5">
        <v>204030161</v>
      </c>
    </row>
    <row r="713" spans="1:21" hidden="1" x14ac:dyDescent="0.25">
      <c r="A713" s="8" t="s">
        <v>5018</v>
      </c>
      <c r="B713" s="2" t="s">
        <v>1130</v>
      </c>
      <c r="C713" s="2" t="s">
        <v>57</v>
      </c>
      <c r="D713" s="2" t="s">
        <v>54</v>
      </c>
      <c r="E713" s="2" t="s">
        <v>33</v>
      </c>
      <c r="F713" s="8" t="s">
        <v>24</v>
      </c>
      <c r="G713" s="8">
        <v>1</v>
      </c>
      <c r="H713" s="8">
        <v>1</v>
      </c>
      <c r="I713" s="8">
        <v>1</v>
      </c>
      <c r="J713" s="8">
        <v>1</v>
      </c>
      <c r="K713" s="8">
        <v>1</v>
      </c>
      <c r="L713" s="8">
        <v>1</v>
      </c>
      <c r="M713" s="8">
        <v>0</v>
      </c>
      <c r="N713" s="8">
        <v>0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5">
        <v>204030170</v>
      </c>
    </row>
    <row r="714" spans="1:21" hidden="1" x14ac:dyDescent="0.25">
      <c r="A714" s="8" t="s">
        <v>5018</v>
      </c>
      <c r="B714" s="2" t="s">
        <v>1131</v>
      </c>
      <c r="C714" s="2" t="s">
        <v>57</v>
      </c>
      <c r="D714" s="2" t="s">
        <v>54</v>
      </c>
      <c r="E714" s="2" t="s">
        <v>33</v>
      </c>
      <c r="F714" s="8" t="s">
        <v>24</v>
      </c>
      <c r="G714" s="8">
        <v>1</v>
      </c>
      <c r="H714" s="8">
        <v>0</v>
      </c>
      <c r="I714" s="8">
        <v>0</v>
      </c>
      <c r="J714" s="8">
        <v>0</v>
      </c>
      <c r="K714" s="8">
        <v>1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5">
        <v>204030188</v>
      </c>
    </row>
    <row r="715" spans="1:21" hidden="1" x14ac:dyDescent="0.25">
      <c r="A715" s="8" t="s">
        <v>5018</v>
      </c>
      <c r="B715" s="2" t="s">
        <v>1132</v>
      </c>
      <c r="C715" s="2" t="s">
        <v>58</v>
      </c>
      <c r="D715" s="2" t="s">
        <v>54</v>
      </c>
      <c r="E715" s="2" t="s">
        <v>33</v>
      </c>
      <c r="F715" s="8" t="s">
        <v>24</v>
      </c>
      <c r="G715" s="8">
        <v>1</v>
      </c>
      <c r="H715" s="8">
        <v>1</v>
      </c>
      <c r="I715" s="8">
        <v>1</v>
      </c>
      <c r="J715" s="8">
        <v>1</v>
      </c>
      <c r="K715" s="8">
        <v>1</v>
      </c>
      <c r="L715" s="8">
        <v>1</v>
      </c>
      <c r="M715" s="8">
        <v>0</v>
      </c>
      <c r="N715" s="8">
        <v>0</v>
      </c>
      <c r="O715" s="8">
        <v>1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5">
        <v>204040019</v>
      </c>
    </row>
    <row r="716" spans="1:21" hidden="1" x14ac:dyDescent="0.25">
      <c r="A716" s="8" t="s">
        <v>5018</v>
      </c>
      <c r="B716" s="2" t="s">
        <v>1133</v>
      </c>
      <c r="C716" s="2" t="s">
        <v>58</v>
      </c>
      <c r="D716" s="2" t="s">
        <v>54</v>
      </c>
      <c r="E716" s="2" t="s">
        <v>33</v>
      </c>
      <c r="F716" s="8" t="s">
        <v>24</v>
      </c>
      <c r="G716" s="8">
        <v>1</v>
      </c>
      <c r="H716" s="8">
        <v>1</v>
      </c>
      <c r="I716" s="8">
        <v>1</v>
      </c>
      <c r="J716" s="8">
        <v>1</v>
      </c>
      <c r="K716" s="8">
        <v>1</v>
      </c>
      <c r="L716" s="8">
        <v>1</v>
      </c>
      <c r="M716" s="8">
        <v>0</v>
      </c>
      <c r="N716" s="8">
        <v>0</v>
      </c>
      <c r="O716" s="8">
        <v>1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5">
        <v>204040027</v>
      </c>
    </row>
    <row r="717" spans="1:21" hidden="1" x14ac:dyDescent="0.25">
      <c r="A717" s="8" t="s">
        <v>5018</v>
      </c>
      <c r="B717" s="2" t="s">
        <v>1134</v>
      </c>
      <c r="C717" s="2" t="s">
        <v>58</v>
      </c>
      <c r="D717" s="2" t="s">
        <v>54</v>
      </c>
      <c r="E717" s="2" t="s">
        <v>33</v>
      </c>
      <c r="F717" s="8" t="s">
        <v>24</v>
      </c>
      <c r="G717" s="8">
        <v>1</v>
      </c>
      <c r="H717" s="8">
        <v>1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0</v>
      </c>
      <c r="O717" s="8">
        <v>1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5">
        <v>204040035</v>
      </c>
    </row>
    <row r="718" spans="1:21" hidden="1" x14ac:dyDescent="0.25">
      <c r="A718" s="8" t="s">
        <v>5018</v>
      </c>
      <c r="B718" s="2" t="s">
        <v>1135</v>
      </c>
      <c r="C718" s="2" t="s">
        <v>58</v>
      </c>
      <c r="D718" s="2" t="s">
        <v>54</v>
      </c>
      <c r="E718" s="2" t="s">
        <v>33</v>
      </c>
      <c r="F718" s="8" t="s">
        <v>24</v>
      </c>
      <c r="G718" s="8">
        <v>1</v>
      </c>
      <c r="H718" s="8">
        <v>1</v>
      </c>
      <c r="I718" s="8">
        <v>1</v>
      </c>
      <c r="J718" s="8">
        <v>1</v>
      </c>
      <c r="K718" s="8">
        <v>1</v>
      </c>
      <c r="L718" s="8">
        <v>1</v>
      </c>
      <c r="M718" s="8">
        <v>0</v>
      </c>
      <c r="N718" s="8">
        <v>0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5">
        <v>204040043</v>
      </c>
    </row>
    <row r="719" spans="1:21" hidden="1" x14ac:dyDescent="0.25">
      <c r="A719" s="8" t="s">
        <v>5018</v>
      </c>
      <c r="B719" s="2" t="s">
        <v>1136</v>
      </c>
      <c r="C719" s="2" t="s">
        <v>58</v>
      </c>
      <c r="D719" s="2" t="s">
        <v>54</v>
      </c>
      <c r="E719" s="2" t="s">
        <v>33</v>
      </c>
      <c r="F719" s="8" t="s">
        <v>24</v>
      </c>
      <c r="G719" s="8">
        <v>1</v>
      </c>
      <c r="H719" s="8">
        <v>1</v>
      </c>
      <c r="I719" s="8">
        <v>1</v>
      </c>
      <c r="J719" s="8">
        <v>1</v>
      </c>
      <c r="K719" s="8">
        <v>1</v>
      </c>
      <c r="L719" s="8">
        <v>1</v>
      </c>
      <c r="M719" s="8">
        <v>0</v>
      </c>
      <c r="N719" s="8">
        <v>0</v>
      </c>
      <c r="O719" s="8">
        <v>1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5">
        <v>204040051</v>
      </c>
    </row>
    <row r="720" spans="1:21" hidden="1" x14ac:dyDescent="0.25">
      <c r="A720" s="8" t="s">
        <v>5018</v>
      </c>
      <c r="B720" s="2" t="s">
        <v>1137</v>
      </c>
      <c r="C720" s="2" t="s">
        <v>58</v>
      </c>
      <c r="D720" s="2" t="s">
        <v>54</v>
      </c>
      <c r="E720" s="2" t="s">
        <v>33</v>
      </c>
      <c r="F720" s="8" t="s">
        <v>24</v>
      </c>
      <c r="G720" s="8">
        <v>1</v>
      </c>
      <c r="H720" s="8">
        <v>1</v>
      </c>
      <c r="I720" s="8">
        <v>1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1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5">
        <v>204040060</v>
      </c>
    </row>
    <row r="721" spans="1:21" hidden="1" x14ac:dyDescent="0.25">
      <c r="A721" s="8" t="s">
        <v>5018</v>
      </c>
      <c r="B721" s="2" t="s">
        <v>1138</v>
      </c>
      <c r="C721" s="2" t="s">
        <v>58</v>
      </c>
      <c r="D721" s="2" t="s">
        <v>54</v>
      </c>
      <c r="E721" s="2" t="s">
        <v>33</v>
      </c>
      <c r="F721" s="8" t="s">
        <v>24</v>
      </c>
      <c r="G721" s="8">
        <v>1</v>
      </c>
      <c r="H721" s="8">
        <v>1</v>
      </c>
      <c r="I721" s="8">
        <v>1</v>
      </c>
      <c r="J721" s="8">
        <v>1</v>
      </c>
      <c r="K721" s="8">
        <v>1</v>
      </c>
      <c r="L721" s="8">
        <v>1</v>
      </c>
      <c r="M721" s="8">
        <v>0</v>
      </c>
      <c r="N721" s="8">
        <v>0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5">
        <v>204040078</v>
      </c>
    </row>
    <row r="722" spans="1:21" hidden="1" x14ac:dyDescent="0.25">
      <c r="A722" s="8" t="s">
        <v>5018</v>
      </c>
      <c r="B722" s="2" t="s">
        <v>1139</v>
      </c>
      <c r="C722" s="2" t="s">
        <v>58</v>
      </c>
      <c r="D722" s="2" t="s">
        <v>54</v>
      </c>
      <c r="E722" s="2" t="s">
        <v>33</v>
      </c>
      <c r="F722" s="8" t="s">
        <v>24</v>
      </c>
      <c r="G722" s="8">
        <v>1</v>
      </c>
      <c r="H722" s="8">
        <v>1</v>
      </c>
      <c r="I722" s="8">
        <v>1</v>
      </c>
      <c r="J722" s="8">
        <v>1</v>
      </c>
      <c r="K722" s="8">
        <v>1</v>
      </c>
      <c r="L722" s="8">
        <v>1</v>
      </c>
      <c r="M722" s="8">
        <v>0</v>
      </c>
      <c r="N722" s="8">
        <v>0</v>
      </c>
      <c r="O722" s="8">
        <v>1</v>
      </c>
      <c r="P722" s="8">
        <v>1</v>
      </c>
      <c r="Q722" s="8">
        <v>0</v>
      </c>
      <c r="R722" s="8">
        <v>0</v>
      </c>
      <c r="S722" s="8">
        <v>0</v>
      </c>
      <c r="T722" s="8">
        <v>0</v>
      </c>
      <c r="U722" s="5">
        <v>204040086</v>
      </c>
    </row>
    <row r="723" spans="1:21" hidden="1" x14ac:dyDescent="0.25">
      <c r="A723" s="8" t="s">
        <v>5018</v>
      </c>
      <c r="B723" s="2" t="s">
        <v>1140</v>
      </c>
      <c r="C723" s="2" t="s">
        <v>58</v>
      </c>
      <c r="D723" s="2" t="s">
        <v>54</v>
      </c>
      <c r="E723" s="2" t="s">
        <v>33</v>
      </c>
      <c r="F723" s="8" t="s">
        <v>24</v>
      </c>
      <c r="G723" s="8">
        <v>1</v>
      </c>
      <c r="H723" s="8">
        <v>1</v>
      </c>
      <c r="I723" s="8">
        <v>1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1</v>
      </c>
      <c r="Q723" s="8">
        <v>0</v>
      </c>
      <c r="R723" s="8">
        <v>0</v>
      </c>
      <c r="S723" s="8">
        <v>0</v>
      </c>
      <c r="T723" s="8">
        <v>0</v>
      </c>
      <c r="U723" s="5">
        <v>204040094</v>
      </c>
    </row>
    <row r="724" spans="1:21" hidden="1" x14ac:dyDescent="0.25">
      <c r="A724" s="8" t="s">
        <v>5018</v>
      </c>
      <c r="B724" s="2" t="s">
        <v>1141</v>
      </c>
      <c r="C724" s="2" t="s">
        <v>58</v>
      </c>
      <c r="D724" s="2" t="s">
        <v>54</v>
      </c>
      <c r="E724" s="2" t="s">
        <v>33</v>
      </c>
      <c r="F724" s="8" t="s">
        <v>24</v>
      </c>
      <c r="G724" s="8">
        <v>1</v>
      </c>
      <c r="H724" s="8">
        <v>1</v>
      </c>
      <c r="I724" s="8">
        <v>1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1</v>
      </c>
      <c r="Q724" s="8">
        <v>0</v>
      </c>
      <c r="R724" s="8">
        <v>0</v>
      </c>
      <c r="S724" s="8">
        <v>0</v>
      </c>
      <c r="T724" s="8">
        <v>0</v>
      </c>
      <c r="U724" s="5">
        <v>204040108</v>
      </c>
    </row>
    <row r="725" spans="1:21" hidden="1" x14ac:dyDescent="0.25">
      <c r="A725" s="8" t="s">
        <v>5018</v>
      </c>
      <c r="B725" s="2" t="s">
        <v>1142</v>
      </c>
      <c r="C725" s="2" t="s">
        <v>58</v>
      </c>
      <c r="D725" s="2" t="s">
        <v>54</v>
      </c>
      <c r="E725" s="2" t="s">
        <v>33</v>
      </c>
      <c r="F725" s="8" t="s">
        <v>24</v>
      </c>
      <c r="G725" s="8">
        <v>1</v>
      </c>
      <c r="H725" s="8">
        <v>1</v>
      </c>
      <c r="I725" s="8">
        <v>1</v>
      </c>
      <c r="J725" s="8">
        <v>1</v>
      </c>
      <c r="K725" s="8">
        <v>1</v>
      </c>
      <c r="L725" s="8">
        <v>1</v>
      </c>
      <c r="M725" s="8">
        <v>0</v>
      </c>
      <c r="N725" s="8">
        <v>0</v>
      </c>
      <c r="O725" s="8">
        <v>1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5">
        <v>204040116</v>
      </c>
    </row>
    <row r="726" spans="1:21" hidden="1" x14ac:dyDescent="0.25">
      <c r="A726" s="8" t="s">
        <v>5018</v>
      </c>
      <c r="B726" s="2" t="s">
        <v>1143</v>
      </c>
      <c r="C726" s="2" t="s">
        <v>58</v>
      </c>
      <c r="D726" s="2" t="s">
        <v>54</v>
      </c>
      <c r="E726" s="2" t="s">
        <v>33</v>
      </c>
      <c r="F726" s="8" t="s">
        <v>24</v>
      </c>
      <c r="G726" s="8">
        <v>1</v>
      </c>
      <c r="H726" s="8">
        <v>1</v>
      </c>
      <c r="I726" s="8">
        <v>0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1</v>
      </c>
      <c r="Q726" s="8">
        <v>0</v>
      </c>
      <c r="R726" s="8">
        <v>0</v>
      </c>
      <c r="S726" s="8">
        <v>0</v>
      </c>
      <c r="T726" s="8">
        <v>0</v>
      </c>
      <c r="U726" s="5">
        <v>204040124</v>
      </c>
    </row>
    <row r="727" spans="1:21" hidden="1" x14ac:dyDescent="0.25">
      <c r="A727" s="8" t="s">
        <v>5018</v>
      </c>
      <c r="B727" s="2" t="s">
        <v>1144</v>
      </c>
      <c r="C727" s="2" t="s">
        <v>59</v>
      </c>
      <c r="D727" s="2" t="s">
        <v>54</v>
      </c>
      <c r="E727" s="2" t="s">
        <v>33</v>
      </c>
      <c r="F727" s="8" t="s">
        <v>24</v>
      </c>
      <c r="G727" s="8">
        <v>1</v>
      </c>
      <c r="H727" s="8">
        <v>1</v>
      </c>
      <c r="I727" s="8">
        <v>1</v>
      </c>
      <c r="J727" s="8">
        <v>1</v>
      </c>
      <c r="K727" s="8">
        <v>1</v>
      </c>
      <c r="L727" s="8">
        <v>1</v>
      </c>
      <c r="M727" s="8">
        <v>0</v>
      </c>
      <c r="N727" s="8">
        <v>0</v>
      </c>
      <c r="O727" s="8">
        <v>1</v>
      </c>
      <c r="P727" s="8">
        <v>1</v>
      </c>
      <c r="Q727" s="8">
        <v>0</v>
      </c>
      <c r="R727" s="8">
        <v>0</v>
      </c>
      <c r="S727" s="8">
        <v>0</v>
      </c>
      <c r="T727" s="8">
        <v>0</v>
      </c>
      <c r="U727" s="5">
        <v>204050014</v>
      </c>
    </row>
    <row r="728" spans="1:21" hidden="1" x14ac:dyDescent="0.25">
      <c r="A728" s="8" t="s">
        <v>5018</v>
      </c>
      <c r="B728" s="2" t="s">
        <v>1145</v>
      </c>
      <c r="C728" s="2" t="s">
        <v>59</v>
      </c>
      <c r="D728" s="2" t="s">
        <v>54</v>
      </c>
      <c r="E728" s="2" t="s">
        <v>33</v>
      </c>
      <c r="F728" s="8" t="s">
        <v>24</v>
      </c>
      <c r="G728" s="8">
        <v>1</v>
      </c>
      <c r="H728" s="8">
        <v>1</v>
      </c>
      <c r="I728" s="8">
        <v>1</v>
      </c>
      <c r="J728" s="8">
        <v>1</v>
      </c>
      <c r="K728" s="8">
        <v>1</v>
      </c>
      <c r="L728" s="8">
        <v>1</v>
      </c>
      <c r="M728" s="8">
        <v>0</v>
      </c>
      <c r="N728" s="8">
        <v>0</v>
      </c>
      <c r="O728" s="8">
        <v>1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5">
        <v>204050022</v>
      </c>
    </row>
    <row r="729" spans="1:21" hidden="1" x14ac:dyDescent="0.25">
      <c r="A729" s="8" t="s">
        <v>5018</v>
      </c>
      <c r="B729" s="2" t="s">
        <v>1146</v>
      </c>
      <c r="C729" s="2" t="s">
        <v>59</v>
      </c>
      <c r="D729" s="2" t="s">
        <v>54</v>
      </c>
      <c r="E729" s="2" t="s">
        <v>33</v>
      </c>
      <c r="F729" s="8" t="s">
        <v>24</v>
      </c>
      <c r="G729" s="8">
        <v>1</v>
      </c>
      <c r="H729" s="8">
        <v>1</v>
      </c>
      <c r="I729" s="8">
        <v>1</v>
      </c>
      <c r="J729" s="8">
        <v>1</v>
      </c>
      <c r="K729" s="8">
        <v>1</v>
      </c>
      <c r="L729" s="8">
        <v>1</v>
      </c>
      <c r="M729" s="8">
        <v>0</v>
      </c>
      <c r="N729" s="8">
        <v>0</v>
      </c>
      <c r="O729" s="8">
        <v>1</v>
      </c>
      <c r="P729" s="8">
        <v>1</v>
      </c>
      <c r="Q729" s="8">
        <v>0</v>
      </c>
      <c r="R729" s="8">
        <v>0</v>
      </c>
      <c r="S729" s="8">
        <v>0</v>
      </c>
      <c r="T729" s="8">
        <v>0</v>
      </c>
      <c r="U729" s="5">
        <v>204050030</v>
      </c>
    </row>
    <row r="730" spans="1:21" hidden="1" x14ac:dyDescent="0.25">
      <c r="A730" s="8" t="s">
        <v>5018</v>
      </c>
      <c r="B730" s="2" t="s">
        <v>1147</v>
      </c>
      <c r="C730" s="2" t="s">
        <v>59</v>
      </c>
      <c r="D730" s="2" t="s">
        <v>54</v>
      </c>
      <c r="E730" s="2" t="s">
        <v>33</v>
      </c>
      <c r="F730" s="8" t="s">
        <v>24</v>
      </c>
      <c r="G730" s="8">
        <v>1</v>
      </c>
      <c r="H730" s="8">
        <v>1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5">
        <v>204050049</v>
      </c>
    </row>
    <row r="731" spans="1:21" hidden="1" x14ac:dyDescent="0.25">
      <c r="A731" s="8" t="s">
        <v>5018</v>
      </c>
      <c r="B731" s="2" t="s">
        <v>1148</v>
      </c>
      <c r="C731" s="2" t="s">
        <v>59</v>
      </c>
      <c r="D731" s="2" t="s">
        <v>54</v>
      </c>
      <c r="E731" s="2" t="s">
        <v>33</v>
      </c>
      <c r="F731" s="8" t="s">
        <v>24</v>
      </c>
      <c r="G731" s="8">
        <v>1</v>
      </c>
      <c r="H731" s="8">
        <v>1</v>
      </c>
      <c r="I731" s="8">
        <v>1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5">
        <v>204050057</v>
      </c>
    </row>
    <row r="732" spans="1:21" hidden="1" x14ac:dyDescent="0.25">
      <c r="A732" s="8" t="s">
        <v>5018</v>
      </c>
      <c r="B732" s="2" t="s">
        <v>1149</v>
      </c>
      <c r="C732" s="2" t="s">
        <v>59</v>
      </c>
      <c r="D732" s="2" t="s">
        <v>54</v>
      </c>
      <c r="E732" s="2" t="s">
        <v>33</v>
      </c>
      <c r="F732" s="8" t="s">
        <v>24</v>
      </c>
      <c r="G732" s="8">
        <v>1</v>
      </c>
      <c r="H732" s="8">
        <v>1</v>
      </c>
      <c r="I732" s="8">
        <v>1</v>
      </c>
      <c r="J732" s="8">
        <v>1</v>
      </c>
      <c r="K732" s="8">
        <v>1</v>
      </c>
      <c r="L732" s="8">
        <v>1</v>
      </c>
      <c r="M732" s="8">
        <v>0</v>
      </c>
      <c r="N732" s="8">
        <v>0</v>
      </c>
      <c r="O732" s="8">
        <v>1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5">
        <v>204050065</v>
      </c>
    </row>
    <row r="733" spans="1:21" hidden="1" x14ac:dyDescent="0.25">
      <c r="A733" s="8" t="s">
        <v>5018</v>
      </c>
      <c r="B733" s="2" t="s">
        <v>1150</v>
      </c>
      <c r="C733" s="2" t="s">
        <v>59</v>
      </c>
      <c r="D733" s="2" t="s">
        <v>54</v>
      </c>
      <c r="E733" s="2" t="s">
        <v>33</v>
      </c>
      <c r="F733" s="8" t="s">
        <v>36</v>
      </c>
      <c r="G733" s="8">
        <v>1</v>
      </c>
      <c r="H733" s="8">
        <v>1</v>
      </c>
      <c r="I733" s="8">
        <v>1</v>
      </c>
      <c r="J733" s="8">
        <v>1</v>
      </c>
      <c r="K733" s="8">
        <v>1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5">
        <v>204050073</v>
      </c>
    </row>
    <row r="734" spans="1:21" hidden="1" x14ac:dyDescent="0.25">
      <c r="A734" s="8" t="s">
        <v>5018</v>
      </c>
      <c r="B734" s="2" t="s">
        <v>1151</v>
      </c>
      <c r="C734" s="2" t="s">
        <v>59</v>
      </c>
      <c r="D734" s="2" t="s">
        <v>54</v>
      </c>
      <c r="E734" s="2" t="s">
        <v>33</v>
      </c>
      <c r="F734" s="8" t="s">
        <v>24</v>
      </c>
      <c r="G734" s="8">
        <v>1</v>
      </c>
      <c r="H734" s="8">
        <v>1</v>
      </c>
      <c r="I734" s="8">
        <v>1</v>
      </c>
      <c r="J734" s="8">
        <v>1</v>
      </c>
      <c r="K734" s="8">
        <v>1</v>
      </c>
      <c r="L734" s="8">
        <v>1</v>
      </c>
      <c r="M734" s="8">
        <v>0</v>
      </c>
      <c r="N734" s="8">
        <v>0</v>
      </c>
      <c r="O734" s="8">
        <v>1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5">
        <v>204050081</v>
      </c>
    </row>
    <row r="735" spans="1:21" hidden="1" x14ac:dyDescent="0.25">
      <c r="A735" s="8" t="s">
        <v>5018</v>
      </c>
      <c r="B735" s="2" t="s">
        <v>1152</v>
      </c>
      <c r="C735" s="2" t="s">
        <v>59</v>
      </c>
      <c r="D735" s="2" t="s">
        <v>54</v>
      </c>
      <c r="E735" s="2" t="s">
        <v>33</v>
      </c>
      <c r="F735" s="8" t="s">
        <v>24</v>
      </c>
      <c r="G735" s="8">
        <v>0</v>
      </c>
      <c r="H735" s="8">
        <v>1</v>
      </c>
      <c r="I735" s="8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1</v>
      </c>
      <c r="Q735" s="8">
        <v>0</v>
      </c>
      <c r="R735" s="8">
        <v>0</v>
      </c>
      <c r="S735" s="8">
        <v>0</v>
      </c>
      <c r="T735" s="8">
        <v>0</v>
      </c>
      <c r="U735" s="5">
        <v>204050090</v>
      </c>
    </row>
    <row r="736" spans="1:21" hidden="1" x14ac:dyDescent="0.25">
      <c r="A736" s="8" t="s">
        <v>5018</v>
      </c>
      <c r="B736" s="2" t="s">
        <v>1153</v>
      </c>
      <c r="C736" s="2" t="s">
        <v>59</v>
      </c>
      <c r="D736" s="2" t="s">
        <v>54</v>
      </c>
      <c r="E736" s="2" t="s">
        <v>33</v>
      </c>
      <c r="F736" s="8" t="s">
        <v>24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5">
        <v>204050103</v>
      </c>
    </row>
    <row r="737" spans="1:21" hidden="1" x14ac:dyDescent="0.25">
      <c r="A737" s="8" t="s">
        <v>5018</v>
      </c>
      <c r="B737" s="2" t="s">
        <v>1154</v>
      </c>
      <c r="C737" s="2" t="s">
        <v>59</v>
      </c>
      <c r="D737" s="2" t="s">
        <v>54</v>
      </c>
      <c r="E737" s="2" t="s">
        <v>33</v>
      </c>
      <c r="F737" s="8" t="s">
        <v>24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0</v>
      </c>
      <c r="N737" s="8">
        <v>0</v>
      </c>
      <c r="O737" s="8">
        <v>1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5">
        <v>204050111</v>
      </c>
    </row>
    <row r="738" spans="1:21" hidden="1" x14ac:dyDescent="0.25">
      <c r="A738" s="8" t="s">
        <v>5018</v>
      </c>
      <c r="B738" s="2" t="s">
        <v>1155</v>
      </c>
      <c r="C738" s="2" t="s">
        <v>59</v>
      </c>
      <c r="D738" s="2" t="s">
        <v>54</v>
      </c>
      <c r="E738" s="2" t="s">
        <v>33</v>
      </c>
      <c r="F738" s="8" t="s">
        <v>24</v>
      </c>
      <c r="G738" s="8">
        <v>1</v>
      </c>
      <c r="H738" s="8">
        <v>1</v>
      </c>
      <c r="I738" s="8">
        <v>1</v>
      </c>
      <c r="J738" s="8">
        <v>1</v>
      </c>
      <c r="K738" s="8">
        <v>1</v>
      </c>
      <c r="L738" s="8">
        <v>1</v>
      </c>
      <c r="M738" s="8">
        <v>0</v>
      </c>
      <c r="N738" s="8">
        <v>0</v>
      </c>
      <c r="O738" s="8">
        <v>1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5">
        <v>204050120</v>
      </c>
    </row>
    <row r="739" spans="1:21" hidden="1" x14ac:dyDescent="0.25">
      <c r="A739" s="8" t="s">
        <v>5018</v>
      </c>
      <c r="B739" s="2" t="s">
        <v>1156</v>
      </c>
      <c r="C739" s="2" t="s">
        <v>59</v>
      </c>
      <c r="D739" s="2" t="s">
        <v>54</v>
      </c>
      <c r="E739" s="2" t="s">
        <v>33</v>
      </c>
      <c r="F739" s="8" t="s">
        <v>24</v>
      </c>
      <c r="G739" s="8">
        <v>1</v>
      </c>
      <c r="H739" s="8">
        <v>1</v>
      </c>
      <c r="I739" s="8">
        <v>1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1</v>
      </c>
      <c r="Q739" s="8">
        <v>0</v>
      </c>
      <c r="R739" s="8">
        <v>0</v>
      </c>
      <c r="S739" s="8">
        <v>0</v>
      </c>
      <c r="T739" s="8">
        <v>0</v>
      </c>
      <c r="U739" s="5">
        <v>204050138</v>
      </c>
    </row>
    <row r="740" spans="1:21" hidden="1" x14ac:dyDescent="0.25">
      <c r="A740" s="8" t="s">
        <v>5018</v>
      </c>
      <c r="B740" s="2" t="s">
        <v>1157</v>
      </c>
      <c r="C740" s="2" t="s">
        <v>59</v>
      </c>
      <c r="D740" s="2" t="s">
        <v>54</v>
      </c>
      <c r="E740" s="2" t="s">
        <v>33</v>
      </c>
      <c r="F740" s="8" t="s">
        <v>24</v>
      </c>
      <c r="G740" s="8">
        <v>1</v>
      </c>
      <c r="H740" s="8">
        <v>1</v>
      </c>
      <c r="I740" s="8">
        <v>1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5">
        <v>204050146</v>
      </c>
    </row>
    <row r="741" spans="1:21" hidden="1" x14ac:dyDescent="0.25">
      <c r="A741" s="8" t="s">
        <v>5018</v>
      </c>
      <c r="B741" s="2" t="s">
        <v>1158</v>
      </c>
      <c r="C741" s="2" t="s">
        <v>59</v>
      </c>
      <c r="D741" s="2" t="s">
        <v>54</v>
      </c>
      <c r="E741" s="2" t="s">
        <v>33</v>
      </c>
      <c r="F741" s="8" t="s">
        <v>24</v>
      </c>
      <c r="G741" s="8">
        <v>1</v>
      </c>
      <c r="H741" s="8">
        <v>1</v>
      </c>
      <c r="I741" s="8">
        <v>1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0</v>
      </c>
      <c r="S741" s="8">
        <v>0</v>
      </c>
      <c r="T741" s="8">
        <v>0</v>
      </c>
      <c r="U741" s="5">
        <v>204050154</v>
      </c>
    </row>
    <row r="742" spans="1:21" hidden="1" x14ac:dyDescent="0.25">
      <c r="A742" s="8" t="s">
        <v>5018</v>
      </c>
      <c r="B742" s="2" t="s">
        <v>1159</v>
      </c>
      <c r="C742" s="2" t="s">
        <v>59</v>
      </c>
      <c r="D742" s="2" t="s">
        <v>54</v>
      </c>
      <c r="E742" s="2" t="s">
        <v>33</v>
      </c>
      <c r="F742" s="8" t="s">
        <v>24</v>
      </c>
      <c r="G742" s="8">
        <v>1</v>
      </c>
      <c r="H742" s="8">
        <v>1</v>
      </c>
      <c r="I742" s="8">
        <v>1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5">
        <v>204050162</v>
      </c>
    </row>
    <row r="743" spans="1:21" hidden="1" x14ac:dyDescent="0.25">
      <c r="A743" s="8" t="s">
        <v>5018</v>
      </c>
      <c r="B743" s="2" t="s">
        <v>1160</v>
      </c>
      <c r="C743" s="2" t="s">
        <v>59</v>
      </c>
      <c r="D743" s="2" t="s">
        <v>54</v>
      </c>
      <c r="E743" s="2" t="s">
        <v>33</v>
      </c>
      <c r="F743" s="8" t="s">
        <v>24</v>
      </c>
      <c r="G743" s="8">
        <v>1</v>
      </c>
      <c r="H743" s="8">
        <v>1</v>
      </c>
      <c r="I743" s="8">
        <v>1</v>
      </c>
      <c r="J743" s="8">
        <v>1</v>
      </c>
      <c r="K743" s="8">
        <v>1</v>
      </c>
      <c r="L743" s="8">
        <v>1</v>
      </c>
      <c r="M743" s="8">
        <v>0</v>
      </c>
      <c r="N743" s="8">
        <v>0</v>
      </c>
      <c r="O743" s="8">
        <v>1</v>
      </c>
      <c r="P743" s="8">
        <v>1</v>
      </c>
      <c r="Q743" s="8">
        <v>0</v>
      </c>
      <c r="R743" s="8">
        <v>0</v>
      </c>
      <c r="S743" s="8">
        <v>0</v>
      </c>
      <c r="T743" s="8">
        <v>0</v>
      </c>
      <c r="U743" s="5">
        <v>204050170</v>
      </c>
    </row>
    <row r="744" spans="1:21" hidden="1" x14ac:dyDescent="0.25">
      <c r="A744" s="8" t="s">
        <v>5018</v>
      </c>
      <c r="B744" s="2" t="s">
        <v>1161</v>
      </c>
      <c r="C744" s="2" t="s">
        <v>59</v>
      </c>
      <c r="D744" s="2" t="s">
        <v>54</v>
      </c>
      <c r="E744" s="2" t="s">
        <v>33</v>
      </c>
      <c r="F744" s="8" t="s">
        <v>24</v>
      </c>
      <c r="G744" s="8">
        <v>1</v>
      </c>
      <c r="H744" s="8">
        <v>1</v>
      </c>
      <c r="I744" s="8">
        <v>1</v>
      </c>
      <c r="J744" s="8">
        <v>1</v>
      </c>
      <c r="K744" s="8">
        <v>1</v>
      </c>
      <c r="L744" s="8">
        <v>1</v>
      </c>
      <c r="M744" s="8">
        <v>0</v>
      </c>
      <c r="N744" s="8">
        <v>0</v>
      </c>
      <c r="O744" s="8">
        <v>1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5">
        <v>204050189</v>
      </c>
    </row>
    <row r="745" spans="1:21" hidden="1" x14ac:dyDescent="0.25">
      <c r="A745" s="8" t="s">
        <v>5018</v>
      </c>
      <c r="B745" s="2" t="s">
        <v>1162</v>
      </c>
      <c r="C745" s="2" t="s">
        <v>60</v>
      </c>
      <c r="D745" s="2" t="s">
        <v>54</v>
      </c>
      <c r="E745" s="2" t="s">
        <v>33</v>
      </c>
      <c r="F745" s="8" t="s">
        <v>24</v>
      </c>
      <c r="G745" s="8">
        <v>1</v>
      </c>
      <c r="H745" s="8">
        <v>1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1</v>
      </c>
      <c r="Q745" s="8">
        <v>0</v>
      </c>
      <c r="R745" s="8">
        <v>0</v>
      </c>
      <c r="S745" s="8">
        <v>0</v>
      </c>
      <c r="T745" s="8">
        <v>0</v>
      </c>
      <c r="U745" s="5">
        <v>204060010</v>
      </c>
    </row>
    <row r="746" spans="1:21" hidden="1" x14ac:dyDescent="0.25">
      <c r="A746" s="8" t="s">
        <v>5018</v>
      </c>
      <c r="B746" s="2" t="s">
        <v>1163</v>
      </c>
      <c r="C746" s="2" t="s">
        <v>60</v>
      </c>
      <c r="D746" s="2" t="s">
        <v>54</v>
      </c>
      <c r="E746" s="2" t="s">
        <v>33</v>
      </c>
      <c r="F746" s="8" t="s">
        <v>36</v>
      </c>
      <c r="G746" s="8">
        <v>1</v>
      </c>
      <c r="H746" s="8">
        <v>1</v>
      </c>
      <c r="I746" s="8">
        <v>1</v>
      </c>
      <c r="J746" s="8">
        <v>0</v>
      </c>
      <c r="K746" s="8">
        <v>1</v>
      </c>
      <c r="L746" s="8">
        <v>1</v>
      </c>
      <c r="M746" s="8">
        <v>0</v>
      </c>
      <c r="N746" s="8">
        <v>0</v>
      </c>
      <c r="O746" s="8">
        <v>1</v>
      </c>
      <c r="P746" s="8">
        <v>1</v>
      </c>
      <c r="Q746" s="8">
        <v>0</v>
      </c>
      <c r="R746" s="8">
        <v>0</v>
      </c>
      <c r="S746" s="8">
        <v>0</v>
      </c>
      <c r="T746" s="8">
        <v>0</v>
      </c>
      <c r="U746" s="5">
        <v>204060028</v>
      </c>
    </row>
    <row r="747" spans="1:21" hidden="1" x14ac:dyDescent="0.25">
      <c r="A747" s="8" t="s">
        <v>5018</v>
      </c>
      <c r="B747" s="2" t="s">
        <v>1164</v>
      </c>
      <c r="C747" s="2" t="s">
        <v>60</v>
      </c>
      <c r="D747" s="2" t="s">
        <v>54</v>
      </c>
      <c r="E747" s="2" t="s">
        <v>33</v>
      </c>
      <c r="F747" s="8" t="s">
        <v>24</v>
      </c>
      <c r="G747" s="8">
        <v>1</v>
      </c>
      <c r="H747" s="8">
        <v>1</v>
      </c>
      <c r="I747" s="8">
        <v>1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1</v>
      </c>
      <c r="Q747" s="8">
        <v>0</v>
      </c>
      <c r="R747" s="8">
        <v>0</v>
      </c>
      <c r="S747" s="8">
        <v>0</v>
      </c>
      <c r="T747" s="8">
        <v>0</v>
      </c>
      <c r="U747" s="5">
        <v>204060036</v>
      </c>
    </row>
    <row r="748" spans="1:21" hidden="1" x14ac:dyDescent="0.25">
      <c r="A748" s="8" t="s">
        <v>5018</v>
      </c>
      <c r="B748" s="2" t="s">
        <v>1165</v>
      </c>
      <c r="C748" s="2" t="s">
        <v>60</v>
      </c>
      <c r="D748" s="2" t="s">
        <v>54</v>
      </c>
      <c r="E748" s="2" t="s">
        <v>33</v>
      </c>
      <c r="F748" s="8" t="s">
        <v>24</v>
      </c>
      <c r="G748" s="8">
        <v>1</v>
      </c>
      <c r="H748" s="8">
        <v>1</v>
      </c>
      <c r="I748" s="8">
        <v>1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5">
        <v>204060044</v>
      </c>
    </row>
    <row r="749" spans="1:21" hidden="1" x14ac:dyDescent="0.25">
      <c r="A749" s="8" t="s">
        <v>5018</v>
      </c>
      <c r="B749" s="2" t="s">
        <v>1166</v>
      </c>
      <c r="C749" s="2" t="s">
        <v>60</v>
      </c>
      <c r="D749" s="2" t="s">
        <v>54</v>
      </c>
      <c r="E749" s="2" t="s">
        <v>33</v>
      </c>
      <c r="F749" s="8" t="s">
        <v>24</v>
      </c>
      <c r="G749" s="8">
        <v>1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5">
        <v>204060052</v>
      </c>
    </row>
    <row r="750" spans="1:21" hidden="1" x14ac:dyDescent="0.25">
      <c r="A750" s="8" t="s">
        <v>5018</v>
      </c>
      <c r="B750" s="2" t="s">
        <v>1167</v>
      </c>
      <c r="C750" s="2" t="s">
        <v>60</v>
      </c>
      <c r="D750" s="2" t="s">
        <v>54</v>
      </c>
      <c r="E750" s="2" t="s">
        <v>33</v>
      </c>
      <c r="F750" s="8" t="s">
        <v>24</v>
      </c>
      <c r="G750" s="8">
        <v>1</v>
      </c>
      <c r="H750" s="8">
        <v>1</v>
      </c>
      <c r="I750" s="8">
        <v>1</v>
      </c>
      <c r="J750" s="8">
        <v>1</v>
      </c>
      <c r="K750" s="8">
        <v>1</v>
      </c>
      <c r="L750" s="8">
        <v>1</v>
      </c>
      <c r="M750" s="8">
        <v>0</v>
      </c>
      <c r="N750" s="8">
        <v>0</v>
      </c>
      <c r="O750" s="8">
        <v>1</v>
      </c>
      <c r="P750" s="8">
        <v>1</v>
      </c>
      <c r="Q750" s="8">
        <v>0</v>
      </c>
      <c r="R750" s="8">
        <v>0</v>
      </c>
      <c r="S750" s="8">
        <v>0</v>
      </c>
      <c r="T750" s="8">
        <v>0</v>
      </c>
      <c r="U750" s="5">
        <v>204060060</v>
      </c>
    </row>
    <row r="751" spans="1:21" hidden="1" x14ac:dyDescent="0.25">
      <c r="A751" s="8" t="s">
        <v>5018</v>
      </c>
      <c r="B751" s="2" t="s">
        <v>1168</v>
      </c>
      <c r="C751" s="2" t="s">
        <v>60</v>
      </c>
      <c r="D751" s="2" t="s">
        <v>54</v>
      </c>
      <c r="E751" s="2" t="s">
        <v>33</v>
      </c>
      <c r="F751" s="8" t="s">
        <v>24</v>
      </c>
      <c r="G751" s="8">
        <v>1</v>
      </c>
      <c r="H751" s="8">
        <v>1</v>
      </c>
      <c r="I751" s="8">
        <v>1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1</v>
      </c>
      <c r="Q751" s="8">
        <v>0</v>
      </c>
      <c r="R751" s="8">
        <v>0</v>
      </c>
      <c r="S751" s="8">
        <v>0</v>
      </c>
      <c r="T751" s="8">
        <v>0</v>
      </c>
      <c r="U751" s="5">
        <v>204060079</v>
      </c>
    </row>
    <row r="752" spans="1:21" hidden="1" x14ac:dyDescent="0.25">
      <c r="A752" s="8" t="s">
        <v>5018</v>
      </c>
      <c r="B752" s="2" t="s">
        <v>1169</v>
      </c>
      <c r="C752" s="2" t="s">
        <v>60</v>
      </c>
      <c r="D752" s="2" t="s">
        <v>54</v>
      </c>
      <c r="E752" s="2" t="s">
        <v>33</v>
      </c>
      <c r="F752" s="8" t="s">
        <v>24</v>
      </c>
      <c r="G752" s="8">
        <v>1</v>
      </c>
      <c r="H752" s="8">
        <v>1</v>
      </c>
      <c r="I752" s="8">
        <v>1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5">
        <v>204060087</v>
      </c>
    </row>
    <row r="753" spans="1:21" hidden="1" x14ac:dyDescent="0.25">
      <c r="A753" s="8" t="s">
        <v>5018</v>
      </c>
      <c r="B753" s="2" t="s">
        <v>1170</v>
      </c>
      <c r="C753" s="2" t="s">
        <v>60</v>
      </c>
      <c r="D753" s="2" t="s">
        <v>54</v>
      </c>
      <c r="E753" s="2" t="s">
        <v>33</v>
      </c>
      <c r="F753" s="8" t="s">
        <v>24</v>
      </c>
      <c r="G753" s="8">
        <v>1</v>
      </c>
      <c r="H753" s="8">
        <v>1</v>
      </c>
      <c r="I753" s="8">
        <v>1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1</v>
      </c>
      <c r="Q753" s="8">
        <v>0</v>
      </c>
      <c r="R753" s="8">
        <v>0</v>
      </c>
      <c r="S753" s="8">
        <v>0</v>
      </c>
      <c r="T753" s="8">
        <v>0</v>
      </c>
      <c r="U753" s="5">
        <v>204060095</v>
      </c>
    </row>
    <row r="754" spans="1:21" hidden="1" x14ac:dyDescent="0.25">
      <c r="A754" s="8" t="s">
        <v>5018</v>
      </c>
      <c r="B754" s="2" t="s">
        <v>1171</v>
      </c>
      <c r="C754" s="2" t="s">
        <v>60</v>
      </c>
      <c r="D754" s="2" t="s">
        <v>54</v>
      </c>
      <c r="E754" s="2" t="s">
        <v>33</v>
      </c>
      <c r="F754" s="8" t="s">
        <v>24</v>
      </c>
      <c r="G754" s="8">
        <v>1</v>
      </c>
      <c r="H754" s="8">
        <v>1</v>
      </c>
      <c r="I754" s="8">
        <v>1</v>
      </c>
      <c r="J754" s="8">
        <v>1</v>
      </c>
      <c r="K754" s="8">
        <v>1</v>
      </c>
      <c r="L754" s="8">
        <v>1</v>
      </c>
      <c r="M754" s="8">
        <v>0</v>
      </c>
      <c r="N754" s="8">
        <v>0</v>
      </c>
      <c r="O754" s="8">
        <v>1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5">
        <v>204060109</v>
      </c>
    </row>
    <row r="755" spans="1:21" hidden="1" x14ac:dyDescent="0.25">
      <c r="A755" s="8" t="s">
        <v>5018</v>
      </c>
      <c r="B755" s="2" t="s">
        <v>1172</v>
      </c>
      <c r="C755" s="2" t="s">
        <v>60</v>
      </c>
      <c r="D755" s="2" t="s">
        <v>54</v>
      </c>
      <c r="E755" s="2" t="s">
        <v>33</v>
      </c>
      <c r="F755" s="8" t="s">
        <v>24</v>
      </c>
      <c r="G755" s="8">
        <v>1</v>
      </c>
      <c r="H755" s="8">
        <v>1</v>
      </c>
      <c r="I755" s="8">
        <v>1</v>
      </c>
      <c r="J755" s="8">
        <v>1</v>
      </c>
      <c r="K755" s="8">
        <v>1</v>
      </c>
      <c r="L755" s="8">
        <v>1</v>
      </c>
      <c r="M755" s="8">
        <v>0</v>
      </c>
      <c r="N755" s="8">
        <v>0</v>
      </c>
      <c r="O755" s="8">
        <v>1</v>
      </c>
      <c r="P755" s="8">
        <v>1</v>
      </c>
      <c r="Q755" s="8">
        <v>0</v>
      </c>
      <c r="R755" s="8">
        <v>0</v>
      </c>
      <c r="S755" s="8">
        <v>0</v>
      </c>
      <c r="T755" s="8">
        <v>0</v>
      </c>
      <c r="U755" s="5">
        <v>204060117</v>
      </c>
    </row>
    <row r="756" spans="1:21" hidden="1" x14ac:dyDescent="0.25">
      <c r="A756" s="8" t="s">
        <v>5018</v>
      </c>
      <c r="B756" s="2" t="s">
        <v>1173</v>
      </c>
      <c r="C756" s="2" t="s">
        <v>60</v>
      </c>
      <c r="D756" s="2" t="s">
        <v>54</v>
      </c>
      <c r="E756" s="2" t="s">
        <v>33</v>
      </c>
      <c r="F756" s="8" t="s">
        <v>24</v>
      </c>
      <c r="G756" s="8">
        <v>1</v>
      </c>
      <c r="H756" s="8">
        <v>1</v>
      </c>
      <c r="I756" s="8">
        <v>1</v>
      </c>
      <c r="J756" s="8">
        <v>1</v>
      </c>
      <c r="K756" s="8">
        <v>1</v>
      </c>
      <c r="L756" s="8">
        <v>1</v>
      </c>
      <c r="M756" s="8">
        <v>0</v>
      </c>
      <c r="N756" s="8">
        <v>0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5">
        <v>204060125</v>
      </c>
    </row>
    <row r="757" spans="1:21" hidden="1" x14ac:dyDescent="0.25">
      <c r="A757" s="8" t="s">
        <v>5018</v>
      </c>
      <c r="B757" s="2" t="s">
        <v>1174</v>
      </c>
      <c r="C757" s="2" t="s">
        <v>60</v>
      </c>
      <c r="D757" s="2" t="s">
        <v>54</v>
      </c>
      <c r="E757" s="2" t="s">
        <v>33</v>
      </c>
      <c r="F757" s="8" t="s">
        <v>24</v>
      </c>
      <c r="G757" s="8">
        <v>1</v>
      </c>
      <c r="H757" s="8">
        <v>1</v>
      </c>
      <c r="I757" s="8">
        <v>1</v>
      </c>
      <c r="J757" s="8">
        <v>1</v>
      </c>
      <c r="K757" s="8">
        <v>1</v>
      </c>
      <c r="L757" s="8">
        <v>1</v>
      </c>
      <c r="M757" s="8">
        <v>0</v>
      </c>
      <c r="N757" s="8">
        <v>0</v>
      </c>
      <c r="O757" s="8">
        <v>1</v>
      </c>
      <c r="P757" s="8">
        <v>1</v>
      </c>
      <c r="Q757" s="8">
        <v>0</v>
      </c>
      <c r="R757" s="8">
        <v>0</v>
      </c>
      <c r="S757" s="8">
        <v>0</v>
      </c>
      <c r="T757" s="8">
        <v>0</v>
      </c>
      <c r="U757" s="5">
        <v>204060133</v>
      </c>
    </row>
    <row r="758" spans="1:21" hidden="1" x14ac:dyDescent="0.25">
      <c r="A758" s="8" t="s">
        <v>5018</v>
      </c>
      <c r="B758" s="2" t="s">
        <v>1175</v>
      </c>
      <c r="C758" s="2" t="s">
        <v>60</v>
      </c>
      <c r="D758" s="2" t="s">
        <v>54</v>
      </c>
      <c r="E758" s="2" t="s">
        <v>33</v>
      </c>
      <c r="F758" s="8" t="s">
        <v>24</v>
      </c>
      <c r="G758" s="8">
        <v>1</v>
      </c>
      <c r="H758" s="8">
        <v>1</v>
      </c>
      <c r="I758" s="8">
        <v>1</v>
      </c>
      <c r="J758" s="8">
        <v>1</v>
      </c>
      <c r="K758" s="8">
        <v>1</v>
      </c>
      <c r="L758" s="8">
        <v>1</v>
      </c>
      <c r="M758" s="8">
        <v>0</v>
      </c>
      <c r="N758" s="8">
        <v>0</v>
      </c>
      <c r="O758" s="8">
        <v>1</v>
      </c>
      <c r="P758" s="8">
        <v>1</v>
      </c>
      <c r="Q758" s="8">
        <v>0</v>
      </c>
      <c r="R758" s="8">
        <v>0</v>
      </c>
      <c r="S758" s="8">
        <v>0</v>
      </c>
      <c r="T758" s="8">
        <v>0</v>
      </c>
      <c r="U758" s="5">
        <v>204060141</v>
      </c>
    </row>
    <row r="759" spans="1:21" hidden="1" x14ac:dyDescent="0.25">
      <c r="A759" s="8" t="s">
        <v>5018</v>
      </c>
      <c r="B759" s="2" t="s">
        <v>1176</v>
      </c>
      <c r="C759" s="2" t="s">
        <v>60</v>
      </c>
      <c r="D759" s="2" t="s">
        <v>54</v>
      </c>
      <c r="E759" s="2" t="s">
        <v>33</v>
      </c>
      <c r="F759" s="8" t="s">
        <v>24</v>
      </c>
      <c r="G759" s="8">
        <v>1</v>
      </c>
      <c r="H759" s="8">
        <v>1</v>
      </c>
      <c r="I759" s="8">
        <v>1</v>
      </c>
      <c r="J759" s="8">
        <v>1</v>
      </c>
      <c r="K759" s="8">
        <v>1</v>
      </c>
      <c r="L759" s="8">
        <v>1</v>
      </c>
      <c r="M759" s="8">
        <v>0</v>
      </c>
      <c r="N759" s="8">
        <v>0</v>
      </c>
      <c r="O759" s="8">
        <v>1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5">
        <v>204060150</v>
      </c>
    </row>
    <row r="760" spans="1:21" hidden="1" x14ac:dyDescent="0.25">
      <c r="A760" s="8" t="s">
        <v>5018</v>
      </c>
      <c r="B760" s="2" t="s">
        <v>1177</v>
      </c>
      <c r="C760" s="2" t="s">
        <v>60</v>
      </c>
      <c r="D760" s="2" t="s">
        <v>54</v>
      </c>
      <c r="E760" s="2" t="s">
        <v>33</v>
      </c>
      <c r="F760" s="8" t="s">
        <v>24</v>
      </c>
      <c r="G760" s="8">
        <v>1</v>
      </c>
      <c r="H760" s="8">
        <v>1</v>
      </c>
      <c r="I760" s="8">
        <v>1</v>
      </c>
      <c r="J760" s="8">
        <v>1</v>
      </c>
      <c r="K760" s="8">
        <v>1</v>
      </c>
      <c r="L760" s="8">
        <v>1</v>
      </c>
      <c r="M760" s="8">
        <v>0</v>
      </c>
      <c r="N760" s="8">
        <v>0</v>
      </c>
      <c r="O760" s="8">
        <v>1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5">
        <v>204060168</v>
      </c>
    </row>
    <row r="761" spans="1:21" hidden="1" x14ac:dyDescent="0.25">
      <c r="A761" s="8" t="s">
        <v>5018</v>
      </c>
      <c r="B761" s="2" t="s">
        <v>1178</v>
      </c>
      <c r="C761" s="2" t="s">
        <v>60</v>
      </c>
      <c r="D761" s="2" t="s">
        <v>54</v>
      </c>
      <c r="E761" s="2" t="s">
        <v>33</v>
      </c>
      <c r="F761" s="8" t="s">
        <v>24</v>
      </c>
      <c r="G761" s="8">
        <v>1</v>
      </c>
      <c r="H761" s="8">
        <v>1</v>
      </c>
      <c r="I761" s="8">
        <v>1</v>
      </c>
      <c r="J761" s="8">
        <v>1</v>
      </c>
      <c r="K761" s="8">
        <v>1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5">
        <v>204060176</v>
      </c>
    </row>
    <row r="762" spans="1:21" hidden="1" x14ac:dyDescent="0.25">
      <c r="A762" s="8" t="s">
        <v>5018</v>
      </c>
      <c r="B762" s="2" t="s">
        <v>1179</v>
      </c>
      <c r="C762" s="2" t="s">
        <v>62</v>
      </c>
      <c r="D762" s="2" t="s">
        <v>61</v>
      </c>
      <c r="E762" s="2" t="s">
        <v>33</v>
      </c>
      <c r="F762" s="8" t="s">
        <v>36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5">
        <v>205010016</v>
      </c>
    </row>
    <row r="763" spans="1:21" hidden="1" x14ac:dyDescent="0.25">
      <c r="A763" s="8" t="s">
        <v>5018</v>
      </c>
      <c r="B763" s="2" t="s">
        <v>1180</v>
      </c>
      <c r="C763" s="2" t="s">
        <v>62</v>
      </c>
      <c r="D763" s="2" t="s">
        <v>61</v>
      </c>
      <c r="E763" s="2" t="s">
        <v>33</v>
      </c>
      <c r="F763" s="8" t="s">
        <v>36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1</v>
      </c>
      <c r="M763" s="8">
        <v>0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0</v>
      </c>
      <c r="U763" s="5">
        <v>205010024</v>
      </c>
    </row>
    <row r="764" spans="1:21" hidden="1" x14ac:dyDescent="0.25">
      <c r="A764" s="8" t="s">
        <v>5018</v>
      </c>
      <c r="B764" s="2" t="s">
        <v>1181</v>
      </c>
      <c r="C764" s="2" t="s">
        <v>62</v>
      </c>
      <c r="D764" s="2" t="s">
        <v>61</v>
      </c>
      <c r="E764" s="2" t="s">
        <v>33</v>
      </c>
      <c r="F764" s="8" t="s">
        <v>24</v>
      </c>
      <c r="G764" s="8">
        <v>1</v>
      </c>
      <c r="H764" s="8">
        <v>1</v>
      </c>
      <c r="I764" s="8">
        <v>1</v>
      </c>
      <c r="J764" s="8">
        <v>0</v>
      </c>
      <c r="K764" s="8">
        <v>1</v>
      </c>
      <c r="L764" s="8">
        <v>1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1</v>
      </c>
      <c r="S764" s="8">
        <v>1</v>
      </c>
      <c r="T764" s="8">
        <v>0</v>
      </c>
      <c r="U764" s="5">
        <v>205010032</v>
      </c>
    </row>
    <row r="765" spans="1:21" hidden="1" x14ac:dyDescent="0.25">
      <c r="A765" s="8" t="s">
        <v>5018</v>
      </c>
      <c r="B765" s="2" t="s">
        <v>1182</v>
      </c>
      <c r="C765" s="2" t="s">
        <v>62</v>
      </c>
      <c r="D765" s="2" t="s">
        <v>61</v>
      </c>
      <c r="E765" s="2" t="s">
        <v>33</v>
      </c>
      <c r="F765" s="8" t="s">
        <v>24</v>
      </c>
      <c r="G765" s="8">
        <v>1</v>
      </c>
      <c r="H765" s="8">
        <v>1</v>
      </c>
      <c r="I765" s="8">
        <v>1</v>
      </c>
      <c r="J765" s="8">
        <v>0</v>
      </c>
      <c r="K765" s="8">
        <v>1</v>
      </c>
      <c r="L765" s="8">
        <v>1</v>
      </c>
      <c r="M765" s="8">
        <v>0</v>
      </c>
      <c r="N765" s="8">
        <v>1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5">
        <v>205010040</v>
      </c>
    </row>
    <row r="766" spans="1:21" hidden="1" x14ac:dyDescent="0.25">
      <c r="A766" s="8" t="s">
        <v>5018</v>
      </c>
      <c r="B766" s="2" t="s">
        <v>1183</v>
      </c>
      <c r="C766" s="2" t="s">
        <v>62</v>
      </c>
      <c r="D766" s="2" t="s">
        <v>61</v>
      </c>
      <c r="E766" s="2" t="s">
        <v>33</v>
      </c>
      <c r="F766" s="8" t="s">
        <v>24</v>
      </c>
      <c r="G766" s="8">
        <v>1</v>
      </c>
      <c r="H766" s="8">
        <v>1</v>
      </c>
      <c r="I766" s="8">
        <v>1</v>
      </c>
      <c r="J766" s="8">
        <v>1</v>
      </c>
      <c r="K766" s="8">
        <v>1</v>
      </c>
      <c r="L766" s="8">
        <v>1</v>
      </c>
      <c r="M766" s="8">
        <v>0</v>
      </c>
      <c r="N766" s="8">
        <v>1</v>
      </c>
      <c r="O766" s="8">
        <v>0</v>
      </c>
      <c r="P766" s="8">
        <v>1</v>
      </c>
      <c r="Q766" s="8">
        <v>0</v>
      </c>
      <c r="R766" s="8">
        <v>0</v>
      </c>
      <c r="S766" s="8">
        <v>0</v>
      </c>
      <c r="T766" s="8">
        <v>0</v>
      </c>
      <c r="U766" s="5">
        <v>205010059</v>
      </c>
    </row>
    <row r="767" spans="1:21" hidden="1" x14ac:dyDescent="0.25">
      <c r="A767" s="8" t="s">
        <v>5018</v>
      </c>
      <c r="B767" s="2" t="s">
        <v>1184</v>
      </c>
      <c r="C767" s="2" t="s">
        <v>63</v>
      </c>
      <c r="D767" s="2" t="s">
        <v>61</v>
      </c>
      <c r="E767" s="2" t="s">
        <v>33</v>
      </c>
      <c r="F767" s="8" t="s">
        <v>24</v>
      </c>
      <c r="G767" s="8">
        <v>1</v>
      </c>
      <c r="H767" s="8">
        <v>1</v>
      </c>
      <c r="I767" s="8">
        <v>1</v>
      </c>
      <c r="J767" s="8">
        <v>0</v>
      </c>
      <c r="K767" s="8">
        <v>1</v>
      </c>
      <c r="L767" s="8">
        <v>1</v>
      </c>
      <c r="M767" s="8">
        <v>0</v>
      </c>
      <c r="N767" s="8">
        <v>1</v>
      </c>
      <c r="O767" s="8">
        <v>0</v>
      </c>
      <c r="P767" s="8">
        <v>1</v>
      </c>
      <c r="Q767" s="8">
        <v>0</v>
      </c>
      <c r="R767" s="8">
        <v>0</v>
      </c>
      <c r="S767" s="8">
        <v>0</v>
      </c>
      <c r="T767" s="8">
        <v>0</v>
      </c>
      <c r="U767" s="5">
        <v>205020011</v>
      </c>
    </row>
    <row r="768" spans="1:21" hidden="1" x14ac:dyDescent="0.25">
      <c r="A768" s="8" t="s">
        <v>5018</v>
      </c>
      <c r="B768" s="2" t="s">
        <v>1185</v>
      </c>
      <c r="C768" s="2" t="s">
        <v>63</v>
      </c>
      <c r="D768" s="2" t="s">
        <v>61</v>
      </c>
      <c r="E768" s="2" t="s">
        <v>33</v>
      </c>
      <c r="F768" s="8" t="s">
        <v>24</v>
      </c>
      <c r="G768" s="8">
        <v>1</v>
      </c>
      <c r="H768" s="8">
        <v>0</v>
      </c>
      <c r="I768" s="8">
        <v>0</v>
      </c>
      <c r="J768" s="8">
        <v>0</v>
      </c>
      <c r="K768" s="8">
        <v>1</v>
      </c>
      <c r="L768" s="8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5">
        <v>205020020</v>
      </c>
    </row>
    <row r="769" spans="1:21" hidden="1" x14ac:dyDescent="0.25">
      <c r="A769" s="8" t="s">
        <v>5018</v>
      </c>
      <c r="B769" s="2" t="s">
        <v>1186</v>
      </c>
      <c r="C769" s="2" t="s">
        <v>63</v>
      </c>
      <c r="D769" s="2" t="s">
        <v>61</v>
      </c>
      <c r="E769" s="2" t="s">
        <v>33</v>
      </c>
      <c r="F769" s="8" t="s">
        <v>24</v>
      </c>
      <c r="G769" s="8">
        <v>1</v>
      </c>
      <c r="H769" s="8">
        <v>1</v>
      </c>
      <c r="I769" s="8">
        <v>1</v>
      </c>
      <c r="J769" s="8">
        <v>0</v>
      </c>
      <c r="K769" s="8">
        <v>1</v>
      </c>
      <c r="L769" s="8">
        <v>1</v>
      </c>
      <c r="M769" s="8">
        <v>0</v>
      </c>
      <c r="N769" s="8">
        <v>1</v>
      </c>
      <c r="O769" s="8">
        <v>0</v>
      </c>
      <c r="P769" s="8">
        <v>1</v>
      </c>
      <c r="Q769" s="8">
        <v>0</v>
      </c>
      <c r="R769" s="8">
        <v>0</v>
      </c>
      <c r="S769" s="8">
        <v>0</v>
      </c>
      <c r="T769" s="8">
        <v>0</v>
      </c>
      <c r="U769" s="5">
        <v>205020038</v>
      </c>
    </row>
    <row r="770" spans="1:21" hidden="1" x14ac:dyDescent="0.25">
      <c r="A770" s="8" t="s">
        <v>5018</v>
      </c>
      <c r="B770" s="2" t="s">
        <v>1187</v>
      </c>
      <c r="C770" s="2" t="s">
        <v>63</v>
      </c>
      <c r="D770" s="2" t="s">
        <v>61</v>
      </c>
      <c r="E770" s="2" t="s">
        <v>33</v>
      </c>
      <c r="F770" s="8" t="s">
        <v>24</v>
      </c>
      <c r="G770" s="8">
        <v>1</v>
      </c>
      <c r="H770" s="8">
        <v>1</v>
      </c>
      <c r="I770" s="8">
        <v>1</v>
      </c>
      <c r="J770" s="8">
        <v>0</v>
      </c>
      <c r="K770" s="8">
        <v>1</v>
      </c>
      <c r="L770" s="8">
        <v>1</v>
      </c>
      <c r="M770" s="8">
        <v>0</v>
      </c>
      <c r="N770" s="8">
        <v>1</v>
      </c>
      <c r="O770" s="8">
        <v>0</v>
      </c>
      <c r="P770" s="8">
        <v>1</v>
      </c>
      <c r="Q770" s="8">
        <v>0</v>
      </c>
      <c r="R770" s="8">
        <v>1</v>
      </c>
      <c r="S770" s="8">
        <v>1</v>
      </c>
      <c r="T770" s="8">
        <v>0</v>
      </c>
      <c r="U770" s="5">
        <v>205020046</v>
      </c>
    </row>
    <row r="771" spans="1:21" hidden="1" x14ac:dyDescent="0.25">
      <c r="A771" s="8" t="s">
        <v>5018</v>
      </c>
      <c r="B771" s="2" t="s">
        <v>1188</v>
      </c>
      <c r="C771" s="2" t="s">
        <v>63</v>
      </c>
      <c r="D771" s="2" t="s">
        <v>61</v>
      </c>
      <c r="E771" s="2" t="s">
        <v>33</v>
      </c>
      <c r="F771" s="8" t="s">
        <v>24</v>
      </c>
      <c r="G771" s="8">
        <v>1</v>
      </c>
      <c r="H771" s="8">
        <v>1</v>
      </c>
      <c r="I771" s="8">
        <v>1</v>
      </c>
      <c r="J771" s="8">
        <v>0</v>
      </c>
      <c r="K771" s="8">
        <v>1</v>
      </c>
      <c r="L771" s="8">
        <v>1</v>
      </c>
      <c r="M771" s="8">
        <v>0</v>
      </c>
      <c r="N771" s="8">
        <v>1</v>
      </c>
      <c r="O771" s="8">
        <v>0</v>
      </c>
      <c r="P771" s="8">
        <v>1</v>
      </c>
      <c r="Q771" s="8">
        <v>0</v>
      </c>
      <c r="R771" s="8">
        <v>1</v>
      </c>
      <c r="S771" s="8">
        <v>1</v>
      </c>
      <c r="T771" s="8">
        <v>0</v>
      </c>
      <c r="U771" s="5">
        <v>205020054</v>
      </c>
    </row>
    <row r="772" spans="1:21" hidden="1" x14ac:dyDescent="0.25">
      <c r="A772" s="8" t="s">
        <v>5018</v>
      </c>
      <c r="B772" s="2" t="s">
        <v>1189</v>
      </c>
      <c r="C772" s="2" t="s">
        <v>63</v>
      </c>
      <c r="D772" s="2" t="s">
        <v>61</v>
      </c>
      <c r="E772" s="2" t="s">
        <v>33</v>
      </c>
      <c r="F772" s="8" t="s">
        <v>24</v>
      </c>
      <c r="G772" s="8">
        <v>1</v>
      </c>
      <c r="H772" s="8">
        <v>1</v>
      </c>
      <c r="I772" s="8">
        <v>1</v>
      </c>
      <c r="J772" s="8">
        <v>1</v>
      </c>
      <c r="K772" s="8">
        <v>1</v>
      </c>
      <c r="L772" s="8">
        <v>1</v>
      </c>
      <c r="M772" s="8">
        <v>0</v>
      </c>
      <c r="N772" s="8">
        <v>1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5">
        <v>205020062</v>
      </c>
    </row>
    <row r="773" spans="1:21" hidden="1" x14ac:dyDescent="0.25">
      <c r="A773" s="8" t="s">
        <v>5018</v>
      </c>
      <c r="B773" s="2" t="s">
        <v>1190</v>
      </c>
      <c r="C773" s="2" t="s">
        <v>63</v>
      </c>
      <c r="D773" s="2" t="s">
        <v>61</v>
      </c>
      <c r="E773" s="2" t="s">
        <v>33</v>
      </c>
      <c r="F773" s="8" t="s">
        <v>24</v>
      </c>
      <c r="G773" s="8">
        <v>1</v>
      </c>
      <c r="H773" s="8">
        <v>1</v>
      </c>
      <c r="I773" s="8">
        <v>1</v>
      </c>
      <c r="J773" s="8">
        <v>0</v>
      </c>
      <c r="K773" s="8">
        <v>1</v>
      </c>
      <c r="L773" s="8">
        <v>1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5">
        <v>205020070</v>
      </c>
    </row>
    <row r="774" spans="1:21" hidden="1" x14ac:dyDescent="0.25">
      <c r="A774" s="8" t="s">
        <v>5018</v>
      </c>
      <c r="B774" s="2" t="s">
        <v>1191</v>
      </c>
      <c r="C774" s="2" t="s">
        <v>63</v>
      </c>
      <c r="D774" s="2" t="s">
        <v>61</v>
      </c>
      <c r="E774" s="2" t="s">
        <v>33</v>
      </c>
      <c r="F774" s="8" t="s">
        <v>24</v>
      </c>
      <c r="G774" s="8">
        <v>1</v>
      </c>
      <c r="H774" s="8">
        <v>1</v>
      </c>
      <c r="I774" s="8">
        <v>1</v>
      </c>
      <c r="J774" s="8">
        <v>0</v>
      </c>
      <c r="K774" s="8">
        <v>1</v>
      </c>
      <c r="L774" s="8">
        <v>1</v>
      </c>
      <c r="M774" s="8">
        <v>0</v>
      </c>
      <c r="N774" s="8">
        <v>1</v>
      </c>
      <c r="O774" s="8">
        <v>0</v>
      </c>
      <c r="P774" s="8">
        <v>1</v>
      </c>
      <c r="Q774" s="8">
        <v>0</v>
      </c>
      <c r="R774" s="8">
        <v>0</v>
      </c>
      <c r="S774" s="8">
        <v>0</v>
      </c>
      <c r="T774" s="8">
        <v>0</v>
      </c>
      <c r="U774" s="5">
        <v>205020089</v>
      </c>
    </row>
    <row r="775" spans="1:21" hidden="1" x14ac:dyDescent="0.25">
      <c r="A775" s="8" t="s">
        <v>5018</v>
      </c>
      <c r="B775" s="2" t="s">
        <v>1192</v>
      </c>
      <c r="C775" s="2" t="s">
        <v>63</v>
      </c>
      <c r="D775" s="2" t="s">
        <v>61</v>
      </c>
      <c r="E775" s="2" t="s">
        <v>33</v>
      </c>
      <c r="F775" s="8" t="s">
        <v>24</v>
      </c>
      <c r="G775" s="8">
        <v>1</v>
      </c>
      <c r="H775" s="8">
        <v>1</v>
      </c>
      <c r="I775" s="8">
        <v>1</v>
      </c>
      <c r="J775" s="8">
        <v>0</v>
      </c>
      <c r="K775" s="8">
        <v>1</v>
      </c>
      <c r="L775" s="8">
        <v>1</v>
      </c>
      <c r="M775" s="8">
        <v>0</v>
      </c>
      <c r="N775" s="8">
        <v>1</v>
      </c>
      <c r="O775" s="8">
        <v>0</v>
      </c>
      <c r="P775" s="8">
        <v>1</v>
      </c>
      <c r="Q775" s="8">
        <v>0</v>
      </c>
      <c r="R775" s="8">
        <v>0</v>
      </c>
      <c r="S775" s="8">
        <v>0</v>
      </c>
      <c r="T775" s="8">
        <v>0</v>
      </c>
      <c r="U775" s="5">
        <v>205020097</v>
      </c>
    </row>
    <row r="776" spans="1:21" hidden="1" x14ac:dyDescent="0.25">
      <c r="A776" s="8" t="s">
        <v>5018</v>
      </c>
      <c r="B776" s="2" t="s">
        <v>1193</v>
      </c>
      <c r="C776" s="2" t="s">
        <v>63</v>
      </c>
      <c r="D776" s="2" t="s">
        <v>61</v>
      </c>
      <c r="E776" s="2" t="s">
        <v>33</v>
      </c>
      <c r="F776" s="8" t="s">
        <v>24</v>
      </c>
      <c r="G776" s="8">
        <v>1</v>
      </c>
      <c r="H776" s="8">
        <v>1</v>
      </c>
      <c r="I776" s="8">
        <v>1</v>
      </c>
      <c r="J776" s="8">
        <v>1</v>
      </c>
      <c r="K776" s="8">
        <v>1</v>
      </c>
      <c r="L776" s="8">
        <v>1</v>
      </c>
      <c r="M776" s="8">
        <v>0</v>
      </c>
      <c r="N776" s="8">
        <v>1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5">
        <v>205020100</v>
      </c>
    </row>
    <row r="777" spans="1:21" hidden="1" x14ac:dyDescent="0.25">
      <c r="A777" s="8" t="s">
        <v>5018</v>
      </c>
      <c r="B777" s="2" t="s">
        <v>1194</v>
      </c>
      <c r="C777" s="2" t="s">
        <v>63</v>
      </c>
      <c r="D777" s="2" t="s">
        <v>61</v>
      </c>
      <c r="E777" s="2" t="s">
        <v>33</v>
      </c>
      <c r="F777" s="8" t="s">
        <v>24</v>
      </c>
      <c r="G777" s="8">
        <v>1</v>
      </c>
      <c r="H777" s="8">
        <v>1</v>
      </c>
      <c r="I777" s="8">
        <v>1</v>
      </c>
      <c r="J777" s="8">
        <v>0</v>
      </c>
      <c r="K777" s="8">
        <v>1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5">
        <v>205020119</v>
      </c>
    </row>
    <row r="778" spans="1:21" hidden="1" x14ac:dyDescent="0.25">
      <c r="A778" s="8" t="s">
        <v>5018</v>
      </c>
      <c r="B778" s="2" t="s">
        <v>1195</v>
      </c>
      <c r="C778" s="2" t="s">
        <v>63</v>
      </c>
      <c r="D778" s="2" t="s">
        <v>61</v>
      </c>
      <c r="E778" s="2" t="s">
        <v>33</v>
      </c>
      <c r="F778" s="8" t="s">
        <v>24</v>
      </c>
      <c r="G778" s="8">
        <v>1</v>
      </c>
      <c r="H778" s="8">
        <v>1</v>
      </c>
      <c r="I778" s="8">
        <v>1</v>
      </c>
      <c r="J778" s="8">
        <v>0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>
        <v>1</v>
      </c>
      <c r="Q778" s="8">
        <v>0</v>
      </c>
      <c r="R778" s="8">
        <v>0</v>
      </c>
      <c r="S778" s="8">
        <v>0</v>
      </c>
      <c r="T778" s="8">
        <v>0</v>
      </c>
      <c r="U778" s="5">
        <v>205020127</v>
      </c>
    </row>
    <row r="779" spans="1:21" hidden="1" x14ac:dyDescent="0.25">
      <c r="A779" s="8" t="s">
        <v>5018</v>
      </c>
      <c r="B779" s="2" t="s">
        <v>1196</v>
      </c>
      <c r="C779" s="2" t="s">
        <v>63</v>
      </c>
      <c r="D779" s="2" t="s">
        <v>61</v>
      </c>
      <c r="E779" s="2" t="s">
        <v>33</v>
      </c>
      <c r="F779" s="8" t="s">
        <v>24</v>
      </c>
      <c r="G779" s="8">
        <v>1</v>
      </c>
      <c r="H779" s="8">
        <v>1</v>
      </c>
      <c r="I779" s="8">
        <v>1</v>
      </c>
      <c r="J779" s="8">
        <v>0</v>
      </c>
      <c r="K779" s="8">
        <v>1</v>
      </c>
      <c r="L779" s="8">
        <v>1</v>
      </c>
      <c r="M779" s="8">
        <v>0</v>
      </c>
      <c r="N779" s="8">
        <v>1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5">
        <v>205020135</v>
      </c>
    </row>
    <row r="780" spans="1:21" hidden="1" x14ac:dyDescent="0.25">
      <c r="A780" s="8" t="s">
        <v>5018</v>
      </c>
      <c r="B780" s="2" t="s">
        <v>1197</v>
      </c>
      <c r="C780" s="2" t="s">
        <v>63</v>
      </c>
      <c r="D780" s="2" t="s">
        <v>61</v>
      </c>
      <c r="E780" s="2" t="s">
        <v>33</v>
      </c>
      <c r="F780" s="8" t="s">
        <v>24</v>
      </c>
      <c r="G780" s="8">
        <v>1</v>
      </c>
      <c r="H780" s="8">
        <v>1</v>
      </c>
      <c r="I780" s="8">
        <v>1</v>
      </c>
      <c r="J780" s="8">
        <v>0</v>
      </c>
      <c r="K780" s="8">
        <v>1</v>
      </c>
      <c r="L780" s="8">
        <v>1</v>
      </c>
      <c r="M780" s="8">
        <v>0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5">
        <v>205020143</v>
      </c>
    </row>
    <row r="781" spans="1:21" hidden="1" x14ac:dyDescent="0.25">
      <c r="A781" s="8" t="s">
        <v>5018</v>
      </c>
      <c r="B781" s="2" t="s">
        <v>1198</v>
      </c>
      <c r="C781" s="2" t="s">
        <v>63</v>
      </c>
      <c r="D781" s="2" t="s">
        <v>61</v>
      </c>
      <c r="E781" s="2" t="s">
        <v>33</v>
      </c>
      <c r="F781" s="8" t="s">
        <v>24</v>
      </c>
      <c r="G781" s="8">
        <v>1</v>
      </c>
      <c r="H781" s="8">
        <v>1</v>
      </c>
      <c r="I781" s="8">
        <v>0</v>
      </c>
      <c r="J781" s="8">
        <v>1</v>
      </c>
      <c r="K781" s="8">
        <v>1</v>
      </c>
      <c r="L781" s="8">
        <v>1</v>
      </c>
      <c r="M781" s="8">
        <v>0</v>
      </c>
      <c r="N781" s="8">
        <v>1</v>
      </c>
      <c r="O781" s="8">
        <v>0</v>
      </c>
      <c r="P781" s="8">
        <v>1</v>
      </c>
      <c r="Q781" s="8">
        <v>0</v>
      </c>
      <c r="R781" s="8">
        <v>0</v>
      </c>
      <c r="S781" s="8">
        <v>0</v>
      </c>
      <c r="T781" s="8">
        <v>0</v>
      </c>
      <c r="U781" s="5">
        <v>205020151</v>
      </c>
    </row>
    <row r="782" spans="1:21" hidden="1" x14ac:dyDescent="0.25">
      <c r="A782" s="8" t="s">
        <v>5018</v>
      </c>
      <c r="B782" s="2" t="s">
        <v>1199</v>
      </c>
      <c r="C782" s="2" t="s">
        <v>63</v>
      </c>
      <c r="D782" s="2" t="s">
        <v>61</v>
      </c>
      <c r="E782" s="2" t="s">
        <v>33</v>
      </c>
      <c r="F782" s="8" t="s">
        <v>24</v>
      </c>
      <c r="G782" s="8">
        <v>1</v>
      </c>
      <c r="H782" s="8">
        <v>1</v>
      </c>
      <c r="I782" s="8">
        <v>1</v>
      </c>
      <c r="J782" s="8">
        <v>0</v>
      </c>
      <c r="K782" s="8">
        <v>1</v>
      </c>
      <c r="L782" s="8">
        <v>1</v>
      </c>
      <c r="M782" s="8">
        <v>0</v>
      </c>
      <c r="N782" s="8">
        <v>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5">
        <v>205020160</v>
      </c>
    </row>
    <row r="783" spans="1:21" hidden="1" x14ac:dyDescent="0.25">
      <c r="A783" s="8" t="s">
        <v>5018</v>
      </c>
      <c r="B783" s="2" t="s">
        <v>1200</v>
      </c>
      <c r="C783" s="2" t="s">
        <v>63</v>
      </c>
      <c r="D783" s="2" t="s">
        <v>61</v>
      </c>
      <c r="E783" s="2" t="s">
        <v>33</v>
      </c>
      <c r="F783" s="8" t="s">
        <v>24</v>
      </c>
      <c r="G783" s="8">
        <v>1</v>
      </c>
      <c r="H783" s="8">
        <v>1</v>
      </c>
      <c r="I783" s="8">
        <v>1</v>
      </c>
      <c r="J783" s="8">
        <v>0</v>
      </c>
      <c r="K783" s="8">
        <v>1</v>
      </c>
      <c r="L783" s="8">
        <v>1</v>
      </c>
      <c r="M783" s="8">
        <v>0</v>
      </c>
      <c r="N783" s="8">
        <v>1</v>
      </c>
      <c r="O783" s="8">
        <v>0</v>
      </c>
      <c r="P783" s="8">
        <v>1</v>
      </c>
      <c r="Q783" s="8">
        <v>0</v>
      </c>
      <c r="R783" s="8">
        <v>0</v>
      </c>
      <c r="S783" s="8">
        <v>0</v>
      </c>
      <c r="T783" s="8">
        <v>0</v>
      </c>
      <c r="U783" s="5">
        <v>205020178</v>
      </c>
    </row>
    <row r="784" spans="1:21" hidden="1" x14ac:dyDescent="0.25">
      <c r="A784" s="8" t="s">
        <v>5018</v>
      </c>
      <c r="B784" s="2" t="s">
        <v>1201</v>
      </c>
      <c r="C784" s="2" t="s">
        <v>63</v>
      </c>
      <c r="D784" s="2" t="s">
        <v>61</v>
      </c>
      <c r="E784" s="2" t="s">
        <v>33</v>
      </c>
      <c r="F784" s="8" t="s">
        <v>24</v>
      </c>
      <c r="G784" s="8">
        <v>1</v>
      </c>
      <c r="H784" s="8">
        <v>1</v>
      </c>
      <c r="I784" s="8">
        <v>1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0</v>
      </c>
      <c r="P784" s="8">
        <v>1</v>
      </c>
      <c r="Q784" s="8">
        <v>0</v>
      </c>
      <c r="R784" s="8">
        <v>0</v>
      </c>
      <c r="S784" s="8">
        <v>0</v>
      </c>
      <c r="T784" s="8">
        <v>0</v>
      </c>
      <c r="U784" s="5">
        <v>205020186</v>
      </c>
    </row>
    <row r="785" spans="1:21" hidden="1" x14ac:dyDescent="0.25">
      <c r="A785" s="8" t="s">
        <v>5018</v>
      </c>
      <c r="B785" s="2" t="s">
        <v>1202</v>
      </c>
      <c r="C785" s="2" t="s">
        <v>63</v>
      </c>
      <c r="D785" s="2" t="s">
        <v>61</v>
      </c>
      <c r="E785" s="2" t="s">
        <v>33</v>
      </c>
      <c r="F785" s="8" t="s">
        <v>24</v>
      </c>
      <c r="G785" s="8">
        <v>1</v>
      </c>
      <c r="H785" s="8">
        <v>1</v>
      </c>
      <c r="I785" s="8">
        <v>1</v>
      </c>
      <c r="J785" s="8">
        <v>0</v>
      </c>
      <c r="K785" s="8">
        <v>1</v>
      </c>
      <c r="L785" s="8">
        <v>1</v>
      </c>
      <c r="M785" s="8">
        <v>0</v>
      </c>
      <c r="N785" s="8">
        <v>1</v>
      </c>
      <c r="O785" s="8">
        <v>0</v>
      </c>
      <c r="P785" s="8">
        <v>1</v>
      </c>
      <c r="Q785" s="8">
        <v>0</v>
      </c>
      <c r="R785" s="8">
        <v>0</v>
      </c>
      <c r="S785" s="8">
        <v>0</v>
      </c>
      <c r="T785" s="8">
        <v>0</v>
      </c>
      <c r="U785" s="5">
        <v>205020194</v>
      </c>
    </row>
    <row r="786" spans="1:21" hidden="1" x14ac:dyDescent="0.25">
      <c r="A786" s="8" t="s">
        <v>5018</v>
      </c>
      <c r="B786" s="2" t="s">
        <v>1203</v>
      </c>
      <c r="C786" s="2" t="s">
        <v>65</v>
      </c>
      <c r="D786" s="2" t="s">
        <v>64</v>
      </c>
      <c r="E786" s="2" t="s">
        <v>33</v>
      </c>
      <c r="F786" s="8" t="s">
        <v>36</v>
      </c>
      <c r="G786" s="8">
        <v>1</v>
      </c>
      <c r="H786" s="8">
        <v>1</v>
      </c>
      <c r="I786" s="8">
        <v>1</v>
      </c>
      <c r="J786" s="8">
        <v>0</v>
      </c>
      <c r="K786" s="8">
        <v>1</v>
      </c>
      <c r="L786" s="8">
        <v>1</v>
      </c>
      <c r="M786" s="8">
        <v>0</v>
      </c>
      <c r="N786" s="8">
        <v>1</v>
      </c>
      <c r="O786" s="8">
        <v>0</v>
      </c>
      <c r="P786" s="8">
        <v>1</v>
      </c>
      <c r="Q786" s="8">
        <v>0</v>
      </c>
      <c r="R786" s="8">
        <v>0</v>
      </c>
      <c r="S786" s="8">
        <v>0</v>
      </c>
      <c r="T786" s="8">
        <v>0</v>
      </c>
      <c r="U786" s="5">
        <v>206010010</v>
      </c>
    </row>
    <row r="787" spans="1:21" hidden="1" x14ac:dyDescent="0.25">
      <c r="A787" s="8" t="s">
        <v>5018</v>
      </c>
      <c r="B787" s="2" t="s">
        <v>1204</v>
      </c>
      <c r="C787" s="2" t="s">
        <v>65</v>
      </c>
      <c r="D787" s="2" t="s">
        <v>64</v>
      </c>
      <c r="E787" s="2" t="s">
        <v>33</v>
      </c>
      <c r="F787" s="8" t="s">
        <v>36</v>
      </c>
      <c r="G787" s="8">
        <v>1</v>
      </c>
      <c r="H787" s="8">
        <v>1</v>
      </c>
      <c r="I787" s="8">
        <v>1</v>
      </c>
      <c r="J787" s="8">
        <v>0</v>
      </c>
      <c r="K787" s="8">
        <v>1</v>
      </c>
      <c r="L787" s="8">
        <v>1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8">
        <v>0</v>
      </c>
      <c r="T787" s="8">
        <v>0</v>
      </c>
      <c r="U787" s="5">
        <v>206010028</v>
      </c>
    </row>
    <row r="788" spans="1:21" hidden="1" x14ac:dyDescent="0.25">
      <c r="A788" s="8" t="s">
        <v>5018</v>
      </c>
      <c r="B788" s="2" t="s">
        <v>1205</v>
      </c>
      <c r="C788" s="2" t="s">
        <v>65</v>
      </c>
      <c r="D788" s="2" t="s">
        <v>64</v>
      </c>
      <c r="E788" s="2" t="s">
        <v>33</v>
      </c>
      <c r="F788" s="8" t="s">
        <v>36</v>
      </c>
      <c r="G788" s="8">
        <v>1</v>
      </c>
      <c r="H788" s="8">
        <v>1</v>
      </c>
      <c r="I788" s="8">
        <v>1</v>
      </c>
      <c r="J788" s="8">
        <v>0</v>
      </c>
      <c r="K788" s="8">
        <v>1</v>
      </c>
      <c r="L788" s="8">
        <v>1</v>
      </c>
      <c r="M788" s="8">
        <v>0</v>
      </c>
      <c r="N788" s="8">
        <v>1</v>
      </c>
      <c r="O788" s="8">
        <v>0</v>
      </c>
      <c r="P788" s="8">
        <v>1</v>
      </c>
      <c r="Q788" s="8">
        <v>0</v>
      </c>
      <c r="R788" s="8">
        <v>0</v>
      </c>
      <c r="S788" s="8">
        <v>0</v>
      </c>
      <c r="T788" s="8">
        <v>0</v>
      </c>
      <c r="U788" s="5">
        <v>206010036</v>
      </c>
    </row>
    <row r="789" spans="1:21" hidden="1" x14ac:dyDescent="0.25">
      <c r="A789" s="8" t="s">
        <v>5018</v>
      </c>
      <c r="B789" s="2" t="s">
        <v>1206</v>
      </c>
      <c r="C789" s="2" t="s">
        <v>65</v>
      </c>
      <c r="D789" s="2" t="s">
        <v>64</v>
      </c>
      <c r="E789" s="2" t="s">
        <v>33</v>
      </c>
      <c r="F789" s="8" t="s">
        <v>36</v>
      </c>
      <c r="G789" s="8">
        <v>1</v>
      </c>
      <c r="H789" s="8">
        <v>1</v>
      </c>
      <c r="I789" s="8">
        <v>1</v>
      </c>
      <c r="J789" s="8">
        <v>0</v>
      </c>
      <c r="K789" s="8">
        <v>1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0</v>
      </c>
      <c r="S789" s="8">
        <v>0</v>
      </c>
      <c r="T789" s="8">
        <v>0</v>
      </c>
      <c r="U789" s="5">
        <v>206010044</v>
      </c>
    </row>
    <row r="790" spans="1:21" hidden="1" x14ac:dyDescent="0.25">
      <c r="A790" s="8" t="s">
        <v>5018</v>
      </c>
      <c r="B790" s="2" t="s">
        <v>1207</v>
      </c>
      <c r="C790" s="2" t="s">
        <v>65</v>
      </c>
      <c r="D790" s="2" t="s">
        <v>64</v>
      </c>
      <c r="E790" s="2" t="s">
        <v>33</v>
      </c>
      <c r="F790" s="8" t="s">
        <v>36</v>
      </c>
      <c r="G790" s="8">
        <v>1</v>
      </c>
      <c r="H790" s="8">
        <v>1</v>
      </c>
      <c r="I790" s="8">
        <v>1</v>
      </c>
      <c r="J790" s="8">
        <v>0</v>
      </c>
      <c r="K790" s="8">
        <v>1</v>
      </c>
      <c r="L790" s="8">
        <v>1</v>
      </c>
      <c r="M790" s="8">
        <v>0</v>
      </c>
      <c r="N790" s="8">
        <v>1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5">
        <v>206010052</v>
      </c>
    </row>
    <row r="791" spans="1:21" hidden="1" x14ac:dyDescent="0.25">
      <c r="A791" s="8" t="s">
        <v>5018</v>
      </c>
      <c r="B791" s="2" t="s">
        <v>1208</v>
      </c>
      <c r="C791" s="2" t="s">
        <v>65</v>
      </c>
      <c r="D791" s="2" t="s">
        <v>64</v>
      </c>
      <c r="E791" s="2" t="s">
        <v>33</v>
      </c>
      <c r="F791" s="8" t="s">
        <v>36</v>
      </c>
      <c r="G791" s="8">
        <v>1</v>
      </c>
      <c r="H791" s="8">
        <v>1</v>
      </c>
      <c r="I791" s="8">
        <v>1</v>
      </c>
      <c r="J791" s="8">
        <v>0</v>
      </c>
      <c r="K791" s="8">
        <v>1</v>
      </c>
      <c r="L791" s="8">
        <v>1</v>
      </c>
      <c r="M791" s="8">
        <v>0</v>
      </c>
      <c r="N791" s="8">
        <v>1</v>
      </c>
      <c r="O791" s="8">
        <v>0</v>
      </c>
      <c r="P791" s="8">
        <v>1</v>
      </c>
      <c r="Q791" s="8">
        <v>0</v>
      </c>
      <c r="R791" s="8">
        <v>0</v>
      </c>
      <c r="S791" s="8">
        <v>0</v>
      </c>
      <c r="T791" s="8">
        <v>0</v>
      </c>
      <c r="U791" s="5">
        <v>206010060</v>
      </c>
    </row>
    <row r="792" spans="1:21" hidden="1" x14ac:dyDescent="0.25">
      <c r="A792" s="8" t="s">
        <v>5018</v>
      </c>
      <c r="B792" s="2" t="s">
        <v>1209</v>
      </c>
      <c r="C792" s="2" t="s">
        <v>65</v>
      </c>
      <c r="D792" s="2" t="s">
        <v>64</v>
      </c>
      <c r="E792" s="2" t="s">
        <v>33</v>
      </c>
      <c r="F792" s="8" t="s">
        <v>36</v>
      </c>
      <c r="G792" s="8">
        <v>1</v>
      </c>
      <c r="H792" s="8">
        <v>1</v>
      </c>
      <c r="I792" s="8">
        <v>1</v>
      </c>
      <c r="J792" s="8">
        <v>0</v>
      </c>
      <c r="K792" s="8">
        <v>1</v>
      </c>
      <c r="L792" s="8">
        <v>1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0</v>
      </c>
      <c r="S792" s="8">
        <v>0</v>
      </c>
      <c r="T792" s="8">
        <v>0</v>
      </c>
      <c r="U792" s="5">
        <v>206010079</v>
      </c>
    </row>
    <row r="793" spans="1:21" hidden="1" x14ac:dyDescent="0.25">
      <c r="A793" s="8" t="s">
        <v>5018</v>
      </c>
      <c r="B793" s="2" t="s">
        <v>1210</v>
      </c>
      <c r="C793" s="2" t="s">
        <v>65</v>
      </c>
      <c r="D793" s="2" t="s">
        <v>64</v>
      </c>
      <c r="E793" s="2" t="s">
        <v>33</v>
      </c>
      <c r="F793" s="8" t="s">
        <v>36</v>
      </c>
      <c r="G793" s="8">
        <v>1</v>
      </c>
      <c r="H793" s="8">
        <v>1</v>
      </c>
      <c r="I793" s="8">
        <v>1</v>
      </c>
      <c r="J793" s="8">
        <v>0</v>
      </c>
      <c r="K793" s="8">
        <v>1</v>
      </c>
      <c r="L793" s="8">
        <v>1</v>
      </c>
      <c r="M793" s="8">
        <v>0</v>
      </c>
      <c r="N793" s="8">
        <v>1</v>
      </c>
      <c r="O793" s="8">
        <v>0</v>
      </c>
      <c r="P793" s="8">
        <v>1</v>
      </c>
      <c r="Q793" s="8">
        <v>0</v>
      </c>
      <c r="R793" s="8">
        <v>0</v>
      </c>
      <c r="S793" s="8">
        <v>0</v>
      </c>
      <c r="T793" s="8">
        <v>0</v>
      </c>
      <c r="U793" s="5">
        <v>206010087</v>
      </c>
    </row>
    <row r="794" spans="1:21" hidden="1" x14ac:dyDescent="0.25">
      <c r="A794" s="8" t="s">
        <v>5018</v>
      </c>
      <c r="B794" s="2" t="s">
        <v>1211</v>
      </c>
      <c r="C794" s="2" t="s">
        <v>65</v>
      </c>
      <c r="D794" s="2" t="s">
        <v>64</v>
      </c>
      <c r="E794" s="2" t="s">
        <v>33</v>
      </c>
      <c r="F794" s="8" t="s">
        <v>36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5">
        <v>206010095</v>
      </c>
    </row>
    <row r="795" spans="1:21" hidden="1" x14ac:dyDescent="0.25">
      <c r="A795" s="8" t="s">
        <v>5018</v>
      </c>
      <c r="B795" s="2" t="s">
        <v>1212</v>
      </c>
      <c r="C795" s="2" t="s">
        <v>66</v>
      </c>
      <c r="D795" s="2" t="s">
        <v>64</v>
      </c>
      <c r="E795" s="2" t="s">
        <v>33</v>
      </c>
      <c r="F795" s="8" t="s">
        <v>36</v>
      </c>
      <c r="G795" s="8">
        <v>1</v>
      </c>
      <c r="H795" s="8">
        <v>1</v>
      </c>
      <c r="I795" s="8">
        <v>1</v>
      </c>
      <c r="J795" s="8">
        <v>0</v>
      </c>
      <c r="K795" s="8">
        <v>1</v>
      </c>
      <c r="L795" s="8">
        <v>1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5">
        <v>206020015</v>
      </c>
    </row>
    <row r="796" spans="1:21" hidden="1" x14ac:dyDescent="0.25">
      <c r="A796" s="8" t="s">
        <v>5018</v>
      </c>
      <c r="B796" s="2" t="s">
        <v>1213</v>
      </c>
      <c r="C796" s="2" t="s">
        <v>66</v>
      </c>
      <c r="D796" s="2" t="s">
        <v>64</v>
      </c>
      <c r="E796" s="2" t="s">
        <v>33</v>
      </c>
      <c r="F796" s="8" t="s">
        <v>36</v>
      </c>
      <c r="G796" s="8">
        <v>1</v>
      </c>
      <c r="H796" s="8">
        <v>1</v>
      </c>
      <c r="I796" s="8">
        <v>1</v>
      </c>
      <c r="J796" s="8">
        <v>0</v>
      </c>
      <c r="K796" s="8">
        <v>1</v>
      </c>
      <c r="L796" s="8">
        <v>1</v>
      </c>
      <c r="M796" s="8">
        <v>0</v>
      </c>
      <c r="N796" s="8">
        <v>1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5">
        <v>206020023</v>
      </c>
    </row>
    <row r="797" spans="1:21" hidden="1" x14ac:dyDescent="0.25">
      <c r="A797" s="8" t="s">
        <v>5018</v>
      </c>
      <c r="B797" s="2" t="s">
        <v>1214</v>
      </c>
      <c r="C797" s="2" t="s">
        <v>66</v>
      </c>
      <c r="D797" s="2" t="s">
        <v>64</v>
      </c>
      <c r="E797" s="2" t="s">
        <v>33</v>
      </c>
      <c r="F797" s="8" t="s">
        <v>36</v>
      </c>
      <c r="G797" s="8">
        <v>1</v>
      </c>
      <c r="H797" s="8">
        <v>1</v>
      </c>
      <c r="I797" s="8">
        <v>1</v>
      </c>
      <c r="J797" s="8">
        <v>0</v>
      </c>
      <c r="K797" s="8">
        <v>1</v>
      </c>
      <c r="L797" s="8">
        <v>1</v>
      </c>
      <c r="M797" s="8">
        <v>0</v>
      </c>
      <c r="N797" s="8">
        <v>1</v>
      </c>
      <c r="O797" s="8">
        <v>0</v>
      </c>
      <c r="P797" s="8">
        <v>1</v>
      </c>
      <c r="Q797" s="8">
        <v>0</v>
      </c>
      <c r="R797" s="8">
        <v>0</v>
      </c>
      <c r="S797" s="8">
        <v>0</v>
      </c>
      <c r="T797" s="8">
        <v>0</v>
      </c>
      <c r="U797" s="5">
        <v>206020031</v>
      </c>
    </row>
    <row r="798" spans="1:21" hidden="1" x14ac:dyDescent="0.25">
      <c r="A798" s="8" t="s">
        <v>5018</v>
      </c>
      <c r="B798" s="2" t="s">
        <v>1215</v>
      </c>
      <c r="C798" s="2" t="s">
        <v>66</v>
      </c>
      <c r="D798" s="2" t="s">
        <v>64</v>
      </c>
      <c r="E798" s="2" t="s">
        <v>33</v>
      </c>
      <c r="F798" s="8" t="s">
        <v>36</v>
      </c>
      <c r="G798" s="8">
        <v>0</v>
      </c>
      <c r="H798" s="8">
        <v>1</v>
      </c>
      <c r="I798" s="8">
        <v>1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5">
        <v>206020040</v>
      </c>
    </row>
    <row r="799" spans="1:21" hidden="1" x14ac:dyDescent="0.25">
      <c r="A799" s="8" t="s">
        <v>5018</v>
      </c>
      <c r="B799" s="2" t="s">
        <v>1216</v>
      </c>
      <c r="C799" s="2" t="s">
        <v>67</v>
      </c>
      <c r="D799" s="2" t="s">
        <v>64</v>
      </c>
      <c r="E799" s="2" t="s">
        <v>33</v>
      </c>
      <c r="F799" s="8" t="s">
        <v>36</v>
      </c>
      <c r="G799" s="8">
        <v>1</v>
      </c>
      <c r="H799" s="8">
        <v>1</v>
      </c>
      <c r="I799" s="8">
        <v>1</v>
      </c>
      <c r="J799" s="8">
        <v>0</v>
      </c>
      <c r="K799" s="8">
        <v>1</v>
      </c>
      <c r="L799" s="8">
        <v>1</v>
      </c>
      <c r="M799" s="8">
        <v>0</v>
      </c>
      <c r="N799" s="8">
        <v>1</v>
      </c>
      <c r="O799" s="8">
        <v>0</v>
      </c>
      <c r="P799" s="8">
        <v>1</v>
      </c>
      <c r="Q799" s="8">
        <v>0</v>
      </c>
      <c r="R799" s="8">
        <v>0</v>
      </c>
      <c r="S799" s="8">
        <v>0</v>
      </c>
      <c r="T799" s="8">
        <v>0</v>
      </c>
      <c r="U799" s="5">
        <v>206030010</v>
      </c>
    </row>
    <row r="800" spans="1:21" hidden="1" x14ac:dyDescent="0.25">
      <c r="A800" s="8" t="s">
        <v>5018</v>
      </c>
      <c r="B800" s="2" t="s">
        <v>1217</v>
      </c>
      <c r="C800" s="2" t="s">
        <v>67</v>
      </c>
      <c r="D800" s="2" t="s">
        <v>64</v>
      </c>
      <c r="E800" s="2" t="s">
        <v>33</v>
      </c>
      <c r="F800" s="8" t="s">
        <v>36</v>
      </c>
      <c r="G800" s="8">
        <v>1</v>
      </c>
      <c r="H800" s="8">
        <v>1</v>
      </c>
      <c r="I800" s="8">
        <v>1</v>
      </c>
      <c r="J800" s="8">
        <v>0</v>
      </c>
      <c r="K800" s="8">
        <v>1</v>
      </c>
      <c r="L800" s="8">
        <v>1</v>
      </c>
      <c r="M800" s="8">
        <v>0</v>
      </c>
      <c r="N800" s="8">
        <v>1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5">
        <v>206030029</v>
      </c>
    </row>
    <row r="801" spans="1:21" hidden="1" x14ac:dyDescent="0.25">
      <c r="A801" s="8" t="s">
        <v>5018</v>
      </c>
      <c r="B801" s="2" t="s">
        <v>1218</v>
      </c>
      <c r="C801" s="2" t="s">
        <v>67</v>
      </c>
      <c r="D801" s="2" t="s">
        <v>64</v>
      </c>
      <c r="E801" s="2" t="s">
        <v>33</v>
      </c>
      <c r="F801" s="8" t="s">
        <v>36</v>
      </c>
      <c r="G801" s="8">
        <v>1</v>
      </c>
      <c r="H801" s="8">
        <v>1</v>
      </c>
      <c r="I801" s="8">
        <v>1</v>
      </c>
      <c r="J801" s="8">
        <v>0</v>
      </c>
      <c r="K801" s="8">
        <v>1</v>
      </c>
      <c r="L801" s="8">
        <v>1</v>
      </c>
      <c r="M801" s="8">
        <v>0</v>
      </c>
      <c r="N801" s="8">
        <v>1</v>
      </c>
      <c r="O801" s="8">
        <v>0</v>
      </c>
      <c r="P801" s="8">
        <v>1</v>
      </c>
      <c r="Q801" s="8">
        <v>0</v>
      </c>
      <c r="R801" s="8">
        <v>0</v>
      </c>
      <c r="S801" s="8">
        <v>0</v>
      </c>
      <c r="T801" s="8">
        <v>0</v>
      </c>
      <c r="U801" s="5">
        <v>206030037</v>
      </c>
    </row>
    <row r="802" spans="1:21" hidden="1" x14ac:dyDescent="0.25">
      <c r="A802" s="8" t="s">
        <v>5018</v>
      </c>
      <c r="B802" s="2" t="s">
        <v>1219</v>
      </c>
      <c r="C802" s="2" t="s">
        <v>69</v>
      </c>
      <c r="D802" s="2" t="s">
        <v>68</v>
      </c>
      <c r="E802" s="2" t="s">
        <v>33</v>
      </c>
      <c r="F802" s="8" t="s">
        <v>36</v>
      </c>
      <c r="G802" s="8">
        <v>1</v>
      </c>
      <c r="H802" s="8">
        <v>1</v>
      </c>
      <c r="I802" s="8">
        <v>1</v>
      </c>
      <c r="J802" s="8">
        <v>0</v>
      </c>
      <c r="K802" s="8">
        <v>1</v>
      </c>
      <c r="L802" s="8">
        <v>1</v>
      </c>
      <c r="M802" s="8">
        <v>0</v>
      </c>
      <c r="N802" s="8">
        <v>1</v>
      </c>
      <c r="O802" s="8">
        <v>0</v>
      </c>
      <c r="P802" s="8">
        <v>1</v>
      </c>
      <c r="Q802" s="8">
        <v>0</v>
      </c>
      <c r="R802" s="8">
        <v>0</v>
      </c>
      <c r="S802" s="8">
        <v>0</v>
      </c>
      <c r="T802" s="8">
        <v>0</v>
      </c>
      <c r="U802" s="5">
        <v>207010013</v>
      </c>
    </row>
    <row r="803" spans="1:21" hidden="1" x14ac:dyDescent="0.25">
      <c r="A803" s="8" t="s">
        <v>5018</v>
      </c>
      <c r="B803" s="2" t="s">
        <v>1220</v>
      </c>
      <c r="C803" s="2" t="s">
        <v>69</v>
      </c>
      <c r="D803" s="2" t="s">
        <v>68</v>
      </c>
      <c r="E803" s="2" t="s">
        <v>33</v>
      </c>
      <c r="F803" s="8" t="s">
        <v>36</v>
      </c>
      <c r="G803" s="8">
        <v>1</v>
      </c>
      <c r="H803" s="8">
        <v>1</v>
      </c>
      <c r="I803" s="8">
        <v>1</v>
      </c>
      <c r="J803" s="8">
        <v>0</v>
      </c>
      <c r="K803" s="8">
        <v>1</v>
      </c>
      <c r="L803" s="8">
        <v>1</v>
      </c>
      <c r="M803" s="8">
        <v>0</v>
      </c>
      <c r="N803" s="8">
        <v>1</v>
      </c>
      <c r="O803" s="8">
        <v>0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5">
        <v>207010021</v>
      </c>
    </row>
    <row r="804" spans="1:21" hidden="1" x14ac:dyDescent="0.25">
      <c r="A804" s="8" t="s">
        <v>5018</v>
      </c>
      <c r="B804" s="2" t="s">
        <v>1221</v>
      </c>
      <c r="C804" s="2" t="s">
        <v>69</v>
      </c>
      <c r="D804" s="2" t="s">
        <v>68</v>
      </c>
      <c r="E804" s="2" t="s">
        <v>33</v>
      </c>
      <c r="F804" s="8" t="s">
        <v>36</v>
      </c>
      <c r="G804" s="8">
        <v>1</v>
      </c>
      <c r="H804" s="8">
        <v>1</v>
      </c>
      <c r="I804" s="8">
        <v>1</v>
      </c>
      <c r="J804" s="8">
        <v>0</v>
      </c>
      <c r="K804" s="8">
        <v>1</v>
      </c>
      <c r="L804" s="8">
        <v>1</v>
      </c>
      <c r="M804" s="8">
        <v>0</v>
      </c>
      <c r="N804" s="8">
        <v>1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5">
        <v>207010030</v>
      </c>
    </row>
    <row r="805" spans="1:21" hidden="1" x14ac:dyDescent="0.25">
      <c r="A805" s="8" t="s">
        <v>5018</v>
      </c>
      <c r="B805" s="2" t="s">
        <v>1222</v>
      </c>
      <c r="C805" s="2" t="s">
        <v>69</v>
      </c>
      <c r="D805" s="2" t="s">
        <v>68</v>
      </c>
      <c r="E805" s="2" t="s">
        <v>33</v>
      </c>
      <c r="F805" s="8" t="s">
        <v>36</v>
      </c>
      <c r="G805" s="8">
        <v>1</v>
      </c>
      <c r="H805" s="8">
        <v>1</v>
      </c>
      <c r="I805" s="8">
        <v>1</v>
      </c>
      <c r="J805" s="8">
        <v>0</v>
      </c>
      <c r="K805" s="8">
        <v>1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5">
        <v>207010048</v>
      </c>
    </row>
    <row r="806" spans="1:21" hidden="1" x14ac:dyDescent="0.25">
      <c r="A806" s="8" t="s">
        <v>5018</v>
      </c>
      <c r="B806" s="2" t="s">
        <v>1223</v>
      </c>
      <c r="C806" s="2" t="s">
        <v>69</v>
      </c>
      <c r="D806" s="2" t="s">
        <v>68</v>
      </c>
      <c r="E806" s="2" t="s">
        <v>33</v>
      </c>
      <c r="F806" s="8" t="s">
        <v>36</v>
      </c>
      <c r="G806" s="8">
        <v>1</v>
      </c>
      <c r="H806" s="8">
        <v>1</v>
      </c>
      <c r="I806" s="8">
        <v>1</v>
      </c>
      <c r="J806" s="8">
        <v>0</v>
      </c>
      <c r="K806" s="8">
        <v>1</v>
      </c>
      <c r="L806" s="8">
        <v>1</v>
      </c>
      <c r="M806" s="8">
        <v>0</v>
      </c>
      <c r="N806" s="8">
        <v>1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5">
        <v>207010056</v>
      </c>
    </row>
    <row r="807" spans="1:21" hidden="1" x14ac:dyDescent="0.25">
      <c r="A807" s="8" t="s">
        <v>5018</v>
      </c>
      <c r="B807" s="2" t="s">
        <v>1224</v>
      </c>
      <c r="C807" s="2" t="s">
        <v>69</v>
      </c>
      <c r="D807" s="2" t="s">
        <v>68</v>
      </c>
      <c r="E807" s="2" t="s">
        <v>33</v>
      </c>
      <c r="F807" s="8" t="s">
        <v>36</v>
      </c>
      <c r="G807" s="8">
        <v>1</v>
      </c>
      <c r="H807" s="8">
        <v>1</v>
      </c>
      <c r="I807" s="8">
        <v>1</v>
      </c>
      <c r="J807" s="8">
        <v>0</v>
      </c>
      <c r="K807" s="8">
        <v>1</v>
      </c>
      <c r="L807" s="8">
        <v>1</v>
      </c>
      <c r="M807" s="8">
        <v>0</v>
      </c>
      <c r="N807" s="8">
        <v>1</v>
      </c>
      <c r="O807" s="8">
        <v>0</v>
      </c>
      <c r="P807" s="8">
        <v>1</v>
      </c>
      <c r="Q807" s="8">
        <v>0</v>
      </c>
      <c r="R807" s="8">
        <v>0</v>
      </c>
      <c r="S807" s="8">
        <v>0</v>
      </c>
      <c r="T807" s="8">
        <v>0</v>
      </c>
      <c r="U807" s="5">
        <v>207010064</v>
      </c>
    </row>
    <row r="808" spans="1:21" hidden="1" x14ac:dyDescent="0.25">
      <c r="A808" s="8" t="s">
        <v>5018</v>
      </c>
      <c r="B808" s="2" t="s">
        <v>1225</v>
      </c>
      <c r="C808" s="2" t="s">
        <v>69</v>
      </c>
      <c r="D808" s="2" t="s">
        <v>68</v>
      </c>
      <c r="E808" s="2" t="s">
        <v>33</v>
      </c>
      <c r="F808" s="8" t="s">
        <v>36</v>
      </c>
      <c r="G808" s="8">
        <v>1</v>
      </c>
      <c r="H808" s="8">
        <v>1</v>
      </c>
      <c r="I808" s="8">
        <v>1</v>
      </c>
      <c r="J808" s="8">
        <v>0</v>
      </c>
      <c r="K808" s="8">
        <v>1</v>
      </c>
      <c r="L808" s="8">
        <v>1</v>
      </c>
      <c r="M808" s="8">
        <v>0</v>
      </c>
      <c r="N808" s="8">
        <v>1</v>
      </c>
      <c r="O808" s="8">
        <v>0</v>
      </c>
      <c r="P808" s="8">
        <v>1</v>
      </c>
      <c r="Q808" s="8">
        <v>0</v>
      </c>
      <c r="R808" s="8">
        <v>0</v>
      </c>
      <c r="S808" s="8">
        <v>0</v>
      </c>
      <c r="T808" s="8">
        <v>0</v>
      </c>
      <c r="U808" s="5">
        <v>207010072</v>
      </c>
    </row>
    <row r="809" spans="1:21" hidden="1" x14ac:dyDescent="0.25">
      <c r="A809" s="8" t="s">
        <v>5018</v>
      </c>
      <c r="B809" s="2" t="s">
        <v>1226</v>
      </c>
      <c r="C809" s="2" t="s">
        <v>70</v>
      </c>
      <c r="D809" s="2" t="s">
        <v>68</v>
      </c>
      <c r="E809" s="2" t="s">
        <v>33</v>
      </c>
      <c r="F809" s="8" t="s">
        <v>36</v>
      </c>
      <c r="G809" s="8">
        <v>1</v>
      </c>
      <c r="H809" s="8">
        <v>1</v>
      </c>
      <c r="I809" s="8">
        <v>1</v>
      </c>
      <c r="J809" s="8">
        <v>0</v>
      </c>
      <c r="K809" s="8">
        <v>1</v>
      </c>
      <c r="L809" s="8">
        <v>1</v>
      </c>
      <c r="M809" s="8">
        <v>0</v>
      </c>
      <c r="N809" s="8">
        <v>1</v>
      </c>
      <c r="O809" s="8">
        <v>0</v>
      </c>
      <c r="P809" s="8">
        <v>1</v>
      </c>
      <c r="Q809" s="8">
        <v>0</v>
      </c>
      <c r="R809" s="8">
        <v>0</v>
      </c>
      <c r="S809" s="8">
        <v>0</v>
      </c>
      <c r="T809" s="8">
        <v>0</v>
      </c>
      <c r="U809" s="5">
        <v>207020019</v>
      </c>
    </row>
    <row r="810" spans="1:21" hidden="1" x14ac:dyDescent="0.25">
      <c r="A810" s="8" t="s">
        <v>5018</v>
      </c>
      <c r="B810" s="2" t="s">
        <v>1227</v>
      </c>
      <c r="C810" s="2" t="s">
        <v>70</v>
      </c>
      <c r="D810" s="2" t="s">
        <v>68</v>
      </c>
      <c r="E810" s="2" t="s">
        <v>33</v>
      </c>
      <c r="F810" s="8" t="s">
        <v>36</v>
      </c>
      <c r="G810" s="8">
        <v>1</v>
      </c>
      <c r="H810" s="8">
        <v>1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1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5">
        <v>207020027</v>
      </c>
    </row>
    <row r="811" spans="1:21" hidden="1" x14ac:dyDescent="0.25">
      <c r="A811" s="8" t="s">
        <v>5018</v>
      </c>
      <c r="B811" s="2" t="s">
        <v>1228</v>
      </c>
      <c r="C811" s="2" t="s">
        <v>70</v>
      </c>
      <c r="D811" s="2" t="s">
        <v>68</v>
      </c>
      <c r="E811" s="2" t="s">
        <v>33</v>
      </c>
      <c r="F811" s="8" t="s">
        <v>36</v>
      </c>
      <c r="G811" s="8">
        <v>1</v>
      </c>
      <c r="H811" s="8">
        <v>1</v>
      </c>
      <c r="I811" s="8">
        <v>1</v>
      </c>
      <c r="J811" s="8">
        <v>0</v>
      </c>
      <c r="K811" s="8">
        <v>1</v>
      </c>
      <c r="L811" s="8">
        <v>1</v>
      </c>
      <c r="M811" s="8">
        <v>0</v>
      </c>
      <c r="N811" s="8">
        <v>1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5">
        <v>207020035</v>
      </c>
    </row>
    <row r="812" spans="1:21" hidden="1" x14ac:dyDescent="0.25">
      <c r="A812" s="8" t="s">
        <v>5018</v>
      </c>
      <c r="B812" s="2" t="s">
        <v>1229</v>
      </c>
      <c r="C812" s="2" t="s">
        <v>71</v>
      </c>
      <c r="D812" s="2" t="s">
        <v>68</v>
      </c>
      <c r="E812" s="2" t="s">
        <v>33</v>
      </c>
      <c r="F812" s="8" t="s">
        <v>36</v>
      </c>
      <c r="G812" s="8">
        <v>1</v>
      </c>
      <c r="H812" s="8">
        <v>1</v>
      </c>
      <c r="I812" s="8">
        <v>1</v>
      </c>
      <c r="J812" s="8">
        <v>0</v>
      </c>
      <c r="K812" s="8">
        <v>1</v>
      </c>
      <c r="L812" s="8">
        <v>1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5">
        <v>207030014</v>
      </c>
    </row>
    <row r="813" spans="1:21" hidden="1" x14ac:dyDescent="0.25">
      <c r="A813" s="8" t="s">
        <v>5018</v>
      </c>
      <c r="B813" s="2" t="s">
        <v>1230</v>
      </c>
      <c r="C813" s="2" t="s">
        <v>71</v>
      </c>
      <c r="D813" s="2" t="s">
        <v>68</v>
      </c>
      <c r="E813" s="2" t="s">
        <v>33</v>
      </c>
      <c r="F813" s="8" t="s">
        <v>36</v>
      </c>
      <c r="G813" s="8">
        <v>1</v>
      </c>
      <c r="H813" s="8">
        <v>1</v>
      </c>
      <c r="I813" s="8">
        <v>1</v>
      </c>
      <c r="J813" s="8">
        <v>0</v>
      </c>
      <c r="K813" s="8">
        <v>1</v>
      </c>
      <c r="L813" s="8">
        <v>1</v>
      </c>
      <c r="M813" s="8">
        <v>0</v>
      </c>
      <c r="N813" s="8">
        <v>1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5">
        <v>207030022</v>
      </c>
    </row>
    <row r="814" spans="1:21" hidden="1" x14ac:dyDescent="0.25">
      <c r="A814" s="8" t="s">
        <v>5018</v>
      </c>
      <c r="B814" s="2" t="s">
        <v>1231</v>
      </c>
      <c r="C814" s="2" t="s">
        <v>71</v>
      </c>
      <c r="D814" s="2" t="s">
        <v>68</v>
      </c>
      <c r="E814" s="2" t="s">
        <v>33</v>
      </c>
      <c r="F814" s="8" t="s">
        <v>36</v>
      </c>
      <c r="G814" s="8">
        <v>1</v>
      </c>
      <c r="H814" s="8">
        <v>1</v>
      </c>
      <c r="I814" s="8">
        <v>1</v>
      </c>
      <c r="J814" s="8">
        <v>0</v>
      </c>
      <c r="K814" s="8">
        <v>1</v>
      </c>
      <c r="L814" s="8">
        <v>1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5">
        <v>207030030</v>
      </c>
    </row>
    <row r="815" spans="1:21" hidden="1" x14ac:dyDescent="0.25">
      <c r="A815" s="8" t="s">
        <v>5018</v>
      </c>
      <c r="B815" s="2" t="s">
        <v>1232</v>
      </c>
      <c r="C815" s="2" t="s">
        <v>71</v>
      </c>
      <c r="D815" s="2" t="s">
        <v>68</v>
      </c>
      <c r="E815" s="2" t="s">
        <v>33</v>
      </c>
      <c r="F815" s="8" t="s">
        <v>36</v>
      </c>
      <c r="G815" s="8">
        <v>1</v>
      </c>
      <c r="H815" s="8">
        <v>1</v>
      </c>
      <c r="I815" s="8">
        <v>1</v>
      </c>
      <c r="J815" s="8">
        <v>0</v>
      </c>
      <c r="K815" s="8">
        <v>1</v>
      </c>
      <c r="L815" s="8">
        <v>1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5">
        <v>207030049</v>
      </c>
    </row>
    <row r="816" spans="1:21" hidden="1" x14ac:dyDescent="0.25">
      <c r="A816" s="8" t="s">
        <v>5018</v>
      </c>
      <c r="B816" s="2" t="s">
        <v>1233</v>
      </c>
      <c r="C816" s="2" t="s">
        <v>73</v>
      </c>
      <c r="D816" s="2" t="s">
        <v>72</v>
      </c>
      <c r="E816" s="2" t="s">
        <v>33</v>
      </c>
      <c r="F816" s="8" t="s">
        <v>36</v>
      </c>
      <c r="G816" s="8">
        <v>1</v>
      </c>
      <c r="H816" s="8">
        <v>1</v>
      </c>
      <c r="I816" s="8">
        <v>1</v>
      </c>
      <c r="J816" s="8">
        <v>0</v>
      </c>
      <c r="K816" s="8">
        <v>1</v>
      </c>
      <c r="L816" s="8">
        <v>1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5">
        <v>208010017</v>
      </c>
    </row>
    <row r="817" spans="1:21" hidden="1" x14ac:dyDescent="0.25">
      <c r="A817" s="8" t="s">
        <v>5018</v>
      </c>
      <c r="B817" s="2" t="s">
        <v>1234</v>
      </c>
      <c r="C817" s="2" t="s">
        <v>73</v>
      </c>
      <c r="D817" s="2" t="s">
        <v>72</v>
      </c>
      <c r="E817" s="2" t="s">
        <v>33</v>
      </c>
      <c r="F817" s="8" t="s">
        <v>36</v>
      </c>
      <c r="G817" s="8">
        <v>1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1</v>
      </c>
      <c r="O817" s="8">
        <v>0</v>
      </c>
      <c r="P817" s="8">
        <v>1</v>
      </c>
      <c r="Q817" s="8">
        <v>0</v>
      </c>
      <c r="R817" s="8">
        <v>0</v>
      </c>
      <c r="S817" s="8">
        <v>0</v>
      </c>
      <c r="T817" s="8">
        <v>0</v>
      </c>
      <c r="U817" s="5">
        <v>208010025</v>
      </c>
    </row>
    <row r="818" spans="1:21" hidden="1" x14ac:dyDescent="0.25">
      <c r="A818" s="8" t="s">
        <v>5018</v>
      </c>
      <c r="B818" s="2" t="s">
        <v>1235</v>
      </c>
      <c r="C818" s="2" t="s">
        <v>73</v>
      </c>
      <c r="D818" s="2" t="s">
        <v>72</v>
      </c>
      <c r="E818" s="2" t="s">
        <v>33</v>
      </c>
      <c r="F818" s="8" t="s">
        <v>36</v>
      </c>
      <c r="G818" s="8">
        <v>1</v>
      </c>
      <c r="H818" s="8">
        <v>1</v>
      </c>
      <c r="I818" s="8">
        <v>1</v>
      </c>
      <c r="J818" s="8">
        <v>0</v>
      </c>
      <c r="K818" s="8">
        <v>1</v>
      </c>
      <c r="L818" s="8">
        <v>1</v>
      </c>
      <c r="M818" s="8">
        <v>0</v>
      </c>
      <c r="N818" s="8">
        <v>1</v>
      </c>
      <c r="O818" s="8">
        <v>0</v>
      </c>
      <c r="P818" s="8">
        <v>1</v>
      </c>
      <c r="Q818" s="8">
        <v>0</v>
      </c>
      <c r="R818" s="8">
        <v>0</v>
      </c>
      <c r="S818" s="8">
        <v>0</v>
      </c>
      <c r="T818" s="8">
        <v>0</v>
      </c>
      <c r="U818" s="5">
        <v>208010033</v>
      </c>
    </row>
    <row r="819" spans="1:21" hidden="1" x14ac:dyDescent="0.25">
      <c r="A819" s="8" t="s">
        <v>5018</v>
      </c>
      <c r="B819" s="2" t="s">
        <v>1236</v>
      </c>
      <c r="C819" s="2" t="s">
        <v>73</v>
      </c>
      <c r="D819" s="2" t="s">
        <v>72</v>
      </c>
      <c r="E819" s="2" t="s">
        <v>33</v>
      </c>
      <c r="F819" s="8" t="s">
        <v>36</v>
      </c>
      <c r="G819" s="8">
        <v>1</v>
      </c>
      <c r="H819" s="8">
        <v>1</v>
      </c>
      <c r="I819" s="8">
        <v>1</v>
      </c>
      <c r="J819" s="8">
        <v>0</v>
      </c>
      <c r="K819" s="8">
        <v>1</v>
      </c>
      <c r="L819" s="8">
        <v>1</v>
      </c>
      <c r="M819" s="8">
        <v>0</v>
      </c>
      <c r="N819" s="8">
        <v>1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5">
        <v>208010041</v>
      </c>
    </row>
    <row r="820" spans="1:21" hidden="1" x14ac:dyDescent="0.25">
      <c r="A820" s="8" t="s">
        <v>5018</v>
      </c>
      <c r="B820" s="2" t="s">
        <v>1237</v>
      </c>
      <c r="C820" s="2" t="s">
        <v>73</v>
      </c>
      <c r="D820" s="2" t="s">
        <v>72</v>
      </c>
      <c r="E820" s="2" t="s">
        <v>33</v>
      </c>
      <c r="F820" s="8" t="s">
        <v>36</v>
      </c>
      <c r="G820" s="8">
        <v>1</v>
      </c>
      <c r="H820" s="8">
        <v>1</v>
      </c>
      <c r="I820" s="8">
        <v>1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5">
        <v>208010050</v>
      </c>
    </row>
    <row r="821" spans="1:21" hidden="1" x14ac:dyDescent="0.25">
      <c r="A821" s="8" t="s">
        <v>5018</v>
      </c>
      <c r="B821" s="2" t="s">
        <v>1238</v>
      </c>
      <c r="C821" s="2" t="s">
        <v>73</v>
      </c>
      <c r="D821" s="2" t="s">
        <v>72</v>
      </c>
      <c r="E821" s="2" t="s">
        <v>33</v>
      </c>
      <c r="F821" s="8" t="s">
        <v>36</v>
      </c>
      <c r="G821" s="8">
        <v>1</v>
      </c>
      <c r="H821" s="8">
        <v>1</v>
      </c>
      <c r="I821" s="8">
        <v>1</v>
      </c>
      <c r="J821" s="8">
        <v>0</v>
      </c>
      <c r="K821" s="8">
        <v>1</v>
      </c>
      <c r="L821" s="8">
        <v>1</v>
      </c>
      <c r="M821" s="8">
        <v>0</v>
      </c>
      <c r="N821" s="8">
        <v>1</v>
      </c>
      <c r="O821" s="8">
        <v>0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5">
        <v>208010068</v>
      </c>
    </row>
    <row r="822" spans="1:21" hidden="1" x14ac:dyDescent="0.25">
      <c r="A822" s="8" t="s">
        <v>5018</v>
      </c>
      <c r="B822" s="2" t="s">
        <v>1239</v>
      </c>
      <c r="C822" s="2" t="s">
        <v>73</v>
      </c>
      <c r="D822" s="2" t="s">
        <v>72</v>
      </c>
      <c r="E822" s="2" t="s">
        <v>33</v>
      </c>
      <c r="F822" s="8" t="s">
        <v>36</v>
      </c>
      <c r="G822" s="8">
        <v>1</v>
      </c>
      <c r="H822" s="8">
        <v>1</v>
      </c>
      <c r="I822" s="8">
        <v>1</v>
      </c>
      <c r="J822" s="8">
        <v>0</v>
      </c>
      <c r="K822" s="8">
        <v>1</v>
      </c>
      <c r="L822" s="8">
        <v>1</v>
      </c>
      <c r="M822" s="8">
        <v>0</v>
      </c>
      <c r="N822" s="8">
        <v>1</v>
      </c>
      <c r="O822" s="8">
        <v>0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5">
        <v>208010076</v>
      </c>
    </row>
    <row r="823" spans="1:21" hidden="1" x14ac:dyDescent="0.25">
      <c r="A823" s="8" t="s">
        <v>5018</v>
      </c>
      <c r="B823" s="2" t="s">
        <v>1240</v>
      </c>
      <c r="C823" s="2" t="s">
        <v>73</v>
      </c>
      <c r="D823" s="2" t="s">
        <v>72</v>
      </c>
      <c r="E823" s="2" t="s">
        <v>33</v>
      </c>
      <c r="F823" s="8" t="s">
        <v>36</v>
      </c>
      <c r="G823" s="8">
        <v>1</v>
      </c>
      <c r="H823" s="8">
        <v>1</v>
      </c>
      <c r="I823" s="8">
        <v>1</v>
      </c>
      <c r="J823" s="8">
        <v>0</v>
      </c>
      <c r="K823" s="8">
        <v>1</v>
      </c>
      <c r="L823" s="8">
        <v>1</v>
      </c>
      <c r="M823" s="8">
        <v>0</v>
      </c>
      <c r="N823" s="8">
        <v>1</v>
      </c>
      <c r="O823" s="8">
        <v>0</v>
      </c>
      <c r="P823" s="8">
        <v>1</v>
      </c>
      <c r="Q823" s="8">
        <v>0</v>
      </c>
      <c r="R823" s="8">
        <v>0</v>
      </c>
      <c r="S823" s="8">
        <v>0</v>
      </c>
      <c r="T823" s="8">
        <v>0</v>
      </c>
      <c r="U823" s="5">
        <v>208010084</v>
      </c>
    </row>
    <row r="824" spans="1:21" hidden="1" x14ac:dyDescent="0.25">
      <c r="A824" s="8" t="s">
        <v>5018</v>
      </c>
      <c r="B824" s="2" t="s">
        <v>1241</v>
      </c>
      <c r="C824" s="2" t="s">
        <v>73</v>
      </c>
      <c r="D824" s="2" t="s">
        <v>72</v>
      </c>
      <c r="E824" s="2" t="s">
        <v>33</v>
      </c>
      <c r="F824" s="8" t="s">
        <v>36</v>
      </c>
      <c r="G824" s="8">
        <v>1</v>
      </c>
      <c r="H824" s="8">
        <v>1</v>
      </c>
      <c r="I824" s="8">
        <v>1</v>
      </c>
      <c r="J824" s="8">
        <v>0</v>
      </c>
      <c r="K824" s="8">
        <v>1</v>
      </c>
      <c r="L824" s="8">
        <v>1</v>
      </c>
      <c r="M824" s="8">
        <v>0</v>
      </c>
      <c r="N824" s="8">
        <v>1</v>
      </c>
      <c r="O824" s="8">
        <v>0</v>
      </c>
      <c r="P824" s="8">
        <v>1</v>
      </c>
      <c r="Q824" s="8">
        <v>0</v>
      </c>
      <c r="R824" s="8">
        <v>0</v>
      </c>
      <c r="S824" s="8">
        <v>0</v>
      </c>
      <c r="T824" s="8">
        <v>0</v>
      </c>
      <c r="U824" s="5">
        <v>208010092</v>
      </c>
    </row>
    <row r="825" spans="1:21" hidden="1" x14ac:dyDescent="0.25">
      <c r="A825" s="8" t="s">
        <v>5018</v>
      </c>
      <c r="B825" s="2" t="s">
        <v>1242</v>
      </c>
      <c r="C825" s="2" t="s">
        <v>74</v>
      </c>
      <c r="D825" s="2" t="s">
        <v>72</v>
      </c>
      <c r="E825" s="2" t="s">
        <v>33</v>
      </c>
      <c r="F825" s="8" t="s">
        <v>36</v>
      </c>
      <c r="G825" s="8">
        <v>1</v>
      </c>
      <c r="H825" s="8">
        <v>1</v>
      </c>
      <c r="I825" s="8">
        <v>1</v>
      </c>
      <c r="J825" s="8">
        <v>0</v>
      </c>
      <c r="K825" s="8">
        <v>1</v>
      </c>
      <c r="L825" s="8">
        <v>1</v>
      </c>
      <c r="M825" s="8">
        <v>0</v>
      </c>
      <c r="N825" s="8">
        <v>1</v>
      </c>
      <c r="O825" s="8">
        <v>0</v>
      </c>
      <c r="P825" s="8">
        <v>1</v>
      </c>
      <c r="Q825" s="8">
        <v>0</v>
      </c>
      <c r="R825" s="8">
        <v>0</v>
      </c>
      <c r="S825" s="8">
        <v>0</v>
      </c>
      <c r="T825" s="8">
        <v>0</v>
      </c>
      <c r="U825" s="5">
        <v>208020012</v>
      </c>
    </row>
    <row r="826" spans="1:21" hidden="1" x14ac:dyDescent="0.25">
      <c r="A826" s="8" t="s">
        <v>5018</v>
      </c>
      <c r="B826" s="2" t="s">
        <v>1243</v>
      </c>
      <c r="C826" s="2" t="s">
        <v>74</v>
      </c>
      <c r="D826" s="2" t="s">
        <v>72</v>
      </c>
      <c r="E826" s="2" t="s">
        <v>33</v>
      </c>
      <c r="F826" s="8" t="s">
        <v>36</v>
      </c>
      <c r="G826" s="8">
        <v>1</v>
      </c>
      <c r="H826" s="8">
        <v>1</v>
      </c>
      <c r="I826" s="8">
        <v>1</v>
      </c>
      <c r="J826" s="8">
        <v>0</v>
      </c>
      <c r="K826" s="8">
        <v>1</v>
      </c>
      <c r="L826" s="8">
        <v>1</v>
      </c>
      <c r="M826" s="8">
        <v>0</v>
      </c>
      <c r="N826" s="8">
        <v>1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5">
        <v>208020020</v>
      </c>
    </row>
    <row r="827" spans="1:21" hidden="1" x14ac:dyDescent="0.25">
      <c r="A827" s="8" t="s">
        <v>5018</v>
      </c>
      <c r="B827" s="2" t="s">
        <v>1244</v>
      </c>
      <c r="C827" s="2" t="s">
        <v>74</v>
      </c>
      <c r="D827" s="2" t="s">
        <v>72</v>
      </c>
      <c r="E827" s="2" t="s">
        <v>33</v>
      </c>
      <c r="F827" s="8" t="s">
        <v>36</v>
      </c>
      <c r="G827" s="8">
        <v>1</v>
      </c>
      <c r="H827" s="8">
        <v>1</v>
      </c>
      <c r="I827" s="8">
        <v>1</v>
      </c>
      <c r="J827" s="8">
        <v>0</v>
      </c>
      <c r="K827" s="8">
        <v>1</v>
      </c>
      <c r="L827" s="8">
        <v>1</v>
      </c>
      <c r="M827" s="8">
        <v>0</v>
      </c>
      <c r="N827" s="8">
        <v>1</v>
      </c>
      <c r="O827" s="8">
        <v>0</v>
      </c>
      <c r="P827" s="8">
        <v>1</v>
      </c>
      <c r="Q827" s="8">
        <v>0</v>
      </c>
      <c r="R827" s="8">
        <v>0</v>
      </c>
      <c r="S827" s="8">
        <v>0</v>
      </c>
      <c r="T827" s="8">
        <v>0</v>
      </c>
      <c r="U827" s="5">
        <v>208020039</v>
      </c>
    </row>
    <row r="828" spans="1:21" hidden="1" x14ac:dyDescent="0.25">
      <c r="A828" s="8" t="s">
        <v>5018</v>
      </c>
      <c r="B828" s="2" t="s">
        <v>1245</v>
      </c>
      <c r="C828" s="2" t="s">
        <v>74</v>
      </c>
      <c r="D828" s="2" t="s">
        <v>72</v>
      </c>
      <c r="E828" s="2" t="s">
        <v>33</v>
      </c>
      <c r="F828" s="8" t="s">
        <v>36</v>
      </c>
      <c r="G828" s="8">
        <v>0</v>
      </c>
      <c r="H828" s="8">
        <v>1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5">
        <v>208020047</v>
      </c>
    </row>
    <row r="829" spans="1:21" hidden="1" x14ac:dyDescent="0.25">
      <c r="A829" s="8" t="s">
        <v>5018</v>
      </c>
      <c r="B829" s="2" t="s">
        <v>1246</v>
      </c>
      <c r="C829" s="2" t="s">
        <v>74</v>
      </c>
      <c r="D829" s="2" t="s">
        <v>72</v>
      </c>
      <c r="E829" s="2" t="s">
        <v>33</v>
      </c>
      <c r="F829" s="8" t="s">
        <v>36</v>
      </c>
      <c r="G829" s="8">
        <v>1</v>
      </c>
      <c r="H829" s="8">
        <v>1</v>
      </c>
      <c r="I829" s="8">
        <v>1</v>
      </c>
      <c r="J829" s="8">
        <v>0</v>
      </c>
      <c r="K829" s="8">
        <v>1</v>
      </c>
      <c r="L829" s="8">
        <v>1</v>
      </c>
      <c r="M829" s="8">
        <v>0</v>
      </c>
      <c r="N829" s="8">
        <v>1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5">
        <v>208020055</v>
      </c>
    </row>
    <row r="830" spans="1:21" hidden="1" x14ac:dyDescent="0.25">
      <c r="A830" s="8" t="s">
        <v>5018</v>
      </c>
      <c r="B830" s="2" t="s">
        <v>1247</v>
      </c>
      <c r="C830" s="2" t="s">
        <v>74</v>
      </c>
      <c r="D830" s="2" t="s">
        <v>72</v>
      </c>
      <c r="E830" s="2" t="s">
        <v>33</v>
      </c>
      <c r="F830" s="8" t="s">
        <v>36</v>
      </c>
      <c r="G830" s="8">
        <v>1</v>
      </c>
      <c r="H830" s="8">
        <v>1</v>
      </c>
      <c r="I830" s="8">
        <v>1</v>
      </c>
      <c r="J830" s="8">
        <v>0</v>
      </c>
      <c r="K830" s="8">
        <v>1</v>
      </c>
      <c r="L830" s="8">
        <v>1</v>
      </c>
      <c r="M830" s="8">
        <v>0</v>
      </c>
      <c r="N830" s="8">
        <v>1</v>
      </c>
      <c r="O830" s="8">
        <v>0</v>
      </c>
      <c r="P830" s="8">
        <v>1</v>
      </c>
      <c r="Q830" s="8">
        <v>0</v>
      </c>
      <c r="R830" s="8">
        <v>0</v>
      </c>
      <c r="S830" s="8">
        <v>0</v>
      </c>
      <c r="T830" s="8">
        <v>0</v>
      </c>
      <c r="U830" s="5">
        <v>208020063</v>
      </c>
    </row>
    <row r="831" spans="1:21" hidden="1" x14ac:dyDescent="0.25">
      <c r="A831" s="8" t="s">
        <v>5018</v>
      </c>
      <c r="B831" s="2" t="s">
        <v>1248</v>
      </c>
      <c r="C831" s="2" t="s">
        <v>74</v>
      </c>
      <c r="D831" s="2" t="s">
        <v>72</v>
      </c>
      <c r="E831" s="2" t="s">
        <v>33</v>
      </c>
      <c r="F831" s="8" t="s">
        <v>36</v>
      </c>
      <c r="G831" s="8">
        <v>1</v>
      </c>
      <c r="H831" s="8">
        <v>1</v>
      </c>
      <c r="I831" s="8">
        <v>1</v>
      </c>
      <c r="J831" s="8">
        <v>0</v>
      </c>
      <c r="K831" s="8">
        <v>1</v>
      </c>
      <c r="L831" s="8">
        <v>1</v>
      </c>
      <c r="M831" s="8">
        <v>0</v>
      </c>
      <c r="N831" s="8">
        <v>1</v>
      </c>
      <c r="O831" s="8">
        <v>0</v>
      </c>
      <c r="P831" s="8">
        <v>1</v>
      </c>
      <c r="Q831" s="8">
        <v>0</v>
      </c>
      <c r="R831" s="8">
        <v>0</v>
      </c>
      <c r="S831" s="8">
        <v>0</v>
      </c>
      <c r="T831" s="8">
        <v>0</v>
      </c>
      <c r="U831" s="5">
        <v>208020071</v>
      </c>
    </row>
    <row r="832" spans="1:21" hidden="1" x14ac:dyDescent="0.25">
      <c r="A832" s="8" t="s">
        <v>5018</v>
      </c>
      <c r="B832" s="2" t="s">
        <v>1249</v>
      </c>
      <c r="C832" s="2" t="s">
        <v>74</v>
      </c>
      <c r="D832" s="2" t="s">
        <v>72</v>
      </c>
      <c r="E832" s="2" t="s">
        <v>33</v>
      </c>
      <c r="F832" s="8" t="s">
        <v>36</v>
      </c>
      <c r="G832" s="8">
        <v>1</v>
      </c>
      <c r="H832" s="8">
        <v>1</v>
      </c>
      <c r="I832" s="8">
        <v>1</v>
      </c>
      <c r="J832" s="8">
        <v>0</v>
      </c>
      <c r="K832" s="8">
        <v>1</v>
      </c>
      <c r="L832" s="8">
        <v>1</v>
      </c>
      <c r="M832" s="8">
        <v>0</v>
      </c>
      <c r="N832" s="8">
        <v>1</v>
      </c>
      <c r="O832" s="8">
        <v>0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5">
        <v>208020080</v>
      </c>
    </row>
    <row r="833" spans="1:21" hidden="1" x14ac:dyDescent="0.25">
      <c r="A833" s="8" t="s">
        <v>5018</v>
      </c>
      <c r="B833" s="2" t="s">
        <v>1250</v>
      </c>
      <c r="C833" s="2" t="s">
        <v>74</v>
      </c>
      <c r="D833" s="2" t="s">
        <v>72</v>
      </c>
      <c r="E833" s="2" t="s">
        <v>33</v>
      </c>
      <c r="F833" s="8" t="s">
        <v>36</v>
      </c>
      <c r="G833" s="8">
        <v>1</v>
      </c>
      <c r="H833" s="8">
        <v>1</v>
      </c>
      <c r="I833" s="8">
        <v>1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5">
        <v>208020098</v>
      </c>
    </row>
    <row r="834" spans="1:21" hidden="1" x14ac:dyDescent="0.25">
      <c r="A834" s="8" t="s">
        <v>5018</v>
      </c>
      <c r="B834" s="2" t="s">
        <v>1251</v>
      </c>
      <c r="C834" s="2" t="s">
        <v>74</v>
      </c>
      <c r="D834" s="2" t="s">
        <v>72</v>
      </c>
      <c r="E834" s="2" t="s">
        <v>33</v>
      </c>
      <c r="F834" s="8" t="s">
        <v>36</v>
      </c>
      <c r="G834" s="8">
        <v>1</v>
      </c>
      <c r="H834" s="8">
        <v>1</v>
      </c>
      <c r="I834" s="8">
        <v>1</v>
      </c>
      <c r="J834" s="8">
        <v>0</v>
      </c>
      <c r="K834" s="8">
        <v>1</v>
      </c>
      <c r="L834" s="8">
        <v>1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0</v>
      </c>
      <c r="U834" s="5">
        <v>208020101</v>
      </c>
    </row>
    <row r="835" spans="1:21" hidden="1" x14ac:dyDescent="0.25">
      <c r="A835" s="8" t="s">
        <v>5018</v>
      </c>
      <c r="B835" s="2" t="s">
        <v>1252</v>
      </c>
      <c r="C835" s="2" t="s">
        <v>74</v>
      </c>
      <c r="D835" s="2" t="s">
        <v>72</v>
      </c>
      <c r="E835" s="2" t="s">
        <v>33</v>
      </c>
      <c r="F835" s="8" t="s">
        <v>36</v>
      </c>
      <c r="G835" s="8">
        <v>1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1</v>
      </c>
      <c r="O835" s="8">
        <v>0</v>
      </c>
      <c r="P835" s="8">
        <v>1</v>
      </c>
      <c r="Q835" s="8">
        <v>0</v>
      </c>
      <c r="R835" s="8">
        <v>0</v>
      </c>
      <c r="S835" s="8">
        <v>0</v>
      </c>
      <c r="T835" s="8">
        <v>0</v>
      </c>
      <c r="U835" s="5">
        <v>208020110</v>
      </c>
    </row>
    <row r="836" spans="1:21" hidden="1" x14ac:dyDescent="0.25">
      <c r="A836" s="8" t="s">
        <v>5018</v>
      </c>
      <c r="B836" s="2" t="s">
        <v>1253</v>
      </c>
      <c r="C836" s="2" t="s">
        <v>74</v>
      </c>
      <c r="D836" s="2" t="s">
        <v>72</v>
      </c>
      <c r="E836" s="2" t="s">
        <v>33</v>
      </c>
      <c r="F836" s="8" t="s">
        <v>36</v>
      </c>
      <c r="G836" s="8">
        <v>1</v>
      </c>
      <c r="H836" s="8">
        <v>1</v>
      </c>
      <c r="I836" s="8">
        <v>1</v>
      </c>
      <c r="J836" s="8">
        <v>0</v>
      </c>
      <c r="K836" s="8">
        <v>1</v>
      </c>
      <c r="L836" s="8">
        <v>1</v>
      </c>
      <c r="M836" s="8">
        <v>0</v>
      </c>
      <c r="N836" s="8">
        <v>1</v>
      </c>
      <c r="O836" s="8">
        <v>0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5">
        <v>208020128</v>
      </c>
    </row>
    <row r="837" spans="1:21" hidden="1" x14ac:dyDescent="0.25">
      <c r="A837" s="8" t="s">
        <v>5018</v>
      </c>
      <c r="B837" s="2" t="s">
        <v>1254</v>
      </c>
      <c r="C837" s="2" t="s">
        <v>75</v>
      </c>
      <c r="D837" s="2" t="s">
        <v>72</v>
      </c>
      <c r="E837" s="2" t="s">
        <v>33</v>
      </c>
      <c r="F837" s="8" t="s">
        <v>36</v>
      </c>
      <c r="G837" s="8">
        <v>1</v>
      </c>
      <c r="H837" s="8">
        <v>1</v>
      </c>
      <c r="I837" s="8">
        <v>1</v>
      </c>
      <c r="J837" s="8">
        <v>0</v>
      </c>
      <c r="K837" s="8">
        <v>1</v>
      </c>
      <c r="L837" s="8">
        <v>1</v>
      </c>
      <c r="M837" s="8">
        <v>0</v>
      </c>
      <c r="N837" s="8">
        <v>1</v>
      </c>
      <c r="O837" s="8">
        <v>0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5">
        <v>208030018</v>
      </c>
    </row>
    <row r="838" spans="1:21" hidden="1" x14ac:dyDescent="0.25">
      <c r="A838" s="8" t="s">
        <v>5018</v>
      </c>
      <c r="B838" s="2" t="s">
        <v>1255</v>
      </c>
      <c r="C838" s="2" t="s">
        <v>75</v>
      </c>
      <c r="D838" s="2" t="s">
        <v>72</v>
      </c>
      <c r="E838" s="2" t="s">
        <v>33</v>
      </c>
      <c r="F838" s="8" t="s">
        <v>36</v>
      </c>
      <c r="G838" s="8">
        <v>1</v>
      </c>
      <c r="H838" s="8">
        <v>1</v>
      </c>
      <c r="I838" s="8">
        <v>1</v>
      </c>
      <c r="J838" s="8">
        <v>0</v>
      </c>
      <c r="K838" s="8">
        <v>1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5">
        <v>208030026</v>
      </c>
    </row>
    <row r="839" spans="1:21" hidden="1" x14ac:dyDescent="0.25">
      <c r="A839" s="8" t="s">
        <v>5018</v>
      </c>
      <c r="B839" s="2" t="s">
        <v>1256</v>
      </c>
      <c r="C839" s="2" t="s">
        <v>75</v>
      </c>
      <c r="D839" s="2" t="s">
        <v>72</v>
      </c>
      <c r="E839" s="2" t="s">
        <v>33</v>
      </c>
      <c r="F839" s="8" t="s">
        <v>36</v>
      </c>
      <c r="G839" s="8">
        <v>1</v>
      </c>
      <c r="H839" s="8">
        <v>1</v>
      </c>
      <c r="I839" s="8">
        <v>1</v>
      </c>
      <c r="J839" s="8">
        <v>0</v>
      </c>
      <c r="K839" s="8">
        <v>1</v>
      </c>
      <c r="L839" s="8">
        <v>1</v>
      </c>
      <c r="M839" s="8">
        <v>0</v>
      </c>
      <c r="N839" s="8">
        <v>1</v>
      </c>
      <c r="O839" s="8">
        <v>0</v>
      </c>
      <c r="P839" s="8">
        <v>1</v>
      </c>
      <c r="Q839" s="8">
        <v>0</v>
      </c>
      <c r="R839" s="8">
        <v>0</v>
      </c>
      <c r="S839" s="8">
        <v>0</v>
      </c>
      <c r="T839" s="8">
        <v>0</v>
      </c>
      <c r="U839" s="5">
        <v>208030034</v>
      </c>
    </row>
    <row r="840" spans="1:21" hidden="1" x14ac:dyDescent="0.25">
      <c r="A840" s="8" t="s">
        <v>5018</v>
      </c>
      <c r="B840" s="2" t="s">
        <v>1257</v>
      </c>
      <c r="C840" s="2" t="s">
        <v>75</v>
      </c>
      <c r="D840" s="2" t="s">
        <v>72</v>
      </c>
      <c r="E840" s="2" t="s">
        <v>33</v>
      </c>
      <c r="F840" s="8" t="s">
        <v>36</v>
      </c>
      <c r="G840" s="8">
        <v>1</v>
      </c>
      <c r="H840" s="8">
        <v>1</v>
      </c>
      <c r="I840" s="8">
        <v>1</v>
      </c>
      <c r="J840" s="8">
        <v>0</v>
      </c>
      <c r="K840" s="8">
        <v>1</v>
      </c>
      <c r="L840" s="8">
        <v>1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5">
        <v>208030042</v>
      </c>
    </row>
    <row r="841" spans="1:21" hidden="1" x14ac:dyDescent="0.25">
      <c r="A841" s="8" t="s">
        <v>5018</v>
      </c>
      <c r="B841" s="2" t="s">
        <v>1258</v>
      </c>
      <c r="C841" s="2" t="s">
        <v>75</v>
      </c>
      <c r="D841" s="2" t="s">
        <v>72</v>
      </c>
      <c r="E841" s="2" t="s">
        <v>33</v>
      </c>
      <c r="F841" s="8" t="s">
        <v>36</v>
      </c>
      <c r="G841" s="8">
        <v>1</v>
      </c>
      <c r="H841" s="8">
        <v>1</v>
      </c>
      <c r="I841" s="8">
        <v>1</v>
      </c>
      <c r="J841" s="8">
        <v>0</v>
      </c>
      <c r="K841" s="8">
        <v>1</v>
      </c>
      <c r="L841" s="8">
        <v>1</v>
      </c>
      <c r="M841" s="8">
        <v>0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8">
        <v>0</v>
      </c>
      <c r="T841" s="8">
        <v>0</v>
      </c>
      <c r="U841" s="5">
        <v>208030050</v>
      </c>
    </row>
    <row r="842" spans="1:21" hidden="1" x14ac:dyDescent="0.25">
      <c r="A842" s="8" t="s">
        <v>5018</v>
      </c>
      <c r="B842" s="2" t="s">
        <v>1259</v>
      </c>
      <c r="C842" s="2" t="s">
        <v>76</v>
      </c>
      <c r="D842" s="2" t="s">
        <v>72</v>
      </c>
      <c r="E842" s="2" t="s">
        <v>33</v>
      </c>
      <c r="F842" s="8" t="s">
        <v>36</v>
      </c>
      <c r="G842" s="8">
        <v>0</v>
      </c>
      <c r="H842" s="8">
        <v>1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1</v>
      </c>
      <c r="Q842" s="8">
        <v>0</v>
      </c>
      <c r="R842" s="8">
        <v>0</v>
      </c>
      <c r="S842" s="8">
        <v>0</v>
      </c>
      <c r="T842" s="8">
        <v>0</v>
      </c>
      <c r="U842" s="5">
        <v>208040013</v>
      </c>
    </row>
    <row r="843" spans="1:21" hidden="1" x14ac:dyDescent="0.25">
      <c r="A843" s="8" t="s">
        <v>5018</v>
      </c>
      <c r="B843" s="2" t="s">
        <v>1260</v>
      </c>
      <c r="C843" s="2" t="s">
        <v>76</v>
      </c>
      <c r="D843" s="2" t="s">
        <v>72</v>
      </c>
      <c r="E843" s="2" t="s">
        <v>33</v>
      </c>
      <c r="F843" s="8" t="s">
        <v>36</v>
      </c>
      <c r="G843" s="8">
        <v>1</v>
      </c>
      <c r="H843" s="8">
        <v>1</v>
      </c>
      <c r="I843" s="8">
        <v>1</v>
      </c>
      <c r="J843" s="8">
        <v>0</v>
      </c>
      <c r="K843" s="8">
        <v>1</v>
      </c>
      <c r="L843" s="8">
        <v>1</v>
      </c>
      <c r="M843" s="8">
        <v>0</v>
      </c>
      <c r="N843" s="8">
        <v>1</v>
      </c>
      <c r="O843" s="8">
        <v>0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5">
        <v>208040021</v>
      </c>
    </row>
    <row r="844" spans="1:21" hidden="1" x14ac:dyDescent="0.25">
      <c r="A844" s="8" t="s">
        <v>5018</v>
      </c>
      <c r="B844" s="2" t="s">
        <v>1261</v>
      </c>
      <c r="C844" s="2" t="s">
        <v>76</v>
      </c>
      <c r="D844" s="2" t="s">
        <v>72</v>
      </c>
      <c r="E844" s="2" t="s">
        <v>33</v>
      </c>
      <c r="F844" s="8" t="s">
        <v>36</v>
      </c>
      <c r="G844" s="8">
        <v>1</v>
      </c>
      <c r="H844" s="8">
        <v>1</v>
      </c>
      <c r="I844" s="8">
        <v>1</v>
      </c>
      <c r="J844" s="8">
        <v>0</v>
      </c>
      <c r="K844" s="8">
        <v>1</v>
      </c>
      <c r="L844" s="8">
        <v>1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0</v>
      </c>
      <c r="T844" s="8">
        <v>0</v>
      </c>
      <c r="U844" s="5">
        <v>208040030</v>
      </c>
    </row>
    <row r="845" spans="1:21" hidden="1" x14ac:dyDescent="0.25">
      <c r="A845" s="8" t="s">
        <v>5018</v>
      </c>
      <c r="B845" s="2" t="s">
        <v>1262</v>
      </c>
      <c r="C845" s="2" t="s">
        <v>76</v>
      </c>
      <c r="D845" s="2" t="s">
        <v>72</v>
      </c>
      <c r="E845" s="2" t="s">
        <v>33</v>
      </c>
      <c r="F845" s="8" t="s">
        <v>36</v>
      </c>
      <c r="G845" s="8">
        <v>0</v>
      </c>
      <c r="H845" s="8">
        <v>1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1</v>
      </c>
      <c r="Q845" s="8">
        <v>0</v>
      </c>
      <c r="R845" s="8">
        <v>0</v>
      </c>
      <c r="S845" s="8">
        <v>0</v>
      </c>
      <c r="T845" s="8">
        <v>0</v>
      </c>
      <c r="U845" s="5">
        <v>208040048</v>
      </c>
    </row>
    <row r="846" spans="1:21" hidden="1" x14ac:dyDescent="0.25">
      <c r="A846" s="8" t="s">
        <v>5018</v>
      </c>
      <c r="B846" s="2" t="s">
        <v>1263</v>
      </c>
      <c r="C846" s="2" t="s">
        <v>76</v>
      </c>
      <c r="D846" s="2" t="s">
        <v>72</v>
      </c>
      <c r="E846" s="2" t="s">
        <v>33</v>
      </c>
      <c r="F846" s="8" t="s">
        <v>36</v>
      </c>
      <c r="G846" s="8">
        <v>1</v>
      </c>
      <c r="H846" s="8">
        <v>1</v>
      </c>
      <c r="I846" s="8">
        <v>1</v>
      </c>
      <c r="J846" s="8">
        <v>0</v>
      </c>
      <c r="K846" s="8">
        <v>1</v>
      </c>
      <c r="L846" s="8">
        <v>1</v>
      </c>
      <c r="M846" s="8">
        <v>0</v>
      </c>
      <c r="N846" s="8">
        <v>1</v>
      </c>
      <c r="O846" s="8">
        <v>0</v>
      </c>
      <c r="P846" s="8">
        <v>1</v>
      </c>
      <c r="Q846" s="8">
        <v>0</v>
      </c>
      <c r="R846" s="8">
        <v>0</v>
      </c>
      <c r="S846" s="8">
        <v>0</v>
      </c>
      <c r="T846" s="8">
        <v>0</v>
      </c>
      <c r="U846" s="5">
        <v>208040056</v>
      </c>
    </row>
    <row r="847" spans="1:21" hidden="1" x14ac:dyDescent="0.25">
      <c r="A847" s="8" t="s">
        <v>5018</v>
      </c>
      <c r="B847" s="2" t="s">
        <v>1264</v>
      </c>
      <c r="C847" s="2" t="s">
        <v>76</v>
      </c>
      <c r="D847" s="2" t="s">
        <v>72</v>
      </c>
      <c r="E847" s="2" t="s">
        <v>33</v>
      </c>
      <c r="F847" s="8" t="s">
        <v>36</v>
      </c>
      <c r="G847" s="8">
        <v>1</v>
      </c>
      <c r="H847" s="8">
        <v>1</v>
      </c>
      <c r="I847" s="8">
        <v>1</v>
      </c>
      <c r="J847" s="8">
        <v>0</v>
      </c>
      <c r="K847" s="8">
        <v>1</v>
      </c>
      <c r="L847" s="8">
        <v>1</v>
      </c>
      <c r="M847" s="8">
        <v>0</v>
      </c>
      <c r="N847" s="8">
        <v>1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5">
        <v>208040064</v>
      </c>
    </row>
    <row r="848" spans="1:21" hidden="1" x14ac:dyDescent="0.25">
      <c r="A848" s="8" t="s">
        <v>5018</v>
      </c>
      <c r="B848" s="2" t="s">
        <v>1265</v>
      </c>
      <c r="C848" s="2" t="s">
        <v>76</v>
      </c>
      <c r="D848" s="2" t="s">
        <v>72</v>
      </c>
      <c r="E848" s="2" t="s">
        <v>33</v>
      </c>
      <c r="F848" s="8" t="s">
        <v>36</v>
      </c>
      <c r="G848" s="8">
        <v>1</v>
      </c>
      <c r="H848" s="8">
        <v>1</v>
      </c>
      <c r="I848" s="8">
        <v>1</v>
      </c>
      <c r="J848" s="8">
        <v>0</v>
      </c>
      <c r="K848" s="8">
        <v>1</v>
      </c>
      <c r="L848" s="8">
        <v>1</v>
      </c>
      <c r="M848" s="8">
        <v>0</v>
      </c>
      <c r="N848" s="8">
        <v>1</v>
      </c>
      <c r="O848" s="8">
        <v>0</v>
      </c>
      <c r="P848" s="8">
        <v>1</v>
      </c>
      <c r="Q848" s="8">
        <v>0</v>
      </c>
      <c r="R848" s="8">
        <v>0</v>
      </c>
      <c r="S848" s="8">
        <v>0</v>
      </c>
      <c r="T848" s="8">
        <v>0</v>
      </c>
      <c r="U848" s="5">
        <v>208040072</v>
      </c>
    </row>
    <row r="849" spans="1:21" hidden="1" x14ac:dyDescent="0.25">
      <c r="A849" s="8" t="s">
        <v>5018</v>
      </c>
      <c r="B849" s="2" t="s">
        <v>1266</v>
      </c>
      <c r="C849" s="2" t="s">
        <v>76</v>
      </c>
      <c r="D849" s="2" t="s">
        <v>72</v>
      </c>
      <c r="E849" s="2" t="s">
        <v>33</v>
      </c>
      <c r="F849" s="8" t="s">
        <v>36</v>
      </c>
      <c r="G849" s="8">
        <v>1</v>
      </c>
      <c r="H849" s="8">
        <v>1</v>
      </c>
      <c r="I849" s="8">
        <v>1</v>
      </c>
      <c r="J849" s="8">
        <v>0</v>
      </c>
      <c r="K849" s="8">
        <v>1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0</v>
      </c>
      <c r="S849" s="8">
        <v>0</v>
      </c>
      <c r="T849" s="8">
        <v>0</v>
      </c>
      <c r="U849" s="5">
        <v>208040080</v>
      </c>
    </row>
    <row r="850" spans="1:21" hidden="1" x14ac:dyDescent="0.25">
      <c r="A850" s="8" t="s">
        <v>5018</v>
      </c>
      <c r="B850" s="2" t="s">
        <v>1267</v>
      </c>
      <c r="C850" s="2" t="s">
        <v>76</v>
      </c>
      <c r="D850" s="2" t="s">
        <v>72</v>
      </c>
      <c r="E850" s="2" t="s">
        <v>33</v>
      </c>
      <c r="F850" s="8" t="s">
        <v>36</v>
      </c>
      <c r="G850" s="8">
        <v>1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0</v>
      </c>
      <c r="N850" s="8">
        <v>1</v>
      </c>
      <c r="O850" s="8">
        <v>0</v>
      </c>
      <c r="P850" s="8">
        <v>1</v>
      </c>
      <c r="Q850" s="8">
        <v>0</v>
      </c>
      <c r="R850" s="8">
        <v>0</v>
      </c>
      <c r="S850" s="8">
        <v>0</v>
      </c>
      <c r="T850" s="8">
        <v>0</v>
      </c>
      <c r="U850" s="5">
        <v>208040099</v>
      </c>
    </row>
    <row r="851" spans="1:21" hidden="1" x14ac:dyDescent="0.25">
      <c r="A851" s="8" t="s">
        <v>5018</v>
      </c>
      <c r="B851" s="2" t="s">
        <v>1268</v>
      </c>
      <c r="C851" s="2" t="s">
        <v>76</v>
      </c>
      <c r="D851" s="2" t="s">
        <v>72</v>
      </c>
      <c r="E851" s="2" t="s">
        <v>33</v>
      </c>
      <c r="F851" s="8" t="s">
        <v>36</v>
      </c>
      <c r="G851" s="8">
        <v>1</v>
      </c>
      <c r="H851" s="8">
        <v>1</v>
      </c>
      <c r="I851" s="8">
        <v>1</v>
      </c>
      <c r="J851" s="8">
        <v>0</v>
      </c>
      <c r="K851" s="8">
        <v>1</v>
      </c>
      <c r="L851" s="8">
        <v>1</v>
      </c>
      <c r="M851" s="8">
        <v>0</v>
      </c>
      <c r="N851" s="8">
        <v>1</v>
      </c>
      <c r="O851" s="8">
        <v>0</v>
      </c>
      <c r="P851" s="8">
        <v>1</v>
      </c>
      <c r="Q851" s="8">
        <v>0</v>
      </c>
      <c r="R851" s="8">
        <v>0</v>
      </c>
      <c r="S851" s="8">
        <v>0</v>
      </c>
      <c r="T851" s="8">
        <v>0</v>
      </c>
      <c r="U851" s="5">
        <v>208040102</v>
      </c>
    </row>
    <row r="852" spans="1:21" hidden="1" x14ac:dyDescent="0.25">
      <c r="A852" s="8" t="s">
        <v>5018</v>
      </c>
      <c r="B852" s="2" t="s">
        <v>1269</v>
      </c>
      <c r="C852" s="2" t="s">
        <v>77</v>
      </c>
      <c r="D852" s="2" t="s">
        <v>72</v>
      </c>
      <c r="E852" s="2" t="s">
        <v>33</v>
      </c>
      <c r="F852" s="8" t="s">
        <v>36</v>
      </c>
      <c r="G852" s="8">
        <v>1</v>
      </c>
      <c r="H852" s="8">
        <v>1</v>
      </c>
      <c r="I852" s="8">
        <v>1</v>
      </c>
      <c r="J852" s="8">
        <v>0</v>
      </c>
      <c r="K852" s="8">
        <v>1</v>
      </c>
      <c r="L852" s="8">
        <v>1</v>
      </c>
      <c r="M852" s="8">
        <v>0</v>
      </c>
      <c r="N852" s="8">
        <v>1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5">
        <v>208050019</v>
      </c>
    </row>
    <row r="853" spans="1:21" hidden="1" x14ac:dyDescent="0.25">
      <c r="A853" s="8" t="s">
        <v>5018</v>
      </c>
      <c r="B853" s="2" t="s">
        <v>1270</v>
      </c>
      <c r="C853" s="2" t="s">
        <v>77</v>
      </c>
      <c r="D853" s="2" t="s">
        <v>72</v>
      </c>
      <c r="E853" s="2" t="s">
        <v>33</v>
      </c>
      <c r="F853" s="8" t="s">
        <v>36</v>
      </c>
      <c r="G853" s="8">
        <v>0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5">
        <v>208050027</v>
      </c>
    </row>
    <row r="854" spans="1:21" hidden="1" x14ac:dyDescent="0.25">
      <c r="A854" s="8" t="s">
        <v>5018</v>
      </c>
      <c r="B854" s="2" t="s">
        <v>1271</v>
      </c>
      <c r="C854" s="2" t="s">
        <v>77</v>
      </c>
      <c r="D854" s="2" t="s">
        <v>72</v>
      </c>
      <c r="E854" s="2" t="s">
        <v>33</v>
      </c>
      <c r="F854" s="8" t="s">
        <v>36</v>
      </c>
      <c r="G854" s="8">
        <v>1</v>
      </c>
      <c r="H854" s="8">
        <v>1</v>
      </c>
      <c r="I854" s="8">
        <v>1</v>
      </c>
      <c r="J854" s="8">
        <v>0</v>
      </c>
      <c r="K854" s="8">
        <v>1</v>
      </c>
      <c r="L854" s="8">
        <v>1</v>
      </c>
      <c r="M854" s="8">
        <v>0</v>
      </c>
      <c r="N854" s="8">
        <v>1</v>
      </c>
      <c r="O854" s="8">
        <v>0</v>
      </c>
      <c r="P854" s="8">
        <v>1</v>
      </c>
      <c r="Q854" s="8">
        <v>0</v>
      </c>
      <c r="R854" s="8">
        <v>0</v>
      </c>
      <c r="S854" s="8">
        <v>0</v>
      </c>
      <c r="T854" s="8">
        <v>0</v>
      </c>
      <c r="U854" s="5">
        <v>208050035</v>
      </c>
    </row>
    <row r="855" spans="1:21" hidden="1" x14ac:dyDescent="0.25">
      <c r="A855" s="8" t="s">
        <v>5018</v>
      </c>
      <c r="B855" s="2" t="s">
        <v>1272</v>
      </c>
      <c r="C855" s="2" t="s">
        <v>77</v>
      </c>
      <c r="D855" s="2" t="s">
        <v>72</v>
      </c>
      <c r="E855" s="2" t="s">
        <v>33</v>
      </c>
      <c r="F855" s="8" t="s">
        <v>36</v>
      </c>
      <c r="G855" s="8">
        <v>1</v>
      </c>
      <c r="H855" s="8">
        <v>1</v>
      </c>
      <c r="I855" s="8">
        <v>1</v>
      </c>
      <c r="J855" s="8">
        <v>0</v>
      </c>
      <c r="K855" s="8">
        <v>1</v>
      </c>
      <c r="L855" s="8">
        <v>1</v>
      </c>
      <c r="M855" s="8">
        <v>0</v>
      </c>
      <c r="N855" s="8">
        <v>1</v>
      </c>
      <c r="O855" s="8">
        <v>0</v>
      </c>
      <c r="P855" s="8">
        <v>1</v>
      </c>
      <c r="Q855" s="8">
        <v>0</v>
      </c>
      <c r="R855" s="8">
        <v>0</v>
      </c>
      <c r="S855" s="8">
        <v>0</v>
      </c>
      <c r="T855" s="8">
        <v>0</v>
      </c>
      <c r="U855" s="5">
        <v>208050043</v>
      </c>
    </row>
    <row r="856" spans="1:21" hidden="1" x14ac:dyDescent="0.25">
      <c r="A856" s="8" t="s">
        <v>5018</v>
      </c>
      <c r="B856" s="2" t="s">
        <v>1273</v>
      </c>
      <c r="C856" s="2" t="s">
        <v>78</v>
      </c>
      <c r="D856" s="2" t="s">
        <v>72</v>
      </c>
      <c r="E856" s="2" t="s">
        <v>33</v>
      </c>
      <c r="F856" s="8" t="s">
        <v>36</v>
      </c>
      <c r="G856" s="8">
        <v>1</v>
      </c>
      <c r="H856" s="8">
        <v>1</v>
      </c>
      <c r="I856" s="8">
        <v>1</v>
      </c>
      <c r="J856" s="8">
        <v>0</v>
      </c>
      <c r="K856" s="8">
        <v>1</v>
      </c>
      <c r="L856" s="8">
        <v>1</v>
      </c>
      <c r="M856" s="8">
        <v>0</v>
      </c>
      <c r="N856" s="8">
        <v>1</v>
      </c>
      <c r="O856" s="8">
        <v>0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5">
        <v>208060014</v>
      </c>
    </row>
    <row r="857" spans="1:21" hidden="1" x14ac:dyDescent="0.25">
      <c r="A857" s="8" t="s">
        <v>5018</v>
      </c>
      <c r="B857" s="2" t="s">
        <v>1274</v>
      </c>
      <c r="C857" s="2" t="s">
        <v>78</v>
      </c>
      <c r="D857" s="2" t="s">
        <v>72</v>
      </c>
      <c r="E857" s="2" t="s">
        <v>33</v>
      </c>
      <c r="F857" s="8" t="s">
        <v>36</v>
      </c>
      <c r="G857" s="8">
        <v>1</v>
      </c>
      <c r="H857" s="8">
        <v>1</v>
      </c>
      <c r="I857" s="8">
        <v>1</v>
      </c>
      <c r="J857" s="8">
        <v>0</v>
      </c>
      <c r="K857" s="8">
        <v>1</v>
      </c>
      <c r="L857" s="8">
        <v>1</v>
      </c>
      <c r="M857" s="8">
        <v>0</v>
      </c>
      <c r="N857" s="8">
        <v>1</v>
      </c>
      <c r="O857" s="8">
        <v>0</v>
      </c>
      <c r="P857" s="8">
        <v>1</v>
      </c>
      <c r="Q857" s="8">
        <v>0</v>
      </c>
      <c r="R857" s="8">
        <v>0</v>
      </c>
      <c r="S857" s="8">
        <v>0</v>
      </c>
      <c r="T857" s="8">
        <v>0</v>
      </c>
      <c r="U857" s="5">
        <v>208060022</v>
      </c>
    </row>
    <row r="858" spans="1:21" hidden="1" x14ac:dyDescent="0.25">
      <c r="A858" s="8" t="s">
        <v>5018</v>
      </c>
      <c r="B858" s="2" t="s">
        <v>1275</v>
      </c>
      <c r="C858" s="2" t="s">
        <v>78</v>
      </c>
      <c r="D858" s="2" t="s">
        <v>72</v>
      </c>
      <c r="E858" s="2" t="s">
        <v>33</v>
      </c>
      <c r="F858" s="8" t="s">
        <v>36</v>
      </c>
      <c r="G858" s="8">
        <v>1</v>
      </c>
      <c r="H858" s="8">
        <v>1</v>
      </c>
      <c r="I858" s="8">
        <v>1</v>
      </c>
      <c r="J858" s="8">
        <v>0</v>
      </c>
      <c r="K858" s="8">
        <v>1</v>
      </c>
      <c r="L858" s="8">
        <v>1</v>
      </c>
      <c r="M858" s="8">
        <v>0</v>
      </c>
      <c r="N858" s="8">
        <v>1</v>
      </c>
      <c r="O858" s="8">
        <v>0</v>
      </c>
      <c r="P858" s="8">
        <v>1</v>
      </c>
      <c r="Q858" s="8">
        <v>0</v>
      </c>
      <c r="R858" s="8">
        <v>0</v>
      </c>
      <c r="S858" s="8">
        <v>0</v>
      </c>
      <c r="T858" s="8">
        <v>0</v>
      </c>
      <c r="U858" s="5">
        <v>208060030</v>
      </c>
    </row>
    <row r="859" spans="1:21" hidden="1" x14ac:dyDescent="0.25">
      <c r="A859" s="8" t="s">
        <v>5018</v>
      </c>
      <c r="B859" s="2" t="s">
        <v>1276</v>
      </c>
      <c r="C859" s="2" t="s">
        <v>79</v>
      </c>
      <c r="D859" s="2" t="s">
        <v>72</v>
      </c>
      <c r="E859" s="2" t="s">
        <v>33</v>
      </c>
      <c r="F859" s="8" t="s">
        <v>36</v>
      </c>
      <c r="G859" s="8">
        <v>1</v>
      </c>
      <c r="H859" s="8">
        <v>1</v>
      </c>
      <c r="I859" s="8">
        <v>1</v>
      </c>
      <c r="J859" s="8">
        <v>0</v>
      </c>
      <c r="K859" s="8">
        <v>1</v>
      </c>
      <c r="L859" s="8">
        <v>1</v>
      </c>
      <c r="M859" s="8">
        <v>0</v>
      </c>
      <c r="N859" s="8">
        <v>1</v>
      </c>
      <c r="O859" s="8">
        <v>0</v>
      </c>
      <c r="P859" s="8">
        <v>1</v>
      </c>
      <c r="Q859" s="8">
        <v>0</v>
      </c>
      <c r="R859" s="8">
        <v>0</v>
      </c>
      <c r="S859" s="8">
        <v>0</v>
      </c>
      <c r="T859" s="8">
        <v>0</v>
      </c>
      <c r="U859" s="5">
        <v>208070010</v>
      </c>
    </row>
    <row r="860" spans="1:21" hidden="1" x14ac:dyDescent="0.25">
      <c r="A860" s="8" t="s">
        <v>5018</v>
      </c>
      <c r="B860" s="2" t="s">
        <v>1277</v>
      </c>
      <c r="C860" s="2" t="s">
        <v>79</v>
      </c>
      <c r="D860" s="2" t="s">
        <v>72</v>
      </c>
      <c r="E860" s="2" t="s">
        <v>33</v>
      </c>
      <c r="F860" s="8" t="s">
        <v>36</v>
      </c>
      <c r="G860" s="8">
        <v>1</v>
      </c>
      <c r="H860" s="8">
        <v>1</v>
      </c>
      <c r="I860" s="8">
        <v>1</v>
      </c>
      <c r="J860" s="8">
        <v>0</v>
      </c>
      <c r="K860" s="8">
        <v>1</v>
      </c>
      <c r="L860" s="8">
        <v>1</v>
      </c>
      <c r="M860" s="8">
        <v>0</v>
      </c>
      <c r="N860" s="8">
        <v>1</v>
      </c>
      <c r="O860" s="8">
        <v>0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5">
        <v>208070028</v>
      </c>
    </row>
    <row r="861" spans="1:21" hidden="1" x14ac:dyDescent="0.25">
      <c r="A861" s="8" t="s">
        <v>5018</v>
      </c>
      <c r="B861" s="2" t="s">
        <v>1278</v>
      </c>
      <c r="C861" s="2" t="s">
        <v>79</v>
      </c>
      <c r="D861" s="2" t="s">
        <v>72</v>
      </c>
      <c r="E861" s="2" t="s">
        <v>33</v>
      </c>
      <c r="F861" s="8" t="s">
        <v>36</v>
      </c>
      <c r="G861" s="8">
        <v>1</v>
      </c>
      <c r="H861" s="8">
        <v>1</v>
      </c>
      <c r="I861" s="8">
        <v>1</v>
      </c>
      <c r="J861" s="8">
        <v>0</v>
      </c>
      <c r="K861" s="8">
        <v>1</v>
      </c>
      <c r="L861" s="8">
        <v>1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5">
        <v>208070036</v>
      </c>
    </row>
    <row r="862" spans="1:21" hidden="1" x14ac:dyDescent="0.25">
      <c r="A862" s="8" t="s">
        <v>5018</v>
      </c>
      <c r="B862" s="2" t="s">
        <v>1279</v>
      </c>
      <c r="C862" s="2" t="s">
        <v>79</v>
      </c>
      <c r="D862" s="2" t="s">
        <v>72</v>
      </c>
      <c r="E862" s="2" t="s">
        <v>33</v>
      </c>
      <c r="F862" s="8" t="s">
        <v>36</v>
      </c>
      <c r="G862" s="8">
        <v>1</v>
      </c>
      <c r="H862" s="8">
        <v>1</v>
      </c>
      <c r="I862" s="8">
        <v>1</v>
      </c>
      <c r="J862" s="8">
        <v>0</v>
      </c>
      <c r="K862" s="8">
        <v>1</v>
      </c>
      <c r="L862" s="8">
        <v>1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5">
        <v>208070044</v>
      </c>
    </row>
    <row r="863" spans="1:21" hidden="1" x14ac:dyDescent="0.25">
      <c r="A863" s="8" t="s">
        <v>5018</v>
      </c>
      <c r="B863" s="2" t="s">
        <v>1280</v>
      </c>
      <c r="C863" s="2" t="s">
        <v>80</v>
      </c>
      <c r="D863" s="2" t="s">
        <v>72</v>
      </c>
      <c r="E863" s="2" t="s">
        <v>33</v>
      </c>
      <c r="F863" s="8" t="s">
        <v>36</v>
      </c>
      <c r="G863" s="8">
        <v>1</v>
      </c>
      <c r="H863" s="8">
        <v>1</v>
      </c>
      <c r="I863" s="8">
        <v>1</v>
      </c>
      <c r="J863" s="8">
        <v>0</v>
      </c>
      <c r="K863" s="8">
        <v>1</v>
      </c>
      <c r="L863" s="8">
        <v>1</v>
      </c>
      <c r="M863" s="8">
        <v>0</v>
      </c>
      <c r="N863" s="8">
        <v>1</v>
      </c>
      <c r="O863" s="8">
        <v>0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5">
        <v>208080015</v>
      </c>
    </row>
    <row r="864" spans="1:21" hidden="1" x14ac:dyDescent="0.25">
      <c r="A864" s="8" t="s">
        <v>5018</v>
      </c>
      <c r="B864" s="2" t="s">
        <v>1281</v>
      </c>
      <c r="C864" s="2" t="s">
        <v>80</v>
      </c>
      <c r="D864" s="2" t="s">
        <v>72</v>
      </c>
      <c r="E864" s="2" t="s">
        <v>33</v>
      </c>
      <c r="F864" s="8" t="s">
        <v>36</v>
      </c>
      <c r="G864" s="8">
        <v>1</v>
      </c>
      <c r="H864" s="8">
        <v>1</v>
      </c>
      <c r="I864" s="8">
        <v>1</v>
      </c>
      <c r="J864" s="8">
        <v>0</v>
      </c>
      <c r="K864" s="8">
        <v>1</v>
      </c>
      <c r="L864" s="8">
        <v>1</v>
      </c>
      <c r="M864" s="8">
        <v>0</v>
      </c>
      <c r="N864" s="8">
        <v>1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5">
        <v>208080023</v>
      </c>
    </row>
    <row r="865" spans="1:21" hidden="1" x14ac:dyDescent="0.25">
      <c r="A865" s="8" t="s">
        <v>5018</v>
      </c>
      <c r="B865" s="2" t="s">
        <v>1282</v>
      </c>
      <c r="C865" s="2" t="s">
        <v>80</v>
      </c>
      <c r="D865" s="2" t="s">
        <v>72</v>
      </c>
      <c r="E865" s="2" t="s">
        <v>33</v>
      </c>
      <c r="F865" s="8" t="s">
        <v>36</v>
      </c>
      <c r="G865" s="8">
        <v>1</v>
      </c>
      <c r="H865" s="8">
        <v>1</v>
      </c>
      <c r="I865" s="8">
        <v>1</v>
      </c>
      <c r="J865" s="8">
        <v>0</v>
      </c>
      <c r="K865" s="8">
        <v>1</v>
      </c>
      <c r="L865" s="8">
        <v>1</v>
      </c>
      <c r="M865" s="8">
        <v>0</v>
      </c>
      <c r="N865" s="8">
        <v>1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0</v>
      </c>
      <c r="U865" s="5">
        <v>208080031</v>
      </c>
    </row>
    <row r="866" spans="1:21" hidden="1" x14ac:dyDescent="0.25">
      <c r="A866" s="8" t="s">
        <v>5018</v>
      </c>
      <c r="B866" s="2" t="s">
        <v>1283</v>
      </c>
      <c r="C866" s="2" t="s">
        <v>80</v>
      </c>
      <c r="D866" s="2" t="s">
        <v>72</v>
      </c>
      <c r="E866" s="2" t="s">
        <v>33</v>
      </c>
      <c r="F866" s="8" t="s">
        <v>36</v>
      </c>
      <c r="G866" s="8">
        <v>1</v>
      </c>
      <c r="H866" s="8">
        <v>1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1</v>
      </c>
      <c r="O866" s="8">
        <v>0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5">
        <v>208080040</v>
      </c>
    </row>
    <row r="867" spans="1:21" hidden="1" x14ac:dyDescent="0.25">
      <c r="A867" s="8" t="s">
        <v>5018</v>
      </c>
      <c r="B867" s="2" t="s">
        <v>1284</v>
      </c>
      <c r="C867" s="2" t="s">
        <v>81</v>
      </c>
      <c r="D867" s="2" t="s">
        <v>72</v>
      </c>
      <c r="E867" s="2" t="s">
        <v>33</v>
      </c>
      <c r="F867" s="8" t="s">
        <v>36</v>
      </c>
      <c r="G867" s="8">
        <v>1</v>
      </c>
      <c r="H867" s="8">
        <v>1</v>
      </c>
      <c r="I867" s="8">
        <v>1</v>
      </c>
      <c r="J867" s="8">
        <v>0</v>
      </c>
      <c r="K867" s="8">
        <v>1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0</v>
      </c>
      <c r="S867" s="8">
        <v>0</v>
      </c>
      <c r="T867" s="8">
        <v>0</v>
      </c>
      <c r="U867" s="5">
        <v>208090010</v>
      </c>
    </row>
    <row r="868" spans="1:21" hidden="1" x14ac:dyDescent="0.25">
      <c r="A868" s="8" t="s">
        <v>5018</v>
      </c>
      <c r="B868" s="2" t="s">
        <v>1285</v>
      </c>
      <c r="C868" s="2" t="s">
        <v>81</v>
      </c>
      <c r="D868" s="2" t="s">
        <v>72</v>
      </c>
      <c r="E868" s="2" t="s">
        <v>33</v>
      </c>
      <c r="F868" s="8" t="s">
        <v>36</v>
      </c>
      <c r="G868" s="8">
        <v>1</v>
      </c>
      <c r="H868" s="8">
        <v>1</v>
      </c>
      <c r="I868" s="8">
        <v>1</v>
      </c>
      <c r="J868" s="8">
        <v>0</v>
      </c>
      <c r="K868" s="8">
        <v>1</v>
      </c>
      <c r="L868" s="8">
        <v>1</v>
      </c>
      <c r="M868" s="8">
        <v>0</v>
      </c>
      <c r="N868" s="8">
        <v>1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5">
        <v>208090029</v>
      </c>
    </row>
    <row r="869" spans="1:21" hidden="1" x14ac:dyDescent="0.25">
      <c r="A869" s="8" t="s">
        <v>5018</v>
      </c>
      <c r="B869" s="2" t="s">
        <v>1286</v>
      </c>
      <c r="C869" s="2" t="s">
        <v>81</v>
      </c>
      <c r="D869" s="2" t="s">
        <v>72</v>
      </c>
      <c r="E869" s="2" t="s">
        <v>33</v>
      </c>
      <c r="F869" s="8" t="s">
        <v>36</v>
      </c>
      <c r="G869" s="8">
        <v>1</v>
      </c>
      <c r="H869" s="8">
        <v>1</v>
      </c>
      <c r="I869" s="8">
        <v>1</v>
      </c>
      <c r="J869" s="8">
        <v>0</v>
      </c>
      <c r="K869" s="8">
        <v>1</v>
      </c>
      <c r="L869" s="8">
        <v>1</v>
      </c>
      <c r="M869" s="8">
        <v>0</v>
      </c>
      <c r="N869" s="8">
        <v>1</v>
      </c>
      <c r="O869" s="8">
        <v>0</v>
      </c>
      <c r="P869" s="8">
        <v>1</v>
      </c>
      <c r="Q869" s="8">
        <v>0</v>
      </c>
      <c r="R869" s="8">
        <v>0</v>
      </c>
      <c r="S869" s="8">
        <v>0</v>
      </c>
      <c r="T869" s="8">
        <v>0</v>
      </c>
      <c r="U869" s="5">
        <v>208090037</v>
      </c>
    </row>
    <row r="870" spans="1:21" hidden="1" x14ac:dyDescent="0.25">
      <c r="A870" s="8" t="s">
        <v>5018</v>
      </c>
      <c r="B870" s="2" t="s">
        <v>1287</v>
      </c>
      <c r="C870" s="2" t="s">
        <v>74</v>
      </c>
      <c r="D870" s="2" t="s">
        <v>82</v>
      </c>
      <c r="E870" s="2" t="s">
        <v>33</v>
      </c>
      <c r="F870" s="8" t="s">
        <v>24</v>
      </c>
      <c r="G870" s="8">
        <v>1</v>
      </c>
      <c r="H870" s="8">
        <v>1</v>
      </c>
      <c r="I870" s="8">
        <v>1</v>
      </c>
      <c r="J870" s="8">
        <v>0</v>
      </c>
      <c r="K870" s="8">
        <v>1</v>
      </c>
      <c r="L870" s="8">
        <v>1</v>
      </c>
      <c r="M870" s="8">
        <v>0</v>
      </c>
      <c r="N870" s="8">
        <v>1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5">
        <v>209010010</v>
      </c>
    </row>
    <row r="871" spans="1:21" hidden="1" x14ac:dyDescent="0.25">
      <c r="A871" s="8" t="s">
        <v>5018</v>
      </c>
      <c r="B871" s="2" t="s">
        <v>1288</v>
      </c>
      <c r="C871" s="2" t="s">
        <v>74</v>
      </c>
      <c r="D871" s="2" t="s">
        <v>82</v>
      </c>
      <c r="E871" s="2" t="s">
        <v>33</v>
      </c>
      <c r="F871" s="8" t="s">
        <v>24</v>
      </c>
      <c r="G871" s="8">
        <v>1</v>
      </c>
      <c r="H871" s="8">
        <v>1</v>
      </c>
      <c r="I871" s="8">
        <v>1</v>
      </c>
      <c r="J871" s="8">
        <v>0</v>
      </c>
      <c r="K871" s="8">
        <v>1</v>
      </c>
      <c r="L871" s="8">
        <v>1</v>
      </c>
      <c r="M871" s="8">
        <v>0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5">
        <v>209010029</v>
      </c>
    </row>
    <row r="872" spans="1:21" hidden="1" x14ac:dyDescent="0.25">
      <c r="A872" s="8" t="s">
        <v>5018</v>
      </c>
      <c r="B872" s="2" t="s">
        <v>1289</v>
      </c>
      <c r="C872" s="2" t="s">
        <v>74</v>
      </c>
      <c r="D872" s="2" t="s">
        <v>82</v>
      </c>
      <c r="E872" s="2" t="s">
        <v>33</v>
      </c>
      <c r="F872" s="8" t="s">
        <v>24</v>
      </c>
      <c r="G872" s="8">
        <v>1</v>
      </c>
      <c r="H872" s="8">
        <v>1</v>
      </c>
      <c r="I872" s="8">
        <v>1</v>
      </c>
      <c r="J872" s="8">
        <v>0</v>
      </c>
      <c r="K872" s="8">
        <v>1</v>
      </c>
      <c r="L872" s="8">
        <v>1</v>
      </c>
      <c r="M872" s="8">
        <v>0</v>
      </c>
      <c r="N872" s="8">
        <v>1</v>
      </c>
      <c r="O872" s="8">
        <v>0</v>
      </c>
      <c r="P872" s="8">
        <v>1</v>
      </c>
      <c r="Q872" s="8">
        <v>0</v>
      </c>
      <c r="R872" s="8">
        <v>0</v>
      </c>
      <c r="S872" s="8">
        <v>0</v>
      </c>
      <c r="T872" s="8">
        <v>0</v>
      </c>
      <c r="U872" s="5">
        <v>209010037</v>
      </c>
    </row>
    <row r="873" spans="1:21" hidden="1" x14ac:dyDescent="0.25">
      <c r="A873" s="8" t="s">
        <v>5018</v>
      </c>
      <c r="B873" s="2" t="s">
        <v>1290</v>
      </c>
      <c r="C873" s="2" t="s">
        <v>74</v>
      </c>
      <c r="D873" s="2" t="s">
        <v>82</v>
      </c>
      <c r="E873" s="2" t="s">
        <v>33</v>
      </c>
      <c r="F873" s="8" t="s">
        <v>24</v>
      </c>
      <c r="G873" s="8">
        <v>1</v>
      </c>
      <c r="H873" s="8">
        <v>1</v>
      </c>
      <c r="I873" s="8">
        <v>1</v>
      </c>
      <c r="J873" s="8">
        <v>0</v>
      </c>
      <c r="K873" s="8">
        <v>1</v>
      </c>
      <c r="L873" s="8">
        <v>1</v>
      </c>
      <c r="M873" s="8">
        <v>0</v>
      </c>
      <c r="N873" s="8">
        <v>1</v>
      </c>
      <c r="O873" s="8">
        <v>0</v>
      </c>
      <c r="P873" s="8">
        <v>1</v>
      </c>
      <c r="Q873" s="8">
        <v>0</v>
      </c>
      <c r="R873" s="8">
        <v>0</v>
      </c>
      <c r="S873" s="8">
        <v>0</v>
      </c>
      <c r="T873" s="8">
        <v>0</v>
      </c>
      <c r="U873" s="5">
        <v>209010045</v>
      </c>
    </row>
    <row r="874" spans="1:21" hidden="1" x14ac:dyDescent="0.25">
      <c r="A874" s="8" t="s">
        <v>5018</v>
      </c>
      <c r="B874" s="2" t="s">
        <v>1291</v>
      </c>
      <c r="C874" s="2" t="s">
        <v>74</v>
      </c>
      <c r="D874" s="2" t="s">
        <v>82</v>
      </c>
      <c r="E874" s="2" t="s">
        <v>33</v>
      </c>
      <c r="F874" s="8" t="s">
        <v>24</v>
      </c>
      <c r="G874" s="8">
        <v>1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1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5">
        <v>209010053</v>
      </c>
    </row>
    <row r="875" spans="1:21" hidden="1" x14ac:dyDescent="0.25">
      <c r="A875" s="8" t="s">
        <v>5018</v>
      </c>
      <c r="B875" s="2" t="s">
        <v>1292</v>
      </c>
      <c r="C875" s="2" t="s">
        <v>74</v>
      </c>
      <c r="D875" s="2" t="s">
        <v>82</v>
      </c>
      <c r="E875" s="2" t="s">
        <v>33</v>
      </c>
      <c r="F875" s="8" t="s">
        <v>36</v>
      </c>
      <c r="G875" s="8">
        <v>1</v>
      </c>
      <c r="H875" s="8">
        <v>1</v>
      </c>
      <c r="I875" s="8">
        <v>1</v>
      </c>
      <c r="J875" s="8">
        <v>0</v>
      </c>
      <c r="K875" s="8">
        <v>1</v>
      </c>
      <c r="L875" s="8">
        <v>1</v>
      </c>
      <c r="M875" s="8">
        <v>0</v>
      </c>
      <c r="N875" s="8">
        <v>1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5">
        <v>209010061</v>
      </c>
    </row>
    <row r="876" spans="1:21" hidden="1" x14ac:dyDescent="0.25">
      <c r="A876" s="8" t="s">
        <v>5018</v>
      </c>
      <c r="B876" s="2" t="s">
        <v>1293</v>
      </c>
      <c r="C876" s="2" t="s">
        <v>83</v>
      </c>
      <c r="D876" s="2" t="s">
        <v>82</v>
      </c>
      <c r="E876" s="2" t="s">
        <v>33</v>
      </c>
      <c r="F876" s="8" t="s">
        <v>24</v>
      </c>
      <c r="G876" s="8">
        <v>1</v>
      </c>
      <c r="H876" s="8">
        <v>1</v>
      </c>
      <c r="I876" s="8">
        <v>1</v>
      </c>
      <c r="J876" s="8">
        <v>0</v>
      </c>
      <c r="K876" s="8">
        <v>1</v>
      </c>
      <c r="L876" s="8">
        <v>1</v>
      </c>
      <c r="M876" s="8">
        <v>0</v>
      </c>
      <c r="N876" s="8">
        <v>1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5">
        <v>209020016</v>
      </c>
    </row>
    <row r="877" spans="1:21" hidden="1" x14ac:dyDescent="0.25">
      <c r="A877" s="8" t="s">
        <v>5018</v>
      </c>
      <c r="B877" s="2" t="s">
        <v>1294</v>
      </c>
      <c r="C877" s="2" t="s">
        <v>84</v>
      </c>
      <c r="D877" s="2" t="s">
        <v>82</v>
      </c>
      <c r="E877" s="2" t="s">
        <v>33</v>
      </c>
      <c r="F877" s="8" t="s">
        <v>24</v>
      </c>
      <c r="G877" s="8">
        <v>1</v>
      </c>
      <c r="H877" s="8">
        <v>1</v>
      </c>
      <c r="I877" s="8">
        <v>1</v>
      </c>
      <c r="J877" s="8">
        <v>1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5">
        <v>209030011</v>
      </c>
    </row>
    <row r="878" spans="1:21" hidden="1" x14ac:dyDescent="0.25">
      <c r="A878" s="8" t="s">
        <v>5018</v>
      </c>
      <c r="B878" s="2" t="s">
        <v>1295</v>
      </c>
      <c r="C878" s="2" t="s">
        <v>79</v>
      </c>
      <c r="D878" s="2" t="s">
        <v>82</v>
      </c>
      <c r="E878" s="2" t="s">
        <v>33</v>
      </c>
      <c r="F878" s="8" t="s">
        <v>24</v>
      </c>
      <c r="G878" s="8">
        <v>1</v>
      </c>
      <c r="H878" s="8">
        <v>1</v>
      </c>
      <c r="I878" s="8">
        <v>1</v>
      </c>
      <c r="J878" s="8">
        <v>0</v>
      </c>
      <c r="K878" s="8">
        <v>1</v>
      </c>
      <c r="L878" s="8">
        <v>1</v>
      </c>
      <c r="M878" s="8">
        <v>0</v>
      </c>
      <c r="N878" s="8">
        <v>1</v>
      </c>
      <c r="O878" s="8">
        <v>0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5">
        <v>209040017</v>
      </c>
    </row>
    <row r="879" spans="1:21" hidden="1" x14ac:dyDescent="0.25">
      <c r="A879" s="8" t="s">
        <v>5018</v>
      </c>
      <c r="B879" s="2" t="s">
        <v>1296</v>
      </c>
      <c r="C879" s="2" t="s">
        <v>79</v>
      </c>
      <c r="D879" s="2" t="s">
        <v>82</v>
      </c>
      <c r="E879" s="2" t="s">
        <v>33</v>
      </c>
      <c r="F879" s="8" t="s">
        <v>24</v>
      </c>
      <c r="G879" s="8">
        <v>1</v>
      </c>
      <c r="H879" s="8">
        <v>1</v>
      </c>
      <c r="I879" s="8">
        <v>1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0</v>
      </c>
      <c r="U879" s="5">
        <v>209040025</v>
      </c>
    </row>
    <row r="880" spans="1:21" hidden="1" x14ac:dyDescent="0.25">
      <c r="A880" s="8" t="s">
        <v>5018</v>
      </c>
      <c r="B880" s="2" t="s">
        <v>1297</v>
      </c>
      <c r="C880" s="2" t="s">
        <v>79</v>
      </c>
      <c r="D880" s="2" t="s">
        <v>82</v>
      </c>
      <c r="E880" s="2" t="s">
        <v>33</v>
      </c>
      <c r="F880" s="8" t="s">
        <v>24</v>
      </c>
      <c r="G880" s="8">
        <v>1</v>
      </c>
      <c r="H880" s="8">
        <v>1</v>
      </c>
      <c r="I880" s="8">
        <v>1</v>
      </c>
      <c r="J880" s="8">
        <v>0</v>
      </c>
      <c r="K880" s="8">
        <v>1</v>
      </c>
      <c r="L880" s="8">
        <v>1</v>
      </c>
      <c r="M880" s="8">
        <v>1</v>
      </c>
      <c r="N880" s="8">
        <v>0</v>
      </c>
      <c r="O880" s="8">
        <v>0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5">
        <v>209040033</v>
      </c>
    </row>
    <row r="881" spans="1:21" hidden="1" x14ac:dyDescent="0.25">
      <c r="A881" s="8" t="s">
        <v>5018</v>
      </c>
      <c r="B881" s="2" t="s">
        <v>1298</v>
      </c>
      <c r="C881" s="2" t="s">
        <v>79</v>
      </c>
      <c r="D881" s="2" t="s">
        <v>82</v>
      </c>
      <c r="E881" s="2" t="s">
        <v>33</v>
      </c>
      <c r="F881" s="8" t="s">
        <v>24</v>
      </c>
      <c r="G881" s="8">
        <v>1</v>
      </c>
      <c r="H881" s="8">
        <v>1</v>
      </c>
      <c r="I881" s="8">
        <v>1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0</v>
      </c>
      <c r="P881" s="8">
        <v>1</v>
      </c>
      <c r="Q881" s="8">
        <v>0</v>
      </c>
      <c r="R881" s="8">
        <v>0</v>
      </c>
      <c r="S881" s="8">
        <v>0</v>
      </c>
      <c r="T881" s="8">
        <v>0</v>
      </c>
      <c r="U881" s="5">
        <v>209040041</v>
      </c>
    </row>
    <row r="882" spans="1:21" hidden="1" x14ac:dyDescent="0.25">
      <c r="A882" s="8" t="s">
        <v>5018</v>
      </c>
      <c r="B882" s="2" t="s">
        <v>1299</v>
      </c>
      <c r="C882" s="2" t="s">
        <v>79</v>
      </c>
      <c r="D882" s="2" t="s">
        <v>82</v>
      </c>
      <c r="E882" s="2" t="s">
        <v>33</v>
      </c>
      <c r="F882" s="8" t="s">
        <v>36</v>
      </c>
      <c r="G882" s="8">
        <v>0</v>
      </c>
      <c r="H882" s="8">
        <v>1</v>
      </c>
      <c r="I882" s="8">
        <v>1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5">
        <v>209040050</v>
      </c>
    </row>
    <row r="883" spans="1:21" hidden="1" x14ac:dyDescent="0.25">
      <c r="A883" s="8" t="s">
        <v>5018</v>
      </c>
      <c r="B883" s="2" t="s">
        <v>1300</v>
      </c>
      <c r="C883" s="2" t="s">
        <v>86</v>
      </c>
      <c r="D883" s="2" t="s">
        <v>85</v>
      </c>
      <c r="E883" s="2" t="s">
        <v>33</v>
      </c>
      <c r="F883" s="8" t="s">
        <v>36</v>
      </c>
      <c r="G883" s="8">
        <v>0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1</v>
      </c>
      <c r="Q883" s="8">
        <v>0</v>
      </c>
      <c r="R883" s="8">
        <v>0</v>
      </c>
      <c r="S883" s="8">
        <v>0</v>
      </c>
      <c r="T883" s="8">
        <v>0</v>
      </c>
      <c r="U883" s="5">
        <v>210010010</v>
      </c>
    </row>
    <row r="884" spans="1:21" hidden="1" x14ac:dyDescent="0.25">
      <c r="A884" s="8" t="s">
        <v>5018</v>
      </c>
      <c r="B884" s="2" t="s">
        <v>1301</v>
      </c>
      <c r="C884" s="2" t="s">
        <v>86</v>
      </c>
      <c r="D884" s="2" t="s">
        <v>85</v>
      </c>
      <c r="E884" s="2" t="s">
        <v>33</v>
      </c>
      <c r="F884" s="8" t="s">
        <v>36</v>
      </c>
      <c r="G884" s="8">
        <v>1</v>
      </c>
      <c r="H884" s="8">
        <v>0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5">
        <v>210010029</v>
      </c>
    </row>
    <row r="885" spans="1:21" hidden="1" x14ac:dyDescent="0.25">
      <c r="A885" s="8" t="s">
        <v>5018</v>
      </c>
      <c r="B885" s="2" t="s">
        <v>1302</v>
      </c>
      <c r="C885" s="2" t="s">
        <v>86</v>
      </c>
      <c r="D885" s="2" t="s">
        <v>85</v>
      </c>
      <c r="E885" s="2" t="s">
        <v>33</v>
      </c>
      <c r="F885" s="8" t="s">
        <v>36</v>
      </c>
      <c r="G885" s="8">
        <v>1</v>
      </c>
      <c r="H885" s="8">
        <v>1</v>
      </c>
      <c r="I885" s="8">
        <v>1</v>
      </c>
      <c r="J885" s="8">
        <v>0</v>
      </c>
      <c r="K885" s="8">
        <v>1</v>
      </c>
      <c r="L885" s="8">
        <v>1</v>
      </c>
      <c r="M885" s="8">
        <v>0</v>
      </c>
      <c r="N885" s="8">
        <v>1</v>
      </c>
      <c r="O885" s="8">
        <v>0</v>
      </c>
      <c r="P885" s="8">
        <v>1</v>
      </c>
      <c r="Q885" s="8">
        <v>0</v>
      </c>
      <c r="R885" s="8">
        <v>0</v>
      </c>
      <c r="S885" s="8">
        <v>0</v>
      </c>
      <c r="T885" s="8">
        <v>0</v>
      </c>
      <c r="U885" s="5">
        <v>210010037</v>
      </c>
    </row>
    <row r="886" spans="1:21" hidden="1" x14ac:dyDescent="0.25">
      <c r="A886" s="8" t="s">
        <v>5018</v>
      </c>
      <c r="B886" s="2" t="s">
        <v>1303</v>
      </c>
      <c r="C886" s="2" t="s">
        <v>86</v>
      </c>
      <c r="D886" s="2" t="s">
        <v>85</v>
      </c>
      <c r="E886" s="2" t="s">
        <v>33</v>
      </c>
      <c r="F886" s="8" t="s">
        <v>36</v>
      </c>
      <c r="G886" s="8">
        <v>1</v>
      </c>
      <c r="H886" s="8">
        <v>1</v>
      </c>
      <c r="I886" s="8">
        <v>1</v>
      </c>
      <c r="J886" s="8">
        <v>0</v>
      </c>
      <c r="K886" s="8">
        <v>1</v>
      </c>
      <c r="L886" s="8">
        <v>1</v>
      </c>
      <c r="M886" s="8">
        <v>0</v>
      </c>
      <c r="N886" s="8">
        <v>1</v>
      </c>
      <c r="O886" s="8">
        <v>0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5">
        <v>210010045</v>
      </c>
    </row>
    <row r="887" spans="1:21" hidden="1" x14ac:dyDescent="0.25">
      <c r="A887" s="8" t="s">
        <v>5018</v>
      </c>
      <c r="B887" s="2" t="s">
        <v>1304</v>
      </c>
      <c r="C887" s="2" t="s">
        <v>86</v>
      </c>
      <c r="D887" s="2" t="s">
        <v>85</v>
      </c>
      <c r="E887" s="2" t="s">
        <v>33</v>
      </c>
      <c r="F887" s="8" t="s">
        <v>36</v>
      </c>
      <c r="G887" s="8">
        <v>1</v>
      </c>
      <c r="H887" s="8">
        <v>1</v>
      </c>
      <c r="I887" s="8">
        <v>1</v>
      </c>
      <c r="J887" s="8">
        <v>0</v>
      </c>
      <c r="K887" s="8">
        <v>1</v>
      </c>
      <c r="L887" s="8">
        <v>1</v>
      </c>
      <c r="M887" s="8">
        <v>0</v>
      </c>
      <c r="N887" s="8">
        <v>1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5">
        <v>210010053</v>
      </c>
    </row>
    <row r="888" spans="1:21" hidden="1" x14ac:dyDescent="0.25">
      <c r="A888" s="8" t="s">
        <v>5018</v>
      </c>
      <c r="B888" s="2" t="s">
        <v>1305</v>
      </c>
      <c r="C888" s="2" t="s">
        <v>86</v>
      </c>
      <c r="D888" s="2" t="s">
        <v>85</v>
      </c>
      <c r="E888" s="2" t="s">
        <v>33</v>
      </c>
      <c r="F888" s="8" t="s">
        <v>36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1</v>
      </c>
      <c r="M888" s="8">
        <v>0</v>
      </c>
      <c r="N888" s="8">
        <v>1</v>
      </c>
      <c r="O888" s="8">
        <v>0</v>
      </c>
      <c r="P888" s="8">
        <v>1</v>
      </c>
      <c r="Q888" s="8">
        <v>0</v>
      </c>
      <c r="R888" s="8">
        <v>0</v>
      </c>
      <c r="S888" s="8">
        <v>0</v>
      </c>
      <c r="T888" s="8">
        <v>0</v>
      </c>
      <c r="U888" s="5">
        <v>210010061</v>
      </c>
    </row>
    <row r="889" spans="1:21" hidden="1" x14ac:dyDescent="0.25">
      <c r="A889" s="8" t="s">
        <v>5018</v>
      </c>
      <c r="B889" s="2" t="s">
        <v>1306</v>
      </c>
      <c r="C889" s="2" t="s">
        <v>86</v>
      </c>
      <c r="D889" s="2" t="s">
        <v>85</v>
      </c>
      <c r="E889" s="2" t="s">
        <v>33</v>
      </c>
      <c r="F889" s="8" t="s">
        <v>36</v>
      </c>
      <c r="G889" s="8">
        <v>1</v>
      </c>
      <c r="H889" s="8">
        <v>1</v>
      </c>
      <c r="I889" s="8">
        <v>1</v>
      </c>
      <c r="J889" s="8">
        <v>0</v>
      </c>
      <c r="K889" s="8">
        <v>1</v>
      </c>
      <c r="L889" s="8">
        <v>1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5">
        <v>210010070</v>
      </c>
    </row>
    <row r="890" spans="1:21" hidden="1" x14ac:dyDescent="0.25">
      <c r="A890" s="8" t="s">
        <v>5018</v>
      </c>
      <c r="B890" s="2" t="s">
        <v>1307</v>
      </c>
      <c r="C890" s="2" t="s">
        <v>86</v>
      </c>
      <c r="D890" s="2" t="s">
        <v>85</v>
      </c>
      <c r="E890" s="2" t="s">
        <v>33</v>
      </c>
      <c r="F890" s="8" t="s">
        <v>36</v>
      </c>
      <c r="G890" s="8">
        <v>1</v>
      </c>
      <c r="H890" s="8">
        <v>1</v>
      </c>
      <c r="I890" s="8">
        <v>0</v>
      </c>
      <c r="J890" s="8">
        <v>0</v>
      </c>
      <c r="K890" s="8">
        <v>1</v>
      </c>
      <c r="L890" s="8">
        <v>1</v>
      </c>
      <c r="M890" s="8">
        <v>0</v>
      </c>
      <c r="N890" s="8">
        <v>0</v>
      </c>
      <c r="O890" s="8">
        <v>1</v>
      </c>
      <c r="P890" s="8">
        <v>1</v>
      </c>
      <c r="Q890" s="8">
        <v>0</v>
      </c>
      <c r="R890" s="8">
        <v>0</v>
      </c>
      <c r="S890" s="8">
        <v>0</v>
      </c>
      <c r="T890" s="8">
        <v>0</v>
      </c>
      <c r="U890" s="5">
        <v>210010088</v>
      </c>
    </row>
    <row r="891" spans="1:21" hidden="1" x14ac:dyDescent="0.25">
      <c r="A891" s="8" t="s">
        <v>5018</v>
      </c>
      <c r="B891" s="2" t="s">
        <v>1308</v>
      </c>
      <c r="C891" s="2" t="s">
        <v>86</v>
      </c>
      <c r="D891" s="2" t="s">
        <v>85</v>
      </c>
      <c r="E891" s="2" t="s">
        <v>33</v>
      </c>
      <c r="F891" s="8" t="s">
        <v>36</v>
      </c>
      <c r="G891" s="8">
        <v>1</v>
      </c>
      <c r="H891" s="8">
        <v>1</v>
      </c>
      <c r="I891" s="8">
        <v>1</v>
      </c>
      <c r="J891" s="8">
        <v>0</v>
      </c>
      <c r="K891" s="8">
        <v>1</v>
      </c>
      <c r="L891" s="8">
        <v>1</v>
      </c>
      <c r="M891" s="8">
        <v>0</v>
      </c>
      <c r="N891" s="8">
        <v>1</v>
      </c>
      <c r="O891" s="8">
        <v>0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5">
        <v>210010096</v>
      </c>
    </row>
    <row r="892" spans="1:21" hidden="1" x14ac:dyDescent="0.25">
      <c r="A892" s="8" t="s">
        <v>5018</v>
      </c>
      <c r="B892" s="2" t="s">
        <v>1309</v>
      </c>
      <c r="C892" s="2" t="s">
        <v>86</v>
      </c>
      <c r="D892" s="2" t="s">
        <v>85</v>
      </c>
      <c r="E892" s="2" t="s">
        <v>33</v>
      </c>
      <c r="F892" s="8" t="s">
        <v>36</v>
      </c>
      <c r="G892" s="8">
        <v>1</v>
      </c>
      <c r="H892" s="8">
        <v>1</v>
      </c>
      <c r="I892" s="8">
        <v>1</v>
      </c>
      <c r="J892" s="8">
        <v>0</v>
      </c>
      <c r="K892" s="8">
        <v>1</v>
      </c>
      <c r="L892" s="8">
        <v>1</v>
      </c>
      <c r="M892" s="8">
        <v>0</v>
      </c>
      <c r="N892" s="8">
        <v>1</v>
      </c>
      <c r="O892" s="8">
        <v>0</v>
      </c>
      <c r="P892" s="8">
        <v>1</v>
      </c>
      <c r="Q892" s="8">
        <v>0</v>
      </c>
      <c r="R892" s="8">
        <v>0</v>
      </c>
      <c r="S892" s="8">
        <v>0</v>
      </c>
      <c r="T892" s="8">
        <v>0</v>
      </c>
      <c r="U892" s="5">
        <v>210010100</v>
      </c>
    </row>
    <row r="893" spans="1:21" hidden="1" x14ac:dyDescent="0.25">
      <c r="A893" s="8" t="s">
        <v>5018</v>
      </c>
      <c r="B893" s="2" t="s">
        <v>1310</v>
      </c>
      <c r="C893" s="2" t="s">
        <v>86</v>
      </c>
      <c r="D893" s="2" t="s">
        <v>85</v>
      </c>
      <c r="E893" s="2" t="s">
        <v>33</v>
      </c>
      <c r="F893" s="8" t="s">
        <v>36</v>
      </c>
      <c r="G893" s="8">
        <v>1</v>
      </c>
      <c r="H893" s="8">
        <v>1</v>
      </c>
      <c r="I893" s="8">
        <v>1</v>
      </c>
      <c r="J893" s="8">
        <v>0</v>
      </c>
      <c r="K893" s="8">
        <v>1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0</v>
      </c>
      <c r="S893" s="8">
        <v>0</v>
      </c>
      <c r="T893" s="8">
        <v>0</v>
      </c>
      <c r="U893" s="5">
        <v>210010118</v>
      </c>
    </row>
    <row r="894" spans="1:21" hidden="1" x14ac:dyDescent="0.25">
      <c r="A894" s="8" t="s">
        <v>5018</v>
      </c>
      <c r="B894" s="2" t="s">
        <v>1311</v>
      </c>
      <c r="C894" s="2" t="s">
        <v>86</v>
      </c>
      <c r="D894" s="2" t="s">
        <v>85</v>
      </c>
      <c r="E894" s="2" t="s">
        <v>33</v>
      </c>
      <c r="F894" s="8" t="s">
        <v>36</v>
      </c>
      <c r="G894" s="8">
        <v>1</v>
      </c>
      <c r="H894" s="8">
        <v>1</v>
      </c>
      <c r="I894" s="8">
        <v>1</v>
      </c>
      <c r="J894" s="8">
        <v>0</v>
      </c>
      <c r="K894" s="8">
        <v>1</v>
      </c>
      <c r="L894" s="8">
        <v>1</v>
      </c>
      <c r="M894" s="8">
        <v>0</v>
      </c>
      <c r="N894" s="8">
        <v>1</v>
      </c>
      <c r="O894" s="8">
        <v>0</v>
      </c>
      <c r="P894" s="8">
        <v>1</v>
      </c>
      <c r="Q894" s="8">
        <v>0</v>
      </c>
      <c r="R894" s="8">
        <v>0</v>
      </c>
      <c r="S894" s="8">
        <v>0</v>
      </c>
      <c r="T894" s="8">
        <v>0</v>
      </c>
      <c r="U894" s="5">
        <v>210010126</v>
      </c>
    </row>
    <row r="895" spans="1:21" hidden="1" x14ac:dyDescent="0.25">
      <c r="A895" s="8" t="s">
        <v>5018</v>
      </c>
      <c r="B895" s="2" t="s">
        <v>1312</v>
      </c>
      <c r="C895" s="2" t="s">
        <v>86</v>
      </c>
      <c r="D895" s="2" t="s">
        <v>85</v>
      </c>
      <c r="E895" s="2" t="s">
        <v>33</v>
      </c>
      <c r="F895" s="8" t="s">
        <v>36</v>
      </c>
      <c r="G895" s="8">
        <v>1</v>
      </c>
      <c r="H895" s="8">
        <v>1</v>
      </c>
      <c r="I895" s="8">
        <v>1</v>
      </c>
      <c r="J895" s="8">
        <v>0</v>
      </c>
      <c r="K895" s="8">
        <v>1</v>
      </c>
      <c r="L895" s="8">
        <v>1</v>
      </c>
      <c r="M895" s="8">
        <v>0</v>
      </c>
      <c r="N895" s="8">
        <v>1</v>
      </c>
      <c r="O895" s="8">
        <v>0</v>
      </c>
      <c r="P895" s="8">
        <v>1</v>
      </c>
      <c r="Q895" s="8">
        <v>0</v>
      </c>
      <c r="R895" s="8">
        <v>0</v>
      </c>
      <c r="S895" s="8">
        <v>0</v>
      </c>
      <c r="T895" s="8">
        <v>0</v>
      </c>
      <c r="U895" s="5">
        <v>210010134</v>
      </c>
    </row>
    <row r="896" spans="1:21" hidden="1" x14ac:dyDescent="0.25">
      <c r="A896" s="8" t="s">
        <v>5018</v>
      </c>
      <c r="B896" s="2" t="s">
        <v>1313</v>
      </c>
      <c r="C896" s="2" t="s">
        <v>86</v>
      </c>
      <c r="D896" s="2" t="s">
        <v>85</v>
      </c>
      <c r="E896" s="2" t="s">
        <v>33</v>
      </c>
      <c r="F896" s="8" t="s">
        <v>36</v>
      </c>
      <c r="G896" s="8">
        <v>1</v>
      </c>
      <c r="H896" s="8">
        <v>1</v>
      </c>
      <c r="I896" s="8">
        <v>1</v>
      </c>
      <c r="J896" s="8">
        <v>0</v>
      </c>
      <c r="K896" s="8">
        <v>1</v>
      </c>
      <c r="L896" s="8">
        <v>1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5">
        <v>210010142</v>
      </c>
    </row>
    <row r="897" spans="1:21" hidden="1" x14ac:dyDescent="0.25">
      <c r="A897" s="8" t="s">
        <v>5018</v>
      </c>
      <c r="B897" s="2" t="s">
        <v>1314</v>
      </c>
      <c r="C897" s="2" t="s">
        <v>86</v>
      </c>
      <c r="D897" s="2" t="s">
        <v>85</v>
      </c>
      <c r="E897" s="2" t="s">
        <v>33</v>
      </c>
      <c r="F897" s="8" t="s">
        <v>36</v>
      </c>
      <c r="G897" s="8">
        <v>1</v>
      </c>
      <c r="H897" s="8">
        <v>1</v>
      </c>
      <c r="I897" s="8">
        <v>1</v>
      </c>
      <c r="J897" s="8">
        <v>0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0</v>
      </c>
      <c r="T897" s="8">
        <v>0</v>
      </c>
      <c r="U897" s="5">
        <v>210010150</v>
      </c>
    </row>
    <row r="898" spans="1:21" hidden="1" x14ac:dyDescent="0.25">
      <c r="A898" s="8" t="s">
        <v>5018</v>
      </c>
      <c r="B898" s="2" t="s">
        <v>1315</v>
      </c>
      <c r="C898" s="2" t="s">
        <v>86</v>
      </c>
      <c r="D898" s="2" t="s">
        <v>85</v>
      </c>
      <c r="E898" s="2" t="s">
        <v>33</v>
      </c>
      <c r="F898" s="8" t="s">
        <v>36</v>
      </c>
      <c r="G898" s="8">
        <v>1</v>
      </c>
      <c r="H898" s="8">
        <v>1</v>
      </c>
      <c r="I898" s="8">
        <v>1</v>
      </c>
      <c r="J898" s="8">
        <v>0</v>
      </c>
      <c r="K898" s="8">
        <v>1</v>
      </c>
      <c r="L898" s="8">
        <v>1</v>
      </c>
      <c r="M898" s="8">
        <v>0</v>
      </c>
      <c r="N898" s="8">
        <v>1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5">
        <v>210010169</v>
      </c>
    </row>
    <row r="899" spans="1:21" hidden="1" x14ac:dyDescent="0.25">
      <c r="A899" s="8" t="s">
        <v>5018</v>
      </c>
      <c r="B899" s="2" t="s">
        <v>1316</v>
      </c>
      <c r="C899" s="2" t="s">
        <v>86</v>
      </c>
      <c r="D899" s="2" t="s">
        <v>85</v>
      </c>
      <c r="E899" s="2" t="s">
        <v>33</v>
      </c>
      <c r="F899" s="8" t="s">
        <v>36</v>
      </c>
      <c r="G899" s="8">
        <v>1</v>
      </c>
      <c r="H899" s="8">
        <v>1</v>
      </c>
      <c r="I899" s="8">
        <v>0</v>
      </c>
      <c r="J899" s="8">
        <v>0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1</v>
      </c>
      <c r="Q899" s="8">
        <v>0</v>
      </c>
      <c r="R899" s="8">
        <v>0</v>
      </c>
      <c r="S899" s="8">
        <v>0</v>
      </c>
      <c r="T899" s="8">
        <v>0</v>
      </c>
      <c r="U899" s="5">
        <v>210010177</v>
      </c>
    </row>
    <row r="900" spans="1:21" hidden="1" x14ac:dyDescent="0.25">
      <c r="A900" s="8" t="s">
        <v>5018</v>
      </c>
      <c r="B900" s="2" t="s">
        <v>1317</v>
      </c>
      <c r="C900" s="2" t="s">
        <v>86</v>
      </c>
      <c r="D900" s="2" t="s">
        <v>85</v>
      </c>
      <c r="E900" s="2" t="s">
        <v>33</v>
      </c>
      <c r="F900" s="8" t="s">
        <v>36</v>
      </c>
      <c r="G900" s="8">
        <v>1</v>
      </c>
      <c r="H900" s="8">
        <v>1</v>
      </c>
      <c r="I900" s="8">
        <v>0</v>
      </c>
      <c r="J900" s="8">
        <v>0</v>
      </c>
      <c r="K900" s="8">
        <v>1</v>
      </c>
      <c r="L900" s="8">
        <v>1</v>
      </c>
      <c r="M900" s="8">
        <v>0</v>
      </c>
      <c r="N900" s="8">
        <v>0</v>
      </c>
      <c r="O900" s="8">
        <v>1</v>
      </c>
      <c r="P900" s="8">
        <v>1</v>
      </c>
      <c r="Q900" s="8">
        <v>0</v>
      </c>
      <c r="R900" s="8">
        <v>0</v>
      </c>
      <c r="S900" s="8">
        <v>0</v>
      </c>
      <c r="T900" s="8">
        <v>0</v>
      </c>
      <c r="U900" s="5">
        <v>210010185</v>
      </c>
    </row>
    <row r="901" spans="1:21" hidden="1" x14ac:dyDescent="0.25">
      <c r="A901" s="8" t="s">
        <v>5018</v>
      </c>
      <c r="B901" s="2" t="s">
        <v>1318</v>
      </c>
      <c r="C901" s="2" t="s">
        <v>86</v>
      </c>
      <c r="D901" s="2" t="s">
        <v>85</v>
      </c>
      <c r="E901" s="2" t="s">
        <v>33</v>
      </c>
      <c r="F901" s="8" t="s">
        <v>36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1</v>
      </c>
      <c r="M901" s="8">
        <v>0</v>
      </c>
      <c r="N901" s="8">
        <v>1</v>
      </c>
      <c r="O901" s="8">
        <v>0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5">
        <v>210010193</v>
      </c>
    </row>
    <row r="902" spans="1:21" hidden="1" x14ac:dyDescent="0.25">
      <c r="A902" s="8" t="s">
        <v>5018</v>
      </c>
      <c r="B902" s="2" t="s">
        <v>1319</v>
      </c>
      <c r="C902" s="2" t="s">
        <v>86</v>
      </c>
      <c r="D902" s="2" t="s">
        <v>85</v>
      </c>
      <c r="E902" s="2" t="s">
        <v>33</v>
      </c>
      <c r="F902" s="8" t="s">
        <v>36</v>
      </c>
      <c r="G902" s="8">
        <v>1</v>
      </c>
      <c r="H902" s="8">
        <v>1</v>
      </c>
      <c r="I902" s="8">
        <v>1</v>
      </c>
      <c r="J902" s="8">
        <v>0</v>
      </c>
      <c r="K902" s="8">
        <v>1</v>
      </c>
      <c r="L902" s="8">
        <v>1</v>
      </c>
      <c r="M902" s="8">
        <v>0</v>
      </c>
      <c r="N902" s="8">
        <v>1</v>
      </c>
      <c r="O902" s="8">
        <v>0</v>
      </c>
      <c r="P902" s="8">
        <v>1</v>
      </c>
      <c r="Q902" s="8">
        <v>0</v>
      </c>
      <c r="R902" s="8">
        <v>0</v>
      </c>
      <c r="S902" s="8">
        <v>0</v>
      </c>
      <c r="T902" s="8">
        <v>0</v>
      </c>
      <c r="U902" s="5">
        <v>210010207</v>
      </c>
    </row>
    <row r="903" spans="1:21" hidden="1" x14ac:dyDescent="0.25">
      <c r="A903" s="8" t="s">
        <v>5018</v>
      </c>
      <c r="B903" s="2" t="s">
        <v>1320</v>
      </c>
      <c r="C903" s="2" t="s">
        <v>87</v>
      </c>
      <c r="D903" s="2" t="s">
        <v>85</v>
      </c>
      <c r="E903" s="2" t="s">
        <v>33</v>
      </c>
      <c r="F903" s="8" t="s">
        <v>36</v>
      </c>
      <c r="G903" s="8">
        <v>1</v>
      </c>
      <c r="H903" s="8">
        <v>1</v>
      </c>
      <c r="I903" s="8">
        <v>1</v>
      </c>
      <c r="J903" s="8">
        <v>0</v>
      </c>
      <c r="K903" s="8">
        <v>1</v>
      </c>
      <c r="L903" s="8">
        <v>1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5">
        <v>210020016</v>
      </c>
    </row>
    <row r="904" spans="1:21" hidden="1" x14ac:dyDescent="0.25">
      <c r="A904" s="8" t="s">
        <v>5018</v>
      </c>
      <c r="B904" s="2" t="s">
        <v>1321</v>
      </c>
      <c r="C904" s="2" t="s">
        <v>89</v>
      </c>
      <c r="D904" s="2" t="s">
        <v>88</v>
      </c>
      <c r="E904" s="2" t="s">
        <v>33</v>
      </c>
      <c r="F904" s="8" t="s">
        <v>24</v>
      </c>
      <c r="G904" s="8">
        <v>1</v>
      </c>
      <c r="H904" s="8">
        <v>0</v>
      </c>
      <c r="I904" s="8">
        <v>0</v>
      </c>
      <c r="J904" s="8">
        <v>1</v>
      </c>
      <c r="K904" s="8">
        <v>1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5">
        <v>211010014</v>
      </c>
    </row>
    <row r="905" spans="1:21" hidden="1" x14ac:dyDescent="0.25">
      <c r="A905" s="8" t="s">
        <v>5018</v>
      </c>
      <c r="B905" s="2" t="s">
        <v>1322</v>
      </c>
      <c r="C905" s="2" t="s">
        <v>89</v>
      </c>
      <c r="D905" s="2" t="s">
        <v>88</v>
      </c>
      <c r="E905" s="2" t="s">
        <v>33</v>
      </c>
      <c r="F905" s="8" t="s">
        <v>24</v>
      </c>
      <c r="G905" s="8">
        <v>1</v>
      </c>
      <c r="H905" s="8">
        <v>1</v>
      </c>
      <c r="I905" s="8">
        <v>1</v>
      </c>
      <c r="J905" s="8">
        <v>1</v>
      </c>
      <c r="K905" s="8">
        <v>1</v>
      </c>
      <c r="L905" s="8">
        <v>1</v>
      </c>
      <c r="M905" s="8">
        <v>0</v>
      </c>
      <c r="N905" s="8">
        <v>0</v>
      </c>
      <c r="O905" s="8">
        <v>1</v>
      </c>
      <c r="P905" s="8">
        <v>1</v>
      </c>
      <c r="Q905" s="8">
        <v>0</v>
      </c>
      <c r="R905" s="8">
        <v>0</v>
      </c>
      <c r="S905" s="8">
        <v>0</v>
      </c>
      <c r="T905" s="8">
        <v>0</v>
      </c>
      <c r="U905" s="5">
        <v>211010022</v>
      </c>
    </row>
    <row r="906" spans="1:21" hidden="1" x14ac:dyDescent="0.25">
      <c r="A906" s="8" t="s">
        <v>5018</v>
      </c>
      <c r="B906" s="2" t="s">
        <v>1323</v>
      </c>
      <c r="C906" s="2" t="s">
        <v>89</v>
      </c>
      <c r="D906" s="2" t="s">
        <v>88</v>
      </c>
      <c r="E906" s="2" t="s">
        <v>33</v>
      </c>
      <c r="F906" s="8" t="s">
        <v>24</v>
      </c>
      <c r="G906" s="8">
        <v>1</v>
      </c>
      <c r="H906" s="8">
        <v>1</v>
      </c>
      <c r="I906" s="8">
        <v>1</v>
      </c>
      <c r="J906" s="8">
        <v>1</v>
      </c>
      <c r="K906" s="8">
        <v>1</v>
      </c>
      <c r="L906" s="8">
        <v>1</v>
      </c>
      <c r="M906" s="8">
        <v>0</v>
      </c>
      <c r="N906" s="8">
        <v>0</v>
      </c>
      <c r="O906" s="8">
        <v>1</v>
      </c>
      <c r="P906" s="8">
        <v>1</v>
      </c>
      <c r="Q906" s="8">
        <v>0</v>
      </c>
      <c r="R906" s="8">
        <v>0</v>
      </c>
      <c r="S906" s="8">
        <v>0</v>
      </c>
      <c r="T906" s="8">
        <v>0</v>
      </c>
      <c r="U906" s="5">
        <v>211010030</v>
      </c>
    </row>
    <row r="907" spans="1:21" hidden="1" x14ac:dyDescent="0.25">
      <c r="A907" s="8" t="s">
        <v>5018</v>
      </c>
      <c r="B907" s="2" t="s">
        <v>1324</v>
      </c>
      <c r="C907" s="2" t="s">
        <v>89</v>
      </c>
      <c r="D907" s="2" t="s">
        <v>88</v>
      </c>
      <c r="E907" s="2" t="s">
        <v>33</v>
      </c>
      <c r="F907" s="8" t="s">
        <v>24</v>
      </c>
      <c r="G907" s="8">
        <v>1</v>
      </c>
      <c r="H907" s="8">
        <v>0</v>
      </c>
      <c r="I907" s="8">
        <v>0</v>
      </c>
      <c r="J907" s="8">
        <v>1</v>
      </c>
      <c r="K907" s="8">
        <v>1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5">
        <v>211010049</v>
      </c>
    </row>
    <row r="908" spans="1:21" hidden="1" x14ac:dyDescent="0.25">
      <c r="A908" s="8" t="s">
        <v>5018</v>
      </c>
      <c r="B908" s="2" t="s">
        <v>1325</v>
      </c>
      <c r="C908" s="2" t="s">
        <v>90</v>
      </c>
      <c r="D908" s="2" t="s">
        <v>88</v>
      </c>
      <c r="E908" s="2" t="s">
        <v>33</v>
      </c>
      <c r="F908" s="8" t="s">
        <v>36</v>
      </c>
      <c r="G908" s="8">
        <v>1</v>
      </c>
      <c r="H908" s="8">
        <v>1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5">
        <v>211020010</v>
      </c>
    </row>
    <row r="909" spans="1:21" hidden="1" x14ac:dyDescent="0.25">
      <c r="A909" s="8" t="s">
        <v>5018</v>
      </c>
      <c r="B909" s="2" t="s">
        <v>1326</v>
      </c>
      <c r="C909" s="2" t="s">
        <v>90</v>
      </c>
      <c r="D909" s="2" t="s">
        <v>88</v>
      </c>
      <c r="E909" s="2" t="s">
        <v>33</v>
      </c>
      <c r="F909" s="8" t="s">
        <v>36</v>
      </c>
      <c r="G909" s="8">
        <v>1</v>
      </c>
      <c r="H909" s="8">
        <v>1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>
        <v>0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5">
        <v>211020028</v>
      </c>
    </row>
    <row r="910" spans="1:21" hidden="1" x14ac:dyDescent="0.25">
      <c r="A910" s="8" t="s">
        <v>5018</v>
      </c>
      <c r="B910" s="2" t="s">
        <v>1327</v>
      </c>
      <c r="C910" s="2" t="s">
        <v>90</v>
      </c>
      <c r="D910" s="2" t="s">
        <v>88</v>
      </c>
      <c r="E910" s="2" t="s">
        <v>33</v>
      </c>
      <c r="F910" s="8" t="s">
        <v>24</v>
      </c>
      <c r="G910" s="8">
        <v>1</v>
      </c>
      <c r="H910" s="8">
        <v>1</v>
      </c>
      <c r="I910" s="8">
        <v>1</v>
      </c>
      <c r="J910" s="8">
        <v>1</v>
      </c>
      <c r="K910" s="8">
        <v>1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1</v>
      </c>
      <c r="S910" s="8">
        <v>1</v>
      </c>
      <c r="T910" s="8">
        <v>0</v>
      </c>
      <c r="U910" s="5">
        <v>211020036</v>
      </c>
    </row>
    <row r="911" spans="1:21" hidden="1" x14ac:dyDescent="0.25">
      <c r="A911" s="8" t="s">
        <v>5018</v>
      </c>
      <c r="B911" s="2" t="s">
        <v>1328</v>
      </c>
      <c r="C911" s="2" t="s">
        <v>90</v>
      </c>
      <c r="D911" s="2" t="s">
        <v>88</v>
      </c>
      <c r="E911" s="2" t="s">
        <v>33</v>
      </c>
      <c r="F911" s="8" t="s">
        <v>24</v>
      </c>
      <c r="G911" s="8">
        <v>1</v>
      </c>
      <c r="H911" s="8">
        <v>1</v>
      </c>
      <c r="I911" s="8">
        <v>1</v>
      </c>
      <c r="J911" s="8">
        <v>1</v>
      </c>
      <c r="K911" s="8">
        <v>1</v>
      </c>
      <c r="L911" s="8">
        <v>1</v>
      </c>
      <c r="M911" s="8">
        <v>0</v>
      </c>
      <c r="N911" s="8">
        <v>0</v>
      </c>
      <c r="O911" s="8">
        <v>1</v>
      </c>
      <c r="P911" s="8">
        <v>1</v>
      </c>
      <c r="Q911" s="8">
        <v>0</v>
      </c>
      <c r="R911" s="8">
        <v>1</v>
      </c>
      <c r="S911" s="8">
        <v>1</v>
      </c>
      <c r="T911" s="8">
        <v>0</v>
      </c>
      <c r="U911" s="5">
        <v>211020044</v>
      </c>
    </row>
    <row r="912" spans="1:21" hidden="1" x14ac:dyDescent="0.25">
      <c r="A912" s="8" t="s">
        <v>5018</v>
      </c>
      <c r="B912" s="2" t="s">
        <v>1329</v>
      </c>
      <c r="C912" s="2" t="s">
        <v>90</v>
      </c>
      <c r="D912" s="2" t="s">
        <v>88</v>
      </c>
      <c r="E912" s="2" t="s">
        <v>33</v>
      </c>
      <c r="F912" s="8" t="s">
        <v>24</v>
      </c>
      <c r="G912" s="8">
        <v>1</v>
      </c>
      <c r="H912" s="8">
        <v>0</v>
      </c>
      <c r="I912" s="8">
        <v>0</v>
      </c>
      <c r="J912" s="8">
        <v>1</v>
      </c>
      <c r="K912" s="8">
        <v>1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5">
        <v>211020052</v>
      </c>
    </row>
    <row r="913" spans="1:21" hidden="1" x14ac:dyDescent="0.25">
      <c r="A913" s="8" t="s">
        <v>5018</v>
      </c>
      <c r="B913" s="2" t="s">
        <v>1330</v>
      </c>
      <c r="C913" s="2" t="s">
        <v>90</v>
      </c>
      <c r="D913" s="2" t="s">
        <v>88</v>
      </c>
      <c r="E913" s="2" t="s">
        <v>33</v>
      </c>
      <c r="F913" s="8" t="s">
        <v>24</v>
      </c>
      <c r="G913" s="8">
        <v>1</v>
      </c>
      <c r="H913" s="8">
        <v>1</v>
      </c>
      <c r="I913" s="8">
        <v>1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8">
        <v>0</v>
      </c>
      <c r="R913" s="8">
        <v>1</v>
      </c>
      <c r="S913" s="8">
        <v>1</v>
      </c>
      <c r="T913" s="8">
        <v>0</v>
      </c>
      <c r="U913" s="5">
        <v>211020060</v>
      </c>
    </row>
    <row r="914" spans="1:21" hidden="1" x14ac:dyDescent="0.25">
      <c r="A914" s="8" t="s">
        <v>5018</v>
      </c>
      <c r="B914" s="2" t="s">
        <v>1331</v>
      </c>
      <c r="C914" s="2" t="s">
        <v>90</v>
      </c>
      <c r="D914" s="2" t="s">
        <v>88</v>
      </c>
      <c r="E914" s="2" t="s">
        <v>33</v>
      </c>
      <c r="F914" s="8" t="s">
        <v>24</v>
      </c>
      <c r="G914" s="8">
        <v>0</v>
      </c>
      <c r="H914" s="8">
        <v>1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0</v>
      </c>
      <c r="U914" s="5">
        <v>211020079</v>
      </c>
    </row>
    <row r="915" spans="1:21" hidden="1" x14ac:dyDescent="0.25">
      <c r="A915" s="8" t="s">
        <v>5018</v>
      </c>
      <c r="B915" s="2" t="s">
        <v>1332</v>
      </c>
      <c r="C915" s="2" t="s">
        <v>91</v>
      </c>
      <c r="D915" s="2" t="s">
        <v>88</v>
      </c>
      <c r="E915" s="2" t="s">
        <v>33</v>
      </c>
      <c r="F915" s="8" t="s">
        <v>24</v>
      </c>
      <c r="G915" s="8">
        <v>1</v>
      </c>
      <c r="H915" s="8">
        <v>1</v>
      </c>
      <c r="I915" s="8">
        <v>0</v>
      </c>
      <c r="J915" s="8">
        <v>0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5">
        <v>211030015</v>
      </c>
    </row>
    <row r="916" spans="1:21" hidden="1" x14ac:dyDescent="0.25">
      <c r="A916" s="8" t="s">
        <v>5018</v>
      </c>
      <c r="B916" s="2" t="s">
        <v>1333</v>
      </c>
      <c r="C916" s="2" t="s">
        <v>91</v>
      </c>
      <c r="D916" s="2" t="s">
        <v>88</v>
      </c>
      <c r="E916" s="2" t="s">
        <v>33</v>
      </c>
      <c r="F916" s="8" t="s">
        <v>24</v>
      </c>
      <c r="G916" s="8">
        <v>1</v>
      </c>
      <c r="H916" s="8">
        <v>1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1</v>
      </c>
      <c r="O916" s="8">
        <v>0</v>
      </c>
      <c r="P916" s="8">
        <v>1</v>
      </c>
      <c r="Q916" s="8">
        <v>0</v>
      </c>
      <c r="R916" s="8">
        <v>0</v>
      </c>
      <c r="S916" s="8">
        <v>0</v>
      </c>
      <c r="T916" s="8">
        <v>0</v>
      </c>
      <c r="U916" s="5">
        <v>211030023</v>
      </c>
    </row>
    <row r="917" spans="1:21" hidden="1" x14ac:dyDescent="0.25">
      <c r="A917" s="8" t="s">
        <v>5018</v>
      </c>
      <c r="B917" s="2" t="s">
        <v>1334</v>
      </c>
      <c r="C917" s="2" t="s">
        <v>91</v>
      </c>
      <c r="D917" s="2" t="s">
        <v>88</v>
      </c>
      <c r="E917" s="2" t="s">
        <v>33</v>
      </c>
      <c r="F917" s="8" t="s">
        <v>24</v>
      </c>
      <c r="G917" s="8">
        <v>1</v>
      </c>
      <c r="H917" s="8">
        <v>1</v>
      </c>
      <c r="I917" s="8">
        <v>0</v>
      </c>
      <c r="J917" s="8">
        <v>0</v>
      </c>
      <c r="K917" s="8">
        <v>1</v>
      </c>
      <c r="L917" s="8">
        <v>1</v>
      </c>
      <c r="M917" s="8">
        <v>0</v>
      </c>
      <c r="N917" s="8">
        <v>1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5">
        <v>211030031</v>
      </c>
    </row>
    <row r="918" spans="1:21" hidden="1" x14ac:dyDescent="0.25">
      <c r="A918" s="8" t="s">
        <v>5018</v>
      </c>
      <c r="B918" s="2" t="s">
        <v>1335</v>
      </c>
      <c r="C918" s="2" t="s">
        <v>91</v>
      </c>
      <c r="D918" s="2" t="s">
        <v>88</v>
      </c>
      <c r="E918" s="2" t="s">
        <v>33</v>
      </c>
      <c r="F918" s="8" t="s">
        <v>24</v>
      </c>
      <c r="G918" s="8">
        <v>1</v>
      </c>
      <c r="H918" s="8">
        <v>1</v>
      </c>
      <c r="I918" s="8">
        <v>1</v>
      </c>
      <c r="J918" s="8">
        <v>0</v>
      </c>
      <c r="K918" s="8">
        <v>1</v>
      </c>
      <c r="L918" s="8">
        <v>1</v>
      </c>
      <c r="M918" s="8">
        <v>0</v>
      </c>
      <c r="N918" s="8">
        <v>0</v>
      </c>
      <c r="O918" s="8">
        <v>1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5">
        <v>211030040</v>
      </c>
    </row>
    <row r="919" spans="1:21" hidden="1" x14ac:dyDescent="0.25">
      <c r="A919" s="8" t="s">
        <v>5018</v>
      </c>
      <c r="B919" s="2" t="s">
        <v>1336</v>
      </c>
      <c r="C919" s="2" t="s">
        <v>91</v>
      </c>
      <c r="D919" s="2" t="s">
        <v>88</v>
      </c>
      <c r="E919" s="2" t="s">
        <v>33</v>
      </c>
      <c r="F919" s="8" t="s">
        <v>24</v>
      </c>
      <c r="G919" s="8">
        <v>1</v>
      </c>
      <c r="H919" s="8">
        <v>1</v>
      </c>
      <c r="I919" s="8">
        <v>1</v>
      </c>
      <c r="J919" s="8">
        <v>0</v>
      </c>
      <c r="K919" s="8">
        <v>1</v>
      </c>
      <c r="L919" s="8">
        <v>1</v>
      </c>
      <c r="M919" s="8">
        <v>0</v>
      </c>
      <c r="N919" s="8">
        <v>0</v>
      </c>
      <c r="O919" s="8">
        <v>1</v>
      </c>
      <c r="P919" s="8">
        <v>1</v>
      </c>
      <c r="Q919" s="8">
        <v>0</v>
      </c>
      <c r="R919" s="8">
        <v>0</v>
      </c>
      <c r="S919" s="8">
        <v>0</v>
      </c>
      <c r="T919" s="8">
        <v>0</v>
      </c>
      <c r="U919" s="5">
        <v>211030058</v>
      </c>
    </row>
    <row r="920" spans="1:21" hidden="1" x14ac:dyDescent="0.25">
      <c r="A920" s="8" t="s">
        <v>5018</v>
      </c>
      <c r="B920" s="2" t="s">
        <v>1337</v>
      </c>
      <c r="C920" s="2" t="s">
        <v>91</v>
      </c>
      <c r="D920" s="2" t="s">
        <v>88</v>
      </c>
      <c r="E920" s="2" t="s">
        <v>33</v>
      </c>
      <c r="F920" s="8" t="s">
        <v>24</v>
      </c>
      <c r="G920" s="8">
        <v>1</v>
      </c>
      <c r="H920" s="8">
        <v>1</v>
      </c>
      <c r="I920" s="8">
        <v>1</v>
      </c>
      <c r="J920" s="8">
        <v>0</v>
      </c>
      <c r="K920" s="8">
        <v>1</v>
      </c>
      <c r="L920" s="8">
        <v>1</v>
      </c>
      <c r="M920" s="8">
        <v>0</v>
      </c>
      <c r="N920" s="8">
        <v>1</v>
      </c>
      <c r="O920" s="8">
        <v>0</v>
      </c>
      <c r="P920" s="8">
        <v>1</v>
      </c>
      <c r="Q920" s="8">
        <v>0</v>
      </c>
      <c r="R920" s="8">
        <v>0</v>
      </c>
      <c r="S920" s="8">
        <v>0</v>
      </c>
      <c r="T920" s="8">
        <v>0</v>
      </c>
      <c r="U920" s="5">
        <v>211030066</v>
      </c>
    </row>
    <row r="921" spans="1:21" hidden="1" x14ac:dyDescent="0.25">
      <c r="A921" s="8" t="s">
        <v>5018</v>
      </c>
      <c r="B921" s="2" t="s">
        <v>1338</v>
      </c>
      <c r="C921" s="2" t="s">
        <v>91</v>
      </c>
      <c r="D921" s="2" t="s">
        <v>88</v>
      </c>
      <c r="E921" s="2" t="s">
        <v>33</v>
      </c>
      <c r="F921" s="8" t="s">
        <v>24</v>
      </c>
      <c r="G921" s="8">
        <v>1</v>
      </c>
      <c r="H921" s="8">
        <v>1</v>
      </c>
      <c r="I921" s="8">
        <v>1</v>
      </c>
      <c r="J921" s="8">
        <v>0</v>
      </c>
      <c r="K921" s="8">
        <v>1</v>
      </c>
      <c r="L921" s="8">
        <v>1</v>
      </c>
      <c r="M921" s="8">
        <v>0</v>
      </c>
      <c r="N921" s="8">
        <v>1</v>
      </c>
      <c r="O921" s="8">
        <v>0</v>
      </c>
      <c r="P921" s="8">
        <v>1</v>
      </c>
      <c r="Q921" s="8">
        <v>0</v>
      </c>
      <c r="R921" s="8">
        <v>0</v>
      </c>
      <c r="S921" s="8">
        <v>0</v>
      </c>
      <c r="T921" s="8">
        <v>0</v>
      </c>
      <c r="U921" s="5">
        <v>211030074</v>
      </c>
    </row>
    <row r="922" spans="1:21" hidden="1" x14ac:dyDescent="0.25">
      <c r="A922" s="8" t="s">
        <v>5018</v>
      </c>
      <c r="B922" s="2" t="s">
        <v>1339</v>
      </c>
      <c r="C922" s="2" t="s">
        <v>91</v>
      </c>
      <c r="D922" s="2" t="s">
        <v>88</v>
      </c>
      <c r="E922" s="2" t="s">
        <v>33</v>
      </c>
      <c r="F922" s="8" t="s">
        <v>24</v>
      </c>
      <c r="G922" s="8">
        <v>1</v>
      </c>
      <c r="H922" s="8">
        <v>1</v>
      </c>
      <c r="I922" s="8">
        <v>1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1</v>
      </c>
      <c r="Q922" s="8">
        <v>0</v>
      </c>
      <c r="R922" s="8">
        <v>0</v>
      </c>
      <c r="S922" s="8">
        <v>0</v>
      </c>
      <c r="T922" s="8">
        <v>0</v>
      </c>
      <c r="U922" s="5">
        <v>211030082</v>
      </c>
    </row>
    <row r="923" spans="1:21" hidden="1" x14ac:dyDescent="0.25">
      <c r="A923" s="8" t="s">
        <v>5018</v>
      </c>
      <c r="B923" s="2" t="s">
        <v>1340</v>
      </c>
      <c r="C923" s="2" t="s">
        <v>91</v>
      </c>
      <c r="D923" s="2" t="s">
        <v>88</v>
      </c>
      <c r="E923" s="2" t="s">
        <v>33</v>
      </c>
      <c r="F923" s="8" t="s">
        <v>24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1</v>
      </c>
      <c r="M923" s="8">
        <v>0</v>
      </c>
      <c r="N923" s="8">
        <v>1</v>
      </c>
      <c r="O923" s="8">
        <v>0</v>
      </c>
      <c r="P923" s="8">
        <v>1</v>
      </c>
      <c r="Q923" s="8">
        <v>0</v>
      </c>
      <c r="R923" s="8">
        <v>0</v>
      </c>
      <c r="S923" s="8">
        <v>0</v>
      </c>
      <c r="T923" s="8">
        <v>0</v>
      </c>
      <c r="U923" s="5">
        <v>211030090</v>
      </c>
    </row>
    <row r="924" spans="1:21" hidden="1" x14ac:dyDescent="0.25">
      <c r="A924" s="8" t="s">
        <v>5018</v>
      </c>
      <c r="B924" s="2" t="s">
        <v>1341</v>
      </c>
      <c r="C924" s="2" t="s">
        <v>92</v>
      </c>
      <c r="D924" s="2" t="s">
        <v>88</v>
      </c>
      <c r="E924" s="2" t="s">
        <v>33</v>
      </c>
      <c r="F924" s="8" t="s">
        <v>24</v>
      </c>
      <c r="G924" s="8">
        <v>1</v>
      </c>
      <c r="H924" s="8">
        <v>1</v>
      </c>
      <c r="I924" s="8">
        <v>1</v>
      </c>
      <c r="J924" s="8">
        <v>1</v>
      </c>
      <c r="K924" s="8">
        <v>1</v>
      </c>
      <c r="L924" s="8">
        <v>1</v>
      </c>
      <c r="M924" s="8">
        <v>0</v>
      </c>
      <c r="N924" s="8">
        <v>0</v>
      </c>
      <c r="O924" s="8">
        <v>1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5">
        <v>211040010</v>
      </c>
    </row>
    <row r="925" spans="1:21" hidden="1" x14ac:dyDescent="0.25">
      <c r="A925" s="8" t="s">
        <v>5018</v>
      </c>
      <c r="B925" s="2" t="s">
        <v>1342</v>
      </c>
      <c r="C925" s="2" t="s">
        <v>92</v>
      </c>
      <c r="D925" s="2" t="s">
        <v>88</v>
      </c>
      <c r="E925" s="2" t="s">
        <v>33</v>
      </c>
      <c r="F925" s="8" t="s">
        <v>24</v>
      </c>
      <c r="G925" s="8">
        <v>1</v>
      </c>
      <c r="H925" s="8">
        <v>1</v>
      </c>
      <c r="I925" s="8">
        <v>1</v>
      </c>
      <c r="J925" s="8">
        <v>0</v>
      </c>
      <c r="K925" s="8">
        <v>1</v>
      </c>
      <c r="L925" s="8">
        <v>1</v>
      </c>
      <c r="M925" s="8">
        <v>0</v>
      </c>
      <c r="N925" s="8">
        <v>0</v>
      </c>
      <c r="O925" s="8">
        <v>1</v>
      </c>
      <c r="P925" s="8">
        <v>1</v>
      </c>
      <c r="Q925" s="8">
        <v>0</v>
      </c>
      <c r="R925" s="8">
        <v>0</v>
      </c>
      <c r="S925" s="8">
        <v>0</v>
      </c>
      <c r="T925" s="8">
        <v>0</v>
      </c>
      <c r="U925" s="5">
        <v>211040029</v>
      </c>
    </row>
    <row r="926" spans="1:21" hidden="1" x14ac:dyDescent="0.25">
      <c r="A926" s="8" t="s">
        <v>5018</v>
      </c>
      <c r="B926" s="2" t="s">
        <v>1343</v>
      </c>
      <c r="C926" s="2" t="s">
        <v>92</v>
      </c>
      <c r="D926" s="2" t="s">
        <v>88</v>
      </c>
      <c r="E926" s="2" t="s">
        <v>33</v>
      </c>
      <c r="F926" s="8" t="s">
        <v>24</v>
      </c>
      <c r="G926" s="8">
        <v>1</v>
      </c>
      <c r="H926" s="8">
        <v>0</v>
      </c>
      <c r="I926" s="8">
        <v>0</v>
      </c>
      <c r="J926" s="8">
        <v>1</v>
      </c>
      <c r="K926" s="8">
        <v>1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5">
        <v>211040037</v>
      </c>
    </row>
    <row r="927" spans="1:21" hidden="1" x14ac:dyDescent="0.25">
      <c r="A927" s="8" t="s">
        <v>5018</v>
      </c>
      <c r="B927" s="2" t="s">
        <v>1344</v>
      </c>
      <c r="C927" s="2" t="s">
        <v>92</v>
      </c>
      <c r="D927" s="2" t="s">
        <v>88</v>
      </c>
      <c r="E927" s="2" t="s">
        <v>33</v>
      </c>
      <c r="F927" s="8" t="s">
        <v>24</v>
      </c>
      <c r="G927" s="8">
        <v>1</v>
      </c>
      <c r="H927" s="8">
        <v>0</v>
      </c>
      <c r="I927" s="8">
        <v>0</v>
      </c>
      <c r="J927" s="8">
        <v>1</v>
      </c>
      <c r="K927" s="8">
        <v>1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5">
        <v>211040045</v>
      </c>
    </row>
    <row r="928" spans="1:21" hidden="1" x14ac:dyDescent="0.25">
      <c r="A928" s="8" t="s">
        <v>5018</v>
      </c>
      <c r="B928" s="2" t="s">
        <v>1345</v>
      </c>
      <c r="C928" s="2" t="s">
        <v>92</v>
      </c>
      <c r="D928" s="2" t="s">
        <v>88</v>
      </c>
      <c r="E928" s="2" t="s">
        <v>33</v>
      </c>
      <c r="F928" s="8" t="s">
        <v>24</v>
      </c>
      <c r="G928" s="8">
        <v>1</v>
      </c>
      <c r="H928" s="8">
        <v>0</v>
      </c>
      <c r="I928" s="8">
        <v>0</v>
      </c>
      <c r="J928" s="8">
        <v>1</v>
      </c>
      <c r="K928" s="8">
        <v>1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5">
        <v>211040053</v>
      </c>
    </row>
    <row r="929" spans="1:21" hidden="1" x14ac:dyDescent="0.25">
      <c r="A929" s="8" t="s">
        <v>5018</v>
      </c>
      <c r="B929" s="2" t="s">
        <v>1346</v>
      </c>
      <c r="C929" s="2" t="s">
        <v>92</v>
      </c>
      <c r="D929" s="2" t="s">
        <v>88</v>
      </c>
      <c r="E929" s="2" t="s">
        <v>33</v>
      </c>
      <c r="F929" s="8" t="s">
        <v>24</v>
      </c>
      <c r="G929" s="8">
        <v>1</v>
      </c>
      <c r="H929" s="8">
        <v>1</v>
      </c>
      <c r="I929" s="8">
        <v>1</v>
      </c>
      <c r="J929" s="8">
        <v>1</v>
      </c>
      <c r="K929" s="8">
        <v>1</v>
      </c>
      <c r="L929" s="8">
        <v>1</v>
      </c>
      <c r="M929" s="8">
        <v>0</v>
      </c>
      <c r="N929" s="8">
        <v>0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5">
        <v>211040061</v>
      </c>
    </row>
    <row r="930" spans="1:21" hidden="1" x14ac:dyDescent="0.25">
      <c r="A930" s="8" t="s">
        <v>5018</v>
      </c>
      <c r="B930" s="2" t="s">
        <v>1347</v>
      </c>
      <c r="C930" s="2" t="s">
        <v>93</v>
      </c>
      <c r="D930" s="2" t="s">
        <v>88</v>
      </c>
      <c r="E930" s="2" t="s">
        <v>33</v>
      </c>
      <c r="F930" s="8" t="s">
        <v>24</v>
      </c>
      <c r="G930" s="8">
        <v>0</v>
      </c>
      <c r="H930" s="8">
        <v>1</v>
      </c>
      <c r="I930" s="8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5">
        <v>211050016</v>
      </c>
    </row>
    <row r="931" spans="1:21" hidden="1" x14ac:dyDescent="0.25">
      <c r="A931" s="8" t="s">
        <v>5018</v>
      </c>
      <c r="B931" s="2" t="s">
        <v>1348</v>
      </c>
      <c r="C931" s="2" t="s">
        <v>93</v>
      </c>
      <c r="D931" s="2" t="s">
        <v>88</v>
      </c>
      <c r="E931" s="2" t="s">
        <v>33</v>
      </c>
      <c r="F931" s="8" t="s">
        <v>24</v>
      </c>
      <c r="G931" s="8">
        <v>1</v>
      </c>
      <c r="H931" s="8">
        <v>1</v>
      </c>
      <c r="I931" s="8">
        <v>1</v>
      </c>
      <c r="J931" s="8">
        <v>1</v>
      </c>
      <c r="K931" s="8">
        <v>1</v>
      </c>
      <c r="L931" s="8">
        <v>1</v>
      </c>
      <c r="M931" s="8">
        <v>0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5">
        <v>211050024</v>
      </c>
    </row>
    <row r="932" spans="1:21" hidden="1" x14ac:dyDescent="0.25">
      <c r="A932" s="8" t="s">
        <v>5018</v>
      </c>
      <c r="B932" s="2" t="s">
        <v>1349</v>
      </c>
      <c r="C932" s="2" t="s">
        <v>93</v>
      </c>
      <c r="D932" s="2" t="s">
        <v>88</v>
      </c>
      <c r="E932" s="2" t="s">
        <v>33</v>
      </c>
      <c r="F932" s="8" t="s">
        <v>24</v>
      </c>
      <c r="G932" s="8">
        <v>1</v>
      </c>
      <c r="H932" s="8">
        <v>1</v>
      </c>
      <c r="I932" s="8">
        <v>1</v>
      </c>
      <c r="J932" s="8">
        <v>1</v>
      </c>
      <c r="K932" s="8">
        <v>1</v>
      </c>
      <c r="L932" s="8">
        <v>1</v>
      </c>
      <c r="M932" s="8">
        <v>0</v>
      </c>
      <c r="N932" s="8">
        <v>0</v>
      </c>
      <c r="O932" s="8">
        <v>1</v>
      </c>
      <c r="P932" s="8">
        <v>1</v>
      </c>
      <c r="Q932" s="8">
        <v>0</v>
      </c>
      <c r="R932" s="8">
        <v>0</v>
      </c>
      <c r="S932" s="8">
        <v>0</v>
      </c>
      <c r="T932" s="8">
        <v>0</v>
      </c>
      <c r="U932" s="5">
        <v>211050032</v>
      </c>
    </row>
    <row r="933" spans="1:21" hidden="1" x14ac:dyDescent="0.25">
      <c r="A933" s="8" t="s">
        <v>5018</v>
      </c>
      <c r="B933" s="2" t="s">
        <v>1350</v>
      </c>
      <c r="C933" s="2" t="s">
        <v>93</v>
      </c>
      <c r="D933" s="2" t="s">
        <v>88</v>
      </c>
      <c r="E933" s="2" t="s">
        <v>33</v>
      </c>
      <c r="F933" s="8" t="s">
        <v>24</v>
      </c>
      <c r="G933" s="8">
        <v>1</v>
      </c>
      <c r="H933" s="8">
        <v>1</v>
      </c>
      <c r="I933" s="8">
        <v>1</v>
      </c>
      <c r="J933" s="8">
        <v>1</v>
      </c>
      <c r="K933" s="8">
        <v>1</v>
      </c>
      <c r="L933" s="8">
        <v>1</v>
      </c>
      <c r="M933" s="8">
        <v>0</v>
      </c>
      <c r="N933" s="8">
        <v>0</v>
      </c>
      <c r="O933" s="8">
        <v>1</v>
      </c>
      <c r="P933" s="8">
        <v>1</v>
      </c>
      <c r="Q933" s="8">
        <v>0</v>
      </c>
      <c r="R933" s="8">
        <v>0</v>
      </c>
      <c r="S933" s="8">
        <v>0</v>
      </c>
      <c r="T933" s="8">
        <v>0</v>
      </c>
      <c r="U933" s="5">
        <v>211050040</v>
      </c>
    </row>
    <row r="934" spans="1:21" hidden="1" x14ac:dyDescent="0.25">
      <c r="A934" s="8" t="s">
        <v>5018</v>
      </c>
      <c r="B934" s="2" t="s">
        <v>1351</v>
      </c>
      <c r="C934" s="2" t="s">
        <v>93</v>
      </c>
      <c r="D934" s="2" t="s">
        <v>88</v>
      </c>
      <c r="E934" s="2" t="s">
        <v>33</v>
      </c>
      <c r="F934" s="8" t="s">
        <v>24</v>
      </c>
      <c r="G934" s="8">
        <v>1</v>
      </c>
      <c r="H934" s="8">
        <v>0</v>
      </c>
      <c r="I934" s="8">
        <v>0</v>
      </c>
      <c r="J934" s="8">
        <v>1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5">
        <v>211050059</v>
      </c>
    </row>
    <row r="935" spans="1:21" hidden="1" x14ac:dyDescent="0.25">
      <c r="A935" s="8" t="s">
        <v>5018</v>
      </c>
      <c r="B935" s="2" t="s">
        <v>1352</v>
      </c>
      <c r="C935" s="2" t="s">
        <v>93</v>
      </c>
      <c r="D935" s="2" t="s">
        <v>88</v>
      </c>
      <c r="E935" s="2" t="s">
        <v>33</v>
      </c>
      <c r="F935" s="8" t="s">
        <v>24</v>
      </c>
      <c r="G935" s="8">
        <v>1</v>
      </c>
      <c r="H935" s="8">
        <v>1</v>
      </c>
      <c r="I935" s="8">
        <v>1</v>
      </c>
      <c r="J935" s="8">
        <v>1</v>
      </c>
      <c r="K935" s="8">
        <v>1</v>
      </c>
      <c r="L935" s="8">
        <v>1</v>
      </c>
      <c r="M935" s="8">
        <v>0</v>
      </c>
      <c r="N935" s="8">
        <v>0</v>
      </c>
      <c r="O935" s="8">
        <v>1</v>
      </c>
      <c r="P935" s="8">
        <v>1</v>
      </c>
      <c r="Q935" s="8">
        <v>0</v>
      </c>
      <c r="R935" s="8">
        <v>0</v>
      </c>
      <c r="S935" s="8">
        <v>0</v>
      </c>
      <c r="T935" s="8">
        <v>0</v>
      </c>
      <c r="U935" s="5">
        <v>211050067</v>
      </c>
    </row>
    <row r="936" spans="1:21" hidden="1" x14ac:dyDescent="0.25">
      <c r="A936" s="8" t="s">
        <v>5018</v>
      </c>
      <c r="B936" s="2" t="s">
        <v>1353</v>
      </c>
      <c r="C936" s="2" t="s">
        <v>93</v>
      </c>
      <c r="D936" s="2" t="s">
        <v>88</v>
      </c>
      <c r="E936" s="2" t="s">
        <v>33</v>
      </c>
      <c r="F936" s="8" t="s">
        <v>24</v>
      </c>
      <c r="G936" s="8">
        <v>1</v>
      </c>
      <c r="H936" s="8">
        <v>0</v>
      </c>
      <c r="I936" s="8">
        <v>0</v>
      </c>
      <c r="J936" s="8">
        <v>1</v>
      </c>
      <c r="K936" s="8">
        <v>1</v>
      </c>
      <c r="L936" s="8">
        <v>1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5">
        <v>211050075</v>
      </c>
    </row>
    <row r="937" spans="1:21" hidden="1" x14ac:dyDescent="0.25">
      <c r="A937" s="8" t="s">
        <v>5018</v>
      </c>
      <c r="B937" s="2" t="s">
        <v>1354</v>
      </c>
      <c r="C937" s="2" t="s">
        <v>93</v>
      </c>
      <c r="D937" s="2" t="s">
        <v>88</v>
      </c>
      <c r="E937" s="2" t="s">
        <v>33</v>
      </c>
      <c r="F937" s="8" t="s">
        <v>24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0</v>
      </c>
      <c r="O937" s="8">
        <v>1</v>
      </c>
      <c r="P937" s="8">
        <v>1</v>
      </c>
      <c r="Q937" s="8">
        <v>0</v>
      </c>
      <c r="R937" s="8">
        <v>0</v>
      </c>
      <c r="S937" s="8">
        <v>0</v>
      </c>
      <c r="T937" s="8">
        <v>0</v>
      </c>
      <c r="U937" s="5">
        <v>211050083</v>
      </c>
    </row>
    <row r="938" spans="1:21" hidden="1" x14ac:dyDescent="0.25">
      <c r="A938" s="8" t="s">
        <v>5018</v>
      </c>
      <c r="B938" s="2" t="s">
        <v>1355</v>
      </c>
      <c r="C938" s="2" t="s">
        <v>93</v>
      </c>
      <c r="D938" s="2" t="s">
        <v>88</v>
      </c>
      <c r="E938" s="2" t="s">
        <v>33</v>
      </c>
      <c r="F938" s="8" t="s">
        <v>36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5">
        <v>211050091</v>
      </c>
    </row>
    <row r="939" spans="1:21" hidden="1" x14ac:dyDescent="0.25">
      <c r="A939" s="8" t="s">
        <v>5018</v>
      </c>
      <c r="B939" s="2" t="s">
        <v>1356</v>
      </c>
      <c r="C939" s="2" t="s">
        <v>93</v>
      </c>
      <c r="D939" s="2" t="s">
        <v>88</v>
      </c>
      <c r="E939" s="2" t="s">
        <v>33</v>
      </c>
      <c r="F939" s="8" t="s">
        <v>36</v>
      </c>
      <c r="G939" s="8">
        <v>1</v>
      </c>
      <c r="H939" s="8">
        <v>1</v>
      </c>
      <c r="I939" s="8">
        <v>1</v>
      </c>
      <c r="J939" s="8">
        <v>0</v>
      </c>
      <c r="K939" s="8">
        <v>1</v>
      </c>
      <c r="L939" s="8">
        <v>1</v>
      </c>
      <c r="M939" s="8">
        <v>1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8">
        <v>0</v>
      </c>
      <c r="T939" s="8">
        <v>0</v>
      </c>
      <c r="U939" s="5">
        <v>211050105</v>
      </c>
    </row>
    <row r="940" spans="1:21" hidden="1" x14ac:dyDescent="0.25">
      <c r="A940" s="8" t="s">
        <v>5018</v>
      </c>
      <c r="B940" s="2" t="s">
        <v>1357</v>
      </c>
      <c r="C940" s="2" t="s">
        <v>93</v>
      </c>
      <c r="D940" s="2" t="s">
        <v>88</v>
      </c>
      <c r="E940" s="2" t="s">
        <v>33</v>
      </c>
      <c r="F940" s="8" t="s">
        <v>24</v>
      </c>
      <c r="G940" s="8">
        <v>1</v>
      </c>
      <c r="H940" s="8">
        <v>1</v>
      </c>
      <c r="I940" s="8">
        <v>1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5">
        <v>211050113</v>
      </c>
    </row>
    <row r="941" spans="1:21" hidden="1" x14ac:dyDescent="0.25">
      <c r="A941" s="8" t="s">
        <v>5018</v>
      </c>
      <c r="B941" s="2" t="s">
        <v>1358</v>
      </c>
      <c r="C941" s="2" t="s">
        <v>93</v>
      </c>
      <c r="D941" s="2" t="s">
        <v>88</v>
      </c>
      <c r="E941" s="2" t="s">
        <v>33</v>
      </c>
      <c r="F941" s="8" t="s">
        <v>24</v>
      </c>
      <c r="G941" s="8">
        <v>1</v>
      </c>
      <c r="H941" s="8">
        <v>1</v>
      </c>
      <c r="I941" s="8">
        <v>1</v>
      </c>
      <c r="J941" s="8">
        <v>1</v>
      </c>
      <c r="K941" s="8">
        <v>1</v>
      </c>
      <c r="L941" s="8">
        <v>1</v>
      </c>
      <c r="M941" s="8">
        <v>0</v>
      </c>
      <c r="N941" s="8">
        <v>0</v>
      </c>
      <c r="O941" s="8">
        <v>1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5">
        <v>211050121</v>
      </c>
    </row>
    <row r="942" spans="1:21" hidden="1" x14ac:dyDescent="0.25">
      <c r="A942" s="8" t="s">
        <v>5018</v>
      </c>
      <c r="B942" s="2" t="s">
        <v>1359</v>
      </c>
      <c r="C942" s="2" t="s">
        <v>93</v>
      </c>
      <c r="D942" s="2" t="s">
        <v>88</v>
      </c>
      <c r="E942" s="2" t="s">
        <v>33</v>
      </c>
      <c r="F942" s="8" t="s">
        <v>24</v>
      </c>
      <c r="G942" s="8">
        <v>1</v>
      </c>
      <c r="H942" s="8">
        <v>1</v>
      </c>
      <c r="I942" s="8">
        <v>1</v>
      </c>
      <c r="J942" s="8">
        <v>1</v>
      </c>
      <c r="K942" s="8">
        <v>1</v>
      </c>
      <c r="L942" s="8">
        <v>1</v>
      </c>
      <c r="M942" s="8">
        <v>0</v>
      </c>
      <c r="N942" s="8">
        <v>0</v>
      </c>
      <c r="O942" s="8">
        <v>1</v>
      </c>
      <c r="P942" s="8">
        <v>1</v>
      </c>
      <c r="Q942" s="8">
        <v>0</v>
      </c>
      <c r="R942" s="8">
        <v>0</v>
      </c>
      <c r="S942" s="8">
        <v>0</v>
      </c>
      <c r="T942" s="8">
        <v>0</v>
      </c>
      <c r="U942" s="5">
        <v>211050130</v>
      </c>
    </row>
    <row r="943" spans="1:21" hidden="1" x14ac:dyDescent="0.25">
      <c r="A943" s="8" t="s">
        <v>5018</v>
      </c>
      <c r="B943" s="2" t="s">
        <v>1360</v>
      </c>
      <c r="C943" s="2" t="s">
        <v>93</v>
      </c>
      <c r="D943" s="2" t="s">
        <v>88</v>
      </c>
      <c r="E943" s="2" t="s">
        <v>33</v>
      </c>
      <c r="F943" s="8" t="s">
        <v>36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0</v>
      </c>
      <c r="U943" s="5">
        <v>211050148</v>
      </c>
    </row>
    <row r="944" spans="1:21" hidden="1" x14ac:dyDescent="0.25">
      <c r="A944" s="8" t="s">
        <v>5018</v>
      </c>
      <c r="B944" s="2" t="s">
        <v>1361</v>
      </c>
      <c r="C944" s="2" t="s">
        <v>93</v>
      </c>
      <c r="D944" s="2" t="s">
        <v>88</v>
      </c>
      <c r="E944" s="2" t="s">
        <v>33</v>
      </c>
      <c r="F944" s="8" t="s">
        <v>24</v>
      </c>
      <c r="G944" s="8">
        <v>1</v>
      </c>
      <c r="H944" s="8">
        <v>0</v>
      </c>
      <c r="I944" s="8">
        <v>0</v>
      </c>
      <c r="J944" s="8">
        <v>1</v>
      </c>
      <c r="K944" s="8">
        <v>1</v>
      </c>
      <c r="L944" s="8">
        <v>1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5">
        <v>211050156</v>
      </c>
    </row>
    <row r="945" spans="1:21" hidden="1" x14ac:dyDescent="0.25">
      <c r="A945" s="8" t="s">
        <v>5018</v>
      </c>
      <c r="B945" s="2" t="s">
        <v>1362</v>
      </c>
      <c r="C945" s="2" t="s">
        <v>94</v>
      </c>
      <c r="D945" s="2" t="s">
        <v>88</v>
      </c>
      <c r="E945" s="2" t="s">
        <v>33</v>
      </c>
      <c r="F945" s="8" t="s">
        <v>24</v>
      </c>
      <c r="G945" s="8">
        <v>1</v>
      </c>
      <c r="H945" s="8">
        <v>0</v>
      </c>
      <c r="I945" s="8">
        <v>0</v>
      </c>
      <c r="J945" s="8">
        <v>0</v>
      </c>
      <c r="K945" s="8">
        <v>1</v>
      </c>
      <c r="L945" s="8">
        <v>1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5">
        <v>211060011</v>
      </c>
    </row>
    <row r="946" spans="1:21" hidden="1" x14ac:dyDescent="0.25">
      <c r="A946" s="8" t="s">
        <v>5018</v>
      </c>
      <c r="B946" s="2" t="s">
        <v>1363</v>
      </c>
      <c r="C946" s="2" t="s">
        <v>94</v>
      </c>
      <c r="D946" s="2" t="s">
        <v>88</v>
      </c>
      <c r="E946" s="2" t="s">
        <v>33</v>
      </c>
      <c r="F946" s="8" t="s">
        <v>24</v>
      </c>
      <c r="G946" s="8">
        <v>1</v>
      </c>
      <c r="H946" s="8">
        <v>0</v>
      </c>
      <c r="I946" s="8">
        <v>0</v>
      </c>
      <c r="J946" s="8">
        <v>1</v>
      </c>
      <c r="K946" s="8">
        <v>1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5">
        <v>211060020</v>
      </c>
    </row>
    <row r="947" spans="1:21" hidden="1" x14ac:dyDescent="0.25">
      <c r="A947" s="8" t="s">
        <v>5018</v>
      </c>
      <c r="B947" s="2" t="s">
        <v>1364</v>
      </c>
      <c r="C947" s="2" t="s">
        <v>94</v>
      </c>
      <c r="D947" s="2" t="s">
        <v>88</v>
      </c>
      <c r="E947" s="2" t="s">
        <v>33</v>
      </c>
      <c r="F947" s="8" t="s">
        <v>24</v>
      </c>
      <c r="G947" s="8">
        <v>1</v>
      </c>
      <c r="H947" s="8">
        <v>0</v>
      </c>
      <c r="I947" s="8">
        <v>0</v>
      </c>
      <c r="J947" s="8">
        <v>1</v>
      </c>
      <c r="K947" s="8">
        <v>1</v>
      </c>
      <c r="L947" s="8">
        <v>1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5">
        <v>211060038</v>
      </c>
    </row>
    <row r="948" spans="1:21" hidden="1" x14ac:dyDescent="0.25">
      <c r="A948" s="8" t="s">
        <v>5018</v>
      </c>
      <c r="B948" s="2" t="s">
        <v>1365</v>
      </c>
      <c r="C948" s="2" t="s">
        <v>94</v>
      </c>
      <c r="D948" s="2" t="s">
        <v>88</v>
      </c>
      <c r="E948" s="2" t="s">
        <v>33</v>
      </c>
      <c r="F948" s="8" t="s">
        <v>24</v>
      </c>
      <c r="G948" s="8">
        <v>1</v>
      </c>
      <c r="H948" s="8">
        <v>0</v>
      </c>
      <c r="I948" s="8">
        <v>0</v>
      </c>
      <c r="J948" s="8">
        <v>1</v>
      </c>
      <c r="K948" s="8">
        <v>1</v>
      </c>
      <c r="L948" s="8">
        <v>1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5">
        <v>211060054</v>
      </c>
    </row>
    <row r="949" spans="1:21" hidden="1" x14ac:dyDescent="0.25">
      <c r="A949" s="8" t="s">
        <v>5018</v>
      </c>
      <c r="B949" s="2" t="s">
        <v>1366</v>
      </c>
      <c r="C949" s="2" t="s">
        <v>94</v>
      </c>
      <c r="D949" s="2" t="s">
        <v>88</v>
      </c>
      <c r="E949" s="2" t="s">
        <v>33</v>
      </c>
      <c r="F949" s="8" t="s">
        <v>24</v>
      </c>
      <c r="G949" s="8">
        <v>1</v>
      </c>
      <c r="H949" s="8">
        <v>0</v>
      </c>
      <c r="I949" s="8">
        <v>0</v>
      </c>
      <c r="J949" s="8">
        <v>1</v>
      </c>
      <c r="K949" s="8">
        <v>1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5">
        <v>211060062</v>
      </c>
    </row>
    <row r="950" spans="1:21" hidden="1" x14ac:dyDescent="0.25">
      <c r="A950" s="8" t="s">
        <v>5018</v>
      </c>
      <c r="B950" s="2" t="s">
        <v>1367</v>
      </c>
      <c r="C950" s="2" t="s">
        <v>94</v>
      </c>
      <c r="D950" s="2" t="s">
        <v>88</v>
      </c>
      <c r="E950" s="2" t="s">
        <v>33</v>
      </c>
      <c r="F950" s="8" t="s">
        <v>24</v>
      </c>
      <c r="G950" s="8">
        <v>1</v>
      </c>
      <c r="H950" s="8">
        <v>0</v>
      </c>
      <c r="I950" s="8">
        <v>0</v>
      </c>
      <c r="J950" s="8">
        <v>1</v>
      </c>
      <c r="K950" s="8">
        <v>1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5">
        <v>211060070</v>
      </c>
    </row>
    <row r="951" spans="1:21" hidden="1" x14ac:dyDescent="0.25">
      <c r="A951" s="8" t="s">
        <v>5018</v>
      </c>
      <c r="B951" s="2" t="s">
        <v>1368</v>
      </c>
      <c r="C951" s="2" t="s">
        <v>94</v>
      </c>
      <c r="D951" s="2" t="s">
        <v>88</v>
      </c>
      <c r="E951" s="2" t="s">
        <v>33</v>
      </c>
      <c r="F951" s="8" t="s">
        <v>24</v>
      </c>
      <c r="G951" s="8">
        <v>1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5">
        <v>211060089</v>
      </c>
    </row>
    <row r="952" spans="1:21" hidden="1" x14ac:dyDescent="0.25">
      <c r="A952" s="8" t="s">
        <v>5018</v>
      </c>
      <c r="B952" s="2" t="s">
        <v>1369</v>
      </c>
      <c r="C952" s="2" t="s">
        <v>94</v>
      </c>
      <c r="D952" s="2" t="s">
        <v>88</v>
      </c>
      <c r="E952" s="2" t="s">
        <v>33</v>
      </c>
      <c r="F952" s="8" t="s">
        <v>24</v>
      </c>
      <c r="G952" s="8">
        <v>1</v>
      </c>
      <c r="H952" s="8">
        <v>0</v>
      </c>
      <c r="I952" s="8">
        <v>0</v>
      </c>
      <c r="J952" s="8">
        <v>1</v>
      </c>
      <c r="K952" s="8">
        <v>1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5">
        <v>211060097</v>
      </c>
    </row>
    <row r="953" spans="1:21" hidden="1" x14ac:dyDescent="0.25">
      <c r="A953" s="8" t="s">
        <v>5018</v>
      </c>
      <c r="B953" s="2" t="s">
        <v>1370</v>
      </c>
      <c r="C953" s="2" t="s">
        <v>94</v>
      </c>
      <c r="D953" s="2" t="s">
        <v>88</v>
      </c>
      <c r="E953" s="2" t="s">
        <v>33</v>
      </c>
      <c r="F953" s="8" t="s">
        <v>24</v>
      </c>
      <c r="G953" s="8">
        <v>1</v>
      </c>
      <c r="H953" s="8">
        <v>0</v>
      </c>
      <c r="I953" s="8">
        <v>0</v>
      </c>
      <c r="J953" s="8">
        <v>1</v>
      </c>
      <c r="K953" s="8">
        <v>1</v>
      </c>
      <c r="L953" s="8">
        <v>1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5">
        <v>211060100</v>
      </c>
    </row>
    <row r="954" spans="1:21" hidden="1" x14ac:dyDescent="0.25">
      <c r="A954" s="8" t="s">
        <v>5018</v>
      </c>
      <c r="B954" s="2" t="s">
        <v>1371</v>
      </c>
      <c r="C954" s="2" t="s">
        <v>94</v>
      </c>
      <c r="D954" s="2" t="s">
        <v>88</v>
      </c>
      <c r="E954" s="2" t="s">
        <v>33</v>
      </c>
      <c r="F954" s="8" t="s">
        <v>24</v>
      </c>
      <c r="G954" s="8">
        <v>1</v>
      </c>
      <c r="H954" s="8">
        <v>0</v>
      </c>
      <c r="I954" s="8">
        <v>0</v>
      </c>
      <c r="J954" s="8">
        <v>0</v>
      </c>
      <c r="K954" s="8">
        <v>1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5">
        <v>211060119</v>
      </c>
    </row>
    <row r="955" spans="1:21" hidden="1" x14ac:dyDescent="0.25">
      <c r="A955" s="8" t="s">
        <v>5018</v>
      </c>
      <c r="B955" s="2" t="s">
        <v>1372</v>
      </c>
      <c r="C955" s="2" t="s">
        <v>94</v>
      </c>
      <c r="D955" s="2" t="s">
        <v>88</v>
      </c>
      <c r="E955" s="2" t="s">
        <v>33</v>
      </c>
      <c r="F955" s="8" t="s">
        <v>24</v>
      </c>
      <c r="G955" s="8">
        <v>1</v>
      </c>
      <c r="H955" s="8">
        <v>0</v>
      </c>
      <c r="I955" s="8">
        <v>0</v>
      </c>
      <c r="J955" s="8">
        <v>0</v>
      </c>
      <c r="K955" s="8">
        <v>1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5">
        <v>211060127</v>
      </c>
    </row>
    <row r="956" spans="1:21" hidden="1" x14ac:dyDescent="0.25">
      <c r="A956" s="8" t="s">
        <v>5018</v>
      </c>
      <c r="B956" s="2" t="s">
        <v>1373</v>
      </c>
      <c r="C956" s="2" t="s">
        <v>94</v>
      </c>
      <c r="D956" s="2" t="s">
        <v>88</v>
      </c>
      <c r="E956" s="2" t="s">
        <v>33</v>
      </c>
      <c r="F956" s="8" t="s">
        <v>24</v>
      </c>
      <c r="G956" s="8">
        <v>1</v>
      </c>
      <c r="H956" s="8">
        <v>0</v>
      </c>
      <c r="I956" s="8">
        <v>0</v>
      </c>
      <c r="J956" s="8">
        <v>1</v>
      </c>
      <c r="K956" s="8">
        <v>1</v>
      </c>
      <c r="L956" s="8">
        <v>1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5">
        <v>211060135</v>
      </c>
    </row>
    <row r="957" spans="1:21" hidden="1" x14ac:dyDescent="0.25">
      <c r="A957" s="8" t="s">
        <v>5018</v>
      </c>
      <c r="B957" s="2" t="s">
        <v>1374</v>
      </c>
      <c r="C957" s="2" t="s">
        <v>94</v>
      </c>
      <c r="D957" s="2" t="s">
        <v>88</v>
      </c>
      <c r="E957" s="2" t="s">
        <v>33</v>
      </c>
      <c r="F957" s="8" t="s">
        <v>24</v>
      </c>
      <c r="G957" s="8">
        <v>1</v>
      </c>
      <c r="H957" s="8">
        <v>0</v>
      </c>
      <c r="I957" s="8">
        <v>0</v>
      </c>
      <c r="J957" s="8">
        <v>1</v>
      </c>
      <c r="K957" s="8">
        <v>1</v>
      </c>
      <c r="L957" s="8">
        <v>1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5">
        <v>211060143</v>
      </c>
    </row>
    <row r="958" spans="1:21" hidden="1" x14ac:dyDescent="0.25">
      <c r="A958" s="8" t="s">
        <v>5018</v>
      </c>
      <c r="B958" s="2" t="s">
        <v>1375</v>
      </c>
      <c r="C958" s="2" t="s">
        <v>94</v>
      </c>
      <c r="D958" s="2" t="s">
        <v>88</v>
      </c>
      <c r="E958" s="2" t="s">
        <v>33</v>
      </c>
      <c r="F958" s="8" t="s">
        <v>24</v>
      </c>
      <c r="G958" s="8">
        <v>1</v>
      </c>
      <c r="H958" s="8">
        <v>0</v>
      </c>
      <c r="I958" s="8">
        <v>0</v>
      </c>
      <c r="J958" s="8">
        <v>1</v>
      </c>
      <c r="K958" s="8">
        <v>1</v>
      </c>
      <c r="L958" s="8">
        <v>1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5">
        <v>211060151</v>
      </c>
    </row>
    <row r="959" spans="1:21" hidden="1" x14ac:dyDescent="0.25">
      <c r="A959" s="8" t="s">
        <v>5018</v>
      </c>
      <c r="B959" s="2" t="s">
        <v>1376</v>
      </c>
      <c r="C959" s="2" t="s">
        <v>94</v>
      </c>
      <c r="D959" s="2" t="s">
        <v>88</v>
      </c>
      <c r="E959" s="2" t="s">
        <v>33</v>
      </c>
      <c r="F959" s="8" t="s">
        <v>24</v>
      </c>
      <c r="G959" s="8">
        <v>1</v>
      </c>
      <c r="H959" s="8">
        <v>0</v>
      </c>
      <c r="I959" s="8">
        <v>0</v>
      </c>
      <c r="J959" s="8">
        <v>1</v>
      </c>
      <c r="K959" s="8">
        <v>1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5">
        <v>211060160</v>
      </c>
    </row>
    <row r="960" spans="1:21" hidden="1" x14ac:dyDescent="0.25">
      <c r="A960" s="8" t="s">
        <v>5018</v>
      </c>
      <c r="B960" s="2" t="s">
        <v>1377</v>
      </c>
      <c r="C960" s="2" t="s">
        <v>94</v>
      </c>
      <c r="D960" s="2" t="s">
        <v>88</v>
      </c>
      <c r="E960" s="2" t="s">
        <v>33</v>
      </c>
      <c r="F960" s="8" t="s">
        <v>24</v>
      </c>
      <c r="G960" s="8">
        <v>1</v>
      </c>
      <c r="H960" s="8">
        <v>0</v>
      </c>
      <c r="I960" s="8">
        <v>0</v>
      </c>
      <c r="J960" s="8">
        <v>0</v>
      </c>
      <c r="K960" s="8">
        <v>1</v>
      </c>
      <c r="L960" s="8">
        <v>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5">
        <v>211060178</v>
      </c>
    </row>
    <row r="961" spans="1:21" hidden="1" x14ac:dyDescent="0.25">
      <c r="A961" s="8" t="s">
        <v>5018</v>
      </c>
      <c r="B961" s="2" t="s">
        <v>1378</v>
      </c>
      <c r="C961" s="2" t="s">
        <v>94</v>
      </c>
      <c r="D961" s="2" t="s">
        <v>88</v>
      </c>
      <c r="E961" s="2" t="s">
        <v>33</v>
      </c>
      <c r="F961" s="8" t="s">
        <v>24</v>
      </c>
      <c r="G961" s="8">
        <v>1</v>
      </c>
      <c r="H961" s="8">
        <v>0</v>
      </c>
      <c r="I961" s="8">
        <v>0</v>
      </c>
      <c r="J961" s="8">
        <v>0</v>
      </c>
      <c r="K961" s="8">
        <v>1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5">
        <v>211060186</v>
      </c>
    </row>
    <row r="962" spans="1:21" hidden="1" x14ac:dyDescent="0.25">
      <c r="A962" s="8" t="s">
        <v>5018</v>
      </c>
      <c r="B962" s="2" t="s">
        <v>1379</v>
      </c>
      <c r="C962" s="2" t="s">
        <v>94</v>
      </c>
      <c r="D962" s="2" t="s">
        <v>88</v>
      </c>
      <c r="E962" s="2" t="s">
        <v>33</v>
      </c>
      <c r="F962" s="8" t="s">
        <v>24</v>
      </c>
      <c r="G962" s="8">
        <v>1</v>
      </c>
      <c r="H962" s="8">
        <v>0</v>
      </c>
      <c r="I962" s="8">
        <v>0</v>
      </c>
      <c r="J962" s="8">
        <v>1</v>
      </c>
      <c r="K962" s="8">
        <v>1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5">
        <v>211060208</v>
      </c>
    </row>
    <row r="963" spans="1:21" hidden="1" x14ac:dyDescent="0.25">
      <c r="A963" s="8" t="s">
        <v>5018</v>
      </c>
      <c r="B963" s="2" t="s">
        <v>1380</v>
      </c>
      <c r="C963" s="2" t="s">
        <v>94</v>
      </c>
      <c r="D963" s="2" t="s">
        <v>88</v>
      </c>
      <c r="E963" s="2" t="s">
        <v>33</v>
      </c>
      <c r="F963" s="8" t="s">
        <v>24</v>
      </c>
      <c r="G963" s="8">
        <v>1</v>
      </c>
      <c r="H963" s="8">
        <v>0</v>
      </c>
      <c r="I963" s="8">
        <v>0</v>
      </c>
      <c r="J963" s="8">
        <v>1</v>
      </c>
      <c r="K963" s="8">
        <v>1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5">
        <v>211060216</v>
      </c>
    </row>
    <row r="964" spans="1:21" hidden="1" x14ac:dyDescent="0.25">
      <c r="A964" s="8" t="s">
        <v>5018</v>
      </c>
      <c r="B964" s="2" t="s">
        <v>1381</v>
      </c>
      <c r="C964" s="2" t="s">
        <v>94</v>
      </c>
      <c r="D964" s="2" t="s">
        <v>88</v>
      </c>
      <c r="E964" s="2" t="s">
        <v>33</v>
      </c>
      <c r="F964" s="8" t="s">
        <v>24</v>
      </c>
      <c r="G964" s="8">
        <v>1</v>
      </c>
      <c r="H964" s="8">
        <v>0</v>
      </c>
      <c r="I964" s="8">
        <v>0</v>
      </c>
      <c r="J964" s="8">
        <v>1</v>
      </c>
      <c r="K964" s="8">
        <v>1</v>
      </c>
      <c r="L964" s="8">
        <v>1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5">
        <v>211060224</v>
      </c>
    </row>
    <row r="965" spans="1:21" hidden="1" x14ac:dyDescent="0.25">
      <c r="A965" s="8" t="s">
        <v>5018</v>
      </c>
      <c r="B965" s="2" t="s">
        <v>1382</v>
      </c>
      <c r="C965" s="2" t="s">
        <v>94</v>
      </c>
      <c r="D965" s="2" t="s">
        <v>88</v>
      </c>
      <c r="E965" s="2" t="s">
        <v>33</v>
      </c>
      <c r="F965" s="8" t="s">
        <v>24</v>
      </c>
      <c r="G965" s="8">
        <v>1</v>
      </c>
      <c r="H965" s="8">
        <v>0</v>
      </c>
      <c r="I965" s="8">
        <v>0</v>
      </c>
      <c r="J965" s="8">
        <v>0</v>
      </c>
      <c r="K965" s="8">
        <v>1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5">
        <v>211060232</v>
      </c>
    </row>
    <row r="966" spans="1:21" hidden="1" x14ac:dyDescent="0.25">
      <c r="A966" s="8" t="s">
        <v>5018</v>
      </c>
      <c r="B966" s="2" t="s">
        <v>1383</v>
      </c>
      <c r="C966" s="2" t="s">
        <v>94</v>
      </c>
      <c r="D966" s="2" t="s">
        <v>88</v>
      </c>
      <c r="E966" s="2" t="s">
        <v>33</v>
      </c>
      <c r="F966" s="8" t="s">
        <v>24</v>
      </c>
      <c r="G966" s="8">
        <v>1</v>
      </c>
      <c r="H966" s="8">
        <v>0</v>
      </c>
      <c r="I966" s="8">
        <v>0</v>
      </c>
      <c r="J966" s="8">
        <v>1</v>
      </c>
      <c r="K966" s="8">
        <v>1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5">
        <v>211060240</v>
      </c>
    </row>
    <row r="967" spans="1:21" hidden="1" x14ac:dyDescent="0.25">
      <c r="A967" s="8" t="s">
        <v>5018</v>
      </c>
      <c r="B967" s="2" t="s">
        <v>1384</v>
      </c>
      <c r="C967" s="2" t="s">
        <v>94</v>
      </c>
      <c r="D967" s="2" t="s">
        <v>88</v>
      </c>
      <c r="E967" s="2" t="s">
        <v>33</v>
      </c>
      <c r="F967" s="8" t="s">
        <v>24</v>
      </c>
      <c r="G967" s="8">
        <v>1</v>
      </c>
      <c r="H967" s="8">
        <v>1</v>
      </c>
      <c r="I967" s="8">
        <v>1</v>
      </c>
      <c r="J967" s="8">
        <v>0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5">
        <v>211060259</v>
      </c>
    </row>
    <row r="968" spans="1:21" hidden="1" x14ac:dyDescent="0.25">
      <c r="A968" s="8" t="s">
        <v>5018</v>
      </c>
      <c r="B968" s="2" t="s">
        <v>1385</v>
      </c>
      <c r="C968" s="2" t="s">
        <v>94</v>
      </c>
      <c r="D968" s="2" t="s">
        <v>88</v>
      </c>
      <c r="E968" s="2" t="s">
        <v>33</v>
      </c>
      <c r="F968" s="8" t="s">
        <v>24</v>
      </c>
      <c r="G968" s="8">
        <v>1</v>
      </c>
      <c r="H968" s="8">
        <v>0</v>
      </c>
      <c r="I968" s="8">
        <v>0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5">
        <v>211060267</v>
      </c>
    </row>
    <row r="969" spans="1:21" hidden="1" x14ac:dyDescent="0.25">
      <c r="A969" s="8" t="s">
        <v>5018</v>
      </c>
      <c r="B969" s="2" t="s">
        <v>1386</v>
      </c>
      <c r="C969" s="2" t="s">
        <v>94</v>
      </c>
      <c r="D969" s="2" t="s">
        <v>88</v>
      </c>
      <c r="E969" s="2" t="s">
        <v>33</v>
      </c>
      <c r="F969" s="8" t="s">
        <v>23</v>
      </c>
      <c r="G969" s="8">
        <v>1</v>
      </c>
      <c r="H969" s="8">
        <v>0</v>
      </c>
      <c r="I969" s="8">
        <v>0</v>
      </c>
      <c r="J969" s="8">
        <v>1</v>
      </c>
      <c r="K969" s="8">
        <v>1</v>
      </c>
      <c r="L969" s="8">
        <v>1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5">
        <v>211060275</v>
      </c>
    </row>
    <row r="970" spans="1:21" hidden="1" x14ac:dyDescent="0.25">
      <c r="A970" s="8" t="s">
        <v>5018</v>
      </c>
      <c r="B970" s="2" t="s">
        <v>1387</v>
      </c>
      <c r="C970" s="2" t="s">
        <v>95</v>
      </c>
      <c r="D970" s="2" t="s">
        <v>88</v>
      </c>
      <c r="E970" s="2" t="s">
        <v>33</v>
      </c>
      <c r="F970" s="8" t="s">
        <v>24</v>
      </c>
      <c r="G970" s="8">
        <v>1</v>
      </c>
      <c r="H970" s="8">
        <v>0</v>
      </c>
      <c r="I970" s="8">
        <v>0</v>
      </c>
      <c r="J970" s="8">
        <v>1</v>
      </c>
      <c r="K970" s="8">
        <v>1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5">
        <v>211070017</v>
      </c>
    </row>
    <row r="971" spans="1:21" hidden="1" x14ac:dyDescent="0.25">
      <c r="A971" s="8" t="s">
        <v>5018</v>
      </c>
      <c r="B971" s="2" t="s">
        <v>1388</v>
      </c>
      <c r="C971" s="2" t="s">
        <v>95</v>
      </c>
      <c r="D971" s="2" t="s">
        <v>88</v>
      </c>
      <c r="E971" s="2" t="s">
        <v>33</v>
      </c>
      <c r="F971" s="8" t="s">
        <v>24</v>
      </c>
      <c r="G971" s="8">
        <v>1</v>
      </c>
      <c r="H971" s="8">
        <v>1</v>
      </c>
      <c r="I971" s="8">
        <v>1</v>
      </c>
      <c r="J971" s="8">
        <v>1</v>
      </c>
      <c r="K971" s="8">
        <v>1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0</v>
      </c>
      <c r="R971" s="8">
        <v>1</v>
      </c>
      <c r="S971" s="8">
        <v>1</v>
      </c>
      <c r="T971" s="8">
        <v>0</v>
      </c>
      <c r="U971" s="5">
        <v>211070025</v>
      </c>
    </row>
    <row r="972" spans="1:21" hidden="1" x14ac:dyDescent="0.25">
      <c r="A972" s="8" t="s">
        <v>5018</v>
      </c>
      <c r="B972" s="2" t="s">
        <v>1389</v>
      </c>
      <c r="C972" s="2" t="s">
        <v>95</v>
      </c>
      <c r="D972" s="2" t="s">
        <v>88</v>
      </c>
      <c r="E972" s="2" t="s">
        <v>33</v>
      </c>
      <c r="F972" s="8" t="s">
        <v>24</v>
      </c>
      <c r="G972" s="8">
        <v>1</v>
      </c>
      <c r="H972" s="8">
        <v>0</v>
      </c>
      <c r="I972" s="8">
        <v>0</v>
      </c>
      <c r="J972" s="8">
        <v>1</v>
      </c>
      <c r="K972" s="8">
        <v>1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1</v>
      </c>
      <c r="S972" s="8">
        <v>1</v>
      </c>
      <c r="T972" s="8">
        <v>0</v>
      </c>
      <c r="U972" s="5">
        <v>211070033</v>
      </c>
    </row>
    <row r="973" spans="1:21" hidden="1" x14ac:dyDescent="0.25">
      <c r="A973" s="8" t="s">
        <v>5018</v>
      </c>
      <c r="B973" s="2" t="s">
        <v>1390</v>
      </c>
      <c r="C973" s="2" t="s">
        <v>95</v>
      </c>
      <c r="D973" s="2" t="s">
        <v>88</v>
      </c>
      <c r="E973" s="2" t="s">
        <v>33</v>
      </c>
      <c r="F973" s="8" t="s">
        <v>24</v>
      </c>
      <c r="G973" s="8">
        <v>1</v>
      </c>
      <c r="H973" s="8">
        <v>1</v>
      </c>
      <c r="I973" s="8">
        <v>1</v>
      </c>
      <c r="J973" s="8">
        <v>1</v>
      </c>
      <c r="K973" s="8">
        <v>1</v>
      </c>
      <c r="L973" s="8">
        <v>1</v>
      </c>
      <c r="M973" s="8">
        <v>0</v>
      </c>
      <c r="N973" s="8">
        <v>0</v>
      </c>
      <c r="O973" s="8">
        <v>1</v>
      </c>
      <c r="P973" s="8">
        <v>1</v>
      </c>
      <c r="Q973" s="8">
        <v>0</v>
      </c>
      <c r="R973" s="8">
        <v>1</v>
      </c>
      <c r="S973" s="8">
        <v>1</v>
      </c>
      <c r="T973" s="8">
        <v>0</v>
      </c>
      <c r="U973" s="5">
        <v>211070041</v>
      </c>
    </row>
    <row r="974" spans="1:21" hidden="1" x14ac:dyDescent="0.25">
      <c r="A974" s="8" t="s">
        <v>5018</v>
      </c>
      <c r="B974" s="2" t="s">
        <v>1391</v>
      </c>
      <c r="C974" s="2" t="s">
        <v>95</v>
      </c>
      <c r="D974" s="2" t="s">
        <v>88</v>
      </c>
      <c r="E974" s="2" t="s">
        <v>33</v>
      </c>
      <c r="F974" s="8" t="s">
        <v>24</v>
      </c>
      <c r="G974" s="8">
        <v>1</v>
      </c>
      <c r="H974" s="8">
        <v>0</v>
      </c>
      <c r="I974" s="8">
        <v>0</v>
      </c>
      <c r="J974" s="8">
        <v>1</v>
      </c>
      <c r="K974" s="8">
        <v>1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5">
        <v>211070050</v>
      </c>
    </row>
    <row r="975" spans="1:21" hidden="1" x14ac:dyDescent="0.25">
      <c r="A975" s="8" t="s">
        <v>5018</v>
      </c>
      <c r="B975" s="2" t="s">
        <v>1392</v>
      </c>
      <c r="C975" s="2" t="s">
        <v>95</v>
      </c>
      <c r="D975" s="2" t="s">
        <v>88</v>
      </c>
      <c r="E975" s="2" t="s">
        <v>33</v>
      </c>
      <c r="F975" s="8" t="s">
        <v>24</v>
      </c>
      <c r="G975" s="8">
        <v>1</v>
      </c>
      <c r="H975" s="8">
        <v>1</v>
      </c>
      <c r="I975" s="8">
        <v>1</v>
      </c>
      <c r="J975" s="8">
        <v>1</v>
      </c>
      <c r="K975" s="8">
        <v>1</v>
      </c>
      <c r="L975" s="8">
        <v>1</v>
      </c>
      <c r="M975" s="8">
        <v>0</v>
      </c>
      <c r="N975" s="8">
        <v>0</v>
      </c>
      <c r="O975" s="8">
        <v>1</v>
      </c>
      <c r="P975" s="8">
        <v>1</v>
      </c>
      <c r="Q975" s="8">
        <v>0</v>
      </c>
      <c r="R975" s="8">
        <v>0</v>
      </c>
      <c r="S975" s="8">
        <v>0</v>
      </c>
      <c r="T975" s="8">
        <v>0</v>
      </c>
      <c r="U975" s="5">
        <v>211070068</v>
      </c>
    </row>
    <row r="976" spans="1:21" hidden="1" x14ac:dyDescent="0.25">
      <c r="A976" s="8" t="s">
        <v>5018</v>
      </c>
      <c r="B976" s="2" t="s">
        <v>1393</v>
      </c>
      <c r="C976" s="2" t="s">
        <v>95</v>
      </c>
      <c r="D976" s="2" t="s">
        <v>88</v>
      </c>
      <c r="E976" s="2" t="s">
        <v>33</v>
      </c>
      <c r="F976" s="8" t="s">
        <v>24</v>
      </c>
      <c r="G976" s="8">
        <v>1</v>
      </c>
      <c r="H976" s="8">
        <v>1</v>
      </c>
      <c r="I976" s="8">
        <v>1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1</v>
      </c>
      <c r="P976" s="8">
        <v>1</v>
      </c>
      <c r="Q976" s="8">
        <v>0</v>
      </c>
      <c r="R976" s="8">
        <v>1</v>
      </c>
      <c r="S976" s="8">
        <v>1</v>
      </c>
      <c r="T976" s="8">
        <v>0</v>
      </c>
      <c r="U976" s="5">
        <v>211070076</v>
      </c>
    </row>
    <row r="977" spans="1:21" hidden="1" x14ac:dyDescent="0.25">
      <c r="A977" s="8" t="s">
        <v>5018</v>
      </c>
      <c r="B977" s="2" t="s">
        <v>1394</v>
      </c>
      <c r="C977" s="2" t="s">
        <v>95</v>
      </c>
      <c r="D977" s="2" t="s">
        <v>88</v>
      </c>
      <c r="E977" s="2" t="s">
        <v>33</v>
      </c>
      <c r="F977" s="8" t="s">
        <v>24</v>
      </c>
      <c r="G977" s="8">
        <v>1</v>
      </c>
      <c r="H977" s="8">
        <v>1</v>
      </c>
      <c r="I977" s="8">
        <v>1</v>
      </c>
      <c r="J977" s="8">
        <v>1</v>
      </c>
      <c r="K977" s="8">
        <v>1</v>
      </c>
      <c r="L977" s="8">
        <v>1</v>
      </c>
      <c r="M977" s="8">
        <v>0</v>
      </c>
      <c r="N977" s="8">
        <v>0</v>
      </c>
      <c r="O977" s="8">
        <v>1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5">
        <v>211070084</v>
      </c>
    </row>
    <row r="978" spans="1:21" hidden="1" x14ac:dyDescent="0.25">
      <c r="A978" s="8" t="s">
        <v>5018</v>
      </c>
      <c r="B978" s="2" t="s">
        <v>1395</v>
      </c>
      <c r="C978" s="2" t="s">
        <v>95</v>
      </c>
      <c r="D978" s="2" t="s">
        <v>88</v>
      </c>
      <c r="E978" s="2" t="s">
        <v>33</v>
      </c>
      <c r="F978" s="8" t="s">
        <v>24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5">
        <v>211070092</v>
      </c>
    </row>
    <row r="979" spans="1:21" hidden="1" x14ac:dyDescent="0.25">
      <c r="A979" s="8" t="s">
        <v>5018</v>
      </c>
      <c r="B979" s="2" t="s">
        <v>1396</v>
      </c>
      <c r="C979" s="2" t="s">
        <v>95</v>
      </c>
      <c r="D979" s="2" t="s">
        <v>88</v>
      </c>
      <c r="E979" s="2" t="s">
        <v>33</v>
      </c>
      <c r="F979" s="8" t="s">
        <v>36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5">
        <v>211070106</v>
      </c>
    </row>
    <row r="980" spans="1:21" hidden="1" x14ac:dyDescent="0.25">
      <c r="A980" s="8" t="s">
        <v>5018</v>
      </c>
      <c r="B980" s="2" t="s">
        <v>1397</v>
      </c>
      <c r="C980" s="2" t="s">
        <v>95</v>
      </c>
      <c r="D980" s="2" t="s">
        <v>88</v>
      </c>
      <c r="E980" s="2" t="s">
        <v>33</v>
      </c>
      <c r="F980" s="8" t="s">
        <v>24</v>
      </c>
      <c r="G980" s="8">
        <v>1</v>
      </c>
      <c r="H980" s="8">
        <v>1</v>
      </c>
      <c r="I980" s="8">
        <v>1</v>
      </c>
      <c r="J980" s="8">
        <v>1</v>
      </c>
      <c r="K980" s="8">
        <v>1</v>
      </c>
      <c r="L980" s="8">
        <v>1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5">
        <v>211070114</v>
      </c>
    </row>
    <row r="981" spans="1:21" hidden="1" x14ac:dyDescent="0.25">
      <c r="A981" s="8" t="s">
        <v>5018</v>
      </c>
      <c r="B981" s="2" t="s">
        <v>1398</v>
      </c>
      <c r="C981" s="2" t="s">
        <v>95</v>
      </c>
      <c r="D981" s="2" t="s">
        <v>88</v>
      </c>
      <c r="E981" s="2" t="s">
        <v>33</v>
      </c>
      <c r="F981" s="8" t="s">
        <v>24</v>
      </c>
      <c r="G981" s="8">
        <v>1</v>
      </c>
      <c r="H981" s="8">
        <v>0</v>
      </c>
      <c r="I981" s="8">
        <v>0</v>
      </c>
      <c r="J981" s="8">
        <v>1</v>
      </c>
      <c r="K981" s="8">
        <v>1</v>
      </c>
      <c r="L981" s="8">
        <v>1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5">
        <v>211070122</v>
      </c>
    </row>
    <row r="982" spans="1:21" hidden="1" x14ac:dyDescent="0.25">
      <c r="A982" s="8" t="s">
        <v>5018</v>
      </c>
      <c r="B982" s="2" t="s">
        <v>1399</v>
      </c>
      <c r="C982" s="2" t="s">
        <v>95</v>
      </c>
      <c r="D982" s="2" t="s">
        <v>88</v>
      </c>
      <c r="E982" s="2" t="s">
        <v>33</v>
      </c>
      <c r="F982" s="8" t="s">
        <v>24</v>
      </c>
      <c r="G982" s="8">
        <v>1</v>
      </c>
      <c r="H982" s="8">
        <v>0</v>
      </c>
      <c r="I982" s="8">
        <v>0</v>
      </c>
      <c r="J982" s="8">
        <v>1</v>
      </c>
      <c r="K982" s="8">
        <v>1</v>
      </c>
      <c r="L982" s="8">
        <v>1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5">
        <v>211070130</v>
      </c>
    </row>
    <row r="983" spans="1:21" hidden="1" x14ac:dyDescent="0.25">
      <c r="A983" s="8" t="s">
        <v>5018</v>
      </c>
      <c r="B983" s="2" t="s">
        <v>1400</v>
      </c>
      <c r="C983" s="2" t="s">
        <v>95</v>
      </c>
      <c r="D983" s="2" t="s">
        <v>88</v>
      </c>
      <c r="E983" s="2" t="s">
        <v>33</v>
      </c>
      <c r="F983" s="8" t="s">
        <v>24</v>
      </c>
      <c r="G983" s="8">
        <v>1</v>
      </c>
      <c r="H983" s="8">
        <v>1</v>
      </c>
      <c r="I983" s="8">
        <v>1</v>
      </c>
      <c r="J983" s="8">
        <v>1</v>
      </c>
      <c r="K983" s="8">
        <v>1</v>
      </c>
      <c r="L983" s="8">
        <v>1</v>
      </c>
      <c r="M983" s="8">
        <v>0</v>
      </c>
      <c r="N983" s="8">
        <v>0</v>
      </c>
      <c r="O983" s="8">
        <v>1</v>
      </c>
      <c r="P983" s="8">
        <v>1</v>
      </c>
      <c r="Q983" s="8">
        <v>0</v>
      </c>
      <c r="R983" s="8">
        <v>0</v>
      </c>
      <c r="S983" s="8">
        <v>0</v>
      </c>
      <c r="T983" s="8">
        <v>0</v>
      </c>
      <c r="U983" s="5">
        <v>211070149</v>
      </c>
    </row>
    <row r="984" spans="1:21" hidden="1" x14ac:dyDescent="0.25">
      <c r="A984" s="8" t="s">
        <v>5018</v>
      </c>
      <c r="B984" s="2" t="s">
        <v>1401</v>
      </c>
      <c r="C984" s="2" t="s">
        <v>95</v>
      </c>
      <c r="D984" s="2" t="s">
        <v>88</v>
      </c>
      <c r="E984" s="2" t="s">
        <v>33</v>
      </c>
      <c r="F984" s="8" t="s">
        <v>24</v>
      </c>
      <c r="G984" s="8">
        <v>1</v>
      </c>
      <c r="H984" s="8">
        <v>1</v>
      </c>
      <c r="I984" s="8">
        <v>1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1</v>
      </c>
      <c r="P984" s="8">
        <v>1</v>
      </c>
      <c r="Q984" s="8">
        <v>0</v>
      </c>
      <c r="R984" s="8">
        <v>1</v>
      </c>
      <c r="S984" s="8">
        <v>1</v>
      </c>
      <c r="T984" s="8">
        <v>0</v>
      </c>
      <c r="U984" s="5">
        <v>211070157</v>
      </c>
    </row>
    <row r="985" spans="1:21" hidden="1" x14ac:dyDescent="0.25">
      <c r="A985" s="8" t="s">
        <v>5018</v>
      </c>
      <c r="B985" s="2" t="s">
        <v>1402</v>
      </c>
      <c r="C985" s="2" t="s">
        <v>95</v>
      </c>
      <c r="D985" s="2" t="s">
        <v>88</v>
      </c>
      <c r="E985" s="2" t="s">
        <v>33</v>
      </c>
      <c r="F985" s="8" t="s">
        <v>24</v>
      </c>
      <c r="G985" s="8">
        <v>1</v>
      </c>
      <c r="H985" s="8">
        <v>0</v>
      </c>
      <c r="I985" s="8">
        <v>0</v>
      </c>
      <c r="J985" s="8">
        <v>1</v>
      </c>
      <c r="K985" s="8">
        <v>1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5">
        <v>211070165</v>
      </c>
    </row>
    <row r="986" spans="1:21" hidden="1" x14ac:dyDescent="0.25">
      <c r="A986" s="8" t="s">
        <v>5018</v>
      </c>
      <c r="B986" s="2" t="s">
        <v>1403</v>
      </c>
      <c r="C986" s="2" t="s">
        <v>95</v>
      </c>
      <c r="D986" s="2" t="s">
        <v>88</v>
      </c>
      <c r="E986" s="2" t="s">
        <v>33</v>
      </c>
      <c r="F986" s="8" t="s">
        <v>24</v>
      </c>
      <c r="G986" s="8">
        <v>1</v>
      </c>
      <c r="H986" s="8">
        <v>0</v>
      </c>
      <c r="I986" s="8">
        <v>0</v>
      </c>
      <c r="J986" s="8">
        <v>1</v>
      </c>
      <c r="K986" s="8">
        <v>1</v>
      </c>
      <c r="L986" s="8">
        <v>1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5">
        <v>211070173</v>
      </c>
    </row>
    <row r="987" spans="1:21" hidden="1" x14ac:dyDescent="0.25">
      <c r="A987" s="8" t="s">
        <v>5018</v>
      </c>
      <c r="B987" s="2" t="s">
        <v>1404</v>
      </c>
      <c r="C987" s="2" t="s">
        <v>95</v>
      </c>
      <c r="D987" s="2" t="s">
        <v>88</v>
      </c>
      <c r="E987" s="2" t="s">
        <v>33</v>
      </c>
      <c r="F987" s="8" t="s">
        <v>24</v>
      </c>
      <c r="G987" s="8">
        <v>1</v>
      </c>
      <c r="H987" s="8">
        <v>0</v>
      </c>
      <c r="I987" s="8">
        <v>0</v>
      </c>
      <c r="J987" s="8">
        <v>1</v>
      </c>
      <c r="K987" s="8">
        <v>1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5">
        <v>211070181</v>
      </c>
    </row>
    <row r="988" spans="1:21" hidden="1" x14ac:dyDescent="0.25">
      <c r="A988" s="8" t="s">
        <v>5018</v>
      </c>
      <c r="B988" s="2" t="s">
        <v>1405</v>
      </c>
      <c r="C988" s="2" t="s">
        <v>95</v>
      </c>
      <c r="D988" s="2" t="s">
        <v>88</v>
      </c>
      <c r="E988" s="2" t="s">
        <v>33</v>
      </c>
      <c r="F988" s="8" t="s">
        <v>24</v>
      </c>
      <c r="G988" s="8">
        <v>1</v>
      </c>
      <c r="H988" s="8">
        <v>0</v>
      </c>
      <c r="I988" s="8">
        <v>0</v>
      </c>
      <c r="J988" s="8">
        <v>1</v>
      </c>
      <c r="K988" s="8">
        <v>1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5">
        <v>211070190</v>
      </c>
    </row>
    <row r="989" spans="1:21" hidden="1" x14ac:dyDescent="0.25">
      <c r="A989" s="8" t="s">
        <v>5018</v>
      </c>
      <c r="B989" s="2" t="s">
        <v>1406</v>
      </c>
      <c r="C989" s="2" t="s">
        <v>95</v>
      </c>
      <c r="D989" s="2" t="s">
        <v>88</v>
      </c>
      <c r="E989" s="2" t="s">
        <v>33</v>
      </c>
      <c r="F989" s="8" t="s">
        <v>24</v>
      </c>
      <c r="G989" s="8">
        <v>1</v>
      </c>
      <c r="H989" s="8">
        <v>1</v>
      </c>
      <c r="I989" s="8">
        <v>1</v>
      </c>
      <c r="J989" s="8">
        <v>1</v>
      </c>
      <c r="K989" s="8">
        <v>1</v>
      </c>
      <c r="L989" s="8">
        <v>1</v>
      </c>
      <c r="M989" s="8">
        <v>0</v>
      </c>
      <c r="N989" s="8">
        <v>0</v>
      </c>
      <c r="O989" s="8">
        <v>1</v>
      </c>
      <c r="P989" s="8">
        <v>1</v>
      </c>
      <c r="Q989" s="8">
        <v>0</v>
      </c>
      <c r="R989" s="8">
        <v>1</v>
      </c>
      <c r="S989" s="8">
        <v>1</v>
      </c>
      <c r="T989" s="8">
        <v>0</v>
      </c>
      <c r="U989" s="5">
        <v>211070203</v>
      </c>
    </row>
    <row r="990" spans="1:21" hidden="1" x14ac:dyDescent="0.25">
      <c r="A990" s="8" t="s">
        <v>5018</v>
      </c>
      <c r="B990" s="2" t="s">
        <v>1407</v>
      </c>
      <c r="C990" s="2" t="s">
        <v>95</v>
      </c>
      <c r="D990" s="2" t="s">
        <v>88</v>
      </c>
      <c r="E990" s="2" t="s">
        <v>33</v>
      </c>
      <c r="F990" s="8" t="s">
        <v>24</v>
      </c>
      <c r="G990" s="8">
        <v>1</v>
      </c>
      <c r="H990" s="8">
        <v>1</v>
      </c>
      <c r="I990" s="8">
        <v>0</v>
      </c>
      <c r="J990" s="8">
        <v>1</v>
      </c>
      <c r="K990" s="8">
        <v>1</v>
      </c>
      <c r="L990" s="8">
        <v>1</v>
      </c>
      <c r="M990" s="8">
        <v>0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1</v>
      </c>
      <c r="T990" s="8">
        <v>0</v>
      </c>
      <c r="U990" s="5">
        <v>211070211</v>
      </c>
    </row>
    <row r="991" spans="1:21" hidden="1" x14ac:dyDescent="0.25">
      <c r="A991" s="8" t="s">
        <v>5018</v>
      </c>
      <c r="B991" s="2" t="s">
        <v>1408</v>
      </c>
      <c r="C991" s="2" t="s">
        <v>95</v>
      </c>
      <c r="D991" s="2" t="s">
        <v>88</v>
      </c>
      <c r="E991" s="2" t="s">
        <v>33</v>
      </c>
      <c r="F991" s="8" t="s">
        <v>24</v>
      </c>
      <c r="G991" s="8">
        <v>1</v>
      </c>
      <c r="H991" s="8">
        <v>0</v>
      </c>
      <c r="I991" s="8">
        <v>0</v>
      </c>
      <c r="J991" s="8">
        <v>1</v>
      </c>
      <c r="K991" s="8">
        <v>1</v>
      </c>
      <c r="L991" s="8">
        <v>1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5">
        <v>211070220</v>
      </c>
    </row>
    <row r="992" spans="1:21" hidden="1" x14ac:dyDescent="0.25">
      <c r="A992" s="8" t="s">
        <v>5018</v>
      </c>
      <c r="B992" s="2" t="s">
        <v>1409</v>
      </c>
      <c r="C992" s="2" t="s">
        <v>95</v>
      </c>
      <c r="D992" s="2" t="s">
        <v>88</v>
      </c>
      <c r="E992" s="2" t="s">
        <v>33</v>
      </c>
      <c r="F992" s="8" t="s">
        <v>24</v>
      </c>
      <c r="G992" s="8">
        <v>1</v>
      </c>
      <c r="H992" s="8">
        <v>0</v>
      </c>
      <c r="I992" s="8">
        <v>0</v>
      </c>
      <c r="J992" s="8">
        <v>1</v>
      </c>
      <c r="K992" s="8">
        <v>1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5">
        <v>211070238</v>
      </c>
    </row>
    <row r="993" spans="1:21" hidden="1" x14ac:dyDescent="0.25">
      <c r="A993" s="8" t="s">
        <v>5018</v>
      </c>
      <c r="B993" s="2" t="s">
        <v>1410</v>
      </c>
      <c r="C993" s="2" t="s">
        <v>95</v>
      </c>
      <c r="D993" s="2" t="s">
        <v>88</v>
      </c>
      <c r="E993" s="2" t="s">
        <v>33</v>
      </c>
      <c r="F993" s="8" t="s">
        <v>24</v>
      </c>
      <c r="G993" s="8">
        <v>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</v>
      </c>
      <c r="T993" s="8">
        <v>0</v>
      </c>
      <c r="U993" s="5">
        <v>211070246</v>
      </c>
    </row>
    <row r="994" spans="1:21" hidden="1" x14ac:dyDescent="0.25">
      <c r="A994" s="8" t="s">
        <v>5018</v>
      </c>
      <c r="B994" s="2" t="s">
        <v>1411</v>
      </c>
      <c r="C994" s="2" t="s">
        <v>95</v>
      </c>
      <c r="D994" s="2" t="s">
        <v>88</v>
      </c>
      <c r="E994" s="2" t="s">
        <v>33</v>
      </c>
      <c r="F994" s="8" t="s">
        <v>24</v>
      </c>
      <c r="G994" s="8">
        <v>1</v>
      </c>
      <c r="H994" s="8">
        <v>0</v>
      </c>
      <c r="I994" s="8">
        <v>0</v>
      </c>
      <c r="J994" s="8">
        <v>1</v>
      </c>
      <c r="K994" s="8">
        <v>1</v>
      </c>
      <c r="L994" s="8">
        <v>1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5">
        <v>211070254</v>
      </c>
    </row>
    <row r="995" spans="1:21" hidden="1" x14ac:dyDescent="0.25">
      <c r="A995" s="8" t="s">
        <v>5018</v>
      </c>
      <c r="B995" s="2" t="s">
        <v>1412</v>
      </c>
      <c r="C995" s="2" t="s">
        <v>95</v>
      </c>
      <c r="D995" s="2" t="s">
        <v>88</v>
      </c>
      <c r="E995" s="2" t="s">
        <v>33</v>
      </c>
      <c r="F995" s="8" t="s">
        <v>24</v>
      </c>
      <c r="G995" s="8">
        <v>1</v>
      </c>
      <c r="H995" s="8">
        <v>1</v>
      </c>
      <c r="I995" s="8">
        <v>1</v>
      </c>
      <c r="J995" s="8">
        <v>1</v>
      </c>
      <c r="K995" s="8">
        <v>1</v>
      </c>
      <c r="L995" s="8">
        <v>1</v>
      </c>
      <c r="M995" s="8">
        <v>0</v>
      </c>
      <c r="N995" s="8">
        <v>0</v>
      </c>
      <c r="O995" s="8">
        <v>1</v>
      </c>
      <c r="P995" s="8">
        <v>1</v>
      </c>
      <c r="Q995" s="8">
        <v>0</v>
      </c>
      <c r="R995" s="8">
        <v>1</v>
      </c>
      <c r="S995" s="8">
        <v>1</v>
      </c>
      <c r="T995" s="8">
        <v>0</v>
      </c>
      <c r="U995" s="5">
        <v>211070262</v>
      </c>
    </row>
    <row r="996" spans="1:21" hidden="1" x14ac:dyDescent="0.25">
      <c r="A996" s="8" t="s">
        <v>5018</v>
      </c>
      <c r="B996" s="2" t="s">
        <v>1413</v>
      </c>
      <c r="C996" s="2" t="s">
        <v>95</v>
      </c>
      <c r="D996" s="2" t="s">
        <v>88</v>
      </c>
      <c r="E996" s="2" t="s">
        <v>33</v>
      </c>
      <c r="F996" s="8" t="s">
        <v>24</v>
      </c>
      <c r="G996" s="8">
        <v>1</v>
      </c>
      <c r="H996" s="8">
        <v>1</v>
      </c>
      <c r="I996" s="8">
        <v>1</v>
      </c>
      <c r="J996" s="8">
        <v>1</v>
      </c>
      <c r="K996" s="8">
        <v>1</v>
      </c>
      <c r="L996" s="8">
        <v>1</v>
      </c>
      <c r="M996" s="8">
        <v>0</v>
      </c>
      <c r="N996" s="8">
        <v>0</v>
      </c>
      <c r="O996" s="8">
        <v>1</v>
      </c>
      <c r="P996" s="8">
        <v>1</v>
      </c>
      <c r="Q996" s="8">
        <v>0</v>
      </c>
      <c r="R996" s="8">
        <v>0</v>
      </c>
      <c r="S996" s="8">
        <v>0</v>
      </c>
      <c r="T996" s="8">
        <v>0</v>
      </c>
      <c r="U996" s="5">
        <v>211070270</v>
      </c>
    </row>
    <row r="997" spans="1:21" hidden="1" x14ac:dyDescent="0.25">
      <c r="A997" s="8" t="s">
        <v>5018</v>
      </c>
      <c r="B997" s="2" t="s">
        <v>1414</v>
      </c>
      <c r="C997" s="2" t="s">
        <v>95</v>
      </c>
      <c r="D997" s="2" t="s">
        <v>88</v>
      </c>
      <c r="E997" s="2" t="s">
        <v>33</v>
      </c>
      <c r="F997" s="8" t="s">
        <v>24</v>
      </c>
      <c r="G997" s="8">
        <v>1</v>
      </c>
      <c r="H997" s="8">
        <v>0</v>
      </c>
      <c r="I997" s="8">
        <v>0</v>
      </c>
      <c r="J997" s="8">
        <v>1</v>
      </c>
      <c r="K997" s="8">
        <v>1</v>
      </c>
      <c r="L997" s="8">
        <v>1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5">
        <v>211070289</v>
      </c>
    </row>
    <row r="998" spans="1:21" hidden="1" x14ac:dyDescent="0.25">
      <c r="A998" s="8" t="s">
        <v>5018</v>
      </c>
      <c r="B998" s="2" t="s">
        <v>1415</v>
      </c>
      <c r="C998" s="2" t="s">
        <v>95</v>
      </c>
      <c r="D998" s="2" t="s">
        <v>88</v>
      </c>
      <c r="E998" s="2" t="s">
        <v>33</v>
      </c>
      <c r="F998" s="8" t="s">
        <v>24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5">
        <v>211070297</v>
      </c>
    </row>
    <row r="999" spans="1:21" hidden="1" x14ac:dyDescent="0.25">
      <c r="A999" s="8" t="s">
        <v>5018</v>
      </c>
      <c r="B999" s="2" t="s">
        <v>1416</v>
      </c>
      <c r="C999" s="2" t="s">
        <v>95</v>
      </c>
      <c r="D999" s="2" t="s">
        <v>88</v>
      </c>
      <c r="E999" s="2" t="s">
        <v>33</v>
      </c>
      <c r="F999" s="8" t="s">
        <v>36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5">
        <v>211070300</v>
      </c>
    </row>
    <row r="1000" spans="1:21" hidden="1" x14ac:dyDescent="0.25">
      <c r="A1000" s="8" t="s">
        <v>5018</v>
      </c>
      <c r="B1000" s="2" t="s">
        <v>1417</v>
      </c>
      <c r="C1000" s="2" t="s">
        <v>95</v>
      </c>
      <c r="D1000" s="2" t="s">
        <v>88</v>
      </c>
      <c r="E1000" s="2" t="s">
        <v>33</v>
      </c>
      <c r="F1000" s="8" t="s">
        <v>24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5">
        <v>211070319</v>
      </c>
    </row>
    <row r="1001" spans="1:21" hidden="1" x14ac:dyDescent="0.25">
      <c r="A1001" s="8" t="s">
        <v>5018</v>
      </c>
      <c r="B1001" s="2" t="s">
        <v>1418</v>
      </c>
      <c r="C1001" s="2" t="s">
        <v>95</v>
      </c>
      <c r="D1001" s="2" t="s">
        <v>88</v>
      </c>
      <c r="E1001" s="2" t="s">
        <v>33</v>
      </c>
      <c r="F1001" s="8" t="s">
        <v>24</v>
      </c>
      <c r="G1001" s="8">
        <v>1</v>
      </c>
      <c r="H1001" s="8">
        <v>0</v>
      </c>
      <c r="I1001" s="8">
        <v>0</v>
      </c>
      <c r="J1001" s="8">
        <v>1</v>
      </c>
      <c r="K1001" s="8">
        <v>1</v>
      </c>
      <c r="L1001" s="8">
        <v>1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5">
        <v>211070327</v>
      </c>
    </row>
    <row r="1002" spans="1:21" hidden="1" x14ac:dyDescent="0.25">
      <c r="A1002" s="8" t="s">
        <v>5018</v>
      </c>
      <c r="B1002" s="2" t="s">
        <v>1419</v>
      </c>
      <c r="C1002" s="2" t="s">
        <v>95</v>
      </c>
      <c r="D1002" s="2" t="s">
        <v>88</v>
      </c>
      <c r="E1002" s="2" t="s">
        <v>33</v>
      </c>
      <c r="F1002" s="8" t="s">
        <v>24</v>
      </c>
      <c r="G1002" s="8">
        <v>1</v>
      </c>
      <c r="H1002" s="8">
        <v>0</v>
      </c>
      <c r="I1002" s="8">
        <v>0</v>
      </c>
      <c r="J1002" s="8">
        <v>1</v>
      </c>
      <c r="K1002" s="8">
        <v>1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5">
        <v>211070335</v>
      </c>
    </row>
    <row r="1003" spans="1:21" hidden="1" x14ac:dyDescent="0.25">
      <c r="A1003" s="8" t="s">
        <v>5018</v>
      </c>
      <c r="B1003" s="2" t="s">
        <v>1420</v>
      </c>
      <c r="C1003" s="2" t="s">
        <v>95</v>
      </c>
      <c r="D1003" s="2" t="s">
        <v>88</v>
      </c>
      <c r="E1003" s="2" t="s">
        <v>33</v>
      </c>
      <c r="F1003" s="8" t="s">
        <v>24</v>
      </c>
      <c r="G1003" s="8">
        <v>1</v>
      </c>
      <c r="H1003" s="8">
        <v>0</v>
      </c>
      <c r="I1003" s="8">
        <v>0</v>
      </c>
      <c r="J1003" s="8">
        <v>1</v>
      </c>
      <c r="K1003" s="8">
        <v>1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5">
        <v>211070343</v>
      </c>
    </row>
    <row r="1004" spans="1:21" hidden="1" x14ac:dyDescent="0.25">
      <c r="A1004" s="8" t="s">
        <v>5018</v>
      </c>
      <c r="B1004" s="2" t="s">
        <v>1421</v>
      </c>
      <c r="C1004" s="2" t="s">
        <v>95</v>
      </c>
      <c r="D1004" s="2" t="s">
        <v>88</v>
      </c>
      <c r="E1004" s="2" t="s">
        <v>33</v>
      </c>
      <c r="F1004" s="8" t="s">
        <v>24</v>
      </c>
      <c r="G1004" s="8">
        <v>1</v>
      </c>
      <c r="H1004" s="8">
        <v>1</v>
      </c>
      <c r="I1004" s="8">
        <v>1</v>
      </c>
      <c r="J1004" s="8">
        <v>1</v>
      </c>
      <c r="K1004" s="8">
        <v>1</v>
      </c>
      <c r="L1004" s="8">
        <v>1</v>
      </c>
      <c r="M1004" s="8">
        <v>0</v>
      </c>
      <c r="N1004" s="8">
        <v>0</v>
      </c>
      <c r="O1004" s="8">
        <v>1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5">
        <v>211070351</v>
      </c>
    </row>
    <row r="1005" spans="1:21" hidden="1" x14ac:dyDescent="0.25">
      <c r="A1005" s="8" t="s">
        <v>5018</v>
      </c>
      <c r="B1005" s="2" t="s">
        <v>1422</v>
      </c>
      <c r="C1005" s="2" t="s">
        <v>95</v>
      </c>
      <c r="D1005" s="2" t="s">
        <v>88</v>
      </c>
      <c r="E1005" s="2" t="s">
        <v>33</v>
      </c>
      <c r="F1005" s="8" t="s">
        <v>24</v>
      </c>
      <c r="G1005" s="8">
        <v>1</v>
      </c>
      <c r="H1005" s="8">
        <v>0</v>
      </c>
      <c r="I1005" s="8">
        <v>0</v>
      </c>
      <c r="J1005" s="8">
        <v>1</v>
      </c>
      <c r="K1005" s="8">
        <v>1</v>
      </c>
      <c r="L1005" s="8">
        <v>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5">
        <v>211070360</v>
      </c>
    </row>
    <row r="1006" spans="1:21" hidden="1" x14ac:dyDescent="0.25">
      <c r="A1006" s="8" t="s">
        <v>5018</v>
      </c>
      <c r="B1006" s="2" t="s">
        <v>1423</v>
      </c>
      <c r="C1006" s="2" t="s">
        <v>95</v>
      </c>
      <c r="D1006" s="2" t="s">
        <v>88</v>
      </c>
      <c r="E1006" s="2" t="s">
        <v>33</v>
      </c>
      <c r="F1006" s="8" t="s">
        <v>36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5">
        <v>211070378</v>
      </c>
    </row>
    <row r="1007" spans="1:21" hidden="1" x14ac:dyDescent="0.25">
      <c r="A1007" s="8" t="s">
        <v>5018</v>
      </c>
      <c r="B1007" s="2" t="s">
        <v>1424</v>
      </c>
      <c r="C1007" s="2" t="s">
        <v>95</v>
      </c>
      <c r="D1007" s="2" t="s">
        <v>88</v>
      </c>
      <c r="E1007" s="2" t="s">
        <v>33</v>
      </c>
      <c r="F1007" s="8" t="s">
        <v>36</v>
      </c>
      <c r="G1007" s="8">
        <v>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</v>
      </c>
      <c r="T1007" s="8">
        <v>0</v>
      </c>
      <c r="U1007" s="5">
        <v>211070386</v>
      </c>
    </row>
    <row r="1008" spans="1:21" hidden="1" x14ac:dyDescent="0.25">
      <c r="A1008" s="8" t="s">
        <v>5018</v>
      </c>
      <c r="B1008" s="2" t="s">
        <v>1425</v>
      </c>
      <c r="C1008" s="2" t="s">
        <v>95</v>
      </c>
      <c r="D1008" s="2" t="s">
        <v>88</v>
      </c>
      <c r="E1008" s="2" t="s">
        <v>33</v>
      </c>
      <c r="F1008" s="8" t="s">
        <v>36</v>
      </c>
      <c r="G1008" s="8">
        <v>1</v>
      </c>
      <c r="H1008" s="8">
        <v>1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0</v>
      </c>
      <c r="R1008" s="8">
        <v>1</v>
      </c>
      <c r="S1008" s="8">
        <v>1</v>
      </c>
      <c r="T1008" s="8">
        <v>0</v>
      </c>
      <c r="U1008" s="5">
        <v>211070394</v>
      </c>
    </row>
    <row r="1009" spans="1:21" hidden="1" x14ac:dyDescent="0.25">
      <c r="A1009" s="8" t="s">
        <v>5018</v>
      </c>
      <c r="B1009" s="2" t="s">
        <v>1426</v>
      </c>
      <c r="C1009" s="2" t="s">
        <v>95</v>
      </c>
      <c r="D1009" s="2" t="s">
        <v>88</v>
      </c>
      <c r="E1009" s="2" t="s">
        <v>33</v>
      </c>
      <c r="F1009" s="8" t="s">
        <v>36</v>
      </c>
      <c r="G1009" s="8">
        <v>1</v>
      </c>
      <c r="H1009" s="8">
        <v>1</v>
      </c>
      <c r="I1009" s="8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0</v>
      </c>
      <c r="R1009" s="8">
        <v>1</v>
      </c>
      <c r="S1009" s="8">
        <v>1</v>
      </c>
      <c r="T1009" s="8">
        <v>0</v>
      </c>
      <c r="U1009" s="5">
        <v>211070408</v>
      </c>
    </row>
    <row r="1010" spans="1:21" hidden="1" x14ac:dyDescent="0.25">
      <c r="A1010" s="8" t="s">
        <v>5018</v>
      </c>
      <c r="B1010" s="2" t="s">
        <v>1427</v>
      </c>
      <c r="C1010" s="2" t="s">
        <v>95</v>
      </c>
      <c r="D1010" s="2" t="s">
        <v>88</v>
      </c>
      <c r="E1010" s="2" t="s">
        <v>33</v>
      </c>
      <c r="F1010" s="8" t="s">
        <v>36</v>
      </c>
      <c r="G1010" s="8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5">
        <v>211070416</v>
      </c>
    </row>
    <row r="1011" spans="1:21" hidden="1" x14ac:dyDescent="0.25">
      <c r="A1011" s="8" t="s">
        <v>5018</v>
      </c>
      <c r="B1011" s="2" t="s">
        <v>1428</v>
      </c>
      <c r="C1011" s="2" t="s">
        <v>96</v>
      </c>
      <c r="D1011" s="2" t="s">
        <v>88</v>
      </c>
      <c r="E1011" s="2" t="s">
        <v>33</v>
      </c>
      <c r="F1011" s="8" t="s">
        <v>24</v>
      </c>
      <c r="G1011" s="8">
        <v>1</v>
      </c>
      <c r="H1011" s="8">
        <v>1</v>
      </c>
      <c r="I1011" s="8">
        <v>1</v>
      </c>
      <c r="J1011" s="8">
        <v>1</v>
      </c>
      <c r="K1011" s="8">
        <v>1</v>
      </c>
      <c r="L1011" s="8">
        <v>1</v>
      </c>
      <c r="M1011" s="8">
        <v>0</v>
      </c>
      <c r="N1011" s="8">
        <v>0</v>
      </c>
      <c r="O1011" s="8">
        <v>1</v>
      </c>
      <c r="P1011" s="8">
        <v>1</v>
      </c>
      <c r="Q1011" s="8">
        <v>0</v>
      </c>
      <c r="R1011" s="8">
        <v>0</v>
      </c>
      <c r="S1011" s="8">
        <v>0</v>
      </c>
      <c r="T1011" s="8">
        <v>0</v>
      </c>
      <c r="U1011" s="5">
        <v>211080012</v>
      </c>
    </row>
    <row r="1012" spans="1:21" hidden="1" x14ac:dyDescent="0.25">
      <c r="A1012" s="8" t="s">
        <v>5018</v>
      </c>
      <c r="B1012" s="2" t="s">
        <v>1429</v>
      </c>
      <c r="C1012" s="2" t="s">
        <v>96</v>
      </c>
      <c r="D1012" s="2" t="s">
        <v>88</v>
      </c>
      <c r="E1012" s="2" t="s">
        <v>33</v>
      </c>
      <c r="F1012" s="8" t="s">
        <v>24</v>
      </c>
      <c r="G1012" s="8">
        <v>1</v>
      </c>
      <c r="H1012" s="8">
        <v>0</v>
      </c>
      <c r="I1012" s="8">
        <v>0</v>
      </c>
      <c r="J1012" s="8">
        <v>1</v>
      </c>
      <c r="K1012" s="8">
        <v>1</v>
      </c>
      <c r="L1012" s="8">
        <v>1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1</v>
      </c>
      <c r="S1012" s="8">
        <v>1</v>
      </c>
      <c r="T1012" s="8">
        <v>0</v>
      </c>
      <c r="U1012" s="5">
        <v>211080020</v>
      </c>
    </row>
    <row r="1013" spans="1:21" hidden="1" x14ac:dyDescent="0.25">
      <c r="A1013" s="8" t="s">
        <v>5018</v>
      </c>
      <c r="B1013" s="2" t="s">
        <v>1430</v>
      </c>
      <c r="C1013" s="2" t="s">
        <v>96</v>
      </c>
      <c r="D1013" s="2" t="s">
        <v>88</v>
      </c>
      <c r="E1013" s="2" t="s">
        <v>33</v>
      </c>
      <c r="F1013" s="8" t="s">
        <v>24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1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5">
        <v>211080039</v>
      </c>
    </row>
    <row r="1014" spans="1:21" hidden="1" x14ac:dyDescent="0.25">
      <c r="A1014" s="8" t="s">
        <v>5018</v>
      </c>
      <c r="B1014" s="2" t="s">
        <v>1431</v>
      </c>
      <c r="C1014" s="2" t="s">
        <v>96</v>
      </c>
      <c r="D1014" s="2" t="s">
        <v>88</v>
      </c>
      <c r="E1014" s="2" t="s">
        <v>33</v>
      </c>
      <c r="F1014" s="8" t="s">
        <v>24</v>
      </c>
      <c r="G1014" s="8">
        <v>1</v>
      </c>
      <c r="H1014" s="8">
        <v>1</v>
      </c>
      <c r="I1014" s="8">
        <v>1</v>
      </c>
      <c r="J1014" s="8">
        <v>1</v>
      </c>
      <c r="K1014" s="8">
        <v>1</v>
      </c>
      <c r="L1014" s="8">
        <v>1</v>
      </c>
      <c r="M1014" s="8">
        <v>0</v>
      </c>
      <c r="N1014" s="8">
        <v>0</v>
      </c>
      <c r="O1014" s="8">
        <v>1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5">
        <v>211080047</v>
      </c>
    </row>
    <row r="1015" spans="1:21" hidden="1" x14ac:dyDescent="0.25">
      <c r="A1015" s="8" t="s">
        <v>5018</v>
      </c>
      <c r="B1015" s="2" t="s">
        <v>1432</v>
      </c>
      <c r="C1015" s="2" t="s">
        <v>96</v>
      </c>
      <c r="D1015" s="2" t="s">
        <v>88</v>
      </c>
      <c r="E1015" s="2" t="s">
        <v>33</v>
      </c>
      <c r="F1015" s="8" t="s">
        <v>24</v>
      </c>
      <c r="G1015" s="8">
        <v>1</v>
      </c>
      <c r="H1015" s="8">
        <v>0</v>
      </c>
      <c r="I1015" s="8">
        <v>0</v>
      </c>
      <c r="J1015" s="8">
        <v>1</v>
      </c>
      <c r="K1015" s="8">
        <v>1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5">
        <v>211080055</v>
      </c>
    </row>
    <row r="1016" spans="1:21" hidden="1" x14ac:dyDescent="0.25">
      <c r="A1016" s="8" t="s">
        <v>5018</v>
      </c>
      <c r="B1016" s="2" t="s">
        <v>1433</v>
      </c>
      <c r="C1016" s="2" t="s">
        <v>96</v>
      </c>
      <c r="D1016" s="2" t="s">
        <v>88</v>
      </c>
      <c r="E1016" s="2" t="s">
        <v>33</v>
      </c>
      <c r="F1016" s="8" t="s">
        <v>24</v>
      </c>
      <c r="G1016" s="8">
        <v>1</v>
      </c>
      <c r="H1016" s="8">
        <v>1</v>
      </c>
      <c r="I1016" s="8">
        <v>1</v>
      </c>
      <c r="J1016" s="8">
        <v>1</v>
      </c>
      <c r="K1016" s="8">
        <v>1</v>
      </c>
      <c r="L1016" s="8">
        <v>1</v>
      </c>
      <c r="M1016" s="8">
        <v>0</v>
      </c>
      <c r="N1016" s="8">
        <v>0</v>
      </c>
      <c r="O1016" s="8">
        <v>1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5">
        <v>211080063</v>
      </c>
    </row>
    <row r="1017" spans="1:21" hidden="1" x14ac:dyDescent="0.25">
      <c r="A1017" s="8" t="s">
        <v>5018</v>
      </c>
      <c r="B1017" s="2" t="s">
        <v>1434</v>
      </c>
      <c r="C1017" s="2" t="s">
        <v>96</v>
      </c>
      <c r="D1017" s="2" t="s">
        <v>88</v>
      </c>
      <c r="E1017" s="2" t="s">
        <v>33</v>
      </c>
      <c r="F1017" s="8" t="s">
        <v>24</v>
      </c>
      <c r="G1017" s="8">
        <v>1</v>
      </c>
      <c r="H1017" s="8">
        <v>1</v>
      </c>
      <c r="I1017" s="8">
        <v>1</v>
      </c>
      <c r="J1017" s="8">
        <v>1</v>
      </c>
      <c r="K1017" s="8">
        <v>1</v>
      </c>
      <c r="L1017" s="8">
        <v>1</v>
      </c>
      <c r="M1017" s="8">
        <v>0</v>
      </c>
      <c r="N1017" s="8">
        <v>0</v>
      </c>
      <c r="O1017" s="8">
        <v>1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5">
        <v>211080071</v>
      </c>
    </row>
    <row r="1018" spans="1:21" hidden="1" x14ac:dyDescent="0.25">
      <c r="A1018" s="8" t="s">
        <v>5018</v>
      </c>
      <c r="B1018" s="2" t="s">
        <v>1435</v>
      </c>
      <c r="C1018" s="2" t="s">
        <v>96</v>
      </c>
      <c r="D1018" s="2" t="s">
        <v>88</v>
      </c>
      <c r="E1018" s="2" t="s">
        <v>33</v>
      </c>
      <c r="F1018" s="8" t="s">
        <v>24</v>
      </c>
      <c r="G1018" s="8">
        <v>1</v>
      </c>
      <c r="H1018" s="8">
        <v>1</v>
      </c>
      <c r="I1018" s="8">
        <v>1</v>
      </c>
      <c r="J1018" s="8">
        <v>1</v>
      </c>
      <c r="K1018" s="8">
        <v>1</v>
      </c>
      <c r="L1018" s="8">
        <v>1</v>
      </c>
      <c r="M1018" s="8">
        <v>0</v>
      </c>
      <c r="N1018" s="8">
        <v>0</v>
      </c>
      <c r="O1018" s="8">
        <v>1</v>
      </c>
      <c r="P1018" s="8">
        <v>1</v>
      </c>
      <c r="Q1018" s="8">
        <v>0</v>
      </c>
      <c r="R1018" s="8">
        <v>0</v>
      </c>
      <c r="S1018" s="8">
        <v>0</v>
      </c>
      <c r="T1018" s="8">
        <v>0</v>
      </c>
      <c r="U1018" s="5">
        <v>211080080</v>
      </c>
    </row>
    <row r="1019" spans="1:21" hidden="1" x14ac:dyDescent="0.25">
      <c r="A1019" s="8" t="s">
        <v>5018</v>
      </c>
      <c r="B1019" s="2" t="s">
        <v>1436</v>
      </c>
      <c r="C1019" s="2" t="s">
        <v>97</v>
      </c>
      <c r="D1019" s="2" t="s">
        <v>88</v>
      </c>
      <c r="E1019" s="2" t="s">
        <v>33</v>
      </c>
      <c r="F1019" s="8" t="s">
        <v>24</v>
      </c>
      <c r="G1019" s="8">
        <v>1</v>
      </c>
      <c r="H1019" s="8">
        <v>0</v>
      </c>
      <c r="I1019" s="8">
        <v>0</v>
      </c>
      <c r="J1019" s="8">
        <v>1</v>
      </c>
      <c r="K1019" s="8">
        <v>1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5">
        <v>211090018</v>
      </c>
    </row>
    <row r="1020" spans="1:21" hidden="1" x14ac:dyDescent="0.25">
      <c r="A1020" s="8" t="s">
        <v>5018</v>
      </c>
      <c r="B1020" s="2" t="s">
        <v>1437</v>
      </c>
      <c r="C1020" s="2" t="s">
        <v>97</v>
      </c>
      <c r="D1020" s="2" t="s">
        <v>88</v>
      </c>
      <c r="E1020" s="2" t="s">
        <v>33</v>
      </c>
      <c r="F1020" s="8" t="s">
        <v>24</v>
      </c>
      <c r="G1020" s="8">
        <v>1</v>
      </c>
      <c r="H1020" s="8">
        <v>0</v>
      </c>
      <c r="I1020" s="8">
        <v>0</v>
      </c>
      <c r="J1020" s="8">
        <v>1</v>
      </c>
      <c r="K1020" s="8">
        <v>1</v>
      </c>
      <c r="L1020" s="8">
        <v>1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5">
        <v>211090026</v>
      </c>
    </row>
    <row r="1021" spans="1:21" hidden="1" x14ac:dyDescent="0.25">
      <c r="A1021" s="8" t="s">
        <v>5018</v>
      </c>
      <c r="B1021" s="2" t="s">
        <v>1438</v>
      </c>
      <c r="C1021" s="2" t="s">
        <v>97</v>
      </c>
      <c r="D1021" s="2" t="s">
        <v>88</v>
      </c>
      <c r="E1021" s="2" t="s">
        <v>33</v>
      </c>
      <c r="F1021" s="8" t="s">
        <v>24</v>
      </c>
      <c r="G1021" s="8">
        <v>1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5">
        <v>211090034</v>
      </c>
    </row>
    <row r="1022" spans="1:21" hidden="1" x14ac:dyDescent="0.25">
      <c r="A1022" s="8" t="s">
        <v>5018</v>
      </c>
      <c r="B1022" s="2" t="s">
        <v>1439</v>
      </c>
      <c r="C1022" s="2" t="s">
        <v>97</v>
      </c>
      <c r="D1022" s="2" t="s">
        <v>88</v>
      </c>
      <c r="E1022" s="2" t="s">
        <v>33</v>
      </c>
      <c r="F1022" s="8" t="s">
        <v>24</v>
      </c>
      <c r="G1022" s="8">
        <v>1</v>
      </c>
      <c r="H1022" s="8">
        <v>1</v>
      </c>
      <c r="I1022" s="8">
        <v>1</v>
      </c>
      <c r="J1022" s="8">
        <v>1</v>
      </c>
      <c r="K1022" s="8">
        <v>1</v>
      </c>
      <c r="L1022" s="8">
        <v>1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5">
        <v>211090042</v>
      </c>
    </row>
    <row r="1023" spans="1:21" hidden="1" x14ac:dyDescent="0.25">
      <c r="A1023" s="8" t="s">
        <v>5018</v>
      </c>
      <c r="B1023" s="2" t="s">
        <v>1440</v>
      </c>
      <c r="C1023" s="2" t="s">
        <v>97</v>
      </c>
      <c r="D1023" s="2" t="s">
        <v>88</v>
      </c>
      <c r="E1023" s="2" t="s">
        <v>33</v>
      </c>
      <c r="F1023" s="8" t="s">
        <v>24</v>
      </c>
      <c r="G1023" s="8">
        <v>1</v>
      </c>
      <c r="H1023" s="8">
        <v>0</v>
      </c>
      <c r="I1023" s="8">
        <v>0</v>
      </c>
      <c r="J1023" s="8">
        <v>1</v>
      </c>
      <c r="K1023" s="8">
        <v>1</v>
      </c>
      <c r="L1023" s="8">
        <v>1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5">
        <v>211090050</v>
      </c>
    </row>
    <row r="1024" spans="1:21" hidden="1" x14ac:dyDescent="0.25">
      <c r="A1024" s="8" t="s">
        <v>5018</v>
      </c>
      <c r="B1024" s="2" t="s">
        <v>1441</v>
      </c>
      <c r="C1024" s="2" t="s">
        <v>97</v>
      </c>
      <c r="D1024" s="2" t="s">
        <v>88</v>
      </c>
      <c r="E1024" s="2" t="s">
        <v>33</v>
      </c>
      <c r="F1024" s="8" t="s">
        <v>24</v>
      </c>
      <c r="G1024" s="8">
        <v>1</v>
      </c>
      <c r="H1024" s="8">
        <v>0</v>
      </c>
      <c r="I1024" s="8">
        <v>0</v>
      </c>
      <c r="J1024" s="8">
        <v>1</v>
      </c>
      <c r="K1024" s="8">
        <v>1</v>
      </c>
      <c r="L1024" s="8">
        <v>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5">
        <v>211090069</v>
      </c>
    </row>
    <row r="1025" spans="1:21" hidden="1" x14ac:dyDescent="0.25">
      <c r="A1025" s="8" t="s">
        <v>5018</v>
      </c>
      <c r="B1025" s="2" t="s">
        <v>1442</v>
      </c>
      <c r="C1025" s="2" t="s">
        <v>97</v>
      </c>
      <c r="D1025" s="2" t="s">
        <v>88</v>
      </c>
      <c r="E1025" s="2" t="s">
        <v>33</v>
      </c>
      <c r="F1025" s="8" t="s">
        <v>24</v>
      </c>
      <c r="G1025" s="8">
        <v>1</v>
      </c>
      <c r="H1025" s="8">
        <v>0</v>
      </c>
      <c r="I1025" s="8">
        <v>0</v>
      </c>
      <c r="J1025" s="8">
        <v>1</v>
      </c>
      <c r="K1025" s="8">
        <v>1</v>
      </c>
      <c r="L1025" s="8">
        <v>1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5">
        <v>211090077</v>
      </c>
    </row>
    <row r="1026" spans="1:21" hidden="1" x14ac:dyDescent="0.25">
      <c r="A1026" s="8" t="s">
        <v>5018</v>
      </c>
      <c r="B1026" s="2" t="s">
        <v>1443</v>
      </c>
      <c r="C1026" s="2" t="s">
        <v>98</v>
      </c>
      <c r="D1026" s="2" t="s">
        <v>88</v>
      </c>
      <c r="E1026" s="2" t="s">
        <v>33</v>
      </c>
      <c r="F1026" s="8" t="s">
        <v>24</v>
      </c>
      <c r="G1026" s="8">
        <v>1</v>
      </c>
      <c r="H1026" s="8">
        <v>1</v>
      </c>
      <c r="I1026" s="8">
        <v>1</v>
      </c>
      <c r="J1026" s="8">
        <v>1</v>
      </c>
      <c r="K1026" s="8">
        <v>1</v>
      </c>
      <c r="L1026" s="8">
        <v>1</v>
      </c>
      <c r="M1026" s="8">
        <v>0</v>
      </c>
      <c r="N1026" s="8">
        <v>0</v>
      </c>
      <c r="O1026" s="8">
        <v>1</v>
      </c>
      <c r="P1026" s="8">
        <v>1</v>
      </c>
      <c r="Q1026" s="8">
        <v>0</v>
      </c>
      <c r="R1026" s="8">
        <v>0</v>
      </c>
      <c r="S1026" s="8">
        <v>0</v>
      </c>
      <c r="T1026" s="8">
        <v>0</v>
      </c>
      <c r="U1026" s="5">
        <v>211100013</v>
      </c>
    </row>
    <row r="1027" spans="1:21" hidden="1" x14ac:dyDescent="0.25">
      <c r="A1027" s="8" t="s">
        <v>5018</v>
      </c>
      <c r="B1027" s="2" t="s">
        <v>1444</v>
      </c>
      <c r="C1027" s="2" t="s">
        <v>100</v>
      </c>
      <c r="D1027" s="2" t="s">
        <v>99</v>
      </c>
      <c r="E1027" s="2" t="s">
        <v>33</v>
      </c>
      <c r="F1027" s="8" t="s">
        <v>24</v>
      </c>
      <c r="G1027" s="8">
        <v>1</v>
      </c>
      <c r="H1027" s="8">
        <v>0</v>
      </c>
      <c r="I1027" s="8">
        <v>0</v>
      </c>
      <c r="J1027" s="8">
        <v>1</v>
      </c>
      <c r="K1027" s="8">
        <v>1</v>
      </c>
      <c r="L1027" s="8">
        <v>1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5">
        <v>212010018</v>
      </c>
    </row>
    <row r="1028" spans="1:21" hidden="1" x14ac:dyDescent="0.25">
      <c r="A1028" s="8" t="s">
        <v>5018</v>
      </c>
      <c r="B1028" s="2" t="s">
        <v>1445</v>
      </c>
      <c r="C1028" s="2" t="s">
        <v>100</v>
      </c>
      <c r="D1028" s="2" t="s">
        <v>99</v>
      </c>
      <c r="E1028" s="2" t="s">
        <v>33</v>
      </c>
      <c r="F1028" s="8" t="s">
        <v>24</v>
      </c>
      <c r="G1028" s="8">
        <v>1</v>
      </c>
      <c r="H1028" s="8">
        <v>1</v>
      </c>
      <c r="I1028" s="8">
        <v>1</v>
      </c>
      <c r="J1028" s="8">
        <v>0</v>
      </c>
      <c r="K1028" s="8">
        <v>1</v>
      </c>
      <c r="L1028" s="8">
        <v>1</v>
      </c>
      <c r="M1028" s="8">
        <v>0</v>
      </c>
      <c r="N1028" s="8">
        <v>1</v>
      </c>
      <c r="O1028" s="8">
        <v>0</v>
      </c>
      <c r="P1028" s="8">
        <v>1</v>
      </c>
      <c r="Q1028" s="8">
        <v>0</v>
      </c>
      <c r="R1028" s="8">
        <v>0</v>
      </c>
      <c r="S1028" s="8">
        <v>0</v>
      </c>
      <c r="T1028" s="8">
        <v>0</v>
      </c>
      <c r="U1028" s="5">
        <v>212010026</v>
      </c>
    </row>
    <row r="1029" spans="1:21" hidden="1" x14ac:dyDescent="0.25">
      <c r="A1029" s="8" t="s">
        <v>5018</v>
      </c>
      <c r="B1029" s="2" t="s">
        <v>1446</v>
      </c>
      <c r="C1029" s="2" t="s">
        <v>100</v>
      </c>
      <c r="D1029" s="2" t="s">
        <v>99</v>
      </c>
      <c r="E1029" s="2" t="s">
        <v>33</v>
      </c>
      <c r="F1029" s="8" t="s">
        <v>24</v>
      </c>
      <c r="G1029" s="8">
        <v>1</v>
      </c>
      <c r="H1029" s="8">
        <v>1</v>
      </c>
      <c r="I1029" s="8">
        <v>1</v>
      </c>
      <c r="J1029" s="8">
        <v>0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  <c r="Q1029" s="8">
        <v>0</v>
      </c>
      <c r="R1029" s="8">
        <v>0</v>
      </c>
      <c r="S1029" s="8">
        <v>0</v>
      </c>
      <c r="T1029" s="8">
        <v>0</v>
      </c>
      <c r="U1029" s="5">
        <v>212010034</v>
      </c>
    </row>
    <row r="1030" spans="1:21" hidden="1" x14ac:dyDescent="0.25">
      <c r="A1030" s="8" t="s">
        <v>5018</v>
      </c>
      <c r="B1030" s="2" t="s">
        <v>1447</v>
      </c>
      <c r="C1030" s="2" t="s">
        <v>100</v>
      </c>
      <c r="D1030" s="2" t="s">
        <v>99</v>
      </c>
      <c r="E1030" s="2" t="s">
        <v>33</v>
      </c>
      <c r="F1030" s="8" t="s">
        <v>36</v>
      </c>
      <c r="G1030" s="8">
        <v>1</v>
      </c>
      <c r="H1030" s="8">
        <v>0</v>
      </c>
      <c r="I1030" s="8">
        <v>0</v>
      </c>
      <c r="J1030" s="8">
        <v>1</v>
      </c>
      <c r="K1030" s="8">
        <v>1</v>
      </c>
      <c r="L1030" s="8">
        <v>1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5">
        <v>212010042</v>
      </c>
    </row>
    <row r="1031" spans="1:21" hidden="1" x14ac:dyDescent="0.25">
      <c r="A1031" s="8" t="s">
        <v>5018</v>
      </c>
      <c r="B1031" s="2" t="s">
        <v>1448</v>
      </c>
      <c r="C1031" s="2" t="s">
        <v>100</v>
      </c>
      <c r="D1031" s="2" t="s">
        <v>99</v>
      </c>
      <c r="E1031" s="2" t="s">
        <v>33</v>
      </c>
      <c r="F1031" s="8" t="s">
        <v>24</v>
      </c>
      <c r="G1031" s="8">
        <v>1</v>
      </c>
      <c r="H1031" s="8">
        <v>0</v>
      </c>
      <c r="I1031" s="8">
        <v>0</v>
      </c>
      <c r="J1031" s="8">
        <v>1</v>
      </c>
      <c r="K1031" s="8">
        <v>1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5">
        <v>212010050</v>
      </c>
    </row>
    <row r="1032" spans="1:21" hidden="1" x14ac:dyDescent="0.25">
      <c r="A1032" s="8" t="s">
        <v>5018</v>
      </c>
      <c r="B1032" s="2" t="s">
        <v>1449</v>
      </c>
      <c r="C1032" s="2" t="s">
        <v>100</v>
      </c>
      <c r="D1032" s="2" t="s">
        <v>99</v>
      </c>
      <c r="E1032" s="2" t="s">
        <v>33</v>
      </c>
      <c r="F1032" s="8" t="s">
        <v>24</v>
      </c>
      <c r="G1032" s="8">
        <v>1</v>
      </c>
      <c r="H1032" s="8">
        <v>0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5">
        <v>212010069</v>
      </c>
    </row>
    <row r="1033" spans="1:21" hidden="1" x14ac:dyDescent="0.25">
      <c r="A1033" s="8" t="s">
        <v>5018</v>
      </c>
      <c r="B1033" s="2" t="s">
        <v>1450</v>
      </c>
      <c r="C1033" s="2" t="s">
        <v>101</v>
      </c>
      <c r="D1033" s="2" t="s">
        <v>99</v>
      </c>
      <c r="E1033" s="2" t="s">
        <v>33</v>
      </c>
      <c r="F1033" s="8" t="s">
        <v>24</v>
      </c>
      <c r="G1033" s="8">
        <v>1</v>
      </c>
      <c r="H1033" s="8">
        <v>0</v>
      </c>
      <c r="I1033" s="8">
        <v>0</v>
      </c>
      <c r="J1033" s="8">
        <v>1</v>
      </c>
      <c r="K1033" s="8">
        <v>1</v>
      </c>
      <c r="L1033" s="8">
        <v>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5">
        <v>212020013</v>
      </c>
    </row>
    <row r="1034" spans="1:21" hidden="1" x14ac:dyDescent="0.25">
      <c r="A1034" s="8" t="s">
        <v>5018</v>
      </c>
      <c r="B1034" s="2" t="s">
        <v>1451</v>
      </c>
      <c r="C1034" s="2" t="s">
        <v>101</v>
      </c>
      <c r="D1034" s="2" t="s">
        <v>99</v>
      </c>
      <c r="E1034" s="2" t="s">
        <v>33</v>
      </c>
      <c r="F1034" s="8" t="s">
        <v>24</v>
      </c>
      <c r="G1034" s="8">
        <v>1</v>
      </c>
      <c r="H1034" s="8">
        <v>0</v>
      </c>
      <c r="I1034" s="8">
        <v>0</v>
      </c>
      <c r="J1034" s="8">
        <v>1</v>
      </c>
      <c r="K1034" s="8">
        <v>1</v>
      </c>
      <c r="L1034" s="8">
        <v>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5">
        <v>212020021</v>
      </c>
    </row>
    <row r="1035" spans="1:21" hidden="1" x14ac:dyDescent="0.25">
      <c r="A1035" s="8" t="s">
        <v>5018</v>
      </c>
      <c r="B1035" s="2" t="s">
        <v>1452</v>
      </c>
      <c r="C1035" s="2" t="s">
        <v>101</v>
      </c>
      <c r="D1035" s="2" t="s">
        <v>99</v>
      </c>
      <c r="E1035" s="2" t="s">
        <v>33</v>
      </c>
      <c r="F1035" s="8" t="s">
        <v>24</v>
      </c>
      <c r="G1035" s="8">
        <v>1</v>
      </c>
      <c r="H1035" s="8">
        <v>0</v>
      </c>
      <c r="I1035" s="8">
        <v>0</v>
      </c>
      <c r="J1035" s="8">
        <v>1</v>
      </c>
      <c r="K1035" s="8">
        <v>1</v>
      </c>
      <c r="L1035" s="8">
        <v>1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5">
        <v>212020030</v>
      </c>
    </row>
    <row r="1036" spans="1:21" hidden="1" x14ac:dyDescent="0.25">
      <c r="A1036" s="8" t="s">
        <v>5018</v>
      </c>
      <c r="B1036" s="2" t="s">
        <v>1453</v>
      </c>
      <c r="C1036" s="2" t="s">
        <v>101</v>
      </c>
      <c r="D1036" s="2" t="s">
        <v>99</v>
      </c>
      <c r="E1036" s="2" t="s">
        <v>33</v>
      </c>
      <c r="F1036" s="8" t="s">
        <v>24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5">
        <v>212020048</v>
      </c>
    </row>
    <row r="1037" spans="1:21" hidden="1" x14ac:dyDescent="0.25">
      <c r="A1037" s="8" t="s">
        <v>5018</v>
      </c>
      <c r="B1037" s="2" t="s">
        <v>1454</v>
      </c>
      <c r="C1037" s="2" t="s">
        <v>101</v>
      </c>
      <c r="D1037" s="2" t="s">
        <v>99</v>
      </c>
      <c r="E1037" s="2" t="s">
        <v>33</v>
      </c>
      <c r="F1037" s="8" t="s">
        <v>24</v>
      </c>
      <c r="G1037" s="8">
        <v>1</v>
      </c>
      <c r="H1037" s="8">
        <v>0</v>
      </c>
      <c r="I1037" s="8">
        <v>0</v>
      </c>
      <c r="J1037" s="8">
        <v>1</v>
      </c>
      <c r="K1037" s="8">
        <v>1</v>
      </c>
      <c r="L1037" s="8">
        <v>1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5">
        <v>212020056</v>
      </c>
    </row>
    <row r="1038" spans="1:21" hidden="1" x14ac:dyDescent="0.25">
      <c r="A1038" s="8" t="s">
        <v>5018</v>
      </c>
      <c r="B1038" s="2" t="s">
        <v>1455</v>
      </c>
      <c r="C1038" s="2" t="s">
        <v>101</v>
      </c>
      <c r="D1038" s="2" t="s">
        <v>99</v>
      </c>
      <c r="E1038" s="2" t="s">
        <v>33</v>
      </c>
      <c r="F1038" s="8" t="s">
        <v>24</v>
      </c>
      <c r="G1038" s="8">
        <v>1</v>
      </c>
      <c r="H1038" s="8">
        <v>0</v>
      </c>
      <c r="I1038" s="8">
        <v>0</v>
      </c>
      <c r="J1038" s="8">
        <v>1</v>
      </c>
      <c r="K1038" s="8">
        <v>1</v>
      </c>
      <c r="L1038" s="8">
        <v>1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5">
        <v>212020064</v>
      </c>
    </row>
    <row r="1039" spans="1:21" hidden="1" x14ac:dyDescent="0.25">
      <c r="A1039" s="8" t="s">
        <v>5018</v>
      </c>
      <c r="B1039" s="2" t="s">
        <v>1456</v>
      </c>
      <c r="C1039" s="2" t="s">
        <v>103</v>
      </c>
      <c r="D1039" s="2" t="s">
        <v>102</v>
      </c>
      <c r="E1039" s="2" t="s">
        <v>33</v>
      </c>
      <c r="F1039" s="8" t="s">
        <v>24</v>
      </c>
      <c r="G1039" s="8">
        <v>1</v>
      </c>
      <c r="H1039" s="8">
        <v>0</v>
      </c>
      <c r="I1039" s="8">
        <v>0</v>
      </c>
      <c r="J1039" s="8">
        <v>1</v>
      </c>
      <c r="K1039" s="8">
        <v>1</v>
      </c>
      <c r="L1039" s="8">
        <v>1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5">
        <v>213010011</v>
      </c>
    </row>
    <row r="1040" spans="1:21" hidden="1" x14ac:dyDescent="0.25">
      <c r="A1040" s="8" t="s">
        <v>5018</v>
      </c>
      <c r="B1040" s="2" t="s">
        <v>1457</v>
      </c>
      <c r="C1040" s="2" t="s">
        <v>103</v>
      </c>
      <c r="D1040" s="2" t="s">
        <v>102</v>
      </c>
      <c r="E1040" s="2" t="s">
        <v>33</v>
      </c>
      <c r="F1040" s="8" t="s">
        <v>24</v>
      </c>
      <c r="G1040" s="8">
        <v>1</v>
      </c>
      <c r="H1040" s="8">
        <v>0</v>
      </c>
      <c r="I1040" s="8">
        <v>0</v>
      </c>
      <c r="J1040" s="8">
        <v>1</v>
      </c>
      <c r="K1040" s="8">
        <v>1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5">
        <v>213010020</v>
      </c>
    </row>
    <row r="1041" spans="1:21" hidden="1" x14ac:dyDescent="0.25">
      <c r="A1041" s="8" t="s">
        <v>5018</v>
      </c>
      <c r="B1041" s="2" t="s">
        <v>1458</v>
      </c>
      <c r="C1041" s="2" t="s">
        <v>103</v>
      </c>
      <c r="D1041" s="2" t="s">
        <v>102</v>
      </c>
      <c r="E1041" s="2" t="s">
        <v>33</v>
      </c>
      <c r="F1041" s="8" t="s">
        <v>24</v>
      </c>
      <c r="G1041" s="8">
        <v>1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5">
        <v>213010038</v>
      </c>
    </row>
    <row r="1042" spans="1:21" hidden="1" x14ac:dyDescent="0.25">
      <c r="A1042" s="8" t="s">
        <v>5018</v>
      </c>
      <c r="B1042" s="2" t="s">
        <v>1459</v>
      </c>
      <c r="C1042" s="2" t="s">
        <v>103</v>
      </c>
      <c r="D1042" s="2" t="s">
        <v>102</v>
      </c>
      <c r="E1042" s="2" t="s">
        <v>33</v>
      </c>
      <c r="F1042" s="8" t="s">
        <v>24</v>
      </c>
      <c r="G1042" s="8">
        <v>1</v>
      </c>
      <c r="H1042" s="8">
        <v>0</v>
      </c>
      <c r="I1042" s="8">
        <v>0</v>
      </c>
      <c r="J1042" s="8">
        <v>1</v>
      </c>
      <c r="K1042" s="8">
        <v>1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5">
        <v>213010054</v>
      </c>
    </row>
    <row r="1043" spans="1:21" hidden="1" x14ac:dyDescent="0.25">
      <c r="A1043" s="8" t="s">
        <v>5018</v>
      </c>
      <c r="B1043" s="2" t="s">
        <v>1460</v>
      </c>
      <c r="C1043" s="2" t="s">
        <v>103</v>
      </c>
      <c r="D1043" s="2" t="s">
        <v>102</v>
      </c>
      <c r="E1043" s="2" t="s">
        <v>33</v>
      </c>
      <c r="F1043" s="8" t="s">
        <v>24</v>
      </c>
      <c r="G1043" s="8">
        <v>1</v>
      </c>
      <c r="H1043" s="8">
        <v>0</v>
      </c>
      <c r="I1043" s="8">
        <v>0</v>
      </c>
      <c r="J1043" s="8">
        <v>1</v>
      </c>
      <c r="K1043" s="8">
        <v>1</v>
      </c>
      <c r="L1043" s="8">
        <v>1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5">
        <v>213010062</v>
      </c>
    </row>
    <row r="1044" spans="1:21" hidden="1" x14ac:dyDescent="0.25">
      <c r="A1044" s="8" t="s">
        <v>5018</v>
      </c>
      <c r="B1044" s="2" t="s">
        <v>1461</v>
      </c>
      <c r="C1044" s="2" t="s">
        <v>103</v>
      </c>
      <c r="D1044" s="2" t="s">
        <v>102</v>
      </c>
      <c r="E1044" s="2" t="s">
        <v>33</v>
      </c>
      <c r="F1044" s="8" t="s">
        <v>24</v>
      </c>
      <c r="G1044" s="8">
        <v>1</v>
      </c>
      <c r="H1044" s="8">
        <v>0</v>
      </c>
      <c r="I1044" s="8">
        <v>0</v>
      </c>
      <c r="J1044" s="8">
        <v>1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5">
        <v>213010070</v>
      </c>
    </row>
    <row r="1045" spans="1:21" hidden="1" x14ac:dyDescent="0.25">
      <c r="A1045" s="8" t="s">
        <v>5018</v>
      </c>
      <c r="B1045" s="2" t="s">
        <v>1462</v>
      </c>
      <c r="C1045" s="2" t="s">
        <v>103</v>
      </c>
      <c r="D1045" s="2" t="s">
        <v>102</v>
      </c>
      <c r="E1045" s="2" t="s">
        <v>33</v>
      </c>
      <c r="F1045" s="8" t="s">
        <v>24</v>
      </c>
      <c r="G1045" s="8">
        <v>1</v>
      </c>
      <c r="H1045" s="8">
        <v>0</v>
      </c>
      <c r="I1045" s="8">
        <v>0</v>
      </c>
      <c r="J1045" s="8">
        <v>1</v>
      </c>
      <c r="K1045" s="8">
        <v>1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5">
        <v>213010089</v>
      </c>
    </row>
    <row r="1046" spans="1:21" hidden="1" x14ac:dyDescent="0.25">
      <c r="A1046" s="8" t="s">
        <v>5018</v>
      </c>
      <c r="B1046" s="2" t="s">
        <v>1463</v>
      </c>
      <c r="C1046" s="2" t="s">
        <v>103</v>
      </c>
      <c r="D1046" s="2" t="s">
        <v>102</v>
      </c>
      <c r="E1046" s="2" t="s">
        <v>33</v>
      </c>
      <c r="F1046" s="8" t="s">
        <v>36</v>
      </c>
      <c r="G1046" s="8">
        <v>1</v>
      </c>
      <c r="H1046" s="8">
        <v>0</v>
      </c>
      <c r="I1046" s="8">
        <v>0</v>
      </c>
      <c r="J1046" s="8">
        <v>1</v>
      </c>
      <c r="K1046" s="8">
        <v>1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5">
        <v>213010097</v>
      </c>
    </row>
    <row r="1047" spans="1:21" hidden="1" x14ac:dyDescent="0.25">
      <c r="A1047" s="8" t="s">
        <v>5018</v>
      </c>
      <c r="B1047" s="2" t="s">
        <v>1464</v>
      </c>
      <c r="C1047" s="2" t="s">
        <v>103</v>
      </c>
      <c r="D1047" s="2" t="s">
        <v>102</v>
      </c>
      <c r="E1047" s="2" t="s">
        <v>33</v>
      </c>
      <c r="F1047" s="8" t="s">
        <v>24</v>
      </c>
      <c r="G1047" s="8">
        <v>1</v>
      </c>
      <c r="H1047" s="8">
        <v>0</v>
      </c>
      <c r="I1047" s="8">
        <v>0</v>
      </c>
      <c r="J1047" s="8">
        <v>1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5">
        <v>213010100</v>
      </c>
    </row>
    <row r="1048" spans="1:21" hidden="1" x14ac:dyDescent="0.25">
      <c r="A1048" s="8" t="s">
        <v>5018</v>
      </c>
      <c r="B1048" s="2" t="s">
        <v>1465</v>
      </c>
      <c r="C1048" s="2" t="s">
        <v>103</v>
      </c>
      <c r="D1048" s="2" t="s">
        <v>102</v>
      </c>
      <c r="E1048" s="2" t="s">
        <v>33</v>
      </c>
      <c r="F1048" s="8" t="s">
        <v>24</v>
      </c>
      <c r="G1048" s="8">
        <v>1</v>
      </c>
      <c r="H1048" s="8">
        <v>0</v>
      </c>
      <c r="I1048" s="8">
        <v>0</v>
      </c>
      <c r="J1048" s="8">
        <v>1</v>
      </c>
      <c r="K1048" s="8">
        <v>1</v>
      </c>
      <c r="L1048" s="8">
        <v>1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5">
        <v>213010119</v>
      </c>
    </row>
    <row r="1049" spans="1:21" hidden="1" x14ac:dyDescent="0.25">
      <c r="A1049" s="8" t="s">
        <v>5018</v>
      </c>
      <c r="B1049" s="2" t="s">
        <v>1466</v>
      </c>
      <c r="C1049" s="2" t="s">
        <v>103</v>
      </c>
      <c r="D1049" s="2" t="s">
        <v>102</v>
      </c>
      <c r="E1049" s="2" t="s">
        <v>33</v>
      </c>
      <c r="F1049" s="8" t="s">
        <v>24</v>
      </c>
      <c r="G1049" s="8">
        <v>1</v>
      </c>
      <c r="H1049" s="8">
        <v>0</v>
      </c>
      <c r="I1049" s="8">
        <v>0</v>
      </c>
      <c r="J1049" s="8">
        <v>1</v>
      </c>
      <c r="K1049" s="8">
        <v>1</v>
      </c>
      <c r="L1049" s="8">
        <v>1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5">
        <v>213010127</v>
      </c>
    </row>
    <row r="1050" spans="1:21" hidden="1" x14ac:dyDescent="0.25">
      <c r="A1050" s="8" t="s">
        <v>5018</v>
      </c>
      <c r="B1050" s="2" t="s">
        <v>1467</v>
      </c>
      <c r="C1050" s="2" t="s">
        <v>103</v>
      </c>
      <c r="D1050" s="2" t="s">
        <v>102</v>
      </c>
      <c r="E1050" s="2" t="s">
        <v>33</v>
      </c>
      <c r="F1050" s="8" t="s">
        <v>24</v>
      </c>
      <c r="G1050" s="8">
        <v>1</v>
      </c>
      <c r="H1050" s="8">
        <v>0</v>
      </c>
      <c r="I1050" s="8">
        <v>0</v>
      </c>
      <c r="J1050" s="8">
        <v>1</v>
      </c>
      <c r="K1050" s="8">
        <v>1</v>
      </c>
      <c r="L1050" s="8">
        <v>1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5">
        <v>213010135</v>
      </c>
    </row>
    <row r="1051" spans="1:21" hidden="1" x14ac:dyDescent="0.25">
      <c r="A1051" s="8" t="s">
        <v>5018</v>
      </c>
      <c r="B1051" s="2" t="s">
        <v>1468</v>
      </c>
      <c r="C1051" s="2" t="s">
        <v>103</v>
      </c>
      <c r="D1051" s="2" t="s">
        <v>102</v>
      </c>
      <c r="E1051" s="2" t="s">
        <v>33</v>
      </c>
      <c r="F1051" s="8" t="s">
        <v>36</v>
      </c>
      <c r="G1051" s="8">
        <v>1</v>
      </c>
      <c r="H1051" s="8">
        <v>0</v>
      </c>
      <c r="I1051" s="8">
        <v>0</v>
      </c>
      <c r="J1051" s="8">
        <v>1</v>
      </c>
      <c r="K1051" s="8">
        <v>1</v>
      </c>
      <c r="L1051" s="8">
        <v>1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5">
        <v>213010143</v>
      </c>
    </row>
    <row r="1052" spans="1:21" hidden="1" x14ac:dyDescent="0.25">
      <c r="A1052" s="8" t="s">
        <v>5018</v>
      </c>
      <c r="B1052" s="2" t="s">
        <v>1469</v>
      </c>
      <c r="C1052" s="2" t="s">
        <v>103</v>
      </c>
      <c r="D1052" s="2" t="s">
        <v>102</v>
      </c>
      <c r="E1052" s="2" t="s">
        <v>33</v>
      </c>
      <c r="F1052" s="8" t="s">
        <v>36</v>
      </c>
      <c r="G1052" s="8">
        <v>1</v>
      </c>
      <c r="H1052" s="8">
        <v>0</v>
      </c>
      <c r="I1052" s="8">
        <v>0</v>
      </c>
      <c r="J1052" s="8">
        <v>1</v>
      </c>
      <c r="K1052" s="8">
        <v>1</v>
      </c>
      <c r="L1052" s="8">
        <v>1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5">
        <v>213010160</v>
      </c>
    </row>
    <row r="1053" spans="1:21" hidden="1" x14ac:dyDescent="0.25">
      <c r="A1053" s="8" t="s">
        <v>5018</v>
      </c>
      <c r="B1053" s="2" t="s">
        <v>1470</v>
      </c>
      <c r="C1053" s="2" t="s">
        <v>103</v>
      </c>
      <c r="D1053" s="2" t="s">
        <v>102</v>
      </c>
      <c r="E1053" s="2" t="s">
        <v>33</v>
      </c>
      <c r="F1053" s="8" t="s">
        <v>36</v>
      </c>
      <c r="G1053" s="8">
        <v>1</v>
      </c>
      <c r="H1053" s="8">
        <v>0</v>
      </c>
      <c r="I1053" s="8">
        <v>0</v>
      </c>
      <c r="J1053" s="8">
        <v>1</v>
      </c>
      <c r="K1053" s="8">
        <v>1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5">
        <v>213010178</v>
      </c>
    </row>
    <row r="1054" spans="1:21" hidden="1" x14ac:dyDescent="0.25">
      <c r="A1054" s="8" t="s">
        <v>5018</v>
      </c>
      <c r="B1054" s="2" t="s">
        <v>1471</v>
      </c>
      <c r="C1054" s="2" t="s">
        <v>103</v>
      </c>
      <c r="D1054" s="2" t="s">
        <v>102</v>
      </c>
      <c r="E1054" s="2" t="s">
        <v>33</v>
      </c>
      <c r="F1054" s="8" t="s">
        <v>36</v>
      </c>
      <c r="G1054" s="8">
        <v>1</v>
      </c>
      <c r="H1054" s="8">
        <v>0</v>
      </c>
      <c r="I1054" s="8">
        <v>0</v>
      </c>
      <c r="J1054" s="8">
        <v>1</v>
      </c>
      <c r="K1054" s="8">
        <v>1</v>
      </c>
      <c r="L1054" s="8">
        <v>1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5">
        <v>213010186</v>
      </c>
    </row>
    <row r="1055" spans="1:21" hidden="1" x14ac:dyDescent="0.25">
      <c r="A1055" s="8" t="s">
        <v>5018</v>
      </c>
      <c r="B1055" s="2" t="s">
        <v>1472</v>
      </c>
      <c r="C1055" s="2" t="s">
        <v>103</v>
      </c>
      <c r="D1055" s="2" t="s">
        <v>102</v>
      </c>
      <c r="E1055" s="2" t="s">
        <v>33</v>
      </c>
      <c r="F1055" s="8" t="s">
        <v>36</v>
      </c>
      <c r="G1055" s="8">
        <v>1</v>
      </c>
      <c r="H1055" s="8">
        <v>0</v>
      </c>
      <c r="I1055" s="8">
        <v>0</v>
      </c>
      <c r="J1055" s="8">
        <v>1</v>
      </c>
      <c r="K1055" s="8">
        <v>1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5">
        <v>213010194</v>
      </c>
    </row>
    <row r="1056" spans="1:21" hidden="1" x14ac:dyDescent="0.25">
      <c r="A1056" s="8" t="s">
        <v>5018</v>
      </c>
      <c r="B1056" s="2" t="s">
        <v>1473</v>
      </c>
      <c r="C1056" s="2" t="s">
        <v>103</v>
      </c>
      <c r="D1056" s="2" t="s">
        <v>102</v>
      </c>
      <c r="E1056" s="2" t="s">
        <v>33</v>
      </c>
      <c r="F1056" s="8" t="s">
        <v>24</v>
      </c>
      <c r="G1056" s="8">
        <v>1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5">
        <v>213010208</v>
      </c>
    </row>
    <row r="1057" spans="1:21" hidden="1" x14ac:dyDescent="0.25">
      <c r="A1057" s="8" t="s">
        <v>5018</v>
      </c>
      <c r="B1057" s="2" t="s">
        <v>1474</v>
      </c>
      <c r="C1057" s="2" t="s">
        <v>103</v>
      </c>
      <c r="D1057" s="2" t="s">
        <v>102</v>
      </c>
      <c r="E1057" s="2" t="s">
        <v>33</v>
      </c>
      <c r="F1057" s="8" t="s">
        <v>36</v>
      </c>
      <c r="G1057" s="8">
        <v>1</v>
      </c>
      <c r="H1057" s="8">
        <v>0</v>
      </c>
      <c r="I1057" s="8">
        <v>0</v>
      </c>
      <c r="J1057" s="8">
        <v>1</v>
      </c>
      <c r="K1057" s="8">
        <v>1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5">
        <v>213010216</v>
      </c>
    </row>
    <row r="1058" spans="1:21" hidden="1" x14ac:dyDescent="0.25">
      <c r="A1058" s="8" t="s">
        <v>5018</v>
      </c>
      <c r="B1058" s="2" t="s">
        <v>1475</v>
      </c>
      <c r="C1058" s="2" t="s">
        <v>103</v>
      </c>
      <c r="D1058" s="2" t="s">
        <v>102</v>
      </c>
      <c r="E1058" s="2" t="s">
        <v>33</v>
      </c>
      <c r="F1058" s="8" t="s">
        <v>24</v>
      </c>
      <c r="G1058" s="8">
        <v>1</v>
      </c>
      <c r="H1058" s="8">
        <v>0</v>
      </c>
      <c r="I1058" s="8">
        <v>0</v>
      </c>
      <c r="J1058" s="8">
        <v>1</v>
      </c>
      <c r="K1058" s="8">
        <v>1</v>
      </c>
      <c r="L1058" s="8">
        <v>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5">
        <v>213010224</v>
      </c>
    </row>
    <row r="1059" spans="1:21" hidden="1" x14ac:dyDescent="0.25">
      <c r="A1059" s="8" t="s">
        <v>5018</v>
      </c>
      <c r="B1059" s="2" t="s">
        <v>1476</v>
      </c>
      <c r="C1059" s="2" t="s">
        <v>103</v>
      </c>
      <c r="D1059" s="2" t="s">
        <v>102</v>
      </c>
      <c r="E1059" s="2" t="s">
        <v>33</v>
      </c>
      <c r="F1059" s="8" t="s">
        <v>24</v>
      </c>
      <c r="G1059" s="8">
        <v>1</v>
      </c>
      <c r="H1059" s="8">
        <v>0</v>
      </c>
      <c r="I1059" s="8">
        <v>0</v>
      </c>
      <c r="J1059" s="8">
        <v>1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5">
        <v>213010232</v>
      </c>
    </row>
    <row r="1060" spans="1:21" hidden="1" x14ac:dyDescent="0.25">
      <c r="A1060" s="8" t="s">
        <v>5018</v>
      </c>
      <c r="B1060" s="2" t="s">
        <v>1477</v>
      </c>
      <c r="C1060" s="2" t="s">
        <v>103</v>
      </c>
      <c r="D1060" s="2" t="s">
        <v>102</v>
      </c>
      <c r="E1060" s="2" t="s">
        <v>33</v>
      </c>
      <c r="F1060" s="8" t="s">
        <v>36</v>
      </c>
      <c r="G1060" s="8">
        <v>1</v>
      </c>
      <c r="H1060" s="8">
        <v>0</v>
      </c>
      <c r="I1060" s="8">
        <v>0</v>
      </c>
      <c r="J1060" s="8">
        <v>1</v>
      </c>
      <c r="K1060" s="8">
        <v>1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5">
        <v>213010240</v>
      </c>
    </row>
    <row r="1061" spans="1:21" hidden="1" x14ac:dyDescent="0.25">
      <c r="A1061" s="8" t="s">
        <v>5018</v>
      </c>
      <c r="B1061" s="2" t="s">
        <v>1478</v>
      </c>
      <c r="C1061" s="2" t="s">
        <v>103</v>
      </c>
      <c r="D1061" s="2" t="s">
        <v>102</v>
      </c>
      <c r="E1061" s="2" t="s">
        <v>33</v>
      </c>
      <c r="F1061" s="8" t="s">
        <v>24</v>
      </c>
      <c r="G1061" s="8">
        <v>1</v>
      </c>
      <c r="H1061" s="8">
        <v>0</v>
      </c>
      <c r="I1061" s="8">
        <v>0</v>
      </c>
      <c r="J1061" s="8">
        <v>1</v>
      </c>
      <c r="K1061" s="8">
        <v>1</v>
      </c>
      <c r="L1061" s="8">
        <v>1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5">
        <v>213010259</v>
      </c>
    </row>
    <row r="1062" spans="1:21" hidden="1" x14ac:dyDescent="0.25">
      <c r="A1062" s="8" t="s">
        <v>5018</v>
      </c>
      <c r="B1062" s="2" t="s">
        <v>1479</v>
      </c>
      <c r="C1062" s="2" t="s">
        <v>103</v>
      </c>
      <c r="D1062" s="2" t="s">
        <v>102</v>
      </c>
      <c r="E1062" s="2" t="s">
        <v>33</v>
      </c>
      <c r="F1062" s="8" t="s">
        <v>24</v>
      </c>
      <c r="G1062" s="8">
        <v>1</v>
      </c>
      <c r="H1062" s="8">
        <v>0</v>
      </c>
      <c r="I1062" s="8">
        <v>0</v>
      </c>
      <c r="J1062" s="8">
        <v>1</v>
      </c>
      <c r="K1062" s="8">
        <v>1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5">
        <v>213010267</v>
      </c>
    </row>
    <row r="1063" spans="1:21" hidden="1" x14ac:dyDescent="0.25">
      <c r="A1063" s="8" t="s">
        <v>5018</v>
      </c>
      <c r="B1063" s="2" t="s">
        <v>1480</v>
      </c>
      <c r="C1063" s="2" t="s">
        <v>103</v>
      </c>
      <c r="D1063" s="2" t="s">
        <v>102</v>
      </c>
      <c r="E1063" s="2" t="s">
        <v>33</v>
      </c>
      <c r="F1063" s="8" t="s">
        <v>24</v>
      </c>
      <c r="G1063" s="8">
        <v>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5">
        <v>213010275</v>
      </c>
    </row>
    <row r="1064" spans="1:21" hidden="1" x14ac:dyDescent="0.25">
      <c r="A1064" s="8" t="s">
        <v>5018</v>
      </c>
      <c r="B1064" s="2" t="s">
        <v>1481</v>
      </c>
      <c r="C1064" s="2" t="s">
        <v>103</v>
      </c>
      <c r="D1064" s="2" t="s">
        <v>102</v>
      </c>
      <c r="E1064" s="2" t="s">
        <v>33</v>
      </c>
      <c r="F1064" s="8" t="s">
        <v>24</v>
      </c>
      <c r="G1064" s="8">
        <v>1</v>
      </c>
      <c r="H1064" s="8">
        <v>0</v>
      </c>
      <c r="I1064" s="8">
        <v>0</v>
      </c>
      <c r="J1064" s="8">
        <v>1</v>
      </c>
      <c r="K1064" s="8">
        <v>1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5">
        <v>213010291</v>
      </c>
    </row>
    <row r="1065" spans="1:21" hidden="1" x14ac:dyDescent="0.25">
      <c r="A1065" s="8" t="s">
        <v>5018</v>
      </c>
      <c r="B1065" s="2" t="s">
        <v>1482</v>
      </c>
      <c r="C1065" s="2" t="s">
        <v>103</v>
      </c>
      <c r="D1065" s="2" t="s">
        <v>102</v>
      </c>
      <c r="E1065" s="2" t="s">
        <v>33</v>
      </c>
      <c r="F1065" s="8" t="s">
        <v>36</v>
      </c>
      <c r="G1065" s="8">
        <v>1</v>
      </c>
      <c r="H1065" s="8">
        <v>0</v>
      </c>
      <c r="I1065" s="8">
        <v>0</v>
      </c>
      <c r="J1065" s="8">
        <v>1</v>
      </c>
      <c r="K1065" s="8">
        <v>1</v>
      </c>
      <c r="L1065" s="8">
        <v>1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5">
        <v>213010305</v>
      </c>
    </row>
    <row r="1066" spans="1:21" hidden="1" x14ac:dyDescent="0.25">
      <c r="A1066" s="8" t="s">
        <v>5018</v>
      </c>
      <c r="B1066" s="2" t="s">
        <v>1483</v>
      </c>
      <c r="C1066" s="2" t="s">
        <v>103</v>
      </c>
      <c r="D1066" s="2" t="s">
        <v>102</v>
      </c>
      <c r="E1066" s="2" t="s">
        <v>33</v>
      </c>
      <c r="F1066" s="8" t="s">
        <v>24</v>
      </c>
      <c r="G1066" s="8">
        <v>1</v>
      </c>
      <c r="H1066" s="8">
        <v>0</v>
      </c>
      <c r="I1066" s="8">
        <v>0</v>
      </c>
      <c r="J1066" s="8">
        <v>1</v>
      </c>
      <c r="K1066" s="8">
        <v>1</v>
      </c>
      <c r="L1066" s="8">
        <v>1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5">
        <v>213010321</v>
      </c>
    </row>
    <row r="1067" spans="1:21" hidden="1" x14ac:dyDescent="0.25">
      <c r="A1067" s="8" t="s">
        <v>5018</v>
      </c>
      <c r="B1067" s="2" t="s">
        <v>1484</v>
      </c>
      <c r="C1067" s="2" t="s">
        <v>103</v>
      </c>
      <c r="D1067" s="2" t="s">
        <v>102</v>
      </c>
      <c r="E1067" s="2" t="s">
        <v>33</v>
      </c>
      <c r="F1067" s="8" t="s">
        <v>36</v>
      </c>
      <c r="G1067" s="8">
        <v>1</v>
      </c>
      <c r="H1067" s="8">
        <v>0</v>
      </c>
      <c r="I1067" s="8">
        <v>0</v>
      </c>
      <c r="J1067" s="8">
        <v>1</v>
      </c>
      <c r="K1067" s="8">
        <v>1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5">
        <v>213010330</v>
      </c>
    </row>
    <row r="1068" spans="1:21" hidden="1" x14ac:dyDescent="0.25">
      <c r="A1068" s="8" t="s">
        <v>5018</v>
      </c>
      <c r="B1068" s="2" t="s">
        <v>1485</v>
      </c>
      <c r="C1068" s="2" t="s">
        <v>103</v>
      </c>
      <c r="D1068" s="2" t="s">
        <v>102</v>
      </c>
      <c r="E1068" s="2" t="s">
        <v>33</v>
      </c>
      <c r="F1068" s="8" t="s">
        <v>36</v>
      </c>
      <c r="G1068" s="8">
        <v>1</v>
      </c>
      <c r="H1068" s="8">
        <v>0</v>
      </c>
      <c r="I1068" s="8">
        <v>0</v>
      </c>
      <c r="J1068" s="8">
        <v>1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5">
        <v>213010348</v>
      </c>
    </row>
    <row r="1069" spans="1:21" hidden="1" x14ac:dyDescent="0.25">
      <c r="A1069" s="8" t="s">
        <v>5018</v>
      </c>
      <c r="B1069" s="2" t="s">
        <v>1486</v>
      </c>
      <c r="C1069" s="2" t="s">
        <v>103</v>
      </c>
      <c r="D1069" s="2" t="s">
        <v>102</v>
      </c>
      <c r="E1069" s="2" t="s">
        <v>33</v>
      </c>
      <c r="F1069" s="8" t="s">
        <v>24</v>
      </c>
      <c r="G1069" s="8">
        <v>1</v>
      </c>
      <c r="H1069" s="8">
        <v>0</v>
      </c>
      <c r="I1069" s="8">
        <v>0</v>
      </c>
      <c r="J1069" s="8">
        <v>1</v>
      </c>
      <c r="K1069" s="8">
        <v>1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5">
        <v>213010356</v>
      </c>
    </row>
    <row r="1070" spans="1:21" hidden="1" x14ac:dyDescent="0.25">
      <c r="A1070" s="8" t="s">
        <v>5018</v>
      </c>
      <c r="B1070" s="2" t="s">
        <v>1487</v>
      </c>
      <c r="C1070" s="2" t="s">
        <v>103</v>
      </c>
      <c r="D1070" s="2" t="s">
        <v>102</v>
      </c>
      <c r="E1070" s="2" t="s">
        <v>33</v>
      </c>
      <c r="F1070" s="8" t="s">
        <v>36</v>
      </c>
      <c r="G1070" s="8">
        <v>1</v>
      </c>
      <c r="H1070" s="8">
        <v>0</v>
      </c>
      <c r="I1070" s="8">
        <v>0</v>
      </c>
      <c r="J1070" s="8">
        <v>1</v>
      </c>
      <c r="K1070" s="8">
        <v>1</v>
      </c>
      <c r="L1070" s="8">
        <v>1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5">
        <v>213010364</v>
      </c>
    </row>
    <row r="1071" spans="1:21" hidden="1" x14ac:dyDescent="0.25">
      <c r="A1071" s="8" t="s">
        <v>5018</v>
      </c>
      <c r="B1071" s="2" t="s">
        <v>1488</v>
      </c>
      <c r="C1071" s="2" t="s">
        <v>103</v>
      </c>
      <c r="D1071" s="2" t="s">
        <v>102</v>
      </c>
      <c r="E1071" s="2" t="s">
        <v>33</v>
      </c>
      <c r="F1071" s="8" t="s">
        <v>36</v>
      </c>
      <c r="G1071" s="8">
        <v>1</v>
      </c>
      <c r="H1071" s="8">
        <v>0</v>
      </c>
      <c r="I1071" s="8">
        <v>0</v>
      </c>
      <c r="J1071" s="8">
        <v>1</v>
      </c>
      <c r="K1071" s="8">
        <v>1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5">
        <v>213010372</v>
      </c>
    </row>
    <row r="1072" spans="1:21" hidden="1" x14ac:dyDescent="0.25">
      <c r="A1072" s="8" t="s">
        <v>5018</v>
      </c>
      <c r="B1072" s="2" t="s">
        <v>1489</v>
      </c>
      <c r="C1072" s="2" t="s">
        <v>103</v>
      </c>
      <c r="D1072" s="2" t="s">
        <v>102</v>
      </c>
      <c r="E1072" s="2" t="s">
        <v>33</v>
      </c>
      <c r="F1072" s="8" t="s">
        <v>24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5">
        <v>213010380</v>
      </c>
    </row>
    <row r="1073" spans="1:21" hidden="1" x14ac:dyDescent="0.25">
      <c r="A1073" s="8" t="s">
        <v>5018</v>
      </c>
      <c r="B1073" s="2" t="s">
        <v>1490</v>
      </c>
      <c r="C1073" s="2" t="s">
        <v>103</v>
      </c>
      <c r="D1073" s="2" t="s">
        <v>102</v>
      </c>
      <c r="E1073" s="2" t="s">
        <v>33</v>
      </c>
      <c r="F1073" s="8" t="s">
        <v>24</v>
      </c>
      <c r="G1073" s="8">
        <v>1</v>
      </c>
      <c r="H1073" s="8">
        <v>0</v>
      </c>
      <c r="I1073" s="8">
        <v>0</v>
      </c>
      <c r="J1073" s="8">
        <v>1</v>
      </c>
      <c r="K1073" s="8">
        <v>1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5">
        <v>213010399</v>
      </c>
    </row>
    <row r="1074" spans="1:21" hidden="1" x14ac:dyDescent="0.25">
      <c r="A1074" s="8" t="s">
        <v>5018</v>
      </c>
      <c r="B1074" s="2" t="s">
        <v>1491</v>
      </c>
      <c r="C1074" s="2" t="s">
        <v>103</v>
      </c>
      <c r="D1074" s="2" t="s">
        <v>102</v>
      </c>
      <c r="E1074" s="2" t="s">
        <v>33</v>
      </c>
      <c r="F1074" s="8" t="s">
        <v>36</v>
      </c>
      <c r="G1074" s="8">
        <v>1</v>
      </c>
      <c r="H1074" s="8">
        <v>0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5">
        <v>213010402</v>
      </c>
    </row>
    <row r="1075" spans="1:21" hidden="1" x14ac:dyDescent="0.25">
      <c r="A1075" s="8" t="s">
        <v>5018</v>
      </c>
      <c r="B1075" s="2" t="s">
        <v>1492</v>
      </c>
      <c r="C1075" s="2" t="s">
        <v>103</v>
      </c>
      <c r="D1075" s="2" t="s">
        <v>102</v>
      </c>
      <c r="E1075" s="2" t="s">
        <v>33</v>
      </c>
      <c r="F1075" s="8" t="s">
        <v>24</v>
      </c>
      <c r="G1075" s="8">
        <v>1</v>
      </c>
      <c r="H1075" s="8">
        <v>0</v>
      </c>
      <c r="I1075" s="8">
        <v>0</v>
      </c>
      <c r="J1075" s="8">
        <v>1</v>
      </c>
      <c r="K1075" s="8">
        <v>1</v>
      </c>
      <c r="L1075" s="8">
        <v>1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5">
        <v>213010410</v>
      </c>
    </row>
    <row r="1076" spans="1:21" hidden="1" x14ac:dyDescent="0.25">
      <c r="A1076" s="8" t="s">
        <v>5018</v>
      </c>
      <c r="B1076" s="2" t="s">
        <v>1493</v>
      </c>
      <c r="C1076" s="2" t="s">
        <v>103</v>
      </c>
      <c r="D1076" s="2" t="s">
        <v>102</v>
      </c>
      <c r="E1076" s="2" t="s">
        <v>33</v>
      </c>
      <c r="F1076" s="8" t="s">
        <v>36</v>
      </c>
      <c r="G1076" s="8">
        <v>1</v>
      </c>
      <c r="H1076" s="8">
        <v>0</v>
      </c>
      <c r="I1076" s="8">
        <v>0</v>
      </c>
      <c r="J1076" s="8">
        <v>1</v>
      </c>
      <c r="K1076" s="8">
        <v>1</v>
      </c>
      <c r="L1076" s="8">
        <v>1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5">
        <v>213010429</v>
      </c>
    </row>
    <row r="1077" spans="1:21" hidden="1" x14ac:dyDescent="0.25">
      <c r="A1077" s="8" t="s">
        <v>5018</v>
      </c>
      <c r="B1077" s="2" t="s">
        <v>1494</v>
      </c>
      <c r="C1077" s="2" t="s">
        <v>103</v>
      </c>
      <c r="D1077" s="2" t="s">
        <v>102</v>
      </c>
      <c r="E1077" s="2" t="s">
        <v>33</v>
      </c>
      <c r="F1077" s="8" t="s">
        <v>36</v>
      </c>
      <c r="G1077" s="8">
        <v>1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5">
        <v>213010437</v>
      </c>
    </row>
    <row r="1078" spans="1:21" hidden="1" x14ac:dyDescent="0.25">
      <c r="A1078" s="8" t="s">
        <v>5018</v>
      </c>
      <c r="B1078" s="2" t="s">
        <v>1495</v>
      </c>
      <c r="C1078" s="2" t="s">
        <v>103</v>
      </c>
      <c r="D1078" s="2" t="s">
        <v>102</v>
      </c>
      <c r="E1078" s="2" t="s">
        <v>33</v>
      </c>
      <c r="F1078" s="8" t="s">
        <v>36</v>
      </c>
      <c r="G1078" s="8">
        <v>1</v>
      </c>
      <c r="H1078" s="8">
        <v>0</v>
      </c>
      <c r="I1078" s="8">
        <v>0</v>
      </c>
      <c r="J1078" s="8">
        <v>1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5">
        <v>213010445</v>
      </c>
    </row>
    <row r="1079" spans="1:21" hidden="1" x14ac:dyDescent="0.25">
      <c r="A1079" s="8" t="s">
        <v>5018</v>
      </c>
      <c r="B1079" s="2" t="s">
        <v>1496</v>
      </c>
      <c r="C1079" s="2" t="s">
        <v>103</v>
      </c>
      <c r="D1079" s="2" t="s">
        <v>102</v>
      </c>
      <c r="E1079" s="2" t="s">
        <v>33</v>
      </c>
      <c r="F1079" s="8" t="s">
        <v>24</v>
      </c>
      <c r="G1079" s="8">
        <v>1</v>
      </c>
      <c r="H1079" s="8">
        <v>0</v>
      </c>
      <c r="I1079" s="8">
        <v>0</v>
      </c>
      <c r="J1079" s="8">
        <v>1</v>
      </c>
      <c r="K1079" s="8">
        <v>1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5">
        <v>213010453</v>
      </c>
    </row>
    <row r="1080" spans="1:21" hidden="1" x14ac:dyDescent="0.25">
      <c r="A1080" s="8" t="s">
        <v>5018</v>
      </c>
      <c r="B1080" s="2" t="s">
        <v>1497</v>
      </c>
      <c r="C1080" s="2" t="s">
        <v>103</v>
      </c>
      <c r="D1080" s="2" t="s">
        <v>102</v>
      </c>
      <c r="E1080" s="2" t="s">
        <v>33</v>
      </c>
      <c r="F1080" s="8" t="s">
        <v>24</v>
      </c>
      <c r="G1080" s="8">
        <v>1</v>
      </c>
      <c r="H1080" s="8">
        <v>0</v>
      </c>
      <c r="I1080" s="8">
        <v>0</v>
      </c>
      <c r="J1080" s="8">
        <v>1</v>
      </c>
      <c r="K1080" s="8">
        <v>1</v>
      </c>
      <c r="L1080" s="8">
        <v>1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5">
        <v>213010461</v>
      </c>
    </row>
    <row r="1081" spans="1:21" hidden="1" x14ac:dyDescent="0.25">
      <c r="A1081" s="8" t="s">
        <v>5018</v>
      </c>
      <c r="B1081" s="2" t="s">
        <v>1498</v>
      </c>
      <c r="C1081" s="2" t="s">
        <v>103</v>
      </c>
      <c r="D1081" s="2" t="s">
        <v>102</v>
      </c>
      <c r="E1081" s="2" t="s">
        <v>33</v>
      </c>
      <c r="F1081" s="8" t="s">
        <v>24</v>
      </c>
      <c r="G1081" s="8">
        <v>1</v>
      </c>
      <c r="H1081" s="8">
        <v>0</v>
      </c>
      <c r="I1081" s="8">
        <v>0</v>
      </c>
      <c r="J1081" s="8">
        <v>1</v>
      </c>
      <c r="K1081" s="8">
        <v>1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5">
        <v>213010470</v>
      </c>
    </row>
    <row r="1082" spans="1:21" hidden="1" x14ac:dyDescent="0.25">
      <c r="A1082" s="8" t="s">
        <v>5018</v>
      </c>
      <c r="B1082" s="2" t="s">
        <v>1499</v>
      </c>
      <c r="C1082" s="2" t="s">
        <v>103</v>
      </c>
      <c r="D1082" s="2" t="s">
        <v>102</v>
      </c>
      <c r="E1082" s="2" t="s">
        <v>33</v>
      </c>
      <c r="F1082" s="8" t="s">
        <v>24</v>
      </c>
      <c r="G1082" s="8">
        <v>1</v>
      </c>
      <c r="H1082" s="8">
        <v>0</v>
      </c>
      <c r="I1082" s="8">
        <v>0</v>
      </c>
      <c r="J1082" s="8">
        <v>1</v>
      </c>
      <c r="K1082" s="8">
        <v>1</v>
      </c>
      <c r="L1082" s="8">
        <v>1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5">
        <v>213010488</v>
      </c>
    </row>
    <row r="1083" spans="1:21" hidden="1" x14ac:dyDescent="0.25">
      <c r="A1083" s="8" t="s">
        <v>5018</v>
      </c>
      <c r="B1083" s="2" t="s">
        <v>1500</v>
      </c>
      <c r="C1083" s="2" t="s">
        <v>103</v>
      </c>
      <c r="D1083" s="2" t="s">
        <v>102</v>
      </c>
      <c r="E1083" s="2" t="s">
        <v>33</v>
      </c>
      <c r="F1083" s="8" t="s">
        <v>24</v>
      </c>
      <c r="G1083" s="8">
        <v>1</v>
      </c>
      <c r="H1083" s="8">
        <v>0</v>
      </c>
      <c r="I1083" s="8">
        <v>0</v>
      </c>
      <c r="J1083" s="8">
        <v>1</v>
      </c>
      <c r="K1083" s="8">
        <v>1</v>
      </c>
      <c r="L1083" s="8">
        <v>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5">
        <v>213010496</v>
      </c>
    </row>
    <row r="1084" spans="1:21" hidden="1" x14ac:dyDescent="0.25">
      <c r="A1084" s="8" t="s">
        <v>5018</v>
      </c>
      <c r="B1084" s="2" t="s">
        <v>1501</v>
      </c>
      <c r="C1084" s="2" t="s">
        <v>103</v>
      </c>
      <c r="D1084" s="2" t="s">
        <v>102</v>
      </c>
      <c r="E1084" s="2" t="s">
        <v>33</v>
      </c>
      <c r="F1084" s="8" t="s">
        <v>24</v>
      </c>
      <c r="G1084" s="8">
        <v>1</v>
      </c>
      <c r="H1084" s="8">
        <v>0</v>
      </c>
      <c r="I1084" s="8">
        <v>0</v>
      </c>
      <c r="J1084" s="8">
        <v>1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5">
        <v>213010500</v>
      </c>
    </row>
    <row r="1085" spans="1:21" hidden="1" x14ac:dyDescent="0.25">
      <c r="A1085" s="8" t="s">
        <v>5018</v>
      </c>
      <c r="B1085" s="2" t="s">
        <v>1502</v>
      </c>
      <c r="C1085" s="2" t="s">
        <v>103</v>
      </c>
      <c r="D1085" s="2" t="s">
        <v>102</v>
      </c>
      <c r="E1085" s="2" t="s">
        <v>33</v>
      </c>
      <c r="F1085" s="8" t="s">
        <v>24</v>
      </c>
      <c r="G1085" s="8">
        <v>1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5">
        <v>213010518</v>
      </c>
    </row>
    <row r="1086" spans="1:21" hidden="1" x14ac:dyDescent="0.25">
      <c r="A1086" s="8" t="s">
        <v>5018</v>
      </c>
      <c r="B1086" s="2" t="s">
        <v>1503</v>
      </c>
      <c r="C1086" s="2" t="s">
        <v>103</v>
      </c>
      <c r="D1086" s="2" t="s">
        <v>102</v>
      </c>
      <c r="E1086" s="2" t="s">
        <v>33</v>
      </c>
      <c r="F1086" s="8" t="s">
        <v>24</v>
      </c>
      <c r="G1086" s="8">
        <v>1</v>
      </c>
      <c r="H1086" s="8">
        <v>0</v>
      </c>
      <c r="I1086" s="8">
        <v>0</v>
      </c>
      <c r="J1086" s="8">
        <v>1</v>
      </c>
      <c r="K1086" s="8">
        <v>1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5">
        <v>213010526</v>
      </c>
    </row>
    <row r="1087" spans="1:21" hidden="1" x14ac:dyDescent="0.25">
      <c r="A1087" s="8" t="s">
        <v>5018</v>
      </c>
      <c r="B1087" s="2" t="s">
        <v>1504</v>
      </c>
      <c r="C1087" s="2" t="s">
        <v>103</v>
      </c>
      <c r="D1087" s="2" t="s">
        <v>102</v>
      </c>
      <c r="E1087" s="2" t="s">
        <v>33</v>
      </c>
      <c r="F1087" s="8" t="s">
        <v>24</v>
      </c>
      <c r="G1087" s="8">
        <v>1</v>
      </c>
      <c r="H1087" s="8">
        <v>0</v>
      </c>
      <c r="I1087" s="8">
        <v>0</v>
      </c>
      <c r="J1087" s="8">
        <v>1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5">
        <v>213010534</v>
      </c>
    </row>
    <row r="1088" spans="1:21" hidden="1" x14ac:dyDescent="0.25">
      <c r="A1088" s="8" t="s">
        <v>5018</v>
      </c>
      <c r="B1088" s="2" t="s">
        <v>1505</v>
      </c>
      <c r="C1088" s="2" t="s">
        <v>103</v>
      </c>
      <c r="D1088" s="2" t="s">
        <v>102</v>
      </c>
      <c r="E1088" s="2" t="s">
        <v>33</v>
      </c>
      <c r="F1088" s="8" t="s">
        <v>36</v>
      </c>
      <c r="G1088" s="8">
        <v>1</v>
      </c>
      <c r="H1088" s="8">
        <v>0</v>
      </c>
      <c r="I1088" s="8">
        <v>0</v>
      </c>
      <c r="J1088" s="8">
        <v>1</v>
      </c>
      <c r="K1088" s="8">
        <v>1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5">
        <v>213010542</v>
      </c>
    </row>
    <row r="1089" spans="1:21" hidden="1" x14ac:dyDescent="0.25">
      <c r="A1089" s="8" t="s">
        <v>5018</v>
      </c>
      <c r="B1089" s="2" t="s">
        <v>1506</v>
      </c>
      <c r="C1089" s="2" t="s">
        <v>103</v>
      </c>
      <c r="D1089" s="2" t="s">
        <v>102</v>
      </c>
      <c r="E1089" s="2" t="s">
        <v>33</v>
      </c>
      <c r="F1089" s="8" t="s">
        <v>24</v>
      </c>
      <c r="G1089" s="8">
        <v>1</v>
      </c>
      <c r="H1089" s="8">
        <v>0</v>
      </c>
      <c r="I1089" s="8">
        <v>0</v>
      </c>
      <c r="J1089" s="8">
        <v>1</v>
      </c>
      <c r="K1089" s="8">
        <v>1</v>
      </c>
      <c r="L1089" s="8">
        <v>1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5">
        <v>213010550</v>
      </c>
    </row>
    <row r="1090" spans="1:21" hidden="1" x14ac:dyDescent="0.25">
      <c r="A1090" s="8" t="s">
        <v>5018</v>
      </c>
      <c r="B1090" s="2" t="s">
        <v>1507</v>
      </c>
      <c r="C1090" s="2" t="s">
        <v>103</v>
      </c>
      <c r="D1090" s="2" t="s">
        <v>102</v>
      </c>
      <c r="E1090" s="2" t="s">
        <v>33</v>
      </c>
      <c r="F1090" s="8" t="s">
        <v>24</v>
      </c>
      <c r="G1090" s="8">
        <v>1</v>
      </c>
      <c r="H1090" s="8">
        <v>0</v>
      </c>
      <c r="I1090" s="8">
        <v>0</v>
      </c>
      <c r="J1090" s="8">
        <v>1</v>
      </c>
      <c r="K1090" s="8">
        <v>1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5">
        <v>213010569</v>
      </c>
    </row>
    <row r="1091" spans="1:21" hidden="1" x14ac:dyDescent="0.25">
      <c r="A1091" s="8" t="s">
        <v>5018</v>
      </c>
      <c r="B1091" s="2" t="s">
        <v>1508</v>
      </c>
      <c r="C1091" s="2" t="s">
        <v>103</v>
      </c>
      <c r="D1091" s="2" t="s">
        <v>102</v>
      </c>
      <c r="E1091" s="2" t="s">
        <v>33</v>
      </c>
      <c r="F1091" s="8" t="s">
        <v>24</v>
      </c>
      <c r="G1091" s="8">
        <v>1</v>
      </c>
      <c r="H1091" s="8">
        <v>0</v>
      </c>
      <c r="I1091" s="8">
        <v>0</v>
      </c>
      <c r="J1091" s="8">
        <v>1</v>
      </c>
      <c r="K1091" s="8">
        <v>1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5">
        <v>213010577</v>
      </c>
    </row>
    <row r="1092" spans="1:21" hidden="1" x14ac:dyDescent="0.25">
      <c r="A1092" s="8" t="s">
        <v>5018</v>
      </c>
      <c r="B1092" s="2" t="s">
        <v>1509</v>
      </c>
      <c r="C1092" s="2" t="s">
        <v>103</v>
      </c>
      <c r="D1092" s="2" t="s">
        <v>102</v>
      </c>
      <c r="E1092" s="2" t="s">
        <v>33</v>
      </c>
      <c r="F1092" s="8" t="s">
        <v>24</v>
      </c>
      <c r="G1092" s="8">
        <v>1</v>
      </c>
      <c r="H1092" s="8">
        <v>0</v>
      </c>
      <c r="I1092" s="8">
        <v>0</v>
      </c>
      <c r="J1092" s="8">
        <v>1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5">
        <v>213010585</v>
      </c>
    </row>
    <row r="1093" spans="1:21" hidden="1" x14ac:dyDescent="0.25">
      <c r="A1093" s="8" t="s">
        <v>5018</v>
      </c>
      <c r="B1093" s="2" t="s">
        <v>1510</v>
      </c>
      <c r="C1093" s="2" t="s">
        <v>103</v>
      </c>
      <c r="D1093" s="2" t="s">
        <v>102</v>
      </c>
      <c r="E1093" s="2" t="s">
        <v>33</v>
      </c>
      <c r="F1093" s="8" t="s">
        <v>24</v>
      </c>
      <c r="G1093" s="8">
        <v>1</v>
      </c>
      <c r="H1093" s="8">
        <v>0</v>
      </c>
      <c r="I1093" s="8">
        <v>0</v>
      </c>
      <c r="J1093" s="8">
        <v>1</v>
      </c>
      <c r="K1093" s="8">
        <v>1</v>
      </c>
      <c r="L1093" s="8">
        <v>1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5">
        <v>213010607</v>
      </c>
    </row>
    <row r="1094" spans="1:21" hidden="1" x14ac:dyDescent="0.25">
      <c r="A1094" s="8" t="s">
        <v>5018</v>
      </c>
      <c r="B1094" s="2" t="s">
        <v>1511</v>
      </c>
      <c r="C1094" s="2" t="s">
        <v>103</v>
      </c>
      <c r="D1094" s="2" t="s">
        <v>102</v>
      </c>
      <c r="E1094" s="2" t="s">
        <v>33</v>
      </c>
      <c r="F1094" s="8" t="s">
        <v>24</v>
      </c>
      <c r="G1094" s="8">
        <v>1</v>
      </c>
      <c r="H1094" s="8">
        <v>0</v>
      </c>
      <c r="I1094" s="8">
        <v>0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5">
        <v>213010615</v>
      </c>
    </row>
    <row r="1095" spans="1:21" hidden="1" x14ac:dyDescent="0.25">
      <c r="A1095" s="8" t="s">
        <v>5018</v>
      </c>
      <c r="B1095" s="2" t="s">
        <v>1512</v>
      </c>
      <c r="C1095" s="2" t="s">
        <v>103</v>
      </c>
      <c r="D1095" s="2" t="s">
        <v>102</v>
      </c>
      <c r="E1095" s="2" t="s">
        <v>33</v>
      </c>
      <c r="F1095" s="8" t="s">
        <v>24</v>
      </c>
      <c r="G1095" s="8">
        <v>1</v>
      </c>
      <c r="H1095" s="8">
        <v>0</v>
      </c>
      <c r="I1095" s="8">
        <v>0</v>
      </c>
      <c r="J1095" s="8">
        <v>1</v>
      </c>
      <c r="K1095" s="8">
        <v>1</v>
      </c>
      <c r="L1095" s="8">
        <v>1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5">
        <v>213010623</v>
      </c>
    </row>
    <row r="1096" spans="1:21" hidden="1" x14ac:dyDescent="0.25">
      <c r="A1096" s="8" t="s">
        <v>5018</v>
      </c>
      <c r="B1096" s="2" t="s">
        <v>1513</v>
      </c>
      <c r="C1096" s="2" t="s">
        <v>103</v>
      </c>
      <c r="D1096" s="2" t="s">
        <v>102</v>
      </c>
      <c r="E1096" s="2" t="s">
        <v>33</v>
      </c>
      <c r="F1096" s="8" t="s">
        <v>24</v>
      </c>
      <c r="G1096" s="8">
        <v>1</v>
      </c>
      <c r="H1096" s="8">
        <v>0</v>
      </c>
      <c r="I1096" s="8">
        <v>0</v>
      </c>
      <c r="J1096" s="8">
        <v>1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5">
        <v>213010631</v>
      </c>
    </row>
    <row r="1097" spans="1:21" hidden="1" x14ac:dyDescent="0.25">
      <c r="A1097" s="8" t="s">
        <v>5018</v>
      </c>
      <c r="B1097" s="2" t="s">
        <v>1514</v>
      </c>
      <c r="C1097" s="2" t="s">
        <v>103</v>
      </c>
      <c r="D1097" s="2" t="s">
        <v>102</v>
      </c>
      <c r="E1097" s="2" t="s">
        <v>33</v>
      </c>
      <c r="F1097" s="8" t="s">
        <v>24</v>
      </c>
      <c r="G1097" s="8">
        <v>1</v>
      </c>
      <c r="H1097" s="8">
        <v>0</v>
      </c>
      <c r="I1097" s="8">
        <v>0</v>
      </c>
      <c r="J1097" s="8">
        <v>1</v>
      </c>
      <c r="K1097" s="8">
        <v>1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5">
        <v>213010640</v>
      </c>
    </row>
    <row r="1098" spans="1:21" hidden="1" x14ac:dyDescent="0.25">
      <c r="A1098" s="8" t="s">
        <v>5018</v>
      </c>
      <c r="B1098" s="2" t="s">
        <v>1515</v>
      </c>
      <c r="C1098" s="2" t="s">
        <v>103</v>
      </c>
      <c r="D1098" s="2" t="s">
        <v>102</v>
      </c>
      <c r="E1098" s="2" t="s">
        <v>33</v>
      </c>
      <c r="F1098" s="8" t="s">
        <v>24</v>
      </c>
      <c r="G1098" s="8">
        <v>1</v>
      </c>
      <c r="H1098" s="8">
        <v>0</v>
      </c>
      <c r="I1098" s="8">
        <v>0</v>
      </c>
      <c r="J1098" s="8">
        <v>1</v>
      </c>
      <c r="K1098" s="8">
        <v>1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5">
        <v>213010658</v>
      </c>
    </row>
    <row r="1099" spans="1:21" hidden="1" x14ac:dyDescent="0.25">
      <c r="A1099" s="8" t="s">
        <v>5018</v>
      </c>
      <c r="B1099" s="2" t="s">
        <v>1516</v>
      </c>
      <c r="C1099" s="2" t="s">
        <v>103</v>
      </c>
      <c r="D1099" s="2" t="s">
        <v>102</v>
      </c>
      <c r="E1099" s="2" t="s">
        <v>33</v>
      </c>
      <c r="F1099" s="8" t="s">
        <v>24</v>
      </c>
      <c r="G1099" s="8">
        <v>1</v>
      </c>
      <c r="H1099" s="8">
        <v>0</v>
      </c>
      <c r="I1099" s="8">
        <v>0</v>
      </c>
      <c r="J1099" s="8">
        <v>1</v>
      </c>
      <c r="K1099" s="8">
        <v>1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5">
        <v>213010666</v>
      </c>
    </row>
    <row r="1100" spans="1:21" hidden="1" x14ac:dyDescent="0.25">
      <c r="A1100" s="8" t="s">
        <v>5018</v>
      </c>
      <c r="B1100" s="2" t="s">
        <v>1517</v>
      </c>
      <c r="C1100" s="2" t="s">
        <v>103</v>
      </c>
      <c r="D1100" s="2" t="s">
        <v>102</v>
      </c>
      <c r="E1100" s="2" t="s">
        <v>33</v>
      </c>
      <c r="F1100" s="8" t="s">
        <v>36</v>
      </c>
      <c r="G1100" s="8">
        <v>1</v>
      </c>
      <c r="H1100" s="8">
        <v>0</v>
      </c>
      <c r="I1100" s="8">
        <v>0</v>
      </c>
      <c r="J1100" s="8">
        <v>1</v>
      </c>
      <c r="K1100" s="8">
        <v>1</v>
      </c>
      <c r="L1100" s="8">
        <v>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5">
        <v>213010674</v>
      </c>
    </row>
    <row r="1101" spans="1:21" hidden="1" x14ac:dyDescent="0.25">
      <c r="A1101" s="8" t="s">
        <v>5018</v>
      </c>
      <c r="B1101" s="2" t="s">
        <v>1518</v>
      </c>
      <c r="C1101" s="2" t="s">
        <v>103</v>
      </c>
      <c r="D1101" s="2" t="s">
        <v>102</v>
      </c>
      <c r="E1101" s="2" t="s">
        <v>33</v>
      </c>
      <c r="F1101" s="8" t="s">
        <v>24</v>
      </c>
      <c r="G1101" s="8">
        <v>1</v>
      </c>
      <c r="H1101" s="8">
        <v>0</v>
      </c>
      <c r="I1101" s="8">
        <v>0</v>
      </c>
      <c r="J1101" s="8">
        <v>1</v>
      </c>
      <c r="K1101" s="8">
        <v>1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5">
        <v>213010682</v>
      </c>
    </row>
    <row r="1102" spans="1:21" hidden="1" x14ac:dyDescent="0.25">
      <c r="A1102" s="8" t="s">
        <v>5018</v>
      </c>
      <c r="B1102" s="2" t="s">
        <v>1519</v>
      </c>
      <c r="C1102" s="2" t="s">
        <v>103</v>
      </c>
      <c r="D1102" s="2" t="s">
        <v>102</v>
      </c>
      <c r="E1102" s="2" t="s">
        <v>33</v>
      </c>
      <c r="F1102" s="8" t="s">
        <v>24</v>
      </c>
      <c r="G1102" s="8">
        <v>1</v>
      </c>
      <c r="H1102" s="8">
        <v>0</v>
      </c>
      <c r="I1102" s="8">
        <v>0</v>
      </c>
      <c r="J1102" s="8">
        <v>1</v>
      </c>
      <c r="K1102" s="8">
        <v>1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5">
        <v>213010690</v>
      </c>
    </row>
    <row r="1103" spans="1:21" hidden="1" x14ac:dyDescent="0.25">
      <c r="A1103" s="8" t="s">
        <v>5018</v>
      </c>
      <c r="B1103" s="2" t="s">
        <v>1520</v>
      </c>
      <c r="C1103" s="2" t="s">
        <v>103</v>
      </c>
      <c r="D1103" s="2" t="s">
        <v>102</v>
      </c>
      <c r="E1103" s="2" t="s">
        <v>33</v>
      </c>
      <c r="F1103" s="8" t="s">
        <v>24</v>
      </c>
      <c r="G1103" s="8">
        <v>1</v>
      </c>
      <c r="H1103" s="8">
        <v>0</v>
      </c>
      <c r="I1103" s="8">
        <v>0</v>
      </c>
      <c r="J1103" s="8">
        <v>1</v>
      </c>
      <c r="K1103" s="8">
        <v>1</v>
      </c>
      <c r="L1103" s="8">
        <v>1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5">
        <v>213010704</v>
      </c>
    </row>
    <row r="1104" spans="1:21" hidden="1" x14ac:dyDescent="0.25">
      <c r="A1104" s="8" t="s">
        <v>5018</v>
      </c>
      <c r="B1104" s="2" t="s">
        <v>1521</v>
      </c>
      <c r="C1104" s="2" t="s">
        <v>104</v>
      </c>
      <c r="D1104" s="2" t="s">
        <v>102</v>
      </c>
      <c r="E1104" s="2" t="s">
        <v>33</v>
      </c>
      <c r="F1104" s="8" t="s">
        <v>24</v>
      </c>
      <c r="G1104" s="8">
        <v>1</v>
      </c>
      <c r="H1104" s="8">
        <v>0</v>
      </c>
      <c r="I1104" s="8">
        <v>0</v>
      </c>
      <c r="J1104" s="8">
        <v>1</v>
      </c>
      <c r="K1104" s="8">
        <v>1</v>
      </c>
      <c r="L1104" s="8">
        <v>1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5">
        <v>213020017</v>
      </c>
    </row>
    <row r="1105" spans="1:21" hidden="1" x14ac:dyDescent="0.25">
      <c r="A1105" s="8" t="s">
        <v>5018</v>
      </c>
      <c r="B1105" s="2" t="s">
        <v>1522</v>
      </c>
      <c r="C1105" s="2" t="s">
        <v>104</v>
      </c>
      <c r="D1105" s="2" t="s">
        <v>102</v>
      </c>
      <c r="E1105" s="2" t="s">
        <v>33</v>
      </c>
      <c r="F1105" s="8" t="s">
        <v>24</v>
      </c>
      <c r="G1105" s="8">
        <v>1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5">
        <v>213020025</v>
      </c>
    </row>
    <row r="1106" spans="1:21" hidden="1" x14ac:dyDescent="0.25">
      <c r="A1106" s="8" t="s">
        <v>5018</v>
      </c>
      <c r="B1106" s="2" t="s">
        <v>1523</v>
      </c>
      <c r="C1106" s="2" t="s">
        <v>104</v>
      </c>
      <c r="D1106" s="2" t="s">
        <v>102</v>
      </c>
      <c r="E1106" s="2" t="s">
        <v>33</v>
      </c>
      <c r="F1106" s="8" t="s">
        <v>24</v>
      </c>
      <c r="G1106" s="8">
        <v>1</v>
      </c>
      <c r="H1106" s="8">
        <v>0</v>
      </c>
      <c r="I1106" s="8">
        <v>0</v>
      </c>
      <c r="J1106" s="8">
        <v>1</v>
      </c>
      <c r="K1106" s="8">
        <v>1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5">
        <v>213020033</v>
      </c>
    </row>
    <row r="1107" spans="1:21" hidden="1" x14ac:dyDescent="0.25">
      <c r="A1107" s="8" t="s">
        <v>5018</v>
      </c>
      <c r="B1107" s="2" t="s">
        <v>1524</v>
      </c>
      <c r="C1107" s="2" t="s">
        <v>104</v>
      </c>
      <c r="D1107" s="2" t="s">
        <v>102</v>
      </c>
      <c r="E1107" s="2" t="s">
        <v>33</v>
      </c>
      <c r="F1107" s="8" t="s">
        <v>24</v>
      </c>
      <c r="G1107" s="8">
        <v>1</v>
      </c>
      <c r="H1107" s="8">
        <v>0</v>
      </c>
      <c r="I1107" s="8">
        <v>0</v>
      </c>
      <c r="J1107" s="8">
        <v>1</v>
      </c>
      <c r="K1107" s="8">
        <v>1</v>
      </c>
      <c r="L1107" s="8">
        <v>1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5">
        <v>213020041</v>
      </c>
    </row>
    <row r="1108" spans="1:21" hidden="1" x14ac:dyDescent="0.25">
      <c r="A1108" s="8" t="s">
        <v>5018</v>
      </c>
      <c r="B1108" s="2" t="s">
        <v>1525</v>
      </c>
      <c r="C1108" s="2" t="s">
        <v>104</v>
      </c>
      <c r="D1108" s="2" t="s">
        <v>102</v>
      </c>
      <c r="E1108" s="2" t="s">
        <v>33</v>
      </c>
      <c r="F1108" s="8" t="s">
        <v>24</v>
      </c>
      <c r="G1108" s="8">
        <v>1</v>
      </c>
      <c r="H1108" s="8">
        <v>0</v>
      </c>
      <c r="I1108" s="8">
        <v>0</v>
      </c>
      <c r="J1108" s="8">
        <v>1</v>
      </c>
      <c r="K1108" s="8">
        <v>1</v>
      </c>
      <c r="L1108" s="8">
        <v>1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5">
        <v>213020050</v>
      </c>
    </row>
    <row r="1109" spans="1:21" hidden="1" x14ac:dyDescent="0.25">
      <c r="A1109" s="8" t="s">
        <v>5018</v>
      </c>
      <c r="B1109" s="2" t="s">
        <v>1526</v>
      </c>
      <c r="C1109" s="2" t="s">
        <v>104</v>
      </c>
      <c r="D1109" s="2" t="s">
        <v>102</v>
      </c>
      <c r="E1109" s="2" t="s">
        <v>33</v>
      </c>
      <c r="F1109" s="8" t="s">
        <v>24</v>
      </c>
      <c r="G1109" s="8">
        <v>1</v>
      </c>
      <c r="H1109" s="8">
        <v>0</v>
      </c>
      <c r="I1109" s="8">
        <v>0</v>
      </c>
      <c r="J1109" s="8">
        <v>1</v>
      </c>
      <c r="K1109" s="8">
        <v>1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5">
        <v>213020068</v>
      </c>
    </row>
    <row r="1110" spans="1:21" hidden="1" x14ac:dyDescent="0.25">
      <c r="A1110" s="8" t="s">
        <v>5018</v>
      </c>
      <c r="B1110" s="2" t="s">
        <v>1527</v>
      </c>
      <c r="C1110" s="2" t="s">
        <v>104</v>
      </c>
      <c r="D1110" s="2" t="s">
        <v>102</v>
      </c>
      <c r="E1110" s="2" t="s">
        <v>33</v>
      </c>
      <c r="F1110" s="8" t="s">
        <v>24</v>
      </c>
      <c r="G1110" s="8">
        <v>1</v>
      </c>
      <c r="H1110" s="8">
        <v>0</v>
      </c>
      <c r="I1110" s="8">
        <v>0</v>
      </c>
      <c r="J1110" s="8">
        <v>1</v>
      </c>
      <c r="K1110" s="8">
        <v>1</v>
      </c>
      <c r="L1110" s="8">
        <v>1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5">
        <v>213020076</v>
      </c>
    </row>
    <row r="1111" spans="1:21" hidden="1" x14ac:dyDescent="0.25">
      <c r="A1111" s="8" t="s">
        <v>5018</v>
      </c>
      <c r="B1111" s="2" t="s">
        <v>1528</v>
      </c>
      <c r="C1111" s="2" t="s">
        <v>104</v>
      </c>
      <c r="D1111" s="2" t="s">
        <v>102</v>
      </c>
      <c r="E1111" s="2" t="s">
        <v>33</v>
      </c>
      <c r="F1111" s="8" t="s">
        <v>24</v>
      </c>
      <c r="G1111" s="8">
        <v>1</v>
      </c>
      <c r="H1111" s="8">
        <v>0</v>
      </c>
      <c r="I1111" s="8">
        <v>0</v>
      </c>
      <c r="J1111" s="8">
        <v>1</v>
      </c>
      <c r="K1111" s="8">
        <v>1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5">
        <v>213020084</v>
      </c>
    </row>
    <row r="1112" spans="1:21" hidden="1" x14ac:dyDescent="0.25">
      <c r="A1112" s="8" t="s">
        <v>5018</v>
      </c>
      <c r="B1112" s="2" t="s">
        <v>1529</v>
      </c>
      <c r="C1112" s="2" t="s">
        <v>106</v>
      </c>
      <c r="D1112" s="2" t="s">
        <v>105</v>
      </c>
      <c r="E1112" s="2" t="s">
        <v>33</v>
      </c>
      <c r="F1112" s="8" t="s">
        <v>23</v>
      </c>
      <c r="G1112" s="8">
        <v>1</v>
      </c>
      <c r="H1112" s="8">
        <v>1</v>
      </c>
      <c r="I1112" s="8">
        <v>1</v>
      </c>
      <c r="J1112" s="8">
        <v>1</v>
      </c>
      <c r="K1112" s="8">
        <v>1</v>
      </c>
      <c r="L1112" s="8">
        <v>1</v>
      </c>
      <c r="M1112" s="8">
        <v>0</v>
      </c>
      <c r="N1112" s="8">
        <v>0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5">
        <v>214010015</v>
      </c>
    </row>
    <row r="1113" spans="1:21" hidden="1" x14ac:dyDescent="0.25">
      <c r="A1113" s="8" t="s">
        <v>5018</v>
      </c>
      <c r="B1113" s="2" t="s">
        <v>1530</v>
      </c>
      <c r="C1113" s="2" t="s">
        <v>106</v>
      </c>
      <c r="D1113" s="2" t="s">
        <v>105</v>
      </c>
      <c r="E1113" s="2" t="s">
        <v>33</v>
      </c>
      <c r="F1113" s="8" t="s">
        <v>23</v>
      </c>
      <c r="G1113" s="8">
        <v>1</v>
      </c>
      <c r="H1113" s="8">
        <v>1</v>
      </c>
      <c r="I1113" s="8">
        <v>1</v>
      </c>
      <c r="J1113" s="8">
        <v>1</v>
      </c>
      <c r="K1113" s="8">
        <v>1</v>
      </c>
      <c r="L1113" s="8">
        <v>1</v>
      </c>
      <c r="M1113" s="8">
        <v>0</v>
      </c>
      <c r="N1113" s="8">
        <v>0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0</v>
      </c>
      <c r="U1113" s="5">
        <v>214010023</v>
      </c>
    </row>
    <row r="1114" spans="1:21" hidden="1" x14ac:dyDescent="0.25">
      <c r="A1114" s="8" t="s">
        <v>5018</v>
      </c>
      <c r="B1114" s="2" t="s">
        <v>1531</v>
      </c>
      <c r="C1114" s="2" t="s">
        <v>106</v>
      </c>
      <c r="D1114" s="2" t="s">
        <v>105</v>
      </c>
      <c r="E1114" s="2" t="s">
        <v>33</v>
      </c>
      <c r="F1114" s="8" t="s">
        <v>23</v>
      </c>
      <c r="G1114" s="8">
        <v>1</v>
      </c>
      <c r="H1114" s="8">
        <v>1</v>
      </c>
      <c r="I1114" s="8">
        <v>1</v>
      </c>
      <c r="J1114" s="8">
        <v>1</v>
      </c>
      <c r="K1114" s="8">
        <v>1</v>
      </c>
      <c r="L1114" s="8">
        <v>1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5">
        <v>214010031</v>
      </c>
    </row>
    <row r="1115" spans="1:21" hidden="1" x14ac:dyDescent="0.25">
      <c r="A1115" s="8" t="s">
        <v>5018</v>
      </c>
      <c r="B1115" s="2" t="s">
        <v>1532</v>
      </c>
      <c r="C1115" s="2" t="s">
        <v>106</v>
      </c>
      <c r="D1115" s="2" t="s">
        <v>105</v>
      </c>
      <c r="E1115" s="2" t="s">
        <v>33</v>
      </c>
      <c r="F1115" s="8" t="s">
        <v>24</v>
      </c>
      <c r="G1115" s="8">
        <v>1</v>
      </c>
      <c r="H1115" s="8">
        <v>1</v>
      </c>
      <c r="I1115" s="8">
        <v>1</v>
      </c>
      <c r="J1115" s="8">
        <v>0</v>
      </c>
      <c r="K1115" s="8">
        <v>1</v>
      </c>
      <c r="L1115" s="8">
        <v>1</v>
      </c>
      <c r="M1115" s="8">
        <v>0</v>
      </c>
      <c r="N1115" s="8">
        <v>1</v>
      </c>
      <c r="O1115" s="8">
        <v>0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5">
        <v>214010040</v>
      </c>
    </row>
    <row r="1116" spans="1:21" hidden="1" x14ac:dyDescent="0.25">
      <c r="A1116" s="8" t="s">
        <v>5018</v>
      </c>
      <c r="B1116" s="2" t="s">
        <v>1533</v>
      </c>
      <c r="C1116" s="2" t="s">
        <v>106</v>
      </c>
      <c r="D1116" s="2" t="s">
        <v>105</v>
      </c>
      <c r="E1116" s="2" t="s">
        <v>33</v>
      </c>
      <c r="F1116" s="8" t="s">
        <v>24</v>
      </c>
      <c r="G1116" s="8">
        <v>1</v>
      </c>
      <c r="H1116" s="8">
        <v>1</v>
      </c>
      <c r="I1116" s="8">
        <v>1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0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5">
        <v>214010058</v>
      </c>
    </row>
    <row r="1117" spans="1:21" hidden="1" x14ac:dyDescent="0.25">
      <c r="A1117" s="8" t="s">
        <v>5018</v>
      </c>
      <c r="B1117" s="2" t="s">
        <v>1534</v>
      </c>
      <c r="C1117" s="2" t="s">
        <v>106</v>
      </c>
      <c r="D1117" s="2" t="s">
        <v>105</v>
      </c>
      <c r="E1117" s="2" t="s">
        <v>33</v>
      </c>
      <c r="F1117" s="8" t="s">
        <v>23</v>
      </c>
      <c r="G1117" s="8">
        <v>1</v>
      </c>
      <c r="H1117" s="8">
        <v>0</v>
      </c>
      <c r="I1117" s="8">
        <v>0</v>
      </c>
      <c r="J1117" s="8">
        <v>1</v>
      </c>
      <c r="K1117" s="8">
        <v>1</v>
      </c>
      <c r="L1117" s="8">
        <v>1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5">
        <v>214010066</v>
      </c>
    </row>
    <row r="1118" spans="1:21" hidden="1" x14ac:dyDescent="0.25">
      <c r="A1118" s="8" t="s">
        <v>5018</v>
      </c>
      <c r="B1118" s="2" t="s">
        <v>1535</v>
      </c>
      <c r="C1118" s="2" t="s">
        <v>106</v>
      </c>
      <c r="D1118" s="2" t="s">
        <v>105</v>
      </c>
      <c r="E1118" s="2" t="s">
        <v>33</v>
      </c>
      <c r="F1118" s="8" t="s">
        <v>24</v>
      </c>
      <c r="G1118" s="8">
        <v>1</v>
      </c>
      <c r="H1118" s="8">
        <v>1</v>
      </c>
      <c r="I1118" s="8">
        <v>1</v>
      </c>
      <c r="J1118" s="8">
        <v>1</v>
      </c>
      <c r="K1118" s="8">
        <v>1</v>
      </c>
      <c r="L1118" s="8">
        <v>1</v>
      </c>
      <c r="M1118" s="8">
        <v>0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5">
        <v>214010074</v>
      </c>
    </row>
    <row r="1119" spans="1:21" hidden="1" x14ac:dyDescent="0.25">
      <c r="A1119" s="8" t="s">
        <v>5018</v>
      </c>
      <c r="B1119" s="2" t="s">
        <v>1536</v>
      </c>
      <c r="C1119" s="2" t="s">
        <v>106</v>
      </c>
      <c r="D1119" s="2" t="s">
        <v>105</v>
      </c>
      <c r="E1119" s="2" t="s">
        <v>33</v>
      </c>
      <c r="F1119" s="8" t="s">
        <v>23</v>
      </c>
      <c r="G1119" s="8">
        <v>1</v>
      </c>
      <c r="H1119" s="8">
        <v>0</v>
      </c>
      <c r="I1119" s="8">
        <v>0</v>
      </c>
      <c r="J1119" s="8">
        <v>0</v>
      </c>
      <c r="K1119" s="8">
        <v>1</v>
      </c>
      <c r="L1119" s="8">
        <v>1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5">
        <v>214010082</v>
      </c>
    </row>
    <row r="1120" spans="1:21" hidden="1" x14ac:dyDescent="0.25">
      <c r="A1120" s="8" t="s">
        <v>5018</v>
      </c>
      <c r="B1120" s="2" t="s">
        <v>1537</v>
      </c>
      <c r="C1120" s="2" t="s">
        <v>106</v>
      </c>
      <c r="D1120" s="2" t="s">
        <v>105</v>
      </c>
      <c r="E1120" s="2" t="s">
        <v>33</v>
      </c>
      <c r="F1120" s="8" t="s">
        <v>23</v>
      </c>
      <c r="G1120" s="8">
        <v>1</v>
      </c>
      <c r="H1120" s="8">
        <v>0</v>
      </c>
      <c r="I1120" s="8">
        <v>0</v>
      </c>
      <c r="J1120" s="8">
        <v>0</v>
      </c>
      <c r="K1120" s="8">
        <v>1</v>
      </c>
      <c r="L1120" s="8">
        <v>1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5">
        <v>214010090</v>
      </c>
    </row>
    <row r="1121" spans="1:21" hidden="1" x14ac:dyDescent="0.25">
      <c r="A1121" s="8" t="s">
        <v>5018</v>
      </c>
      <c r="B1121" s="2" t="s">
        <v>1538</v>
      </c>
      <c r="C1121" s="2" t="s">
        <v>106</v>
      </c>
      <c r="D1121" s="2" t="s">
        <v>105</v>
      </c>
      <c r="E1121" s="2" t="s">
        <v>33</v>
      </c>
      <c r="F1121" s="8" t="s">
        <v>23</v>
      </c>
      <c r="G1121" s="8">
        <v>1</v>
      </c>
      <c r="H1121" s="8">
        <v>1</v>
      </c>
      <c r="I1121" s="8">
        <v>1</v>
      </c>
      <c r="J1121" s="8">
        <v>1</v>
      </c>
      <c r="K1121" s="8">
        <v>1</v>
      </c>
      <c r="L1121" s="8">
        <v>1</v>
      </c>
      <c r="M1121" s="8">
        <v>0</v>
      </c>
      <c r="N1121" s="8">
        <v>0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5">
        <v>214010104</v>
      </c>
    </row>
    <row r="1122" spans="1:21" hidden="1" x14ac:dyDescent="0.25">
      <c r="A1122" s="8" t="s">
        <v>5018</v>
      </c>
      <c r="B1122" s="2" t="s">
        <v>1539</v>
      </c>
      <c r="C1122" s="2" t="s">
        <v>106</v>
      </c>
      <c r="D1122" s="2" t="s">
        <v>105</v>
      </c>
      <c r="E1122" s="2" t="s">
        <v>33</v>
      </c>
      <c r="F1122" s="8" t="s">
        <v>23</v>
      </c>
      <c r="G1122" s="8">
        <v>1</v>
      </c>
      <c r="H1122" s="8">
        <v>1</v>
      </c>
      <c r="I1122" s="8">
        <v>1</v>
      </c>
      <c r="J1122" s="8">
        <v>0</v>
      </c>
      <c r="K1122" s="8">
        <v>1</v>
      </c>
      <c r="L1122" s="8">
        <v>1</v>
      </c>
      <c r="M1122" s="8">
        <v>0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5">
        <v>214010112</v>
      </c>
    </row>
    <row r="1123" spans="1:21" hidden="1" x14ac:dyDescent="0.25">
      <c r="A1123" s="8" t="s">
        <v>5018</v>
      </c>
      <c r="B1123" s="2" t="s">
        <v>1540</v>
      </c>
      <c r="C1123" s="2" t="s">
        <v>106</v>
      </c>
      <c r="D1123" s="2" t="s">
        <v>105</v>
      </c>
      <c r="E1123" s="2" t="s">
        <v>33</v>
      </c>
      <c r="F1123" s="8" t="s">
        <v>23</v>
      </c>
      <c r="G1123" s="8">
        <v>1</v>
      </c>
      <c r="H1123" s="8">
        <v>1</v>
      </c>
      <c r="I1123" s="8">
        <v>1</v>
      </c>
      <c r="J1123" s="8">
        <v>0</v>
      </c>
      <c r="K1123" s="8">
        <v>1</v>
      </c>
      <c r="L1123" s="8">
        <v>1</v>
      </c>
      <c r="M1123" s="8">
        <v>0</v>
      </c>
      <c r="N1123" s="8">
        <v>0</v>
      </c>
      <c r="O1123" s="8">
        <v>1</v>
      </c>
      <c r="P1123" s="8">
        <v>1</v>
      </c>
      <c r="Q1123" s="8">
        <v>0</v>
      </c>
      <c r="R1123" s="8">
        <v>0</v>
      </c>
      <c r="S1123" s="8">
        <v>0</v>
      </c>
      <c r="T1123" s="8">
        <v>0</v>
      </c>
      <c r="U1123" s="5">
        <v>214010120</v>
      </c>
    </row>
    <row r="1124" spans="1:21" hidden="1" x14ac:dyDescent="0.25">
      <c r="A1124" s="8" t="s">
        <v>5018</v>
      </c>
      <c r="B1124" s="2" t="s">
        <v>1541</v>
      </c>
      <c r="C1124" s="2" t="s">
        <v>106</v>
      </c>
      <c r="D1124" s="2" t="s">
        <v>105</v>
      </c>
      <c r="E1124" s="2" t="s">
        <v>33</v>
      </c>
      <c r="F1124" s="8" t="s">
        <v>23</v>
      </c>
      <c r="G1124" s="8">
        <v>1</v>
      </c>
      <c r="H1124" s="8">
        <v>1</v>
      </c>
      <c r="I1124" s="8">
        <v>1</v>
      </c>
      <c r="J1124" s="8">
        <v>0</v>
      </c>
      <c r="K1124" s="8">
        <v>1</v>
      </c>
      <c r="L1124" s="8">
        <v>1</v>
      </c>
      <c r="M1124" s="8">
        <v>0</v>
      </c>
      <c r="N1124" s="8">
        <v>0</v>
      </c>
      <c r="O1124" s="8">
        <v>1</v>
      </c>
      <c r="P1124" s="8">
        <v>1</v>
      </c>
      <c r="Q1124" s="8">
        <v>0</v>
      </c>
      <c r="R1124" s="8">
        <v>0</v>
      </c>
      <c r="S1124" s="8">
        <v>0</v>
      </c>
      <c r="T1124" s="8">
        <v>0</v>
      </c>
      <c r="U1124" s="5">
        <v>214010139</v>
      </c>
    </row>
    <row r="1125" spans="1:21" hidden="1" x14ac:dyDescent="0.25">
      <c r="A1125" s="8" t="s">
        <v>5018</v>
      </c>
      <c r="B1125" s="2" t="s">
        <v>1542</v>
      </c>
      <c r="C1125" s="2" t="s">
        <v>109</v>
      </c>
      <c r="D1125" s="2" t="s">
        <v>108</v>
      </c>
      <c r="E1125" s="2" t="s">
        <v>107</v>
      </c>
      <c r="F1125" s="8" t="s">
        <v>23</v>
      </c>
      <c r="G1125" s="8">
        <v>1</v>
      </c>
      <c r="H1125" s="8">
        <v>0</v>
      </c>
      <c r="I1125" s="8">
        <v>0</v>
      </c>
      <c r="J1125" s="8">
        <v>1</v>
      </c>
      <c r="K1125" s="8">
        <v>1</v>
      </c>
      <c r="L1125" s="8">
        <v>1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5">
        <v>301010013</v>
      </c>
    </row>
    <row r="1126" spans="1:21" hidden="1" x14ac:dyDescent="0.25">
      <c r="A1126" s="8" t="s">
        <v>5018</v>
      </c>
      <c r="B1126" s="2" t="s">
        <v>1543</v>
      </c>
      <c r="C1126" s="2" t="s">
        <v>109</v>
      </c>
      <c r="D1126" s="2" t="s">
        <v>108</v>
      </c>
      <c r="E1126" s="2" t="s">
        <v>107</v>
      </c>
      <c r="F1126" s="8" t="s">
        <v>23</v>
      </c>
      <c r="G1126" s="8">
        <v>1</v>
      </c>
      <c r="H1126" s="8">
        <v>0</v>
      </c>
      <c r="I1126" s="8">
        <v>0</v>
      </c>
      <c r="J1126" s="8">
        <v>1</v>
      </c>
      <c r="K1126" s="8">
        <v>1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5">
        <v>301010021</v>
      </c>
    </row>
    <row r="1127" spans="1:21" hidden="1" x14ac:dyDescent="0.25">
      <c r="A1127" s="8" t="s">
        <v>5018</v>
      </c>
      <c r="B1127" s="2" t="s">
        <v>1544</v>
      </c>
      <c r="C1127" s="2" t="s">
        <v>109</v>
      </c>
      <c r="D1127" s="2" t="s">
        <v>108</v>
      </c>
      <c r="E1127" s="2" t="s">
        <v>107</v>
      </c>
      <c r="F1127" s="8" t="s">
        <v>23</v>
      </c>
      <c r="G1127" s="8">
        <v>1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5">
        <v>301010030</v>
      </c>
    </row>
    <row r="1128" spans="1:21" hidden="1" x14ac:dyDescent="0.25">
      <c r="A1128" s="8" t="s">
        <v>5018</v>
      </c>
      <c r="B1128" s="2" t="s">
        <v>1545</v>
      </c>
      <c r="C1128" s="2" t="s">
        <v>109</v>
      </c>
      <c r="D1128" s="2" t="s">
        <v>108</v>
      </c>
      <c r="E1128" s="2" t="s">
        <v>107</v>
      </c>
      <c r="F1128" s="8" t="s">
        <v>24</v>
      </c>
      <c r="G1128" s="8">
        <v>1</v>
      </c>
      <c r="H1128" s="8">
        <v>1</v>
      </c>
      <c r="I1128" s="8">
        <v>1</v>
      </c>
      <c r="J1128" s="8">
        <v>1</v>
      </c>
      <c r="K1128" s="8">
        <v>1</v>
      </c>
      <c r="L1128" s="8">
        <v>1</v>
      </c>
      <c r="M1128" s="8">
        <v>0</v>
      </c>
      <c r="N1128" s="8">
        <v>0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5">
        <v>301010048</v>
      </c>
    </row>
    <row r="1129" spans="1:21" hidden="1" x14ac:dyDescent="0.25">
      <c r="A1129" s="8" t="s">
        <v>5018</v>
      </c>
      <c r="B1129" s="2" t="s">
        <v>1546</v>
      </c>
      <c r="C1129" s="2" t="s">
        <v>109</v>
      </c>
      <c r="D1129" s="2" t="s">
        <v>108</v>
      </c>
      <c r="E1129" s="2" t="s">
        <v>107</v>
      </c>
      <c r="F1129" s="8" t="s">
        <v>24</v>
      </c>
      <c r="G1129" s="8">
        <v>1</v>
      </c>
      <c r="H1129" s="8">
        <v>0</v>
      </c>
      <c r="I1129" s="8">
        <v>0</v>
      </c>
      <c r="J1129" s="8">
        <v>1</v>
      </c>
      <c r="K1129" s="8">
        <v>1</v>
      </c>
      <c r="L1129" s="8">
        <v>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5">
        <v>301010056</v>
      </c>
    </row>
    <row r="1130" spans="1:21" hidden="1" x14ac:dyDescent="0.25">
      <c r="A1130" s="8" t="s">
        <v>5018</v>
      </c>
      <c r="B1130" s="2" t="s">
        <v>1547</v>
      </c>
      <c r="C1130" s="2" t="s">
        <v>109</v>
      </c>
      <c r="D1130" s="2" t="s">
        <v>108</v>
      </c>
      <c r="E1130" s="2" t="s">
        <v>107</v>
      </c>
      <c r="F1130" s="8" t="s">
        <v>23</v>
      </c>
      <c r="G1130" s="8">
        <v>1</v>
      </c>
      <c r="H1130" s="8">
        <v>0</v>
      </c>
      <c r="I1130" s="8">
        <v>0</v>
      </c>
      <c r="J1130" s="8">
        <v>1</v>
      </c>
      <c r="K1130" s="8">
        <v>1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5">
        <v>301010064</v>
      </c>
    </row>
    <row r="1131" spans="1:21" hidden="1" x14ac:dyDescent="0.25">
      <c r="A1131" s="8" t="s">
        <v>5018</v>
      </c>
      <c r="B1131" s="2" t="s">
        <v>1548</v>
      </c>
      <c r="C1131" s="2" t="s">
        <v>109</v>
      </c>
      <c r="D1131" s="2" t="s">
        <v>108</v>
      </c>
      <c r="E1131" s="2" t="s">
        <v>107</v>
      </c>
      <c r="F1131" s="8" t="s">
        <v>24</v>
      </c>
      <c r="G1131" s="8">
        <v>1</v>
      </c>
      <c r="H1131" s="8">
        <v>0</v>
      </c>
      <c r="I1131" s="8">
        <v>0</v>
      </c>
      <c r="J1131" s="8">
        <v>1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5">
        <v>301010072</v>
      </c>
    </row>
    <row r="1132" spans="1:21" hidden="1" x14ac:dyDescent="0.25">
      <c r="A1132" s="8" t="s">
        <v>5018</v>
      </c>
      <c r="B1132" s="2" t="s">
        <v>1549</v>
      </c>
      <c r="C1132" s="2" t="s">
        <v>109</v>
      </c>
      <c r="D1132" s="2" t="s">
        <v>108</v>
      </c>
      <c r="E1132" s="2" t="s">
        <v>107</v>
      </c>
      <c r="F1132" s="8" t="s">
        <v>23</v>
      </c>
      <c r="G1132" s="8">
        <v>1</v>
      </c>
      <c r="H1132" s="8">
        <v>0</v>
      </c>
      <c r="I1132" s="8">
        <v>0</v>
      </c>
      <c r="J1132" s="8">
        <v>1</v>
      </c>
      <c r="K1132" s="8">
        <v>1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5">
        <v>301010080</v>
      </c>
    </row>
    <row r="1133" spans="1:21" hidden="1" x14ac:dyDescent="0.25">
      <c r="A1133" s="8" t="s">
        <v>5018</v>
      </c>
      <c r="B1133" s="2" t="s">
        <v>1550</v>
      </c>
      <c r="C1133" s="2" t="s">
        <v>109</v>
      </c>
      <c r="D1133" s="2" t="s">
        <v>108</v>
      </c>
      <c r="E1133" s="2" t="s">
        <v>107</v>
      </c>
      <c r="F1133" s="8" t="s">
        <v>23</v>
      </c>
      <c r="G1133" s="8">
        <v>1</v>
      </c>
      <c r="H1133" s="8">
        <v>0</v>
      </c>
      <c r="I1133" s="8">
        <v>0</v>
      </c>
      <c r="J1133" s="8">
        <v>1</v>
      </c>
      <c r="K1133" s="8">
        <v>1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5">
        <v>301010099</v>
      </c>
    </row>
    <row r="1134" spans="1:21" hidden="1" x14ac:dyDescent="0.25">
      <c r="A1134" s="8" t="s">
        <v>5018</v>
      </c>
      <c r="B1134" s="2" t="s">
        <v>1551</v>
      </c>
      <c r="C1134" s="2" t="s">
        <v>109</v>
      </c>
      <c r="D1134" s="2" t="s">
        <v>108</v>
      </c>
      <c r="E1134" s="2" t="s">
        <v>107</v>
      </c>
      <c r="F1134" s="8" t="s">
        <v>24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5">
        <v>301010102</v>
      </c>
    </row>
    <row r="1135" spans="1:21" hidden="1" x14ac:dyDescent="0.25">
      <c r="A1135" s="8" t="s">
        <v>5018</v>
      </c>
      <c r="B1135" s="2" t="s">
        <v>1552</v>
      </c>
      <c r="C1135" s="2" t="s">
        <v>109</v>
      </c>
      <c r="D1135" s="2" t="s">
        <v>108</v>
      </c>
      <c r="E1135" s="2" t="s">
        <v>107</v>
      </c>
      <c r="F1135" s="8" t="s">
        <v>23</v>
      </c>
      <c r="G1135" s="8">
        <v>1</v>
      </c>
      <c r="H1135" s="8">
        <v>0</v>
      </c>
      <c r="I1135" s="8">
        <v>0</v>
      </c>
      <c r="J1135" s="8">
        <v>1</v>
      </c>
      <c r="K1135" s="8">
        <v>1</v>
      </c>
      <c r="L1135" s="8">
        <v>1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5">
        <v>301010110</v>
      </c>
    </row>
    <row r="1136" spans="1:21" hidden="1" x14ac:dyDescent="0.25">
      <c r="A1136" s="8" t="s">
        <v>5018</v>
      </c>
      <c r="B1136" s="2" t="s">
        <v>1553</v>
      </c>
      <c r="C1136" s="2" t="s">
        <v>109</v>
      </c>
      <c r="D1136" s="2" t="s">
        <v>108</v>
      </c>
      <c r="E1136" s="2" t="s">
        <v>107</v>
      </c>
      <c r="F1136" s="8" t="s">
        <v>23</v>
      </c>
      <c r="G1136" s="8">
        <v>1</v>
      </c>
      <c r="H1136" s="8">
        <v>0</v>
      </c>
      <c r="I1136" s="8">
        <v>0</v>
      </c>
      <c r="J1136" s="8">
        <v>1</v>
      </c>
      <c r="K1136" s="8">
        <v>1</v>
      </c>
      <c r="L1136" s="8">
        <v>1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5">
        <v>301010129</v>
      </c>
    </row>
    <row r="1137" spans="1:21" hidden="1" x14ac:dyDescent="0.25">
      <c r="A1137" s="8" t="s">
        <v>5018</v>
      </c>
      <c r="B1137" s="2" t="s">
        <v>1554</v>
      </c>
      <c r="C1137" s="2" t="s">
        <v>109</v>
      </c>
      <c r="D1137" s="2" t="s">
        <v>108</v>
      </c>
      <c r="E1137" s="2" t="s">
        <v>107</v>
      </c>
      <c r="F1137" s="8" t="s">
        <v>23</v>
      </c>
      <c r="G1137" s="8">
        <v>0</v>
      </c>
      <c r="H1137" s="8">
        <v>0</v>
      </c>
      <c r="I1137" s="8">
        <v>0</v>
      </c>
      <c r="J1137" s="8">
        <v>1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5">
        <v>301010137</v>
      </c>
    </row>
    <row r="1138" spans="1:21" hidden="1" x14ac:dyDescent="0.25">
      <c r="A1138" s="8" t="s">
        <v>5018</v>
      </c>
      <c r="B1138" s="2" t="s">
        <v>1555</v>
      </c>
      <c r="C1138" s="2" t="s">
        <v>109</v>
      </c>
      <c r="D1138" s="2" t="s">
        <v>108</v>
      </c>
      <c r="E1138" s="2" t="s">
        <v>107</v>
      </c>
      <c r="F1138" s="8" t="s">
        <v>24</v>
      </c>
      <c r="G1138" s="8">
        <v>0</v>
      </c>
      <c r="H1138" s="8">
        <v>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</v>
      </c>
      <c r="O1138" s="8">
        <v>0</v>
      </c>
      <c r="P1138" s="8">
        <v>1</v>
      </c>
      <c r="Q1138" s="8">
        <v>0</v>
      </c>
      <c r="R1138" s="8">
        <v>0</v>
      </c>
      <c r="S1138" s="8">
        <v>0</v>
      </c>
      <c r="T1138" s="8">
        <v>0</v>
      </c>
      <c r="U1138" s="5">
        <v>301010145</v>
      </c>
    </row>
    <row r="1139" spans="1:21" hidden="1" x14ac:dyDescent="0.25">
      <c r="A1139" s="8" t="s">
        <v>5018</v>
      </c>
      <c r="B1139" s="2" t="s">
        <v>1556</v>
      </c>
      <c r="C1139" s="2" t="s">
        <v>109</v>
      </c>
      <c r="D1139" s="2" t="s">
        <v>108</v>
      </c>
      <c r="E1139" s="2" t="s">
        <v>107</v>
      </c>
      <c r="F1139" s="8" t="s">
        <v>23</v>
      </c>
      <c r="G1139" s="8">
        <v>1</v>
      </c>
      <c r="H1139" s="8">
        <v>0</v>
      </c>
      <c r="I1139" s="8">
        <v>0</v>
      </c>
      <c r="J1139" s="8">
        <v>1</v>
      </c>
      <c r="K1139" s="8">
        <v>1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5">
        <v>301010153</v>
      </c>
    </row>
    <row r="1140" spans="1:21" hidden="1" x14ac:dyDescent="0.25">
      <c r="A1140" s="8" t="s">
        <v>5018</v>
      </c>
      <c r="B1140" s="2" t="s">
        <v>1557</v>
      </c>
      <c r="C1140" s="2" t="s">
        <v>109</v>
      </c>
      <c r="D1140" s="2" t="s">
        <v>108</v>
      </c>
      <c r="E1140" s="2" t="s">
        <v>107</v>
      </c>
      <c r="F1140" s="8" t="s">
        <v>24</v>
      </c>
      <c r="G1140" s="8">
        <v>1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5">
        <v>301010161</v>
      </c>
    </row>
    <row r="1141" spans="1:21" hidden="1" x14ac:dyDescent="0.25">
      <c r="A1141" s="8" t="s">
        <v>5018</v>
      </c>
      <c r="B1141" s="2" t="s">
        <v>1558</v>
      </c>
      <c r="C1141" s="2" t="s">
        <v>109</v>
      </c>
      <c r="D1141" s="2" t="s">
        <v>108</v>
      </c>
      <c r="E1141" s="2" t="s">
        <v>107</v>
      </c>
      <c r="F1141" s="8" t="s">
        <v>24</v>
      </c>
      <c r="G1141" s="8">
        <v>0</v>
      </c>
      <c r="H1141" s="8">
        <v>1</v>
      </c>
      <c r="I1141" s="8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5">
        <v>301010170</v>
      </c>
    </row>
    <row r="1142" spans="1:21" hidden="1" x14ac:dyDescent="0.25">
      <c r="A1142" s="8" t="s">
        <v>5018</v>
      </c>
      <c r="B1142" s="2" t="s">
        <v>1559</v>
      </c>
      <c r="C1142" s="2" t="s">
        <v>109</v>
      </c>
      <c r="D1142" s="2" t="s">
        <v>108</v>
      </c>
      <c r="E1142" s="2" t="s">
        <v>107</v>
      </c>
      <c r="F1142" s="8" t="s">
        <v>36</v>
      </c>
      <c r="G1142" s="8">
        <v>1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5">
        <v>301010196</v>
      </c>
    </row>
    <row r="1143" spans="1:21" hidden="1" x14ac:dyDescent="0.25">
      <c r="A1143" s="8" t="s">
        <v>5018</v>
      </c>
      <c r="B1143" s="2" t="s">
        <v>1560</v>
      </c>
      <c r="C1143" s="2" t="s">
        <v>109</v>
      </c>
      <c r="D1143" s="2" t="s">
        <v>108</v>
      </c>
      <c r="E1143" s="2" t="s">
        <v>107</v>
      </c>
      <c r="F1143" s="8" t="s">
        <v>36</v>
      </c>
      <c r="G1143" s="8">
        <v>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5">
        <v>301010200</v>
      </c>
    </row>
    <row r="1144" spans="1:21" hidden="1" x14ac:dyDescent="0.25">
      <c r="A1144" s="8" t="s">
        <v>5018</v>
      </c>
      <c r="B1144" s="2" t="s">
        <v>1561</v>
      </c>
      <c r="C1144" s="2" t="s">
        <v>109</v>
      </c>
      <c r="D1144" s="2" t="s">
        <v>108</v>
      </c>
      <c r="E1144" s="2" t="s">
        <v>107</v>
      </c>
      <c r="F1144" s="8" t="s">
        <v>36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5">
        <v>301010218</v>
      </c>
    </row>
    <row r="1145" spans="1:21" hidden="1" x14ac:dyDescent="0.25">
      <c r="A1145" s="8" t="s">
        <v>5018</v>
      </c>
      <c r="B1145" s="2" t="s">
        <v>1562</v>
      </c>
      <c r="C1145" s="2" t="s">
        <v>109</v>
      </c>
      <c r="D1145" s="2" t="s">
        <v>108</v>
      </c>
      <c r="E1145" s="2" t="s">
        <v>107</v>
      </c>
      <c r="F1145" s="8" t="s">
        <v>36</v>
      </c>
      <c r="G1145" s="8">
        <v>1</v>
      </c>
      <c r="H1145" s="8">
        <v>0</v>
      </c>
      <c r="I1145" s="8">
        <v>0</v>
      </c>
      <c r="J1145" s="8">
        <v>0</v>
      </c>
      <c r="K1145" s="8">
        <v>1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5">
        <v>301010226</v>
      </c>
    </row>
    <row r="1146" spans="1:21" hidden="1" x14ac:dyDescent="0.25">
      <c r="A1146" s="8" t="s">
        <v>5018</v>
      </c>
      <c r="B1146" s="2" t="s">
        <v>1563</v>
      </c>
      <c r="C1146" s="2" t="s">
        <v>109</v>
      </c>
      <c r="D1146" s="2" t="s">
        <v>108</v>
      </c>
      <c r="E1146" s="2" t="s">
        <v>107</v>
      </c>
      <c r="F1146" s="8" t="s">
        <v>23</v>
      </c>
      <c r="G1146" s="8">
        <v>1</v>
      </c>
      <c r="H1146" s="8">
        <v>0</v>
      </c>
      <c r="I1146" s="8">
        <v>0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5">
        <v>301010234</v>
      </c>
    </row>
    <row r="1147" spans="1:21" hidden="1" x14ac:dyDescent="0.25">
      <c r="A1147" s="8" t="s">
        <v>5018</v>
      </c>
      <c r="B1147" s="2" t="s">
        <v>1564</v>
      </c>
      <c r="C1147" s="2" t="s">
        <v>110</v>
      </c>
      <c r="D1147" s="2" t="s">
        <v>108</v>
      </c>
      <c r="E1147" s="2" t="s">
        <v>107</v>
      </c>
      <c r="F1147" s="8" t="s">
        <v>24</v>
      </c>
      <c r="G1147" s="8">
        <v>1</v>
      </c>
      <c r="H1147" s="8">
        <v>0</v>
      </c>
      <c r="I1147" s="8">
        <v>0</v>
      </c>
      <c r="J1147" s="8">
        <v>0</v>
      </c>
      <c r="K1147" s="8">
        <v>1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5">
        <v>301020019</v>
      </c>
    </row>
    <row r="1148" spans="1:21" hidden="1" x14ac:dyDescent="0.25">
      <c r="A1148" s="8" t="s">
        <v>5018</v>
      </c>
      <c r="B1148" s="2" t="s">
        <v>1565</v>
      </c>
      <c r="C1148" s="2" t="s">
        <v>110</v>
      </c>
      <c r="D1148" s="2" t="s">
        <v>108</v>
      </c>
      <c r="E1148" s="2" t="s">
        <v>107</v>
      </c>
      <c r="F1148" s="8" t="s">
        <v>24</v>
      </c>
      <c r="G1148" s="8">
        <v>1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5">
        <v>301020027</v>
      </c>
    </row>
    <row r="1149" spans="1:21" hidden="1" x14ac:dyDescent="0.25">
      <c r="A1149" s="8" t="s">
        <v>5018</v>
      </c>
      <c r="B1149" s="2" t="s">
        <v>1566</v>
      </c>
      <c r="C1149" s="2" t="s">
        <v>110</v>
      </c>
      <c r="D1149" s="2" t="s">
        <v>108</v>
      </c>
      <c r="E1149" s="2" t="s">
        <v>107</v>
      </c>
      <c r="F1149" s="8" t="s">
        <v>24</v>
      </c>
      <c r="G1149" s="8">
        <v>1</v>
      </c>
      <c r="H1149" s="8">
        <v>0</v>
      </c>
      <c r="I1149" s="8">
        <v>0</v>
      </c>
      <c r="J1149" s="8">
        <v>0</v>
      </c>
      <c r="K1149" s="8">
        <v>1</v>
      </c>
      <c r="L1149" s="8">
        <v>1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5">
        <v>301020035</v>
      </c>
    </row>
    <row r="1150" spans="1:21" hidden="1" x14ac:dyDescent="0.25">
      <c r="A1150" s="8" t="s">
        <v>5018</v>
      </c>
      <c r="B1150" s="2" t="s">
        <v>1567</v>
      </c>
      <c r="C1150" s="2" t="s">
        <v>111</v>
      </c>
      <c r="D1150" s="2" t="s">
        <v>108</v>
      </c>
      <c r="E1150" s="2" t="s">
        <v>107</v>
      </c>
      <c r="F1150" s="8" t="s">
        <v>31</v>
      </c>
      <c r="G1150" s="8">
        <v>1</v>
      </c>
      <c r="H1150" s="8">
        <v>0</v>
      </c>
      <c r="I1150" s="8">
        <v>0</v>
      </c>
      <c r="J1150" s="8">
        <v>1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5">
        <v>301030014</v>
      </c>
    </row>
    <row r="1151" spans="1:21" hidden="1" x14ac:dyDescent="0.25">
      <c r="A1151" s="8" t="s">
        <v>5018</v>
      </c>
      <c r="B1151" s="2" t="s">
        <v>1568</v>
      </c>
      <c r="C1151" s="2" t="s">
        <v>111</v>
      </c>
      <c r="D1151" s="2" t="s">
        <v>108</v>
      </c>
      <c r="E1151" s="2" t="s">
        <v>107</v>
      </c>
      <c r="F1151" s="8" t="s">
        <v>24</v>
      </c>
      <c r="G1151" s="8">
        <v>1</v>
      </c>
      <c r="H1151" s="8">
        <v>0</v>
      </c>
      <c r="I1151" s="8">
        <v>0</v>
      </c>
      <c r="J1151" s="8">
        <v>1</v>
      </c>
      <c r="K1151" s="8">
        <v>1</v>
      </c>
      <c r="L1151" s="8">
        <v>1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5">
        <v>301030022</v>
      </c>
    </row>
    <row r="1152" spans="1:21" hidden="1" x14ac:dyDescent="0.25">
      <c r="A1152" s="8" t="s">
        <v>5018</v>
      </c>
      <c r="B1152" s="2" t="s">
        <v>1569</v>
      </c>
      <c r="C1152" s="2" t="s">
        <v>111</v>
      </c>
      <c r="D1152" s="2" t="s">
        <v>108</v>
      </c>
      <c r="E1152" s="2" t="s">
        <v>107</v>
      </c>
      <c r="F1152" s="8" t="s">
        <v>24</v>
      </c>
      <c r="G1152" s="8">
        <v>1</v>
      </c>
      <c r="H1152" s="8">
        <v>0</v>
      </c>
      <c r="I1152" s="8">
        <v>0</v>
      </c>
      <c r="J1152" s="8">
        <v>1</v>
      </c>
      <c r="K1152" s="8">
        <v>1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5">
        <v>301030049</v>
      </c>
    </row>
    <row r="1153" spans="1:21" hidden="1" x14ac:dyDescent="0.25">
      <c r="A1153" s="8" t="s">
        <v>5018</v>
      </c>
      <c r="B1153" s="2" t="s">
        <v>1570</v>
      </c>
      <c r="C1153" s="2" t="s">
        <v>111</v>
      </c>
      <c r="D1153" s="2" t="s">
        <v>108</v>
      </c>
      <c r="E1153" s="2" t="s">
        <v>107</v>
      </c>
      <c r="F1153" s="8" t="s">
        <v>24</v>
      </c>
      <c r="G1153" s="8">
        <v>1</v>
      </c>
      <c r="H1153" s="8">
        <v>0</v>
      </c>
      <c r="I1153" s="8">
        <v>0</v>
      </c>
      <c r="J1153" s="8">
        <v>1</v>
      </c>
      <c r="K1153" s="8">
        <v>1</v>
      </c>
      <c r="L1153" s="8">
        <v>1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5">
        <v>301030057</v>
      </c>
    </row>
    <row r="1154" spans="1:21" hidden="1" x14ac:dyDescent="0.25">
      <c r="A1154" s="8" t="s">
        <v>5018</v>
      </c>
      <c r="B1154" s="2" t="s">
        <v>1571</v>
      </c>
      <c r="C1154" s="2" t="s">
        <v>111</v>
      </c>
      <c r="D1154" s="2" t="s">
        <v>108</v>
      </c>
      <c r="E1154" s="2" t="s">
        <v>107</v>
      </c>
      <c r="F1154" s="8" t="s">
        <v>24</v>
      </c>
      <c r="G1154" s="8">
        <v>1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5">
        <v>301030065</v>
      </c>
    </row>
    <row r="1155" spans="1:21" hidden="1" x14ac:dyDescent="0.25">
      <c r="A1155" s="8" t="s">
        <v>5018</v>
      </c>
      <c r="B1155" s="2" t="s">
        <v>1572</v>
      </c>
      <c r="C1155" s="2" t="s">
        <v>111</v>
      </c>
      <c r="D1155" s="2" t="s">
        <v>108</v>
      </c>
      <c r="E1155" s="2" t="s">
        <v>107</v>
      </c>
      <c r="F1155" s="8" t="s">
        <v>24</v>
      </c>
      <c r="G1155" s="8">
        <v>1</v>
      </c>
      <c r="H1155" s="8">
        <v>0</v>
      </c>
      <c r="I1155" s="8">
        <v>0</v>
      </c>
      <c r="J1155" s="8">
        <v>1</v>
      </c>
      <c r="K1155" s="8">
        <v>1</v>
      </c>
      <c r="L1155" s="8">
        <v>1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5">
        <v>301030073</v>
      </c>
    </row>
    <row r="1156" spans="1:21" hidden="1" x14ac:dyDescent="0.25">
      <c r="A1156" s="8" t="s">
        <v>5018</v>
      </c>
      <c r="B1156" s="2" t="s">
        <v>1573</v>
      </c>
      <c r="C1156" s="2" t="s">
        <v>111</v>
      </c>
      <c r="D1156" s="2" t="s">
        <v>108</v>
      </c>
      <c r="E1156" s="2" t="s">
        <v>107</v>
      </c>
      <c r="F1156" s="8" t="s">
        <v>24</v>
      </c>
      <c r="G1156" s="8">
        <v>1</v>
      </c>
      <c r="H1156" s="8">
        <v>0</v>
      </c>
      <c r="I1156" s="8">
        <v>0</v>
      </c>
      <c r="J1156" s="8">
        <v>1</v>
      </c>
      <c r="K1156" s="8">
        <v>1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5">
        <v>301030081</v>
      </c>
    </row>
    <row r="1157" spans="1:21" hidden="1" x14ac:dyDescent="0.25">
      <c r="A1157" s="8" t="s">
        <v>5018</v>
      </c>
      <c r="B1157" s="2" t="s">
        <v>1574</v>
      </c>
      <c r="C1157" s="2" t="s">
        <v>111</v>
      </c>
      <c r="D1157" s="2" t="s">
        <v>108</v>
      </c>
      <c r="E1157" s="2" t="s">
        <v>107</v>
      </c>
      <c r="F1157" s="8" t="s">
        <v>24</v>
      </c>
      <c r="G1157" s="8">
        <v>1</v>
      </c>
      <c r="H1157" s="8">
        <v>0</v>
      </c>
      <c r="I1157" s="8">
        <v>0</v>
      </c>
      <c r="J1157" s="8">
        <v>1</v>
      </c>
      <c r="K1157" s="8">
        <v>1</v>
      </c>
      <c r="L1157" s="8">
        <v>1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5">
        <v>301030090</v>
      </c>
    </row>
    <row r="1158" spans="1:21" hidden="1" x14ac:dyDescent="0.25">
      <c r="A1158" s="8" t="s">
        <v>5018</v>
      </c>
      <c r="B1158" s="2" t="s">
        <v>1575</v>
      </c>
      <c r="C1158" s="2" t="s">
        <v>111</v>
      </c>
      <c r="D1158" s="2" t="s">
        <v>108</v>
      </c>
      <c r="E1158" s="2" t="s">
        <v>107</v>
      </c>
      <c r="F1158" s="8" t="s">
        <v>24</v>
      </c>
      <c r="G1158" s="8">
        <v>1</v>
      </c>
      <c r="H1158" s="8">
        <v>0</v>
      </c>
      <c r="I1158" s="8">
        <v>0</v>
      </c>
      <c r="J1158" s="8">
        <v>1</v>
      </c>
      <c r="K1158" s="8">
        <v>1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5">
        <v>301030103</v>
      </c>
    </row>
    <row r="1159" spans="1:21" hidden="1" x14ac:dyDescent="0.25">
      <c r="A1159" s="8" t="s">
        <v>5018</v>
      </c>
      <c r="B1159" s="2" t="s">
        <v>1576</v>
      </c>
      <c r="C1159" s="2" t="s">
        <v>111</v>
      </c>
      <c r="D1159" s="2" t="s">
        <v>108</v>
      </c>
      <c r="E1159" s="2" t="s">
        <v>107</v>
      </c>
      <c r="F1159" s="8" t="s">
        <v>24</v>
      </c>
      <c r="G1159" s="8">
        <v>1</v>
      </c>
      <c r="H1159" s="8">
        <v>0</v>
      </c>
      <c r="I1159" s="8">
        <v>0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5">
        <v>301030111</v>
      </c>
    </row>
    <row r="1160" spans="1:21" hidden="1" x14ac:dyDescent="0.25">
      <c r="A1160" s="8" t="s">
        <v>5018</v>
      </c>
      <c r="B1160" s="2" t="s">
        <v>1577</v>
      </c>
      <c r="C1160" s="2" t="s">
        <v>111</v>
      </c>
      <c r="D1160" s="2" t="s">
        <v>108</v>
      </c>
      <c r="E1160" s="2" t="s">
        <v>107</v>
      </c>
      <c r="F1160" s="8" t="s">
        <v>24</v>
      </c>
      <c r="G1160" s="8">
        <v>1</v>
      </c>
      <c r="H1160" s="8">
        <v>0</v>
      </c>
      <c r="I1160" s="8">
        <v>0</v>
      </c>
      <c r="J1160" s="8">
        <v>1</v>
      </c>
      <c r="K1160" s="8">
        <v>1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5">
        <v>301030120</v>
      </c>
    </row>
    <row r="1161" spans="1:21" hidden="1" x14ac:dyDescent="0.25">
      <c r="A1161" s="8" t="s">
        <v>5018</v>
      </c>
      <c r="B1161" s="2" t="s">
        <v>1578</v>
      </c>
      <c r="C1161" s="2" t="s">
        <v>111</v>
      </c>
      <c r="D1161" s="2" t="s">
        <v>108</v>
      </c>
      <c r="E1161" s="2" t="s">
        <v>107</v>
      </c>
      <c r="F1161" s="8" t="s">
        <v>24</v>
      </c>
      <c r="G1161" s="8">
        <v>1</v>
      </c>
      <c r="H1161" s="8">
        <v>0</v>
      </c>
      <c r="I1161" s="8">
        <v>0</v>
      </c>
      <c r="J1161" s="8">
        <v>1</v>
      </c>
      <c r="K1161" s="8">
        <v>1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5">
        <v>301030138</v>
      </c>
    </row>
    <row r="1162" spans="1:21" hidden="1" x14ac:dyDescent="0.25">
      <c r="A1162" s="8" t="s">
        <v>5018</v>
      </c>
      <c r="B1162" s="2" t="s">
        <v>1579</v>
      </c>
      <c r="C1162" s="2" t="s">
        <v>111</v>
      </c>
      <c r="D1162" s="2" t="s">
        <v>108</v>
      </c>
      <c r="E1162" s="2" t="s">
        <v>107</v>
      </c>
      <c r="F1162" s="8" t="s">
        <v>24</v>
      </c>
      <c r="G1162" s="8">
        <v>1</v>
      </c>
      <c r="H1162" s="8">
        <v>0</v>
      </c>
      <c r="I1162" s="8">
        <v>0</v>
      </c>
      <c r="J1162" s="8">
        <v>1</v>
      </c>
      <c r="K1162" s="8">
        <v>1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5">
        <v>301030146</v>
      </c>
    </row>
    <row r="1163" spans="1:21" hidden="1" x14ac:dyDescent="0.25">
      <c r="A1163" s="8" t="s">
        <v>5018</v>
      </c>
      <c r="B1163" s="2" t="s">
        <v>1580</v>
      </c>
      <c r="C1163" s="2" t="s">
        <v>111</v>
      </c>
      <c r="D1163" s="2" t="s">
        <v>108</v>
      </c>
      <c r="E1163" s="2" t="s">
        <v>107</v>
      </c>
      <c r="F1163" s="8" t="s">
        <v>24</v>
      </c>
      <c r="G1163" s="8">
        <v>1</v>
      </c>
      <c r="H1163" s="8">
        <v>0</v>
      </c>
      <c r="I1163" s="8">
        <v>0</v>
      </c>
      <c r="J1163" s="8">
        <v>1</v>
      </c>
      <c r="K1163" s="8">
        <v>1</v>
      </c>
      <c r="L1163" s="8">
        <v>1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5">
        <v>301030154</v>
      </c>
    </row>
    <row r="1164" spans="1:21" hidden="1" x14ac:dyDescent="0.25">
      <c r="A1164" s="8" t="s">
        <v>5018</v>
      </c>
      <c r="B1164" s="2" t="s">
        <v>1581</v>
      </c>
      <c r="C1164" s="2" t="s">
        <v>111</v>
      </c>
      <c r="D1164" s="2" t="s">
        <v>108</v>
      </c>
      <c r="E1164" s="2" t="s">
        <v>107</v>
      </c>
      <c r="F1164" s="8" t="s">
        <v>24</v>
      </c>
      <c r="G1164" s="8">
        <v>1</v>
      </c>
      <c r="H1164" s="8">
        <v>0</v>
      </c>
      <c r="I1164" s="8">
        <v>0</v>
      </c>
      <c r="J1164" s="8">
        <v>1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5">
        <v>301030162</v>
      </c>
    </row>
    <row r="1165" spans="1:21" hidden="1" x14ac:dyDescent="0.25">
      <c r="A1165" s="8" t="s">
        <v>5018</v>
      </c>
      <c r="B1165" s="2" t="s">
        <v>1582</v>
      </c>
      <c r="C1165" s="2" t="s">
        <v>111</v>
      </c>
      <c r="D1165" s="2" t="s">
        <v>108</v>
      </c>
      <c r="E1165" s="2" t="s">
        <v>107</v>
      </c>
      <c r="F1165" s="8" t="s">
        <v>24</v>
      </c>
      <c r="G1165" s="8">
        <v>1</v>
      </c>
      <c r="H1165" s="8">
        <v>0</v>
      </c>
      <c r="I1165" s="8">
        <v>0</v>
      </c>
      <c r="J1165" s="8">
        <v>1</v>
      </c>
      <c r="K1165" s="8">
        <v>1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5">
        <v>301030170</v>
      </c>
    </row>
    <row r="1166" spans="1:21" hidden="1" x14ac:dyDescent="0.25">
      <c r="A1166" s="8" t="s">
        <v>5018</v>
      </c>
      <c r="B1166" s="2" t="s">
        <v>1583</v>
      </c>
      <c r="C1166" s="2" t="s">
        <v>111</v>
      </c>
      <c r="D1166" s="2" t="s">
        <v>108</v>
      </c>
      <c r="E1166" s="2" t="s">
        <v>107</v>
      </c>
      <c r="F1166" s="8" t="s">
        <v>24</v>
      </c>
      <c r="G1166" s="8">
        <v>1</v>
      </c>
      <c r="H1166" s="8">
        <v>0</v>
      </c>
      <c r="I1166" s="8">
        <v>0</v>
      </c>
      <c r="J1166" s="8">
        <v>1</v>
      </c>
      <c r="K1166" s="8">
        <v>1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5">
        <v>301030189</v>
      </c>
    </row>
    <row r="1167" spans="1:21" hidden="1" x14ac:dyDescent="0.25">
      <c r="A1167" s="8" t="s">
        <v>5018</v>
      </c>
      <c r="B1167" s="2" t="s">
        <v>1584</v>
      </c>
      <c r="C1167" s="2" t="s">
        <v>111</v>
      </c>
      <c r="D1167" s="2" t="s">
        <v>108</v>
      </c>
      <c r="E1167" s="2" t="s">
        <v>107</v>
      </c>
      <c r="F1167" s="8" t="s">
        <v>24</v>
      </c>
      <c r="G1167" s="8">
        <v>1</v>
      </c>
      <c r="H1167" s="8">
        <v>0</v>
      </c>
      <c r="I1167" s="8">
        <v>0</v>
      </c>
      <c r="J1167" s="8">
        <v>1</v>
      </c>
      <c r="K1167" s="8">
        <v>1</v>
      </c>
      <c r="L1167" s="8">
        <v>1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5">
        <v>301030197</v>
      </c>
    </row>
    <row r="1168" spans="1:21" hidden="1" x14ac:dyDescent="0.25">
      <c r="A1168" s="8" t="s">
        <v>5018</v>
      </c>
      <c r="B1168" s="2" t="s">
        <v>1585</v>
      </c>
      <c r="C1168" s="2" t="s">
        <v>112</v>
      </c>
      <c r="D1168" s="2" t="s">
        <v>108</v>
      </c>
      <c r="E1168" s="2" t="s">
        <v>107</v>
      </c>
      <c r="F1168" s="8" t="s">
        <v>23</v>
      </c>
      <c r="G1168" s="8">
        <v>1</v>
      </c>
      <c r="H1168" s="8">
        <v>0</v>
      </c>
      <c r="I1168" s="8">
        <v>0</v>
      </c>
      <c r="J1168" s="8">
        <v>1</v>
      </c>
      <c r="K1168" s="8">
        <v>1</v>
      </c>
      <c r="L1168" s="8">
        <v>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5">
        <v>301040010</v>
      </c>
    </row>
    <row r="1169" spans="1:21" hidden="1" x14ac:dyDescent="0.25">
      <c r="A1169" s="8" t="s">
        <v>5018</v>
      </c>
      <c r="B1169" s="2" t="s">
        <v>1586</v>
      </c>
      <c r="C1169" s="2" t="s">
        <v>112</v>
      </c>
      <c r="D1169" s="2" t="s">
        <v>108</v>
      </c>
      <c r="E1169" s="2" t="s">
        <v>107</v>
      </c>
      <c r="F1169" s="8" t="s">
        <v>23</v>
      </c>
      <c r="G1169" s="8">
        <v>1</v>
      </c>
      <c r="H1169" s="8">
        <v>1</v>
      </c>
      <c r="I1169" s="8">
        <v>0</v>
      </c>
      <c r="J1169" s="8">
        <v>0</v>
      </c>
      <c r="K1169" s="8">
        <v>1</v>
      </c>
      <c r="L1169" s="8">
        <v>1</v>
      </c>
      <c r="M1169" s="8">
        <v>0</v>
      </c>
      <c r="N1169" s="8">
        <v>0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5">
        <v>301040028</v>
      </c>
    </row>
    <row r="1170" spans="1:21" hidden="1" x14ac:dyDescent="0.25">
      <c r="A1170" s="8" t="s">
        <v>5018</v>
      </c>
      <c r="B1170" s="2" t="s">
        <v>1587</v>
      </c>
      <c r="C1170" s="2" t="s">
        <v>112</v>
      </c>
      <c r="D1170" s="2" t="s">
        <v>108</v>
      </c>
      <c r="E1170" s="2" t="s">
        <v>107</v>
      </c>
      <c r="F1170" s="8" t="s">
        <v>24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5">
        <v>301040036</v>
      </c>
    </row>
    <row r="1171" spans="1:21" hidden="1" x14ac:dyDescent="0.25">
      <c r="A1171" s="8" t="s">
        <v>5018</v>
      </c>
      <c r="B1171" s="2" t="s">
        <v>1588</v>
      </c>
      <c r="C1171" s="2" t="s">
        <v>112</v>
      </c>
      <c r="D1171" s="2" t="s">
        <v>108</v>
      </c>
      <c r="E1171" s="2" t="s">
        <v>107</v>
      </c>
      <c r="F1171" s="8" t="s">
        <v>24</v>
      </c>
      <c r="G1171" s="8">
        <v>1</v>
      </c>
      <c r="H1171" s="8">
        <v>0</v>
      </c>
      <c r="I1171" s="8">
        <v>0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5">
        <v>301040044</v>
      </c>
    </row>
    <row r="1172" spans="1:21" hidden="1" x14ac:dyDescent="0.25">
      <c r="A1172" s="8" t="s">
        <v>5018</v>
      </c>
      <c r="B1172" s="2" t="s">
        <v>1589</v>
      </c>
      <c r="C1172" s="2" t="s">
        <v>112</v>
      </c>
      <c r="D1172" s="2" t="s">
        <v>108</v>
      </c>
      <c r="E1172" s="2" t="s">
        <v>107</v>
      </c>
      <c r="F1172" s="8" t="s">
        <v>24</v>
      </c>
      <c r="G1172" s="8">
        <v>1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5">
        <v>301040052</v>
      </c>
    </row>
    <row r="1173" spans="1:21" hidden="1" x14ac:dyDescent="0.25">
      <c r="A1173" s="8" t="s">
        <v>5018</v>
      </c>
      <c r="B1173" s="2" t="s">
        <v>1590</v>
      </c>
      <c r="C1173" s="2" t="s">
        <v>112</v>
      </c>
      <c r="D1173" s="2" t="s">
        <v>108</v>
      </c>
      <c r="E1173" s="2" t="s">
        <v>107</v>
      </c>
      <c r="F1173" s="8" t="s">
        <v>24</v>
      </c>
      <c r="G1173" s="8">
        <v>1</v>
      </c>
      <c r="H1173" s="8">
        <v>0</v>
      </c>
      <c r="I1173" s="8">
        <v>0</v>
      </c>
      <c r="J1173" s="8">
        <v>0</v>
      </c>
      <c r="K1173" s="8">
        <v>1</v>
      </c>
      <c r="L1173" s="8">
        <v>1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5">
        <v>301040060</v>
      </c>
    </row>
    <row r="1174" spans="1:21" hidden="1" x14ac:dyDescent="0.25">
      <c r="A1174" s="8" t="s">
        <v>5018</v>
      </c>
      <c r="B1174" s="2" t="s">
        <v>1591</v>
      </c>
      <c r="C1174" s="2" t="s">
        <v>112</v>
      </c>
      <c r="D1174" s="2" t="s">
        <v>108</v>
      </c>
      <c r="E1174" s="2" t="s">
        <v>107</v>
      </c>
      <c r="F1174" s="8" t="s">
        <v>23</v>
      </c>
      <c r="G1174" s="8">
        <v>1</v>
      </c>
      <c r="H1174" s="8">
        <v>0</v>
      </c>
      <c r="I1174" s="8">
        <v>0</v>
      </c>
      <c r="J1174" s="8">
        <v>1</v>
      </c>
      <c r="K1174" s="8">
        <v>1</v>
      </c>
      <c r="L1174" s="8">
        <v>1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5">
        <v>301040079</v>
      </c>
    </row>
    <row r="1175" spans="1:21" hidden="1" x14ac:dyDescent="0.25">
      <c r="A1175" s="8" t="s">
        <v>5018</v>
      </c>
      <c r="B1175" s="2" t="s">
        <v>1592</v>
      </c>
      <c r="C1175" s="2" t="s">
        <v>112</v>
      </c>
      <c r="D1175" s="2" t="s">
        <v>108</v>
      </c>
      <c r="E1175" s="2" t="s">
        <v>107</v>
      </c>
      <c r="F1175" s="8" t="s">
        <v>23</v>
      </c>
      <c r="G1175" s="8">
        <v>1</v>
      </c>
      <c r="H1175" s="8">
        <v>0</v>
      </c>
      <c r="I1175" s="8">
        <v>0</v>
      </c>
      <c r="J1175" s="8">
        <v>1</v>
      </c>
      <c r="K1175" s="8">
        <v>1</v>
      </c>
      <c r="L1175" s="8">
        <v>1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5">
        <v>301040087</v>
      </c>
    </row>
    <row r="1176" spans="1:21" hidden="1" x14ac:dyDescent="0.25">
      <c r="A1176" s="8" t="s">
        <v>5018</v>
      </c>
      <c r="B1176" s="2" t="s">
        <v>1593</v>
      </c>
      <c r="C1176" s="2" t="s">
        <v>112</v>
      </c>
      <c r="D1176" s="2" t="s">
        <v>108</v>
      </c>
      <c r="E1176" s="2" t="s">
        <v>107</v>
      </c>
      <c r="F1176" s="8" t="s">
        <v>23</v>
      </c>
      <c r="G1176" s="8">
        <v>1</v>
      </c>
      <c r="H1176" s="8">
        <v>0</v>
      </c>
      <c r="I1176" s="8">
        <v>0</v>
      </c>
      <c r="J1176" s="8">
        <v>1</v>
      </c>
      <c r="K1176" s="8">
        <v>1</v>
      </c>
      <c r="L1176" s="8">
        <v>1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5">
        <v>301040095</v>
      </c>
    </row>
    <row r="1177" spans="1:21" hidden="1" x14ac:dyDescent="0.25">
      <c r="A1177" s="8" t="s">
        <v>5018</v>
      </c>
      <c r="B1177" s="2" t="s">
        <v>1594</v>
      </c>
      <c r="C1177" s="2" t="s">
        <v>113</v>
      </c>
      <c r="D1177" s="2" t="s">
        <v>108</v>
      </c>
      <c r="E1177" s="2" t="s">
        <v>107</v>
      </c>
      <c r="F1177" s="8" t="s">
        <v>24</v>
      </c>
      <c r="G1177" s="8">
        <v>1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5">
        <v>301050015</v>
      </c>
    </row>
    <row r="1178" spans="1:21" hidden="1" x14ac:dyDescent="0.25">
      <c r="A1178" s="8" t="s">
        <v>5018</v>
      </c>
      <c r="B1178" s="2" t="s">
        <v>1595</v>
      </c>
      <c r="C1178" s="2" t="s">
        <v>113</v>
      </c>
      <c r="D1178" s="2" t="s">
        <v>108</v>
      </c>
      <c r="E1178" s="2" t="s">
        <v>107</v>
      </c>
      <c r="F1178" s="8" t="s">
        <v>23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1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5">
        <v>301050023</v>
      </c>
    </row>
    <row r="1179" spans="1:21" hidden="1" x14ac:dyDescent="0.25">
      <c r="A1179" s="8" t="s">
        <v>5018</v>
      </c>
      <c r="B1179" s="2" t="s">
        <v>1596</v>
      </c>
      <c r="C1179" s="2" t="s">
        <v>113</v>
      </c>
      <c r="D1179" s="2" t="s">
        <v>108</v>
      </c>
      <c r="E1179" s="2" t="s">
        <v>107</v>
      </c>
      <c r="F1179" s="8" t="s">
        <v>24</v>
      </c>
      <c r="G1179" s="8">
        <v>1</v>
      </c>
      <c r="H1179" s="8">
        <v>0</v>
      </c>
      <c r="I1179" s="8">
        <v>0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5">
        <v>301050031</v>
      </c>
    </row>
    <row r="1180" spans="1:21" hidden="1" x14ac:dyDescent="0.25">
      <c r="A1180" s="8" t="s">
        <v>5018</v>
      </c>
      <c r="B1180" s="2" t="s">
        <v>1597</v>
      </c>
      <c r="C1180" s="2" t="s">
        <v>113</v>
      </c>
      <c r="D1180" s="2" t="s">
        <v>108</v>
      </c>
      <c r="E1180" s="2" t="s">
        <v>107</v>
      </c>
      <c r="F1180" s="8" t="s">
        <v>24</v>
      </c>
      <c r="G1180" s="8">
        <v>0</v>
      </c>
      <c r="H1180" s="8">
        <v>0</v>
      </c>
      <c r="I1180" s="8">
        <v>0</v>
      </c>
      <c r="J1180" s="8">
        <v>0</v>
      </c>
      <c r="K1180" s="8">
        <v>1</v>
      </c>
      <c r="L1180" s="8">
        <v>1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5">
        <v>301050040</v>
      </c>
    </row>
    <row r="1181" spans="1:21" hidden="1" x14ac:dyDescent="0.25">
      <c r="A1181" s="8" t="s">
        <v>5018</v>
      </c>
      <c r="B1181" s="2" t="s">
        <v>1598</v>
      </c>
      <c r="C1181" s="2" t="s">
        <v>113</v>
      </c>
      <c r="D1181" s="2" t="s">
        <v>108</v>
      </c>
      <c r="E1181" s="2" t="s">
        <v>107</v>
      </c>
      <c r="F1181" s="8" t="s">
        <v>23</v>
      </c>
      <c r="G1181" s="8">
        <v>0</v>
      </c>
      <c r="H1181" s="8">
        <v>0</v>
      </c>
      <c r="I1181" s="8">
        <v>0</v>
      </c>
      <c r="J1181" s="8">
        <v>1</v>
      </c>
      <c r="K1181" s="8">
        <v>1</v>
      </c>
      <c r="L1181" s="8">
        <v>1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5">
        <v>301050058</v>
      </c>
    </row>
    <row r="1182" spans="1:21" hidden="1" x14ac:dyDescent="0.25">
      <c r="A1182" s="8" t="s">
        <v>5018</v>
      </c>
      <c r="B1182" s="2" t="s">
        <v>1599</v>
      </c>
      <c r="C1182" s="2" t="s">
        <v>113</v>
      </c>
      <c r="D1182" s="2" t="s">
        <v>108</v>
      </c>
      <c r="E1182" s="2" t="s">
        <v>107</v>
      </c>
      <c r="F1182" s="8" t="s">
        <v>24</v>
      </c>
      <c r="G1182" s="8">
        <v>1</v>
      </c>
      <c r="H1182" s="8">
        <v>1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1</v>
      </c>
      <c r="Q1182" s="8">
        <v>0</v>
      </c>
      <c r="R1182" s="8">
        <v>1</v>
      </c>
      <c r="S1182" s="8">
        <v>1</v>
      </c>
      <c r="T1182" s="8">
        <v>0</v>
      </c>
      <c r="U1182" s="5">
        <v>301050066</v>
      </c>
    </row>
    <row r="1183" spans="1:21" hidden="1" x14ac:dyDescent="0.25">
      <c r="A1183" s="8" t="s">
        <v>5018</v>
      </c>
      <c r="B1183" s="2" t="s">
        <v>1600</v>
      </c>
      <c r="C1183" s="2" t="s">
        <v>113</v>
      </c>
      <c r="D1183" s="2" t="s">
        <v>108</v>
      </c>
      <c r="E1183" s="2" t="s">
        <v>107</v>
      </c>
      <c r="F1183" s="8" t="s">
        <v>24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</v>
      </c>
      <c r="N1183" s="8">
        <v>0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5">
        <v>301050074</v>
      </c>
    </row>
    <row r="1184" spans="1:21" hidden="1" x14ac:dyDescent="0.25">
      <c r="A1184" s="8" t="s">
        <v>5018</v>
      </c>
      <c r="B1184" s="2" t="s">
        <v>1601</v>
      </c>
      <c r="C1184" s="2" t="s">
        <v>113</v>
      </c>
      <c r="D1184" s="2" t="s">
        <v>108</v>
      </c>
      <c r="E1184" s="2" t="s">
        <v>107</v>
      </c>
      <c r="F1184" s="8" t="s">
        <v>23</v>
      </c>
      <c r="G1184" s="8">
        <v>1</v>
      </c>
      <c r="H1184" s="8">
        <v>0</v>
      </c>
      <c r="I1184" s="8">
        <v>0</v>
      </c>
      <c r="J1184" s="8">
        <v>1</v>
      </c>
      <c r="K1184" s="8">
        <v>1</v>
      </c>
      <c r="L1184" s="8">
        <v>1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5">
        <v>301050082</v>
      </c>
    </row>
    <row r="1185" spans="1:21" hidden="1" x14ac:dyDescent="0.25">
      <c r="A1185" s="8" t="s">
        <v>5018</v>
      </c>
      <c r="B1185" s="2" t="s">
        <v>1602</v>
      </c>
      <c r="C1185" s="2" t="s">
        <v>113</v>
      </c>
      <c r="D1185" s="2" t="s">
        <v>108</v>
      </c>
      <c r="E1185" s="2" t="s">
        <v>107</v>
      </c>
      <c r="F1185" s="8" t="s">
        <v>23</v>
      </c>
      <c r="G1185" s="8">
        <v>0</v>
      </c>
      <c r="H1185" s="8">
        <v>0</v>
      </c>
      <c r="I1185" s="8">
        <v>0</v>
      </c>
      <c r="J1185" s="8">
        <v>1</v>
      </c>
      <c r="K1185" s="8">
        <v>1</v>
      </c>
      <c r="L1185" s="8">
        <v>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5">
        <v>301050090</v>
      </c>
    </row>
    <row r="1186" spans="1:21" hidden="1" x14ac:dyDescent="0.25">
      <c r="A1186" s="8" t="s">
        <v>5018</v>
      </c>
      <c r="B1186" s="2" t="s">
        <v>1603</v>
      </c>
      <c r="C1186" s="2" t="s">
        <v>113</v>
      </c>
      <c r="D1186" s="2" t="s">
        <v>108</v>
      </c>
      <c r="E1186" s="2" t="s">
        <v>107</v>
      </c>
      <c r="F1186" s="8" t="s">
        <v>23</v>
      </c>
      <c r="G1186" s="8">
        <v>0</v>
      </c>
      <c r="H1186" s="8">
        <v>0</v>
      </c>
      <c r="I1186" s="8">
        <v>0</v>
      </c>
      <c r="J1186" s="8">
        <v>1</v>
      </c>
      <c r="K1186" s="8">
        <v>1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5">
        <v>301050104</v>
      </c>
    </row>
    <row r="1187" spans="1:21" hidden="1" x14ac:dyDescent="0.25">
      <c r="A1187" s="8" t="s">
        <v>5018</v>
      </c>
      <c r="B1187" s="2" t="s">
        <v>1604</v>
      </c>
      <c r="C1187" s="2" t="s">
        <v>113</v>
      </c>
      <c r="D1187" s="2" t="s">
        <v>108</v>
      </c>
      <c r="E1187" s="2" t="s">
        <v>107</v>
      </c>
      <c r="F1187" s="8" t="s">
        <v>23</v>
      </c>
      <c r="G1187" s="8">
        <v>0</v>
      </c>
      <c r="H1187" s="8">
        <v>0</v>
      </c>
      <c r="I1187" s="8">
        <v>0</v>
      </c>
      <c r="J1187" s="8">
        <v>1</v>
      </c>
      <c r="K1187" s="8">
        <v>1</v>
      </c>
      <c r="L1187" s="8">
        <v>1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5">
        <v>301050112</v>
      </c>
    </row>
    <row r="1188" spans="1:21" hidden="1" x14ac:dyDescent="0.25">
      <c r="A1188" s="8" t="s">
        <v>5018</v>
      </c>
      <c r="B1188" s="2" t="s">
        <v>1605</v>
      </c>
      <c r="C1188" s="2" t="s">
        <v>113</v>
      </c>
      <c r="D1188" s="2" t="s">
        <v>108</v>
      </c>
      <c r="E1188" s="2" t="s">
        <v>107</v>
      </c>
      <c r="F1188" s="8" t="s">
        <v>23</v>
      </c>
      <c r="G1188" s="8">
        <v>0</v>
      </c>
      <c r="H1188" s="8">
        <v>0</v>
      </c>
      <c r="I1188" s="8">
        <v>0</v>
      </c>
      <c r="J1188" s="8">
        <v>1</v>
      </c>
      <c r="K1188" s="8">
        <v>1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5">
        <v>301050120</v>
      </c>
    </row>
    <row r="1189" spans="1:21" hidden="1" x14ac:dyDescent="0.25">
      <c r="A1189" s="8" t="s">
        <v>5018</v>
      </c>
      <c r="B1189" s="2" t="s">
        <v>1606</v>
      </c>
      <c r="C1189" s="2" t="s">
        <v>113</v>
      </c>
      <c r="D1189" s="2" t="s">
        <v>108</v>
      </c>
      <c r="E1189" s="2" t="s">
        <v>107</v>
      </c>
      <c r="F1189" s="8" t="s">
        <v>23</v>
      </c>
      <c r="G1189" s="8">
        <v>0</v>
      </c>
      <c r="H1189" s="8">
        <v>0</v>
      </c>
      <c r="I1189" s="8">
        <v>0</v>
      </c>
      <c r="J1189" s="8">
        <v>1</v>
      </c>
      <c r="K1189" s="8">
        <v>1</v>
      </c>
      <c r="L1189" s="8">
        <v>1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5">
        <v>301050139</v>
      </c>
    </row>
    <row r="1190" spans="1:21" hidden="1" x14ac:dyDescent="0.25">
      <c r="A1190" s="8" t="s">
        <v>5018</v>
      </c>
      <c r="B1190" s="2" t="s">
        <v>1607</v>
      </c>
      <c r="C1190" s="2" t="s">
        <v>113</v>
      </c>
      <c r="D1190" s="2" t="s">
        <v>108</v>
      </c>
      <c r="E1190" s="2" t="s">
        <v>107</v>
      </c>
      <c r="F1190" s="8" t="s">
        <v>23</v>
      </c>
      <c r="G1190" s="8">
        <v>0</v>
      </c>
      <c r="H1190" s="8">
        <v>0</v>
      </c>
      <c r="I1190" s="8">
        <v>0</v>
      </c>
      <c r="J1190" s="8">
        <v>1</v>
      </c>
      <c r="K1190" s="8">
        <v>1</v>
      </c>
      <c r="L1190" s="8">
        <v>1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5">
        <v>301050147</v>
      </c>
    </row>
    <row r="1191" spans="1:21" hidden="1" x14ac:dyDescent="0.25">
      <c r="A1191" s="8" t="s">
        <v>5018</v>
      </c>
      <c r="B1191" s="2" t="s">
        <v>1608</v>
      </c>
      <c r="C1191" s="2" t="s">
        <v>113</v>
      </c>
      <c r="D1191" s="2" t="s">
        <v>108</v>
      </c>
      <c r="E1191" s="2" t="s">
        <v>107</v>
      </c>
      <c r="F1191" s="8" t="s">
        <v>23</v>
      </c>
      <c r="G1191" s="8">
        <v>0</v>
      </c>
      <c r="H1191" s="8">
        <v>0</v>
      </c>
      <c r="I1191" s="8">
        <v>0</v>
      </c>
      <c r="J1191" s="8">
        <v>0</v>
      </c>
      <c r="K1191" s="8">
        <v>1</v>
      </c>
      <c r="L1191" s="8">
        <v>1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5">
        <v>301050155</v>
      </c>
    </row>
    <row r="1192" spans="1:21" hidden="1" x14ac:dyDescent="0.25">
      <c r="A1192" s="8" t="s">
        <v>5018</v>
      </c>
      <c r="B1192" s="2" t="s">
        <v>1609</v>
      </c>
      <c r="C1192" s="2" t="s">
        <v>114</v>
      </c>
      <c r="D1192" s="2" t="s">
        <v>108</v>
      </c>
      <c r="E1192" s="2" t="s">
        <v>107</v>
      </c>
      <c r="F1192" s="8" t="s">
        <v>24</v>
      </c>
      <c r="G1192" s="8">
        <v>0</v>
      </c>
      <c r="H1192" s="8">
        <v>1</v>
      </c>
      <c r="I1192" s="8">
        <v>1</v>
      </c>
      <c r="J1192" s="8">
        <v>0</v>
      </c>
      <c r="K1192" s="8">
        <v>0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5">
        <v>301060010</v>
      </c>
    </row>
    <row r="1193" spans="1:21" hidden="1" x14ac:dyDescent="0.25">
      <c r="A1193" s="8" t="s">
        <v>5018</v>
      </c>
      <c r="B1193" s="2" t="s">
        <v>1610</v>
      </c>
      <c r="C1193" s="2" t="s">
        <v>114</v>
      </c>
      <c r="D1193" s="2" t="s">
        <v>108</v>
      </c>
      <c r="E1193" s="2" t="s">
        <v>107</v>
      </c>
      <c r="F1193" s="8" t="s">
        <v>24</v>
      </c>
      <c r="G1193" s="8">
        <v>1</v>
      </c>
      <c r="H1193" s="8">
        <v>0</v>
      </c>
      <c r="I1193" s="8">
        <v>0</v>
      </c>
      <c r="J1193" s="8">
        <v>1</v>
      </c>
      <c r="K1193" s="8">
        <v>1</v>
      </c>
      <c r="L1193" s="8">
        <v>1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5">
        <v>301060029</v>
      </c>
    </row>
    <row r="1194" spans="1:21" hidden="1" x14ac:dyDescent="0.25">
      <c r="A1194" s="8" t="s">
        <v>5018</v>
      </c>
      <c r="B1194" s="2" t="s">
        <v>1611</v>
      </c>
      <c r="C1194" s="2" t="s">
        <v>114</v>
      </c>
      <c r="D1194" s="2" t="s">
        <v>108</v>
      </c>
      <c r="E1194" s="2" t="s">
        <v>107</v>
      </c>
      <c r="F1194" s="8" t="s">
        <v>23</v>
      </c>
      <c r="G1194" s="8">
        <v>1</v>
      </c>
      <c r="H1194" s="8">
        <v>0</v>
      </c>
      <c r="I1194" s="8">
        <v>0</v>
      </c>
      <c r="J1194" s="8">
        <v>1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5">
        <v>301060037</v>
      </c>
    </row>
    <row r="1195" spans="1:21" hidden="1" x14ac:dyDescent="0.25">
      <c r="A1195" s="8" t="s">
        <v>5018</v>
      </c>
      <c r="B1195" s="2" t="s">
        <v>1612</v>
      </c>
      <c r="C1195" s="2" t="s">
        <v>114</v>
      </c>
      <c r="D1195" s="2" t="s">
        <v>108</v>
      </c>
      <c r="E1195" s="2" t="s">
        <v>107</v>
      </c>
      <c r="F1195" s="8" t="s">
        <v>23</v>
      </c>
      <c r="G1195" s="8">
        <v>1</v>
      </c>
      <c r="H1195" s="8">
        <v>0</v>
      </c>
      <c r="I1195" s="8">
        <v>0</v>
      </c>
      <c r="J1195" s="8">
        <v>1</v>
      </c>
      <c r="K1195" s="8">
        <v>1</v>
      </c>
      <c r="L1195" s="8">
        <v>1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5">
        <v>301060045</v>
      </c>
    </row>
    <row r="1196" spans="1:21" hidden="1" x14ac:dyDescent="0.25">
      <c r="A1196" s="8" t="s">
        <v>5018</v>
      </c>
      <c r="B1196" s="2" t="s">
        <v>1613</v>
      </c>
      <c r="C1196" s="2" t="s">
        <v>114</v>
      </c>
      <c r="D1196" s="2" t="s">
        <v>108</v>
      </c>
      <c r="E1196" s="2" t="s">
        <v>107</v>
      </c>
      <c r="F1196" s="8" t="s">
        <v>23</v>
      </c>
      <c r="G1196" s="8">
        <v>1</v>
      </c>
      <c r="H1196" s="8">
        <v>0</v>
      </c>
      <c r="I1196" s="8">
        <v>0</v>
      </c>
      <c r="J1196" s="8">
        <v>1</v>
      </c>
      <c r="K1196" s="8">
        <v>1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5">
        <v>301060053</v>
      </c>
    </row>
    <row r="1197" spans="1:21" hidden="1" x14ac:dyDescent="0.25">
      <c r="A1197" s="8" t="s">
        <v>5018</v>
      </c>
      <c r="B1197" s="2" t="s">
        <v>1614</v>
      </c>
      <c r="C1197" s="2" t="s">
        <v>114</v>
      </c>
      <c r="D1197" s="2" t="s">
        <v>108</v>
      </c>
      <c r="E1197" s="2" t="s">
        <v>107</v>
      </c>
      <c r="F1197" s="8" t="s">
        <v>24</v>
      </c>
      <c r="G1197" s="8">
        <v>1</v>
      </c>
      <c r="H1197" s="8">
        <v>0</v>
      </c>
      <c r="I1197" s="8">
        <v>0</v>
      </c>
      <c r="J1197" s="8">
        <v>1</v>
      </c>
      <c r="K1197" s="8">
        <v>1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5">
        <v>301060061</v>
      </c>
    </row>
    <row r="1198" spans="1:21" hidden="1" x14ac:dyDescent="0.25">
      <c r="A1198" s="8" t="s">
        <v>5018</v>
      </c>
      <c r="B1198" s="2" t="s">
        <v>1615</v>
      </c>
      <c r="C1198" s="2" t="s">
        <v>114</v>
      </c>
      <c r="D1198" s="2" t="s">
        <v>108</v>
      </c>
      <c r="E1198" s="2" t="s">
        <v>107</v>
      </c>
      <c r="F1198" s="8" t="s">
        <v>24</v>
      </c>
      <c r="G1198" s="8">
        <v>0</v>
      </c>
      <c r="H1198" s="8">
        <v>1</v>
      </c>
      <c r="I1198" s="8">
        <v>1</v>
      </c>
      <c r="J1198" s="8">
        <v>0</v>
      </c>
      <c r="K1198" s="8">
        <v>0</v>
      </c>
      <c r="L1198" s="8">
        <v>0</v>
      </c>
      <c r="M1198" s="8">
        <v>1</v>
      </c>
      <c r="N1198" s="8">
        <v>0</v>
      </c>
      <c r="O1198" s="8">
        <v>0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5">
        <v>301060070</v>
      </c>
    </row>
    <row r="1199" spans="1:21" hidden="1" x14ac:dyDescent="0.25">
      <c r="A1199" s="8" t="s">
        <v>5018</v>
      </c>
      <c r="B1199" s="2" t="s">
        <v>1616</v>
      </c>
      <c r="C1199" s="2" t="s">
        <v>114</v>
      </c>
      <c r="D1199" s="2" t="s">
        <v>108</v>
      </c>
      <c r="E1199" s="2" t="s">
        <v>107</v>
      </c>
      <c r="F1199" s="8" t="s">
        <v>24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1</v>
      </c>
      <c r="N1199" s="8">
        <v>0</v>
      </c>
      <c r="O1199" s="8">
        <v>0</v>
      </c>
      <c r="P1199" s="8">
        <v>1</v>
      </c>
      <c r="Q1199" s="8">
        <v>0</v>
      </c>
      <c r="R1199" s="8">
        <v>0</v>
      </c>
      <c r="S1199" s="8">
        <v>0</v>
      </c>
      <c r="T1199" s="8">
        <v>0</v>
      </c>
      <c r="U1199" s="5">
        <v>301060088</v>
      </c>
    </row>
    <row r="1200" spans="1:21" hidden="1" x14ac:dyDescent="0.25">
      <c r="A1200" s="8" t="s">
        <v>5018</v>
      </c>
      <c r="B1200" s="2" t="s">
        <v>1617</v>
      </c>
      <c r="C1200" s="2" t="s">
        <v>114</v>
      </c>
      <c r="D1200" s="2" t="s">
        <v>108</v>
      </c>
      <c r="E1200" s="2" t="s">
        <v>107</v>
      </c>
      <c r="F1200" s="8" t="s">
        <v>24</v>
      </c>
      <c r="G1200" s="8">
        <v>1</v>
      </c>
      <c r="H1200" s="8">
        <v>0</v>
      </c>
      <c r="I1200" s="8">
        <v>0</v>
      </c>
      <c r="J1200" s="8">
        <v>1</v>
      </c>
      <c r="K1200" s="8">
        <v>1</v>
      </c>
      <c r="L1200" s="8">
        <v>1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5">
        <v>301060096</v>
      </c>
    </row>
    <row r="1201" spans="1:21" hidden="1" x14ac:dyDescent="0.25">
      <c r="A1201" s="8" t="s">
        <v>5018</v>
      </c>
      <c r="B1201" s="2" t="s">
        <v>1618</v>
      </c>
      <c r="C1201" s="2" t="s">
        <v>114</v>
      </c>
      <c r="D1201" s="2" t="s">
        <v>108</v>
      </c>
      <c r="E1201" s="2" t="s">
        <v>107</v>
      </c>
      <c r="F1201" s="8" t="s">
        <v>24</v>
      </c>
      <c r="G1201" s="8">
        <v>1</v>
      </c>
      <c r="H1201" s="8">
        <v>0</v>
      </c>
      <c r="I1201" s="8">
        <v>0</v>
      </c>
      <c r="J1201" s="8">
        <v>1</v>
      </c>
      <c r="K1201" s="8">
        <v>1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5">
        <v>301060100</v>
      </c>
    </row>
    <row r="1202" spans="1:21" hidden="1" x14ac:dyDescent="0.25">
      <c r="A1202" s="8" t="s">
        <v>5018</v>
      </c>
      <c r="B1202" s="2" t="s">
        <v>1619</v>
      </c>
      <c r="C1202" s="2" t="s">
        <v>114</v>
      </c>
      <c r="D1202" s="2" t="s">
        <v>108</v>
      </c>
      <c r="E1202" s="2" t="s">
        <v>107</v>
      </c>
      <c r="F1202" s="8" t="s">
        <v>24</v>
      </c>
      <c r="G1202" s="8">
        <v>1</v>
      </c>
      <c r="H1202" s="8">
        <v>0</v>
      </c>
      <c r="I1202" s="8">
        <v>0</v>
      </c>
      <c r="J1202" s="8">
        <v>1</v>
      </c>
      <c r="K1202" s="8">
        <v>1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5">
        <v>301060118</v>
      </c>
    </row>
    <row r="1203" spans="1:21" hidden="1" x14ac:dyDescent="0.25">
      <c r="A1203" s="8" t="s">
        <v>5018</v>
      </c>
      <c r="B1203" s="2" t="s">
        <v>1620</v>
      </c>
      <c r="C1203" s="2" t="s">
        <v>115</v>
      </c>
      <c r="D1203" s="2" t="s">
        <v>108</v>
      </c>
      <c r="E1203" s="2" t="s">
        <v>107</v>
      </c>
      <c r="F1203" s="8" t="s">
        <v>36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5">
        <v>301070016</v>
      </c>
    </row>
    <row r="1204" spans="1:21" hidden="1" x14ac:dyDescent="0.25">
      <c r="A1204" s="8" t="s">
        <v>5018</v>
      </c>
      <c r="B1204" s="2" t="s">
        <v>1621</v>
      </c>
      <c r="C1204" s="2" t="s">
        <v>115</v>
      </c>
      <c r="D1204" s="2" t="s">
        <v>108</v>
      </c>
      <c r="E1204" s="2" t="s">
        <v>107</v>
      </c>
      <c r="F1204" s="8" t="s">
        <v>24</v>
      </c>
      <c r="G1204" s="8">
        <v>1</v>
      </c>
      <c r="H1204" s="8">
        <v>0</v>
      </c>
      <c r="I1204" s="8">
        <v>0</v>
      </c>
      <c r="J1204" s="8">
        <v>0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5">
        <v>301070024</v>
      </c>
    </row>
    <row r="1205" spans="1:21" hidden="1" x14ac:dyDescent="0.25">
      <c r="A1205" s="8" t="s">
        <v>5018</v>
      </c>
      <c r="B1205" s="2" t="s">
        <v>1622</v>
      </c>
      <c r="C1205" s="2" t="s">
        <v>115</v>
      </c>
      <c r="D1205" s="2" t="s">
        <v>108</v>
      </c>
      <c r="E1205" s="2" t="s">
        <v>107</v>
      </c>
      <c r="F1205" s="8" t="s">
        <v>36</v>
      </c>
      <c r="G1205" s="8">
        <v>1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5">
        <v>301070032</v>
      </c>
    </row>
    <row r="1206" spans="1:21" hidden="1" x14ac:dyDescent="0.25">
      <c r="A1206" s="8" t="s">
        <v>5018</v>
      </c>
      <c r="B1206" s="2" t="s">
        <v>1623</v>
      </c>
      <c r="C1206" s="2" t="s">
        <v>115</v>
      </c>
      <c r="D1206" s="2" t="s">
        <v>108</v>
      </c>
      <c r="E1206" s="2" t="s">
        <v>107</v>
      </c>
      <c r="F1206" s="8" t="s">
        <v>24</v>
      </c>
      <c r="G1206" s="8">
        <v>1</v>
      </c>
      <c r="H1206" s="8">
        <v>0</v>
      </c>
      <c r="I1206" s="8">
        <v>0</v>
      </c>
      <c r="J1206" s="8">
        <v>0</v>
      </c>
      <c r="K1206" s="8">
        <v>1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5">
        <v>301070040</v>
      </c>
    </row>
    <row r="1207" spans="1:21" hidden="1" x14ac:dyDescent="0.25">
      <c r="A1207" s="8" t="s">
        <v>5018</v>
      </c>
      <c r="B1207" s="2" t="s">
        <v>1624</v>
      </c>
      <c r="C1207" s="2" t="s">
        <v>115</v>
      </c>
      <c r="D1207" s="2" t="s">
        <v>108</v>
      </c>
      <c r="E1207" s="2" t="s">
        <v>107</v>
      </c>
      <c r="F1207" s="8" t="s">
        <v>24</v>
      </c>
      <c r="G1207" s="8">
        <v>1</v>
      </c>
      <c r="H1207" s="8">
        <v>0</v>
      </c>
      <c r="I1207" s="8">
        <v>0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5">
        <v>301070059</v>
      </c>
    </row>
    <row r="1208" spans="1:21" hidden="1" x14ac:dyDescent="0.25">
      <c r="A1208" s="8" t="s">
        <v>5018</v>
      </c>
      <c r="B1208" s="2" t="s">
        <v>1625</v>
      </c>
      <c r="C1208" s="2" t="s">
        <v>115</v>
      </c>
      <c r="D1208" s="2" t="s">
        <v>108</v>
      </c>
      <c r="E1208" s="2" t="s">
        <v>107</v>
      </c>
      <c r="F1208" s="8" t="s">
        <v>24</v>
      </c>
      <c r="G1208" s="8">
        <v>1</v>
      </c>
      <c r="H1208" s="8">
        <v>0</v>
      </c>
      <c r="I1208" s="8">
        <v>0</v>
      </c>
      <c r="J1208" s="8">
        <v>0</v>
      </c>
      <c r="K1208" s="8">
        <v>1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5">
        <v>301070067</v>
      </c>
    </row>
    <row r="1209" spans="1:21" hidden="1" x14ac:dyDescent="0.25">
      <c r="A1209" s="8" t="s">
        <v>5018</v>
      </c>
      <c r="B1209" s="2" t="s">
        <v>1626</v>
      </c>
      <c r="C1209" s="2" t="s">
        <v>115</v>
      </c>
      <c r="D1209" s="2" t="s">
        <v>108</v>
      </c>
      <c r="E1209" s="2" t="s">
        <v>107</v>
      </c>
      <c r="F1209" s="8" t="s">
        <v>24</v>
      </c>
      <c r="G1209" s="8">
        <v>1</v>
      </c>
      <c r="H1209" s="8">
        <v>0</v>
      </c>
      <c r="I1209" s="8">
        <v>0</v>
      </c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5">
        <v>301070075</v>
      </c>
    </row>
    <row r="1210" spans="1:21" hidden="1" x14ac:dyDescent="0.25">
      <c r="A1210" s="8" t="s">
        <v>5018</v>
      </c>
      <c r="B1210" s="2" t="s">
        <v>1627</v>
      </c>
      <c r="C1210" s="2" t="s">
        <v>115</v>
      </c>
      <c r="D1210" s="2" t="s">
        <v>108</v>
      </c>
      <c r="E1210" s="2" t="s">
        <v>107</v>
      </c>
      <c r="F1210" s="8" t="s">
        <v>24</v>
      </c>
      <c r="G1210" s="8">
        <v>1</v>
      </c>
      <c r="H1210" s="8">
        <v>0</v>
      </c>
      <c r="I1210" s="8">
        <v>0</v>
      </c>
      <c r="J1210" s="8">
        <v>1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5">
        <v>301070083</v>
      </c>
    </row>
    <row r="1211" spans="1:21" hidden="1" x14ac:dyDescent="0.25">
      <c r="A1211" s="8" t="s">
        <v>5018</v>
      </c>
      <c r="B1211" s="2" t="s">
        <v>1628</v>
      </c>
      <c r="C1211" s="2" t="s">
        <v>115</v>
      </c>
      <c r="D1211" s="2" t="s">
        <v>108</v>
      </c>
      <c r="E1211" s="2" t="s">
        <v>107</v>
      </c>
      <c r="F1211" s="8" t="s">
        <v>24</v>
      </c>
      <c r="G1211" s="8">
        <v>1</v>
      </c>
      <c r="H1211" s="8">
        <v>0</v>
      </c>
      <c r="I1211" s="8">
        <v>0</v>
      </c>
      <c r="J1211" s="8">
        <v>1</v>
      </c>
      <c r="K1211" s="8">
        <v>1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5">
        <v>301070091</v>
      </c>
    </row>
    <row r="1212" spans="1:21" hidden="1" x14ac:dyDescent="0.25">
      <c r="A1212" s="8" t="s">
        <v>5018</v>
      </c>
      <c r="B1212" s="2" t="s">
        <v>1629</v>
      </c>
      <c r="C1212" s="2" t="s">
        <v>115</v>
      </c>
      <c r="D1212" s="2" t="s">
        <v>108</v>
      </c>
      <c r="E1212" s="2" t="s">
        <v>107</v>
      </c>
      <c r="F1212" s="8" t="s">
        <v>24</v>
      </c>
      <c r="G1212" s="8">
        <v>1</v>
      </c>
      <c r="H1212" s="8">
        <v>0</v>
      </c>
      <c r="I1212" s="8">
        <v>0</v>
      </c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5">
        <v>301070105</v>
      </c>
    </row>
    <row r="1213" spans="1:21" hidden="1" x14ac:dyDescent="0.25">
      <c r="A1213" s="8" t="s">
        <v>5018</v>
      </c>
      <c r="B1213" s="2" t="s">
        <v>1630</v>
      </c>
      <c r="C1213" s="2" t="s">
        <v>115</v>
      </c>
      <c r="D1213" s="2" t="s">
        <v>108</v>
      </c>
      <c r="E1213" s="2" t="s">
        <v>107</v>
      </c>
      <c r="F1213" s="8" t="s">
        <v>24</v>
      </c>
      <c r="G1213" s="8">
        <v>1</v>
      </c>
      <c r="H1213" s="8">
        <v>0</v>
      </c>
      <c r="I1213" s="8">
        <v>0</v>
      </c>
      <c r="J1213" s="8">
        <v>0</v>
      </c>
      <c r="K1213" s="8">
        <v>1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5">
        <v>301070113</v>
      </c>
    </row>
    <row r="1214" spans="1:21" hidden="1" x14ac:dyDescent="0.25">
      <c r="A1214" s="8" t="s">
        <v>5018</v>
      </c>
      <c r="B1214" s="2" t="s">
        <v>1631</v>
      </c>
      <c r="C1214" s="2" t="s">
        <v>115</v>
      </c>
      <c r="D1214" s="2" t="s">
        <v>108</v>
      </c>
      <c r="E1214" s="2" t="s">
        <v>107</v>
      </c>
      <c r="F1214" s="8" t="s">
        <v>36</v>
      </c>
      <c r="G1214" s="8">
        <v>1</v>
      </c>
      <c r="H1214" s="8">
        <v>0</v>
      </c>
      <c r="I1214" s="8">
        <v>0</v>
      </c>
      <c r="J1214" s="8">
        <v>0</v>
      </c>
      <c r="K1214" s="8">
        <v>1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5">
        <v>301070121</v>
      </c>
    </row>
    <row r="1215" spans="1:21" hidden="1" x14ac:dyDescent="0.25">
      <c r="A1215" s="8" t="s">
        <v>5018</v>
      </c>
      <c r="B1215" s="2" t="s">
        <v>1632</v>
      </c>
      <c r="C1215" s="2" t="s">
        <v>115</v>
      </c>
      <c r="D1215" s="2" t="s">
        <v>108</v>
      </c>
      <c r="E1215" s="2" t="s">
        <v>107</v>
      </c>
      <c r="F1215" s="8" t="s">
        <v>24</v>
      </c>
      <c r="G1215" s="8">
        <v>1</v>
      </c>
      <c r="H1215" s="8">
        <v>0</v>
      </c>
      <c r="I1215" s="8">
        <v>0</v>
      </c>
      <c r="J1215" s="8">
        <v>0</v>
      </c>
      <c r="K1215" s="8">
        <v>1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5">
        <v>301070130</v>
      </c>
    </row>
    <row r="1216" spans="1:21" hidden="1" x14ac:dyDescent="0.25">
      <c r="A1216" s="8" t="s">
        <v>5018</v>
      </c>
      <c r="B1216" s="2" t="s">
        <v>1633</v>
      </c>
      <c r="C1216" s="2" t="s">
        <v>115</v>
      </c>
      <c r="D1216" s="2" t="s">
        <v>108</v>
      </c>
      <c r="E1216" s="2" t="s">
        <v>107</v>
      </c>
      <c r="F1216" s="8" t="s">
        <v>24</v>
      </c>
      <c r="G1216" s="8">
        <v>1</v>
      </c>
      <c r="H1216" s="8">
        <v>0</v>
      </c>
      <c r="I1216" s="8">
        <v>0</v>
      </c>
      <c r="J1216" s="8">
        <v>0</v>
      </c>
      <c r="K1216" s="8">
        <v>1</v>
      </c>
      <c r="L1216" s="8">
        <v>1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5">
        <v>301070148</v>
      </c>
    </row>
    <row r="1217" spans="1:21" hidden="1" x14ac:dyDescent="0.25">
      <c r="A1217" s="8" t="s">
        <v>5018</v>
      </c>
      <c r="B1217" s="2" t="s">
        <v>1634</v>
      </c>
      <c r="C1217" s="2" t="s">
        <v>115</v>
      </c>
      <c r="D1217" s="2" t="s">
        <v>108</v>
      </c>
      <c r="E1217" s="2" t="s">
        <v>107</v>
      </c>
      <c r="F1217" s="8" t="s">
        <v>24</v>
      </c>
      <c r="G1217" s="8">
        <v>1</v>
      </c>
      <c r="H1217" s="8">
        <v>0</v>
      </c>
      <c r="I1217" s="8">
        <v>0</v>
      </c>
      <c r="J1217" s="8">
        <v>0</v>
      </c>
      <c r="K1217" s="8">
        <v>1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5">
        <v>301070156</v>
      </c>
    </row>
    <row r="1218" spans="1:21" hidden="1" x14ac:dyDescent="0.25">
      <c r="A1218" s="8" t="s">
        <v>5018</v>
      </c>
      <c r="B1218" s="2" t="s">
        <v>1635</v>
      </c>
      <c r="C1218" s="2" t="s">
        <v>115</v>
      </c>
      <c r="D1218" s="2" t="s">
        <v>108</v>
      </c>
      <c r="E1218" s="2" t="s">
        <v>107</v>
      </c>
      <c r="F1218" s="8" t="s">
        <v>24</v>
      </c>
      <c r="G1218" s="8">
        <v>1</v>
      </c>
      <c r="H1218" s="8">
        <v>0</v>
      </c>
      <c r="I1218" s="8">
        <v>0</v>
      </c>
      <c r="J1218" s="8">
        <v>0</v>
      </c>
      <c r="K1218" s="8">
        <v>1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5">
        <v>301070164</v>
      </c>
    </row>
    <row r="1219" spans="1:21" hidden="1" x14ac:dyDescent="0.25">
      <c r="A1219" s="8" t="s">
        <v>5018</v>
      </c>
      <c r="B1219" s="2" t="s">
        <v>1636</v>
      </c>
      <c r="C1219" s="2" t="s">
        <v>115</v>
      </c>
      <c r="D1219" s="2" t="s">
        <v>108</v>
      </c>
      <c r="E1219" s="2" t="s">
        <v>107</v>
      </c>
      <c r="F1219" s="8" t="s">
        <v>36</v>
      </c>
      <c r="G1219" s="8">
        <v>1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5">
        <v>301070172</v>
      </c>
    </row>
    <row r="1220" spans="1:21" hidden="1" x14ac:dyDescent="0.25">
      <c r="A1220" s="8" t="s">
        <v>5018</v>
      </c>
      <c r="B1220" s="2" t="s">
        <v>1637</v>
      </c>
      <c r="C1220" s="2" t="s">
        <v>115</v>
      </c>
      <c r="D1220" s="2" t="s">
        <v>108</v>
      </c>
      <c r="E1220" s="2" t="s">
        <v>107</v>
      </c>
      <c r="F1220" s="8" t="s">
        <v>36</v>
      </c>
      <c r="G1220" s="8">
        <v>1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5">
        <v>301070180</v>
      </c>
    </row>
    <row r="1221" spans="1:21" hidden="1" x14ac:dyDescent="0.25">
      <c r="A1221" s="8" t="s">
        <v>5018</v>
      </c>
      <c r="B1221" s="2" t="s">
        <v>1638</v>
      </c>
      <c r="C1221" s="2" t="s">
        <v>115</v>
      </c>
      <c r="D1221" s="2" t="s">
        <v>108</v>
      </c>
      <c r="E1221" s="2" t="s">
        <v>107</v>
      </c>
      <c r="F1221" s="8" t="s">
        <v>36</v>
      </c>
      <c r="G1221" s="8">
        <v>1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5">
        <v>301070199</v>
      </c>
    </row>
    <row r="1222" spans="1:21" hidden="1" x14ac:dyDescent="0.25">
      <c r="A1222" s="8" t="s">
        <v>5018</v>
      </c>
      <c r="B1222" s="2" t="s">
        <v>1639</v>
      </c>
      <c r="C1222" s="2" t="s">
        <v>115</v>
      </c>
      <c r="D1222" s="2" t="s">
        <v>108</v>
      </c>
      <c r="E1222" s="2" t="s">
        <v>107</v>
      </c>
      <c r="F1222" s="8" t="s">
        <v>23</v>
      </c>
      <c r="G1222" s="8">
        <v>1</v>
      </c>
      <c r="H1222" s="8">
        <v>0</v>
      </c>
      <c r="I1222" s="8">
        <v>0</v>
      </c>
      <c r="J1222" s="8">
        <v>0</v>
      </c>
      <c r="K1222" s="8">
        <v>1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5">
        <v>301070202</v>
      </c>
    </row>
    <row r="1223" spans="1:21" hidden="1" x14ac:dyDescent="0.25">
      <c r="A1223" s="8" t="s">
        <v>5018</v>
      </c>
      <c r="B1223" s="2" t="s">
        <v>1640</v>
      </c>
      <c r="C1223" s="2" t="s">
        <v>116</v>
      </c>
      <c r="D1223" s="2" t="s">
        <v>108</v>
      </c>
      <c r="E1223" s="2" t="s">
        <v>107</v>
      </c>
      <c r="F1223" s="8" t="s">
        <v>23</v>
      </c>
      <c r="G1223" s="8">
        <v>1</v>
      </c>
      <c r="H1223" s="8">
        <v>0</v>
      </c>
      <c r="I1223" s="8">
        <v>0</v>
      </c>
      <c r="J1223" s="8">
        <v>1</v>
      </c>
      <c r="K1223" s="8">
        <v>1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5">
        <v>301080011</v>
      </c>
    </row>
    <row r="1224" spans="1:21" hidden="1" x14ac:dyDescent="0.25">
      <c r="A1224" s="8" t="s">
        <v>5018</v>
      </c>
      <c r="B1224" s="2" t="s">
        <v>1641</v>
      </c>
      <c r="C1224" s="2" t="s">
        <v>116</v>
      </c>
      <c r="D1224" s="2" t="s">
        <v>108</v>
      </c>
      <c r="E1224" s="2" t="s">
        <v>107</v>
      </c>
      <c r="F1224" s="8" t="s">
        <v>24</v>
      </c>
      <c r="G1224" s="8">
        <v>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5">
        <v>301080020</v>
      </c>
    </row>
    <row r="1225" spans="1:21" hidden="1" x14ac:dyDescent="0.25">
      <c r="A1225" s="8" t="s">
        <v>5018</v>
      </c>
      <c r="B1225" s="2" t="s">
        <v>1642</v>
      </c>
      <c r="C1225" s="2" t="s">
        <v>116</v>
      </c>
      <c r="D1225" s="2" t="s">
        <v>108</v>
      </c>
      <c r="E1225" s="2" t="s">
        <v>107</v>
      </c>
      <c r="F1225" s="8" t="s">
        <v>24</v>
      </c>
      <c r="G1225" s="8">
        <v>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5">
        <v>301080038</v>
      </c>
    </row>
    <row r="1226" spans="1:21" hidden="1" x14ac:dyDescent="0.25">
      <c r="A1226" s="8" t="s">
        <v>5018</v>
      </c>
      <c r="B1226" s="2" t="s">
        <v>1643</v>
      </c>
      <c r="C1226" s="2" t="s">
        <v>116</v>
      </c>
      <c r="D1226" s="2" t="s">
        <v>108</v>
      </c>
      <c r="E1226" s="2" t="s">
        <v>107</v>
      </c>
      <c r="F1226" s="8" t="s">
        <v>24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5">
        <v>301080046</v>
      </c>
    </row>
    <row r="1227" spans="1:21" hidden="1" x14ac:dyDescent="0.25">
      <c r="A1227" s="8" t="s">
        <v>5018</v>
      </c>
      <c r="B1227" s="2" t="s">
        <v>1644</v>
      </c>
      <c r="C1227" s="2" t="s">
        <v>116</v>
      </c>
      <c r="D1227" s="2" t="s">
        <v>108</v>
      </c>
      <c r="E1227" s="2" t="s">
        <v>107</v>
      </c>
      <c r="F1227" s="8" t="s">
        <v>24</v>
      </c>
      <c r="G1227" s="8">
        <v>1</v>
      </c>
      <c r="H1227" s="8">
        <v>0</v>
      </c>
      <c r="I1227" s="8">
        <v>0</v>
      </c>
      <c r="J1227" s="8">
        <v>1</v>
      </c>
      <c r="K1227" s="8">
        <v>1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5">
        <v>301080143</v>
      </c>
    </row>
    <row r="1228" spans="1:21" hidden="1" x14ac:dyDescent="0.25">
      <c r="A1228" s="8" t="s">
        <v>5018</v>
      </c>
      <c r="B1228" s="2" t="s">
        <v>1645</v>
      </c>
      <c r="C1228" s="2" t="s">
        <v>116</v>
      </c>
      <c r="D1228" s="2" t="s">
        <v>108</v>
      </c>
      <c r="E1228" s="2" t="s">
        <v>107</v>
      </c>
      <c r="F1228" s="8" t="s">
        <v>24</v>
      </c>
      <c r="G1228" s="8">
        <v>1</v>
      </c>
      <c r="H1228" s="8">
        <v>0</v>
      </c>
      <c r="I1228" s="8">
        <v>0</v>
      </c>
      <c r="J1228" s="8">
        <v>1</v>
      </c>
      <c r="K1228" s="8">
        <v>1</v>
      </c>
      <c r="L1228" s="8">
        <v>1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5">
        <v>301080151</v>
      </c>
    </row>
    <row r="1229" spans="1:21" hidden="1" x14ac:dyDescent="0.25">
      <c r="A1229" s="8" t="s">
        <v>5018</v>
      </c>
      <c r="B1229" s="2" t="s">
        <v>1646</v>
      </c>
      <c r="C1229" s="2" t="s">
        <v>116</v>
      </c>
      <c r="D1229" s="2" t="s">
        <v>108</v>
      </c>
      <c r="E1229" s="2" t="s">
        <v>107</v>
      </c>
      <c r="F1229" s="8" t="s">
        <v>24</v>
      </c>
      <c r="G1229" s="8">
        <v>1</v>
      </c>
      <c r="H1229" s="8">
        <v>0</v>
      </c>
      <c r="I1229" s="8">
        <v>0</v>
      </c>
      <c r="J1229" s="8">
        <v>1</v>
      </c>
      <c r="K1229" s="8">
        <v>0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5">
        <v>301080160</v>
      </c>
    </row>
    <row r="1230" spans="1:21" hidden="1" x14ac:dyDescent="0.25">
      <c r="A1230" s="8" t="s">
        <v>5018</v>
      </c>
      <c r="B1230" s="2" t="s">
        <v>1647</v>
      </c>
      <c r="C1230" s="2" t="s">
        <v>116</v>
      </c>
      <c r="D1230" s="2" t="s">
        <v>108</v>
      </c>
      <c r="E1230" s="2" t="s">
        <v>107</v>
      </c>
      <c r="F1230" s="8" t="s">
        <v>24</v>
      </c>
      <c r="G1230" s="8">
        <v>1</v>
      </c>
      <c r="H1230" s="8">
        <v>0</v>
      </c>
      <c r="I1230" s="8">
        <v>0</v>
      </c>
      <c r="J1230" s="8">
        <v>1</v>
      </c>
      <c r="K1230" s="8">
        <v>1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5">
        <v>301080178</v>
      </c>
    </row>
    <row r="1231" spans="1:21" hidden="1" x14ac:dyDescent="0.25">
      <c r="A1231" s="8" t="s">
        <v>5018</v>
      </c>
      <c r="B1231" s="2" t="s">
        <v>1648</v>
      </c>
      <c r="C1231" s="2" t="s">
        <v>116</v>
      </c>
      <c r="D1231" s="2" t="s">
        <v>108</v>
      </c>
      <c r="E1231" s="2" t="s">
        <v>107</v>
      </c>
      <c r="F1231" s="8" t="s">
        <v>24</v>
      </c>
      <c r="G1231" s="8">
        <v>1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5">
        <v>301080194</v>
      </c>
    </row>
    <row r="1232" spans="1:21" hidden="1" x14ac:dyDescent="0.25">
      <c r="A1232" s="8" t="s">
        <v>5018</v>
      </c>
      <c r="B1232" s="2" t="s">
        <v>1649</v>
      </c>
      <c r="C1232" s="2" t="s">
        <v>116</v>
      </c>
      <c r="D1232" s="2" t="s">
        <v>108</v>
      </c>
      <c r="E1232" s="2" t="s">
        <v>107</v>
      </c>
      <c r="F1232" s="8" t="s">
        <v>24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5">
        <v>301080208</v>
      </c>
    </row>
    <row r="1233" spans="1:21" hidden="1" x14ac:dyDescent="0.25">
      <c r="A1233" s="8" t="s">
        <v>5018</v>
      </c>
      <c r="B1233" s="2" t="s">
        <v>1650</v>
      </c>
      <c r="C1233" s="2" t="s">
        <v>116</v>
      </c>
      <c r="D1233" s="2" t="s">
        <v>108</v>
      </c>
      <c r="E1233" s="2" t="s">
        <v>107</v>
      </c>
      <c r="F1233" s="8" t="s">
        <v>24</v>
      </c>
      <c r="G1233" s="8">
        <v>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5">
        <v>301080216</v>
      </c>
    </row>
    <row r="1234" spans="1:21" hidden="1" x14ac:dyDescent="0.25">
      <c r="A1234" s="8" t="s">
        <v>5018</v>
      </c>
      <c r="B1234" s="2" t="s">
        <v>1651</v>
      </c>
      <c r="C1234" s="2" t="s">
        <v>116</v>
      </c>
      <c r="D1234" s="2" t="s">
        <v>108</v>
      </c>
      <c r="E1234" s="2" t="s">
        <v>107</v>
      </c>
      <c r="F1234" s="8" t="s">
        <v>24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5">
        <v>301080224</v>
      </c>
    </row>
    <row r="1235" spans="1:21" hidden="1" x14ac:dyDescent="0.25">
      <c r="A1235" s="8" t="s">
        <v>5018</v>
      </c>
      <c r="B1235" s="2" t="s">
        <v>1652</v>
      </c>
      <c r="C1235" s="2" t="s">
        <v>116</v>
      </c>
      <c r="D1235" s="2" t="s">
        <v>108</v>
      </c>
      <c r="E1235" s="2" t="s">
        <v>107</v>
      </c>
      <c r="F1235" s="8" t="s">
        <v>24</v>
      </c>
      <c r="G1235" s="8">
        <v>1</v>
      </c>
      <c r="H1235" s="8">
        <v>0</v>
      </c>
      <c r="I1235" s="8">
        <v>0</v>
      </c>
      <c r="J1235" s="8">
        <v>0</v>
      </c>
      <c r="K1235" s="8">
        <v>1</v>
      </c>
      <c r="L1235" s="8">
        <v>1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5">
        <v>301080232</v>
      </c>
    </row>
    <row r="1236" spans="1:21" hidden="1" x14ac:dyDescent="0.25">
      <c r="A1236" s="8" t="s">
        <v>5018</v>
      </c>
      <c r="B1236" s="2" t="s">
        <v>1653</v>
      </c>
      <c r="C1236" s="2" t="s">
        <v>116</v>
      </c>
      <c r="D1236" s="2" t="s">
        <v>108</v>
      </c>
      <c r="E1236" s="2" t="s">
        <v>107</v>
      </c>
      <c r="F1236" s="8" t="s">
        <v>24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5">
        <v>301080240</v>
      </c>
    </row>
    <row r="1237" spans="1:21" hidden="1" x14ac:dyDescent="0.25">
      <c r="A1237" s="8" t="s">
        <v>5018</v>
      </c>
      <c r="B1237" s="2" t="s">
        <v>1654</v>
      </c>
      <c r="C1237" s="2" t="s">
        <v>116</v>
      </c>
      <c r="D1237" s="2" t="s">
        <v>108</v>
      </c>
      <c r="E1237" s="2" t="s">
        <v>107</v>
      </c>
      <c r="F1237" s="8" t="s">
        <v>24</v>
      </c>
      <c r="G1237" s="8">
        <v>1</v>
      </c>
      <c r="H1237" s="8">
        <v>0</v>
      </c>
      <c r="I1237" s="8">
        <v>0</v>
      </c>
      <c r="J1237" s="8">
        <v>1</v>
      </c>
      <c r="K1237" s="8">
        <v>0</v>
      </c>
      <c r="L1237" s="8">
        <v>1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5">
        <v>301080259</v>
      </c>
    </row>
    <row r="1238" spans="1:21" hidden="1" x14ac:dyDescent="0.25">
      <c r="A1238" s="8" t="s">
        <v>5018</v>
      </c>
      <c r="B1238" s="2" t="s">
        <v>1655</v>
      </c>
      <c r="C1238" s="2" t="s">
        <v>116</v>
      </c>
      <c r="D1238" s="2" t="s">
        <v>108</v>
      </c>
      <c r="E1238" s="2" t="s">
        <v>107</v>
      </c>
      <c r="F1238" s="8" t="s">
        <v>24</v>
      </c>
      <c r="G1238" s="8">
        <v>1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5">
        <v>301080267</v>
      </c>
    </row>
    <row r="1239" spans="1:21" hidden="1" x14ac:dyDescent="0.25">
      <c r="A1239" s="8" t="s">
        <v>5018</v>
      </c>
      <c r="B1239" s="2" t="s">
        <v>1656</v>
      </c>
      <c r="C1239" s="2" t="s">
        <v>116</v>
      </c>
      <c r="D1239" s="2" t="s">
        <v>108</v>
      </c>
      <c r="E1239" s="2" t="s">
        <v>107</v>
      </c>
      <c r="F1239" s="8" t="s">
        <v>24</v>
      </c>
      <c r="G1239" s="8">
        <v>1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5">
        <v>301080275</v>
      </c>
    </row>
    <row r="1240" spans="1:21" hidden="1" x14ac:dyDescent="0.25">
      <c r="A1240" s="8" t="s">
        <v>5018</v>
      </c>
      <c r="B1240" s="2" t="s">
        <v>1657</v>
      </c>
      <c r="C1240" s="2" t="s">
        <v>116</v>
      </c>
      <c r="D1240" s="2" t="s">
        <v>108</v>
      </c>
      <c r="E1240" s="2" t="s">
        <v>107</v>
      </c>
      <c r="F1240" s="8" t="s">
        <v>24</v>
      </c>
      <c r="G1240" s="8">
        <v>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5">
        <v>301080283</v>
      </c>
    </row>
    <row r="1241" spans="1:21" hidden="1" x14ac:dyDescent="0.25">
      <c r="A1241" s="8" t="s">
        <v>5018</v>
      </c>
      <c r="B1241" s="2" t="s">
        <v>1658</v>
      </c>
      <c r="C1241" s="2" t="s">
        <v>116</v>
      </c>
      <c r="D1241" s="2" t="s">
        <v>108</v>
      </c>
      <c r="E1241" s="2" t="s">
        <v>107</v>
      </c>
      <c r="F1241" s="8" t="s">
        <v>24</v>
      </c>
      <c r="G1241" s="8">
        <v>1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5">
        <v>301080291</v>
      </c>
    </row>
    <row r="1242" spans="1:21" hidden="1" x14ac:dyDescent="0.25">
      <c r="A1242" s="8" t="s">
        <v>5018</v>
      </c>
      <c r="B1242" s="2" t="s">
        <v>1659</v>
      </c>
      <c r="C1242" s="2" t="s">
        <v>116</v>
      </c>
      <c r="D1242" s="2" t="s">
        <v>108</v>
      </c>
      <c r="E1242" s="2" t="s">
        <v>107</v>
      </c>
      <c r="F1242" s="8" t="s">
        <v>24</v>
      </c>
      <c r="G1242" s="8">
        <v>1</v>
      </c>
      <c r="H1242" s="8">
        <v>0</v>
      </c>
      <c r="I1242" s="8">
        <v>0</v>
      </c>
      <c r="J1242" s="8">
        <v>1</v>
      </c>
      <c r="K1242" s="8">
        <v>0</v>
      </c>
      <c r="L1242" s="8">
        <v>1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5">
        <v>301080305</v>
      </c>
    </row>
    <row r="1243" spans="1:21" hidden="1" x14ac:dyDescent="0.25">
      <c r="A1243" s="8" t="s">
        <v>5018</v>
      </c>
      <c r="B1243" s="2" t="s">
        <v>1660</v>
      </c>
      <c r="C1243" s="2" t="s">
        <v>116</v>
      </c>
      <c r="D1243" s="2" t="s">
        <v>108</v>
      </c>
      <c r="E1243" s="2" t="s">
        <v>107</v>
      </c>
      <c r="F1243" s="8" t="s">
        <v>24</v>
      </c>
      <c r="G1243" s="8">
        <v>1</v>
      </c>
      <c r="H1243" s="8">
        <v>0</v>
      </c>
      <c r="I1243" s="8">
        <v>0</v>
      </c>
      <c r="J1243" s="8">
        <v>1</v>
      </c>
      <c r="K1243" s="8">
        <v>1</v>
      </c>
      <c r="L1243" s="8">
        <v>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5">
        <v>301080313</v>
      </c>
    </row>
    <row r="1244" spans="1:21" hidden="1" x14ac:dyDescent="0.25">
      <c r="A1244" s="8" t="s">
        <v>5018</v>
      </c>
      <c r="B1244" s="2" t="s">
        <v>1661</v>
      </c>
      <c r="C1244" s="2" t="s">
        <v>116</v>
      </c>
      <c r="D1244" s="2" t="s">
        <v>108</v>
      </c>
      <c r="E1244" s="2" t="s">
        <v>107</v>
      </c>
      <c r="F1244" s="8" t="s">
        <v>24</v>
      </c>
      <c r="G1244" s="8">
        <v>1</v>
      </c>
      <c r="H1244" s="8">
        <v>0</v>
      </c>
      <c r="I1244" s="8">
        <v>0</v>
      </c>
      <c r="J1244" s="8">
        <v>1</v>
      </c>
      <c r="K1244" s="8">
        <v>1</v>
      </c>
      <c r="L1244" s="8">
        <v>1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5">
        <v>301080321</v>
      </c>
    </row>
    <row r="1245" spans="1:21" hidden="1" x14ac:dyDescent="0.25">
      <c r="A1245" s="8" t="s">
        <v>5018</v>
      </c>
      <c r="B1245" s="2" t="s">
        <v>1662</v>
      </c>
      <c r="C1245" s="2" t="s">
        <v>116</v>
      </c>
      <c r="D1245" s="2" t="s">
        <v>108</v>
      </c>
      <c r="E1245" s="2" t="s">
        <v>107</v>
      </c>
      <c r="F1245" s="8" t="s">
        <v>24</v>
      </c>
      <c r="G1245" s="8">
        <v>1</v>
      </c>
      <c r="H1245" s="8">
        <v>0</v>
      </c>
      <c r="I1245" s="8">
        <v>0</v>
      </c>
      <c r="J1245" s="8">
        <v>1</v>
      </c>
      <c r="K1245" s="8">
        <v>0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5">
        <v>301080330</v>
      </c>
    </row>
    <row r="1246" spans="1:21" hidden="1" x14ac:dyDescent="0.25">
      <c r="A1246" s="8" t="s">
        <v>5018</v>
      </c>
      <c r="B1246" s="2" t="s">
        <v>1663</v>
      </c>
      <c r="C1246" s="2" t="s">
        <v>116</v>
      </c>
      <c r="D1246" s="2" t="s">
        <v>108</v>
      </c>
      <c r="E1246" s="2" t="s">
        <v>107</v>
      </c>
      <c r="F1246" s="8" t="s">
        <v>24</v>
      </c>
      <c r="G1246" s="8">
        <v>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5">
        <v>301080348</v>
      </c>
    </row>
    <row r="1247" spans="1:21" hidden="1" x14ac:dyDescent="0.25">
      <c r="A1247" s="8" t="s">
        <v>5018</v>
      </c>
      <c r="B1247" s="2" t="s">
        <v>1664</v>
      </c>
      <c r="C1247" s="2" t="s">
        <v>116</v>
      </c>
      <c r="D1247" s="2" t="s">
        <v>108</v>
      </c>
      <c r="E1247" s="2" t="s">
        <v>107</v>
      </c>
      <c r="F1247" s="8" t="s">
        <v>24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5">
        <v>301080356</v>
      </c>
    </row>
    <row r="1248" spans="1:21" hidden="1" x14ac:dyDescent="0.25">
      <c r="A1248" s="8" t="s">
        <v>5018</v>
      </c>
      <c r="B1248" s="2" t="s">
        <v>1665</v>
      </c>
      <c r="C1248" s="2" t="s">
        <v>116</v>
      </c>
      <c r="D1248" s="2" t="s">
        <v>108</v>
      </c>
      <c r="E1248" s="2" t="s">
        <v>107</v>
      </c>
      <c r="F1248" s="8" t="s">
        <v>24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5">
        <v>301080364</v>
      </c>
    </row>
    <row r="1249" spans="1:21" hidden="1" x14ac:dyDescent="0.25">
      <c r="A1249" s="8" t="s">
        <v>5018</v>
      </c>
      <c r="B1249" s="2" t="s">
        <v>1666</v>
      </c>
      <c r="C1249" s="2" t="s">
        <v>116</v>
      </c>
      <c r="D1249" s="2" t="s">
        <v>108</v>
      </c>
      <c r="E1249" s="2" t="s">
        <v>107</v>
      </c>
      <c r="F1249" s="8" t="s">
        <v>24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5">
        <v>301080372</v>
      </c>
    </row>
    <row r="1250" spans="1:21" hidden="1" x14ac:dyDescent="0.25">
      <c r="A1250" s="8" t="s">
        <v>5018</v>
      </c>
      <c r="B1250" s="2" t="s">
        <v>1667</v>
      </c>
      <c r="C1250" s="2" t="s">
        <v>116</v>
      </c>
      <c r="D1250" s="2" t="s">
        <v>108</v>
      </c>
      <c r="E1250" s="2" t="s">
        <v>107</v>
      </c>
      <c r="F1250" s="8" t="s">
        <v>24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5">
        <v>301080380</v>
      </c>
    </row>
    <row r="1251" spans="1:21" hidden="1" x14ac:dyDescent="0.25">
      <c r="A1251" s="8" t="s">
        <v>5018</v>
      </c>
      <c r="B1251" s="2" t="s">
        <v>1668</v>
      </c>
      <c r="C1251" s="2" t="s">
        <v>116</v>
      </c>
      <c r="D1251" s="2" t="s">
        <v>108</v>
      </c>
      <c r="E1251" s="2" t="s">
        <v>107</v>
      </c>
      <c r="F1251" s="8" t="s">
        <v>24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5">
        <v>301080399</v>
      </c>
    </row>
    <row r="1252" spans="1:21" hidden="1" x14ac:dyDescent="0.25">
      <c r="A1252" s="8" t="s">
        <v>5018</v>
      </c>
      <c r="B1252" s="2" t="s">
        <v>1669</v>
      </c>
      <c r="C1252" s="2" t="s">
        <v>117</v>
      </c>
      <c r="D1252" s="2" t="s">
        <v>108</v>
      </c>
      <c r="E1252" s="2" t="s">
        <v>107</v>
      </c>
      <c r="F1252" s="8" t="s">
        <v>24</v>
      </c>
      <c r="G1252" s="8">
        <v>0</v>
      </c>
      <c r="H1252" s="8">
        <v>1</v>
      </c>
      <c r="I1252" s="8">
        <v>1</v>
      </c>
      <c r="J1252" s="8">
        <v>0</v>
      </c>
      <c r="K1252" s="8">
        <v>0</v>
      </c>
      <c r="L1252" s="8">
        <v>0</v>
      </c>
      <c r="M1252" s="8">
        <v>1</v>
      </c>
      <c r="N1252" s="8">
        <v>0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5">
        <v>301090017</v>
      </c>
    </row>
    <row r="1253" spans="1:21" hidden="1" x14ac:dyDescent="0.25">
      <c r="A1253" s="8" t="s">
        <v>5018</v>
      </c>
      <c r="B1253" s="2" t="s">
        <v>1670</v>
      </c>
      <c r="C1253" s="2" t="s">
        <v>117</v>
      </c>
      <c r="D1253" s="2" t="s">
        <v>108</v>
      </c>
      <c r="E1253" s="2" t="s">
        <v>107</v>
      </c>
      <c r="F1253" s="8" t="s">
        <v>24</v>
      </c>
      <c r="G1253" s="8">
        <v>0</v>
      </c>
      <c r="H1253" s="8">
        <v>1</v>
      </c>
      <c r="I1253" s="8">
        <v>1</v>
      </c>
      <c r="J1253" s="8">
        <v>0</v>
      </c>
      <c r="K1253" s="8">
        <v>0</v>
      </c>
      <c r="L1253" s="8">
        <v>0</v>
      </c>
      <c r="M1253" s="8">
        <v>1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0</v>
      </c>
      <c r="U1253" s="5">
        <v>301090025</v>
      </c>
    </row>
    <row r="1254" spans="1:21" hidden="1" x14ac:dyDescent="0.25">
      <c r="A1254" s="8" t="s">
        <v>5018</v>
      </c>
      <c r="B1254" s="2" t="s">
        <v>1671</v>
      </c>
      <c r="C1254" s="2" t="s">
        <v>117</v>
      </c>
      <c r="D1254" s="2" t="s">
        <v>108</v>
      </c>
      <c r="E1254" s="2" t="s">
        <v>107</v>
      </c>
      <c r="F1254" s="8" t="s">
        <v>23</v>
      </c>
      <c r="G1254" s="8">
        <v>1</v>
      </c>
      <c r="H1254" s="8">
        <v>0</v>
      </c>
      <c r="I1254" s="8">
        <v>0</v>
      </c>
      <c r="J1254" s="8">
        <v>0</v>
      </c>
      <c r="K1254" s="8">
        <v>1</v>
      </c>
      <c r="L1254" s="8">
        <v>1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5">
        <v>301090033</v>
      </c>
    </row>
    <row r="1255" spans="1:21" hidden="1" x14ac:dyDescent="0.25">
      <c r="A1255" s="8" t="s">
        <v>5018</v>
      </c>
      <c r="B1255" s="2" t="s">
        <v>1672</v>
      </c>
      <c r="C1255" s="2" t="s">
        <v>118</v>
      </c>
      <c r="D1255" s="2" t="s">
        <v>108</v>
      </c>
      <c r="E1255" s="2" t="s">
        <v>107</v>
      </c>
      <c r="F1255" s="8" t="s">
        <v>24</v>
      </c>
      <c r="G1255" s="8">
        <v>1</v>
      </c>
      <c r="H1255" s="8">
        <v>0</v>
      </c>
      <c r="I1255" s="8">
        <v>0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5">
        <v>301100012</v>
      </c>
    </row>
    <row r="1256" spans="1:21" hidden="1" x14ac:dyDescent="0.25">
      <c r="A1256" s="8" t="s">
        <v>5018</v>
      </c>
      <c r="B1256" s="2" t="s">
        <v>1673</v>
      </c>
      <c r="C1256" s="2" t="s">
        <v>118</v>
      </c>
      <c r="D1256" s="2" t="s">
        <v>108</v>
      </c>
      <c r="E1256" s="2" t="s">
        <v>107</v>
      </c>
      <c r="F1256" s="8" t="s">
        <v>23</v>
      </c>
      <c r="G1256" s="8">
        <v>1</v>
      </c>
      <c r="H1256" s="8">
        <v>0</v>
      </c>
      <c r="I1256" s="8">
        <v>0</v>
      </c>
      <c r="J1256" s="8">
        <v>1</v>
      </c>
      <c r="K1256" s="8">
        <v>1</v>
      </c>
      <c r="L1256" s="8">
        <v>1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5">
        <v>301100020</v>
      </c>
    </row>
    <row r="1257" spans="1:21" hidden="1" x14ac:dyDescent="0.25">
      <c r="A1257" s="8" t="s">
        <v>5018</v>
      </c>
      <c r="B1257" s="2" t="s">
        <v>1674</v>
      </c>
      <c r="C1257" s="2" t="s">
        <v>118</v>
      </c>
      <c r="D1257" s="2" t="s">
        <v>108</v>
      </c>
      <c r="E1257" s="2" t="s">
        <v>107</v>
      </c>
      <c r="F1257" s="8" t="s">
        <v>23</v>
      </c>
      <c r="G1257" s="8">
        <v>1</v>
      </c>
      <c r="H1257" s="8">
        <v>0</v>
      </c>
      <c r="I1257" s="8">
        <v>0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5">
        <v>301100039</v>
      </c>
    </row>
    <row r="1258" spans="1:21" hidden="1" x14ac:dyDescent="0.25">
      <c r="A1258" s="8" t="s">
        <v>5018</v>
      </c>
      <c r="B1258" s="2" t="s">
        <v>1675</v>
      </c>
      <c r="C1258" s="2" t="s">
        <v>118</v>
      </c>
      <c r="D1258" s="2" t="s">
        <v>108</v>
      </c>
      <c r="E1258" s="2" t="s">
        <v>107</v>
      </c>
      <c r="F1258" s="8" t="s">
        <v>23</v>
      </c>
      <c r="G1258" s="8">
        <v>1</v>
      </c>
      <c r="H1258" s="8">
        <v>1</v>
      </c>
      <c r="I1258" s="8">
        <v>1</v>
      </c>
      <c r="J1258" s="8">
        <v>1</v>
      </c>
      <c r="K1258" s="8">
        <v>1</v>
      </c>
      <c r="L1258" s="8">
        <v>1</v>
      </c>
      <c r="M1258" s="8">
        <v>0</v>
      </c>
      <c r="N1258" s="8">
        <v>0</v>
      </c>
      <c r="O1258" s="8">
        <v>1</v>
      </c>
      <c r="P1258" s="8">
        <v>1</v>
      </c>
      <c r="Q1258" s="8">
        <v>0</v>
      </c>
      <c r="R1258" s="8">
        <v>0</v>
      </c>
      <c r="S1258" s="8">
        <v>0</v>
      </c>
      <c r="T1258" s="8">
        <v>0</v>
      </c>
      <c r="U1258" s="5">
        <v>301100047</v>
      </c>
    </row>
    <row r="1259" spans="1:21" hidden="1" x14ac:dyDescent="0.25">
      <c r="A1259" s="8" t="s">
        <v>5018</v>
      </c>
      <c r="B1259" s="2" t="s">
        <v>1676</v>
      </c>
      <c r="C1259" s="2" t="s">
        <v>118</v>
      </c>
      <c r="D1259" s="2" t="s">
        <v>108</v>
      </c>
      <c r="E1259" s="2" t="s">
        <v>107</v>
      </c>
      <c r="F1259" s="8" t="s">
        <v>23</v>
      </c>
      <c r="G1259" s="8">
        <v>1</v>
      </c>
      <c r="H1259" s="8">
        <v>1</v>
      </c>
      <c r="I1259" s="8">
        <v>1</v>
      </c>
      <c r="J1259" s="8">
        <v>1</v>
      </c>
      <c r="K1259" s="8">
        <v>1</v>
      </c>
      <c r="L1259" s="8">
        <v>1</v>
      </c>
      <c r="M1259" s="8">
        <v>0</v>
      </c>
      <c r="N1259" s="8">
        <v>0</v>
      </c>
      <c r="O1259" s="8">
        <v>1</v>
      </c>
      <c r="P1259" s="8">
        <v>1</v>
      </c>
      <c r="Q1259" s="8">
        <v>0</v>
      </c>
      <c r="R1259" s="8">
        <v>0</v>
      </c>
      <c r="S1259" s="8">
        <v>0</v>
      </c>
      <c r="T1259" s="8">
        <v>0</v>
      </c>
      <c r="U1259" s="5">
        <v>301100055</v>
      </c>
    </row>
    <row r="1260" spans="1:21" hidden="1" x14ac:dyDescent="0.25">
      <c r="A1260" s="8" t="s">
        <v>5018</v>
      </c>
      <c r="B1260" s="2" t="s">
        <v>1677</v>
      </c>
      <c r="C1260" s="2" t="s">
        <v>118</v>
      </c>
      <c r="D1260" s="2" t="s">
        <v>108</v>
      </c>
      <c r="E1260" s="2" t="s">
        <v>107</v>
      </c>
      <c r="F1260" s="8" t="s">
        <v>24</v>
      </c>
      <c r="G1260" s="8">
        <v>1</v>
      </c>
      <c r="H1260" s="8">
        <v>1</v>
      </c>
      <c r="I1260" s="8">
        <v>1</v>
      </c>
      <c r="J1260" s="8">
        <v>0</v>
      </c>
      <c r="K1260" s="8">
        <v>1</v>
      </c>
      <c r="L1260" s="8">
        <v>1</v>
      </c>
      <c r="M1260" s="8">
        <v>0</v>
      </c>
      <c r="N1260" s="8">
        <v>0</v>
      </c>
      <c r="O1260" s="8">
        <v>1</v>
      </c>
      <c r="P1260" s="8">
        <v>1</v>
      </c>
      <c r="Q1260" s="8">
        <v>0</v>
      </c>
      <c r="R1260" s="8">
        <v>0</v>
      </c>
      <c r="S1260" s="8">
        <v>0</v>
      </c>
      <c r="T1260" s="8">
        <v>0</v>
      </c>
      <c r="U1260" s="5">
        <v>301100063</v>
      </c>
    </row>
    <row r="1261" spans="1:21" hidden="1" x14ac:dyDescent="0.25">
      <c r="A1261" s="8" t="s">
        <v>5018</v>
      </c>
      <c r="B1261" s="2" t="s">
        <v>1678</v>
      </c>
      <c r="C1261" s="2" t="s">
        <v>118</v>
      </c>
      <c r="D1261" s="2" t="s">
        <v>108</v>
      </c>
      <c r="E1261" s="2" t="s">
        <v>107</v>
      </c>
      <c r="F1261" s="8" t="s">
        <v>24</v>
      </c>
      <c r="G1261" s="8">
        <v>1</v>
      </c>
      <c r="H1261" s="8">
        <v>1</v>
      </c>
      <c r="I1261" s="8">
        <v>1</v>
      </c>
      <c r="J1261" s="8">
        <v>0</v>
      </c>
      <c r="K1261" s="8">
        <v>1</v>
      </c>
      <c r="L1261" s="8">
        <v>1</v>
      </c>
      <c r="M1261" s="8">
        <v>0</v>
      </c>
      <c r="N1261" s="8">
        <v>0</v>
      </c>
      <c r="O1261" s="8">
        <v>1</v>
      </c>
      <c r="P1261" s="8">
        <v>1</v>
      </c>
      <c r="Q1261" s="8">
        <v>0</v>
      </c>
      <c r="R1261" s="8">
        <v>0</v>
      </c>
      <c r="S1261" s="8">
        <v>0</v>
      </c>
      <c r="T1261" s="8">
        <v>0</v>
      </c>
      <c r="U1261" s="5">
        <v>301100071</v>
      </c>
    </row>
    <row r="1262" spans="1:21" hidden="1" x14ac:dyDescent="0.25">
      <c r="A1262" s="8" t="s">
        <v>5018</v>
      </c>
      <c r="B1262" s="2" t="s">
        <v>1679</v>
      </c>
      <c r="C1262" s="2" t="s">
        <v>118</v>
      </c>
      <c r="D1262" s="2" t="s">
        <v>108</v>
      </c>
      <c r="E1262" s="2" t="s">
        <v>107</v>
      </c>
      <c r="F1262" s="8" t="s">
        <v>24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5">
        <v>301100080</v>
      </c>
    </row>
    <row r="1263" spans="1:21" hidden="1" x14ac:dyDescent="0.25">
      <c r="A1263" s="8" t="s">
        <v>5018</v>
      </c>
      <c r="B1263" s="2" t="s">
        <v>1680</v>
      </c>
      <c r="C1263" s="2" t="s">
        <v>118</v>
      </c>
      <c r="D1263" s="2" t="s">
        <v>108</v>
      </c>
      <c r="E1263" s="2" t="s">
        <v>107</v>
      </c>
      <c r="F1263" s="8" t="s">
        <v>24</v>
      </c>
      <c r="G1263" s="8">
        <v>1</v>
      </c>
      <c r="H1263" s="8">
        <v>1</v>
      </c>
      <c r="I1263" s="8">
        <v>1</v>
      </c>
      <c r="J1263" s="8">
        <v>0</v>
      </c>
      <c r="K1263" s="8">
        <v>1</v>
      </c>
      <c r="L1263" s="8">
        <v>1</v>
      </c>
      <c r="M1263" s="8">
        <v>0</v>
      </c>
      <c r="N1263" s="8">
        <v>0</v>
      </c>
      <c r="O1263" s="8">
        <v>1</v>
      </c>
      <c r="P1263" s="8">
        <v>1</v>
      </c>
      <c r="Q1263" s="8">
        <v>0</v>
      </c>
      <c r="R1263" s="8">
        <v>0</v>
      </c>
      <c r="S1263" s="8">
        <v>0</v>
      </c>
      <c r="T1263" s="8">
        <v>0</v>
      </c>
      <c r="U1263" s="5">
        <v>301100098</v>
      </c>
    </row>
    <row r="1264" spans="1:21" hidden="1" x14ac:dyDescent="0.25">
      <c r="A1264" s="8" t="s">
        <v>5018</v>
      </c>
      <c r="B1264" s="2" t="s">
        <v>1681</v>
      </c>
      <c r="C1264" s="2" t="s">
        <v>118</v>
      </c>
      <c r="D1264" s="2" t="s">
        <v>108</v>
      </c>
      <c r="E1264" s="2" t="s">
        <v>107</v>
      </c>
      <c r="F1264" s="8" t="s">
        <v>23</v>
      </c>
      <c r="G1264" s="8">
        <v>1</v>
      </c>
      <c r="H1264" s="8">
        <v>1</v>
      </c>
      <c r="I1264" s="8">
        <v>0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1</v>
      </c>
      <c r="Q1264" s="8">
        <v>0</v>
      </c>
      <c r="R1264" s="8">
        <v>0</v>
      </c>
      <c r="S1264" s="8">
        <v>0</v>
      </c>
      <c r="T1264" s="8">
        <v>0</v>
      </c>
      <c r="U1264" s="5">
        <v>301100101</v>
      </c>
    </row>
    <row r="1265" spans="1:21" hidden="1" x14ac:dyDescent="0.25">
      <c r="A1265" s="8" t="s">
        <v>5018</v>
      </c>
      <c r="B1265" s="2" t="s">
        <v>1682</v>
      </c>
      <c r="C1265" s="2" t="s">
        <v>118</v>
      </c>
      <c r="D1265" s="2" t="s">
        <v>108</v>
      </c>
      <c r="E1265" s="2" t="s">
        <v>107</v>
      </c>
      <c r="F1265" s="8" t="s">
        <v>24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5">
        <v>301100110</v>
      </c>
    </row>
    <row r="1266" spans="1:21" hidden="1" x14ac:dyDescent="0.25">
      <c r="A1266" s="8" t="s">
        <v>5018</v>
      </c>
      <c r="B1266" s="2" t="s">
        <v>1683</v>
      </c>
      <c r="C1266" s="2" t="s">
        <v>118</v>
      </c>
      <c r="D1266" s="2" t="s">
        <v>108</v>
      </c>
      <c r="E1266" s="2" t="s">
        <v>107</v>
      </c>
      <c r="F1266" s="8" t="s">
        <v>23</v>
      </c>
      <c r="G1266" s="8">
        <v>1</v>
      </c>
      <c r="H1266" s="8">
        <v>1</v>
      </c>
      <c r="I1266" s="8">
        <v>1</v>
      </c>
      <c r="J1266" s="8">
        <v>1</v>
      </c>
      <c r="K1266" s="8">
        <v>1</v>
      </c>
      <c r="L1266" s="8">
        <v>1</v>
      </c>
      <c r="M1266" s="8">
        <v>0</v>
      </c>
      <c r="N1266" s="8">
        <v>0</v>
      </c>
      <c r="O1266" s="8">
        <v>1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5">
        <v>301100128</v>
      </c>
    </row>
    <row r="1267" spans="1:21" hidden="1" x14ac:dyDescent="0.25">
      <c r="A1267" s="8" t="s">
        <v>5018</v>
      </c>
      <c r="B1267" s="2" t="s">
        <v>1684</v>
      </c>
      <c r="C1267" s="2" t="s">
        <v>118</v>
      </c>
      <c r="D1267" s="2" t="s">
        <v>108</v>
      </c>
      <c r="E1267" s="2" t="s">
        <v>107</v>
      </c>
      <c r="F1267" s="8" t="s">
        <v>23</v>
      </c>
      <c r="G1267" s="8">
        <v>1</v>
      </c>
      <c r="H1267" s="8">
        <v>0</v>
      </c>
      <c r="I1267" s="8">
        <v>0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5">
        <v>301100136</v>
      </c>
    </row>
    <row r="1268" spans="1:21" hidden="1" x14ac:dyDescent="0.25">
      <c r="A1268" s="8" t="s">
        <v>5018</v>
      </c>
      <c r="B1268" s="2" t="s">
        <v>1685</v>
      </c>
      <c r="C1268" s="2" t="s">
        <v>118</v>
      </c>
      <c r="D1268" s="2" t="s">
        <v>108</v>
      </c>
      <c r="E1268" s="2" t="s">
        <v>107</v>
      </c>
      <c r="F1268" s="8" t="s">
        <v>23</v>
      </c>
      <c r="G1268" s="8">
        <v>1</v>
      </c>
      <c r="H1268" s="8">
        <v>1</v>
      </c>
      <c r="I1268" s="8">
        <v>1</v>
      </c>
      <c r="J1268" s="8">
        <v>1</v>
      </c>
      <c r="K1268" s="8">
        <v>1</v>
      </c>
      <c r="L1268" s="8">
        <v>1</v>
      </c>
      <c r="M1268" s="8">
        <v>0</v>
      </c>
      <c r="N1268" s="8">
        <v>0</v>
      </c>
      <c r="O1268" s="8">
        <v>1</v>
      </c>
      <c r="P1268" s="8">
        <v>1</v>
      </c>
      <c r="Q1268" s="8">
        <v>0</v>
      </c>
      <c r="R1268" s="8">
        <v>0</v>
      </c>
      <c r="S1268" s="8">
        <v>0</v>
      </c>
      <c r="T1268" s="8">
        <v>0</v>
      </c>
      <c r="U1268" s="5">
        <v>301100144</v>
      </c>
    </row>
    <row r="1269" spans="1:21" hidden="1" x14ac:dyDescent="0.25">
      <c r="A1269" s="8" t="s">
        <v>5018</v>
      </c>
      <c r="B1269" s="2" t="s">
        <v>1686</v>
      </c>
      <c r="C1269" s="2" t="s">
        <v>118</v>
      </c>
      <c r="D1269" s="2" t="s">
        <v>108</v>
      </c>
      <c r="E1269" s="2" t="s">
        <v>107</v>
      </c>
      <c r="F1269" s="8" t="s">
        <v>23</v>
      </c>
      <c r="G1269" s="8">
        <v>1</v>
      </c>
      <c r="H1269" s="8">
        <v>0</v>
      </c>
      <c r="I1269" s="8">
        <v>0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5">
        <v>301100152</v>
      </c>
    </row>
    <row r="1270" spans="1:21" hidden="1" x14ac:dyDescent="0.25">
      <c r="A1270" s="8" t="s">
        <v>5018</v>
      </c>
      <c r="B1270" s="2" t="s">
        <v>1687</v>
      </c>
      <c r="C1270" s="2" t="s">
        <v>118</v>
      </c>
      <c r="D1270" s="2" t="s">
        <v>108</v>
      </c>
      <c r="E1270" s="2" t="s">
        <v>107</v>
      </c>
      <c r="F1270" s="8" t="s">
        <v>23</v>
      </c>
      <c r="G1270" s="8">
        <v>1</v>
      </c>
      <c r="H1270" s="8">
        <v>1</v>
      </c>
      <c r="I1270" s="8">
        <v>1</v>
      </c>
      <c r="J1270" s="8">
        <v>1</v>
      </c>
      <c r="K1270" s="8">
        <v>1</v>
      </c>
      <c r="L1270" s="8">
        <v>1</v>
      </c>
      <c r="M1270" s="8">
        <v>0</v>
      </c>
      <c r="N1270" s="8">
        <v>0</v>
      </c>
      <c r="O1270" s="8">
        <v>1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5">
        <v>301100179</v>
      </c>
    </row>
    <row r="1271" spans="1:21" hidden="1" x14ac:dyDescent="0.25">
      <c r="A1271" s="8" t="s">
        <v>5018</v>
      </c>
      <c r="B1271" s="2" t="s">
        <v>1688</v>
      </c>
      <c r="C1271" s="2" t="s">
        <v>118</v>
      </c>
      <c r="D1271" s="2" t="s">
        <v>108</v>
      </c>
      <c r="E1271" s="2" t="s">
        <v>107</v>
      </c>
      <c r="F1271" s="8" t="s">
        <v>23</v>
      </c>
      <c r="G1271" s="8">
        <v>1</v>
      </c>
      <c r="H1271" s="8">
        <v>0</v>
      </c>
      <c r="I1271" s="8">
        <v>0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5">
        <v>301100187</v>
      </c>
    </row>
    <row r="1272" spans="1:21" hidden="1" x14ac:dyDescent="0.25">
      <c r="A1272" s="8" t="s">
        <v>5018</v>
      </c>
      <c r="B1272" s="2" t="s">
        <v>1689</v>
      </c>
      <c r="C1272" s="2" t="s">
        <v>119</v>
      </c>
      <c r="D1272" s="2" t="s">
        <v>108</v>
      </c>
      <c r="E1272" s="2" t="s">
        <v>107</v>
      </c>
      <c r="F1272" s="8" t="s">
        <v>36</v>
      </c>
      <c r="G1272" s="8">
        <v>1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5">
        <v>301110018</v>
      </c>
    </row>
    <row r="1273" spans="1:21" hidden="1" x14ac:dyDescent="0.25">
      <c r="A1273" s="8" t="s">
        <v>5018</v>
      </c>
      <c r="B1273" s="2" t="s">
        <v>1690</v>
      </c>
      <c r="C1273" s="2" t="s">
        <v>119</v>
      </c>
      <c r="D1273" s="2" t="s">
        <v>108</v>
      </c>
      <c r="E1273" s="2" t="s">
        <v>107</v>
      </c>
      <c r="F1273" s="8" t="s">
        <v>24</v>
      </c>
      <c r="G1273" s="8">
        <v>1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5">
        <v>301110026</v>
      </c>
    </row>
    <row r="1274" spans="1:21" hidden="1" x14ac:dyDescent="0.25">
      <c r="A1274" s="8" t="s">
        <v>5018</v>
      </c>
      <c r="B1274" s="2" t="s">
        <v>1691</v>
      </c>
      <c r="C1274" s="2" t="s">
        <v>120</v>
      </c>
      <c r="D1274" s="2" t="s">
        <v>108</v>
      </c>
      <c r="E1274" s="2" t="s">
        <v>107</v>
      </c>
      <c r="F1274" s="8" t="s">
        <v>36</v>
      </c>
      <c r="G1274" s="8">
        <v>1</v>
      </c>
      <c r="H1274" s="8">
        <v>0</v>
      </c>
      <c r="I1274" s="8">
        <v>0</v>
      </c>
      <c r="J1274" s="8">
        <v>0</v>
      </c>
      <c r="K1274" s="8">
        <v>1</v>
      </c>
      <c r="L1274" s="8">
        <v>1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5">
        <v>301120013</v>
      </c>
    </row>
    <row r="1275" spans="1:21" hidden="1" x14ac:dyDescent="0.25">
      <c r="A1275" s="8" t="s">
        <v>5018</v>
      </c>
      <c r="B1275" s="2" t="s">
        <v>1692</v>
      </c>
      <c r="C1275" s="2" t="s">
        <v>120</v>
      </c>
      <c r="D1275" s="2" t="s">
        <v>108</v>
      </c>
      <c r="E1275" s="2" t="s">
        <v>107</v>
      </c>
      <c r="F1275" s="8" t="s">
        <v>36</v>
      </c>
      <c r="G1275" s="8">
        <v>1</v>
      </c>
      <c r="H1275" s="8">
        <v>0</v>
      </c>
      <c r="I1275" s="8">
        <v>0</v>
      </c>
      <c r="J1275" s="8">
        <v>0</v>
      </c>
      <c r="K1275" s="8">
        <v>1</v>
      </c>
      <c r="L1275" s="8">
        <v>1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5">
        <v>301120021</v>
      </c>
    </row>
    <row r="1276" spans="1:21" hidden="1" x14ac:dyDescent="0.25">
      <c r="A1276" s="8" t="s">
        <v>5018</v>
      </c>
      <c r="B1276" s="2" t="s">
        <v>1693</v>
      </c>
      <c r="C1276" s="2" t="s">
        <v>120</v>
      </c>
      <c r="D1276" s="2" t="s">
        <v>108</v>
      </c>
      <c r="E1276" s="2" t="s">
        <v>107</v>
      </c>
      <c r="F1276" s="8" t="s">
        <v>36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1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5">
        <v>301120030</v>
      </c>
    </row>
    <row r="1277" spans="1:21" hidden="1" x14ac:dyDescent="0.25">
      <c r="A1277" s="8" t="s">
        <v>5018</v>
      </c>
      <c r="B1277" s="2" t="s">
        <v>1694</v>
      </c>
      <c r="C1277" s="2" t="s">
        <v>120</v>
      </c>
      <c r="D1277" s="2" t="s">
        <v>108</v>
      </c>
      <c r="E1277" s="2" t="s">
        <v>107</v>
      </c>
      <c r="F1277" s="8" t="s">
        <v>36</v>
      </c>
      <c r="G1277" s="8">
        <v>1</v>
      </c>
      <c r="H1277" s="8">
        <v>0</v>
      </c>
      <c r="I1277" s="8">
        <v>0</v>
      </c>
      <c r="J1277" s="8">
        <v>0</v>
      </c>
      <c r="K1277" s="8">
        <v>1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5">
        <v>301120048</v>
      </c>
    </row>
    <row r="1278" spans="1:21" hidden="1" x14ac:dyDescent="0.25">
      <c r="A1278" s="8" t="s">
        <v>5018</v>
      </c>
      <c r="B1278" s="2" t="s">
        <v>1695</v>
      </c>
      <c r="C1278" s="2" t="s">
        <v>120</v>
      </c>
      <c r="D1278" s="2" t="s">
        <v>108</v>
      </c>
      <c r="E1278" s="2" t="s">
        <v>107</v>
      </c>
      <c r="F1278" s="8" t="s">
        <v>36</v>
      </c>
      <c r="G1278" s="8">
        <v>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5">
        <v>301120056</v>
      </c>
    </row>
    <row r="1279" spans="1:21" hidden="1" x14ac:dyDescent="0.25">
      <c r="A1279" s="8" t="s">
        <v>5018</v>
      </c>
      <c r="B1279" s="2" t="s">
        <v>1696</v>
      </c>
      <c r="C1279" s="2" t="s">
        <v>120</v>
      </c>
      <c r="D1279" s="2" t="s">
        <v>108</v>
      </c>
      <c r="E1279" s="2" t="s">
        <v>107</v>
      </c>
      <c r="F1279" s="8" t="s">
        <v>24</v>
      </c>
      <c r="G1279" s="8">
        <v>1</v>
      </c>
      <c r="H1279" s="8">
        <v>0</v>
      </c>
      <c r="I1279" s="8">
        <v>0</v>
      </c>
      <c r="J1279" s="8">
        <v>0</v>
      </c>
      <c r="K1279" s="8">
        <v>1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5">
        <v>301120064</v>
      </c>
    </row>
    <row r="1280" spans="1:21" hidden="1" x14ac:dyDescent="0.25">
      <c r="A1280" s="8" t="s">
        <v>5018</v>
      </c>
      <c r="B1280" s="2" t="s">
        <v>1697</v>
      </c>
      <c r="C1280" s="2" t="s">
        <v>120</v>
      </c>
      <c r="D1280" s="2" t="s">
        <v>108</v>
      </c>
      <c r="E1280" s="2" t="s">
        <v>107</v>
      </c>
      <c r="F1280" s="8" t="s">
        <v>36</v>
      </c>
      <c r="G1280" s="8">
        <v>1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5">
        <v>301120072</v>
      </c>
    </row>
    <row r="1281" spans="1:21" hidden="1" x14ac:dyDescent="0.25">
      <c r="A1281" s="8" t="s">
        <v>5018</v>
      </c>
      <c r="B1281" s="2" t="s">
        <v>1698</v>
      </c>
      <c r="C1281" s="2" t="s">
        <v>120</v>
      </c>
      <c r="D1281" s="2" t="s">
        <v>108</v>
      </c>
      <c r="E1281" s="2" t="s">
        <v>107</v>
      </c>
      <c r="F1281" s="8" t="s">
        <v>36</v>
      </c>
      <c r="G1281" s="8">
        <v>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5">
        <v>301120080</v>
      </c>
    </row>
    <row r="1282" spans="1:21" hidden="1" x14ac:dyDescent="0.25">
      <c r="A1282" s="8" t="s">
        <v>5018</v>
      </c>
      <c r="B1282" s="2" t="s">
        <v>1699</v>
      </c>
      <c r="C1282" s="2" t="s">
        <v>121</v>
      </c>
      <c r="D1282" s="2" t="s">
        <v>108</v>
      </c>
      <c r="E1282" s="2" t="s">
        <v>107</v>
      </c>
      <c r="F1282" s="8" t="s">
        <v>36</v>
      </c>
      <c r="G1282" s="8">
        <v>1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5">
        <v>301130019</v>
      </c>
    </row>
    <row r="1283" spans="1:21" hidden="1" x14ac:dyDescent="0.25">
      <c r="A1283" s="8" t="s">
        <v>5018</v>
      </c>
      <c r="B1283" s="2" t="s">
        <v>1700</v>
      </c>
      <c r="C1283" s="2" t="s">
        <v>121</v>
      </c>
      <c r="D1283" s="2" t="s">
        <v>108</v>
      </c>
      <c r="E1283" s="2" t="s">
        <v>107</v>
      </c>
      <c r="F1283" s="8" t="s">
        <v>24</v>
      </c>
      <c r="G1283" s="8">
        <v>1</v>
      </c>
      <c r="H1283" s="8">
        <v>0</v>
      </c>
      <c r="I1283" s="8">
        <v>0</v>
      </c>
      <c r="J1283" s="8">
        <v>0</v>
      </c>
      <c r="K1283" s="8">
        <v>1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5">
        <v>301130035</v>
      </c>
    </row>
    <row r="1284" spans="1:21" hidden="1" x14ac:dyDescent="0.25">
      <c r="A1284" s="8" t="s">
        <v>5018</v>
      </c>
      <c r="B1284" s="2" t="s">
        <v>1701</v>
      </c>
      <c r="C1284" s="2" t="s">
        <v>121</v>
      </c>
      <c r="D1284" s="2" t="s">
        <v>108</v>
      </c>
      <c r="E1284" s="2" t="s">
        <v>107</v>
      </c>
      <c r="F1284" s="8" t="s">
        <v>24</v>
      </c>
      <c r="G1284" s="8">
        <v>1</v>
      </c>
      <c r="H1284" s="8">
        <v>0</v>
      </c>
      <c r="I1284" s="8">
        <v>0</v>
      </c>
      <c r="J1284" s="8">
        <v>0</v>
      </c>
      <c r="K1284" s="8">
        <v>1</v>
      </c>
      <c r="L1284" s="8">
        <v>1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5">
        <v>301130043</v>
      </c>
    </row>
    <row r="1285" spans="1:21" hidden="1" x14ac:dyDescent="0.25">
      <c r="A1285" s="8" t="s">
        <v>5018</v>
      </c>
      <c r="B1285" s="2" t="s">
        <v>1702</v>
      </c>
      <c r="C1285" s="2" t="s">
        <v>121</v>
      </c>
      <c r="D1285" s="2" t="s">
        <v>108</v>
      </c>
      <c r="E1285" s="2" t="s">
        <v>107</v>
      </c>
      <c r="F1285" s="8" t="s">
        <v>24</v>
      </c>
      <c r="G1285" s="8">
        <v>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5">
        <v>301130051</v>
      </c>
    </row>
    <row r="1286" spans="1:21" hidden="1" x14ac:dyDescent="0.25">
      <c r="A1286" s="8" t="s">
        <v>5018</v>
      </c>
      <c r="B1286" s="2" t="s">
        <v>1703</v>
      </c>
      <c r="C1286" s="2" t="s">
        <v>121</v>
      </c>
      <c r="D1286" s="2" t="s">
        <v>108</v>
      </c>
      <c r="E1286" s="2" t="s">
        <v>107</v>
      </c>
      <c r="F1286" s="8" t="s">
        <v>24</v>
      </c>
      <c r="G1286" s="8">
        <v>1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5">
        <v>301130060</v>
      </c>
    </row>
    <row r="1287" spans="1:21" hidden="1" x14ac:dyDescent="0.25">
      <c r="A1287" s="8" t="s">
        <v>5018</v>
      </c>
      <c r="B1287" s="2" t="s">
        <v>1704</v>
      </c>
      <c r="C1287" s="2" t="s">
        <v>122</v>
      </c>
      <c r="D1287" s="2" t="s">
        <v>108</v>
      </c>
      <c r="E1287" s="2" t="s">
        <v>107</v>
      </c>
      <c r="F1287" s="8" t="s">
        <v>23</v>
      </c>
      <c r="G1287" s="8">
        <v>1</v>
      </c>
      <c r="H1287" s="8">
        <v>0</v>
      </c>
      <c r="I1287" s="8">
        <v>0</v>
      </c>
      <c r="J1287" s="8">
        <v>0</v>
      </c>
      <c r="K1287" s="8">
        <v>1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5">
        <v>301140014</v>
      </c>
    </row>
    <row r="1288" spans="1:21" hidden="1" x14ac:dyDescent="0.25">
      <c r="A1288" s="8" t="s">
        <v>5018</v>
      </c>
      <c r="B1288" s="2" t="s">
        <v>1705</v>
      </c>
      <c r="C1288" s="2" t="s">
        <v>124</v>
      </c>
      <c r="D1288" s="2" t="s">
        <v>123</v>
      </c>
      <c r="E1288" s="2" t="s">
        <v>107</v>
      </c>
      <c r="F1288" s="8" t="s">
        <v>24</v>
      </c>
      <c r="G1288" s="8">
        <v>1</v>
      </c>
      <c r="H1288" s="8">
        <v>1</v>
      </c>
      <c r="I1288" s="8">
        <v>1</v>
      </c>
      <c r="J1288" s="8">
        <v>0</v>
      </c>
      <c r="K1288" s="8">
        <v>1</v>
      </c>
      <c r="L1288" s="8">
        <v>1</v>
      </c>
      <c r="M1288" s="8">
        <v>0</v>
      </c>
      <c r="N1288" s="8">
        <v>1</v>
      </c>
      <c r="O1288" s="8">
        <v>0</v>
      </c>
      <c r="P1288" s="8">
        <v>1</v>
      </c>
      <c r="Q1288" s="8">
        <v>0</v>
      </c>
      <c r="R1288" s="8">
        <v>0</v>
      </c>
      <c r="S1288" s="8">
        <v>0</v>
      </c>
      <c r="T1288" s="8">
        <v>0</v>
      </c>
      <c r="U1288" s="5">
        <v>302010017</v>
      </c>
    </row>
    <row r="1289" spans="1:21" hidden="1" x14ac:dyDescent="0.25">
      <c r="A1289" s="8" t="s">
        <v>5018</v>
      </c>
      <c r="B1289" s="2" t="s">
        <v>1706</v>
      </c>
      <c r="C1289" s="2" t="s">
        <v>124</v>
      </c>
      <c r="D1289" s="2" t="s">
        <v>123</v>
      </c>
      <c r="E1289" s="2" t="s">
        <v>107</v>
      </c>
      <c r="F1289" s="8" t="s">
        <v>24</v>
      </c>
      <c r="G1289" s="8">
        <v>1</v>
      </c>
      <c r="H1289" s="8">
        <v>1</v>
      </c>
      <c r="I1289" s="8">
        <v>1</v>
      </c>
      <c r="J1289" s="8">
        <v>0</v>
      </c>
      <c r="K1289" s="8">
        <v>1</v>
      </c>
      <c r="L1289" s="8">
        <v>1</v>
      </c>
      <c r="M1289" s="8">
        <v>0</v>
      </c>
      <c r="N1289" s="8">
        <v>1</v>
      </c>
      <c r="O1289" s="8">
        <v>0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5">
        <v>302010025</v>
      </c>
    </row>
    <row r="1290" spans="1:21" hidden="1" x14ac:dyDescent="0.25">
      <c r="A1290" s="8" t="s">
        <v>5018</v>
      </c>
      <c r="B1290" s="2" t="s">
        <v>1707</v>
      </c>
      <c r="C1290" s="2" t="s">
        <v>124</v>
      </c>
      <c r="D1290" s="2" t="s">
        <v>123</v>
      </c>
      <c r="E1290" s="2" t="s">
        <v>107</v>
      </c>
      <c r="F1290" s="8" t="s">
        <v>24</v>
      </c>
      <c r="G1290" s="8">
        <v>0</v>
      </c>
      <c r="H1290" s="8">
        <v>1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1</v>
      </c>
      <c r="O1290" s="8">
        <v>0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5">
        <v>302010033</v>
      </c>
    </row>
    <row r="1291" spans="1:21" hidden="1" x14ac:dyDescent="0.25">
      <c r="A1291" s="8" t="s">
        <v>5018</v>
      </c>
      <c r="B1291" s="2" t="s">
        <v>1708</v>
      </c>
      <c r="C1291" s="2" t="s">
        <v>125</v>
      </c>
      <c r="D1291" s="2" t="s">
        <v>123</v>
      </c>
      <c r="E1291" s="2" t="s">
        <v>107</v>
      </c>
      <c r="F1291" s="8" t="s">
        <v>24</v>
      </c>
      <c r="G1291" s="8">
        <v>1</v>
      </c>
      <c r="H1291" s="8">
        <v>1</v>
      </c>
      <c r="I1291" s="8">
        <v>1</v>
      </c>
      <c r="J1291" s="8">
        <v>0</v>
      </c>
      <c r="K1291" s="8">
        <v>1</v>
      </c>
      <c r="L1291" s="8">
        <v>1</v>
      </c>
      <c r="M1291" s="8">
        <v>0</v>
      </c>
      <c r="N1291" s="8">
        <v>1</v>
      </c>
      <c r="O1291" s="8">
        <v>0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5">
        <v>302020012</v>
      </c>
    </row>
    <row r="1292" spans="1:21" hidden="1" x14ac:dyDescent="0.25">
      <c r="A1292" s="8" t="s">
        <v>5018</v>
      </c>
      <c r="B1292" s="2" t="s">
        <v>1709</v>
      </c>
      <c r="C1292" s="2" t="s">
        <v>125</v>
      </c>
      <c r="D1292" s="2" t="s">
        <v>123</v>
      </c>
      <c r="E1292" s="2" t="s">
        <v>107</v>
      </c>
      <c r="F1292" s="8" t="s">
        <v>24</v>
      </c>
      <c r="G1292" s="8">
        <v>1</v>
      </c>
      <c r="H1292" s="8">
        <v>1</v>
      </c>
      <c r="I1292" s="8">
        <v>1</v>
      </c>
      <c r="J1292" s="8">
        <v>0</v>
      </c>
      <c r="K1292" s="8">
        <v>1</v>
      </c>
      <c r="L1292" s="8">
        <v>1</v>
      </c>
      <c r="M1292" s="8">
        <v>0</v>
      </c>
      <c r="N1292" s="8">
        <v>1</v>
      </c>
      <c r="O1292" s="8">
        <v>0</v>
      </c>
      <c r="P1292" s="8">
        <v>1</v>
      </c>
      <c r="Q1292" s="8">
        <v>0</v>
      </c>
      <c r="R1292" s="8">
        <v>0</v>
      </c>
      <c r="S1292" s="8">
        <v>0</v>
      </c>
      <c r="T1292" s="8">
        <v>0</v>
      </c>
      <c r="U1292" s="5">
        <v>302020020</v>
      </c>
    </row>
    <row r="1293" spans="1:21" hidden="1" x14ac:dyDescent="0.25">
      <c r="A1293" s="8" t="s">
        <v>5018</v>
      </c>
      <c r="B1293" s="2" t="s">
        <v>1710</v>
      </c>
      <c r="C1293" s="2" t="s">
        <v>125</v>
      </c>
      <c r="D1293" s="2" t="s">
        <v>123</v>
      </c>
      <c r="E1293" s="2" t="s">
        <v>107</v>
      </c>
      <c r="F1293" s="8" t="s">
        <v>24</v>
      </c>
      <c r="G1293" s="8">
        <v>1</v>
      </c>
      <c r="H1293" s="8">
        <v>1</v>
      </c>
      <c r="I1293" s="8">
        <v>1</v>
      </c>
      <c r="J1293" s="8">
        <v>0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1</v>
      </c>
      <c r="Q1293" s="8">
        <v>0</v>
      </c>
      <c r="R1293" s="8">
        <v>0</v>
      </c>
      <c r="S1293" s="8">
        <v>0</v>
      </c>
      <c r="T1293" s="8">
        <v>0</v>
      </c>
      <c r="U1293" s="5">
        <v>302020039</v>
      </c>
    </row>
    <row r="1294" spans="1:21" hidden="1" x14ac:dyDescent="0.25">
      <c r="A1294" s="8" t="s">
        <v>5018</v>
      </c>
      <c r="B1294" s="2" t="s">
        <v>1711</v>
      </c>
      <c r="C1294" s="2" t="s">
        <v>126</v>
      </c>
      <c r="D1294" s="2" t="s">
        <v>123</v>
      </c>
      <c r="E1294" s="2" t="s">
        <v>107</v>
      </c>
      <c r="F1294" s="8" t="s">
        <v>24</v>
      </c>
      <c r="G1294" s="8">
        <v>1</v>
      </c>
      <c r="H1294" s="8">
        <v>1</v>
      </c>
      <c r="I1294" s="8">
        <v>1</v>
      </c>
      <c r="J1294" s="8">
        <v>0</v>
      </c>
      <c r="K1294" s="8">
        <v>1</v>
      </c>
      <c r="L1294" s="8">
        <v>1</v>
      </c>
      <c r="M1294" s="8">
        <v>0</v>
      </c>
      <c r="N1294" s="8">
        <v>1</v>
      </c>
      <c r="O1294" s="8">
        <v>0</v>
      </c>
      <c r="P1294" s="8">
        <v>1</v>
      </c>
      <c r="Q1294" s="8">
        <v>0</v>
      </c>
      <c r="R1294" s="8">
        <v>0</v>
      </c>
      <c r="S1294" s="8">
        <v>0</v>
      </c>
      <c r="T1294" s="8">
        <v>0</v>
      </c>
      <c r="U1294" s="5">
        <v>302030018</v>
      </c>
    </row>
    <row r="1295" spans="1:21" hidden="1" x14ac:dyDescent="0.25">
      <c r="A1295" s="8" t="s">
        <v>5018</v>
      </c>
      <c r="B1295" s="2" t="s">
        <v>1712</v>
      </c>
      <c r="C1295" s="2" t="s">
        <v>126</v>
      </c>
      <c r="D1295" s="2" t="s">
        <v>123</v>
      </c>
      <c r="E1295" s="2" t="s">
        <v>107</v>
      </c>
      <c r="F1295" s="8" t="s">
        <v>24</v>
      </c>
      <c r="G1295" s="8">
        <v>1</v>
      </c>
      <c r="H1295" s="8">
        <v>1</v>
      </c>
      <c r="I1295" s="8">
        <v>1</v>
      </c>
      <c r="J1295" s="8">
        <v>0</v>
      </c>
      <c r="K1295" s="8">
        <v>1</v>
      </c>
      <c r="L1295" s="8">
        <v>1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5">
        <v>302030026</v>
      </c>
    </row>
    <row r="1296" spans="1:21" hidden="1" x14ac:dyDescent="0.25">
      <c r="A1296" s="8" t="s">
        <v>5018</v>
      </c>
      <c r="B1296" s="2" t="s">
        <v>1713</v>
      </c>
      <c r="C1296" s="2" t="s">
        <v>127</v>
      </c>
      <c r="D1296" s="2" t="s">
        <v>123</v>
      </c>
      <c r="E1296" s="2" t="s">
        <v>107</v>
      </c>
      <c r="F1296" s="8" t="s">
        <v>24</v>
      </c>
      <c r="G1296" s="8">
        <v>1</v>
      </c>
      <c r="H1296" s="8">
        <v>1</v>
      </c>
      <c r="I1296" s="8">
        <v>0</v>
      </c>
      <c r="J1296" s="8">
        <v>0</v>
      </c>
      <c r="K1296" s="8">
        <v>1</v>
      </c>
      <c r="L1296" s="8">
        <v>1</v>
      </c>
      <c r="M1296" s="8">
        <v>0</v>
      </c>
      <c r="N1296" s="8">
        <v>1</v>
      </c>
      <c r="O1296" s="8">
        <v>0</v>
      </c>
      <c r="P1296" s="8">
        <v>1</v>
      </c>
      <c r="Q1296" s="8">
        <v>0</v>
      </c>
      <c r="R1296" s="8">
        <v>0</v>
      </c>
      <c r="S1296" s="8">
        <v>0</v>
      </c>
      <c r="T1296" s="8">
        <v>0</v>
      </c>
      <c r="U1296" s="5">
        <v>302040013</v>
      </c>
    </row>
    <row r="1297" spans="1:21" hidden="1" x14ac:dyDescent="0.25">
      <c r="A1297" s="8" t="s">
        <v>5018</v>
      </c>
      <c r="B1297" s="2" t="s">
        <v>1714</v>
      </c>
      <c r="C1297" s="2" t="s">
        <v>127</v>
      </c>
      <c r="D1297" s="2" t="s">
        <v>123</v>
      </c>
      <c r="E1297" s="2" t="s">
        <v>107</v>
      </c>
      <c r="F1297" s="8" t="s">
        <v>24</v>
      </c>
      <c r="G1297" s="8">
        <v>1</v>
      </c>
      <c r="H1297" s="8">
        <v>1</v>
      </c>
      <c r="I1297" s="8">
        <v>1</v>
      </c>
      <c r="J1297" s="8">
        <v>0</v>
      </c>
      <c r="K1297" s="8">
        <v>1</v>
      </c>
      <c r="L1297" s="8">
        <v>1</v>
      </c>
      <c r="M1297" s="8">
        <v>0</v>
      </c>
      <c r="N1297" s="8">
        <v>1</v>
      </c>
      <c r="O1297" s="8">
        <v>0</v>
      </c>
      <c r="P1297" s="8">
        <v>1</v>
      </c>
      <c r="Q1297" s="8">
        <v>0</v>
      </c>
      <c r="R1297" s="8">
        <v>0</v>
      </c>
      <c r="S1297" s="8">
        <v>0</v>
      </c>
      <c r="T1297" s="8">
        <v>0</v>
      </c>
      <c r="U1297" s="5">
        <v>302040021</v>
      </c>
    </row>
    <row r="1298" spans="1:21" hidden="1" x14ac:dyDescent="0.25">
      <c r="A1298" s="8" t="s">
        <v>5018</v>
      </c>
      <c r="B1298" s="2" t="s">
        <v>1715</v>
      </c>
      <c r="C1298" s="2" t="s">
        <v>127</v>
      </c>
      <c r="D1298" s="2" t="s">
        <v>123</v>
      </c>
      <c r="E1298" s="2" t="s">
        <v>107</v>
      </c>
      <c r="F1298" s="8" t="s">
        <v>24</v>
      </c>
      <c r="G1298" s="8">
        <v>1</v>
      </c>
      <c r="H1298" s="8">
        <v>1</v>
      </c>
      <c r="I1298" s="8">
        <v>1</v>
      </c>
      <c r="J1298" s="8">
        <v>0</v>
      </c>
      <c r="K1298" s="8">
        <v>1</v>
      </c>
      <c r="L1298" s="8">
        <v>1</v>
      </c>
      <c r="M1298" s="8">
        <v>0</v>
      </c>
      <c r="N1298" s="8">
        <v>1</v>
      </c>
      <c r="O1298" s="8">
        <v>0</v>
      </c>
      <c r="P1298" s="8">
        <v>1</v>
      </c>
      <c r="Q1298" s="8">
        <v>0</v>
      </c>
      <c r="R1298" s="8">
        <v>0</v>
      </c>
      <c r="S1298" s="8">
        <v>0</v>
      </c>
      <c r="T1298" s="8">
        <v>0</v>
      </c>
      <c r="U1298" s="5">
        <v>302040030</v>
      </c>
    </row>
    <row r="1299" spans="1:21" hidden="1" x14ac:dyDescent="0.25">
      <c r="A1299" s="8" t="s">
        <v>5018</v>
      </c>
      <c r="B1299" s="2" t="s">
        <v>1716</v>
      </c>
      <c r="C1299" s="2" t="s">
        <v>127</v>
      </c>
      <c r="D1299" s="2" t="s">
        <v>123</v>
      </c>
      <c r="E1299" s="2" t="s">
        <v>107</v>
      </c>
      <c r="F1299" s="8" t="s">
        <v>24</v>
      </c>
      <c r="G1299" s="8">
        <v>1</v>
      </c>
      <c r="H1299" s="8">
        <v>1</v>
      </c>
      <c r="I1299" s="8">
        <v>0</v>
      </c>
      <c r="J1299" s="8">
        <v>0</v>
      </c>
      <c r="K1299" s="8">
        <v>1</v>
      </c>
      <c r="L1299" s="8">
        <v>1</v>
      </c>
      <c r="M1299" s="8">
        <v>0</v>
      </c>
      <c r="N1299" s="8">
        <v>1</v>
      </c>
      <c r="O1299" s="8">
        <v>0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U1299" s="5">
        <v>302040048</v>
      </c>
    </row>
    <row r="1300" spans="1:21" hidden="1" x14ac:dyDescent="0.25">
      <c r="A1300" s="8" t="s">
        <v>5018</v>
      </c>
      <c r="B1300" s="2" t="s">
        <v>1717</v>
      </c>
      <c r="C1300" s="2" t="s">
        <v>127</v>
      </c>
      <c r="D1300" s="2" t="s">
        <v>123</v>
      </c>
      <c r="E1300" s="2" t="s">
        <v>107</v>
      </c>
      <c r="F1300" s="8" t="s">
        <v>24</v>
      </c>
      <c r="G1300" s="8">
        <v>1</v>
      </c>
      <c r="H1300" s="8">
        <v>1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1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5">
        <v>302040056</v>
      </c>
    </row>
    <row r="1301" spans="1:21" hidden="1" x14ac:dyDescent="0.25">
      <c r="A1301" s="8" t="s">
        <v>5018</v>
      </c>
      <c r="B1301" s="2" t="s">
        <v>1718</v>
      </c>
      <c r="C1301" s="2" t="s">
        <v>128</v>
      </c>
      <c r="D1301" s="2" t="s">
        <v>123</v>
      </c>
      <c r="E1301" s="2" t="s">
        <v>107</v>
      </c>
      <c r="F1301" s="8" t="s">
        <v>24</v>
      </c>
      <c r="G1301" s="8">
        <v>1</v>
      </c>
      <c r="H1301" s="8">
        <v>1</v>
      </c>
      <c r="I1301" s="8">
        <v>1</v>
      </c>
      <c r="J1301" s="8">
        <v>0</v>
      </c>
      <c r="K1301" s="8">
        <v>1</v>
      </c>
      <c r="L1301" s="8">
        <v>1</v>
      </c>
      <c r="M1301" s="8">
        <v>0</v>
      </c>
      <c r="N1301" s="8">
        <v>1</v>
      </c>
      <c r="O1301" s="8">
        <v>0</v>
      </c>
      <c r="P1301" s="8">
        <v>1</v>
      </c>
      <c r="Q1301" s="8">
        <v>0</v>
      </c>
      <c r="R1301" s="8">
        <v>0</v>
      </c>
      <c r="S1301" s="8">
        <v>0</v>
      </c>
      <c r="T1301" s="8">
        <v>0</v>
      </c>
      <c r="U1301" s="5">
        <v>302050019</v>
      </c>
    </row>
    <row r="1302" spans="1:21" hidden="1" x14ac:dyDescent="0.25">
      <c r="A1302" s="8" t="s">
        <v>5018</v>
      </c>
      <c r="B1302" s="2" t="s">
        <v>1719</v>
      </c>
      <c r="C1302" s="2" t="s">
        <v>128</v>
      </c>
      <c r="D1302" s="2" t="s">
        <v>123</v>
      </c>
      <c r="E1302" s="2" t="s">
        <v>107</v>
      </c>
      <c r="F1302" s="8" t="s">
        <v>24</v>
      </c>
      <c r="G1302" s="8">
        <v>1</v>
      </c>
      <c r="H1302" s="8">
        <v>0</v>
      </c>
      <c r="I1302" s="8">
        <v>0</v>
      </c>
      <c r="J1302" s="8">
        <v>0</v>
      </c>
      <c r="K1302" s="8">
        <v>1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5">
        <v>302050027</v>
      </c>
    </row>
    <row r="1303" spans="1:21" hidden="1" x14ac:dyDescent="0.25">
      <c r="A1303" s="8" t="s">
        <v>5018</v>
      </c>
      <c r="B1303" s="2" t="s">
        <v>1720</v>
      </c>
      <c r="C1303" s="2" t="s">
        <v>128</v>
      </c>
      <c r="D1303" s="2" t="s">
        <v>123</v>
      </c>
      <c r="E1303" s="2" t="s">
        <v>107</v>
      </c>
      <c r="F1303" s="8" t="s">
        <v>24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1</v>
      </c>
      <c r="O1303" s="8">
        <v>0</v>
      </c>
      <c r="P1303" s="8">
        <v>1</v>
      </c>
      <c r="Q1303" s="8">
        <v>0</v>
      </c>
      <c r="R1303" s="8">
        <v>0</v>
      </c>
      <c r="S1303" s="8">
        <v>0</v>
      </c>
      <c r="T1303" s="8">
        <v>0</v>
      </c>
      <c r="U1303" s="5">
        <v>302050035</v>
      </c>
    </row>
    <row r="1304" spans="1:21" hidden="1" x14ac:dyDescent="0.25">
      <c r="A1304" s="8" t="s">
        <v>5018</v>
      </c>
      <c r="B1304" s="2" t="s">
        <v>1721</v>
      </c>
      <c r="C1304" s="2" t="s">
        <v>129</v>
      </c>
      <c r="D1304" s="2" t="s">
        <v>123</v>
      </c>
      <c r="E1304" s="2" t="s">
        <v>107</v>
      </c>
      <c r="F1304" s="8" t="s">
        <v>24</v>
      </c>
      <c r="G1304" s="8">
        <v>1</v>
      </c>
      <c r="H1304" s="8">
        <v>1</v>
      </c>
      <c r="I1304" s="8">
        <v>1</v>
      </c>
      <c r="J1304" s="8">
        <v>0</v>
      </c>
      <c r="K1304" s="8">
        <v>1</v>
      </c>
      <c r="L1304" s="8">
        <v>1</v>
      </c>
      <c r="M1304" s="8">
        <v>0</v>
      </c>
      <c r="N1304" s="8">
        <v>1</v>
      </c>
      <c r="O1304" s="8">
        <v>0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U1304" s="5">
        <v>302060014</v>
      </c>
    </row>
    <row r="1305" spans="1:21" hidden="1" x14ac:dyDescent="0.25">
      <c r="A1305" s="8" t="s">
        <v>5018</v>
      </c>
      <c r="B1305" s="2" t="s">
        <v>1722</v>
      </c>
      <c r="C1305" s="2" t="s">
        <v>129</v>
      </c>
      <c r="D1305" s="2" t="s">
        <v>123</v>
      </c>
      <c r="E1305" s="2" t="s">
        <v>107</v>
      </c>
      <c r="F1305" s="8" t="s">
        <v>24</v>
      </c>
      <c r="G1305" s="8">
        <v>1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1</v>
      </c>
      <c r="Q1305" s="8">
        <v>0</v>
      </c>
      <c r="R1305" s="8">
        <v>0</v>
      </c>
      <c r="S1305" s="8">
        <v>0</v>
      </c>
      <c r="T1305" s="8">
        <v>0</v>
      </c>
      <c r="U1305" s="5">
        <v>302060022</v>
      </c>
    </row>
    <row r="1306" spans="1:21" hidden="1" x14ac:dyDescent="0.25">
      <c r="A1306" s="8" t="s">
        <v>5018</v>
      </c>
      <c r="B1306" s="2" t="s">
        <v>1723</v>
      </c>
      <c r="C1306" s="2" t="s">
        <v>129</v>
      </c>
      <c r="D1306" s="2" t="s">
        <v>123</v>
      </c>
      <c r="E1306" s="2" t="s">
        <v>107</v>
      </c>
      <c r="F1306" s="8" t="s">
        <v>24</v>
      </c>
      <c r="G1306" s="8">
        <v>1</v>
      </c>
      <c r="H1306" s="8">
        <v>1</v>
      </c>
      <c r="I1306" s="8">
        <v>0</v>
      </c>
      <c r="J1306" s="8">
        <v>0</v>
      </c>
      <c r="K1306" s="8">
        <v>1</v>
      </c>
      <c r="L1306" s="8">
        <v>1</v>
      </c>
      <c r="M1306" s="8">
        <v>0</v>
      </c>
      <c r="N1306" s="8">
        <v>1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5">
        <v>302060030</v>
      </c>
    </row>
    <row r="1307" spans="1:21" hidden="1" x14ac:dyDescent="0.25">
      <c r="A1307" s="8" t="s">
        <v>5018</v>
      </c>
      <c r="B1307" s="2" t="s">
        <v>1724</v>
      </c>
      <c r="C1307" s="2" t="s">
        <v>129</v>
      </c>
      <c r="D1307" s="2" t="s">
        <v>123</v>
      </c>
      <c r="E1307" s="2" t="s">
        <v>107</v>
      </c>
      <c r="F1307" s="8" t="s">
        <v>24</v>
      </c>
      <c r="G1307" s="8">
        <v>1</v>
      </c>
      <c r="H1307" s="8">
        <v>0</v>
      </c>
      <c r="I1307" s="8">
        <v>0</v>
      </c>
      <c r="J1307" s="8">
        <v>0</v>
      </c>
      <c r="K1307" s="8">
        <v>1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5">
        <v>302060049</v>
      </c>
    </row>
    <row r="1308" spans="1:21" hidden="1" x14ac:dyDescent="0.25">
      <c r="A1308" s="8" t="s">
        <v>5018</v>
      </c>
      <c r="B1308" s="2" t="s">
        <v>1725</v>
      </c>
      <c r="C1308" s="2" t="s">
        <v>129</v>
      </c>
      <c r="D1308" s="2" t="s">
        <v>123</v>
      </c>
      <c r="E1308" s="2" t="s">
        <v>107</v>
      </c>
      <c r="F1308" s="8" t="s">
        <v>24</v>
      </c>
      <c r="G1308" s="8">
        <v>1</v>
      </c>
      <c r="H1308" s="8">
        <v>1</v>
      </c>
      <c r="I1308" s="8">
        <v>0</v>
      </c>
      <c r="J1308" s="8">
        <v>0</v>
      </c>
      <c r="K1308" s="8">
        <v>1</v>
      </c>
      <c r="L1308" s="8">
        <v>1</v>
      </c>
      <c r="M1308" s="8">
        <v>0</v>
      </c>
      <c r="N1308" s="8">
        <v>1</v>
      </c>
      <c r="O1308" s="8">
        <v>0</v>
      </c>
      <c r="P1308" s="8">
        <v>1</v>
      </c>
      <c r="Q1308" s="8">
        <v>0</v>
      </c>
      <c r="R1308" s="8">
        <v>0</v>
      </c>
      <c r="S1308" s="8">
        <v>0</v>
      </c>
      <c r="T1308" s="8">
        <v>0</v>
      </c>
      <c r="U1308" s="5">
        <v>302060057</v>
      </c>
    </row>
    <row r="1309" spans="1:21" hidden="1" x14ac:dyDescent="0.25">
      <c r="A1309" s="8" t="s">
        <v>5018</v>
      </c>
      <c r="B1309" s="2" t="s">
        <v>1726</v>
      </c>
      <c r="C1309" s="2" t="s">
        <v>130</v>
      </c>
      <c r="D1309" s="2" t="s">
        <v>123</v>
      </c>
      <c r="E1309" s="2" t="s">
        <v>107</v>
      </c>
      <c r="F1309" s="8" t="s">
        <v>24</v>
      </c>
      <c r="G1309" s="8">
        <v>1</v>
      </c>
      <c r="H1309" s="8">
        <v>1</v>
      </c>
      <c r="I1309" s="8">
        <v>0</v>
      </c>
      <c r="J1309" s="8">
        <v>0</v>
      </c>
      <c r="K1309" s="8">
        <v>1</v>
      </c>
      <c r="L1309" s="8">
        <v>1</v>
      </c>
      <c r="M1309" s="8">
        <v>0</v>
      </c>
      <c r="N1309" s="8">
        <v>1</v>
      </c>
      <c r="O1309" s="8">
        <v>0</v>
      </c>
      <c r="P1309" s="8">
        <v>1</v>
      </c>
      <c r="Q1309" s="8">
        <v>0</v>
      </c>
      <c r="R1309" s="8">
        <v>0</v>
      </c>
      <c r="S1309" s="8">
        <v>0</v>
      </c>
      <c r="T1309" s="8">
        <v>0</v>
      </c>
      <c r="U1309" s="5">
        <v>302070010</v>
      </c>
    </row>
    <row r="1310" spans="1:21" hidden="1" x14ac:dyDescent="0.25">
      <c r="A1310" s="8" t="s">
        <v>5018</v>
      </c>
      <c r="B1310" s="2" t="s">
        <v>1727</v>
      </c>
      <c r="C1310" s="2" t="s">
        <v>130</v>
      </c>
      <c r="D1310" s="2" t="s">
        <v>123</v>
      </c>
      <c r="E1310" s="2" t="s">
        <v>107</v>
      </c>
      <c r="F1310" s="8" t="s">
        <v>24</v>
      </c>
      <c r="G1310" s="8">
        <v>0</v>
      </c>
      <c r="H1310" s="8">
        <v>1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1</v>
      </c>
      <c r="Q1310" s="8">
        <v>0</v>
      </c>
      <c r="R1310" s="8">
        <v>0</v>
      </c>
      <c r="S1310" s="8">
        <v>0</v>
      </c>
      <c r="T1310" s="8">
        <v>0</v>
      </c>
      <c r="U1310" s="5">
        <v>302070028</v>
      </c>
    </row>
    <row r="1311" spans="1:21" hidden="1" x14ac:dyDescent="0.25">
      <c r="A1311" s="8" t="s">
        <v>5018</v>
      </c>
      <c r="B1311" s="2" t="s">
        <v>1728</v>
      </c>
      <c r="C1311" s="2" t="s">
        <v>130</v>
      </c>
      <c r="D1311" s="2" t="s">
        <v>123</v>
      </c>
      <c r="E1311" s="2" t="s">
        <v>107</v>
      </c>
      <c r="F1311" s="8" t="s">
        <v>24</v>
      </c>
      <c r="G1311" s="8">
        <v>1</v>
      </c>
      <c r="H1311" s="8">
        <v>0</v>
      </c>
      <c r="I1311" s="8">
        <v>0</v>
      </c>
      <c r="J1311" s="8">
        <v>0</v>
      </c>
      <c r="K1311" s="8">
        <v>1</v>
      </c>
      <c r="L1311" s="8">
        <v>1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5">
        <v>302070036</v>
      </c>
    </row>
    <row r="1312" spans="1:21" hidden="1" x14ac:dyDescent="0.25">
      <c r="A1312" s="8" t="s">
        <v>5018</v>
      </c>
      <c r="B1312" s="2" t="s">
        <v>1729</v>
      </c>
      <c r="C1312" s="2" t="s">
        <v>132</v>
      </c>
      <c r="D1312" s="2" t="s">
        <v>131</v>
      </c>
      <c r="E1312" s="2" t="s">
        <v>107</v>
      </c>
      <c r="F1312" s="8" t="s">
        <v>24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1</v>
      </c>
      <c r="Q1312" s="8">
        <v>0</v>
      </c>
      <c r="R1312" s="8">
        <v>0</v>
      </c>
      <c r="S1312" s="8">
        <v>0</v>
      </c>
      <c r="T1312" s="8">
        <v>0</v>
      </c>
      <c r="U1312" s="5">
        <v>303010010</v>
      </c>
    </row>
    <row r="1313" spans="1:21" hidden="1" x14ac:dyDescent="0.25">
      <c r="A1313" s="8" t="s">
        <v>5018</v>
      </c>
      <c r="B1313" s="2" t="s">
        <v>1730</v>
      </c>
      <c r="C1313" s="2" t="s">
        <v>132</v>
      </c>
      <c r="D1313" s="2" t="s">
        <v>131</v>
      </c>
      <c r="E1313" s="2" t="s">
        <v>107</v>
      </c>
      <c r="F1313" s="8" t="s">
        <v>24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0</v>
      </c>
      <c r="M1313" s="8">
        <v>1</v>
      </c>
      <c r="N1313" s="8">
        <v>0</v>
      </c>
      <c r="O1313" s="8">
        <v>0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5">
        <v>303010029</v>
      </c>
    </row>
    <row r="1314" spans="1:21" hidden="1" x14ac:dyDescent="0.25">
      <c r="A1314" s="8" t="s">
        <v>5018</v>
      </c>
      <c r="B1314" s="2" t="s">
        <v>1731</v>
      </c>
      <c r="C1314" s="2" t="s">
        <v>132</v>
      </c>
      <c r="D1314" s="2" t="s">
        <v>131</v>
      </c>
      <c r="E1314" s="2" t="s">
        <v>107</v>
      </c>
      <c r="F1314" s="8" t="s">
        <v>24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5">
        <v>303010037</v>
      </c>
    </row>
    <row r="1315" spans="1:21" hidden="1" x14ac:dyDescent="0.25">
      <c r="A1315" s="8" t="s">
        <v>5018</v>
      </c>
      <c r="B1315" s="2" t="s">
        <v>1732</v>
      </c>
      <c r="C1315" s="2" t="s">
        <v>132</v>
      </c>
      <c r="D1315" s="2" t="s">
        <v>131</v>
      </c>
      <c r="E1315" s="2" t="s">
        <v>107</v>
      </c>
      <c r="F1315" s="8" t="s">
        <v>24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0</v>
      </c>
      <c r="P1315" s="8">
        <v>1</v>
      </c>
      <c r="Q1315" s="8">
        <v>0</v>
      </c>
      <c r="R1315" s="8">
        <v>0</v>
      </c>
      <c r="S1315" s="8">
        <v>0</v>
      </c>
      <c r="T1315" s="8">
        <v>0</v>
      </c>
      <c r="U1315" s="5">
        <v>303010045</v>
      </c>
    </row>
    <row r="1316" spans="1:21" hidden="1" x14ac:dyDescent="0.25">
      <c r="A1316" s="8" t="s">
        <v>5018</v>
      </c>
      <c r="B1316" s="2" t="s">
        <v>1733</v>
      </c>
      <c r="C1316" s="2" t="s">
        <v>132</v>
      </c>
      <c r="D1316" s="2" t="s">
        <v>131</v>
      </c>
      <c r="E1316" s="2" t="s">
        <v>107</v>
      </c>
      <c r="F1316" s="8" t="s">
        <v>24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5">
        <v>303010053</v>
      </c>
    </row>
    <row r="1317" spans="1:21" hidden="1" x14ac:dyDescent="0.25">
      <c r="A1317" s="8" t="s">
        <v>5018</v>
      </c>
      <c r="B1317" s="2" t="s">
        <v>1734</v>
      </c>
      <c r="C1317" s="2" t="s">
        <v>132</v>
      </c>
      <c r="D1317" s="2" t="s">
        <v>131</v>
      </c>
      <c r="E1317" s="2" t="s">
        <v>107</v>
      </c>
      <c r="F1317" s="8" t="s">
        <v>24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1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8">
        <v>0</v>
      </c>
      <c r="T1317" s="8">
        <v>0</v>
      </c>
      <c r="U1317" s="5">
        <v>303010061</v>
      </c>
    </row>
    <row r="1318" spans="1:21" hidden="1" x14ac:dyDescent="0.25">
      <c r="A1318" s="8" t="s">
        <v>5018</v>
      </c>
      <c r="B1318" s="2" t="s">
        <v>1735</v>
      </c>
      <c r="C1318" s="2" t="s">
        <v>132</v>
      </c>
      <c r="D1318" s="2" t="s">
        <v>131</v>
      </c>
      <c r="E1318" s="2" t="s">
        <v>107</v>
      </c>
      <c r="F1318" s="8" t="s">
        <v>24</v>
      </c>
      <c r="G1318" s="8">
        <v>0</v>
      </c>
      <c r="H1318" s="8">
        <v>1</v>
      </c>
      <c r="I1318" s="8">
        <v>0</v>
      </c>
      <c r="J1318" s="8">
        <v>0</v>
      </c>
      <c r="K1318" s="8">
        <v>0</v>
      </c>
      <c r="L1318" s="8">
        <v>0</v>
      </c>
      <c r="M1318" s="8">
        <v>1</v>
      </c>
      <c r="N1318" s="8">
        <v>0</v>
      </c>
      <c r="O1318" s="8">
        <v>0</v>
      </c>
      <c r="P1318" s="8">
        <v>1</v>
      </c>
      <c r="Q1318" s="8">
        <v>0</v>
      </c>
      <c r="R1318" s="8">
        <v>0</v>
      </c>
      <c r="S1318" s="8">
        <v>0</v>
      </c>
      <c r="T1318" s="8">
        <v>0</v>
      </c>
      <c r="U1318" s="5">
        <v>303010070</v>
      </c>
    </row>
    <row r="1319" spans="1:21" hidden="1" x14ac:dyDescent="0.25">
      <c r="A1319" s="8" t="s">
        <v>5018</v>
      </c>
      <c r="B1319" s="2" t="s">
        <v>1736</v>
      </c>
      <c r="C1319" s="2" t="s">
        <v>132</v>
      </c>
      <c r="D1319" s="2" t="s">
        <v>131</v>
      </c>
      <c r="E1319" s="2" t="s">
        <v>107</v>
      </c>
      <c r="F1319" s="8" t="s">
        <v>24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1</v>
      </c>
      <c r="N1319" s="8">
        <v>0</v>
      </c>
      <c r="O1319" s="8">
        <v>0</v>
      </c>
      <c r="P1319" s="8">
        <v>1</v>
      </c>
      <c r="Q1319" s="8">
        <v>0</v>
      </c>
      <c r="R1319" s="8">
        <v>0</v>
      </c>
      <c r="S1319" s="8">
        <v>0</v>
      </c>
      <c r="T1319" s="8">
        <v>0</v>
      </c>
      <c r="U1319" s="5">
        <v>303010088</v>
      </c>
    </row>
    <row r="1320" spans="1:21" hidden="1" x14ac:dyDescent="0.25">
      <c r="A1320" s="8" t="s">
        <v>5018</v>
      </c>
      <c r="B1320" s="2" t="s">
        <v>1737</v>
      </c>
      <c r="C1320" s="2" t="s">
        <v>132</v>
      </c>
      <c r="D1320" s="2" t="s">
        <v>131</v>
      </c>
      <c r="E1320" s="2" t="s">
        <v>107</v>
      </c>
      <c r="F1320" s="8" t="s">
        <v>24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1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5">
        <v>303010096</v>
      </c>
    </row>
    <row r="1321" spans="1:21" hidden="1" x14ac:dyDescent="0.25">
      <c r="A1321" s="8" t="s">
        <v>5018</v>
      </c>
      <c r="B1321" s="2" t="s">
        <v>1738</v>
      </c>
      <c r="C1321" s="2" t="s">
        <v>132</v>
      </c>
      <c r="D1321" s="2" t="s">
        <v>131</v>
      </c>
      <c r="E1321" s="2" t="s">
        <v>107</v>
      </c>
      <c r="F1321" s="8" t="s">
        <v>24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1</v>
      </c>
      <c r="N1321" s="8">
        <v>0</v>
      </c>
      <c r="O1321" s="8">
        <v>0</v>
      </c>
      <c r="P1321" s="8">
        <v>1</v>
      </c>
      <c r="Q1321" s="8">
        <v>0</v>
      </c>
      <c r="R1321" s="8">
        <v>0</v>
      </c>
      <c r="S1321" s="8">
        <v>0</v>
      </c>
      <c r="T1321" s="8">
        <v>0</v>
      </c>
      <c r="U1321" s="5">
        <v>303010100</v>
      </c>
    </row>
    <row r="1322" spans="1:21" hidden="1" x14ac:dyDescent="0.25">
      <c r="A1322" s="8" t="s">
        <v>5018</v>
      </c>
      <c r="B1322" s="2" t="s">
        <v>1739</v>
      </c>
      <c r="C1322" s="2" t="s">
        <v>132</v>
      </c>
      <c r="D1322" s="2" t="s">
        <v>131</v>
      </c>
      <c r="E1322" s="2" t="s">
        <v>107</v>
      </c>
      <c r="F1322" s="8" t="s">
        <v>24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0</v>
      </c>
      <c r="O1322" s="8">
        <v>0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5">
        <v>303010118</v>
      </c>
    </row>
    <row r="1323" spans="1:21" hidden="1" x14ac:dyDescent="0.25">
      <c r="A1323" s="8" t="s">
        <v>5018</v>
      </c>
      <c r="B1323" s="2" t="s">
        <v>1740</v>
      </c>
      <c r="C1323" s="2" t="s">
        <v>132</v>
      </c>
      <c r="D1323" s="2" t="s">
        <v>131</v>
      </c>
      <c r="E1323" s="2" t="s">
        <v>107</v>
      </c>
      <c r="F1323" s="8" t="s">
        <v>24</v>
      </c>
      <c r="G1323" s="8">
        <v>0</v>
      </c>
      <c r="H1323" s="8">
        <v>1</v>
      </c>
      <c r="I1323" s="8">
        <v>0</v>
      </c>
      <c r="J1323" s="8">
        <v>0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1</v>
      </c>
      <c r="Q1323" s="8">
        <v>0</v>
      </c>
      <c r="R1323" s="8">
        <v>0</v>
      </c>
      <c r="S1323" s="8">
        <v>0</v>
      </c>
      <c r="T1323" s="8">
        <v>0</v>
      </c>
      <c r="U1323" s="5">
        <v>303010126</v>
      </c>
    </row>
    <row r="1324" spans="1:21" hidden="1" x14ac:dyDescent="0.25">
      <c r="A1324" s="8" t="s">
        <v>5018</v>
      </c>
      <c r="B1324" s="2" t="s">
        <v>1741</v>
      </c>
      <c r="C1324" s="2" t="s">
        <v>132</v>
      </c>
      <c r="D1324" s="2" t="s">
        <v>131</v>
      </c>
      <c r="E1324" s="2" t="s">
        <v>107</v>
      </c>
      <c r="F1324" s="8" t="s">
        <v>24</v>
      </c>
      <c r="G1324" s="8">
        <v>0</v>
      </c>
      <c r="H1324" s="8">
        <v>1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5">
        <v>303010134</v>
      </c>
    </row>
    <row r="1325" spans="1:21" hidden="1" x14ac:dyDescent="0.25">
      <c r="A1325" s="8" t="s">
        <v>5018</v>
      </c>
      <c r="B1325" s="2" t="s">
        <v>1742</v>
      </c>
      <c r="C1325" s="2" t="s">
        <v>132</v>
      </c>
      <c r="D1325" s="2" t="s">
        <v>131</v>
      </c>
      <c r="E1325" s="2" t="s">
        <v>107</v>
      </c>
      <c r="F1325" s="8" t="s">
        <v>24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M1325" s="8">
        <v>1</v>
      </c>
      <c r="N1325" s="8">
        <v>0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5">
        <v>303010142</v>
      </c>
    </row>
    <row r="1326" spans="1:21" hidden="1" x14ac:dyDescent="0.25">
      <c r="A1326" s="8" t="s">
        <v>5018</v>
      </c>
      <c r="B1326" s="2" t="s">
        <v>1743</v>
      </c>
      <c r="C1326" s="2" t="s">
        <v>132</v>
      </c>
      <c r="D1326" s="2" t="s">
        <v>131</v>
      </c>
      <c r="E1326" s="2" t="s">
        <v>107</v>
      </c>
      <c r="F1326" s="8" t="s">
        <v>24</v>
      </c>
      <c r="G1326" s="8">
        <v>0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1</v>
      </c>
      <c r="N1326" s="8">
        <v>0</v>
      </c>
      <c r="O1326" s="8">
        <v>0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5">
        <v>303010150</v>
      </c>
    </row>
    <row r="1327" spans="1:21" hidden="1" x14ac:dyDescent="0.25">
      <c r="A1327" s="8" t="s">
        <v>5018</v>
      </c>
      <c r="B1327" s="2" t="s">
        <v>1744</v>
      </c>
      <c r="C1327" s="2" t="s">
        <v>132</v>
      </c>
      <c r="D1327" s="2" t="s">
        <v>131</v>
      </c>
      <c r="E1327" s="2" t="s">
        <v>107</v>
      </c>
      <c r="F1327" s="8" t="s">
        <v>24</v>
      </c>
      <c r="G1327" s="8">
        <v>0</v>
      </c>
      <c r="H1327" s="8">
        <v>1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0</v>
      </c>
      <c r="O1327" s="8">
        <v>0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5">
        <v>303010169</v>
      </c>
    </row>
    <row r="1328" spans="1:21" hidden="1" x14ac:dyDescent="0.25">
      <c r="A1328" s="8" t="s">
        <v>5018</v>
      </c>
      <c r="B1328" s="2" t="s">
        <v>1745</v>
      </c>
      <c r="C1328" s="2" t="s">
        <v>132</v>
      </c>
      <c r="D1328" s="2" t="s">
        <v>131</v>
      </c>
      <c r="E1328" s="2" t="s">
        <v>107</v>
      </c>
      <c r="F1328" s="8" t="s">
        <v>24</v>
      </c>
      <c r="G1328" s="8">
        <v>0</v>
      </c>
      <c r="H1328" s="8">
        <v>1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5">
        <v>303010177</v>
      </c>
    </row>
    <row r="1329" spans="1:21" hidden="1" x14ac:dyDescent="0.25">
      <c r="A1329" s="8" t="s">
        <v>5018</v>
      </c>
      <c r="B1329" s="2" t="s">
        <v>1746</v>
      </c>
      <c r="C1329" s="2" t="s">
        <v>132</v>
      </c>
      <c r="D1329" s="2" t="s">
        <v>131</v>
      </c>
      <c r="E1329" s="2" t="s">
        <v>107</v>
      </c>
      <c r="F1329" s="8" t="s">
        <v>24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8">
        <v>0</v>
      </c>
      <c r="T1329" s="8">
        <v>0</v>
      </c>
      <c r="U1329" s="5">
        <v>303010185</v>
      </c>
    </row>
    <row r="1330" spans="1:21" hidden="1" x14ac:dyDescent="0.25">
      <c r="A1330" s="8" t="s">
        <v>5018</v>
      </c>
      <c r="B1330" s="2" t="s">
        <v>1747</v>
      </c>
      <c r="C1330" s="2" t="s">
        <v>132</v>
      </c>
      <c r="D1330" s="2" t="s">
        <v>131</v>
      </c>
      <c r="E1330" s="2" t="s">
        <v>107</v>
      </c>
      <c r="F1330" s="8" t="s">
        <v>24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1</v>
      </c>
      <c r="Q1330" s="8">
        <v>0</v>
      </c>
      <c r="R1330" s="8">
        <v>0</v>
      </c>
      <c r="S1330" s="8">
        <v>0</v>
      </c>
      <c r="T1330" s="8">
        <v>0</v>
      </c>
      <c r="U1330" s="5">
        <v>303010193</v>
      </c>
    </row>
    <row r="1331" spans="1:21" hidden="1" x14ac:dyDescent="0.25">
      <c r="A1331" s="8" t="s">
        <v>5018</v>
      </c>
      <c r="B1331" s="2" t="s">
        <v>1748</v>
      </c>
      <c r="C1331" s="2" t="s">
        <v>132</v>
      </c>
      <c r="D1331" s="2" t="s">
        <v>131</v>
      </c>
      <c r="E1331" s="2" t="s">
        <v>107</v>
      </c>
      <c r="F1331" s="8" t="s">
        <v>24</v>
      </c>
      <c r="G1331" s="8">
        <v>0</v>
      </c>
      <c r="H1331" s="8">
        <v>1</v>
      </c>
      <c r="I1331" s="8">
        <v>0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1</v>
      </c>
      <c r="Q1331" s="8">
        <v>0</v>
      </c>
      <c r="R1331" s="8">
        <v>0</v>
      </c>
      <c r="S1331" s="8">
        <v>0</v>
      </c>
      <c r="T1331" s="8">
        <v>0</v>
      </c>
      <c r="U1331" s="5">
        <v>303010207</v>
      </c>
    </row>
    <row r="1332" spans="1:21" hidden="1" x14ac:dyDescent="0.25">
      <c r="A1332" s="8" t="s">
        <v>5018</v>
      </c>
      <c r="B1332" s="2" t="s">
        <v>1749</v>
      </c>
      <c r="C1332" s="2" t="s">
        <v>132</v>
      </c>
      <c r="D1332" s="2" t="s">
        <v>131</v>
      </c>
      <c r="E1332" s="2" t="s">
        <v>107</v>
      </c>
      <c r="F1332" s="8" t="s">
        <v>24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1</v>
      </c>
      <c r="N1332" s="8">
        <v>0</v>
      </c>
      <c r="O1332" s="8">
        <v>0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5">
        <v>303010215</v>
      </c>
    </row>
    <row r="1333" spans="1:21" hidden="1" x14ac:dyDescent="0.25">
      <c r="A1333" s="8" t="s">
        <v>5018</v>
      </c>
      <c r="B1333" s="2" t="s">
        <v>1750</v>
      </c>
      <c r="C1333" s="2" t="s">
        <v>133</v>
      </c>
      <c r="D1333" s="2" t="s">
        <v>131</v>
      </c>
      <c r="E1333" s="2" t="s">
        <v>107</v>
      </c>
      <c r="F1333" s="8" t="s">
        <v>24</v>
      </c>
      <c r="G1333" s="8">
        <v>1</v>
      </c>
      <c r="H1333" s="8">
        <v>0</v>
      </c>
      <c r="I1333" s="8">
        <v>0</v>
      </c>
      <c r="J1333" s="8">
        <v>1</v>
      </c>
      <c r="K1333" s="8">
        <v>1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5">
        <v>303020016</v>
      </c>
    </row>
    <row r="1334" spans="1:21" hidden="1" x14ac:dyDescent="0.25">
      <c r="A1334" s="8" t="s">
        <v>5018</v>
      </c>
      <c r="B1334" s="2" t="s">
        <v>1751</v>
      </c>
      <c r="C1334" s="2" t="s">
        <v>133</v>
      </c>
      <c r="D1334" s="2" t="s">
        <v>131</v>
      </c>
      <c r="E1334" s="2" t="s">
        <v>107</v>
      </c>
      <c r="F1334" s="8" t="s">
        <v>24</v>
      </c>
      <c r="G1334" s="8">
        <v>1</v>
      </c>
      <c r="H1334" s="8">
        <v>0</v>
      </c>
      <c r="I1334" s="8">
        <v>0</v>
      </c>
      <c r="J1334" s="8">
        <v>1</v>
      </c>
      <c r="K1334" s="8">
        <v>1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5">
        <v>303020024</v>
      </c>
    </row>
    <row r="1335" spans="1:21" hidden="1" x14ac:dyDescent="0.25">
      <c r="A1335" s="8" t="s">
        <v>5018</v>
      </c>
      <c r="B1335" s="2" t="s">
        <v>1752</v>
      </c>
      <c r="C1335" s="2" t="s">
        <v>133</v>
      </c>
      <c r="D1335" s="2" t="s">
        <v>131</v>
      </c>
      <c r="E1335" s="2" t="s">
        <v>107</v>
      </c>
      <c r="F1335" s="8" t="s">
        <v>24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0</v>
      </c>
      <c r="S1335" s="8">
        <v>0</v>
      </c>
      <c r="T1335" s="8">
        <v>0</v>
      </c>
      <c r="U1335" s="5">
        <v>303020032</v>
      </c>
    </row>
    <row r="1336" spans="1:21" hidden="1" x14ac:dyDescent="0.25">
      <c r="A1336" s="8" t="s">
        <v>5018</v>
      </c>
      <c r="B1336" s="2" t="s">
        <v>1753</v>
      </c>
      <c r="C1336" s="2" t="s">
        <v>133</v>
      </c>
      <c r="D1336" s="2" t="s">
        <v>131</v>
      </c>
      <c r="E1336" s="2" t="s">
        <v>107</v>
      </c>
      <c r="F1336" s="8" t="s">
        <v>24</v>
      </c>
      <c r="G1336" s="8">
        <v>0</v>
      </c>
      <c r="H1336" s="8">
        <v>1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5">
        <v>303020040</v>
      </c>
    </row>
    <row r="1337" spans="1:21" hidden="1" x14ac:dyDescent="0.25">
      <c r="A1337" s="8" t="s">
        <v>5018</v>
      </c>
      <c r="B1337" s="2" t="s">
        <v>1754</v>
      </c>
      <c r="C1337" s="2" t="s">
        <v>133</v>
      </c>
      <c r="D1337" s="2" t="s">
        <v>131</v>
      </c>
      <c r="E1337" s="2" t="s">
        <v>107</v>
      </c>
      <c r="F1337" s="8" t="s">
        <v>24</v>
      </c>
      <c r="G1337" s="8">
        <v>0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0</v>
      </c>
      <c r="S1337" s="8">
        <v>0</v>
      </c>
      <c r="T1337" s="8">
        <v>0</v>
      </c>
      <c r="U1337" s="5">
        <v>303020059</v>
      </c>
    </row>
    <row r="1338" spans="1:21" hidden="1" x14ac:dyDescent="0.25">
      <c r="A1338" s="8" t="s">
        <v>5018</v>
      </c>
      <c r="B1338" s="2" t="s">
        <v>1755</v>
      </c>
      <c r="C1338" s="2" t="s">
        <v>133</v>
      </c>
      <c r="D1338" s="2" t="s">
        <v>131</v>
      </c>
      <c r="E1338" s="2" t="s">
        <v>107</v>
      </c>
      <c r="F1338" s="8" t="s">
        <v>24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1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5">
        <v>303020067</v>
      </c>
    </row>
    <row r="1339" spans="1:21" hidden="1" x14ac:dyDescent="0.25">
      <c r="A1339" s="8" t="s">
        <v>5018</v>
      </c>
      <c r="B1339" s="2" t="s">
        <v>1756</v>
      </c>
      <c r="C1339" s="2" t="s">
        <v>133</v>
      </c>
      <c r="D1339" s="2" t="s">
        <v>131</v>
      </c>
      <c r="E1339" s="2" t="s">
        <v>107</v>
      </c>
      <c r="F1339" s="8" t="s">
        <v>24</v>
      </c>
      <c r="G1339" s="8">
        <v>0</v>
      </c>
      <c r="H1339" s="8">
        <v>1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1</v>
      </c>
      <c r="Q1339" s="8">
        <v>0</v>
      </c>
      <c r="R1339" s="8">
        <v>0</v>
      </c>
      <c r="S1339" s="8">
        <v>0</v>
      </c>
      <c r="T1339" s="8">
        <v>0</v>
      </c>
      <c r="U1339" s="5">
        <v>303020075</v>
      </c>
    </row>
    <row r="1340" spans="1:21" hidden="1" x14ac:dyDescent="0.25">
      <c r="A1340" s="8" t="s">
        <v>5018</v>
      </c>
      <c r="B1340" s="2" t="s">
        <v>1757</v>
      </c>
      <c r="C1340" s="2" t="s">
        <v>133</v>
      </c>
      <c r="D1340" s="2" t="s">
        <v>131</v>
      </c>
      <c r="E1340" s="2" t="s">
        <v>107</v>
      </c>
      <c r="F1340" s="8" t="s">
        <v>24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5">
        <v>303020083</v>
      </c>
    </row>
    <row r="1341" spans="1:21" hidden="1" x14ac:dyDescent="0.25">
      <c r="A1341" s="8" t="s">
        <v>5018</v>
      </c>
      <c r="B1341" s="2" t="s">
        <v>1758</v>
      </c>
      <c r="C1341" s="2" t="s">
        <v>134</v>
      </c>
      <c r="D1341" s="2" t="s">
        <v>131</v>
      </c>
      <c r="E1341" s="2" t="s">
        <v>107</v>
      </c>
      <c r="F1341" s="8" t="s">
        <v>24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1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5">
        <v>303030011</v>
      </c>
    </row>
    <row r="1342" spans="1:21" hidden="1" x14ac:dyDescent="0.25">
      <c r="A1342" s="8" t="s">
        <v>5018</v>
      </c>
      <c r="B1342" s="2" t="s">
        <v>1759</v>
      </c>
      <c r="C1342" s="2" t="s">
        <v>134</v>
      </c>
      <c r="D1342" s="2" t="s">
        <v>131</v>
      </c>
      <c r="E1342" s="2" t="s">
        <v>107</v>
      </c>
      <c r="F1342" s="8" t="s">
        <v>24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1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5">
        <v>303030020</v>
      </c>
    </row>
    <row r="1343" spans="1:21" hidden="1" x14ac:dyDescent="0.25">
      <c r="A1343" s="8" t="s">
        <v>5018</v>
      </c>
      <c r="B1343" s="2" t="s">
        <v>1760</v>
      </c>
      <c r="C1343" s="2" t="s">
        <v>134</v>
      </c>
      <c r="D1343" s="2" t="s">
        <v>131</v>
      </c>
      <c r="E1343" s="2" t="s">
        <v>107</v>
      </c>
      <c r="F1343" s="8" t="s">
        <v>24</v>
      </c>
      <c r="G1343" s="8">
        <v>0</v>
      </c>
      <c r="H1343" s="8">
        <v>1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1</v>
      </c>
      <c r="Q1343" s="8">
        <v>0</v>
      </c>
      <c r="R1343" s="8">
        <v>0</v>
      </c>
      <c r="S1343" s="8">
        <v>0</v>
      </c>
      <c r="T1343" s="8">
        <v>0</v>
      </c>
      <c r="U1343" s="5">
        <v>303030038</v>
      </c>
    </row>
    <row r="1344" spans="1:21" hidden="1" x14ac:dyDescent="0.25">
      <c r="A1344" s="8" t="s">
        <v>5018</v>
      </c>
      <c r="B1344" s="2" t="s">
        <v>1761</v>
      </c>
      <c r="C1344" s="2" t="s">
        <v>134</v>
      </c>
      <c r="D1344" s="2" t="s">
        <v>131</v>
      </c>
      <c r="E1344" s="2" t="s">
        <v>107</v>
      </c>
      <c r="F1344" s="8" t="s">
        <v>24</v>
      </c>
      <c r="G1344" s="8">
        <v>0</v>
      </c>
      <c r="H1344" s="8">
        <v>1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5">
        <v>303030046</v>
      </c>
    </row>
    <row r="1345" spans="1:21" hidden="1" x14ac:dyDescent="0.25">
      <c r="A1345" s="8" t="s">
        <v>5018</v>
      </c>
      <c r="B1345" s="2" t="s">
        <v>1762</v>
      </c>
      <c r="C1345" s="2" t="s">
        <v>134</v>
      </c>
      <c r="D1345" s="2" t="s">
        <v>131</v>
      </c>
      <c r="E1345" s="2" t="s">
        <v>107</v>
      </c>
      <c r="F1345" s="8" t="s">
        <v>24</v>
      </c>
      <c r="G1345" s="8">
        <v>0</v>
      </c>
      <c r="H1345" s="8">
        <v>1</v>
      </c>
      <c r="I1345" s="8">
        <v>0</v>
      </c>
      <c r="J1345" s="8">
        <v>0</v>
      </c>
      <c r="K1345" s="8">
        <v>0</v>
      </c>
      <c r="L1345" s="8">
        <v>0</v>
      </c>
      <c r="M1345" s="8">
        <v>1</v>
      </c>
      <c r="N1345" s="8">
        <v>0</v>
      </c>
      <c r="O1345" s="8">
        <v>0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5">
        <v>303030054</v>
      </c>
    </row>
    <row r="1346" spans="1:21" hidden="1" x14ac:dyDescent="0.25">
      <c r="A1346" s="8" t="s">
        <v>5018</v>
      </c>
      <c r="B1346" s="2" t="s">
        <v>1763</v>
      </c>
      <c r="C1346" s="2" t="s">
        <v>134</v>
      </c>
      <c r="D1346" s="2" t="s">
        <v>131</v>
      </c>
      <c r="E1346" s="2" t="s">
        <v>107</v>
      </c>
      <c r="F1346" s="8" t="s">
        <v>24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1</v>
      </c>
      <c r="Q1346" s="8">
        <v>0</v>
      </c>
      <c r="R1346" s="8">
        <v>0</v>
      </c>
      <c r="S1346" s="8">
        <v>0</v>
      </c>
      <c r="T1346" s="8">
        <v>0</v>
      </c>
      <c r="U1346" s="5">
        <v>303030062</v>
      </c>
    </row>
    <row r="1347" spans="1:21" hidden="1" x14ac:dyDescent="0.25">
      <c r="A1347" s="8" t="s">
        <v>5018</v>
      </c>
      <c r="B1347" s="2" t="s">
        <v>1764</v>
      </c>
      <c r="C1347" s="2" t="s">
        <v>134</v>
      </c>
      <c r="D1347" s="2" t="s">
        <v>131</v>
      </c>
      <c r="E1347" s="2" t="s">
        <v>107</v>
      </c>
      <c r="F1347" s="8" t="s">
        <v>24</v>
      </c>
      <c r="G1347" s="8">
        <v>1</v>
      </c>
      <c r="H1347" s="8">
        <v>0</v>
      </c>
      <c r="I1347" s="8">
        <v>0</v>
      </c>
      <c r="J1347" s="8">
        <v>0</v>
      </c>
      <c r="K1347" s="8">
        <v>1</v>
      </c>
      <c r="L1347" s="8">
        <v>1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5">
        <v>303030089</v>
      </c>
    </row>
    <row r="1348" spans="1:21" hidden="1" x14ac:dyDescent="0.25">
      <c r="A1348" s="8" t="s">
        <v>5018</v>
      </c>
      <c r="B1348" s="2" t="s">
        <v>1765</v>
      </c>
      <c r="C1348" s="2" t="s">
        <v>134</v>
      </c>
      <c r="D1348" s="2" t="s">
        <v>131</v>
      </c>
      <c r="E1348" s="2" t="s">
        <v>107</v>
      </c>
      <c r="F1348" s="8" t="s">
        <v>24</v>
      </c>
      <c r="G1348" s="8">
        <v>1</v>
      </c>
      <c r="H1348" s="8">
        <v>0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5">
        <v>303030097</v>
      </c>
    </row>
    <row r="1349" spans="1:21" hidden="1" x14ac:dyDescent="0.25">
      <c r="A1349" s="8" t="s">
        <v>5018</v>
      </c>
      <c r="B1349" s="2" t="s">
        <v>1766</v>
      </c>
      <c r="C1349" s="2" t="s">
        <v>135</v>
      </c>
      <c r="D1349" s="2" t="s">
        <v>131</v>
      </c>
      <c r="E1349" s="2" t="s">
        <v>107</v>
      </c>
      <c r="F1349" s="8" t="s">
        <v>24</v>
      </c>
      <c r="G1349" s="8">
        <v>0</v>
      </c>
      <c r="H1349" s="8">
        <v>1</v>
      </c>
      <c r="I1349" s="8">
        <v>1</v>
      </c>
      <c r="J1349" s="8">
        <v>0</v>
      </c>
      <c r="K1349" s="8">
        <v>0</v>
      </c>
      <c r="L1349" s="8">
        <v>0</v>
      </c>
      <c r="M1349" s="8">
        <v>1</v>
      </c>
      <c r="N1349" s="8">
        <v>0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5">
        <v>303040017</v>
      </c>
    </row>
    <row r="1350" spans="1:21" hidden="1" x14ac:dyDescent="0.25">
      <c r="A1350" s="8" t="s">
        <v>5018</v>
      </c>
      <c r="B1350" s="2" t="s">
        <v>1767</v>
      </c>
      <c r="C1350" s="2" t="s">
        <v>135</v>
      </c>
      <c r="D1350" s="2" t="s">
        <v>131</v>
      </c>
      <c r="E1350" s="2" t="s">
        <v>107</v>
      </c>
      <c r="F1350" s="8" t="s">
        <v>24</v>
      </c>
      <c r="G1350" s="8">
        <v>0</v>
      </c>
      <c r="H1350" s="8">
        <v>1</v>
      </c>
      <c r="I1350" s="8">
        <v>1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0</v>
      </c>
      <c r="T1350" s="8">
        <v>0</v>
      </c>
      <c r="U1350" s="5">
        <v>303040025</v>
      </c>
    </row>
    <row r="1351" spans="1:21" hidden="1" x14ac:dyDescent="0.25">
      <c r="A1351" s="8" t="s">
        <v>5018</v>
      </c>
      <c r="B1351" s="2" t="s">
        <v>1768</v>
      </c>
      <c r="C1351" s="2" t="s">
        <v>135</v>
      </c>
      <c r="D1351" s="2" t="s">
        <v>131</v>
      </c>
      <c r="E1351" s="2" t="s">
        <v>107</v>
      </c>
      <c r="F1351" s="8" t="s">
        <v>24</v>
      </c>
      <c r="G1351" s="8">
        <v>0</v>
      </c>
      <c r="H1351" s="8">
        <v>1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0</v>
      </c>
      <c r="T1351" s="8">
        <v>0</v>
      </c>
      <c r="U1351" s="5">
        <v>303040033</v>
      </c>
    </row>
    <row r="1352" spans="1:21" hidden="1" x14ac:dyDescent="0.25">
      <c r="A1352" s="8" t="s">
        <v>5018</v>
      </c>
      <c r="B1352" s="2" t="s">
        <v>1769</v>
      </c>
      <c r="C1352" s="2" t="s">
        <v>135</v>
      </c>
      <c r="D1352" s="2" t="s">
        <v>131</v>
      </c>
      <c r="E1352" s="2" t="s">
        <v>107</v>
      </c>
      <c r="F1352" s="8" t="s">
        <v>24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5">
        <v>303040041</v>
      </c>
    </row>
    <row r="1353" spans="1:21" hidden="1" x14ac:dyDescent="0.25">
      <c r="A1353" s="8" t="s">
        <v>5018</v>
      </c>
      <c r="B1353" s="2" t="s">
        <v>1770</v>
      </c>
      <c r="C1353" s="2" t="s">
        <v>135</v>
      </c>
      <c r="D1353" s="2" t="s">
        <v>131</v>
      </c>
      <c r="E1353" s="2" t="s">
        <v>107</v>
      </c>
      <c r="F1353" s="8" t="s">
        <v>24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1</v>
      </c>
      <c r="Q1353" s="8">
        <v>0</v>
      </c>
      <c r="R1353" s="8">
        <v>0</v>
      </c>
      <c r="S1353" s="8">
        <v>0</v>
      </c>
      <c r="T1353" s="8">
        <v>0</v>
      </c>
      <c r="U1353" s="5">
        <v>303040050</v>
      </c>
    </row>
    <row r="1354" spans="1:21" hidden="1" x14ac:dyDescent="0.25">
      <c r="A1354" s="8" t="s">
        <v>5018</v>
      </c>
      <c r="B1354" s="2" t="s">
        <v>1771</v>
      </c>
      <c r="C1354" s="2" t="s">
        <v>135</v>
      </c>
      <c r="D1354" s="2" t="s">
        <v>131</v>
      </c>
      <c r="E1354" s="2" t="s">
        <v>107</v>
      </c>
      <c r="F1354" s="8" t="s">
        <v>36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5">
        <v>303040068</v>
      </c>
    </row>
    <row r="1355" spans="1:21" hidden="1" x14ac:dyDescent="0.25">
      <c r="A1355" s="8" t="s">
        <v>5018</v>
      </c>
      <c r="B1355" s="2" t="s">
        <v>1772</v>
      </c>
      <c r="C1355" s="2" t="s">
        <v>135</v>
      </c>
      <c r="D1355" s="2" t="s">
        <v>131</v>
      </c>
      <c r="E1355" s="2" t="s">
        <v>107</v>
      </c>
      <c r="F1355" s="8" t="s">
        <v>24</v>
      </c>
      <c r="G1355" s="8">
        <v>0</v>
      </c>
      <c r="H1355" s="8">
        <v>1</v>
      </c>
      <c r="I1355" s="8">
        <v>0</v>
      </c>
      <c r="J1355" s="8">
        <v>0</v>
      </c>
      <c r="K1355" s="8">
        <v>0</v>
      </c>
      <c r="L1355" s="8">
        <v>0</v>
      </c>
      <c r="M1355" s="8">
        <v>1</v>
      </c>
      <c r="N1355" s="8">
        <v>0</v>
      </c>
      <c r="O1355" s="8">
        <v>0</v>
      </c>
      <c r="P1355" s="8">
        <v>1</v>
      </c>
      <c r="Q1355" s="8">
        <v>0</v>
      </c>
      <c r="R1355" s="8">
        <v>0</v>
      </c>
      <c r="S1355" s="8">
        <v>0</v>
      </c>
      <c r="T1355" s="8">
        <v>0</v>
      </c>
      <c r="U1355" s="5">
        <v>303040076</v>
      </c>
    </row>
    <row r="1356" spans="1:21" hidden="1" x14ac:dyDescent="0.25">
      <c r="A1356" s="8" t="s">
        <v>5018</v>
      </c>
      <c r="B1356" s="2" t="s">
        <v>1773</v>
      </c>
      <c r="C1356" s="2" t="s">
        <v>135</v>
      </c>
      <c r="D1356" s="2" t="s">
        <v>131</v>
      </c>
      <c r="E1356" s="2" t="s">
        <v>107</v>
      </c>
      <c r="F1356" s="8" t="s">
        <v>24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1</v>
      </c>
      <c r="Q1356" s="8">
        <v>0</v>
      </c>
      <c r="R1356" s="8">
        <v>0</v>
      </c>
      <c r="S1356" s="8">
        <v>0</v>
      </c>
      <c r="T1356" s="8">
        <v>0</v>
      </c>
      <c r="U1356" s="5">
        <v>303040084</v>
      </c>
    </row>
    <row r="1357" spans="1:21" hidden="1" x14ac:dyDescent="0.25">
      <c r="A1357" s="8" t="s">
        <v>5018</v>
      </c>
      <c r="B1357" s="2" t="s">
        <v>1774</v>
      </c>
      <c r="C1357" s="2" t="s">
        <v>135</v>
      </c>
      <c r="D1357" s="2" t="s">
        <v>131</v>
      </c>
      <c r="E1357" s="2" t="s">
        <v>107</v>
      </c>
      <c r="F1357" s="8" t="s">
        <v>24</v>
      </c>
      <c r="G1357" s="8">
        <v>0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0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5">
        <v>303040092</v>
      </c>
    </row>
    <row r="1358" spans="1:21" hidden="1" x14ac:dyDescent="0.25">
      <c r="A1358" s="8" t="s">
        <v>5018</v>
      </c>
      <c r="B1358" s="2" t="s">
        <v>1775</v>
      </c>
      <c r="C1358" s="2" t="s">
        <v>135</v>
      </c>
      <c r="D1358" s="2" t="s">
        <v>131</v>
      </c>
      <c r="E1358" s="2" t="s">
        <v>107</v>
      </c>
      <c r="F1358" s="8" t="s">
        <v>36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5">
        <v>303040106</v>
      </c>
    </row>
    <row r="1359" spans="1:21" hidden="1" x14ac:dyDescent="0.25">
      <c r="A1359" s="8" t="s">
        <v>5018</v>
      </c>
      <c r="B1359" s="2" t="s">
        <v>1776</v>
      </c>
      <c r="C1359" s="2" t="s">
        <v>135</v>
      </c>
      <c r="D1359" s="2" t="s">
        <v>131</v>
      </c>
      <c r="E1359" s="2" t="s">
        <v>107</v>
      </c>
      <c r="F1359" s="8" t="s">
        <v>36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1</v>
      </c>
      <c r="Q1359" s="8">
        <v>0</v>
      </c>
      <c r="R1359" s="8">
        <v>0</v>
      </c>
      <c r="S1359" s="8">
        <v>0</v>
      </c>
      <c r="T1359" s="8">
        <v>0</v>
      </c>
      <c r="U1359" s="5">
        <v>303040114</v>
      </c>
    </row>
    <row r="1360" spans="1:21" hidden="1" x14ac:dyDescent="0.25">
      <c r="A1360" s="8" t="s">
        <v>5018</v>
      </c>
      <c r="B1360" s="2" t="s">
        <v>1777</v>
      </c>
      <c r="C1360" s="2" t="s">
        <v>135</v>
      </c>
      <c r="D1360" s="2" t="s">
        <v>131</v>
      </c>
      <c r="E1360" s="2" t="s">
        <v>107</v>
      </c>
      <c r="F1360" s="8" t="s">
        <v>36</v>
      </c>
      <c r="G1360" s="8">
        <v>0</v>
      </c>
      <c r="H1360" s="8">
        <v>1</v>
      </c>
      <c r="I1360" s="8">
        <v>0</v>
      </c>
      <c r="J1360" s="8">
        <v>0</v>
      </c>
      <c r="K1360" s="8">
        <v>0</v>
      </c>
      <c r="L1360" s="8">
        <v>0</v>
      </c>
      <c r="M1360" s="8">
        <v>1</v>
      </c>
      <c r="N1360" s="8">
        <v>0</v>
      </c>
      <c r="O1360" s="8">
        <v>0</v>
      </c>
      <c r="P1360" s="8">
        <v>1</v>
      </c>
      <c r="Q1360" s="8">
        <v>0</v>
      </c>
      <c r="R1360" s="8">
        <v>0</v>
      </c>
      <c r="S1360" s="8">
        <v>0</v>
      </c>
      <c r="T1360" s="8">
        <v>0</v>
      </c>
      <c r="U1360" s="5">
        <v>303040122</v>
      </c>
    </row>
    <row r="1361" spans="1:21" hidden="1" x14ac:dyDescent="0.25">
      <c r="A1361" s="8" t="s">
        <v>5018</v>
      </c>
      <c r="B1361" s="2" t="s">
        <v>1778</v>
      </c>
      <c r="C1361" s="2" t="s">
        <v>135</v>
      </c>
      <c r="D1361" s="2" t="s">
        <v>131</v>
      </c>
      <c r="E1361" s="2" t="s">
        <v>107</v>
      </c>
      <c r="F1361" s="8" t="s">
        <v>24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1</v>
      </c>
      <c r="N1361" s="8">
        <v>0</v>
      </c>
      <c r="O1361" s="8">
        <v>0</v>
      </c>
      <c r="P1361" s="8">
        <v>1</v>
      </c>
      <c r="Q1361" s="8">
        <v>0</v>
      </c>
      <c r="R1361" s="8">
        <v>0</v>
      </c>
      <c r="S1361" s="8">
        <v>0</v>
      </c>
      <c r="T1361" s="8">
        <v>0</v>
      </c>
      <c r="U1361" s="5">
        <v>303040130</v>
      </c>
    </row>
    <row r="1362" spans="1:21" hidden="1" x14ac:dyDescent="0.25">
      <c r="A1362" s="8" t="s">
        <v>5018</v>
      </c>
      <c r="B1362" s="2" t="s">
        <v>1779</v>
      </c>
      <c r="C1362" s="2" t="s">
        <v>135</v>
      </c>
      <c r="D1362" s="2" t="s">
        <v>131</v>
      </c>
      <c r="E1362" s="2" t="s">
        <v>107</v>
      </c>
      <c r="F1362" s="8" t="s">
        <v>24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1</v>
      </c>
      <c r="Q1362" s="8">
        <v>0</v>
      </c>
      <c r="R1362" s="8">
        <v>0</v>
      </c>
      <c r="S1362" s="8">
        <v>0</v>
      </c>
      <c r="T1362" s="8">
        <v>0</v>
      </c>
      <c r="U1362" s="5">
        <v>303040149</v>
      </c>
    </row>
    <row r="1363" spans="1:21" hidden="1" x14ac:dyDescent="0.25">
      <c r="A1363" s="8" t="s">
        <v>5018</v>
      </c>
      <c r="B1363" s="2" t="s">
        <v>1780</v>
      </c>
      <c r="C1363" s="2" t="s">
        <v>135</v>
      </c>
      <c r="D1363" s="2" t="s">
        <v>131</v>
      </c>
      <c r="E1363" s="2" t="s">
        <v>107</v>
      </c>
      <c r="F1363" s="8" t="s">
        <v>24</v>
      </c>
      <c r="G1363" s="8">
        <v>0</v>
      </c>
      <c r="H1363" s="8">
        <v>1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5">
        <v>303040157</v>
      </c>
    </row>
    <row r="1364" spans="1:21" hidden="1" x14ac:dyDescent="0.25">
      <c r="A1364" s="8" t="s">
        <v>5018</v>
      </c>
      <c r="B1364" s="2" t="s">
        <v>1781</v>
      </c>
      <c r="C1364" s="2" t="s">
        <v>135</v>
      </c>
      <c r="D1364" s="2" t="s">
        <v>131</v>
      </c>
      <c r="E1364" s="2" t="s">
        <v>107</v>
      </c>
      <c r="F1364" s="8" t="s">
        <v>24</v>
      </c>
      <c r="G1364" s="8">
        <v>0</v>
      </c>
      <c r="H1364" s="8">
        <v>1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5">
        <v>303040165</v>
      </c>
    </row>
    <row r="1365" spans="1:21" hidden="1" x14ac:dyDescent="0.25">
      <c r="A1365" s="8" t="s">
        <v>5018</v>
      </c>
      <c r="B1365" s="2" t="s">
        <v>1782</v>
      </c>
      <c r="C1365" s="2" t="s">
        <v>135</v>
      </c>
      <c r="D1365" s="2" t="s">
        <v>131</v>
      </c>
      <c r="E1365" s="2" t="s">
        <v>107</v>
      </c>
      <c r="F1365" s="8" t="s">
        <v>24</v>
      </c>
      <c r="G1365" s="8">
        <v>0</v>
      </c>
      <c r="H1365" s="8">
        <v>1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5">
        <v>303040173</v>
      </c>
    </row>
    <row r="1366" spans="1:21" hidden="1" x14ac:dyDescent="0.25">
      <c r="A1366" s="8" t="s">
        <v>5018</v>
      </c>
      <c r="B1366" s="2" t="s">
        <v>1783</v>
      </c>
      <c r="C1366" s="2" t="s">
        <v>135</v>
      </c>
      <c r="D1366" s="2" t="s">
        <v>131</v>
      </c>
      <c r="E1366" s="2" t="s">
        <v>107</v>
      </c>
      <c r="F1366" s="8" t="s">
        <v>24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1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5">
        <v>303040181</v>
      </c>
    </row>
    <row r="1367" spans="1:21" hidden="1" x14ac:dyDescent="0.25">
      <c r="A1367" s="8" t="s">
        <v>5018</v>
      </c>
      <c r="B1367" s="2" t="s">
        <v>1784</v>
      </c>
      <c r="C1367" s="2" t="s">
        <v>135</v>
      </c>
      <c r="D1367" s="2" t="s">
        <v>131</v>
      </c>
      <c r="E1367" s="2" t="s">
        <v>107</v>
      </c>
      <c r="F1367" s="8" t="s">
        <v>24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1</v>
      </c>
      <c r="N1367" s="8">
        <v>0</v>
      </c>
      <c r="O1367" s="8">
        <v>0</v>
      </c>
      <c r="P1367" s="8">
        <v>1</v>
      </c>
      <c r="Q1367" s="8">
        <v>0</v>
      </c>
      <c r="R1367" s="8">
        <v>0</v>
      </c>
      <c r="S1367" s="8">
        <v>0</v>
      </c>
      <c r="T1367" s="8">
        <v>0</v>
      </c>
      <c r="U1367" s="5">
        <v>303040190</v>
      </c>
    </row>
    <row r="1368" spans="1:21" hidden="1" x14ac:dyDescent="0.25">
      <c r="A1368" s="8" t="s">
        <v>5018</v>
      </c>
      <c r="B1368" s="2" t="s">
        <v>1785</v>
      </c>
      <c r="C1368" s="2" t="s">
        <v>135</v>
      </c>
      <c r="D1368" s="2" t="s">
        <v>131</v>
      </c>
      <c r="E1368" s="2" t="s">
        <v>107</v>
      </c>
      <c r="F1368" s="8" t="s">
        <v>24</v>
      </c>
      <c r="G1368" s="8">
        <v>0</v>
      </c>
      <c r="H1368" s="8">
        <v>1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0</v>
      </c>
      <c r="O1368" s="8">
        <v>0</v>
      </c>
      <c r="P1368" s="8">
        <v>1</v>
      </c>
      <c r="Q1368" s="8">
        <v>0</v>
      </c>
      <c r="R1368" s="8">
        <v>0</v>
      </c>
      <c r="S1368" s="8">
        <v>0</v>
      </c>
      <c r="T1368" s="8">
        <v>0</v>
      </c>
      <c r="U1368" s="5">
        <v>303040203</v>
      </c>
    </row>
    <row r="1369" spans="1:21" hidden="1" x14ac:dyDescent="0.25">
      <c r="A1369" s="8" t="s">
        <v>5018</v>
      </c>
      <c r="B1369" s="2" t="s">
        <v>1786</v>
      </c>
      <c r="C1369" s="2" t="s">
        <v>135</v>
      </c>
      <c r="D1369" s="2" t="s">
        <v>131</v>
      </c>
      <c r="E1369" s="2" t="s">
        <v>107</v>
      </c>
      <c r="F1369" s="8" t="s">
        <v>24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5">
        <v>303040211</v>
      </c>
    </row>
    <row r="1370" spans="1:21" hidden="1" x14ac:dyDescent="0.25">
      <c r="A1370" s="8" t="s">
        <v>5018</v>
      </c>
      <c r="B1370" s="2" t="s">
        <v>1787</v>
      </c>
      <c r="C1370" s="2" t="s">
        <v>135</v>
      </c>
      <c r="D1370" s="2" t="s">
        <v>131</v>
      </c>
      <c r="E1370" s="2" t="s">
        <v>107</v>
      </c>
      <c r="F1370" s="8" t="s">
        <v>24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1</v>
      </c>
      <c r="Q1370" s="8">
        <v>0</v>
      </c>
      <c r="R1370" s="8">
        <v>0</v>
      </c>
      <c r="S1370" s="8">
        <v>0</v>
      </c>
      <c r="T1370" s="8">
        <v>0</v>
      </c>
      <c r="U1370" s="5">
        <v>303040220</v>
      </c>
    </row>
    <row r="1371" spans="1:21" hidden="1" x14ac:dyDescent="0.25">
      <c r="A1371" s="8" t="s">
        <v>5018</v>
      </c>
      <c r="B1371" s="2" t="s">
        <v>1788</v>
      </c>
      <c r="C1371" s="2" t="s">
        <v>135</v>
      </c>
      <c r="D1371" s="2" t="s">
        <v>131</v>
      </c>
      <c r="E1371" s="2" t="s">
        <v>107</v>
      </c>
      <c r="F1371" s="8" t="s">
        <v>24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1</v>
      </c>
      <c r="N1371" s="8">
        <v>0</v>
      </c>
      <c r="O1371" s="8">
        <v>0</v>
      </c>
      <c r="P1371" s="8">
        <v>1</v>
      </c>
      <c r="Q1371" s="8">
        <v>0</v>
      </c>
      <c r="R1371" s="8">
        <v>0</v>
      </c>
      <c r="S1371" s="8">
        <v>0</v>
      </c>
      <c r="T1371" s="8">
        <v>0</v>
      </c>
      <c r="U1371" s="5">
        <v>303040238</v>
      </c>
    </row>
    <row r="1372" spans="1:21" hidden="1" x14ac:dyDescent="0.25">
      <c r="A1372" s="8" t="s">
        <v>5018</v>
      </c>
      <c r="B1372" s="2" t="s">
        <v>1789</v>
      </c>
      <c r="C1372" s="2" t="s">
        <v>135</v>
      </c>
      <c r="D1372" s="2" t="s">
        <v>131</v>
      </c>
      <c r="E1372" s="2" t="s">
        <v>107</v>
      </c>
      <c r="F1372" s="8" t="s">
        <v>24</v>
      </c>
      <c r="G1372" s="8">
        <v>0</v>
      </c>
      <c r="H1372" s="8">
        <v>1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5">
        <v>303040246</v>
      </c>
    </row>
    <row r="1373" spans="1:21" hidden="1" x14ac:dyDescent="0.25">
      <c r="A1373" s="8" t="s">
        <v>5018</v>
      </c>
      <c r="B1373" s="2" t="s">
        <v>1790</v>
      </c>
      <c r="C1373" s="2" t="s">
        <v>135</v>
      </c>
      <c r="D1373" s="2" t="s">
        <v>131</v>
      </c>
      <c r="E1373" s="2" t="s">
        <v>107</v>
      </c>
      <c r="F1373" s="8" t="s">
        <v>24</v>
      </c>
      <c r="G1373" s="8">
        <v>0</v>
      </c>
      <c r="H1373" s="8">
        <v>1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5">
        <v>303040254</v>
      </c>
    </row>
    <row r="1374" spans="1:21" hidden="1" x14ac:dyDescent="0.25">
      <c r="A1374" s="8" t="s">
        <v>5018</v>
      </c>
      <c r="B1374" s="2" t="s">
        <v>1791</v>
      </c>
      <c r="C1374" s="2" t="s">
        <v>135</v>
      </c>
      <c r="D1374" s="2" t="s">
        <v>131</v>
      </c>
      <c r="E1374" s="2" t="s">
        <v>107</v>
      </c>
      <c r="F1374" s="8" t="s">
        <v>24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0</v>
      </c>
      <c r="P1374" s="8">
        <v>1</v>
      </c>
      <c r="Q1374" s="8">
        <v>0</v>
      </c>
      <c r="R1374" s="8">
        <v>0</v>
      </c>
      <c r="S1374" s="8">
        <v>0</v>
      </c>
      <c r="T1374" s="8">
        <v>0</v>
      </c>
      <c r="U1374" s="5">
        <v>303040262</v>
      </c>
    </row>
    <row r="1375" spans="1:21" hidden="1" x14ac:dyDescent="0.25">
      <c r="A1375" s="8" t="s">
        <v>5018</v>
      </c>
      <c r="B1375" s="2" t="s">
        <v>1792</v>
      </c>
      <c r="C1375" s="2" t="s">
        <v>135</v>
      </c>
      <c r="D1375" s="2" t="s">
        <v>131</v>
      </c>
      <c r="E1375" s="2" t="s">
        <v>107</v>
      </c>
      <c r="F1375" s="8" t="s">
        <v>24</v>
      </c>
      <c r="G1375" s="8">
        <v>0</v>
      </c>
      <c r="H1375" s="8">
        <v>1</v>
      </c>
      <c r="I1375" s="8">
        <v>0</v>
      </c>
      <c r="J1375" s="8">
        <v>0</v>
      </c>
      <c r="K1375" s="8">
        <v>0</v>
      </c>
      <c r="L1375" s="8">
        <v>0</v>
      </c>
      <c r="M1375" s="8">
        <v>1</v>
      </c>
      <c r="N1375" s="8">
        <v>0</v>
      </c>
      <c r="O1375" s="8">
        <v>0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5">
        <v>303040270</v>
      </c>
    </row>
    <row r="1376" spans="1:21" hidden="1" x14ac:dyDescent="0.25">
      <c r="A1376" s="8" t="s">
        <v>5018</v>
      </c>
      <c r="B1376" s="2" t="s">
        <v>1793</v>
      </c>
      <c r="C1376" s="2" t="s">
        <v>135</v>
      </c>
      <c r="D1376" s="2" t="s">
        <v>131</v>
      </c>
      <c r="E1376" s="2" t="s">
        <v>107</v>
      </c>
      <c r="F1376" s="8" t="s">
        <v>24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0</v>
      </c>
      <c r="P1376" s="8">
        <v>1</v>
      </c>
      <c r="Q1376" s="8">
        <v>0</v>
      </c>
      <c r="R1376" s="8">
        <v>0</v>
      </c>
      <c r="S1376" s="8">
        <v>0</v>
      </c>
      <c r="T1376" s="8">
        <v>0</v>
      </c>
      <c r="U1376" s="5">
        <v>303040289</v>
      </c>
    </row>
    <row r="1377" spans="1:21" hidden="1" x14ac:dyDescent="0.25">
      <c r="A1377" s="8" t="s">
        <v>5018</v>
      </c>
      <c r="B1377" s="2" t="s">
        <v>1794</v>
      </c>
      <c r="C1377" s="2" t="s">
        <v>135</v>
      </c>
      <c r="D1377" s="2" t="s">
        <v>131</v>
      </c>
      <c r="E1377" s="2" t="s">
        <v>107</v>
      </c>
      <c r="F1377" s="8" t="s">
        <v>24</v>
      </c>
      <c r="G1377" s="8">
        <v>0</v>
      </c>
      <c r="H1377" s="8">
        <v>1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0</v>
      </c>
      <c r="O1377" s="8">
        <v>0</v>
      </c>
      <c r="P1377" s="8">
        <v>1</v>
      </c>
      <c r="Q1377" s="8">
        <v>0</v>
      </c>
      <c r="R1377" s="8">
        <v>0</v>
      </c>
      <c r="S1377" s="8">
        <v>0</v>
      </c>
      <c r="T1377" s="8">
        <v>0</v>
      </c>
      <c r="U1377" s="5">
        <v>303040297</v>
      </c>
    </row>
    <row r="1378" spans="1:21" hidden="1" x14ac:dyDescent="0.25">
      <c r="A1378" s="8" t="s">
        <v>5018</v>
      </c>
      <c r="B1378" s="2" t="s">
        <v>1795</v>
      </c>
      <c r="C1378" s="2" t="s">
        <v>135</v>
      </c>
      <c r="D1378" s="2" t="s">
        <v>131</v>
      </c>
      <c r="E1378" s="2" t="s">
        <v>107</v>
      </c>
      <c r="F1378" s="8" t="s">
        <v>24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5">
        <v>303040300</v>
      </c>
    </row>
    <row r="1379" spans="1:21" hidden="1" x14ac:dyDescent="0.25">
      <c r="A1379" s="8" t="s">
        <v>5018</v>
      </c>
      <c r="B1379" s="2" t="s">
        <v>1796</v>
      </c>
      <c r="C1379" s="2" t="s">
        <v>136</v>
      </c>
      <c r="D1379" s="2" t="s">
        <v>131</v>
      </c>
      <c r="E1379" s="2" t="s">
        <v>107</v>
      </c>
      <c r="F1379" s="8" t="s">
        <v>24</v>
      </c>
      <c r="G1379" s="8">
        <v>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5">
        <v>303050012</v>
      </c>
    </row>
    <row r="1380" spans="1:21" hidden="1" x14ac:dyDescent="0.25">
      <c r="A1380" s="8" t="s">
        <v>5018</v>
      </c>
      <c r="B1380" s="2" t="s">
        <v>1797</v>
      </c>
      <c r="C1380" s="2" t="s">
        <v>136</v>
      </c>
      <c r="D1380" s="2" t="s">
        <v>131</v>
      </c>
      <c r="E1380" s="2" t="s">
        <v>107</v>
      </c>
      <c r="F1380" s="8" t="s">
        <v>24</v>
      </c>
      <c r="G1380" s="8">
        <v>1</v>
      </c>
      <c r="H1380" s="8">
        <v>0</v>
      </c>
      <c r="I1380" s="8">
        <v>0</v>
      </c>
      <c r="J1380" s="8">
        <v>1</v>
      </c>
      <c r="K1380" s="8">
        <v>1</v>
      </c>
      <c r="L1380" s="8">
        <v>1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5">
        <v>303050020</v>
      </c>
    </row>
    <row r="1381" spans="1:21" hidden="1" x14ac:dyDescent="0.25">
      <c r="A1381" s="8" t="s">
        <v>5018</v>
      </c>
      <c r="B1381" s="2" t="s">
        <v>1798</v>
      </c>
      <c r="C1381" s="2" t="s">
        <v>136</v>
      </c>
      <c r="D1381" s="2" t="s">
        <v>131</v>
      </c>
      <c r="E1381" s="2" t="s">
        <v>107</v>
      </c>
      <c r="F1381" s="8" t="s">
        <v>24</v>
      </c>
      <c r="G1381" s="8">
        <v>1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1</v>
      </c>
      <c r="T1381" s="8">
        <v>0</v>
      </c>
      <c r="U1381" s="5">
        <v>303050039</v>
      </c>
    </row>
    <row r="1382" spans="1:21" hidden="1" x14ac:dyDescent="0.25">
      <c r="A1382" s="8" t="s">
        <v>5018</v>
      </c>
      <c r="B1382" s="2" t="s">
        <v>1799</v>
      </c>
      <c r="C1382" s="2" t="s">
        <v>136</v>
      </c>
      <c r="D1382" s="2" t="s">
        <v>131</v>
      </c>
      <c r="E1382" s="2" t="s">
        <v>107</v>
      </c>
      <c r="F1382" s="8" t="s">
        <v>24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1</v>
      </c>
      <c r="S1382" s="8">
        <v>1</v>
      </c>
      <c r="T1382" s="8">
        <v>0</v>
      </c>
      <c r="U1382" s="5">
        <v>303050047</v>
      </c>
    </row>
    <row r="1383" spans="1:21" hidden="1" x14ac:dyDescent="0.25">
      <c r="A1383" s="8" t="s">
        <v>5018</v>
      </c>
      <c r="B1383" s="2" t="s">
        <v>1800</v>
      </c>
      <c r="C1383" s="2" t="s">
        <v>136</v>
      </c>
      <c r="D1383" s="2" t="s">
        <v>131</v>
      </c>
      <c r="E1383" s="2" t="s">
        <v>107</v>
      </c>
      <c r="F1383" s="8" t="s">
        <v>24</v>
      </c>
      <c r="G1383" s="8">
        <v>1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5">
        <v>303050055</v>
      </c>
    </row>
    <row r="1384" spans="1:21" hidden="1" x14ac:dyDescent="0.25">
      <c r="A1384" s="8" t="s">
        <v>5018</v>
      </c>
      <c r="B1384" s="2" t="s">
        <v>1801</v>
      </c>
      <c r="C1384" s="2" t="s">
        <v>136</v>
      </c>
      <c r="D1384" s="2" t="s">
        <v>131</v>
      </c>
      <c r="E1384" s="2" t="s">
        <v>107</v>
      </c>
      <c r="F1384" s="8" t="s">
        <v>24</v>
      </c>
      <c r="G1384" s="8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1</v>
      </c>
      <c r="T1384" s="8">
        <v>0</v>
      </c>
      <c r="U1384" s="5">
        <v>303050063</v>
      </c>
    </row>
    <row r="1385" spans="1:21" hidden="1" x14ac:dyDescent="0.25">
      <c r="A1385" s="8" t="s">
        <v>5018</v>
      </c>
      <c r="B1385" s="2" t="s">
        <v>1802</v>
      </c>
      <c r="C1385" s="2" t="s">
        <v>136</v>
      </c>
      <c r="D1385" s="2" t="s">
        <v>131</v>
      </c>
      <c r="E1385" s="2" t="s">
        <v>107</v>
      </c>
      <c r="F1385" s="8" t="s">
        <v>24</v>
      </c>
      <c r="G1385" s="8">
        <v>1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1</v>
      </c>
      <c r="S1385" s="8">
        <v>1</v>
      </c>
      <c r="T1385" s="8">
        <v>0</v>
      </c>
      <c r="U1385" s="5">
        <v>303050071</v>
      </c>
    </row>
    <row r="1386" spans="1:21" hidden="1" x14ac:dyDescent="0.25">
      <c r="A1386" s="8" t="s">
        <v>5018</v>
      </c>
      <c r="B1386" s="2" t="s">
        <v>1803</v>
      </c>
      <c r="C1386" s="2" t="s">
        <v>136</v>
      </c>
      <c r="D1386" s="2" t="s">
        <v>131</v>
      </c>
      <c r="E1386" s="2" t="s">
        <v>107</v>
      </c>
      <c r="F1386" s="8" t="s">
        <v>24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1</v>
      </c>
      <c r="T1386" s="8">
        <v>0</v>
      </c>
      <c r="U1386" s="5">
        <v>303050080</v>
      </c>
    </row>
    <row r="1387" spans="1:21" hidden="1" x14ac:dyDescent="0.25">
      <c r="A1387" s="8" t="s">
        <v>5018</v>
      </c>
      <c r="B1387" s="2" t="s">
        <v>1804</v>
      </c>
      <c r="C1387" s="2" t="s">
        <v>136</v>
      </c>
      <c r="D1387" s="2" t="s">
        <v>131</v>
      </c>
      <c r="E1387" s="2" t="s">
        <v>107</v>
      </c>
      <c r="F1387" s="8" t="s">
        <v>24</v>
      </c>
      <c r="G1387" s="8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5">
        <v>303050098</v>
      </c>
    </row>
    <row r="1388" spans="1:21" hidden="1" x14ac:dyDescent="0.25">
      <c r="A1388" s="8" t="s">
        <v>5018</v>
      </c>
      <c r="B1388" s="2" t="s">
        <v>1805</v>
      </c>
      <c r="C1388" s="2" t="s">
        <v>136</v>
      </c>
      <c r="D1388" s="2" t="s">
        <v>131</v>
      </c>
      <c r="E1388" s="2" t="s">
        <v>107</v>
      </c>
      <c r="F1388" s="8" t="s">
        <v>24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1</v>
      </c>
      <c r="T1388" s="8">
        <v>0</v>
      </c>
      <c r="U1388" s="5">
        <v>303050101</v>
      </c>
    </row>
    <row r="1389" spans="1:21" hidden="1" x14ac:dyDescent="0.25">
      <c r="A1389" s="8" t="s">
        <v>5018</v>
      </c>
      <c r="B1389" s="2" t="s">
        <v>1806</v>
      </c>
      <c r="C1389" s="2" t="s">
        <v>136</v>
      </c>
      <c r="D1389" s="2" t="s">
        <v>131</v>
      </c>
      <c r="E1389" s="2" t="s">
        <v>107</v>
      </c>
      <c r="F1389" s="8" t="s">
        <v>24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1</v>
      </c>
      <c r="S1389" s="8">
        <v>1</v>
      </c>
      <c r="T1389" s="8">
        <v>0</v>
      </c>
      <c r="U1389" s="5">
        <v>303050110</v>
      </c>
    </row>
    <row r="1390" spans="1:21" hidden="1" x14ac:dyDescent="0.25">
      <c r="A1390" s="8" t="s">
        <v>5018</v>
      </c>
      <c r="B1390" s="2" t="s">
        <v>1807</v>
      </c>
      <c r="C1390" s="2" t="s">
        <v>136</v>
      </c>
      <c r="D1390" s="2" t="s">
        <v>131</v>
      </c>
      <c r="E1390" s="2" t="s">
        <v>107</v>
      </c>
      <c r="F1390" s="8" t="s">
        <v>24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1</v>
      </c>
      <c r="Q1390" s="8">
        <v>0</v>
      </c>
      <c r="R1390" s="8">
        <v>0</v>
      </c>
      <c r="S1390" s="8">
        <v>0</v>
      </c>
      <c r="T1390" s="8">
        <v>0</v>
      </c>
      <c r="U1390" s="5">
        <v>303050136</v>
      </c>
    </row>
    <row r="1391" spans="1:21" hidden="1" x14ac:dyDescent="0.25">
      <c r="A1391" s="8" t="s">
        <v>5018</v>
      </c>
      <c r="B1391" s="2" t="s">
        <v>1808</v>
      </c>
      <c r="C1391" s="2" t="s">
        <v>136</v>
      </c>
      <c r="D1391" s="2" t="s">
        <v>131</v>
      </c>
      <c r="E1391" s="2" t="s">
        <v>107</v>
      </c>
      <c r="F1391" s="8" t="s">
        <v>24</v>
      </c>
      <c r="G1391" s="8">
        <v>0</v>
      </c>
      <c r="H1391" s="8">
        <v>1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5">
        <v>303050144</v>
      </c>
    </row>
    <row r="1392" spans="1:21" hidden="1" x14ac:dyDescent="0.25">
      <c r="A1392" s="8" t="s">
        <v>5018</v>
      </c>
      <c r="B1392" s="2" t="s">
        <v>1809</v>
      </c>
      <c r="C1392" s="2" t="s">
        <v>136</v>
      </c>
      <c r="D1392" s="2" t="s">
        <v>131</v>
      </c>
      <c r="E1392" s="2" t="s">
        <v>107</v>
      </c>
      <c r="F1392" s="8" t="s">
        <v>24</v>
      </c>
      <c r="G1392" s="8">
        <v>1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1</v>
      </c>
      <c r="T1392" s="8">
        <v>0</v>
      </c>
      <c r="U1392" s="5">
        <v>303050152</v>
      </c>
    </row>
    <row r="1393" spans="1:21" hidden="1" x14ac:dyDescent="0.25">
      <c r="A1393" s="8" t="s">
        <v>5018</v>
      </c>
      <c r="B1393" s="2" t="s">
        <v>1810</v>
      </c>
      <c r="C1393" s="2" t="s">
        <v>136</v>
      </c>
      <c r="D1393" s="2" t="s">
        <v>131</v>
      </c>
      <c r="E1393" s="2" t="s">
        <v>107</v>
      </c>
      <c r="F1393" s="8" t="s">
        <v>24</v>
      </c>
      <c r="G1393" s="8">
        <v>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1</v>
      </c>
      <c r="S1393" s="8">
        <v>1</v>
      </c>
      <c r="T1393" s="8">
        <v>0</v>
      </c>
      <c r="U1393" s="5">
        <v>303050160</v>
      </c>
    </row>
    <row r="1394" spans="1:21" hidden="1" x14ac:dyDescent="0.25">
      <c r="A1394" s="8" t="s">
        <v>5018</v>
      </c>
      <c r="B1394" s="2" t="s">
        <v>1811</v>
      </c>
      <c r="C1394" s="2" t="s">
        <v>136</v>
      </c>
      <c r="D1394" s="2" t="s">
        <v>131</v>
      </c>
      <c r="E1394" s="2" t="s">
        <v>107</v>
      </c>
      <c r="F1394" s="8" t="s">
        <v>24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1</v>
      </c>
      <c r="T1394" s="8">
        <v>0</v>
      </c>
      <c r="U1394" s="5">
        <v>303050179</v>
      </c>
    </row>
    <row r="1395" spans="1:21" hidden="1" x14ac:dyDescent="0.25">
      <c r="A1395" s="8" t="s">
        <v>5018</v>
      </c>
      <c r="B1395" s="2" t="s">
        <v>1812</v>
      </c>
      <c r="C1395" s="2" t="s">
        <v>136</v>
      </c>
      <c r="D1395" s="2" t="s">
        <v>131</v>
      </c>
      <c r="E1395" s="2" t="s">
        <v>107</v>
      </c>
      <c r="F1395" s="8" t="s">
        <v>24</v>
      </c>
      <c r="G1395" s="8">
        <v>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1</v>
      </c>
      <c r="S1395" s="8">
        <v>1</v>
      </c>
      <c r="T1395" s="8">
        <v>0</v>
      </c>
      <c r="U1395" s="5">
        <v>303050187</v>
      </c>
    </row>
    <row r="1396" spans="1:21" hidden="1" x14ac:dyDescent="0.25">
      <c r="A1396" s="8" t="s">
        <v>5018</v>
      </c>
      <c r="B1396" s="2" t="s">
        <v>1813</v>
      </c>
      <c r="C1396" s="2" t="s">
        <v>136</v>
      </c>
      <c r="D1396" s="2" t="s">
        <v>131</v>
      </c>
      <c r="E1396" s="2" t="s">
        <v>107</v>
      </c>
      <c r="F1396" s="8" t="s">
        <v>24</v>
      </c>
      <c r="G1396" s="8">
        <v>1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1</v>
      </c>
      <c r="S1396" s="8">
        <v>1</v>
      </c>
      <c r="T1396" s="8">
        <v>0</v>
      </c>
      <c r="U1396" s="5">
        <v>303050195</v>
      </c>
    </row>
    <row r="1397" spans="1:21" hidden="1" x14ac:dyDescent="0.25">
      <c r="A1397" s="8" t="s">
        <v>5018</v>
      </c>
      <c r="B1397" s="2" t="s">
        <v>1814</v>
      </c>
      <c r="C1397" s="2" t="s">
        <v>136</v>
      </c>
      <c r="D1397" s="2" t="s">
        <v>131</v>
      </c>
      <c r="E1397" s="2" t="s">
        <v>107</v>
      </c>
      <c r="F1397" s="8" t="s">
        <v>24</v>
      </c>
      <c r="G1397" s="8">
        <v>1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1</v>
      </c>
      <c r="S1397" s="8">
        <v>1</v>
      </c>
      <c r="T1397" s="8">
        <v>0</v>
      </c>
      <c r="U1397" s="5">
        <v>303050209</v>
      </c>
    </row>
    <row r="1398" spans="1:21" hidden="1" x14ac:dyDescent="0.25">
      <c r="A1398" s="8" t="s">
        <v>5018</v>
      </c>
      <c r="B1398" s="2" t="s">
        <v>1815</v>
      </c>
      <c r="C1398" s="2" t="s">
        <v>136</v>
      </c>
      <c r="D1398" s="2" t="s">
        <v>131</v>
      </c>
      <c r="E1398" s="2" t="s">
        <v>107</v>
      </c>
      <c r="F1398" s="8" t="s">
        <v>24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1</v>
      </c>
      <c r="S1398" s="8">
        <v>1</v>
      </c>
      <c r="T1398" s="8">
        <v>0</v>
      </c>
      <c r="U1398" s="5">
        <v>303050217</v>
      </c>
    </row>
    <row r="1399" spans="1:21" hidden="1" x14ac:dyDescent="0.25">
      <c r="A1399" s="8" t="s">
        <v>5018</v>
      </c>
      <c r="B1399" s="2" t="s">
        <v>1816</v>
      </c>
      <c r="C1399" s="2" t="s">
        <v>136</v>
      </c>
      <c r="D1399" s="2" t="s">
        <v>131</v>
      </c>
      <c r="E1399" s="2" t="s">
        <v>107</v>
      </c>
      <c r="F1399" s="8" t="s">
        <v>24</v>
      </c>
      <c r="G1399" s="8">
        <v>1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</v>
      </c>
      <c r="S1399" s="8">
        <v>1</v>
      </c>
      <c r="T1399" s="8">
        <v>0</v>
      </c>
      <c r="U1399" s="5">
        <v>303050225</v>
      </c>
    </row>
    <row r="1400" spans="1:21" hidden="1" x14ac:dyDescent="0.25">
      <c r="A1400" s="8" t="s">
        <v>5018</v>
      </c>
      <c r="B1400" s="2" t="s">
        <v>1817</v>
      </c>
      <c r="C1400" s="2" t="s">
        <v>137</v>
      </c>
      <c r="D1400" s="2" t="s">
        <v>131</v>
      </c>
      <c r="E1400" s="2" t="s">
        <v>107</v>
      </c>
      <c r="F1400" s="8" t="s">
        <v>24</v>
      </c>
      <c r="G1400" s="8">
        <v>0</v>
      </c>
      <c r="H1400" s="8">
        <v>1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5">
        <v>303060018</v>
      </c>
    </row>
    <row r="1401" spans="1:21" hidden="1" x14ac:dyDescent="0.25">
      <c r="A1401" s="8" t="s">
        <v>5018</v>
      </c>
      <c r="B1401" s="2" t="s">
        <v>1818</v>
      </c>
      <c r="C1401" s="2" t="s">
        <v>137</v>
      </c>
      <c r="D1401" s="2" t="s">
        <v>131</v>
      </c>
      <c r="E1401" s="2" t="s">
        <v>107</v>
      </c>
      <c r="F1401" s="8" t="s">
        <v>24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0</v>
      </c>
      <c r="P1401" s="8">
        <v>1</v>
      </c>
      <c r="Q1401" s="8">
        <v>0</v>
      </c>
      <c r="R1401" s="8">
        <v>0</v>
      </c>
      <c r="S1401" s="8">
        <v>0</v>
      </c>
      <c r="T1401" s="8">
        <v>0</v>
      </c>
      <c r="U1401" s="5">
        <v>303060026</v>
      </c>
    </row>
    <row r="1402" spans="1:21" hidden="1" x14ac:dyDescent="0.25">
      <c r="A1402" s="8" t="s">
        <v>5018</v>
      </c>
      <c r="B1402" s="2" t="s">
        <v>1819</v>
      </c>
      <c r="C1402" s="2" t="s">
        <v>137</v>
      </c>
      <c r="D1402" s="2" t="s">
        <v>131</v>
      </c>
      <c r="E1402" s="2" t="s">
        <v>107</v>
      </c>
      <c r="F1402" s="8" t="s">
        <v>24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1</v>
      </c>
      <c r="N1402" s="8">
        <v>0</v>
      </c>
      <c r="O1402" s="8">
        <v>0</v>
      </c>
      <c r="P1402" s="8">
        <v>1</v>
      </c>
      <c r="Q1402" s="8">
        <v>0</v>
      </c>
      <c r="R1402" s="8">
        <v>0</v>
      </c>
      <c r="S1402" s="8">
        <v>0</v>
      </c>
      <c r="T1402" s="8">
        <v>0</v>
      </c>
      <c r="U1402" s="5">
        <v>303060034</v>
      </c>
    </row>
    <row r="1403" spans="1:21" hidden="1" x14ac:dyDescent="0.25">
      <c r="A1403" s="8" t="s">
        <v>5018</v>
      </c>
      <c r="B1403" s="2" t="s">
        <v>1820</v>
      </c>
      <c r="C1403" s="2" t="s">
        <v>137</v>
      </c>
      <c r="D1403" s="2" t="s">
        <v>131</v>
      </c>
      <c r="E1403" s="2" t="s">
        <v>107</v>
      </c>
      <c r="F1403" s="8" t="s">
        <v>24</v>
      </c>
      <c r="G1403" s="8">
        <v>0</v>
      </c>
      <c r="H1403" s="8">
        <v>1</v>
      </c>
      <c r="I1403" s="8">
        <v>0</v>
      </c>
      <c r="J1403" s="8">
        <v>0</v>
      </c>
      <c r="K1403" s="8">
        <v>0</v>
      </c>
      <c r="L1403" s="8">
        <v>0</v>
      </c>
      <c r="M1403" s="8">
        <v>1</v>
      </c>
      <c r="N1403" s="8">
        <v>0</v>
      </c>
      <c r="O1403" s="8">
        <v>0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U1403" s="5">
        <v>303060042</v>
      </c>
    </row>
    <row r="1404" spans="1:21" hidden="1" x14ac:dyDescent="0.25">
      <c r="A1404" s="8" t="s">
        <v>5018</v>
      </c>
      <c r="B1404" s="2" t="s">
        <v>1821</v>
      </c>
      <c r="C1404" s="2" t="s">
        <v>137</v>
      </c>
      <c r="D1404" s="2" t="s">
        <v>131</v>
      </c>
      <c r="E1404" s="2" t="s">
        <v>107</v>
      </c>
      <c r="F1404" s="8" t="s">
        <v>24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1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U1404" s="5">
        <v>303060050</v>
      </c>
    </row>
    <row r="1405" spans="1:21" hidden="1" x14ac:dyDescent="0.25">
      <c r="A1405" s="8" t="s">
        <v>5018</v>
      </c>
      <c r="B1405" s="2" t="s">
        <v>1822</v>
      </c>
      <c r="C1405" s="2" t="s">
        <v>137</v>
      </c>
      <c r="D1405" s="2" t="s">
        <v>131</v>
      </c>
      <c r="E1405" s="2" t="s">
        <v>107</v>
      </c>
      <c r="F1405" s="8" t="s">
        <v>24</v>
      </c>
      <c r="G1405" s="8">
        <v>0</v>
      </c>
      <c r="H1405" s="8">
        <v>1</v>
      </c>
      <c r="I1405" s="8">
        <v>0</v>
      </c>
      <c r="J1405" s="8">
        <v>0</v>
      </c>
      <c r="K1405" s="8">
        <v>0</v>
      </c>
      <c r="L1405" s="8">
        <v>0</v>
      </c>
      <c r="M1405" s="8">
        <v>1</v>
      </c>
      <c r="N1405" s="8">
        <v>0</v>
      </c>
      <c r="O1405" s="8">
        <v>0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U1405" s="5">
        <v>303060069</v>
      </c>
    </row>
    <row r="1406" spans="1:21" hidden="1" x14ac:dyDescent="0.25">
      <c r="A1406" s="8" t="s">
        <v>5018</v>
      </c>
      <c r="B1406" s="2" t="s">
        <v>1823</v>
      </c>
      <c r="C1406" s="2" t="s">
        <v>137</v>
      </c>
      <c r="D1406" s="2" t="s">
        <v>131</v>
      </c>
      <c r="E1406" s="2" t="s">
        <v>107</v>
      </c>
      <c r="F1406" s="8" t="s">
        <v>24</v>
      </c>
      <c r="G1406" s="8">
        <v>0</v>
      </c>
      <c r="H1406" s="8">
        <v>1</v>
      </c>
      <c r="I1406" s="8">
        <v>0</v>
      </c>
      <c r="J1406" s="8">
        <v>0</v>
      </c>
      <c r="K1406" s="8">
        <v>0</v>
      </c>
      <c r="L1406" s="8">
        <v>0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5">
        <v>303060077</v>
      </c>
    </row>
    <row r="1407" spans="1:21" hidden="1" x14ac:dyDescent="0.25">
      <c r="A1407" s="8" t="s">
        <v>5018</v>
      </c>
      <c r="B1407" s="2" t="s">
        <v>1824</v>
      </c>
      <c r="C1407" s="2" t="s">
        <v>137</v>
      </c>
      <c r="D1407" s="2" t="s">
        <v>131</v>
      </c>
      <c r="E1407" s="2" t="s">
        <v>107</v>
      </c>
      <c r="F1407" s="8" t="s">
        <v>24</v>
      </c>
      <c r="G1407" s="8">
        <v>0</v>
      </c>
      <c r="H1407" s="8">
        <v>1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0</v>
      </c>
      <c r="S1407" s="8">
        <v>0</v>
      </c>
      <c r="T1407" s="8">
        <v>0</v>
      </c>
      <c r="U1407" s="5">
        <v>303060085</v>
      </c>
    </row>
    <row r="1408" spans="1:21" hidden="1" x14ac:dyDescent="0.25">
      <c r="A1408" s="8" t="s">
        <v>5018</v>
      </c>
      <c r="B1408" s="2" t="s">
        <v>1825</v>
      </c>
      <c r="C1408" s="2" t="s">
        <v>137</v>
      </c>
      <c r="D1408" s="2" t="s">
        <v>131</v>
      </c>
      <c r="E1408" s="2" t="s">
        <v>107</v>
      </c>
      <c r="F1408" s="8" t="s">
        <v>24</v>
      </c>
      <c r="G1408" s="8">
        <v>0</v>
      </c>
      <c r="H1408" s="8">
        <v>1</v>
      </c>
      <c r="I1408" s="8">
        <v>0</v>
      </c>
      <c r="J1408" s="8">
        <v>0</v>
      </c>
      <c r="K1408" s="8">
        <v>0</v>
      </c>
      <c r="L1408" s="8">
        <v>0</v>
      </c>
      <c r="M1408" s="8">
        <v>1</v>
      </c>
      <c r="N1408" s="8">
        <v>0</v>
      </c>
      <c r="O1408" s="8">
        <v>0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5">
        <v>303060093</v>
      </c>
    </row>
    <row r="1409" spans="1:21" hidden="1" x14ac:dyDescent="0.25">
      <c r="A1409" s="8" t="s">
        <v>5018</v>
      </c>
      <c r="B1409" s="2" t="s">
        <v>1826</v>
      </c>
      <c r="C1409" s="2" t="s">
        <v>137</v>
      </c>
      <c r="D1409" s="2" t="s">
        <v>131</v>
      </c>
      <c r="E1409" s="2" t="s">
        <v>107</v>
      </c>
      <c r="F1409" s="8" t="s">
        <v>24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1</v>
      </c>
      <c r="N1409" s="8">
        <v>0</v>
      </c>
      <c r="O1409" s="8">
        <v>0</v>
      </c>
      <c r="P1409" s="8">
        <v>1</v>
      </c>
      <c r="Q1409" s="8">
        <v>0</v>
      </c>
      <c r="R1409" s="8">
        <v>0</v>
      </c>
      <c r="S1409" s="8">
        <v>0</v>
      </c>
      <c r="T1409" s="8">
        <v>0</v>
      </c>
      <c r="U1409" s="5">
        <v>303060107</v>
      </c>
    </row>
    <row r="1410" spans="1:21" hidden="1" x14ac:dyDescent="0.25">
      <c r="A1410" s="8" t="s">
        <v>5018</v>
      </c>
      <c r="B1410" s="2" t="s">
        <v>1827</v>
      </c>
      <c r="C1410" s="2" t="s">
        <v>137</v>
      </c>
      <c r="D1410" s="2" t="s">
        <v>131</v>
      </c>
      <c r="E1410" s="2" t="s">
        <v>107</v>
      </c>
      <c r="F1410" s="8" t="s">
        <v>24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1</v>
      </c>
      <c r="N1410" s="8">
        <v>0</v>
      </c>
      <c r="O1410" s="8">
        <v>0</v>
      </c>
      <c r="P1410" s="8">
        <v>1</v>
      </c>
      <c r="Q1410" s="8">
        <v>0</v>
      </c>
      <c r="R1410" s="8">
        <v>0</v>
      </c>
      <c r="S1410" s="8">
        <v>0</v>
      </c>
      <c r="T1410" s="8">
        <v>0</v>
      </c>
      <c r="U1410" s="5">
        <v>303060115</v>
      </c>
    </row>
    <row r="1411" spans="1:21" hidden="1" x14ac:dyDescent="0.25">
      <c r="A1411" s="8" t="s">
        <v>5018</v>
      </c>
      <c r="B1411" s="2" t="s">
        <v>1828</v>
      </c>
      <c r="C1411" s="2" t="s">
        <v>137</v>
      </c>
      <c r="D1411" s="2" t="s">
        <v>131</v>
      </c>
      <c r="E1411" s="2" t="s">
        <v>107</v>
      </c>
      <c r="F1411" s="8" t="s">
        <v>24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1</v>
      </c>
      <c r="N1411" s="8">
        <v>0</v>
      </c>
      <c r="O1411" s="8">
        <v>0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5">
        <v>303060123</v>
      </c>
    </row>
    <row r="1412" spans="1:21" hidden="1" x14ac:dyDescent="0.25">
      <c r="A1412" s="8" t="s">
        <v>5018</v>
      </c>
      <c r="B1412" s="2" t="s">
        <v>1829</v>
      </c>
      <c r="C1412" s="2" t="s">
        <v>137</v>
      </c>
      <c r="D1412" s="2" t="s">
        <v>131</v>
      </c>
      <c r="E1412" s="2" t="s">
        <v>107</v>
      </c>
      <c r="F1412" s="8" t="s">
        <v>24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5">
        <v>303060131</v>
      </c>
    </row>
    <row r="1413" spans="1:21" hidden="1" x14ac:dyDescent="0.25">
      <c r="A1413" s="8" t="s">
        <v>5018</v>
      </c>
      <c r="B1413" s="2" t="s">
        <v>1830</v>
      </c>
      <c r="C1413" s="2" t="s">
        <v>137</v>
      </c>
      <c r="D1413" s="2" t="s">
        <v>131</v>
      </c>
      <c r="E1413" s="2" t="s">
        <v>107</v>
      </c>
      <c r="F1413" s="8" t="s">
        <v>24</v>
      </c>
      <c r="G1413" s="8">
        <v>0</v>
      </c>
      <c r="H1413" s="8">
        <v>1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0</v>
      </c>
      <c r="O1413" s="8">
        <v>0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5">
        <v>303060140</v>
      </c>
    </row>
    <row r="1414" spans="1:21" hidden="1" x14ac:dyDescent="0.25">
      <c r="A1414" s="8" t="s">
        <v>5018</v>
      </c>
      <c r="B1414" s="2" t="s">
        <v>1831</v>
      </c>
      <c r="C1414" s="2" t="s">
        <v>137</v>
      </c>
      <c r="D1414" s="2" t="s">
        <v>131</v>
      </c>
      <c r="E1414" s="2" t="s">
        <v>107</v>
      </c>
      <c r="F1414" s="8" t="s">
        <v>24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5">
        <v>303060158</v>
      </c>
    </row>
    <row r="1415" spans="1:21" hidden="1" x14ac:dyDescent="0.25">
      <c r="A1415" s="8" t="s">
        <v>5018</v>
      </c>
      <c r="B1415" s="2" t="s">
        <v>1832</v>
      </c>
      <c r="C1415" s="2" t="s">
        <v>137</v>
      </c>
      <c r="D1415" s="2" t="s">
        <v>131</v>
      </c>
      <c r="E1415" s="2" t="s">
        <v>107</v>
      </c>
      <c r="F1415" s="8" t="s">
        <v>24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1</v>
      </c>
      <c r="N1415" s="8">
        <v>0</v>
      </c>
      <c r="O1415" s="8">
        <v>0</v>
      </c>
      <c r="P1415" s="8">
        <v>1</v>
      </c>
      <c r="Q1415" s="8">
        <v>0</v>
      </c>
      <c r="R1415" s="8">
        <v>0</v>
      </c>
      <c r="S1415" s="8">
        <v>0</v>
      </c>
      <c r="T1415" s="8">
        <v>0</v>
      </c>
      <c r="U1415" s="5">
        <v>303060166</v>
      </c>
    </row>
    <row r="1416" spans="1:21" hidden="1" x14ac:dyDescent="0.25">
      <c r="A1416" s="8" t="s">
        <v>5018</v>
      </c>
      <c r="B1416" s="2" t="s">
        <v>1833</v>
      </c>
      <c r="C1416" s="2" t="s">
        <v>137</v>
      </c>
      <c r="D1416" s="2" t="s">
        <v>131</v>
      </c>
      <c r="E1416" s="2" t="s">
        <v>107</v>
      </c>
      <c r="F1416" s="8" t="s">
        <v>24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5">
        <v>303060174</v>
      </c>
    </row>
    <row r="1417" spans="1:21" hidden="1" x14ac:dyDescent="0.25">
      <c r="A1417" s="8" t="s">
        <v>5018</v>
      </c>
      <c r="B1417" s="2" t="s">
        <v>1834</v>
      </c>
      <c r="C1417" s="2" t="s">
        <v>137</v>
      </c>
      <c r="D1417" s="2" t="s">
        <v>131</v>
      </c>
      <c r="E1417" s="2" t="s">
        <v>107</v>
      </c>
      <c r="F1417" s="8" t="s">
        <v>24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1</v>
      </c>
      <c r="Q1417" s="8">
        <v>0</v>
      </c>
      <c r="R1417" s="8">
        <v>0</v>
      </c>
      <c r="S1417" s="8">
        <v>0</v>
      </c>
      <c r="T1417" s="8">
        <v>0</v>
      </c>
      <c r="U1417" s="5">
        <v>303060182</v>
      </c>
    </row>
    <row r="1418" spans="1:21" hidden="1" x14ac:dyDescent="0.25">
      <c r="A1418" s="8" t="s">
        <v>5018</v>
      </c>
      <c r="B1418" s="2" t="s">
        <v>1835</v>
      </c>
      <c r="C1418" s="2" t="s">
        <v>137</v>
      </c>
      <c r="D1418" s="2" t="s">
        <v>131</v>
      </c>
      <c r="E1418" s="2" t="s">
        <v>107</v>
      </c>
      <c r="F1418" s="8" t="s">
        <v>24</v>
      </c>
      <c r="G1418" s="8">
        <v>0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1</v>
      </c>
      <c r="Q1418" s="8">
        <v>0</v>
      </c>
      <c r="R1418" s="8">
        <v>0</v>
      </c>
      <c r="S1418" s="8">
        <v>0</v>
      </c>
      <c r="T1418" s="8">
        <v>0</v>
      </c>
      <c r="U1418" s="5">
        <v>303060190</v>
      </c>
    </row>
    <row r="1419" spans="1:21" hidden="1" x14ac:dyDescent="0.25">
      <c r="A1419" s="8" t="s">
        <v>5018</v>
      </c>
      <c r="B1419" s="2" t="s">
        <v>1836</v>
      </c>
      <c r="C1419" s="2" t="s">
        <v>137</v>
      </c>
      <c r="D1419" s="2" t="s">
        <v>131</v>
      </c>
      <c r="E1419" s="2" t="s">
        <v>107</v>
      </c>
      <c r="F1419" s="8" t="s">
        <v>24</v>
      </c>
      <c r="G1419" s="8">
        <v>0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1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5">
        <v>303060204</v>
      </c>
    </row>
    <row r="1420" spans="1:21" hidden="1" x14ac:dyDescent="0.25">
      <c r="A1420" s="8" t="s">
        <v>5018</v>
      </c>
      <c r="B1420" s="2" t="s">
        <v>1837</v>
      </c>
      <c r="C1420" s="2" t="s">
        <v>137</v>
      </c>
      <c r="D1420" s="2" t="s">
        <v>131</v>
      </c>
      <c r="E1420" s="2" t="s">
        <v>107</v>
      </c>
      <c r="F1420" s="8" t="s">
        <v>24</v>
      </c>
      <c r="G1420" s="8">
        <v>0</v>
      </c>
      <c r="H1420" s="8">
        <v>1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0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U1420" s="5">
        <v>303060212</v>
      </c>
    </row>
    <row r="1421" spans="1:21" hidden="1" x14ac:dyDescent="0.25">
      <c r="A1421" s="8" t="s">
        <v>5018</v>
      </c>
      <c r="B1421" s="2" t="s">
        <v>1838</v>
      </c>
      <c r="C1421" s="2" t="s">
        <v>137</v>
      </c>
      <c r="D1421" s="2" t="s">
        <v>131</v>
      </c>
      <c r="E1421" s="2" t="s">
        <v>107</v>
      </c>
      <c r="F1421" s="8" t="s">
        <v>24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5">
        <v>303060220</v>
      </c>
    </row>
    <row r="1422" spans="1:21" hidden="1" x14ac:dyDescent="0.25">
      <c r="A1422" s="8" t="s">
        <v>5018</v>
      </c>
      <c r="B1422" s="2" t="s">
        <v>1839</v>
      </c>
      <c r="C1422" s="2" t="s">
        <v>137</v>
      </c>
      <c r="D1422" s="2" t="s">
        <v>131</v>
      </c>
      <c r="E1422" s="2" t="s">
        <v>107</v>
      </c>
      <c r="F1422" s="8" t="s">
        <v>24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0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U1422" s="5">
        <v>303060239</v>
      </c>
    </row>
    <row r="1423" spans="1:21" hidden="1" x14ac:dyDescent="0.25">
      <c r="A1423" s="8" t="s">
        <v>5018</v>
      </c>
      <c r="B1423" s="2" t="s">
        <v>1840</v>
      </c>
      <c r="C1423" s="2" t="s">
        <v>137</v>
      </c>
      <c r="D1423" s="2" t="s">
        <v>131</v>
      </c>
      <c r="E1423" s="2" t="s">
        <v>107</v>
      </c>
      <c r="F1423" s="8" t="s">
        <v>24</v>
      </c>
      <c r="G1423" s="8">
        <v>0</v>
      </c>
      <c r="H1423" s="8">
        <v>1</v>
      </c>
      <c r="I1423" s="8">
        <v>0</v>
      </c>
      <c r="J1423" s="8">
        <v>0</v>
      </c>
      <c r="K1423" s="8">
        <v>0</v>
      </c>
      <c r="L1423" s="8">
        <v>0</v>
      </c>
      <c r="M1423" s="8">
        <v>1</v>
      </c>
      <c r="N1423" s="8">
        <v>0</v>
      </c>
      <c r="O1423" s="8">
        <v>0</v>
      </c>
      <c r="P1423" s="8">
        <v>1</v>
      </c>
      <c r="Q1423" s="8">
        <v>0</v>
      </c>
      <c r="R1423" s="8">
        <v>0</v>
      </c>
      <c r="S1423" s="8">
        <v>0</v>
      </c>
      <c r="T1423" s="8">
        <v>0</v>
      </c>
      <c r="U1423" s="5">
        <v>303060247</v>
      </c>
    </row>
    <row r="1424" spans="1:21" hidden="1" x14ac:dyDescent="0.25">
      <c r="A1424" s="8" t="s">
        <v>5018</v>
      </c>
      <c r="B1424" s="2" t="s">
        <v>1841</v>
      </c>
      <c r="C1424" s="2" t="s">
        <v>137</v>
      </c>
      <c r="D1424" s="2" t="s">
        <v>131</v>
      </c>
      <c r="E1424" s="2" t="s">
        <v>107</v>
      </c>
      <c r="F1424" s="8" t="s">
        <v>24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>
        <v>1</v>
      </c>
      <c r="Q1424" s="8">
        <v>0</v>
      </c>
      <c r="R1424" s="8">
        <v>0</v>
      </c>
      <c r="S1424" s="8">
        <v>0</v>
      </c>
      <c r="T1424" s="8">
        <v>0</v>
      </c>
      <c r="U1424" s="5">
        <v>303060255</v>
      </c>
    </row>
    <row r="1425" spans="1:21" hidden="1" x14ac:dyDescent="0.25">
      <c r="A1425" s="8" t="s">
        <v>5018</v>
      </c>
      <c r="B1425" s="2" t="s">
        <v>1842</v>
      </c>
      <c r="C1425" s="2" t="s">
        <v>137</v>
      </c>
      <c r="D1425" s="2" t="s">
        <v>131</v>
      </c>
      <c r="E1425" s="2" t="s">
        <v>107</v>
      </c>
      <c r="F1425" s="8" t="s">
        <v>24</v>
      </c>
      <c r="G1425" s="8">
        <v>1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1</v>
      </c>
      <c r="N1425" s="8">
        <v>0</v>
      </c>
      <c r="O1425" s="8">
        <v>0</v>
      </c>
      <c r="P1425" s="8">
        <v>1</v>
      </c>
      <c r="Q1425" s="8">
        <v>0</v>
      </c>
      <c r="R1425" s="8">
        <v>0</v>
      </c>
      <c r="S1425" s="8">
        <v>0</v>
      </c>
      <c r="T1425" s="8">
        <v>0</v>
      </c>
      <c r="U1425" s="5">
        <v>303060263</v>
      </c>
    </row>
    <row r="1426" spans="1:21" hidden="1" x14ac:dyDescent="0.25">
      <c r="A1426" s="8" t="s">
        <v>5018</v>
      </c>
      <c r="B1426" s="2" t="s">
        <v>1843</v>
      </c>
      <c r="C1426" s="2" t="s">
        <v>137</v>
      </c>
      <c r="D1426" s="2" t="s">
        <v>131</v>
      </c>
      <c r="E1426" s="2" t="s">
        <v>107</v>
      </c>
      <c r="F1426" s="8" t="s">
        <v>24</v>
      </c>
      <c r="G1426" s="8">
        <v>0</v>
      </c>
      <c r="H1426" s="8">
        <v>1</v>
      </c>
      <c r="I1426" s="8">
        <v>0</v>
      </c>
      <c r="J1426" s="8">
        <v>0</v>
      </c>
      <c r="K1426" s="8">
        <v>0</v>
      </c>
      <c r="L1426" s="8">
        <v>0</v>
      </c>
      <c r="M1426" s="8">
        <v>1</v>
      </c>
      <c r="N1426" s="8">
        <v>0</v>
      </c>
      <c r="O1426" s="8">
        <v>0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5">
        <v>303060271</v>
      </c>
    </row>
    <row r="1427" spans="1:21" hidden="1" x14ac:dyDescent="0.25">
      <c r="A1427" s="8" t="s">
        <v>5018</v>
      </c>
      <c r="B1427" s="2" t="s">
        <v>1844</v>
      </c>
      <c r="C1427" s="2" t="s">
        <v>137</v>
      </c>
      <c r="D1427" s="2" t="s">
        <v>131</v>
      </c>
      <c r="E1427" s="2" t="s">
        <v>107</v>
      </c>
      <c r="F1427" s="8" t="s">
        <v>24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1</v>
      </c>
      <c r="Q1427" s="8">
        <v>0</v>
      </c>
      <c r="R1427" s="8">
        <v>0</v>
      </c>
      <c r="S1427" s="8">
        <v>0</v>
      </c>
      <c r="T1427" s="8">
        <v>0</v>
      </c>
      <c r="U1427" s="5">
        <v>303060280</v>
      </c>
    </row>
    <row r="1428" spans="1:21" hidden="1" x14ac:dyDescent="0.25">
      <c r="A1428" s="8" t="s">
        <v>5018</v>
      </c>
      <c r="B1428" s="2" t="s">
        <v>1845</v>
      </c>
      <c r="C1428" s="2" t="s">
        <v>137</v>
      </c>
      <c r="D1428" s="2" t="s">
        <v>131</v>
      </c>
      <c r="E1428" s="2" t="s">
        <v>107</v>
      </c>
      <c r="F1428" s="8" t="s">
        <v>24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5">
        <v>303060298</v>
      </c>
    </row>
    <row r="1429" spans="1:21" hidden="1" x14ac:dyDescent="0.25">
      <c r="A1429" s="8" t="s">
        <v>5018</v>
      </c>
      <c r="B1429" s="2" t="s">
        <v>1846</v>
      </c>
      <c r="C1429" s="2" t="s">
        <v>137</v>
      </c>
      <c r="D1429" s="2" t="s">
        <v>131</v>
      </c>
      <c r="E1429" s="2" t="s">
        <v>107</v>
      </c>
      <c r="F1429" s="8" t="s">
        <v>24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1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8">
        <v>0</v>
      </c>
      <c r="T1429" s="8">
        <v>0</v>
      </c>
      <c r="U1429" s="5">
        <v>303060301</v>
      </c>
    </row>
    <row r="1430" spans="1:21" hidden="1" x14ac:dyDescent="0.25">
      <c r="A1430" s="8" t="s">
        <v>5018</v>
      </c>
      <c r="B1430" s="2" t="s">
        <v>1847</v>
      </c>
      <c r="C1430" s="2" t="s">
        <v>138</v>
      </c>
      <c r="D1430" s="2" t="s">
        <v>131</v>
      </c>
      <c r="E1430" s="2" t="s">
        <v>107</v>
      </c>
      <c r="F1430" s="8" t="s">
        <v>24</v>
      </c>
      <c r="G1430" s="8">
        <v>1</v>
      </c>
      <c r="H1430" s="8">
        <v>0</v>
      </c>
      <c r="I1430" s="8">
        <v>0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5">
        <v>303070013</v>
      </c>
    </row>
    <row r="1431" spans="1:21" hidden="1" x14ac:dyDescent="0.25">
      <c r="A1431" s="8" t="s">
        <v>5018</v>
      </c>
      <c r="B1431" s="2" t="s">
        <v>1848</v>
      </c>
      <c r="C1431" s="2" t="s">
        <v>138</v>
      </c>
      <c r="D1431" s="2" t="s">
        <v>131</v>
      </c>
      <c r="E1431" s="2" t="s">
        <v>107</v>
      </c>
      <c r="F1431" s="8" t="s">
        <v>24</v>
      </c>
      <c r="G1431" s="8">
        <v>0</v>
      </c>
      <c r="H1431" s="8">
        <v>1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1</v>
      </c>
      <c r="Q1431" s="8">
        <v>0</v>
      </c>
      <c r="R1431" s="8">
        <v>0</v>
      </c>
      <c r="S1431" s="8">
        <v>0</v>
      </c>
      <c r="T1431" s="8">
        <v>0</v>
      </c>
      <c r="U1431" s="5">
        <v>303070021</v>
      </c>
    </row>
    <row r="1432" spans="1:21" hidden="1" x14ac:dyDescent="0.25">
      <c r="A1432" s="8" t="s">
        <v>5018</v>
      </c>
      <c r="B1432" s="2" t="s">
        <v>1849</v>
      </c>
      <c r="C1432" s="2" t="s">
        <v>138</v>
      </c>
      <c r="D1432" s="2" t="s">
        <v>131</v>
      </c>
      <c r="E1432" s="2" t="s">
        <v>107</v>
      </c>
      <c r="F1432" s="8" t="s">
        <v>23</v>
      </c>
      <c r="G1432" s="8">
        <v>1</v>
      </c>
      <c r="H1432" s="8">
        <v>0</v>
      </c>
      <c r="I1432" s="8">
        <v>0</v>
      </c>
      <c r="J1432" s="8">
        <v>1</v>
      </c>
      <c r="K1432" s="8">
        <v>1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5">
        <v>303070030</v>
      </c>
    </row>
    <row r="1433" spans="1:21" hidden="1" x14ac:dyDescent="0.25">
      <c r="A1433" s="8" t="s">
        <v>5018</v>
      </c>
      <c r="B1433" s="2" t="s">
        <v>1850</v>
      </c>
      <c r="C1433" s="2" t="s">
        <v>138</v>
      </c>
      <c r="D1433" s="2" t="s">
        <v>131</v>
      </c>
      <c r="E1433" s="2" t="s">
        <v>107</v>
      </c>
      <c r="F1433" s="8" t="s">
        <v>24</v>
      </c>
      <c r="G1433" s="8">
        <v>1</v>
      </c>
      <c r="H1433" s="8">
        <v>0</v>
      </c>
      <c r="I1433" s="8">
        <v>0</v>
      </c>
      <c r="J1433" s="8">
        <v>1</v>
      </c>
      <c r="K1433" s="8">
        <v>1</v>
      </c>
      <c r="L1433" s="8">
        <v>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5">
        <v>303070048</v>
      </c>
    </row>
    <row r="1434" spans="1:21" hidden="1" x14ac:dyDescent="0.25">
      <c r="A1434" s="8" t="s">
        <v>5018</v>
      </c>
      <c r="B1434" s="2" t="s">
        <v>1851</v>
      </c>
      <c r="C1434" s="2" t="s">
        <v>138</v>
      </c>
      <c r="D1434" s="2" t="s">
        <v>131</v>
      </c>
      <c r="E1434" s="2" t="s">
        <v>107</v>
      </c>
      <c r="F1434" s="8" t="s">
        <v>24</v>
      </c>
      <c r="G1434" s="8">
        <v>1</v>
      </c>
      <c r="H1434" s="8">
        <v>0</v>
      </c>
      <c r="I1434" s="8">
        <v>0</v>
      </c>
      <c r="J1434" s="8">
        <v>1</v>
      </c>
      <c r="K1434" s="8">
        <v>1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5">
        <v>303070056</v>
      </c>
    </row>
    <row r="1435" spans="1:21" hidden="1" x14ac:dyDescent="0.25">
      <c r="A1435" s="8" t="s">
        <v>5018</v>
      </c>
      <c r="B1435" s="2" t="s">
        <v>1852</v>
      </c>
      <c r="C1435" s="2" t="s">
        <v>138</v>
      </c>
      <c r="D1435" s="2" t="s">
        <v>131</v>
      </c>
      <c r="E1435" s="2" t="s">
        <v>107</v>
      </c>
      <c r="F1435" s="8" t="s">
        <v>24</v>
      </c>
      <c r="G1435" s="8">
        <v>0</v>
      </c>
      <c r="H1435" s="8">
        <v>1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0</v>
      </c>
      <c r="T1435" s="8">
        <v>0</v>
      </c>
      <c r="U1435" s="5">
        <v>303070064</v>
      </c>
    </row>
    <row r="1436" spans="1:21" hidden="1" x14ac:dyDescent="0.25">
      <c r="A1436" s="8" t="s">
        <v>5018</v>
      </c>
      <c r="B1436" s="2" t="s">
        <v>1853</v>
      </c>
      <c r="C1436" s="2" t="s">
        <v>138</v>
      </c>
      <c r="D1436" s="2" t="s">
        <v>131</v>
      </c>
      <c r="E1436" s="2" t="s">
        <v>107</v>
      </c>
      <c r="F1436" s="8" t="s">
        <v>24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1</v>
      </c>
      <c r="Q1436" s="8">
        <v>0</v>
      </c>
      <c r="R1436" s="8">
        <v>0</v>
      </c>
      <c r="S1436" s="8">
        <v>0</v>
      </c>
      <c r="T1436" s="8">
        <v>0</v>
      </c>
      <c r="U1436" s="5">
        <v>303070072</v>
      </c>
    </row>
    <row r="1437" spans="1:21" hidden="1" x14ac:dyDescent="0.25">
      <c r="A1437" s="8" t="s">
        <v>5018</v>
      </c>
      <c r="B1437" s="2" t="s">
        <v>1854</v>
      </c>
      <c r="C1437" s="2" t="s">
        <v>138</v>
      </c>
      <c r="D1437" s="2" t="s">
        <v>131</v>
      </c>
      <c r="E1437" s="2" t="s">
        <v>107</v>
      </c>
      <c r="F1437" s="8" t="s">
        <v>24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1</v>
      </c>
      <c r="N1437" s="8">
        <v>0</v>
      </c>
      <c r="O1437" s="8">
        <v>0</v>
      </c>
      <c r="P1437" s="8">
        <v>1</v>
      </c>
      <c r="Q1437" s="8">
        <v>0</v>
      </c>
      <c r="R1437" s="8">
        <v>0</v>
      </c>
      <c r="S1437" s="8">
        <v>0</v>
      </c>
      <c r="T1437" s="8">
        <v>0</v>
      </c>
      <c r="U1437" s="5">
        <v>303070080</v>
      </c>
    </row>
    <row r="1438" spans="1:21" hidden="1" x14ac:dyDescent="0.25">
      <c r="A1438" s="8" t="s">
        <v>5018</v>
      </c>
      <c r="B1438" s="2" t="s">
        <v>1855</v>
      </c>
      <c r="C1438" s="2" t="s">
        <v>138</v>
      </c>
      <c r="D1438" s="2" t="s">
        <v>131</v>
      </c>
      <c r="E1438" s="2" t="s">
        <v>107</v>
      </c>
      <c r="F1438" s="8" t="s">
        <v>24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1</v>
      </c>
      <c r="N1438" s="8">
        <v>0</v>
      </c>
      <c r="O1438" s="8">
        <v>0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5">
        <v>303070099</v>
      </c>
    </row>
    <row r="1439" spans="1:21" hidden="1" x14ac:dyDescent="0.25">
      <c r="A1439" s="8" t="s">
        <v>5018</v>
      </c>
      <c r="B1439" s="2" t="s">
        <v>1856</v>
      </c>
      <c r="C1439" s="2" t="s">
        <v>138</v>
      </c>
      <c r="D1439" s="2" t="s">
        <v>131</v>
      </c>
      <c r="E1439" s="2" t="s">
        <v>107</v>
      </c>
      <c r="F1439" s="8" t="s">
        <v>24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5">
        <v>303070102</v>
      </c>
    </row>
    <row r="1440" spans="1:21" hidden="1" x14ac:dyDescent="0.25">
      <c r="A1440" s="8" t="s">
        <v>5018</v>
      </c>
      <c r="B1440" s="2" t="s">
        <v>1857</v>
      </c>
      <c r="C1440" s="2" t="s">
        <v>138</v>
      </c>
      <c r="D1440" s="2" t="s">
        <v>131</v>
      </c>
      <c r="E1440" s="2" t="s">
        <v>107</v>
      </c>
      <c r="F1440" s="8" t="s">
        <v>24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8">
        <v>0</v>
      </c>
      <c r="T1440" s="8">
        <v>0</v>
      </c>
      <c r="U1440" s="5">
        <v>303070110</v>
      </c>
    </row>
    <row r="1441" spans="1:21" hidden="1" x14ac:dyDescent="0.25">
      <c r="A1441" s="8" t="s">
        <v>5018</v>
      </c>
      <c r="B1441" s="2" t="s">
        <v>1858</v>
      </c>
      <c r="C1441" s="2" t="s">
        <v>138</v>
      </c>
      <c r="D1441" s="2" t="s">
        <v>131</v>
      </c>
      <c r="E1441" s="2" t="s">
        <v>107</v>
      </c>
      <c r="F1441" s="8" t="s">
        <v>24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1</v>
      </c>
      <c r="Q1441" s="8">
        <v>0</v>
      </c>
      <c r="R1441" s="8">
        <v>0</v>
      </c>
      <c r="S1441" s="8">
        <v>0</v>
      </c>
      <c r="T1441" s="8">
        <v>0</v>
      </c>
      <c r="U1441" s="5">
        <v>303070129</v>
      </c>
    </row>
    <row r="1442" spans="1:21" hidden="1" x14ac:dyDescent="0.25">
      <c r="A1442" s="8" t="s">
        <v>5018</v>
      </c>
      <c r="B1442" s="2" t="s">
        <v>1859</v>
      </c>
      <c r="C1442" s="2" t="s">
        <v>138</v>
      </c>
      <c r="D1442" s="2" t="s">
        <v>131</v>
      </c>
      <c r="E1442" s="2" t="s">
        <v>107</v>
      </c>
      <c r="F1442" s="8" t="s">
        <v>36</v>
      </c>
      <c r="G1442" s="8">
        <v>0</v>
      </c>
      <c r="H1442" s="8">
        <v>1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0</v>
      </c>
      <c r="S1442" s="8">
        <v>0</v>
      </c>
      <c r="T1442" s="8">
        <v>0</v>
      </c>
      <c r="U1442" s="5">
        <v>303070137</v>
      </c>
    </row>
    <row r="1443" spans="1:21" hidden="1" x14ac:dyDescent="0.25">
      <c r="A1443" s="8" t="s">
        <v>5018</v>
      </c>
      <c r="B1443" s="2" t="s">
        <v>1860</v>
      </c>
      <c r="C1443" s="2" t="s">
        <v>139</v>
      </c>
      <c r="D1443" s="2" t="s">
        <v>131</v>
      </c>
      <c r="E1443" s="2" t="s">
        <v>107</v>
      </c>
      <c r="F1443" s="8" t="s">
        <v>24</v>
      </c>
      <c r="G1443" s="8">
        <v>1</v>
      </c>
      <c r="H1443" s="8">
        <v>0</v>
      </c>
      <c r="I1443" s="8">
        <v>0</v>
      </c>
      <c r="J1443" s="8">
        <v>1</v>
      </c>
      <c r="K1443" s="8">
        <v>1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5">
        <v>303080019</v>
      </c>
    </row>
    <row r="1444" spans="1:21" hidden="1" x14ac:dyDescent="0.25">
      <c r="A1444" s="8" t="s">
        <v>5018</v>
      </c>
      <c r="B1444" s="2" t="s">
        <v>1861</v>
      </c>
      <c r="C1444" s="2" t="s">
        <v>139</v>
      </c>
      <c r="D1444" s="2" t="s">
        <v>131</v>
      </c>
      <c r="E1444" s="2" t="s">
        <v>107</v>
      </c>
      <c r="F1444" s="8" t="s">
        <v>24</v>
      </c>
      <c r="G1444" s="8">
        <v>1</v>
      </c>
      <c r="H1444" s="8">
        <v>0</v>
      </c>
      <c r="I1444" s="8">
        <v>0</v>
      </c>
      <c r="J1444" s="8">
        <v>1</v>
      </c>
      <c r="K1444" s="8">
        <v>1</v>
      </c>
      <c r="L1444" s="8">
        <v>1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5">
        <v>303080027</v>
      </c>
    </row>
    <row r="1445" spans="1:21" hidden="1" x14ac:dyDescent="0.25">
      <c r="A1445" s="8" t="s">
        <v>5018</v>
      </c>
      <c r="B1445" s="2" t="s">
        <v>1862</v>
      </c>
      <c r="C1445" s="2" t="s">
        <v>139</v>
      </c>
      <c r="D1445" s="2" t="s">
        <v>131</v>
      </c>
      <c r="E1445" s="2" t="s">
        <v>107</v>
      </c>
      <c r="F1445" s="8" t="s">
        <v>24</v>
      </c>
      <c r="G1445" s="8">
        <v>1</v>
      </c>
      <c r="H1445" s="8">
        <v>0</v>
      </c>
      <c r="I1445" s="8">
        <v>0</v>
      </c>
      <c r="J1445" s="8">
        <v>1</v>
      </c>
      <c r="K1445" s="8">
        <v>1</v>
      </c>
      <c r="L1445" s="8">
        <v>1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5">
        <v>303080035</v>
      </c>
    </row>
    <row r="1446" spans="1:21" hidden="1" x14ac:dyDescent="0.25">
      <c r="A1446" s="8" t="s">
        <v>5018</v>
      </c>
      <c r="B1446" s="2" t="s">
        <v>1863</v>
      </c>
      <c r="C1446" s="2" t="s">
        <v>139</v>
      </c>
      <c r="D1446" s="2" t="s">
        <v>131</v>
      </c>
      <c r="E1446" s="2" t="s">
        <v>107</v>
      </c>
      <c r="F1446" s="8" t="s">
        <v>24</v>
      </c>
      <c r="G1446" s="8">
        <v>0</v>
      </c>
      <c r="H1446" s="8">
        <v>1</v>
      </c>
      <c r="I1446" s="8">
        <v>0</v>
      </c>
      <c r="J1446" s="8">
        <v>0</v>
      </c>
      <c r="K1446" s="8">
        <v>0</v>
      </c>
      <c r="L1446" s="8">
        <v>0</v>
      </c>
      <c r="M1446" s="8">
        <v>1</v>
      </c>
      <c r="N1446" s="8">
        <v>0</v>
      </c>
      <c r="O1446" s="8">
        <v>0</v>
      </c>
      <c r="P1446" s="8">
        <v>1</v>
      </c>
      <c r="Q1446" s="8">
        <v>0</v>
      </c>
      <c r="R1446" s="8">
        <v>0</v>
      </c>
      <c r="S1446" s="8">
        <v>0</v>
      </c>
      <c r="T1446" s="8">
        <v>0</v>
      </c>
      <c r="U1446" s="5">
        <v>303080043</v>
      </c>
    </row>
    <row r="1447" spans="1:21" hidden="1" x14ac:dyDescent="0.25">
      <c r="A1447" s="8" t="s">
        <v>5018</v>
      </c>
      <c r="B1447" s="2" t="s">
        <v>1864</v>
      </c>
      <c r="C1447" s="2" t="s">
        <v>139</v>
      </c>
      <c r="D1447" s="2" t="s">
        <v>131</v>
      </c>
      <c r="E1447" s="2" t="s">
        <v>107</v>
      </c>
      <c r="F1447" s="8" t="s">
        <v>24</v>
      </c>
      <c r="G1447" s="8">
        <v>0</v>
      </c>
      <c r="H1447" s="8">
        <v>1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0</v>
      </c>
      <c r="P1447" s="8">
        <v>1</v>
      </c>
      <c r="Q1447" s="8">
        <v>0</v>
      </c>
      <c r="R1447" s="8">
        <v>0</v>
      </c>
      <c r="S1447" s="8">
        <v>0</v>
      </c>
      <c r="T1447" s="8">
        <v>0</v>
      </c>
      <c r="U1447" s="5">
        <v>303080051</v>
      </c>
    </row>
    <row r="1448" spans="1:21" hidden="1" x14ac:dyDescent="0.25">
      <c r="A1448" s="8" t="s">
        <v>5018</v>
      </c>
      <c r="B1448" s="2" t="s">
        <v>1865</v>
      </c>
      <c r="C1448" s="2" t="s">
        <v>139</v>
      </c>
      <c r="D1448" s="2" t="s">
        <v>131</v>
      </c>
      <c r="E1448" s="2" t="s">
        <v>107</v>
      </c>
      <c r="F1448" s="8" t="s">
        <v>24</v>
      </c>
      <c r="G1448" s="8">
        <v>0</v>
      </c>
      <c r="H1448" s="8">
        <v>1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5">
        <v>303080060</v>
      </c>
    </row>
    <row r="1449" spans="1:21" hidden="1" x14ac:dyDescent="0.25">
      <c r="A1449" s="8" t="s">
        <v>5018</v>
      </c>
      <c r="B1449" s="2" t="s">
        <v>1866</v>
      </c>
      <c r="C1449" s="2" t="s">
        <v>139</v>
      </c>
      <c r="D1449" s="2" t="s">
        <v>131</v>
      </c>
      <c r="E1449" s="2" t="s">
        <v>107</v>
      </c>
      <c r="F1449" s="8" t="s">
        <v>24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0</v>
      </c>
      <c r="P1449" s="8">
        <v>1</v>
      </c>
      <c r="Q1449" s="8">
        <v>0</v>
      </c>
      <c r="R1449" s="8">
        <v>0</v>
      </c>
      <c r="S1449" s="8">
        <v>0</v>
      </c>
      <c r="T1449" s="8">
        <v>0</v>
      </c>
      <c r="U1449" s="5">
        <v>303080078</v>
      </c>
    </row>
    <row r="1450" spans="1:21" hidden="1" x14ac:dyDescent="0.25">
      <c r="A1450" s="8" t="s">
        <v>5018</v>
      </c>
      <c r="B1450" s="2" t="s">
        <v>1867</v>
      </c>
      <c r="C1450" s="2" t="s">
        <v>139</v>
      </c>
      <c r="D1450" s="2" t="s">
        <v>131</v>
      </c>
      <c r="E1450" s="2" t="s">
        <v>107</v>
      </c>
      <c r="F1450" s="8" t="s">
        <v>24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5">
        <v>303080086</v>
      </c>
    </row>
    <row r="1451" spans="1:21" hidden="1" x14ac:dyDescent="0.25">
      <c r="A1451" s="8" t="s">
        <v>5018</v>
      </c>
      <c r="B1451" s="2" t="s">
        <v>1868</v>
      </c>
      <c r="C1451" s="2" t="s">
        <v>139</v>
      </c>
      <c r="D1451" s="2" t="s">
        <v>131</v>
      </c>
      <c r="E1451" s="2" t="s">
        <v>107</v>
      </c>
      <c r="F1451" s="8" t="s">
        <v>24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1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5">
        <v>303080094</v>
      </c>
    </row>
    <row r="1452" spans="1:21" hidden="1" x14ac:dyDescent="0.25">
      <c r="A1452" s="8" t="s">
        <v>5018</v>
      </c>
      <c r="B1452" s="2" t="s">
        <v>1869</v>
      </c>
      <c r="C1452" s="2" t="s">
        <v>139</v>
      </c>
      <c r="D1452" s="2" t="s">
        <v>131</v>
      </c>
      <c r="E1452" s="2" t="s">
        <v>107</v>
      </c>
      <c r="F1452" s="8" t="s">
        <v>24</v>
      </c>
      <c r="G1452" s="8">
        <v>1</v>
      </c>
      <c r="H1452" s="8">
        <v>0</v>
      </c>
      <c r="I1452" s="8">
        <v>0</v>
      </c>
      <c r="J1452" s="8">
        <v>0</v>
      </c>
      <c r="K1452" s="8">
        <v>1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5">
        <v>303080108</v>
      </c>
    </row>
    <row r="1453" spans="1:21" hidden="1" x14ac:dyDescent="0.25">
      <c r="A1453" s="8" t="s">
        <v>5018</v>
      </c>
      <c r="B1453" s="2" t="s">
        <v>1870</v>
      </c>
      <c r="C1453" s="2" t="s">
        <v>139</v>
      </c>
      <c r="D1453" s="2" t="s">
        <v>131</v>
      </c>
      <c r="E1453" s="2" t="s">
        <v>107</v>
      </c>
      <c r="F1453" s="8" t="s">
        <v>24</v>
      </c>
      <c r="G1453" s="8">
        <v>1</v>
      </c>
      <c r="H1453" s="8">
        <v>0</v>
      </c>
      <c r="I1453" s="8">
        <v>0</v>
      </c>
      <c r="J1453" s="8">
        <v>0</v>
      </c>
      <c r="K1453" s="8">
        <v>1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5">
        <v>303080116</v>
      </c>
    </row>
    <row r="1454" spans="1:21" hidden="1" x14ac:dyDescent="0.25">
      <c r="A1454" s="8" t="s">
        <v>5018</v>
      </c>
      <c r="B1454" s="2" t="s">
        <v>1871</v>
      </c>
      <c r="C1454" s="2" t="s">
        <v>140</v>
      </c>
      <c r="D1454" s="2" t="s">
        <v>131</v>
      </c>
      <c r="E1454" s="2" t="s">
        <v>107</v>
      </c>
      <c r="F1454" s="8" t="s">
        <v>24</v>
      </c>
      <c r="G1454" s="8">
        <v>1</v>
      </c>
      <c r="H1454" s="8">
        <v>1</v>
      </c>
      <c r="I1454" s="8">
        <v>1</v>
      </c>
      <c r="J1454" s="8">
        <v>1</v>
      </c>
      <c r="K1454" s="8">
        <v>1</v>
      </c>
      <c r="L1454" s="8">
        <v>1</v>
      </c>
      <c r="M1454" s="8">
        <v>0</v>
      </c>
      <c r="N1454" s="8">
        <v>0</v>
      </c>
      <c r="O1454" s="8">
        <v>1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5">
        <v>303090014</v>
      </c>
    </row>
    <row r="1455" spans="1:21" hidden="1" x14ac:dyDescent="0.25">
      <c r="A1455" s="8" t="s">
        <v>5018</v>
      </c>
      <c r="B1455" s="2" t="s">
        <v>1872</v>
      </c>
      <c r="C1455" s="2" t="s">
        <v>140</v>
      </c>
      <c r="D1455" s="2" t="s">
        <v>131</v>
      </c>
      <c r="E1455" s="2" t="s">
        <v>107</v>
      </c>
      <c r="F1455" s="8" t="s">
        <v>24</v>
      </c>
      <c r="G1455" s="8">
        <v>0</v>
      </c>
      <c r="H1455" s="8">
        <v>1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0</v>
      </c>
      <c r="T1455" s="8">
        <v>0</v>
      </c>
      <c r="U1455" s="5">
        <v>303090022</v>
      </c>
    </row>
    <row r="1456" spans="1:21" hidden="1" x14ac:dyDescent="0.25">
      <c r="A1456" s="8" t="s">
        <v>5018</v>
      </c>
      <c r="B1456" s="2" t="s">
        <v>1873</v>
      </c>
      <c r="C1456" s="2" t="s">
        <v>140</v>
      </c>
      <c r="D1456" s="2" t="s">
        <v>131</v>
      </c>
      <c r="E1456" s="2" t="s">
        <v>107</v>
      </c>
      <c r="F1456" s="8" t="s">
        <v>24</v>
      </c>
      <c r="G1456" s="8">
        <v>1</v>
      </c>
      <c r="H1456" s="8">
        <v>0</v>
      </c>
      <c r="I1456" s="8">
        <v>0</v>
      </c>
      <c r="J1456" s="8">
        <v>1</v>
      </c>
      <c r="K1456" s="8">
        <v>1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5">
        <v>303090030</v>
      </c>
    </row>
    <row r="1457" spans="1:21" hidden="1" x14ac:dyDescent="0.25">
      <c r="A1457" s="8" t="s">
        <v>5018</v>
      </c>
      <c r="B1457" s="2" t="s">
        <v>1874</v>
      </c>
      <c r="C1457" s="2" t="s">
        <v>140</v>
      </c>
      <c r="D1457" s="2" t="s">
        <v>131</v>
      </c>
      <c r="E1457" s="2" t="s">
        <v>107</v>
      </c>
      <c r="F1457" s="8" t="s">
        <v>24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0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5">
        <v>303090049</v>
      </c>
    </row>
    <row r="1458" spans="1:21" hidden="1" x14ac:dyDescent="0.25">
      <c r="A1458" s="8" t="s">
        <v>5018</v>
      </c>
      <c r="B1458" s="2" t="s">
        <v>1875</v>
      </c>
      <c r="C1458" s="2" t="s">
        <v>140</v>
      </c>
      <c r="D1458" s="2" t="s">
        <v>131</v>
      </c>
      <c r="E1458" s="2" t="s">
        <v>107</v>
      </c>
      <c r="F1458" s="8" t="s">
        <v>24</v>
      </c>
      <c r="G1458" s="8">
        <v>1</v>
      </c>
      <c r="H1458" s="8">
        <v>0</v>
      </c>
      <c r="I1458" s="8">
        <v>0</v>
      </c>
      <c r="J1458" s="8">
        <v>1</v>
      </c>
      <c r="K1458" s="8">
        <v>1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5">
        <v>303090073</v>
      </c>
    </row>
    <row r="1459" spans="1:21" hidden="1" x14ac:dyDescent="0.25">
      <c r="A1459" s="8" t="s">
        <v>5018</v>
      </c>
      <c r="B1459" s="2" t="s">
        <v>1876</v>
      </c>
      <c r="C1459" s="2" t="s">
        <v>140</v>
      </c>
      <c r="D1459" s="2" t="s">
        <v>131</v>
      </c>
      <c r="E1459" s="2" t="s">
        <v>107</v>
      </c>
      <c r="F1459" s="8" t="s">
        <v>24</v>
      </c>
      <c r="G1459" s="8">
        <v>1</v>
      </c>
      <c r="H1459" s="8">
        <v>0</v>
      </c>
      <c r="I1459" s="8">
        <v>0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5">
        <v>303090081</v>
      </c>
    </row>
    <row r="1460" spans="1:21" hidden="1" x14ac:dyDescent="0.25">
      <c r="A1460" s="8" t="s">
        <v>5018</v>
      </c>
      <c r="B1460" s="2" t="s">
        <v>1877</v>
      </c>
      <c r="C1460" s="2" t="s">
        <v>140</v>
      </c>
      <c r="D1460" s="2" t="s">
        <v>131</v>
      </c>
      <c r="E1460" s="2" t="s">
        <v>107</v>
      </c>
      <c r="F1460" s="8" t="s">
        <v>24</v>
      </c>
      <c r="G1460" s="8">
        <v>1</v>
      </c>
      <c r="H1460" s="8">
        <v>0</v>
      </c>
      <c r="I1460" s="8">
        <v>0</v>
      </c>
      <c r="J1460" s="8">
        <v>1</v>
      </c>
      <c r="K1460" s="8">
        <v>1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5">
        <v>303090090</v>
      </c>
    </row>
    <row r="1461" spans="1:21" hidden="1" x14ac:dyDescent="0.25">
      <c r="A1461" s="8" t="s">
        <v>5018</v>
      </c>
      <c r="B1461" s="2" t="s">
        <v>1878</v>
      </c>
      <c r="C1461" s="2" t="s">
        <v>140</v>
      </c>
      <c r="D1461" s="2" t="s">
        <v>131</v>
      </c>
      <c r="E1461" s="2" t="s">
        <v>107</v>
      </c>
      <c r="F1461" s="8" t="s">
        <v>24</v>
      </c>
      <c r="G1461" s="8">
        <v>1</v>
      </c>
      <c r="H1461" s="8">
        <v>0</v>
      </c>
      <c r="I1461" s="8">
        <v>0</v>
      </c>
      <c r="J1461" s="8">
        <v>1</v>
      </c>
      <c r="K1461" s="8">
        <v>1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5">
        <v>303090111</v>
      </c>
    </row>
    <row r="1462" spans="1:21" hidden="1" x14ac:dyDescent="0.25">
      <c r="A1462" s="8" t="s">
        <v>5018</v>
      </c>
      <c r="B1462" s="2" t="s">
        <v>1879</v>
      </c>
      <c r="C1462" s="2" t="s">
        <v>140</v>
      </c>
      <c r="D1462" s="2" t="s">
        <v>131</v>
      </c>
      <c r="E1462" s="2" t="s">
        <v>107</v>
      </c>
      <c r="F1462" s="8" t="s">
        <v>24</v>
      </c>
      <c r="G1462" s="8">
        <v>1</v>
      </c>
      <c r="H1462" s="8">
        <v>1</v>
      </c>
      <c r="I1462" s="8">
        <v>1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5">
        <v>303090120</v>
      </c>
    </row>
    <row r="1463" spans="1:21" hidden="1" x14ac:dyDescent="0.25">
      <c r="A1463" s="8" t="s">
        <v>5018</v>
      </c>
      <c r="B1463" s="2" t="s">
        <v>1880</v>
      </c>
      <c r="C1463" s="2" t="s">
        <v>140</v>
      </c>
      <c r="D1463" s="2" t="s">
        <v>131</v>
      </c>
      <c r="E1463" s="2" t="s">
        <v>107</v>
      </c>
      <c r="F1463" s="8" t="s">
        <v>24</v>
      </c>
      <c r="G1463" s="8">
        <v>0</v>
      </c>
      <c r="H1463" s="8">
        <v>1</v>
      </c>
      <c r="I1463" s="8">
        <v>1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5">
        <v>303090138</v>
      </c>
    </row>
    <row r="1464" spans="1:21" hidden="1" x14ac:dyDescent="0.25">
      <c r="A1464" s="8" t="s">
        <v>5018</v>
      </c>
      <c r="B1464" s="2" t="s">
        <v>1881</v>
      </c>
      <c r="C1464" s="2" t="s">
        <v>140</v>
      </c>
      <c r="D1464" s="2" t="s">
        <v>131</v>
      </c>
      <c r="E1464" s="2" t="s">
        <v>107</v>
      </c>
      <c r="F1464" s="8" t="s">
        <v>24</v>
      </c>
      <c r="G1464" s="8">
        <v>1</v>
      </c>
      <c r="H1464" s="8">
        <v>1</v>
      </c>
      <c r="I1464" s="8">
        <v>1</v>
      </c>
      <c r="J1464" s="8">
        <v>1</v>
      </c>
      <c r="K1464" s="8">
        <v>1</v>
      </c>
      <c r="L1464" s="8">
        <v>1</v>
      </c>
      <c r="M1464" s="8">
        <v>0</v>
      </c>
      <c r="N1464" s="8">
        <v>0</v>
      </c>
      <c r="O1464" s="8">
        <v>1</v>
      </c>
      <c r="P1464" s="8">
        <v>1</v>
      </c>
      <c r="Q1464" s="8">
        <v>0</v>
      </c>
      <c r="R1464" s="8">
        <v>0</v>
      </c>
      <c r="S1464" s="8">
        <v>0</v>
      </c>
      <c r="T1464" s="8">
        <v>0</v>
      </c>
      <c r="U1464" s="5">
        <v>303090146</v>
      </c>
    </row>
    <row r="1465" spans="1:21" hidden="1" x14ac:dyDescent="0.25">
      <c r="A1465" s="8" t="s">
        <v>5018</v>
      </c>
      <c r="B1465" s="2" t="s">
        <v>1882</v>
      </c>
      <c r="C1465" s="2" t="s">
        <v>140</v>
      </c>
      <c r="D1465" s="2" t="s">
        <v>131</v>
      </c>
      <c r="E1465" s="2" t="s">
        <v>107</v>
      </c>
      <c r="F1465" s="8" t="s">
        <v>24</v>
      </c>
      <c r="G1465" s="8">
        <v>1</v>
      </c>
      <c r="H1465" s="8">
        <v>0</v>
      </c>
      <c r="I1465" s="8">
        <v>0</v>
      </c>
      <c r="J1465" s="8">
        <v>1</v>
      </c>
      <c r="K1465" s="8">
        <v>1</v>
      </c>
      <c r="L1465" s="8">
        <v>1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5">
        <v>303090154</v>
      </c>
    </row>
    <row r="1466" spans="1:21" hidden="1" x14ac:dyDescent="0.25">
      <c r="A1466" s="8" t="s">
        <v>5018</v>
      </c>
      <c r="B1466" s="2" t="s">
        <v>1883</v>
      </c>
      <c r="C1466" s="2" t="s">
        <v>140</v>
      </c>
      <c r="D1466" s="2" t="s">
        <v>131</v>
      </c>
      <c r="E1466" s="2" t="s">
        <v>107</v>
      </c>
      <c r="F1466" s="8" t="s">
        <v>24</v>
      </c>
      <c r="G1466" s="8">
        <v>1</v>
      </c>
      <c r="H1466" s="8">
        <v>0</v>
      </c>
      <c r="I1466" s="8">
        <v>0</v>
      </c>
      <c r="J1466" s="8">
        <v>1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5">
        <v>303090162</v>
      </c>
    </row>
    <row r="1467" spans="1:21" hidden="1" x14ac:dyDescent="0.25">
      <c r="A1467" s="8" t="s">
        <v>5018</v>
      </c>
      <c r="B1467" s="2" t="s">
        <v>1884</v>
      </c>
      <c r="C1467" s="2" t="s">
        <v>140</v>
      </c>
      <c r="D1467" s="2" t="s">
        <v>131</v>
      </c>
      <c r="E1467" s="2" t="s">
        <v>107</v>
      </c>
      <c r="F1467" s="8" t="s">
        <v>24</v>
      </c>
      <c r="G1467" s="8">
        <v>0</v>
      </c>
      <c r="H1467" s="8">
        <v>1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</v>
      </c>
      <c r="P1467" s="8">
        <v>1</v>
      </c>
      <c r="Q1467" s="8">
        <v>0</v>
      </c>
      <c r="R1467" s="8">
        <v>0</v>
      </c>
      <c r="S1467" s="8">
        <v>0</v>
      </c>
      <c r="T1467" s="8">
        <v>0</v>
      </c>
      <c r="U1467" s="5">
        <v>303090170</v>
      </c>
    </row>
    <row r="1468" spans="1:21" hidden="1" x14ac:dyDescent="0.25">
      <c r="A1468" s="8" t="s">
        <v>5018</v>
      </c>
      <c r="B1468" s="2" t="s">
        <v>1885</v>
      </c>
      <c r="C1468" s="2" t="s">
        <v>140</v>
      </c>
      <c r="D1468" s="2" t="s">
        <v>131</v>
      </c>
      <c r="E1468" s="2" t="s">
        <v>107</v>
      </c>
      <c r="F1468" s="8" t="s">
        <v>24</v>
      </c>
      <c r="G1468" s="8">
        <v>1</v>
      </c>
      <c r="H1468" s="8">
        <v>1</v>
      </c>
      <c r="I1468" s="8">
        <v>1</v>
      </c>
      <c r="J1468" s="8">
        <v>1</v>
      </c>
      <c r="K1468" s="8">
        <v>1</v>
      </c>
      <c r="L1468" s="8">
        <v>1</v>
      </c>
      <c r="M1468" s="8">
        <v>0</v>
      </c>
      <c r="N1468" s="8">
        <v>0</v>
      </c>
      <c r="O1468" s="8">
        <v>1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5">
        <v>303090189</v>
      </c>
    </row>
    <row r="1469" spans="1:21" hidden="1" x14ac:dyDescent="0.25">
      <c r="A1469" s="8" t="s">
        <v>5018</v>
      </c>
      <c r="B1469" s="2" t="s">
        <v>1886</v>
      </c>
      <c r="C1469" s="2" t="s">
        <v>140</v>
      </c>
      <c r="D1469" s="2" t="s">
        <v>131</v>
      </c>
      <c r="E1469" s="2" t="s">
        <v>107</v>
      </c>
      <c r="F1469" s="8" t="s">
        <v>24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1</v>
      </c>
      <c r="N1469" s="8">
        <v>0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5">
        <v>303090197</v>
      </c>
    </row>
    <row r="1470" spans="1:21" hidden="1" x14ac:dyDescent="0.25">
      <c r="A1470" s="8" t="s">
        <v>5018</v>
      </c>
      <c r="B1470" s="2" t="s">
        <v>1887</v>
      </c>
      <c r="C1470" s="2" t="s">
        <v>140</v>
      </c>
      <c r="D1470" s="2" t="s">
        <v>131</v>
      </c>
      <c r="E1470" s="2" t="s">
        <v>107</v>
      </c>
      <c r="F1470" s="8" t="s">
        <v>24</v>
      </c>
      <c r="G1470" s="8">
        <v>1</v>
      </c>
      <c r="H1470" s="8">
        <v>1</v>
      </c>
      <c r="I1470" s="8">
        <v>0</v>
      </c>
      <c r="J1470" s="8">
        <v>1</v>
      </c>
      <c r="K1470" s="8">
        <v>1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0</v>
      </c>
      <c r="S1470" s="8">
        <v>0</v>
      </c>
      <c r="T1470" s="8">
        <v>0</v>
      </c>
      <c r="U1470" s="5">
        <v>303090200</v>
      </c>
    </row>
    <row r="1471" spans="1:21" hidden="1" x14ac:dyDescent="0.25">
      <c r="A1471" s="8" t="s">
        <v>5018</v>
      </c>
      <c r="B1471" s="2" t="s">
        <v>1888</v>
      </c>
      <c r="C1471" s="2" t="s">
        <v>140</v>
      </c>
      <c r="D1471" s="2" t="s">
        <v>131</v>
      </c>
      <c r="E1471" s="2" t="s">
        <v>107</v>
      </c>
      <c r="F1471" s="8" t="s">
        <v>24</v>
      </c>
      <c r="G1471" s="8">
        <v>1</v>
      </c>
      <c r="H1471" s="8">
        <v>0</v>
      </c>
      <c r="I1471" s="8">
        <v>0</v>
      </c>
      <c r="J1471" s="8">
        <v>1</v>
      </c>
      <c r="K1471" s="8">
        <v>1</v>
      </c>
      <c r="L1471" s="8">
        <v>1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5">
        <v>303090219</v>
      </c>
    </row>
    <row r="1472" spans="1:21" hidden="1" x14ac:dyDescent="0.25">
      <c r="A1472" s="8" t="s">
        <v>5018</v>
      </c>
      <c r="B1472" s="2" t="s">
        <v>1889</v>
      </c>
      <c r="C1472" s="2" t="s">
        <v>140</v>
      </c>
      <c r="D1472" s="2" t="s">
        <v>131</v>
      </c>
      <c r="E1472" s="2" t="s">
        <v>107</v>
      </c>
      <c r="F1472" s="8" t="s">
        <v>24</v>
      </c>
      <c r="G1472" s="8">
        <v>1</v>
      </c>
      <c r="H1472" s="8">
        <v>1</v>
      </c>
      <c r="I1472" s="8">
        <v>1</v>
      </c>
      <c r="J1472" s="8">
        <v>1</v>
      </c>
      <c r="K1472" s="8">
        <v>1</v>
      </c>
      <c r="L1472" s="8">
        <v>1</v>
      </c>
      <c r="M1472" s="8">
        <v>0</v>
      </c>
      <c r="N1472" s="8">
        <v>0</v>
      </c>
      <c r="O1472" s="8">
        <v>1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5">
        <v>303090227</v>
      </c>
    </row>
    <row r="1473" spans="1:21" hidden="1" x14ac:dyDescent="0.25">
      <c r="A1473" s="8" t="s">
        <v>5018</v>
      </c>
      <c r="B1473" s="2" t="s">
        <v>1890</v>
      </c>
      <c r="C1473" s="2" t="s">
        <v>140</v>
      </c>
      <c r="D1473" s="2" t="s">
        <v>131</v>
      </c>
      <c r="E1473" s="2" t="s">
        <v>107</v>
      </c>
      <c r="F1473" s="8" t="s">
        <v>24</v>
      </c>
      <c r="G1473" s="8">
        <v>1</v>
      </c>
      <c r="H1473" s="8">
        <v>1</v>
      </c>
      <c r="I1473" s="8">
        <v>1</v>
      </c>
      <c r="J1473" s="8">
        <v>0</v>
      </c>
      <c r="K1473" s="8">
        <v>1</v>
      </c>
      <c r="L1473" s="8">
        <v>1</v>
      </c>
      <c r="M1473" s="8">
        <v>1</v>
      </c>
      <c r="N1473" s="8">
        <v>0</v>
      </c>
      <c r="O1473" s="8">
        <v>0</v>
      </c>
      <c r="P1473" s="8">
        <v>1</v>
      </c>
      <c r="Q1473" s="8">
        <v>0</v>
      </c>
      <c r="R1473" s="8">
        <v>0</v>
      </c>
      <c r="S1473" s="8">
        <v>0</v>
      </c>
      <c r="T1473" s="8">
        <v>0</v>
      </c>
      <c r="U1473" s="5">
        <v>303090235</v>
      </c>
    </row>
    <row r="1474" spans="1:21" hidden="1" x14ac:dyDescent="0.25">
      <c r="A1474" s="8" t="s">
        <v>5018</v>
      </c>
      <c r="B1474" s="2" t="s">
        <v>1891</v>
      </c>
      <c r="C1474" s="2" t="s">
        <v>140</v>
      </c>
      <c r="D1474" s="2" t="s">
        <v>131</v>
      </c>
      <c r="E1474" s="2" t="s">
        <v>107</v>
      </c>
      <c r="F1474" s="8" t="s">
        <v>24</v>
      </c>
      <c r="G1474" s="8">
        <v>0</v>
      </c>
      <c r="H1474" s="8">
        <v>1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0</v>
      </c>
      <c r="T1474" s="8">
        <v>0</v>
      </c>
      <c r="U1474" s="5">
        <v>303090243</v>
      </c>
    </row>
    <row r="1475" spans="1:21" hidden="1" x14ac:dyDescent="0.25">
      <c r="A1475" s="8" t="s">
        <v>5018</v>
      </c>
      <c r="B1475" s="2" t="s">
        <v>1892</v>
      </c>
      <c r="C1475" s="2" t="s">
        <v>140</v>
      </c>
      <c r="D1475" s="2" t="s">
        <v>131</v>
      </c>
      <c r="E1475" s="2" t="s">
        <v>107</v>
      </c>
      <c r="F1475" s="8" t="s">
        <v>24</v>
      </c>
      <c r="G1475" s="8">
        <v>1</v>
      </c>
      <c r="H1475" s="8">
        <v>0</v>
      </c>
      <c r="I1475" s="8">
        <v>0</v>
      </c>
      <c r="J1475" s="8">
        <v>1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5">
        <v>303090251</v>
      </c>
    </row>
    <row r="1476" spans="1:21" hidden="1" x14ac:dyDescent="0.25">
      <c r="A1476" s="8" t="s">
        <v>5018</v>
      </c>
      <c r="B1476" s="2" t="s">
        <v>1893</v>
      </c>
      <c r="C1476" s="2" t="s">
        <v>140</v>
      </c>
      <c r="D1476" s="2" t="s">
        <v>131</v>
      </c>
      <c r="E1476" s="2" t="s">
        <v>107</v>
      </c>
      <c r="F1476" s="8" t="s">
        <v>24</v>
      </c>
      <c r="G1476" s="8">
        <v>1</v>
      </c>
      <c r="H1476" s="8">
        <v>0</v>
      </c>
      <c r="I1476" s="8">
        <v>0</v>
      </c>
      <c r="J1476" s="8">
        <v>1</v>
      </c>
      <c r="K1476" s="8">
        <v>1</v>
      </c>
      <c r="L1476" s="8">
        <v>1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5">
        <v>303090260</v>
      </c>
    </row>
    <row r="1477" spans="1:21" hidden="1" x14ac:dyDescent="0.25">
      <c r="A1477" s="8" t="s">
        <v>5018</v>
      </c>
      <c r="B1477" s="2" t="s">
        <v>1894</v>
      </c>
      <c r="C1477" s="2" t="s">
        <v>140</v>
      </c>
      <c r="D1477" s="2" t="s">
        <v>131</v>
      </c>
      <c r="E1477" s="2" t="s">
        <v>107</v>
      </c>
      <c r="F1477" s="8" t="s">
        <v>24</v>
      </c>
      <c r="G1477" s="8">
        <v>1</v>
      </c>
      <c r="H1477" s="8">
        <v>0</v>
      </c>
      <c r="I1477" s="8">
        <v>0</v>
      </c>
      <c r="J1477" s="8">
        <v>1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5">
        <v>303090286</v>
      </c>
    </row>
    <row r="1478" spans="1:21" hidden="1" x14ac:dyDescent="0.25">
      <c r="A1478" s="8" t="s">
        <v>5018</v>
      </c>
      <c r="B1478" s="2" t="s">
        <v>1895</v>
      </c>
      <c r="C1478" s="2" t="s">
        <v>140</v>
      </c>
      <c r="D1478" s="2" t="s">
        <v>131</v>
      </c>
      <c r="E1478" s="2" t="s">
        <v>107</v>
      </c>
      <c r="F1478" s="8" t="s">
        <v>24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5">
        <v>303090294</v>
      </c>
    </row>
    <row r="1479" spans="1:21" hidden="1" x14ac:dyDescent="0.25">
      <c r="A1479" s="8" t="s">
        <v>5018</v>
      </c>
      <c r="B1479" s="2" t="s">
        <v>1896</v>
      </c>
      <c r="C1479" s="2" t="s">
        <v>140</v>
      </c>
      <c r="D1479" s="2" t="s">
        <v>131</v>
      </c>
      <c r="E1479" s="2" t="s">
        <v>107</v>
      </c>
      <c r="F1479" s="8" t="s">
        <v>24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1</v>
      </c>
      <c r="N1479" s="8">
        <v>0</v>
      </c>
      <c r="O1479" s="8">
        <v>0</v>
      </c>
      <c r="P1479" s="8">
        <v>1</v>
      </c>
      <c r="Q1479" s="8">
        <v>0</v>
      </c>
      <c r="R1479" s="8">
        <v>0</v>
      </c>
      <c r="S1479" s="8">
        <v>0</v>
      </c>
      <c r="T1479" s="8">
        <v>0</v>
      </c>
      <c r="U1479" s="5">
        <v>303090316</v>
      </c>
    </row>
    <row r="1480" spans="1:21" hidden="1" x14ac:dyDescent="0.25">
      <c r="A1480" s="8" t="s">
        <v>5018</v>
      </c>
      <c r="B1480" s="2" t="s">
        <v>1897</v>
      </c>
      <c r="C1480" s="2" t="s">
        <v>141</v>
      </c>
      <c r="D1480" s="2" t="s">
        <v>131</v>
      </c>
      <c r="E1480" s="2" t="s">
        <v>107</v>
      </c>
      <c r="F1480" s="8" t="s">
        <v>24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5">
        <v>303100010</v>
      </c>
    </row>
    <row r="1481" spans="1:21" hidden="1" x14ac:dyDescent="0.25">
      <c r="A1481" s="8" t="s">
        <v>5018</v>
      </c>
      <c r="B1481" s="2" t="s">
        <v>1898</v>
      </c>
      <c r="C1481" s="2" t="s">
        <v>141</v>
      </c>
      <c r="D1481" s="2" t="s">
        <v>131</v>
      </c>
      <c r="E1481" s="2" t="s">
        <v>107</v>
      </c>
      <c r="F1481" s="8" t="s">
        <v>24</v>
      </c>
      <c r="G1481" s="8">
        <v>0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s="8">
        <v>1</v>
      </c>
      <c r="N1481" s="8">
        <v>0</v>
      </c>
      <c r="O1481" s="8">
        <v>0</v>
      </c>
      <c r="P1481" s="8">
        <v>1</v>
      </c>
      <c r="Q1481" s="8">
        <v>0</v>
      </c>
      <c r="R1481" s="8">
        <v>0</v>
      </c>
      <c r="S1481" s="8">
        <v>0</v>
      </c>
      <c r="T1481" s="8">
        <v>0</v>
      </c>
      <c r="U1481" s="5">
        <v>303100028</v>
      </c>
    </row>
    <row r="1482" spans="1:21" hidden="1" x14ac:dyDescent="0.25">
      <c r="A1482" s="8" t="s">
        <v>5018</v>
      </c>
      <c r="B1482" s="2" t="s">
        <v>1899</v>
      </c>
      <c r="C1482" s="2" t="s">
        <v>141</v>
      </c>
      <c r="D1482" s="2" t="s">
        <v>131</v>
      </c>
      <c r="E1482" s="2" t="s">
        <v>107</v>
      </c>
      <c r="F1482" s="8" t="s">
        <v>24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5">
        <v>303100036</v>
      </c>
    </row>
    <row r="1483" spans="1:21" hidden="1" x14ac:dyDescent="0.25">
      <c r="A1483" s="8" t="s">
        <v>5018</v>
      </c>
      <c r="B1483" s="2" t="s">
        <v>1900</v>
      </c>
      <c r="C1483" s="2" t="s">
        <v>141</v>
      </c>
      <c r="D1483" s="2" t="s">
        <v>131</v>
      </c>
      <c r="E1483" s="2" t="s">
        <v>107</v>
      </c>
      <c r="F1483" s="8" t="s">
        <v>24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0</v>
      </c>
      <c r="O1483" s="8">
        <v>0</v>
      </c>
      <c r="P1483" s="8">
        <v>1</v>
      </c>
      <c r="Q1483" s="8">
        <v>0</v>
      </c>
      <c r="R1483" s="8">
        <v>0</v>
      </c>
      <c r="S1483" s="8">
        <v>0</v>
      </c>
      <c r="T1483" s="8">
        <v>0</v>
      </c>
      <c r="U1483" s="5">
        <v>303100044</v>
      </c>
    </row>
    <row r="1484" spans="1:21" hidden="1" x14ac:dyDescent="0.25">
      <c r="A1484" s="8" t="s">
        <v>5018</v>
      </c>
      <c r="B1484" s="2" t="s">
        <v>1901</v>
      </c>
      <c r="C1484" s="2" t="s">
        <v>141</v>
      </c>
      <c r="D1484" s="2" t="s">
        <v>131</v>
      </c>
      <c r="E1484" s="2" t="s">
        <v>107</v>
      </c>
      <c r="F1484" s="8" t="s">
        <v>24</v>
      </c>
      <c r="G1484" s="8">
        <v>0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5">
        <v>303100052</v>
      </c>
    </row>
    <row r="1485" spans="1:21" hidden="1" x14ac:dyDescent="0.25">
      <c r="A1485" s="8" t="s">
        <v>5018</v>
      </c>
      <c r="B1485" s="2" t="s">
        <v>1902</v>
      </c>
      <c r="C1485" s="2" t="s">
        <v>142</v>
      </c>
      <c r="D1485" s="2" t="s">
        <v>131</v>
      </c>
      <c r="E1485" s="2" t="s">
        <v>107</v>
      </c>
      <c r="F1485" s="8" t="s">
        <v>24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1</v>
      </c>
      <c r="N1485" s="8">
        <v>0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5">
        <v>303110015</v>
      </c>
    </row>
    <row r="1486" spans="1:21" hidden="1" x14ac:dyDescent="0.25">
      <c r="A1486" s="8" t="s">
        <v>5018</v>
      </c>
      <c r="B1486" s="2" t="s">
        <v>1903</v>
      </c>
      <c r="C1486" s="2" t="s">
        <v>142</v>
      </c>
      <c r="D1486" s="2" t="s">
        <v>131</v>
      </c>
      <c r="E1486" s="2" t="s">
        <v>107</v>
      </c>
      <c r="F1486" s="8" t="s">
        <v>24</v>
      </c>
      <c r="G1486" s="8">
        <v>0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5">
        <v>303110023</v>
      </c>
    </row>
    <row r="1487" spans="1:21" hidden="1" x14ac:dyDescent="0.25">
      <c r="A1487" s="8" t="s">
        <v>5018</v>
      </c>
      <c r="B1487" s="2" t="s">
        <v>1904</v>
      </c>
      <c r="C1487" s="2" t="s">
        <v>142</v>
      </c>
      <c r="D1487" s="2" t="s">
        <v>131</v>
      </c>
      <c r="E1487" s="2" t="s">
        <v>107</v>
      </c>
      <c r="F1487" s="8" t="s">
        <v>24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5">
        <v>303110031</v>
      </c>
    </row>
    <row r="1488" spans="1:21" hidden="1" x14ac:dyDescent="0.25">
      <c r="A1488" s="8" t="s">
        <v>5018</v>
      </c>
      <c r="B1488" s="2" t="s">
        <v>1905</v>
      </c>
      <c r="C1488" s="2" t="s">
        <v>142</v>
      </c>
      <c r="D1488" s="2" t="s">
        <v>131</v>
      </c>
      <c r="E1488" s="2" t="s">
        <v>107</v>
      </c>
      <c r="F1488" s="8" t="s">
        <v>24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1</v>
      </c>
      <c r="Q1488" s="8">
        <v>0</v>
      </c>
      <c r="R1488" s="8">
        <v>0</v>
      </c>
      <c r="S1488" s="8">
        <v>0</v>
      </c>
      <c r="T1488" s="8">
        <v>0</v>
      </c>
      <c r="U1488" s="5">
        <v>303110040</v>
      </c>
    </row>
    <row r="1489" spans="1:21" hidden="1" x14ac:dyDescent="0.25">
      <c r="A1489" s="8" t="s">
        <v>5018</v>
      </c>
      <c r="B1489" s="2" t="s">
        <v>1906</v>
      </c>
      <c r="C1489" s="2" t="s">
        <v>142</v>
      </c>
      <c r="D1489" s="2" t="s">
        <v>131</v>
      </c>
      <c r="E1489" s="2" t="s">
        <v>107</v>
      </c>
      <c r="F1489" s="8" t="s">
        <v>24</v>
      </c>
      <c r="G1489" s="8">
        <v>0</v>
      </c>
      <c r="H1489" s="8">
        <v>1</v>
      </c>
      <c r="I1489" s="8">
        <v>0</v>
      </c>
      <c r="J1489" s="8">
        <v>0</v>
      </c>
      <c r="K1489" s="8">
        <v>0</v>
      </c>
      <c r="L1489" s="8">
        <v>0</v>
      </c>
      <c r="M1489" s="8">
        <v>1</v>
      </c>
      <c r="N1489" s="8">
        <v>0</v>
      </c>
      <c r="O1489" s="8">
        <v>0</v>
      </c>
      <c r="P1489" s="8">
        <v>1</v>
      </c>
      <c r="Q1489" s="8">
        <v>0</v>
      </c>
      <c r="R1489" s="8">
        <v>0</v>
      </c>
      <c r="S1489" s="8">
        <v>0</v>
      </c>
      <c r="T1489" s="8">
        <v>0</v>
      </c>
      <c r="U1489" s="5">
        <v>303110058</v>
      </c>
    </row>
    <row r="1490" spans="1:21" hidden="1" x14ac:dyDescent="0.25">
      <c r="A1490" s="8" t="s">
        <v>5018</v>
      </c>
      <c r="B1490" s="2" t="s">
        <v>1907</v>
      </c>
      <c r="C1490" s="2" t="s">
        <v>142</v>
      </c>
      <c r="D1490" s="2" t="s">
        <v>131</v>
      </c>
      <c r="E1490" s="2" t="s">
        <v>107</v>
      </c>
      <c r="F1490" s="8" t="s">
        <v>24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0</v>
      </c>
      <c r="O1490" s="8">
        <v>0</v>
      </c>
      <c r="P1490" s="8">
        <v>1</v>
      </c>
      <c r="Q1490" s="8">
        <v>0</v>
      </c>
      <c r="R1490" s="8">
        <v>0</v>
      </c>
      <c r="S1490" s="8">
        <v>0</v>
      </c>
      <c r="T1490" s="8">
        <v>0</v>
      </c>
      <c r="U1490" s="5">
        <v>303110066</v>
      </c>
    </row>
    <row r="1491" spans="1:21" hidden="1" x14ac:dyDescent="0.25">
      <c r="A1491" s="8" t="s">
        <v>5018</v>
      </c>
      <c r="B1491" s="2" t="s">
        <v>1908</v>
      </c>
      <c r="C1491" s="2" t="s">
        <v>142</v>
      </c>
      <c r="D1491" s="2" t="s">
        <v>131</v>
      </c>
      <c r="E1491" s="2" t="s">
        <v>107</v>
      </c>
      <c r="F1491" s="8" t="s">
        <v>24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5">
        <v>303110074</v>
      </c>
    </row>
    <row r="1492" spans="1:21" hidden="1" x14ac:dyDescent="0.25">
      <c r="A1492" s="8" t="s">
        <v>5018</v>
      </c>
      <c r="B1492" s="2" t="s">
        <v>1909</v>
      </c>
      <c r="C1492" s="2" t="s">
        <v>142</v>
      </c>
      <c r="D1492" s="2" t="s">
        <v>131</v>
      </c>
      <c r="E1492" s="2" t="s">
        <v>107</v>
      </c>
      <c r="F1492" s="8" t="s">
        <v>24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5">
        <v>303110082</v>
      </c>
    </row>
    <row r="1493" spans="1:21" hidden="1" x14ac:dyDescent="0.25">
      <c r="A1493" s="8" t="s">
        <v>5018</v>
      </c>
      <c r="B1493" s="2" t="s">
        <v>1910</v>
      </c>
      <c r="C1493" s="2" t="s">
        <v>142</v>
      </c>
      <c r="D1493" s="2" t="s">
        <v>131</v>
      </c>
      <c r="E1493" s="2" t="s">
        <v>107</v>
      </c>
      <c r="F1493" s="8" t="s">
        <v>24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1</v>
      </c>
      <c r="Q1493" s="8">
        <v>0</v>
      </c>
      <c r="R1493" s="8">
        <v>0</v>
      </c>
      <c r="S1493" s="8">
        <v>0</v>
      </c>
      <c r="T1493" s="8">
        <v>0</v>
      </c>
      <c r="U1493" s="5">
        <v>303110090</v>
      </c>
    </row>
    <row r="1494" spans="1:21" hidden="1" x14ac:dyDescent="0.25">
      <c r="A1494" s="8" t="s">
        <v>5018</v>
      </c>
      <c r="B1494" s="2" t="s">
        <v>1911</v>
      </c>
      <c r="C1494" s="2" t="s">
        <v>142</v>
      </c>
      <c r="D1494" s="2" t="s">
        <v>131</v>
      </c>
      <c r="E1494" s="2" t="s">
        <v>107</v>
      </c>
      <c r="F1494" s="8" t="s">
        <v>24</v>
      </c>
      <c r="G1494" s="8">
        <v>0</v>
      </c>
      <c r="H1494" s="8">
        <v>1</v>
      </c>
      <c r="I1494" s="8">
        <v>0</v>
      </c>
      <c r="J1494" s="8">
        <v>0</v>
      </c>
      <c r="K1494" s="8">
        <v>0</v>
      </c>
      <c r="L1494" s="8">
        <v>0</v>
      </c>
      <c r="M1494" s="8">
        <v>1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5">
        <v>303110104</v>
      </c>
    </row>
    <row r="1495" spans="1:21" hidden="1" x14ac:dyDescent="0.25">
      <c r="A1495" s="8" t="s">
        <v>5018</v>
      </c>
      <c r="B1495" s="2" t="s">
        <v>1912</v>
      </c>
      <c r="C1495" s="2" t="s">
        <v>142</v>
      </c>
      <c r="D1495" s="2" t="s">
        <v>131</v>
      </c>
      <c r="E1495" s="2" t="s">
        <v>107</v>
      </c>
      <c r="F1495" s="8" t="s">
        <v>24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1</v>
      </c>
      <c r="N1495" s="8">
        <v>0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  <c r="U1495" s="5">
        <v>303110112</v>
      </c>
    </row>
    <row r="1496" spans="1:21" hidden="1" x14ac:dyDescent="0.25">
      <c r="A1496" s="8" t="s">
        <v>5018</v>
      </c>
      <c r="B1496" s="2" t="s">
        <v>1913</v>
      </c>
      <c r="C1496" s="2" t="s">
        <v>143</v>
      </c>
      <c r="D1496" s="2" t="s">
        <v>131</v>
      </c>
      <c r="E1496" s="2" t="s">
        <v>107</v>
      </c>
      <c r="F1496" s="8" t="s">
        <v>24</v>
      </c>
      <c r="G1496" s="8">
        <v>0</v>
      </c>
      <c r="H1496" s="8">
        <v>1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1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5">
        <v>303120037</v>
      </c>
    </row>
    <row r="1497" spans="1:21" hidden="1" x14ac:dyDescent="0.25">
      <c r="A1497" s="8" t="s">
        <v>5018</v>
      </c>
      <c r="B1497" s="2" t="s">
        <v>1914</v>
      </c>
      <c r="C1497" s="2" t="s">
        <v>143</v>
      </c>
      <c r="D1497" s="2" t="s">
        <v>131</v>
      </c>
      <c r="E1497" s="2" t="s">
        <v>107</v>
      </c>
      <c r="F1497" s="8" t="s">
        <v>24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1</v>
      </c>
      <c r="P1497" s="8">
        <v>1</v>
      </c>
      <c r="Q1497" s="8">
        <v>0</v>
      </c>
      <c r="R1497" s="8">
        <v>0</v>
      </c>
      <c r="S1497" s="8">
        <v>0</v>
      </c>
      <c r="T1497" s="8">
        <v>0</v>
      </c>
      <c r="U1497" s="5">
        <v>303120045</v>
      </c>
    </row>
    <row r="1498" spans="1:21" hidden="1" x14ac:dyDescent="0.25">
      <c r="A1498" s="8" t="s">
        <v>5018</v>
      </c>
      <c r="B1498" s="2" t="s">
        <v>1915</v>
      </c>
      <c r="C1498" s="2" t="s">
        <v>143</v>
      </c>
      <c r="D1498" s="2" t="s">
        <v>131</v>
      </c>
      <c r="E1498" s="2" t="s">
        <v>107</v>
      </c>
      <c r="F1498" s="8" t="s">
        <v>36</v>
      </c>
      <c r="G1498" s="8">
        <v>1</v>
      </c>
      <c r="H1498" s="8">
        <v>0</v>
      </c>
      <c r="I1498" s="8">
        <v>0</v>
      </c>
      <c r="J1498" s="8">
        <v>1</v>
      </c>
      <c r="K1498" s="8">
        <v>1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5">
        <v>303120053</v>
      </c>
    </row>
    <row r="1499" spans="1:21" hidden="1" x14ac:dyDescent="0.25">
      <c r="A1499" s="8" t="s">
        <v>5018</v>
      </c>
      <c r="B1499" s="2" t="s">
        <v>1916</v>
      </c>
      <c r="C1499" s="2" t="s">
        <v>143</v>
      </c>
      <c r="D1499" s="2" t="s">
        <v>131</v>
      </c>
      <c r="E1499" s="2" t="s">
        <v>107</v>
      </c>
      <c r="F1499" s="8" t="s">
        <v>36</v>
      </c>
      <c r="G1499" s="8">
        <v>1</v>
      </c>
      <c r="H1499" s="8">
        <v>1</v>
      </c>
      <c r="I1499" s="8">
        <v>0</v>
      </c>
      <c r="J1499" s="8">
        <v>0</v>
      </c>
      <c r="K1499" s="8">
        <v>1</v>
      </c>
      <c r="L1499" s="8">
        <v>1</v>
      </c>
      <c r="M1499" s="8">
        <v>0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8">
        <v>0</v>
      </c>
      <c r="T1499" s="8">
        <v>0</v>
      </c>
      <c r="U1499" s="5">
        <v>303120061</v>
      </c>
    </row>
    <row r="1500" spans="1:21" hidden="1" x14ac:dyDescent="0.25">
      <c r="A1500" s="8" t="s">
        <v>5018</v>
      </c>
      <c r="B1500" s="2" t="s">
        <v>1917</v>
      </c>
      <c r="C1500" s="2" t="s">
        <v>143</v>
      </c>
      <c r="D1500" s="2" t="s">
        <v>131</v>
      </c>
      <c r="E1500" s="2" t="s">
        <v>107</v>
      </c>
      <c r="F1500" s="8" t="s">
        <v>36</v>
      </c>
      <c r="G1500" s="8">
        <v>1</v>
      </c>
      <c r="H1500" s="8">
        <v>1</v>
      </c>
      <c r="I1500" s="8">
        <v>0</v>
      </c>
      <c r="J1500" s="8">
        <v>0</v>
      </c>
      <c r="K1500" s="8">
        <v>1</v>
      </c>
      <c r="L1500" s="8">
        <v>1</v>
      </c>
      <c r="M1500" s="8">
        <v>0</v>
      </c>
      <c r="N1500" s="8">
        <v>1</v>
      </c>
      <c r="O1500" s="8">
        <v>0</v>
      </c>
      <c r="P1500" s="8">
        <v>1</v>
      </c>
      <c r="Q1500" s="8">
        <v>0</v>
      </c>
      <c r="R1500" s="8">
        <v>0</v>
      </c>
      <c r="S1500" s="8">
        <v>0</v>
      </c>
      <c r="T1500" s="8">
        <v>0</v>
      </c>
      <c r="U1500" s="5">
        <v>303120070</v>
      </c>
    </row>
    <row r="1501" spans="1:21" hidden="1" x14ac:dyDescent="0.25">
      <c r="A1501" s="8" t="s">
        <v>5018</v>
      </c>
      <c r="B1501" s="2" t="s">
        <v>1918</v>
      </c>
      <c r="C1501" s="2" t="s">
        <v>144</v>
      </c>
      <c r="D1501" s="2" t="s">
        <v>131</v>
      </c>
      <c r="E1501" s="2" t="s">
        <v>107</v>
      </c>
      <c r="F1501" s="8" t="s">
        <v>24</v>
      </c>
      <c r="G1501" s="8">
        <v>0</v>
      </c>
      <c r="H1501" s="8">
        <v>1</v>
      </c>
      <c r="I1501" s="8">
        <v>0</v>
      </c>
      <c r="J1501" s="8">
        <v>0</v>
      </c>
      <c r="K1501" s="8">
        <v>0</v>
      </c>
      <c r="L1501" s="8">
        <v>0</v>
      </c>
      <c r="M1501" s="8">
        <v>1</v>
      </c>
      <c r="N1501" s="8">
        <v>0</v>
      </c>
      <c r="O1501" s="8">
        <v>0</v>
      </c>
      <c r="P1501" s="8">
        <v>1</v>
      </c>
      <c r="Q1501" s="8">
        <v>0</v>
      </c>
      <c r="R1501" s="8">
        <v>0</v>
      </c>
      <c r="S1501" s="8">
        <v>0</v>
      </c>
      <c r="T1501" s="8">
        <v>0</v>
      </c>
      <c r="U1501" s="5">
        <v>303130016</v>
      </c>
    </row>
    <row r="1502" spans="1:21" hidden="1" x14ac:dyDescent="0.25">
      <c r="A1502" s="8" t="s">
        <v>5018</v>
      </c>
      <c r="B1502" s="2" t="s">
        <v>1919</v>
      </c>
      <c r="C1502" s="2" t="s">
        <v>144</v>
      </c>
      <c r="D1502" s="2" t="s">
        <v>131</v>
      </c>
      <c r="E1502" s="2" t="s">
        <v>107</v>
      </c>
      <c r="F1502" s="8" t="s">
        <v>24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1</v>
      </c>
      <c r="N1502" s="8">
        <v>0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5">
        <v>303130024</v>
      </c>
    </row>
    <row r="1503" spans="1:21" hidden="1" x14ac:dyDescent="0.25">
      <c r="A1503" s="8" t="s">
        <v>5018</v>
      </c>
      <c r="B1503" s="2" t="s">
        <v>1920</v>
      </c>
      <c r="C1503" s="2" t="s">
        <v>144</v>
      </c>
      <c r="D1503" s="2" t="s">
        <v>131</v>
      </c>
      <c r="E1503" s="2" t="s">
        <v>107</v>
      </c>
      <c r="F1503" s="8" t="s">
        <v>24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1</v>
      </c>
      <c r="Q1503" s="8">
        <v>0</v>
      </c>
      <c r="R1503" s="8">
        <v>0</v>
      </c>
      <c r="S1503" s="8">
        <v>0</v>
      </c>
      <c r="T1503" s="8">
        <v>0</v>
      </c>
      <c r="U1503" s="5">
        <v>303130032</v>
      </c>
    </row>
    <row r="1504" spans="1:21" hidden="1" x14ac:dyDescent="0.25">
      <c r="A1504" s="8" t="s">
        <v>5018</v>
      </c>
      <c r="B1504" s="2" t="s">
        <v>1921</v>
      </c>
      <c r="C1504" s="2" t="s">
        <v>144</v>
      </c>
      <c r="D1504" s="2" t="s">
        <v>131</v>
      </c>
      <c r="E1504" s="2" t="s">
        <v>107</v>
      </c>
      <c r="F1504" s="8" t="s">
        <v>24</v>
      </c>
      <c r="G1504" s="8">
        <v>0</v>
      </c>
      <c r="H1504" s="8">
        <v>1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0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5">
        <v>303130040</v>
      </c>
    </row>
    <row r="1505" spans="1:21" hidden="1" x14ac:dyDescent="0.25">
      <c r="A1505" s="8" t="s">
        <v>5018</v>
      </c>
      <c r="B1505" s="2" t="s">
        <v>1922</v>
      </c>
      <c r="C1505" s="2" t="s">
        <v>144</v>
      </c>
      <c r="D1505" s="2" t="s">
        <v>131</v>
      </c>
      <c r="E1505" s="2" t="s">
        <v>107</v>
      </c>
      <c r="F1505" s="8" t="s">
        <v>24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5">
        <v>303130059</v>
      </c>
    </row>
    <row r="1506" spans="1:21" hidden="1" x14ac:dyDescent="0.25">
      <c r="A1506" s="8" t="s">
        <v>5018</v>
      </c>
      <c r="B1506" s="2" t="s">
        <v>1923</v>
      </c>
      <c r="C1506" s="2" t="s">
        <v>144</v>
      </c>
      <c r="D1506" s="2" t="s">
        <v>131</v>
      </c>
      <c r="E1506" s="2" t="s">
        <v>107</v>
      </c>
      <c r="F1506" s="8" t="s">
        <v>24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0</v>
      </c>
      <c r="P1506" s="8">
        <v>1</v>
      </c>
      <c r="Q1506" s="8">
        <v>0</v>
      </c>
      <c r="R1506" s="8">
        <v>0</v>
      </c>
      <c r="S1506" s="8">
        <v>0</v>
      </c>
      <c r="T1506" s="8">
        <v>0</v>
      </c>
      <c r="U1506" s="5">
        <v>303130067</v>
      </c>
    </row>
    <row r="1507" spans="1:21" hidden="1" x14ac:dyDescent="0.25">
      <c r="A1507" s="8" t="s">
        <v>5018</v>
      </c>
      <c r="B1507" s="2" t="s">
        <v>1924</v>
      </c>
      <c r="C1507" s="2" t="s">
        <v>144</v>
      </c>
      <c r="D1507" s="2" t="s">
        <v>131</v>
      </c>
      <c r="E1507" s="2" t="s">
        <v>107</v>
      </c>
      <c r="F1507" s="8" t="s">
        <v>24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1</v>
      </c>
      <c r="N1507" s="8">
        <v>0</v>
      </c>
      <c r="O1507" s="8">
        <v>0</v>
      </c>
      <c r="P1507" s="8">
        <v>1</v>
      </c>
      <c r="Q1507" s="8">
        <v>0</v>
      </c>
      <c r="R1507" s="8">
        <v>0</v>
      </c>
      <c r="S1507" s="8">
        <v>0</v>
      </c>
      <c r="T1507" s="8">
        <v>0</v>
      </c>
      <c r="U1507" s="5">
        <v>303130075</v>
      </c>
    </row>
    <row r="1508" spans="1:21" hidden="1" x14ac:dyDescent="0.25">
      <c r="A1508" s="8" t="s">
        <v>5018</v>
      </c>
      <c r="B1508" s="2" t="s">
        <v>1925</v>
      </c>
      <c r="C1508" s="2" t="s">
        <v>144</v>
      </c>
      <c r="D1508" s="2" t="s">
        <v>131</v>
      </c>
      <c r="E1508" s="2" t="s">
        <v>107</v>
      </c>
      <c r="F1508" s="8" t="s">
        <v>24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5">
        <v>303130083</v>
      </c>
    </row>
    <row r="1509" spans="1:21" hidden="1" x14ac:dyDescent="0.25">
      <c r="A1509" s="8" t="s">
        <v>5018</v>
      </c>
      <c r="B1509" s="2" t="s">
        <v>1926</v>
      </c>
      <c r="C1509" s="2" t="s">
        <v>145</v>
      </c>
      <c r="D1509" s="2" t="s">
        <v>131</v>
      </c>
      <c r="E1509" s="2" t="s">
        <v>107</v>
      </c>
      <c r="F1509" s="8" t="s">
        <v>24</v>
      </c>
      <c r="G1509" s="8">
        <v>1</v>
      </c>
      <c r="H1509" s="8">
        <v>0</v>
      </c>
      <c r="I1509" s="8">
        <v>0</v>
      </c>
      <c r="J1509" s="8">
        <v>1</v>
      </c>
      <c r="K1509" s="8">
        <v>1</v>
      </c>
      <c r="L1509" s="8">
        <v>1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5">
        <v>303140011</v>
      </c>
    </row>
    <row r="1510" spans="1:21" hidden="1" x14ac:dyDescent="0.25">
      <c r="A1510" s="8" t="s">
        <v>5018</v>
      </c>
      <c r="B1510" s="2" t="s">
        <v>1927</v>
      </c>
      <c r="C1510" s="2" t="s">
        <v>145</v>
      </c>
      <c r="D1510" s="2" t="s">
        <v>131</v>
      </c>
      <c r="E1510" s="2" t="s">
        <v>107</v>
      </c>
      <c r="F1510" s="8" t="s">
        <v>24</v>
      </c>
      <c r="G1510" s="8">
        <v>0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5">
        <v>303140020</v>
      </c>
    </row>
    <row r="1511" spans="1:21" hidden="1" x14ac:dyDescent="0.25">
      <c r="A1511" s="8" t="s">
        <v>5018</v>
      </c>
      <c r="B1511" s="2" t="s">
        <v>1928</v>
      </c>
      <c r="C1511" s="2" t="s">
        <v>145</v>
      </c>
      <c r="D1511" s="2" t="s">
        <v>131</v>
      </c>
      <c r="E1511" s="2" t="s">
        <v>107</v>
      </c>
      <c r="F1511" s="8" t="s">
        <v>24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0</v>
      </c>
      <c r="S1511" s="8">
        <v>0</v>
      </c>
      <c r="T1511" s="8">
        <v>0</v>
      </c>
      <c r="U1511" s="5">
        <v>303140038</v>
      </c>
    </row>
    <row r="1512" spans="1:21" hidden="1" x14ac:dyDescent="0.25">
      <c r="A1512" s="8" t="s">
        <v>5018</v>
      </c>
      <c r="B1512" s="2" t="s">
        <v>1929</v>
      </c>
      <c r="C1512" s="2" t="s">
        <v>145</v>
      </c>
      <c r="D1512" s="2" t="s">
        <v>131</v>
      </c>
      <c r="E1512" s="2" t="s">
        <v>107</v>
      </c>
      <c r="F1512" s="8" t="s">
        <v>24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1</v>
      </c>
      <c r="Q1512" s="8">
        <v>0</v>
      </c>
      <c r="R1512" s="8">
        <v>0</v>
      </c>
      <c r="S1512" s="8">
        <v>0</v>
      </c>
      <c r="T1512" s="8">
        <v>0</v>
      </c>
      <c r="U1512" s="5">
        <v>303140046</v>
      </c>
    </row>
    <row r="1513" spans="1:21" hidden="1" x14ac:dyDescent="0.25">
      <c r="A1513" s="8" t="s">
        <v>5018</v>
      </c>
      <c r="B1513" s="2" t="s">
        <v>1930</v>
      </c>
      <c r="C1513" s="2" t="s">
        <v>145</v>
      </c>
      <c r="D1513" s="2" t="s">
        <v>131</v>
      </c>
      <c r="E1513" s="2" t="s">
        <v>107</v>
      </c>
      <c r="F1513" s="8" t="s">
        <v>24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5">
        <v>303140054</v>
      </c>
    </row>
    <row r="1514" spans="1:21" hidden="1" x14ac:dyDescent="0.25">
      <c r="A1514" s="8" t="s">
        <v>5018</v>
      </c>
      <c r="B1514" s="2" t="s">
        <v>1931</v>
      </c>
      <c r="C1514" s="2" t="s">
        <v>145</v>
      </c>
      <c r="D1514" s="2" t="s">
        <v>131</v>
      </c>
      <c r="E1514" s="2" t="s">
        <v>107</v>
      </c>
      <c r="F1514" s="8" t="s">
        <v>24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1</v>
      </c>
      <c r="N1514" s="8">
        <v>0</v>
      </c>
      <c r="O1514" s="8">
        <v>0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5">
        <v>303140062</v>
      </c>
    </row>
    <row r="1515" spans="1:21" hidden="1" x14ac:dyDescent="0.25">
      <c r="A1515" s="8" t="s">
        <v>5018</v>
      </c>
      <c r="B1515" s="2" t="s">
        <v>1932</v>
      </c>
      <c r="C1515" s="2" t="s">
        <v>145</v>
      </c>
      <c r="D1515" s="2" t="s">
        <v>131</v>
      </c>
      <c r="E1515" s="2" t="s">
        <v>107</v>
      </c>
      <c r="F1515" s="8" t="s">
        <v>24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1</v>
      </c>
      <c r="N1515" s="8">
        <v>0</v>
      </c>
      <c r="O1515" s="8">
        <v>0</v>
      </c>
      <c r="P1515" s="8">
        <v>1</v>
      </c>
      <c r="Q1515" s="8">
        <v>0</v>
      </c>
      <c r="R1515" s="8">
        <v>0</v>
      </c>
      <c r="S1515" s="8">
        <v>0</v>
      </c>
      <c r="T1515" s="8">
        <v>0</v>
      </c>
      <c r="U1515" s="5">
        <v>303140070</v>
      </c>
    </row>
    <row r="1516" spans="1:21" hidden="1" x14ac:dyDescent="0.25">
      <c r="A1516" s="8" t="s">
        <v>5018</v>
      </c>
      <c r="B1516" s="2" t="s">
        <v>1933</v>
      </c>
      <c r="C1516" s="2" t="s">
        <v>145</v>
      </c>
      <c r="D1516" s="2" t="s">
        <v>131</v>
      </c>
      <c r="E1516" s="2" t="s">
        <v>107</v>
      </c>
      <c r="F1516" s="8" t="s">
        <v>24</v>
      </c>
      <c r="G1516" s="8">
        <v>0</v>
      </c>
      <c r="H1516" s="8">
        <v>1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5">
        <v>303140089</v>
      </c>
    </row>
    <row r="1517" spans="1:21" hidden="1" x14ac:dyDescent="0.25">
      <c r="A1517" s="8" t="s">
        <v>5018</v>
      </c>
      <c r="B1517" s="2" t="s">
        <v>1934</v>
      </c>
      <c r="C1517" s="2" t="s">
        <v>145</v>
      </c>
      <c r="D1517" s="2" t="s">
        <v>131</v>
      </c>
      <c r="E1517" s="2" t="s">
        <v>107</v>
      </c>
      <c r="F1517" s="8" t="s">
        <v>24</v>
      </c>
      <c r="G1517" s="8">
        <v>0</v>
      </c>
      <c r="H1517" s="8">
        <v>1</v>
      </c>
      <c r="I1517" s="8">
        <v>0</v>
      </c>
      <c r="J1517" s="8">
        <v>0</v>
      </c>
      <c r="K1517" s="8">
        <v>0</v>
      </c>
      <c r="L1517" s="8">
        <v>0</v>
      </c>
      <c r="M1517" s="8">
        <v>1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5">
        <v>303140097</v>
      </c>
    </row>
    <row r="1518" spans="1:21" hidden="1" x14ac:dyDescent="0.25">
      <c r="A1518" s="8" t="s">
        <v>5018</v>
      </c>
      <c r="B1518" s="2" t="s">
        <v>1935</v>
      </c>
      <c r="C1518" s="2" t="s">
        <v>145</v>
      </c>
      <c r="D1518" s="2" t="s">
        <v>131</v>
      </c>
      <c r="E1518" s="2" t="s">
        <v>107</v>
      </c>
      <c r="F1518" s="8" t="s">
        <v>24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1</v>
      </c>
      <c r="Q1518" s="8">
        <v>0</v>
      </c>
      <c r="R1518" s="8">
        <v>0</v>
      </c>
      <c r="S1518" s="8">
        <v>0</v>
      </c>
      <c r="T1518" s="8">
        <v>0</v>
      </c>
      <c r="U1518" s="5">
        <v>303140100</v>
      </c>
    </row>
    <row r="1519" spans="1:21" hidden="1" x14ac:dyDescent="0.25">
      <c r="A1519" s="8" t="s">
        <v>5018</v>
      </c>
      <c r="B1519" s="2" t="s">
        <v>1936</v>
      </c>
      <c r="C1519" s="2" t="s">
        <v>145</v>
      </c>
      <c r="D1519" s="2" t="s">
        <v>131</v>
      </c>
      <c r="E1519" s="2" t="s">
        <v>107</v>
      </c>
      <c r="F1519" s="8" t="s">
        <v>24</v>
      </c>
      <c r="G1519" s="8">
        <v>1</v>
      </c>
      <c r="H1519" s="8">
        <v>1</v>
      </c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0</v>
      </c>
      <c r="O1519" s="8">
        <v>0</v>
      </c>
      <c r="P1519" s="8">
        <v>1</v>
      </c>
      <c r="Q1519" s="8">
        <v>0</v>
      </c>
      <c r="R1519" s="8">
        <v>0</v>
      </c>
      <c r="S1519" s="8">
        <v>0</v>
      </c>
      <c r="T1519" s="8">
        <v>0</v>
      </c>
      <c r="U1519" s="5">
        <v>303140119</v>
      </c>
    </row>
    <row r="1520" spans="1:21" hidden="1" x14ac:dyDescent="0.25">
      <c r="A1520" s="8" t="s">
        <v>5018</v>
      </c>
      <c r="B1520" s="2" t="s">
        <v>1937</v>
      </c>
      <c r="C1520" s="2" t="s">
        <v>145</v>
      </c>
      <c r="D1520" s="2" t="s">
        <v>131</v>
      </c>
      <c r="E1520" s="2" t="s">
        <v>107</v>
      </c>
      <c r="F1520" s="8" t="s">
        <v>24</v>
      </c>
      <c r="G1520" s="8">
        <v>0</v>
      </c>
      <c r="H1520" s="8">
        <v>1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0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5">
        <v>303140127</v>
      </c>
    </row>
    <row r="1521" spans="1:21" hidden="1" x14ac:dyDescent="0.25">
      <c r="A1521" s="8" t="s">
        <v>5018</v>
      </c>
      <c r="B1521" s="2" t="s">
        <v>1938</v>
      </c>
      <c r="C1521" s="2" t="s">
        <v>145</v>
      </c>
      <c r="D1521" s="2" t="s">
        <v>131</v>
      </c>
      <c r="E1521" s="2" t="s">
        <v>107</v>
      </c>
      <c r="F1521" s="8" t="s">
        <v>24</v>
      </c>
      <c r="G1521" s="8">
        <v>0</v>
      </c>
      <c r="H1521" s="8">
        <v>1</v>
      </c>
      <c r="I1521" s="8">
        <v>0</v>
      </c>
      <c r="J1521" s="8">
        <v>0</v>
      </c>
      <c r="K1521" s="8">
        <v>0</v>
      </c>
      <c r="L1521" s="8">
        <v>0</v>
      </c>
      <c r="M1521" s="8">
        <v>1</v>
      </c>
      <c r="N1521" s="8">
        <v>0</v>
      </c>
      <c r="O1521" s="8">
        <v>0</v>
      </c>
      <c r="P1521" s="8">
        <v>1</v>
      </c>
      <c r="Q1521" s="8">
        <v>0</v>
      </c>
      <c r="R1521" s="8">
        <v>0</v>
      </c>
      <c r="S1521" s="8">
        <v>0</v>
      </c>
      <c r="T1521" s="8">
        <v>0</v>
      </c>
      <c r="U1521" s="5">
        <v>303140135</v>
      </c>
    </row>
    <row r="1522" spans="1:21" hidden="1" x14ac:dyDescent="0.25">
      <c r="A1522" s="8" t="s">
        <v>5018</v>
      </c>
      <c r="B1522" s="2" t="s">
        <v>1939</v>
      </c>
      <c r="C1522" s="2" t="s">
        <v>145</v>
      </c>
      <c r="D1522" s="2" t="s">
        <v>131</v>
      </c>
      <c r="E1522" s="2" t="s">
        <v>107</v>
      </c>
      <c r="F1522" s="8" t="s">
        <v>24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1</v>
      </c>
      <c r="Q1522" s="8">
        <v>0</v>
      </c>
      <c r="R1522" s="8">
        <v>0</v>
      </c>
      <c r="S1522" s="8">
        <v>0</v>
      </c>
      <c r="T1522" s="8">
        <v>0</v>
      </c>
      <c r="U1522" s="5">
        <v>303140143</v>
      </c>
    </row>
    <row r="1523" spans="1:21" hidden="1" x14ac:dyDescent="0.25">
      <c r="A1523" s="8" t="s">
        <v>5018</v>
      </c>
      <c r="B1523" s="2" t="s">
        <v>1940</v>
      </c>
      <c r="C1523" s="2" t="s">
        <v>145</v>
      </c>
      <c r="D1523" s="2" t="s">
        <v>131</v>
      </c>
      <c r="E1523" s="2" t="s">
        <v>107</v>
      </c>
      <c r="F1523" s="8" t="s">
        <v>24</v>
      </c>
      <c r="G1523" s="8">
        <v>0</v>
      </c>
      <c r="H1523" s="8">
        <v>1</v>
      </c>
      <c r="I1523" s="8">
        <v>0</v>
      </c>
      <c r="J1523" s="8">
        <v>0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5">
        <v>303140151</v>
      </c>
    </row>
    <row r="1524" spans="1:21" hidden="1" x14ac:dyDescent="0.25">
      <c r="A1524" s="8" t="s">
        <v>5018</v>
      </c>
      <c r="B1524" s="2" t="s">
        <v>1941</v>
      </c>
      <c r="C1524" s="2" t="s">
        <v>146</v>
      </c>
      <c r="D1524" s="2" t="s">
        <v>131</v>
      </c>
      <c r="E1524" s="2" t="s">
        <v>107</v>
      </c>
      <c r="F1524" s="8" t="s">
        <v>24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1</v>
      </c>
      <c r="Q1524" s="8">
        <v>0</v>
      </c>
      <c r="R1524" s="8">
        <v>0</v>
      </c>
      <c r="S1524" s="8">
        <v>0</v>
      </c>
      <c r="T1524" s="8">
        <v>0</v>
      </c>
      <c r="U1524" s="5">
        <v>303150017</v>
      </c>
    </row>
    <row r="1525" spans="1:21" hidden="1" x14ac:dyDescent="0.25">
      <c r="A1525" s="8" t="s">
        <v>5018</v>
      </c>
      <c r="B1525" s="2" t="s">
        <v>1942</v>
      </c>
      <c r="C1525" s="2" t="s">
        <v>146</v>
      </c>
      <c r="D1525" s="2" t="s">
        <v>131</v>
      </c>
      <c r="E1525" s="2" t="s">
        <v>107</v>
      </c>
      <c r="F1525" s="8" t="s">
        <v>24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0</v>
      </c>
      <c r="O1525" s="8">
        <v>0</v>
      </c>
      <c r="P1525" s="8">
        <v>1</v>
      </c>
      <c r="Q1525" s="8">
        <v>0</v>
      </c>
      <c r="R1525" s="8">
        <v>0</v>
      </c>
      <c r="S1525" s="8">
        <v>0</v>
      </c>
      <c r="T1525" s="8">
        <v>0</v>
      </c>
      <c r="U1525" s="5">
        <v>303150025</v>
      </c>
    </row>
    <row r="1526" spans="1:21" hidden="1" x14ac:dyDescent="0.25">
      <c r="A1526" s="8" t="s">
        <v>5018</v>
      </c>
      <c r="B1526" s="2" t="s">
        <v>1943</v>
      </c>
      <c r="C1526" s="2" t="s">
        <v>146</v>
      </c>
      <c r="D1526" s="2" t="s">
        <v>131</v>
      </c>
      <c r="E1526" s="2" t="s">
        <v>107</v>
      </c>
      <c r="F1526" s="8" t="s">
        <v>24</v>
      </c>
      <c r="G1526" s="8">
        <v>0</v>
      </c>
      <c r="H1526" s="8">
        <v>1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1</v>
      </c>
      <c r="Q1526" s="8">
        <v>0</v>
      </c>
      <c r="R1526" s="8">
        <v>0</v>
      </c>
      <c r="S1526" s="8">
        <v>0</v>
      </c>
      <c r="T1526" s="8">
        <v>0</v>
      </c>
      <c r="U1526" s="5">
        <v>303150033</v>
      </c>
    </row>
    <row r="1527" spans="1:21" hidden="1" x14ac:dyDescent="0.25">
      <c r="A1527" s="8" t="s">
        <v>5018</v>
      </c>
      <c r="B1527" s="2" t="s">
        <v>1944</v>
      </c>
      <c r="C1527" s="2" t="s">
        <v>146</v>
      </c>
      <c r="D1527" s="2" t="s">
        <v>131</v>
      </c>
      <c r="E1527" s="2" t="s">
        <v>107</v>
      </c>
      <c r="F1527" s="8" t="s">
        <v>24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5">
        <v>303150041</v>
      </c>
    </row>
    <row r="1528" spans="1:21" hidden="1" x14ac:dyDescent="0.25">
      <c r="A1528" s="8" t="s">
        <v>5018</v>
      </c>
      <c r="B1528" s="2" t="s">
        <v>1945</v>
      </c>
      <c r="C1528" s="2" t="s">
        <v>146</v>
      </c>
      <c r="D1528" s="2" t="s">
        <v>131</v>
      </c>
      <c r="E1528" s="2" t="s">
        <v>107</v>
      </c>
      <c r="F1528" s="8" t="s">
        <v>24</v>
      </c>
      <c r="G1528" s="8">
        <v>0</v>
      </c>
      <c r="H1528" s="8">
        <v>1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0</v>
      </c>
      <c r="T1528" s="8">
        <v>0</v>
      </c>
      <c r="U1528" s="5">
        <v>303150050</v>
      </c>
    </row>
    <row r="1529" spans="1:21" hidden="1" x14ac:dyDescent="0.25">
      <c r="A1529" s="8" t="s">
        <v>5018</v>
      </c>
      <c r="B1529" s="2" t="s">
        <v>1946</v>
      </c>
      <c r="C1529" s="2" t="s">
        <v>146</v>
      </c>
      <c r="D1529" s="2" t="s">
        <v>131</v>
      </c>
      <c r="E1529" s="2" t="s">
        <v>107</v>
      </c>
      <c r="F1529" s="8" t="s">
        <v>24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s="8">
        <v>1</v>
      </c>
      <c r="N1529" s="8">
        <v>0</v>
      </c>
      <c r="O1529" s="8">
        <v>0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5">
        <v>303150068</v>
      </c>
    </row>
    <row r="1530" spans="1:21" hidden="1" x14ac:dyDescent="0.25">
      <c r="A1530" s="8" t="s">
        <v>5018</v>
      </c>
      <c r="B1530" s="2" t="s">
        <v>1947</v>
      </c>
      <c r="C1530" s="2" t="s">
        <v>147</v>
      </c>
      <c r="D1530" s="2" t="s">
        <v>131</v>
      </c>
      <c r="E1530" s="2" t="s">
        <v>107</v>
      </c>
      <c r="F1530" s="8" t="s">
        <v>24</v>
      </c>
      <c r="G1530" s="8">
        <v>0</v>
      </c>
      <c r="H1530" s="8">
        <v>1</v>
      </c>
      <c r="I1530" s="8">
        <v>0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5">
        <v>303160012</v>
      </c>
    </row>
    <row r="1531" spans="1:21" hidden="1" x14ac:dyDescent="0.25">
      <c r="A1531" s="8" t="s">
        <v>5018</v>
      </c>
      <c r="B1531" s="2" t="s">
        <v>1948</v>
      </c>
      <c r="C1531" s="2" t="s">
        <v>147</v>
      </c>
      <c r="D1531" s="2" t="s">
        <v>131</v>
      </c>
      <c r="E1531" s="2" t="s">
        <v>107</v>
      </c>
      <c r="F1531" s="8" t="s">
        <v>24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0</v>
      </c>
      <c r="R1531" s="8">
        <v>0</v>
      </c>
      <c r="S1531" s="8">
        <v>0</v>
      </c>
      <c r="T1531" s="8">
        <v>0</v>
      </c>
      <c r="U1531" s="5">
        <v>303160020</v>
      </c>
    </row>
    <row r="1532" spans="1:21" hidden="1" x14ac:dyDescent="0.25">
      <c r="A1532" s="8" t="s">
        <v>5018</v>
      </c>
      <c r="B1532" s="2" t="s">
        <v>1949</v>
      </c>
      <c r="C1532" s="2" t="s">
        <v>147</v>
      </c>
      <c r="D1532" s="2" t="s">
        <v>131</v>
      </c>
      <c r="E1532" s="2" t="s">
        <v>107</v>
      </c>
      <c r="F1532" s="8" t="s">
        <v>24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0</v>
      </c>
      <c r="T1532" s="8">
        <v>0</v>
      </c>
      <c r="U1532" s="5">
        <v>303160039</v>
      </c>
    </row>
    <row r="1533" spans="1:21" hidden="1" x14ac:dyDescent="0.25">
      <c r="A1533" s="8" t="s">
        <v>5018</v>
      </c>
      <c r="B1533" s="2" t="s">
        <v>1950</v>
      </c>
      <c r="C1533" s="2" t="s">
        <v>147</v>
      </c>
      <c r="D1533" s="2" t="s">
        <v>131</v>
      </c>
      <c r="E1533" s="2" t="s">
        <v>107</v>
      </c>
      <c r="F1533" s="8" t="s">
        <v>24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0</v>
      </c>
      <c r="U1533" s="5">
        <v>303160047</v>
      </c>
    </row>
    <row r="1534" spans="1:21" hidden="1" x14ac:dyDescent="0.25">
      <c r="A1534" s="8" t="s">
        <v>5018</v>
      </c>
      <c r="B1534" s="2" t="s">
        <v>1951</v>
      </c>
      <c r="C1534" s="2" t="s">
        <v>147</v>
      </c>
      <c r="D1534" s="2" t="s">
        <v>131</v>
      </c>
      <c r="E1534" s="2" t="s">
        <v>107</v>
      </c>
      <c r="F1534" s="8" t="s">
        <v>24</v>
      </c>
      <c r="G1534" s="8">
        <v>0</v>
      </c>
      <c r="H1534" s="8">
        <v>1</v>
      </c>
      <c r="I1534" s="8">
        <v>0</v>
      </c>
      <c r="J1534" s="8">
        <v>0</v>
      </c>
      <c r="K1534" s="8">
        <v>0</v>
      </c>
      <c r="L1534" s="8">
        <v>0</v>
      </c>
      <c r="M1534" s="8">
        <v>1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5">
        <v>303160055</v>
      </c>
    </row>
    <row r="1535" spans="1:21" hidden="1" x14ac:dyDescent="0.25">
      <c r="A1535" s="8" t="s">
        <v>5018</v>
      </c>
      <c r="B1535" s="2" t="s">
        <v>1952</v>
      </c>
      <c r="C1535" s="2" t="s">
        <v>147</v>
      </c>
      <c r="D1535" s="2" t="s">
        <v>131</v>
      </c>
      <c r="E1535" s="2" t="s">
        <v>107</v>
      </c>
      <c r="F1535" s="8" t="s">
        <v>24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1</v>
      </c>
      <c r="N1535" s="8">
        <v>0</v>
      </c>
      <c r="O1535" s="8">
        <v>0</v>
      </c>
      <c r="P1535" s="8">
        <v>1</v>
      </c>
      <c r="Q1535" s="8">
        <v>0</v>
      </c>
      <c r="R1535" s="8">
        <v>0</v>
      </c>
      <c r="S1535" s="8">
        <v>0</v>
      </c>
      <c r="T1535" s="8">
        <v>0</v>
      </c>
      <c r="U1535" s="5">
        <v>303160063</v>
      </c>
    </row>
    <row r="1536" spans="1:21" hidden="1" x14ac:dyDescent="0.25">
      <c r="A1536" s="8" t="s">
        <v>5018</v>
      </c>
      <c r="B1536" s="2" t="s">
        <v>1953</v>
      </c>
      <c r="C1536" s="2" t="s">
        <v>147</v>
      </c>
      <c r="D1536" s="2" t="s">
        <v>131</v>
      </c>
      <c r="E1536" s="2" t="s">
        <v>107</v>
      </c>
      <c r="F1536" s="8" t="s">
        <v>24</v>
      </c>
      <c r="G1536" s="8">
        <v>0</v>
      </c>
      <c r="H1536" s="8">
        <v>1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1</v>
      </c>
      <c r="Q1536" s="8">
        <v>0</v>
      </c>
      <c r="R1536" s="8">
        <v>0</v>
      </c>
      <c r="S1536" s="8">
        <v>0</v>
      </c>
      <c r="T1536" s="8">
        <v>0</v>
      </c>
      <c r="U1536" s="5">
        <v>303160071</v>
      </c>
    </row>
    <row r="1537" spans="1:21" hidden="1" x14ac:dyDescent="0.25">
      <c r="A1537" s="8" t="s">
        <v>5018</v>
      </c>
      <c r="B1537" s="2" t="s">
        <v>1954</v>
      </c>
      <c r="C1537" s="2" t="s">
        <v>148</v>
      </c>
      <c r="D1537" s="2" t="s">
        <v>131</v>
      </c>
      <c r="E1537" s="2" t="s">
        <v>107</v>
      </c>
      <c r="F1537" s="8" t="s">
        <v>24</v>
      </c>
      <c r="G1537" s="8">
        <v>0</v>
      </c>
      <c r="H1537" s="8">
        <v>1</v>
      </c>
      <c r="I1537" s="8">
        <v>0</v>
      </c>
      <c r="J1537" s="8">
        <v>0</v>
      </c>
      <c r="K1537" s="8">
        <v>0</v>
      </c>
      <c r="L1537" s="8">
        <v>0</v>
      </c>
      <c r="M1537" s="8">
        <v>1</v>
      </c>
      <c r="N1537" s="8">
        <v>0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5">
        <v>303170093</v>
      </c>
    </row>
    <row r="1538" spans="1:21" hidden="1" x14ac:dyDescent="0.25">
      <c r="A1538" s="8" t="s">
        <v>5018</v>
      </c>
      <c r="B1538" s="2" t="s">
        <v>1955</v>
      </c>
      <c r="C1538" s="2" t="s">
        <v>148</v>
      </c>
      <c r="D1538" s="2" t="s">
        <v>131</v>
      </c>
      <c r="E1538" s="2" t="s">
        <v>107</v>
      </c>
      <c r="F1538" s="8" t="s">
        <v>24</v>
      </c>
      <c r="G1538" s="8">
        <v>0</v>
      </c>
      <c r="H1538" s="8">
        <v>0</v>
      </c>
      <c r="I1538" s="8">
        <v>1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5">
        <v>303170107</v>
      </c>
    </row>
    <row r="1539" spans="1:21" hidden="1" x14ac:dyDescent="0.25">
      <c r="A1539" s="8" t="s">
        <v>5018</v>
      </c>
      <c r="B1539" s="2" t="s">
        <v>1956</v>
      </c>
      <c r="C1539" s="2" t="s">
        <v>148</v>
      </c>
      <c r="D1539" s="2" t="s">
        <v>131</v>
      </c>
      <c r="E1539" s="2" t="s">
        <v>107</v>
      </c>
      <c r="F1539" s="8" t="s">
        <v>24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5">
        <v>303170131</v>
      </c>
    </row>
    <row r="1540" spans="1:21" hidden="1" x14ac:dyDescent="0.25">
      <c r="A1540" s="8" t="s">
        <v>5018</v>
      </c>
      <c r="B1540" s="2" t="s">
        <v>1957</v>
      </c>
      <c r="C1540" s="2" t="s">
        <v>148</v>
      </c>
      <c r="D1540" s="2" t="s">
        <v>131</v>
      </c>
      <c r="E1540" s="2" t="s">
        <v>107</v>
      </c>
      <c r="F1540" s="8" t="s">
        <v>24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0</v>
      </c>
      <c r="R1540" s="8">
        <v>0</v>
      </c>
      <c r="S1540" s="8">
        <v>0</v>
      </c>
      <c r="T1540" s="8">
        <v>0</v>
      </c>
      <c r="U1540" s="5">
        <v>303170140</v>
      </c>
    </row>
    <row r="1541" spans="1:21" hidden="1" x14ac:dyDescent="0.25">
      <c r="A1541" s="8" t="s">
        <v>5018</v>
      </c>
      <c r="B1541" s="2" t="s">
        <v>1958</v>
      </c>
      <c r="C1541" s="2" t="s">
        <v>148</v>
      </c>
      <c r="D1541" s="2" t="s">
        <v>131</v>
      </c>
      <c r="E1541" s="2" t="s">
        <v>107</v>
      </c>
      <c r="F1541" s="8" t="s">
        <v>24</v>
      </c>
      <c r="G1541" s="8">
        <v>0</v>
      </c>
      <c r="H1541" s="8">
        <v>1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5">
        <v>303170158</v>
      </c>
    </row>
    <row r="1542" spans="1:21" hidden="1" x14ac:dyDescent="0.25">
      <c r="A1542" s="8" t="s">
        <v>5018</v>
      </c>
      <c r="B1542" s="2" t="s">
        <v>1959</v>
      </c>
      <c r="C1542" s="2" t="s">
        <v>148</v>
      </c>
      <c r="D1542" s="2" t="s">
        <v>131</v>
      </c>
      <c r="E1542" s="2" t="s">
        <v>107</v>
      </c>
      <c r="F1542" s="8" t="s">
        <v>24</v>
      </c>
      <c r="G1542" s="8">
        <v>0</v>
      </c>
      <c r="H1542" s="8">
        <v>1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5">
        <v>303170166</v>
      </c>
    </row>
    <row r="1543" spans="1:21" hidden="1" x14ac:dyDescent="0.25">
      <c r="A1543" s="8" t="s">
        <v>5018</v>
      </c>
      <c r="B1543" s="2" t="s">
        <v>1960</v>
      </c>
      <c r="C1543" s="2" t="s">
        <v>148</v>
      </c>
      <c r="D1543" s="2" t="s">
        <v>131</v>
      </c>
      <c r="E1543" s="2" t="s">
        <v>107</v>
      </c>
      <c r="F1543" s="8" t="s">
        <v>24</v>
      </c>
      <c r="G1543" s="8">
        <v>0</v>
      </c>
      <c r="H1543" s="8">
        <v>1</v>
      </c>
      <c r="I1543" s="8">
        <v>0</v>
      </c>
      <c r="J1543" s="8">
        <v>0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5">
        <v>303170174</v>
      </c>
    </row>
    <row r="1544" spans="1:21" hidden="1" x14ac:dyDescent="0.25">
      <c r="A1544" s="8" t="s">
        <v>5018</v>
      </c>
      <c r="B1544" s="2" t="s">
        <v>1961</v>
      </c>
      <c r="C1544" s="2" t="s">
        <v>148</v>
      </c>
      <c r="D1544" s="2" t="s">
        <v>131</v>
      </c>
      <c r="E1544" s="2" t="s">
        <v>107</v>
      </c>
      <c r="F1544" s="8" t="s">
        <v>24</v>
      </c>
      <c r="G1544" s="8">
        <v>0</v>
      </c>
      <c r="H1544" s="8">
        <v>1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>
        <v>0</v>
      </c>
      <c r="R1544" s="8">
        <v>0</v>
      </c>
      <c r="S1544" s="8">
        <v>0</v>
      </c>
      <c r="T1544" s="8">
        <v>0</v>
      </c>
      <c r="U1544" s="5">
        <v>303170182</v>
      </c>
    </row>
    <row r="1545" spans="1:21" hidden="1" x14ac:dyDescent="0.25">
      <c r="A1545" s="8" t="s">
        <v>5018</v>
      </c>
      <c r="B1545" s="2" t="s">
        <v>1962</v>
      </c>
      <c r="C1545" s="2" t="s">
        <v>148</v>
      </c>
      <c r="D1545" s="2" t="s">
        <v>131</v>
      </c>
      <c r="E1545" s="2" t="s">
        <v>107</v>
      </c>
      <c r="F1545" s="8" t="s">
        <v>24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1</v>
      </c>
      <c r="N1545" s="8">
        <v>0</v>
      </c>
      <c r="O1545" s="8">
        <v>0</v>
      </c>
      <c r="P1545" s="8">
        <v>1</v>
      </c>
      <c r="Q1545" s="8">
        <v>0</v>
      </c>
      <c r="R1545" s="8">
        <v>0</v>
      </c>
      <c r="S1545" s="8">
        <v>0</v>
      </c>
      <c r="T1545" s="8">
        <v>0</v>
      </c>
      <c r="U1545" s="5">
        <v>303170190</v>
      </c>
    </row>
    <row r="1546" spans="1:21" hidden="1" x14ac:dyDescent="0.25">
      <c r="A1546" s="8" t="s">
        <v>5018</v>
      </c>
      <c r="B1546" s="2" t="s">
        <v>1963</v>
      </c>
      <c r="C1546" s="2" t="s">
        <v>148</v>
      </c>
      <c r="D1546" s="2" t="s">
        <v>131</v>
      </c>
      <c r="E1546" s="2" t="s">
        <v>107</v>
      </c>
      <c r="F1546" s="8" t="s">
        <v>24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5">
        <v>303170204</v>
      </c>
    </row>
    <row r="1547" spans="1:21" hidden="1" x14ac:dyDescent="0.25">
      <c r="A1547" s="8" t="s">
        <v>5018</v>
      </c>
      <c r="B1547" s="2" t="s">
        <v>1964</v>
      </c>
      <c r="C1547" s="2" t="s">
        <v>149</v>
      </c>
      <c r="D1547" s="2" t="s">
        <v>131</v>
      </c>
      <c r="E1547" s="2" t="s">
        <v>107</v>
      </c>
      <c r="F1547" s="8" t="s">
        <v>36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5">
        <v>303180013</v>
      </c>
    </row>
    <row r="1548" spans="1:21" hidden="1" x14ac:dyDescent="0.25">
      <c r="A1548" s="8" t="s">
        <v>5018</v>
      </c>
      <c r="B1548" s="2" t="s">
        <v>1965</v>
      </c>
      <c r="C1548" s="2" t="s">
        <v>149</v>
      </c>
      <c r="D1548" s="2" t="s">
        <v>131</v>
      </c>
      <c r="E1548" s="2" t="s">
        <v>107</v>
      </c>
      <c r="F1548" s="8" t="s">
        <v>36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5">
        <v>303180030</v>
      </c>
    </row>
    <row r="1549" spans="1:21" hidden="1" x14ac:dyDescent="0.25">
      <c r="A1549" s="8" t="s">
        <v>5018</v>
      </c>
      <c r="B1549" s="2" t="s">
        <v>1966</v>
      </c>
      <c r="C1549" s="2" t="s">
        <v>149</v>
      </c>
      <c r="D1549" s="2" t="s">
        <v>131</v>
      </c>
      <c r="E1549" s="2" t="s">
        <v>107</v>
      </c>
      <c r="F1549" s="8" t="s">
        <v>36</v>
      </c>
      <c r="G1549" s="8">
        <v>0</v>
      </c>
      <c r="H1549" s="8">
        <v>1</v>
      </c>
      <c r="I1549" s="8">
        <v>0</v>
      </c>
      <c r="J1549" s="8">
        <v>0</v>
      </c>
      <c r="K1549" s="8">
        <v>0</v>
      </c>
      <c r="L1549" s="8">
        <v>0</v>
      </c>
      <c r="M1549" s="8">
        <v>1</v>
      </c>
      <c r="N1549" s="8">
        <v>0</v>
      </c>
      <c r="O1549" s="8">
        <v>0</v>
      </c>
      <c r="P1549" s="8">
        <v>1</v>
      </c>
      <c r="Q1549" s="8">
        <v>0</v>
      </c>
      <c r="R1549" s="8">
        <v>0</v>
      </c>
      <c r="S1549" s="8">
        <v>0</v>
      </c>
      <c r="T1549" s="8">
        <v>0</v>
      </c>
      <c r="U1549" s="5">
        <v>303180048</v>
      </c>
    </row>
    <row r="1550" spans="1:21" hidden="1" x14ac:dyDescent="0.25">
      <c r="A1550" s="8" t="s">
        <v>5018</v>
      </c>
      <c r="B1550" s="2" t="s">
        <v>1967</v>
      </c>
      <c r="C1550" s="2" t="s">
        <v>149</v>
      </c>
      <c r="D1550" s="2" t="s">
        <v>131</v>
      </c>
      <c r="E1550" s="2" t="s">
        <v>107</v>
      </c>
      <c r="F1550" s="8" t="s">
        <v>36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1</v>
      </c>
      <c r="N1550" s="8">
        <v>0</v>
      </c>
      <c r="O1550" s="8">
        <v>0</v>
      </c>
      <c r="P1550" s="8">
        <v>1</v>
      </c>
      <c r="Q1550" s="8">
        <v>0</v>
      </c>
      <c r="R1550" s="8">
        <v>0</v>
      </c>
      <c r="S1550" s="8">
        <v>0</v>
      </c>
      <c r="T1550" s="8">
        <v>0</v>
      </c>
      <c r="U1550" s="5">
        <v>303180056</v>
      </c>
    </row>
    <row r="1551" spans="1:21" hidden="1" x14ac:dyDescent="0.25">
      <c r="A1551" s="8" t="s">
        <v>5018</v>
      </c>
      <c r="B1551" s="2" t="s">
        <v>1968</v>
      </c>
      <c r="C1551" s="2" t="s">
        <v>149</v>
      </c>
      <c r="D1551" s="2" t="s">
        <v>131</v>
      </c>
      <c r="E1551" s="2" t="s">
        <v>107</v>
      </c>
      <c r="F1551" s="8" t="s">
        <v>36</v>
      </c>
      <c r="G1551" s="8">
        <v>0</v>
      </c>
      <c r="H1551" s="8">
        <v>1</v>
      </c>
      <c r="I1551" s="8">
        <v>0</v>
      </c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5">
        <v>303180064</v>
      </c>
    </row>
    <row r="1552" spans="1:21" hidden="1" x14ac:dyDescent="0.25">
      <c r="A1552" s="8" t="s">
        <v>5018</v>
      </c>
      <c r="B1552" s="2" t="s">
        <v>1969</v>
      </c>
      <c r="C1552" s="2" t="s">
        <v>149</v>
      </c>
      <c r="D1552" s="2" t="s">
        <v>131</v>
      </c>
      <c r="E1552" s="2" t="s">
        <v>107</v>
      </c>
      <c r="F1552" s="8" t="s">
        <v>36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1</v>
      </c>
      <c r="Q1552" s="8">
        <v>0</v>
      </c>
      <c r="R1552" s="8">
        <v>0</v>
      </c>
      <c r="S1552" s="8">
        <v>0</v>
      </c>
      <c r="T1552" s="8">
        <v>0</v>
      </c>
      <c r="U1552" s="5">
        <v>303180072</v>
      </c>
    </row>
    <row r="1553" spans="1:21" hidden="1" x14ac:dyDescent="0.25">
      <c r="A1553" s="8" t="s">
        <v>5018</v>
      </c>
      <c r="B1553" s="2" t="s">
        <v>1970</v>
      </c>
      <c r="C1553" s="2" t="s">
        <v>150</v>
      </c>
      <c r="D1553" s="2" t="s">
        <v>131</v>
      </c>
      <c r="E1553" s="2" t="s">
        <v>107</v>
      </c>
      <c r="F1553" s="8" t="s">
        <v>24</v>
      </c>
      <c r="G1553" s="8">
        <v>0</v>
      </c>
      <c r="H1553" s="8">
        <v>1</v>
      </c>
      <c r="I1553" s="8">
        <v>0</v>
      </c>
      <c r="J1553" s="8">
        <v>0</v>
      </c>
      <c r="K1553" s="8">
        <v>1</v>
      </c>
      <c r="L1553" s="8">
        <v>1</v>
      </c>
      <c r="M1553" s="8">
        <v>1</v>
      </c>
      <c r="N1553" s="8">
        <v>0</v>
      </c>
      <c r="O1553" s="8">
        <v>0</v>
      </c>
      <c r="P1553" s="8">
        <v>1</v>
      </c>
      <c r="Q1553" s="8">
        <v>0</v>
      </c>
      <c r="R1553" s="8">
        <v>0</v>
      </c>
      <c r="S1553" s="8">
        <v>0</v>
      </c>
      <c r="T1553" s="8">
        <v>0</v>
      </c>
      <c r="U1553" s="5">
        <v>303190019</v>
      </c>
    </row>
    <row r="1554" spans="1:21" hidden="1" x14ac:dyDescent="0.25">
      <c r="A1554" s="8" t="s">
        <v>5018</v>
      </c>
      <c r="B1554" s="2" t="s">
        <v>1971</v>
      </c>
      <c r="C1554" s="2" t="s">
        <v>152</v>
      </c>
      <c r="D1554" s="2" t="s">
        <v>151</v>
      </c>
      <c r="E1554" s="2" t="s">
        <v>107</v>
      </c>
      <c r="F1554" s="8" t="s">
        <v>36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5">
        <v>304010014</v>
      </c>
    </row>
    <row r="1555" spans="1:21" hidden="1" x14ac:dyDescent="0.25">
      <c r="A1555" s="8" t="s">
        <v>5018</v>
      </c>
      <c r="B1555" s="2" t="s">
        <v>1972</v>
      </c>
      <c r="C1555" s="2" t="s">
        <v>152</v>
      </c>
      <c r="D1555" s="2" t="s">
        <v>151</v>
      </c>
      <c r="E1555" s="2" t="s">
        <v>107</v>
      </c>
      <c r="F1555" s="8" t="s">
        <v>36</v>
      </c>
      <c r="G1555" s="8">
        <v>1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5">
        <v>304010022</v>
      </c>
    </row>
    <row r="1556" spans="1:21" hidden="1" x14ac:dyDescent="0.25">
      <c r="A1556" s="8" t="s">
        <v>5018</v>
      </c>
      <c r="B1556" s="2" t="s">
        <v>1973</v>
      </c>
      <c r="C1556" s="2" t="s">
        <v>152</v>
      </c>
      <c r="D1556" s="2" t="s">
        <v>151</v>
      </c>
      <c r="E1556" s="2" t="s">
        <v>107</v>
      </c>
      <c r="F1556" s="8" t="s">
        <v>36</v>
      </c>
      <c r="G1556" s="8">
        <v>1</v>
      </c>
      <c r="H1556" s="8">
        <v>0</v>
      </c>
      <c r="I1556" s="8">
        <v>0</v>
      </c>
      <c r="J1556" s="8">
        <v>0</v>
      </c>
      <c r="K1556" s="8">
        <v>1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5">
        <v>304010030</v>
      </c>
    </row>
    <row r="1557" spans="1:21" hidden="1" x14ac:dyDescent="0.25">
      <c r="A1557" s="8" t="s">
        <v>5018</v>
      </c>
      <c r="B1557" s="2" t="s">
        <v>1974</v>
      </c>
      <c r="C1557" s="2" t="s">
        <v>152</v>
      </c>
      <c r="D1557" s="2" t="s">
        <v>151</v>
      </c>
      <c r="E1557" s="2" t="s">
        <v>107</v>
      </c>
      <c r="F1557" s="8" t="s">
        <v>36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1</v>
      </c>
      <c r="Q1557" s="8">
        <v>0</v>
      </c>
      <c r="R1557" s="8">
        <v>0</v>
      </c>
      <c r="S1557" s="8">
        <v>0</v>
      </c>
      <c r="T1557" s="8">
        <v>0</v>
      </c>
      <c r="U1557" s="5">
        <v>304010049</v>
      </c>
    </row>
    <row r="1558" spans="1:21" hidden="1" x14ac:dyDescent="0.25">
      <c r="A1558" s="8" t="s">
        <v>5018</v>
      </c>
      <c r="B1558" s="2" t="s">
        <v>1975</v>
      </c>
      <c r="C1558" s="2" t="s">
        <v>152</v>
      </c>
      <c r="D1558" s="2" t="s">
        <v>151</v>
      </c>
      <c r="E1558" s="2" t="s">
        <v>107</v>
      </c>
      <c r="F1558" s="8" t="s">
        <v>36</v>
      </c>
      <c r="G1558" s="8">
        <v>0</v>
      </c>
      <c r="H1558" s="8">
        <v>1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0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5">
        <v>304010057</v>
      </c>
    </row>
    <row r="1559" spans="1:21" hidden="1" x14ac:dyDescent="0.25">
      <c r="A1559" s="8" t="s">
        <v>5018</v>
      </c>
      <c r="B1559" s="2" t="s">
        <v>1976</v>
      </c>
      <c r="C1559" s="2" t="s">
        <v>152</v>
      </c>
      <c r="D1559" s="2" t="s">
        <v>151</v>
      </c>
      <c r="E1559" s="2" t="s">
        <v>107</v>
      </c>
      <c r="F1559" s="8" t="s">
        <v>36</v>
      </c>
      <c r="G1559" s="8">
        <v>0</v>
      </c>
      <c r="H1559" s="8">
        <v>1</v>
      </c>
      <c r="I1559" s="8">
        <v>0</v>
      </c>
      <c r="J1559" s="8">
        <v>0</v>
      </c>
      <c r="K1559" s="8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1</v>
      </c>
      <c r="Q1559" s="8">
        <v>0</v>
      </c>
      <c r="R1559" s="8">
        <v>0</v>
      </c>
      <c r="S1559" s="8">
        <v>0</v>
      </c>
      <c r="T1559" s="8">
        <v>0</v>
      </c>
      <c r="U1559" s="5">
        <v>304010065</v>
      </c>
    </row>
    <row r="1560" spans="1:21" hidden="1" x14ac:dyDescent="0.25">
      <c r="A1560" s="8" t="s">
        <v>5018</v>
      </c>
      <c r="B1560" s="2" t="s">
        <v>1977</v>
      </c>
      <c r="C1560" s="2" t="s">
        <v>152</v>
      </c>
      <c r="D1560" s="2" t="s">
        <v>151</v>
      </c>
      <c r="E1560" s="2" t="s">
        <v>107</v>
      </c>
      <c r="F1560" s="8" t="s">
        <v>36</v>
      </c>
      <c r="G1560" s="8">
        <v>1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5">
        <v>304010073</v>
      </c>
    </row>
    <row r="1561" spans="1:21" hidden="1" x14ac:dyDescent="0.25">
      <c r="A1561" s="8" t="s">
        <v>5018</v>
      </c>
      <c r="B1561" s="2" t="s">
        <v>1978</v>
      </c>
      <c r="C1561" s="2" t="s">
        <v>152</v>
      </c>
      <c r="D1561" s="2" t="s">
        <v>151</v>
      </c>
      <c r="E1561" s="2" t="s">
        <v>107</v>
      </c>
      <c r="F1561" s="8" t="s">
        <v>36</v>
      </c>
      <c r="G1561" s="8">
        <v>1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1</v>
      </c>
      <c r="T1561" s="8">
        <v>0</v>
      </c>
      <c r="U1561" s="5">
        <v>304010081</v>
      </c>
    </row>
    <row r="1562" spans="1:21" hidden="1" x14ac:dyDescent="0.25">
      <c r="A1562" s="8" t="s">
        <v>5018</v>
      </c>
      <c r="B1562" s="2" t="s">
        <v>1979</v>
      </c>
      <c r="C1562" s="2" t="s">
        <v>152</v>
      </c>
      <c r="D1562" s="2" t="s">
        <v>151</v>
      </c>
      <c r="E1562" s="2" t="s">
        <v>107</v>
      </c>
      <c r="F1562" s="8" t="s">
        <v>36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5">
        <v>304010090</v>
      </c>
    </row>
    <row r="1563" spans="1:21" hidden="1" x14ac:dyDescent="0.25">
      <c r="A1563" s="8" t="s">
        <v>5018</v>
      </c>
      <c r="B1563" s="2" t="s">
        <v>1980</v>
      </c>
      <c r="C1563" s="2" t="s">
        <v>152</v>
      </c>
      <c r="D1563" s="2" t="s">
        <v>151</v>
      </c>
      <c r="E1563" s="2" t="s">
        <v>107</v>
      </c>
      <c r="F1563" s="8" t="s">
        <v>24</v>
      </c>
      <c r="G1563" s="8">
        <v>1</v>
      </c>
      <c r="H1563" s="8">
        <v>1</v>
      </c>
      <c r="I1563" s="8">
        <v>0</v>
      </c>
      <c r="J1563" s="8">
        <v>0</v>
      </c>
      <c r="K1563" s="8">
        <v>1</v>
      </c>
      <c r="L1563" s="8">
        <v>1</v>
      </c>
      <c r="M1563" s="8">
        <v>0</v>
      </c>
      <c r="N1563" s="8">
        <v>1</v>
      </c>
      <c r="O1563" s="8">
        <v>0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5">
        <v>304010103</v>
      </c>
    </row>
    <row r="1564" spans="1:21" hidden="1" x14ac:dyDescent="0.25">
      <c r="A1564" s="8" t="s">
        <v>5018</v>
      </c>
      <c r="B1564" s="2" t="s">
        <v>1981</v>
      </c>
      <c r="C1564" s="2" t="s">
        <v>152</v>
      </c>
      <c r="D1564" s="2" t="s">
        <v>151</v>
      </c>
      <c r="E1564" s="2" t="s">
        <v>107</v>
      </c>
      <c r="F1564" s="8" t="s">
        <v>24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5">
        <v>304010111</v>
      </c>
    </row>
    <row r="1565" spans="1:21" hidden="1" x14ac:dyDescent="0.25">
      <c r="A1565" s="8" t="s">
        <v>5018</v>
      </c>
      <c r="B1565" s="2" t="s">
        <v>1982</v>
      </c>
      <c r="C1565" s="2" t="s">
        <v>152</v>
      </c>
      <c r="D1565" s="2" t="s">
        <v>151</v>
      </c>
      <c r="E1565" s="2" t="s">
        <v>107</v>
      </c>
      <c r="F1565" s="8" t="s">
        <v>36</v>
      </c>
      <c r="G1565" s="8">
        <v>1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5">
        <v>304010120</v>
      </c>
    </row>
    <row r="1566" spans="1:21" hidden="1" x14ac:dyDescent="0.25">
      <c r="A1566" s="8" t="s">
        <v>5018</v>
      </c>
      <c r="B1566" s="2" t="s">
        <v>1983</v>
      </c>
      <c r="C1566" s="2" t="s">
        <v>152</v>
      </c>
      <c r="D1566" s="2" t="s">
        <v>151</v>
      </c>
      <c r="E1566" s="2" t="s">
        <v>107</v>
      </c>
      <c r="F1566" s="8" t="s">
        <v>36</v>
      </c>
      <c r="G1566" s="8">
        <v>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5">
        <v>304010138</v>
      </c>
    </row>
    <row r="1567" spans="1:21" hidden="1" x14ac:dyDescent="0.25">
      <c r="A1567" s="8" t="s">
        <v>5018</v>
      </c>
      <c r="B1567" s="2" t="s">
        <v>1984</v>
      </c>
      <c r="C1567" s="2" t="s">
        <v>152</v>
      </c>
      <c r="D1567" s="2" t="s">
        <v>151</v>
      </c>
      <c r="E1567" s="2" t="s">
        <v>107</v>
      </c>
      <c r="F1567" s="8" t="s">
        <v>36</v>
      </c>
      <c r="G1567" s="8">
        <v>1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5">
        <v>304010146</v>
      </c>
    </row>
    <row r="1568" spans="1:21" hidden="1" x14ac:dyDescent="0.25">
      <c r="A1568" s="8" t="s">
        <v>5018</v>
      </c>
      <c r="B1568" s="2" t="s">
        <v>1985</v>
      </c>
      <c r="C1568" s="2" t="s">
        <v>152</v>
      </c>
      <c r="D1568" s="2" t="s">
        <v>151</v>
      </c>
      <c r="E1568" s="2" t="s">
        <v>107</v>
      </c>
      <c r="F1568" s="8" t="s">
        <v>36</v>
      </c>
      <c r="G1568" s="8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  <c r="T1568" s="8">
        <v>0</v>
      </c>
      <c r="U1568" s="5">
        <v>304010154</v>
      </c>
    </row>
    <row r="1569" spans="1:21" hidden="1" x14ac:dyDescent="0.25">
      <c r="A1569" s="8" t="s">
        <v>5018</v>
      </c>
      <c r="B1569" s="2" t="s">
        <v>1986</v>
      </c>
      <c r="C1569" s="2" t="s">
        <v>152</v>
      </c>
      <c r="D1569" s="2" t="s">
        <v>151</v>
      </c>
      <c r="E1569" s="2" t="s">
        <v>107</v>
      </c>
      <c r="F1569" s="8" t="s">
        <v>36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1</v>
      </c>
      <c r="N1569" s="8">
        <v>0</v>
      </c>
      <c r="O1569" s="8">
        <v>0</v>
      </c>
      <c r="P1569" s="8">
        <v>1</v>
      </c>
      <c r="Q1569" s="8">
        <v>0</v>
      </c>
      <c r="R1569" s="8">
        <v>0</v>
      </c>
      <c r="S1569" s="8">
        <v>0</v>
      </c>
      <c r="T1569" s="8">
        <v>0</v>
      </c>
      <c r="U1569" s="5">
        <v>304010162</v>
      </c>
    </row>
    <row r="1570" spans="1:21" hidden="1" x14ac:dyDescent="0.25">
      <c r="A1570" s="8" t="s">
        <v>5018</v>
      </c>
      <c r="B1570" s="2" t="s">
        <v>1987</v>
      </c>
      <c r="C1570" s="2" t="s">
        <v>152</v>
      </c>
      <c r="D1570" s="2" t="s">
        <v>151</v>
      </c>
      <c r="E1570" s="2" t="s">
        <v>107</v>
      </c>
      <c r="F1570" s="8" t="s">
        <v>36</v>
      </c>
      <c r="G1570" s="8">
        <v>1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1</v>
      </c>
      <c r="T1570" s="8">
        <v>0</v>
      </c>
      <c r="U1570" s="5">
        <v>304010170</v>
      </c>
    </row>
    <row r="1571" spans="1:21" hidden="1" x14ac:dyDescent="0.25">
      <c r="A1571" s="8" t="s">
        <v>5018</v>
      </c>
      <c r="B1571" s="2" t="s">
        <v>1988</v>
      </c>
      <c r="C1571" s="2" t="s">
        <v>152</v>
      </c>
      <c r="D1571" s="2" t="s">
        <v>151</v>
      </c>
      <c r="E1571" s="2" t="s">
        <v>107</v>
      </c>
      <c r="F1571" s="8" t="s">
        <v>36</v>
      </c>
      <c r="G1571" s="8">
        <v>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1</v>
      </c>
      <c r="T1571" s="8">
        <v>0</v>
      </c>
      <c r="U1571" s="5">
        <v>304010189</v>
      </c>
    </row>
    <row r="1572" spans="1:21" hidden="1" x14ac:dyDescent="0.25">
      <c r="A1572" s="8" t="s">
        <v>5018</v>
      </c>
      <c r="B1572" s="2" t="s">
        <v>1989</v>
      </c>
      <c r="C1572" s="2" t="s">
        <v>152</v>
      </c>
      <c r="D1572" s="2" t="s">
        <v>151</v>
      </c>
      <c r="E1572" s="2" t="s">
        <v>107</v>
      </c>
      <c r="F1572" s="8" t="s">
        <v>36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1</v>
      </c>
      <c r="T1572" s="8">
        <v>0</v>
      </c>
      <c r="U1572" s="5">
        <v>304010197</v>
      </c>
    </row>
    <row r="1573" spans="1:21" hidden="1" x14ac:dyDescent="0.25">
      <c r="A1573" s="8" t="s">
        <v>5018</v>
      </c>
      <c r="B1573" s="2" t="s">
        <v>1990</v>
      </c>
      <c r="C1573" s="2" t="s">
        <v>152</v>
      </c>
      <c r="D1573" s="2" t="s">
        <v>151</v>
      </c>
      <c r="E1573" s="2" t="s">
        <v>107</v>
      </c>
      <c r="F1573" s="8" t="s">
        <v>36</v>
      </c>
      <c r="G1573" s="8">
        <v>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1</v>
      </c>
      <c r="S1573" s="8">
        <v>1</v>
      </c>
      <c r="T1573" s="8">
        <v>0</v>
      </c>
      <c r="U1573" s="5">
        <v>304010200</v>
      </c>
    </row>
    <row r="1574" spans="1:21" hidden="1" x14ac:dyDescent="0.25">
      <c r="A1574" s="8" t="s">
        <v>5018</v>
      </c>
      <c r="B1574" s="2" t="s">
        <v>1991</v>
      </c>
      <c r="C1574" s="2" t="s">
        <v>152</v>
      </c>
      <c r="D1574" s="2" t="s">
        <v>151</v>
      </c>
      <c r="E1574" s="2" t="s">
        <v>107</v>
      </c>
      <c r="F1574" s="8" t="s">
        <v>36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5">
        <v>304010219</v>
      </c>
    </row>
    <row r="1575" spans="1:21" hidden="1" x14ac:dyDescent="0.25">
      <c r="A1575" s="8" t="s">
        <v>5018</v>
      </c>
      <c r="B1575" s="2" t="s">
        <v>1992</v>
      </c>
      <c r="C1575" s="2" t="s">
        <v>152</v>
      </c>
      <c r="D1575" s="2" t="s">
        <v>151</v>
      </c>
      <c r="E1575" s="2" t="s">
        <v>107</v>
      </c>
      <c r="F1575" s="8" t="s">
        <v>36</v>
      </c>
      <c r="G1575" s="8">
        <v>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5">
        <v>304010235</v>
      </c>
    </row>
    <row r="1576" spans="1:21" hidden="1" x14ac:dyDescent="0.25">
      <c r="A1576" s="8" t="s">
        <v>5018</v>
      </c>
      <c r="B1576" s="2" t="s">
        <v>1993</v>
      </c>
      <c r="C1576" s="2" t="s">
        <v>152</v>
      </c>
      <c r="D1576" s="2" t="s">
        <v>151</v>
      </c>
      <c r="E1576" s="2" t="s">
        <v>107</v>
      </c>
      <c r="F1576" s="8" t="s">
        <v>36</v>
      </c>
      <c r="G1576" s="8">
        <v>1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5">
        <v>304010243</v>
      </c>
    </row>
    <row r="1577" spans="1:21" hidden="1" x14ac:dyDescent="0.25">
      <c r="A1577" s="8" t="s">
        <v>5018</v>
      </c>
      <c r="B1577" s="2" t="s">
        <v>1994</v>
      </c>
      <c r="C1577" s="2" t="s">
        <v>152</v>
      </c>
      <c r="D1577" s="2" t="s">
        <v>151</v>
      </c>
      <c r="E1577" s="2" t="s">
        <v>107</v>
      </c>
      <c r="F1577" s="8" t="s">
        <v>36</v>
      </c>
      <c r="G1577" s="8">
        <v>1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5">
        <v>304010260</v>
      </c>
    </row>
    <row r="1578" spans="1:21" hidden="1" x14ac:dyDescent="0.25">
      <c r="A1578" s="8" t="s">
        <v>5018</v>
      </c>
      <c r="B1578" s="2" t="s">
        <v>1995</v>
      </c>
      <c r="C1578" s="2" t="s">
        <v>152</v>
      </c>
      <c r="D1578" s="2" t="s">
        <v>151</v>
      </c>
      <c r="E1578" s="2" t="s">
        <v>107</v>
      </c>
      <c r="F1578" s="8" t="s">
        <v>36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5">
        <v>304010286</v>
      </c>
    </row>
    <row r="1579" spans="1:21" hidden="1" x14ac:dyDescent="0.25">
      <c r="A1579" s="8" t="s">
        <v>5018</v>
      </c>
      <c r="B1579" s="2" t="s">
        <v>1996</v>
      </c>
      <c r="C1579" s="2" t="s">
        <v>152</v>
      </c>
      <c r="D1579" s="2" t="s">
        <v>151</v>
      </c>
      <c r="E1579" s="2" t="s">
        <v>107</v>
      </c>
      <c r="F1579" s="8" t="s">
        <v>36</v>
      </c>
      <c r="G1579" s="8">
        <v>1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5">
        <v>304010294</v>
      </c>
    </row>
    <row r="1580" spans="1:21" hidden="1" x14ac:dyDescent="0.25">
      <c r="A1580" s="8" t="s">
        <v>5018</v>
      </c>
      <c r="B1580" s="2" t="s">
        <v>1997</v>
      </c>
      <c r="C1580" s="2" t="s">
        <v>152</v>
      </c>
      <c r="D1580" s="2" t="s">
        <v>151</v>
      </c>
      <c r="E1580" s="2" t="s">
        <v>107</v>
      </c>
      <c r="F1580" s="8" t="s">
        <v>36</v>
      </c>
      <c r="G1580" s="8">
        <v>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1</v>
      </c>
      <c r="T1580" s="8">
        <v>0</v>
      </c>
      <c r="U1580" s="5">
        <v>304010308</v>
      </c>
    </row>
    <row r="1581" spans="1:21" hidden="1" x14ac:dyDescent="0.25">
      <c r="A1581" s="8" t="s">
        <v>5018</v>
      </c>
      <c r="B1581" s="2" t="s">
        <v>1998</v>
      </c>
      <c r="C1581" s="2" t="s">
        <v>152</v>
      </c>
      <c r="D1581" s="2" t="s">
        <v>151</v>
      </c>
      <c r="E1581" s="2" t="s">
        <v>107</v>
      </c>
      <c r="F1581" s="8" t="s">
        <v>36</v>
      </c>
      <c r="G1581" s="8">
        <v>1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  <c r="T1581" s="8">
        <v>0</v>
      </c>
      <c r="U1581" s="5">
        <v>304010316</v>
      </c>
    </row>
    <row r="1582" spans="1:21" hidden="1" x14ac:dyDescent="0.25">
      <c r="A1582" s="8" t="s">
        <v>5018</v>
      </c>
      <c r="B1582" s="2" t="s">
        <v>1999</v>
      </c>
      <c r="C1582" s="2" t="s">
        <v>152</v>
      </c>
      <c r="D1582" s="2" t="s">
        <v>151</v>
      </c>
      <c r="E1582" s="2" t="s">
        <v>107</v>
      </c>
      <c r="F1582" s="8" t="s">
        <v>36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5">
        <v>304010324</v>
      </c>
    </row>
    <row r="1583" spans="1:21" hidden="1" x14ac:dyDescent="0.25">
      <c r="A1583" s="8" t="s">
        <v>5018</v>
      </c>
      <c r="B1583" s="2" t="s">
        <v>2000</v>
      </c>
      <c r="C1583" s="2" t="s">
        <v>152</v>
      </c>
      <c r="D1583" s="2" t="s">
        <v>151</v>
      </c>
      <c r="E1583" s="2" t="s">
        <v>107</v>
      </c>
      <c r="F1583" s="8" t="s">
        <v>36</v>
      </c>
      <c r="G1583" s="8">
        <v>0</v>
      </c>
      <c r="H1583" s="8">
        <v>1</v>
      </c>
      <c r="I1583" s="8">
        <v>0</v>
      </c>
      <c r="J1583" s="8">
        <v>0</v>
      </c>
      <c r="K1583" s="8">
        <v>0</v>
      </c>
      <c r="L1583" s="8">
        <v>0</v>
      </c>
      <c r="M1583" s="8">
        <v>1</v>
      </c>
      <c r="N1583" s="8">
        <v>0</v>
      </c>
      <c r="O1583" s="8">
        <v>0</v>
      </c>
      <c r="P1583" s="8">
        <v>1</v>
      </c>
      <c r="Q1583" s="8">
        <v>0</v>
      </c>
      <c r="R1583" s="8">
        <v>0</v>
      </c>
      <c r="S1583" s="8">
        <v>0</v>
      </c>
      <c r="T1583" s="8">
        <v>0</v>
      </c>
      <c r="U1583" s="5">
        <v>304010332</v>
      </c>
    </row>
    <row r="1584" spans="1:21" hidden="1" x14ac:dyDescent="0.25">
      <c r="A1584" s="8" t="s">
        <v>5018</v>
      </c>
      <c r="B1584" s="2" t="s">
        <v>2001</v>
      </c>
      <c r="C1584" s="2" t="s">
        <v>152</v>
      </c>
      <c r="D1584" s="2" t="s">
        <v>151</v>
      </c>
      <c r="E1584" s="2" t="s">
        <v>107</v>
      </c>
      <c r="F1584" s="8" t="s">
        <v>36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1</v>
      </c>
      <c r="T1584" s="8">
        <v>0</v>
      </c>
      <c r="U1584" s="5">
        <v>304010340</v>
      </c>
    </row>
    <row r="1585" spans="1:21" hidden="1" x14ac:dyDescent="0.25">
      <c r="A1585" s="8" t="s">
        <v>5018</v>
      </c>
      <c r="B1585" s="2" t="s">
        <v>2002</v>
      </c>
      <c r="C1585" s="2" t="s">
        <v>152</v>
      </c>
      <c r="D1585" s="2" t="s">
        <v>151</v>
      </c>
      <c r="E1585" s="2" t="s">
        <v>107</v>
      </c>
      <c r="F1585" s="8" t="s">
        <v>36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1</v>
      </c>
      <c r="N1585" s="8">
        <v>0</v>
      </c>
      <c r="O1585" s="8">
        <v>0</v>
      </c>
      <c r="P1585" s="8">
        <v>1</v>
      </c>
      <c r="Q1585" s="8">
        <v>0</v>
      </c>
      <c r="R1585" s="8">
        <v>0</v>
      </c>
      <c r="S1585" s="8">
        <v>0</v>
      </c>
      <c r="T1585" s="8">
        <v>0</v>
      </c>
      <c r="U1585" s="5">
        <v>304010359</v>
      </c>
    </row>
    <row r="1586" spans="1:21" hidden="1" x14ac:dyDescent="0.25">
      <c r="A1586" s="8" t="s">
        <v>5018</v>
      </c>
      <c r="B1586" s="2" t="s">
        <v>2003</v>
      </c>
      <c r="C1586" s="2" t="s">
        <v>153</v>
      </c>
      <c r="D1586" s="2" t="s">
        <v>151</v>
      </c>
      <c r="E1586" s="2" t="s">
        <v>107</v>
      </c>
      <c r="F1586" s="8" t="s">
        <v>36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5">
        <v>304020010</v>
      </c>
    </row>
    <row r="1587" spans="1:21" hidden="1" x14ac:dyDescent="0.25">
      <c r="A1587" s="8" t="s">
        <v>5018</v>
      </c>
      <c r="B1587" s="2" t="s">
        <v>2004</v>
      </c>
      <c r="C1587" s="2" t="s">
        <v>153</v>
      </c>
      <c r="D1587" s="2" t="s">
        <v>151</v>
      </c>
      <c r="E1587" s="2" t="s">
        <v>107</v>
      </c>
      <c r="F1587" s="8" t="s">
        <v>36</v>
      </c>
      <c r="G1587" s="8">
        <v>1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5">
        <v>304020028</v>
      </c>
    </row>
    <row r="1588" spans="1:21" hidden="1" x14ac:dyDescent="0.25">
      <c r="A1588" s="8" t="s">
        <v>5018</v>
      </c>
      <c r="B1588" s="2" t="s">
        <v>2005</v>
      </c>
      <c r="C1588" s="2" t="s">
        <v>153</v>
      </c>
      <c r="D1588" s="2" t="s">
        <v>151</v>
      </c>
      <c r="E1588" s="2" t="s">
        <v>107</v>
      </c>
      <c r="F1588" s="8" t="s">
        <v>36</v>
      </c>
      <c r="G1588" s="8">
        <v>1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5">
        <v>304020036</v>
      </c>
    </row>
    <row r="1589" spans="1:21" hidden="1" x14ac:dyDescent="0.25">
      <c r="A1589" s="8" t="s">
        <v>5018</v>
      </c>
      <c r="B1589" s="2" t="s">
        <v>2006</v>
      </c>
      <c r="C1589" s="2" t="s">
        <v>153</v>
      </c>
      <c r="D1589" s="2" t="s">
        <v>151</v>
      </c>
      <c r="E1589" s="2" t="s">
        <v>107</v>
      </c>
      <c r="F1589" s="8" t="s">
        <v>36</v>
      </c>
      <c r="G1589" s="8">
        <v>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5">
        <v>304020044</v>
      </c>
    </row>
    <row r="1590" spans="1:21" hidden="1" x14ac:dyDescent="0.25">
      <c r="A1590" s="8" t="s">
        <v>5018</v>
      </c>
      <c r="B1590" s="2" t="s">
        <v>2007</v>
      </c>
      <c r="C1590" s="2" t="s">
        <v>153</v>
      </c>
      <c r="D1590" s="2" t="s">
        <v>151</v>
      </c>
      <c r="E1590" s="2" t="s">
        <v>107</v>
      </c>
      <c r="F1590" s="8" t="s">
        <v>36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5">
        <v>304020052</v>
      </c>
    </row>
    <row r="1591" spans="1:21" hidden="1" x14ac:dyDescent="0.25">
      <c r="A1591" s="8" t="s">
        <v>5018</v>
      </c>
      <c r="B1591" s="2" t="s">
        <v>2008</v>
      </c>
      <c r="C1591" s="2" t="s">
        <v>153</v>
      </c>
      <c r="D1591" s="2" t="s">
        <v>151</v>
      </c>
      <c r="E1591" s="2" t="s">
        <v>107</v>
      </c>
      <c r="F1591" s="8" t="s">
        <v>36</v>
      </c>
      <c r="G1591" s="8">
        <v>1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5">
        <v>304020060</v>
      </c>
    </row>
    <row r="1592" spans="1:21" hidden="1" x14ac:dyDescent="0.25">
      <c r="A1592" s="8" t="s">
        <v>5018</v>
      </c>
      <c r="B1592" s="2" t="s">
        <v>2009</v>
      </c>
      <c r="C1592" s="2" t="s">
        <v>153</v>
      </c>
      <c r="D1592" s="2" t="s">
        <v>151</v>
      </c>
      <c r="E1592" s="2" t="s">
        <v>107</v>
      </c>
      <c r="F1592" s="8" t="s">
        <v>36</v>
      </c>
      <c r="G1592" s="8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5">
        <v>304020079</v>
      </c>
    </row>
    <row r="1593" spans="1:21" hidden="1" x14ac:dyDescent="0.25">
      <c r="A1593" s="8" t="s">
        <v>5018</v>
      </c>
      <c r="B1593" s="2" t="s">
        <v>2010</v>
      </c>
      <c r="C1593" s="2" t="s">
        <v>153</v>
      </c>
      <c r="D1593" s="2" t="s">
        <v>151</v>
      </c>
      <c r="E1593" s="2" t="s">
        <v>107</v>
      </c>
      <c r="F1593" s="8" t="s">
        <v>36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5">
        <v>304020087</v>
      </c>
    </row>
    <row r="1594" spans="1:21" hidden="1" x14ac:dyDescent="0.25">
      <c r="A1594" s="8" t="s">
        <v>5018</v>
      </c>
      <c r="B1594" s="2" t="s">
        <v>2011</v>
      </c>
      <c r="C1594" s="2" t="s">
        <v>153</v>
      </c>
      <c r="D1594" s="2" t="s">
        <v>151</v>
      </c>
      <c r="E1594" s="2" t="s">
        <v>107</v>
      </c>
      <c r="F1594" s="8" t="s">
        <v>36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5">
        <v>304020095</v>
      </c>
    </row>
    <row r="1595" spans="1:21" hidden="1" x14ac:dyDescent="0.25">
      <c r="A1595" s="8" t="s">
        <v>5018</v>
      </c>
      <c r="B1595" s="2" t="s">
        <v>2012</v>
      </c>
      <c r="C1595" s="2" t="s">
        <v>153</v>
      </c>
      <c r="D1595" s="2" t="s">
        <v>151</v>
      </c>
      <c r="E1595" s="2" t="s">
        <v>107</v>
      </c>
      <c r="F1595" s="8" t="s">
        <v>36</v>
      </c>
      <c r="G1595" s="8">
        <v>1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5">
        <v>304020109</v>
      </c>
    </row>
    <row r="1596" spans="1:21" hidden="1" x14ac:dyDescent="0.25">
      <c r="A1596" s="8" t="s">
        <v>5018</v>
      </c>
      <c r="B1596" s="2" t="s">
        <v>2013</v>
      </c>
      <c r="C1596" s="2" t="s">
        <v>153</v>
      </c>
      <c r="D1596" s="2" t="s">
        <v>151</v>
      </c>
      <c r="E1596" s="2" t="s">
        <v>107</v>
      </c>
      <c r="F1596" s="8" t="s">
        <v>36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5">
        <v>304020117</v>
      </c>
    </row>
    <row r="1597" spans="1:21" hidden="1" x14ac:dyDescent="0.25">
      <c r="A1597" s="8" t="s">
        <v>5018</v>
      </c>
      <c r="B1597" s="2" t="s">
        <v>2014</v>
      </c>
      <c r="C1597" s="2" t="s">
        <v>153</v>
      </c>
      <c r="D1597" s="2" t="s">
        <v>151</v>
      </c>
      <c r="E1597" s="2" t="s">
        <v>107</v>
      </c>
      <c r="F1597" s="8" t="s">
        <v>36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5">
        <v>304020125</v>
      </c>
    </row>
    <row r="1598" spans="1:21" hidden="1" x14ac:dyDescent="0.25">
      <c r="A1598" s="8" t="s">
        <v>5018</v>
      </c>
      <c r="B1598" s="2" t="s">
        <v>2015</v>
      </c>
      <c r="C1598" s="2" t="s">
        <v>153</v>
      </c>
      <c r="D1598" s="2" t="s">
        <v>151</v>
      </c>
      <c r="E1598" s="2" t="s">
        <v>107</v>
      </c>
      <c r="F1598" s="8" t="s">
        <v>36</v>
      </c>
      <c r="G1598" s="8">
        <v>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5">
        <v>304020133</v>
      </c>
    </row>
    <row r="1599" spans="1:21" hidden="1" x14ac:dyDescent="0.25">
      <c r="A1599" s="8" t="s">
        <v>5018</v>
      </c>
      <c r="B1599" s="2" t="s">
        <v>2016</v>
      </c>
      <c r="C1599" s="2" t="s">
        <v>153</v>
      </c>
      <c r="D1599" s="2" t="s">
        <v>151</v>
      </c>
      <c r="E1599" s="2" t="s">
        <v>107</v>
      </c>
      <c r="F1599" s="8" t="s">
        <v>36</v>
      </c>
      <c r="G1599" s="8">
        <v>1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5">
        <v>304020141</v>
      </c>
    </row>
    <row r="1600" spans="1:21" hidden="1" x14ac:dyDescent="0.25">
      <c r="A1600" s="8" t="s">
        <v>5018</v>
      </c>
      <c r="B1600" s="2" t="s">
        <v>2017</v>
      </c>
      <c r="C1600" s="2" t="s">
        <v>153</v>
      </c>
      <c r="D1600" s="2" t="s">
        <v>151</v>
      </c>
      <c r="E1600" s="2" t="s">
        <v>107</v>
      </c>
      <c r="F1600" s="8" t="s">
        <v>36</v>
      </c>
      <c r="G1600" s="8">
        <v>1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5">
        <v>304020150</v>
      </c>
    </row>
    <row r="1601" spans="1:21" hidden="1" x14ac:dyDescent="0.25">
      <c r="A1601" s="8" t="s">
        <v>5018</v>
      </c>
      <c r="B1601" s="2" t="s">
        <v>2018</v>
      </c>
      <c r="C1601" s="2" t="s">
        <v>153</v>
      </c>
      <c r="D1601" s="2" t="s">
        <v>151</v>
      </c>
      <c r="E1601" s="2" t="s">
        <v>107</v>
      </c>
      <c r="F1601" s="8" t="s">
        <v>36</v>
      </c>
      <c r="G1601" s="8">
        <v>1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5">
        <v>304020168</v>
      </c>
    </row>
    <row r="1602" spans="1:21" hidden="1" x14ac:dyDescent="0.25">
      <c r="A1602" s="8" t="s">
        <v>5018</v>
      </c>
      <c r="B1602" s="2" t="s">
        <v>2019</v>
      </c>
      <c r="C1602" s="2" t="s">
        <v>153</v>
      </c>
      <c r="D1602" s="2" t="s">
        <v>151</v>
      </c>
      <c r="E1602" s="2" t="s">
        <v>107</v>
      </c>
      <c r="F1602" s="8" t="s">
        <v>36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5">
        <v>304020176</v>
      </c>
    </row>
    <row r="1603" spans="1:21" hidden="1" x14ac:dyDescent="0.25">
      <c r="A1603" s="8" t="s">
        <v>5018</v>
      </c>
      <c r="B1603" s="2" t="s">
        <v>2020</v>
      </c>
      <c r="C1603" s="2" t="s">
        <v>153</v>
      </c>
      <c r="D1603" s="2" t="s">
        <v>151</v>
      </c>
      <c r="E1603" s="2" t="s">
        <v>107</v>
      </c>
      <c r="F1603" s="8" t="s">
        <v>36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5">
        <v>304020184</v>
      </c>
    </row>
    <row r="1604" spans="1:21" hidden="1" x14ac:dyDescent="0.25">
      <c r="A1604" s="8" t="s">
        <v>5018</v>
      </c>
      <c r="B1604" s="2" t="s">
        <v>2021</v>
      </c>
      <c r="C1604" s="2" t="s">
        <v>153</v>
      </c>
      <c r="D1604" s="2" t="s">
        <v>151</v>
      </c>
      <c r="E1604" s="2" t="s">
        <v>107</v>
      </c>
      <c r="F1604" s="8" t="s">
        <v>36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5">
        <v>304020192</v>
      </c>
    </row>
    <row r="1605" spans="1:21" hidden="1" x14ac:dyDescent="0.25">
      <c r="A1605" s="8" t="s">
        <v>5018</v>
      </c>
      <c r="B1605" s="2" t="s">
        <v>2022</v>
      </c>
      <c r="C1605" s="2" t="s">
        <v>153</v>
      </c>
      <c r="D1605" s="2" t="s">
        <v>151</v>
      </c>
      <c r="E1605" s="2" t="s">
        <v>107</v>
      </c>
      <c r="F1605" s="8" t="s">
        <v>36</v>
      </c>
      <c r="G1605" s="8">
        <v>1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5">
        <v>304020206</v>
      </c>
    </row>
    <row r="1606" spans="1:21" hidden="1" x14ac:dyDescent="0.25">
      <c r="A1606" s="8" t="s">
        <v>5018</v>
      </c>
      <c r="B1606" s="2" t="s">
        <v>2023</v>
      </c>
      <c r="C1606" s="2" t="s">
        <v>153</v>
      </c>
      <c r="D1606" s="2" t="s">
        <v>151</v>
      </c>
      <c r="E1606" s="2" t="s">
        <v>107</v>
      </c>
      <c r="F1606" s="8" t="s">
        <v>36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5">
        <v>304020214</v>
      </c>
    </row>
    <row r="1607" spans="1:21" hidden="1" x14ac:dyDescent="0.25">
      <c r="A1607" s="8" t="s">
        <v>5018</v>
      </c>
      <c r="B1607" s="2" t="s">
        <v>2024</v>
      </c>
      <c r="C1607" s="2" t="s">
        <v>153</v>
      </c>
      <c r="D1607" s="2" t="s">
        <v>151</v>
      </c>
      <c r="E1607" s="2" t="s">
        <v>107</v>
      </c>
      <c r="F1607" s="8" t="s">
        <v>36</v>
      </c>
      <c r="G1607" s="8">
        <v>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5">
        <v>304020222</v>
      </c>
    </row>
    <row r="1608" spans="1:21" hidden="1" x14ac:dyDescent="0.25">
      <c r="A1608" s="8" t="s">
        <v>5018</v>
      </c>
      <c r="B1608" s="2" t="s">
        <v>2025</v>
      </c>
      <c r="C1608" s="2" t="s">
        <v>153</v>
      </c>
      <c r="D1608" s="2" t="s">
        <v>151</v>
      </c>
      <c r="E1608" s="2" t="s">
        <v>107</v>
      </c>
      <c r="F1608" s="8" t="s">
        <v>36</v>
      </c>
      <c r="G1608" s="8">
        <v>1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5">
        <v>304020230</v>
      </c>
    </row>
    <row r="1609" spans="1:21" hidden="1" x14ac:dyDescent="0.25">
      <c r="A1609" s="8" t="s">
        <v>5018</v>
      </c>
      <c r="B1609" s="2" t="s">
        <v>2026</v>
      </c>
      <c r="C1609" s="2" t="s">
        <v>153</v>
      </c>
      <c r="D1609" s="2" t="s">
        <v>151</v>
      </c>
      <c r="E1609" s="2" t="s">
        <v>107</v>
      </c>
      <c r="F1609" s="8" t="s">
        <v>36</v>
      </c>
      <c r="G1609" s="8">
        <v>1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5">
        <v>304020249</v>
      </c>
    </row>
    <row r="1610" spans="1:21" hidden="1" x14ac:dyDescent="0.25">
      <c r="A1610" s="8" t="s">
        <v>5018</v>
      </c>
      <c r="B1610" s="2" t="s">
        <v>2027</v>
      </c>
      <c r="C1610" s="2" t="s">
        <v>153</v>
      </c>
      <c r="D1610" s="2" t="s">
        <v>151</v>
      </c>
      <c r="E1610" s="2" t="s">
        <v>107</v>
      </c>
      <c r="F1610" s="8" t="s">
        <v>36</v>
      </c>
      <c r="G1610" s="8">
        <v>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5">
        <v>304020257</v>
      </c>
    </row>
    <row r="1611" spans="1:21" hidden="1" x14ac:dyDescent="0.25">
      <c r="A1611" s="8" t="s">
        <v>5018</v>
      </c>
      <c r="B1611" s="2" t="s">
        <v>2028</v>
      </c>
      <c r="C1611" s="2" t="s">
        <v>153</v>
      </c>
      <c r="D1611" s="2" t="s">
        <v>151</v>
      </c>
      <c r="E1611" s="2" t="s">
        <v>107</v>
      </c>
      <c r="F1611" s="8" t="s">
        <v>36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5">
        <v>304020265</v>
      </c>
    </row>
    <row r="1612" spans="1:21" hidden="1" x14ac:dyDescent="0.25">
      <c r="A1612" s="8" t="s">
        <v>5018</v>
      </c>
      <c r="B1612" s="2" t="s">
        <v>2029</v>
      </c>
      <c r="C1612" s="2" t="s">
        <v>153</v>
      </c>
      <c r="D1612" s="2" t="s">
        <v>151</v>
      </c>
      <c r="E1612" s="2" t="s">
        <v>107</v>
      </c>
      <c r="F1612" s="8" t="s">
        <v>36</v>
      </c>
      <c r="G1612" s="8">
        <v>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5">
        <v>304020273</v>
      </c>
    </row>
    <row r="1613" spans="1:21" hidden="1" x14ac:dyDescent="0.25">
      <c r="A1613" s="8" t="s">
        <v>5018</v>
      </c>
      <c r="B1613" s="2" t="s">
        <v>2030</v>
      </c>
      <c r="C1613" s="2" t="s">
        <v>153</v>
      </c>
      <c r="D1613" s="2" t="s">
        <v>151</v>
      </c>
      <c r="E1613" s="2" t="s">
        <v>107</v>
      </c>
      <c r="F1613" s="8" t="s">
        <v>36</v>
      </c>
      <c r="G1613" s="8">
        <v>1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5">
        <v>304020281</v>
      </c>
    </row>
    <row r="1614" spans="1:21" hidden="1" x14ac:dyDescent="0.25">
      <c r="A1614" s="8" t="s">
        <v>5018</v>
      </c>
      <c r="B1614" s="2" t="s">
        <v>2031</v>
      </c>
      <c r="C1614" s="2" t="s">
        <v>153</v>
      </c>
      <c r="D1614" s="2" t="s">
        <v>151</v>
      </c>
      <c r="E1614" s="2" t="s">
        <v>107</v>
      </c>
      <c r="F1614" s="8" t="s">
        <v>36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5">
        <v>304020290</v>
      </c>
    </row>
    <row r="1615" spans="1:21" hidden="1" x14ac:dyDescent="0.25">
      <c r="A1615" s="8" t="s">
        <v>5018</v>
      </c>
      <c r="B1615" s="2" t="s">
        <v>2032</v>
      </c>
      <c r="C1615" s="2" t="s">
        <v>153</v>
      </c>
      <c r="D1615" s="2" t="s">
        <v>151</v>
      </c>
      <c r="E1615" s="2" t="s">
        <v>107</v>
      </c>
      <c r="F1615" s="8" t="s">
        <v>36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5">
        <v>304020303</v>
      </c>
    </row>
    <row r="1616" spans="1:21" hidden="1" x14ac:dyDescent="0.25">
      <c r="A1616" s="8" t="s">
        <v>5018</v>
      </c>
      <c r="B1616" s="2" t="s">
        <v>2033</v>
      </c>
      <c r="C1616" s="2" t="s">
        <v>153</v>
      </c>
      <c r="D1616" s="2" t="s">
        <v>151</v>
      </c>
      <c r="E1616" s="2" t="s">
        <v>107</v>
      </c>
      <c r="F1616" s="8" t="s">
        <v>36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5">
        <v>304020311</v>
      </c>
    </row>
    <row r="1617" spans="1:21" hidden="1" x14ac:dyDescent="0.25">
      <c r="A1617" s="8" t="s">
        <v>5018</v>
      </c>
      <c r="B1617" s="2" t="s">
        <v>2034</v>
      </c>
      <c r="C1617" s="2" t="s">
        <v>153</v>
      </c>
      <c r="D1617" s="2" t="s">
        <v>151</v>
      </c>
      <c r="E1617" s="2" t="s">
        <v>107</v>
      </c>
      <c r="F1617" s="8" t="s">
        <v>36</v>
      </c>
      <c r="G1617" s="8">
        <v>1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5">
        <v>304020320</v>
      </c>
    </row>
    <row r="1618" spans="1:21" hidden="1" x14ac:dyDescent="0.25">
      <c r="A1618" s="8" t="s">
        <v>5018</v>
      </c>
      <c r="B1618" s="2" t="s">
        <v>2035</v>
      </c>
      <c r="C1618" s="2" t="s">
        <v>153</v>
      </c>
      <c r="D1618" s="2" t="s">
        <v>151</v>
      </c>
      <c r="E1618" s="2" t="s">
        <v>107</v>
      </c>
      <c r="F1618" s="8" t="s">
        <v>36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5">
        <v>304020338</v>
      </c>
    </row>
    <row r="1619" spans="1:21" hidden="1" x14ac:dyDescent="0.25">
      <c r="A1619" s="8" t="s">
        <v>5018</v>
      </c>
      <c r="B1619" s="2" t="s">
        <v>2036</v>
      </c>
      <c r="C1619" s="2" t="s">
        <v>153</v>
      </c>
      <c r="D1619" s="2" t="s">
        <v>151</v>
      </c>
      <c r="E1619" s="2" t="s">
        <v>107</v>
      </c>
      <c r="F1619" s="8" t="s">
        <v>36</v>
      </c>
      <c r="G1619" s="8">
        <v>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5">
        <v>304020346</v>
      </c>
    </row>
    <row r="1620" spans="1:21" hidden="1" x14ac:dyDescent="0.25">
      <c r="A1620" s="8" t="s">
        <v>5018</v>
      </c>
      <c r="B1620" s="2" t="s">
        <v>2037</v>
      </c>
      <c r="C1620" s="2" t="s">
        <v>153</v>
      </c>
      <c r="D1620" s="2" t="s">
        <v>151</v>
      </c>
      <c r="E1620" s="2" t="s">
        <v>107</v>
      </c>
      <c r="F1620" s="8" t="s">
        <v>36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5">
        <v>304020362</v>
      </c>
    </row>
    <row r="1621" spans="1:21" hidden="1" x14ac:dyDescent="0.25">
      <c r="A1621" s="8" t="s">
        <v>5018</v>
      </c>
      <c r="B1621" s="2" t="s">
        <v>2038</v>
      </c>
      <c r="C1621" s="2" t="s">
        <v>153</v>
      </c>
      <c r="D1621" s="2" t="s">
        <v>151</v>
      </c>
      <c r="E1621" s="2" t="s">
        <v>107</v>
      </c>
      <c r="F1621" s="8" t="s">
        <v>36</v>
      </c>
      <c r="G1621" s="8">
        <v>1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5">
        <v>304020370</v>
      </c>
    </row>
    <row r="1622" spans="1:21" hidden="1" x14ac:dyDescent="0.25">
      <c r="A1622" s="8" t="s">
        <v>5018</v>
      </c>
      <c r="B1622" s="2" t="s">
        <v>2039</v>
      </c>
      <c r="C1622" s="2" t="s">
        <v>153</v>
      </c>
      <c r="D1622" s="2" t="s">
        <v>151</v>
      </c>
      <c r="E1622" s="2" t="s">
        <v>107</v>
      </c>
      <c r="F1622" s="8" t="s">
        <v>36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5">
        <v>304020389</v>
      </c>
    </row>
    <row r="1623" spans="1:21" hidden="1" x14ac:dyDescent="0.25">
      <c r="A1623" s="8" t="s">
        <v>5018</v>
      </c>
      <c r="B1623" s="2" t="s">
        <v>2040</v>
      </c>
      <c r="C1623" s="2" t="s">
        <v>153</v>
      </c>
      <c r="D1623" s="2" t="s">
        <v>151</v>
      </c>
      <c r="E1623" s="2" t="s">
        <v>107</v>
      </c>
      <c r="F1623" s="8" t="s">
        <v>36</v>
      </c>
      <c r="G1623" s="8">
        <v>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5">
        <v>304020397</v>
      </c>
    </row>
    <row r="1624" spans="1:21" hidden="1" x14ac:dyDescent="0.25">
      <c r="A1624" s="8" t="s">
        <v>5018</v>
      </c>
      <c r="B1624" s="2" t="s">
        <v>2041</v>
      </c>
      <c r="C1624" s="2" t="s">
        <v>153</v>
      </c>
      <c r="D1624" s="2" t="s">
        <v>151</v>
      </c>
      <c r="E1624" s="2" t="s">
        <v>107</v>
      </c>
      <c r="F1624" s="8" t="s">
        <v>36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5">
        <v>304020400</v>
      </c>
    </row>
    <row r="1625" spans="1:21" hidden="1" x14ac:dyDescent="0.25">
      <c r="A1625" s="8" t="s">
        <v>5018</v>
      </c>
      <c r="B1625" s="2" t="s">
        <v>2042</v>
      </c>
      <c r="C1625" s="2" t="s">
        <v>153</v>
      </c>
      <c r="D1625" s="2" t="s">
        <v>151</v>
      </c>
      <c r="E1625" s="2" t="s">
        <v>107</v>
      </c>
      <c r="F1625" s="8" t="s">
        <v>36</v>
      </c>
      <c r="G1625" s="8">
        <v>1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5">
        <v>304020419</v>
      </c>
    </row>
    <row r="1626" spans="1:21" hidden="1" x14ac:dyDescent="0.25">
      <c r="A1626" s="8" t="s">
        <v>5018</v>
      </c>
      <c r="B1626" s="2" t="s">
        <v>2043</v>
      </c>
      <c r="C1626" s="2" t="s">
        <v>153</v>
      </c>
      <c r="D1626" s="2" t="s">
        <v>151</v>
      </c>
      <c r="E1626" s="2" t="s">
        <v>107</v>
      </c>
      <c r="F1626" s="8" t="s">
        <v>36</v>
      </c>
      <c r="G1626" s="8">
        <v>1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5">
        <v>304020427</v>
      </c>
    </row>
    <row r="1627" spans="1:21" hidden="1" x14ac:dyDescent="0.25">
      <c r="A1627" s="8" t="s">
        <v>5018</v>
      </c>
      <c r="B1627" s="2" t="s">
        <v>2044</v>
      </c>
      <c r="C1627" s="2" t="s">
        <v>153</v>
      </c>
      <c r="D1627" s="2" t="s">
        <v>151</v>
      </c>
      <c r="E1627" s="2" t="s">
        <v>107</v>
      </c>
      <c r="F1627" s="8" t="s">
        <v>36</v>
      </c>
      <c r="G1627" s="8">
        <v>1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5">
        <v>304020435</v>
      </c>
    </row>
    <row r="1628" spans="1:21" hidden="1" x14ac:dyDescent="0.25">
      <c r="A1628" s="8" t="s">
        <v>5018</v>
      </c>
      <c r="B1628" s="2" t="s">
        <v>2045</v>
      </c>
      <c r="C1628" s="2" t="s">
        <v>153</v>
      </c>
      <c r="D1628" s="2" t="s">
        <v>151</v>
      </c>
      <c r="E1628" s="2" t="s">
        <v>107</v>
      </c>
      <c r="F1628" s="8" t="s">
        <v>36</v>
      </c>
      <c r="G1628" s="8">
        <v>1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5">
        <v>304020443</v>
      </c>
    </row>
    <row r="1629" spans="1:21" hidden="1" x14ac:dyDescent="0.25">
      <c r="A1629" s="8" t="s">
        <v>5018</v>
      </c>
      <c r="B1629" s="2" t="s">
        <v>2046</v>
      </c>
      <c r="C1629" s="2" t="s">
        <v>154</v>
      </c>
      <c r="D1629" s="2" t="s">
        <v>151</v>
      </c>
      <c r="E1629" s="2" t="s">
        <v>107</v>
      </c>
      <c r="F1629" s="8" t="s">
        <v>36</v>
      </c>
      <c r="G1629" s="8">
        <v>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5">
        <v>304030015</v>
      </c>
    </row>
    <row r="1630" spans="1:21" hidden="1" x14ac:dyDescent="0.25">
      <c r="A1630" s="8" t="s">
        <v>5018</v>
      </c>
      <c r="B1630" s="2" t="s">
        <v>2047</v>
      </c>
      <c r="C1630" s="2" t="s">
        <v>154</v>
      </c>
      <c r="D1630" s="2" t="s">
        <v>151</v>
      </c>
      <c r="E1630" s="2" t="s">
        <v>107</v>
      </c>
      <c r="F1630" s="8" t="s">
        <v>36</v>
      </c>
      <c r="G1630" s="8">
        <v>1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5">
        <v>304030023</v>
      </c>
    </row>
    <row r="1631" spans="1:21" hidden="1" x14ac:dyDescent="0.25">
      <c r="A1631" s="8" t="s">
        <v>5018</v>
      </c>
      <c r="B1631" s="2" t="s">
        <v>2048</v>
      </c>
      <c r="C1631" s="2" t="s">
        <v>154</v>
      </c>
      <c r="D1631" s="2" t="s">
        <v>151</v>
      </c>
      <c r="E1631" s="2" t="s">
        <v>107</v>
      </c>
      <c r="F1631" s="8" t="s">
        <v>36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5">
        <v>304030031</v>
      </c>
    </row>
    <row r="1632" spans="1:21" hidden="1" x14ac:dyDescent="0.25">
      <c r="A1632" s="8" t="s">
        <v>5018</v>
      </c>
      <c r="B1632" s="2" t="s">
        <v>2049</v>
      </c>
      <c r="C1632" s="2" t="s">
        <v>154</v>
      </c>
      <c r="D1632" s="2" t="s">
        <v>151</v>
      </c>
      <c r="E1632" s="2" t="s">
        <v>107</v>
      </c>
      <c r="F1632" s="8" t="s">
        <v>36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5">
        <v>304030040</v>
      </c>
    </row>
    <row r="1633" spans="1:21" hidden="1" x14ac:dyDescent="0.25">
      <c r="A1633" s="8" t="s">
        <v>5018</v>
      </c>
      <c r="B1633" s="2" t="s">
        <v>2050</v>
      </c>
      <c r="C1633" s="2" t="s">
        <v>154</v>
      </c>
      <c r="D1633" s="2" t="s">
        <v>151</v>
      </c>
      <c r="E1633" s="2" t="s">
        <v>107</v>
      </c>
      <c r="F1633" s="8" t="s">
        <v>36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5">
        <v>304030058</v>
      </c>
    </row>
    <row r="1634" spans="1:21" hidden="1" x14ac:dyDescent="0.25">
      <c r="A1634" s="8" t="s">
        <v>5018</v>
      </c>
      <c r="B1634" s="2" t="s">
        <v>2051</v>
      </c>
      <c r="C1634" s="2" t="s">
        <v>154</v>
      </c>
      <c r="D1634" s="2" t="s">
        <v>151</v>
      </c>
      <c r="E1634" s="2" t="s">
        <v>107</v>
      </c>
      <c r="F1634" s="8" t="s">
        <v>36</v>
      </c>
      <c r="G1634" s="8">
        <v>1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5">
        <v>304030066</v>
      </c>
    </row>
    <row r="1635" spans="1:21" hidden="1" x14ac:dyDescent="0.25">
      <c r="A1635" s="8" t="s">
        <v>5018</v>
      </c>
      <c r="B1635" s="2" t="s">
        <v>2052</v>
      </c>
      <c r="C1635" s="2" t="s">
        <v>154</v>
      </c>
      <c r="D1635" s="2" t="s">
        <v>151</v>
      </c>
      <c r="E1635" s="2" t="s">
        <v>107</v>
      </c>
      <c r="F1635" s="8" t="s">
        <v>36</v>
      </c>
      <c r="G1635" s="8">
        <v>1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5">
        <v>304030074</v>
      </c>
    </row>
    <row r="1636" spans="1:21" hidden="1" x14ac:dyDescent="0.25">
      <c r="A1636" s="8" t="s">
        <v>5018</v>
      </c>
      <c r="B1636" s="2" t="s">
        <v>2053</v>
      </c>
      <c r="C1636" s="2" t="s">
        <v>154</v>
      </c>
      <c r="D1636" s="2" t="s">
        <v>151</v>
      </c>
      <c r="E1636" s="2" t="s">
        <v>107</v>
      </c>
      <c r="F1636" s="8" t="s">
        <v>36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5">
        <v>304030082</v>
      </c>
    </row>
    <row r="1637" spans="1:21" hidden="1" x14ac:dyDescent="0.25">
      <c r="A1637" s="8" t="s">
        <v>5018</v>
      </c>
      <c r="B1637" s="2" t="s">
        <v>2054</v>
      </c>
      <c r="C1637" s="2" t="s">
        <v>154</v>
      </c>
      <c r="D1637" s="2" t="s">
        <v>151</v>
      </c>
      <c r="E1637" s="2" t="s">
        <v>107</v>
      </c>
      <c r="F1637" s="8" t="s">
        <v>36</v>
      </c>
      <c r="G1637" s="8">
        <v>1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5">
        <v>304030090</v>
      </c>
    </row>
    <row r="1638" spans="1:21" hidden="1" x14ac:dyDescent="0.25">
      <c r="A1638" s="8" t="s">
        <v>5018</v>
      </c>
      <c r="B1638" s="2" t="s">
        <v>2055</v>
      </c>
      <c r="C1638" s="2" t="s">
        <v>154</v>
      </c>
      <c r="D1638" s="2" t="s">
        <v>151</v>
      </c>
      <c r="E1638" s="2" t="s">
        <v>107</v>
      </c>
      <c r="F1638" s="8" t="s">
        <v>36</v>
      </c>
      <c r="G1638" s="8">
        <v>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5">
        <v>304030104</v>
      </c>
    </row>
    <row r="1639" spans="1:21" hidden="1" x14ac:dyDescent="0.25">
      <c r="A1639" s="8" t="s">
        <v>5018</v>
      </c>
      <c r="B1639" s="2" t="s">
        <v>2056</v>
      </c>
      <c r="C1639" s="2" t="s">
        <v>154</v>
      </c>
      <c r="D1639" s="2" t="s">
        <v>151</v>
      </c>
      <c r="E1639" s="2" t="s">
        <v>107</v>
      </c>
      <c r="F1639" s="8" t="s">
        <v>36</v>
      </c>
      <c r="G1639" s="8">
        <v>1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5">
        <v>304030112</v>
      </c>
    </row>
    <row r="1640" spans="1:21" hidden="1" x14ac:dyDescent="0.25">
      <c r="A1640" s="8" t="s">
        <v>5018</v>
      </c>
      <c r="B1640" s="2" t="s">
        <v>2057</v>
      </c>
      <c r="C1640" s="2" t="s">
        <v>154</v>
      </c>
      <c r="D1640" s="2" t="s">
        <v>151</v>
      </c>
      <c r="E1640" s="2" t="s">
        <v>107</v>
      </c>
      <c r="F1640" s="8" t="s">
        <v>36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5">
        <v>304030120</v>
      </c>
    </row>
    <row r="1641" spans="1:21" hidden="1" x14ac:dyDescent="0.25">
      <c r="A1641" s="8" t="s">
        <v>5018</v>
      </c>
      <c r="B1641" s="2" t="s">
        <v>2058</v>
      </c>
      <c r="C1641" s="2" t="s">
        <v>154</v>
      </c>
      <c r="D1641" s="2" t="s">
        <v>151</v>
      </c>
      <c r="E1641" s="2" t="s">
        <v>107</v>
      </c>
      <c r="F1641" s="8" t="s">
        <v>36</v>
      </c>
      <c r="G1641" s="8">
        <v>1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5">
        <v>304030139</v>
      </c>
    </row>
    <row r="1642" spans="1:21" hidden="1" x14ac:dyDescent="0.25">
      <c r="A1642" s="8" t="s">
        <v>5018</v>
      </c>
      <c r="B1642" s="2" t="s">
        <v>2059</v>
      </c>
      <c r="C1642" s="2" t="s">
        <v>154</v>
      </c>
      <c r="D1642" s="2" t="s">
        <v>151</v>
      </c>
      <c r="E1642" s="2" t="s">
        <v>107</v>
      </c>
      <c r="F1642" s="8" t="s">
        <v>36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5">
        <v>304030147</v>
      </c>
    </row>
    <row r="1643" spans="1:21" hidden="1" x14ac:dyDescent="0.25">
      <c r="A1643" s="8" t="s">
        <v>5018</v>
      </c>
      <c r="B1643" s="2" t="s">
        <v>2060</v>
      </c>
      <c r="C1643" s="2" t="s">
        <v>154</v>
      </c>
      <c r="D1643" s="2" t="s">
        <v>151</v>
      </c>
      <c r="E1643" s="2" t="s">
        <v>107</v>
      </c>
      <c r="F1643" s="8" t="s">
        <v>36</v>
      </c>
      <c r="G1643" s="8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5">
        <v>304030155</v>
      </c>
    </row>
    <row r="1644" spans="1:21" hidden="1" x14ac:dyDescent="0.25">
      <c r="A1644" s="8" t="s">
        <v>5018</v>
      </c>
      <c r="B1644" s="2" t="s">
        <v>2061</v>
      </c>
      <c r="C1644" s="2" t="s">
        <v>154</v>
      </c>
      <c r="D1644" s="2" t="s">
        <v>151</v>
      </c>
      <c r="E1644" s="2" t="s">
        <v>107</v>
      </c>
      <c r="F1644" s="8" t="s">
        <v>36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5">
        <v>304030163</v>
      </c>
    </row>
    <row r="1645" spans="1:21" hidden="1" x14ac:dyDescent="0.25">
      <c r="A1645" s="8" t="s">
        <v>5018</v>
      </c>
      <c r="B1645" s="2" t="s">
        <v>2062</v>
      </c>
      <c r="C1645" s="2" t="s">
        <v>154</v>
      </c>
      <c r="D1645" s="2" t="s">
        <v>151</v>
      </c>
      <c r="E1645" s="2" t="s">
        <v>107</v>
      </c>
      <c r="F1645" s="8" t="s">
        <v>36</v>
      </c>
      <c r="G1645" s="8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5">
        <v>304030171</v>
      </c>
    </row>
    <row r="1646" spans="1:21" hidden="1" x14ac:dyDescent="0.25">
      <c r="A1646" s="8" t="s">
        <v>5018</v>
      </c>
      <c r="B1646" s="2" t="s">
        <v>2063</v>
      </c>
      <c r="C1646" s="2" t="s">
        <v>154</v>
      </c>
      <c r="D1646" s="2" t="s">
        <v>151</v>
      </c>
      <c r="E1646" s="2" t="s">
        <v>107</v>
      </c>
      <c r="F1646" s="8" t="s">
        <v>36</v>
      </c>
      <c r="G1646" s="8">
        <v>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5">
        <v>304030180</v>
      </c>
    </row>
    <row r="1647" spans="1:21" hidden="1" x14ac:dyDescent="0.25">
      <c r="A1647" s="8" t="s">
        <v>5018</v>
      </c>
      <c r="B1647" s="2" t="s">
        <v>2064</v>
      </c>
      <c r="C1647" s="2" t="s">
        <v>154</v>
      </c>
      <c r="D1647" s="2" t="s">
        <v>151</v>
      </c>
      <c r="E1647" s="2" t="s">
        <v>107</v>
      </c>
      <c r="F1647" s="8" t="s">
        <v>36</v>
      </c>
      <c r="G1647" s="8">
        <v>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5">
        <v>304030198</v>
      </c>
    </row>
    <row r="1648" spans="1:21" hidden="1" x14ac:dyDescent="0.25">
      <c r="A1648" s="8" t="s">
        <v>5018</v>
      </c>
      <c r="B1648" s="2" t="s">
        <v>2065</v>
      </c>
      <c r="C1648" s="2" t="s">
        <v>154</v>
      </c>
      <c r="D1648" s="2" t="s">
        <v>151</v>
      </c>
      <c r="E1648" s="2" t="s">
        <v>107</v>
      </c>
      <c r="F1648" s="8" t="s">
        <v>36</v>
      </c>
      <c r="G1648" s="8">
        <v>1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5">
        <v>304030201</v>
      </c>
    </row>
    <row r="1649" spans="1:21" hidden="1" x14ac:dyDescent="0.25">
      <c r="A1649" s="8" t="s">
        <v>5018</v>
      </c>
      <c r="B1649" s="2" t="s">
        <v>2066</v>
      </c>
      <c r="C1649" s="2" t="s">
        <v>154</v>
      </c>
      <c r="D1649" s="2" t="s">
        <v>151</v>
      </c>
      <c r="E1649" s="2" t="s">
        <v>107</v>
      </c>
      <c r="F1649" s="8" t="s">
        <v>36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5">
        <v>304030210</v>
      </c>
    </row>
    <row r="1650" spans="1:21" hidden="1" x14ac:dyDescent="0.25">
      <c r="A1650" s="8" t="s">
        <v>5018</v>
      </c>
      <c r="B1650" s="2" t="s">
        <v>2067</v>
      </c>
      <c r="C1650" s="2" t="s">
        <v>154</v>
      </c>
      <c r="D1650" s="2" t="s">
        <v>151</v>
      </c>
      <c r="E1650" s="2" t="s">
        <v>107</v>
      </c>
      <c r="F1650" s="8" t="s">
        <v>36</v>
      </c>
      <c r="G1650" s="8">
        <v>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5">
        <v>304030228</v>
      </c>
    </row>
    <row r="1651" spans="1:21" hidden="1" x14ac:dyDescent="0.25">
      <c r="A1651" s="8" t="s">
        <v>5018</v>
      </c>
      <c r="B1651" s="2" t="s">
        <v>2068</v>
      </c>
      <c r="C1651" s="2" t="s">
        <v>154</v>
      </c>
      <c r="D1651" s="2" t="s">
        <v>151</v>
      </c>
      <c r="E1651" s="2" t="s">
        <v>107</v>
      </c>
      <c r="F1651" s="8" t="s">
        <v>36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5">
        <v>304030236</v>
      </c>
    </row>
    <row r="1652" spans="1:21" hidden="1" x14ac:dyDescent="0.25">
      <c r="A1652" s="8" t="s">
        <v>5018</v>
      </c>
      <c r="B1652" s="2" t="s">
        <v>2069</v>
      </c>
      <c r="C1652" s="2" t="s">
        <v>154</v>
      </c>
      <c r="D1652" s="2" t="s">
        <v>151</v>
      </c>
      <c r="E1652" s="2" t="s">
        <v>107</v>
      </c>
      <c r="F1652" s="8" t="s">
        <v>36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5">
        <v>304030244</v>
      </c>
    </row>
    <row r="1653" spans="1:21" hidden="1" x14ac:dyDescent="0.25">
      <c r="A1653" s="8" t="s">
        <v>5018</v>
      </c>
      <c r="B1653" s="2" t="s">
        <v>2070</v>
      </c>
      <c r="C1653" s="2" t="s">
        <v>155</v>
      </c>
      <c r="D1653" s="2" t="s">
        <v>151</v>
      </c>
      <c r="E1653" s="2" t="s">
        <v>107</v>
      </c>
      <c r="F1653" s="8" t="s">
        <v>36</v>
      </c>
      <c r="G1653" s="8">
        <v>1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5">
        <v>304040010</v>
      </c>
    </row>
    <row r="1654" spans="1:21" hidden="1" x14ac:dyDescent="0.25">
      <c r="A1654" s="8" t="s">
        <v>5018</v>
      </c>
      <c r="B1654" s="2" t="s">
        <v>2071</v>
      </c>
      <c r="C1654" s="2" t="s">
        <v>155</v>
      </c>
      <c r="D1654" s="2" t="s">
        <v>151</v>
      </c>
      <c r="E1654" s="2" t="s">
        <v>107</v>
      </c>
      <c r="F1654" s="8" t="s">
        <v>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5">
        <v>304040029</v>
      </c>
    </row>
    <row r="1655" spans="1:21" hidden="1" x14ac:dyDescent="0.25">
      <c r="A1655" s="8" t="s">
        <v>5018</v>
      </c>
      <c r="B1655" s="2" t="s">
        <v>2072</v>
      </c>
      <c r="C1655" s="2" t="s">
        <v>155</v>
      </c>
      <c r="D1655" s="2" t="s">
        <v>151</v>
      </c>
      <c r="E1655" s="2" t="s">
        <v>107</v>
      </c>
      <c r="F1655" s="8" t="s">
        <v>36</v>
      </c>
      <c r="G1655" s="8">
        <v>1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5">
        <v>304040045</v>
      </c>
    </row>
    <row r="1656" spans="1:21" hidden="1" x14ac:dyDescent="0.25">
      <c r="A1656" s="8" t="s">
        <v>5018</v>
      </c>
      <c r="B1656" s="2" t="s">
        <v>2073</v>
      </c>
      <c r="C1656" s="2" t="s">
        <v>155</v>
      </c>
      <c r="D1656" s="2" t="s">
        <v>151</v>
      </c>
      <c r="E1656" s="2" t="s">
        <v>107</v>
      </c>
      <c r="F1656" s="8" t="s">
        <v>36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5">
        <v>304040053</v>
      </c>
    </row>
    <row r="1657" spans="1:21" hidden="1" x14ac:dyDescent="0.25">
      <c r="A1657" s="8" t="s">
        <v>5018</v>
      </c>
      <c r="B1657" s="2" t="s">
        <v>2074</v>
      </c>
      <c r="C1657" s="2" t="s">
        <v>155</v>
      </c>
      <c r="D1657" s="2" t="s">
        <v>151</v>
      </c>
      <c r="E1657" s="2" t="s">
        <v>107</v>
      </c>
      <c r="F1657" s="8" t="s">
        <v>36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5">
        <v>304040061</v>
      </c>
    </row>
    <row r="1658" spans="1:21" hidden="1" x14ac:dyDescent="0.25">
      <c r="A1658" s="8" t="s">
        <v>5018</v>
      </c>
      <c r="B1658" s="2" t="s">
        <v>2075</v>
      </c>
      <c r="C1658" s="2" t="s">
        <v>155</v>
      </c>
      <c r="D1658" s="2" t="s">
        <v>151</v>
      </c>
      <c r="E1658" s="2" t="s">
        <v>107</v>
      </c>
      <c r="F1658" s="8" t="s">
        <v>36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5">
        <v>304040070</v>
      </c>
    </row>
    <row r="1659" spans="1:21" hidden="1" x14ac:dyDescent="0.25">
      <c r="A1659" s="8" t="s">
        <v>5018</v>
      </c>
      <c r="B1659" s="2" t="s">
        <v>2076</v>
      </c>
      <c r="C1659" s="2" t="s">
        <v>155</v>
      </c>
      <c r="D1659" s="2" t="s">
        <v>151</v>
      </c>
      <c r="E1659" s="2" t="s">
        <v>107</v>
      </c>
      <c r="F1659" s="8" t="s">
        <v>36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5">
        <v>304040088</v>
      </c>
    </row>
    <row r="1660" spans="1:21" hidden="1" x14ac:dyDescent="0.25">
      <c r="A1660" s="8" t="s">
        <v>5018</v>
      </c>
      <c r="B1660" s="2" t="s">
        <v>2077</v>
      </c>
      <c r="C1660" s="2" t="s">
        <v>155</v>
      </c>
      <c r="D1660" s="2" t="s">
        <v>151</v>
      </c>
      <c r="E1660" s="2" t="s">
        <v>107</v>
      </c>
      <c r="F1660" s="8" t="s">
        <v>36</v>
      </c>
      <c r="G1660" s="8">
        <v>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5">
        <v>304040096</v>
      </c>
    </row>
    <row r="1661" spans="1:21" hidden="1" x14ac:dyDescent="0.25">
      <c r="A1661" s="8" t="s">
        <v>5018</v>
      </c>
      <c r="B1661" s="2" t="s">
        <v>2078</v>
      </c>
      <c r="C1661" s="2" t="s">
        <v>155</v>
      </c>
      <c r="D1661" s="2" t="s">
        <v>151</v>
      </c>
      <c r="E1661" s="2" t="s">
        <v>107</v>
      </c>
      <c r="F1661" s="8" t="s">
        <v>36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5">
        <v>304040100</v>
      </c>
    </row>
    <row r="1662" spans="1:21" hidden="1" x14ac:dyDescent="0.25">
      <c r="A1662" s="8" t="s">
        <v>5018</v>
      </c>
      <c r="B1662" s="2" t="s">
        <v>2079</v>
      </c>
      <c r="C1662" s="2" t="s">
        <v>155</v>
      </c>
      <c r="D1662" s="2" t="s">
        <v>151</v>
      </c>
      <c r="E1662" s="2" t="s">
        <v>107</v>
      </c>
      <c r="F1662" s="8" t="s">
        <v>36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5">
        <v>304040118</v>
      </c>
    </row>
    <row r="1663" spans="1:21" hidden="1" x14ac:dyDescent="0.25">
      <c r="A1663" s="8" t="s">
        <v>5018</v>
      </c>
      <c r="B1663" s="2" t="s">
        <v>2080</v>
      </c>
      <c r="C1663" s="2" t="s">
        <v>155</v>
      </c>
      <c r="D1663" s="2" t="s">
        <v>151</v>
      </c>
      <c r="E1663" s="2" t="s">
        <v>107</v>
      </c>
      <c r="F1663" s="8" t="s">
        <v>36</v>
      </c>
      <c r="G1663" s="8">
        <v>1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5">
        <v>304040126</v>
      </c>
    </row>
    <row r="1664" spans="1:21" hidden="1" x14ac:dyDescent="0.25">
      <c r="A1664" s="8" t="s">
        <v>5018</v>
      </c>
      <c r="B1664" s="2" t="s">
        <v>2081</v>
      </c>
      <c r="C1664" s="2" t="s">
        <v>155</v>
      </c>
      <c r="D1664" s="2" t="s">
        <v>151</v>
      </c>
      <c r="E1664" s="2" t="s">
        <v>107</v>
      </c>
      <c r="F1664" s="8" t="s">
        <v>36</v>
      </c>
      <c r="G1664" s="8">
        <v>1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5">
        <v>304040134</v>
      </c>
    </row>
    <row r="1665" spans="1:21" hidden="1" x14ac:dyDescent="0.25">
      <c r="A1665" s="8" t="s">
        <v>5018</v>
      </c>
      <c r="B1665" s="2" t="s">
        <v>2082</v>
      </c>
      <c r="C1665" s="2" t="s">
        <v>155</v>
      </c>
      <c r="D1665" s="2" t="s">
        <v>151</v>
      </c>
      <c r="E1665" s="2" t="s">
        <v>107</v>
      </c>
      <c r="F1665" s="8" t="s">
        <v>36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5">
        <v>304040142</v>
      </c>
    </row>
    <row r="1666" spans="1:21" hidden="1" x14ac:dyDescent="0.25">
      <c r="A1666" s="8" t="s">
        <v>5018</v>
      </c>
      <c r="B1666" s="2" t="s">
        <v>2083</v>
      </c>
      <c r="C1666" s="2" t="s">
        <v>155</v>
      </c>
      <c r="D1666" s="2" t="s">
        <v>151</v>
      </c>
      <c r="E1666" s="2" t="s">
        <v>107</v>
      </c>
      <c r="F1666" s="8" t="s">
        <v>36</v>
      </c>
      <c r="G1666" s="8">
        <v>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5">
        <v>304040150</v>
      </c>
    </row>
    <row r="1667" spans="1:21" hidden="1" x14ac:dyDescent="0.25">
      <c r="A1667" s="8" t="s">
        <v>5018</v>
      </c>
      <c r="B1667" s="2" t="s">
        <v>2084</v>
      </c>
      <c r="C1667" s="2" t="s">
        <v>155</v>
      </c>
      <c r="D1667" s="2" t="s">
        <v>151</v>
      </c>
      <c r="E1667" s="2" t="s">
        <v>107</v>
      </c>
      <c r="F1667" s="8" t="s">
        <v>36</v>
      </c>
      <c r="G1667" s="8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5">
        <v>304040169</v>
      </c>
    </row>
    <row r="1668" spans="1:21" hidden="1" x14ac:dyDescent="0.25">
      <c r="A1668" s="8" t="s">
        <v>5018</v>
      </c>
      <c r="B1668" s="2" t="s">
        <v>2085</v>
      </c>
      <c r="C1668" s="2" t="s">
        <v>155</v>
      </c>
      <c r="D1668" s="2" t="s">
        <v>151</v>
      </c>
      <c r="E1668" s="2" t="s">
        <v>107</v>
      </c>
      <c r="F1668" s="8" t="s">
        <v>36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5">
        <v>304040177</v>
      </c>
    </row>
    <row r="1669" spans="1:21" hidden="1" x14ac:dyDescent="0.25">
      <c r="A1669" s="8" t="s">
        <v>5018</v>
      </c>
      <c r="B1669" s="2" t="s">
        <v>2086</v>
      </c>
      <c r="C1669" s="2" t="s">
        <v>155</v>
      </c>
      <c r="D1669" s="2" t="s">
        <v>151</v>
      </c>
      <c r="E1669" s="2" t="s">
        <v>107</v>
      </c>
      <c r="F1669" s="8" t="s">
        <v>36</v>
      </c>
      <c r="G1669" s="8">
        <v>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5">
        <v>304040185</v>
      </c>
    </row>
    <row r="1670" spans="1:21" hidden="1" x14ac:dyDescent="0.25">
      <c r="A1670" s="8" t="s">
        <v>5018</v>
      </c>
      <c r="B1670" s="2" t="s">
        <v>2087</v>
      </c>
      <c r="C1670" s="2" t="s">
        <v>155</v>
      </c>
      <c r="D1670" s="2" t="s">
        <v>151</v>
      </c>
      <c r="E1670" s="2" t="s">
        <v>107</v>
      </c>
      <c r="F1670" s="8" t="s">
        <v>36</v>
      </c>
      <c r="G1670" s="8">
        <v>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5">
        <v>304040193</v>
      </c>
    </row>
    <row r="1671" spans="1:21" hidden="1" x14ac:dyDescent="0.25">
      <c r="A1671" s="8" t="s">
        <v>5018</v>
      </c>
      <c r="B1671" s="2" t="s">
        <v>2088</v>
      </c>
      <c r="C1671" s="2" t="s">
        <v>155</v>
      </c>
      <c r="D1671" s="2" t="s">
        <v>151</v>
      </c>
      <c r="E1671" s="2" t="s">
        <v>107</v>
      </c>
      <c r="F1671" s="8" t="s">
        <v>36</v>
      </c>
      <c r="G1671" s="8">
        <v>1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5">
        <v>304040207</v>
      </c>
    </row>
    <row r="1672" spans="1:21" hidden="1" x14ac:dyDescent="0.25">
      <c r="A1672" s="8" t="s">
        <v>5018</v>
      </c>
      <c r="B1672" s="2" t="s">
        <v>2089</v>
      </c>
      <c r="C1672" s="2" t="s">
        <v>156</v>
      </c>
      <c r="D1672" s="2" t="s">
        <v>151</v>
      </c>
      <c r="E1672" s="2" t="s">
        <v>107</v>
      </c>
      <c r="F1672" s="8" t="s">
        <v>36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5">
        <v>304050016</v>
      </c>
    </row>
    <row r="1673" spans="1:21" hidden="1" x14ac:dyDescent="0.25">
      <c r="A1673" s="8" t="s">
        <v>5018</v>
      </c>
      <c r="B1673" s="2" t="s">
        <v>2090</v>
      </c>
      <c r="C1673" s="2" t="s">
        <v>156</v>
      </c>
      <c r="D1673" s="2" t="s">
        <v>151</v>
      </c>
      <c r="E1673" s="2" t="s">
        <v>107</v>
      </c>
      <c r="F1673" s="8" t="s">
        <v>36</v>
      </c>
      <c r="G1673" s="8">
        <v>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5">
        <v>304050024</v>
      </c>
    </row>
    <row r="1674" spans="1:21" hidden="1" x14ac:dyDescent="0.25">
      <c r="A1674" s="8" t="s">
        <v>5018</v>
      </c>
      <c r="B1674" s="2" t="s">
        <v>2091</v>
      </c>
      <c r="C1674" s="2" t="s">
        <v>156</v>
      </c>
      <c r="D1674" s="2" t="s">
        <v>151</v>
      </c>
      <c r="E1674" s="2" t="s">
        <v>107</v>
      </c>
      <c r="F1674" s="8" t="s">
        <v>36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5">
        <v>304050032</v>
      </c>
    </row>
    <row r="1675" spans="1:21" hidden="1" x14ac:dyDescent="0.25">
      <c r="A1675" s="8" t="s">
        <v>5018</v>
      </c>
      <c r="B1675" s="2" t="s">
        <v>2092</v>
      </c>
      <c r="C1675" s="2" t="s">
        <v>156</v>
      </c>
      <c r="D1675" s="2" t="s">
        <v>151</v>
      </c>
      <c r="E1675" s="2" t="s">
        <v>107</v>
      </c>
      <c r="F1675" s="8" t="s">
        <v>36</v>
      </c>
      <c r="G1675" s="8">
        <v>1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5">
        <v>304050040</v>
      </c>
    </row>
    <row r="1676" spans="1:21" hidden="1" x14ac:dyDescent="0.25">
      <c r="A1676" s="8" t="s">
        <v>5018</v>
      </c>
      <c r="B1676" s="2" t="s">
        <v>2093</v>
      </c>
      <c r="C1676" s="2" t="s">
        <v>156</v>
      </c>
      <c r="D1676" s="2" t="s">
        <v>151</v>
      </c>
      <c r="E1676" s="2" t="s">
        <v>107</v>
      </c>
      <c r="F1676" s="8" t="s">
        <v>36</v>
      </c>
      <c r="G1676" s="8">
        <v>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5">
        <v>304050067</v>
      </c>
    </row>
    <row r="1677" spans="1:21" hidden="1" x14ac:dyDescent="0.25">
      <c r="A1677" s="8" t="s">
        <v>5018</v>
      </c>
      <c r="B1677" s="2" t="s">
        <v>2094</v>
      </c>
      <c r="C1677" s="2" t="s">
        <v>156</v>
      </c>
      <c r="D1677" s="2" t="s">
        <v>151</v>
      </c>
      <c r="E1677" s="2" t="s">
        <v>107</v>
      </c>
      <c r="F1677" s="8" t="s">
        <v>36</v>
      </c>
      <c r="G1677" s="8">
        <v>1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5">
        <v>304050075</v>
      </c>
    </row>
    <row r="1678" spans="1:21" hidden="1" x14ac:dyDescent="0.25">
      <c r="A1678" s="8" t="s">
        <v>5018</v>
      </c>
      <c r="B1678" s="2" t="s">
        <v>2095</v>
      </c>
      <c r="C1678" s="2" t="s">
        <v>156</v>
      </c>
      <c r="D1678" s="2" t="s">
        <v>151</v>
      </c>
      <c r="E1678" s="2" t="s">
        <v>107</v>
      </c>
      <c r="F1678" s="8" t="s">
        <v>36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5">
        <v>304050113</v>
      </c>
    </row>
    <row r="1679" spans="1:21" hidden="1" x14ac:dyDescent="0.25">
      <c r="A1679" s="8" t="s">
        <v>5018</v>
      </c>
      <c r="B1679" s="2" t="s">
        <v>2096</v>
      </c>
      <c r="C1679" s="2" t="s">
        <v>156</v>
      </c>
      <c r="D1679" s="2" t="s">
        <v>151</v>
      </c>
      <c r="E1679" s="2" t="s">
        <v>107</v>
      </c>
      <c r="F1679" s="8" t="s">
        <v>36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5">
        <v>304050121</v>
      </c>
    </row>
    <row r="1680" spans="1:21" hidden="1" x14ac:dyDescent="0.25">
      <c r="A1680" s="8" t="s">
        <v>5018</v>
      </c>
      <c r="B1680" s="2" t="s">
        <v>2097</v>
      </c>
      <c r="C1680" s="2" t="s">
        <v>156</v>
      </c>
      <c r="D1680" s="2" t="s">
        <v>151</v>
      </c>
      <c r="E1680" s="2" t="s">
        <v>107</v>
      </c>
      <c r="F1680" s="8" t="s">
        <v>36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5">
        <v>304050130</v>
      </c>
    </row>
    <row r="1681" spans="1:21" hidden="1" x14ac:dyDescent="0.25">
      <c r="A1681" s="8" t="s">
        <v>5018</v>
      </c>
      <c r="B1681" s="2" t="s">
        <v>2098</v>
      </c>
      <c r="C1681" s="2" t="s">
        <v>156</v>
      </c>
      <c r="D1681" s="2" t="s">
        <v>151</v>
      </c>
      <c r="E1681" s="2" t="s">
        <v>107</v>
      </c>
      <c r="F1681" s="8" t="s">
        <v>36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5">
        <v>304050172</v>
      </c>
    </row>
    <row r="1682" spans="1:21" hidden="1" x14ac:dyDescent="0.25">
      <c r="A1682" s="8" t="s">
        <v>5018</v>
      </c>
      <c r="B1682" s="2" t="s">
        <v>2099</v>
      </c>
      <c r="C1682" s="2" t="s">
        <v>156</v>
      </c>
      <c r="D1682" s="2" t="s">
        <v>151</v>
      </c>
      <c r="E1682" s="2" t="s">
        <v>107</v>
      </c>
      <c r="F1682" s="8" t="s">
        <v>36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5">
        <v>304050180</v>
      </c>
    </row>
    <row r="1683" spans="1:21" hidden="1" x14ac:dyDescent="0.25">
      <c r="A1683" s="8" t="s">
        <v>5018</v>
      </c>
      <c r="B1683" s="2" t="s">
        <v>2100</v>
      </c>
      <c r="C1683" s="2" t="s">
        <v>156</v>
      </c>
      <c r="D1683" s="2" t="s">
        <v>151</v>
      </c>
      <c r="E1683" s="2" t="s">
        <v>107</v>
      </c>
      <c r="F1683" s="8" t="s">
        <v>36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5">
        <v>304050202</v>
      </c>
    </row>
    <row r="1684" spans="1:21" hidden="1" x14ac:dyDescent="0.25">
      <c r="A1684" s="8" t="s">
        <v>5018</v>
      </c>
      <c r="B1684" s="2" t="s">
        <v>2101</v>
      </c>
      <c r="C1684" s="2" t="s">
        <v>156</v>
      </c>
      <c r="D1684" s="2" t="s">
        <v>151</v>
      </c>
      <c r="E1684" s="2" t="s">
        <v>107</v>
      </c>
      <c r="F1684" s="8" t="s">
        <v>36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5">
        <v>304050210</v>
      </c>
    </row>
    <row r="1685" spans="1:21" hidden="1" x14ac:dyDescent="0.25">
      <c r="A1685" s="8" t="s">
        <v>5018</v>
      </c>
      <c r="B1685" s="2" t="s">
        <v>2102</v>
      </c>
      <c r="C1685" s="2" t="s">
        <v>156</v>
      </c>
      <c r="D1685" s="2" t="s">
        <v>151</v>
      </c>
      <c r="E1685" s="2" t="s">
        <v>107</v>
      </c>
      <c r="F1685" s="8" t="s">
        <v>36</v>
      </c>
      <c r="G1685" s="8">
        <v>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5">
        <v>304050229</v>
      </c>
    </row>
    <row r="1686" spans="1:21" hidden="1" x14ac:dyDescent="0.25">
      <c r="A1686" s="8" t="s">
        <v>5018</v>
      </c>
      <c r="B1686" s="2" t="s">
        <v>2103</v>
      </c>
      <c r="C1686" s="2" t="s">
        <v>156</v>
      </c>
      <c r="D1686" s="2" t="s">
        <v>151</v>
      </c>
      <c r="E1686" s="2" t="s">
        <v>107</v>
      </c>
      <c r="F1686" s="8" t="s">
        <v>36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5">
        <v>304050253</v>
      </c>
    </row>
    <row r="1687" spans="1:21" hidden="1" x14ac:dyDescent="0.25">
      <c r="A1687" s="8" t="s">
        <v>5018</v>
      </c>
      <c r="B1687" s="2" t="s">
        <v>2104</v>
      </c>
      <c r="C1687" s="2" t="s">
        <v>156</v>
      </c>
      <c r="D1687" s="2" t="s">
        <v>151</v>
      </c>
      <c r="E1687" s="2" t="s">
        <v>107</v>
      </c>
      <c r="F1687" s="8" t="s">
        <v>36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5">
        <v>304050261</v>
      </c>
    </row>
    <row r="1688" spans="1:21" hidden="1" x14ac:dyDescent="0.25">
      <c r="A1688" s="8" t="s">
        <v>5018</v>
      </c>
      <c r="B1688" s="2" t="s">
        <v>2105</v>
      </c>
      <c r="C1688" s="2" t="s">
        <v>156</v>
      </c>
      <c r="D1688" s="2" t="s">
        <v>151</v>
      </c>
      <c r="E1688" s="2" t="s">
        <v>107</v>
      </c>
      <c r="F1688" s="8" t="s">
        <v>36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5">
        <v>304050270</v>
      </c>
    </row>
    <row r="1689" spans="1:21" hidden="1" x14ac:dyDescent="0.25">
      <c r="A1689" s="8" t="s">
        <v>5018</v>
      </c>
      <c r="B1689" s="2" t="s">
        <v>2106</v>
      </c>
      <c r="C1689" s="2" t="s">
        <v>156</v>
      </c>
      <c r="D1689" s="2" t="s">
        <v>151</v>
      </c>
      <c r="E1689" s="2" t="s">
        <v>107</v>
      </c>
      <c r="F1689" s="8" t="s">
        <v>36</v>
      </c>
      <c r="G1689" s="8">
        <v>1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5">
        <v>304050288</v>
      </c>
    </row>
    <row r="1690" spans="1:21" hidden="1" x14ac:dyDescent="0.25">
      <c r="A1690" s="8" t="s">
        <v>5018</v>
      </c>
      <c r="B1690" s="2" t="s">
        <v>2107</v>
      </c>
      <c r="C1690" s="2" t="s">
        <v>156</v>
      </c>
      <c r="D1690" s="2" t="s">
        <v>151</v>
      </c>
      <c r="E1690" s="2" t="s">
        <v>107</v>
      </c>
      <c r="F1690" s="8" t="s">
        <v>36</v>
      </c>
      <c r="G1690" s="8">
        <v>1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5">
        <v>304050296</v>
      </c>
    </row>
    <row r="1691" spans="1:21" hidden="1" x14ac:dyDescent="0.25">
      <c r="A1691" s="8" t="s">
        <v>5018</v>
      </c>
      <c r="B1691" s="2" t="s">
        <v>2108</v>
      </c>
      <c r="C1691" s="2" t="s">
        <v>156</v>
      </c>
      <c r="D1691" s="2" t="s">
        <v>151</v>
      </c>
      <c r="E1691" s="2" t="s">
        <v>107</v>
      </c>
      <c r="F1691" s="8" t="s">
        <v>36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5">
        <v>304050300</v>
      </c>
    </row>
    <row r="1692" spans="1:21" hidden="1" x14ac:dyDescent="0.25">
      <c r="A1692" s="8" t="s">
        <v>5018</v>
      </c>
      <c r="B1692" s="2" t="s">
        <v>2109</v>
      </c>
      <c r="C1692" s="2" t="s">
        <v>156</v>
      </c>
      <c r="D1692" s="2" t="s">
        <v>151</v>
      </c>
      <c r="E1692" s="2" t="s">
        <v>107</v>
      </c>
      <c r="F1692" s="8" t="s">
        <v>36</v>
      </c>
      <c r="G1692" s="8">
        <v>1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5">
        <v>304050318</v>
      </c>
    </row>
    <row r="1693" spans="1:21" hidden="1" x14ac:dyDescent="0.25">
      <c r="A1693" s="8" t="s">
        <v>5018</v>
      </c>
      <c r="B1693" s="2" t="s">
        <v>2110</v>
      </c>
      <c r="C1693" s="2" t="s">
        <v>156</v>
      </c>
      <c r="D1693" s="2" t="s">
        <v>151</v>
      </c>
      <c r="E1693" s="2" t="s">
        <v>107</v>
      </c>
      <c r="F1693" s="8" t="s">
        <v>36</v>
      </c>
      <c r="G1693" s="8">
        <v>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5">
        <v>304050326</v>
      </c>
    </row>
    <row r="1694" spans="1:21" hidden="1" x14ac:dyDescent="0.25">
      <c r="A1694" s="8" t="s">
        <v>5018</v>
      </c>
      <c r="B1694" s="2" t="s">
        <v>2111</v>
      </c>
      <c r="C1694" s="2" t="s">
        <v>156</v>
      </c>
      <c r="D1694" s="2" t="s">
        <v>151</v>
      </c>
      <c r="E1694" s="2" t="s">
        <v>107</v>
      </c>
      <c r="F1694" s="8" t="s">
        <v>36</v>
      </c>
      <c r="G1694" s="8">
        <v>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5">
        <v>304050334</v>
      </c>
    </row>
    <row r="1695" spans="1:21" hidden="1" x14ac:dyDescent="0.25">
      <c r="A1695" s="8" t="s">
        <v>5018</v>
      </c>
      <c r="B1695" s="2" t="s">
        <v>2112</v>
      </c>
      <c r="C1695" s="2" t="s">
        <v>156</v>
      </c>
      <c r="D1695" s="2" t="s">
        <v>151</v>
      </c>
      <c r="E1695" s="2" t="s">
        <v>107</v>
      </c>
      <c r="F1695" s="8" t="s">
        <v>36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5">
        <v>304050342</v>
      </c>
    </row>
    <row r="1696" spans="1:21" hidden="1" x14ac:dyDescent="0.25">
      <c r="A1696" s="8" t="s">
        <v>5018</v>
      </c>
      <c r="B1696" s="2" t="s">
        <v>2113</v>
      </c>
      <c r="C1696" s="2" t="s">
        <v>157</v>
      </c>
      <c r="D1696" s="2" t="s">
        <v>151</v>
      </c>
      <c r="E1696" s="2" t="s">
        <v>107</v>
      </c>
      <c r="F1696" s="8" t="s">
        <v>36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5">
        <v>304060011</v>
      </c>
    </row>
    <row r="1697" spans="1:21" hidden="1" x14ac:dyDescent="0.25">
      <c r="A1697" s="8" t="s">
        <v>5018</v>
      </c>
      <c r="B1697" s="2" t="s">
        <v>2114</v>
      </c>
      <c r="C1697" s="2" t="s">
        <v>157</v>
      </c>
      <c r="D1697" s="2" t="s">
        <v>151</v>
      </c>
      <c r="E1697" s="2" t="s">
        <v>107</v>
      </c>
      <c r="F1697" s="8" t="s">
        <v>36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5">
        <v>304060038</v>
      </c>
    </row>
    <row r="1698" spans="1:21" hidden="1" x14ac:dyDescent="0.25">
      <c r="A1698" s="8" t="s">
        <v>5018</v>
      </c>
      <c r="B1698" s="2" t="s">
        <v>2115</v>
      </c>
      <c r="C1698" s="2" t="s">
        <v>157</v>
      </c>
      <c r="D1698" s="2" t="s">
        <v>151</v>
      </c>
      <c r="E1698" s="2" t="s">
        <v>107</v>
      </c>
      <c r="F1698" s="8" t="s">
        <v>36</v>
      </c>
      <c r="G1698" s="8">
        <v>1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5">
        <v>304060046</v>
      </c>
    </row>
    <row r="1699" spans="1:21" hidden="1" x14ac:dyDescent="0.25">
      <c r="A1699" s="8" t="s">
        <v>5018</v>
      </c>
      <c r="B1699" s="2" t="s">
        <v>2116</v>
      </c>
      <c r="C1699" s="2" t="s">
        <v>157</v>
      </c>
      <c r="D1699" s="2" t="s">
        <v>151</v>
      </c>
      <c r="E1699" s="2" t="s">
        <v>107</v>
      </c>
      <c r="F1699" s="8" t="s">
        <v>36</v>
      </c>
      <c r="G1699" s="8">
        <v>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5">
        <v>304060070</v>
      </c>
    </row>
    <row r="1700" spans="1:21" hidden="1" x14ac:dyDescent="0.25">
      <c r="A1700" s="8" t="s">
        <v>5018</v>
      </c>
      <c r="B1700" s="2" t="s">
        <v>2117</v>
      </c>
      <c r="C1700" s="2" t="s">
        <v>157</v>
      </c>
      <c r="D1700" s="2" t="s">
        <v>151</v>
      </c>
      <c r="E1700" s="2" t="s">
        <v>107</v>
      </c>
      <c r="F1700" s="8" t="s">
        <v>36</v>
      </c>
      <c r="G1700" s="8">
        <v>1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5">
        <v>304060089</v>
      </c>
    </row>
    <row r="1701" spans="1:21" hidden="1" x14ac:dyDescent="0.25">
      <c r="A1701" s="8" t="s">
        <v>5018</v>
      </c>
      <c r="B1701" s="2" t="s">
        <v>2118</v>
      </c>
      <c r="C1701" s="2" t="s">
        <v>157</v>
      </c>
      <c r="D1701" s="2" t="s">
        <v>151</v>
      </c>
      <c r="E1701" s="2" t="s">
        <v>107</v>
      </c>
      <c r="F1701" s="8" t="s">
        <v>36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5">
        <v>304060097</v>
      </c>
    </row>
    <row r="1702" spans="1:21" hidden="1" x14ac:dyDescent="0.25">
      <c r="A1702" s="8" t="s">
        <v>5018</v>
      </c>
      <c r="B1702" s="2" t="s">
        <v>2119</v>
      </c>
      <c r="C1702" s="2" t="s">
        <v>157</v>
      </c>
      <c r="D1702" s="2" t="s">
        <v>151</v>
      </c>
      <c r="E1702" s="2" t="s">
        <v>107</v>
      </c>
      <c r="F1702" s="8" t="s">
        <v>36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5">
        <v>304060100</v>
      </c>
    </row>
    <row r="1703" spans="1:21" hidden="1" x14ac:dyDescent="0.25">
      <c r="A1703" s="8" t="s">
        <v>5018</v>
      </c>
      <c r="B1703" s="2" t="s">
        <v>2120</v>
      </c>
      <c r="C1703" s="2" t="s">
        <v>157</v>
      </c>
      <c r="D1703" s="2" t="s">
        <v>151</v>
      </c>
      <c r="E1703" s="2" t="s">
        <v>107</v>
      </c>
      <c r="F1703" s="8" t="s">
        <v>36</v>
      </c>
      <c r="G1703" s="8">
        <v>1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5">
        <v>304060119</v>
      </c>
    </row>
    <row r="1704" spans="1:21" hidden="1" x14ac:dyDescent="0.25">
      <c r="A1704" s="8" t="s">
        <v>5018</v>
      </c>
      <c r="B1704" s="2" t="s">
        <v>2121</v>
      </c>
      <c r="C1704" s="2" t="s">
        <v>157</v>
      </c>
      <c r="D1704" s="2" t="s">
        <v>151</v>
      </c>
      <c r="E1704" s="2" t="s">
        <v>107</v>
      </c>
      <c r="F1704" s="8" t="s">
        <v>36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5">
        <v>304060127</v>
      </c>
    </row>
    <row r="1705" spans="1:21" hidden="1" x14ac:dyDescent="0.25">
      <c r="A1705" s="8" t="s">
        <v>5018</v>
      </c>
      <c r="B1705" s="2" t="s">
        <v>2122</v>
      </c>
      <c r="C1705" s="2" t="s">
        <v>157</v>
      </c>
      <c r="D1705" s="2" t="s">
        <v>151</v>
      </c>
      <c r="E1705" s="2" t="s">
        <v>107</v>
      </c>
      <c r="F1705" s="8" t="s">
        <v>36</v>
      </c>
      <c r="G1705" s="8">
        <v>1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5">
        <v>304060135</v>
      </c>
    </row>
    <row r="1706" spans="1:21" hidden="1" x14ac:dyDescent="0.25">
      <c r="A1706" s="8" t="s">
        <v>5018</v>
      </c>
      <c r="B1706" s="2" t="s">
        <v>2123</v>
      </c>
      <c r="C1706" s="2" t="s">
        <v>157</v>
      </c>
      <c r="D1706" s="2" t="s">
        <v>151</v>
      </c>
      <c r="E1706" s="2" t="s">
        <v>107</v>
      </c>
      <c r="F1706" s="8" t="s">
        <v>36</v>
      </c>
      <c r="G1706" s="8">
        <v>1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5">
        <v>304060151</v>
      </c>
    </row>
    <row r="1707" spans="1:21" hidden="1" x14ac:dyDescent="0.25">
      <c r="A1707" s="8" t="s">
        <v>5018</v>
      </c>
      <c r="B1707" s="2" t="s">
        <v>2124</v>
      </c>
      <c r="C1707" s="2" t="s">
        <v>157</v>
      </c>
      <c r="D1707" s="2" t="s">
        <v>151</v>
      </c>
      <c r="E1707" s="2" t="s">
        <v>107</v>
      </c>
      <c r="F1707" s="8" t="s">
        <v>36</v>
      </c>
      <c r="G1707" s="8">
        <v>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5">
        <v>304060160</v>
      </c>
    </row>
    <row r="1708" spans="1:21" hidden="1" x14ac:dyDescent="0.25">
      <c r="A1708" s="8" t="s">
        <v>5018</v>
      </c>
      <c r="B1708" s="2" t="s">
        <v>2125</v>
      </c>
      <c r="C1708" s="2" t="s">
        <v>157</v>
      </c>
      <c r="D1708" s="2" t="s">
        <v>151</v>
      </c>
      <c r="E1708" s="2" t="s">
        <v>107</v>
      </c>
      <c r="F1708" s="8" t="s">
        <v>36</v>
      </c>
      <c r="G1708" s="8">
        <v>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5">
        <v>304060178</v>
      </c>
    </row>
    <row r="1709" spans="1:21" hidden="1" x14ac:dyDescent="0.25">
      <c r="A1709" s="8" t="s">
        <v>5018</v>
      </c>
      <c r="B1709" s="2" t="s">
        <v>2126</v>
      </c>
      <c r="C1709" s="2" t="s">
        <v>157</v>
      </c>
      <c r="D1709" s="2" t="s">
        <v>151</v>
      </c>
      <c r="E1709" s="2" t="s">
        <v>107</v>
      </c>
      <c r="F1709" s="8" t="s">
        <v>36</v>
      </c>
      <c r="G1709" s="8">
        <v>1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5">
        <v>304060186</v>
      </c>
    </row>
    <row r="1710" spans="1:21" hidden="1" x14ac:dyDescent="0.25">
      <c r="A1710" s="8" t="s">
        <v>5018</v>
      </c>
      <c r="B1710" s="2" t="s">
        <v>2127</v>
      </c>
      <c r="C1710" s="2" t="s">
        <v>157</v>
      </c>
      <c r="D1710" s="2" t="s">
        <v>151</v>
      </c>
      <c r="E1710" s="2" t="s">
        <v>107</v>
      </c>
      <c r="F1710" s="8" t="s">
        <v>36</v>
      </c>
      <c r="G1710" s="8">
        <v>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5">
        <v>304060208</v>
      </c>
    </row>
    <row r="1711" spans="1:21" hidden="1" x14ac:dyDescent="0.25">
      <c r="A1711" s="8" t="s">
        <v>5018</v>
      </c>
      <c r="B1711" s="2" t="s">
        <v>2128</v>
      </c>
      <c r="C1711" s="2" t="s">
        <v>157</v>
      </c>
      <c r="D1711" s="2" t="s">
        <v>151</v>
      </c>
      <c r="E1711" s="2" t="s">
        <v>107</v>
      </c>
      <c r="F1711" s="8" t="s">
        <v>36</v>
      </c>
      <c r="G1711" s="8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5">
        <v>304060216</v>
      </c>
    </row>
    <row r="1712" spans="1:21" hidden="1" x14ac:dyDescent="0.25">
      <c r="A1712" s="8" t="s">
        <v>5018</v>
      </c>
      <c r="B1712" s="2" t="s">
        <v>2129</v>
      </c>
      <c r="C1712" s="2" t="s">
        <v>157</v>
      </c>
      <c r="D1712" s="2" t="s">
        <v>151</v>
      </c>
      <c r="E1712" s="2" t="s">
        <v>107</v>
      </c>
      <c r="F1712" s="8" t="s">
        <v>36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5">
        <v>304060224</v>
      </c>
    </row>
    <row r="1713" spans="1:21" hidden="1" x14ac:dyDescent="0.25">
      <c r="A1713" s="8" t="s">
        <v>5018</v>
      </c>
      <c r="B1713" s="2" t="s">
        <v>2130</v>
      </c>
      <c r="C1713" s="2" t="s">
        <v>157</v>
      </c>
      <c r="D1713" s="2" t="s">
        <v>151</v>
      </c>
      <c r="E1713" s="2" t="s">
        <v>107</v>
      </c>
      <c r="F1713" s="8" t="s">
        <v>36</v>
      </c>
      <c r="G1713" s="8">
        <v>1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5">
        <v>304060232</v>
      </c>
    </row>
    <row r="1714" spans="1:21" hidden="1" x14ac:dyDescent="0.25">
      <c r="A1714" s="8" t="s">
        <v>5018</v>
      </c>
      <c r="B1714" s="2" t="s">
        <v>2131</v>
      </c>
      <c r="C1714" s="2" t="s">
        <v>157</v>
      </c>
      <c r="D1714" s="2" t="s">
        <v>151</v>
      </c>
      <c r="E1714" s="2" t="s">
        <v>107</v>
      </c>
      <c r="F1714" s="8" t="s">
        <v>36</v>
      </c>
      <c r="G1714" s="8">
        <v>1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5">
        <v>304060240</v>
      </c>
    </row>
    <row r="1715" spans="1:21" hidden="1" x14ac:dyDescent="0.25">
      <c r="A1715" s="8" t="s">
        <v>5018</v>
      </c>
      <c r="B1715" s="2" t="s">
        <v>2132</v>
      </c>
      <c r="C1715" s="2" t="s">
        <v>158</v>
      </c>
      <c r="D1715" s="2" t="s">
        <v>151</v>
      </c>
      <c r="E1715" s="2" t="s">
        <v>107</v>
      </c>
      <c r="F1715" s="8" t="s">
        <v>36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5">
        <v>304070017</v>
      </c>
    </row>
    <row r="1716" spans="1:21" hidden="1" x14ac:dyDescent="0.25">
      <c r="A1716" s="8" t="s">
        <v>5018</v>
      </c>
      <c r="B1716" s="2" t="s">
        <v>2133</v>
      </c>
      <c r="C1716" s="2" t="s">
        <v>158</v>
      </c>
      <c r="D1716" s="2" t="s">
        <v>151</v>
      </c>
      <c r="E1716" s="2" t="s">
        <v>107</v>
      </c>
      <c r="F1716" s="8" t="s">
        <v>36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5">
        <v>304070025</v>
      </c>
    </row>
    <row r="1717" spans="1:21" hidden="1" x14ac:dyDescent="0.25">
      <c r="A1717" s="8" t="s">
        <v>5018</v>
      </c>
      <c r="B1717" s="2" t="s">
        <v>2134</v>
      </c>
      <c r="C1717" s="2" t="s">
        <v>158</v>
      </c>
      <c r="D1717" s="2" t="s">
        <v>151</v>
      </c>
      <c r="E1717" s="2" t="s">
        <v>107</v>
      </c>
      <c r="F1717" s="8" t="s">
        <v>36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5">
        <v>304070033</v>
      </c>
    </row>
    <row r="1718" spans="1:21" hidden="1" x14ac:dyDescent="0.25">
      <c r="A1718" s="8" t="s">
        <v>5018</v>
      </c>
      <c r="B1718" s="2" t="s">
        <v>2135</v>
      </c>
      <c r="C1718" s="2" t="s">
        <v>158</v>
      </c>
      <c r="D1718" s="2" t="s">
        <v>151</v>
      </c>
      <c r="E1718" s="2" t="s">
        <v>107</v>
      </c>
      <c r="F1718" s="8" t="s">
        <v>36</v>
      </c>
      <c r="G1718" s="8">
        <v>1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5">
        <v>304070041</v>
      </c>
    </row>
    <row r="1719" spans="1:21" hidden="1" x14ac:dyDescent="0.25">
      <c r="A1719" s="8" t="s">
        <v>5018</v>
      </c>
      <c r="B1719" s="2" t="s">
        <v>2136</v>
      </c>
      <c r="C1719" s="2" t="s">
        <v>158</v>
      </c>
      <c r="D1719" s="2" t="s">
        <v>151</v>
      </c>
      <c r="E1719" s="2" t="s">
        <v>107</v>
      </c>
      <c r="F1719" s="8" t="s">
        <v>36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5">
        <v>304070050</v>
      </c>
    </row>
    <row r="1720" spans="1:21" hidden="1" x14ac:dyDescent="0.25">
      <c r="A1720" s="8" t="s">
        <v>5018</v>
      </c>
      <c r="B1720" s="2" t="s">
        <v>2137</v>
      </c>
      <c r="C1720" s="2" t="s">
        <v>158</v>
      </c>
      <c r="D1720" s="2" t="s">
        <v>151</v>
      </c>
      <c r="E1720" s="2" t="s">
        <v>107</v>
      </c>
      <c r="F1720" s="8" t="s">
        <v>36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5">
        <v>304070068</v>
      </c>
    </row>
    <row r="1721" spans="1:21" hidden="1" x14ac:dyDescent="0.25">
      <c r="A1721" s="8" t="s">
        <v>5018</v>
      </c>
      <c r="B1721" s="2" t="s">
        <v>2138</v>
      </c>
      <c r="C1721" s="2" t="s">
        <v>158</v>
      </c>
      <c r="D1721" s="2" t="s">
        <v>151</v>
      </c>
      <c r="E1721" s="2" t="s">
        <v>107</v>
      </c>
      <c r="F1721" s="8" t="s">
        <v>36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5">
        <v>304070076</v>
      </c>
    </row>
    <row r="1722" spans="1:21" hidden="1" x14ac:dyDescent="0.25">
      <c r="A1722" s="8" t="s">
        <v>5018</v>
      </c>
      <c r="B1722" s="2" t="s">
        <v>2139</v>
      </c>
      <c r="C1722" s="2" t="s">
        <v>159</v>
      </c>
      <c r="D1722" s="2" t="s">
        <v>151</v>
      </c>
      <c r="E1722" s="2" t="s">
        <v>107</v>
      </c>
      <c r="F1722" s="8" t="s">
        <v>36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</v>
      </c>
      <c r="T1722" s="8">
        <v>0</v>
      </c>
      <c r="U1722" s="5">
        <v>304080012</v>
      </c>
    </row>
    <row r="1723" spans="1:21" hidden="1" x14ac:dyDescent="0.25">
      <c r="A1723" s="8" t="s">
        <v>5018</v>
      </c>
      <c r="B1723" s="2" t="s">
        <v>2140</v>
      </c>
      <c r="C1723" s="2" t="s">
        <v>159</v>
      </c>
      <c r="D1723" s="2" t="s">
        <v>151</v>
      </c>
      <c r="E1723" s="2" t="s">
        <v>107</v>
      </c>
      <c r="F1723" s="8" t="s">
        <v>36</v>
      </c>
      <c r="G1723" s="8">
        <v>0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>
        <v>1</v>
      </c>
      <c r="Q1723" s="8">
        <v>0</v>
      </c>
      <c r="R1723" s="8">
        <v>0</v>
      </c>
      <c r="S1723" s="8">
        <v>0</v>
      </c>
      <c r="T1723" s="8">
        <v>0</v>
      </c>
      <c r="U1723" s="5">
        <v>304080020</v>
      </c>
    </row>
    <row r="1724" spans="1:21" hidden="1" x14ac:dyDescent="0.25">
      <c r="A1724" s="8" t="s">
        <v>5018</v>
      </c>
      <c r="B1724" s="2" t="s">
        <v>2141</v>
      </c>
      <c r="C1724" s="2" t="s">
        <v>159</v>
      </c>
      <c r="D1724" s="2" t="s">
        <v>151</v>
      </c>
      <c r="E1724" s="2" t="s">
        <v>107</v>
      </c>
      <c r="F1724" s="8" t="s">
        <v>36</v>
      </c>
      <c r="G1724" s="8">
        <v>0</v>
      </c>
      <c r="H1724" s="8">
        <v>1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5">
        <v>304080039</v>
      </c>
    </row>
    <row r="1725" spans="1:21" hidden="1" x14ac:dyDescent="0.25">
      <c r="A1725" s="8" t="s">
        <v>5018</v>
      </c>
      <c r="B1725" s="2" t="s">
        <v>2142</v>
      </c>
      <c r="C1725" s="2" t="s">
        <v>159</v>
      </c>
      <c r="D1725" s="2" t="s">
        <v>151</v>
      </c>
      <c r="E1725" s="2" t="s">
        <v>107</v>
      </c>
      <c r="F1725" s="8" t="s">
        <v>36</v>
      </c>
      <c r="G1725" s="8">
        <v>0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5">
        <v>304080047</v>
      </c>
    </row>
    <row r="1726" spans="1:21" hidden="1" x14ac:dyDescent="0.25">
      <c r="A1726" s="8" t="s">
        <v>5018</v>
      </c>
      <c r="B1726" s="2" t="s">
        <v>2143</v>
      </c>
      <c r="C1726" s="2" t="s">
        <v>159</v>
      </c>
      <c r="D1726" s="2" t="s">
        <v>151</v>
      </c>
      <c r="E1726" s="2" t="s">
        <v>107</v>
      </c>
      <c r="F1726" s="8" t="s">
        <v>36</v>
      </c>
      <c r="G1726" s="8">
        <v>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1</v>
      </c>
      <c r="S1726" s="8">
        <v>1</v>
      </c>
      <c r="T1726" s="8">
        <v>0</v>
      </c>
      <c r="U1726" s="5">
        <v>304080055</v>
      </c>
    </row>
    <row r="1727" spans="1:21" hidden="1" x14ac:dyDescent="0.25">
      <c r="A1727" s="8" t="s">
        <v>5018</v>
      </c>
      <c r="B1727" s="2" t="s">
        <v>2144</v>
      </c>
      <c r="C1727" s="2" t="s">
        <v>159</v>
      </c>
      <c r="D1727" s="2" t="s">
        <v>151</v>
      </c>
      <c r="E1727" s="2" t="s">
        <v>107</v>
      </c>
      <c r="F1727" s="8" t="s">
        <v>36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1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5">
        <v>304080063</v>
      </c>
    </row>
    <row r="1728" spans="1:21" hidden="1" x14ac:dyDescent="0.25">
      <c r="A1728" s="8" t="s">
        <v>5018</v>
      </c>
      <c r="B1728" s="2" t="s">
        <v>2145</v>
      </c>
      <c r="C1728" s="2" t="s">
        <v>159</v>
      </c>
      <c r="D1728" s="2" t="s">
        <v>151</v>
      </c>
      <c r="E1728" s="2" t="s">
        <v>107</v>
      </c>
      <c r="F1728" s="8" t="s">
        <v>36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</v>
      </c>
      <c r="S1728" s="8">
        <v>1</v>
      </c>
      <c r="T1728" s="8">
        <v>0</v>
      </c>
      <c r="U1728" s="5">
        <v>304080071</v>
      </c>
    </row>
    <row r="1729" spans="1:21" hidden="1" x14ac:dyDescent="0.25">
      <c r="A1729" s="8" t="s">
        <v>5018</v>
      </c>
      <c r="B1729" s="2" t="s">
        <v>2146</v>
      </c>
      <c r="C1729" s="2" t="s">
        <v>160</v>
      </c>
      <c r="D1729" s="2" t="s">
        <v>151</v>
      </c>
      <c r="E1729" s="2" t="s">
        <v>107</v>
      </c>
      <c r="F1729" s="8" t="s">
        <v>36</v>
      </c>
      <c r="G1729" s="8">
        <v>0</v>
      </c>
      <c r="H1729" s="8">
        <v>1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5">
        <v>304090018</v>
      </c>
    </row>
    <row r="1730" spans="1:21" hidden="1" x14ac:dyDescent="0.25">
      <c r="A1730" s="8" t="s">
        <v>5018</v>
      </c>
      <c r="B1730" s="2" t="s">
        <v>2147</v>
      </c>
      <c r="C1730" s="2" t="s">
        <v>160</v>
      </c>
      <c r="D1730" s="2" t="s">
        <v>151</v>
      </c>
      <c r="E1730" s="2" t="s">
        <v>107</v>
      </c>
      <c r="F1730" s="8" t="s">
        <v>36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1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5">
        <v>304090026</v>
      </c>
    </row>
    <row r="1731" spans="1:21" hidden="1" x14ac:dyDescent="0.25">
      <c r="A1731" s="8" t="s">
        <v>5018</v>
      </c>
      <c r="B1731" s="2" t="s">
        <v>2148</v>
      </c>
      <c r="C1731" s="2" t="s">
        <v>160</v>
      </c>
      <c r="D1731" s="2" t="s">
        <v>151</v>
      </c>
      <c r="E1731" s="2" t="s">
        <v>107</v>
      </c>
      <c r="F1731" s="8" t="s">
        <v>36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1</v>
      </c>
      <c r="Q1731" s="8">
        <v>0</v>
      </c>
      <c r="R1731" s="8">
        <v>0</v>
      </c>
      <c r="S1731" s="8">
        <v>0</v>
      </c>
      <c r="T1731" s="8">
        <v>0</v>
      </c>
      <c r="U1731" s="5">
        <v>304090034</v>
      </c>
    </row>
    <row r="1732" spans="1:21" hidden="1" x14ac:dyDescent="0.25">
      <c r="A1732" s="8" t="s">
        <v>5018</v>
      </c>
      <c r="B1732" s="2" t="s">
        <v>2149</v>
      </c>
      <c r="C1732" s="2" t="s">
        <v>160</v>
      </c>
      <c r="D1732" s="2" t="s">
        <v>151</v>
      </c>
      <c r="E1732" s="2" t="s">
        <v>107</v>
      </c>
      <c r="F1732" s="8" t="s">
        <v>36</v>
      </c>
      <c r="G1732" s="8">
        <v>0</v>
      </c>
      <c r="H1732" s="8">
        <v>1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5">
        <v>304090042</v>
      </c>
    </row>
    <row r="1733" spans="1:21" hidden="1" x14ac:dyDescent="0.25">
      <c r="A1733" s="8" t="s">
        <v>5018</v>
      </c>
      <c r="B1733" s="2" t="s">
        <v>2150</v>
      </c>
      <c r="C1733" s="2" t="s">
        <v>160</v>
      </c>
      <c r="D1733" s="2" t="s">
        <v>151</v>
      </c>
      <c r="E1733" s="2" t="s">
        <v>107</v>
      </c>
      <c r="F1733" s="8" t="s">
        <v>36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5">
        <v>304090050</v>
      </c>
    </row>
    <row r="1734" spans="1:21" hidden="1" x14ac:dyDescent="0.25">
      <c r="A1734" s="8" t="s">
        <v>5018</v>
      </c>
      <c r="B1734" s="2" t="s">
        <v>2151</v>
      </c>
      <c r="C1734" s="2" t="s">
        <v>160</v>
      </c>
      <c r="D1734" s="2" t="s">
        <v>151</v>
      </c>
      <c r="E1734" s="2" t="s">
        <v>107</v>
      </c>
      <c r="F1734" s="8" t="s">
        <v>36</v>
      </c>
      <c r="G1734" s="8">
        <v>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5">
        <v>304090069</v>
      </c>
    </row>
    <row r="1735" spans="1:21" hidden="1" x14ac:dyDescent="0.25">
      <c r="A1735" s="8" t="s">
        <v>5018</v>
      </c>
      <c r="B1735" s="2" t="s">
        <v>2152</v>
      </c>
      <c r="C1735" s="2" t="s">
        <v>161</v>
      </c>
      <c r="D1735" s="2" t="s">
        <v>151</v>
      </c>
      <c r="E1735" s="2" t="s">
        <v>107</v>
      </c>
      <c r="F1735" s="8" t="s">
        <v>24</v>
      </c>
      <c r="G1735" s="8">
        <v>0</v>
      </c>
      <c r="H1735" s="8">
        <v>1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</v>
      </c>
      <c r="O1735" s="8">
        <v>0</v>
      </c>
      <c r="P1735" s="8">
        <v>1</v>
      </c>
      <c r="Q1735" s="8">
        <v>0</v>
      </c>
      <c r="R1735" s="8">
        <v>0</v>
      </c>
      <c r="S1735" s="8">
        <v>0</v>
      </c>
      <c r="T1735" s="8">
        <v>0</v>
      </c>
      <c r="U1735" s="5">
        <v>304100013</v>
      </c>
    </row>
    <row r="1736" spans="1:21" hidden="1" x14ac:dyDescent="0.25">
      <c r="A1736" s="8" t="s">
        <v>5018</v>
      </c>
      <c r="B1736" s="2" t="s">
        <v>2153</v>
      </c>
      <c r="C1736" s="2" t="s">
        <v>161</v>
      </c>
      <c r="D1736" s="2" t="s">
        <v>151</v>
      </c>
      <c r="E1736" s="2" t="s">
        <v>107</v>
      </c>
      <c r="F1736" s="8" t="s">
        <v>24</v>
      </c>
      <c r="G1736" s="8">
        <v>0</v>
      </c>
      <c r="H1736" s="8">
        <v>1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0</v>
      </c>
      <c r="P1736" s="8">
        <v>1</v>
      </c>
      <c r="Q1736" s="8">
        <v>0</v>
      </c>
      <c r="R1736" s="8">
        <v>0</v>
      </c>
      <c r="S1736" s="8">
        <v>0</v>
      </c>
      <c r="T1736" s="8">
        <v>0</v>
      </c>
      <c r="U1736" s="5">
        <v>304100021</v>
      </c>
    </row>
    <row r="1737" spans="1:21" hidden="1" x14ac:dyDescent="0.25">
      <c r="A1737" s="8" t="s">
        <v>5018</v>
      </c>
      <c r="B1737" s="2" t="s">
        <v>2154</v>
      </c>
      <c r="C1737" s="2" t="s">
        <v>163</v>
      </c>
      <c r="D1737" s="2" t="s">
        <v>162</v>
      </c>
      <c r="E1737" s="2" t="s">
        <v>107</v>
      </c>
      <c r="F1737" s="8" t="s">
        <v>36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1</v>
      </c>
      <c r="T1737" s="8">
        <v>0</v>
      </c>
      <c r="U1737" s="5">
        <v>305010018</v>
      </c>
    </row>
    <row r="1738" spans="1:21" hidden="1" x14ac:dyDescent="0.25">
      <c r="A1738" s="8" t="s">
        <v>5018</v>
      </c>
      <c r="B1738" s="2" t="s">
        <v>2155</v>
      </c>
      <c r="C1738" s="2" t="s">
        <v>163</v>
      </c>
      <c r="D1738" s="2" t="s">
        <v>162</v>
      </c>
      <c r="E1738" s="2" t="s">
        <v>107</v>
      </c>
      <c r="F1738" s="8" t="s">
        <v>36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5">
        <v>305010026</v>
      </c>
    </row>
    <row r="1739" spans="1:21" hidden="1" x14ac:dyDescent="0.25">
      <c r="A1739" s="8" t="s">
        <v>5018</v>
      </c>
      <c r="B1739" s="2" t="s">
        <v>2156</v>
      </c>
      <c r="C1739" s="2" t="s">
        <v>163</v>
      </c>
      <c r="D1739" s="2" t="s">
        <v>162</v>
      </c>
      <c r="E1739" s="2" t="s">
        <v>107</v>
      </c>
      <c r="F1739" s="8" t="s">
        <v>24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8">
        <v>0</v>
      </c>
      <c r="T1739" s="8">
        <v>0</v>
      </c>
      <c r="U1739" s="5">
        <v>305010034</v>
      </c>
    </row>
    <row r="1740" spans="1:21" hidden="1" x14ac:dyDescent="0.25">
      <c r="A1740" s="8" t="s">
        <v>5018</v>
      </c>
      <c r="B1740" s="2" t="s">
        <v>2157</v>
      </c>
      <c r="C1740" s="2" t="s">
        <v>163</v>
      </c>
      <c r="D1740" s="2" t="s">
        <v>162</v>
      </c>
      <c r="E1740" s="2" t="s">
        <v>107</v>
      </c>
      <c r="F1740" s="8" t="s">
        <v>36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8">
        <v>0</v>
      </c>
      <c r="T1740" s="8">
        <v>0</v>
      </c>
      <c r="U1740" s="5">
        <v>305010042</v>
      </c>
    </row>
    <row r="1741" spans="1:21" hidden="1" x14ac:dyDescent="0.25">
      <c r="A1741" s="8" t="s">
        <v>5018</v>
      </c>
      <c r="B1741" s="2" t="s">
        <v>2158</v>
      </c>
      <c r="C1741" s="2" t="s">
        <v>163</v>
      </c>
      <c r="D1741" s="2" t="s">
        <v>162</v>
      </c>
      <c r="E1741" s="2" t="s">
        <v>107</v>
      </c>
      <c r="F1741" s="8" t="s">
        <v>36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5">
        <v>305010093</v>
      </c>
    </row>
    <row r="1742" spans="1:21" hidden="1" x14ac:dyDescent="0.25">
      <c r="A1742" s="8" t="s">
        <v>5018</v>
      </c>
      <c r="B1742" s="2" t="s">
        <v>2159</v>
      </c>
      <c r="C1742" s="2" t="s">
        <v>163</v>
      </c>
      <c r="D1742" s="2" t="s">
        <v>162</v>
      </c>
      <c r="E1742" s="2" t="s">
        <v>107</v>
      </c>
      <c r="F1742" s="8" t="s">
        <v>36</v>
      </c>
      <c r="G1742" s="8">
        <v>1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5">
        <v>305010107</v>
      </c>
    </row>
    <row r="1743" spans="1:21" hidden="1" x14ac:dyDescent="0.25">
      <c r="A1743" s="8" t="s">
        <v>5018</v>
      </c>
      <c r="B1743" s="2" t="s">
        <v>2160</v>
      </c>
      <c r="C1743" s="2" t="s">
        <v>163</v>
      </c>
      <c r="D1743" s="2" t="s">
        <v>162</v>
      </c>
      <c r="E1743" s="2" t="s">
        <v>107</v>
      </c>
      <c r="F1743" s="8" t="s">
        <v>36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5">
        <v>305010115</v>
      </c>
    </row>
    <row r="1744" spans="1:21" hidden="1" x14ac:dyDescent="0.25">
      <c r="A1744" s="8" t="s">
        <v>5018</v>
      </c>
      <c r="B1744" s="2" t="s">
        <v>2161</v>
      </c>
      <c r="C1744" s="2" t="s">
        <v>163</v>
      </c>
      <c r="D1744" s="2" t="s">
        <v>162</v>
      </c>
      <c r="E1744" s="2" t="s">
        <v>107</v>
      </c>
      <c r="F1744" s="8" t="s">
        <v>36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1</v>
      </c>
      <c r="S1744" s="8">
        <v>1</v>
      </c>
      <c r="T1744" s="8">
        <v>0</v>
      </c>
      <c r="U1744" s="5">
        <v>305010123</v>
      </c>
    </row>
    <row r="1745" spans="1:21" hidden="1" x14ac:dyDescent="0.25">
      <c r="A1745" s="8" t="s">
        <v>5018</v>
      </c>
      <c r="B1745" s="2" t="s">
        <v>2162</v>
      </c>
      <c r="C1745" s="2" t="s">
        <v>163</v>
      </c>
      <c r="D1745" s="2" t="s">
        <v>162</v>
      </c>
      <c r="E1745" s="2" t="s">
        <v>107</v>
      </c>
      <c r="F1745" s="8" t="s">
        <v>24</v>
      </c>
      <c r="G1745" s="8">
        <v>0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0</v>
      </c>
      <c r="P1745" s="8">
        <v>1</v>
      </c>
      <c r="Q1745" s="8">
        <v>0</v>
      </c>
      <c r="R1745" s="8">
        <v>0</v>
      </c>
      <c r="S1745" s="8">
        <v>0</v>
      </c>
      <c r="T1745" s="8">
        <v>0</v>
      </c>
      <c r="U1745" s="5">
        <v>305010131</v>
      </c>
    </row>
    <row r="1746" spans="1:21" hidden="1" x14ac:dyDescent="0.25">
      <c r="A1746" s="8" t="s">
        <v>5018</v>
      </c>
      <c r="B1746" s="2" t="s">
        <v>2163</v>
      </c>
      <c r="C1746" s="2" t="s">
        <v>163</v>
      </c>
      <c r="D1746" s="2" t="s">
        <v>162</v>
      </c>
      <c r="E1746" s="2" t="s">
        <v>107</v>
      </c>
      <c r="F1746" s="8" t="s">
        <v>24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1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5">
        <v>305010140</v>
      </c>
    </row>
    <row r="1747" spans="1:21" hidden="1" x14ac:dyDescent="0.25">
      <c r="A1747" s="8" t="s">
        <v>5018</v>
      </c>
      <c r="B1747" s="2" t="s">
        <v>2164</v>
      </c>
      <c r="C1747" s="2" t="s">
        <v>163</v>
      </c>
      <c r="D1747" s="2" t="s">
        <v>162</v>
      </c>
      <c r="E1747" s="2" t="s">
        <v>107</v>
      </c>
      <c r="F1747" s="8" t="s">
        <v>24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5">
        <v>305010158</v>
      </c>
    </row>
    <row r="1748" spans="1:21" hidden="1" x14ac:dyDescent="0.25">
      <c r="A1748" s="8" t="s">
        <v>5018</v>
      </c>
      <c r="B1748" s="2" t="s">
        <v>2165</v>
      </c>
      <c r="C1748" s="2" t="s">
        <v>163</v>
      </c>
      <c r="D1748" s="2" t="s">
        <v>162</v>
      </c>
      <c r="E1748" s="2" t="s">
        <v>107</v>
      </c>
      <c r="F1748" s="8" t="s">
        <v>36</v>
      </c>
      <c r="G1748" s="8">
        <v>1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5">
        <v>305010166</v>
      </c>
    </row>
    <row r="1749" spans="1:21" hidden="1" x14ac:dyDescent="0.25">
      <c r="A1749" s="8" t="s">
        <v>5018</v>
      </c>
      <c r="B1749" s="2" t="s">
        <v>2166</v>
      </c>
      <c r="C1749" s="2" t="s">
        <v>163</v>
      </c>
      <c r="D1749" s="2" t="s">
        <v>162</v>
      </c>
      <c r="E1749" s="2" t="s">
        <v>107</v>
      </c>
      <c r="F1749" s="8" t="s">
        <v>24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1</v>
      </c>
      <c r="N1749" s="8">
        <v>0</v>
      </c>
      <c r="O1749" s="8">
        <v>0</v>
      </c>
      <c r="P1749" s="8">
        <v>1</v>
      </c>
      <c r="Q1749" s="8">
        <v>0</v>
      </c>
      <c r="R1749" s="8">
        <v>0</v>
      </c>
      <c r="S1749" s="8">
        <v>0</v>
      </c>
      <c r="T1749" s="8">
        <v>0</v>
      </c>
      <c r="U1749" s="5">
        <v>305010174</v>
      </c>
    </row>
    <row r="1750" spans="1:21" hidden="1" x14ac:dyDescent="0.25">
      <c r="A1750" s="8" t="s">
        <v>5018</v>
      </c>
      <c r="B1750" s="2" t="s">
        <v>2167</v>
      </c>
      <c r="C1750" s="2" t="s">
        <v>163</v>
      </c>
      <c r="D1750" s="2" t="s">
        <v>162</v>
      </c>
      <c r="E1750" s="2" t="s">
        <v>107</v>
      </c>
      <c r="F1750" s="8" t="s">
        <v>36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5">
        <v>305010182</v>
      </c>
    </row>
    <row r="1751" spans="1:21" hidden="1" x14ac:dyDescent="0.25">
      <c r="A1751" s="8" t="s">
        <v>5018</v>
      </c>
      <c r="B1751" s="2" t="s">
        <v>2168</v>
      </c>
      <c r="C1751" s="2" t="s">
        <v>163</v>
      </c>
      <c r="D1751" s="2" t="s">
        <v>162</v>
      </c>
      <c r="E1751" s="2" t="s">
        <v>107</v>
      </c>
      <c r="F1751" s="8" t="s">
        <v>24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1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5">
        <v>305010190</v>
      </c>
    </row>
    <row r="1752" spans="1:21" hidden="1" x14ac:dyDescent="0.25">
      <c r="A1752" s="8" t="s">
        <v>5018</v>
      </c>
      <c r="B1752" s="2" t="s">
        <v>2169</v>
      </c>
      <c r="C1752" s="2" t="s">
        <v>163</v>
      </c>
      <c r="D1752" s="2" t="s">
        <v>162</v>
      </c>
      <c r="E1752" s="2" t="s">
        <v>107</v>
      </c>
      <c r="F1752" s="8" t="s">
        <v>36</v>
      </c>
      <c r="G1752" s="8">
        <v>1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5">
        <v>305010204</v>
      </c>
    </row>
    <row r="1753" spans="1:21" hidden="1" x14ac:dyDescent="0.25">
      <c r="A1753" s="8" t="s">
        <v>5018</v>
      </c>
      <c r="B1753" s="2" t="s">
        <v>2170</v>
      </c>
      <c r="C1753" s="2" t="s">
        <v>163</v>
      </c>
      <c r="D1753" s="2" t="s">
        <v>162</v>
      </c>
      <c r="E1753" s="2" t="s">
        <v>107</v>
      </c>
      <c r="F1753" s="8" t="s">
        <v>36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1</v>
      </c>
      <c r="T1753" s="8">
        <v>0</v>
      </c>
      <c r="U1753" s="5">
        <v>305010212</v>
      </c>
    </row>
    <row r="1754" spans="1:21" hidden="1" x14ac:dyDescent="0.25">
      <c r="A1754" s="8" t="s">
        <v>5018</v>
      </c>
      <c r="B1754" s="2" t="s">
        <v>2171</v>
      </c>
      <c r="C1754" s="2" t="s">
        <v>164</v>
      </c>
      <c r="D1754" s="2" t="s">
        <v>162</v>
      </c>
      <c r="E1754" s="2" t="s">
        <v>107</v>
      </c>
      <c r="F1754" s="8" t="s">
        <v>24</v>
      </c>
      <c r="G1754" s="8">
        <v>0</v>
      </c>
      <c r="H1754" s="8">
        <v>1</v>
      </c>
      <c r="I1754" s="8">
        <v>0</v>
      </c>
      <c r="J1754" s="8">
        <v>0</v>
      </c>
      <c r="K1754" s="8">
        <v>1</v>
      </c>
      <c r="L1754" s="8">
        <v>1</v>
      </c>
      <c r="M1754" s="8">
        <v>1</v>
      </c>
      <c r="N1754" s="8">
        <v>0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5">
        <v>305020013</v>
      </c>
    </row>
    <row r="1755" spans="1:21" hidden="1" x14ac:dyDescent="0.25">
      <c r="A1755" s="8" t="s">
        <v>5018</v>
      </c>
      <c r="B1755" s="2" t="s">
        <v>2172</v>
      </c>
      <c r="C1755" s="2" t="s">
        <v>164</v>
      </c>
      <c r="D1755" s="2" t="s">
        <v>162</v>
      </c>
      <c r="E1755" s="2" t="s">
        <v>107</v>
      </c>
      <c r="F1755" s="8" t="s">
        <v>24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0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5">
        <v>305020021</v>
      </c>
    </row>
    <row r="1756" spans="1:21" hidden="1" x14ac:dyDescent="0.25">
      <c r="A1756" s="8" t="s">
        <v>5018</v>
      </c>
      <c r="B1756" s="2" t="s">
        <v>2173</v>
      </c>
      <c r="C1756" s="2" t="s">
        <v>164</v>
      </c>
      <c r="D1756" s="2" t="s">
        <v>162</v>
      </c>
      <c r="E1756" s="2" t="s">
        <v>107</v>
      </c>
      <c r="F1756" s="8" t="s">
        <v>24</v>
      </c>
      <c r="G1756" s="8">
        <v>0</v>
      </c>
      <c r="H1756" s="8">
        <v>1</v>
      </c>
      <c r="I1756" s="8">
        <v>0</v>
      </c>
      <c r="J1756" s="8">
        <v>0</v>
      </c>
      <c r="K1756" s="8">
        <v>0</v>
      </c>
      <c r="L1756" s="8">
        <v>0</v>
      </c>
      <c r="M1756" s="8">
        <v>1</v>
      </c>
      <c r="N1756" s="8">
        <v>0</v>
      </c>
      <c r="O1756" s="8">
        <v>0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5">
        <v>305020030</v>
      </c>
    </row>
    <row r="1757" spans="1:21" hidden="1" x14ac:dyDescent="0.25">
      <c r="A1757" s="8" t="s">
        <v>5018</v>
      </c>
      <c r="B1757" s="2" t="s">
        <v>2174</v>
      </c>
      <c r="C1757" s="2" t="s">
        <v>164</v>
      </c>
      <c r="D1757" s="2" t="s">
        <v>162</v>
      </c>
      <c r="E1757" s="2" t="s">
        <v>107</v>
      </c>
      <c r="F1757" s="8" t="s">
        <v>24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5">
        <v>305020048</v>
      </c>
    </row>
    <row r="1758" spans="1:21" hidden="1" x14ac:dyDescent="0.25">
      <c r="A1758" s="8" t="s">
        <v>5018</v>
      </c>
      <c r="B1758" s="2" t="s">
        <v>2175</v>
      </c>
      <c r="C1758" s="2" t="s">
        <v>164</v>
      </c>
      <c r="D1758" s="2" t="s">
        <v>162</v>
      </c>
      <c r="E1758" s="2" t="s">
        <v>107</v>
      </c>
      <c r="F1758" s="8" t="s">
        <v>24</v>
      </c>
      <c r="G1758" s="8">
        <v>0</v>
      </c>
      <c r="H1758" s="8">
        <v>1</v>
      </c>
      <c r="I1758" s="8">
        <v>0</v>
      </c>
      <c r="J1758" s="8">
        <v>0</v>
      </c>
      <c r="K1758" s="8">
        <v>1</v>
      </c>
      <c r="L1758" s="8">
        <v>1</v>
      </c>
      <c r="M1758" s="8">
        <v>1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5">
        <v>305020056</v>
      </c>
    </row>
    <row r="1759" spans="1:21" hidden="1" x14ac:dyDescent="0.25">
      <c r="A1759" s="8" t="s">
        <v>5018</v>
      </c>
      <c r="B1759" s="2" t="s">
        <v>2176</v>
      </c>
      <c r="C1759" s="2" t="s">
        <v>166</v>
      </c>
      <c r="D1759" s="2" t="s">
        <v>165</v>
      </c>
      <c r="E1759" s="2" t="s">
        <v>107</v>
      </c>
      <c r="F1759" s="8" t="s">
        <v>24</v>
      </c>
      <c r="G1759" s="8">
        <v>1</v>
      </c>
      <c r="H1759" s="8">
        <v>0</v>
      </c>
      <c r="I1759" s="8">
        <v>0</v>
      </c>
      <c r="J1759" s="8">
        <v>1</v>
      </c>
      <c r="K1759" s="8">
        <v>1</v>
      </c>
      <c r="L1759" s="8">
        <v>1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5">
        <v>306010011</v>
      </c>
    </row>
    <row r="1760" spans="1:21" hidden="1" x14ac:dyDescent="0.25">
      <c r="A1760" s="8" t="s">
        <v>5018</v>
      </c>
      <c r="B1760" s="2" t="s">
        <v>2177</v>
      </c>
      <c r="C1760" s="2" t="s">
        <v>166</v>
      </c>
      <c r="D1760" s="2" t="s">
        <v>165</v>
      </c>
      <c r="E1760" s="2" t="s">
        <v>107</v>
      </c>
      <c r="F1760" s="8" t="s">
        <v>36</v>
      </c>
      <c r="G1760" s="8">
        <v>1</v>
      </c>
      <c r="H1760" s="8">
        <v>0</v>
      </c>
      <c r="I1760" s="8">
        <v>0</v>
      </c>
      <c r="J1760" s="8">
        <v>1</v>
      </c>
      <c r="K1760" s="8">
        <v>1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5">
        <v>306010020</v>
      </c>
    </row>
    <row r="1761" spans="1:21" hidden="1" x14ac:dyDescent="0.25">
      <c r="A1761" s="8" t="s">
        <v>5018</v>
      </c>
      <c r="B1761" s="2" t="s">
        <v>2178</v>
      </c>
      <c r="C1761" s="2" t="s">
        <v>166</v>
      </c>
      <c r="D1761" s="2" t="s">
        <v>165</v>
      </c>
      <c r="E1761" s="2" t="s">
        <v>107</v>
      </c>
      <c r="F1761" s="8" t="s">
        <v>24</v>
      </c>
      <c r="G1761" s="8">
        <v>1</v>
      </c>
      <c r="H1761" s="8">
        <v>0</v>
      </c>
      <c r="I1761" s="8">
        <v>0</v>
      </c>
      <c r="J1761" s="8">
        <v>1</v>
      </c>
      <c r="K1761" s="8">
        <v>1</v>
      </c>
      <c r="L1761" s="8">
        <v>1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5">
        <v>306010038</v>
      </c>
    </row>
    <row r="1762" spans="1:21" hidden="1" x14ac:dyDescent="0.25">
      <c r="A1762" s="8" t="s">
        <v>5018</v>
      </c>
      <c r="B1762" s="2" t="s">
        <v>2179</v>
      </c>
      <c r="C1762" s="2" t="s">
        <v>167</v>
      </c>
      <c r="D1762" s="2" t="s">
        <v>165</v>
      </c>
      <c r="E1762" s="2" t="s">
        <v>107</v>
      </c>
      <c r="F1762" s="8" t="s">
        <v>36</v>
      </c>
      <c r="G1762" s="8">
        <v>1</v>
      </c>
      <c r="H1762" s="8">
        <v>1</v>
      </c>
      <c r="I1762" s="8">
        <v>0</v>
      </c>
      <c r="J1762" s="8">
        <v>0</v>
      </c>
      <c r="K1762" s="8">
        <v>1</v>
      </c>
      <c r="L1762" s="8">
        <v>1</v>
      </c>
      <c r="M1762" s="8">
        <v>0</v>
      </c>
      <c r="N1762" s="8">
        <v>1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5">
        <v>306020017</v>
      </c>
    </row>
    <row r="1763" spans="1:21" hidden="1" x14ac:dyDescent="0.25">
      <c r="A1763" s="8" t="s">
        <v>5018</v>
      </c>
      <c r="B1763" s="2" t="s">
        <v>2180</v>
      </c>
      <c r="C1763" s="2" t="s">
        <v>167</v>
      </c>
      <c r="D1763" s="2" t="s">
        <v>165</v>
      </c>
      <c r="E1763" s="2" t="s">
        <v>107</v>
      </c>
      <c r="F1763" s="8" t="s">
        <v>24</v>
      </c>
      <c r="G1763" s="8">
        <v>1</v>
      </c>
      <c r="H1763" s="8">
        <v>1</v>
      </c>
      <c r="I1763" s="8">
        <v>0</v>
      </c>
      <c r="J1763" s="8">
        <v>1</v>
      </c>
      <c r="K1763" s="8">
        <v>1</v>
      </c>
      <c r="L1763" s="8">
        <v>1</v>
      </c>
      <c r="M1763" s="8">
        <v>0</v>
      </c>
      <c r="N1763" s="8">
        <v>0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5">
        <v>306020025</v>
      </c>
    </row>
    <row r="1764" spans="1:21" hidden="1" x14ac:dyDescent="0.25">
      <c r="A1764" s="8" t="s">
        <v>5018</v>
      </c>
      <c r="B1764" s="2" t="s">
        <v>2181</v>
      </c>
      <c r="C1764" s="2" t="s">
        <v>167</v>
      </c>
      <c r="D1764" s="2" t="s">
        <v>165</v>
      </c>
      <c r="E1764" s="2" t="s">
        <v>107</v>
      </c>
      <c r="F1764" s="8" t="s">
        <v>24</v>
      </c>
      <c r="G1764" s="8">
        <v>1</v>
      </c>
      <c r="H1764" s="8">
        <v>1</v>
      </c>
      <c r="I1764" s="8">
        <v>0</v>
      </c>
      <c r="J1764" s="8">
        <v>1</v>
      </c>
      <c r="K1764" s="8">
        <v>1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5">
        <v>306020033</v>
      </c>
    </row>
    <row r="1765" spans="1:21" hidden="1" x14ac:dyDescent="0.25">
      <c r="A1765" s="8" t="s">
        <v>5018</v>
      </c>
      <c r="B1765" s="2" t="s">
        <v>2182</v>
      </c>
      <c r="C1765" s="2" t="s">
        <v>167</v>
      </c>
      <c r="D1765" s="2" t="s">
        <v>165</v>
      </c>
      <c r="E1765" s="2" t="s">
        <v>107</v>
      </c>
      <c r="F1765" s="8" t="s">
        <v>24</v>
      </c>
      <c r="G1765" s="8">
        <v>1</v>
      </c>
      <c r="H1765" s="8">
        <v>1</v>
      </c>
      <c r="I1765" s="8">
        <v>0</v>
      </c>
      <c r="J1765" s="8">
        <v>0</v>
      </c>
      <c r="K1765" s="8">
        <v>1</v>
      </c>
      <c r="L1765" s="8">
        <v>1</v>
      </c>
      <c r="M1765" s="8">
        <v>0</v>
      </c>
      <c r="N1765" s="8">
        <v>1</v>
      </c>
      <c r="O1765" s="8">
        <v>0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5">
        <v>306020041</v>
      </c>
    </row>
    <row r="1766" spans="1:21" hidden="1" x14ac:dyDescent="0.25">
      <c r="A1766" s="8" t="s">
        <v>5018</v>
      </c>
      <c r="B1766" s="2" t="s">
        <v>2183</v>
      </c>
      <c r="C1766" s="2" t="s">
        <v>167</v>
      </c>
      <c r="D1766" s="2" t="s">
        <v>165</v>
      </c>
      <c r="E1766" s="2" t="s">
        <v>107</v>
      </c>
      <c r="F1766" s="8" t="s">
        <v>36</v>
      </c>
      <c r="G1766" s="8">
        <v>1</v>
      </c>
      <c r="H1766" s="8">
        <v>1</v>
      </c>
      <c r="I1766" s="8">
        <v>0</v>
      </c>
      <c r="J1766" s="8">
        <v>0</v>
      </c>
      <c r="K1766" s="8">
        <v>1</v>
      </c>
      <c r="L1766" s="8">
        <v>1</v>
      </c>
      <c r="M1766" s="8">
        <v>0</v>
      </c>
      <c r="N1766" s="8">
        <v>1</v>
      </c>
      <c r="O1766" s="8">
        <v>0</v>
      </c>
      <c r="P1766" s="8">
        <v>1</v>
      </c>
      <c r="Q1766" s="8">
        <v>0</v>
      </c>
      <c r="R1766" s="8">
        <v>0</v>
      </c>
      <c r="S1766" s="8">
        <v>0</v>
      </c>
      <c r="T1766" s="8">
        <v>0</v>
      </c>
      <c r="U1766" s="5">
        <v>306020050</v>
      </c>
    </row>
    <row r="1767" spans="1:21" hidden="1" x14ac:dyDescent="0.25">
      <c r="A1767" s="8" t="s">
        <v>5018</v>
      </c>
      <c r="B1767" s="2" t="s">
        <v>2184</v>
      </c>
      <c r="C1767" s="2" t="s">
        <v>167</v>
      </c>
      <c r="D1767" s="2" t="s">
        <v>165</v>
      </c>
      <c r="E1767" s="2" t="s">
        <v>107</v>
      </c>
      <c r="F1767" s="8" t="s">
        <v>24</v>
      </c>
      <c r="G1767" s="8">
        <v>1</v>
      </c>
      <c r="H1767" s="8">
        <v>1</v>
      </c>
      <c r="I1767" s="8">
        <v>0</v>
      </c>
      <c r="J1767" s="8">
        <v>0</v>
      </c>
      <c r="K1767" s="8">
        <v>1</v>
      </c>
      <c r="L1767" s="8">
        <v>1</v>
      </c>
      <c r="M1767" s="8">
        <v>0</v>
      </c>
      <c r="N1767" s="8">
        <v>1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5">
        <v>306020068</v>
      </c>
    </row>
    <row r="1768" spans="1:21" hidden="1" x14ac:dyDescent="0.25">
      <c r="A1768" s="8" t="s">
        <v>5018</v>
      </c>
      <c r="B1768" s="2" t="s">
        <v>2185</v>
      </c>
      <c r="C1768" s="2" t="s">
        <v>167</v>
      </c>
      <c r="D1768" s="2" t="s">
        <v>165</v>
      </c>
      <c r="E1768" s="2" t="s">
        <v>107</v>
      </c>
      <c r="F1768" s="8" t="s">
        <v>24</v>
      </c>
      <c r="G1768" s="8">
        <v>1</v>
      </c>
      <c r="H1768" s="8">
        <v>1</v>
      </c>
      <c r="I1768" s="8">
        <v>0</v>
      </c>
      <c r="J1768" s="8">
        <v>0</v>
      </c>
      <c r="K1768" s="8">
        <v>1</v>
      </c>
      <c r="L1768" s="8">
        <v>1</v>
      </c>
      <c r="M1768" s="8">
        <v>0</v>
      </c>
      <c r="N1768" s="8">
        <v>1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5">
        <v>306020076</v>
      </c>
    </row>
    <row r="1769" spans="1:21" hidden="1" x14ac:dyDescent="0.25">
      <c r="A1769" s="8" t="s">
        <v>5018</v>
      </c>
      <c r="B1769" s="2" t="s">
        <v>2186</v>
      </c>
      <c r="C1769" s="2" t="s">
        <v>167</v>
      </c>
      <c r="D1769" s="2" t="s">
        <v>165</v>
      </c>
      <c r="E1769" s="2" t="s">
        <v>107</v>
      </c>
      <c r="F1769" s="8" t="s">
        <v>24</v>
      </c>
      <c r="G1769" s="8">
        <v>1</v>
      </c>
      <c r="H1769" s="8">
        <v>1</v>
      </c>
      <c r="I1769" s="8">
        <v>0</v>
      </c>
      <c r="J1769" s="8">
        <v>0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5">
        <v>306020084</v>
      </c>
    </row>
    <row r="1770" spans="1:21" hidden="1" x14ac:dyDescent="0.25">
      <c r="A1770" s="8" t="s">
        <v>5018</v>
      </c>
      <c r="B1770" s="2" t="s">
        <v>2187</v>
      </c>
      <c r="C1770" s="2" t="s">
        <v>167</v>
      </c>
      <c r="D1770" s="2" t="s">
        <v>165</v>
      </c>
      <c r="E1770" s="2" t="s">
        <v>107</v>
      </c>
      <c r="F1770" s="8" t="s">
        <v>36</v>
      </c>
      <c r="G1770" s="8">
        <v>1</v>
      </c>
      <c r="H1770" s="8">
        <v>1</v>
      </c>
      <c r="I1770" s="8">
        <v>0</v>
      </c>
      <c r="J1770" s="8">
        <v>0</v>
      </c>
      <c r="K1770" s="8">
        <v>1</v>
      </c>
      <c r="L1770" s="8">
        <v>1</v>
      </c>
      <c r="M1770" s="8">
        <v>0</v>
      </c>
      <c r="N1770" s="8">
        <v>1</v>
      </c>
      <c r="O1770" s="8">
        <v>0</v>
      </c>
      <c r="P1770" s="8">
        <v>1</v>
      </c>
      <c r="Q1770" s="8">
        <v>0</v>
      </c>
      <c r="R1770" s="8">
        <v>0</v>
      </c>
      <c r="S1770" s="8">
        <v>0</v>
      </c>
      <c r="T1770" s="8">
        <v>0</v>
      </c>
      <c r="U1770" s="5">
        <v>306020092</v>
      </c>
    </row>
    <row r="1771" spans="1:21" hidden="1" x14ac:dyDescent="0.25">
      <c r="A1771" s="8" t="s">
        <v>5018</v>
      </c>
      <c r="B1771" s="2" t="s">
        <v>2188</v>
      </c>
      <c r="C1771" s="2" t="s">
        <v>167</v>
      </c>
      <c r="D1771" s="2" t="s">
        <v>165</v>
      </c>
      <c r="E1771" s="2" t="s">
        <v>107</v>
      </c>
      <c r="F1771" s="8" t="s">
        <v>36</v>
      </c>
      <c r="G1771" s="8">
        <v>1</v>
      </c>
      <c r="H1771" s="8">
        <v>1</v>
      </c>
      <c r="I1771" s="8">
        <v>0</v>
      </c>
      <c r="J1771" s="8">
        <v>0</v>
      </c>
      <c r="K1771" s="8">
        <v>1</v>
      </c>
      <c r="L1771" s="8">
        <v>1</v>
      </c>
      <c r="M1771" s="8">
        <v>0</v>
      </c>
      <c r="N1771" s="8">
        <v>1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5">
        <v>306020106</v>
      </c>
    </row>
    <row r="1772" spans="1:21" hidden="1" x14ac:dyDescent="0.25">
      <c r="A1772" s="8" t="s">
        <v>5018</v>
      </c>
      <c r="B1772" s="2" t="s">
        <v>2189</v>
      </c>
      <c r="C1772" s="2" t="s">
        <v>167</v>
      </c>
      <c r="D1772" s="2" t="s">
        <v>165</v>
      </c>
      <c r="E1772" s="2" t="s">
        <v>107</v>
      </c>
      <c r="F1772" s="8" t="s">
        <v>24</v>
      </c>
      <c r="G1772" s="8">
        <v>1</v>
      </c>
      <c r="H1772" s="8">
        <v>1</v>
      </c>
      <c r="I1772" s="8">
        <v>0</v>
      </c>
      <c r="J1772" s="8">
        <v>0</v>
      </c>
      <c r="K1772" s="8">
        <v>1</v>
      </c>
      <c r="L1772" s="8">
        <v>1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0</v>
      </c>
      <c r="U1772" s="5">
        <v>306020114</v>
      </c>
    </row>
    <row r="1773" spans="1:21" hidden="1" x14ac:dyDescent="0.25">
      <c r="A1773" s="8" t="s">
        <v>5018</v>
      </c>
      <c r="B1773" s="2" t="s">
        <v>2190</v>
      </c>
      <c r="C1773" s="2" t="s">
        <v>167</v>
      </c>
      <c r="D1773" s="2" t="s">
        <v>165</v>
      </c>
      <c r="E1773" s="2" t="s">
        <v>107</v>
      </c>
      <c r="F1773" s="8" t="s">
        <v>24</v>
      </c>
      <c r="G1773" s="8">
        <v>1</v>
      </c>
      <c r="H1773" s="8">
        <v>1</v>
      </c>
      <c r="I1773" s="8">
        <v>0</v>
      </c>
      <c r="J1773" s="8">
        <v>0</v>
      </c>
      <c r="K1773" s="8">
        <v>1</v>
      </c>
      <c r="L1773" s="8">
        <v>1</v>
      </c>
      <c r="M1773" s="8">
        <v>0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5">
        <v>306020122</v>
      </c>
    </row>
    <row r="1774" spans="1:21" hidden="1" x14ac:dyDescent="0.25">
      <c r="A1774" s="8" t="s">
        <v>5018</v>
      </c>
      <c r="B1774" s="2" t="s">
        <v>2191</v>
      </c>
      <c r="C1774" s="2" t="s">
        <v>167</v>
      </c>
      <c r="D1774" s="2" t="s">
        <v>165</v>
      </c>
      <c r="E1774" s="2" t="s">
        <v>107</v>
      </c>
      <c r="F1774" s="8" t="s">
        <v>36</v>
      </c>
      <c r="G1774" s="8">
        <v>1</v>
      </c>
      <c r="H1774" s="8">
        <v>1</v>
      </c>
      <c r="I1774" s="8">
        <v>0</v>
      </c>
      <c r="J1774" s="8">
        <v>0</v>
      </c>
      <c r="K1774" s="8">
        <v>1</v>
      </c>
      <c r="L1774" s="8">
        <v>1</v>
      </c>
      <c r="M1774" s="8">
        <v>0</v>
      </c>
      <c r="N1774" s="8">
        <v>1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5">
        <v>306020130</v>
      </c>
    </row>
    <row r="1775" spans="1:21" hidden="1" x14ac:dyDescent="0.25">
      <c r="A1775" s="8" t="s">
        <v>5018</v>
      </c>
      <c r="B1775" s="2" t="s">
        <v>2192</v>
      </c>
      <c r="C1775" s="2" t="s">
        <v>167</v>
      </c>
      <c r="D1775" s="2" t="s">
        <v>165</v>
      </c>
      <c r="E1775" s="2" t="s">
        <v>107</v>
      </c>
      <c r="F1775" s="8" t="s">
        <v>24</v>
      </c>
      <c r="G1775" s="8">
        <v>1</v>
      </c>
      <c r="H1775" s="8">
        <v>1</v>
      </c>
      <c r="I1775" s="8">
        <v>0</v>
      </c>
      <c r="J1775" s="8">
        <v>0</v>
      </c>
      <c r="K1775" s="8">
        <v>1</v>
      </c>
      <c r="L1775" s="8">
        <v>1</v>
      </c>
      <c r="M1775" s="8">
        <v>0</v>
      </c>
      <c r="N1775" s="8">
        <v>1</v>
      </c>
      <c r="O1775" s="8">
        <v>0</v>
      </c>
      <c r="P1775" s="8">
        <v>1</v>
      </c>
      <c r="Q1775" s="8">
        <v>0</v>
      </c>
      <c r="R1775" s="8">
        <v>0</v>
      </c>
      <c r="S1775" s="8">
        <v>0</v>
      </c>
      <c r="T1775" s="8">
        <v>0</v>
      </c>
      <c r="U1775" s="5">
        <v>306020149</v>
      </c>
    </row>
    <row r="1776" spans="1:21" hidden="1" x14ac:dyDescent="0.25">
      <c r="A1776" s="8" t="s">
        <v>5018</v>
      </c>
      <c r="B1776" s="2" t="s">
        <v>2193</v>
      </c>
      <c r="C1776" s="2" t="s">
        <v>167</v>
      </c>
      <c r="D1776" s="2" t="s">
        <v>165</v>
      </c>
      <c r="E1776" s="2" t="s">
        <v>107</v>
      </c>
      <c r="F1776" s="8" t="s">
        <v>36</v>
      </c>
      <c r="G1776" s="8">
        <v>1</v>
      </c>
      <c r="H1776" s="8">
        <v>1</v>
      </c>
      <c r="I1776" s="8">
        <v>0</v>
      </c>
      <c r="J1776" s="8">
        <v>0</v>
      </c>
      <c r="K1776" s="8">
        <v>1</v>
      </c>
      <c r="L1776" s="8">
        <v>1</v>
      </c>
      <c r="M1776" s="8">
        <v>0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5">
        <v>306020157</v>
      </c>
    </row>
    <row r="1777" spans="1:21" hidden="1" x14ac:dyDescent="0.25">
      <c r="A1777" s="8" t="s">
        <v>5018</v>
      </c>
      <c r="B1777" s="2" t="s">
        <v>2194</v>
      </c>
      <c r="C1777" s="2" t="s">
        <v>169</v>
      </c>
      <c r="D1777" s="2" t="s">
        <v>168</v>
      </c>
      <c r="E1777" s="2" t="s">
        <v>107</v>
      </c>
      <c r="F1777" s="8" t="s">
        <v>23</v>
      </c>
      <c r="G1777" s="8">
        <v>1</v>
      </c>
      <c r="H1777" s="8">
        <v>1</v>
      </c>
      <c r="I1777" s="8">
        <v>1</v>
      </c>
      <c r="J1777" s="8">
        <v>1</v>
      </c>
      <c r="K1777" s="8">
        <v>1</v>
      </c>
      <c r="L1777" s="8">
        <v>1</v>
      </c>
      <c r="M1777" s="8">
        <v>0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5">
        <v>307010015</v>
      </c>
    </row>
    <row r="1778" spans="1:21" hidden="1" x14ac:dyDescent="0.25">
      <c r="A1778" s="8" t="s">
        <v>5018</v>
      </c>
      <c r="B1778" s="2" t="s">
        <v>2195</v>
      </c>
      <c r="C1778" s="2" t="s">
        <v>169</v>
      </c>
      <c r="D1778" s="2" t="s">
        <v>168</v>
      </c>
      <c r="E1778" s="2" t="s">
        <v>107</v>
      </c>
      <c r="F1778" s="8" t="s">
        <v>23</v>
      </c>
      <c r="G1778" s="8">
        <v>1</v>
      </c>
      <c r="H1778" s="8">
        <v>1</v>
      </c>
      <c r="I1778" s="8">
        <v>1</v>
      </c>
      <c r="J1778" s="8">
        <v>1</v>
      </c>
      <c r="K1778" s="8">
        <v>1</v>
      </c>
      <c r="L1778" s="8">
        <v>1</v>
      </c>
      <c r="M1778" s="8">
        <v>0</v>
      </c>
      <c r="N1778" s="8">
        <v>0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5">
        <v>307010023</v>
      </c>
    </row>
    <row r="1779" spans="1:21" hidden="1" x14ac:dyDescent="0.25">
      <c r="A1779" s="8" t="s">
        <v>5018</v>
      </c>
      <c r="B1779" s="2" t="s">
        <v>2196</v>
      </c>
      <c r="C1779" s="2" t="s">
        <v>169</v>
      </c>
      <c r="D1779" s="2" t="s">
        <v>168</v>
      </c>
      <c r="E1779" s="2" t="s">
        <v>107</v>
      </c>
      <c r="F1779" s="8" t="s">
        <v>23</v>
      </c>
      <c r="G1779" s="8">
        <v>1</v>
      </c>
      <c r="H1779" s="8">
        <v>1</v>
      </c>
      <c r="I1779" s="8">
        <v>1</v>
      </c>
      <c r="J1779" s="8">
        <v>1</v>
      </c>
      <c r="K1779" s="8">
        <v>1</v>
      </c>
      <c r="L1779" s="8">
        <v>1</v>
      </c>
      <c r="M1779" s="8">
        <v>0</v>
      </c>
      <c r="N1779" s="8">
        <v>0</v>
      </c>
      <c r="O1779" s="8">
        <v>1</v>
      </c>
      <c r="P1779" s="8">
        <v>1</v>
      </c>
      <c r="Q1779" s="8">
        <v>0</v>
      </c>
      <c r="R1779" s="8">
        <v>0</v>
      </c>
      <c r="S1779" s="8">
        <v>0</v>
      </c>
      <c r="T1779" s="8">
        <v>0</v>
      </c>
      <c r="U1779" s="5">
        <v>307010031</v>
      </c>
    </row>
    <row r="1780" spans="1:21" hidden="1" x14ac:dyDescent="0.25">
      <c r="A1780" s="8" t="s">
        <v>5018</v>
      </c>
      <c r="B1780" s="2" t="s">
        <v>2197</v>
      </c>
      <c r="C1780" s="2" t="s">
        <v>169</v>
      </c>
      <c r="D1780" s="2" t="s">
        <v>168</v>
      </c>
      <c r="E1780" s="2" t="s">
        <v>107</v>
      </c>
      <c r="F1780" s="8" t="s">
        <v>23</v>
      </c>
      <c r="G1780" s="8">
        <v>1</v>
      </c>
      <c r="H1780" s="8">
        <v>1</v>
      </c>
      <c r="I1780" s="8">
        <v>1</v>
      </c>
      <c r="J1780" s="8">
        <v>1</v>
      </c>
      <c r="K1780" s="8">
        <v>1</v>
      </c>
      <c r="L1780" s="8">
        <v>1</v>
      </c>
      <c r="M1780" s="8">
        <v>0</v>
      </c>
      <c r="N1780" s="8">
        <v>0</v>
      </c>
      <c r="O1780" s="8">
        <v>1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5">
        <v>307010040</v>
      </c>
    </row>
    <row r="1781" spans="1:21" hidden="1" x14ac:dyDescent="0.25">
      <c r="A1781" s="8" t="s">
        <v>5018</v>
      </c>
      <c r="B1781" s="2" t="s">
        <v>2198</v>
      </c>
      <c r="C1781" s="2" t="s">
        <v>169</v>
      </c>
      <c r="D1781" s="2" t="s">
        <v>168</v>
      </c>
      <c r="E1781" s="2" t="s">
        <v>107</v>
      </c>
      <c r="F1781" s="8" t="s">
        <v>24</v>
      </c>
      <c r="G1781" s="8">
        <v>1</v>
      </c>
      <c r="H1781" s="8">
        <v>1</v>
      </c>
      <c r="I1781" s="8">
        <v>1</v>
      </c>
      <c r="J1781" s="8">
        <v>1</v>
      </c>
      <c r="K1781" s="8">
        <v>1</v>
      </c>
      <c r="L1781" s="8">
        <v>1</v>
      </c>
      <c r="M1781" s="8">
        <v>0</v>
      </c>
      <c r="N1781" s="8">
        <v>1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5">
        <v>307010058</v>
      </c>
    </row>
    <row r="1782" spans="1:21" hidden="1" x14ac:dyDescent="0.25">
      <c r="A1782" s="8" t="s">
        <v>5018</v>
      </c>
      <c r="B1782" s="2" t="s">
        <v>2199</v>
      </c>
      <c r="C1782" s="2" t="s">
        <v>170</v>
      </c>
      <c r="D1782" s="2" t="s">
        <v>168</v>
      </c>
      <c r="E1782" s="2" t="s">
        <v>107</v>
      </c>
      <c r="F1782" s="8" t="s">
        <v>23</v>
      </c>
      <c r="G1782" s="8">
        <v>1</v>
      </c>
      <c r="H1782" s="8">
        <v>1</v>
      </c>
      <c r="I1782" s="8">
        <v>1</v>
      </c>
      <c r="J1782" s="8">
        <v>1</v>
      </c>
      <c r="K1782" s="8">
        <v>1</v>
      </c>
      <c r="L1782" s="8">
        <v>1</v>
      </c>
      <c r="M1782" s="8">
        <v>0</v>
      </c>
      <c r="N1782" s="8">
        <v>0</v>
      </c>
      <c r="O1782" s="8">
        <v>1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5">
        <v>307020010</v>
      </c>
    </row>
    <row r="1783" spans="1:21" hidden="1" x14ac:dyDescent="0.25">
      <c r="A1783" s="8" t="s">
        <v>5018</v>
      </c>
      <c r="B1783" s="2" t="s">
        <v>2200</v>
      </c>
      <c r="C1783" s="2" t="s">
        <v>170</v>
      </c>
      <c r="D1783" s="2" t="s">
        <v>168</v>
      </c>
      <c r="E1783" s="2" t="s">
        <v>107</v>
      </c>
      <c r="F1783" s="8" t="s">
        <v>23</v>
      </c>
      <c r="G1783" s="8">
        <v>1</v>
      </c>
      <c r="H1783" s="8">
        <v>1</v>
      </c>
      <c r="I1783" s="8">
        <v>1</v>
      </c>
      <c r="J1783" s="8">
        <v>1</v>
      </c>
      <c r="K1783" s="8">
        <v>1</v>
      </c>
      <c r="L1783" s="8">
        <v>1</v>
      </c>
      <c r="M1783" s="8">
        <v>0</v>
      </c>
      <c r="N1783" s="8">
        <v>0</v>
      </c>
      <c r="O1783" s="8">
        <v>1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5">
        <v>307020029</v>
      </c>
    </row>
    <row r="1784" spans="1:21" hidden="1" x14ac:dyDescent="0.25">
      <c r="A1784" s="8" t="s">
        <v>5018</v>
      </c>
      <c r="B1784" s="2" t="s">
        <v>2201</v>
      </c>
      <c r="C1784" s="2" t="s">
        <v>170</v>
      </c>
      <c r="D1784" s="2" t="s">
        <v>168</v>
      </c>
      <c r="E1784" s="2" t="s">
        <v>107</v>
      </c>
      <c r="F1784" s="8" t="s">
        <v>24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0</v>
      </c>
      <c r="N1784" s="8">
        <v>1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5">
        <v>307020037</v>
      </c>
    </row>
    <row r="1785" spans="1:21" hidden="1" x14ac:dyDescent="0.25">
      <c r="A1785" s="8" t="s">
        <v>5018</v>
      </c>
      <c r="B1785" s="2" t="s">
        <v>2202</v>
      </c>
      <c r="C1785" s="2" t="s">
        <v>170</v>
      </c>
      <c r="D1785" s="2" t="s">
        <v>168</v>
      </c>
      <c r="E1785" s="2" t="s">
        <v>107</v>
      </c>
      <c r="F1785" s="8" t="s">
        <v>24</v>
      </c>
      <c r="G1785" s="8">
        <v>1</v>
      </c>
      <c r="H1785" s="8">
        <v>1</v>
      </c>
      <c r="I1785" s="8">
        <v>1</v>
      </c>
      <c r="J1785" s="8">
        <v>1</v>
      </c>
      <c r="K1785" s="8">
        <v>1</v>
      </c>
      <c r="L1785" s="8">
        <v>1</v>
      </c>
      <c r="M1785" s="8">
        <v>0</v>
      </c>
      <c r="N1785" s="8">
        <v>1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5">
        <v>307020045</v>
      </c>
    </row>
    <row r="1786" spans="1:21" hidden="1" x14ac:dyDescent="0.25">
      <c r="A1786" s="8" t="s">
        <v>5018</v>
      </c>
      <c r="B1786" s="2" t="s">
        <v>2203</v>
      </c>
      <c r="C1786" s="2" t="s">
        <v>170</v>
      </c>
      <c r="D1786" s="2" t="s">
        <v>168</v>
      </c>
      <c r="E1786" s="2" t="s">
        <v>107</v>
      </c>
      <c r="F1786" s="8" t="s">
        <v>24</v>
      </c>
      <c r="G1786" s="8">
        <v>1</v>
      </c>
      <c r="H1786" s="8">
        <v>1</v>
      </c>
      <c r="I1786" s="8">
        <v>1</v>
      </c>
      <c r="J1786" s="8">
        <v>1</v>
      </c>
      <c r="K1786" s="8">
        <v>1</v>
      </c>
      <c r="L1786" s="8">
        <v>1</v>
      </c>
      <c r="M1786" s="8">
        <v>0</v>
      </c>
      <c r="N1786" s="8">
        <v>1</v>
      </c>
      <c r="O1786" s="8">
        <v>0</v>
      </c>
      <c r="P1786" s="8">
        <v>1</v>
      </c>
      <c r="Q1786" s="8">
        <v>0</v>
      </c>
      <c r="R1786" s="8">
        <v>0</v>
      </c>
      <c r="S1786" s="8">
        <v>0</v>
      </c>
      <c r="T1786" s="8">
        <v>0</v>
      </c>
      <c r="U1786" s="5">
        <v>307020053</v>
      </c>
    </row>
    <row r="1787" spans="1:21" hidden="1" x14ac:dyDescent="0.25">
      <c r="A1787" s="8" t="s">
        <v>5018</v>
      </c>
      <c r="B1787" s="2" t="s">
        <v>2204</v>
      </c>
      <c r="C1787" s="2" t="s">
        <v>170</v>
      </c>
      <c r="D1787" s="2" t="s">
        <v>168</v>
      </c>
      <c r="E1787" s="2" t="s">
        <v>107</v>
      </c>
      <c r="F1787" s="8" t="s">
        <v>24</v>
      </c>
      <c r="G1787" s="8">
        <v>1</v>
      </c>
      <c r="H1787" s="8">
        <v>1</v>
      </c>
      <c r="I1787" s="8">
        <v>1</v>
      </c>
      <c r="J1787" s="8">
        <v>1</v>
      </c>
      <c r="K1787" s="8">
        <v>1</v>
      </c>
      <c r="L1787" s="8">
        <v>1</v>
      </c>
      <c r="M1787" s="8">
        <v>0</v>
      </c>
      <c r="N1787" s="8">
        <v>1</v>
      </c>
      <c r="O1787" s="8">
        <v>0</v>
      </c>
      <c r="P1787" s="8">
        <v>1</v>
      </c>
      <c r="Q1787" s="8">
        <v>0</v>
      </c>
      <c r="R1787" s="8">
        <v>0</v>
      </c>
      <c r="S1787" s="8">
        <v>0</v>
      </c>
      <c r="T1787" s="8">
        <v>0</v>
      </c>
      <c r="U1787" s="5">
        <v>307020061</v>
      </c>
    </row>
    <row r="1788" spans="1:21" hidden="1" x14ac:dyDescent="0.25">
      <c r="A1788" s="8" t="s">
        <v>5018</v>
      </c>
      <c r="B1788" s="2" t="s">
        <v>2205</v>
      </c>
      <c r="C1788" s="2" t="s">
        <v>170</v>
      </c>
      <c r="D1788" s="2" t="s">
        <v>168</v>
      </c>
      <c r="E1788" s="2" t="s">
        <v>107</v>
      </c>
      <c r="F1788" s="8" t="s">
        <v>23</v>
      </c>
      <c r="G1788" s="8">
        <v>1</v>
      </c>
      <c r="H1788" s="8">
        <v>1</v>
      </c>
      <c r="I1788" s="8">
        <v>1</v>
      </c>
      <c r="J1788" s="8">
        <v>1</v>
      </c>
      <c r="K1788" s="8">
        <v>1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5">
        <v>307020070</v>
      </c>
    </row>
    <row r="1789" spans="1:21" hidden="1" x14ac:dyDescent="0.25">
      <c r="A1789" s="8" t="s">
        <v>5018</v>
      </c>
      <c r="B1789" s="2" t="s">
        <v>2206</v>
      </c>
      <c r="C1789" s="2" t="s">
        <v>170</v>
      </c>
      <c r="D1789" s="2" t="s">
        <v>168</v>
      </c>
      <c r="E1789" s="2" t="s">
        <v>107</v>
      </c>
      <c r="F1789" s="8" t="s">
        <v>24</v>
      </c>
      <c r="G1789" s="8">
        <v>1</v>
      </c>
      <c r="H1789" s="8">
        <v>1</v>
      </c>
      <c r="I1789" s="8">
        <v>1</v>
      </c>
      <c r="J1789" s="8">
        <v>1</v>
      </c>
      <c r="K1789" s="8">
        <v>1</v>
      </c>
      <c r="L1789" s="8">
        <v>1</v>
      </c>
      <c r="M1789" s="8">
        <v>0</v>
      </c>
      <c r="N1789" s="8">
        <v>1</v>
      </c>
      <c r="O1789" s="8">
        <v>0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5">
        <v>307020088</v>
      </c>
    </row>
    <row r="1790" spans="1:21" hidden="1" x14ac:dyDescent="0.25">
      <c r="A1790" s="8" t="s">
        <v>5018</v>
      </c>
      <c r="B1790" s="2" t="s">
        <v>2207</v>
      </c>
      <c r="C1790" s="2" t="s">
        <v>170</v>
      </c>
      <c r="D1790" s="2" t="s">
        <v>168</v>
      </c>
      <c r="E1790" s="2" t="s">
        <v>107</v>
      </c>
      <c r="F1790" s="8" t="s">
        <v>24</v>
      </c>
      <c r="G1790" s="8">
        <v>1</v>
      </c>
      <c r="H1790" s="8">
        <v>1</v>
      </c>
      <c r="I1790" s="8">
        <v>1</v>
      </c>
      <c r="J1790" s="8">
        <v>1</v>
      </c>
      <c r="K1790" s="8">
        <v>1</v>
      </c>
      <c r="L1790" s="8">
        <v>1</v>
      </c>
      <c r="M1790" s="8">
        <v>0</v>
      </c>
      <c r="N1790" s="8">
        <v>1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5">
        <v>307020096</v>
      </c>
    </row>
    <row r="1791" spans="1:21" hidden="1" x14ac:dyDescent="0.25">
      <c r="A1791" s="8" t="s">
        <v>5018</v>
      </c>
      <c r="B1791" s="2" t="s">
        <v>2208</v>
      </c>
      <c r="C1791" s="2" t="s">
        <v>170</v>
      </c>
      <c r="D1791" s="2" t="s">
        <v>168</v>
      </c>
      <c r="E1791" s="2" t="s">
        <v>107</v>
      </c>
      <c r="F1791" s="8" t="s">
        <v>24</v>
      </c>
      <c r="G1791" s="8">
        <v>1</v>
      </c>
      <c r="H1791" s="8">
        <v>1</v>
      </c>
      <c r="I1791" s="8">
        <v>1</v>
      </c>
      <c r="J1791" s="8">
        <v>1</v>
      </c>
      <c r="K1791" s="8">
        <v>1</v>
      </c>
      <c r="L1791" s="8">
        <v>1</v>
      </c>
      <c r="M1791" s="8">
        <v>0</v>
      </c>
      <c r="N1791" s="8">
        <v>1</v>
      </c>
      <c r="O1791" s="8">
        <v>0</v>
      </c>
      <c r="P1791" s="8">
        <v>1</v>
      </c>
      <c r="Q1791" s="8">
        <v>0</v>
      </c>
      <c r="R1791" s="8">
        <v>0</v>
      </c>
      <c r="S1791" s="8">
        <v>0</v>
      </c>
      <c r="T1791" s="8">
        <v>0</v>
      </c>
      <c r="U1791" s="5">
        <v>307020100</v>
      </c>
    </row>
    <row r="1792" spans="1:21" hidden="1" x14ac:dyDescent="0.25">
      <c r="A1792" s="8" t="s">
        <v>5018</v>
      </c>
      <c r="B1792" s="2" t="s">
        <v>2209</v>
      </c>
      <c r="C1792" s="2" t="s">
        <v>170</v>
      </c>
      <c r="D1792" s="2" t="s">
        <v>168</v>
      </c>
      <c r="E1792" s="2" t="s">
        <v>107</v>
      </c>
      <c r="F1792" s="8" t="s">
        <v>24</v>
      </c>
      <c r="G1792" s="8">
        <v>1</v>
      </c>
      <c r="H1792" s="8">
        <v>1</v>
      </c>
      <c r="I1792" s="8">
        <v>1</v>
      </c>
      <c r="J1792" s="8">
        <v>1</v>
      </c>
      <c r="K1792" s="8">
        <v>1</v>
      </c>
      <c r="L1792" s="8">
        <v>1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5">
        <v>307020118</v>
      </c>
    </row>
    <row r="1793" spans="1:21" hidden="1" x14ac:dyDescent="0.25">
      <c r="A1793" s="8" t="s">
        <v>5018</v>
      </c>
      <c r="B1793" s="2" t="s">
        <v>2210</v>
      </c>
      <c r="C1793" s="2" t="s">
        <v>171</v>
      </c>
      <c r="D1793" s="2" t="s">
        <v>168</v>
      </c>
      <c r="E1793" s="2" t="s">
        <v>107</v>
      </c>
      <c r="F1793" s="8" t="s">
        <v>23</v>
      </c>
      <c r="G1793" s="8">
        <v>1</v>
      </c>
      <c r="H1793" s="8">
        <v>1</v>
      </c>
      <c r="I1793" s="8">
        <v>1</v>
      </c>
      <c r="J1793" s="8">
        <v>1</v>
      </c>
      <c r="K1793" s="8">
        <v>1</v>
      </c>
      <c r="L1793" s="8">
        <v>1</v>
      </c>
      <c r="M1793" s="8">
        <v>0</v>
      </c>
      <c r="N1793" s="8">
        <v>0</v>
      </c>
      <c r="O1793" s="8">
        <v>1</v>
      </c>
      <c r="P1793" s="8">
        <v>1</v>
      </c>
      <c r="Q1793" s="8">
        <v>0</v>
      </c>
      <c r="R1793" s="8">
        <v>0</v>
      </c>
      <c r="S1793" s="8">
        <v>0</v>
      </c>
      <c r="T1793" s="8">
        <v>0</v>
      </c>
      <c r="U1793" s="5">
        <v>307030024</v>
      </c>
    </row>
    <row r="1794" spans="1:21" hidden="1" x14ac:dyDescent="0.25">
      <c r="A1794" s="8" t="s">
        <v>5018</v>
      </c>
      <c r="B1794" s="2" t="s">
        <v>2211</v>
      </c>
      <c r="C1794" s="2" t="s">
        <v>171</v>
      </c>
      <c r="D1794" s="2" t="s">
        <v>168</v>
      </c>
      <c r="E1794" s="2" t="s">
        <v>107</v>
      </c>
      <c r="F1794" s="8" t="s">
        <v>24</v>
      </c>
      <c r="G1794" s="8">
        <v>1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0</v>
      </c>
      <c r="N1794" s="8">
        <v>1</v>
      </c>
      <c r="O1794" s="8">
        <v>0</v>
      </c>
      <c r="P1794" s="8">
        <v>1</v>
      </c>
      <c r="Q1794" s="8">
        <v>0</v>
      </c>
      <c r="R1794" s="8">
        <v>0</v>
      </c>
      <c r="S1794" s="8">
        <v>0</v>
      </c>
      <c r="T1794" s="8">
        <v>0</v>
      </c>
      <c r="U1794" s="5">
        <v>307030032</v>
      </c>
    </row>
    <row r="1795" spans="1:21" hidden="1" x14ac:dyDescent="0.25">
      <c r="A1795" s="8" t="s">
        <v>5018</v>
      </c>
      <c r="B1795" s="2" t="s">
        <v>2212</v>
      </c>
      <c r="C1795" s="2" t="s">
        <v>171</v>
      </c>
      <c r="D1795" s="2" t="s">
        <v>168</v>
      </c>
      <c r="E1795" s="2" t="s">
        <v>107</v>
      </c>
      <c r="F1795" s="8" t="s">
        <v>23</v>
      </c>
      <c r="G1795" s="8">
        <v>1</v>
      </c>
      <c r="H1795" s="8">
        <v>0</v>
      </c>
      <c r="I1795" s="8">
        <v>0</v>
      </c>
      <c r="J1795" s="8">
        <v>1</v>
      </c>
      <c r="K1795" s="8">
        <v>1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5">
        <v>307030040</v>
      </c>
    </row>
    <row r="1796" spans="1:21" hidden="1" x14ac:dyDescent="0.25">
      <c r="A1796" s="8" t="s">
        <v>5018</v>
      </c>
      <c r="B1796" s="2" t="s">
        <v>2213</v>
      </c>
      <c r="C1796" s="2" t="s">
        <v>171</v>
      </c>
      <c r="D1796" s="2" t="s">
        <v>168</v>
      </c>
      <c r="E1796" s="2" t="s">
        <v>107</v>
      </c>
      <c r="F1796" s="8" t="s">
        <v>23</v>
      </c>
      <c r="G1796" s="8">
        <v>1</v>
      </c>
      <c r="H1796" s="8">
        <v>1</v>
      </c>
      <c r="I1796" s="8">
        <v>1</v>
      </c>
      <c r="J1796" s="8">
        <v>1</v>
      </c>
      <c r="K1796" s="8">
        <v>1</v>
      </c>
      <c r="L1796" s="8">
        <v>1</v>
      </c>
      <c r="M1796" s="8">
        <v>0</v>
      </c>
      <c r="N1796" s="8">
        <v>0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5">
        <v>307030059</v>
      </c>
    </row>
    <row r="1797" spans="1:21" hidden="1" x14ac:dyDescent="0.25">
      <c r="A1797" s="8" t="s">
        <v>5018</v>
      </c>
      <c r="B1797" s="2" t="s">
        <v>2214</v>
      </c>
      <c r="C1797" s="2" t="s">
        <v>172</v>
      </c>
      <c r="D1797" s="2" t="s">
        <v>168</v>
      </c>
      <c r="E1797" s="2" t="s">
        <v>107</v>
      </c>
      <c r="F1797" s="8" t="s">
        <v>24</v>
      </c>
      <c r="G1797" s="8">
        <v>1</v>
      </c>
      <c r="H1797" s="8">
        <v>1</v>
      </c>
      <c r="I1797" s="8">
        <v>1</v>
      </c>
      <c r="J1797" s="8">
        <v>1</v>
      </c>
      <c r="K1797" s="8">
        <v>1</v>
      </c>
      <c r="L1797" s="8">
        <v>1</v>
      </c>
      <c r="M1797" s="8">
        <v>0</v>
      </c>
      <c r="N1797" s="8">
        <v>1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0</v>
      </c>
      <c r="U1797" s="5">
        <v>307040011</v>
      </c>
    </row>
    <row r="1798" spans="1:21" hidden="1" x14ac:dyDescent="0.25">
      <c r="A1798" s="8" t="s">
        <v>5018</v>
      </c>
      <c r="B1798" s="2" t="s">
        <v>2215</v>
      </c>
      <c r="C1798" s="2" t="s">
        <v>172</v>
      </c>
      <c r="D1798" s="2" t="s">
        <v>168</v>
      </c>
      <c r="E1798" s="2" t="s">
        <v>107</v>
      </c>
      <c r="F1798" s="8" t="s">
        <v>24</v>
      </c>
      <c r="G1798" s="8">
        <v>1</v>
      </c>
      <c r="H1798" s="8">
        <v>1</v>
      </c>
      <c r="I1798" s="8">
        <v>1</v>
      </c>
      <c r="J1798" s="8">
        <v>1</v>
      </c>
      <c r="K1798" s="8">
        <v>1</v>
      </c>
      <c r="L1798" s="8">
        <v>1</v>
      </c>
      <c r="M1798" s="8">
        <v>0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5">
        <v>307040062</v>
      </c>
    </row>
    <row r="1799" spans="1:21" hidden="1" x14ac:dyDescent="0.25">
      <c r="A1799" s="8" t="s">
        <v>5018</v>
      </c>
      <c r="B1799" s="2" t="s">
        <v>2216</v>
      </c>
      <c r="C1799" s="2" t="s">
        <v>172</v>
      </c>
      <c r="D1799" s="2" t="s">
        <v>168</v>
      </c>
      <c r="E1799" s="2" t="s">
        <v>107</v>
      </c>
      <c r="F1799" s="8" t="s">
        <v>23</v>
      </c>
      <c r="G1799" s="8">
        <v>1</v>
      </c>
      <c r="H1799" s="8">
        <v>1</v>
      </c>
      <c r="I1799" s="8">
        <v>1</v>
      </c>
      <c r="J1799" s="8">
        <v>1</v>
      </c>
      <c r="K1799" s="8">
        <v>1</v>
      </c>
      <c r="L1799" s="8">
        <v>1</v>
      </c>
      <c r="M1799" s="8">
        <v>0</v>
      </c>
      <c r="N1799" s="8">
        <v>0</v>
      </c>
      <c r="O1799" s="8">
        <v>1</v>
      </c>
      <c r="P1799" s="8">
        <v>1</v>
      </c>
      <c r="Q1799" s="8">
        <v>0</v>
      </c>
      <c r="R1799" s="8">
        <v>0</v>
      </c>
      <c r="S1799" s="8">
        <v>0</v>
      </c>
      <c r="T1799" s="8">
        <v>0</v>
      </c>
      <c r="U1799" s="5">
        <v>307040070</v>
      </c>
    </row>
    <row r="1800" spans="1:21" hidden="1" x14ac:dyDescent="0.25">
      <c r="A1800" s="8" t="s">
        <v>5018</v>
      </c>
      <c r="B1800" s="2" t="s">
        <v>2217</v>
      </c>
      <c r="C1800" s="2" t="s">
        <v>172</v>
      </c>
      <c r="D1800" s="2" t="s">
        <v>168</v>
      </c>
      <c r="E1800" s="2" t="s">
        <v>107</v>
      </c>
      <c r="F1800" s="8" t="s">
        <v>24</v>
      </c>
      <c r="G1800" s="8">
        <v>1</v>
      </c>
      <c r="H1800" s="8">
        <v>1</v>
      </c>
      <c r="I1800" s="8">
        <v>1</v>
      </c>
      <c r="J1800" s="8">
        <v>1</v>
      </c>
      <c r="K1800" s="8">
        <v>1</v>
      </c>
      <c r="L1800" s="8">
        <v>1</v>
      </c>
      <c r="M1800" s="8">
        <v>0</v>
      </c>
      <c r="N1800" s="8">
        <v>1</v>
      </c>
      <c r="O1800" s="8">
        <v>0</v>
      </c>
      <c r="P1800" s="8">
        <v>1</v>
      </c>
      <c r="Q1800" s="8">
        <v>0</v>
      </c>
      <c r="R1800" s="8">
        <v>0</v>
      </c>
      <c r="S1800" s="8">
        <v>0</v>
      </c>
      <c r="T1800" s="8">
        <v>0</v>
      </c>
      <c r="U1800" s="5">
        <v>307040089</v>
      </c>
    </row>
    <row r="1801" spans="1:21" hidden="1" x14ac:dyDescent="0.25">
      <c r="A1801" s="8" t="s">
        <v>5018</v>
      </c>
      <c r="B1801" s="2" t="s">
        <v>2218</v>
      </c>
      <c r="C1801" s="2" t="s">
        <v>172</v>
      </c>
      <c r="D1801" s="2" t="s">
        <v>168</v>
      </c>
      <c r="E1801" s="2" t="s">
        <v>107</v>
      </c>
      <c r="F1801" s="8" t="s">
        <v>36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5">
        <v>307040100</v>
      </c>
    </row>
    <row r="1802" spans="1:21" hidden="1" x14ac:dyDescent="0.25">
      <c r="A1802" s="8" t="s">
        <v>5018</v>
      </c>
      <c r="B1802" s="2" t="s">
        <v>2219</v>
      </c>
      <c r="C1802" s="2" t="s">
        <v>172</v>
      </c>
      <c r="D1802" s="2" t="s">
        <v>168</v>
      </c>
      <c r="E1802" s="2" t="s">
        <v>107</v>
      </c>
      <c r="F1802" s="8" t="s">
        <v>36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5">
        <v>307040119</v>
      </c>
    </row>
    <row r="1803" spans="1:21" hidden="1" x14ac:dyDescent="0.25">
      <c r="A1803" s="8" t="s">
        <v>5018</v>
      </c>
      <c r="B1803" s="2" t="s">
        <v>2220</v>
      </c>
      <c r="C1803" s="2" t="s">
        <v>172</v>
      </c>
      <c r="D1803" s="2" t="s">
        <v>168</v>
      </c>
      <c r="E1803" s="2" t="s">
        <v>107</v>
      </c>
      <c r="F1803" s="8" t="s">
        <v>36</v>
      </c>
      <c r="G1803" s="8">
        <v>1</v>
      </c>
      <c r="H1803" s="8">
        <v>0</v>
      </c>
      <c r="I1803" s="8">
        <v>0</v>
      </c>
      <c r="J1803" s="8">
        <v>0</v>
      </c>
      <c r="K1803" s="8">
        <v>1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5">
        <v>307040127</v>
      </c>
    </row>
    <row r="1804" spans="1:21" hidden="1" x14ac:dyDescent="0.25">
      <c r="A1804" s="8" t="s">
        <v>5018</v>
      </c>
      <c r="B1804" s="2" t="s">
        <v>2221</v>
      </c>
      <c r="C1804" s="2" t="s">
        <v>172</v>
      </c>
      <c r="D1804" s="2" t="s">
        <v>168</v>
      </c>
      <c r="E1804" s="2" t="s">
        <v>107</v>
      </c>
      <c r="F1804" s="8" t="s">
        <v>23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</v>
      </c>
      <c r="M1804" s="8">
        <v>0</v>
      </c>
      <c r="N1804" s="8">
        <v>0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5">
        <v>307040135</v>
      </c>
    </row>
    <row r="1805" spans="1:21" hidden="1" x14ac:dyDescent="0.25">
      <c r="A1805" s="8" t="s">
        <v>5018</v>
      </c>
      <c r="B1805" s="2" t="s">
        <v>2222</v>
      </c>
      <c r="C1805" s="2" t="s">
        <v>172</v>
      </c>
      <c r="D1805" s="2" t="s">
        <v>168</v>
      </c>
      <c r="E1805" s="2" t="s">
        <v>107</v>
      </c>
      <c r="F1805" s="8" t="s">
        <v>23</v>
      </c>
      <c r="G1805" s="8">
        <v>1</v>
      </c>
      <c r="H1805" s="8">
        <v>1</v>
      </c>
      <c r="I1805" s="8">
        <v>1</v>
      </c>
      <c r="J1805" s="8">
        <v>1</v>
      </c>
      <c r="K1805" s="8">
        <v>1</v>
      </c>
      <c r="L1805" s="8">
        <v>1</v>
      </c>
      <c r="M1805" s="8">
        <v>0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0</v>
      </c>
      <c r="T1805" s="8">
        <v>0</v>
      </c>
      <c r="U1805" s="5">
        <v>307040143</v>
      </c>
    </row>
    <row r="1806" spans="1:21" hidden="1" x14ac:dyDescent="0.25">
      <c r="A1806" s="8" t="s">
        <v>5018</v>
      </c>
      <c r="B1806" s="2" t="s">
        <v>2223</v>
      </c>
      <c r="C1806" s="2" t="s">
        <v>172</v>
      </c>
      <c r="D1806" s="2" t="s">
        <v>168</v>
      </c>
      <c r="E1806" s="2" t="s">
        <v>107</v>
      </c>
      <c r="F1806" s="8" t="s">
        <v>23</v>
      </c>
      <c r="G1806" s="8">
        <v>1</v>
      </c>
      <c r="H1806" s="8">
        <v>1</v>
      </c>
      <c r="I1806" s="8">
        <v>1</v>
      </c>
      <c r="J1806" s="8">
        <v>1</v>
      </c>
      <c r="K1806" s="8">
        <v>1</v>
      </c>
      <c r="L1806" s="8">
        <v>1</v>
      </c>
      <c r="M1806" s="8">
        <v>0</v>
      </c>
      <c r="N1806" s="8">
        <v>0</v>
      </c>
      <c r="O1806" s="8">
        <v>1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5">
        <v>307040151</v>
      </c>
    </row>
    <row r="1807" spans="1:21" hidden="1" x14ac:dyDescent="0.25">
      <c r="A1807" s="8" t="s">
        <v>5018</v>
      </c>
      <c r="B1807" s="2" t="s">
        <v>2224</v>
      </c>
      <c r="C1807" s="2" t="s">
        <v>172</v>
      </c>
      <c r="D1807" s="2" t="s">
        <v>168</v>
      </c>
      <c r="E1807" s="2" t="s">
        <v>107</v>
      </c>
      <c r="F1807" s="8" t="s">
        <v>23</v>
      </c>
      <c r="G1807" s="8">
        <v>1</v>
      </c>
      <c r="H1807" s="8">
        <v>1</v>
      </c>
      <c r="I1807" s="8">
        <v>1</v>
      </c>
      <c r="J1807" s="8">
        <v>1</v>
      </c>
      <c r="K1807" s="8">
        <v>1</v>
      </c>
      <c r="L1807" s="8">
        <v>1</v>
      </c>
      <c r="M1807" s="8">
        <v>0</v>
      </c>
      <c r="N1807" s="8">
        <v>0</v>
      </c>
      <c r="O1807" s="8">
        <v>1</v>
      </c>
      <c r="P1807" s="8">
        <v>1</v>
      </c>
      <c r="Q1807" s="8">
        <v>0</v>
      </c>
      <c r="R1807" s="8">
        <v>0</v>
      </c>
      <c r="S1807" s="8">
        <v>0</v>
      </c>
      <c r="T1807" s="8">
        <v>0</v>
      </c>
      <c r="U1807" s="5">
        <v>307040160</v>
      </c>
    </row>
    <row r="1808" spans="1:21" hidden="1" x14ac:dyDescent="0.25">
      <c r="A1808" s="8" t="s">
        <v>5018</v>
      </c>
      <c r="B1808" s="2" t="s">
        <v>2225</v>
      </c>
      <c r="C1808" s="2" t="s">
        <v>174</v>
      </c>
      <c r="D1808" s="2" t="s">
        <v>173</v>
      </c>
      <c r="E1808" s="2" t="s">
        <v>107</v>
      </c>
      <c r="F1808" s="8" t="s">
        <v>24</v>
      </c>
      <c r="G1808" s="8">
        <v>0</v>
      </c>
      <c r="H1808" s="8">
        <v>1</v>
      </c>
      <c r="I1808" s="8">
        <v>0</v>
      </c>
      <c r="J1808" s="8">
        <v>0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5">
        <v>308010019</v>
      </c>
    </row>
    <row r="1809" spans="1:21" hidden="1" x14ac:dyDescent="0.25">
      <c r="A1809" s="8" t="s">
        <v>5018</v>
      </c>
      <c r="B1809" s="2" t="s">
        <v>2226</v>
      </c>
      <c r="C1809" s="2" t="s">
        <v>174</v>
      </c>
      <c r="D1809" s="2" t="s">
        <v>173</v>
      </c>
      <c r="E1809" s="2" t="s">
        <v>107</v>
      </c>
      <c r="F1809" s="8" t="s">
        <v>24</v>
      </c>
      <c r="G1809" s="8">
        <v>0</v>
      </c>
      <c r="H1809" s="8">
        <v>1</v>
      </c>
      <c r="I1809" s="8">
        <v>0</v>
      </c>
      <c r="J1809" s="8">
        <v>0</v>
      </c>
      <c r="K1809" s="8">
        <v>0</v>
      </c>
      <c r="L1809" s="8">
        <v>0</v>
      </c>
      <c r="M1809" s="8">
        <v>1</v>
      </c>
      <c r="N1809" s="8">
        <v>0</v>
      </c>
      <c r="O1809" s="8">
        <v>0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5">
        <v>308010027</v>
      </c>
    </row>
    <row r="1810" spans="1:21" hidden="1" x14ac:dyDescent="0.25">
      <c r="A1810" s="8" t="s">
        <v>5018</v>
      </c>
      <c r="B1810" s="2" t="s">
        <v>2227</v>
      </c>
      <c r="C1810" s="2" t="s">
        <v>174</v>
      </c>
      <c r="D1810" s="2" t="s">
        <v>173</v>
      </c>
      <c r="E1810" s="2" t="s">
        <v>107</v>
      </c>
      <c r="F1810" s="8" t="s">
        <v>24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5">
        <v>308010035</v>
      </c>
    </row>
    <row r="1811" spans="1:21" hidden="1" x14ac:dyDescent="0.25">
      <c r="A1811" s="8" t="s">
        <v>5018</v>
      </c>
      <c r="B1811" s="2" t="s">
        <v>2228</v>
      </c>
      <c r="C1811" s="2" t="s">
        <v>174</v>
      </c>
      <c r="D1811" s="2" t="s">
        <v>173</v>
      </c>
      <c r="E1811" s="2" t="s">
        <v>107</v>
      </c>
      <c r="F1811" s="8" t="s">
        <v>24</v>
      </c>
      <c r="G1811" s="8">
        <v>0</v>
      </c>
      <c r="H1811" s="8">
        <v>1</v>
      </c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5">
        <v>308010043</v>
      </c>
    </row>
    <row r="1812" spans="1:21" hidden="1" x14ac:dyDescent="0.25">
      <c r="A1812" s="8" t="s">
        <v>5018</v>
      </c>
      <c r="B1812" s="2" t="s">
        <v>2229</v>
      </c>
      <c r="C1812" s="2" t="s">
        <v>175</v>
      </c>
      <c r="D1812" s="2" t="s">
        <v>173</v>
      </c>
      <c r="E1812" s="2" t="s">
        <v>107</v>
      </c>
      <c r="F1812" s="8" t="s">
        <v>36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5">
        <v>308020014</v>
      </c>
    </row>
    <row r="1813" spans="1:21" hidden="1" x14ac:dyDescent="0.25">
      <c r="A1813" s="8" t="s">
        <v>5018</v>
      </c>
      <c r="B1813" s="2" t="s">
        <v>2230</v>
      </c>
      <c r="C1813" s="2" t="s">
        <v>175</v>
      </c>
      <c r="D1813" s="2" t="s">
        <v>173</v>
      </c>
      <c r="E1813" s="2" t="s">
        <v>107</v>
      </c>
      <c r="F1813" s="8" t="s">
        <v>24</v>
      </c>
      <c r="G1813" s="8">
        <v>0</v>
      </c>
      <c r="H1813" s="8">
        <v>1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0</v>
      </c>
      <c r="T1813" s="8">
        <v>0</v>
      </c>
      <c r="U1813" s="5">
        <v>308020022</v>
      </c>
    </row>
    <row r="1814" spans="1:21" hidden="1" x14ac:dyDescent="0.25">
      <c r="A1814" s="8" t="s">
        <v>5018</v>
      </c>
      <c r="B1814" s="2" t="s">
        <v>2231</v>
      </c>
      <c r="C1814" s="2" t="s">
        <v>175</v>
      </c>
      <c r="D1814" s="2" t="s">
        <v>173</v>
      </c>
      <c r="E1814" s="2" t="s">
        <v>107</v>
      </c>
      <c r="F1814" s="8" t="s">
        <v>24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1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5">
        <v>308020030</v>
      </c>
    </row>
    <row r="1815" spans="1:21" hidden="1" x14ac:dyDescent="0.25">
      <c r="A1815" s="8" t="s">
        <v>5018</v>
      </c>
      <c r="B1815" s="2" t="s">
        <v>2232</v>
      </c>
      <c r="C1815" s="2" t="s">
        <v>176</v>
      </c>
      <c r="D1815" s="2" t="s">
        <v>173</v>
      </c>
      <c r="E1815" s="2" t="s">
        <v>107</v>
      </c>
      <c r="F1815" s="8" t="s">
        <v>24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1</v>
      </c>
      <c r="N1815" s="8">
        <v>0</v>
      </c>
      <c r="O1815" s="8">
        <v>0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5">
        <v>308030010</v>
      </c>
    </row>
    <row r="1816" spans="1:21" hidden="1" x14ac:dyDescent="0.25">
      <c r="A1816" s="8" t="s">
        <v>5018</v>
      </c>
      <c r="B1816" s="2" t="s">
        <v>2233</v>
      </c>
      <c r="C1816" s="2" t="s">
        <v>176</v>
      </c>
      <c r="D1816" s="2" t="s">
        <v>173</v>
      </c>
      <c r="E1816" s="2" t="s">
        <v>107</v>
      </c>
      <c r="F1816" s="8" t="s">
        <v>24</v>
      </c>
      <c r="G1816" s="8">
        <v>0</v>
      </c>
      <c r="H1816" s="8">
        <v>1</v>
      </c>
      <c r="I1816" s="8">
        <v>0</v>
      </c>
      <c r="J1816" s="8">
        <v>0</v>
      </c>
      <c r="K1816" s="8">
        <v>0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0</v>
      </c>
      <c r="R1816" s="8">
        <v>0</v>
      </c>
      <c r="S1816" s="8">
        <v>0</v>
      </c>
      <c r="T1816" s="8">
        <v>0</v>
      </c>
      <c r="U1816" s="5">
        <v>308030028</v>
      </c>
    </row>
    <row r="1817" spans="1:21" hidden="1" x14ac:dyDescent="0.25">
      <c r="A1817" s="8" t="s">
        <v>5018</v>
      </c>
      <c r="B1817" s="2" t="s">
        <v>2234</v>
      </c>
      <c r="C1817" s="2" t="s">
        <v>176</v>
      </c>
      <c r="D1817" s="2" t="s">
        <v>173</v>
      </c>
      <c r="E1817" s="2" t="s">
        <v>107</v>
      </c>
      <c r="F1817" s="8" t="s">
        <v>24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s="8">
        <v>1</v>
      </c>
      <c r="N1817" s="8">
        <v>0</v>
      </c>
      <c r="O1817" s="8">
        <v>0</v>
      </c>
      <c r="P1817" s="8">
        <v>1</v>
      </c>
      <c r="Q1817" s="8">
        <v>0</v>
      </c>
      <c r="R1817" s="8">
        <v>0</v>
      </c>
      <c r="S1817" s="8">
        <v>0</v>
      </c>
      <c r="T1817" s="8">
        <v>0</v>
      </c>
      <c r="U1817" s="5">
        <v>308030036</v>
      </c>
    </row>
    <row r="1818" spans="1:21" hidden="1" x14ac:dyDescent="0.25">
      <c r="A1818" s="8" t="s">
        <v>5018</v>
      </c>
      <c r="B1818" s="2" t="s">
        <v>2235</v>
      </c>
      <c r="C1818" s="2" t="s">
        <v>177</v>
      </c>
      <c r="D1818" s="2" t="s">
        <v>173</v>
      </c>
      <c r="E1818" s="2" t="s">
        <v>107</v>
      </c>
      <c r="F1818" s="8" t="s">
        <v>24</v>
      </c>
      <c r="G1818" s="8">
        <v>0</v>
      </c>
      <c r="H1818" s="8">
        <v>1</v>
      </c>
      <c r="I1818" s="8">
        <v>0</v>
      </c>
      <c r="J1818" s="8">
        <v>0</v>
      </c>
      <c r="K1818" s="8">
        <v>0</v>
      </c>
      <c r="L1818" s="8">
        <v>0</v>
      </c>
      <c r="M1818" s="8">
        <v>1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5">
        <v>308040015</v>
      </c>
    </row>
    <row r="1819" spans="1:21" hidden="1" x14ac:dyDescent="0.25">
      <c r="A1819" s="8" t="s">
        <v>5018</v>
      </c>
      <c r="B1819" s="2" t="s">
        <v>2236</v>
      </c>
      <c r="C1819" s="2" t="s">
        <v>177</v>
      </c>
      <c r="D1819" s="2" t="s">
        <v>173</v>
      </c>
      <c r="E1819" s="2" t="s">
        <v>107</v>
      </c>
      <c r="F1819" s="8" t="s">
        <v>24</v>
      </c>
      <c r="G1819" s="8">
        <v>0</v>
      </c>
      <c r="H1819" s="8">
        <v>1</v>
      </c>
      <c r="I1819" s="8">
        <v>0</v>
      </c>
      <c r="J1819" s="8">
        <v>0</v>
      </c>
      <c r="K1819" s="8">
        <v>0</v>
      </c>
      <c r="L1819" s="8">
        <v>0</v>
      </c>
      <c r="M1819" s="8">
        <v>1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5">
        <v>308040023</v>
      </c>
    </row>
    <row r="1820" spans="1:21" hidden="1" x14ac:dyDescent="0.25">
      <c r="A1820" s="8" t="s">
        <v>5018</v>
      </c>
      <c r="B1820" s="2" t="s">
        <v>2237</v>
      </c>
      <c r="C1820" s="2" t="s">
        <v>179</v>
      </c>
      <c r="D1820" s="2" t="s">
        <v>178</v>
      </c>
      <c r="E1820" s="2" t="s">
        <v>107</v>
      </c>
      <c r="F1820" s="8" t="s">
        <v>36</v>
      </c>
      <c r="G1820" s="8">
        <v>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5">
        <v>309010039</v>
      </c>
    </row>
    <row r="1821" spans="1:21" hidden="1" x14ac:dyDescent="0.25">
      <c r="A1821" s="8" t="s">
        <v>5018</v>
      </c>
      <c r="B1821" s="2" t="s">
        <v>2238</v>
      </c>
      <c r="C1821" s="2" t="s">
        <v>179</v>
      </c>
      <c r="D1821" s="2" t="s">
        <v>178</v>
      </c>
      <c r="E1821" s="2" t="s">
        <v>107</v>
      </c>
      <c r="F1821" s="8" t="s">
        <v>36</v>
      </c>
      <c r="G1821" s="8">
        <v>0</v>
      </c>
      <c r="H1821" s="8">
        <v>1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>
        <v>0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5">
        <v>309010047</v>
      </c>
    </row>
    <row r="1822" spans="1:21" hidden="1" x14ac:dyDescent="0.25">
      <c r="A1822" s="8" t="s">
        <v>5018</v>
      </c>
      <c r="B1822" s="2" t="s">
        <v>2239</v>
      </c>
      <c r="C1822" s="2" t="s">
        <v>179</v>
      </c>
      <c r="D1822" s="2" t="s">
        <v>178</v>
      </c>
      <c r="E1822" s="2" t="s">
        <v>107</v>
      </c>
      <c r="F1822" s="8" t="s">
        <v>36</v>
      </c>
      <c r="G1822" s="8">
        <v>0</v>
      </c>
      <c r="H1822" s="8">
        <v>1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5">
        <v>309010055</v>
      </c>
    </row>
    <row r="1823" spans="1:21" hidden="1" x14ac:dyDescent="0.25">
      <c r="A1823" s="8" t="s">
        <v>5018</v>
      </c>
      <c r="B1823" s="2" t="s">
        <v>2240</v>
      </c>
      <c r="C1823" s="2" t="s">
        <v>179</v>
      </c>
      <c r="D1823" s="2" t="s">
        <v>178</v>
      </c>
      <c r="E1823" s="2" t="s">
        <v>107</v>
      </c>
      <c r="F1823" s="8" t="s">
        <v>36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1</v>
      </c>
      <c r="Q1823" s="8">
        <v>0</v>
      </c>
      <c r="R1823" s="8">
        <v>0</v>
      </c>
      <c r="S1823" s="8">
        <v>0</v>
      </c>
      <c r="T1823" s="8">
        <v>0</v>
      </c>
      <c r="U1823" s="5">
        <v>309010063</v>
      </c>
    </row>
    <row r="1824" spans="1:21" hidden="1" x14ac:dyDescent="0.25">
      <c r="A1824" s="8" t="s">
        <v>5018</v>
      </c>
      <c r="B1824" s="2" t="s">
        <v>2241</v>
      </c>
      <c r="C1824" s="2" t="s">
        <v>179</v>
      </c>
      <c r="D1824" s="2" t="s">
        <v>178</v>
      </c>
      <c r="E1824" s="2" t="s">
        <v>107</v>
      </c>
      <c r="F1824" s="8" t="s">
        <v>36</v>
      </c>
      <c r="G1824" s="8">
        <v>0</v>
      </c>
      <c r="H1824" s="8">
        <v>1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5">
        <v>309010071</v>
      </c>
    </row>
    <row r="1825" spans="1:21" hidden="1" x14ac:dyDescent="0.25">
      <c r="A1825" s="8" t="s">
        <v>5018</v>
      </c>
      <c r="B1825" s="2" t="s">
        <v>2242</v>
      </c>
      <c r="C1825" s="2" t="s">
        <v>179</v>
      </c>
      <c r="D1825" s="2" t="s">
        <v>178</v>
      </c>
      <c r="E1825" s="2" t="s">
        <v>107</v>
      </c>
      <c r="F1825" s="8" t="s">
        <v>36</v>
      </c>
      <c r="G1825" s="8">
        <v>0</v>
      </c>
      <c r="H1825" s="8">
        <v>1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5">
        <v>309010080</v>
      </c>
    </row>
    <row r="1826" spans="1:21" hidden="1" x14ac:dyDescent="0.25">
      <c r="A1826" s="8" t="s">
        <v>5018</v>
      </c>
      <c r="B1826" s="2" t="s">
        <v>2243</v>
      </c>
      <c r="C1826" s="2" t="s">
        <v>179</v>
      </c>
      <c r="D1826" s="2" t="s">
        <v>178</v>
      </c>
      <c r="E1826" s="2" t="s">
        <v>107</v>
      </c>
      <c r="F1826" s="8" t="s">
        <v>36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5">
        <v>309010098</v>
      </c>
    </row>
    <row r="1827" spans="1:21" hidden="1" x14ac:dyDescent="0.25">
      <c r="A1827" s="8" t="s">
        <v>5018</v>
      </c>
      <c r="B1827" s="2" t="s">
        <v>2244</v>
      </c>
      <c r="C1827" s="2" t="s">
        <v>179</v>
      </c>
      <c r="D1827" s="2" t="s">
        <v>178</v>
      </c>
      <c r="E1827" s="2" t="s">
        <v>107</v>
      </c>
      <c r="F1827" s="8" t="s">
        <v>36</v>
      </c>
      <c r="G1827" s="8">
        <v>0</v>
      </c>
      <c r="H1827" s="8">
        <v>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5">
        <v>309010101</v>
      </c>
    </row>
    <row r="1828" spans="1:21" hidden="1" x14ac:dyDescent="0.25">
      <c r="A1828" s="8" t="s">
        <v>5018</v>
      </c>
      <c r="B1828" s="2" t="s">
        <v>2245</v>
      </c>
      <c r="C1828" s="2" t="s">
        <v>180</v>
      </c>
      <c r="D1828" s="2" t="s">
        <v>178</v>
      </c>
      <c r="E1828" s="2" t="s">
        <v>107</v>
      </c>
      <c r="F1828" s="8" t="s">
        <v>24</v>
      </c>
      <c r="G1828" s="8">
        <v>1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5">
        <v>309020018</v>
      </c>
    </row>
    <row r="1829" spans="1:21" hidden="1" x14ac:dyDescent="0.25">
      <c r="A1829" s="8" t="s">
        <v>5018</v>
      </c>
      <c r="B1829" s="2" t="s">
        <v>2246</v>
      </c>
      <c r="C1829" s="2" t="s">
        <v>180</v>
      </c>
      <c r="D1829" s="2" t="s">
        <v>178</v>
      </c>
      <c r="E1829" s="2" t="s">
        <v>107</v>
      </c>
      <c r="F1829" s="8" t="s">
        <v>24</v>
      </c>
      <c r="G1829" s="8">
        <v>1</v>
      </c>
      <c r="H1829" s="8">
        <v>0</v>
      </c>
      <c r="I1829" s="8">
        <v>0</v>
      </c>
      <c r="J1829" s="8">
        <v>1</v>
      </c>
      <c r="K1829" s="8">
        <v>1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5">
        <v>309020026</v>
      </c>
    </row>
    <row r="1830" spans="1:21" hidden="1" x14ac:dyDescent="0.25">
      <c r="A1830" s="8" t="s">
        <v>5018</v>
      </c>
      <c r="B1830" s="2" t="s">
        <v>2247</v>
      </c>
      <c r="C1830" s="2" t="s">
        <v>180</v>
      </c>
      <c r="D1830" s="2" t="s">
        <v>178</v>
      </c>
      <c r="E1830" s="2" t="s">
        <v>107</v>
      </c>
      <c r="F1830" s="8" t="s">
        <v>24</v>
      </c>
      <c r="G1830" s="8">
        <v>1</v>
      </c>
      <c r="H1830" s="8">
        <v>0</v>
      </c>
      <c r="I1830" s="8">
        <v>0</v>
      </c>
      <c r="J1830" s="8">
        <v>1</v>
      </c>
      <c r="K1830" s="8">
        <v>1</v>
      </c>
      <c r="L1830" s="8">
        <v>1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5">
        <v>309020034</v>
      </c>
    </row>
    <row r="1831" spans="1:21" hidden="1" x14ac:dyDescent="0.25">
      <c r="A1831" s="8" t="s">
        <v>5018</v>
      </c>
      <c r="B1831" s="2" t="s">
        <v>2248</v>
      </c>
      <c r="C1831" s="2" t="s">
        <v>181</v>
      </c>
      <c r="D1831" s="2" t="s">
        <v>178</v>
      </c>
      <c r="E1831" s="2" t="s">
        <v>107</v>
      </c>
      <c r="F1831" s="8" t="s">
        <v>24</v>
      </c>
      <c r="G1831" s="8">
        <v>1</v>
      </c>
      <c r="H1831" s="8">
        <v>0</v>
      </c>
      <c r="I1831" s="8">
        <v>0</v>
      </c>
      <c r="J1831" s="8">
        <v>1</v>
      </c>
      <c r="K1831" s="8">
        <v>1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5">
        <v>309030013</v>
      </c>
    </row>
    <row r="1832" spans="1:21" hidden="1" x14ac:dyDescent="0.25">
      <c r="A1832" s="8" t="s">
        <v>5018</v>
      </c>
      <c r="B1832" s="2" t="s">
        <v>2249</v>
      </c>
      <c r="C1832" s="2" t="s">
        <v>181</v>
      </c>
      <c r="D1832" s="2" t="s">
        <v>178</v>
      </c>
      <c r="E1832" s="2" t="s">
        <v>107</v>
      </c>
      <c r="F1832" s="8" t="s">
        <v>24</v>
      </c>
      <c r="G1832" s="8">
        <v>1</v>
      </c>
      <c r="H1832" s="8">
        <v>0</v>
      </c>
      <c r="I1832" s="8">
        <v>0</v>
      </c>
      <c r="J1832" s="8">
        <v>1</v>
      </c>
      <c r="K1832" s="8">
        <v>1</v>
      </c>
      <c r="L1832" s="8">
        <v>1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5">
        <v>309030021</v>
      </c>
    </row>
    <row r="1833" spans="1:21" hidden="1" x14ac:dyDescent="0.25">
      <c r="A1833" s="8" t="s">
        <v>5018</v>
      </c>
      <c r="B1833" s="2" t="s">
        <v>2250</v>
      </c>
      <c r="C1833" s="2" t="s">
        <v>181</v>
      </c>
      <c r="D1833" s="2" t="s">
        <v>178</v>
      </c>
      <c r="E1833" s="2" t="s">
        <v>107</v>
      </c>
      <c r="F1833" s="8" t="s">
        <v>24</v>
      </c>
      <c r="G1833" s="8">
        <v>1</v>
      </c>
      <c r="H1833" s="8">
        <v>0</v>
      </c>
      <c r="I1833" s="8">
        <v>0</v>
      </c>
      <c r="J1833" s="8">
        <v>1</v>
      </c>
      <c r="K1833" s="8">
        <v>1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5">
        <v>309030030</v>
      </c>
    </row>
    <row r="1834" spans="1:21" hidden="1" x14ac:dyDescent="0.25">
      <c r="A1834" s="8" t="s">
        <v>5018</v>
      </c>
      <c r="B1834" s="2" t="s">
        <v>2251</v>
      </c>
      <c r="C1834" s="2" t="s">
        <v>181</v>
      </c>
      <c r="D1834" s="2" t="s">
        <v>178</v>
      </c>
      <c r="E1834" s="2" t="s">
        <v>107</v>
      </c>
      <c r="F1834" s="8" t="s">
        <v>24</v>
      </c>
      <c r="G1834" s="8">
        <v>1</v>
      </c>
      <c r="H1834" s="8">
        <v>0</v>
      </c>
      <c r="I1834" s="8">
        <v>0</v>
      </c>
      <c r="J1834" s="8">
        <v>1</v>
      </c>
      <c r="K1834" s="8">
        <v>1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5">
        <v>309030048</v>
      </c>
    </row>
    <row r="1835" spans="1:21" hidden="1" x14ac:dyDescent="0.25">
      <c r="A1835" s="8" t="s">
        <v>5018</v>
      </c>
      <c r="B1835" s="2" t="s">
        <v>2252</v>
      </c>
      <c r="C1835" s="2" t="s">
        <v>181</v>
      </c>
      <c r="D1835" s="2" t="s">
        <v>178</v>
      </c>
      <c r="E1835" s="2" t="s">
        <v>107</v>
      </c>
      <c r="F1835" s="8" t="s">
        <v>24</v>
      </c>
      <c r="G1835" s="8">
        <v>1</v>
      </c>
      <c r="H1835" s="8">
        <v>1</v>
      </c>
      <c r="I1835" s="8">
        <v>0</v>
      </c>
      <c r="J1835" s="8">
        <v>1</v>
      </c>
      <c r="K1835" s="8">
        <v>1</v>
      </c>
      <c r="L1835" s="8">
        <v>1</v>
      </c>
      <c r="M1835" s="8">
        <v>0</v>
      </c>
      <c r="N1835" s="8">
        <v>0</v>
      </c>
      <c r="O1835" s="8">
        <v>1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5">
        <v>309030056</v>
      </c>
    </row>
    <row r="1836" spans="1:21" hidden="1" x14ac:dyDescent="0.25">
      <c r="A1836" s="8" t="s">
        <v>5018</v>
      </c>
      <c r="B1836" s="2" t="s">
        <v>2253</v>
      </c>
      <c r="C1836" s="2" t="s">
        <v>181</v>
      </c>
      <c r="D1836" s="2" t="s">
        <v>178</v>
      </c>
      <c r="E1836" s="2" t="s">
        <v>107</v>
      </c>
      <c r="F1836" s="8" t="s">
        <v>24</v>
      </c>
      <c r="G1836" s="8">
        <v>1</v>
      </c>
      <c r="H1836" s="8">
        <v>0</v>
      </c>
      <c r="I1836" s="8">
        <v>0</v>
      </c>
      <c r="J1836" s="8">
        <v>1</v>
      </c>
      <c r="K1836" s="8">
        <v>1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5">
        <v>309030064</v>
      </c>
    </row>
    <row r="1837" spans="1:21" hidden="1" x14ac:dyDescent="0.25">
      <c r="A1837" s="8" t="s">
        <v>5018</v>
      </c>
      <c r="B1837" s="2" t="s">
        <v>2254</v>
      </c>
      <c r="C1837" s="2" t="s">
        <v>181</v>
      </c>
      <c r="D1837" s="2" t="s">
        <v>178</v>
      </c>
      <c r="E1837" s="2" t="s">
        <v>107</v>
      </c>
      <c r="F1837" s="8" t="s">
        <v>24</v>
      </c>
      <c r="G1837" s="8">
        <v>1</v>
      </c>
      <c r="H1837" s="8">
        <v>0</v>
      </c>
      <c r="I1837" s="8">
        <v>0</v>
      </c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5">
        <v>309030072</v>
      </c>
    </row>
    <row r="1838" spans="1:21" hidden="1" x14ac:dyDescent="0.25">
      <c r="A1838" s="8" t="s">
        <v>5018</v>
      </c>
      <c r="B1838" s="2" t="s">
        <v>2255</v>
      </c>
      <c r="C1838" s="2" t="s">
        <v>181</v>
      </c>
      <c r="D1838" s="2" t="s">
        <v>178</v>
      </c>
      <c r="E1838" s="2" t="s">
        <v>107</v>
      </c>
      <c r="F1838" s="8" t="s">
        <v>24</v>
      </c>
      <c r="G1838" s="8">
        <v>1</v>
      </c>
      <c r="H1838" s="8">
        <v>0</v>
      </c>
      <c r="I1838" s="8">
        <v>0</v>
      </c>
      <c r="J1838" s="8">
        <v>1</v>
      </c>
      <c r="K1838" s="8">
        <v>1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5">
        <v>309030080</v>
      </c>
    </row>
    <row r="1839" spans="1:21" hidden="1" x14ac:dyDescent="0.25">
      <c r="A1839" s="8" t="s">
        <v>5018</v>
      </c>
      <c r="B1839" s="2" t="s">
        <v>2256</v>
      </c>
      <c r="C1839" s="2" t="s">
        <v>181</v>
      </c>
      <c r="D1839" s="2" t="s">
        <v>178</v>
      </c>
      <c r="E1839" s="2" t="s">
        <v>107</v>
      </c>
      <c r="F1839" s="8" t="s">
        <v>24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>
        <v>1</v>
      </c>
      <c r="Q1839" s="8">
        <v>0</v>
      </c>
      <c r="R1839" s="8">
        <v>0</v>
      </c>
      <c r="S1839" s="8">
        <v>0</v>
      </c>
      <c r="T1839" s="8">
        <v>0</v>
      </c>
      <c r="U1839" s="5">
        <v>309030099</v>
      </c>
    </row>
    <row r="1840" spans="1:21" hidden="1" x14ac:dyDescent="0.25">
      <c r="A1840" s="8" t="s">
        <v>5018</v>
      </c>
      <c r="B1840" s="2" t="s">
        <v>2257</v>
      </c>
      <c r="C1840" s="2" t="s">
        <v>181</v>
      </c>
      <c r="D1840" s="2" t="s">
        <v>178</v>
      </c>
      <c r="E1840" s="2" t="s">
        <v>107</v>
      </c>
      <c r="F1840" s="8" t="s">
        <v>36</v>
      </c>
      <c r="G1840" s="8">
        <v>1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5">
        <v>309030102</v>
      </c>
    </row>
    <row r="1841" spans="1:21" hidden="1" x14ac:dyDescent="0.25">
      <c r="A1841" s="8" t="s">
        <v>5018</v>
      </c>
      <c r="B1841" s="2" t="s">
        <v>2258</v>
      </c>
      <c r="C1841" s="2" t="s">
        <v>181</v>
      </c>
      <c r="D1841" s="2" t="s">
        <v>178</v>
      </c>
      <c r="E1841" s="2" t="s">
        <v>107</v>
      </c>
      <c r="F1841" s="8" t="s">
        <v>36</v>
      </c>
      <c r="G1841" s="8">
        <v>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5">
        <v>309030110</v>
      </c>
    </row>
    <row r="1842" spans="1:21" hidden="1" x14ac:dyDescent="0.25">
      <c r="A1842" s="8" t="s">
        <v>5018</v>
      </c>
      <c r="B1842" s="2" t="s">
        <v>2259</v>
      </c>
      <c r="C1842" s="2" t="s">
        <v>181</v>
      </c>
      <c r="D1842" s="2" t="s">
        <v>178</v>
      </c>
      <c r="E1842" s="2" t="s">
        <v>107</v>
      </c>
      <c r="F1842" s="8" t="s">
        <v>36</v>
      </c>
      <c r="G1842" s="8">
        <v>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5">
        <v>309030129</v>
      </c>
    </row>
    <row r="1843" spans="1:21" hidden="1" x14ac:dyDescent="0.25">
      <c r="A1843" s="8" t="s">
        <v>5018</v>
      </c>
      <c r="B1843" s="2" t="s">
        <v>2260</v>
      </c>
      <c r="C1843" s="2" t="s">
        <v>181</v>
      </c>
      <c r="D1843" s="2" t="s">
        <v>178</v>
      </c>
      <c r="E1843" s="2" t="s">
        <v>107</v>
      </c>
      <c r="F1843" s="8" t="s">
        <v>36</v>
      </c>
      <c r="G1843" s="8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5">
        <v>309030137</v>
      </c>
    </row>
    <row r="1844" spans="1:21" hidden="1" x14ac:dyDescent="0.25">
      <c r="A1844" s="8" t="s">
        <v>5018</v>
      </c>
      <c r="B1844" s="2" t="s">
        <v>2261</v>
      </c>
      <c r="C1844" s="2" t="s">
        <v>181</v>
      </c>
      <c r="D1844" s="2" t="s">
        <v>178</v>
      </c>
      <c r="E1844" s="2" t="s">
        <v>107</v>
      </c>
      <c r="F1844" s="8" t="s">
        <v>24</v>
      </c>
      <c r="G1844" s="8">
        <v>1</v>
      </c>
      <c r="H1844" s="8">
        <v>1</v>
      </c>
      <c r="I1844" s="8">
        <v>0</v>
      </c>
      <c r="J1844" s="8">
        <v>1</v>
      </c>
      <c r="K1844" s="8">
        <v>1</v>
      </c>
      <c r="L1844" s="8">
        <v>1</v>
      </c>
      <c r="M1844" s="8">
        <v>0</v>
      </c>
      <c r="N1844" s="8">
        <v>0</v>
      </c>
      <c r="O1844" s="8">
        <v>1</v>
      </c>
      <c r="P1844" s="8">
        <v>1</v>
      </c>
      <c r="Q1844" s="8">
        <v>0</v>
      </c>
      <c r="R1844" s="8">
        <v>0</v>
      </c>
      <c r="S1844" s="8">
        <v>0</v>
      </c>
      <c r="T1844" s="8">
        <v>0</v>
      </c>
      <c r="U1844" s="5">
        <v>309030145</v>
      </c>
    </row>
    <row r="1845" spans="1:21" hidden="1" x14ac:dyDescent="0.25">
      <c r="A1845" s="8" t="s">
        <v>5018</v>
      </c>
      <c r="B1845" s="2" t="s">
        <v>2262</v>
      </c>
      <c r="C1845" s="2" t="s">
        <v>181</v>
      </c>
      <c r="D1845" s="2" t="s">
        <v>178</v>
      </c>
      <c r="E1845" s="2" t="s">
        <v>107</v>
      </c>
      <c r="F1845" s="8" t="s">
        <v>24</v>
      </c>
      <c r="G1845" s="8">
        <v>1</v>
      </c>
      <c r="H1845" s="8">
        <v>0</v>
      </c>
      <c r="I1845" s="8">
        <v>0</v>
      </c>
      <c r="J1845" s="8">
        <v>1</v>
      </c>
      <c r="K1845" s="8">
        <v>1</v>
      </c>
      <c r="L1845" s="8">
        <v>1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5">
        <v>309030153</v>
      </c>
    </row>
    <row r="1846" spans="1:21" hidden="1" x14ac:dyDescent="0.25">
      <c r="A1846" s="8" t="s">
        <v>5018</v>
      </c>
      <c r="B1846" s="2" t="s">
        <v>2263</v>
      </c>
      <c r="C1846" s="2" t="s">
        <v>182</v>
      </c>
      <c r="D1846" s="2" t="s">
        <v>178</v>
      </c>
      <c r="E1846" s="2" t="s">
        <v>107</v>
      </c>
      <c r="F1846" s="8" t="s">
        <v>24</v>
      </c>
      <c r="G1846" s="8">
        <v>0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1</v>
      </c>
      <c r="P1846" s="8">
        <v>1</v>
      </c>
      <c r="Q1846" s="8">
        <v>0</v>
      </c>
      <c r="R1846" s="8">
        <v>0</v>
      </c>
      <c r="S1846" s="8">
        <v>0</v>
      </c>
      <c r="T1846" s="8">
        <v>0</v>
      </c>
      <c r="U1846" s="5">
        <v>309040019</v>
      </c>
    </row>
    <row r="1847" spans="1:21" hidden="1" x14ac:dyDescent="0.25">
      <c r="A1847" s="8" t="s">
        <v>5018</v>
      </c>
      <c r="B1847" s="2" t="s">
        <v>2264</v>
      </c>
      <c r="C1847" s="2" t="s">
        <v>182</v>
      </c>
      <c r="D1847" s="2" t="s">
        <v>178</v>
      </c>
      <c r="E1847" s="2" t="s">
        <v>107</v>
      </c>
      <c r="F1847" s="8" t="s">
        <v>24</v>
      </c>
      <c r="G1847" s="8">
        <v>1</v>
      </c>
      <c r="H1847" s="8">
        <v>1</v>
      </c>
      <c r="I1847" s="8">
        <v>1</v>
      </c>
      <c r="J1847" s="8">
        <v>1</v>
      </c>
      <c r="K1847" s="8">
        <v>1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5">
        <v>309040027</v>
      </c>
    </row>
    <row r="1848" spans="1:21" hidden="1" x14ac:dyDescent="0.25">
      <c r="A1848" s="8" t="s">
        <v>5018</v>
      </c>
      <c r="B1848" s="2" t="s">
        <v>2265</v>
      </c>
      <c r="C1848" s="2" t="s">
        <v>183</v>
      </c>
      <c r="D1848" s="2" t="s">
        <v>178</v>
      </c>
      <c r="E1848" s="2" t="s">
        <v>107</v>
      </c>
      <c r="F1848" s="8" t="s">
        <v>24</v>
      </c>
      <c r="G1848" s="8">
        <v>1</v>
      </c>
      <c r="H1848" s="8">
        <v>0</v>
      </c>
      <c r="I1848" s="8">
        <v>0</v>
      </c>
      <c r="J1848" s="8">
        <v>1</v>
      </c>
      <c r="K1848" s="8">
        <v>1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5">
        <v>309050014</v>
      </c>
    </row>
    <row r="1849" spans="1:21" hidden="1" x14ac:dyDescent="0.25">
      <c r="A1849" s="8" t="s">
        <v>5018</v>
      </c>
      <c r="B1849" s="2" t="s">
        <v>2266</v>
      </c>
      <c r="C1849" s="2" t="s">
        <v>183</v>
      </c>
      <c r="D1849" s="2" t="s">
        <v>178</v>
      </c>
      <c r="E1849" s="2" t="s">
        <v>107</v>
      </c>
      <c r="F1849" s="8" t="s">
        <v>24</v>
      </c>
      <c r="G1849" s="8">
        <v>1</v>
      </c>
      <c r="H1849" s="8">
        <v>0</v>
      </c>
      <c r="I1849" s="8">
        <v>0</v>
      </c>
      <c r="J1849" s="8">
        <v>1</v>
      </c>
      <c r="K1849" s="8">
        <v>1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5">
        <v>309050022</v>
      </c>
    </row>
    <row r="1850" spans="1:21" hidden="1" x14ac:dyDescent="0.25">
      <c r="A1850" s="8" t="s">
        <v>5018</v>
      </c>
      <c r="B1850" s="2" t="s">
        <v>2267</v>
      </c>
      <c r="C1850" s="2" t="s">
        <v>183</v>
      </c>
      <c r="D1850" s="2" t="s">
        <v>178</v>
      </c>
      <c r="E1850" s="2" t="s">
        <v>107</v>
      </c>
      <c r="F1850" s="8" t="s">
        <v>24</v>
      </c>
      <c r="G1850" s="8">
        <v>1</v>
      </c>
      <c r="H1850" s="8">
        <v>0</v>
      </c>
      <c r="I1850" s="8">
        <v>0</v>
      </c>
      <c r="J1850" s="8">
        <v>1</v>
      </c>
      <c r="K1850" s="8">
        <v>1</v>
      </c>
      <c r="L1850" s="8">
        <v>1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5">
        <v>309050030</v>
      </c>
    </row>
    <row r="1851" spans="1:21" hidden="1" x14ac:dyDescent="0.25">
      <c r="A1851" s="8" t="s">
        <v>5018</v>
      </c>
      <c r="B1851" s="2" t="s">
        <v>2268</v>
      </c>
      <c r="C1851" s="2" t="s">
        <v>183</v>
      </c>
      <c r="D1851" s="2" t="s">
        <v>178</v>
      </c>
      <c r="E1851" s="2" t="s">
        <v>107</v>
      </c>
      <c r="F1851" s="8" t="s">
        <v>23</v>
      </c>
      <c r="G1851" s="8">
        <v>1</v>
      </c>
      <c r="H1851" s="8">
        <v>0</v>
      </c>
      <c r="I1851" s="8">
        <v>0</v>
      </c>
      <c r="J1851" s="8">
        <v>1</v>
      </c>
      <c r="K1851" s="8">
        <v>1</v>
      </c>
      <c r="L1851" s="8">
        <v>1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5">
        <v>309050049</v>
      </c>
    </row>
    <row r="1852" spans="1:21" hidden="1" x14ac:dyDescent="0.25">
      <c r="A1852" s="8" t="s">
        <v>5018</v>
      </c>
      <c r="B1852" s="2" t="s">
        <v>2269</v>
      </c>
      <c r="C1852" s="2" t="s">
        <v>183</v>
      </c>
      <c r="D1852" s="2" t="s">
        <v>178</v>
      </c>
      <c r="E1852" s="2" t="s">
        <v>107</v>
      </c>
      <c r="F1852" s="8" t="s">
        <v>23</v>
      </c>
      <c r="G1852" s="8">
        <v>1</v>
      </c>
      <c r="H1852" s="8">
        <v>0</v>
      </c>
      <c r="I1852" s="8">
        <v>0</v>
      </c>
      <c r="J1852" s="8">
        <v>1</v>
      </c>
      <c r="K1852" s="8">
        <v>1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5">
        <v>309050057</v>
      </c>
    </row>
    <row r="1853" spans="1:21" hidden="1" x14ac:dyDescent="0.25">
      <c r="A1853" s="8" t="s">
        <v>5018</v>
      </c>
      <c r="B1853" s="2" t="s">
        <v>2270</v>
      </c>
      <c r="C1853" s="2" t="s">
        <v>183</v>
      </c>
      <c r="D1853" s="2" t="s">
        <v>178</v>
      </c>
      <c r="E1853" s="2" t="s">
        <v>107</v>
      </c>
      <c r="F1853" s="8" t="s">
        <v>23</v>
      </c>
      <c r="G1853" s="8">
        <v>1</v>
      </c>
      <c r="H1853" s="8">
        <v>0</v>
      </c>
      <c r="I1853" s="8">
        <v>0</v>
      </c>
      <c r="J1853" s="8">
        <v>1</v>
      </c>
      <c r="K1853" s="8">
        <v>1</v>
      </c>
      <c r="L1853" s="8">
        <v>1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5">
        <v>309050065</v>
      </c>
    </row>
    <row r="1854" spans="1:21" hidden="1" x14ac:dyDescent="0.25">
      <c r="A1854" s="8" t="s">
        <v>5018</v>
      </c>
      <c r="B1854" s="2" t="s">
        <v>2271</v>
      </c>
      <c r="C1854" s="2" t="s">
        <v>183</v>
      </c>
      <c r="D1854" s="2" t="s">
        <v>178</v>
      </c>
      <c r="E1854" s="2" t="s">
        <v>107</v>
      </c>
      <c r="F1854" s="8" t="s">
        <v>23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5">
        <v>309050073</v>
      </c>
    </row>
    <row r="1855" spans="1:21" hidden="1" x14ac:dyDescent="0.25">
      <c r="A1855" s="8" t="s">
        <v>5018</v>
      </c>
      <c r="B1855" s="2" t="s">
        <v>2272</v>
      </c>
      <c r="C1855" s="2" t="s">
        <v>183</v>
      </c>
      <c r="D1855" s="2" t="s">
        <v>178</v>
      </c>
      <c r="E1855" s="2" t="s">
        <v>107</v>
      </c>
      <c r="F1855" s="8" t="s">
        <v>23</v>
      </c>
      <c r="G1855" s="8">
        <v>1</v>
      </c>
      <c r="H1855" s="8">
        <v>0</v>
      </c>
      <c r="I1855" s="8">
        <v>0</v>
      </c>
      <c r="J1855" s="8">
        <v>0</v>
      </c>
      <c r="K1855" s="8">
        <v>1</v>
      </c>
      <c r="L1855" s="8">
        <v>1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5">
        <v>309050081</v>
      </c>
    </row>
    <row r="1856" spans="1:21" hidden="1" x14ac:dyDescent="0.25">
      <c r="A1856" s="8" t="s">
        <v>5018</v>
      </c>
      <c r="B1856" s="2" t="s">
        <v>2273</v>
      </c>
      <c r="C1856" s="2" t="s">
        <v>183</v>
      </c>
      <c r="D1856" s="2" t="s">
        <v>178</v>
      </c>
      <c r="E1856" s="2" t="s">
        <v>107</v>
      </c>
      <c r="F1856" s="8" t="s">
        <v>23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5">
        <v>309050090</v>
      </c>
    </row>
    <row r="1857" spans="1:21" hidden="1" x14ac:dyDescent="0.25">
      <c r="A1857" s="8" t="s">
        <v>5018</v>
      </c>
      <c r="B1857" s="2" t="s">
        <v>2274</v>
      </c>
      <c r="C1857" s="2" t="s">
        <v>183</v>
      </c>
      <c r="D1857" s="2" t="s">
        <v>178</v>
      </c>
      <c r="E1857" s="2" t="s">
        <v>107</v>
      </c>
      <c r="F1857" s="8" t="s">
        <v>23</v>
      </c>
      <c r="G1857" s="8">
        <v>1</v>
      </c>
      <c r="H1857" s="8">
        <v>0</v>
      </c>
      <c r="I1857" s="8">
        <v>0</v>
      </c>
      <c r="J1857" s="8">
        <v>0</v>
      </c>
      <c r="K1857" s="8">
        <v>1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5">
        <v>309050103</v>
      </c>
    </row>
    <row r="1858" spans="1:21" hidden="1" x14ac:dyDescent="0.25">
      <c r="A1858" s="8" t="s">
        <v>5018</v>
      </c>
      <c r="B1858" s="2" t="s">
        <v>2275</v>
      </c>
      <c r="C1858" s="2" t="s">
        <v>184</v>
      </c>
      <c r="D1858" s="2" t="s">
        <v>178</v>
      </c>
      <c r="E1858" s="2" t="s">
        <v>107</v>
      </c>
      <c r="F1858" s="8" t="s">
        <v>24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1</v>
      </c>
      <c r="Q1858" s="8">
        <v>0</v>
      </c>
      <c r="R1858" s="8">
        <v>0</v>
      </c>
      <c r="S1858" s="8">
        <v>0</v>
      </c>
      <c r="T1858" s="8">
        <v>0</v>
      </c>
      <c r="U1858" s="5">
        <v>309060010</v>
      </c>
    </row>
    <row r="1859" spans="1:21" hidden="1" x14ac:dyDescent="0.25">
      <c r="A1859" s="8" t="s">
        <v>5018</v>
      </c>
      <c r="B1859" s="2" t="s">
        <v>2276</v>
      </c>
      <c r="C1859" s="2" t="s">
        <v>184</v>
      </c>
      <c r="D1859" s="2" t="s">
        <v>178</v>
      </c>
      <c r="E1859" s="2" t="s">
        <v>107</v>
      </c>
      <c r="F1859" s="8" t="s">
        <v>24</v>
      </c>
      <c r="G1859" s="8">
        <v>0</v>
      </c>
      <c r="H1859" s="8">
        <v>1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1</v>
      </c>
      <c r="O1859" s="8">
        <v>0</v>
      </c>
      <c r="P1859" s="8">
        <v>1</v>
      </c>
      <c r="Q1859" s="8">
        <v>0</v>
      </c>
      <c r="R1859" s="8">
        <v>0</v>
      </c>
      <c r="S1859" s="8">
        <v>0</v>
      </c>
      <c r="T1859" s="8">
        <v>0</v>
      </c>
      <c r="U1859" s="5">
        <v>309060036</v>
      </c>
    </row>
    <row r="1860" spans="1:21" hidden="1" x14ac:dyDescent="0.25">
      <c r="A1860" s="8" t="s">
        <v>5018</v>
      </c>
      <c r="B1860" s="2" t="s">
        <v>2277</v>
      </c>
      <c r="C1860" s="2" t="s">
        <v>185</v>
      </c>
      <c r="D1860" s="2" t="s">
        <v>178</v>
      </c>
      <c r="E1860" s="2" t="s">
        <v>107</v>
      </c>
      <c r="F1860" s="8" t="s">
        <v>24</v>
      </c>
      <c r="G1860" s="8">
        <v>1</v>
      </c>
      <c r="H1860" s="8">
        <v>0</v>
      </c>
      <c r="I1860" s="8">
        <v>0</v>
      </c>
      <c r="J1860" s="8">
        <v>0</v>
      </c>
      <c r="K1860" s="8">
        <v>1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5">
        <v>309070015</v>
      </c>
    </row>
    <row r="1861" spans="1:21" hidden="1" x14ac:dyDescent="0.25">
      <c r="A1861" s="8" t="s">
        <v>5018</v>
      </c>
      <c r="B1861" s="2" t="s">
        <v>2278</v>
      </c>
      <c r="C1861" s="2" t="s">
        <v>185</v>
      </c>
      <c r="D1861" s="2" t="s">
        <v>178</v>
      </c>
      <c r="E1861" s="2" t="s">
        <v>107</v>
      </c>
      <c r="F1861" s="8" t="s">
        <v>24</v>
      </c>
      <c r="G1861" s="8">
        <v>1</v>
      </c>
      <c r="H1861" s="8">
        <v>0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5">
        <v>309070023</v>
      </c>
    </row>
    <row r="1862" spans="1:21" hidden="1" x14ac:dyDescent="0.25">
      <c r="A1862" s="8" t="s">
        <v>5018</v>
      </c>
      <c r="B1862" s="2" t="s">
        <v>2279</v>
      </c>
      <c r="C1862" s="2" t="s">
        <v>186</v>
      </c>
      <c r="D1862" s="2" t="s">
        <v>186</v>
      </c>
      <c r="E1862" s="2" t="s">
        <v>107</v>
      </c>
      <c r="F1862" s="8" t="s">
        <v>23</v>
      </c>
      <c r="G1862" s="8">
        <v>1</v>
      </c>
      <c r="H1862" s="8">
        <v>0</v>
      </c>
      <c r="I1862" s="8">
        <v>0</v>
      </c>
      <c r="J1862" s="8">
        <v>0</v>
      </c>
      <c r="K1862" s="8">
        <v>1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5">
        <v>310010012</v>
      </c>
    </row>
    <row r="1863" spans="1:21" hidden="1" x14ac:dyDescent="0.25">
      <c r="A1863" s="8" t="s">
        <v>5018</v>
      </c>
      <c r="B1863" s="2" t="s">
        <v>2280</v>
      </c>
      <c r="C1863" s="2" t="s">
        <v>186</v>
      </c>
      <c r="D1863" s="2" t="s">
        <v>186</v>
      </c>
      <c r="E1863" s="2" t="s">
        <v>107</v>
      </c>
      <c r="F1863" s="8" t="s">
        <v>24</v>
      </c>
      <c r="G1863" s="8">
        <v>0</v>
      </c>
      <c r="H1863" s="8">
        <v>1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>
        <v>1</v>
      </c>
      <c r="Q1863" s="8">
        <v>0</v>
      </c>
      <c r="R1863" s="8">
        <v>0</v>
      </c>
      <c r="S1863" s="8">
        <v>0</v>
      </c>
      <c r="T1863" s="8">
        <v>0</v>
      </c>
      <c r="U1863" s="5">
        <v>310010020</v>
      </c>
    </row>
    <row r="1864" spans="1:21" hidden="1" x14ac:dyDescent="0.25">
      <c r="A1864" s="8" t="s">
        <v>5018</v>
      </c>
      <c r="B1864" s="2" t="s">
        <v>2281</v>
      </c>
      <c r="C1864" s="2" t="s">
        <v>186</v>
      </c>
      <c r="D1864" s="2" t="s">
        <v>186</v>
      </c>
      <c r="E1864" s="2" t="s">
        <v>107</v>
      </c>
      <c r="F1864" s="8" t="s">
        <v>24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0</v>
      </c>
      <c r="O1864" s="8">
        <v>0</v>
      </c>
      <c r="P1864" s="8">
        <v>1</v>
      </c>
      <c r="Q1864" s="8">
        <v>0</v>
      </c>
      <c r="R1864" s="8">
        <v>0</v>
      </c>
      <c r="S1864" s="8">
        <v>0</v>
      </c>
      <c r="T1864" s="8">
        <v>0</v>
      </c>
      <c r="U1864" s="5">
        <v>310010039</v>
      </c>
    </row>
    <row r="1865" spans="1:21" hidden="1" x14ac:dyDescent="0.25">
      <c r="A1865" s="8" t="s">
        <v>5018</v>
      </c>
      <c r="B1865" s="2" t="s">
        <v>2282</v>
      </c>
      <c r="C1865" s="2" t="s">
        <v>186</v>
      </c>
      <c r="D1865" s="2" t="s">
        <v>186</v>
      </c>
      <c r="E1865" s="2" t="s">
        <v>107</v>
      </c>
      <c r="F1865" s="8" t="s">
        <v>24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1</v>
      </c>
      <c r="N1865" s="8">
        <v>0</v>
      </c>
      <c r="O1865" s="8">
        <v>0</v>
      </c>
      <c r="P1865" s="8">
        <v>1</v>
      </c>
      <c r="Q1865" s="8">
        <v>0</v>
      </c>
      <c r="R1865" s="8">
        <v>0</v>
      </c>
      <c r="S1865" s="8">
        <v>0</v>
      </c>
      <c r="T1865" s="8">
        <v>0</v>
      </c>
      <c r="U1865" s="5">
        <v>310010047</v>
      </c>
    </row>
    <row r="1866" spans="1:21" hidden="1" x14ac:dyDescent="0.25">
      <c r="A1866" s="8" t="s">
        <v>5018</v>
      </c>
      <c r="B1866" s="2" t="s">
        <v>2283</v>
      </c>
      <c r="C1866" s="2" t="s">
        <v>186</v>
      </c>
      <c r="D1866" s="2" t="s">
        <v>186</v>
      </c>
      <c r="E1866" s="2" t="s">
        <v>107</v>
      </c>
      <c r="F1866" s="8" t="s">
        <v>24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1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5">
        <v>310010055</v>
      </c>
    </row>
    <row r="1867" spans="1:21" hidden="1" x14ac:dyDescent="0.25">
      <c r="A1867" s="8" t="s">
        <v>5018</v>
      </c>
      <c r="B1867" s="2" t="s">
        <v>2284</v>
      </c>
      <c r="C1867" s="2" t="s">
        <v>189</v>
      </c>
      <c r="D1867" s="2" t="s">
        <v>188</v>
      </c>
      <c r="E1867" s="2" t="s">
        <v>187</v>
      </c>
      <c r="F1867" s="8" t="s">
        <v>24</v>
      </c>
      <c r="G1867" s="8">
        <v>1</v>
      </c>
      <c r="H1867" s="8">
        <v>1</v>
      </c>
      <c r="I1867" s="8">
        <v>1</v>
      </c>
      <c r="J1867" s="8">
        <v>0</v>
      </c>
      <c r="K1867" s="8">
        <v>1</v>
      </c>
      <c r="L1867" s="8">
        <v>1</v>
      </c>
      <c r="M1867" s="8">
        <v>0</v>
      </c>
      <c r="N1867" s="8">
        <v>1</v>
      </c>
      <c r="O1867" s="8">
        <v>0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5">
        <v>401010015</v>
      </c>
    </row>
    <row r="1868" spans="1:21" hidden="1" x14ac:dyDescent="0.25">
      <c r="A1868" s="8" t="s">
        <v>5018</v>
      </c>
      <c r="B1868" s="2" t="s">
        <v>2285</v>
      </c>
      <c r="C1868" s="2" t="s">
        <v>189</v>
      </c>
      <c r="D1868" s="2" t="s">
        <v>188</v>
      </c>
      <c r="E1868" s="2" t="s">
        <v>187</v>
      </c>
      <c r="F1868" s="8" t="s">
        <v>23</v>
      </c>
      <c r="G1868" s="8">
        <v>1</v>
      </c>
      <c r="H1868" s="8">
        <v>1</v>
      </c>
      <c r="I1868" s="8">
        <v>1</v>
      </c>
      <c r="J1868" s="8">
        <v>1</v>
      </c>
      <c r="K1868" s="8">
        <v>1</v>
      </c>
      <c r="L1868" s="8">
        <v>1</v>
      </c>
      <c r="M1868" s="8">
        <v>0</v>
      </c>
      <c r="N1868" s="8">
        <v>0</v>
      </c>
      <c r="O1868" s="8">
        <v>1</v>
      </c>
      <c r="P1868" s="8">
        <v>1</v>
      </c>
      <c r="Q1868" s="8">
        <v>0</v>
      </c>
      <c r="R1868" s="8">
        <v>0</v>
      </c>
      <c r="S1868" s="8">
        <v>0</v>
      </c>
      <c r="T1868" s="8">
        <v>0</v>
      </c>
      <c r="U1868" s="5">
        <v>401010023</v>
      </c>
    </row>
    <row r="1869" spans="1:21" hidden="1" x14ac:dyDescent="0.25">
      <c r="A1869" s="8" t="s">
        <v>5018</v>
      </c>
      <c r="B1869" s="2" t="s">
        <v>2286</v>
      </c>
      <c r="C1869" s="2" t="s">
        <v>189</v>
      </c>
      <c r="D1869" s="2" t="s">
        <v>188</v>
      </c>
      <c r="E1869" s="2" t="s">
        <v>187</v>
      </c>
      <c r="F1869" s="8" t="s">
        <v>23</v>
      </c>
      <c r="G1869" s="8">
        <v>1</v>
      </c>
      <c r="H1869" s="8">
        <v>1</v>
      </c>
      <c r="I1869" s="8">
        <v>1</v>
      </c>
      <c r="J1869" s="8">
        <v>1</v>
      </c>
      <c r="K1869" s="8">
        <v>1</v>
      </c>
      <c r="L1869" s="8">
        <v>1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0</v>
      </c>
      <c r="S1869" s="8">
        <v>0</v>
      </c>
      <c r="T1869" s="8">
        <v>0</v>
      </c>
      <c r="U1869" s="5">
        <v>401010031</v>
      </c>
    </row>
    <row r="1870" spans="1:21" hidden="1" x14ac:dyDescent="0.25">
      <c r="A1870" s="8" t="s">
        <v>5018</v>
      </c>
      <c r="B1870" s="2" t="s">
        <v>2287</v>
      </c>
      <c r="C1870" s="2" t="s">
        <v>189</v>
      </c>
      <c r="D1870" s="2" t="s">
        <v>188</v>
      </c>
      <c r="E1870" s="2" t="s">
        <v>187</v>
      </c>
      <c r="F1870" s="8" t="s">
        <v>24</v>
      </c>
      <c r="G1870" s="8">
        <v>1</v>
      </c>
      <c r="H1870" s="8">
        <v>1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5">
        <v>401010040</v>
      </c>
    </row>
    <row r="1871" spans="1:21" hidden="1" x14ac:dyDescent="0.25">
      <c r="A1871" s="8" t="s">
        <v>5018</v>
      </c>
      <c r="B1871" s="2" t="s">
        <v>2288</v>
      </c>
      <c r="C1871" s="2" t="s">
        <v>189</v>
      </c>
      <c r="D1871" s="2" t="s">
        <v>188</v>
      </c>
      <c r="E1871" s="2" t="s">
        <v>187</v>
      </c>
      <c r="F1871" s="8" t="s">
        <v>24</v>
      </c>
      <c r="G1871" s="8">
        <v>1</v>
      </c>
      <c r="H1871" s="8">
        <v>1</v>
      </c>
      <c r="I1871" s="8">
        <v>0</v>
      </c>
      <c r="J1871" s="8">
        <v>0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0</v>
      </c>
      <c r="R1871" s="8">
        <v>0</v>
      </c>
      <c r="S1871" s="8">
        <v>0</v>
      </c>
      <c r="T1871" s="8">
        <v>0</v>
      </c>
      <c r="U1871" s="5">
        <v>401010058</v>
      </c>
    </row>
    <row r="1872" spans="1:21" hidden="1" x14ac:dyDescent="0.25">
      <c r="A1872" s="8" t="s">
        <v>5018</v>
      </c>
      <c r="B1872" s="2" t="s">
        <v>2289</v>
      </c>
      <c r="C1872" s="2" t="s">
        <v>189</v>
      </c>
      <c r="D1872" s="2" t="s">
        <v>188</v>
      </c>
      <c r="E1872" s="2" t="s">
        <v>187</v>
      </c>
      <c r="F1872" s="8" t="s">
        <v>23</v>
      </c>
      <c r="G1872" s="8">
        <v>1</v>
      </c>
      <c r="H1872" s="8">
        <v>0</v>
      </c>
      <c r="I1872" s="8">
        <v>0</v>
      </c>
      <c r="J1872" s="8">
        <v>1</v>
      </c>
      <c r="K1872" s="8">
        <v>1</v>
      </c>
      <c r="L1872" s="8">
        <v>1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5">
        <v>401010066</v>
      </c>
    </row>
    <row r="1873" spans="1:21" hidden="1" x14ac:dyDescent="0.25">
      <c r="A1873" s="8" t="s">
        <v>5018</v>
      </c>
      <c r="B1873" s="2" t="s">
        <v>2290</v>
      </c>
      <c r="C1873" s="2" t="s">
        <v>189</v>
      </c>
      <c r="D1873" s="2" t="s">
        <v>188</v>
      </c>
      <c r="E1873" s="2" t="s">
        <v>187</v>
      </c>
      <c r="F1873" s="8" t="s">
        <v>24</v>
      </c>
      <c r="G1873" s="8">
        <v>1</v>
      </c>
      <c r="H1873" s="8">
        <v>0</v>
      </c>
      <c r="I1873" s="8">
        <v>0</v>
      </c>
      <c r="J1873" s="8">
        <v>1</v>
      </c>
      <c r="K1873" s="8">
        <v>1</v>
      </c>
      <c r="L1873" s="8">
        <v>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5">
        <v>401010074</v>
      </c>
    </row>
    <row r="1874" spans="1:21" hidden="1" x14ac:dyDescent="0.25">
      <c r="A1874" s="8" t="s">
        <v>5018</v>
      </c>
      <c r="B1874" s="2" t="s">
        <v>2291</v>
      </c>
      <c r="C1874" s="2" t="s">
        <v>189</v>
      </c>
      <c r="D1874" s="2" t="s">
        <v>188</v>
      </c>
      <c r="E1874" s="2" t="s">
        <v>187</v>
      </c>
      <c r="F1874" s="8" t="s">
        <v>23</v>
      </c>
      <c r="G1874" s="8">
        <v>1</v>
      </c>
      <c r="H1874" s="8">
        <v>1</v>
      </c>
      <c r="I1874" s="8">
        <v>1</v>
      </c>
      <c r="J1874" s="8">
        <v>1</v>
      </c>
      <c r="K1874" s="8">
        <v>1</v>
      </c>
      <c r="L1874" s="8">
        <v>1</v>
      </c>
      <c r="M1874" s="8">
        <v>0</v>
      </c>
      <c r="N1874" s="8">
        <v>0</v>
      </c>
      <c r="O1874" s="8">
        <v>1</v>
      </c>
      <c r="P1874" s="8">
        <v>1</v>
      </c>
      <c r="Q1874" s="8">
        <v>0</v>
      </c>
      <c r="R1874" s="8">
        <v>0</v>
      </c>
      <c r="S1874" s="8">
        <v>0</v>
      </c>
      <c r="T1874" s="8">
        <v>0</v>
      </c>
      <c r="U1874" s="5">
        <v>401010082</v>
      </c>
    </row>
    <row r="1875" spans="1:21" hidden="1" x14ac:dyDescent="0.25">
      <c r="A1875" s="8" t="s">
        <v>5018</v>
      </c>
      <c r="B1875" s="2" t="s">
        <v>2292</v>
      </c>
      <c r="C1875" s="2" t="s">
        <v>189</v>
      </c>
      <c r="D1875" s="2" t="s">
        <v>188</v>
      </c>
      <c r="E1875" s="2" t="s">
        <v>187</v>
      </c>
      <c r="F1875" s="8" t="s">
        <v>24</v>
      </c>
      <c r="G1875" s="8">
        <v>1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5">
        <v>401010090</v>
      </c>
    </row>
    <row r="1876" spans="1:21" hidden="1" x14ac:dyDescent="0.25">
      <c r="A1876" s="8" t="s">
        <v>5018</v>
      </c>
      <c r="B1876" s="2" t="s">
        <v>2293</v>
      </c>
      <c r="C1876" s="2" t="s">
        <v>189</v>
      </c>
      <c r="D1876" s="2" t="s">
        <v>188</v>
      </c>
      <c r="E1876" s="2" t="s">
        <v>187</v>
      </c>
      <c r="F1876" s="8" t="s">
        <v>24</v>
      </c>
      <c r="G1876" s="8">
        <v>1</v>
      </c>
      <c r="H1876" s="8">
        <v>1</v>
      </c>
      <c r="I1876" s="8">
        <v>0</v>
      </c>
      <c r="J1876" s="8">
        <v>0</v>
      </c>
      <c r="K1876" s="8">
        <v>1</v>
      </c>
      <c r="L1876" s="8">
        <v>1</v>
      </c>
      <c r="M1876" s="8">
        <v>0</v>
      </c>
      <c r="N1876" s="8">
        <v>1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5">
        <v>401010104</v>
      </c>
    </row>
    <row r="1877" spans="1:21" hidden="1" x14ac:dyDescent="0.25">
      <c r="A1877" s="8" t="s">
        <v>5018</v>
      </c>
      <c r="B1877" s="2" t="s">
        <v>2294</v>
      </c>
      <c r="C1877" s="2" t="s">
        <v>189</v>
      </c>
      <c r="D1877" s="2" t="s">
        <v>188</v>
      </c>
      <c r="E1877" s="2" t="s">
        <v>187</v>
      </c>
      <c r="F1877" s="8" t="s">
        <v>24</v>
      </c>
      <c r="G1877" s="8">
        <v>1</v>
      </c>
      <c r="H1877" s="8">
        <v>0</v>
      </c>
      <c r="I1877" s="8">
        <v>0</v>
      </c>
      <c r="J1877" s="8">
        <v>1</v>
      </c>
      <c r="K1877" s="8">
        <v>1</v>
      </c>
      <c r="L1877" s="8">
        <v>1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5">
        <v>401010112</v>
      </c>
    </row>
    <row r="1878" spans="1:21" hidden="1" x14ac:dyDescent="0.25">
      <c r="A1878" s="8" t="s">
        <v>5018</v>
      </c>
      <c r="B1878" s="2" t="s">
        <v>2295</v>
      </c>
      <c r="C1878" s="2" t="s">
        <v>189</v>
      </c>
      <c r="D1878" s="2" t="s">
        <v>188</v>
      </c>
      <c r="E1878" s="2" t="s">
        <v>187</v>
      </c>
      <c r="F1878" s="8" t="s">
        <v>24</v>
      </c>
      <c r="G1878" s="8">
        <v>1</v>
      </c>
      <c r="H1878" s="8">
        <v>0</v>
      </c>
      <c r="I1878" s="8">
        <v>0</v>
      </c>
      <c r="J1878" s="8">
        <v>1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5">
        <v>401010120</v>
      </c>
    </row>
    <row r="1879" spans="1:21" hidden="1" x14ac:dyDescent="0.25">
      <c r="A1879" s="8" t="s">
        <v>5018</v>
      </c>
      <c r="B1879" s="2" t="s">
        <v>2296</v>
      </c>
      <c r="C1879" s="2" t="s">
        <v>189</v>
      </c>
      <c r="D1879" s="2" t="s">
        <v>188</v>
      </c>
      <c r="E1879" s="2" t="s">
        <v>187</v>
      </c>
      <c r="F1879" s="8" t="s">
        <v>24</v>
      </c>
      <c r="G1879" s="8">
        <v>1</v>
      </c>
      <c r="H1879" s="8">
        <v>0</v>
      </c>
      <c r="I1879" s="8">
        <v>0</v>
      </c>
      <c r="J1879" s="8">
        <v>1</v>
      </c>
      <c r="K1879" s="8">
        <v>1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5">
        <v>401010139</v>
      </c>
    </row>
    <row r="1880" spans="1:21" hidden="1" x14ac:dyDescent="0.25">
      <c r="A1880" s="8" t="s">
        <v>5018</v>
      </c>
      <c r="B1880" s="2" t="s">
        <v>2297</v>
      </c>
      <c r="C1880" s="2" t="s">
        <v>190</v>
      </c>
      <c r="D1880" s="2" t="s">
        <v>188</v>
      </c>
      <c r="E1880" s="2" t="s">
        <v>187</v>
      </c>
      <c r="F1880" s="8" t="s">
        <v>24</v>
      </c>
      <c r="G1880" s="8">
        <v>0</v>
      </c>
      <c r="H1880" s="8">
        <v>1</v>
      </c>
      <c r="I1880" s="8">
        <v>1</v>
      </c>
      <c r="J1880" s="8">
        <v>0</v>
      </c>
      <c r="K1880" s="8">
        <v>0</v>
      </c>
      <c r="L1880" s="8">
        <v>0</v>
      </c>
      <c r="M1880" s="8">
        <v>1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5">
        <v>401020010</v>
      </c>
    </row>
    <row r="1881" spans="1:21" hidden="1" x14ac:dyDescent="0.25">
      <c r="A1881" s="8" t="s">
        <v>5018</v>
      </c>
      <c r="B1881" s="2" t="s">
        <v>2298</v>
      </c>
      <c r="C1881" s="2" t="s">
        <v>190</v>
      </c>
      <c r="D1881" s="2" t="s">
        <v>188</v>
      </c>
      <c r="E1881" s="2" t="s">
        <v>187</v>
      </c>
      <c r="F1881" s="8" t="s">
        <v>24</v>
      </c>
      <c r="G1881" s="8">
        <v>0</v>
      </c>
      <c r="H1881" s="8">
        <v>1</v>
      </c>
      <c r="I1881" s="8">
        <v>1</v>
      </c>
      <c r="J1881" s="8">
        <v>0</v>
      </c>
      <c r="K1881" s="8">
        <v>0</v>
      </c>
      <c r="L1881" s="8">
        <v>0</v>
      </c>
      <c r="M1881" s="8">
        <v>1</v>
      </c>
      <c r="N1881" s="8">
        <v>0</v>
      </c>
      <c r="O1881" s="8">
        <v>0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5">
        <v>401020029</v>
      </c>
    </row>
    <row r="1882" spans="1:21" hidden="1" x14ac:dyDescent="0.25">
      <c r="A1882" s="8" t="s">
        <v>5018</v>
      </c>
      <c r="B1882" s="2" t="s">
        <v>2299</v>
      </c>
      <c r="C1882" s="2" t="s">
        <v>190</v>
      </c>
      <c r="D1882" s="2" t="s">
        <v>188</v>
      </c>
      <c r="E1882" s="2" t="s">
        <v>187</v>
      </c>
      <c r="F1882" s="8" t="s">
        <v>24</v>
      </c>
      <c r="G1882" s="8">
        <v>0</v>
      </c>
      <c r="H1882" s="8">
        <v>1</v>
      </c>
      <c r="I1882" s="8">
        <v>1</v>
      </c>
      <c r="J1882" s="8">
        <v>0</v>
      </c>
      <c r="K1882" s="8">
        <v>0</v>
      </c>
      <c r="L1882" s="8">
        <v>0</v>
      </c>
      <c r="M1882" s="8">
        <v>1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5">
        <v>401020037</v>
      </c>
    </row>
    <row r="1883" spans="1:21" hidden="1" x14ac:dyDescent="0.25">
      <c r="A1883" s="8" t="s">
        <v>5018</v>
      </c>
      <c r="B1883" s="2" t="s">
        <v>2300</v>
      </c>
      <c r="C1883" s="2" t="s">
        <v>190</v>
      </c>
      <c r="D1883" s="2" t="s">
        <v>188</v>
      </c>
      <c r="E1883" s="2" t="s">
        <v>187</v>
      </c>
      <c r="F1883" s="8" t="s">
        <v>24</v>
      </c>
      <c r="G1883" s="8">
        <v>0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1</v>
      </c>
      <c r="Q1883" s="8">
        <v>0</v>
      </c>
      <c r="R1883" s="8">
        <v>0</v>
      </c>
      <c r="S1883" s="8">
        <v>0</v>
      </c>
      <c r="T1883" s="8">
        <v>0</v>
      </c>
      <c r="U1883" s="5">
        <v>401020045</v>
      </c>
    </row>
    <row r="1884" spans="1:21" hidden="1" x14ac:dyDescent="0.25">
      <c r="A1884" s="8" t="s">
        <v>5018</v>
      </c>
      <c r="B1884" s="2" t="s">
        <v>2301</v>
      </c>
      <c r="C1884" s="2" t="s">
        <v>190</v>
      </c>
      <c r="D1884" s="2" t="s">
        <v>188</v>
      </c>
      <c r="E1884" s="2" t="s">
        <v>187</v>
      </c>
      <c r="F1884" s="8" t="s">
        <v>24</v>
      </c>
      <c r="G1884" s="8">
        <v>0</v>
      </c>
      <c r="H1884" s="8">
        <v>1</v>
      </c>
      <c r="I1884" s="8">
        <v>1</v>
      </c>
      <c r="J1884" s="8">
        <v>0</v>
      </c>
      <c r="K1884" s="8">
        <v>0</v>
      </c>
      <c r="L1884" s="8">
        <v>0</v>
      </c>
      <c r="M1884" s="8">
        <v>1</v>
      </c>
      <c r="N1884" s="8">
        <v>0</v>
      </c>
      <c r="O1884" s="8">
        <v>0</v>
      </c>
      <c r="P1884" s="8">
        <v>1</v>
      </c>
      <c r="Q1884" s="8">
        <v>0</v>
      </c>
      <c r="R1884" s="8">
        <v>0</v>
      </c>
      <c r="S1884" s="8">
        <v>0</v>
      </c>
      <c r="T1884" s="8">
        <v>0</v>
      </c>
      <c r="U1884" s="5">
        <v>401020053</v>
      </c>
    </row>
    <row r="1885" spans="1:21" hidden="1" x14ac:dyDescent="0.25">
      <c r="A1885" s="8" t="s">
        <v>5018</v>
      </c>
      <c r="B1885" s="2" t="s">
        <v>2302</v>
      </c>
      <c r="C1885" s="2" t="s">
        <v>190</v>
      </c>
      <c r="D1885" s="2" t="s">
        <v>188</v>
      </c>
      <c r="E1885" s="2" t="s">
        <v>187</v>
      </c>
      <c r="F1885" s="8" t="s">
        <v>24</v>
      </c>
      <c r="G1885" s="8">
        <v>0</v>
      </c>
      <c r="H1885" s="8">
        <v>1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5">
        <v>401020061</v>
      </c>
    </row>
    <row r="1886" spans="1:21" hidden="1" x14ac:dyDescent="0.25">
      <c r="A1886" s="8" t="s">
        <v>5018</v>
      </c>
      <c r="B1886" s="2" t="s">
        <v>2303</v>
      </c>
      <c r="C1886" s="2" t="s">
        <v>190</v>
      </c>
      <c r="D1886" s="2" t="s">
        <v>188</v>
      </c>
      <c r="E1886" s="2" t="s">
        <v>187</v>
      </c>
      <c r="F1886" s="8" t="s">
        <v>24</v>
      </c>
      <c r="G1886" s="8">
        <v>0</v>
      </c>
      <c r="H1886" s="8">
        <v>1</v>
      </c>
      <c r="I1886" s="8">
        <v>1</v>
      </c>
      <c r="J1886" s="8">
        <v>0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1</v>
      </c>
      <c r="Q1886" s="8">
        <v>0</v>
      </c>
      <c r="R1886" s="8">
        <v>0</v>
      </c>
      <c r="S1886" s="8">
        <v>0</v>
      </c>
      <c r="T1886" s="8">
        <v>0</v>
      </c>
      <c r="U1886" s="5">
        <v>401020070</v>
      </c>
    </row>
    <row r="1887" spans="1:21" hidden="1" x14ac:dyDescent="0.25">
      <c r="A1887" s="8" t="s">
        <v>5018</v>
      </c>
      <c r="B1887" s="2" t="s">
        <v>2304</v>
      </c>
      <c r="C1887" s="2" t="s">
        <v>190</v>
      </c>
      <c r="D1887" s="2" t="s">
        <v>188</v>
      </c>
      <c r="E1887" s="2" t="s">
        <v>187</v>
      </c>
      <c r="F1887" s="8" t="s">
        <v>24</v>
      </c>
      <c r="G1887" s="8">
        <v>1</v>
      </c>
      <c r="H1887" s="8">
        <v>1</v>
      </c>
      <c r="I1887" s="8">
        <v>1</v>
      </c>
      <c r="J1887" s="8">
        <v>0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1</v>
      </c>
      <c r="Q1887" s="8">
        <v>0</v>
      </c>
      <c r="R1887" s="8">
        <v>0</v>
      </c>
      <c r="S1887" s="8">
        <v>0</v>
      </c>
      <c r="T1887" s="8">
        <v>0</v>
      </c>
      <c r="U1887" s="5">
        <v>401020088</v>
      </c>
    </row>
    <row r="1888" spans="1:21" hidden="1" x14ac:dyDescent="0.25">
      <c r="A1888" s="8" t="s">
        <v>5018</v>
      </c>
      <c r="B1888" s="2" t="s">
        <v>2305</v>
      </c>
      <c r="C1888" s="2" t="s">
        <v>190</v>
      </c>
      <c r="D1888" s="2" t="s">
        <v>188</v>
      </c>
      <c r="E1888" s="2" t="s">
        <v>187</v>
      </c>
      <c r="F1888" s="8" t="s">
        <v>24</v>
      </c>
      <c r="G1888" s="8">
        <v>0</v>
      </c>
      <c r="H1888" s="8">
        <v>1</v>
      </c>
      <c r="I1888" s="8">
        <v>1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5">
        <v>401020096</v>
      </c>
    </row>
    <row r="1889" spans="1:21" hidden="1" x14ac:dyDescent="0.25">
      <c r="A1889" s="8" t="s">
        <v>5018</v>
      </c>
      <c r="B1889" s="2" t="s">
        <v>2306</v>
      </c>
      <c r="C1889" s="2" t="s">
        <v>190</v>
      </c>
      <c r="D1889" s="2" t="s">
        <v>188</v>
      </c>
      <c r="E1889" s="2" t="s">
        <v>187</v>
      </c>
      <c r="F1889" s="8" t="s">
        <v>24</v>
      </c>
      <c r="G1889" s="8">
        <v>0</v>
      </c>
      <c r="H1889" s="8">
        <v>1</v>
      </c>
      <c r="I1889" s="8">
        <v>1</v>
      </c>
      <c r="J1889" s="8">
        <v>0</v>
      </c>
      <c r="K1889" s="8">
        <v>0</v>
      </c>
      <c r="L1889" s="8">
        <v>0</v>
      </c>
      <c r="M1889" s="8">
        <v>1</v>
      </c>
      <c r="N1889" s="8">
        <v>0</v>
      </c>
      <c r="O1889" s="8">
        <v>0</v>
      </c>
      <c r="P1889" s="8">
        <v>1</v>
      </c>
      <c r="Q1889" s="8">
        <v>0</v>
      </c>
      <c r="R1889" s="8">
        <v>0</v>
      </c>
      <c r="S1889" s="8">
        <v>0</v>
      </c>
      <c r="T1889" s="8">
        <v>0</v>
      </c>
      <c r="U1889" s="5">
        <v>401020100</v>
      </c>
    </row>
    <row r="1890" spans="1:21" hidden="1" x14ac:dyDescent="0.25">
      <c r="A1890" s="8" t="s">
        <v>5018</v>
      </c>
      <c r="B1890" s="2" t="s">
        <v>2307</v>
      </c>
      <c r="C1890" s="2" t="s">
        <v>190</v>
      </c>
      <c r="D1890" s="2" t="s">
        <v>188</v>
      </c>
      <c r="E1890" s="2" t="s">
        <v>187</v>
      </c>
      <c r="F1890" s="8" t="s">
        <v>24</v>
      </c>
      <c r="G1890" s="8">
        <v>0</v>
      </c>
      <c r="H1890" s="8">
        <v>1</v>
      </c>
      <c r="I1890" s="8">
        <v>1</v>
      </c>
      <c r="J1890" s="8">
        <v>0</v>
      </c>
      <c r="K1890" s="8">
        <v>0</v>
      </c>
      <c r="L1890" s="8">
        <v>0</v>
      </c>
      <c r="M1890" s="8">
        <v>1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5">
        <v>401020118</v>
      </c>
    </row>
    <row r="1891" spans="1:21" hidden="1" x14ac:dyDescent="0.25">
      <c r="A1891" s="8" t="s">
        <v>5018</v>
      </c>
      <c r="B1891" s="2" t="s">
        <v>2308</v>
      </c>
      <c r="C1891" s="2" t="s">
        <v>190</v>
      </c>
      <c r="D1891" s="2" t="s">
        <v>188</v>
      </c>
      <c r="E1891" s="2" t="s">
        <v>187</v>
      </c>
      <c r="F1891" s="8" t="s">
        <v>24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1</v>
      </c>
      <c r="N1891" s="8">
        <v>0</v>
      </c>
      <c r="O1891" s="8">
        <v>0</v>
      </c>
      <c r="P1891" s="8">
        <v>1</v>
      </c>
      <c r="Q1891" s="8">
        <v>0</v>
      </c>
      <c r="R1891" s="8">
        <v>0</v>
      </c>
      <c r="S1891" s="8">
        <v>0</v>
      </c>
      <c r="T1891" s="8">
        <v>0</v>
      </c>
      <c r="U1891" s="5">
        <v>401020126</v>
      </c>
    </row>
    <row r="1892" spans="1:21" hidden="1" x14ac:dyDescent="0.25">
      <c r="A1892" s="8" t="s">
        <v>5018</v>
      </c>
      <c r="B1892" s="2" t="s">
        <v>2309</v>
      </c>
      <c r="C1892" s="2" t="s">
        <v>190</v>
      </c>
      <c r="D1892" s="2" t="s">
        <v>188</v>
      </c>
      <c r="E1892" s="2" t="s">
        <v>187</v>
      </c>
      <c r="F1892" s="8" t="s">
        <v>24</v>
      </c>
      <c r="G1892" s="8">
        <v>0</v>
      </c>
      <c r="H1892" s="8">
        <v>1</v>
      </c>
      <c r="I1892" s="8">
        <v>1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1</v>
      </c>
      <c r="Q1892" s="8">
        <v>0</v>
      </c>
      <c r="R1892" s="8">
        <v>0</v>
      </c>
      <c r="S1892" s="8">
        <v>0</v>
      </c>
      <c r="T1892" s="8">
        <v>0</v>
      </c>
      <c r="U1892" s="5">
        <v>401020134</v>
      </c>
    </row>
    <row r="1893" spans="1:21" hidden="1" x14ac:dyDescent="0.25">
      <c r="A1893" s="8" t="s">
        <v>5018</v>
      </c>
      <c r="B1893" s="2" t="s">
        <v>2310</v>
      </c>
      <c r="C1893" s="2" t="s">
        <v>190</v>
      </c>
      <c r="D1893" s="2" t="s">
        <v>188</v>
      </c>
      <c r="E1893" s="2" t="s">
        <v>187</v>
      </c>
      <c r="F1893" s="8" t="s">
        <v>24</v>
      </c>
      <c r="G1893" s="8">
        <v>0</v>
      </c>
      <c r="H1893" s="8">
        <v>1</v>
      </c>
      <c r="I1893" s="8">
        <v>1</v>
      </c>
      <c r="J1893" s="8">
        <v>0</v>
      </c>
      <c r="K1893" s="8">
        <v>0</v>
      </c>
      <c r="L1893" s="8">
        <v>0</v>
      </c>
      <c r="M1893" s="8">
        <v>1</v>
      </c>
      <c r="N1893" s="8">
        <v>0</v>
      </c>
      <c r="O1893" s="8">
        <v>0</v>
      </c>
      <c r="P1893" s="8">
        <v>1</v>
      </c>
      <c r="Q1893" s="8">
        <v>0</v>
      </c>
      <c r="R1893" s="8">
        <v>0</v>
      </c>
      <c r="S1893" s="8">
        <v>0</v>
      </c>
      <c r="T1893" s="8">
        <v>0</v>
      </c>
      <c r="U1893" s="5">
        <v>401020142</v>
      </c>
    </row>
    <row r="1894" spans="1:21" hidden="1" x14ac:dyDescent="0.25">
      <c r="A1894" s="8" t="s">
        <v>5018</v>
      </c>
      <c r="B1894" s="2" t="s">
        <v>2311</v>
      </c>
      <c r="C1894" s="2" t="s">
        <v>190</v>
      </c>
      <c r="D1894" s="2" t="s">
        <v>188</v>
      </c>
      <c r="E1894" s="2" t="s">
        <v>187</v>
      </c>
      <c r="F1894" s="8" t="s">
        <v>24</v>
      </c>
      <c r="G1894" s="8">
        <v>1</v>
      </c>
      <c r="H1894" s="8">
        <v>1</v>
      </c>
      <c r="I1894" s="8">
        <v>1</v>
      </c>
      <c r="J1894" s="8">
        <v>0</v>
      </c>
      <c r="K1894" s="8">
        <v>1</v>
      </c>
      <c r="L1894" s="8">
        <v>1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5">
        <v>401020150</v>
      </c>
    </row>
    <row r="1895" spans="1:21" hidden="1" x14ac:dyDescent="0.25">
      <c r="A1895" s="8" t="s">
        <v>5018</v>
      </c>
      <c r="B1895" s="2" t="s">
        <v>2312</v>
      </c>
      <c r="C1895" s="2" t="s">
        <v>190</v>
      </c>
      <c r="D1895" s="2" t="s">
        <v>188</v>
      </c>
      <c r="E1895" s="2" t="s">
        <v>187</v>
      </c>
      <c r="F1895" s="8" t="s">
        <v>24</v>
      </c>
      <c r="G1895" s="8">
        <v>0</v>
      </c>
      <c r="H1895" s="8">
        <v>1</v>
      </c>
      <c r="I1895" s="8">
        <v>1</v>
      </c>
      <c r="J1895" s="8">
        <v>0</v>
      </c>
      <c r="K1895" s="8">
        <v>0</v>
      </c>
      <c r="L1895" s="8">
        <v>0</v>
      </c>
      <c r="M1895" s="8">
        <v>1</v>
      </c>
      <c r="N1895" s="8">
        <v>0</v>
      </c>
      <c r="O1895" s="8">
        <v>0</v>
      </c>
      <c r="P1895" s="8">
        <v>1</v>
      </c>
      <c r="Q1895" s="8">
        <v>0</v>
      </c>
      <c r="R1895" s="8">
        <v>0</v>
      </c>
      <c r="S1895" s="8">
        <v>0</v>
      </c>
      <c r="T1895" s="8">
        <v>0</v>
      </c>
      <c r="U1895" s="5">
        <v>401020169</v>
      </c>
    </row>
    <row r="1896" spans="1:21" hidden="1" x14ac:dyDescent="0.25">
      <c r="A1896" s="8" t="s">
        <v>5018</v>
      </c>
      <c r="B1896" s="2" t="s">
        <v>2313</v>
      </c>
      <c r="C1896" s="2" t="s">
        <v>190</v>
      </c>
      <c r="D1896" s="2" t="s">
        <v>188</v>
      </c>
      <c r="E1896" s="2" t="s">
        <v>187</v>
      </c>
      <c r="F1896" s="8" t="s">
        <v>23</v>
      </c>
      <c r="G1896" s="8">
        <v>1</v>
      </c>
      <c r="H1896" s="8">
        <v>0</v>
      </c>
      <c r="I1896" s="8">
        <v>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5">
        <v>401020177</v>
      </c>
    </row>
    <row r="1897" spans="1:21" hidden="1" x14ac:dyDescent="0.25">
      <c r="A1897" s="8" t="s">
        <v>5018</v>
      </c>
      <c r="B1897" s="2" t="s">
        <v>2314</v>
      </c>
      <c r="C1897" s="2" t="s">
        <v>192</v>
      </c>
      <c r="D1897" s="2" t="s">
        <v>191</v>
      </c>
      <c r="E1897" s="2" t="s">
        <v>187</v>
      </c>
      <c r="F1897" s="8" t="s">
        <v>24</v>
      </c>
      <c r="G1897" s="8">
        <v>0</v>
      </c>
      <c r="H1897" s="8">
        <v>1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5">
        <v>402010019</v>
      </c>
    </row>
    <row r="1898" spans="1:21" hidden="1" x14ac:dyDescent="0.25">
      <c r="A1898" s="8" t="s">
        <v>5018</v>
      </c>
      <c r="B1898" s="2" t="s">
        <v>2315</v>
      </c>
      <c r="C1898" s="2" t="s">
        <v>192</v>
      </c>
      <c r="D1898" s="2" t="s">
        <v>191</v>
      </c>
      <c r="E1898" s="2" t="s">
        <v>187</v>
      </c>
      <c r="F1898" s="8" t="s">
        <v>24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5">
        <v>402010027</v>
      </c>
    </row>
    <row r="1899" spans="1:21" hidden="1" x14ac:dyDescent="0.25">
      <c r="A1899" s="8" t="s">
        <v>5018</v>
      </c>
      <c r="B1899" s="2" t="s">
        <v>2316</v>
      </c>
      <c r="C1899" s="2" t="s">
        <v>192</v>
      </c>
      <c r="D1899" s="2" t="s">
        <v>191</v>
      </c>
      <c r="E1899" s="2" t="s">
        <v>187</v>
      </c>
      <c r="F1899" s="8" t="s">
        <v>24</v>
      </c>
      <c r="G1899" s="8">
        <v>0</v>
      </c>
      <c r="H1899" s="8">
        <v>1</v>
      </c>
      <c r="I1899" s="8">
        <v>1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1</v>
      </c>
      <c r="Q1899" s="8">
        <v>0</v>
      </c>
      <c r="R1899" s="8">
        <v>0</v>
      </c>
      <c r="S1899" s="8">
        <v>0</v>
      </c>
      <c r="T1899" s="8">
        <v>0</v>
      </c>
      <c r="U1899" s="5">
        <v>402010035</v>
      </c>
    </row>
    <row r="1900" spans="1:21" hidden="1" x14ac:dyDescent="0.25">
      <c r="A1900" s="8" t="s">
        <v>5018</v>
      </c>
      <c r="B1900" s="2" t="s">
        <v>2317</v>
      </c>
      <c r="C1900" s="2" t="s">
        <v>192</v>
      </c>
      <c r="D1900" s="2" t="s">
        <v>191</v>
      </c>
      <c r="E1900" s="2" t="s">
        <v>187</v>
      </c>
      <c r="F1900" s="8" t="s">
        <v>24</v>
      </c>
      <c r="G1900" s="8">
        <v>0</v>
      </c>
      <c r="H1900" s="8">
        <v>1</v>
      </c>
      <c r="I1900" s="8">
        <v>1</v>
      </c>
      <c r="J1900" s="8">
        <v>0</v>
      </c>
      <c r="K1900" s="8">
        <v>0</v>
      </c>
      <c r="L1900" s="8">
        <v>0</v>
      </c>
      <c r="M1900" s="8">
        <v>1</v>
      </c>
      <c r="N1900" s="8">
        <v>0</v>
      </c>
      <c r="O1900" s="8">
        <v>0</v>
      </c>
      <c r="P1900" s="8">
        <v>1</v>
      </c>
      <c r="Q1900" s="8">
        <v>0</v>
      </c>
      <c r="R1900" s="8">
        <v>0</v>
      </c>
      <c r="S1900" s="8">
        <v>0</v>
      </c>
      <c r="T1900" s="8">
        <v>0</v>
      </c>
      <c r="U1900" s="5">
        <v>402010043</v>
      </c>
    </row>
    <row r="1901" spans="1:21" hidden="1" x14ac:dyDescent="0.25">
      <c r="A1901" s="8" t="s">
        <v>5018</v>
      </c>
      <c r="B1901" s="2" t="s">
        <v>2318</v>
      </c>
      <c r="C1901" s="2" t="s">
        <v>192</v>
      </c>
      <c r="D1901" s="2" t="s">
        <v>191</v>
      </c>
      <c r="E1901" s="2" t="s">
        <v>187</v>
      </c>
      <c r="F1901" s="8" t="s">
        <v>24</v>
      </c>
      <c r="G1901" s="8">
        <v>0</v>
      </c>
      <c r="H1901" s="8">
        <v>1</v>
      </c>
      <c r="I1901" s="8">
        <v>1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1</v>
      </c>
      <c r="Q1901" s="8">
        <v>0</v>
      </c>
      <c r="R1901" s="8">
        <v>0</v>
      </c>
      <c r="S1901" s="8">
        <v>0</v>
      </c>
      <c r="T1901" s="8">
        <v>0</v>
      </c>
      <c r="U1901" s="5">
        <v>402010051</v>
      </c>
    </row>
    <row r="1902" spans="1:21" hidden="1" x14ac:dyDescent="0.25">
      <c r="A1902" s="8" t="s">
        <v>5018</v>
      </c>
      <c r="B1902" s="2" t="s">
        <v>2319</v>
      </c>
      <c r="C1902" s="2" t="s">
        <v>193</v>
      </c>
      <c r="D1902" s="2" t="s">
        <v>191</v>
      </c>
      <c r="E1902" s="2" t="s">
        <v>187</v>
      </c>
      <c r="F1902" s="8" t="s">
        <v>24</v>
      </c>
      <c r="G1902" s="8">
        <v>0</v>
      </c>
      <c r="H1902" s="8">
        <v>1</v>
      </c>
      <c r="I1902" s="8">
        <v>0</v>
      </c>
      <c r="J1902" s="8">
        <v>0</v>
      </c>
      <c r="K1902" s="8">
        <v>0</v>
      </c>
      <c r="L1902" s="8">
        <v>0</v>
      </c>
      <c r="M1902" s="8">
        <v>1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0</v>
      </c>
      <c r="T1902" s="8">
        <v>0</v>
      </c>
      <c r="U1902" s="5">
        <v>402020014</v>
      </c>
    </row>
    <row r="1903" spans="1:21" hidden="1" x14ac:dyDescent="0.25">
      <c r="A1903" s="8" t="s">
        <v>5018</v>
      </c>
      <c r="B1903" s="2" t="s">
        <v>2320</v>
      </c>
      <c r="C1903" s="2" t="s">
        <v>193</v>
      </c>
      <c r="D1903" s="2" t="s">
        <v>191</v>
      </c>
      <c r="E1903" s="2" t="s">
        <v>187</v>
      </c>
      <c r="F1903" s="8" t="s">
        <v>24</v>
      </c>
      <c r="G1903" s="8">
        <v>0</v>
      </c>
      <c r="H1903" s="8">
        <v>1</v>
      </c>
      <c r="I1903" s="8">
        <v>0</v>
      </c>
      <c r="J1903" s="8">
        <v>0</v>
      </c>
      <c r="K1903" s="8">
        <v>0</v>
      </c>
      <c r="L1903" s="8">
        <v>0</v>
      </c>
      <c r="M1903" s="8">
        <v>1</v>
      </c>
      <c r="N1903" s="8">
        <v>0</v>
      </c>
      <c r="O1903" s="8">
        <v>0</v>
      </c>
      <c r="P1903" s="8">
        <v>1</v>
      </c>
      <c r="Q1903" s="8">
        <v>0</v>
      </c>
      <c r="R1903" s="8">
        <v>0</v>
      </c>
      <c r="S1903" s="8">
        <v>0</v>
      </c>
      <c r="T1903" s="8">
        <v>0</v>
      </c>
      <c r="U1903" s="5">
        <v>402020022</v>
      </c>
    </row>
    <row r="1904" spans="1:21" hidden="1" x14ac:dyDescent="0.25">
      <c r="A1904" s="8" t="s">
        <v>5018</v>
      </c>
      <c r="B1904" s="2" t="s">
        <v>2321</v>
      </c>
      <c r="C1904" s="2" t="s">
        <v>195</v>
      </c>
      <c r="D1904" s="2" t="s">
        <v>194</v>
      </c>
      <c r="E1904" s="2" t="s">
        <v>187</v>
      </c>
      <c r="F1904" s="8" t="s">
        <v>24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5">
        <v>403010012</v>
      </c>
    </row>
    <row r="1905" spans="1:21" hidden="1" x14ac:dyDescent="0.25">
      <c r="A1905" s="8" t="s">
        <v>5018</v>
      </c>
      <c r="B1905" s="2" t="s">
        <v>2322</v>
      </c>
      <c r="C1905" s="2" t="s">
        <v>195</v>
      </c>
      <c r="D1905" s="2" t="s">
        <v>194</v>
      </c>
      <c r="E1905" s="2" t="s">
        <v>187</v>
      </c>
      <c r="F1905" s="8" t="s">
        <v>24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1</v>
      </c>
      <c r="N1905" s="8">
        <v>0</v>
      </c>
      <c r="O1905" s="8">
        <v>0</v>
      </c>
      <c r="P1905" s="8">
        <v>1</v>
      </c>
      <c r="Q1905" s="8">
        <v>0</v>
      </c>
      <c r="R1905" s="8">
        <v>0</v>
      </c>
      <c r="S1905" s="8">
        <v>0</v>
      </c>
      <c r="T1905" s="8">
        <v>0</v>
      </c>
      <c r="U1905" s="5">
        <v>403010020</v>
      </c>
    </row>
    <row r="1906" spans="1:21" hidden="1" x14ac:dyDescent="0.25">
      <c r="A1906" s="8" t="s">
        <v>5018</v>
      </c>
      <c r="B1906" s="2" t="s">
        <v>2323</v>
      </c>
      <c r="C1906" s="2" t="s">
        <v>195</v>
      </c>
      <c r="D1906" s="2" t="s">
        <v>194</v>
      </c>
      <c r="E1906" s="2" t="s">
        <v>187</v>
      </c>
      <c r="F1906" s="8" t="s">
        <v>24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1</v>
      </c>
      <c r="N1906" s="8">
        <v>0</v>
      </c>
      <c r="O1906" s="8">
        <v>0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5">
        <v>403010039</v>
      </c>
    </row>
    <row r="1907" spans="1:21" hidden="1" x14ac:dyDescent="0.25">
      <c r="A1907" s="8" t="s">
        <v>5018</v>
      </c>
      <c r="B1907" s="2" t="s">
        <v>2324</v>
      </c>
      <c r="C1907" s="2" t="s">
        <v>195</v>
      </c>
      <c r="D1907" s="2" t="s">
        <v>194</v>
      </c>
      <c r="E1907" s="2" t="s">
        <v>187</v>
      </c>
      <c r="F1907" s="8" t="s">
        <v>36</v>
      </c>
      <c r="G1907" s="8">
        <v>0</v>
      </c>
      <c r="H1907" s="8">
        <v>1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0</v>
      </c>
      <c r="O1907" s="8">
        <v>0</v>
      </c>
      <c r="P1907" s="8">
        <v>1</v>
      </c>
      <c r="Q1907" s="8">
        <v>0</v>
      </c>
      <c r="R1907" s="8">
        <v>0</v>
      </c>
      <c r="S1907" s="8">
        <v>0</v>
      </c>
      <c r="T1907" s="8">
        <v>0</v>
      </c>
      <c r="U1907" s="5">
        <v>403010047</v>
      </c>
    </row>
    <row r="1908" spans="1:21" hidden="1" x14ac:dyDescent="0.25">
      <c r="A1908" s="8" t="s">
        <v>5018</v>
      </c>
      <c r="B1908" s="2" t="s">
        <v>2325</v>
      </c>
      <c r="C1908" s="2" t="s">
        <v>195</v>
      </c>
      <c r="D1908" s="2" t="s">
        <v>194</v>
      </c>
      <c r="E1908" s="2" t="s">
        <v>187</v>
      </c>
      <c r="F1908" s="8" t="s">
        <v>36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0</v>
      </c>
      <c r="O1908" s="8">
        <v>0</v>
      </c>
      <c r="P1908" s="8">
        <v>1</v>
      </c>
      <c r="Q1908" s="8">
        <v>0</v>
      </c>
      <c r="R1908" s="8">
        <v>0</v>
      </c>
      <c r="S1908" s="8">
        <v>0</v>
      </c>
      <c r="T1908" s="8">
        <v>0</v>
      </c>
      <c r="U1908" s="5">
        <v>403010055</v>
      </c>
    </row>
    <row r="1909" spans="1:21" hidden="1" x14ac:dyDescent="0.25">
      <c r="A1909" s="8" t="s">
        <v>5018</v>
      </c>
      <c r="B1909" s="2" t="s">
        <v>2326</v>
      </c>
      <c r="C1909" s="2" t="s">
        <v>195</v>
      </c>
      <c r="D1909" s="2" t="s">
        <v>194</v>
      </c>
      <c r="E1909" s="2" t="s">
        <v>187</v>
      </c>
      <c r="F1909" s="8" t="s">
        <v>24</v>
      </c>
      <c r="G1909" s="8">
        <v>0</v>
      </c>
      <c r="H1909" s="8">
        <v>1</v>
      </c>
      <c r="I1909" s="8">
        <v>0</v>
      </c>
      <c r="J1909" s="8">
        <v>0</v>
      </c>
      <c r="K1909" s="8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1</v>
      </c>
      <c r="Q1909" s="8">
        <v>0</v>
      </c>
      <c r="R1909" s="8">
        <v>0</v>
      </c>
      <c r="S1909" s="8">
        <v>0</v>
      </c>
      <c r="T1909" s="8">
        <v>0</v>
      </c>
      <c r="U1909" s="5">
        <v>403010063</v>
      </c>
    </row>
    <row r="1910" spans="1:21" hidden="1" x14ac:dyDescent="0.25">
      <c r="A1910" s="8" t="s">
        <v>5018</v>
      </c>
      <c r="B1910" s="2" t="s">
        <v>2327</v>
      </c>
      <c r="C1910" s="2" t="s">
        <v>195</v>
      </c>
      <c r="D1910" s="2" t="s">
        <v>194</v>
      </c>
      <c r="E1910" s="2" t="s">
        <v>187</v>
      </c>
      <c r="F1910" s="8" t="s">
        <v>36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5">
        <v>403010071</v>
      </c>
    </row>
    <row r="1911" spans="1:21" hidden="1" x14ac:dyDescent="0.25">
      <c r="A1911" s="8" t="s">
        <v>5018</v>
      </c>
      <c r="B1911" s="2" t="s">
        <v>2328</v>
      </c>
      <c r="C1911" s="2" t="s">
        <v>195</v>
      </c>
      <c r="D1911" s="2" t="s">
        <v>194</v>
      </c>
      <c r="E1911" s="2" t="s">
        <v>187</v>
      </c>
      <c r="F1911" s="8" t="s">
        <v>24</v>
      </c>
      <c r="G1911" s="8">
        <v>0</v>
      </c>
      <c r="H1911" s="8">
        <v>1</v>
      </c>
      <c r="I1911" s="8">
        <v>1</v>
      </c>
      <c r="J1911" s="8">
        <v>0</v>
      </c>
      <c r="K1911" s="8">
        <v>0</v>
      </c>
      <c r="L1911" s="8">
        <v>0</v>
      </c>
      <c r="M1911" s="8">
        <v>1</v>
      </c>
      <c r="N1911" s="8">
        <v>0</v>
      </c>
      <c r="O1911" s="8">
        <v>0</v>
      </c>
      <c r="P1911" s="8">
        <v>1</v>
      </c>
      <c r="Q1911" s="8">
        <v>0</v>
      </c>
      <c r="R1911" s="8">
        <v>0</v>
      </c>
      <c r="S1911" s="8">
        <v>0</v>
      </c>
      <c r="T1911" s="8">
        <v>0</v>
      </c>
      <c r="U1911" s="5">
        <v>403010080</v>
      </c>
    </row>
    <row r="1912" spans="1:21" hidden="1" x14ac:dyDescent="0.25">
      <c r="A1912" s="8" t="s">
        <v>5018</v>
      </c>
      <c r="B1912" s="2" t="s">
        <v>2329</v>
      </c>
      <c r="C1912" s="2" t="s">
        <v>195</v>
      </c>
      <c r="D1912" s="2" t="s">
        <v>194</v>
      </c>
      <c r="E1912" s="2" t="s">
        <v>187</v>
      </c>
      <c r="F1912" s="8" t="s">
        <v>24</v>
      </c>
      <c r="G1912" s="8">
        <v>0</v>
      </c>
      <c r="H1912" s="8">
        <v>1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0</v>
      </c>
      <c r="R1912" s="8">
        <v>0</v>
      </c>
      <c r="S1912" s="8">
        <v>0</v>
      </c>
      <c r="T1912" s="8">
        <v>0</v>
      </c>
      <c r="U1912" s="5">
        <v>403010098</v>
      </c>
    </row>
    <row r="1913" spans="1:21" hidden="1" x14ac:dyDescent="0.25">
      <c r="A1913" s="8" t="s">
        <v>5018</v>
      </c>
      <c r="B1913" s="2" t="s">
        <v>2330</v>
      </c>
      <c r="C1913" s="2" t="s">
        <v>195</v>
      </c>
      <c r="D1913" s="2" t="s">
        <v>194</v>
      </c>
      <c r="E1913" s="2" t="s">
        <v>187</v>
      </c>
      <c r="F1913" s="8" t="s">
        <v>24</v>
      </c>
      <c r="G1913" s="8">
        <v>0</v>
      </c>
      <c r="H1913" s="8">
        <v>1</v>
      </c>
      <c r="I1913" s="8">
        <v>0</v>
      </c>
      <c r="J1913" s="8">
        <v>0</v>
      </c>
      <c r="K1913" s="8">
        <v>0</v>
      </c>
      <c r="L1913" s="8">
        <v>0</v>
      </c>
      <c r="M1913" s="8">
        <v>1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5">
        <v>403010101</v>
      </c>
    </row>
    <row r="1914" spans="1:21" hidden="1" x14ac:dyDescent="0.25">
      <c r="A1914" s="8" t="s">
        <v>5018</v>
      </c>
      <c r="B1914" s="2" t="s">
        <v>2331</v>
      </c>
      <c r="C1914" s="2" t="s">
        <v>195</v>
      </c>
      <c r="D1914" s="2" t="s">
        <v>194</v>
      </c>
      <c r="E1914" s="2" t="s">
        <v>187</v>
      </c>
      <c r="F1914" s="8" t="s">
        <v>36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1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5">
        <v>403010110</v>
      </c>
    </row>
    <row r="1915" spans="1:21" hidden="1" x14ac:dyDescent="0.25">
      <c r="A1915" s="8" t="s">
        <v>5018</v>
      </c>
      <c r="B1915" s="2" t="s">
        <v>2332</v>
      </c>
      <c r="C1915" s="2" t="s">
        <v>195</v>
      </c>
      <c r="D1915" s="2" t="s">
        <v>194</v>
      </c>
      <c r="E1915" s="2" t="s">
        <v>187</v>
      </c>
      <c r="F1915" s="8" t="s">
        <v>36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1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5">
        <v>403010128</v>
      </c>
    </row>
    <row r="1916" spans="1:21" hidden="1" x14ac:dyDescent="0.25">
      <c r="A1916" s="8" t="s">
        <v>5018</v>
      </c>
      <c r="B1916" s="2" t="s">
        <v>2333</v>
      </c>
      <c r="C1916" s="2" t="s">
        <v>195</v>
      </c>
      <c r="D1916" s="2" t="s">
        <v>194</v>
      </c>
      <c r="E1916" s="2" t="s">
        <v>187</v>
      </c>
      <c r="F1916" s="8" t="s">
        <v>36</v>
      </c>
      <c r="G1916" s="8">
        <v>0</v>
      </c>
      <c r="H1916" s="8">
        <v>1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5">
        <v>403010136</v>
      </c>
    </row>
    <row r="1917" spans="1:21" hidden="1" x14ac:dyDescent="0.25">
      <c r="A1917" s="8" t="s">
        <v>5018</v>
      </c>
      <c r="B1917" s="2" t="s">
        <v>2334</v>
      </c>
      <c r="C1917" s="2" t="s">
        <v>195</v>
      </c>
      <c r="D1917" s="2" t="s">
        <v>194</v>
      </c>
      <c r="E1917" s="2" t="s">
        <v>187</v>
      </c>
      <c r="F1917" s="8" t="s">
        <v>36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0</v>
      </c>
      <c r="T1917" s="8">
        <v>0</v>
      </c>
      <c r="U1917" s="5">
        <v>403010144</v>
      </c>
    </row>
    <row r="1918" spans="1:21" hidden="1" x14ac:dyDescent="0.25">
      <c r="A1918" s="8" t="s">
        <v>5018</v>
      </c>
      <c r="B1918" s="2" t="s">
        <v>2335</v>
      </c>
      <c r="C1918" s="2" t="s">
        <v>195</v>
      </c>
      <c r="D1918" s="2" t="s">
        <v>194</v>
      </c>
      <c r="E1918" s="2" t="s">
        <v>187</v>
      </c>
      <c r="F1918" s="8" t="s">
        <v>24</v>
      </c>
      <c r="G1918" s="8">
        <v>0</v>
      </c>
      <c r="H1918" s="8">
        <v>1</v>
      </c>
      <c r="I1918" s="8">
        <v>1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1</v>
      </c>
      <c r="Q1918" s="8">
        <v>0</v>
      </c>
      <c r="R1918" s="8">
        <v>0</v>
      </c>
      <c r="S1918" s="8">
        <v>0</v>
      </c>
      <c r="T1918" s="8">
        <v>0</v>
      </c>
      <c r="U1918" s="5">
        <v>403010152</v>
      </c>
    </row>
    <row r="1919" spans="1:21" hidden="1" x14ac:dyDescent="0.25">
      <c r="A1919" s="8" t="s">
        <v>5018</v>
      </c>
      <c r="B1919" s="2" t="s">
        <v>2336</v>
      </c>
      <c r="C1919" s="2" t="s">
        <v>195</v>
      </c>
      <c r="D1919" s="2" t="s">
        <v>194</v>
      </c>
      <c r="E1919" s="2" t="s">
        <v>187</v>
      </c>
      <c r="F1919" s="8" t="s">
        <v>24</v>
      </c>
      <c r="G1919" s="8">
        <v>0</v>
      </c>
      <c r="H1919" s="8">
        <v>1</v>
      </c>
      <c r="I1919" s="8">
        <v>1</v>
      </c>
      <c r="J1919" s="8">
        <v>0</v>
      </c>
      <c r="K1919" s="8">
        <v>0</v>
      </c>
      <c r="L1919" s="8">
        <v>0</v>
      </c>
      <c r="M1919" s="8">
        <v>1</v>
      </c>
      <c r="N1919" s="8">
        <v>0</v>
      </c>
      <c r="O1919" s="8">
        <v>0</v>
      </c>
      <c r="P1919" s="8">
        <v>1</v>
      </c>
      <c r="Q1919" s="8">
        <v>0</v>
      </c>
      <c r="R1919" s="8">
        <v>0</v>
      </c>
      <c r="S1919" s="8">
        <v>0</v>
      </c>
      <c r="T1919" s="8">
        <v>0</v>
      </c>
      <c r="U1919" s="5">
        <v>403010160</v>
      </c>
    </row>
    <row r="1920" spans="1:21" hidden="1" x14ac:dyDescent="0.25">
      <c r="A1920" s="8" t="s">
        <v>5018</v>
      </c>
      <c r="B1920" s="2" t="s">
        <v>2337</v>
      </c>
      <c r="C1920" s="2" t="s">
        <v>195</v>
      </c>
      <c r="D1920" s="2" t="s">
        <v>194</v>
      </c>
      <c r="E1920" s="2" t="s">
        <v>187</v>
      </c>
      <c r="F1920" s="8" t="s">
        <v>24</v>
      </c>
      <c r="G1920" s="8">
        <v>0</v>
      </c>
      <c r="H1920" s="8">
        <v>1</v>
      </c>
      <c r="I1920" s="8">
        <v>1</v>
      </c>
      <c r="J1920" s="8">
        <v>0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1</v>
      </c>
      <c r="Q1920" s="8">
        <v>0</v>
      </c>
      <c r="R1920" s="8">
        <v>0</v>
      </c>
      <c r="S1920" s="8">
        <v>0</v>
      </c>
      <c r="T1920" s="8">
        <v>0</v>
      </c>
      <c r="U1920" s="5">
        <v>403010179</v>
      </c>
    </row>
    <row r="1921" spans="1:21" hidden="1" x14ac:dyDescent="0.25">
      <c r="A1921" s="8" t="s">
        <v>5018</v>
      </c>
      <c r="B1921" s="2" t="s">
        <v>2338</v>
      </c>
      <c r="C1921" s="2" t="s">
        <v>195</v>
      </c>
      <c r="D1921" s="2" t="s">
        <v>194</v>
      </c>
      <c r="E1921" s="2" t="s">
        <v>187</v>
      </c>
      <c r="F1921" s="8" t="s">
        <v>24</v>
      </c>
      <c r="G1921" s="8">
        <v>0</v>
      </c>
      <c r="H1921" s="8">
        <v>1</v>
      </c>
      <c r="I1921" s="8">
        <v>0</v>
      </c>
      <c r="J1921" s="8">
        <v>0</v>
      </c>
      <c r="K1921" s="8">
        <v>0</v>
      </c>
      <c r="L1921" s="8">
        <v>0</v>
      </c>
      <c r="M1921" s="8">
        <v>1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8">
        <v>0</v>
      </c>
      <c r="T1921" s="8">
        <v>0</v>
      </c>
      <c r="U1921" s="5">
        <v>403010187</v>
      </c>
    </row>
    <row r="1922" spans="1:21" hidden="1" x14ac:dyDescent="0.25">
      <c r="A1922" s="8" t="s">
        <v>5018</v>
      </c>
      <c r="B1922" s="2" t="s">
        <v>2339</v>
      </c>
      <c r="C1922" s="2" t="s">
        <v>195</v>
      </c>
      <c r="D1922" s="2" t="s">
        <v>194</v>
      </c>
      <c r="E1922" s="2" t="s">
        <v>187</v>
      </c>
      <c r="F1922" s="8" t="s">
        <v>24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1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5">
        <v>403010195</v>
      </c>
    </row>
    <row r="1923" spans="1:21" hidden="1" x14ac:dyDescent="0.25">
      <c r="A1923" s="8" t="s">
        <v>5018</v>
      </c>
      <c r="B1923" s="2" t="s">
        <v>2340</v>
      </c>
      <c r="C1923" s="2" t="s">
        <v>195</v>
      </c>
      <c r="D1923" s="2" t="s">
        <v>194</v>
      </c>
      <c r="E1923" s="2" t="s">
        <v>187</v>
      </c>
      <c r="F1923" s="8" t="s">
        <v>24</v>
      </c>
      <c r="G1923" s="8">
        <v>0</v>
      </c>
      <c r="H1923" s="8">
        <v>1</v>
      </c>
      <c r="I1923" s="8">
        <v>0</v>
      </c>
      <c r="J1923" s="8">
        <v>0</v>
      </c>
      <c r="K1923" s="8">
        <v>0</v>
      </c>
      <c r="L1923" s="8">
        <v>0</v>
      </c>
      <c r="M1923" s="8">
        <v>1</v>
      </c>
      <c r="N1923" s="8">
        <v>0</v>
      </c>
      <c r="O1923" s="8">
        <v>0</v>
      </c>
      <c r="P1923" s="8">
        <v>1</v>
      </c>
      <c r="Q1923" s="8">
        <v>0</v>
      </c>
      <c r="R1923" s="8">
        <v>0</v>
      </c>
      <c r="S1923" s="8">
        <v>0</v>
      </c>
      <c r="T1923" s="8">
        <v>0</v>
      </c>
      <c r="U1923" s="5">
        <v>403010209</v>
      </c>
    </row>
    <row r="1924" spans="1:21" hidden="1" x14ac:dyDescent="0.25">
      <c r="A1924" s="8" t="s">
        <v>5018</v>
      </c>
      <c r="B1924" s="2" t="s">
        <v>2341</v>
      </c>
      <c r="C1924" s="2" t="s">
        <v>195</v>
      </c>
      <c r="D1924" s="2" t="s">
        <v>194</v>
      </c>
      <c r="E1924" s="2" t="s">
        <v>187</v>
      </c>
      <c r="F1924" s="8" t="s">
        <v>36</v>
      </c>
      <c r="G1924" s="8">
        <v>0</v>
      </c>
      <c r="H1924" s="8">
        <v>1</v>
      </c>
      <c r="I1924" s="8">
        <v>0</v>
      </c>
      <c r="J1924" s="8">
        <v>0</v>
      </c>
      <c r="K1924" s="8">
        <v>0</v>
      </c>
      <c r="L1924" s="8">
        <v>0</v>
      </c>
      <c r="M1924" s="8">
        <v>1</v>
      </c>
      <c r="N1924" s="8">
        <v>0</v>
      </c>
      <c r="O1924" s="8">
        <v>0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5">
        <v>403010217</v>
      </c>
    </row>
    <row r="1925" spans="1:21" hidden="1" x14ac:dyDescent="0.25">
      <c r="A1925" s="8" t="s">
        <v>5018</v>
      </c>
      <c r="B1925" s="2" t="s">
        <v>2342</v>
      </c>
      <c r="C1925" s="2" t="s">
        <v>195</v>
      </c>
      <c r="D1925" s="2" t="s">
        <v>194</v>
      </c>
      <c r="E1925" s="2" t="s">
        <v>187</v>
      </c>
      <c r="F1925" s="8" t="s">
        <v>36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0</v>
      </c>
      <c r="T1925" s="8">
        <v>0</v>
      </c>
      <c r="U1925" s="5">
        <v>403010225</v>
      </c>
    </row>
    <row r="1926" spans="1:21" hidden="1" x14ac:dyDescent="0.25">
      <c r="A1926" s="8" t="s">
        <v>5018</v>
      </c>
      <c r="B1926" s="2" t="s">
        <v>2343</v>
      </c>
      <c r="C1926" s="2" t="s">
        <v>195</v>
      </c>
      <c r="D1926" s="2" t="s">
        <v>194</v>
      </c>
      <c r="E1926" s="2" t="s">
        <v>187</v>
      </c>
      <c r="F1926" s="8" t="s">
        <v>36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1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5">
        <v>403010233</v>
      </c>
    </row>
    <row r="1927" spans="1:21" hidden="1" x14ac:dyDescent="0.25">
      <c r="A1927" s="8" t="s">
        <v>5018</v>
      </c>
      <c r="B1927" s="2" t="s">
        <v>2344</v>
      </c>
      <c r="C1927" s="2" t="s">
        <v>195</v>
      </c>
      <c r="D1927" s="2" t="s">
        <v>194</v>
      </c>
      <c r="E1927" s="2" t="s">
        <v>187</v>
      </c>
      <c r="F1927" s="8" t="s">
        <v>36</v>
      </c>
      <c r="G1927" s="8">
        <v>0</v>
      </c>
      <c r="H1927" s="8">
        <v>1</v>
      </c>
      <c r="I1927" s="8">
        <v>0</v>
      </c>
      <c r="J1927" s="8">
        <v>0</v>
      </c>
      <c r="K1927" s="8">
        <v>0</v>
      </c>
      <c r="L1927" s="8">
        <v>0</v>
      </c>
      <c r="M1927" s="8">
        <v>1</v>
      </c>
      <c r="N1927" s="8">
        <v>0</v>
      </c>
      <c r="O1927" s="8">
        <v>0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5">
        <v>403010241</v>
      </c>
    </row>
    <row r="1928" spans="1:21" hidden="1" x14ac:dyDescent="0.25">
      <c r="A1928" s="8" t="s">
        <v>5018</v>
      </c>
      <c r="B1928" s="2" t="s">
        <v>2345</v>
      </c>
      <c r="C1928" s="2" t="s">
        <v>195</v>
      </c>
      <c r="D1928" s="2" t="s">
        <v>194</v>
      </c>
      <c r="E1928" s="2" t="s">
        <v>187</v>
      </c>
      <c r="F1928" s="8" t="s">
        <v>36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5">
        <v>403010250</v>
      </c>
    </row>
    <row r="1929" spans="1:21" hidden="1" x14ac:dyDescent="0.25">
      <c r="A1929" s="8" t="s">
        <v>5018</v>
      </c>
      <c r="B1929" s="2" t="s">
        <v>2346</v>
      </c>
      <c r="C1929" s="2" t="s">
        <v>195</v>
      </c>
      <c r="D1929" s="2" t="s">
        <v>194</v>
      </c>
      <c r="E1929" s="2" t="s">
        <v>187</v>
      </c>
      <c r="F1929" s="8" t="s">
        <v>24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0</v>
      </c>
      <c r="M1929" s="8">
        <v>1</v>
      </c>
      <c r="N1929" s="8">
        <v>0</v>
      </c>
      <c r="O1929" s="8">
        <v>0</v>
      </c>
      <c r="P1929" s="8">
        <v>1</v>
      </c>
      <c r="Q1929" s="8">
        <v>0</v>
      </c>
      <c r="R1929" s="8">
        <v>0</v>
      </c>
      <c r="S1929" s="8">
        <v>0</v>
      </c>
      <c r="T1929" s="8">
        <v>0</v>
      </c>
      <c r="U1929" s="5">
        <v>403010268</v>
      </c>
    </row>
    <row r="1930" spans="1:21" hidden="1" x14ac:dyDescent="0.25">
      <c r="A1930" s="8" t="s">
        <v>5018</v>
      </c>
      <c r="B1930" s="2" t="s">
        <v>2347</v>
      </c>
      <c r="C1930" s="2" t="s">
        <v>195</v>
      </c>
      <c r="D1930" s="2" t="s">
        <v>194</v>
      </c>
      <c r="E1930" s="2" t="s">
        <v>187</v>
      </c>
      <c r="F1930" s="8" t="s">
        <v>24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1</v>
      </c>
      <c r="N1930" s="8">
        <v>0</v>
      </c>
      <c r="O1930" s="8">
        <v>0</v>
      </c>
      <c r="P1930" s="8">
        <v>1</v>
      </c>
      <c r="Q1930" s="8">
        <v>0</v>
      </c>
      <c r="R1930" s="8">
        <v>0</v>
      </c>
      <c r="S1930" s="8">
        <v>0</v>
      </c>
      <c r="T1930" s="8">
        <v>0</v>
      </c>
      <c r="U1930" s="5">
        <v>403010276</v>
      </c>
    </row>
    <row r="1931" spans="1:21" hidden="1" x14ac:dyDescent="0.25">
      <c r="A1931" s="8" t="s">
        <v>5018</v>
      </c>
      <c r="B1931" s="2" t="s">
        <v>2348</v>
      </c>
      <c r="C1931" s="2" t="s">
        <v>195</v>
      </c>
      <c r="D1931" s="2" t="s">
        <v>194</v>
      </c>
      <c r="E1931" s="2" t="s">
        <v>187</v>
      </c>
      <c r="F1931" s="8" t="s">
        <v>24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1</v>
      </c>
      <c r="Q1931" s="8">
        <v>0</v>
      </c>
      <c r="R1931" s="8">
        <v>0</v>
      </c>
      <c r="S1931" s="8">
        <v>0</v>
      </c>
      <c r="T1931" s="8">
        <v>0</v>
      </c>
      <c r="U1931" s="5">
        <v>403010284</v>
      </c>
    </row>
    <row r="1932" spans="1:21" hidden="1" x14ac:dyDescent="0.25">
      <c r="A1932" s="8" t="s">
        <v>5018</v>
      </c>
      <c r="B1932" s="2" t="s">
        <v>2349</v>
      </c>
      <c r="C1932" s="2" t="s">
        <v>195</v>
      </c>
      <c r="D1932" s="2" t="s">
        <v>194</v>
      </c>
      <c r="E1932" s="2" t="s">
        <v>187</v>
      </c>
      <c r="F1932" s="8" t="s">
        <v>36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0</v>
      </c>
      <c r="P1932" s="8">
        <v>1</v>
      </c>
      <c r="Q1932" s="8">
        <v>0</v>
      </c>
      <c r="R1932" s="8">
        <v>0</v>
      </c>
      <c r="S1932" s="8">
        <v>0</v>
      </c>
      <c r="T1932" s="8">
        <v>0</v>
      </c>
      <c r="U1932" s="5">
        <v>403010292</v>
      </c>
    </row>
    <row r="1933" spans="1:21" hidden="1" x14ac:dyDescent="0.25">
      <c r="A1933" s="8" t="s">
        <v>5018</v>
      </c>
      <c r="B1933" s="2" t="s">
        <v>2350</v>
      </c>
      <c r="C1933" s="2" t="s">
        <v>195</v>
      </c>
      <c r="D1933" s="2" t="s">
        <v>194</v>
      </c>
      <c r="E1933" s="2" t="s">
        <v>187</v>
      </c>
      <c r="F1933" s="8" t="s">
        <v>24</v>
      </c>
      <c r="G1933" s="8">
        <v>0</v>
      </c>
      <c r="H1933" s="8">
        <v>1</v>
      </c>
      <c r="I1933" s="8">
        <v>0</v>
      </c>
      <c r="J1933" s="8">
        <v>0</v>
      </c>
      <c r="K1933" s="8">
        <v>0</v>
      </c>
      <c r="L1933" s="8">
        <v>0</v>
      </c>
      <c r="M1933" s="8">
        <v>1</v>
      </c>
      <c r="N1933" s="8">
        <v>0</v>
      </c>
      <c r="O1933" s="8">
        <v>0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5">
        <v>403010306</v>
      </c>
    </row>
    <row r="1934" spans="1:21" hidden="1" x14ac:dyDescent="0.25">
      <c r="A1934" s="8" t="s">
        <v>5018</v>
      </c>
      <c r="B1934" s="2" t="s">
        <v>2351</v>
      </c>
      <c r="C1934" s="2" t="s">
        <v>195</v>
      </c>
      <c r="D1934" s="2" t="s">
        <v>194</v>
      </c>
      <c r="E1934" s="2" t="s">
        <v>187</v>
      </c>
      <c r="F1934" s="8" t="s">
        <v>24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1</v>
      </c>
      <c r="Q1934" s="8">
        <v>0</v>
      </c>
      <c r="R1934" s="8">
        <v>0</v>
      </c>
      <c r="S1934" s="8">
        <v>0</v>
      </c>
      <c r="T1934" s="8">
        <v>0</v>
      </c>
      <c r="U1934" s="5">
        <v>403010314</v>
      </c>
    </row>
    <row r="1935" spans="1:21" hidden="1" x14ac:dyDescent="0.25">
      <c r="A1935" s="8" t="s">
        <v>5018</v>
      </c>
      <c r="B1935" s="2" t="s">
        <v>2352</v>
      </c>
      <c r="C1935" s="2" t="s">
        <v>195</v>
      </c>
      <c r="D1935" s="2" t="s">
        <v>194</v>
      </c>
      <c r="E1935" s="2" t="s">
        <v>187</v>
      </c>
      <c r="F1935" s="8" t="s">
        <v>24</v>
      </c>
      <c r="G1935" s="8">
        <v>0</v>
      </c>
      <c r="H1935" s="8">
        <v>1</v>
      </c>
      <c r="I1935" s="8">
        <v>0</v>
      </c>
      <c r="J1935" s="8">
        <v>0</v>
      </c>
      <c r="K1935" s="8">
        <v>0</v>
      </c>
      <c r="L1935" s="8">
        <v>0</v>
      </c>
      <c r="M1935" s="8">
        <v>1</v>
      </c>
      <c r="N1935" s="8">
        <v>0</v>
      </c>
      <c r="O1935" s="8">
        <v>0</v>
      </c>
      <c r="P1935" s="8">
        <v>1</v>
      </c>
      <c r="Q1935" s="8">
        <v>0</v>
      </c>
      <c r="R1935" s="8">
        <v>0</v>
      </c>
      <c r="S1935" s="8">
        <v>0</v>
      </c>
      <c r="T1935" s="8">
        <v>0</v>
      </c>
      <c r="U1935" s="5">
        <v>403010322</v>
      </c>
    </row>
    <row r="1936" spans="1:21" hidden="1" x14ac:dyDescent="0.25">
      <c r="A1936" s="8" t="s">
        <v>5018</v>
      </c>
      <c r="B1936" s="2" t="s">
        <v>2353</v>
      </c>
      <c r="C1936" s="2" t="s">
        <v>195</v>
      </c>
      <c r="D1936" s="2" t="s">
        <v>194</v>
      </c>
      <c r="E1936" s="2" t="s">
        <v>187</v>
      </c>
      <c r="F1936" s="8" t="s">
        <v>36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5">
        <v>403010330</v>
      </c>
    </row>
    <row r="1937" spans="1:21" hidden="1" x14ac:dyDescent="0.25">
      <c r="A1937" s="8" t="s">
        <v>5018</v>
      </c>
      <c r="B1937" s="2" t="s">
        <v>2354</v>
      </c>
      <c r="C1937" s="2" t="s">
        <v>195</v>
      </c>
      <c r="D1937" s="2" t="s">
        <v>194</v>
      </c>
      <c r="E1937" s="2" t="s">
        <v>187</v>
      </c>
      <c r="F1937" s="8" t="s">
        <v>24</v>
      </c>
      <c r="G1937" s="8">
        <v>0</v>
      </c>
      <c r="H1937" s="8">
        <v>1</v>
      </c>
      <c r="I1937" s="8">
        <v>0</v>
      </c>
      <c r="J1937" s="8">
        <v>0</v>
      </c>
      <c r="K1937" s="8">
        <v>0</v>
      </c>
      <c r="L1937" s="8">
        <v>0</v>
      </c>
      <c r="M1937" s="8">
        <v>1</v>
      </c>
      <c r="N1937" s="8">
        <v>0</v>
      </c>
      <c r="O1937" s="8">
        <v>0</v>
      </c>
      <c r="P1937" s="8">
        <v>1</v>
      </c>
      <c r="Q1937" s="8">
        <v>0</v>
      </c>
      <c r="R1937" s="8">
        <v>0</v>
      </c>
      <c r="S1937" s="8">
        <v>0</v>
      </c>
      <c r="T1937" s="8">
        <v>0</v>
      </c>
      <c r="U1937" s="5">
        <v>403010349</v>
      </c>
    </row>
    <row r="1938" spans="1:21" hidden="1" x14ac:dyDescent="0.25">
      <c r="A1938" s="8" t="s">
        <v>5018</v>
      </c>
      <c r="B1938" s="2" t="s">
        <v>2355</v>
      </c>
      <c r="C1938" s="2" t="s">
        <v>195</v>
      </c>
      <c r="D1938" s="2" t="s">
        <v>194</v>
      </c>
      <c r="E1938" s="2" t="s">
        <v>187</v>
      </c>
      <c r="F1938" s="8" t="s">
        <v>36</v>
      </c>
      <c r="G1938" s="8">
        <v>0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5">
        <v>403010357</v>
      </c>
    </row>
    <row r="1939" spans="1:21" hidden="1" x14ac:dyDescent="0.25">
      <c r="A1939" s="8" t="s">
        <v>5018</v>
      </c>
      <c r="B1939" s="2" t="s">
        <v>2356</v>
      </c>
      <c r="C1939" s="2" t="s">
        <v>195</v>
      </c>
      <c r="D1939" s="2" t="s">
        <v>194</v>
      </c>
      <c r="E1939" s="2" t="s">
        <v>187</v>
      </c>
      <c r="F1939" s="8" t="s">
        <v>24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>
        <v>1</v>
      </c>
      <c r="Q1939" s="8">
        <v>0</v>
      </c>
      <c r="R1939" s="8">
        <v>0</v>
      </c>
      <c r="S1939" s="8">
        <v>0</v>
      </c>
      <c r="T1939" s="8">
        <v>0</v>
      </c>
      <c r="U1939" s="5">
        <v>403010365</v>
      </c>
    </row>
    <row r="1940" spans="1:21" hidden="1" x14ac:dyDescent="0.25">
      <c r="A1940" s="8" t="s">
        <v>5018</v>
      </c>
      <c r="B1940" s="2" t="s">
        <v>2357</v>
      </c>
      <c r="C1940" s="2" t="s">
        <v>195</v>
      </c>
      <c r="D1940" s="2" t="s">
        <v>194</v>
      </c>
      <c r="E1940" s="2" t="s">
        <v>187</v>
      </c>
      <c r="F1940" s="8" t="s">
        <v>24</v>
      </c>
      <c r="G1940" s="8">
        <v>0</v>
      </c>
      <c r="H1940" s="8">
        <v>1</v>
      </c>
      <c r="I1940" s="8">
        <v>0</v>
      </c>
      <c r="J1940" s="8">
        <v>0</v>
      </c>
      <c r="K1940" s="8">
        <v>0</v>
      </c>
      <c r="L1940" s="8">
        <v>0</v>
      </c>
      <c r="M1940" s="8">
        <v>1</v>
      </c>
      <c r="N1940" s="8">
        <v>0</v>
      </c>
      <c r="O1940" s="8">
        <v>0</v>
      </c>
      <c r="P1940" s="8">
        <v>1</v>
      </c>
      <c r="Q1940" s="8">
        <v>0</v>
      </c>
      <c r="R1940" s="8">
        <v>0</v>
      </c>
      <c r="S1940" s="8">
        <v>0</v>
      </c>
      <c r="T1940" s="8">
        <v>0</v>
      </c>
      <c r="U1940" s="5">
        <v>403010390</v>
      </c>
    </row>
    <row r="1941" spans="1:21" hidden="1" x14ac:dyDescent="0.25">
      <c r="A1941" s="8" t="s">
        <v>5018</v>
      </c>
      <c r="B1941" s="2" t="s">
        <v>2358</v>
      </c>
      <c r="C1941" s="2" t="s">
        <v>196</v>
      </c>
      <c r="D1941" s="2" t="s">
        <v>194</v>
      </c>
      <c r="E1941" s="2" t="s">
        <v>187</v>
      </c>
      <c r="F1941" s="8" t="s">
        <v>36</v>
      </c>
      <c r="G1941" s="8">
        <v>0</v>
      </c>
      <c r="H1941" s="8">
        <v>1</v>
      </c>
      <c r="I1941" s="8">
        <v>1</v>
      </c>
      <c r="J1941" s="8">
        <v>0</v>
      </c>
      <c r="K1941" s="8">
        <v>0</v>
      </c>
      <c r="L1941" s="8">
        <v>0</v>
      </c>
      <c r="M1941" s="8">
        <v>1</v>
      </c>
      <c r="N1941" s="8">
        <v>0</v>
      </c>
      <c r="O1941" s="8">
        <v>0</v>
      </c>
      <c r="P1941" s="8">
        <v>1</v>
      </c>
      <c r="Q1941" s="8">
        <v>0</v>
      </c>
      <c r="R1941" s="8">
        <v>0</v>
      </c>
      <c r="S1941" s="8">
        <v>0</v>
      </c>
      <c r="T1941" s="8">
        <v>0</v>
      </c>
      <c r="U1941" s="5">
        <v>403020018</v>
      </c>
    </row>
    <row r="1942" spans="1:21" hidden="1" x14ac:dyDescent="0.25">
      <c r="A1942" s="8" t="s">
        <v>5018</v>
      </c>
      <c r="B1942" s="2" t="s">
        <v>2359</v>
      </c>
      <c r="C1942" s="2" t="s">
        <v>196</v>
      </c>
      <c r="D1942" s="2" t="s">
        <v>194</v>
      </c>
      <c r="E1942" s="2" t="s">
        <v>187</v>
      </c>
      <c r="F1942" s="8" t="s">
        <v>36</v>
      </c>
      <c r="G1942" s="8">
        <v>0</v>
      </c>
      <c r="H1942" s="8">
        <v>1</v>
      </c>
      <c r="I1942" s="8">
        <v>1</v>
      </c>
      <c r="J1942" s="8">
        <v>0</v>
      </c>
      <c r="K1942" s="8">
        <v>0</v>
      </c>
      <c r="L1942" s="8">
        <v>0</v>
      </c>
      <c r="M1942" s="8">
        <v>1</v>
      </c>
      <c r="N1942" s="8">
        <v>0</v>
      </c>
      <c r="O1942" s="8">
        <v>0</v>
      </c>
      <c r="P1942" s="8">
        <v>1</v>
      </c>
      <c r="Q1942" s="8">
        <v>0</v>
      </c>
      <c r="R1942" s="8">
        <v>0</v>
      </c>
      <c r="S1942" s="8">
        <v>0</v>
      </c>
      <c r="T1942" s="8">
        <v>0</v>
      </c>
      <c r="U1942" s="5">
        <v>403020026</v>
      </c>
    </row>
    <row r="1943" spans="1:21" hidden="1" x14ac:dyDescent="0.25">
      <c r="A1943" s="8" t="s">
        <v>5018</v>
      </c>
      <c r="B1943" s="2" t="s">
        <v>2360</v>
      </c>
      <c r="C1943" s="2" t="s">
        <v>196</v>
      </c>
      <c r="D1943" s="2" t="s">
        <v>194</v>
      </c>
      <c r="E1943" s="2" t="s">
        <v>187</v>
      </c>
      <c r="F1943" s="8" t="s">
        <v>36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0</v>
      </c>
      <c r="T1943" s="8">
        <v>0</v>
      </c>
      <c r="U1943" s="5">
        <v>403020034</v>
      </c>
    </row>
    <row r="1944" spans="1:21" hidden="1" x14ac:dyDescent="0.25">
      <c r="A1944" s="8" t="s">
        <v>5018</v>
      </c>
      <c r="B1944" s="2" t="s">
        <v>2361</v>
      </c>
      <c r="C1944" s="2" t="s">
        <v>196</v>
      </c>
      <c r="D1944" s="2" t="s">
        <v>194</v>
      </c>
      <c r="E1944" s="2" t="s">
        <v>187</v>
      </c>
      <c r="F1944" s="8" t="s">
        <v>36</v>
      </c>
      <c r="G1944" s="8">
        <v>0</v>
      </c>
      <c r="H1944" s="8">
        <v>1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5">
        <v>403020042</v>
      </c>
    </row>
    <row r="1945" spans="1:21" hidden="1" x14ac:dyDescent="0.25">
      <c r="A1945" s="8" t="s">
        <v>5018</v>
      </c>
      <c r="B1945" s="2" t="s">
        <v>2362</v>
      </c>
      <c r="C1945" s="2" t="s">
        <v>196</v>
      </c>
      <c r="D1945" s="2" t="s">
        <v>194</v>
      </c>
      <c r="E1945" s="2" t="s">
        <v>187</v>
      </c>
      <c r="F1945" s="8" t="s">
        <v>36</v>
      </c>
      <c r="G1945" s="8">
        <v>0</v>
      </c>
      <c r="H1945" s="8">
        <v>1</v>
      </c>
      <c r="I1945" s="8">
        <v>1</v>
      </c>
      <c r="J1945" s="8">
        <v>0</v>
      </c>
      <c r="K1945" s="8">
        <v>0</v>
      </c>
      <c r="L1945" s="8">
        <v>0</v>
      </c>
      <c r="M1945" s="8">
        <v>1</v>
      </c>
      <c r="N1945" s="8">
        <v>0</v>
      </c>
      <c r="O1945" s="8">
        <v>0</v>
      </c>
      <c r="P1945" s="8">
        <v>1</v>
      </c>
      <c r="Q1945" s="8">
        <v>0</v>
      </c>
      <c r="R1945" s="8">
        <v>0</v>
      </c>
      <c r="S1945" s="8">
        <v>0</v>
      </c>
      <c r="T1945" s="8">
        <v>0</v>
      </c>
      <c r="U1945" s="5">
        <v>403020050</v>
      </c>
    </row>
    <row r="1946" spans="1:21" hidden="1" x14ac:dyDescent="0.25">
      <c r="A1946" s="8" t="s">
        <v>5018</v>
      </c>
      <c r="B1946" s="2" t="s">
        <v>2363</v>
      </c>
      <c r="C1946" s="2" t="s">
        <v>196</v>
      </c>
      <c r="D1946" s="2" t="s">
        <v>194</v>
      </c>
      <c r="E1946" s="2" t="s">
        <v>187</v>
      </c>
      <c r="F1946" s="8" t="s">
        <v>36</v>
      </c>
      <c r="G1946" s="8">
        <v>0</v>
      </c>
      <c r="H1946" s="8">
        <v>1</v>
      </c>
      <c r="I1946" s="8">
        <v>1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5">
        <v>403020069</v>
      </c>
    </row>
    <row r="1947" spans="1:21" hidden="1" x14ac:dyDescent="0.25">
      <c r="A1947" s="8" t="s">
        <v>5018</v>
      </c>
      <c r="B1947" s="2" t="s">
        <v>2364</v>
      </c>
      <c r="C1947" s="2" t="s">
        <v>196</v>
      </c>
      <c r="D1947" s="2" t="s">
        <v>194</v>
      </c>
      <c r="E1947" s="2" t="s">
        <v>187</v>
      </c>
      <c r="F1947" s="8" t="s">
        <v>24</v>
      </c>
      <c r="G1947" s="8">
        <v>0</v>
      </c>
      <c r="H1947" s="8">
        <v>1</v>
      </c>
      <c r="I1947" s="8">
        <v>1</v>
      </c>
      <c r="J1947" s="8">
        <v>0</v>
      </c>
      <c r="K1947" s="8">
        <v>0</v>
      </c>
      <c r="L1947" s="8">
        <v>0</v>
      </c>
      <c r="M1947" s="8">
        <v>1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0</v>
      </c>
      <c r="T1947" s="8">
        <v>0</v>
      </c>
      <c r="U1947" s="5">
        <v>403020077</v>
      </c>
    </row>
    <row r="1948" spans="1:21" hidden="1" x14ac:dyDescent="0.25">
      <c r="A1948" s="8" t="s">
        <v>5018</v>
      </c>
      <c r="B1948" s="2" t="s">
        <v>2365</v>
      </c>
      <c r="C1948" s="2" t="s">
        <v>196</v>
      </c>
      <c r="D1948" s="2" t="s">
        <v>194</v>
      </c>
      <c r="E1948" s="2" t="s">
        <v>187</v>
      </c>
      <c r="F1948" s="8" t="s">
        <v>24</v>
      </c>
      <c r="G1948" s="8">
        <v>0</v>
      </c>
      <c r="H1948" s="8">
        <v>1</v>
      </c>
      <c r="I1948" s="8">
        <v>1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1</v>
      </c>
      <c r="Q1948" s="8">
        <v>0</v>
      </c>
      <c r="R1948" s="8">
        <v>0</v>
      </c>
      <c r="S1948" s="8">
        <v>0</v>
      </c>
      <c r="T1948" s="8">
        <v>0</v>
      </c>
      <c r="U1948" s="5">
        <v>403020085</v>
      </c>
    </row>
    <row r="1949" spans="1:21" hidden="1" x14ac:dyDescent="0.25">
      <c r="A1949" s="8" t="s">
        <v>5018</v>
      </c>
      <c r="B1949" s="2" t="s">
        <v>2366</v>
      </c>
      <c r="C1949" s="2" t="s">
        <v>196</v>
      </c>
      <c r="D1949" s="2" t="s">
        <v>194</v>
      </c>
      <c r="E1949" s="2" t="s">
        <v>187</v>
      </c>
      <c r="F1949" s="8" t="s">
        <v>36</v>
      </c>
      <c r="G1949" s="8">
        <v>0</v>
      </c>
      <c r="H1949" s="8">
        <v>1</v>
      </c>
      <c r="I1949" s="8">
        <v>1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1</v>
      </c>
      <c r="Q1949" s="8">
        <v>0</v>
      </c>
      <c r="R1949" s="8">
        <v>0</v>
      </c>
      <c r="S1949" s="8">
        <v>0</v>
      </c>
      <c r="T1949" s="8">
        <v>0</v>
      </c>
      <c r="U1949" s="5">
        <v>403020093</v>
      </c>
    </row>
    <row r="1950" spans="1:21" hidden="1" x14ac:dyDescent="0.25">
      <c r="A1950" s="8" t="s">
        <v>5018</v>
      </c>
      <c r="B1950" s="2" t="s">
        <v>2367</v>
      </c>
      <c r="C1950" s="2" t="s">
        <v>196</v>
      </c>
      <c r="D1950" s="2" t="s">
        <v>194</v>
      </c>
      <c r="E1950" s="2" t="s">
        <v>187</v>
      </c>
      <c r="F1950" s="8" t="s">
        <v>24</v>
      </c>
      <c r="G1950" s="8">
        <v>0</v>
      </c>
      <c r="H1950" s="8">
        <v>1</v>
      </c>
      <c r="I1950" s="8">
        <v>1</v>
      </c>
      <c r="J1950" s="8">
        <v>0</v>
      </c>
      <c r="K1950" s="8">
        <v>0</v>
      </c>
      <c r="L1950" s="8">
        <v>0</v>
      </c>
      <c r="M1950" s="8">
        <v>1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5">
        <v>403020107</v>
      </c>
    </row>
    <row r="1951" spans="1:21" hidden="1" x14ac:dyDescent="0.25">
      <c r="A1951" s="8" t="s">
        <v>5018</v>
      </c>
      <c r="B1951" s="2" t="s">
        <v>2368</v>
      </c>
      <c r="C1951" s="2" t="s">
        <v>196</v>
      </c>
      <c r="D1951" s="2" t="s">
        <v>194</v>
      </c>
      <c r="E1951" s="2" t="s">
        <v>187</v>
      </c>
      <c r="F1951" s="8" t="s">
        <v>36</v>
      </c>
      <c r="G1951" s="8">
        <v>0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5">
        <v>403020115</v>
      </c>
    </row>
    <row r="1952" spans="1:21" hidden="1" x14ac:dyDescent="0.25">
      <c r="A1952" s="8" t="s">
        <v>5018</v>
      </c>
      <c r="B1952" s="2" t="s">
        <v>2369</v>
      </c>
      <c r="C1952" s="2" t="s">
        <v>196</v>
      </c>
      <c r="D1952" s="2" t="s">
        <v>194</v>
      </c>
      <c r="E1952" s="2" t="s">
        <v>187</v>
      </c>
      <c r="F1952" s="8" t="s">
        <v>24</v>
      </c>
      <c r="G1952" s="8">
        <v>0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1</v>
      </c>
      <c r="N1952" s="8">
        <v>0</v>
      </c>
      <c r="O1952" s="8">
        <v>0</v>
      </c>
      <c r="P1952" s="8">
        <v>1</v>
      </c>
      <c r="Q1952" s="8">
        <v>0</v>
      </c>
      <c r="R1952" s="8">
        <v>0</v>
      </c>
      <c r="S1952" s="8">
        <v>0</v>
      </c>
      <c r="T1952" s="8">
        <v>0</v>
      </c>
      <c r="U1952" s="5">
        <v>403020123</v>
      </c>
    </row>
    <row r="1953" spans="1:21" hidden="1" x14ac:dyDescent="0.25">
      <c r="A1953" s="8" t="s">
        <v>5018</v>
      </c>
      <c r="B1953" s="2" t="s">
        <v>2370</v>
      </c>
      <c r="C1953" s="2" t="s">
        <v>196</v>
      </c>
      <c r="D1953" s="2" t="s">
        <v>194</v>
      </c>
      <c r="E1953" s="2" t="s">
        <v>187</v>
      </c>
      <c r="F1953" s="8" t="s">
        <v>36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1</v>
      </c>
      <c r="N1953" s="8">
        <v>0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0</v>
      </c>
      <c r="U1953" s="5">
        <v>403020131</v>
      </c>
    </row>
    <row r="1954" spans="1:21" hidden="1" x14ac:dyDescent="0.25">
      <c r="A1954" s="8" t="s">
        <v>5018</v>
      </c>
      <c r="B1954" s="2" t="s">
        <v>2371</v>
      </c>
      <c r="C1954" s="2" t="s">
        <v>197</v>
      </c>
      <c r="D1954" s="2" t="s">
        <v>194</v>
      </c>
      <c r="E1954" s="2" t="s">
        <v>187</v>
      </c>
      <c r="F1954" s="8" t="s">
        <v>36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5">
        <v>403030013</v>
      </c>
    </row>
    <row r="1955" spans="1:21" hidden="1" x14ac:dyDescent="0.25">
      <c r="A1955" s="8" t="s">
        <v>5018</v>
      </c>
      <c r="B1955" s="2" t="s">
        <v>2372</v>
      </c>
      <c r="C1955" s="2" t="s">
        <v>197</v>
      </c>
      <c r="D1955" s="2" t="s">
        <v>194</v>
      </c>
      <c r="E1955" s="2" t="s">
        <v>187</v>
      </c>
      <c r="F1955" s="8" t="s">
        <v>36</v>
      </c>
      <c r="G1955" s="8">
        <v>0</v>
      </c>
      <c r="H1955" s="8">
        <v>1</v>
      </c>
      <c r="I1955" s="8">
        <v>0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5">
        <v>403030021</v>
      </c>
    </row>
    <row r="1956" spans="1:21" hidden="1" x14ac:dyDescent="0.25">
      <c r="A1956" s="8" t="s">
        <v>5018</v>
      </c>
      <c r="B1956" s="2" t="s">
        <v>2373</v>
      </c>
      <c r="C1956" s="2" t="s">
        <v>197</v>
      </c>
      <c r="D1956" s="2" t="s">
        <v>194</v>
      </c>
      <c r="E1956" s="2" t="s">
        <v>187</v>
      </c>
      <c r="F1956" s="8" t="s">
        <v>36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1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5">
        <v>403030030</v>
      </c>
    </row>
    <row r="1957" spans="1:21" hidden="1" x14ac:dyDescent="0.25">
      <c r="A1957" s="8" t="s">
        <v>5018</v>
      </c>
      <c r="B1957" s="2" t="s">
        <v>2374</v>
      </c>
      <c r="C1957" s="2" t="s">
        <v>197</v>
      </c>
      <c r="D1957" s="2" t="s">
        <v>194</v>
      </c>
      <c r="E1957" s="2" t="s">
        <v>187</v>
      </c>
      <c r="F1957" s="8" t="s">
        <v>36</v>
      </c>
      <c r="G1957" s="8">
        <v>0</v>
      </c>
      <c r="H1957" s="8">
        <v>1</v>
      </c>
      <c r="I1957" s="8">
        <v>0</v>
      </c>
      <c r="J1957" s="8">
        <v>0</v>
      </c>
      <c r="K1957" s="8">
        <v>0</v>
      </c>
      <c r="L1957" s="8">
        <v>0</v>
      </c>
      <c r="M1957" s="8">
        <v>1</v>
      </c>
      <c r="N1957" s="8">
        <v>0</v>
      </c>
      <c r="O1957" s="8">
        <v>0</v>
      </c>
      <c r="P1957" s="8">
        <v>1</v>
      </c>
      <c r="Q1957" s="8">
        <v>0</v>
      </c>
      <c r="R1957" s="8">
        <v>0</v>
      </c>
      <c r="S1957" s="8">
        <v>0</v>
      </c>
      <c r="T1957" s="8">
        <v>0</v>
      </c>
      <c r="U1957" s="5">
        <v>403030048</v>
      </c>
    </row>
    <row r="1958" spans="1:21" hidden="1" x14ac:dyDescent="0.25">
      <c r="A1958" s="8" t="s">
        <v>5018</v>
      </c>
      <c r="B1958" s="2" t="s">
        <v>2375</v>
      </c>
      <c r="C1958" s="2" t="s">
        <v>197</v>
      </c>
      <c r="D1958" s="2" t="s">
        <v>194</v>
      </c>
      <c r="E1958" s="2" t="s">
        <v>187</v>
      </c>
      <c r="F1958" s="8" t="s">
        <v>36</v>
      </c>
      <c r="G1958" s="8">
        <v>0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5">
        <v>403030056</v>
      </c>
    </row>
    <row r="1959" spans="1:21" hidden="1" x14ac:dyDescent="0.25">
      <c r="A1959" s="8" t="s">
        <v>5018</v>
      </c>
      <c r="B1959" s="2" t="s">
        <v>2376</v>
      </c>
      <c r="C1959" s="2" t="s">
        <v>197</v>
      </c>
      <c r="D1959" s="2" t="s">
        <v>194</v>
      </c>
      <c r="E1959" s="2" t="s">
        <v>187</v>
      </c>
      <c r="F1959" s="8" t="s">
        <v>36</v>
      </c>
      <c r="G1959" s="8">
        <v>0</v>
      </c>
      <c r="H1959" s="8">
        <v>1</v>
      </c>
      <c r="I1959" s="8">
        <v>0</v>
      </c>
      <c r="J1959" s="8">
        <v>0</v>
      </c>
      <c r="K1959" s="8">
        <v>0</v>
      </c>
      <c r="L1959" s="8">
        <v>0</v>
      </c>
      <c r="M1959" s="8">
        <v>1</v>
      </c>
      <c r="N1959" s="8">
        <v>0</v>
      </c>
      <c r="O1959" s="8">
        <v>0</v>
      </c>
      <c r="P1959" s="8">
        <v>1</v>
      </c>
      <c r="Q1959" s="8">
        <v>0</v>
      </c>
      <c r="R1959" s="8">
        <v>0</v>
      </c>
      <c r="S1959" s="8">
        <v>0</v>
      </c>
      <c r="T1959" s="8">
        <v>0</v>
      </c>
      <c r="U1959" s="5">
        <v>403030064</v>
      </c>
    </row>
    <row r="1960" spans="1:21" hidden="1" x14ac:dyDescent="0.25">
      <c r="A1960" s="8" t="s">
        <v>5018</v>
      </c>
      <c r="B1960" s="2" t="s">
        <v>2377</v>
      </c>
      <c r="C1960" s="2" t="s">
        <v>197</v>
      </c>
      <c r="D1960" s="2" t="s">
        <v>194</v>
      </c>
      <c r="E1960" s="2" t="s">
        <v>187</v>
      </c>
      <c r="F1960" s="8" t="s">
        <v>36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5">
        <v>403030080</v>
      </c>
    </row>
    <row r="1961" spans="1:21" hidden="1" x14ac:dyDescent="0.25">
      <c r="A1961" s="8" t="s">
        <v>5018</v>
      </c>
      <c r="B1961" s="2" t="s">
        <v>2378</v>
      </c>
      <c r="C1961" s="2" t="s">
        <v>197</v>
      </c>
      <c r="D1961" s="2" t="s">
        <v>194</v>
      </c>
      <c r="E1961" s="2" t="s">
        <v>187</v>
      </c>
      <c r="F1961" s="8" t="s">
        <v>36</v>
      </c>
      <c r="G1961" s="8">
        <v>0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1</v>
      </c>
      <c r="N1961" s="8">
        <v>0</v>
      </c>
      <c r="O1961" s="8">
        <v>0</v>
      </c>
      <c r="P1961" s="8">
        <v>1</v>
      </c>
      <c r="Q1961" s="8">
        <v>0</v>
      </c>
      <c r="R1961" s="8">
        <v>0</v>
      </c>
      <c r="S1961" s="8">
        <v>0</v>
      </c>
      <c r="T1961" s="8">
        <v>0</v>
      </c>
      <c r="U1961" s="5">
        <v>403030099</v>
      </c>
    </row>
    <row r="1962" spans="1:21" hidden="1" x14ac:dyDescent="0.25">
      <c r="A1962" s="8" t="s">
        <v>5018</v>
      </c>
      <c r="B1962" s="2" t="s">
        <v>2379</v>
      </c>
      <c r="C1962" s="2" t="s">
        <v>197</v>
      </c>
      <c r="D1962" s="2" t="s">
        <v>194</v>
      </c>
      <c r="E1962" s="2" t="s">
        <v>187</v>
      </c>
      <c r="F1962" s="8" t="s">
        <v>36</v>
      </c>
      <c r="G1962" s="8">
        <v>0</v>
      </c>
      <c r="H1962" s="8">
        <v>1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5">
        <v>403030102</v>
      </c>
    </row>
    <row r="1963" spans="1:21" hidden="1" x14ac:dyDescent="0.25">
      <c r="A1963" s="8" t="s">
        <v>5018</v>
      </c>
      <c r="B1963" s="2" t="s">
        <v>2380</v>
      </c>
      <c r="C1963" s="2" t="s">
        <v>197</v>
      </c>
      <c r="D1963" s="2" t="s">
        <v>194</v>
      </c>
      <c r="E1963" s="2" t="s">
        <v>187</v>
      </c>
      <c r="F1963" s="8" t="s">
        <v>36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0</v>
      </c>
      <c r="M1963" s="8">
        <v>1</v>
      </c>
      <c r="N1963" s="8">
        <v>0</v>
      </c>
      <c r="O1963" s="8">
        <v>0</v>
      </c>
      <c r="P1963" s="8">
        <v>1</v>
      </c>
      <c r="Q1963" s="8">
        <v>0</v>
      </c>
      <c r="R1963" s="8">
        <v>0</v>
      </c>
      <c r="S1963" s="8">
        <v>0</v>
      </c>
      <c r="T1963" s="8">
        <v>0</v>
      </c>
      <c r="U1963" s="5">
        <v>403030110</v>
      </c>
    </row>
    <row r="1964" spans="1:21" hidden="1" x14ac:dyDescent="0.25">
      <c r="A1964" s="8" t="s">
        <v>5018</v>
      </c>
      <c r="B1964" s="2" t="s">
        <v>2381</v>
      </c>
      <c r="C1964" s="2" t="s">
        <v>197</v>
      </c>
      <c r="D1964" s="2" t="s">
        <v>194</v>
      </c>
      <c r="E1964" s="2" t="s">
        <v>187</v>
      </c>
      <c r="F1964" s="8" t="s">
        <v>36</v>
      </c>
      <c r="G1964" s="8">
        <v>0</v>
      </c>
      <c r="H1964" s="8">
        <v>1</v>
      </c>
      <c r="I1964" s="8">
        <v>0</v>
      </c>
      <c r="J1964" s="8">
        <v>0</v>
      </c>
      <c r="K1964" s="8">
        <v>0</v>
      </c>
      <c r="L1964" s="8">
        <v>0</v>
      </c>
      <c r="M1964" s="8">
        <v>1</v>
      </c>
      <c r="N1964" s="8">
        <v>0</v>
      </c>
      <c r="O1964" s="8">
        <v>0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5">
        <v>403030129</v>
      </c>
    </row>
    <row r="1965" spans="1:21" hidden="1" x14ac:dyDescent="0.25">
      <c r="A1965" s="8" t="s">
        <v>5018</v>
      </c>
      <c r="B1965" s="2" t="s">
        <v>2382</v>
      </c>
      <c r="C1965" s="2" t="s">
        <v>197</v>
      </c>
      <c r="D1965" s="2" t="s">
        <v>194</v>
      </c>
      <c r="E1965" s="2" t="s">
        <v>187</v>
      </c>
      <c r="F1965" s="8" t="s">
        <v>36</v>
      </c>
      <c r="G1965" s="8">
        <v>0</v>
      </c>
      <c r="H1965" s="8">
        <v>1</v>
      </c>
      <c r="I1965" s="8">
        <v>0</v>
      </c>
      <c r="J1965" s="8">
        <v>0</v>
      </c>
      <c r="K1965" s="8">
        <v>0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0</v>
      </c>
      <c r="U1965" s="5">
        <v>403030137</v>
      </c>
    </row>
    <row r="1966" spans="1:21" hidden="1" x14ac:dyDescent="0.25">
      <c r="A1966" s="8" t="s">
        <v>5018</v>
      </c>
      <c r="B1966" s="2" t="s">
        <v>2383</v>
      </c>
      <c r="C1966" s="2" t="s">
        <v>197</v>
      </c>
      <c r="D1966" s="2" t="s">
        <v>194</v>
      </c>
      <c r="E1966" s="2" t="s">
        <v>187</v>
      </c>
      <c r="F1966" s="8" t="s">
        <v>36</v>
      </c>
      <c r="G1966" s="8">
        <v>0</v>
      </c>
      <c r="H1966" s="8">
        <v>1</v>
      </c>
      <c r="I1966" s="8">
        <v>0</v>
      </c>
      <c r="J1966" s="8">
        <v>0</v>
      </c>
      <c r="K1966" s="8">
        <v>0</v>
      </c>
      <c r="L1966" s="8">
        <v>0</v>
      </c>
      <c r="M1966" s="8">
        <v>1</v>
      </c>
      <c r="N1966" s="8">
        <v>0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5">
        <v>403030145</v>
      </c>
    </row>
    <row r="1967" spans="1:21" hidden="1" x14ac:dyDescent="0.25">
      <c r="A1967" s="8" t="s">
        <v>5018</v>
      </c>
      <c r="B1967" s="2" t="s">
        <v>2384</v>
      </c>
      <c r="C1967" s="2" t="s">
        <v>197</v>
      </c>
      <c r="D1967" s="2" t="s">
        <v>194</v>
      </c>
      <c r="E1967" s="2" t="s">
        <v>187</v>
      </c>
      <c r="F1967" s="8" t="s">
        <v>36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5">
        <v>403030153</v>
      </c>
    </row>
    <row r="1968" spans="1:21" hidden="1" x14ac:dyDescent="0.25">
      <c r="A1968" s="8" t="s">
        <v>5018</v>
      </c>
      <c r="B1968" s="2" t="s">
        <v>2385</v>
      </c>
      <c r="C1968" s="2" t="s">
        <v>197</v>
      </c>
      <c r="D1968" s="2" t="s">
        <v>194</v>
      </c>
      <c r="E1968" s="2" t="s">
        <v>187</v>
      </c>
      <c r="F1968" s="8" t="s">
        <v>36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1</v>
      </c>
      <c r="Q1968" s="8">
        <v>0</v>
      </c>
      <c r="R1968" s="8">
        <v>0</v>
      </c>
      <c r="S1968" s="8">
        <v>0</v>
      </c>
      <c r="T1968" s="8">
        <v>0</v>
      </c>
      <c r="U1968" s="5">
        <v>403030161</v>
      </c>
    </row>
    <row r="1969" spans="1:21" hidden="1" x14ac:dyDescent="0.25">
      <c r="A1969" s="8" t="s">
        <v>5018</v>
      </c>
      <c r="B1969" s="2" t="s">
        <v>1777</v>
      </c>
      <c r="C1969" s="2" t="s">
        <v>197</v>
      </c>
      <c r="D1969" s="2" t="s">
        <v>194</v>
      </c>
      <c r="E1969" s="2" t="s">
        <v>187</v>
      </c>
      <c r="F1969" s="8" t="s">
        <v>36</v>
      </c>
      <c r="G1969" s="8">
        <v>0</v>
      </c>
      <c r="H1969" s="8">
        <v>1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5">
        <v>403030170</v>
      </c>
    </row>
    <row r="1970" spans="1:21" hidden="1" x14ac:dyDescent="0.25">
      <c r="A1970" s="8" t="s">
        <v>5018</v>
      </c>
      <c r="B1970" s="2" t="s">
        <v>2386</v>
      </c>
      <c r="C1970" s="2" t="s">
        <v>198</v>
      </c>
      <c r="D1970" s="2" t="s">
        <v>194</v>
      </c>
      <c r="E1970" s="2" t="s">
        <v>187</v>
      </c>
      <c r="F1970" s="8" t="s">
        <v>36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0</v>
      </c>
      <c r="T1970" s="8">
        <v>0</v>
      </c>
      <c r="U1970" s="5">
        <v>403040019</v>
      </c>
    </row>
    <row r="1971" spans="1:21" hidden="1" x14ac:dyDescent="0.25">
      <c r="A1971" s="8" t="s">
        <v>5018</v>
      </c>
      <c r="B1971" s="2" t="s">
        <v>2387</v>
      </c>
      <c r="C1971" s="2" t="s">
        <v>198</v>
      </c>
      <c r="D1971" s="2" t="s">
        <v>194</v>
      </c>
      <c r="E1971" s="2" t="s">
        <v>187</v>
      </c>
      <c r="F1971" s="8" t="s">
        <v>36</v>
      </c>
      <c r="G1971" s="8">
        <v>0</v>
      </c>
      <c r="H1971" s="8">
        <v>1</v>
      </c>
      <c r="I1971" s="8">
        <v>0</v>
      </c>
      <c r="J1971" s="8">
        <v>0</v>
      </c>
      <c r="K1971" s="8">
        <v>0</v>
      </c>
      <c r="L1971" s="8">
        <v>0</v>
      </c>
      <c r="M1971" s="8">
        <v>1</v>
      </c>
      <c r="N1971" s="8">
        <v>0</v>
      </c>
      <c r="O1971" s="8">
        <v>0</v>
      </c>
      <c r="P1971" s="8">
        <v>1</v>
      </c>
      <c r="Q1971" s="8">
        <v>0</v>
      </c>
      <c r="R1971" s="8">
        <v>0</v>
      </c>
      <c r="S1971" s="8">
        <v>0</v>
      </c>
      <c r="T1971" s="8">
        <v>0</v>
      </c>
      <c r="U1971" s="5">
        <v>403040027</v>
      </c>
    </row>
    <row r="1972" spans="1:21" hidden="1" x14ac:dyDescent="0.25">
      <c r="A1972" s="8" t="s">
        <v>5018</v>
      </c>
      <c r="B1972" s="2" t="s">
        <v>2388</v>
      </c>
      <c r="C1972" s="2" t="s">
        <v>198</v>
      </c>
      <c r="D1972" s="2" t="s">
        <v>194</v>
      </c>
      <c r="E1972" s="2" t="s">
        <v>187</v>
      </c>
      <c r="F1972" s="8" t="s">
        <v>36</v>
      </c>
      <c r="G1972" s="8">
        <v>0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1</v>
      </c>
      <c r="Q1972" s="8">
        <v>0</v>
      </c>
      <c r="R1972" s="8">
        <v>0</v>
      </c>
      <c r="S1972" s="8">
        <v>0</v>
      </c>
      <c r="T1972" s="8">
        <v>0</v>
      </c>
      <c r="U1972" s="5">
        <v>403040051</v>
      </c>
    </row>
    <row r="1973" spans="1:21" hidden="1" x14ac:dyDescent="0.25">
      <c r="A1973" s="8" t="s">
        <v>5018</v>
      </c>
      <c r="B1973" s="2" t="s">
        <v>2389</v>
      </c>
      <c r="C1973" s="2" t="s">
        <v>198</v>
      </c>
      <c r="D1973" s="2" t="s">
        <v>194</v>
      </c>
      <c r="E1973" s="2" t="s">
        <v>187</v>
      </c>
      <c r="F1973" s="8" t="s">
        <v>36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5">
        <v>403040060</v>
      </c>
    </row>
    <row r="1974" spans="1:21" hidden="1" x14ac:dyDescent="0.25">
      <c r="A1974" s="8" t="s">
        <v>5018</v>
      </c>
      <c r="B1974" s="2" t="s">
        <v>2390</v>
      </c>
      <c r="C1974" s="2" t="s">
        <v>198</v>
      </c>
      <c r="D1974" s="2" t="s">
        <v>194</v>
      </c>
      <c r="E1974" s="2" t="s">
        <v>187</v>
      </c>
      <c r="F1974" s="8" t="s">
        <v>36</v>
      </c>
      <c r="G1974" s="8">
        <v>0</v>
      </c>
      <c r="H1974" s="8">
        <v>1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0</v>
      </c>
      <c r="O1974" s="8">
        <v>0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5">
        <v>403040078</v>
      </c>
    </row>
    <row r="1975" spans="1:21" hidden="1" x14ac:dyDescent="0.25">
      <c r="A1975" s="8" t="s">
        <v>5018</v>
      </c>
      <c r="B1975" s="2" t="s">
        <v>2391</v>
      </c>
      <c r="C1975" s="2" t="s">
        <v>198</v>
      </c>
      <c r="D1975" s="2" t="s">
        <v>194</v>
      </c>
      <c r="E1975" s="2" t="s">
        <v>187</v>
      </c>
      <c r="F1975" s="8" t="s">
        <v>36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1</v>
      </c>
      <c r="N1975" s="8">
        <v>0</v>
      </c>
      <c r="O1975" s="8">
        <v>0</v>
      </c>
      <c r="P1975" s="8">
        <v>1</v>
      </c>
      <c r="Q1975" s="8">
        <v>0</v>
      </c>
      <c r="R1975" s="8">
        <v>0</v>
      </c>
      <c r="S1975" s="8">
        <v>0</v>
      </c>
      <c r="T1975" s="8">
        <v>0</v>
      </c>
      <c r="U1975" s="5">
        <v>403040086</v>
      </c>
    </row>
    <row r="1976" spans="1:21" hidden="1" x14ac:dyDescent="0.25">
      <c r="A1976" s="8" t="s">
        <v>5018</v>
      </c>
      <c r="B1976" s="2" t="s">
        <v>2392</v>
      </c>
      <c r="C1976" s="2" t="s">
        <v>198</v>
      </c>
      <c r="D1976" s="2" t="s">
        <v>194</v>
      </c>
      <c r="E1976" s="2" t="s">
        <v>187</v>
      </c>
      <c r="F1976" s="8" t="s">
        <v>36</v>
      </c>
      <c r="G1976" s="8">
        <v>0</v>
      </c>
      <c r="H1976" s="8">
        <v>1</v>
      </c>
      <c r="I1976" s="8">
        <v>0</v>
      </c>
      <c r="J1976" s="8">
        <v>0</v>
      </c>
      <c r="K1976" s="8">
        <v>0</v>
      </c>
      <c r="L1976" s="8">
        <v>0</v>
      </c>
      <c r="M1976" s="8">
        <v>1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5">
        <v>403040094</v>
      </c>
    </row>
    <row r="1977" spans="1:21" hidden="1" x14ac:dyDescent="0.25">
      <c r="A1977" s="8" t="s">
        <v>5018</v>
      </c>
      <c r="B1977" s="2" t="s">
        <v>2393</v>
      </c>
      <c r="C1977" s="2" t="s">
        <v>198</v>
      </c>
      <c r="D1977" s="2" t="s">
        <v>194</v>
      </c>
      <c r="E1977" s="2" t="s">
        <v>187</v>
      </c>
      <c r="F1977" s="8" t="s">
        <v>36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1</v>
      </c>
      <c r="N1977" s="8">
        <v>0</v>
      </c>
      <c r="O1977" s="8">
        <v>0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5">
        <v>403040108</v>
      </c>
    </row>
    <row r="1978" spans="1:21" hidden="1" x14ac:dyDescent="0.25">
      <c r="A1978" s="8" t="s">
        <v>5018</v>
      </c>
      <c r="B1978" s="2" t="s">
        <v>2394</v>
      </c>
      <c r="C1978" s="2" t="s">
        <v>198</v>
      </c>
      <c r="D1978" s="2" t="s">
        <v>194</v>
      </c>
      <c r="E1978" s="2" t="s">
        <v>187</v>
      </c>
      <c r="F1978" s="8" t="s">
        <v>36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</v>
      </c>
      <c r="N1978" s="8">
        <v>0</v>
      </c>
      <c r="O1978" s="8">
        <v>0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5">
        <v>403040116</v>
      </c>
    </row>
    <row r="1979" spans="1:21" hidden="1" x14ac:dyDescent="0.25">
      <c r="A1979" s="8" t="s">
        <v>5018</v>
      </c>
      <c r="B1979" s="2" t="s">
        <v>2395</v>
      </c>
      <c r="C1979" s="2" t="s">
        <v>198</v>
      </c>
      <c r="D1979" s="2" t="s">
        <v>194</v>
      </c>
      <c r="E1979" s="2" t="s">
        <v>187</v>
      </c>
      <c r="F1979" s="8" t="s">
        <v>36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1</v>
      </c>
      <c r="N1979" s="8">
        <v>0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5">
        <v>403040124</v>
      </c>
    </row>
    <row r="1980" spans="1:21" hidden="1" x14ac:dyDescent="0.25">
      <c r="A1980" s="8" t="s">
        <v>5018</v>
      </c>
      <c r="B1980" s="2" t="s">
        <v>2396</v>
      </c>
      <c r="C1980" s="2" t="s">
        <v>199</v>
      </c>
      <c r="D1980" s="2" t="s">
        <v>194</v>
      </c>
      <c r="E1980" s="2" t="s">
        <v>187</v>
      </c>
      <c r="F1980" s="8" t="s">
        <v>24</v>
      </c>
      <c r="G1980" s="8">
        <v>1</v>
      </c>
      <c r="H1980" s="8">
        <v>0</v>
      </c>
      <c r="I1980" s="8">
        <v>0</v>
      </c>
      <c r="J1980" s="8">
        <v>0</v>
      </c>
      <c r="K1980" s="8">
        <v>1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5">
        <v>403050014</v>
      </c>
    </row>
    <row r="1981" spans="1:21" hidden="1" x14ac:dyDescent="0.25">
      <c r="A1981" s="8" t="s">
        <v>5018</v>
      </c>
      <c r="B1981" s="2" t="s">
        <v>2397</v>
      </c>
      <c r="C1981" s="2" t="s">
        <v>199</v>
      </c>
      <c r="D1981" s="2" t="s">
        <v>194</v>
      </c>
      <c r="E1981" s="2" t="s">
        <v>187</v>
      </c>
      <c r="F1981" s="8" t="s">
        <v>24</v>
      </c>
      <c r="G1981" s="8">
        <v>1</v>
      </c>
      <c r="H1981" s="8">
        <v>0</v>
      </c>
      <c r="I1981" s="8">
        <v>0</v>
      </c>
      <c r="J1981" s="8">
        <v>0</v>
      </c>
      <c r="K1981" s="8">
        <v>1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5">
        <v>403050022</v>
      </c>
    </row>
    <row r="1982" spans="1:21" hidden="1" x14ac:dyDescent="0.25">
      <c r="A1982" s="8" t="s">
        <v>5018</v>
      </c>
      <c r="B1982" s="2" t="s">
        <v>2398</v>
      </c>
      <c r="C1982" s="2" t="s">
        <v>199</v>
      </c>
      <c r="D1982" s="2" t="s">
        <v>194</v>
      </c>
      <c r="E1982" s="2" t="s">
        <v>187</v>
      </c>
      <c r="F1982" s="8" t="s">
        <v>36</v>
      </c>
      <c r="G1982" s="8">
        <v>0</v>
      </c>
      <c r="H1982" s="8">
        <v>1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5">
        <v>403050030</v>
      </c>
    </row>
    <row r="1983" spans="1:21" hidden="1" x14ac:dyDescent="0.25">
      <c r="A1983" s="8" t="s">
        <v>5018</v>
      </c>
      <c r="B1983" s="2" t="s">
        <v>2399</v>
      </c>
      <c r="C1983" s="2" t="s">
        <v>199</v>
      </c>
      <c r="D1983" s="2" t="s">
        <v>194</v>
      </c>
      <c r="E1983" s="2" t="s">
        <v>187</v>
      </c>
      <c r="F1983" s="8" t="s">
        <v>36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1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5">
        <v>403050049</v>
      </c>
    </row>
    <row r="1984" spans="1:21" hidden="1" x14ac:dyDescent="0.25">
      <c r="A1984" s="8" t="s">
        <v>5018</v>
      </c>
      <c r="B1984" s="2" t="s">
        <v>2400</v>
      </c>
      <c r="C1984" s="2" t="s">
        <v>199</v>
      </c>
      <c r="D1984" s="2" t="s">
        <v>194</v>
      </c>
      <c r="E1984" s="2" t="s">
        <v>187</v>
      </c>
      <c r="F1984" s="8" t="s">
        <v>36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5">
        <v>403050057</v>
      </c>
    </row>
    <row r="1985" spans="1:21" hidden="1" x14ac:dyDescent="0.25">
      <c r="A1985" s="8" t="s">
        <v>5018</v>
      </c>
      <c r="B1985" s="2" t="s">
        <v>2401</v>
      </c>
      <c r="C1985" s="2" t="s">
        <v>199</v>
      </c>
      <c r="D1985" s="2" t="s">
        <v>194</v>
      </c>
      <c r="E1985" s="2" t="s">
        <v>187</v>
      </c>
      <c r="F1985" s="8" t="s">
        <v>36</v>
      </c>
      <c r="G1985" s="8">
        <v>0</v>
      </c>
      <c r="H1985" s="8">
        <v>1</v>
      </c>
      <c r="I1985" s="8">
        <v>0</v>
      </c>
      <c r="J1985" s="8">
        <v>0</v>
      </c>
      <c r="K1985" s="8">
        <v>0</v>
      </c>
      <c r="L1985" s="8">
        <v>0</v>
      </c>
      <c r="M1985" s="8">
        <v>1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5">
        <v>403050065</v>
      </c>
    </row>
    <row r="1986" spans="1:21" hidden="1" x14ac:dyDescent="0.25">
      <c r="A1986" s="8" t="s">
        <v>5018</v>
      </c>
      <c r="B1986" s="2" t="s">
        <v>2402</v>
      </c>
      <c r="C1986" s="2" t="s">
        <v>199</v>
      </c>
      <c r="D1986" s="2" t="s">
        <v>194</v>
      </c>
      <c r="E1986" s="2" t="s">
        <v>187</v>
      </c>
      <c r="F1986" s="8" t="s">
        <v>36</v>
      </c>
      <c r="G1986" s="8">
        <v>0</v>
      </c>
      <c r="H1986" s="8">
        <v>1</v>
      </c>
      <c r="I1986" s="8">
        <v>0</v>
      </c>
      <c r="J1986" s="8">
        <v>0</v>
      </c>
      <c r="K1986" s="8">
        <v>0</v>
      </c>
      <c r="L1986" s="8">
        <v>0</v>
      </c>
      <c r="M1986" s="8">
        <v>1</v>
      </c>
      <c r="N1986" s="8">
        <v>0</v>
      </c>
      <c r="O1986" s="8">
        <v>0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5">
        <v>403050073</v>
      </c>
    </row>
    <row r="1987" spans="1:21" hidden="1" x14ac:dyDescent="0.25">
      <c r="A1987" s="8" t="s">
        <v>5018</v>
      </c>
      <c r="B1987" s="2" t="s">
        <v>2403</v>
      </c>
      <c r="C1987" s="2" t="s">
        <v>199</v>
      </c>
      <c r="D1987" s="2" t="s">
        <v>194</v>
      </c>
      <c r="E1987" s="2" t="s">
        <v>187</v>
      </c>
      <c r="F1987" s="8" t="s">
        <v>24</v>
      </c>
      <c r="G1987" s="8">
        <v>1</v>
      </c>
      <c r="H1987" s="8">
        <v>0</v>
      </c>
      <c r="I1987" s="8">
        <v>0</v>
      </c>
      <c r="J1987" s="8">
        <v>0</v>
      </c>
      <c r="K1987" s="8">
        <v>1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5">
        <v>403050081</v>
      </c>
    </row>
    <row r="1988" spans="1:21" hidden="1" x14ac:dyDescent="0.25">
      <c r="A1988" s="8" t="s">
        <v>5018</v>
      </c>
      <c r="B1988" s="2" t="s">
        <v>2404</v>
      </c>
      <c r="C1988" s="2" t="s">
        <v>199</v>
      </c>
      <c r="D1988" s="2" t="s">
        <v>194</v>
      </c>
      <c r="E1988" s="2" t="s">
        <v>187</v>
      </c>
      <c r="F1988" s="8" t="s">
        <v>36</v>
      </c>
      <c r="G1988" s="8">
        <v>0</v>
      </c>
      <c r="H1988" s="8">
        <v>1</v>
      </c>
      <c r="I1988" s="8">
        <v>1</v>
      </c>
      <c r="J1988" s="8">
        <v>0</v>
      </c>
      <c r="K1988" s="8">
        <v>0</v>
      </c>
      <c r="L1988" s="8">
        <v>0</v>
      </c>
      <c r="M1988" s="8">
        <v>1</v>
      </c>
      <c r="N1988" s="8">
        <v>0</v>
      </c>
      <c r="O1988" s="8">
        <v>0</v>
      </c>
      <c r="P1988" s="8">
        <v>1</v>
      </c>
      <c r="Q1988" s="8">
        <v>0</v>
      </c>
      <c r="R1988" s="8">
        <v>0</v>
      </c>
      <c r="S1988" s="8">
        <v>0</v>
      </c>
      <c r="T1988" s="8">
        <v>0</v>
      </c>
      <c r="U1988" s="5">
        <v>403050090</v>
      </c>
    </row>
    <row r="1989" spans="1:21" hidden="1" x14ac:dyDescent="0.25">
      <c r="A1989" s="8" t="s">
        <v>5018</v>
      </c>
      <c r="B1989" s="2" t="s">
        <v>2405</v>
      </c>
      <c r="C1989" s="2" t="s">
        <v>199</v>
      </c>
      <c r="D1989" s="2" t="s">
        <v>194</v>
      </c>
      <c r="E1989" s="2" t="s">
        <v>187</v>
      </c>
      <c r="F1989" s="8" t="s">
        <v>36</v>
      </c>
      <c r="G1989" s="8">
        <v>0</v>
      </c>
      <c r="H1989" s="8">
        <v>1</v>
      </c>
      <c r="I1989" s="8">
        <v>1</v>
      </c>
      <c r="J1989" s="8">
        <v>0</v>
      </c>
      <c r="K1989" s="8">
        <v>0</v>
      </c>
      <c r="L1989" s="8">
        <v>0</v>
      </c>
      <c r="M1989" s="8">
        <v>1</v>
      </c>
      <c r="N1989" s="8">
        <v>0</v>
      </c>
      <c r="O1989" s="8">
        <v>0</v>
      </c>
      <c r="P1989" s="8">
        <v>1</v>
      </c>
      <c r="Q1989" s="8">
        <v>0</v>
      </c>
      <c r="R1989" s="8">
        <v>0</v>
      </c>
      <c r="S1989" s="8">
        <v>0</v>
      </c>
      <c r="T1989" s="8">
        <v>0</v>
      </c>
      <c r="U1989" s="5">
        <v>403050103</v>
      </c>
    </row>
    <row r="1990" spans="1:21" hidden="1" x14ac:dyDescent="0.25">
      <c r="A1990" s="8" t="s">
        <v>5018</v>
      </c>
      <c r="B1990" s="2" t="s">
        <v>2406</v>
      </c>
      <c r="C1990" s="2" t="s">
        <v>199</v>
      </c>
      <c r="D1990" s="2" t="s">
        <v>194</v>
      </c>
      <c r="E1990" s="2" t="s">
        <v>187</v>
      </c>
      <c r="F1990" s="8" t="s">
        <v>24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5">
        <v>403050111</v>
      </c>
    </row>
    <row r="1991" spans="1:21" hidden="1" x14ac:dyDescent="0.25">
      <c r="A1991" s="8" t="s">
        <v>5018</v>
      </c>
      <c r="B1991" s="2" t="s">
        <v>2407</v>
      </c>
      <c r="C1991" s="2" t="s">
        <v>199</v>
      </c>
      <c r="D1991" s="2" t="s">
        <v>194</v>
      </c>
      <c r="E1991" s="2" t="s">
        <v>187</v>
      </c>
      <c r="F1991" s="8" t="s">
        <v>24</v>
      </c>
      <c r="G1991" s="8">
        <v>0</v>
      </c>
      <c r="H1991" s="8">
        <v>1</v>
      </c>
      <c r="I1991" s="8">
        <v>0</v>
      </c>
      <c r="J1991" s="8">
        <v>0</v>
      </c>
      <c r="K1991" s="8">
        <v>0</v>
      </c>
      <c r="L1991" s="8">
        <v>0</v>
      </c>
      <c r="M1991" s="8">
        <v>1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0</v>
      </c>
      <c r="T1991" s="8">
        <v>0</v>
      </c>
      <c r="U1991" s="5">
        <v>403050120</v>
      </c>
    </row>
    <row r="1992" spans="1:21" hidden="1" x14ac:dyDescent="0.25">
      <c r="A1992" s="8" t="s">
        <v>5018</v>
      </c>
      <c r="B1992" s="2" t="s">
        <v>2408</v>
      </c>
      <c r="C1992" s="2" t="s">
        <v>199</v>
      </c>
      <c r="D1992" s="2" t="s">
        <v>194</v>
      </c>
      <c r="E1992" s="2" t="s">
        <v>187</v>
      </c>
      <c r="F1992" s="8" t="s">
        <v>24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1</v>
      </c>
      <c r="N1992" s="8">
        <v>0</v>
      </c>
      <c r="O1992" s="8">
        <v>0</v>
      </c>
      <c r="P1992" s="8">
        <v>1</v>
      </c>
      <c r="Q1992" s="8">
        <v>0</v>
      </c>
      <c r="R1992" s="8">
        <v>0</v>
      </c>
      <c r="S1992" s="8">
        <v>0</v>
      </c>
      <c r="T1992" s="8">
        <v>0</v>
      </c>
      <c r="U1992" s="5">
        <v>403050138</v>
      </c>
    </row>
    <row r="1993" spans="1:21" hidden="1" x14ac:dyDescent="0.25">
      <c r="A1993" s="8" t="s">
        <v>5018</v>
      </c>
      <c r="B1993" s="2" t="s">
        <v>2409</v>
      </c>
      <c r="C1993" s="2" t="s">
        <v>199</v>
      </c>
      <c r="D1993" s="2" t="s">
        <v>194</v>
      </c>
      <c r="E1993" s="2" t="s">
        <v>187</v>
      </c>
      <c r="F1993" s="8" t="s">
        <v>24</v>
      </c>
      <c r="G1993" s="8">
        <v>0</v>
      </c>
      <c r="H1993" s="8">
        <v>1</v>
      </c>
      <c r="I1993" s="8">
        <v>0</v>
      </c>
      <c r="J1993" s="8">
        <v>0</v>
      </c>
      <c r="K1993" s="8">
        <v>0</v>
      </c>
      <c r="L1993" s="8">
        <v>0</v>
      </c>
      <c r="M1993" s="8">
        <v>1</v>
      </c>
      <c r="N1993" s="8">
        <v>0</v>
      </c>
      <c r="O1993" s="8">
        <v>0</v>
      </c>
      <c r="P1993" s="8">
        <v>1</v>
      </c>
      <c r="Q1993" s="8">
        <v>0</v>
      </c>
      <c r="R1993" s="8">
        <v>0</v>
      </c>
      <c r="S1993" s="8">
        <v>0</v>
      </c>
      <c r="T1993" s="8">
        <v>0</v>
      </c>
      <c r="U1993" s="5">
        <v>403050146</v>
      </c>
    </row>
    <row r="1994" spans="1:21" hidden="1" x14ac:dyDescent="0.25">
      <c r="A1994" s="8" t="s">
        <v>5018</v>
      </c>
      <c r="B1994" s="2" t="s">
        <v>2410</v>
      </c>
      <c r="C1994" s="2" t="s">
        <v>199</v>
      </c>
      <c r="D1994" s="2" t="s">
        <v>194</v>
      </c>
      <c r="E1994" s="2" t="s">
        <v>187</v>
      </c>
      <c r="F1994" s="8" t="s">
        <v>36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5">
        <v>403050154</v>
      </c>
    </row>
    <row r="1995" spans="1:21" hidden="1" x14ac:dyDescent="0.25">
      <c r="A1995" s="8" t="s">
        <v>5018</v>
      </c>
      <c r="B1995" s="2" t="s">
        <v>2411</v>
      </c>
      <c r="C1995" s="2" t="s">
        <v>199</v>
      </c>
      <c r="D1995" s="2" t="s">
        <v>194</v>
      </c>
      <c r="E1995" s="2" t="s">
        <v>187</v>
      </c>
      <c r="F1995" s="8" t="s">
        <v>36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0</v>
      </c>
      <c r="R1995" s="8">
        <v>0</v>
      </c>
      <c r="S1995" s="8">
        <v>0</v>
      </c>
      <c r="T1995" s="8">
        <v>0</v>
      </c>
      <c r="U1995" s="5">
        <v>403050162</v>
      </c>
    </row>
    <row r="1996" spans="1:21" hidden="1" x14ac:dyDescent="0.25">
      <c r="A1996" s="8" t="s">
        <v>5018</v>
      </c>
      <c r="B1996" s="2" t="s">
        <v>2412</v>
      </c>
      <c r="C1996" s="2" t="s">
        <v>200</v>
      </c>
      <c r="D1996" s="2" t="s">
        <v>194</v>
      </c>
      <c r="E1996" s="2" t="s">
        <v>187</v>
      </c>
      <c r="F1996" s="8" t="s">
        <v>36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1</v>
      </c>
      <c r="N1996" s="8">
        <v>0</v>
      </c>
      <c r="O1996" s="8">
        <v>0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5">
        <v>403060010</v>
      </c>
    </row>
    <row r="1997" spans="1:21" hidden="1" x14ac:dyDescent="0.25">
      <c r="A1997" s="8" t="s">
        <v>5018</v>
      </c>
      <c r="B1997" s="2" t="s">
        <v>2413</v>
      </c>
      <c r="C1997" s="2" t="s">
        <v>200</v>
      </c>
      <c r="D1997" s="2" t="s">
        <v>194</v>
      </c>
      <c r="E1997" s="2" t="s">
        <v>187</v>
      </c>
      <c r="F1997" s="8" t="s">
        <v>36</v>
      </c>
      <c r="G1997" s="8">
        <v>0</v>
      </c>
      <c r="H1997" s="8">
        <v>1</v>
      </c>
      <c r="I1997" s="8">
        <v>0</v>
      </c>
      <c r="J1997" s="8">
        <v>0</v>
      </c>
      <c r="K1997" s="8">
        <v>0</v>
      </c>
      <c r="L1997" s="8">
        <v>0</v>
      </c>
      <c r="M1997" s="8">
        <v>1</v>
      </c>
      <c r="N1997" s="8">
        <v>0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5">
        <v>403060028</v>
      </c>
    </row>
    <row r="1998" spans="1:21" hidden="1" x14ac:dyDescent="0.25">
      <c r="A1998" s="8" t="s">
        <v>5018</v>
      </c>
      <c r="B1998" s="2" t="s">
        <v>2414</v>
      </c>
      <c r="C1998" s="2" t="s">
        <v>200</v>
      </c>
      <c r="D1998" s="2" t="s">
        <v>194</v>
      </c>
      <c r="E1998" s="2" t="s">
        <v>187</v>
      </c>
      <c r="F1998" s="8" t="s">
        <v>36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5">
        <v>403060036</v>
      </c>
    </row>
    <row r="1999" spans="1:21" hidden="1" x14ac:dyDescent="0.25">
      <c r="A1999" s="8" t="s">
        <v>5018</v>
      </c>
      <c r="B1999" s="2" t="s">
        <v>2415</v>
      </c>
      <c r="C1999" s="2" t="s">
        <v>200</v>
      </c>
      <c r="D1999" s="2" t="s">
        <v>194</v>
      </c>
      <c r="E1999" s="2" t="s">
        <v>187</v>
      </c>
      <c r="F1999" s="8" t="s">
        <v>36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1</v>
      </c>
      <c r="N1999" s="8">
        <v>0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5">
        <v>403060044</v>
      </c>
    </row>
    <row r="2000" spans="1:21" hidden="1" x14ac:dyDescent="0.25">
      <c r="A2000" s="8" t="s">
        <v>5018</v>
      </c>
      <c r="B2000" s="2" t="s">
        <v>2416</v>
      </c>
      <c r="C2000" s="2" t="s">
        <v>200</v>
      </c>
      <c r="D2000" s="2" t="s">
        <v>194</v>
      </c>
      <c r="E2000" s="2" t="s">
        <v>187</v>
      </c>
      <c r="F2000" s="8" t="s">
        <v>36</v>
      </c>
      <c r="G2000" s="8">
        <v>0</v>
      </c>
      <c r="H2000" s="8">
        <v>1</v>
      </c>
      <c r="I2000" s="8">
        <v>0</v>
      </c>
      <c r="J2000" s="8">
        <v>0</v>
      </c>
      <c r="K2000" s="8">
        <v>0</v>
      </c>
      <c r="L2000" s="8">
        <v>0</v>
      </c>
      <c r="M2000" s="8">
        <v>1</v>
      </c>
      <c r="N2000" s="8">
        <v>0</v>
      </c>
      <c r="O2000" s="8">
        <v>0</v>
      </c>
      <c r="P2000" s="8">
        <v>1</v>
      </c>
      <c r="Q2000" s="8">
        <v>0</v>
      </c>
      <c r="R2000" s="8">
        <v>0</v>
      </c>
      <c r="S2000" s="8">
        <v>0</v>
      </c>
      <c r="T2000" s="8">
        <v>0</v>
      </c>
      <c r="U2000" s="5">
        <v>403060052</v>
      </c>
    </row>
    <row r="2001" spans="1:21" hidden="1" x14ac:dyDescent="0.25">
      <c r="A2001" s="8" t="s">
        <v>5018</v>
      </c>
      <c r="B2001" s="2" t="s">
        <v>2417</v>
      </c>
      <c r="C2001" s="2" t="s">
        <v>200</v>
      </c>
      <c r="D2001" s="2" t="s">
        <v>194</v>
      </c>
      <c r="E2001" s="2" t="s">
        <v>187</v>
      </c>
      <c r="F2001" s="8" t="s">
        <v>36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1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5">
        <v>403060060</v>
      </c>
    </row>
    <row r="2002" spans="1:21" hidden="1" x14ac:dyDescent="0.25">
      <c r="A2002" s="8" t="s">
        <v>5018</v>
      </c>
      <c r="B2002" s="2" t="s">
        <v>2418</v>
      </c>
      <c r="C2002" s="2" t="s">
        <v>200</v>
      </c>
      <c r="D2002" s="2" t="s">
        <v>194</v>
      </c>
      <c r="E2002" s="2" t="s">
        <v>187</v>
      </c>
      <c r="F2002" s="8" t="s">
        <v>36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5">
        <v>403060079</v>
      </c>
    </row>
    <row r="2003" spans="1:21" hidden="1" x14ac:dyDescent="0.25">
      <c r="A2003" s="8" t="s">
        <v>5018</v>
      </c>
      <c r="B2003" s="2" t="s">
        <v>2419</v>
      </c>
      <c r="C2003" s="2" t="s">
        <v>200</v>
      </c>
      <c r="D2003" s="2" t="s">
        <v>194</v>
      </c>
      <c r="E2003" s="2" t="s">
        <v>187</v>
      </c>
      <c r="F2003" s="8" t="s">
        <v>36</v>
      </c>
      <c r="G2003" s="8">
        <v>0</v>
      </c>
      <c r="H2003" s="8">
        <v>1</v>
      </c>
      <c r="I2003" s="8">
        <v>0</v>
      </c>
      <c r="J2003" s="8">
        <v>0</v>
      </c>
      <c r="K2003" s="8">
        <v>0</v>
      </c>
      <c r="L2003" s="8">
        <v>0</v>
      </c>
      <c r="M2003" s="8">
        <v>1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0</v>
      </c>
      <c r="T2003" s="8">
        <v>0</v>
      </c>
      <c r="U2003" s="5">
        <v>403060087</v>
      </c>
    </row>
    <row r="2004" spans="1:21" hidden="1" x14ac:dyDescent="0.25">
      <c r="A2004" s="8" t="s">
        <v>5018</v>
      </c>
      <c r="B2004" s="2" t="s">
        <v>2420</v>
      </c>
      <c r="C2004" s="2" t="s">
        <v>200</v>
      </c>
      <c r="D2004" s="2" t="s">
        <v>194</v>
      </c>
      <c r="E2004" s="2" t="s">
        <v>187</v>
      </c>
      <c r="F2004" s="8" t="s">
        <v>36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1</v>
      </c>
      <c r="N2004" s="8">
        <v>0</v>
      </c>
      <c r="O2004" s="8">
        <v>0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5">
        <v>403060095</v>
      </c>
    </row>
    <row r="2005" spans="1:21" hidden="1" x14ac:dyDescent="0.25">
      <c r="A2005" s="8" t="s">
        <v>5018</v>
      </c>
      <c r="B2005" s="2" t="s">
        <v>2421</v>
      </c>
      <c r="C2005" s="2" t="s">
        <v>201</v>
      </c>
      <c r="D2005" s="2" t="s">
        <v>194</v>
      </c>
      <c r="E2005" s="2" t="s">
        <v>187</v>
      </c>
      <c r="F2005" s="8" t="s">
        <v>36</v>
      </c>
      <c r="G2005" s="8">
        <v>0</v>
      </c>
      <c r="H2005" s="8">
        <v>1</v>
      </c>
      <c r="I2005" s="8">
        <v>0</v>
      </c>
      <c r="J2005" s="8">
        <v>0</v>
      </c>
      <c r="K2005" s="8">
        <v>0</v>
      </c>
      <c r="L2005" s="8">
        <v>0</v>
      </c>
      <c r="M2005" s="8">
        <v>1</v>
      </c>
      <c r="N2005" s="8">
        <v>0</v>
      </c>
      <c r="O2005" s="8">
        <v>0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5">
        <v>403070015</v>
      </c>
    </row>
    <row r="2006" spans="1:21" hidden="1" x14ac:dyDescent="0.25">
      <c r="A2006" s="8" t="s">
        <v>5018</v>
      </c>
      <c r="B2006" s="2" t="s">
        <v>2422</v>
      </c>
      <c r="C2006" s="2" t="s">
        <v>201</v>
      </c>
      <c r="D2006" s="2" t="s">
        <v>194</v>
      </c>
      <c r="E2006" s="2" t="s">
        <v>187</v>
      </c>
      <c r="F2006" s="8" t="s">
        <v>36</v>
      </c>
      <c r="G2006" s="8">
        <v>0</v>
      </c>
      <c r="H2006" s="8">
        <v>1</v>
      </c>
      <c r="I2006" s="8">
        <v>0</v>
      </c>
      <c r="J2006" s="8">
        <v>0</v>
      </c>
      <c r="K2006" s="8">
        <v>0</v>
      </c>
      <c r="L2006" s="8">
        <v>0</v>
      </c>
      <c r="M2006" s="8">
        <v>1</v>
      </c>
      <c r="N2006" s="8">
        <v>0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5">
        <v>403070040</v>
      </c>
    </row>
    <row r="2007" spans="1:21" hidden="1" x14ac:dyDescent="0.25">
      <c r="A2007" s="8" t="s">
        <v>5018</v>
      </c>
      <c r="B2007" s="2" t="s">
        <v>2423</v>
      </c>
      <c r="C2007" s="2" t="s">
        <v>201</v>
      </c>
      <c r="D2007" s="2" t="s">
        <v>194</v>
      </c>
      <c r="E2007" s="2" t="s">
        <v>187</v>
      </c>
      <c r="F2007" s="8" t="s">
        <v>36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1</v>
      </c>
      <c r="N2007" s="8">
        <v>0</v>
      </c>
      <c r="O2007" s="8">
        <v>0</v>
      </c>
      <c r="P2007" s="8">
        <v>1</v>
      </c>
      <c r="Q2007" s="8">
        <v>0</v>
      </c>
      <c r="R2007" s="8">
        <v>0</v>
      </c>
      <c r="S2007" s="8">
        <v>0</v>
      </c>
      <c r="T2007" s="8">
        <v>0</v>
      </c>
      <c r="U2007" s="5">
        <v>403070058</v>
      </c>
    </row>
    <row r="2008" spans="1:21" hidden="1" x14ac:dyDescent="0.25">
      <c r="A2008" s="8" t="s">
        <v>5018</v>
      </c>
      <c r="B2008" s="2" t="s">
        <v>2424</v>
      </c>
      <c r="C2008" s="2" t="s">
        <v>201</v>
      </c>
      <c r="D2008" s="2" t="s">
        <v>194</v>
      </c>
      <c r="E2008" s="2" t="s">
        <v>187</v>
      </c>
      <c r="F2008" s="8" t="s">
        <v>36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5">
        <v>403070082</v>
      </c>
    </row>
    <row r="2009" spans="1:21" hidden="1" x14ac:dyDescent="0.25">
      <c r="A2009" s="8" t="s">
        <v>5018</v>
      </c>
      <c r="B2009" s="2" t="s">
        <v>2425</v>
      </c>
      <c r="C2009" s="2" t="s">
        <v>201</v>
      </c>
      <c r="D2009" s="2" t="s">
        <v>194</v>
      </c>
      <c r="E2009" s="2" t="s">
        <v>187</v>
      </c>
      <c r="F2009" s="8" t="s">
        <v>36</v>
      </c>
      <c r="G2009" s="8">
        <v>0</v>
      </c>
      <c r="H2009" s="8">
        <v>1</v>
      </c>
      <c r="I2009" s="8">
        <v>0</v>
      </c>
      <c r="J2009" s="8">
        <v>0</v>
      </c>
      <c r="K2009" s="8">
        <v>0</v>
      </c>
      <c r="L2009" s="8">
        <v>0</v>
      </c>
      <c r="M2009" s="8">
        <v>1</v>
      </c>
      <c r="N2009" s="8">
        <v>0</v>
      </c>
      <c r="O2009" s="8">
        <v>0</v>
      </c>
      <c r="P2009" s="8">
        <v>1</v>
      </c>
      <c r="Q2009" s="8">
        <v>0</v>
      </c>
      <c r="R2009" s="8">
        <v>0</v>
      </c>
      <c r="S2009" s="8">
        <v>0</v>
      </c>
      <c r="T2009" s="8">
        <v>0</v>
      </c>
      <c r="U2009" s="5">
        <v>403070090</v>
      </c>
    </row>
    <row r="2010" spans="1:21" hidden="1" x14ac:dyDescent="0.25">
      <c r="A2010" s="8" t="s">
        <v>5018</v>
      </c>
      <c r="B2010" s="2" t="s">
        <v>2426</v>
      </c>
      <c r="C2010" s="2" t="s">
        <v>201</v>
      </c>
      <c r="D2010" s="2" t="s">
        <v>194</v>
      </c>
      <c r="E2010" s="2" t="s">
        <v>187</v>
      </c>
      <c r="F2010" s="8" t="s">
        <v>36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5">
        <v>403070104</v>
      </c>
    </row>
    <row r="2011" spans="1:21" hidden="1" x14ac:dyDescent="0.25">
      <c r="A2011" s="8" t="s">
        <v>5018</v>
      </c>
      <c r="B2011" s="2" t="s">
        <v>2427</v>
      </c>
      <c r="C2011" s="2" t="s">
        <v>201</v>
      </c>
      <c r="D2011" s="2" t="s">
        <v>194</v>
      </c>
      <c r="E2011" s="2" t="s">
        <v>187</v>
      </c>
      <c r="F2011" s="8" t="s">
        <v>36</v>
      </c>
      <c r="G2011" s="8">
        <v>0</v>
      </c>
      <c r="H2011" s="8">
        <v>1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0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5">
        <v>403070112</v>
      </c>
    </row>
    <row r="2012" spans="1:21" hidden="1" x14ac:dyDescent="0.25">
      <c r="A2012" s="8" t="s">
        <v>5018</v>
      </c>
      <c r="B2012" s="2" t="s">
        <v>2428</v>
      </c>
      <c r="C2012" s="2" t="s">
        <v>201</v>
      </c>
      <c r="D2012" s="2" t="s">
        <v>194</v>
      </c>
      <c r="E2012" s="2" t="s">
        <v>187</v>
      </c>
      <c r="F2012" s="8" t="s">
        <v>36</v>
      </c>
      <c r="G2012" s="8">
        <v>0</v>
      </c>
      <c r="H2012" s="8">
        <v>1</v>
      </c>
      <c r="I2012" s="8">
        <v>0</v>
      </c>
      <c r="J2012" s="8">
        <v>0</v>
      </c>
      <c r="K2012" s="8">
        <v>0</v>
      </c>
      <c r="L2012" s="8">
        <v>0</v>
      </c>
      <c r="M2012" s="8">
        <v>1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5">
        <v>403070120</v>
      </c>
    </row>
    <row r="2013" spans="1:21" hidden="1" x14ac:dyDescent="0.25">
      <c r="A2013" s="8" t="s">
        <v>5018</v>
      </c>
      <c r="B2013" s="2" t="s">
        <v>2429</v>
      </c>
      <c r="C2013" s="2" t="s">
        <v>201</v>
      </c>
      <c r="D2013" s="2" t="s">
        <v>194</v>
      </c>
      <c r="E2013" s="2" t="s">
        <v>187</v>
      </c>
      <c r="F2013" s="8" t="s">
        <v>36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1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5">
        <v>403070139</v>
      </c>
    </row>
    <row r="2014" spans="1:21" hidden="1" x14ac:dyDescent="0.25">
      <c r="A2014" s="8" t="s">
        <v>5018</v>
      </c>
      <c r="B2014" s="2" t="s">
        <v>2430</v>
      </c>
      <c r="C2014" s="2" t="s">
        <v>201</v>
      </c>
      <c r="D2014" s="2" t="s">
        <v>194</v>
      </c>
      <c r="E2014" s="2" t="s">
        <v>187</v>
      </c>
      <c r="F2014" s="8" t="s">
        <v>36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0</v>
      </c>
      <c r="M2014" s="8">
        <v>1</v>
      </c>
      <c r="N2014" s="8">
        <v>0</v>
      </c>
      <c r="O2014" s="8">
        <v>0</v>
      </c>
      <c r="P2014" s="8">
        <v>1</v>
      </c>
      <c r="Q2014" s="8">
        <v>0</v>
      </c>
      <c r="R2014" s="8">
        <v>0</v>
      </c>
      <c r="S2014" s="8">
        <v>0</v>
      </c>
      <c r="T2014" s="8">
        <v>0</v>
      </c>
      <c r="U2014" s="5">
        <v>403070147</v>
      </c>
    </row>
    <row r="2015" spans="1:21" hidden="1" x14ac:dyDescent="0.25">
      <c r="A2015" s="8" t="s">
        <v>5018</v>
      </c>
      <c r="B2015" s="2" t="s">
        <v>2431</v>
      </c>
      <c r="C2015" s="2" t="s">
        <v>201</v>
      </c>
      <c r="D2015" s="2" t="s">
        <v>194</v>
      </c>
      <c r="E2015" s="2" t="s">
        <v>187</v>
      </c>
      <c r="F2015" s="8" t="s">
        <v>36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1</v>
      </c>
      <c r="N2015" s="8">
        <v>0</v>
      </c>
      <c r="O2015" s="8">
        <v>0</v>
      </c>
      <c r="P2015" s="8">
        <v>1</v>
      </c>
      <c r="Q2015" s="8">
        <v>0</v>
      </c>
      <c r="R2015" s="8">
        <v>0</v>
      </c>
      <c r="S2015" s="8">
        <v>0</v>
      </c>
      <c r="T2015" s="8">
        <v>0</v>
      </c>
      <c r="U2015" s="5">
        <v>403070155</v>
      </c>
    </row>
    <row r="2016" spans="1:21" hidden="1" x14ac:dyDescent="0.25">
      <c r="A2016" s="8" t="s">
        <v>5018</v>
      </c>
      <c r="B2016" s="2" t="s">
        <v>2432</v>
      </c>
      <c r="C2016" s="2" t="s">
        <v>201</v>
      </c>
      <c r="D2016" s="2" t="s">
        <v>194</v>
      </c>
      <c r="E2016" s="2" t="s">
        <v>187</v>
      </c>
      <c r="F2016" s="8" t="s">
        <v>36</v>
      </c>
      <c r="G2016" s="8">
        <v>0</v>
      </c>
      <c r="H2016" s="8">
        <v>1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5">
        <v>403070163</v>
      </c>
    </row>
    <row r="2017" spans="1:21" hidden="1" x14ac:dyDescent="0.25">
      <c r="A2017" s="8" t="s">
        <v>5018</v>
      </c>
      <c r="B2017" s="2" t="s">
        <v>2433</v>
      </c>
      <c r="C2017" s="2" t="s">
        <v>202</v>
      </c>
      <c r="D2017" s="2" t="s">
        <v>194</v>
      </c>
      <c r="E2017" s="2" t="s">
        <v>187</v>
      </c>
      <c r="F2017" s="8" t="s">
        <v>36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1</v>
      </c>
      <c r="N2017" s="8">
        <v>0</v>
      </c>
      <c r="O2017" s="8">
        <v>0</v>
      </c>
      <c r="P2017" s="8">
        <v>1</v>
      </c>
      <c r="Q2017" s="8">
        <v>0</v>
      </c>
      <c r="R2017" s="8">
        <v>0</v>
      </c>
      <c r="S2017" s="8">
        <v>0</v>
      </c>
      <c r="T2017" s="8">
        <v>0</v>
      </c>
      <c r="U2017" s="5">
        <v>403080010</v>
      </c>
    </row>
    <row r="2018" spans="1:21" hidden="1" x14ac:dyDescent="0.25">
      <c r="A2018" s="8" t="s">
        <v>5018</v>
      </c>
      <c r="B2018" s="2" t="s">
        <v>2434</v>
      </c>
      <c r="C2018" s="2" t="s">
        <v>202</v>
      </c>
      <c r="D2018" s="2" t="s">
        <v>194</v>
      </c>
      <c r="E2018" s="2" t="s">
        <v>187</v>
      </c>
      <c r="F2018" s="8" t="s">
        <v>36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8">
        <v>0</v>
      </c>
      <c r="T2018" s="8">
        <v>0</v>
      </c>
      <c r="U2018" s="5">
        <v>403080029</v>
      </c>
    </row>
    <row r="2019" spans="1:21" hidden="1" x14ac:dyDescent="0.25">
      <c r="A2019" s="8" t="s">
        <v>5018</v>
      </c>
      <c r="B2019" s="2" t="s">
        <v>2435</v>
      </c>
      <c r="C2019" s="2" t="s">
        <v>202</v>
      </c>
      <c r="D2019" s="2" t="s">
        <v>194</v>
      </c>
      <c r="E2019" s="2" t="s">
        <v>187</v>
      </c>
      <c r="F2019" s="8" t="s">
        <v>36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0</v>
      </c>
      <c r="P2019" s="8">
        <v>1</v>
      </c>
      <c r="Q2019" s="8">
        <v>0</v>
      </c>
      <c r="R2019" s="8">
        <v>0</v>
      </c>
      <c r="S2019" s="8">
        <v>0</v>
      </c>
      <c r="T2019" s="8">
        <v>0</v>
      </c>
      <c r="U2019" s="5">
        <v>403080037</v>
      </c>
    </row>
    <row r="2020" spans="1:21" hidden="1" x14ac:dyDescent="0.25">
      <c r="A2020" s="8" t="s">
        <v>5018</v>
      </c>
      <c r="B2020" s="2" t="s">
        <v>2436</v>
      </c>
      <c r="C2020" s="2" t="s">
        <v>202</v>
      </c>
      <c r="D2020" s="2" t="s">
        <v>194</v>
      </c>
      <c r="E2020" s="2" t="s">
        <v>187</v>
      </c>
      <c r="F2020" s="8" t="s">
        <v>36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1</v>
      </c>
      <c r="N2020" s="8">
        <v>0</v>
      </c>
      <c r="O2020" s="8">
        <v>0</v>
      </c>
      <c r="P2020" s="8">
        <v>1</v>
      </c>
      <c r="Q2020" s="8">
        <v>0</v>
      </c>
      <c r="R2020" s="8">
        <v>0</v>
      </c>
      <c r="S2020" s="8">
        <v>0</v>
      </c>
      <c r="T2020" s="8">
        <v>0</v>
      </c>
      <c r="U2020" s="5">
        <v>403080045</v>
      </c>
    </row>
    <row r="2021" spans="1:21" hidden="1" x14ac:dyDescent="0.25">
      <c r="A2021" s="8" t="s">
        <v>5018</v>
      </c>
      <c r="B2021" s="2" t="s">
        <v>2437</v>
      </c>
      <c r="C2021" s="2" t="s">
        <v>202</v>
      </c>
      <c r="D2021" s="2" t="s">
        <v>194</v>
      </c>
      <c r="E2021" s="2" t="s">
        <v>187</v>
      </c>
      <c r="F2021" s="8" t="s">
        <v>36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1</v>
      </c>
      <c r="N2021" s="8">
        <v>0</v>
      </c>
      <c r="O2021" s="8">
        <v>0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5">
        <v>403080053</v>
      </c>
    </row>
    <row r="2022" spans="1:21" hidden="1" x14ac:dyDescent="0.25">
      <c r="A2022" s="8" t="s">
        <v>5018</v>
      </c>
      <c r="B2022" s="2" t="s">
        <v>2438</v>
      </c>
      <c r="C2022" s="2" t="s">
        <v>202</v>
      </c>
      <c r="D2022" s="2" t="s">
        <v>194</v>
      </c>
      <c r="E2022" s="2" t="s">
        <v>187</v>
      </c>
      <c r="F2022" s="8" t="s">
        <v>36</v>
      </c>
      <c r="G2022" s="8">
        <v>0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0</v>
      </c>
      <c r="O2022" s="8">
        <v>0</v>
      </c>
      <c r="P2022" s="8">
        <v>1</v>
      </c>
      <c r="Q2022" s="8">
        <v>0</v>
      </c>
      <c r="R2022" s="8">
        <v>0</v>
      </c>
      <c r="S2022" s="8">
        <v>0</v>
      </c>
      <c r="T2022" s="8">
        <v>0</v>
      </c>
      <c r="U2022" s="5">
        <v>403080061</v>
      </c>
    </row>
    <row r="2023" spans="1:21" hidden="1" x14ac:dyDescent="0.25">
      <c r="A2023" s="8" t="s">
        <v>5018</v>
      </c>
      <c r="B2023" s="2" t="s">
        <v>2439</v>
      </c>
      <c r="C2023" s="2" t="s">
        <v>202</v>
      </c>
      <c r="D2023" s="2" t="s">
        <v>194</v>
      </c>
      <c r="E2023" s="2" t="s">
        <v>187</v>
      </c>
      <c r="F2023" s="8" t="s">
        <v>36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0</v>
      </c>
      <c r="O2023" s="8">
        <v>0</v>
      </c>
      <c r="P2023" s="8">
        <v>1</v>
      </c>
      <c r="Q2023" s="8">
        <v>0</v>
      </c>
      <c r="R2023" s="8">
        <v>0</v>
      </c>
      <c r="S2023" s="8">
        <v>0</v>
      </c>
      <c r="T2023" s="8">
        <v>0</v>
      </c>
      <c r="U2023" s="5">
        <v>403080070</v>
      </c>
    </row>
    <row r="2024" spans="1:21" hidden="1" x14ac:dyDescent="0.25">
      <c r="A2024" s="8" t="s">
        <v>5018</v>
      </c>
      <c r="B2024" s="2" t="s">
        <v>2440</v>
      </c>
      <c r="C2024" s="2" t="s">
        <v>202</v>
      </c>
      <c r="D2024" s="2" t="s">
        <v>194</v>
      </c>
      <c r="E2024" s="2" t="s">
        <v>187</v>
      </c>
      <c r="F2024" s="8" t="s">
        <v>36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1</v>
      </c>
      <c r="N2024" s="8">
        <v>0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5">
        <v>403080088</v>
      </c>
    </row>
    <row r="2025" spans="1:21" hidden="1" x14ac:dyDescent="0.25">
      <c r="A2025" s="8" t="s">
        <v>5018</v>
      </c>
      <c r="B2025" s="2" t="s">
        <v>2441</v>
      </c>
      <c r="C2025" s="2" t="s">
        <v>202</v>
      </c>
      <c r="D2025" s="2" t="s">
        <v>194</v>
      </c>
      <c r="E2025" s="2" t="s">
        <v>187</v>
      </c>
      <c r="F2025" s="8" t="s">
        <v>36</v>
      </c>
      <c r="G2025" s="8">
        <v>0</v>
      </c>
      <c r="H2025" s="8">
        <v>1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5">
        <v>403080096</v>
      </c>
    </row>
    <row r="2026" spans="1:21" hidden="1" x14ac:dyDescent="0.25">
      <c r="A2026" s="8" t="s">
        <v>5018</v>
      </c>
      <c r="B2026" s="2" t="s">
        <v>2442</v>
      </c>
      <c r="C2026" s="2" t="s">
        <v>202</v>
      </c>
      <c r="D2026" s="2" t="s">
        <v>194</v>
      </c>
      <c r="E2026" s="2" t="s">
        <v>187</v>
      </c>
      <c r="F2026" s="8" t="s">
        <v>36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5">
        <v>403080100</v>
      </c>
    </row>
    <row r="2027" spans="1:21" hidden="1" x14ac:dyDescent="0.25">
      <c r="A2027" s="8" t="s">
        <v>5018</v>
      </c>
      <c r="B2027" s="2" t="s">
        <v>2443</v>
      </c>
      <c r="C2027" s="2" t="s">
        <v>204</v>
      </c>
      <c r="D2027" s="2" t="s">
        <v>203</v>
      </c>
      <c r="E2027" s="2" t="s">
        <v>187</v>
      </c>
      <c r="F2027" s="8" t="s">
        <v>24</v>
      </c>
      <c r="G2027" s="8">
        <v>1</v>
      </c>
      <c r="H2027" s="8">
        <v>1</v>
      </c>
      <c r="I2027" s="8">
        <v>1</v>
      </c>
      <c r="J2027" s="8">
        <v>0</v>
      </c>
      <c r="K2027" s="8">
        <v>0</v>
      </c>
      <c r="L2027" s="8">
        <v>0</v>
      </c>
      <c r="M2027" s="8">
        <v>1</v>
      </c>
      <c r="N2027" s="8">
        <v>0</v>
      </c>
      <c r="O2027" s="8">
        <v>0</v>
      </c>
      <c r="P2027" s="8">
        <v>1</v>
      </c>
      <c r="Q2027" s="8">
        <v>0</v>
      </c>
      <c r="R2027" s="8">
        <v>0</v>
      </c>
      <c r="S2027" s="8">
        <v>0</v>
      </c>
      <c r="T2027" s="8">
        <v>0</v>
      </c>
      <c r="U2027" s="5">
        <v>404010016</v>
      </c>
    </row>
    <row r="2028" spans="1:21" hidden="1" x14ac:dyDescent="0.25">
      <c r="A2028" s="8" t="s">
        <v>5018</v>
      </c>
      <c r="B2028" s="2" t="s">
        <v>2444</v>
      </c>
      <c r="C2028" s="2" t="s">
        <v>204</v>
      </c>
      <c r="D2028" s="2" t="s">
        <v>203</v>
      </c>
      <c r="E2028" s="2" t="s">
        <v>187</v>
      </c>
      <c r="F2028" s="8" t="s">
        <v>24</v>
      </c>
      <c r="G2028" s="8">
        <v>1</v>
      </c>
      <c r="H2028" s="8">
        <v>1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1</v>
      </c>
      <c r="Q2028" s="8">
        <v>0</v>
      </c>
      <c r="R2028" s="8">
        <v>0</v>
      </c>
      <c r="S2028" s="8">
        <v>0</v>
      </c>
      <c r="T2028" s="8">
        <v>0</v>
      </c>
      <c r="U2028" s="5">
        <v>404010024</v>
      </c>
    </row>
    <row r="2029" spans="1:21" hidden="1" x14ac:dyDescent="0.25">
      <c r="A2029" s="8" t="s">
        <v>5018</v>
      </c>
      <c r="B2029" s="2" t="s">
        <v>2445</v>
      </c>
      <c r="C2029" s="2" t="s">
        <v>204</v>
      </c>
      <c r="D2029" s="2" t="s">
        <v>203</v>
      </c>
      <c r="E2029" s="2" t="s">
        <v>187</v>
      </c>
      <c r="F2029" s="8" t="s">
        <v>24</v>
      </c>
      <c r="G2029" s="8">
        <v>1</v>
      </c>
      <c r="H2029" s="8">
        <v>1</v>
      </c>
      <c r="I2029" s="8">
        <v>1</v>
      </c>
      <c r="J2029" s="8">
        <v>0</v>
      </c>
      <c r="K2029" s="8">
        <v>0</v>
      </c>
      <c r="L2029" s="8">
        <v>0</v>
      </c>
      <c r="M2029" s="8">
        <v>1</v>
      </c>
      <c r="N2029" s="8">
        <v>0</v>
      </c>
      <c r="O2029" s="8">
        <v>0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5">
        <v>404010032</v>
      </c>
    </row>
    <row r="2030" spans="1:21" hidden="1" x14ac:dyDescent="0.25">
      <c r="A2030" s="8" t="s">
        <v>5018</v>
      </c>
      <c r="B2030" s="2" t="s">
        <v>2446</v>
      </c>
      <c r="C2030" s="2" t="s">
        <v>204</v>
      </c>
      <c r="D2030" s="2" t="s">
        <v>203</v>
      </c>
      <c r="E2030" s="2" t="s">
        <v>187</v>
      </c>
      <c r="F2030" s="8" t="s">
        <v>24</v>
      </c>
      <c r="G2030" s="8">
        <v>0</v>
      </c>
      <c r="H2030" s="8">
        <v>1</v>
      </c>
      <c r="I2030" s="8">
        <v>1</v>
      </c>
      <c r="J2030" s="8">
        <v>0</v>
      </c>
      <c r="K2030" s="8">
        <v>0</v>
      </c>
      <c r="L2030" s="8">
        <v>0</v>
      </c>
      <c r="M2030" s="8">
        <v>1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5">
        <v>404010040</v>
      </c>
    </row>
    <row r="2031" spans="1:21" hidden="1" x14ac:dyDescent="0.25">
      <c r="A2031" s="8" t="s">
        <v>5018</v>
      </c>
      <c r="B2031" s="2" t="s">
        <v>2447</v>
      </c>
      <c r="C2031" s="2" t="s">
        <v>204</v>
      </c>
      <c r="D2031" s="2" t="s">
        <v>203</v>
      </c>
      <c r="E2031" s="2" t="s">
        <v>187</v>
      </c>
      <c r="F2031" s="8" t="s">
        <v>24</v>
      </c>
      <c r="G2031" s="8">
        <v>1</v>
      </c>
      <c r="H2031" s="8">
        <v>1</v>
      </c>
      <c r="I2031" s="8">
        <v>1</v>
      </c>
      <c r="J2031" s="8">
        <v>0</v>
      </c>
      <c r="K2031" s="8">
        <v>1</v>
      </c>
      <c r="L2031" s="8">
        <v>1</v>
      </c>
      <c r="M2031" s="8">
        <v>1</v>
      </c>
      <c r="N2031" s="8">
        <v>0</v>
      </c>
      <c r="O2031" s="8">
        <v>0</v>
      </c>
      <c r="P2031" s="8">
        <v>1</v>
      </c>
      <c r="Q2031" s="8">
        <v>0</v>
      </c>
      <c r="R2031" s="8">
        <v>0</v>
      </c>
      <c r="S2031" s="8">
        <v>0</v>
      </c>
      <c r="T2031" s="8">
        <v>0</v>
      </c>
      <c r="U2031" s="5">
        <v>404010059</v>
      </c>
    </row>
    <row r="2032" spans="1:21" hidden="1" x14ac:dyDescent="0.25">
      <c r="A2032" s="8" t="s">
        <v>5018</v>
      </c>
      <c r="B2032" s="2" t="s">
        <v>2448</v>
      </c>
      <c r="C2032" s="2" t="s">
        <v>204</v>
      </c>
      <c r="D2032" s="2" t="s">
        <v>203</v>
      </c>
      <c r="E2032" s="2" t="s">
        <v>187</v>
      </c>
      <c r="F2032" s="8" t="s">
        <v>24</v>
      </c>
      <c r="G2032" s="8">
        <v>0</v>
      </c>
      <c r="H2032" s="8">
        <v>1</v>
      </c>
      <c r="I2032" s="8">
        <v>1</v>
      </c>
      <c r="J2032" s="8">
        <v>0</v>
      </c>
      <c r="K2032" s="8">
        <v>0</v>
      </c>
      <c r="L2032" s="8">
        <v>0</v>
      </c>
      <c r="M2032" s="8">
        <v>1</v>
      </c>
      <c r="N2032" s="8">
        <v>0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5">
        <v>404010067</v>
      </c>
    </row>
    <row r="2033" spans="1:21" hidden="1" x14ac:dyDescent="0.25">
      <c r="A2033" s="8" t="s">
        <v>5018</v>
      </c>
      <c r="B2033" s="2" t="s">
        <v>2449</v>
      </c>
      <c r="C2033" s="2" t="s">
        <v>204</v>
      </c>
      <c r="D2033" s="2" t="s">
        <v>203</v>
      </c>
      <c r="E2033" s="2" t="s">
        <v>187</v>
      </c>
      <c r="F2033" s="8" t="s">
        <v>24</v>
      </c>
      <c r="G2033" s="8">
        <v>1</v>
      </c>
      <c r="H2033" s="8">
        <v>0</v>
      </c>
      <c r="I2033" s="8">
        <v>0</v>
      </c>
      <c r="J2033" s="8">
        <v>1</v>
      </c>
      <c r="K2033" s="8">
        <v>1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5">
        <v>404010075</v>
      </c>
    </row>
    <row r="2034" spans="1:21" hidden="1" x14ac:dyDescent="0.25">
      <c r="A2034" s="8" t="s">
        <v>5018</v>
      </c>
      <c r="B2034" s="2" t="s">
        <v>2450</v>
      </c>
      <c r="C2034" s="2" t="s">
        <v>204</v>
      </c>
      <c r="D2034" s="2" t="s">
        <v>203</v>
      </c>
      <c r="E2034" s="2" t="s">
        <v>187</v>
      </c>
      <c r="F2034" s="8" t="s">
        <v>24</v>
      </c>
      <c r="G2034" s="8">
        <v>0</v>
      </c>
      <c r="H2034" s="8">
        <v>1</v>
      </c>
      <c r="I2034" s="8">
        <v>1</v>
      </c>
      <c r="J2034" s="8">
        <v>0</v>
      </c>
      <c r="K2034" s="8">
        <v>0</v>
      </c>
      <c r="L2034" s="8">
        <v>0</v>
      </c>
      <c r="M2034" s="8">
        <v>1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5">
        <v>404010083</v>
      </c>
    </row>
    <row r="2035" spans="1:21" hidden="1" x14ac:dyDescent="0.25">
      <c r="A2035" s="8" t="s">
        <v>5018</v>
      </c>
      <c r="B2035" s="2" t="s">
        <v>2451</v>
      </c>
      <c r="C2035" s="2" t="s">
        <v>204</v>
      </c>
      <c r="D2035" s="2" t="s">
        <v>203</v>
      </c>
      <c r="E2035" s="2" t="s">
        <v>187</v>
      </c>
      <c r="F2035" s="8" t="s">
        <v>24</v>
      </c>
      <c r="G2035" s="8">
        <v>1</v>
      </c>
      <c r="H2035" s="8">
        <v>0</v>
      </c>
      <c r="I2035" s="8">
        <v>0</v>
      </c>
      <c r="J2035" s="8">
        <v>1</v>
      </c>
      <c r="K2035" s="8">
        <v>1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5">
        <v>404010091</v>
      </c>
    </row>
    <row r="2036" spans="1:21" hidden="1" x14ac:dyDescent="0.25">
      <c r="A2036" s="8" t="s">
        <v>5018</v>
      </c>
      <c r="B2036" s="2" t="s">
        <v>2452</v>
      </c>
      <c r="C2036" s="2" t="s">
        <v>204</v>
      </c>
      <c r="D2036" s="2" t="s">
        <v>203</v>
      </c>
      <c r="E2036" s="2" t="s">
        <v>187</v>
      </c>
      <c r="F2036" s="8" t="s">
        <v>24</v>
      </c>
      <c r="G2036" s="8">
        <v>0</v>
      </c>
      <c r="H2036" s="8">
        <v>1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</v>
      </c>
      <c r="O2036" s="8">
        <v>0</v>
      </c>
      <c r="P2036" s="8">
        <v>1</v>
      </c>
      <c r="Q2036" s="8">
        <v>0</v>
      </c>
      <c r="R2036" s="8">
        <v>0</v>
      </c>
      <c r="S2036" s="8">
        <v>0</v>
      </c>
      <c r="T2036" s="8">
        <v>0</v>
      </c>
      <c r="U2036" s="5">
        <v>404010105</v>
      </c>
    </row>
    <row r="2037" spans="1:21" hidden="1" x14ac:dyDescent="0.25">
      <c r="A2037" s="8" t="s">
        <v>5018</v>
      </c>
      <c r="B2037" s="2" t="s">
        <v>2453</v>
      </c>
      <c r="C2037" s="2" t="s">
        <v>204</v>
      </c>
      <c r="D2037" s="2" t="s">
        <v>203</v>
      </c>
      <c r="E2037" s="2" t="s">
        <v>187</v>
      </c>
      <c r="F2037" s="8" t="s">
        <v>24</v>
      </c>
      <c r="G2037" s="8">
        <v>0</v>
      </c>
      <c r="H2037" s="8">
        <v>1</v>
      </c>
      <c r="I2037" s="8">
        <v>1</v>
      </c>
      <c r="J2037" s="8">
        <v>0</v>
      </c>
      <c r="K2037" s="8">
        <v>0</v>
      </c>
      <c r="L2037" s="8">
        <v>0</v>
      </c>
      <c r="M2037" s="8">
        <v>1</v>
      </c>
      <c r="N2037" s="8">
        <v>0</v>
      </c>
      <c r="O2037" s="8">
        <v>0</v>
      </c>
      <c r="P2037" s="8">
        <v>1</v>
      </c>
      <c r="Q2037" s="8">
        <v>0</v>
      </c>
      <c r="R2037" s="8">
        <v>0</v>
      </c>
      <c r="S2037" s="8">
        <v>0</v>
      </c>
      <c r="T2037" s="8">
        <v>0</v>
      </c>
      <c r="U2037" s="5">
        <v>404010113</v>
      </c>
    </row>
    <row r="2038" spans="1:21" hidden="1" x14ac:dyDescent="0.25">
      <c r="A2038" s="8" t="s">
        <v>5018</v>
      </c>
      <c r="B2038" s="2" t="s">
        <v>2454</v>
      </c>
      <c r="C2038" s="2" t="s">
        <v>204</v>
      </c>
      <c r="D2038" s="2" t="s">
        <v>203</v>
      </c>
      <c r="E2038" s="2" t="s">
        <v>187</v>
      </c>
      <c r="F2038" s="8" t="s">
        <v>24</v>
      </c>
      <c r="G2038" s="8">
        <v>1</v>
      </c>
      <c r="H2038" s="8">
        <v>1</v>
      </c>
      <c r="I2038" s="8">
        <v>1</v>
      </c>
      <c r="J2038" s="8">
        <v>0</v>
      </c>
      <c r="K2038" s="8">
        <v>0</v>
      </c>
      <c r="L2038" s="8">
        <v>0</v>
      </c>
      <c r="M2038" s="8">
        <v>1</v>
      </c>
      <c r="N2038" s="8">
        <v>0</v>
      </c>
      <c r="O2038" s="8">
        <v>0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5">
        <v>404010121</v>
      </c>
    </row>
    <row r="2039" spans="1:21" hidden="1" x14ac:dyDescent="0.25">
      <c r="A2039" s="8" t="s">
        <v>5018</v>
      </c>
      <c r="B2039" s="2" t="s">
        <v>2455</v>
      </c>
      <c r="C2039" s="2" t="s">
        <v>204</v>
      </c>
      <c r="D2039" s="2" t="s">
        <v>203</v>
      </c>
      <c r="E2039" s="2" t="s">
        <v>187</v>
      </c>
      <c r="F2039" s="8" t="s">
        <v>24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5">
        <v>404010130</v>
      </c>
    </row>
    <row r="2040" spans="1:21" hidden="1" x14ac:dyDescent="0.25">
      <c r="A2040" s="8" t="s">
        <v>5018</v>
      </c>
      <c r="B2040" s="2" t="s">
        <v>2456</v>
      </c>
      <c r="C2040" s="2" t="s">
        <v>204</v>
      </c>
      <c r="D2040" s="2" t="s">
        <v>203</v>
      </c>
      <c r="E2040" s="2" t="s">
        <v>187</v>
      </c>
      <c r="F2040" s="8" t="s">
        <v>36</v>
      </c>
      <c r="G2040" s="8">
        <v>0</v>
      </c>
      <c r="H2040" s="8">
        <v>1</v>
      </c>
      <c r="I2040" s="8">
        <v>1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0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5">
        <v>404010148</v>
      </c>
    </row>
    <row r="2041" spans="1:21" hidden="1" x14ac:dyDescent="0.25">
      <c r="A2041" s="8" t="s">
        <v>5018</v>
      </c>
      <c r="B2041" s="2" t="s">
        <v>2457</v>
      </c>
      <c r="C2041" s="2" t="s">
        <v>204</v>
      </c>
      <c r="D2041" s="2" t="s">
        <v>203</v>
      </c>
      <c r="E2041" s="2" t="s">
        <v>187</v>
      </c>
      <c r="F2041" s="8" t="s">
        <v>24</v>
      </c>
      <c r="G2041" s="8">
        <v>1</v>
      </c>
      <c r="H2041" s="8">
        <v>0</v>
      </c>
      <c r="I2041" s="8">
        <v>0</v>
      </c>
      <c r="J2041" s="8">
        <v>1</v>
      </c>
      <c r="K2041" s="8">
        <v>1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5">
        <v>404010156</v>
      </c>
    </row>
    <row r="2042" spans="1:21" hidden="1" x14ac:dyDescent="0.25">
      <c r="A2042" s="8" t="s">
        <v>5018</v>
      </c>
      <c r="B2042" s="2" t="s">
        <v>2458</v>
      </c>
      <c r="C2042" s="2" t="s">
        <v>204</v>
      </c>
      <c r="D2042" s="2" t="s">
        <v>203</v>
      </c>
      <c r="E2042" s="2" t="s">
        <v>187</v>
      </c>
      <c r="F2042" s="8" t="s">
        <v>24</v>
      </c>
      <c r="G2042" s="8">
        <v>0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5">
        <v>404010164</v>
      </c>
    </row>
    <row r="2043" spans="1:21" hidden="1" x14ac:dyDescent="0.25">
      <c r="A2043" s="8" t="s">
        <v>5018</v>
      </c>
      <c r="B2043" s="2" t="s">
        <v>2459</v>
      </c>
      <c r="C2043" s="2" t="s">
        <v>204</v>
      </c>
      <c r="D2043" s="2" t="s">
        <v>203</v>
      </c>
      <c r="E2043" s="2" t="s">
        <v>187</v>
      </c>
      <c r="F2043" s="8" t="s">
        <v>24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1</v>
      </c>
      <c r="N2043" s="8">
        <v>0</v>
      </c>
      <c r="O2043" s="8">
        <v>0</v>
      </c>
      <c r="P2043" s="8">
        <v>1</v>
      </c>
      <c r="Q2043" s="8">
        <v>0</v>
      </c>
      <c r="R2043" s="8">
        <v>0</v>
      </c>
      <c r="S2043" s="8">
        <v>0</v>
      </c>
      <c r="T2043" s="8">
        <v>0</v>
      </c>
      <c r="U2043" s="5">
        <v>404010172</v>
      </c>
    </row>
    <row r="2044" spans="1:21" hidden="1" x14ac:dyDescent="0.25">
      <c r="A2044" s="8" t="s">
        <v>5018</v>
      </c>
      <c r="B2044" s="2" t="s">
        <v>2460</v>
      </c>
      <c r="C2044" s="2" t="s">
        <v>204</v>
      </c>
      <c r="D2044" s="2" t="s">
        <v>203</v>
      </c>
      <c r="E2044" s="2" t="s">
        <v>187</v>
      </c>
      <c r="F2044" s="8" t="s">
        <v>24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1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8">
        <v>0</v>
      </c>
      <c r="T2044" s="8">
        <v>0</v>
      </c>
      <c r="U2044" s="5">
        <v>404010180</v>
      </c>
    </row>
    <row r="2045" spans="1:21" hidden="1" x14ac:dyDescent="0.25">
      <c r="A2045" s="8" t="s">
        <v>5018</v>
      </c>
      <c r="B2045" s="2" t="s">
        <v>2461</v>
      </c>
      <c r="C2045" s="2" t="s">
        <v>204</v>
      </c>
      <c r="D2045" s="2" t="s">
        <v>203</v>
      </c>
      <c r="E2045" s="2" t="s">
        <v>187</v>
      </c>
      <c r="F2045" s="8" t="s">
        <v>24</v>
      </c>
      <c r="G2045" s="8">
        <v>0</v>
      </c>
      <c r="H2045" s="8">
        <v>1</v>
      </c>
      <c r="I2045" s="8">
        <v>0</v>
      </c>
      <c r="J2045" s="8">
        <v>0</v>
      </c>
      <c r="K2045" s="8">
        <v>0</v>
      </c>
      <c r="L2045" s="8">
        <v>0</v>
      </c>
      <c r="M2045" s="8">
        <v>1</v>
      </c>
      <c r="N2045" s="8">
        <v>0</v>
      </c>
      <c r="O2045" s="8">
        <v>0</v>
      </c>
      <c r="P2045" s="8">
        <v>1</v>
      </c>
      <c r="Q2045" s="8">
        <v>0</v>
      </c>
      <c r="R2045" s="8">
        <v>0</v>
      </c>
      <c r="S2045" s="8">
        <v>0</v>
      </c>
      <c r="T2045" s="8">
        <v>0</v>
      </c>
      <c r="U2045" s="5">
        <v>404010199</v>
      </c>
    </row>
    <row r="2046" spans="1:21" hidden="1" x14ac:dyDescent="0.25">
      <c r="A2046" s="8" t="s">
        <v>5018</v>
      </c>
      <c r="B2046" s="2" t="s">
        <v>2462</v>
      </c>
      <c r="C2046" s="2" t="s">
        <v>204</v>
      </c>
      <c r="D2046" s="2" t="s">
        <v>203</v>
      </c>
      <c r="E2046" s="2" t="s">
        <v>187</v>
      </c>
      <c r="F2046" s="8" t="s">
        <v>24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5">
        <v>404010202</v>
      </c>
    </row>
    <row r="2047" spans="1:21" hidden="1" x14ac:dyDescent="0.25">
      <c r="A2047" s="8" t="s">
        <v>5018</v>
      </c>
      <c r="B2047" s="2" t="s">
        <v>2463</v>
      </c>
      <c r="C2047" s="2" t="s">
        <v>204</v>
      </c>
      <c r="D2047" s="2" t="s">
        <v>203</v>
      </c>
      <c r="E2047" s="2" t="s">
        <v>187</v>
      </c>
      <c r="F2047" s="8" t="s">
        <v>24</v>
      </c>
      <c r="G2047" s="8">
        <v>0</v>
      </c>
      <c r="H2047" s="8">
        <v>1</v>
      </c>
      <c r="I2047" s="8">
        <v>1</v>
      </c>
      <c r="J2047" s="8">
        <v>0</v>
      </c>
      <c r="K2047" s="8">
        <v>0</v>
      </c>
      <c r="L2047" s="8">
        <v>0</v>
      </c>
      <c r="M2047" s="8">
        <v>1</v>
      </c>
      <c r="N2047" s="8">
        <v>0</v>
      </c>
      <c r="O2047" s="8">
        <v>0</v>
      </c>
      <c r="P2047" s="8">
        <v>1</v>
      </c>
      <c r="Q2047" s="8">
        <v>0</v>
      </c>
      <c r="R2047" s="8">
        <v>0</v>
      </c>
      <c r="S2047" s="8">
        <v>0</v>
      </c>
      <c r="T2047" s="8">
        <v>0</v>
      </c>
      <c r="U2047" s="5">
        <v>404010210</v>
      </c>
    </row>
    <row r="2048" spans="1:21" hidden="1" x14ac:dyDescent="0.25">
      <c r="A2048" s="8" t="s">
        <v>5018</v>
      </c>
      <c r="B2048" s="2" t="s">
        <v>2464</v>
      </c>
      <c r="C2048" s="2" t="s">
        <v>204</v>
      </c>
      <c r="D2048" s="2" t="s">
        <v>203</v>
      </c>
      <c r="E2048" s="2" t="s">
        <v>187</v>
      </c>
      <c r="F2048" s="8" t="s">
        <v>24</v>
      </c>
      <c r="G2048" s="8">
        <v>0</v>
      </c>
      <c r="H2048" s="8">
        <v>1</v>
      </c>
      <c r="I2048" s="8">
        <v>1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1</v>
      </c>
      <c r="Q2048" s="8">
        <v>0</v>
      </c>
      <c r="R2048" s="8">
        <v>0</v>
      </c>
      <c r="S2048" s="8">
        <v>0</v>
      </c>
      <c r="T2048" s="8">
        <v>0</v>
      </c>
      <c r="U2048" s="5">
        <v>404010229</v>
      </c>
    </row>
    <row r="2049" spans="1:21" hidden="1" x14ac:dyDescent="0.25">
      <c r="A2049" s="8" t="s">
        <v>5018</v>
      </c>
      <c r="B2049" s="2" t="s">
        <v>2465</v>
      </c>
      <c r="C2049" s="2" t="s">
        <v>204</v>
      </c>
      <c r="D2049" s="2" t="s">
        <v>203</v>
      </c>
      <c r="E2049" s="2" t="s">
        <v>187</v>
      </c>
      <c r="F2049" s="8" t="s">
        <v>24</v>
      </c>
      <c r="G2049" s="8">
        <v>0</v>
      </c>
      <c r="H2049" s="8">
        <v>1</v>
      </c>
      <c r="I2049" s="8">
        <v>1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1</v>
      </c>
      <c r="Q2049" s="8">
        <v>0</v>
      </c>
      <c r="R2049" s="8">
        <v>0</v>
      </c>
      <c r="S2049" s="8">
        <v>0</v>
      </c>
      <c r="T2049" s="8">
        <v>0</v>
      </c>
      <c r="U2049" s="5">
        <v>404010237</v>
      </c>
    </row>
    <row r="2050" spans="1:21" hidden="1" x14ac:dyDescent="0.25">
      <c r="A2050" s="8" t="s">
        <v>5018</v>
      </c>
      <c r="B2050" s="2" t="s">
        <v>2466</v>
      </c>
      <c r="C2050" s="2" t="s">
        <v>204</v>
      </c>
      <c r="D2050" s="2" t="s">
        <v>203</v>
      </c>
      <c r="E2050" s="2" t="s">
        <v>187</v>
      </c>
      <c r="F2050" s="8" t="s">
        <v>24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5">
        <v>404010245</v>
      </c>
    </row>
    <row r="2051" spans="1:21" hidden="1" x14ac:dyDescent="0.25">
      <c r="A2051" s="8" t="s">
        <v>5018</v>
      </c>
      <c r="B2051" s="2" t="s">
        <v>2467</v>
      </c>
      <c r="C2051" s="2" t="s">
        <v>204</v>
      </c>
      <c r="D2051" s="2" t="s">
        <v>203</v>
      </c>
      <c r="E2051" s="2" t="s">
        <v>187</v>
      </c>
      <c r="F2051" s="8" t="s">
        <v>24</v>
      </c>
      <c r="G2051" s="8">
        <v>1</v>
      </c>
      <c r="H2051" s="8">
        <v>1</v>
      </c>
      <c r="I2051" s="8">
        <v>0</v>
      </c>
      <c r="J2051" s="8">
        <v>0</v>
      </c>
      <c r="K2051" s="8">
        <v>1</v>
      </c>
      <c r="L2051" s="8">
        <v>1</v>
      </c>
      <c r="M2051" s="8">
        <v>0</v>
      </c>
      <c r="N2051" s="8">
        <v>1</v>
      </c>
      <c r="O2051" s="8">
        <v>0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5">
        <v>404010253</v>
      </c>
    </row>
    <row r="2052" spans="1:21" hidden="1" x14ac:dyDescent="0.25">
      <c r="A2052" s="8" t="s">
        <v>5018</v>
      </c>
      <c r="B2052" s="2" t="s">
        <v>2468</v>
      </c>
      <c r="C2052" s="2" t="s">
        <v>204</v>
      </c>
      <c r="D2052" s="2" t="s">
        <v>203</v>
      </c>
      <c r="E2052" s="2" t="s">
        <v>187</v>
      </c>
      <c r="F2052" s="8" t="s">
        <v>24</v>
      </c>
      <c r="G2052" s="8">
        <v>1</v>
      </c>
      <c r="H2052" s="8">
        <v>0</v>
      </c>
      <c r="I2052" s="8">
        <v>0</v>
      </c>
      <c r="J2052" s="8">
        <v>1</v>
      </c>
      <c r="K2052" s="8">
        <v>1</v>
      </c>
      <c r="L2052" s="8">
        <v>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5">
        <v>404010261</v>
      </c>
    </row>
    <row r="2053" spans="1:21" hidden="1" x14ac:dyDescent="0.25">
      <c r="A2053" s="8" t="s">
        <v>5018</v>
      </c>
      <c r="B2053" s="2" t="s">
        <v>2469</v>
      </c>
      <c r="C2053" s="2" t="s">
        <v>204</v>
      </c>
      <c r="D2053" s="2" t="s">
        <v>203</v>
      </c>
      <c r="E2053" s="2" t="s">
        <v>187</v>
      </c>
      <c r="F2053" s="8" t="s">
        <v>24</v>
      </c>
      <c r="G2053" s="8">
        <v>1</v>
      </c>
      <c r="H2053" s="8">
        <v>0</v>
      </c>
      <c r="I2053" s="8">
        <v>0</v>
      </c>
      <c r="J2053" s="8">
        <v>1</v>
      </c>
      <c r="K2053" s="8">
        <v>1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5">
        <v>404010270</v>
      </c>
    </row>
    <row r="2054" spans="1:21" hidden="1" x14ac:dyDescent="0.25">
      <c r="A2054" s="8" t="s">
        <v>5018</v>
      </c>
      <c r="B2054" s="2" t="s">
        <v>2470</v>
      </c>
      <c r="C2054" s="2" t="s">
        <v>204</v>
      </c>
      <c r="D2054" s="2" t="s">
        <v>203</v>
      </c>
      <c r="E2054" s="2" t="s">
        <v>187</v>
      </c>
      <c r="F2054" s="8" t="s">
        <v>24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1</v>
      </c>
      <c r="N2054" s="8">
        <v>0</v>
      </c>
      <c r="O2054" s="8">
        <v>0</v>
      </c>
      <c r="P2054" s="8">
        <v>1</v>
      </c>
      <c r="Q2054" s="8">
        <v>0</v>
      </c>
      <c r="R2054" s="8">
        <v>0</v>
      </c>
      <c r="S2054" s="8">
        <v>0</v>
      </c>
      <c r="T2054" s="8">
        <v>0</v>
      </c>
      <c r="U2054" s="5">
        <v>404010288</v>
      </c>
    </row>
    <row r="2055" spans="1:21" hidden="1" x14ac:dyDescent="0.25">
      <c r="A2055" s="8" t="s">
        <v>5018</v>
      </c>
      <c r="B2055" s="2" t="s">
        <v>2471</v>
      </c>
      <c r="C2055" s="2" t="s">
        <v>204</v>
      </c>
      <c r="D2055" s="2" t="s">
        <v>203</v>
      </c>
      <c r="E2055" s="2" t="s">
        <v>187</v>
      </c>
      <c r="F2055" s="8" t="s">
        <v>24</v>
      </c>
      <c r="G2055" s="8">
        <v>1</v>
      </c>
      <c r="H2055" s="8">
        <v>0</v>
      </c>
      <c r="I2055" s="8">
        <v>0</v>
      </c>
      <c r="J2055" s="8">
        <v>1</v>
      </c>
      <c r="K2055" s="8">
        <v>1</v>
      </c>
      <c r="L2055" s="8">
        <v>1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5">
        <v>404010296</v>
      </c>
    </row>
    <row r="2056" spans="1:21" hidden="1" x14ac:dyDescent="0.25">
      <c r="A2056" s="8" t="s">
        <v>5018</v>
      </c>
      <c r="B2056" s="2" t="s">
        <v>2472</v>
      </c>
      <c r="C2056" s="2" t="s">
        <v>204</v>
      </c>
      <c r="D2056" s="2" t="s">
        <v>203</v>
      </c>
      <c r="E2056" s="2" t="s">
        <v>187</v>
      </c>
      <c r="F2056" s="8" t="s">
        <v>23</v>
      </c>
      <c r="G2056" s="8">
        <v>1</v>
      </c>
      <c r="H2056" s="8">
        <v>0</v>
      </c>
      <c r="I2056" s="8">
        <v>0</v>
      </c>
      <c r="J2056" s="8">
        <v>1</v>
      </c>
      <c r="K2056" s="8">
        <v>1</v>
      </c>
      <c r="L2056" s="8">
        <v>1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5">
        <v>404010300</v>
      </c>
    </row>
    <row r="2057" spans="1:21" hidden="1" x14ac:dyDescent="0.25">
      <c r="A2057" s="8" t="s">
        <v>5018</v>
      </c>
      <c r="B2057" s="2" t="s">
        <v>2473</v>
      </c>
      <c r="C2057" s="2" t="s">
        <v>204</v>
      </c>
      <c r="D2057" s="2" t="s">
        <v>203</v>
      </c>
      <c r="E2057" s="2" t="s">
        <v>187</v>
      </c>
      <c r="F2057" s="8" t="s">
        <v>24</v>
      </c>
      <c r="G2057" s="8">
        <v>1</v>
      </c>
      <c r="H2057" s="8">
        <v>1</v>
      </c>
      <c r="I2057" s="8">
        <v>1</v>
      </c>
      <c r="J2057" s="8">
        <v>0</v>
      </c>
      <c r="K2057" s="8">
        <v>1</v>
      </c>
      <c r="L2057" s="8">
        <v>1</v>
      </c>
      <c r="M2057" s="8">
        <v>1</v>
      </c>
      <c r="N2057" s="8">
        <v>0</v>
      </c>
      <c r="O2057" s="8">
        <v>0</v>
      </c>
      <c r="P2057" s="8">
        <v>1</v>
      </c>
      <c r="Q2057" s="8">
        <v>0</v>
      </c>
      <c r="R2057" s="8">
        <v>0</v>
      </c>
      <c r="S2057" s="8">
        <v>0</v>
      </c>
      <c r="T2057" s="8">
        <v>0</v>
      </c>
      <c r="U2057" s="5">
        <v>404010318</v>
      </c>
    </row>
    <row r="2058" spans="1:21" hidden="1" x14ac:dyDescent="0.25">
      <c r="A2058" s="8" t="s">
        <v>5018</v>
      </c>
      <c r="B2058" s="2" t="s">
        <v>2474</v>
      </c>
      <c r="C2058" s="2" t="s">
        <v>204</v>
      </c>
      <c r="D2058" s="2" t="s">
        <v>203</v>
      </c>
      <c r="E2058" s="2" t="s">
        <v>187</v>
      </c>
      <c r="F2058" s="8" t="s">
        <v>24</v>
      </c>
      <c r="G2058" s="8">
        <v>0</v>
      </c>
      <c r="H2058" s="8">
        <v>1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5">
        <v>404010326</v>
      </c>
    </row>
    <row r="2059" spans="1:21" hidden="1" x14ac:dyDescent="0.25">
      <c r="A2059" s="8" t="s">
        <v>5018</v>
      </c>
      <c r="B2059" s="2" t="s">
        <v>2475</v>
      </c>
      <c r="C2059" s="2" t="s">
        <v>204</v>
      </c>
      <c r="D2059" s="2" t="s">
        <v>203</v>
      </c>
      <c r="E2059" s="2" t="s">
        <v>187</v>
      </c>
      <c r="F2059" s="8" t="s">
        <v>24</v>
      </c>
      <c r="G2059" s="8">
        <v>0</v>
      </c>
      <c r="H2059" s="8">
        <v>1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5">
        <v>404010334</v>
      </c>
    </row>
    <row r="2060" spans="1:21" hidden="1" x14ac:dyDescent="0.25">
      <c r="A2060" s="8" t="s">
        <v>5018</v>
      </c>
      <c r="B2060" s="2" t="s">
        <v>2476</v>
      </c>
      <c r="C2060" s="2" t="s">
        <v>204</v>
      </c>
      <c r="D2060" s="2" t="s">
        <v>203</v>
      </c>
      <c r="E2060" s="2" t="s">
        <v>187</v>
      </c>
      <c r="F2060" s="8" t="s">
        <v>24</v>
      </c>
      <c r="G2060" s="8">
        <v>1</v>
      </c>
      <c r="H2060" s="8">
        <v>1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1</v>
      </c>
      <c r="Q2060" s="8">
        <v>0</v>
      </c>
      <c r="R2060" s="8">
        <v>0</v>
      </c>
      <c r="S2060" s="8">
        <v>0</v>
      </c>
      <c r="T2060" s="8">
        <v>0</v>
      </c>
      <c r="U2060" s="5">
        <v>404010342</v>
      </c>
    </row>
    <row r="2061" spans="1:21" hidden="1" x14ac:dyDescent="0.25">
      <c r="A2061" s="8" t="s">
        <v>5018</v>
      </c>
      <c r="B2061" s="2" t="s">
        <v>2477</v>
      </c>
      <c r="C2061" s="2" t="s">
        <v>204</v>
      </c>
      <c r="D2061" s="2" t="s">
        <v>203</v>
      </c>
      <c r="E2061" s="2" t="s">
        <v>187</v>
      </c>
      <c r="F2061" s="8" t="s">
        <v>24</v>
      </c>
      <c r="G2061" s="8">
        <v>0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1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5">
        <v>404010350</v>
      </c>
    </row>
    <row r="2062" spans="1:21" hidden="1" x14ac:dyDescent="0.25">
      <c r="A2062" s="8" t="s">
        <v>5018</v>
      </c>
      <c r="B2062" s="2" t="s">
        <v>2478</v>
      </c>
      <c r="C2062" s="2" t="s">
        <v>204</v>
      </c>
      <c r="D2062" s="2" t="s">
        <v>203</v>
      </c>
      <c r="E2062" s="2" t="s">
        <v>187</v>
      </c>
      <c r="F2062" s="8" t="s">
        <v>24</v>
      </c>
      <c r="G2062" s="8">
        <v>1</v>
      </c>
      <c r="H2062" s="8">
        <v>0</v>
      </c>
      <c r="I2062" s="8">
        <v>0</v>
      </c>
      <c r="J2062" s="8">
        <v>1</v>
      </c>
      <c r="K2062" s="8">
        <v>1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5">
        <v>404010369</v>
      </c>
    </row>
    <row r="2063" spans="1:21" hidden="1" x14ac:dyDescent="0.25">
      <c r="A2063" s="8" t="s">
        <v>5018</v>
      </c>
      <c r="B2063" s="2" t="s">
        <v>2479</v>
      </c>
      <c r="C2063" s="2" t="s">
        <v>204</v>
      </c>
      <c r="D2063" s="2" t="s">
        <v>203</v>
      </c>
      <c r="E2063" s="2" t="s">
        <v>187</v>
      </c>
      <c r="F2063" s="8" t="s">
        <v>24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0</v>
      </c>
      <c r="M2063" s="8">
        <v>1</v>
      </c>
      <c r="N2063" s="8">
        <v>0</v>
      </c>
      <c r="O2063" s="8">
        <v>0</v>
      </c>
      <c r="P2063" s="8">
        <v>1</v>
      </c>
      <c r="Q2063" s="8">
        <v>0</v>
      </c>
      <c r="R2063" s="8">
        <v>0</v>
      </c>
      <c r="S2063" s="8">
        <v>0</v>
      </c>
      <c r="T2063" s="8">
        <v>0</v>
      </c>
      <c r="U2063" s="5">
        <v>404010377</v>
      </c>
    </row>
    <row r="2064" spans="1:21" hidden="1" x14ac:dyDescent="0.25">
      <c r="A2064" s="8" t="s">
        <v>5018</v>
      </c>
      <c r="B2064" s="2" t="s">
        <v>2480</v>
      </c>
      <c r="C2064" s="2" t="s">
        <v>204</v>
      </c>
      <c r="D2064" s="2" t="s">
        <v>203</v>
      </c>
      <c r="E2064" s="2" t="s">
        <v>187</v>
      </c>
      <c r="F2064" s="8" t="s">
        <v>24</v>
      </c>
      <c r="G2064" s="8">
        <v>0</v>
      </c>
      <c r="H2064" s="8">
        <v>1</v>
      </c>
      <c r="I2064" s="8">
        <v>1</v>
      </c>
      <c r="J2064" s="8">
        <v>0</v>
      </c>
      <c r="K2064" s="8">
        <v>0</v>
      </c>
      <c r="L2064" s="8">
        <v>0</v>
      </c>
      <c r="M2064" s="8">
        <v>1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8">
        <v>0</v>
      </c>
      <c r="T2064" s="8">
        <v>0</v>
      </c>
      <c r="U2064" s="5">
        <v>404010385</v>
      </c>
    </row>
    <row r="2065" spans="1:21" hidden="1" x14ac:dyDescent="0.25">
      <c r="A2065" s="8" t="s">
        <v>5018</v>
      </c>
      <c r="B2065" s="2" t="s">
        <v>2481</v>
      </c>
      <c r="C2065" s="2" t="s">
        <v>204</v>
      </c>
      <c r="D2065" s="2" t="s">
        <v>203</v>
      </c>
      <c r="E2065" s="2" t="s">
        <v>187</v>
      </c>
      <c r="F2065" s="8" t="s">
        <v>24</v>
      </c>
      <c r="G2065" s="8">
        <v>1</v>
      </c>
      <c r="H2065" s="8">
        <v>0</v>
      </c>
      <c r="I2065" s="8">
        <v>0</v>
      </c>
      <c r="J2065" s="8">
        <v>1</v>
      </c>
      <c r="K2065" s="8">
        <v>1</v>
      </c>
      <c r="L2065" s="8">
        <v>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5">
        <v>404010393</v>
      </c>
    </row>
    <row r="2066" spans="1:21" hidden="1" x14ac:dyDescent="0.25">
      <c r="A2066" s="8" t="s">
        <v>5018</v>
      </c>
      <c r="B2066" s="2" t="s">
        <v>2482</v>
      </c>
      <c r="C2066" s="2" t="s">
        <v>204</v>
      </c>
      <c r="D2066" s="2" t="s">
        <v>203</v>
      </c>
      <c r="E2066" s="2" t="s">
        <v>187</v>
      </c>
      <c r="F2066" s="8" t="s">
        <v>24</v>
      </c>
      <c r="G2066" s="8">
        <v>0</v>
      </c>
      <c r="H2066" s="8">
        <v>1</v>
      </c>
      <c r="I2066" s="8">
        <v>1</v>
      </c>
      <c r="J2066" s="8">
        <v>0</v>
      </c>
      <c r="K2066" s="8">
        <v>0</v>
      </c>
      <c r="L2066" s="8">
        <v>0</v>
      </c>
      <c r="M2066" s="8">
        <v>1</v>
      </c>
      <c r="N2066" s="8">
        <v>0</v>
      </c>
      <c r="O2066" s="8">
        <v>0</v>
      </c>
      <c r="P2066" s="8">
        <v>1</v>
      </c>
      <c r="Q2066" s="8">
        <v>0</v>
      </c>
      <c r="R2066" s="8">
        <v>0</v>
      </c>
      <c r="S2066" s="8">
        <v>0</v>
      </c>
      <c r="T2066" s="8">
        <v>0</v>
      </c>
      <c r="U2066" s="5">
        <v>404010407</v>
      </c>
    </row>
    <row r="2067" spans="1:21" hidden="1" x14ac:dyDescent="0.25">
      <c r="A2067" s="8" t="s">
        <v>5018</v>
      </c>
      <c r="B2067" s="2" t="s">
        <v>2483</v>
      </c>
      <c r="C2067" s="2" t="s">
        <v>204</v>
      </c>
      <c r="D2067" s="2" t="s">
        <v>203</v>
      </c>
      <c r="E2067" s="2" t="s">
        <v>187</v>
      </c>
      <c r="F2067" s="8" t="s">
        <v>24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</v>
      </c>
      <c r="O2067" s="8">
        <v>0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5">
        <v>404010415</v>
      </c>
    </row>
    <row r="2068" spans="1:21" hidden="1" x14ac:dyDescent="0.25">
      <c r="A2068" s="8" t="s">
        <v>5018</v>
      </c>
      <c r="B2068" s="2" t="s">
        <v>2484</v>
      </c>
      <c r="C2068" s="2" t="s">
        <v>204</v>
      </c>
      <c r="D2068" s="2" t="s">
        <v>203</v>
      </c>
      <c r="E2068" s="2" t="s">
        <v>187</v>
      </c>
      <c r="F2068" s="8" t="s">
        <v>36</v>
      </c>
      <c r="G2068" s="8">
        <v>0</v>
      </c>
      <c r="H2068" s="8">
        <v>1</v>
      </c>
      <c r="I2068" s="8">
        <v>0</v>
      </c>
      <c r="J2068" s="8">
        <v>0</v>
      </c>
      <c r="K2068" s="8">
        <v>0</v>
      </c>
      <c r="L2068" s="8">
        <v>0</v>
      </c>
      <c r="M2068" s="8">
        <v>1</v>
      </c>
      <c r="N2068" s="8">
        <v>0</v>
      </c>
      <c r="O2068" s="8">
        <v>0</v>
      </c>
      <c r="P2068" s="8">
        <v>1</v>
      </c>
      <c r="Q2068" s="8">
        <v>0</v>
      </c>
      <c r="R2068" s="8">
        <v>0</v>
      </c>
      <c r="S2068" s="8">
        <v>0</v>
      </c>
      <c r="T2068" s="8">
        <v>0</v>
      </c>
      <c r="U2068" s="5">
        <v>404010431</v>
      </c>
    </row>
    <row r="2069" spans="1:21" hidden="1" x14ac:dyDescent="0.25">
      <c r="A2069" s="8" t="s">
        <v>5018</v>
      </c>
      <c r="B2069" s="2" t="s">
        <v>2485</v>
      </c>
      <c r="C2069" s="2" t="s">
        <v>204</v>
      </c>
      <c r="D2069" s="2" t="s">
        <v>203</v>
      </c>
      <c r="E2069" s="2" t="s">
        <v>187</v>
      </c>
      <c r="F2069" s="8" t="s">
        <v>24</v>
      </c>
      <c r="G2069" s="8">
        <v>1</v>
      </c>
      <c r="H2069" s="8">
        <v>0</v>
      </c>
      <c r="I2069" s="8">
        <v>0</v>
      </c>
      <c r="J2069" s="8">
        <v>1</v>
      </c>
      <c r="K2069" s="8">
        <v>1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5">
        <v>404010440</v>
      </c>
    </row>
    <row r="2070" spans="1:21" hidden="1" x14ac:dyDescent="0.25">
      <c r="A2070" s="8" t="s">
        <v>5018</v>
      </c>
      <c r="B2070" s="2" t="s">
        <v>2486</v>
      </c>
      <c r="C2070" s="2" t="s">
        <v>204</v>
      </c>
      <c r="D2070" s="2" t="s">
        <v>203</v>
      </c>
      <c r="E2070" s="2" t="s">
        <v>187</v>
      </c>
      <c r="F2070" s="8" t="s">
        <v>24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5">
        <v>404010458</v>
      </c>
    </row>
    <row r="2071" spans="1:21" hidden="1" x14ac:dyDescent="0.25">
      <c r="A2071" s="8" t="s">
        <v>5018</v>
      </c>
      <c r="B2071" s="2" t="s">
        <v>2487</v>
      </c>
      <c r="C2071" s="2" t="s">
        <v>204</v>
      </c>
      <c r="D2071" s="2" t="s">
        <v>203</v>
      </c>
      <c r="E2071" s="2" t="s">
        <v>187</v>
      </c>
      <c r="F2071" s="8" t="s">
        <v>24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1</v>
      </c>
      <c r="N2071" s="8">
        <v>0</v>
      </c>
      <c r="O2071" s="8">
        <v>0</v>
      </c>
      <c r="P2071" s="8">
        <v>1</v>
      </c>
      <c r="Q2071" s="8">
        <v>0</v>
      </c>
      <c r="R2071" s="8">
        <v>0</v>
      </c>
      <c r="S2071" s="8">
        <v>0</v>
      </c>
      <c r="T2071" s="8">
        <v>0</v>
      </c>
      <c r="U2071" s="5">
        <v>404010466</v>
      </c>
    </row>
    <row r="2072" spans="1:21" hidden="1" x14ac:dyDescent="0.25">
      <c r="A2072" s="8" t="s">
        <v>5018</v>
      </c>
      <c r="B2072" s="2" t="s">
        <v>2488</v>
      </c>
      <c r="C2072" s="2" t="s">
        <v>204</v>
      </c>
      <c r="D2072" s="2" t="s">
        <v>203</v>
      </c>
      <c r="E2072" s="2" t="s">
        <v>187</v>
      </c>
      <c r="F2072" s="8" t="s">
        <v>24</v>
      </c>
      <c r="G2072" s="8">
        <v>0</v>
      </c>
      <c r="H2072" s="8">
        <v>1</v>
      </c>
      <c r="I2072" s="8">
        <v>1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0</v>
      </c>
      <c r="U2072" s="5">
        <v>404010474</v>
      </c>
    </row>
    <row r="2073" spans="1:21" hidden="1" x14ac:dyDescent="0.25">
      <c r="A2073" s="8" t="s">
        <v>5018</v>
      </c>
      <c r="B2073" s="2" t="s">
        <v>2489</v>
      </c>
      <c r="C2073" s="2" t="s">
        <v>204</v>
      </c>
      <c r="D2073" s="2" t="s">
        <v>203</v>
      </c>
      <c r="E2073" s="2" t="s">
        <v>187</v>
      </c>
      <c r="F2073" s="8" t="s">
        <v>24</v>
      </c>
      <c r="G2073" s="8">
        <v>0</v>
      </c>
      <c r="H2073" s="8">
        <v>1</v>
      </c>
      <c r="I2073" s="8">
        <v>1</v>
      </c>
      <c r="J2073" s="8">
        <v>0</v>
      </c>
      <c r="K2073" s="8">
        <v>0</v>
      </c>
      <c r="L2073" s="8">
        <v>0</v>
      </c>
      <c r="M2073" s="8">
        <v>1</v>
      </c>
      <c r="N2073" s="8">
        <v>0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5">
        <v>404010482</v>
      </c>
    </row>
    <row r="2074" spans="1:21" hidden="1" x14ac:dyDescent="0.25">
      <c r="A2074" s="8" t="s">
        <v>5018</v>
      </c>
      <c r="B2074" s="2" t="s">
        <v>2490</v>
      </c>
      <c r="C2074" s="2" t="s">
        <v>204</v>
      </c>
      <c r="D2074" s="2" t="s">
        <v>203</v>
      </c>
      <c r="E2074" s="2" t="s">
        <v>187</v>
      </c>
      <c r="F2074" s="8" t="s">
        <v>24</v>
      </c>
      <c r="G2074" s="8">
        <v>0</v>
      </c>
      <c r="H2074" s="8">
        <v>1</v>
      </c>
      <c r="I2074" s="8">
        <v>1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1</v>
      </c>
      <c r="Q2074" s="8">
        <v>0</v>
      </c>
      <c r="R2074" s="8">
        <v>0</v>
      </c>
      <c r="S2074" s="8">
        <v>0</v>
      </c>
      <c r="T2074" s="8">
        <v>0</v>
      </c>
      <c r="U2074" s="5">
        <v>404010490</v>
      </c>
    </row>
    <row r="2075" spans="1:21" hidden="1" x14ac:dyDescent="0.25">
      <c r="A2075" s="8" t="s">
        <v>5018</v>
      </c>
      <c r="B2075" s="2" t="s">
        <v>2491</v>
      </c>
      <c r="C2075" s="2" t="s">
        <v>204</v>
      </c>
      <c r="D2075" s="2" t="s">
        <v>203</v>
      </c>
      <c r="E2075" s="2" t="s">
        <v>187</v>
      </c>
      <c r="F2075" s="8" t="s">
        <v>24</v>
      </c>
      <c r="G2075" s="8">
        <v>0</v>
      </c>
      <c r="H2075" s="8">
        <v>1</v>
      </c>
      <c r="I2075" s="8">
        <v>1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0</v>
      </c>
      <c r="P2075" s="8">
        <v>1</v>
      </c>
      <c r="Q2075" s="8">
        <v>0</v>
      </c>
      <c r="R2075" s="8">
        <v>0</v>
      </c>
      <c r="S2075" s="8">
        <v>0</v>
      </c>
      <c r="T2075" s="8">
        <v>0</v>
      </c>
      <c r="U2075" s="5">
        <v>404010504</v>
      </c>
    </row>
    <row r="2076" spans="1:21" hidden="1" x14ac:dyDescent="0.25">
      <c r="A2076" s="8" t="s">
        <v>5018</v>
      </c>
      <c r="B2076" s="2" t="s">
        <v>2492</v>
      </c>
      <c r="C2076" s="2" t="s">
        <v>204</v>
      </c>
      <c r="D2076" s="2" t="s">
        <v>203</v>
      </c>
      <c r="E2076" s="2" t="s">
        <v>187</v>
      </c>
      <c r="F2076" s="8" t="s">
        <v>24</v>
      </c>
      <c r="G2076" s="8">
        <v>1</v>
      </c>
      <c r="H2076" s="8">
        <v>1</v>
      </c>
      <c r="I2076" s="8">
        <v>1</v>
      </c>
      <c r="J2076" s="8">
        <v>0</v>
      </c>
      <c r="K2076" s="8">
        <v>0</v>
      </c>
      <c r="L2076" s="8">
        <v>0</v>
      </c>
      <c r="M2076" s="8">
        <v>1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5">
        <v>404010512</v>
      </c>
    </row>
    <row r="2077" spans="1:21" hidden="1" x14ac:dyDescent="0.25">
      <c r="A2077" s="8" t="s">
        <v>5018</v>
      </c>
      <c r="B2077" s="2" t="s">
        <v>2493</v>
      </c>
      <c r="C2077" s="2" t="s">
        <v>204</v>
      </c>
      <c r="D2077" s="2" t="s">
        <v>203</v>
      </c>
      <c r="E2077" s="2" t="s">
        <v>187</v>
      </c>
      <c r="F2077" s="8" t="s">
        <v>24</v>
      </c>
      <c r="G2077" s="8">
        <v>0</v>
      </c>
      <c r="H2077" s="8">
        <v>1</v>
      </c>
      <c r="I2077" s="8">
        <v>1</v>
      </c>
      <c r="J2077" s="8">
        <v>0</v>
      </c>
      <c r="K2077" s="8">
        <v>0</v>
      </c>
      <c r="L2077" s="8">
        <v>0</v>
      </c>
      <c r="M2077" s="8">
        <v>1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5">
        <v>404010520</v>
      </c>
    </row>
    <row r="2078" spans="1:21" hidden="1" x14ac:dyDescent="0.25">
      <c r="A2078" s="8" t="s">
        <v>5018</v>
      </c>
      <c r="B2078" s="2" t="s">
        <v>2494</v>
      </c>
      <c r="C2078" s="2" t="s">
        <v>204</v>
      </c>
      <c r="D2078" s="2" t="s">
        <v>203</v>
      </c>
      <c r="E2078" s="2" t="s">
        <v>187</v>
      </c>
      <c r="F2078" s="8" t="s">
        <v>24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5">
        <v>404010539</v>
      </c>
    </row>
    <row r="2079" spans="1:21" hidden="1" x14ac:dyDescent="0.25">
      <c r="A2079" s="8" t="s">
        <v>5018</v>
      </c>
      <c r="B2079" s="2" t="s">
        <v>2495</v>
      </c>
      <c r="C2079" s="2" t="s">
        <v>204</v>
      </c>
      <c r="D2079" s="2" t="s">
        <v>203</v>
      </c>
      <c r="E2079" s="2" t="s">
        <v>187</v>
      </c>
      <c r="F2079" s="8" t="s">
        <v>24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5">
        <v>404010547</v>
      </c>
    </row>
    <row r="2080" spans="1:21" hidden="1" x14ac:dyDescent="0.25">
      <c r="A2080" s="8" t="s">
        <v>5018</v>
      </c>
      <c r="B2080" s="2" t="s">
        <v>2496</v>
      </c>
      <c r="C2080" s="2" t="s">
        <v>204</v>
      </c>
      <c r="D2080" s="2" t="s">
        <v>203</v>
      </c>
      <c r="E2080" s="2" t="s">
        <v>187</v>
      </c>
      <c r="F2080" s="8" t="s">
        <v>24</v>
      </c>
      <c r="G2080" s="8">
        <v>0</v>
      </c>
      <c r="H2080" s="8">
        <v>1</v>
      </c>
      <c r="I2080" s="8">
        <v>1</v>
      </c>
      <c r="J2080" s="8">
        <v>0</v>
      </c>
      <c r="K2080" s="8">
        <v>0</v>
      </c>
      <c r="L2080" s="8">
        <v>0</v>
      </c>
      <c r="M2080" s="8">
        <v>1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5">
        <v>404010555</v>
      </c>
    </row>
    <row r="2081" spans="1:21" hidden="1" x14ac:dyDescent="0.25">
      <c r="A2081" s="8" t="s">
        <v>5018</v>
      </c>
      <c r="B2081" s="2" t="s">
        <v>2497</v>
      </c>
      <c r="C2081" s="2" t="s">
        <v>204</v>
      </c>
      <c r="D2081" s="2" t="s">
        <v>203</v>
      </c>
      <c r="E2081" s="2" t="s">
        <v>187</v>
      </c>
      <c r="F2081" s="8" t="s">
        <v>36</v>
      </c>
      <c r="G2081" s="8">
        <v>0</v>
      </c>
      <c r="H2081" s="8">
        <v>1</v>
      </c>
      <c r="I2081" s="8">
        <v>1</v>
      </c>
      <c r="J2081" s="8">
        <v>0</v>
      </c>
      <c r="K2081" s="8">
        <v>0</v>
      </c>
      <c r="L2081" s="8">
        <v>0</v>
      </c>
      <c r="M2081" s="8">
        <v>1</v>
      </c>
      <c r="N2081" s="8">
        <v>0</v>
      </c>
      <c r="O2081" s="8">
        <v>0</v>
      </c>
      <c r="P2081" s="8">
        <v>1</v>
      </c>
      <c r="Q2081" s="8">
        <v>0</v>
      </c>
      <c r="R2081" s="8">
        <v>0</v>
      </c>
      <c r="S2081" s="8">
        <v>0</v>
      </c>
      <c r="T2081" s="8">
        <v>0</v>
      </c>
      <c r="U2081" s="5">
        <v>404010563</v>
      </c>
    </row>
    <row r="2082" spans="1:21" hidden="1" x14ac:dyDescent="0.25">
      <c r="A2082" s="8" t="s">
        <v>5018</v>
      </c>
      <c r="B2082" s="2" t="s">
        <v>2498</v>
      </c>
      <c r="C2082" s="2" t="s">
        <v>204</v>
      </c>
      <c r="D2082" s="2" t="s">
        <v>203</v>
      </c>
      <c r="E2082" s="2" t="s">
        <v>187</v>
      </c>
      <c r="F2082" s="8" t="s">
        <v>36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0</v>
      </c>
      <c r="M2082" s="8">
        <v>1</v>
      </c>
      <c r="N2082" s="8">
        <v>0</v>
      </c>
      <c r="O2082" s="8">
        <v>0</v>
      </c>
      <c r="P2082" s="8">
        <v>1</v>
      </c>
      <c r="Q2082" s="8">
        <v>0</v>
      </c>
      <c r="R2082" s="8">
        <v>0</v>
      </c>
      <c r="S2082" s="8">
        <v>0</v>
      </c>
      <c r="T2082" s="8">
        <v>0</v>
      </c>
      <c r="U2082" s="5">
        <v>404010571</v>
      </c>
    </row>
    <row r="2083" spans="1:21" hidden="1" x14ac:dyDescent="0.25">
      <c r="A2083" s="8" t="s">
        <v>5018</v>
      </c>
      <c r="B2083" s="2" t="s">
        <v>2499</v>
      </c>
      <c r="C2083" s="2" t="s">
        <v>204</v>
      </c>
      <c r="D2083" s="2" t="s">
        <v>203</v>
      </c>
      <c r="E2083" s="2" t="s">
        <v>187</v>
      </c>
      <c r="F2083" s="8" t="s">
        <v>36</v>
      </c>
      <c r="G2083" s="8">
        <v>0</v>
      </c>
      <c r="H2083" s="8">
        <v>1</v>
      </c>
      <c r="I2083" s="8">
        <v>1</v>
      </c>
      <c r="J2083" s="8">
        <v>0</v>
      </c>
      <c r="K2083" s="8">
        <v>0</v>
      </c>
      <c r="L2083" s="8">
        <v>0</v>
      </c>
      <c r="M2083" s="8">
        <v>1</v>
      </c>
      <c r="N2083" s="8">
        <v>0</v>
      </c>
      <c r="O2083" s="8">
        <v>0</v>
      </c>
      <c r="P2083" s="8">
        <v>1</v>
      </c>
      <c r="Q2083" s="8">
        <v>0</v>
      </c>
      <c r="R2083" s="8">
        <v>0</v>
      </c>
      <c r="S2083" s="8">
        <v>0</v>
      </c>
      <c r="T2083" s="8">
        <v>0</v>
      </c>
      <c r="U2083" s="5">
        <v>404010580</v>
      </c>
    </row>
    <row r="2084" spans="1:21" hidden="1" x14ac:dyDescent="0.25">
      <c r="A2084" s="8" t="s">
        <v>5018</v>
      </c>
      <c r="B2084" s="2" t="s">
        <v>2500</v>
      </c>
      <c r="C2084" s="2" t="s">
        <v>204</v>
      </c>
      <c r="D2084" s="2" t="s">
        <v>203</v>
      </c>
      <c r="E2084" s="2" t="s">
        <v>187</v>
      </c>
      <c r="F2084" s="8" t="s">
        <v>36</v>
      </c>
      <c r="G2084" s="8">
        <v>0</v>
      </c>
      <c r="H2084" s="8">
        <v>1</v>
      </c>
      <c r="I2084" s="8">
        <v>1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5">
        <v>404010598</v>
      </c>
    </row>
    <row r="2085" spans="1:21" hidden="1" x14ac:dyDescent="0.25">
      <c r="A2085" s="8" t="s">
        <v>5018</v>
      </c>
      <c r="B2085" s="2" t="s">
        <v>2501</v>
      </c>
      <c r="C2085" s="2" t="s">
        <v>204</v>
      </c>
      <c r="D2085" s="2" t="s">
        <v>203</v>
      </c>
      <c r="E2085" s="2" t="s">
        <v>187</v>
      </c>
      <c r="F2085" s="8" t="s">
        <v>36</v>
      </c>
      <c r="G2085" s="8">
        <v>0</v>
      </c>
      <c r="H2085" s="8">
        <v>1</v>
      </c>
      <c r="I2085" s="8">
        <v>1</v>
      </c>
      <c r="J2085" s="8">
        <v>0</v>
      </c>
      <c r="K2085" s="8">
        <v>0</v>
      </c>
      <c r="L2085" s="8">
        <v>0</v>
      </c>
      <c r="M2085" s="8">
        <v>1</v>
      </c>
      <c r="N2085" s="8">
        <v>0</v>
      </c>
      <c r="O2085" s="8">
        <v>0</v>
      </c>
      <c r="P2085" s="8">
        <v>1</v>
      </c>
      <c r="Q2085" s="8">
        <v>0</v>
      </c>
      <c r="R2085" s="8">
        <v>0</v>
      </c>
      <c r="S2085" s="8">
        <v>0</v>
      </c>
      <c r="T2085" s="8">
        <v>0</v>
      </c>
      <c r="U2085" s="5">
        <v>404010601</v>
      </c>
    </row>
    <row r="2086" spans="1:21" hidden="1" x14ac:dyDescent="0.25">
      <c r="A2086" s="8" t="s">
        <v>5018</v>
      </c>
      <c r="B2086" s="2" t="s">
        <v>2502</v>
      </c>
      <c r="C2086" s="2" t="s">
        <v>204</v>
      </c>
      <c r="D2086" s="2" t="s">
        <v>203</v>
      </c>
      <c r="E2086" s="2" t="s">
        <v>187</v>
      </c>
      <c r="F2086" s="8" t="s">
        <v>36</v>
      </c>
      <c r="G2086" s="8">
        <v>0</v>
      </c>
      <c r="H2086" s="8">
        <v>1</v>
      </c>
      <c r="I2086" s="8">
        <v>1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5">
        <v>404010610</v>
      </c>
    </row>
    <row r="2087" spans="1:21" hidden="1" x14ac:dyDescent="0.25">
      <c r="A2087" s="8" t="s">
        <v>5018</v>
      </c>
      <c r="B2087" s="2" t="s">
        <v>2503</v>
      </c>
      <c r="C2087" s="2" t="s">
        <v>204</v>
      </c>
      <c r="D2087" s="2" t="s">
        <v>203</v>
      </c>
      <c r="E2087" s="2" t="s">
        <v>187</v>
      </c>
      <c r="F2087" s="8" t="s">
        <v>36</v>
      </c>
      <c r="G2087" s="8">
        <v>0</v>
      </c>
      <c r="H2087" s="8">
        <v>1</v>
      </c>
      <c r="I2087" s="8">
        <v>1</v>
      </c>
      <c r="J2087" s="8">
        <v>0</v>
      </c>
      <c r="K2087" s="8">
        <v>0</v>
      </c>
      <c r="L2087" s="8">
        <v>0</v>
      </c>
      <c r="M2087" s="8">
        <v>1</v>
      </c>
      <c r="N2087" s="8">
        <v>0</v>
      </c>
      <c r="O2087" s="8">
        <v>0</v>
      </c>
      <c r="P2087" s="8">
        <v>1</v>
      </c>
      <c r="Q2087" s="8">
        <v>0</v>
      </c>
      <c r="R2087" s="8">
        <v>0</v>
      </c>
      <c r="S2087" s="8">
        <v>0</v>
      </c>
      <c r="T2087" s="8">
        <v>0</v>
      </c>
      <c r="U2087" s="5">
        <v>404010628</v>
      </c>
    </row>
    <row r="2088" spans="1:21" hidden="1" x14ac:dyDescent="0.25">
      <c r="A2088" s="8" t="s">
        <v>5018</v>
      </c>
      <c r="B2088" s="2" t="s">
        <v>2504</v>
      </c>
      <c r="C2088" s="2" t="s">
        <v>204</v>
      </c>
      <c r="D2088" s="2" t="s">
        <v>203</v>
      </c>
      <c r="E2088" s="2" t="s">
        <v>187</v>
      </c>
      <c r="F2088" s="8" t="s">
        <v>36</v>
      </c>
      <c r="G2088" s="8">
        <v>0</v>
      </c>
      <c r="H2088" s="8">
        <v>1</v>
      </c>
      <c r="I2088" s="8">
        <v>1</v>
      </c>
      <c r="J2088" s="8">
        <v>0</v>
      </c>
      <c r="K2088" s="8">
        <v>0</v>
      </c>
      <c r="L2088" s="8">
        <v>0</v>
      </c>
      <c r="M2088" s="8">
        <v>1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5">
        <v>404010636</v>
      </c>
    </row>
    <row r="2089" spans="1:21" hidden="1" x14ac:dyDescent="0.25">
      <c r="A2089" s="8" t="s">
        <v>5018</v>
      </c>
      <c r="B2089" s="2" t="s">
        <v>2505</v>
      </c>
      <c r="C2089" s="2" t="s">
        <v>204</v>
      </c>
      <c r="D2089" s="2" t="s">
        <v>203</v>
      </c>
      <c r="E2089" s="2" t="s">
        <v>187</v>
      </c>
      <c r="F2089" s="8" t="s">
        <v>36</v>
      </c>
      <c r="G2089" s="8">
        <v>0</v>
      </c>
      <c r="H2089" s="8">
        <v>1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1</v>
      </c>
      <c r="Q2089" s="8">
        <v>0</v>
      </c>
      <c r="R2089" s="8">
        <v>0</v>
      </c>
      <c r="S2089" s="8">
        <v>0</v>
      </c>
      <c r="T2089" s="8">
        <v>0</v>
      </c>
      <c r="U2089" s="5">
        <v>404010644</v>
      </c>
    </row>
    <row r="2090" spans="1:21" hidden="1" x14ac:dyDescent="0.25">
      <c r="A2090" s="8" t="s">
        <v>5018</v>
      </c>
      <c r="B2090" s="2" t="s">
        <v>2506</v>
      </c>
      <c r="C2090" s="2" t="s">
        <v>204</v>
      </c>
      <c r="D2090" s="2" t="s">
        <v>203</v>
      </c>
      <c r="E2090" s="2" t="s">
        <v>187</v>
      </c>
      <c r="F2090" s="8" t="s">
        <v>36</v>
      </c>
      <c r="G2090" s="8">
        <v>0</v>
      </c>
      <c r="H2090" s="8">
        <v>1</v>
      </c>
      <c r="I2090" s="8">
        <v>0</v>
      </c>
      <c r="J2090" s="8">
        <v>0</v>
      </c>
      <c r="K2090" s="8">
        <v>0</v>
      </c>
      <c r="L2090" s="8">
        <v>0</v>
      </c>
      <c r="M2090" s="8">
        <v>1</v>
      </c>
      <c r="N2090" s="8">
        <v>0</v>
      </c>
      <c r="O2090" s="8">
        <v>0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5">
        <v>404010652</v>
      </c>
    </row>
    <row r="2091" spans="1:21" hidden="1" x14ac:dyDescent="0.25">
      <c r="A2091" s="8" t="s">
        <v>5018</v>
      </c>
      <c r="B2091" s="2" t="s">
        <v>2507</v>
      </c>
      <c r="C2091" s="2" t="s">
        <v>205</v>
      </c>
      <c r="D2091" s="2" t="s">
        <v>203</v>
      </c>
      <c r="E2091" s="2" t="s">
        <v>187</v>
      </c>
      <c r="F2091" s="8" t="s">
        <v>24</v>
      </c>
      <c r="G2091" s="8">
        <v>0</v>
      </c>
      <c r="H2091" s="8">
        <v>1</v>
      </c>
      <c r="I2091" s="8">
        <v>1</v>
      </c>
      <c r="J2091" s="8">
        <v>0</v>
      </c>
      <c r="K2091" s="8">
        <v>0</v>
      </c>
      <c r="L2091" s="8">
        <v>0</v>
      </c>
      <c r="M2091" s="8">
        <v>1</v>
      </c>
      <c r="N2091" s="8">
        <v>0</v>
      </c>
      <c r="O2091" s="8">
        <v>0</v>
      </c>
      <c r="P2091" s="8">
        <v>1</v>
      </c>
      <c r="Q2091" s="8">
        <v>0</v>
      </c>
      <c r="R2091" s="8">
        <v>0</v>
      </c>
      <c r="S2091" s="8">
        <v>0</v>
      </c>
      <c r="T2091" s="8">
        <v>0</v>
      </c>
      <c r="U2091" s="5">
        <v>404020011</v>
      </c>
    </row>
    <row r="2092" spans="1:21" hidden="1" x14ac:dyDescent="0.25">
      <c r="A2092" s="8" t="s">
        <v>5018</v>
      </c>
      <c r="B2092" s="2" t="s">
        <v>2508</v>
      </c>
      <c r="C2092" s="2" t="s">
        <v>205</v>
      </c>
      <c r="D2092" s="2" t="s">
        <v>203</v>
      </c>
      <c r="E2092" s="2" t="s">
        <v>187</v>
      </c>
      <c r="F2092" s="8" t="s">
        <v>24</v>
      </c>
      <c r="G2092" s="8">
        <v>1</v>
      </c>
      <c r="H2092" s="8">
        <v>1</v>
      </c>
      <c r="I2092" s="8">
        <v>1</v>
      </c>
      <c r="J2092" s="8">
        <v>0</v>
      </c>
      <c r="K2092" s="8">
        <v>1</v>
      </c>
      <c r="L2092" s="8">
        <v>1</v>
      </c>
      <c r="M2092" s="8">
        <v>1</v>
      </c>
      <c r="N2092" s="8">
        <v>0</v>
      </c>
      <c r="O2092" s="8">
        <v>0</v>
      </c>
      <c r="P2092" s="8">
        <v>1</v>
      </c>
      <c r="Q2092" s="8">
        <v>0</v>
      </c>
      <c r="R2092" s="8">
        <v>0</v>
      </c>
      <c r="S2092" s="8">
        <v>0</v>
      </c>
      <c r="T2092" s="8">
        <v>0</v>
      </c>
      <c r="U2092" s="5">
        <v>404020038</v>
      </c>
    </row>
    <row r="2093" spans="1:21" hidden="1" x14ac:dyDescent="0.25">
      <c r="A2093" s="8" t="s">
        <v>5018</v>
      </c>
      <c r="B2093" s="2" t="s">
        <v>2509</v>
      </c>
      <c r="C2093" s="2" t="s">
        <v>205</v>
      </c>
      <c r="D2093" s="2" t="s">
        <v>203</v>
      </c>
      <c r="E2093" s="2" t="s">
        <v>187</v>
      </c>
      <c r="F2093" s="8" t="s">
        <v>24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5">
        <v>404020046</v>
      </c>
    </row>
    <row r="2094" spans="1:21" hidden="1" x14ac:dyDescent="0.25">
      <c r="A2094" s="8" t="s">
        <v>5018</v>
      </c>
      <c r="B2094" s="2" t="s">
        <v>2510</v>
      </c>
      <c r="C2094" s="2" t="s">
        <v>205</v>
      </c>
      <c r="D2094" s="2" t="s">
        <v>203</v>
      </c>
      <c r="E2094" s="2" t="s">
        <v>187</v>
      </c>
      <c r="F2094" s="8" t="s">
        <v>24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1</v>
      </c>
      <c r="O2094" s="8">
        <v>0</v>
      </c>
      <c r="P2094" s="8">
        <v>1</v>
      </c>
      <c r="Q2094" s="8">
        <v>0</v>
      </c>
      <c r="R2094" s="8">
        <v>0</v>
      </c>
      <c r="S2094" s="8">
        <v>0</v>
      </c>
      <c r="T2094" s="8">
        <v>0</v>
      </c>
      <c r="U2094" s="5">
        <v>404020054</v>
      </c>
    </row>
    <row r="2095" spans="1:21" hidden="1" x14ac:dyDescent="0.25">
      <c r="A2095" s="8" t="s">
        <v>5018</v>
      </c>
      <c r="B2095" s="2" t="s">
        <v>2511</v>
      </c>
      <c r="C2095" s="2" t="s">
        <v>205</v>
      </c>
      <c r="D2095" s="2" t="s">
        <v>203</v>
      </c>
      <c r="E2095" s="2" t="s">
        <v>187</v>
      </c>
      <c r="F2095" s="8" t="s">
        <v>24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1</v>
      </c>
      <c r="N2095" s="8">
        <v>0</v>
      </c>
      <c r="O2095" s="8">
        <v>0</v>
      </c>
      <c r="P2095" s="8">
        <v>1</v>
      </c>
      <c r="Q2095" s="8">
        <v>0</v>
      </c>
      <c r="R2095" s="8">
        <v>0</v>
      </c>
      <c r="S2095" s="8">
        <v>0</v>
      </c>
      <c r="T2095" s="8">
        <v>0</v>
      </c>
      <c r="U2095" s="5">
        <v>404020062</v>
      </c>
    </row>
    <row r="2096" spans="1:21" hidden="1" x14ac:dyDescent="0.25">
      <c r="A2096" s="8" t="s">
        <v>5018</v>
      </c>
      <c r="B2096" s="2" t="s">
        <v>2512</v>
      </c>
      <c r="C2096" s="2" t="s">
        <v>205</v>
      </c>
      <c r="D2096" s="2" t="s">
        <v>203</v>
      </c>
      <c r="E2096" s="2" t="s">
        <v>187</v>
      </c>
      <c r="F2096" s="8" t="s">
        <v>24</v>
      </c>
      <c r="G2096" s="8">
        <v>0</v>
      </c>
      <c r="H2096" s="8">
        <v>1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1</v>
      </c>
      <c r="Q2096" s="8">
        <v>0</v>
      </c>
      <c r="R2096" s="8">
        <v>0</v>
      </c>
      <c r="S2096" s="8">
        <v>0</v>
      </c>
      <c r="T2096" s="8">
        <v>0</v>
      </c>
      <c r="U2096" s="5">
        <v>404020070</v>
      </c>
    </row>
    <row r="2097" spans="1:21" hidden="1" x14ac:dyDescent="0.25">
      <c r="A2097" s="8" t="s">
        <v>5018</v>
      </c>
      <c r="B2097" s="2" t="s">
        <v>2513</v>
      </c>
      <c r="C2097" s="2" t="s">
        <v>205</v>
      </c>
      <c r="D2097" s="2" t="s">
        <v>203</v>
      </c>
      <c r="E2097" s="2" t="s">
        <v>187</v>
      </c>
      <c r="F2097" s="8" t="s">
        <v>24</v>
      </c>
      <c r="G2097" s="8">
        <v>1</v>
      </c>
      <c r="H2097" s="8">
        <v>1</v>
      </c>
      <c r="I2097" s="8">
        <v>1</v>
      </c>
      <c r="J2097" s="8">
        <v>0</v>
      </c>
      <c r="K2097" s="8">
        <v>1</v>
      </c>
      <c r="L2097" s="8">
        <v>1</v>
      </c>
      <c r="M2097" s="8">
        <v>1</v>
      </c>
      <c r="N2097" s="8">
        <v>0</v>
      </c>
      <c r="O2097" s="8">
        <v>0</v>
      </c>
      <c r="P2097" s="8">
        <v>1</v>
      </c>
      <c r="Q2097" s="8">
        <v>0</v>
      </c>
      <c r="R2097" s="8">
        <v>0</v>
      </c>
      <c r="S2097" s="8">
        <v>0</v>
      </c>
      <c r="T2097" s="8">
        <v>0</v>
      </c>
      <c r="U2097" s="5">
        <v>404020089</v>
      </c>
    </row>
    <row r="2098" spans="1:21" hidden="1" x14ac:dyDescent="0.25">
      <c r="A2098" s="8" t="s">
        <v>5018</v>
      </c>
      <c r="B2098" s="2" t="s">
        <v>2514</v>
      </c>
      <c r="C2098" s="2" t="s">
        <v>205</v>
      </c>
      <c r="D2098" s="2" t="s">
        <v>203</v>
      </c>
      <c r="E2098" s="2" t="s">
        <v>187</v>
      </c>
      <c r="F2098" s="8" t="s">
        <v>24</v>
      </c>
      <c r="G2098" s="8">
        <v>1</v>
      </c>
      <c r="H2098" s="8">
        <v>1</v>
      </c>
      <c r="I2098" s="8">
        <v>0</v>
      </c>
      <c r="J2098" s="8">
        <v>0</v>
      </c>
      <c r="K2098" s="8">
        <v>1</v>
      </c>
      <c r="L2098" s="8">
        <v>1</v>
      </c>
      <c r="M2098" s="8">
        <v>0</v>
      </c>
      <c r="N2098" s="8">
        <v>1</v>
      </c>
      <c r="O2098" s="8">
        <v>0</v>
      </c>
      <c r="P2098" s="8">
        <v>1</v>
      </c>
      <c r="Q2098" s="8">
        <v>0</v>
      </c>
      <c r="R2098" s="8">
        <v>0</v>
      </c>
      <c r="S2098" s="8">
        <v>0</v>
      </c>
      <c r="T2098" s="8">
        <v>0</v>
      </c>
      <c r="U2098" s="5">
        <v>404020097</v>
      </c>
    </row>
    <row r="2099" spans="1:21" hidden="1" x14ac:dyDescent="0.25">
      <c r="A2099" s="8" t="s">
        <v>5018</v>
      </c>
      <c r="B2099" s="2" t="s">
        <v>2515</v>
      </c>
      <c r="C2099" s="2" t="s">
        <v>205</v>
      </c>
      <c r="D2099" s="2" t="s">
        <v>203</v>
      </c>
      <c r="E2099" s="2" t="s">
        <v>187</v>
      </c>
      <c r="F2099" s="8" t="s">
        <v>24</v>
      </c>
      <c r="G2099" s="8">
        <v>1</v>
      </c>
      <c r="H2099" s="8">
        <v>1</v>
      </c>
      <c r="I2099" s="8">
        <v>1</v>
      </c>
      <c r="J2099" s="8">
        <v>0</v>
      </c>
      <c r="K2099" s="8">
        <v>1</v>
      </c>
      <c r="L2099" s="8">
        <v>1</v>
      </c>
      <c r="M2099" s="8">
        <v>0</v>
      </c>
      <c r="N2099" s="8">
        <v>1</v>
      </c>
      <c r="O2099" s="8">
        <v>0</v>
      </c>
      <c r="P2099" s="8">
        <v>1</v>
      </c>
      <c r="Q2099" s="8">
        <v>0</v>
      </c>
      <c r="R2099" s="8">
        <v>0</v>
      </c>
      <c r="S2099" s="8">
        <v>0</v>
      </c>
      <c r="T2099" s="8">
        <v>0</v>
      </c>
      <c r="U2099" s="5">
        <v>404020100</v>
      </c>
    </row>
    <row r="2100" spans="1:21" hidden="1" x14ac:dyDescent="0.25">
      <c r="A2100" s="8" t="s">
        <v>5018</v>
      </c>
      <c r="B2100" s="2" t="s">
        <v>2516</v>
      </c>
      <c r="C2100" s="2" t="s">
        <v>205</v>
      </c>
      <c r="D2100" s="2" t="s">
        <v>203</v>
      </c>
      <c r="E2100" s="2" t="s">
        <v>187</v>
      </c>
      <c r="F2100" s="8" t="s">
        <v>24</v>
      </c>
      <c r="G2100" s="8">
        <v>0</v>
      </c>
      <c r="H2100" s="8">
        <v>1</v>
      </c>
      <c r="I2100" s="8">
        <v>1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5">
        <v>404020119</v>
      </c>
    </row>
    <row r="2101" spans="1:21" hidden="1" x14ac:dyDescent="0.25">
      <c r="A2101" s="8" t="s">
        <v>5018</v>
      </c>
      <c r="B2101" s="2" t="s">
        <v>2517</v>
      </c>
      <c r="C2101" s="2" t="s">
        <v>205</v>
      </c>
      <c r="D2101" s="2" t="s">
        <v>203</v>
      </c>
      <c r="E2101" s="2" t="s">
        <v>187</v>
      </c>
      <c r="F2101" s="8" t="s">
        <v>24</v>
      </c>
      <c r="G2101" s="8">
        <v>0</v>
      </c>
      <c r="H2101" s="8">
        <v>1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1</v>
      </c>
      <c r="Q2101" s="8">
        <v>0</v>
      </c>
      <c r="R2101" s="8">
        <v>0</v>
      </c>
      <c r="S2101" s="8">
        <v>0</v>
      </c>
      <c r="T2101" s="8">
        <v>0</v>
      </c>
      <c r="U2101" s="5">
        <v>404020135</v>
      </c>
    </row>
    <row r="2102" spans="1:21" hidden="1" x14ac:dyDescent="0.25">
      <c r="A2102" s="8" t="s">
        <v>5018</v>
      </c>
      <c r="B2102" s="2" t="s">
        <v>2518</v>
      </c>
      <c r="C2102" s="2" t="s">
        <v>205</v>
      </c>
      <c r="D2102" s="2" t="s">
        <v>203</v>
      </c>
      <c r="E2102" s="2" t="s">
        <v>187</v>
      </c>
      <c r="F2102" s="8" t="s">
        <v>24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1</v>
      </c>
      <c r="N2102" s="8">
        <v>0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5">
        <v>404020143</v>
      </c>
    </row>
    <row r="2103" spans="1:21" hidden="1" x14ac:dyDescent="0.25">
      <c r="A2103" s="8" t="s">
        <v>5018</v>
      </c>
      <c r="B2103" s="2" t="s">
        <v>2519</v>
      </c>
      <c r="C2103" s="2" t="s">
        <v>205</v>
      </c>
      <c r="D2103" s="2" t="s">
        <v>203</v>
      </c>
      <c r="E2103" s="2" t="s">
        <v>187</v>
      </c>
      <c r="F2103" s="8" t="s">
        <v>24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5">
        <v>404020178</v>
      </c>
    </row>
    <row r="2104" spans="1:21" hidden="1" x14ac:dyDescent="0.25">
      <c r="A2104" s="8" t="s">
        <v>5018</v>
      </c>
      <c r="B2104" s="2" t="s">
        <v>2520</v>
      </c>
      <c r="C2104" s="2" t="s">
        <v>205</v>
      </c>
      <c r="D2104" s="2" t="s">
        <v>203</v>
      </c>
      <c r="E2104" s="2" t="s">
        <v>187</v>
      </c>
      <c r="F2104" s="8" t="s">
        <v>24</v>
      </c>
      <c r="G2104" s="8">
        <v>0</v>
      </c>
      <c r="H2104" s="8">
        <v>1</v>
      </c>
      <c r="I2104" s="8">
        <v>1</v>
      </c>
      <c r="J2104" s="8">
        <v>0</v>
      </c>
      <c r="K2104" s="8">
        <v>0</v>
      </c>
      <c r="L2104" s="8">
        <v>0</v>
      </c>
      <c r="M2104" s="8">
        <v>1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5">
        <v>404020208</v>
      </c>
    </row>
    <row r="2105" spans="1:21" hidden="1" x14ac:dyDescent="0.25">
      <c r="A2105" s="8" t="s">
        <v>5018</v>
      </c>
      <c r="B2105" s="2" t="s">
        <v>2521</v>
      </c>
      <c r="C2105" s="2" t="s">
        <v>205</v>
      </c>
      <c r="D2105" s="2" t="s">
        <v>203</v>
      </c>
      <c r="E2105" s="2" t="s">
        <v>187</v>
      </c>
      <c r="F2105" s="8" t="s">
        <v>36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1</v>
      </c>
      <c r="N2105" s="8">
        <v>0</v>
      </c>
      <c r="O2105" s="8">
        <v>0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5">
        <v>404020224</v>
      </c>
    </row>
    <row r="2106" spans="1:21" hidden="1" x14ac:dyDescent="0.25">
      <c r="A2106" s="8" t="s">
        <v>5018</v>
      </c>
      <c r="B2106" s="2" t="s">
        <v>2522</v>
      </c>
      <c r="C2106" s="2" t="s">
        <v>205</v>
      </c>
      <c r="D2106" s="2" t="s">
        <v>203</v>
      </c>
      <c r="E2106" s="2" t="s">
        <v>187</v>
      </c>
      <c r="F2106" s="8" t="s">
        <v>24</v>
      </c>
      <c r="G2106" s="8">
        <v>0</v>
      </c>
      <c r="H2106" s="8">
        <v>1</v>
      </c>
      <c r="I2106" s="8">
        <v>1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0</v>
      </c>
      <c r="P2106" s="8">
        <v>1</v>
      </c>
      <c r="Q2106" s="8">
        <v>0</v>
      </c>
      <c r="R2106" s="8">
        <v>0</v>
      </c>
      <c r="S2106" s="8">
        <v>0</v>
      </c>
      <c r="T2106" s="8">
        <v>0</v>
      </c>
      <c r="U2106" s="5">
        <v>404020232</v>
      </c>
    </row>
    <row r="2107" spans="1:21" hidden="1" x14ac:dyDescent="0.25">
      <c r="A2107" s="8" t="s">
        <v>5018</v>
      </c>
      <c r="B2107" s="2" t="s">
        <v>2523</v>
      </c>
      <c r="C2107" s="2" t="s">
        <v>205</v>
      </c>
      <c r="D2107" s="2" t="s">
        <v>203</v>
      </c>
      <c r="E2107" s="2" t="s">
        <v>187</v>
      </c>
      <c r="F2107" s="8" t="s">
        <v>36</v>
      </c>
      <c r="G2107" s="8">
        <v>0</v>
      </c>
      <c r="H2107" s="8">
        <v>1</v>
      </c>
      <c r="I2107" s="8">
        <v>1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0</v>
      </c>
      <c r="U2107" s="5">
        <v>404020240</v>
      </c>
    </row>
    <row r="2108" spans="1:21" hidden="1" x14ac:dyDescent="0.25">
      <c r="A2108" s="8" t="s">
        <v>5018</v>
      </c>
      <c r="B2108" s="2" t="s">
        <v>2524</v>
      </c>
      <c r="C2108" s="2" t="s">
        <v>205</v>
      </c>
      <c r="D2108" s="2" t="s">
        <v>203</v>
      </c>
      <c r="E2108" s="2" t="s">
        <v>187</v>
      </c>
      <c r="F2108" s="8" t="s">
        <v>24</v>
      </c>
      <c r="G2108" s="8">
        <v>0</v>
      </c>
      <c r="H2108" s="8">
        <v>1</v>
      </c>
      <c r="I2108" s="8">
        <v>0</v>
      </c>
      <c r="J2108" s="8">
        <v>0</v>
      </c>
      <c r="K2108" s="8">
        <v>0</v>
      </c>
      <c r="L2108" s="8">
        <v>0</v>
      </c>
      <c r="M2108" s="8">
        <v>1</v>
      </c>
      <c r="N2108" s="8">
        <v>0</v>
      </c>
      <c r="O2108" s="8">
        <v>0</v>
      </c>
      <c r="P2108" s="8">
        <v>1</v>
      </c>
      <c r="Q2108" s="8">
        <v>0</v>
      </c>
      <c r="R2108" s="8">
        <v>0</v>
      </c>
      <c r="S2108" s="8">
        <v>0</v>
      </c>
      <c r="T2108" s="8">
        <v>0</v>
      </c>
      <c r="U2108" s="5">
        <v>404020275</v>
      </c>
    </row>
    <row r="2109" spans="1:21" hidden="1" x14ac:dyDescent="0.25">
      <c r="A2109" s="8" t="s">
        <v>5018</v>
      </c>
      <c r="B2109" s="2" t="s">
        <v>2525</v>
      </c>
      <c r="C2109" s="2" t="s">
        <v>205</v>
      </c>
      <c r="D2109" s="2" t="s">
        <v>203</v>
      </c>
      <c r="E2109" s="2" t="s">
        <v>187</v>
      </c>
      <c r="F2109" s="8" t="s">
        <v>24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0</v>
      </c>
      <c r="S2109" s="8">
        <v>0</v>
      </c>
      <c r="T2109" s="8">
        <v>0</v>
      </c>
      <c r="U2109" s="5">
        <v>404020291</v>
      </c>
    </row>
    <row r="2110" spans="1:21" hidden="1" x14ac:dyDescent="0.25">
      <c r="A2110" s="8" t="s">
        <v>5018</v>
      </c>
      <c r="B2110" s="2" t="s">
        <v>2526</v>
      </c>
      <c r="C2110" s="2" t="s">
        <v>205</v>
      </c>
      <c r="D2110" s="2" t="s">
        <v>203</v>
      </c>
      <c r="E2110" s="2" t="s">
        <v>187</v>
      </c>
      <c r="F2110" s="8" t="s">
        <v>24</v>
      </c>
      <c r="G2110" s="8">
        <v>1</v>
      </c>
      <c r="H2110" s="8">
        <v>1</v>
      </c>
      <c r="I2110" s="8">
        <v>1</v>
      </c>
      <c r="J2110" s="8">
        <v>0</v>
      </c>
      <c r="K2110" s="8">
        <v>1</v>
      </c>
      <c r="L2110" s="8">
        <v>1</v>
      </c>
      <c r="M2110" s="8">
        <v>1</v>
      </c>
      <c r="N2110" s="8">
        <v>0</v>
      </c>
      <c r="O2110" s="8">
        <v>0</v>
      </c>
      <c r="P2110" s="8">
        <v>1</v>
      </c>
      <c r="Q2110" s="8">
        <v>0</v>
      </c>
      <c r="R2110" s="8">
        <v>0</v>
      </c>
      <c r="S2110" s="8">
        <v>0</v>
      </c>
      <c r="T2110" s="8">
        <v>0</v>
      </c>
      <c r="U2110" s="5">
        <v>404020313</v>
      </c>
    </row>
    <row r="2111" spans="1:21" hidden="1" x14ac:dyDescent="0.25">
      <c r="A2111" s="8" t="s">
        <v>5018</v>
      </c>
      <c r="B2111" s="2" t="s">
        <v>2527</v>
      </c>
      <c r="C2111" s="2" t="s">
        <v>205</v>
      </c>
      <c r="D2111" s="2" t="s">
        <v>203</v>
      </c>
      <c r="E2111" s="2" t="s">
        <v>187</v>
      </c>
      <c r="F2111" s="8" t="s">
        <v>24</v>
      </c>
      <c r="G2111" s="8">
        <v>0</v>
      </c>
      <c r="H2111" s="8">
        <v>1</v>
      </c>
      <c r="I2111" s="8">
        <v>1</v>
      </c>
      <c r="J2111" s="8">
        <v>0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1</v>
      </c>
      <c r="Q2111" s="8">
        <v>0</v>
      </c>
      <c r="R2111" s="8">
        <v>0</v>
      </c>
      <c r="S2111" s="8">
        <v>0</v>
      </c>
      <c r="T2111" s="8">
        <v>0</v>
      </c>
      <c r="U2111" s="5">
        <v>404020321</v>
      </c>
    </row>
    <row r="2112" spans="1:21" hidden="1" x14ac:dyDescent="0.25">
      <c r="A2112" s="8" t="s">
        <v>5018</v>
      </c>
      <c r="B2112" s="2" t="s">
        <v>2528</v>
      </c>
      <c r="C2112" s="2" t="s">
        <v>205</v>
      </c>
      <c r="D2112" s="2" t="s">
        <v>203</v>
      </c>
      <c r="E2112" s="2" t="s">
        <v>187</v>
      </c>
      <c r="F2112" s="8" t="s">
        <v>24</v>
      </c>
      <c r="G2112" s="8">
        <v>0</v>
      </c>
      <c r="H2112" s="8">
        <v>1</v>
      </c>
      <c r="I2112" s="8">
        <v>1</v>
      </c>
      <c r="J2112" s="8">
        <v>0</v>
      </c>
      <c r="K2112" s="8">
        <v>0</v>
      </c>
      <c r="L2112" s="8">
        <v>0</v>
      </c>
      <c r="M2112" s="8">
        <v>1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5">
        <v>404020348</v>
      </c>
    </row>
    <row r="2113" spans="1:21" hidden="1" x14ac:dyDescent="0.25">
      <c r="A2113" s="8" t="s">
        <v>5018</v>
      </c>
      <c r="B2113" s="2" t="s">
        <v>2529</v>
      </c>
      <c r="C2113" s="2" t="s">
        <v>205</v>
      </c>
      <c r="D2113" s="2" t="s">
        <v>203</v>
      </c>
      <c r="E2113" s="2" t="s">
        <v>187</v>
      </c>
      <c r="F2113" s="8" t="s">
        <v>24</v>
      </c>
      <c r="G2113" s="8">
        <v>0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0</v>
      </c>
      <c r="R2113" s="8">
        <v>0</v>
      </c>
      <c r="S2113" s="8">
        <v>0</v>
      </c>
      <c r="T2113" s="8">
        <v>0</v>
      </c>
      <c r="U2113" s="5">
        <v>404020356</v>
      </c>
    </row>
    <row r="2114" spans="1:21" hidden="1" x14ac:dyDescent="0.25">
      <c r="A2114" s="8" t="s">
        <v>5018</v>
      </c>
      <c r="B2114" s="2" t="s">
        <v>2530</v>
      </c>
      <c r="C2114" s="2" t="s">
        <v>205</v>
      </c>
      <c r="D2114" s="2" t="s">
        <v>203</v>
      </c>
      <c r="E2114" s="2" t="s">
        <v>187</v>
      </c>
      <c r="F2114" s="8" t="s">
        <v>24</v>
      </c>
      <c r="G2114" s="8">
        <v>0</v>
      </c>
      <c r="H2114" s="8">
        <v>1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0</v>
      </c>
      <c r="U2114" s="5">
        <v>404020380</v>
      </c>
    </row>
    <row r="2115" spans="1:21" hidden="1" x14ac:dyDescent="0.25">
      <c r="A2115" s="8" t="s">
        <v>5018</v>
      </c>
      <c r="B2115" s="2" t="s">
        <v>2531</v>
      </c>
      <c r="C2115" s="2" t="s">
        <v>205</v>
      </c>
      <c r="D2115" s="2" t="s">
        <v>203</v>
      </c>
      <c r="E2115" s="2" t="s">
        <v>187</v>
      </c>
      <c r="F2115" s="8" t="s">
        <v>24</v>
      </c>
      <c r="G2115" s="8">
        <v>0</v>
      </c>
      <c r="H2115" s="8">
        <v>1</v>
      </c>
      <c r="I2115" s="8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1</v>
      </c>
      <c r="Q2115" s="8">
        <v>0</v>
      </c>
      <c r="R2115" s="8">
        <v>0</v>
      </c>
      <c r="S2115" s="8">
        <v>0</v>
      </c>
      <c r="T2115" s="8">
        <v>0</v>
      </c>
      <c r="U2115" s="5">
        <v>404020399</v>
      </c>
    </row>
    <row r="2116" spans="1:21" hidden="1" x14ac:dyDescent="0.25">
      <c r="A2116" s="8" t="s">
        <v>5018</v>
      </c>
      <c r="B2116" s="2" t="s">
        <v>2532</v>
      </c>
      <c r="C2116" s="2" t="s">
        <v>205</v>
      </c>
      <c r="D2116" s="2" t="s">
        <v>203</v>
      </c>
      <c r="E2116" s="2" t="s">
        <v>187</v>
      </c>
      <c r="F2116" s="8" t="s">
        <v>24</v>
      </c>
      <c r="G2116" s="8">
        <v>0</v>
      </c>
      <c r="H2116" s="8">
        <v>1</v>
      </c>
      <c r="I2116" s="8">
        <v>1</v>
      </c>
      <c r="J2116" s="8">
        <v>0</v>
      </c>
      <c r="K2116" s="8">
        <v>0</v>
      </c>
      <c r="L2116" s="8">
        <v>0</v>
      </c>
      <c r="M2116" s="8">
        <v>1</v>
      </c>
      <c r="N2116" s="8">
        <v>0</v>
      </c>
      <c r="O2116" s="8">
        <v>0</v>
      </c>
      <c r="P2116" s="8">
        <v>1</v>
      </c>
      <c r="Q2116" s="8">
        <v>0</v>
      </c>
      <c r="R2116" s="8">
        <v>0</v>
      </c>
      <c r="S2116" s="8">
        <v>0</v>
      </c>
      <c r="T2116" s="8">
        <v>0</v>
      </c>
      <c r="U2116" s="5">
        <v>404020429</v>
      </c>
    </row>
    <row r="2117" spans="1:21" hidden="1" x14ac:dyDescent="0.25">
      <c r="A2117" s="8" t="s">
        <v>5018</v>
      </c>
      <c r="B2117" s="2" t="s">
        <v>2533</v>
      </c>
      <c r="C2117" s="2" t="s">
        <v>205</v>
      </c>
      <c r="D2117" s="2" t="s">
        <v>203</v>
      </c>
      <c r="E2117" s="2" t="s">
        <v>187</v>
      </c>
      <c r="F2117" s="8" t="s">
        <v>24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0</v>
      </c>
      <c r="N2117" s="8">
        <v>1</v>
      </c>
      <c r="O2117" s="8">
        <v>0</v>
      </c>
      <c r="P2117" s="8">
        <v>1</v>
      </c>
      <c r="Q2117" s="8">
        <v>0</v>
      </c>
      <c r="R2117" s="8">
        <v>0</v>
      </c>
      <c r="S2117" s="8">
        <v>0</v>
      </c>
      <c r="T2117" s="8">
        <v>0</v>
      </c>
      <c r="U2117" s="5">
        <v>404020445</v>
      </c>
    </row>
    <row r="2118" spans="1:21" hidden="1" x14ac:dyDescent="0.25">
      <c r="A2118" s="8" t="s">
        <v>5018</v>
      </c>
      <c r="B2118" s="2" t="s">
        <v>2534</v>
      </c>
      <c r="C2118" s="2" t="s">
        <v>205</v>
      </c>
      <c r="D2118" s="2" t="s">
        <v>203</v>
      </c>
      <c r="E2118" s="2" t="s">
        <v>187</v>
      </c>
      <c r="F2118" s="8" t="s">
        <v>36</v>
      </c>
      <c r="G2118" s="8">
        <v>0</v>
      </c>
      <c r="H2118" s="8">
        <v>1</v>
      </c>
      <c r="I2118" s="8">
        <v>1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5">
        <v>404020453</v>
      </c>
    </row>
    <row r="2119" spans="1:21" hidden="1" x14ac:dyDescent="0.25">
      <c r="A2119" s="8" t="s">
        <v>5018</v>
      </c>
      <c r="B2119" s="2" t="s">
        <v>2535</v>
      </c>
      <c r="C2119" s="2" t="s">
        <v>205</v>
      </c>
      <c r="D2119" s="2" t="s">
        <v>203</v>
      </c>
      <c r="E2119" s="2" t="s">
        <v>187</v>
      </c>
      <c r="F2119" s="8" t="s">
        <v>36</v>
      </c>
      <c r="G2119" s="8">
        <v>0</v>
      </c>
      <c r="H2119" s="8">
        <v>1</v>
      </c>
      <c r="I2119" s="8">
        <v>1</v>
      </c>
      <c r="J2119" s="8">
        <v>0</v>
      </c>
      <c r="K2119" s="8">
        <v>0</v>
      </c>
      <c r="L2119" s="8">
        <v>0</v>
      </c>
      <c r="M2119" s="8">
        <v>1</v>
      </c>
      <c r="N2119" s="8">
        <v>0</v>
      </c>
      <c r="O2119" s="8">
        <v>0</v>
      </c>
      <c r="P2119" s="8">
        <v>1</v>
      </c>
      <c r="Q2119" s="8">
        <v>0</v>
      </c>
      <c r="R2119" s="8">
        <v>0</v>
      </c>
      <c r="S2119" s="8">
        <v>0</v>
      </c>
      <c r="T2119" s="8">
        <v>0</v>
      </c>
      <c r="U2119" s="5">
        <v>404020461</v>
      </c>
    </row>
    <row r="2120" spans="1:21" hidden="1" x14ac:dyDescent="0.25">
      <c r="A2120" s="8" t="s">
        <v>5018</v>
      </c>
      <c r="B2120" s="2" t="s">
        <v>2536</v>
      </c>
      <c r="C2120" s="2" t="s">
        <v>205</v>
      </c>
      <c r="D2120" s="2" t="s">
        <v>203</v>
      </c>
      <c r="E2120" s="2" t="s">
        <v>187</v>
      </c>
      <c r="F2120" s="8" t="s">
        <v>24</v>
      </c>
      <c r="G2120" s="8">
        <v>0</v>
      </c>
      <c r="H2120" s="8">
        <v>1</v>
      </c>
      <c r="I2120" s="8">
        <v>1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5">
        <v>404020470</v>
      </c>
    </row>
    <row r="2121" spans="1:21" hidden="1" x14ac:dyDescent="0.25">
      <c r="A2121" s="8" t="s">
        <v>5018</v>
      </c>
      <c r="B2121" s="2" t="s">
        <v>2537</v>
      </c>
      <c r="C2121" s="2" t="s">
        <v>205</v>
      </c>
      <c r="D2121" s="2" t="s">
        <v>203</v>
      </c>
      <c r="E2121" s="2" t="s">
        <v>187</v>
      </c>
      <c r="F2121" s="8" t="s">
        <v>24</v>
      </c>
      <c r="G2121" s="8">
        <v>1</v>
      </c>
      <c r="H2121" s="8">
        <v>1</v>
      </c>
      <c r="I2121" s="8">
        <v>1</v>
      </c>
      <c r="J2121" s="8">
        <v>1</v>
      </c>
      <c r="K2121" s="8">
        <v>1</v>
      </c>
      <c r="L2121" s="8">
        <v>1</v>
      </c>
      <c r="M2121" s="8">
        <v>1</v>
      </c>
      <c r="N2121" s="8">
        <v>0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5">
        <v>404020488</v>
      </c>
    </row>
    <row r="2122" spans="1:21" hidden="1" x14ac:dyDescent="0.25">
      <c r="A2122" s="8" t="s">
        <v>5018</v>
      </c>
      <c r="B2122" s="2" t="s">
        <v>2538</v>
      </c>
      <c r="C2122" s="2" t="s">
        <v>205</v>
      </c>
      <c r="D2122" s="2" t="s">
        <v>203</v>
      </c>
      <c r="E2122" s="2" t="s">
        <v>187</v>
      </c>
      <c r="F2122" s="8" t="s">
        <v>24</v>
      </c>
      <c r="G2122" s="8">
        <v>0</v>
      </c>
      <c r="H2122" s="8">
        <v>1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1</v>
      </c>
      <c r="Q2122" s="8">
        <v>0</v>
      </c>
      <c r="R2122" s="8">
        <v>0</v>
      </c>
      <c r="S2122" s="8">
        <v>0</v>
      </c>
      <c r="T2122" s="8">
        <v>0</v>
      </c>
      <c r="U2122" s="5">
        <v>404020496</v>
      </c>
    </row>
    <row r="2123" spans="1:21" hidden="1" x14ac:dyDescent="0.25">
      <c r="A2123" s="8" t="s">
        <v>5018</v>
      </c>
      <c r="B2123" s="2" t="s">
        <v>2539</v>
      </c>
      <c r="C2123" s="2" t="s">
        <v>205</v>
      </c>
      <c r="D2123" s="2" t="s">
        <v>203</v>
      </c>
      <c r="E2123" s="2" t="s">
        <v>187</v>
      </c>
      <c r="F2123" s="8" t="s">
        <v>24</v>
      </c>
      <c r="G2123" s="8">
        <v>0</v>
      </c>
      <c r="H2123" s="8">
        <v>1</v>
      </c>
      <c r="I2123" s="8">
        <v>1</v>
      </c>
      <c r="J2123" s="8">
        <v>0</v>
      </c>
      <c r="K2123" s="8">
        <v>0</v>
      </c>
      <c r="L2123" s="8">
        <v>0</v>
      </c>
      <c r="M2123" s="8">
        <v>1</v>
      </c>
      <c r="N2123" s="8">
        <v>0</v>
      </c>
      <c r="O2123" s="8">
        <v>0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5">
        <v>404020500</v>
      </c>
    </row>
    <row r="2124" spans="1:21" hidden="1" x14ac:dyDescent="0.25">
      <c r="A2124" s="8" t="s">
        <v>5018</v>
      </c>
      <c r="B2124" s="2" t="s">
        <v>2540</v>
      </c>
      <c r="C2124" s="2" t="s">
        <v>205</v>
      </c>
      <c r="D2124" s="2" t="s">
        <v>203</v>
      </c>
      <c r="E2124" s="2" t="s">
        <v>187</v>
      </c>
      <c r="F2124" s="8" t="s">
        <v>24</v>
      </c>
      <c r="G2124" s="8">
        <v>0</v>
      </c>
      <c r="H2124" s="8">
        <v>1</v>
      </c>
      <c r="I2124" s="8">
        <v>1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5">
        <v>404020518</v>
      </c>
    </row>
    <row r="2125" spans="1:21" hidden="1" x14ac:dyDescent="0.25">
      <c r="A2125" s="8" t="s">
        <v>5018</v>
      </c>
      <c r="B2125" s="2" t="s">
        <v>2541</v>
      </c>
      <c r="C2125" s="2" t="s">
        <v>205</v>
      </c>
      <c r="D2125" s="2" t="s">
        <v>203</v>
      </c>
      <c r="E2125" s="2" t="s">
        <v>187</v>
      </c>
      <c r="F2125" s="8" t="s">
        <v>24</v>
      </c>
      <c r="G2125" s="8">
        <v>0</v>
      </c>
      <c r="H2125" s="8">
        <v>1</v>
      </c>
      <c r="I2125" s="8">
        <v>1</v>
      </c>
      <c r="J2125" s="8">
        <v>0</v>
      </c>
      <c r="K2125" s="8">
        <v>0</v>
      </c>
      <c r="L2125" s="8">
        <v>0</v>
      </c>
      <c r="M2125" s="8">
        <v>1</v>
      </c>
      <c r="N2125" s="8">
        <v>0</v>
      </c>
      <c r="O2125" s="8">
        <v>0</v>
      </c>
      <c r="P2125" s="8">
        <v>1</v>
      </c>
      <c r="Q2125" s="8">
        <v>0</v>
      </c>
      <c r="R2125" s="8">
        <v>0</v>
      </c>
      <c r="S2125" s="8">
        <v>0</v>
      </c>
      <c r="T2125" s="8">
        <v>0</v>
      </c>
      <c r="U2125" s="5">
        <v>404020526</v>
      </c>
    </row>
    <row r="2126" spans="1:21" hidden="1" x14ac:dyDescent="0.25">
      <c r="A2126" s="8" t="s">
        <v>5018</v>
      </c>
      <c r="B2126" s="2" t="s">
        <v>2542</v>
      </c>
      <c r="C2126" s="2" t="s">
        <v>205</v>
      </c>
      <c r="D2126" s="2" t="s">
        <v>203</v>
      </c>
      <c r="E2126" s="2" t="s">
        <v>187</v>
      </c>
      <c r="F2126" s="8" t="s">
        <v>24</v>
      </c>
      <c r="G2126" s="8">
        <v>0</v>
      </c>
      <c r="H2126" s="8">
        <v>1</v>
      </c>
      <c r="I2126" s="8">
        <v>1</v>
      </c>
      <c r="J2126" s="8">
        <v>0</v>
      </c>
      <c r="K2126" s="8">
        <v>0</v>
      </c>
      <c r="L2126" s="8">
        <v>0</v>
      </c>
      <c r="M2126" s="8">
        <v>1</v>
      </c>
      <c r="N2126" s="8">
        <v>0</v>
      </c>
      <c r="O2126" s="8">
        <v>0</v>
      </c>
      <c r="P2126" s="8">
        <v>1</v>
      </c>
      <c r="Q2126" s="8">
        <v>0</v>
      </c>
      <c r="R2126" s="8">
        <v>0</v>
      </c>
      <c r="S2126" s="8">
        <v>0</v>
      </c>
      <c r="T2126" s="8">
        <v>0</v>
      </c>
      <c r="U2126" s="5">
        <v>404020534</v>
      </c>
    </row>
    <row r="2127" spans="1:21" hidden="1" x14ac:dyDescent="0.25">
      <c r="A2127" s="8" t="s">
        <v>5018</v>
      </c>
      <c r="B2127" s="2" t="s">
        <v>2543</v>
      </c>
      <c r="C2127" s="2" t="s">
        <v>205</v>
      </c>
      <c r="D2127" s="2" t="s">
        <v>203</v>
      </c>
      <c r="E2127" s="2" t="s">
        <v>187</v>
      </c>
      <c r="F2127" s="8" t="s">
        <v>24</v>
      </c>
      <c r="G2127" s="8">
        <v>0</v>
      </c>
      <c r="H2127" s="8">
        <v>1</v>
      </c>
      <c r="I2127" s="8">
        <v>1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>
        <v>1</v>
      </c>
      <c r="Q2127" s="8">
        <v>0</v>
      </c>
      <c r="R2127" s="8">
        <v>0</v>
      </c>
      <c r="S2127" s="8">
        <v>0</v>
      </c>
      <c r="T2127" s="8">
        <v>0</v>
      </c>
      <c r="U2127" s="5">
        <v>404020542</v>
      </c>
    </row>
    <row r="2128" spans="1:21" hidden="1" x14ac:dyDescent="0.25">
      <c r="A2128" s="8" t="s">
        <v>5018</v>
      </c>
      <c r="B2128" s="2" t="s">
        <v>2544</v>
      </c>
      <c r="C2128" s="2" t="s">
        <v>205</v>
      </c>
      <c r="D2128" s="2" t="s">
        <v>203</v>
      </c>
      <c r="E2128" s="2" t="s">
        <v>187</v>
      </c>
      <c r="F2128" s="8" t="s">
        <v>24</v>
      </c>
      <c r="G2128" s="8">
        <v>0</v>
      </c>
      <c r="H2128" s="8">
        <v>1</v>
      </c>
      <c r="I2128" s="8">
        <v>1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5">
        <v>404020550</v>
      </c>
    </row>
    <row r="2129" spans="1:21" hidden="1" x14ac:dyDescent="0.25">
      <c r="A2129" s="8" t="s">
        <v>5018</v>
      </c>
      <c r="B2129" s="2" t="s">
        <v>2545</v>
      </c>
      <c r="C2129" s="2" t="s">
        <v>205</v>
      </c>
      <c r="D2129" s="2" t="s">
        <v>203</v>
      </c>
      <c r="E2129" s="2" t="s">
        <v>187</v>
      </c>
      <c r="F2129" s="8" t="s">
        <v>24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5">
        <v>404020569</v>
      </c>
    </row>
    <row r="2130" spans="1:21" hidden="1" x14ac:dyDescent="0.25">
      <c r="A2130" s="8" t="s">
        <v>5018</v>
      </c>
      <c r="B2130" s="2" t="s">
        <v>2546</v>
      </c>
      <c r="C2130" s="2" t="s">
        <v>205</v>
      </c>
      <c r="D2130" s="2" t="s">
        <v>203</v>
      </c>
      <c r="E2130" s="2" t="s">
        <v>187</v>
      </c>
      <c r="F2130" s="8" t="s">
        <v>24</v>
      </c>
      <c r="G2130" s="8">
        <v>1</v>
      </c>
      <c r="H2130" s="8">
        <v>1</v>
      </c>
      <c r="I2130" s="8">
        <v>1</v>
      </c>
      <c r="J2130" s="8">
        <v>1</v>
      </c>
      <c r="K2130" s="8">
        <v>1</v>
      </c>
      <c r="L2130" s="8">
        <v>1</v>
      </c>
      <c r="M2130" s="8">
        <v>1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5">
        <v>404020577</v>
      </c>
    </row>
    <row r="2131" spans="1:21" hidden="1" x14ac:dyDescent="0.25">
      <c r="A2131" s="8" t="s">
        <v>5018</v>
      </c>
      <c r="B2131" s="2" t="s">
        <v>2547</v>
      </c>
      <c r="C2131" s="2" t="s">
        <v>205</v>
      </c>
      <c r="D2131" s="2" t="s">
        <v>203</v>
      </c>
      <c r="E2131" s="2" t="s">
        <v>187</v>
      </c>
      <c r="F2131" s="8" t="s">
        <v>24</v>
      </c>
      <c r="G2131" s="8">
        <v>0</v>
      </c>
      <c r="H2131" s="8">
        <v>1</v>
      </c>
      <c r="I2131" s="8">
        <v>1</v>
      </c>
      <c r="J2131" s="8">
        <v>0</v>
      </c>
      <c r="K2131" s="8">
        <v>0</v>
      </c>
      <c r="L2131" s="8">
        <v>0</v>
      </c>
      <c r="M2131" s="8">
        <v>1</v>
      </c>
      <c r="N2131" s="8">
        <v>0</v>
      </c>
      <c r="O2131" s="8">
        <v>0</v>
      </c>
      <c r="P2131" s="8">
        <v>1</v>
      </c>
      <c r="Q2131" s="8">
        <v>0</v>
      </c>
      <c r="R2131" s="8">
        <v>0</v>
      </c>
      <c r="S2131" s="8">
        <v>0</v>
      </c>
      <c r="T2131" s="8">
        <v>0</v>
      </c>
      <c r="U2131" s="5">
        <v>404020585</v>
      </c>
    </row>
    <row r="2132" spans="1:21" hidden="1" x14ac:dyDescent="0.25">
      <c r="A2132" s="8" t="s">
        <v>5018</v>
      </c>
      <c r="B2132" s="2" t="s">
        <v>2548</v>
      </c>
      <c r="C2132" s="2" t="s">
        <v>205</v>
      </c>
      <c r="D2132" s="2" t="s">
        <v>203</v>
      </c>
      <c r="E2132" s="2" t="s">
        <v>187</v>
      </c>
      <c r="F2132" s="8" t="s">
        <v>24</v>
      </c>
      <c r="G2132" s="8">
        <v>0</v>
      </c>
      <c r="H2132" s="8">
        <v>1</v>
      </c>
      <c r="I2132" s="8">
        <v>1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1</v>
      </c>
      <c r="Q2132" s="8">
        <v>0</v>
      </c>
      <c r="R2132" s="8">
        <v>0</v>
      </c>
      <c r="S2132" s="8">
        <v>0</v>
      </c>
      <c r="T2132" s="8">
        <v>0</v>
      </c>
      <c r="U2132" s="5">
        <v>404020593</v>
      </c>
    </row>
    <row r="2133" spans="1:21" hidden="1" x14ac:dyDescent="0.25">
      <c r="A2133" s="8" t="s">
        <v>5018</v>
      </c>
      <c r="B2133" s="2" t="s">
        <v>2549</v>
      </c>
      <c r="C2133" s="2" t="s">
        <v>205</v>
      </c>
      <c r="D2133" s="2" t="s">
        <v>203</v>
      </c>
      <c r="E2133" s="2" t="s">
        <v>187</v>
      </c>
      <c r="F2133" s="8" t="s">
        <v>24</v>
      </c>
      <c r="G2133" s="8">
        <v>0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1</v>
      </c>
      <c r="Q2133" s="8">
        <v>0</v>
      </c>
      <c r="R2133" s="8">
        <v>0</v>
      </c>
      <c r="S2133" s="8">
        <v>0</v>
      </c>
      <c r="T2133" s="8">
        <v>0</v>
      </c>
      <c r="U2133" s="5">
        <v>404020607</v>
      </c>
    </row>
    <row r="2134" spans="1:21" hidden="1" x14ac:dyDescent="0.25">
      <c r="A2134" s="8" t="s">
        <v>5018</v>
      </c>
      <c r="B2134" s="2" t="s">
        <v>2550</v>
      </c>
      <c r="C2134" s="2" t="s">
        <v>205</v>
      </c>
      <c r="D2134" s="2" t="s">
        <v>203</v>
      </c>
      <c r="E2134" s="2" t="s">
        <v>187</v>
      </c>
      <c r="F2134" s="8" t="s">
        <v>24</v>
      </c>
      <c r="G2134" s="8">
        <v>1</v>
      </c>
      <c r="H2134" s="8">
        <v>1</v>
      </c>
      <c r="I2134" s="8">
        <v>1</v>
      </c>
      <c r="J2134" s="8">
        <v>1</v>
      </c>
      <c r="K2134" s="8">
        <v>1</v>
      </c>
      <c r="L2134" s="8">
        <v>1</v>
      </c>
      <c r="M2134" s="8">
        <v>0</v>
      </c>
      <c r="N2134" s="8">
        <v>1</v>
      </c>
      <c r="O2134" s="8">
        <v>0</v>
      </c>
      <c r="P2134" s="8">
        <v>1</v>
      </c>
      <c r="Q2134" s="8">
        <v>0</v>
      </c>
      <c r="R2134" s="8">
        <v>0</v>
      </c>
      <c r="S2134" s="8">
        <v>0</v>
      </c>
      <c r="T2134" s="8">
        <v>0</v>
      </c>
      <c r="U2134" s="5">
        <v>404020615</v>
      </c>
    </row>
    <row r="2135" spans="1:21" hidden="1" x14ac:dyDescent="0.25">
      <c r="A2135" s="8" t="s">
        <v>5018</v>
      </c>
      <c r="B2135" s="2" t="s">
        <v>2551</v>
      </c>
      <c r="C2135" s="2" t="s">
        <v>205</v>
      </c>
      <c r="D2135" s="2" t="s">
        <v>203</v>
      </c>
      <c r="E2135" s="2" t="s">
        <v>187</v>
      </c>
      <c r="F2135" s="8" t="s">
        <v>24</v>
      </c>
      <c r="G2135" s="8">
        <v>1</v>
      </c>
      <c r="H2135" s="8">
        <v>1</v>
      </c>
      <c r="I2135" s="8">
        <v>1</v>
      </c>
      <c r="J2135" s="8">
        <v>1</v>
      </c>
      <c r="K2135" s="8">
        <v>1</v>
      </c>
      <c r="L2135" s="8">
        <v>1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5">
        <v>404020623</v>
      </c>
    </row>
    <row r="2136" spans="1:21" hidden="1" x14ac:dyDescent="0.25">
      <c r="A2136" s="8" t="s">
        <v>5018</v>
      </c>
      <c r="B2136" s="2" t="s">
        <v>2552</v>
      </c>
      <c r="C2136" s="2" t="s">
        <v>205</v>
      </c>
      <c r="D2136" s="2" t="s">
        <v>203</v>
      </c>
      <c r="E2136" s="2" t="s">
        <v>187</v>
      </c>
      <c r="F2136" s="8" t="s">
        <v>24</v>
      </c>
      <c r="G2136" s="8">
        <v>1</v>
      </c>
      <c r="H2136" s="8">
        <v>0</v>
      </c>
      <c r="I2136" s="8">
        <v>0</v>
      </c>
      <c r="J2136" s="8">
        <v>1</v>
      </c>
      <c r="K2136" s="8">
        <v>1</v>
      </c>
      <c r="L2136" s="8">
        <v>1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5">
        <v>404020631</v>
      </c>
    </row>
    <row r="2137" spans="1:21" hidden="1" x14ac:dyDescent="0.25">
      <c r="A2137" s="8" t="s">
        <v>5018</v>
      </c>
      <c r="B2137" s="2" t="s">
        <v>2553</v>
      </c>
      <c r="C2137" s="2" t="s">
        <v>205</v>
      </c>
      <c r="D2137" s="2" t="s">
        <v>203</v>
      </c>
      <c r="E2137" s="2" t="s">
        <v>187</v>
      </c>
      <c r="F2137" s="8" t="s">
        <v>36</v>
      </c>
      <c r="G2137" s="8">
        <v>0</v>
      </c>
      <c r="H2137" s="8">
        <v>1</v>
      </c>
      <c r="I2137" s="8">
        <v>1</v>
      </c>
      <c r="J2137" s="8">
        <v>0</v>
      </c>
      <c r="K2137" s="8">
        <v>0</v>
      </c>
      <c r="L2137" s="8">
        <v>0</v>
      </c>
      <c r="M2137" s="8">
        <v>1</v>
      </c>
      <c r="N2137" s="8">
        <v>0</v>
      </c>
      <c r="O2137" s="8">
        <v>0</v>
      </c>
      <c r="P2137" s="8">
        <v>1</v>
      </c>
      <c r="Q2137" s="8">
        <v>0</v>
      </c>
      <c r="R2137" s="8">
        <v>0</v>
      </c>
      <c r="S2137" s="8">
        <v>0</v>
      </c>
      <c r="T2137" s="8">
        <v>0</v>
      </c>
      <c r="U2137" s="5">
        <v>404020640</v>
      </c>
    </row>
    <row r="2138" spans="1:21" hidden="1" x14ac:dyDescent="0.25">
      <c r="A2138" s="8" t="s">
        <v>5018</v>
      </c>
      <c r="B2138" s="2" t="s">
        <v>2554</v>
      </c>
      <c r="C2138" s="2" t="s">
        <v>205</v>
      </c>
      <c r="D2138" s="2" t="s">
        <v>203</v>
      </c>
      <c r="E2138" s="2" t="s">
        <v>187</v>
      </c>
      <c r="F2138" s="8" t="s">
        <v>24</v>
      </c>
      <c r="G2138" s="8">
        <v>0</v>
      </c>
      <c r="H2138" s="8">
        <v>1</v>
      </c>
      <c r="I2138" s="8">
        <v>1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5">
        <v>404020658</v>
      </c>
    </row>
    <row r="2139" spans="1:21" hidden="1" x14ac:dyDescent="0.25">
      <c r="A2139" s="8" t="s">
        <v>5018</v>
      </c>
      <c r="B2139" s="2" t="s">
        <v>2555</v>
      </c>
      <c r="C2139" s="2" t="s">
        <v>205</v>
      </c>
      <c r="D2139" s="2" t="s">
        <v>203</v>
      </c>
      <c r="E2139" s="2" t="s">
        <v>187</v>
      </c>
      <c r="F2139" s="8" t="s">
        <v>24</v>
      </c>
      <c r="G2139" s="8">
        <v>0</v>
      </c>
      <c r="H2139" s="8">
        <v>1</v>
      </c>
      <c r="I2139" s="8">
        <v>1</v>
      </c>
      <c r="J2139" s="8">
        <v>0</v>
      </c>
      <c r="K2139" s="8">
        <v>0</v>
      </c>
      <c r="L2139" s="8">
        <v>0</v>
      </c>
      <c r="M2139" s="8">
        <v>1</v>
      </c>
      <c r="N2139" s="8">
        <v>0</v>
      </c>
      <c r="O2139" s="8">
        <v>0</v>
      </c>
      <c r="P2139" s="8">
        <v>1</v>
      </c>
      <c r="Q2139" s="8">
        <v>0</v>
      </c>
      <c r="R2139" s="8">
        <v>0</v>
      </c>
      <c r="S2139" s="8">
        <v>0</v>
      </c>
      <c r="T2139" s="8">
        <v>0</v>
      </c>
      <c r="U2139" s="5">
        <v>404020666</v>
      </c>
    </row>
    <row r="2140" spans="1:21" hidden="1" x14ac:dyDescent="0.25">
      <c r="A2140" s="8" t="s">
        <v>5018</v>
      </c>
      <c r="B2140" s="2" t="s">
        <v>2556</v>
      </c>
      <c r="C2140" s="2" t="s">
        <v>205</v>
      </c>
      <c r="D2140" s="2" t="s">
        <v>203</v>
      </c>
      <c r="E2140" s="2" t="s">
        <v>187</v>
      </c>
      <c r="F2140" s="8" t="s">
        <v>24</v>
      </c>
      <c r="G2140" s="8">
        <v>1</v>
      </c>
      <c r="H2140" s="8">
        <v>1</v>
      </c>
      <c r="I2140" s="8">
        <v>0</v>
      </c>
      <c r="J2140" s="8">
        <v>1</v>
      </c>
      <c r="K2140" s="8">
        <v>1</v>
      </c>
      <c r="L2140" s="8">
        <v>1</v>
      </c>
      <c r="M2140" s="8">
        <v>0</v>
      </c>
      <c r="N2140" s="8">
        <v>1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5">
        <v>404020674</v>
      </c>
    </row>
    <row r="2141" spans="1:21" hidden="1" x14ac:dyDescent="0.25">
      <c r="A2141" s="8" t="s">
        <v>5018</v>
      </c>
      <c r="B2141" s="2" t="s">
        <v>2557</v>
      </c>
      <c r="C2141" s="2" t="s">
        <v>205</v>
      </c>
      <c r="D2141" s="2" t="s">
        <v>203</v>
      </c>
      <c r="E2141" s="2" t="s">
        <v>187</v>
      </c>
      <c r="F2141" s="8" t="s">
        <v>36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1</v>
      </c>
      <c r="N2141" s="8">
        <v>0</v>
      </c>
      <c r="O2141" s="8">
        <v>0</v>
      </c>
      <c r="P2141" s="8">
        <v>1</v>
      </c>
      <c r="Q2141" s="8">
        <v>0</v>
      </c>
      <c r="R2141" s="8">
        <v>0</v>
      </c>
      <c r="S2141" s="8">
        <v>0</v>
      </c>
      <c r="T2141" s="8">
        <v>0</v>
      </c>
      <c r="U2141" s="5">
        <v>404020690</v>
      </c>
    </row>
    <row r="2142" spans="1:21" hidden="1" x14ac:dyDescent="0.25">
      <c r="A2142" s="8" t="s">
        <v>5018</v>
      </c>
      <c r="B2142" s="2" t="s">
        <v>2558</v>
      </c>
      <c r="C2142" s="2" t="s">
        <v>205</v>
      </c>
      <c r="D2142" s="2" t="s">
        <v>203</v>
      </c>
      <c r="E2142" s="2" t="s">
        <v>187</v>
      </c>
      <c r="F2142" s="8" t="s">
        <v>24</v>
      </c>
      <c r="G2142" s="8">
        <v>0</v>
      </c>
      <c r="H2142" s="8">
        <v>1</v>
      </c>
      <c r="I2142" s="8">
        <v>1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5">
        <v>404020704</v>
      </c>
    </row>
    <row r="2143" spans="1:21" hidden="1" x14ac:dyDescent="0.25">
      <c r="A2143" s="8" t="s">
        <v>5018</v>
      </c>
      <c r="B2143" s="2" t="s">
        <v>2559</v>
      </c>
      <c r="C2143" s="2" t="s">
        <v>205</v>
      </c>
      <c r="D2143" s="2" t="s">
        <v>203</v>
      </c>
      <c r="E2143" s="2" t="s">
        <v>187</v>
      </c>
      <c r="F2143" s="8" t="s">
        <v>36</v>
      </c>
      <c r="G2143" s="8">
        <v>0</v>
      </c>
      <c r="H2143" s="8">
        <v>1</v>
      </c>
      <c r="I2143" s="8">
        <v>1</v>
      </c>
      <c r="J2143" s="8">
        <v>0</v>
      </c>
      <c r="K2143" s="8">
        <v>0</v>
      </c>
      <c r="L2143" s="8">
        <v>0</v>
      </c>
      <c r="M2143" s="8">
        <v>1</v>
      </c>
      <c r="N2143" s="8">
        <v>0</v>
      </c>
      <c r="O2143" s="8">
        <v>0</v>
      </c>
      <c r="P2143" s="8">
        <v>1</v>
      </c>
      <c r="Q2143" s="8">
        <v>0</v>
      </c>
      <c r="R2143" s="8">
        <v>0</v>
      </c>
      <c r="S2143" s="8">
        <v>0</v>
      </c>
      <c r="T2143" s="8">
        <v>0</v>
      </c>
      <c r="U2143" s="5">
        <v>404020712</v>
      </c>
    </row>
    <row r="2144" spans="1:21" hidden="1" x14ac:dyDescent="0.25">
      <c r="A2144" s="8" t="s">
        <v>5018</v>
      </c>
      <c r="B2144" s="2" t="s">
        <v>2560</v>
      </c>
      <c r="C2144" s="2" t="s">
        <v>205</v>
      </c>
      <c r="D2144" s="2" t="s">
        <v>203</v>
      </c>
      <c r="E2144" s="2" t="s">
        <v>187</v>
      </c>
      <c r="F2144" s="8" t="s">
        <v>36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1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5">
        <v>404020720</v>
      </c>
    </row>
    <row r="2145" spans="1:21" hidden="1" x14ac:dyDescent="0.25">
      <c r="A2145" s="8" t="s">
        <v>5018</v>
      </c>
      <c r="B2145" s="2" t="s">
        <v>2561</v>
      </c>
      <c r="C2145" s="2" t="s">
        <v>205</v>
      </c>
      <c r="D2145" s="2" t="s">
        <v>203</v>
      </c>
      <c r="E2145" s="2" t="s">
        <v>187</v>
      </c>
      <c r="F2145" s="8" t="s">
        <v>36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1</v>
      </c>
      <c r="Q2145" s="8">
        <v>0</v>
      </c>
      <c r="R2145" s="8">
        <v>0</v>
      </c>
      <c r="S2145" s="8">
        <v>0</v>
      </c>
      <c r="T2145" s="8">
        <v>0</v>
      </c>
      <c r="U2145" s="5">
        <v>404020739</v>
      </c>
    </row>
    <row r="2146" spans="1:21" hidden="1" x14ac:dyDescent="0.25">
      <c r="A2146" s="8" t="s">
        <v>5018</v>
      </c>
      <c r="B2146" s="2" t="s">
        <v>2562</v>
      </c>
      <c r="C2146" s="2" t="s">
        <v>205</v>
      </c>
      <c r="D2146" s="2" t="s">
        <v>203</v>
      </c>
      <c r="E2146" s="2" t="s">
        <v>187</v>
      </c>
      <c r="F2146" s="8" t="s">
        <v>24</v>
      </c>
      <c r="G2146" s="8">
        <v>0</v>
      </c>
      <c r="H2146" s="8">
        <v>1</v>
      </c>
      <c r="I2146" s="8">
        <v>1</v>
      </c>
      <c r="J2146" s="8">
        <v>0</v>
      </c>
      <c r="K2146" s="8">
        <v>0</v>
      </c>
      <c r="L2146" s="8">
        <v>0</v>
      </c>
      <c r="M2146" s="8">
        <v>1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5">
        <v>404020771</v>
      </c>
    </row>
    <row r="2147" spans="1:21" hidden="1" x14ac:dyDescent="0.25">
      <c r="A2147" s="8" t="s">
        <v>5018</v>
      </c>
      <c r="B2147" s="2" t="s">
        <v>2563</v>
      </c>
      <c r="C2147" s="2" t="s">
        <v>205</v>
      </c>
      <c r="D2147" s="2" t="s">
        <v>203</v>
      </c>
      <c r="E2147" s="2" t="s">
        <v>187</v>
      </c>
      <c r="F2147" s="8" t="s">
        <v>36</v>
      </c>
      <c r="G2147" s="8">
        <v>0</v>
      </c>
      <c r="H2147" s="8">
        <v>1</v>
      </c>
      <c r="I2147" s="8">
        <v>0</v>
      </c>
      <c r="J2147" s="8">
        <v>0</v>
      </c>
      <c r="K2147" s="8">
        <v>0</v>
      </c>
      <c r="L2147" s="8">
        <v>0</v>
      </c>
      <c r="M2147" s="8">
        <v>1</v>
      </c>
      <c r="N2147" s="8">
        <v>0</v>
      </c>
      <c r="O2147" s="8">
        <v>0</v>
      </c>
      <c r="P2147" s="8">
        <v>1</v>
      </c>
      <c r="Q2147" s="8">
        <v>0</v>
      </c>
      <c r="R2147" s="8">
        <v>0</v>
      </c>
      <c r="S2147" s="8">
        <v>0</v>
      </c>
      <c r="T2147" s="8">
        <v>0</v>
      </c>
      <c r="U2147" s="5">
        <v>404020780</v>
      </c>
    </row>
    <row r="2148" spans="1:21" hidden="1" x14ac:dyDescent="0.25">
      <c r="A2148" s="8" t="s">
        <v>5018</v>
      </c>
      <c r="B2148" s="2" t="s">
        <v>2564</v>
      </c>
      <c r="C2148" s="2" t="s">
        <v>206</v>
      </c>
      <c r="D2148" s="2" t="s">
        <v>203</v>
      </c>
      <c r="E2148" s="2" t="s">
        <v>187</v>
      </c>
      <c r="F2148" s="8" t="s">
        <v>36</v>
      </c>
      <c r="G2148" s="8">
        <v>0</v>
      </c>
      <c r="H2148" s="8">
        <v>1</v>
      </c>
      <c r="I2148" s="8">
        <v>1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5">
        <v>404030017</v>
      </c>
    </row>
    <row r="2149" spans="1:21" hidden="1" x14ac:dyDescent="0.25">
      <c r="A2149" s="8" t="s">
        <v>5018</v>
      </c>
      <c r="B2149" s="2" t="s">
        <v>2565</v>
      </c>
      <c r="C2149" s="2" t="s">
        <v>206</v>
      </c>
      <c r="D2149" s="2" t="s">
        <v>203</v>
      </c>
      <c r="E2149" s="2" t="s">
        <v>187</v>
      </c>
      <c r="F2149" s="8" t="s">
        <v>24</v>
      </c>
      <c r="G2149" s="8">
        <v>0</v>
      </c>
      <c r="H2149" s="8">
        <v>1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0</v>
      </c>
      <c r="T2149" s="8">
        <v>0</v>
      </c>
      <c r="U2149" s="5">
        <v>404030033</v>
      </c>
    </row>
    <row r="2150" spans="1:21" hidden="1" x14ac:dyDescent="0.25">
      <c r="A2150" s="8" t="s">
        <v>5018</v>
      </c>
      <c r="B2150" s="2" t="s">
        <v>2566</v>
      </c>
      <c r="C2150" s="2" t="s">
        <v>206</v>
      </c>
      <c r="D2150" s="2" t="s">
        <v>203</v>
      </c>
      <c r="E2150" s="2" t="s">
        <v>187</v>
      </c>
      <c r="F2150" s="8" t="s">
        <v>36</v>
      </c>
      <c r="G2150" s="8">
        <v>0</v>
      </c>
      <c r="H2150" s="8">
        <v>1</v>
      </c>
      <c r="I2150" s="8">
        <v>1</v>
      </c>
      <c r="J2150" s="8">
        <v>0</v>
      </c>
      <c r="K2150" s="8">
        <v>0</v>
      </c>
      <c r="L2150" s="8">
        <v>0</v>
      </c>
      <c r="M2150" s="8">
        <v>1</v>
      </c>
      <c r="N2150" s="8">
        <v>0</v>
      </c>
      <c r="O2150" s="8">
        <v>0</v>
      </c>
      <c r="P2150" s="8">
        <v>1</v>
      </c>
      <c r="Q2150" s="8">
        <v>0</v>
      </c>
      <c r="R2150" s="8">
        <v>0</v>
      </c>
      <c r="S2150" s="8">
        <v>0</v>
      </c>
      <c r="T2150" s="8">
        <v>0</v>
      </c>
      <c r="U2150" s="5">
        <v>404030041</v>
      </c>
    </row>
    <row r="2151" spans="1:21" hidden="1" x14ac:dyDescent="0.25">
      <c r="A2151" s="8" t="s">
        <v>5018</v>
      </c>
      <c r="B2151" s="2" t="s">
        <v>2567</v>
      </c>
      <c r="C2151" s="2" t="s">
        <v>206</v>
      </c>
      <c r="D2151" s="2" t="s">
        <v>203</v>
      </c>
      <c r="E2151" s="2" t="s">
        <v>187</v>
      </c>
      <c r="F2151" s="8" t="s">
        <v>36</v>
      </c>
      <c r="G2151" s="8">
        <v>0</v>
      </c>
      <c r="H2151" s="8">
        <v>1</v>
      </c>
      <c r="I2151" s="8">
        <v>1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0</v>
      </c>
      <c r="P2151" s="8">
        <v>1</v>
      </c>
      <c r="Q2151" s="8">
        <v>0</v>
      </c>
      <c r="R2151" s="8">
        <v>0</v>
      </c>
      <c r="S2151" s="8">
        <v>0</v>
      </c>
      <c r="T2151" s="8">
        <v>0</v>
      </c>
      <c r="U2151" s="5">
        <v>404030050</v>
      </c>
    </row>
    <row r="2152" spans="1:21" hidden="1" x14ac:dyDescent="0.25">
      <c r="A2152" s="8" t="s">
        <v>5018</v>
      </c>
      <c r="B2152" s="2" t="s">
        <v>2568</v>
      </c>
      <c r="C2152" s="2" t="s">
        <v>206</v>
      </c>
      <c r="D2152" s="2" t="s">
        <v>203</v>
      </c>
      <c r="E2152" s="2" t="s">
        <v>187</v>
      </c>
      <c r="F2152" s="8" t="s">
        <v>24</v>
      </c>
      <c r="G2152" s="8">
        <v>0</v>
      </c>
      <c r="H2152" s="8">
        <v>1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5">
        <v>404030068</v>
      </c>
    </row>
    <row r="2153" spans="1:21" hidden="1" x14ac:dyDescent="0.25">
      <c r="A2153" s="8" t="s">
        <v>5018</v>
      </c>
      <c r="B2153" s="2" t="s">
        <v>2569</v>
      </c>
      <c r="C2153" s="2" t="s">
        <v>206</v>
      </c>
      <c r="D2153" s="2" t="s">
        <v>203</v>
      </c>
      <c r="E2153" s="2" t="s">
        <v>187</v>
      </c>
      <c r="F2153" s="8" t="s">
        <v>24</v>
      </c>
      <c r="G2153" s="8">
        <v>0</v>
      </c>
      <c r="H2153" s="8">
        <v>1</v>
      </c>
      <c r="I2153" s="8">
        <v>1</v>
      </c>
      <c r="J2153" s="8">
        <v>0</v>
      </c>
      <c r="K2153" s="8">
        <v>0</v>
      </c>
      <c r="L2153" s="8">
        <v>0</v>
      </c>
      <c r="M2153" s="8">
        <v>1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5">
        <v>404030076</v>
      </c>
    </row>
    <row r="2154" spans="1:21" hidden="1" x14ac:dyDescent="0.25">
      <c r="A2154" s="8" t="s">
        <v>5018</v>
      </c>
      <c r="B2154" s="2" t="s">
        <v>2570</v>
      </c>
      <c r="C2154" s="2" t="s">
        <v>206</v>
      </c>
      <c r="D2154" s="2" t="s">
        <v>203</v>
      </c>
      <c r="E2154" s="2" t="s">
        <v>187</v>
      </c>
      <c r="F2154" s="8" t="s">
        <v>24</v>
      </c>
      <c r="G2154" s="8">
        <v>0</v>
      </c>
      <c r="H2154" s="8">
        <v>1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5">
        <v>404030084</v>
      </c>
    </row>
    <row r="2155" spans="1:21" hidden="1" x14ac:dyDescent="0.25">
      <c r="A2155" s="8" t="s">
        <v>5018</v>
      </c>
      <c r="B2155" s="2" t="s">
        <v>2571</v>
      </c>
      <c r="C2155" s="2" t="s">
        <v>206</v>
      </c>
      <c r="D2155" s="2" t="s">
        <v>203</v>
      </c>
      <c r="E2155" s="2" t="s">
        <v>187</v>
      </c>
      <c r="F2155" s="8" t="s">
        <v>36</v>
      </c>
      <c r="G2155" s="8">
        <v>0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1</v>
      </c>
      <c r="Q2155" s="8">
        <v>0</v>
      </c>
      <c r="R2155" s="8">
        <v>0</v>
      </c>
      <c r="S2155" s="8">
        <v>0</v>
      </c>
      <c r="T2155" s="8">
        <v>0</v>
      </c>
      <c r="U2155" s="5">
        <v>404030106</v>
      </c>
    </row>
    <row r="2156" spans="1:21" hidden="1" x14ac:dyDescent="0.25">
      <c r="A2156" s="8" t="s">
        <v>5018</v>
      </c>
      <c r="B2156" s="2" t="s">
        <v>2572</v>
      </c>
      <c r="C2156" s="2" t="s">
        <v>206</v>
      </c>
      <c r="D2156" s="2" t="s">
        <v>203</v>
      </c>
      <c r="E2156" s="2" t="s">
        <v>187</v>
      </c>
      <c r="F2156" s="8" t="s">
        <v>36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0</v>
      </c>
      <c r="T2156" s="8">
        <v>0</v>
      </c>
      <c r="U2156" s="5">
        <v>404030122</v>
      </c>
    </row>
    <row r="2157" spans="1:21" hidden="1" x14ac:dyDescent="0.25">
      <c r="A2157" s="8" t="s">
        <v>5018</v>
      </c>
      <c r="B2157" s="2" t="s">
        <v>2573</v>
      </c>
      <c r="C2157" s="2" t="s">
        <v>206</v>
      </c>
      <c r="D2157" s="2" t="s">
        <v>203</v>
      </c>
      <c r="E2157" s="2" t="s">
        <v>187</v>
      </c>
      <c r="F2157" s="8" t="s">
        <v>36</v>
      </c>
      <c r="G2157" s="8">
        <v>0</v>
      </c>
      <c r="H2157" s="8">
        <v>1</v>
      </c>
      <c r="I2157" s="8">
        <v>1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1</v>
      </c>
      <c r="Q2157" s="8">
        <v>0</v>
      </c>
      <c r="R2157" s="8">
        <v>0</v>
      </c>
      <c r="S2157" s="8">
        <v>0</v>
      </c>
      <c r="T2157" s="8">
        <v>0</v>
      </c>
      <c r="U2157" s="5">
        <v>404030130</v>
      </c>
    </row>
    <row r="2158" spans="1:21" hidden="1" x14ac:dyDescent="0.25">
      <c r="A2158" s="8" t="s">
        <v>5018</v>
      </c>
      <c r="B2158" s="2" t="s">
        <v>2574</v>
      </c>
      <c r="C2158" s="2" t="s">
        <v>206</v>
      </c>
      <c r="D2158" s="2" t="s">
        <v>203</v>
      </c>
      <c r="E2158" s="2" t="s">
        <v>187</v>
      </c>
      <c r="F2158" s="8" t="s">
        <v>36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5">
        <v>404030157</v>
      </c>
    </row>
    <row r="2159" spans="1:21" hidden="1" x14ac:dyDescent="0.25">
      <c r="A2159" s="8" t="s">
        <v>5018</v>
      </c>
      <c r="B2159" s="2" t="s">
        <v>2575</v>
      </c>
      <c r="C2159" s="2" t="s">
        <v>206</v>
      </c>
      <c r="D2159" s="2" t="s">
        <v>203</v>
      </c>
      <c r="E2159" s="2" t="s">
        <v>187</v>
      </c>
      <c r="F2159" s="8" t="s">
        <v>24</v>
      </c>
      <c r="G2159" s="8">
        <v>0</v>
      </c>
      <c r="H2159" s="8">
        <v>1</v>
      </c>
      <c r="I2159" s="8">
        <v>1</v>
      </c>
      <c r="J2159" s="8">
        <v>0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1</v>
      </c>
      <c r="Q2159" s="8">
        <v>0</v>
      </c>
      <c r="R2159" s="8">
        <v>0</v>
      </c>
      <c r="S2159" s="8">
        <v>0</v>
      </c>
      <c r="T2159" s="8">
        <v>0</v>
      </c>
      <c r="U2159" s="5">
        <v>404030165</v>
      </c>
    </row>
    <row r="2160" spans="1:21" hidden="1" x14ac:dyDescent="0.25">
      <c r="A2160" s="8" t="s">
        <v>5018</v>
      </c>
      <c r="B2160" s="2" t="s">
        <v>2576</v>
      </c>
      <c r="C2160" s="2" t="s">
        <v>206</v>
      </c>
      <c r="D2160" s="2" t="s">
        <v>203</v>
      </c>
      <c r="E2160" s="2" t="s">
        <v>187</v>
      </c>
      <c r="F2160" s="8" t="s">
        <v>24</v>
      </c>
      <c r="G2160" s="8">
        <v>0</v>
      </c>
      <c r="H2160" s="8">
        <v>1</v>
      </c>
      <c r="I2160" s="8">
        <v>1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5">
        <v>404030173</v>
      </c>
    </row>
    <row r="2161" spans="1:21" hidden="1" x14ac:dyDescent="0.25">
      <c r="A2161" s="8" t="s">
        <v>5018</v>
      </c>
      <c r="B2161" s="2" t="s">
        <v>2577</v>
      </c>
      <c r="C2161" s="2" t="s">
        <v>206</v>
      </c>
      <c r="D2161" s="2" t="s">
        <v>203</v>
      </c>
      <c r="E2161" s="2" t="s">
        <v>187</v>
      </c>
      <c r="F2161" s="8" t="s">
        <v>24</v>
      </c>
      <c r="G2161" s="8">
        <v>0</v>
      </c>
      <c r="H2161" s="8">
        <v>1</v>
      </c>
      <c r="I2161" s="8">
        <v>1</v>
      </c>
      <c r="J2161" s="8">
        <v>0</v>
      </c>
      <c r="K2161" s="8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5">
        <v>404030190</v>
      </c>
    </row>
    <row r="2162" spans="1:21" hidden="1" x14ac:dyDescent="0.25">
      <c r="A2162" s="8" t="s">
        <v>5018</v>
      </c>
      <c r="B2162" s="2" t="s">
        <v>2578</v>
      </c>
      <c r="C2162" s="2" t="s">
        <v>206</v>
      </c>
      <c r="D2162" s="2" t="s">
        <v>203</v>
      </c>
      <c r="E2162" s="2" t="s">
        <v>187</v>
      </c>
      <c r="F2162" s="8" t="s">
        <v>36</v>
      </c>
      <c r="G2162" s="8">
        <v>0</v>
      </c>
      <c r="H2162" s="8">
        <v>1</v>
      </c>
      <c r="I2162" s="8">
        <v>1</v>
      </c>
      <c r="J2162" s="8">
        <v>0</v>
      </c>
      <c r="K2162" s="8">
        <v>0</v>
      </c>
      <c r="L2162" s="8">
        <v>0</v>
      </c>
      <c r="M2162" s="8">
        <v>1</v>
      </c>
      <c r="N2162" s="8">
        <v>0</v>
      </c>
      <c r="O2162" s="8">
        <v>0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5">
        <v>404030220</v>
      </c>
    </row>
    <row r="2163" spans="1:21" hidden="1" x14ac:dyDescent="0.25">
      <c r="A2163" s="8" t="s">
        <v>5018</v>
      </c>
      <c r="B2163" s="2" t="s">
        <v>2579</v>
      </c>
      <c r="C2163" s="2" t="s">
        <v>206</v>
      </c>
      <c r="D2163" s="2" t="s">
        <v>203</v>
      </c>
      <c r="E2163" s="2" t="s">
        <v>187</v>
      </c>
      <c r="F2163" s="8" t="s">
        <v>36</v>
      </c>
      <c r="G2163" s="8">
        <v>0</v>
      </c>
      <c r="H2163" s="8">
        <v>1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0</v>
      </c>
      <c r="R2163" s="8">
        <v>0</v>
      </c>
      <c r="S2163" s="8">
        <v>0</v>
      </c>
      <c r="T2163" s="8">
        <v>0</v>
      </c>
      <c r="U2163" s="5">
        <v>404030246</v>
      </c>
    </row>
    <row r="2164" spans="1:21" hidden="1" x14ac:dyDescent="0.25">
      <c r="A2164" s="8" t="s">
        <v>5018</v>
      </c>
      <c r="B2164" s="2" t="s">
        <v>2580</v>
      </c>
      <c r="C2164" s="2" t="s">
        <v>206</v>
      </c>
      <c r="D2164" s="2" t="s">
        <v>203</v>
      </c>
      <c r="E2164" s="2" t="s">
        <v>187</v>
      </c>
      <c r="F2164" s="8" t="s">
        <v>36</v>
      </c>
      <c r="G2164" s="8">
        <v>0</v>
      </c>
      <c r="H2164" s="8">
        <v>1</v>
      </c>
      <c r="I2164" s="8">
        <v>1</v>
      </c>
      <c r="J2164" s="8">
        <v>0</v>
      </c>
      <c r="K2164" s="8">
        <v>0</v>
      </c>
      <c r="L2164" s="8">
        <v>0</v>
      </c>
      <c r="M2164" s="8">
        <v>1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5">
        <v>404030254</v>
      </c>
    </row>
    <row r="2165" spans="1:21" hidden="1" x14ac:dyDescent="0.25">
      <c r="A2165" s="8" t="s">
        <v>5018</v>
      </c>
      <c r="B2165" s="2" t="s">
        <v>2581</v>
      </c>
      <c r="C2165" s="2" t="s">
        <v>206</v>
      </c>
      <c r="D2165" s="2" t="s">
        <v>203</v>
      </c>
      <c r="E2165" s="2" t="s">
        <v>187</v>
      </c>
      <c r="F2165" s="8" t="s">
        <v>36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1</v>
      </c>
      <c r="N2165" s="8">
        <v>0</v>
      </c>
      <c r="O2165" s="8">
        <v>0</v>
      </c>
      <c r="P2165" s="8">
        <v>1</v>
      </c>
      <c r="Q2165" s="8">
        <v>0</v>
      </c>
      <c r="R2165" s="8">
        <v>0</v>
      </c>
      <c r="S2165" s="8">
        <v>0</v>
      </c>
      <c r="T2165" s="8">
        <v>0</v>
      </c>
      <c r="U2165" s="5">
        <v>404030262</v>
      </c>
    </row>
    <row r="2166" spans="1:21" hidden="1" x14ac:dyDescent="0.25">
      <c r="A2166" s="8" t="s">
        <v>5018</v>
      </c>
      <c r="B2166" s="2" t="s">
        <v>2582</v>
      </c>
      <c r="C2166" s="2" t="s">
        <v>206</v>
      </c>
      <c r="D2166" s="2" t="s">
        <v>203</v>
      </c>
      <c r="E2166" s="2" t="s">
        <v>187</v>
      </c>
      <c r="F2166" s="8" t="s">
        <v>36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1</v>
      </c>
      <c r="Q2166" s="8">
        <v>0</v>
      </c>
      <c r="R2166" s="8">
        <v>0</v>
      </c>
      <c r="S2166" s="8">
        <v>0</v>
      </c>
      <c r="T2166" s="8">
        <v>0</v>
      </c>
      <c r="U2166" s="5">
        <v>404030270</v>
      </c>
    </row>
    <row r="2167" spans="1:21" hidden="1" x14ac:dyDescent="0.25">
      <c r="A2167" s="8" t="s">
        <v>5018</v>
      </c>
      <c r="B2167" s="2" t="s">
        <v>2583</v>
      </c>
      <c r="C2167" s="2" t="s">
        <v>206</v>
      </c>
      <c r="D2167" s="2" t="s">
        <v>203</v>
      </c>
      <c r="E2167" s="2" t="s">
        <v>187</v>
      </c>
      <c r="F2167" s="8" t="s">
        <v>36</v>
      </c>
      <c r="G2167" s="8">
        <v>0</v>
      </c>
      <c r="H2167" s="8">
        <v>1</v>
      </c>
      <c r="I2167" s="8">
        <v>0</v>
      </c>
      <c r="J2167" s="8">
        <v>0</v>
      </c>
      <c r="K2167" s="8">
        <v>0</v>
      </c>
      <c r="L2167" s="8">
        <v>0</v>
      </c>
      <c r="M2167" s="8">
        <v>1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5">
        <v>404030289</v>
      </c>
    </row>
    <row r="2168" spans="1:21" hidden="1" x14ac:dyDescent="0.25">
      <c r="A2168" s="8" t="s">
        <v>5018</v>
      </c>
      <c r="B2168" s="2" t="s">
        <v>2584</v>
      </c>
      <c r="C2168" s="2" t="s">
        <v>206</v>
      </c>
      <c r="D2168" s="2" t="s">
        <v>203</v>
      </c>
      <c r="E2168" s="2" t="s">
        <v>187</v>
      </c>
      <c r="F2168" s="8" t="s">
        <v>36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0</v>
      </c>
      <c r="T2168" s="8">
        <v>0</v>
      </c>
      <c r="U2168" s="5">
        <v>404030297</v>
      </c>
    </row>
    <row r="2169" spans="1:21" hidden="1" x14ac:dyDescent="0.25">
      <c r="A2169" s="8" t="s">
        <v>5018</v>
      </c>
      <c r="B2169" s="2" t="s">
        <v>2585</v>
      </c>
      <c r="C2169" s="2" t="s">
        <v>206</v>
      </c>
      <c r="D2169" s="2" t="s">
        <v>203</v>
      </c>
      <c r="E2169" s="2" t="s">
        <v>187</v>
      </c>
      <c r="F2169" s="8" t="s">
        <v>36</v>
      </c>
      <c r="G2169" s="8">
        <v>0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0</v>
      </c>
      <c r="O2169" s="8">
        <v>0</v>
      </c>
      <c r="P2169" s="8">
        <v>1</v>
      </c>
      <c r="Q2169" s="8">
        <v>0</v>
      </c>
      <c r="R2169" s="8">
        <v>0</v>
      </c>
      <c r="S2169" s="8">
        <v>0</v>
      </c>
      <c r="T2169" s="8">
        <v>0</v>
      </c>
      <c r="U2169" s="5">
        <v>404030300</v>
      </c>
    </row>
    <row r="2170" spans="1:21" hidden="1" x14ac:dyDescent="0.25">
      <c r="A2170" s="8" t="s">
        <v>5018</v>
      </c>
      <c r="B2170" s="2" t="s">
        <v>2586</v>
      </c>
      <c r="C2170" s="2" t="s">
        <v>206</v>
      </c>
      <c r="D2170" s="2" t="s">
        <v>203</v>
      </c>
      <c r="E2170" s="2" t="s">
        <v>187</v>
      </c>
      <c r="F2170" s="8" t="s">
        <v>24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1</v>
      </c>
      <c r="Q2170" s="8">
        <v>0</v>
      </c>
      <c r="R2170" s="8">
        <v>0</v>
      </c>
      <c r="S2170" s="8">
        <v>0</v>
      </c>
      <c r="T2170" s="8">
        <v>0</v>
      </c>
      <c r="U2170" s="5">
        <v>404030319</v>
      </c>
    </row>
    <row r="2171" spans="1:21" hidden="1" x14ac:dyDescent="0.25">
      <c r="A2171" s="8" t="s">
        <v>5018</v>
      </c>
      <c r="B2171" s="2" t="s">
        <v>2587</v>
      </c>
      <c r="C2171" s="2" t="s">
        <v>206</v>
      </c>
      <c r="D2171" s="2" t="s">
        <v>203</v>
      </c>
      <c r="E2171" s="2" t="s">
        <v>187</v>
      </c>
      <c r="F2171" s="8" t="s">
        <v>36</v>
      </c>
      <c r="G2171" s="8">
        <v>0</v>
      </c>
      <c r="H2171" s="8">
        <v>1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5">
        <v>404030327</v>
      </c>
    </row>
    <row r="2172" spans="1:21" hidden="1" x14ac:dyDescent="0.25">
      <c r="A2172" s="8" t="s">
        <v>5018</v>
      </c>
      <c r="B2172" s="2" t="s">
        <v>2588</v>
      </c>
      <c r="C2172" s="2" t="s">
        <v>208</v>
      </c>
      <c r="D2172" s="2" t="s">
        <v>207</v>
      </c>
      <c r="E2172" s="2" t="s">
        <v>187</v>
      </c>
      <c r="F2172" s="8" t="s">
        <v>24</v>
      </c>
      <c r="G2172" s="8">
        <v>1</v>
      </c>
      <c r="H2172" s="8">
        <v>1</v>
      </c>
      <c r="I2172" s="8">
        <v>1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>
        <v>1</v>
      </c>
      <c r="Q2172" s="8">
        <v>0</v>
      </c>
      <c r="R2172" s="8">
        <v>0</v>
      </c>
      <c r="S2172" s="8">
        <v>0</v>
      </c>
      <c r="T2172" s="8">
        <v>0</v>
      </c>
      <c r="U2172" s="5">
        <v>405010010</v>
      </c>
    </row>
    <row r="2173" spans="1:21" hidden="1" x14ac:dyDescent="0.25">
      <c r="A2173" s="8" t="s">
        <v>5018</v>
      </c>
      <c r="B2173" s="2" t="s">
        <v>2589</v>
      </c>
      <c r="C2173" s="2" t="s">
        <v>208</v>
      </c>
      <c r="D2173" s="2" t="s">
        <v>207</v>
      </c>
      <c r="E2173" s="2" t="s">
        <v>187</v>
      </c>
      <c r="F2173" s="8" t="s">
        <v>24</v>
      </c>
      <c r="G2173" s="8">
        <v>1</v>
      </c>
      <c r="H2173" s="8">
        <v>1</v>
      </c>
      <c r="I2173" s="8">
        <v>1</v>
      </c>
      <c r="J2173" s="8">
        <v>0</v>
      </c>
      <c r="K2173" s="8">
        <v>0</v>
      </c>
      <c r="L2173" s="8">
        <v>0</v>
      </c>
      <c r="M2173" s="8">
        <v>1</v>
      </c>
      <c r="N2173" s="8">
        <v>0</v>
      </c>
      <c r="O2173" s="8">
        <v>0</v>
      </c>
      <c r="P2173" s="8">
        <v>1</v>
      </c>
      <c r="Q2173" s="8">
        <v>0</v>
      </c>
      <c r="R2173" s="8">
        <v>0</v>
      </c>
      <c r="S2173" s="8">
        <v>0</v>
      </c>
      <c r="T2173" s="8">
        <v>0</v>
      </c>
      <c r="U2173" s="5">
        <v>405010028</v>
      </c>
    </row>
    <row r="2174" spans="1:21" hidden="1" x14ac:dyDescent="0.25">
      <c r="A2174" s="8" t="s">
        <v>5018</v>
      </c>
      <c r="B2174" s="2" t="s">
        <v>2590</v>
      </c>
      <c r="C2174" s="2" t="s">
        <v>208</v>
      </c>
      <c r="D2174" s="2" t="s">
        <v>207</v>
      </c>
      <c r="E2174" s="2" t="s">
        <v>187</v>
      </c>
      <c r="F2174" s="8" t="s">
        <v>24</v>
      </c>
      <c r="G2174" s="8">
        <v>1</v>
      </c>
      <c r="H2174" s="8">
        <v>1</v>
      </c>
      <c r="I2174" s="8">
        <v>1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5">
        <v>405010036</v>
      </c>
    </row>
    <row r="2175" spans="1:21" hidden="1" x14ac:dyDescent="0.25">
      <c r="A2175" s="8" t="s">
        <v>5018</v>
      </c>
      <c r="B2175" s="2" t="s">
        <v>2591</v>
      </c>
      <c r="C2175" s="2" t="s">
        <v>208</v>
      </c>
      <c r="D2175" s="2" t="s">
        <v>207</v>
      </c>
      <c r="E2175" s="2" t="s">
        <v>187</v>
      </c>
      <c r="F2175" s="8" t="s">
        <v>24</v>
      </c>
      <c r="G2175" s="8">
        <v>1</v>
      </c>
      <c r="H2175" s="8">
        <v>0</v>
      </c>
      <c r="I2175" s="8">
        <v>0</v>
      </c>
      <c r="J2175" s="8">
        <v>1</v>
      </c>
      <c r="K2175" s="8">
        <v>1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5">
        <v>405010044</v>
      </c>
    </row>
    <row r="2176" spans="1:21" hidden="1" x14ac:dyDescent="0.25">
      <c r="A2176" s="8" t="s">
        <v>5018</v>
      </c>
      <c r="B2176" s="2" t="s">
        <v>2592</v>
      </c>
      <c r="C2176" s="2" t="s">
        <v>208</v>
      </c>
      <c r="D2176" s="2" t="s">
        <v>207</v>
      </c>
      <c r="E2176" s="2" t="s">
        <v>187</v>
      </c>
      <c r="F2176" s="8" t="s">
        <v>24</v>
      </c>
      <c r="G2176" s="8">
        <v>1</v>
      </c>
      <c r="H2176" s="8">
        <v>0</v>
      </c>
      <c r="I2176" s="8">
        <v>0</v>
      </c>
      <c r="J2176" s="8">
        <v>1</v>
      </c>
      <c r="K2176" s="8">
        <v>1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5">
        <v>405010052</v>
      </c>
    </row>
    <row r="2177" spans="1:21" hidden="1" x14ac:dyDescent="0.25">
      <c r="A2177" s="8" t="s">
        <v>5018</v>
      </c>
      <c r="B2177" s="2" t="s">
        <v>2593</v>
      </c>
      <c r="C2177" s="2" t="s">
        <v>208</v>
      </c>
      <c r="D2177" s="2" t="s">
        <v>207</v>
      </c>
      <c r="E2177" s="2" t="s">
        <v>187</v>
      </c>
      <c r="F2177" s="8" t="s">
        <v>24</v>
      </c>
      <c r="G2177" s="8">
        <v>1</v>
      </c>
      <c r="H2177" s="8">
        <v>0</v>
      </c>
      <c r="I2177" s="8">
        <v>0</v>
      </c>
      <c r="J2177" s="8">
        <v>1</v>
      </c>
      <c r="K2177" s="8">
        <v>1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5">
        <v>405010060</v>
      </c>
    </row>
    <row r="2178" spans="1:21" hidden="1" x14ac:dyDescent="0.25">
      <c r="A2178" s="8" t="s">
        <v>5018</v>
      </c>
      <c r="B2178" s="2" t="s">
        <v>2594</v>
      </c>
      <c r="C2178" s="2" t="s">
        <v>208</v>
      </c>
      <c r="D2178" s="2" t="s">
        <v>207</v>
      </c>
      <c r="E2178" s="2" t="s">
        <v>187</v>
      </c>
      <c r="F2178" s="8" t="s">
        <v>24</v>
      </c>
      <c r="G2178" s="8">
        <v>1</v>
      </c>
      <c r="H2178" s="8">
        <v>1</v>
      </c>
      <c r="I2178" s="8">
        <v>1</v>
      </c>
      <c r="J2178" s="8">
        <v>0</v>
      </c>
      <c r="K2178" s="8">
        <v>0</v>
      </c>
      <c r="L2178" s="8">
        <v>0</v>
      </c>
      <c r="M2178" s="8">
        <v>1</v>
      </c>
      <c r="N2178" s="8">
        <v>0</v>
      </c>
      <c r="O2178" s="8">
        <v>0</v>
      </c>
      <c r="P2178" s="8">
        <v>1</v>
      </c>
      <c r="Q2178" s="8">
        <v>0</v>
      </c>
      <c r="R2178" s="8">
        <v>0</v>
      </c>
      <c r="S2178" s="8">
        <v>0</v>
      </c>
      <c r="T2178" s="8">
        <v>0</v>
      </c>
      <c r="U2178" s="5">
        <v>405010079</v>
      </c>
    </row>
    <row r="2179" spans="1:21" hidden="1" x14ac:dyDescent="0.25">
      <c r="A2179" s="8" t="s">
        <v>5018</v>
      </c>
      <c r="B2179" s="2" t="s">
        <v>2595</v>
      </c>
      <c r="C2179" s="2" t="s">
        <v>208</v>
      </c>
      <c r="D2179" s="2" t="s">
        <v>207</v>
      </c>
      <c r="E2179" s="2" t="s">
        <v>187</v>
      </c>
      <c r="F2179" s="8" t="s">
        <v>24</v>
      </c>
      <c r="G2179" s="8">
        <v>0</v>
      </c>
      <c r="H2179" s="8">
        <v>1</v>
      </c>
      <c r="I2179" s="8">
        <v>1</v>
      </c>
      <c r="J2179" s="8">
        <v>0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1</v>
      </c>
      <c r="Q2179" s="8">
        <v>0</v>
      </c>
      <c r="R2179" s="8">
        <v>0</v>
      </c>
      <c r="S2179" s="8">
        <v>0</v>
      </c>
      <c r="T2179" s="8">
        <v>0</v>
      </c>
      <c r="U2179" s="5">
        <v>405010087</v>
      </c>
    </row>
    <row r="2180" spans="1:21" hidden="1" x14ac:dyDescent="0.25">
      <c r="A2180" s="8" t="s">
        <v>5018</v>
      </c>
      <c r="B2180" s="2" t="s">
        <v>2596</v>
      </c>
      <c r="C2180" s="2" t="s">
        <v>208</v>
      </c>
      <c r="D2180" s="2" t="s">
        <v>207</v>
      </c>
      <c r="E2180" s="2" t="s">
        <v>187</v>
      </c>
      <c r="F2180" s="8" t="s">
        <v>24</v>
      </c>
      <c r="G2180" s="8">
        <v>1</v>
      </c>
      <c r="H2180" s="8">
        <v>0</v>
      </c>
      <c r="I2180" s="8">
        <v>0</v>
      </c>
      <c r="J2180" s="8">
        <v>1</v>
      </c>
      <c r="K2180" s="8">
        <v>1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5">
        <v>405010109</v>
      </c>
    </row>
    <row r="2181" spans="1:21" hidden="1" x14ac:dyDescent="0.25">
      <c r="A2181" s="8" t="s">
        <v>5018</v>
      </c>
      <c r="B2181" s="2" t="s">
        <v>2597</v>
      </c>
      <c r="C2181" s="2" t="s">
        <v>208</v>
      </c>
      <c r="D2181" s="2" t="s">
        <v>207</v>
      </c>
      <c r="E2181" s="2" t="s">
        <v>187</v>
      </c>
      <c r="F2181" s="8" t="s">
        <v>24</v>
      </c>
      <c r="G2181" s="8">
        <v>1</v>
      </c>
      <c r="H2181" s="8">
        <v>1</v>
      </c>
      <c r="I2181" s="8">
        <v>1</v>
      </c>
      <c r="J2181" s="8">
        <v>0</v>
      </c>
      <c r="K2181" s="8">
        <v>0</v>
      </c>
      <c r="L2181" s="8">
        <v>0</v>
      </c>
      <c r="M2181" s="8">
        <v>1</v>
      </c>
      <c r="N2181" s="8">
        <v>0</v>
      </c>
      <c r="O2181" s="8">
        <v>0</v>
      </c>
      <c r="P2181" s="8">
        <v>1</v>
      </c>
      <c r="Q2181" s="8">
        <v>0</v>
      </c>
      <c r="R2181" s="8">
        <v>0</v>
      </c>
      <c r="S2181" s="8">
        <v>0</v>
      </c>
      <c r="T2181" s="8">
        <v>0</v>
      </c>
      <c r="U2181" s="5">
        <v>405010117</v>
      </c>
    </row>
    <row r="2182" spans="1:21" hidden="1" x14ac:dyDescent="0.25">
      <c r="A2182" s="8" t="s">
        <v>5018</v>
      </c>
      <c r="B2182" s="2" t="s">
        <v>2598</v>
      </c>
      <c r="C2182" s="2" t="s">
        <v>208</v>
      </c>
      <c r="D2182" s="2" t="s">
        <v>207</v>
      </c>
      <c r="E2182" s="2" t="s">
        <v>187</v>
      </c>
      <c r="F2182" s="8" t="s">
        <v>24</v>
      </c>
      <c r="G2182" s="8">
        <v>1</v>
      </c>
      <c r="H2182" s="8">
        <v>1</v>
      </c>
      <c r="I2182" s="8">
        <v>1</v>
      </c>
      <c r="J2182" s="8">
        <v>0</v>
      </c>
      <c r="K2182" s="8">
        <v>0</v>
      </c>
      <c r="L2182" s="8">
        <v>0</v>
      </c>
      <c r="M2182" s="8">
        <v>1</v>
      </c>
      <c r="N2182" s="8">
        <v>0</v>
      </c>
      <c r="O2182" s="8">
        <v>0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5">
        <v>405010125</v>
      </c>
    </row>
    <row r="2183" spans="1:21" hidden="1" x14ac:dyDescent="0.25">
      <c r="A2183" s="8" t="s">
        <v>5018</v>
      </c>
      <c r="B2183" s="2" t="s">
        <v>2599</v>
      </c>
      <c r="C2183" s="2" t="s">
        <v>208</v>
      </c>
      <c r="D2183" s="2" t="s">
        <v>207</v>
      </c>
      <c r="E2183" s="2" t="s">
        <v>187</v>
      </c>
      <c r="F2183" s="8" t="s">
        <v>36</v>
      </c>
      <c r="G2183" s="8">
        <v>0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1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5">
        <v>405010133</v>
      </c>
    </row>
    <row r="2184" spans="1:21" hidden="1" x14ac:dyDescent="0.25">
      <c r="A2184" s="8" t="s">
        <v>5018</v>
      </c>
      <c r="B2184" s="2" t="s">
        <v>2600</v>
      </c>
      <c r="C2184" s="2" t="s">
        <v>208</v>
      </c>
      <c r="D2184" s="2" t="s">
        <v>207</v>
      </c>
      <c r="E2184" s="2" t="s">
        <v>187</v>
      </c>
      <c r="F2184" s="8" t="s">
        <v>24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5">
        <v>405010141</v>
      </c>
    </row>
    <row r="2185" spans="1:21" hidden="1" x14ac:dyDescent="0.25">
      <c r="A2185" s="8" t="s">
        <v>5018</v>
      </c>
      <c r="B2185" s="2" t="s">
        <v>2601</v>
      </c>
      <c r="C2185" s="2" t="s">
        <v>208</v>
      </c>
      <c r="D2185" s="2" t="s">
        <v>207</v>
      </c>
      <c r="E2185" s="2" t="s">
        <v>187</v>
      </c>
      <c r="F2185" s="8" t="s">
        <v>24</v>
      </c>
      <c r="G2185" s="8">
        <v>0</v>
      </c>
      <c r="H2185" s="8">
        <v>1</v>
      </c>
      <c r="I2185" s="8">
        <v>1</v>
      </c>
      <c r="J2185" s="8">
        <v>0</v>
      </c>
      <c r="K2185" s="8">
        <v>0</v>
      </c>
      <c r="L2185" s="8">
        <v>0</v>
      </c>
      <c r="M2185" s="8">
        <v>1</v>
      </c>
      <c r="N2185" s="8">
        <v>0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5">
        <v>405010150</v>
      </c>
    </row>
    <row r="2186" spans="1:21" hidden="1" x14ac:dyDescent="0.25">
      <c r="A2186" s="8" t="s">
        <v>5018</v>
      </c>
      <c r="B2186" s="2" t="s">
        <v>2602</v>
      </c>
      <c r="C2186" s="2" t="s">
        <v>208</v>
      </c>
      <c r="D2186" s="2" t="s">
        <v>207</v>
      </c>
      <c r="E2186" s="2" t="s">
        <v>187</v>
      </c>
      <c r="F2186" s="8" t="s">
        <v>24</v>
      </c>
      <c r="G2186" s="8">
        <v>1</v>
      </c>
      <c r="H2186" s="8">
        <v>0</v>
      </c>
      <c r="I2186" s="8">
        <v>0</v>
      </c>
      <c r="J2186" s="8">
        <v>1</v>
      </c>
      <c r="K2186" s="8">
        <v>1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5">
        <v>405010168</v>
      </c>
    </row>
    <row r="2187" spans="1:21" hidden="1" x14ac:dyDescent="0.25">
      <c r="A2187" s="8" t="s">
        <v>5018</v>
      </c>
      <c r="B2187" s="2" t="s">
        <v>2603</v>
      </c>
      <c r="C2187" s="2" t="s">
        <v>208</v>
      </c>
      <c r="D2187" s="2" t="s">
        <v>207</v>
      </c>
      <c r="E2187" s="2" t="s">
        <v>187</v>
      </c>
      <c r="F2187" s="8" t="s">
        <v>24</v>
      </c>
      <c r="G2187" s="8">
        <v>1</v>
      </c>
      <c r="H2187" s="8">
        <v>1</v>
      </c>
      <c r="I2187" s="8">
        <v>1</v>
      </c>
      <c r="J2187" s="8">
        <v>0</v>
      </c>
      <c r="K2187" s="8">
        <v>1</v>
      </c>
      <c r="L2187" s="8">
        <v>1</v>
      </c>
      <c r="M2187" s="8">
        <v>1</v>
      </c>
      <c r="N2187" s="8">
        <v>0</v>
      </c>
      <c r="O2187" s="8">
        <v>0</v>
      </c>
      <c r="P2187" s="8">
        <v>1</v>
      </c>
      <c r="Q2187" s="8">
        <v>0</v>
      </c>
      <c r="R2187" s="8">
        <v>0</v>
      </c>
      <c r="S2187" s="8">
        <v>0</v>
      </c>
      <c r="T2187" s="8">
        <v>0</v>
      </c>
      <c r="U2187" s="5">
        <v>405010176</v>
      </c>
    </row>
    <row r="2188" spans="1:21" hidden="1" x14ac:dyDescent="0.25">
      <c r="A2188" s="8" t="s">
        <v>5018</v>
      </c>
      <c r="B2188" s="2" t="s">
        <v>2604</v>
      </c>
      <c r="C2188" s="2" t="s">
        <v>208</v>
      </c>
      <c r="D2188" s="2" t="s">
        <v>207</v>
      </c>
      <c r="E2188" s="2" t="s">
        <v>187</v>
      </c>
      <c r="F2188" s="8" t="s">
        <v>24</v>
      </c>
      <c r="G2188" s="8">
        <v>1</v>
      </c>
      <c r="H2188" s="8">
        <v>0</v>
      </c>
      <c r="I2188" s="8">
        <v>0</v>
      </c>
      <c r="J2188" s="8">
        <v>0</v>
      </c>
      <c r="K2188" s="8">
        <v>1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5">
        <v>405010184</v>
      </c>
    </row>
    <row r="2189" spans="1:21" hidden="1" x14ac:dyDescent="0.25">
      <c r="A2189" s="8" t="s">
        <v>5018</v>
      </c>
      <c r="B2189" s="2" t="s">
        <v>2605</v>
      </c>
      <c r="C2189" s="2" t="s">
        <v>208</v>
      </c>
      <c r="D2189" s="2" t="s">
        <v>207</v>
      </c>
      <c r="E2189" s="2" t="s">
        <v>187</v>
      </c>
      <c r="F2189" s="8" t="s">
        <v>24</v>
      </c>
      <c r="G2189" s="8">
        <v>1</v>
      </c>
      <c r="H2189" s="8">
        <v>0</v>
      </c>
      <c r="I2189" s="8">
        <v>0</v>
      </c>
      <c r="J2189" s="8">
        <v>0</v>
      </c>
      <c r="K2189" s="8">
        <v>1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5">
        <v>405010192</v>
      </c>
    </row>
    <row r="2190" spans="1:21" hidden="1" x14ac:dyDescent="0.25">
      <c r="A2190" s="8" t="s">
        <v>5018</v>
      </c>
      <c r="B2190" s="2" t="s">
        <v>2606</v>
      </c>
      <c r="C2190" s="2" t="s">
        <v>208</v>
      </c>
      <c r="D2190" s="2" t="s">
        <v>207</v>
      </c>
      <c r="E2190" s="2" t="s">
        <v>187</v>
      </c>
      <c r="F2190" s="8" t="s">
        <v>24</v>
      </c>
      <c r="G2190" s="8">
        <v>1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5">
        <v>405010206</v>
      </c>
    </row>
    <row r="2191" spans="1:21" hidden="1" x14ac:dyDescent="0.25">
      <c r="A2191" s="8" t="s">
        <v>5018</v>
      </c>
      <c r="B2191" s="2" t="s">
        <v>2607</v>
      </c>
      <c r="C2191" s="2" t="s">
        <v>209</v>
      </c>
      <c r="D2191" s="2" t="s">
        <v>207</v>
      </c>
      <c r="E2191" s="2" t="s">
        <v>187</v>
      </c>
      <c r="F2191" s="8" t="s">
        <v>24</v>
      </c>
      <c r="G2191" s="8">
        <v>1</v>
      </c>
      <c r="H2191" s="8">
        <v>1</v>
      </c>
      <c r="I2191" s="8">
        <v>1</v>
      </c>
      <c r="J2191" s="8">
        <v>0</v>
      </c>
      <c r="K2191" s="8">
        <v>0</v>
      </c>
      <c r="L2191" s="8">
        <v>0</v>
      </c>
      <c r="M2191" s="8">
        <v>1</v>
      </c>
      <c r="N2191" s="8">
        <v>0</v>
      </c>
      <c r="O2191" s="8">
        <v>0</v>
      </c>
      <c r="P2191" s="8">
        <v>1</v>
      </c>
      <c r="Q2191" s="8">
        <v>0</v>
      </c>
      <c r="R2191" s="8">
        <v>0</v>
      </c>
      <c r="S2191" s="8">
        <v>0</v>
      </c>
      <c r="T2191" s="8">
        <v>0</v>
      </c>
      <c r="U2191" s="5">
        <v>405020015</v>
      </c>
    </row>
    <row r="2192" spans="1:21" hidden="1" x14ac:dyDescent="0.25">
      <c r="A2192" s="8" t="s">
        <v>5018</v>
      </c>
      <c r="B2192" s="2" t="s">
        <v>2608</v>
      </c>
      <c r="C2192" s="2" t="s">
        <v>209</v>
      </c>
      <c r="D2192" s="2" t="s">
        <v>207</v>
      </c>
      <c r="E2192" s="2" t="s">
        <v>187</v>
      </c>
      <c r="F2192" s="8" t="s">
        <v>24</v>
      </c>
      <c r="G2192" s="8">
        <v>1</v>
      </c>
      <c r="H2192" s="8">
        <v>1</v>
      </c>
      <c r="I2192" s="8">
        <v>1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0</v>
      </c>
      <c r="P2192" s="8">
        <v>1</v>
      </c>
      <c r="Q2192" s="8">
        <v>0</v>
      </c>
      <c r="R2192" s="8">
        <v>0</v>
      </c>
      <c r="S2192" s="8">
        <v>0</v>
      </c>
      <c r="T2192" s="8">
        <v>0</v>
      </c>
      <c r="U2192" s="5">
        <v>405020023</v>
      </c>
    </row>
    <row r="2193" spans="1:21" hidden="1" x14ac:dyDescent="0.25">
      <c r="A2193" s="8" t="s">
        <v>5018</v>
      </c>
      <c r="B2193" s="2" t="s">
        <v>2609</v>
      </c>
      <c r="C2193" s="2" t="s">
        <v>210</v>
      </c>
      <c r="D2193" s="2" t="s">
        <v>207</v>
      </c>
      <c r="E2193" s="2" t="s">
        <v>187</v>
      </c>
      <c r="F2193" s="8" t="s">
        <v>24</v>
      </c>
      <c r="G2193" s="8">
        <v>0</v>
      </c>
      <c r="H2193" s="8">
        <v>1</v>
      </c>
      <c r="I2193" s="8">
        <v>1</v>
      </c>
      <c r="J2193" s="8">
        <v>0</v>
      </c>
      <c r="K2193" s="8">
        <v>0</v>
      </c>
      <c r="L2193" s="8">
        <v>0</v>
      </c>
      <c r="M2193" s="8">
        <v>1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0</v>
      </c>
      <c r="T2193" s="8">
        <v>0</v>
      </c>
      <c r="U2193" s="5">
        <v>405030010</v>
      </c>
    </row>
    <row r="2194" spans="1:21" hidden="1" x14ac:dyDescent="0.25">
      <c r="A2194" s="8" t="s">
        <v>5018</v>
      </c>
      <c r="B2194" s="2" t="s">
        <v>2610</v>
      </c>
      <c r="C2194" s="2" t="s">
        <v>210</v>
      </c>
      <c r="D2194" s="2" t="s">
        <v>207</v>
      </c>
      <c r="E2194" s="2" t="s">
        <v>187</v>
      </c>
      <c r="F2194" s="8" t="s">
        <v>24</v>
      </c>
      <c r="G2194" s="8">
        <v>1</v>
      </c>
      <c r="H2194" s="8">
        <v>1</v>
      </c>
      <c r="I2194" s="8">
        <v>1</v>
      </c>
      <c r="J2194" s="8">
        <v>0</v>
      </c>
      <c r="K2194" s="8">
        <v>1</v>
      </c>
      <c r="L2194" s="8">
        <v>1</v>
      </c>
      <c r="M2194" s="8">
        <v>1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8">
        <v>0</v>
      </c>
      <c r="T2194" s="8">
        <v>0</v>
      </c>
      <c r="U2194" s="5">
        <v>405030029</v>
      </c>
    </row>
    <row r="2195" spans="1:21" hidden="1" x14ac:dyDescent="0.25">
      <c r="A2195" s="8" t="s">
        <v>5018</v>
      </c>
      <c r="B2195" s="2" t="s">
        <v>2611</v>
      </c>
      <c r="C2195" s="2" t="s">
        <v>210</v>
      </c>
      <c r="D2195" s="2" t="s">
        <v>207</v>
      </c>
      <c r="E2195" s="2" t="s">
        <v>187</v>
      </c>
      <c r="F2195" s="8" t="s">
        <v>24</v>
      </c>
      <c r="G2195" s="8">
        <v>1</v>
      </c>
      <c r="H2195" s="8">
        <v>0</v>
      </c>
      <c r="I2195" s="8">
        <v>0</v>
      </c>
      <c r="J2195" s="8">
        <v>1</v>
      </c>
      <c r="K2195" s="8">
        <v>1</v>
      </c>
      <c r="L2195" s="8">
        <v>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5">
        <v>405030037</v>
      </c>
    </row>
    <row r="2196" spans="1:21" hidden="1" x14ac:dyDescent="0.25">
      <c r="A2196" s="8" t="s">
        <v>5018</v>
      </c>
      <c r="B2196" s="2" t="s">
        <v>2612</v>
      </c>
      <c r="C2196" s="2" t="s">
        <v>210</v>
      </c>
      <c r="D2196" s="2" t="s">
        <v>207</v>
      </c>
      <c r="E2196" s="2" t="s">
        <v>187</v>
      </c>
      <c r="F2196" s="8" t="s">
        <v>24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5">
        <v>405030045</v>
      </c>
    </row>
    <row r="2197" spans="1:21" hidden="1" x14ac:dyDescent="0.25">
      <c r="A2197" s="8" t="s">
        <v>5018</v>
      </c>
      <c r="B2197" s="2" t="s">
        <v>2613</v>
      </c>
      <c r="C2197" s="2" t="s">
        <v>210</v>
      </c>
      <c r="D2197" s="2" t="s">
        <v>207</v>
      </c>
      <c r="E2197" s="2" t="s">
        <v>187</v>
      </c>
      <c r="F2197" s="8" t="s">
        <v>24</v>
      </c>
      <c r="G2197" s="8">
        <v>1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5">
        <v>405030053</v>
      </c>
    </row>
    <row r="2198" spans="1:21" hidden="1" x14ac:dyDescent="0.25">
      <c r="A2198" s="8" t="s">
        <v>5018</v>
      </c>
      <c r="B2198" s="2" t="s">
        <v>2614</v>
      </c>
      <c r="C2198" s="2" t="s">
        <v>210</v>
      </c>
      <c r="D2198" s="2" t="s">
        <v>207</v>
      </c>
      <c r="E2198" s="2" t="s">
        <v>187</v>
      </c>
      <c r="F2198" s="8" t="s">
        <v>24</v>
      </c>
      <c r="G2198" s="8">
        <v>1</v>
      </c>
      <c r="H2198" s="8">
        <v>1</v>
      </c>
      <c r="I2198" s="8">
        <v>1</v>
      </c>
      <c r="J2198" s="8">
        <v>0</v>
      </c>
      <c r="K2198" s="8">
        <v>0</v>
      </c>
      <c r="L2198" s="8">
        <v>0</v>
      </c>
      <c r="M2198" s="8">
        <v>1</v>
      </c>
      <c r="N2198" s="8">
        <v>0</v>
      </c>
      <c r="O2198" s="8">
        <v>0</v>
      </c>
      <c r="P2198" s="8">
        <v>1</v>
      </c>
      <c r="Q2198" s="8">
        <v>0</v>
      </c>
      <c r="R2198" s="8">
        <v>0</v>
      </c>
      <c r="S2198" s="8">
        <v>0</v>
      </c>
      <c r="T2198" s="8">
        <v>0</v>
      </c>
      <c r="U2198" s="5">
        <v>405030070</v>
      </c>
    </row>
    <row r="2199" spans="1:21" hidden="1" x14ac:dyDescent="0.25">
      <c r="A2199" s="8" t="s">
        <v>5018</v>
      </c>
      <c r="B2199" s="2" t="s">
        <v>2615</v>
      </c>
      <c r="C2199" s="2" t="s">
        <v>210</v>
      </c>
      <c r="D2199" s="2" t="s">
        <v>207</v>
      </c>
      <c r="E2199" s="2" t="s">
        <v>187</v>
      </c>
      <c r="F2199" s="8" t="s">
        <v>24</v>
      </c>
      <c r="G2199" s="8">
        <v>1</v>
      </c>
      <c r="H2199" s="8">
        <v>1</v>
      </c>
      <c r="I2199" s="8">
        <v>1</v>
      </c>
      <c r="J2199" s="8">
        <v>0</v>
      </c>
      <c r="K2199" s="8">
        <v>1</v>
      </c>
      <c r="L2199" s="8">
        <v>1</v>
      </c>
      <c r="M2199" s="8">
        <v>1</v>
      </c>
      <c r="N2199" s="8">
        <v>0</v>
      </c>
      <c r="O2199" s="8">
        <v>0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5">
        <v>405030096</v>
      </c>
    </row>
    <row r="2200" spans="1:21" hidden="1" x14ac:dyDescent="0.25">
      <c r="A2200" s="8" t="s">
        <v>5018</v>
      </c>
      <c r="B2200" s="2" t="s">
        <v>2616</v>
      </c>
      <c r="C2200" s="2" t="s">
        <v>210</v>
      </c>
      <c r="D2200" s="2" t="s">
        <v>207</v>
      </c>
      <c r="E2200" s="2" t="s">
        <v>187</v>
      </c>
      <c r="F2200" s="8" t="s">
        <v>24</v>
      </c>
      <c r="G2200" s="8">
        <v>1</v>
      </c>
      <c r="H2200" s="8">
        <v>0</v>
      </c>
      <c r="I2200" s="8">
        <v>0</v>
      </c>
      <c r="J2200" s="8">
        <v>1</v>
      </c>
      <c r="K2200" s="8">
        <v>1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5">
        <v>405030100</v>
      </c>
    </row>
    <row r="2201" spans="1:21" hidden="1" x14ac:dyDescent="0.25">
      <c r="A2201" s="8" t="s">
        <v>5018</v>
      </c>
      <c r="B2201" s="2" t="s">
        <v>2617</v>
      </c>
      <c r="C2201" s="2" t="s">
        <v>210</v>
      </c>
      <c r="D2201" s="2" t="s">
        <v>207</v>
      </c>
      <c r="E2201" s="2" t="s">
        <v>187</v>
      </c>
      <c r="F2201" s="8" t="s">
        <v>24</v>
      </c>
      <c r="G2201" s="8">
        <v>1</v>
      </c>
      <c r="H2201" s="8">
        <v>1</v>
      </c>
      <c r="I2201" s="8">
        <v>1</v>
      </c>
      <c r="J2201" s="8">
        <v>0</v>
      </c>
      <c r="K2201" s="8">
        <v>1</v>
      </c>
      <c r="L2201" s="8">
        <v>1</v>
      </c>
      <c r="M2201" s="8">
        <v>1</v>
      </c>
      <c r="N2201" s="8">
        <v>0</v>
      </c>
      <c r="O2201" s="8">
        <v>0</v>
      </c>
      <c r="P2201" s="8">
        <v>1</v>
      </c>
      <c r="Q2201" s="8">
        <v>0</v>
      </c>
      <c r="R2201" s="8">
        <v>0</v>
      </c>
      <c r="S2201" s="8">
        <v>0</v>
      </c>
      <c r="T2201" s="8">
        <v>0</v>
      </c>
      <c r="U2201" s="5">
        <v>405030118</v>
      </c>
    </row>
    <row r="2202" spans="1:21" hidden="1" x14ac:dyDescent="0.25">
      <c r="A2202" s="8" t="s">
        <v>5018</v>
      </c>
      <c r="B2202" s="2" t="s">
        <v>2618</v>
      </c>
      <c r="C2202" s="2" t="s">
        <v>210</v>
      </c>
      <c r="D2202" s="2" t="s">
        <v>207</v>
      </c>
      <c r="E2202" s="2" t="s">
        <v>187</v>
      </c>
      <c r="F2202" s="8" t="s">
        <v>24</v>
      </c>
      <c r="G2202" s="8">
        <v>1</v>
      </c>
      <c r="H2202" s="8">
        <v>0</v>
      </c>
      <c r="I2202" s="8">
        <v>0</v>
      </c>
      <c r="J2202" s="8">
        <v>0</v>
      </c>
      <c r="K2202" s="8">
        <v>1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5">
        <v>405030126</v>
      </c>
    </row>
    <row r="2203" spans="1:21" hidden="1" x14ac:dyDescent="0.25">
      <c r="A2203" s="8" t="s">
        <v>5018</v>
      </c>
      <c r="B2203" s="2" t="s">
        <v>2619</v>
      </c>
      <c r="C2203" s="2" t="s">
        <v>210</v>
      </c>
      <c r="D2203" s="2" t="s">
        <v>207</v>
      </c>
      <c r="E2203" s="2" t="s">
        <v>187</v>
      </c>
      <c r="F2203" s="8" t="s">
        <v>24</v>
      </c>
      <c r="G2203" s="8">
        <v>1</v>
      </c>
      <c r="H2203" s="8">
        <v>1</v>
      </c>
      <c r="I2203" s="8">
        <v>1</v>
      </c>
      <c r="J2203" s="8">
        <v>0</v>
      </c>
      <c r="K2203" s="8">
        <v>0</v>
      </c>
      <c r="L2203" s="8">
        <v>0</v>
      </c>
      <c r="M2203" s="8">
        <v>1</v>
      </c>
      <c r="N2203" s="8">
        <v>0</v>
      </c>
      <c r="O2203" s="8">
        <v>0</v>
      </c>
      <c r="P2203" s="8">
        <v>1</v>
      </c>
      <c r="Q2203" s="8">
        <v>0</v>
      </c>
      <c r="R2203" s="8">
        <v>0</v>
      </c>
      <c r="S2203" s="8">
        <v>0</v>
      </c>
      <c r="T2203" s="8">
        <v>0</v>
      </c>
      <c r="U2203" s="5">
        <v>405030134</v>
      </c>
    </row>
    <row r="2204" spans="1:21" hidden="1" x14ac:dyDescent="0.25">
      <c r="A2204" s="8" t="s">
        <v>5018</v>
      </c>
      <c r="B2204" s="2" t="s">
        <v>2620</v>
      </c>
      <c r="C2204" s="2" t="s">
        <v>210</v>
      </c>
      <c r="D2204" s="2" t="s">
        <v>207</v>
      </c>
      <c r="E2204" s="2" t="s">
        <v>187</v>
      </c>
      <c r="F2204" s="8" t="s">
        <v>24</v>
      </c>
      <c r="G2204" s="8">
        <v>0</v>
      </c>
      <c r="H2204" s="8">
        <v>1</v>
      </c>
      <c r="I2204" s="8">
        <v>1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0</v>
      </c>
      <c r="P2204" s="8">
        <v>1</v>
      </c>
      <c r="Q2204" s="8">
        <v>0</v>
      </c>
      <c r="R2204" s="8">
        <v>0</v>
      </c>
      <c r="S2204" s="8">
        <v>0</v>
      </c>
      <c r="T2204" s="8">
        <v>0</v>
      </c>
      <c r="U2204" s="5">
        <v>405030142</v>
      </c>
    </row>
    <row r="2205" spans="1:21" hidden="1" x14ac:dyDescent="0.25">
      <c r="A2205" s="8" t="s">
        <v>5018</v>
      </c>
      <c r="B2205" s="2" t="s">
        <v>2621</v>
      </c>
      <c r="C2205" s="2" t="s">
        <v>210</v>
      </c>
      <c r="D2205" s="2" t="s">
        <v>207</v>
      </c>
      <c r="E2205" s="2" t="s">
        <v>187</v>
      </c>
      <c r="F2205" s="8" t="s">
        <v>24</v>
      </c>
      <c r="G2205" s="8">
        <v>1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5">
        <v>405030150</v>
      </c>
    </row>
    <row r="2206" spans="1:21" hidden="1" x14ac:dyDescent="0.25">
      <c r="A2206" s="8" t="s">
        <v>5018</v>
      </c>
      <c r="B2206" s="2" t="s">
        <v>2622</v>
      </c>
      <c r="C2206" s="2" t="s">
        <v>210</v>
      </c>
      <c r="D2206" s="2" t="s">
        <v>207</v>
      </c>
      <c r="E2206" s="2" t="s">
        <v>187</v>
      </c>
      <c r="F2206" s="8" t="s">
        <v>36</v>
      </c>
      <c r="G2206" s="8">
        <v>0</v>
      </c>
      <c r="H2206" s="8">
        <v>1</v>
      </c>
      <c r="I2206" s="8">
        <v>1</v>
      </c>
      <c r="J2206" s="8">
        <v>0</v>
      </c>
      <c r="K2206" s="8">
        <v>0</v>
      </c>
      <c r="L2206" s="8">
        <v>0</v>
      </c>
      <c r="M2206" s="8">
        <v>1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5">
        <v>405030169</v>
      </c>
    </row>
    <row r="2207" spans="1:21" hidden="1" x14ac:dyDescent="0.25">
      <c r="A2207" s="8" t="s">
        <v>5018</v>
      </c>
      <c r="B2207" s="2" t="s">
        <v>2623</v>
      </c>
      <c r="C2207" s="2" t="s">
        <v>210</v>
      </c>
      <c r="D2207" s="2" t="s">
        <v>207</v>
      </c>
      <c r="E2207" s="2" t="s">
        <v>187</v>
      </c>
      <c r="F2207" s="8" t="s">
        <v>36</v>
      </c>
      <c r="G2207" s="8">
        <v>0</v>
      </c>
      <c r="H2207" s="8">
        <v>1</v>
      </c>
      <c r="I2207" s="8">
        <v>1</v>
      </c>
      <c r="J2207" s="8">
        <v>0</v>
      </c>
      <c r="K2207" s="8">
        <v>0</v>
      </c>
      <c r="L2207" s="8">
        <v>0</v>
      </c>
      <c r="M2207" s="8">
        <v>1</v>
      </c>
      <c r="N2207" s="8">
        <v>0</v>
      </c>
      <c r="O2207" s="8">
        <v>0</v>
      </c>
      <c r="P2207" s="8">
        <v>1</v>
      </c>
      <c r="Q2207" s="8">
        <v>0</v>
      </c>
      <c r="R2207" s="8">
        <v>0</v>
      </c>
      <c r="S2207" s="8">
        <v>0</v>
      </c>
      <c r="T2207" s="8">
        <v>0</v>
      </c>
      <c r="U2207" s="5">
        <v>405030177</v>
      </c>
    </row>
    <row r="2208" spans="1:21" hidden="1" x14ac:dyDescent="0.25">
      <c r="A2208" s="8" t="s">
        <v>5018</v>
      </c>
      <c r="B2208" s="2" t="s">
        <v>2624</v>
      </c>
      <c r="C2208" s="2" t="s">
        <v>210</v>
      </c>
      <c r="D2208" s="2" t="s">
        <v>207</v>
      </c>
      <c r="E2208" s="2" t="s">
        <v>187</v>
      </c>
      <c r="F2208" s="8" t="s">
        <v>24</v>
      </c>
      <c r="G2208" s="8">
        <v>0</v>
      </c>
      <c r="H2208" s="8">
        <v>1</v>
      </c>
      <c r="I2208" s="8">
        <v>1</v>
      </c>
      <c r="J2208" s="8">
        <v>0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0</v>
      </c>
      <c r="U2208" s="5">
        <v>405030185</v>
      </c>
    </row>
    <row r="2209" spans="1:21" hidden="1" x14ac:dyDescent="0.25">
      <c r="A2209" s="8" t="s">
        <v>5018</v>
      </c>
      <c r="B2209" s="2" t="s">
        <v>2625</v>
      </c>
      <c r="C2209" s="2" t="s">
        <v>210</v>
      </c>
      <c r="D2209" s="2" t="s">
        <v>207</v>
      </c>
      <c r="E2209" s="2" t="s">
        <v>187</v>
      </c>
      <c r="F2209" s="8" t="s">
        <v>24</v>
      </c>
      <c r="G2209" s="8">
        <v>1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1</v>
      </c>
      <c r="N2209" s="8">
        <v>1</v>
      </c>
      <c r="O2209" s="8">
        <v>0</v>
      </c>
      <c r="P2209" s="8">
        <v>1</v>
      </c>
      <c r="Q2209" s="8">
        <v>0</v>
      </c>
      <c r="R2209" s="8">
        <v>1</v>
      </c>
      <c r="S2209" s="8">
        <v>1</v>
      </c>
      <c r="T2209" s="8">
        <v>0</v>
      </c>
      <c r="U2209" s="5">
        <v>405030193</v>
      </c>
    </row>
    <row r="2210" spans="1:21" hidden="1" x14ac:dyDescent="0.25">
      <c r="A2210" s="8" t="s">
        <v>5018</v>
      </c>
      <c r="B2210" s="2" t="s">
        <v>2626</v>
      </c>
      <c r="C2210" s="2" t="s">
        <v>210</v>
      </c>
      <c r="D2210" s="2" t="s">
        <v>207</v>
      </c>
      <c r="E2210" s="2" t="s">
        <v>187</v>
      </c>
      <c r="F2210" s="8" t="s">
        <v>24</v>
      </c>
      <c r="G2210" s="8">
        <v>0</v>
      </c>
      <c r="H2210" s="8">
        <v>1</v>
      </c>
      <c r="I2210" s="8">
        <v>1</v>
      </c>
      <c r="J2210" s="8">
        <v>0</v>
      </c>
      <c r="K2210" s="8">
        <v>0</v>
      </c>
      <c r="L2210" s="8">
        <v>0</v>
      </c>
      <c r="M2210" s="8">
        <v>1</v>
      </c>
      <c r="N2210" s="8">
        <v>0</v>
      </c>
      <c r="O2210" s="8">
        <v>0</v>
      </c>
      <c r="P2210" s="8">
        <v>1</v>
      </c>
      <c r="Q2210" s="8">
        <v>0</v>
      </c>
      <c r="R2210" s="8">
        <v>0</v>
      </c>
      <c r="S2210" s="8">
        <v>0</v>
      </c>
      <c r="T2210" s="8">
        <v>0</v>
      </c>
      <c r="U2210" s="5">
        <v>405030207</v>
      </c>
    </row>
    <row r="2211" spans="1:21" hidden="1" x14ac:dyDescent="0.25">
      <c r="A2211" s="8" t="s">
        <v>5018</v>
      </c>
      <c r="B2211" s="2" t="s">
        <v>2627</v>
      </c>
      <c r="C2211" s="2" t="s">
        <v>210</v>
      </c>
      <c r="D2211" s="2" t="s">
        <v>207</v>
      </c>
      <c r="E2211" s="2" t="s">
        <v>187</v>
      </c>
      <c r="F2211" s="8" t="s">
        <v>24</v>
      </c>
      <c r="G2211" s="8">
        <v>1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5">
        <v>405030215</v>
      </c>
    </row>
    <row r="2212" spans="1:21" hidden="1" x14ac:dyDescent="0.25">
      <c r="A2212" s="8" t="s">
        <v>5018</v>
      </c>
      <c r="B2212" s="2" t="s">
        <v>2628</v>
      </c>
      <c r="C2212" s="2" t="s">
        <v>210</v>
      </c>
      <c r="D2212" s="2" t="s">
        <v>207</v>
      </c>
      <c r="E2212" s="2" t="s">
        <v>187</v>
      </c>
      <c r="F2212" s="8" t="s">
        <v>24</v>
      </c>
      <c r="G2212" s="8">
        <v>1</v>
      </c>
      <c r="H2212" s="8">
        <v>0</v>
      </c>
      <c r="I2212" s="8">
        <v>0</v>
      </c>
      <c r="J2212" s="8">
        <v>0</v>
      </c>
      <c r="K2212" s="8">
        <v>1</v>
      </c>
      <c r="L2212" s="8">
        <v>1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5">
        <v>405030223</v>
      </c>
    </row>
    <row r="2213" spans="1:21" hidden="1" x14ac:dyDescent="0.25">
      <c r="A2213" s="8" t="s">
        <v>5018</v>
      </c>
      <c r="B2213" s="2" t="s">
        <v>2629</v>
      </c>
      <c r="C2213" s="2" t="s">
        <v>210</v>
      </c>
      <c r="D2213" s="2" t="s">
        <v>207</v>
      </c>
      <c r="E2213" s="2" t="s">
        <v>187</v>
      </c>
      <c r="F2213" s="8" t="s">
        <v>24</v>
      </c>
      <c r="G2213" s="8">
        <v>1</v>
      </c>
      <c r="H2213" s="8">
        <v>0</v>
      </c>
      <c r="I2213" s="8">
        <v>0</v>
      </c>
      <c r="J2213" s="8">
        <v>0</v>
      </c>
      <c r="K2213" s="8">
        <v>1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5">
        <v>405030231</v>
      </c>
    </row>
    <row r="2214" spans="1:21" hidden="1" x14ac:dyDescent="0.25">
      <c r="A2214" s="8" t="s">
        <v>5018</v>
      </c>
      <c r="B2214" s="2" t="s">
        <v>2630</v>
      </c>
      <c r="C2214" s="2" t="s">
        <v>211</v>
      </c>
      <c r="D2214" s="2" t="s">
        <v>207</v>
      </c>
      <c r="E2214" s="2" t="s">
        <v>187</v>
      </c>
      <c r="F2214" s="8" t="s">
        <v>24</v>
      </c>
      <c r="G2214" s="8">
        <v>1</v>
      </c>
      <c r="H2214" s="8">
        <v>1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5">
        <v>405040016</v>
      </c>
    </row>
    <row r="2215" spans="1:21" hidden="1" x14ac:dyDescent="0.25">
      <c r="A2215" s="8" t="s">
        <v>5018</v>
      </c>
      <c r="B2215" s="2" t="s">
        <v>2631</v>
      </c>
      <c r="C2215" s="2" t="s">
        <v>211</v>
      </c>
      <c r="D2215" s="2" t="s">
        <v>207</v>
      </c>
      <c r="E2215" s="2" t="s">
        <v>187</v>
      </c>
      <c r="F2215" s="8" t="s">
        <v>36</v>
      </c>
      <c r="G2215" s="8">
        <v>0</v>
      </c>
      <c r="H2215" s="8">
        <v>1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</v>
      </c>
      <c r="O2215" s="8">
        <v>0</v>
      </c>
      <c r="P2215" s="8">
        <v>1</v>
      </c>
      <c r="Q2215" s="8">
        <v>0</v>
      </c>
      <c r="R2215" s="8">
        <v>0</v>
      </c>
      <c r="S2215" s="8">
        <v>0</v>
      </c>
      <c r="T2215" s="8">
        <v>0</v>
      </c>
      <c r="U2215" s="5">
        <v>405040024</v>
      </c>
    </row>
    <row r="2216" spans="1:21" hidden="1" x14ac:dyDescent="0.25">
      <c r="A2216" s="8" t="s">
        <v>5018</v>
      </c>
      <c r="B2216" s="2" t="s">
        <v>2632</v>
      </c>
      <c r="C2216" s="2" t="s">
        <v>211</v>
      </c>
      <c r="D2216" s="2" t="s">
        <v>207</v>
      </c>
      <c r="E2216" s="2" t="s">
        <v>187</v>
      </c>
      <c r="F2216" s="8" t="s">
        <v>36</v>
      </c>
      <c r="G2216" s="8">
        <v>0</v>
      </c>
      <c r="H2216" s="8">
        <v>1</v>
      </c>
      <c r="I2216" s="8">
        <v>1</v>
      </c>
      <c r="J2216" s="8">
        <v>0</v>
      </c>
      <c r="K2216" s="8">
        <v>0</v>
      </c>
      <c r="L2216" s="8">
        <v>0</v>
      </c>
      <c r="M2216" s="8">
        <v>1</v>
      </c>
      <c r="N2216" s="8">
        <v>0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5">
        <v>405040040</v>
      </c>
    </row>
    <row r="2217" spans="1:21" hidden="1" x14ac:dyDescent="0.25">
      <c r="A2217" s="8" t="s">
        <v>5018</v>
      </c>
      <c r="B2217" s="2" t="s">
        <v>2633</v>
      </c>
      <c r="C2217" s="2" t="s">
        <v>211</v>
      </c>
      <c r="D2217" s="2" t="s">
        <v>207</v>
      </c>
      <c r="E2217" s="2" t="s">
        <v>187</v>
      </c>
      <c r="F2217" s="8" t="s">
        <v>36</v>
      </c>
      <c r="G2217" s="8">
        <v>0</v>
      </c>
      <c r="H2217" s="8">
        <v>1</v>
      </c>
      <c r="I2217" s="8">
        <v>1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1</v>
      </c>
      <c r="Q2217" s="8">
        <v>0</v>
      </c>
      <c r="R2217" s="8">
        <v>0</v>
      </c>
      <c r="S2217" s="8">
        <v>0</v>
      </c>
      <c r="T2217" s="8">
        <v>0</v>
      </c>
      <c r="U2217" s="5">
        <v>405040059</v>
      </c>
    </row>
    <row r="2218" spans="1:21" hidden="1" x14ac:dyDescent="0.25">
      <c r="A2218" s="8" t="s">
        <v>5018</v>
      </c>
      <c r="B2218" s="2" t="s">
        <v>2634</v>
      </c>
      <c r="C2218" s="2" t="s">
        <v>211</v>
      </c>
      <c r="D2218" s="2" t="s">
        <v>207</v>
      </c>
      <c r="E2218" s="2" t="s">
        <v>187</v>
      </c>
      <c r="F2218" s="8" t="s">
        <v>24</v>
      </c>
      <c r="G2218" s="8">
        <v>1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0</v>
      </c>
      <c r="P2218" s="8">
        <v>1</v>
      </c>
      <c r="Q2218" s="8">
        <v>0</v>
      </c>
      <c r="R2218" s="8">
        <v>0</v>
      </c>
      <c r="S2218" s="8">
        <v>0</v>
      </c>
      <c r="T2218" s="8">
        <v>0</v>
      </c>
      <c r="U2218" s="5">
        <v>405040067</v>
      </c>
    </row>
    <row r="2219" spans="1:21" hidden="1" x14ac:dyDescent="0.25">
      <c r="A2219" s="8" t="s">
        <v>5018</v>
      </c>
      <c r="B2219" s="2" t="s">
        <v>2635</v>
      </c>
      <c r="C2219" s="2" t="s">
        <v>211</v>
      </c>
      <c r="D2219" s="2" t="s">
        <v>207</v>
      </c>
      <c r="E2219" s="2" t="s">
        <v>187</v>
      </c>
      <c r="F2219" s="8" t="s">
        <v>24</v>
      </c>
      <c r="G2219" s="8">
        <v>1</v>
      </c>
      <c r="H2219" s="8">
        <v>1</v>
      </c>
      <c r="I2219" s="8">
        <v>1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0</v>
      </c>
      <c r="P2219" s="8">
        <v>1</v>
      </c>
      <c r="Q2219" s="8">
        <v>0</v>
      </c>
      <c r="R2219" s="8">
        <v>0</v>
      </c>
      <c r="S2219" s="8">
        <v>0</v>
      </c>
      <c r="T2219" s="8">
        <v>0</v>
      </c>
      <c r="U2219" s="5">
        <v>405040075</v>
      </c>
    </row>
    <row r="2220" spans="1:21" hidden="1" x14ac:dyDescent="0.25">
      <c r="A2220" s="8" t="s">
        <v>5018</v>
      </c>
      <c r="B2220" s="2" t="s">
        <v>2636</v>
      </c>
      <c r="C2220" s="2" t="s">
        <v>211</v>
      </c>
      <c r="D2220" s="2" t="s">
        <v>207</v>
      </c>
      <c r="E2220" s="2" t="s">
        <v>187</v>
      </c>
      <c r="F2220" s="8" t="s">
        <v>36</v>
      </c>
      <c r="G2220" s="8">
        <v>0</v>
      </c>
      <c r="H2220" s="8">
        <v>1</v>
      </c>
      <c r="I2220" s="8">
        <v>1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5">
        <v>405040083</v>
      </c>
    </row>
    <row r="2221" spans="1:21" hidden="1" x14ac:dyDescent="0.25">
      <c r="A2221" s="8" t="s">
        <v>5018</v>
      </c>
      <c r="B2221" s="2" t="s">
        <v>2637</v>
      </c>
      <c r="C2221" s="2" t="s">
        <v>211</v>
      </c>
      <c r="D2221" s="2" t="s">
        <v>207</v>
      </c>
      <c r="E2221" s="2" t="s">
        <v>187</v>
      </c>
      <c r="F2221" s="8" t="s">
        <v>36</v>
      </c>
      <c r="G2221" s="8">
        <v>0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1</v>
      </c>
      <c r="N2221" s="8">
        <v>0</v>
      </c>
      <c r="O2221" s="8">
        <v>0</v>
      </c>
      <c r="P2221" s="8">
        <v>1</v>
      </c>
      <c r="Q2221" s="8">
        <v>0</v>
      </c>
      <c r="R2221" s="8">
        <v>0</v>
      </c>
      <c r="S2221" s="8">
        <v>0</v>
      </c>
      <c r="T2221" s="8">
        <v>0</v>
      </c>
      <c r="U2221" s="5">
        <v>405040091</v>
      </c>
    </row>
    <row r="2222" spans="1:21" hidden="1" x14ac:dyDescent="0.25">
      <c r="A2222" s="8" t="s">
        <v>5018</v>
      </c>
      <c r="B2222" s="2" t="s">
        <v>2638</v>
      </c>
      <c r="C2222" s="2" t="s">
        <v>211</v>
      </c>
      <c r="D2222" s="2" t="s">
        <v>207</v>
      </c>
      <c r="E2222" s="2" t="s">
        <v>187</v>
      </c>
      <c r="F2222" s="8" t="s">
        <v>24</v>
      </c>
      <c r="G2222" s="8">
        <v>1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5">
        <v>405040105</v>
      </c>
    </row>
    <row r="2223" spans="1:21" hidden="1" x14ac:dyDescent="0.25">
      <c r="A2223" s="8" t="s">
        <v>5018</v>
      </c>
      <c r="B2223" s="2" t="s">
        <v>2639</v>
      </c>
      <c r="C2223" s="2" t="s">
        <v>211</v>
      </c>
      <c r="D2223" s="2" t="s">
        <v>207</v>
      </c>
      <c r="E2223" s="2" t="s">
        <v>187</v>
      </c>
      <c r="F2223" s="8" t="s">
        <v>24</v>
      </c>
      <c r="G2223" s="8">
        <v>1</v>
      </c>
      <c r="H2223" s="8">
        <v>0</v>
      </c>
      <c r="I2223" s="8">
        <v>0</v>
      </c>
      <c r="J2223" s="8">
        <v>1</v>
      </c>
      <c r="K2223" s="8">
        <v>1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5">
        <v>405040130</v>
      </c>
    </row>
    <row r="2224" spans="1:21" hidden="1" x14ac:dyDescent="0.25">
      <c r="A2224" s="8" t="s">
        <v>5018</v>
      </c>
      <c r="B2224" s="2" t="s">
        <v>2640</v>
      </c>
      <c r="C2224" s="2" t="s">
        <v>211</v>
      </c>
      <c r="D2224" s="2" t="s">
        <v>207</v>
      </c>
      <c r="E2224" s="2" t="s">
        <v>187</v>
      </c>
      <c r="F2224" s="8" t="s">
        <v>36</v>
      </c>
      <c r="G2224" s="8">
        <v>0</v>
      </c>
      <c r="H2224" s="8">
        <v>1</v>
      </c>
      <c r="I2224" s="8">
        <v>1</v>
      </c>
      <c r="J2224" s="8">
        <v>0</v>
      </c>
      <c r="K2224" s="8">
        <v>0</v>
      </c>
      <c r="L2224" s="8">
        <v>0</v>
      </c>
      <c r="M2224" s="8">
        <v>1</v>
      </c>
      <c r="N2224" s="8">
        <v>0</v>
      </c>
      <c r="O2224" s="8">
        <v>0</v>
      </c>
      <c r="P2224" s="8">
        <v>1</v>
      </c>
      <c r="Q2224" s="8">
        <v>0</v>
      </c>
      <c r="R2224" s="8">
        <v>0</v>
      </c>
      <c r="S2224" s="8">
        <v>0</v>
      </c>
      <c r="T2224" s="8">
        <v>0</v>
      </c>
      <c r="U2224" s="5">
        <v>405040148</v>
      </c>
    </row>
    <row r="2225" spans="1:21" hidden="1" x14ac:dyDescent="0.25">
      <c r="A2225" s="8" t="s">
        <v>5018</v>
      </c>
      <c r="B2225" s="2" t="s">
        <v>2641</v>
      </c>
      <c r="C2225" s="2" t="s">
        <v>211</v>
      </c>
      <c r="D2225" s="2" t="s">
        <v>207</v>
      </c>
      <c r="E2225" s="2" t="s">
        <v>187</v>
      </c>
      <c r="F2225" s="8" t="s">
        <v>36</v>
      </c>
      <c r="G2225" s="8">
        <v>0</v>
      </c>
      <c r="H2225" s="8">
        <v>1</v>
      </c>
      <c r="I2225" s="8">
        <v>1</v>
      </c>
      <c r="J2225" s="8">
        <v>0</v>
      </c>
      <c r="K2225" s="8">
        <v>0</v>
      </c>
      <c r="L2225" s="8">
        <v>0</v>
      </c>
      <c r="M2225" s="8">
        <v>1</v>
      </c>
      <c r="N2225" s="8">
        <v>0</v>
      </c>
      <c r="O2225" s="8">
        <v>0</v>
      </c>
      <c r="P2225" s="8">
        <v>1</v>
      </c>
      <c r="Q2225" s="8">
        <v>0</v>
      </c>
      <c r="R2225" s="8">
        <v>0</v>
      </c>
      <c r="S2225" s="8">
        <v>0</v>
      </c>
      <c r="T2225" s="8">
        <v>0</v>
      </c>
      <c r="U2225" s="5">
        <v>405040156</v>
      </c>
    </row>
    <row r="2226" spans="1:21" hidden="1" x14ac:dyDescent="0.25">
      <c r="A2226" s="8" t="s">
        <v>5018</v>
      </c>
      <c r="B2226" s="2" t="s">
        <v>2642</v>
      </c>
      <c r="C2226" s="2" t="s">
        <v>211</v>
      </c>
      <c r="D2226" s="2" t="s">
        <v>207</v>
      </c>
      <c r="E2226" s="2" t="s">
        <v>187</v>
      </c>
      <c r="F2226" s="8" t="s">
        <v>36</v>
      </c>
      <c r="G2226" s="8">
        <v>0</v>
      </c>
      <c r="H2226" s="8">
        <v>1</v>
      </c>
      <c r="I2226" s="8">
        <v>1</v>
      </c>
      <c r="J2226" s="8">
        <v>0</v>
      </c>
      <c r="K2226" s="8">
        <v>0</v>
      </c>
      <c r="L2226" s="8">
        <v>0</v>
      </c>
      <c r="M2226" s="8">
        <v>1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5">
        <v>405040164</v>
      </c>
    </row>
    <row r="2227" spans="1:21" hidden="1" x14ac:dyDescent="0.25">
      <c r="A2227" s="8" t="s">
        <v>5018</v>
      </c>
      <c r="B2227" s="2" t="s">
        <v>2643</v>
      </c>
      <c r="C2227" s="2" t="s">
        <v>211</v>
      </c>
      <c r="D2227" s="2" t="s">
        <v>207</v>
      </c>
      <c r="E2227" s="2" t="s">
        <v>187</v>
      </c>
      <c r="F2227" s="8" t="s">
        <v>24</v>
      </c>
      <c r="G2227" s="8">
        <v>0</v>
      </c>
      <c r="H2227" s="8">
        <v>1</v>
      </c>
      <c r="I2227" s="8">
        <v>1</v>
      </c>
      <c r="J2227" s="8">
        <v>0</v>
      </c>
      <c r="K2227" s="8">
        <v>0</v>
      </c>
      <c r="L2227" s="8">
        <v>0</v>
      </c>
      <c r="M2227" s="8">
        <v>1</v>
      </c>
      <c r="N2227" s="8">
        <v>0</v>
      </c>
      <c r="O2227" s="8">
        <v>0</v>
      </c>
      <c r="P2227" s="8">
        <v>1</v>
      </c>
      <c r="Q2227" s="8">
        <v>0</v>
      </c>
      <c r="R2227" s="8">
        <v>0</v>
      </c>
      <c r="S2227" s="8">
        <v>0</v>
      </c>
      <c r="T2227" s="8">
        <v>0</v>
      </c>
      <c r="U2227" s="5">
        <v>405040180</v>
      </c>
    </row>
    <row r="2228" spans="1:21" hidden="1" x14ac:dyDescent="0.25">
      <c r="A2228" s="8" t="s">
        <v>5018</v>
      </c>
      <c r="B2228" s="2" t="s">
        <v>2644</v>
      </c>
      <c r="C2228" s="2" t="s">
        <v>211</v>
      </c>
      <c r="D2228" s="2" t="s">
        <v>207</v>
      </c>
      <c r="E2228" s="2" t="s">
        <v>187</v>
      </c>
      <c r="F2228" s="8" t="s">
        <v>24</v>
      </c>
      <c r="G2228" s="8">
        <v>1</v>
      </c>
      <c r="H2228" s="8">
        <v>0</v>
      </c>
      <c r="I2228" s="8">
        <v>0</v>
      </c>
      <c r="J2228" s="8">
        <v>1</v>
      </c>
      <c r="K2228" s="8">
        <v>1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5">
        <v>405040199</v>
      </c>
    </row>
    <row r="2229" spans="1:21" hidden="1" x14ac:dyDescent="0.25">
      <c r="A2229" s="8" t="s">
        <v>5018</v>
      </c>
      <c r="B2229" s="2" t="s">
        <v>2645</v>
      </c>
      <c r="C2229" s="2" t="s">
        <v>211</v>
      </c>
      <c r="D2229" s="2" t="s">
        <v>207</v>
      </c>
      <c r="E2229" s="2" t="s">
        <v>187</v>
      </c>
      <c r="F2229" s="8" t="s">
        <v>24</v>
      </c>
      <c r="G2229" s="8">
        <v>1</v>
      </c>
      <c r="H2229" s="8">
        <v>1</v>
      </c>
      <c r="I2229" s="8">
        <v>1</v>
      </c>
      <c r="J2229" s="8">
        <v>0</v>
      </c>
      <c r="K2229" s="8">
        <v>0</v>
      </c>
      <c r="L2229" s="8">
        <v>0</v>
      </c>
      <c r="M2229" s="8">
        <v>1</v>
      </c>
      <c r="N2229" s="8">
        <v>0</v>
      </c>
      <c r="O2229" s="8">
        <v>0</v>
      </c>
      <c r="P2229" s="8">
        <v>1</v>
      </c>
      <c r="Q2229" s="8">
        <v>0</v>
      </c>
      <c r="R2229" s="8">
        <v>0</v>
      </c>
      <c r="S2229" s="8">
        <v>0</v>
      </c>
      <c r="T2229" s="8">
        <v>0</v>
      </c>
      <c r="U2229" s="5">
        <v>405040202</v>
      </c>
    </row>
    <row r="2230" spans="1:21" hidden="1" x14ac:dyDescent="0.25">
      <c r="A2230" s="8" t="s">
        <v>5018</v>
      </c>
      <c r="B2230" s="2" t="s">
        <v>2646</v>
      </c>
      <c r="C2230" s="2" t="s">
        <v>211</v>
      </c>
      <c r="D2230" s="2" t="s">
        <v>207</v>
      </c>
      <c r="E2230" s="2" t="s">
        <v>187</v>
      </c>
      <c r="F2230" s="8" t="s">
        <v>24</v>
      </c>
      <c r="G2230" s="8">
        <v>1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0</v>
      </c>
      <c r="U2230" s="5">
        <v>405040210</v>
      </c>
    </row>
    <row r="2231" spans="1:21" hidden="1" x14ac:dyDescent="0.25">
      <c r="A2231" s="8" t="s">
        <v>5018</v>
      </c>
      <c r="B2231" s="2" t="s">
        <v>2647</v>
      </c>
      <c r="C2231" s="2" t="s">
        <v>212</v>
      </c>
      <c r="D2231" s="2" t="s">
        <v>207</v>
      </c>
      <c r="E2231" s="2" t="s">
        <v>187</v>
      </c>
      <c r="F2231" s="8" t="s">
        <v>24</v>
      </c>
      <c r="G2231" s="8">
        <v>1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1</v>
      </c>
      <c r="N2231" s="8">
        <v>0</v>
      </c>
      <c r="O2231" s="8">
        <v>0</v>
      </c>
      <c r="P2231" s="8">
        <v>1</v>
      </c>
      <c r="Q2231" s="8">
        <v>0</v>
      </c>
      <c r="R2231" s="8">
        <v>0</v>
      </c>
      <c r="S2231" s="8">
        <v>0</v>
      </c>
      <c r="T2231" s="8">
        <v>0</v>
      </c>
      <c r="U2231" s="5">
        <v>405050011</v>
      </c>
    </row>
    <row r="2232" spans="1:21" hidden="1" x14ac:dyDescent="0.25">
      <c r="A2232" s="8" t="s">
        <v>5018</v>
      </c>
      <c r="B2232" s="2" t="s">
        <v>2648</v>
      </c>
      <c r="C2232" s="2" t="s">
        <v>212</v>
      </c>
      <c r="D2232" s="2" t="s">
        <v>207</v>
      </c>
      <c r="E2232" s="2" t="s">
        <v>187</v>
      </c>
      <c r="F2232" s="8" t="s">
        <v>24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5">
        <v>405050020</v>
      </c>
    </row>
    <row r="2233" spans="1:21" hidden="1" x14ac:dyDescent="0.25">
      <c r="A2233" s="8" t="s">
        <v>5018</v>
      </c>
      <c r="B2233" s="2" t="s">
        <v>2649</v>
      </c>
      <c r="C2233" s="2" t="s">
        <v>212</v>
      </c>
      <c r="D2233" s="2" t="s">
        <v>207</v>
      </c>
      <c r="E2233" s="2" t="s">
        <v>187</v>
      </c>
      <c r="F2233" s="8" t="s">
        <v>24</v>
      </c>
      <c r="G2233" s="8">
        <v>1</v>
      </c>
      <c r="H2233" s="8">
        <v>0</v>
      </c>
      <c r="I2233" s="8">
        <v>0</v>
      </c>
      <c r="J2233" s="8">
        <v>1</v>
      </c>
      <c r="K2233" s="8">
        <v>1</v>
      </c>
      <c r="L2233" s="8">
        <v>1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5">
        <v>405050038</v>
      </c>
    </row>
    <row r="2234" spans="1:21" hidden="1" x14ac:dyDescent="0.25">
      <c r="A2234" s="8" t="s">
        <v>5018</v>
      </c>
      <c r="B2234" s="2" t="s">
        <v>2650</v>
      </c>
      <c r="C2234" s="2" t="s">
        <v>212</v>
      </c>
      <c r="D2234" s="2" t="s">
        <v>207</v>
      </c>
      <c r="E2234" s="2" t="s">
        <v>187</v>
      </c>
      <c r="F2234" s="8" t="s">
        <v>24</v>
      </c>
      <c r="G2234" s="8">
        <v>1</v>
      </c>
      <c r="H2234" s="8">
        <v>1</v>
      </c>
      <c r="I2234" s="8">
        <v>1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1</v>
      </c>
      <c r="Q2234" s="8">
        <v>0</v>
      </c>
      <c r="R2234" s="8">
        <v>0</v>
      </c>
      <c r="S2234" s="8">
        <v>0</v>
      </c>
      <c r="T2234" s="8">
        <v>0</v>
      </c>
      <c r="U2234" s="5">
        <v>405050046</v>
      </c>
    </row>
    <row r="2235" spans="1:21" hidden="1" x14ac:dyDescent="0.25">
      <c r="A2235" s="8" t="s">
        <v>5018</v>
      </c>
      <c r="B2235" s="2" t="s">
        <v>2651</v>
      </c>
      <c r="C2235" s="2" t="s">
        <v>212</v>
      </c>
      <c r="D2235" s="2" t="s">
        <v>207</v>
      </c>
      <c r="E2235" s="2" t="s">
        <v>187</v>
      </c>
      <c r="F2235" s="8" t="s">
        <v>24</v>
      </c>
      <c r="G2235" s="8">
        <v>1</v>
      </c>
      <c r="H2235" s="8">
        <v>1</v>
      </c>
      <c r="I2235" s="8">
        <v>1</v>
      </c>
      <c r="J2235" s="8">
        <v>0</v>
      </c>
      <c r="K2235" s="8">
        <v>0</v>
      </c>
      <c r="L2235" s="8">
        <v>0</v>
      </c>
      <c r="M2235" s="8">
        <v>1</v>
      </c>
      <c r="N2235" s="8">
        <v>0</v>
      </c>
      <c r="O2235" s="8">
        <v>0</v>
      </c>
      <c r="P2235" s="8">
        <v>1</v>
      </c>
      <c r="Q2235" s="8">
        <v>0</v>
      </c>
      <c r="R2235" s="8">
        <v>0</v>
      </c>
      <c r="S2235" s="8">
        <v>0</v>
      </c>
      <c r="T2235" s="8">
        <v>0</v>
      </c>
      <c r="U2235" s="5">
        <v>405050054</v>
      </c>
    </row>
    <row r="2236" spans="1:21" hidden="1" x14ac:dyDescent="0.25">
      <c r="A2236" s="8" t="s">
        <v>5018</v>
      </c>
      <c r="B2236" s="2" t="s">
        <v>2652</v>
      </c>
      <c r="C2236" s="2" t="s">
        <v>212</v>
      </c>
      <c r="D2236" s="2" t="s">
        <v>207</v>
      </c>
      <c r="E2236" s="2" t="s">
        <v>187</v>
      </c>
      <c r="F2236" s="8" t="s">
        <v>24</v>
      </c>
      <c r="G2236" s="8">
        <v>1</v>
      </c>
      <c r="H2236" s="8">
        <v>0</v>
      </c>
      <c r="I2236" s="8">
        <v>0</v>
      </c>
      <c r="J2236" s="8">
        <v>1</v>
      </c>
      <c r="K2236" s="8">
        <v>1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5">
        <v>405050062</v>
      </c>
    </row>
    <row r="2237" spans="1:21" hidden="1" x14ac:dyDescent="0.25">
      <c r="A2237" s="8" t="s">
        <v>5018</v>
      </c>
      <c r="B2237" s="2" t="s">
        <v>2653</v>
      </c>
      <c r="C2237" s="2" t="s">
        <v>212</v>
      </c>
      <c r="D2237" s="2" t="s">
        <v>207</v>
      </c>
      <c r="E2237" s="2" t="s">
        <v>187</v>
      </c>
      <c r="F2237" s="8" t="s">
        <v>24</v>
      </c>
      <c r="G2237" s="8">
        <v>1</v>
      </c>
      <c r="H2237" s="8">
        <v>0</v>
      </c>
      <c r="I2237" s="8">
        <v>0</v>
      </c>
      <c r="J2237" s="8">
        <v>1</v>
      </c>
      <c r="K2237" s="8">
        <v>1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5">
        <v>405050070</v>
      </c>
    </row>
    <row r="2238" spans="1:21" hidden="1" x14ac:dyDescent="0.25">
      <c r="A2238" s="8" t="s">
        <v>5018</v>
      </c>
      <c r="B2238" s="2" t="s">
        <v>2654</v>
      </c>
      <c r="C2238" s="2" t="s">
        <v>212</v>
      </c>
      <c r="D2238" s="2" t="s">
        <v>207</v>
      </c>
      <c r="E2238" s="2" t="s">
        <v>187</v>
      </c>
      <c r="F2238" s="8" t="s">
        <v>24</v>
      </c>
      <c r="G2238" s="8">
        <v>1</v>
      </c>
      <c r="H2238" s="8">
        <v>0</v>
      </c>
      <c r="I2238" s="8">
        <v>0</v>
      </c>
      <c r="J2238" s="8">
        <v>0</v>
      </c>
      <c r="K2238" s="8">
        <v>1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5">
        <v>405050089</v>
      </c>
    </row>
    <row r="2239" spans="1:21" hidden="1" x14ac:dyDescent="0.25">
      <c r="A2239" s="8" t="s">
        <v>5018</v>
      </c>
      <c r="B2239" s="2" t="s">
        <v>2655</v>
      </c>
      <c r="C2239" s="2" t="s">
        <v>212</v>
      </c>
      <c r="D2239" s="2" t="s">
        <v>207</v>
      </c>
      <c r="E2239" s="2" t="s">
        <v>187</v>
      </c>
      <c r="F2239" s="8" t="s">
        <v>24</v>
      </c>
      <c r="G2239" s="8">
        <v>1</v>
      </c>
      <c r="H2239" s="8">
        <v>1</v>
      </c>
      <c r="I2239" s="8">
        <v>1</v>
      </c>
      <c r="J2239" s="8">
        <v>0</v>
      </c>
      <c r="K2239" s="8">
        <v>0</v>
      </c>
      <c r="L2239" s="8">
        <v>0</v>
      </c>
      <c r="M2239" s="8">
        <v>1</v>
      </c>
      <c r="N2239" s="8">
        <v>0</v>
      </c>
      <c r="O2239" s="8">
        <v>0</v>
      </c>
      <c r="P2239" s="8">
        <v>1</v>
      </c>
      <c r="Q2239" s="8">
        <v>0</v>
      </c>
      <c r="R2239" s="8">
        <v>0</v>
      </c>
      <c r="S2239" s="8">
        <v>0</v>
      </c>
      <c r="T2239" s="8">
        <v>0</v>
      </c>
      <c r="U2239" s="5">
        <v>405050097</v>
      </c>
    </row>
    <row r="2240" spans="1:21" hidden="1" x14ac:dyDescent="0.25">
      <c r="A2240" s="8" t="s">
        <v>5018</v>
      </c>
      <c r="B2240" s="2" t="s">
        <v>2656</v>
      </c>
      <c r="C2240" s="2" t="s">
        <v>212</v>
      </c>
      <c r="D2240" s="2" t="s">
        <v>207</v>
      </c>
      <c r="E2240" s="2" t="s">
        <v>187</v>
      </c>
      <c r="F2240" s="8" t="s">
        <v>24</v>
      </c>
      <c r="G2240" s="8">
        <v>1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1</v>
      </c>
      <c r="N2240" s="8">
        <v>0</v>
      </c>
      <c r="O2240" s="8">
        <v>0</v>
      </c>
      <c r="P2240" s="8">
        <v>1</v>
      </c>
      <c r="Q2240" s="8">
        <v>0</v>
      </c>
      <c r="R2240" s="8">
        <v>0</v>
      </c>
      <c r="S2240" s="8">
        <v>0</v>
      </c>
      <c r="T2240" s="8">
        <v>0</v>
      </c>
      <c r="U2240" s="5">
        <v>405050100</v>
      </c>
    </row>
    <row r="2241" spans="1:21" hidden="1" x14ac:dyDescent="0.25">
      <c r="A2241" s="8" t="s">
        <v>5018</v>
      </c>
      <c r="B2241" s="2" t="s">
        <v>2657</v>
      </c>
      <c r="C2241" s="2" t="s">
        <v>212</v>
      </c>
      <c r="D2241" s="2" t="s">
        <v>207</v>
      </c>
      <c r="E2241" s="2" t="s">
        <v>187</v>
      </c>
      <c r="F2241" s="8" t="s">
        <v>24</v>
      </c>
      <c r="G2241" s="8">
        <v>1</v>
      </c>
      <c r="H2241" s="8">
        <v>1</v>
      </c>
      <c r="I2241" s="8">
        <v>1</v>
      </c>
      <c r="J2241" s="8">
        <v>0</v>
      </c>
      <c r="K2241" s="8">
        <v>0</v>
      </c>
      <c r="L2241" s="8">
        <v>0</v>
      </c>
      <c r="M2241" s="8">
        <v>1</v>
      </c>
      <c r="N2241" s="8">
        <v>0</v>
      </c>
      <c r="O2241" s="8">
        <v>0</v>
      </c>
      <c r="P2241" s="8">
        <v>1</v>
      </c>
      <c r="Q2241" s="8">
        <v>0</v>
      </c>
      <c r="R2241" s="8">
        <v>0</v>
      </c>
      <c r="S2241" s="8">
        <v>0</v>
      </c>
      <c r="T2241" s="8">
        <v>0</v>
      </c>
      <c r="U2241" s="5">
        <v>405050119</v>
      </c>
    </row>
    <row r="2242" spans="1:21" hidden="1" x14ac:dyDescent="0.25">
      <c r="A2242" s="8" t="s">
        <v>5018</v>
      </c>
      <c r="B2242" s="2" t="s">
        <v>2658</v>
      </c>
      <c r="C2242" s="2" t="s">
        <v>212</v>
      </c>
      <c r="D2242" s="2" t="s">
        <v>207</v>
      </c>
      <c r="E2242" s="2" t="s">
        <v>187</v>
      </c>
      <c r="F2242" s="8" t="s">
        <v>24</v>
      </c>
      <c r="G2242" s="8">
        <v>1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5">
        <v>405050127</v>
      </c>
    </row>
    <row r="2243" spans="1:21" hidden="1" x14ac:dyDescent="0.25">
      <c r="A2243" s="8" t="s">
        <v>5018</v>
      </c>
      <c r="B2243" s="2" t="s">
        <v>2659</v>
      </c>
      <c r="C2243" s="2" t="s">
        <v>212</v>
      </c>
      <c r="D2243" s="2" t="s">
        <v>207</v>
      </c>
      <c r="E2243" s="2" t="s">
        <v>187</v>
      </c>
      <c r="F2243" s="8" t="s">
        <v>24</v>
      </c>
      <c r="G2243" s="8">
        <v>0</v>
      </c>
      <c r="H2243" s="8">
        <v>1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</v>
      </c>
      <c r="O2243" s="8">
        <v>0</v>
      </c>
      <c r="P2243" s="8">
        <v>1</v>
      </c>
      <c r="Q2243" s="8">
        <v>0</v>
      </c>
      <c r="R2243" s="8">
        <v>0</v>
      </c>
      <c r="S2243" s="8">
        <v>0</v>
      </c>
      <c r="T2243" s="8">
        <v>0</v>
      </c>
      <c r="U2243" s="5">
        <v>405050135</v>
      </c>
    </row>
    <row r="2244" spans="1:21" hidden="1" x14ac:dyDescent="0.25">
      <c r="A2244" s="8" t="s">
        <v>5018</v>
      </c>
      <c r="B2244" s="2" t="s">
        <v>2660</v>
      </c>
      <c r="C2244" s="2" t="s">
        <v>212</v>
      </c>
      <c r="D2244" s="2" t="s">
        <v>207</v>
      </c>
      <c r="E2244" s="2" t="s">
        <v>187</v>
      </c>
      <c r="F2244" s="8" t="s">
        <v>24</v>
      </c>
      <c r="G2244" s="8">
        <v>1</v>
      </c>
      <c r="H2244" s="8">
        <v>1</v>
      </c>
      <c r="I2244" s="8">
        <v>1</v>
      </c>
      <c r="J2244" s="8">
        <v>0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5">
        <v>405050143</v>
      </c>
    </row>
    <row r="2245" spans="1:21" hidden="1" x14ac:dyDescent="0.25">
      <c r="A2245" s="8" t="s">
        <v>5018</v>
      </c>
      <c r="B2245" s="2" t="s">
        <v>2661</v>
      </c>
      <c r="C2245" s="2" t="s">
        <v>212</v>
      </c>
      <c r="D2245" s="2" t="s">
        <v>207</v>
      </c>
      <c r="E2245" s="2" t="s">
        <v>187</v>
      </c>
      <c r="F2245" s="8" t="s">
        <v>24</v>
      </c>
      <c r="G2245" s="8">
        <v>1</v>
      </c>
      <c r="H2245" s="8">
        <v>1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</v>
      </c>
      <c r="O2245" s="8">
        <v>0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5">
        <v>405050151</v>
      </c>
    </row>
    <row r="2246" spans="1:21" hidden="1" x14ac:dyDescent="0.25">
      <c r="A2246" s="8" t="s">
        <v>5018</v>
      </c>
      <c r="B2246" s="2" t="s">
        <v>2662</v>
      </c>
      <c r="C2246" s="2" t="s">
        <v>212</v>
      </c>
      <c r="D2246" s="2" t="s">
        <v>207</v>
      </c>
      <c r="E2246" s="2" t="s">
        <v>187</v>
      </c>
      <c r="F2246" s="8" t="s">
        <v>24</v>
      </c>
      <c r="G2246" s="8">
        <v>1</v>
      </c>
      <c r="H2246" s="8">
        <v>0</v>
      </c>
      <c r="I2246" s="8">
        <v>0</v>
      </c>
      <c r="J2246" s="8">
        <v>1</v>
      </c>
      <c r="K2246" s="8">
        <v>1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5">
        <v>405050160</v>
      </c>
    </row>
    <row r="2247" spans="1:21" hidden="1" x14ac:dyDescent="0.25">
      <c r="A2247" s="8" t="s">
        <v>5018</v>
      </c>
      <c r="B2247" s="2" t="s">
        <v>2663</v>
      </c>
      <c r="C2247" s="2" t="s">
        <v>212</v>
      </c>
      <c r="D2247" s="2" t="s">
        <v>207</v>
      </c>
      <c r="E2247" s="2" t="s">
        <v>187</v>
      </c>
      <c r="F2247" s="8" t="s">
        <v>24</v>
      </c>
      <c r="G2247" s="8">
        <v>1</v>
      </c>
      <c r="H2247" s="8">
        <v>0</v>
      </c>
      <c r="I2247" s="8">
        <v>0</v>
      </c>
      <c r="J2247" s="8">
        <v>0</v>
      </c>
      <c r="K2247" s="8">
        <v>1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5">
        <v>405050178</v>
      </c>
    </row>
    <row r="2248" spans="1:21" hidden="1" x14ac:dyDescent="0.25">
      <c r="A2248" s="8" t="s">
        <v>5018</v>
      </c>
      <c r="B2248" s="2" t="s">
        <v>2664</v>
      </c>
      <c r="C2248" s="2" t="s">
        <v>212</v>
      </c>
      <c r="D2248" s="2" t="s">
        <v>207</v>
      </c>
      <c r="E2248" s="2" t="s">
        <v>187</v>
      </c>
      <c r="F2248" s="8" t="s">
        <v>36</v>
      </c>
      <c r="G2248" s="8">
        <v>0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5">
        <v>405050186</v>
      </c>
    </row>
    <row r="2249" spans="1:21" hidden="1" x14ac:dyDescent="0.25">
      <c r="A2249" s="8" t="s">
        <v>5018</v>
      </c>
      <c r="B2249" s="2" t="s">
        <v>2665</v>
      </c>
      <c r="C2249" s="2" t="s">
        <v>212</v>
      </c>
      <c r="D2249" s="2" t="s">
        <v>207</v>
      </c>
      <c r="E2249" s="2" t="s">
        <v>187</v>
      </c>
      <c r="F2249" s="8" t="s">
        <v>24</v>
      </c>
      <c r="G2249" s="8">
        <v>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5">
        <v>405050194</v>
      </c>
    </row>
    <row r="2250" spans="1:21" hidden="1" x14ac:dyDescent="0.25">
      <c r="A2250" s="8" t="s">
        <v>5018</v>
      </c>
      <c r="B2250" s="2" t="s">
        <v>2666</v>
      </c>
      <c r="C2250" s="2" t="s">
        <v>212</v>
      </c>
      <c r="D2250" s="2" t="s">
        <v>207</v>
      </c>
      <c r="E2250" s="2" t="s">
        <v>187</v>
      </c>
      <c r="F2250" s="8" t="s">
        <v>24</v>
      </c>
      <c r="G2250" s="8">
        <v>1</v>
      </c>
      <c r="H2250" s="8">
        <v>0</v>
      </c>
      <c r="I2250" s="8">
        <v>0</v>
      </c>
      <c r="J2250" s="8">
        <v>1</v>
      </c>
      <c r="K2250" s="8">
        <v>1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5">
        <v>405050208</v>
      </c>
    </row>
    <row r="2251" spans="1:21" hidden="1" x14ac:dyDescent="0.25">
      <c r="A2251" s="8" t="s">
        <v>5018</v>
      </c>
      <c r="B2251" s="2" t="s">
        <v>2667</v>
      </c>
      <c r="C2251" s="2" t="s">
        <v>212</v>
      </c>
      <c r="D2251" s="2" t="s">
        <v>207</v>
      </c>
      <c r="E2251" s="2" t="s">
        <v>187</v>
      </c>
      <c r="F2251" s="8" t="s">
        <v>24</v>
      </c>
      <c r="G2251" s="8">
        <v>1</v>
      </c>
      <c r="H2251" s="8">
        <v>1</v>
      </c>
      <c r="I2251" s="8">
        <v>1</v>
      </c>
      <c r="J2251" s="8">
        <v>0</v>
      </c>
      <c r="K2251" s="8">
        <v>0</v>
      </c>
      <c r="L2251" s="8">
        <v>0</v>
      </c>
      <c r="M2251" s="8">
        <v>1</v>
      </c>
      <c r="N2251" s="8">
        <v>0</v>
      </c>
      <c r="O2251" s="8">
        <v>0</v>
      </c>
      <c r="P2251" s="8">
        <v>1</v>
      </c>
      <c r="Q2251" s="8">
        <v>0</v>
      </c>
      <c r="R2251" s="8">
        <v>0</v>
      </c>
      <c r="S2251" s="8">
        <v>0</v>
      </c>
      <c r="T2251" s="8">
        <v>0</v>
      </c>
      <c r="U2251" s="5">
        <v>405050216</v>
      </c>
    </row>
    <row r="2252" spans="1:21" hidden="1" x14ac:dyDescent="0.25">
      <c r="A2252" s="8" t="s">
        <v>5018</v>
      </c>
      <c r="B2252" s="2" t="s">
        <v>2668</v>
      </c>
      <c r="C2252" s="2" t="s">
        <v>212</v>
      </c>
      <c r="D2252" s="2" t="s">
        <v>207</v>
      </c>
      <c r="E2252" s="2" t="s">
        <v>187</v>
      </c>
      <c r="F2252" s="8" t="s">
        <v>24</v>
      </c>
      <c r="G2252" s="8">
        <v>1</v>
      </c>
      <c r="H2252" s="8">
        <v>1</v>
      </c>
      <c r="I2252" s="8">
        <v>1</v>
      </c>
      <c r="J2252" s="8">
        <v>0</v>
      </c>
      <c r="K2252" s="8">
        <v>0</v>
      </c>
      <c r="L2252" s="8">
        <v>0</v>
      </c>
      <c r="M2252" s="8">
        <v>1</v>
      </c>
      <c r="N2252" s="8">
        <v>0</v>
      </c>
      <c r="O2252" s="8">
        <v>0</v>
      </c>
      <c r="P2252" s="8">
        <v>1</v>
      </c>
      <c r="Q2252" s="8">
        <v>0</v>
      </c>
      <c r="R2252" s="8">
        <v>0</v>
      </c>
      <c r="S2252" s="8">
        <v>0</v>
      </c>
      <c r="T2252" s="8">
        <v>0</v>
      </c>
      <c r="U2252" s="5">
        <v>405050224</v>
      </c>
    </row>
    <row r="2253" spans="1:21" hidden="1" x14ac:dyDescent="0.25">
      <c r="A2253" s="8" t="s">
        <v>5018</v>
      </c>
      <c r="B2253" s="2" t="s">
        <v>2669</v>
      </c>
      <c r="C2253" s="2" t="s">
        <v>212</v>
      </c>
      <c r="D2253" s="2" t="s">
        <v>207</v>
      </c>
      <c r="E2253" s="2" t="s">
        <v>187</v>
      </c>
      <c r="F2253" s="8" t="s">
        <v>36</v>
      </c>
      <c r="G2253" s="8">
        <v>0</v>
      </c>
      <c r="H2253" s="8">
        <v>1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0</v>
      </c>
      <c r="O2253" s="8">
        <v>0</v>
      </c>
      <c r="P2253" s="8">
        <v>1</v>
      </c>
      <c r="Q2253" s="8">
        <v>0</v>
      </c>
      <c r="R2253" s="8">
        <v>0</v>
      </c>
      <c r="S2253" s="8">
        <v>0</v>
      </c>
      <c r="T2253" s="8">
        <v>0</v>
      </c>
      <c r="U2253" s="5">
        <v>405050232</v>
      </c>
    </row>
    <row r="2254" spans="1:21" hidden="1" x14ac:dyDescent="0.25">
      <c r="A2254" s="8" t="s">
        <v>5018</v>
      </c>
      <c r="B2254" s="2" t="s">
        <v>2670</v>
      </c>
      <c r="C2254" s="2" t="s">
        <v>212</v>
      </c>
      <c r="D2254" s="2" t="s">
        <v>207</v>
      </c>
      <c r="E2254" s="2" t="s">
        <v>187</v>
      </c>
      <c r="F2254" s="8" t="s">
        <v>24</v>
      </c>
      <c r="G2254" s="8">
        <v>1</v>
      </c>
      <c r="H2254" s="8">
        <v>0</v>
      </c>
      <c r="I2254" s="8">
        <v>0</v>
      </c>
      <c r="J2254" s="8">
        <v>0</v>
      </c>
      <c r="K2254" s="8">
        <v>1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5">
        <v>405050240</v>
      </c>
    </row>
    <row r="2255" spans="1:21" hidden="1" x14ac:dyDescent="0.25">
      <c r="A2255" s="8" t="s">
        <v>5018</v>
      </c>
      <c r="B2255" s="2" t="s">
        <v>2671</v>
      </c>
      <c r="C2255" s="2" t="s">
        <v>212</v>
      </c>
      <c r="D2255" s="2" t="s">
        <v>207</v>
      </c>
      <c r="E2255" s="2" t="s">
        <v>187</v>
      </c>
      <c r="F2255" s="8" t="s">
        <v>24</v>
      </c>
      <c r="G2255" s="8">
        <v>1</v>
      </c>
      <c r="H2255" s="8">
        <v>0</v>
      </c>
      <c r="I2255" s="8">
        <v>0</v>
      </c>
      <c r="J2255" s="8">
        <v>1</v>
      </c>
      <c r="K2255" s="8">
        <v>1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5">
        <v>405050259</v>
      </c>
    </row>
    <row r="2256" spans="1:21" hidden="1" x14ac:dyDescent="0.25">
      <c r="A2256" s="8" t="s">
        <v>5018</v>
      </c>
      <c r="B2256" s="2" t="s">
        <v>2672</v>
      </c>
      <c r="C2256" s="2" t="s">
        <v>212</v>
      </c>
      <c r="D2256" s="2" t="s">
        <v>207</v>
      </c>
      <c r="E2256" s="2" t="s">
        <v>187</v>
      </c>
      <c r="F2256" s="8" t="s">
        <v>24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5">
        <v>405050267</v>
      </c>
    </row>
    <row r="2257" spans="1:21" hidden="1" x14ac:dyDescent="0.25">
      <c r="A2257" s="8" t="s">
        <v>5018</v>
      </c>
      <c r="B2257" s="2" t="s">
        <v>2673</v>
      </c>
      <c r="C2257" s="2" t="s">
        <v>212</v>
      </c>
      <c r="D2257" s="2" t="s">
        <v>207</v>
      </c>
      <c r="E2257" s="2" t="s">
        <v>187</v>
      </c>
      <c r="F2257" s="8" t="s">
        <v>24</v>
      </c>
      <c r="G2257" s="8">
        <v>1</v>
      </c>
      <c r="H2257" s="8">
        <v>0</v>
      </c>
      <c r="I2257" s="8">
        <v>0</v>
      </c>
      <c r="J2257" s="8">
        <v>0</v>
      </c>
      <c r="K2257" s="8">
        <v>1</v>
      </c>
      <c r="L2257" s="8">
        <v>1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5">
        <v>405050283</v>
      </c>
    </row>
    <row r="2258" spans="1:21" hidden="1" x14ac:dyDescent="0.25">
      <c r="A2258" s="8" t="s">
        <v>5018</v>
      </c>
      <c r="B2258" s="2" t="s">
        <v>2674</v>
      </c>
      <c r="C2258" s="2" t="s">
        <v>212</v>
      </c>
      <c r="D2258" s="2" t="s">
        <v>207</v>
      </c>
      <c r="E2258" s="2" t="s">
        <v>187</v>
      </c>
      <c r="F2258" s="8" t="s">
        <v>24</v>
      </c>
      <c r="G2258" s="8">
        <v>1</v>
      </c>
      <c r="H2258" s="8">
        <v>0</v>
      </c>
      <c r="I2258" s="8">
        <v>0</v>
      </c>
      <c r="J2258" s="8">
        <v>1</v>
      </c>
      <c r="K2258" s="8">
        <v>1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5">
        <v>405050291</v>
      </c>
    </row>
    <row r="2259" spans="1:21" hidden="1" x14ac:dyDescent="0.25">
      <c r="A2259" s="8" t="s">
        <v>5018</v>
      </c>
      <c r="B2259" s="2" t="s">
        <v>2675</v>
      </c>
      <c r="C2259" s="2" t="s">
        <v>212</v>
      </c>
      <c r="D2259" s="2" t="s">
        <v>207</v>
      </c>
      <c r="E2259" s="2" t="s">
        <v>187</v>
      </c>
      <c r="F2259" s="8" t="s">
        <v>24</v>
      </c>
      <c r="G2259" s="8">
        <v>1</v>
      </c>
      <c r="H2259" s="8">
        <v>0</v>
      </c>
      <c r="I2259" s="8">
        <v>0</v>
      </c>
      <c r="J2259" s="8">
        <v>1</v>
      </c>
      <c r="K2259" s="8">
        <v>1</v>
      </c>
      <c r="L2259" s="8">
        <v>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5">
        <v>405050305</v>
      </c>
    </row>
    <row r="2260" spans="1:21" hidden="1" x14ac:dyDescent="0.25">
      <c r="A2260" s="8" t="s">
        <v>5018</v>
      </c>
      <c r="B2260" s="2" t="s">
        <v>2676</v>
      </c>
      <c r="C2260" s="2" t="s">
        <v>212</v>
      </c>
      <c r="D2260" s="2" t="s">
        <v>207</v>
      </c>
      <c r="E2260" s="2" t="s">
        <v>187</v>
      </c>
      <c r="F2260" s="8" t="s">
        <v>36</v>
      </c>
      <c r="G2260" s="8">
        <v>0</v>
      </c>
      <c r="H2260" s="8">
        <v>1</v>
      </c>
      <c r="I2260" s="8">
        <v>1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1</v>
      </c>
      <c r="Q2260" s="8">
        <v>0</v>
      </c>
      <c r="R2260" s="8">
        <v>0</v>
      </c>
      <c r="S2260" s="8">
        <v>0</v>
      </c>
      <c r="T2260" s="8">
        <v>0</v>
      </c>
      <c r="U2260" s="5">
        <v>405050313</v>
      </c>
    </row>
    <row r="2261" spans="1:21" hidden="1" x14ac:dyDescent="0.25">
      <c r="A2261" s="8" t="s">
        <v>5018</v>
      </c>
      <c r="B2261" s="2" t="s">
        <v>2677</v>
      </c>
      <c r="C2261" s="2" t="s">
        <v>212</v>
      </c>
      <c r="D2261" s="2" t="s">
        <v>207</v>
      </c>
      <c r="E2261" s="2" t="s">
        <v>187</v>
      </c>
      <c r="F2261" s="8" t="s">
        <v>24</v>
      </c>
      <c r="G2261" s="8">
        <v>1</v>
      </c>
      <c r="H2261" s="8">
        <v>1</v>
      </c>
      <c r="I2261" s="8">
        <v>1</v>
      </c>
      <c r="J2261" s="8">
        <v>0</v>
      </c>
      <c r="K2261" s="8">
        <v>0</v>
      </c>
      <c r="L2261" s="8">
        <v>0</v>
      </c>
      <c r="M2261" s="8">
        <v>1</v>
      </c>
      <c r="N2261" s="8">
        <v>0</v>
      </c>
      <c r="O2261" s="8">
        <v>0</v>
      </c>
      <c r="P2261" s="8">
        <v>1</v>
      </c>
      <c r="Q2261" s="8">
        <v>0</v>
      </c>
      <c r="R2261" s="8">
        <v>0</v>
      </c>
      <c r="S2261" s="8">
        <v>0</v>
      </c>
      <c r="T2261" s="8">
        <v>0</v>
      </c>
      <c r="U2261" s="5">
        <v>405050321</v>
      </c>
    </row>
    <row r="2262" spans="1:21" hidden="1" x14ac:dyDescent="0.25">
      <c r="A2262" s="8" t="s">
        <v>5018</v>
      </c>
      <c r="B2262" s="2" t="s">
        <v>2678</v>
      </c>
      <c r="C2262" s="2" t="s">
        <v>212</v>
      </c>
      <c r="D2262" s="2" t="s">
        <v>207</v>
      </c>
      <c r="E2262" s="2" t="s">
        <v>187</v>
      </c>
      <c r="F2262" s="8" t="s">
        <v>24</v>
      </c>
      <c r="G2262" s="8">
        <v>0</v>
      </c>
      <c r="H2262" s="8">
        <v>1</v>
      </c>
      <c r="I2262" s="8">
        <v>1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0</v>
      </c>
      <c r="U2262" s="5">
        <v>405050356</v>
      </c>
    </row>
    <row r="2263" spans="1:21" hidden="1" x14ac:dyDescent="0.25">
      <c r="A2263" s="8" t="s">
        <v>5018</v>
      </c>
      <c r="B2263" s="2" t="s">
        <v>2679</v>
      </c>
      <c r="C2263" s="2" t="s">
        <v>212</v>
      </c>
      <c r="D2263" s="2" t="s">
        <v>207</v>
      </c>
      <c r="E2263" s="2" t="s">
        <v>187</v>
      </c>
      <c r="F2263" s="8" t="s">
        <v>24</v>
      </c>
      <c r="G2263" s="8">
        <v>1</v>
      </c>
      <c r="H2263" s="8">
        <v>0</v>
      </c>
      <c r="I2263" s="8">
        <v>0</v>
      </c>
      <c r="J2263" s="8">
        <v>1</v>
      </c>
      <c r="K2263" s="8">
        <v>1</v>
      </c>
      <c r="L2263" s="8">
        <v>1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5">
        <v>405050364</v>
      </c>
    </row>
    <row r="2264" spans="1:21" hidden="1" x14ac:dyDescent="0.25">
      <c r="A2264" s="8" t="s">
        <v>5018</v>
      </c>
      <c r="B2264" s="2" t="s">
        <v>2680</v>
      </c>
      <c r="C2264" s="2" t="s">
        <v>212</v>
      </c>
      <c r="D2264" s="2" t="s">
        <v>207</v>
      </c>
      <c r="E2264" s="2" t="s">
        <v>187</v>
      </c>
      <c r="F2264" s="8" t="s">
        <v>36</v>
      </c>
      <c r="G2264" s="8">
        <v>1</v>
      </c>
      <c r="H2264" s="8">
        <v>1</v>
      </c>
      <c r="I2264" s="8">
        <v>1</v>
      </c>
      <c r="J2264" s="8">
        <v>0</v>
      </c>
      <c r="K2264" s="8">
        <v>0</v>
      </c>
      <c r="L2264" s="8">
        <v>0</v>
      </c>
      <c r="M2264" s="8">
        <v>1</v>
      </c>
      <c r="N2264" s="8">
        <v>0</v>
      </c>
      <c r="O2264" s="8">
        <v>0</v>
      </c>
      <c r="P2264" s="8">
        <v>1</v>
      </c>
      <c r="Q2264" s="8">
        <v>0</v>
      </c>
      <c r="R2264" s="8">
        <v>0</v>
      </c>
      <c r="S2264" s="8">
        <v>0</v>
      </c>
      <c r="T2264" s="8">
        <v>0</v>
      </c>
      <c r="U2264" s="5">
        <v>405050372</v>
      </c>
    </row>
    <row r="2265" spans="1:21" hidden="1" x14ac:dyDescent="0.25">
      <c r="A2265" s="8" t="s">
        <v>5018</v>
      </c>
      <c r="B2265" s="2" t="s">
        <v>2681</v>
      </c>
      <c r="C2265" s="2" t="s">
        <v>212</v>
      </c>
      <c r="D2265" s="2" t="s">
        <v>207</v>
      </c>
      <c r="E2265" s="2" t="s">
        <v>187</v>
      </c>
      <c r="F2265" s="8" t="s">
        <v>36</v>
      </c>
      <c r="G2265" s="8">
        <v>0</v>
      </c>
      <c r="H2265" s="8">
        <v>1</v>
      </c>
      <c r="I2265" s="8">
        <v>1</v>
      </c>
      <c r="J2265" s="8">
        <v>0</v>
      </c>
      <c r="K2265" s="8">
        <v>0</v>
      </c>
      <c r="L2265" s="8">
        <v>0</v>
      </c>
      <c r="M2265" s="8">
        <v>1</v>
      </c>
      <c r="N2265" s="8">
        <v>0</v>
      </c>
      <c r="O2265" s="8">
        <v>0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5">
        <v>405050380</v>
      </c>
    </row>
    <row r="2266" spans="1:21" hidden="1" x14ac:dyDescent="0.25">
      <c r="A2266" s="8" t="s">
        <v>5018</v>
      </c>
      <c r="B2266" s="2" t="s">
        <v>2682</v>
      </c>
      <c r="C2266" s="2" t="s">
        <v>212</v>
      </c>
      <c r="D2266" s="2" t="s">
        <v>207</v>
      </c>
      <c r="E2266" s="2" t="s">
        <v>187</v>
      </c>
      <c r="F2266" s="8" t="s">
        <v>24</v>
      </c>
      <c r="G2266" s="8">
        <v>1</v>
      </c>
      <c r="H2266" s="8">
        <v>1</v>
      </c>
      <c r="I2266" s="8">
        <v>1</v>
      </c>
      <c r="J2266" s="8">
        <v>0</v>
      </c>
      <c r="K2266" s="8">
        <v>1</v>
      </c>
      <c r="L2266" s="8">
        <v>1</v>
      </c>
      <c r="M2266" s="8">
        <v>1</v>
      </c>
      <c r="N2266" s="8">
        <v>0</v>
      </c>
      <c r="O2266" s="8">
        <v>0</v>
      </c>
      <c r="P2266" s="8">
        <v>1</v>
      </c>
      <c r="Q2266" s="8">
        <v>0</v>
      </c>
      <c r="R2266" s="8">
        <v>0</v>
      </c>
      <c r="S2266" s="8">
        <v>0</v>
      </c>
      <c r="T2266" s="8">
        <v>0</v>
      </c>
      <c r="U2266" s="5">
        <v>405050399</v>
      </c>
    </row>
    <row r="2267" spans="1:21" hidden="1" x14ac:dyDescent="0.25">
      <c r="A2267" s="8" t="s">
        <v>5018</v>
      </c>
      <c r="B2267" s="2" t="s">
        <v>2683</v>
      </c>
      <c r="C2267" s="2" t="s">
        <v>212</v>
      </c>
      <c r="D2267" s="2" t="s">
        <v>207</v>
      </c>
      <c r="E2267" s="2" t="s">
        <v>187</v>
      </c>
      <c r="F2267" s="8" t="s">
        <v>24</v>
      </c>
      <c r="G2267" s="8">
        <v>1</v>
      </c>
      <c r="H2267" s="8">
        <v>1</v>
      </c>
      <c r="I2267" s="8">
        <v>1</v>
      </c>
      <c r="J2267" s="8">
        <v>0</v>
      </c>
      <c r="K2267" s="8">
        <v>1</v>
      </c>
      <c r="L2267" s="8">
        <v>1</v>
      </c>
      <c r="M2267" s="8">
        <v>1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5">
        <v>405050402</v>
      </c>
    </row>
    <row r="2268" spans="1:21" hidden="1" x14ac:dyDescent="0.25">
      <c r="A2268" s="8" t="s">
        <v>5018</v>
      </c>
      <c r="B2268" s="2" t="s">
        <v>2684</v>
      </c>
      <c r="C2268" s="2" t="s">
        <v>214</v>
      </c>
      <c r="D2268" s="2" t="s">
        <v>213</v>
      </c>
      <c r="E2268" s="2" t="s">
        <v>187</v>
      </c>
      <c r="F2268" s="8" t="s">
        <v>36</v>
      </c>
      <c r="G2268" s="8">
        <v>0</v>
      </c>
      <c r="H2268" s="8">
        <v>1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5">
        <v>406010013</v>
      </c>
    </row>
    <row r="2269" spans="1:21" hidden="1" x14ac:dyDescent="0.25">
      <c r="A2269" s="8" t="s">
        <v>5018</v>
      </c>
      <c r="B2269" s="2" t="s">
        <v>2685</v>
      </c>
      <c r="C2269" s="2" t="s">
        <v>214</v>
      </c>
      <c r="D2269" s="2" t="s">
        <v>213</v>
      </c>
      <c r="E2269" s="2" t="s">
        <v>187</v>
      </c>
      <c r="F2269" s="8" t="s">
        <v>36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5">
        <v>406010021</v>
      </c>
    </row>
    <row r="2270" spans="1:21" hidden="1" x14ac:dyDescent="0.25">
      <c r="A2270" s="8" t="s">
        <v>5018</v>
      </c>
      <c r="B2270" s="2" t="s">
        <v>2686</v>
      </c>
      <c r="C2270" s="2" t="s">
        <v>214</v>
      </c>
      <c r="D2270" s="2" t="s">
        <v>213</v>
      </c>
      <c r="E2270" s="2" t="s">
        <v>187</v>
      </c>
      <c r="F2270" s="8" t="s">
        <v>36</v>
      </c>
      <c r="G2270" s="8">
        <v>0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1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5">
        <v>406010030</v>
      </c>
    </row>
    <row r="2271" spans="1:21" hidden="1" x14ac:dyDescent="0.25">
      <c r="A2271" s="8" t="s">
        <v>5018</v>
      </c>
      <c r="B2271" s="2" t="s">
        <v>2687</v>
      </c>
      <c r="C2271" s="2" t="s">
        <v>214</v>
      </c>
      <c r="D2271" s="2" t="s">
        <v>213</v>
      </c>
      <c r="E2271" s="2" t="s">
        <v>187</v>
      </c>
      <c r="F2271" s="8" t="s">
        <v>36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1</v>
      </c>
      <c r="N2271" s="8">
        <v>0</v>
      </c>
      <c r="O2271" s="8">
        <v>0</v>
      </c>
      <c r="P2271" s="8">
        <v>1</v>
      </c>
      <c r="Q2271" s="8">
        <v>0</v>
      </c>
      <c r="R2271" s="8">
        <v>0</v>
      </c>
      <c r="S2271" s="8">
        <v>0</v>
      </c>
      <c r="T2271" s="8">
        <v>0</v>
      </c>
      <c r="U2271" s="5">
        <v>406010048</v>
      </c>
    </row>
    <row r="2272" spans="1:21" hidden="1" x14ac:dyDescent="0.25">
      <c r="A2272" s="8" t="s">
        <v>5018</v>
      </c>
      <c r="B2272" s="2" t="s">
        <v>2688</v>
      </c>
      <c r="C2272" s="2" t="s">
        <v>214</v>
      </c>
      <c r="D2272" s="2" t="s">
        <v>213</v>
      </c>
      <c r="E2272" s="2" t="s">
        <v>187</v>
      </c>
      <c r="F2272" s="8" t="s">
        <v>36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1</v>
      </c>
      <c r="N2272" s="8">
        <v>0</v>
      </c>
      <c r="O2272" s="8">
        <v>0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5">
        <v>406010056</v>
      </c>
    </row>
    <row r="2273" spans="1:21" hidden="1" x14ac:dyDescent="0.25">
      <c r="A2273" s="8" t="s">
        <v>5018</v>
      </c>
      <c r="B2273" s="2" t="s">
        <v>2689</v>
      </c>
      <c r="C2273" s="2" t="s">
        <v>214</v>
      </c>
      <c r="D2273" s="2" t="s">
        <v>213</v>
      </c>
      <c r="E2273" s="2" t="s">
        <v>187</v>
      </c>
      <c r="F2273" s="8" t="s">
        <v>36</v>
      </c>
      <c r="G2273" s="8">
        <v>0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1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5">
        <v>406010064</v>
      </c>
    </row>
    <row r="2274" spans="1:21" hidden="1" x14ac:dyDescent="0.25">
      <c r="A2274" s="8" t="s">
        <v>5018</v>
      </c>
      <c r="B2274" s="2" t="s">
        <v>2690</v>
      </c>
      <c r="C2274" s="2" t="s">
        <v>214</v>
      </c>
      <c r="D2274" s="2" t="s">
        <v>213</v>
      </c>
      <c r="E2274" s="2" t="s">
        <v>187</v>
      </c>
      <c r="F2274" s="8" t="s">
        <v>36</v>
      </c>
      <c r="G2274" s="8">
        <v>0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0</v>
      </c>
      <c r="O2274" s="8">
        <v>0</v>
      </c>
      <c r="P2274" s="8">
        <v>1</v>
      </c>
      <c r="Q2274" s="8">
        <v>0</v>
      </c>
      <c r="R2274" s="8">
        <v>0</v>
      </c>
      <c r="S2274" s="8">
        <v>0</v>
      </c>
      <c r="T2274" s="8">
        <v>0</v>
      </c>
      <c r="U2274" s="5">
        <v>406010072</v>
      </c>
    </row>
    <row r="2275" spans="1:21" hidden="1" x14ac:dyDescent="0.25">
      <c r="A2275" s="8" t="s">
        <v>5018</v>
      </c>
      <c r="B2275" s="2" t="s">
        <v>2691</v>
      </c>
      <c r="C2275" s="2" t="s">
        <v>214</v>
      </c>
      <c r="D2275" s="2" t="s">
        <v>213</v>
      </c>
      <c r="E2275" s="2" t="s">
        <v>187</v>
      </c>
      <c r="F2275" s="8" t="s">
        <v>36</v>
      </c>
      <c r="G2275" s="8">
        <v>0</v>
      </c>
      <c r="H2275" s="8">
        <v>1</v>
      </c>
      <c r="I2275" s="8">
        <v>0</v>
      </c>
      <c r="J2275" s="8">
        <v>0</v>
      </c>
      <c r="K2275" s="8">
        <v>0</v>
      </c>
      <c r="L2275" s="8">
        <v>0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5">
        <v>406010080</v>
      </c>
    </row>
    <row r="2276" spans="1:21" hidden="1" x14ac:dyDescent="0.25">
      <c r="A2276" s="8" t="s">
        <v>5018</v>
      </c>
      <c r="B2276" s="2" t="s">
        <v>2692</v>
      </c>
      <c r="C2276" s="2" t="s">
        <v>214</v>
      </c>
      <c r="D2276" s="2" t="s">
        <v>213</v>
      </c>
      <c r="E2276" s="2" t="s">
        <v>187</v>
      </c>
      <c r="F2276" s="8" t="s">
        <v>36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5">
        <v>406010099</v>
      </c>
    </row>
    <row r="2277" spans="1:21" hidden="1" x14ac:dyDescent="0.25">
      <c r="A2277" s="8" t="s">
        <v>5018</v>
      </c>
      <c r="B2277" s="2" t="s">
        <v>2693</v>
      </c>
      <c r="C2277" s="2" t="s">
        <v>214</v>
      </c>
      <c r="D2277" s="2" t="s">
        <v>213</v>
      </c>
      <c r="E2277" s="2" t="s">
        <v>187</v>
      </c>
      <c r="F2277" s="8" t="s">
        <v>24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1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5">
        <v>406010102</v>
      </c>
    </row>
    <row r="2278" spans="1:21" hidden="1" x14ac:dyDescent="0.25">
      <c r="A2278" s="8" t="s">
        <v>5018</v>
      </c>
      <c r="B2278" s="2" t="s">
        <v>2694</v>
      </c>
      <c r="C2278" s="2" t="s">
        <v>214</v>
      </c>
      <c r="D2278" s="2" t="s">
        <v>213</v>
      </c>
      <c r="E2278" s="2" t="s">
        <v>187</v>
      </c>
      <c r="F2278" s="8" t="s">
        <v>24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5">
        <v>406010110</v>
      </c>
    </row>
    <row r="2279" spans="1:21" hidden="1" x14ac:dyDescent="0.25">
      <c r="A2279" s="8" t="s">
        <v>5018</v>
      </c>
      <c r="B2279" s="2" t="s">
        <v>2695</v>
      </c>
      <c r="C2279" s="2" t="s">
        <v>214</v>
      </c>
      <c r="D2279" s="2" t="s">
        <v>213</v>
      </c>
      <c r="E2279" s="2" t="s">
        <v>187</v>
      </c>
      <c r="F2279" s="8" t="s">
        <v>24</v>
      </c>
      <c r="G2279" s="8">
        <v>0</v>
      </c>
      <c r="H2279" s="8">
        <v>1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</v>
      </c>
      <c r="O2279" s="8">
        <v>0</v>
      </c>
      <c r="P2279" s="8">
        <v>1</v>
      </c>
      <c r="Q2279" s="8">
        <v>0</v>
      </c>
      <c r="R2279" s="8">
        <v>0</v>
      </c>
      <c r="S2279" s="8">
        <v>0</v>
      </c>
      <c r="T2279" s="8">
        <v>0</v>
      </c>
      <c r="U2279" s="5">
        <v>406010129</v>
      </c>
    </row>
    <row r="2280" spans="1:21" hidden="1" x14ac:dyDescent="0.25">
      <c r="A2280" s="8" t="s">
        <v>5018</v>
      </c>
      <c r="B2280" s="2" t="s">
        <v>2696</v>
      </c>
      <c r="C2280" s="2" t="s">
        <v>214</v>
      </c>
      <c r="D2280" s="2" t="s">
        <v>213</v>
      </c>
      <c r="E2280" s="2" t="s">
        <v>187</v>
      </c>
      <c r="F2280" s="8" t="s">
        <v>36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5">
        <v>406010137</v>
      </c>
    </row>
    <row r="2281" spans="1:21" hidden="1" x14ac:dyDescent="0.25">
      <c r="A2281" s="8" t="s">
        <v>5018</v>
      </c>
      <c r="B2281" s="2" t="s">
        <v>2697</v>
      </c>
      <c r="C2281" s="2" t="s">
        <v>214</v>
      </c>
      <c r="D2281" s="2" t="s">
        <v>213</v>
      </c>
      <c r="E2281" s="2" t="s">
        <v>187</v>
      </c>
      <c r="F2281" s="8" t="s">
        <v>36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0</v>
      </c>
      <c r="U2281" s="5">
        <v>406010153</v>
      </c>
    </row>
    <row r="2282" spans="1:21" hidden="1" x14ac:dyDescent="0.25">
      <c r="A2282" s="8" t="s">
        <v>5018</v>
      </c>
      <c r="B2282" s="2" t="s">
        <v>2698</v>
      </c>
      <c r="C2282" s="2" t="s">
        <v>214</v>
      </c>
      <c r="D2282" s="2" t="s">
        <v>213</v>
      </c>
      <c r="E2282" s="2" t="s">
        <v>187</v>
      </c>
      <c r="F2282" s="8" t="s">
        <v>36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5">
        <v>406010161</v>
      </c>
    </row>
    <row r="2283" spans="1:21" hidden="1" x14ac:dyDescent="0.25">
      <c r="A2283" s="8" t="s">
        <v>5018</v>
      </c>
      <c r="B2283" s="2" t="s">
        <v>2699</v>
      </c>
      <c r="C2283" s="2" t="s">
        <v>214</v>
      </c>
      <c r="D2283" s="2" t="s">
        <v>213</v>
      </c>
      <c r="E2283" s="2" t="s">
        <v>187</v>
      </c>
      <c r="F2283" s="8" t="s">
        <v>36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0</v>
      </c>
      <c r="O2283" s="8">
        <v>0</v>
      </c>
      <c r="P2283" s="8">
        <v>1</v>
      </c>
      <c r="Q2283" s="8">
        <v>0</v>
      </c>
      <c r="R2283" s="8">
        <v>0</v>
      </c>
      <c r="S2283" s="8">
        <v>0</v>
      </c>
      <c r="T2283" s="8">
        <v>0</v>
      </c>
      <c r="U2283" s="5">
        <v>406010170</v>
      </c>
    </row>
    <row r="2284" spans="1:21" hidden="1" x14ac:dyDescent="0.25">
      <c r="A2284" s="8" t="s">
        <v>5018</v>
      </c>
      <c r="B2284" s="2" t="s">
        <v>2700</v>
      </c>
      <c r="C2284" s="2" t="s">
        <v>214</v>
      </c>
      <c r="D2284" s="2" t="s">
        <v>213</v>
      </c>
      <c r="E2284" s="2" t="s">
        <v>187</v>
      </c>
      <c r="F2284" s="8" t="s">
        <v>36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1</v>
      </c>
      <c r="N2284" s="8">
        <v>0</v>
      </c>
      <c r="O2284" s="8">
        <v>0</v>
      </c>
      <c r="P2284" s="8">
        <v>1</v>
      </c>
      <c r="Q2284" s="8">
        <v>0</v>
      </c>
      <c r="R2284" s="8">
        <v>0</v>
      </c>
      <c r="S2284" s="8">
        <v>0</v>
      </c>
      <c r="T2284" s="8">
        <v>0</v>
      </c>
      <c r="U2284" s="5">
        <v>406010188</v>
      </c>
    </row>
    <row r="2285" spans="1:21" hidden="1" x14ac:dyDescent="0.25">
      <c r="A2285" s="8" t="s">
        <v>5018</v>
      </c>
      <c r="B2285" s="2" t="s">
        <v>2701</v>
      </c>
      <c r="C2285" s="2" t="s">
        <v>214</v>
      </c>
      <c r="D2285" s="2" t="s">
        <v>213</v>
      </c>
      <c r="E2285" s="2" t="s">
        <v>187</v>
      </c>
      <c r="F2285" s="8" t="s">
        <v>36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0</v>
      </c>
      <c r="O2285" s="8">
        <v>0</v>
      </c>
      <c r="P2285" s="8">
        <v>1</v>
      </c>
      <c r="Q2285" s="8">
        <v>0</v>
      </c>
      <c r="R2285" s="8">
        <v>0</v>
      </c>
      <c r="S2285" s="8">
        <v>0</v>
      </c>
      <c r="T2285" s="8">
        <v>0</v>
      </c>
      <c r="U2285" s="5">
        <v>406010196</v>
      </c>
    </row>
    <row r="2286" spans="1:21" hidden="1" x14ac:dyDescent="0.25">
      <c r="A2286" s="8" t="s">
        <v>5018</v>
      </c>
      <c r="B2286" s="2" t="s">
        <v>2702</v>
      </c>
      <c r="C2286" s="2" t="s">
        <v>214</v>
      </c>
      <c r="D2286" s="2" t="s">
        <v>213</v>
      </c>
      <c r="E2286" s="2" t="s">
        <v>187</v>
      </c>
      <c r="F2286" s="8" t="s">
        <v>36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5">
        <v>406010200</v>
      </c>
    </row>
    <row r="2287" spans="1:21" hidden="1" x14ac:dyDescent="0.25">
      <c r="A2287" s="8" t="s">
        <v>5018</v>
      </c>
      <c r="B2287" s="2" t="s">
        <v>2703</v>
      </c>
      <c r="C2287" s="2" t="s">
        <v>214</v>
      </c>
      <c r="D2287" s="2" t="s">
        <v>213</v>
      </c>
      <c r="E2287" s="2" t="s">
        <v>187</v>
      </c>
      <c r="F2287" s="8" t="s">
        <v>36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0</v>
      </c>
      <c r="O2287" s="8">
        <v>0</v>
      </c>
      <c r="P2287" s="8">
        <v>1</v>
      </c>
      <c r="Q2287" s="8">
        <v>0</v>
      </c>
      <c r="R2287" s="8">
        <v>0</v>
      </c>
      <c r="S2287" s="8">
        <v>0</v>
      </c>
      <c r="T2287" s="8">
        <v>0</v>
      </c>
      <c r="U2287" s="5">
        <v>406010218</v>
      </c>
    </row>
    <row r="2288" spans="1:21" hidden="1" x14ac:dyDescent="0.25">
      <c r="A2288" s="8" t="s">
        <v>5018</v>
      </c>
      <c r="B2288" s="2" t="s">
        <v>2704</v>
      </c>
      <c r="C2288" s="2" t="s">
        <v>214</v>
      </c>
      <c r="D2288" s="2" t="s">
        <v>213</v>
      </c>
      <c r="E2288" s="2" t="s">
        <v>187</v>
      </c>
      <c r="F2288" s="8" t="s">
        <v>36</v>
      </c>
      <c r="G2288" s="8">
        <v>0</v>
      </c>
      <c r="H2288" s="8">
        <v>1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5">
        <v>406010226</v>
      </c>
    </row>
    <row r="2289" spans="1:21" hidden="1" x14ac:dyDescent="0.25">
      <c r="A2289" s="8" t="s">
        <v>5018</v>
      </c>
      <c r="B2289" s="2" t="s">
        <v>2705</v>
      </c>
      <c r="C2289" s="2" t="s">
        <v>214</v>
      </c>
      <c r="D2289" s="2" t="s">
        <v>213</v>
      </c>
      <c r="E2289" s="2" t="s">
        <v>187</v>
      </c>
      <c r="F2289" s="8" t="s">
        <v>36</v>
      </c>
      <c r="G2289" s="8">
        <v>0</v>
      </c>
      <c r="H2289" s="8">
        <v>1</v>
      </c>
      <c r="I2289" s="8">
        <v>0</v>
      </c>
      <c r="J2289" s="8">
        <v>0</v>
      </c>
      <c r="K2289" s="8">
        <v>0</v>
      </c>
      <c r="L2289" s="8">
        <v>0</v>
      </c>
      <c r="M2289" s="8">
        <v>1</v>
      </c>
      <c r="N2289" s="8">
        <v>0</v>
      </c>
      <c r="O2289" s="8">
        <v>0</v>
      </c>
      <c r="P2289" s="8">
        <v>1</v>
      </c>
      <c r="Q2289" s="8">
        <v>0</v>
      </c>
      <c r="R2289" s="8">
        <v>0</v>
      </c>
      <c r="S2289" s="8">
        <v>0</v>
      </c>
      <c r="T2289" s="8">
        <v>0</v>
      </c>
      <c r="U2289" s="5">
        <v>406010234</v>
      </c>
    </row>
    <row r="2290" spans="1:21" hidden="1" x14ac:dyDescent="0.25">
      <c r="A2290" s="8" t="s">
        <v>5018</v>
      </c>
      <c r="B2290" s="2" t="s">
        <v>2706</v>
      </c>
      <c r="C2290" s="2" t="s">
        <v>214</v>
      </c>
      <c r="D2290" s="2" t="s">
        <v>213</v>
      </c>
      <c r="E2290" s="2" t="s">
        <v>187</v>
      </c>
      <c r="F2290" s="8" t="s">
        <v>36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5">
        <v>406010242</v>
      </c>
    </row>
    <row r="2291" spans="1:21" hidden="1" x14ac:dyDescent="0.25">
      <c r="A2291" s="8" t="s">
        <v>5018</v>
      </c>
      <c r="B2291" s="2" t="s">
        <v>2707</v>
      </c>
      <c r="C2291" s="2" t="s">
        <v>214</v>
      </c>
      <c r="D2291" s="2" t="s">
        <v>213</v>
      </c>
      <c r="E2291" s="2" t="s">
        <v>187</v>
      </c>
      <c r="F2291" s="8" t="s">
        <v>36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1</v>
      </c>
      <c r="N2291" s="8">
        <v>0</v>
      </c>
      <c r="O2291" s="8">
        <v>0</v>
      </c>
      <c r="P2291" s="8">
        <v>1</v>
      </c>
      <c r="Q2291" s="8">
        <v>0</v>
      </c>
      <c r="R2291" s="8">
        <v>0</v>
      </c>
      <c r="S2291" s="8">
        <v>0</v>
      </c>
      <c r="T2291" s="8">
        <v>0</v>
      </c>
      <c r="U2291" s="5">
        <v>406010250</v>
      </c>
    </row>
    <row r="2292" spans="1:21" hidden="1" x14ac:dyDescent="0.25">
      <c r="A2292" s="8" t="s">
        <v>5018</v>
      </c>
      <c r="B2292" s="2" t="s">
        <v>2708</v>
      </c>
      <c r="C2292" s="2" t="s">
        <v>214</v>
      </c>
      <c r="D2292" s="2" t="s">
        <v>213</v>
      </c>
      <c r="E2292" s="2" t="s">
        <v>187</v>
      </c>
      <c r="F2292" s="8" t="s">
        <v>36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0</v>
      </c>
      <c r="O2292" s="8">
        <v>0</v>
      </c>
      <c r="P2292" s="8">
        <v>1</v>
      </c>
      <c r="Q2292" s="8">
        <v>0</v>
      </c>
      <c r="R2292" s="8">
        <v>0</v>
      </c>
      <c r="S2292" s="8">
        <v>0</v>
      </c>
      <c r="T2292" s="8">
        <v>0</v>
      </c>
      <c r="U2292" s="5">
        <v>406010269</v>
      </c>
    </row>
    <row r="2293" spans="1:21" hidden="1" x14ac:dyDescent="0.25">
      <c r="A2293" s="8" t="s">
        <v>5018</v>
      </c>
      <c r="B2293" s="2" t="s">
        <v>2709</v>
      </c>
      <c r="C2293" s="2" t="s">
        <v>214</v>
      </c>
      <c r="D2293" s="2" t="s">
        <v>213</v>
      </c>
      <c r="E2293" s="2" t="s">
        <v>187</v>
      </c>
      <c r="F2293" s="8" t="s">
        <v>36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1</v>
      </c>
      <c r="N2293" s="8">
        <v>0</v>
      </c>
      <c r="O2293" s="8">
        <v>0</v>
      </c>
      <c r="P2293" s="8">
        <v>1</v>
      </c>
      <c r="Q2293" s="8">
        <v>0</v>
      </c>
      <c r="R2293" s="8">
        <v>0</v>
      </c>
      <c r="S2293" s="8">
        <v>0</v>
      </c>
      <c r="T2293" s="8">
        <v>0</v>
      </c>
      <c r="U2293" s="5">
        <v>406010277</v>
      </c>
    </row>
    <row r="2294" spans="1:21" hidden="1" x14ac:dyDescent="0.25">
      <c r="A2294" s="8" t="s">
        <v>5018</v>
      </c>
      <c r="B2294" s="2" t="s">
        <v>2710</v>
      </c>
      <c r="C2294" s="2" t="s">
        <v>214</v>
      </c>
      <c r="D2294" s="2" t="s">
        <v>213</v>
      </c>
      <c r="E2294" s="2" t="s">
        <v>187</v>
      </c>
      <c r="F2294" s="8" t="s">
        <v>36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1</v>
      </c>
      <c r="N2294" s="8">
        <v>0</v>
      </c>
      <c r="O2294" s="8">
        <v>0</v>
      </c>
      <c r="P2294" s="8">
        <v>1</v>
      </c>
      <c r="Q2294" s="8">
        <v>0</v>
      </c>
      <c r="R2294" s="8">
        <v>0</v>
      </c>
      <c r="S2294" s="8">
        <v>0</v>
      </c>
      <c r="T2294" s="8">
        <v>0</v>
      </c>
      <c r="U2294" s="5">
        <v>406010285</v>
      </c>
    </row>
    <row r="2295" spans="1:21" hidden="1" x14ac:dyDescent="0.25">
      <c r="A2295" s="8" t="s">
        <v>5018</v>
      </c>
      <c r="B2295" s="2" t="s">
        <v>2711</v>
      </c>
      <c r="C2295" s="2" t="s">
        <v>214</v>
      </c>
      <c r="D2295" s="2" t="s">
        <v>213</v>
      </c>
      <c r="E2295" s="2" t="s">
        <v>187</v>
      </c>
      <c r="F2295" s="8" t="s">
        <v>36</v>
      </c>
      <c r="G2295" s="8">
        <v>0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0</v>
      </c>
      <c r="O2295" s="8">
        <v>0</v>
      </c>
      <c r="P2295" s="8">
        <v>1</v>
      </c>
      <c r="Q2295" s="8">
        <v>0</v>
      </c>
      <c r="R2295" s="8">
        <v>0</v>
      </c>
      <c r="S2295" s="8">
        <v>0</v>
      </c>
      <c r="T2295" s="8">
        <v>0</v>
      </c>
      <c r="U2295" s="5">
        <v>406010293</v>
      </c>
    </row>
    <row r="2296" spans="1:21" hidden="1" x14ac:dyDescent="0.25">
      <c r="A2296" s="8" t="s">
        <v>5018</v>
      </c>
      <c r="B2296" s="2" t="s">
        <v>2712</v>
      </c>
      <c r="C2296" s="2" t="s">
        <v>214</v>
      </c>
      <c r="D2296" s="2" t="s">
        <v>213</v>
      </c>
      <c r="E2296" s="2" t="s">
        <v>187</v>
      </c>
      <c r="F2296" s="8" t="s">
        <v>36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1</v>
      </c>
      <c r="Q2296" s="8">
        <v>0</v>
      </c>
      <c r="R2296" s="8">
        <v>0</v>
      </c>
      <c r="S2296" s="8">
        <v>0</v>
      </c>
      <c r="T2296" s="8">
        <v>0</v>
      </c>
      <c r="U2296" s="5">
        <v>406010307</v>
      </c>
    </row>
    <row r="2297" spans="1:21" hidden="1" x14ac:dyDescent="0.25">
      <c r="A2297" s="8" t="s">
        <v>5018</v>
      </c>
      <c r="B2297" s="2" t="s">
        <v>2713</v>
      </c>
      <c r="C2297" s="2" t="s">
        <v>214</v>
      </c>
      <c r="D2297" s="2" t="s">
        <v>213</v>
      </c>
      <c r="E2297" s="2" t="s">
        <v>187</v>
      </c>
      <c r="F2297" s="8" t="s">
        <v>36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1</v>
      </c>
      <c r="N2297" s="8">
        <v>0</v>
      </c>
      <c r="O2297" s="8">
        <v>0</v>
      </c>
      <c r="P2297" s="8">
        <v>1</v>
      </c>
      <c r="Q2297" s="8">
        <v>0</v>
      </c>
      <c r="R2297" s="8">
        <v>0</v>
      </c>
      <c r="S2297" s="8">
        <v>0</v>
      </c>
      <c r="T2297" s="8">
        <v>0</v>
      </c>
      <c r="U2297" s="5">
        <v>406010315</v>
      </c>
    </row>
    <row r="2298" spans="1:21" hidden="1" x14ac:dyDescent="0.25">
      <c r="A2298" s="8" t="s">
        <v>5018</v>
      </c>
      <c r="B2298" s="2" t="s">
        <v>2714</v>
      </c>
      <c r="C2298" s="2" t="s">
        <v>214</v>
      </c>
      <c r="D2298" s="2" t="s">
        <v>213</v>
      </c>
      <c r="E2298" s="2" t="s">
        <v>187</v>
      </c>
      <c r="F2298" s="8" t="s">
        <v>36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5">
        <v>406010323</v>
      </c>
    </row>
    <row r="2299" spans="1:21" hidden="1" x14ac:dyDescent="0.25">
      <c r="A2299" s="8" t="s">
        <v>5018</v>
      </c>
      <c r="B2299" s="2" t="s">
        <v>2715</v>
      </c>
      <c r="C2299" s="2" t="s">
        <v>214</v>
      </c>
      <c r="D2299" s="2" t="s">
        <v>213</v>
      </c>
      <c r="E2299" s="2" t="s">
        <v>187</v>
      </c>
      <c r="F2299" s="8" t="s">
        <v>36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1</v>
      </c>
      <c r="N2299" s="8">
        <v>0</v>
      </c>
      <c r="O2299" s="8">
        <v>0</v>
      </c>
      <c r="P2299" s="8">
        <v>1</v>
      </c>
      <c r="Q2299" s="8">
        <v>0</v>
      </c>
      <c r="R2299" s="8">
        <v>0</v>
      </c>
      <c r="S2299" s="8">
        <v>0</v>
      </c>
      <c r="T2299" s="8">
        <v>0</v>
      </c>
      <c r="U2299" s="5">
        <v>406010331</v>
      </c>
    </row>
    <row r="2300" spans="1:21" hidden="1" x14ac:dyDescent="0.25">
      <c r="A2300" s="8" t="s">
        <v>5018</v>
      </c>
      <c r="B2300" s="2" t="s">
        <v>2716</v>
      </c>
      <c r="C2300" s="2" t="s">
        <v>214</v>
      </c>
      <c r="D2300" s="2" t="s">
        <v>213</v>
      </c>
      <c r="E2300" s="2" t="s">
        <v>187</v>
      </c>
      <c r="F2300" s="8" t="s">
        <v>36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1</v>
      </c>
      <c r="N2300" s="8">
        <v>0</v>
      </c>
      <c r="O2300" s="8">
        <v>0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5">
        <v>406010340</v>
      </c>
    </row>
    <row r="2301" spans="1:21" hidden="1" x14ac:dyDescent="0.25">
      <c r="A2301" s="8" t="s">
        <v>5018</v>
      </c>
      <c r="B2301" s="2" t="s">
        <v>2717</v>
      </c>
      <c r="C2301" s="2" t="s">
        <v>214</v>
      </c>
      <c r="D2301" s="2" t="s">
        <v>213</v>
      </c>
      <c r="E2301" s="2" t="s">
        <v>187</v>
      </c>
      <c r="F2301" s="8" t="s">
        <v>36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1</v>
      </c>
      <c r="N2301" s="8">
        <v>0</v>
      </c>
      <c r="O2301" s="8">
        <v>0</v>
      </c>
      <c r="P2301" s="8">
        <v>1</v>
      </c>
      <c r="Q2301" s="8">
        <v>0</v>
      </c>
      <c r="R2301" s="8">
        <v>0</v>
      </c>
      <c r="S2301" s="8">
        <v>0</v>
      </c>
      <c r="T2301" s="8">
        <v>0</v>
      </c>
      <c r="U2301" s="5">
        <v>406010358</v>
      </c>
    </row>
    <row r="2302" spans="1:21" hidden="1" x14ac:dyDescent="0.25">
      <c r="A2302" s="8" t="s">
        <v>5018</v>
      </c>
      <c r="B2302" s="2" t="s">
        <v>2718</v>
      </c>
      <c r="C2302" s="2" t="s">
        <v>214</v>
      </c>
      <c r="D2302" s="2" t="s">
        <v>213</v>
      </c>
      <c r="E2302" s="2" t="s">
        <v>187</v>
      </c>
      <c r="F2302" s="8" t="s">
        <v>36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1</v>
      </c>
      <c r="Q2302" s="8">
        <v>0</v>
      </c>
      <c r="R2302" s="8">
        <v>0</v>
      </c>
      <c r="S2302" s="8">
        <v>0</v>
      </c>
      <c r="T2302" s="8">
        <v>0</v>
      </c>
      <c r="U2302" s="5">
        <v>406010366</v>
      </c>
    </row>
    <row r="2303" spans="1:21" hidden="1" x14ac:dyDescent="0.25">
      <c r="A2303" s="8" t="s">
        <v>5018</v>
      </c>
      <c r="B2303" s="2" t="s">
        <v>2719</v>
      </c>
      <c r="C2303" s="2" t="s">
        <v>214</v>
      </c>
      <c r="D2303" s="2" t="s">
        <v>213</v>
      </c>
      <c r="E2303" s="2" t="s">
        <v>187</v>
      </c>
      <c r="F2303" s="8" t="s">
        <v>36</v>
      </c>
      <c r="G2303" s="8">
        <v>0</v>
      </c>
      <c r="H2303" s="8">
        <v>1</v>
      </c>
      <c r="I2303" s="8">
        <v>0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1</v>
      </c>
      <c r="Q2303" s="8">
        <v>0</v>
      </c>
      <c r="R2303" s="8">
        <v>0</v>
      </c>
      <c r="S2303" s="8">
        <v>0</v>
      </c>
      <c r="T2303" s="8">
        <v>0</v>
      </c>
      <c r="U2303" s="5">
        <v>406010374</v>
      </c>
    </row>
    <row r="2304" spans="1:21" hidden="1" x14ac:dyDescent="0.25">
      <c r="A2304" s="8" t="s">
        <v>5018</v>
      </c>
      <c r="B2304" s="2" t="s">
        <v>2719</v>
      </c>
      <c r="C2304" s="2" t="s">
        <v>214</v>
      </c>
      <c r="D2304" s="2" t="s">
        <v>213</v>
      </c>
      <c r="E2304" s="2" t="s">
        <v>187</v>
      </c>
      <c r="F2304" s="8" t="s">
        <v>36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1</v>
      </c>
      <c r="N2304" s="8">
        <v>0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5">
        <v>406010382</v>
      </c>
    </row>
    <row r="2305" spans="1:21" hidden="1" x14ac:dyDescent="0.25">
      <c r="A2305" s="8" t="s">
        <v>5018</v>
      </c>
      <c r="B2305" s="2" t="s">
        <v>2720</v>
      </c>
      <c r="C2305" s="2" t="s">
        <v>214</v>
      </c>
      <c r="D2305" s="2" t="s">
        <v>213</v>
      </c>
      <c r="E2305" s="2" t="s">
        <v>187</v>
      </c>
      <c r="F2305" s="8" t="s">
        <v>36</v>
      </c>
      <c r="G2305" s="8">
        <v>0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1</v>
      </c>
      <c r="N2305" s="8">
        <v>0</v>
      </c>
      <c r="O2305" s="8">
        <v>0</v>
      </c>
      <c r="P2305" s="8">
        <v>1</v>
      </c>
      <c r="Q2305" s="8">
        <v>0</v>
      </c>
      <c r="R2305" s="8">
        <v>0</v>
      </c>
      <c r="S2305" s="8">
        <v>0</v>
      </c>
      <c r="T2305" s="8">
        <v>0</v>
      </c>
      <c r="U2305" s="5">
        <v>406010390</v>
      </c>
    </row>
    <row r="2306" spans="1:21" hidden="1" x14ac:dyDescent="0.25">
      <c r="A2306" s="8" t="s">
        <v>5018</v>
      </c>
      <c r="B2306" s="2" t="s">
        <v>2721</v>
      </c>
      <c r="C2306" s="2" t="s">
        <v>214</v>
      </c>
      <c r="D2306" s="2" t="s">
        <v>213</v>
      </c>
      <c r="E2306" s="2" t="s">
        <v>187</v>
      </c>
      <c r="F2306" s="8" t="s">
        <v>36</v>
      </c>
      <c r="G2306" s="8">
        <v>0</v>
      </c>
      <c r="H2306" s="8">
        <v>1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0</v>
      </c>
      <c r="T2306" s="8">
        <v>0</v>
      </c>
      <c r="U2306" s="5">
        <v>406010404</v>
      </c>
    </row>
    <row r="2307" spans="1:21" hidden="1" x14ac:dyDescent="0.25">
      <c r="A2307" s="8" t="s">
        <v>5018</v>
      </c>
      <c r="B2307" s="2" t="s">
        <v>2722</v>
      </c>
      <c r="C2307" s="2" t="s">
        <v>214</v>
      </c>
      <c r="D2307" s="2" t="s">
        <v>213</v>
      </c>
      <c r="E2307" s="2" t="s">
        <v>187</v>
      </c>
      <c r="F2307" s="8" t="s">
        <v>24</v>
      </c>
      <c r="G2307" s="8">
        <v>0</v>
      </c>
      <c r="H2307" s="8">
        <v>1</v>
      </c>
      <c r="I2307" s="8">
        <v>0</v>
      </c>
      <c r="J2307" s="8">
        <v>0</v>
      </c>
      <c r="K2307" s="8">
        <v>0</v>
      </c>
      <c r="L2307" s="8">
        <v>0</v>
      </c>
      <c r="M2307" s="8">
        <v>1</v>
      </c>
      <c r="N2307" s="8">
        <v>0</v>
      </c>
      <c r="O2307" s="8">
        <v>0</v>
      </c>
      <c r="P2307" s="8">
        <v>1</v>
      </c>
      <c r="Q2307" s="8">
        <v>0</v>
      </c>
      <c r="R2307" s="8">
        <v>0</v>
      </c>
      <c r="S2307" s="8">
        <v>0</v>
      </c>
      <c r="T2307" s="8">
        <v>0</v>
      </c>
      <c r="U2307" s="5">
        <v>406010412</v>
      </c>
    </row>
    <row r="2308" spans="1:21" hidden="1" x14ac:dyDescent="0.25">
      <c r="A2308" s="8" t="s">
        <v>5018</v>
      </c>
      <c r="B2308" s="2" t="s">
        <v>2723</v>
      </c>
      <c r="C2308" s="2" t="s">
        <v>214</v>
      </c>
      <c r="D2308" s="2" t="s">
        <v>213</v>
      </c>
      <c r="E2308" s="2" t="s">
        <v>187</v>
      </c>
      <c r="F2308" s="8" t="s">
        <v>36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1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8">
        <v>0</v>
      </c>
      <c r="T2308" s="8">
        <v>0</v>
      </c>
      <c r="U2308" s="5">
        <v>406010420</v>
      </c>
    </row>
    <row r="2309" spans="1:21" hidden="1" x14ac:dyDescent="0.25">
      <c r="A2309" s="8" t="s">
        <v>5018</v>
      </c>
      <c r="B2309" s="2" t="s">
        <v>2724</v>
      </c>
      <c r="C2309" s="2" t="s">
        <v>214</v>
      </c>
      <c r="D2309" s="2" t="s">
        <v>213</v>
      </c>
      <c r="E2309" s="2" t="s">
        <v>187</v>
      </c>
      <c r="F2309" s="8" t="s">
        <v>36</v>
      </c>
      <c r="G2309" s="8">
        <v>0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0</v>
      </c>
      <c r="O2309" s="8">
        <v>0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5">
        <v>406010439</v>
      </c>
    </row>
    <row r="2310" spans="1:21" hidden="1" x14ac:dyDescent="0.25">
      <c r="A2310" s="8" t="s">
        <v>5018</v>
      </c>
      <c r="B2310" s="2" t="s">
        <v>2725</v>
      </c>
      <c r="C2310" s="2" t="s">
        <v>214</v>
      </c>
      <c r="D2310" s="2" t="s">
        <v>213</v>
      </c>
      <c r="E2310" s="2" t="s">
        <v>187</v>
      </c>
      <c r="F2310" s="8" t="s">
        <v>36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1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5">
        <v>406010447</v>
      </c>
    </row>
    <row r="2311" spans="1:21" hidden="1" x14ac:dyDescent="0.25">
      <c r="A2311" s="8" t="s">
        <v>5018</v>
      </c>
      <c r="B2311" s="2" t="s">
        <v>2726</v>
      </c>
      <c r="C2311" s="2" t="s">
        <v>214</v>
      </c>
      <c r="D2311" s="2" t="s">
        <v>213</v>
      </c>
      <c r="E2311" s="2" t="s">
        <v>187</v>
      </c>
      <c r="F2311" s="8" t="s">
        <v>36</v>
      </c>
      <c r="G2311" s="8">
        <v>0</v>
      </c>
      <c r="H2311" s="8">
        <v>1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0</v>
      </c>
      <c r="U2311" s="5">
        <v>406010455</v>
      </c>
    </row>
    <row r="2312" spans="1:21" hidden="1" x14ac:dyDescent="0.25">
      <c r="A2312" s="8" t="s">
        <v>5018</v>
      </c>
      <c r="B2312" s="2" t="s">
        <v>2727</v>
      </c>
      <c r="C2312" s="2" t="s">
        <v>214</v>
      </c>
      <c r="D2312" s="2" t="s">
        <v>213</v>
      </c>
      <c r="E2312" s="2" t="s">
        <v>187</v>
      </c>
      <c r="F2312" s="8" t="s">
        <v>36</v>
      </c>
      <c r="G2312" s="8">
        <v>0</v>
      </c>
      <c r="H2312" s="8">
        <v>1</v>
      </c>
      <c r="I2312" s="8">
        <v>0</v>
      </c>
      <c r="J2312" s="8">
        <v>0</v>
      </c>
      <c r="K2312" s="8">
        <v>0</v>
      </c>
      <c r="L2312" s="8">
        <v>0</v>
      </c>
      <c r="M2312" s="8">
        <v>1</v>
      </c>
      <c r="N2312" s="8">
        <v>0</v>
      </c>
      <c r="O2312" s="8">
        <v>0</v>
      </c>
      <c r="P2312" s="8">
        <v>1</v>
      </c>
      <c r="Q2312" s="8">
        <v>0</v>
      </c>
      <c r="R2312" s="8">
        <v>0</v>
      </c>
      <c r="S2312" s="8">
        <v>0</v>
      </c>
      <c r="T2312" s="8">
        <v>0</v>
      </c>
      <c r="U2312" s="5">
        <v>406010463</v>
      </c>
    </row>
    <row r="2313" spans="1:21" hidden="1" x14ac:dyDescent="0.25">
      <c r="A2313" s="8" t="s">
        <v>5018</v>
      </c>
      <c r="B2313" s="2" t="s">
        <v>2728</v>
      </c>
      <c r="C2313" s="2" t="s">
        <v>214</v>
      </c>
      <c r="D2313" s="2" t="s">
        <v>213</v>
      </c>
      <c r="E2313" s="2" t="s">
        <v>187</v>
      </c>
      <c r="F2313" s="8" t="s">
        <v>36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1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5">
        <v>406010471</v>
      </c>
    </row>
    <row r="2314" spans="1:21" hidden="1" x14ac:dyDescent="0.25">
      <c r="A2314" s="8" t="s">
        <v>5018</v>
      </c>
      <c r="B2314" s="2" t="s">
        <v>2729</v>
      </c>
      <c r="C2314" s="2" t="s">
        <v>214</v>
      </c>
      <c r="D2314" s="2" t="s">
        <v>213</v>
      </c>
      <c r="E2314" s="2" t="s">
        <v>187</v>
      </c>
      <c r="F2314" s="8" t="s">
        <v>36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1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5">
        <v>406010480</v>
      </c>
    </row>
    <row r="2315" spans="1:21" hidden="1" x14ac:dyDescent="0.25">
      <c r="A2315" s="8" t="s">
        <v>5018</v>
      </c>
      <c r="B2315" s="2" t="s">
        <v>2730</v>
      </c>
      <c r="C2315" s="2" t="s">
        <v>214</v>
      </c>
      <c r="D2315" s="2" t="s">
        <v>213</v>
      </c>
      <c r="E2315" s="2" t="s">
        <v>187</v>
      </c>
      <c r="F2315" s="8" t="s">
        <v>36</v>
      </c>
      <c r="G2315" s="8">
        <v>0</v>
      </c>
      <c r="H2315" s="8">
        <v>1</v>
      </c>
      <c r="I2315" s="8">
        <v>0</v>
      </c>
      <c r="J2315" s="8">
        <v>0</v>
      </c>
      <c r="K2315" s="8">
        <v>0</v>
      </c>
      <c r="L2315" s="8">
        <v>0</v>
      </c>
      <c r="M2315" s="8">
        <v>1</v>
      </c>
      <c r="N2315" s="8">
        <v>0</v>
      </c>
      <c r="O2315" s="8">
        <v>0</v>
      </c>
      <c r="P2315" s="8">
        <v>1</v>
      </c>
      <c r="Q2315" s="8">
        <v>0</v>
      </c>
      <c r="R2315" s="8">
        <v>0</v>
      </c>
      <c r="S2315" s="8">
        <v>0</v>
      </c>
      <c r="T2315" s="8">
        <v>0</v>
      </c>
      <c r="U2315" s="5">
        <v>406010498</v>
      </c>
    </row>
    <row r="2316" spans="1:21" hidden="1" x14ac:dyDescent="0.25">
      <c r="A2316" s="8" t="s">
        <v>5018</v>
      </c>
      <c r="B2316" s="2" t="s">
        <v>2731</v>
      </c>
      <c r="C2316" s="2" t="s">
        <v>214</v>
      </c>
      <c r="D2316" s="2" t="s">
        <v>213</v>
      </c>
      <c r="E2316" s="2" t="s">
        <v>187</v>
      </c>
      <c r="F2316" s="8" t="s">
        <v>36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0</v>
      </c>
      <c r="M2316" s="8">
        <v>1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5">
        <v>406010501</v>
      </c>
    </row>
    <row r="2317" spans="1:21" hidden="1" x14ac:dyDescent="0.25">
      <c r="A2317" s="8" t="s">
        <v>5018</v>
      </c>
      <c r="B2317" s="2" t="s">
        <v>2732</v>
      </c>
      <c r="C2317" s="2" t="s">
        <v>214</v>
      </c>
      <c r="D2317" s="2" t="s">
        <v>213</v>
      </c>
      <c r="E2317" s="2" t="s">
        <v>187</v>
      </c>
      <c r="F2317" s="8" t="s">
        <v>24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5">
        <v>406010510</v>
      </c>
    </row>
    <row r="2318" spans="1:21" hidden="1" x14ac:dyDescent="0.25">
      <c r="A2318" s="8" t="s">
        <v>5018</v>
      </c>
      <c r="B2318" s="2" t="s">
        <v>2733</v>
      </c>
      <c r="C2318" s="2" t="s">
        <v>214</v>
      </c>
      <c r="D2318" s="2" t="s">
        <v>213</v>
      </c>
      <c r="E2318" s="2" t="s">
        <v>187</v>
      </c>
      <c r="F2318" s="8" t="s">
        <v>36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1</v>
      </c>
      <c r="Q2318" s="8">
        <v>0</v>
      </c>
      <c r="R2318" s="8">
        <v>0</v>
      </c>
      <c r="S2318" s="8">
        <v>0</v>
      </c>
      <c r="T2318" s="8">
        <v>0</v>
      </c>
      <c r="U2318" s="5">
        <v>406010528</v>
      </c>
    </row>
    <row r="2319" spans="1:21" hidden="1" x14ac:dyDescent="0.25">
      <c r="A2319" s="8" t="s">
        <v>5018</v>
      </c>
      <c r="B2319" s="2" t="s">
        <v>2734</v>
      </c>
      <c r="C2319" s="2" t="s">
        <v>214</v>
      </c>
      <c r="D2319" s="2" t="s">
        <v>213</v>
      </c>
      <c r="E2319" s="2" t="s">
        <v>187</v>
      </c>
      <c r="F2319" s="8" t="s">
        <v>36</v>
      </c>
      <c r="G2319" s="8">
        <v>0</v>
      </c>
      <c r="H2319" s="8">
        <v>1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5">
        <v>406010536</v>
      </c>
    </row>
    <row r="2320" spans="1:21" hidden="1" x14ac:dyDescent="0.25">
      <c r="A2320" s="8" t="s">
        <v>5018</v>
      </c>
      <c r="B2320" s="2" t="s">
        <v>2735</v>
      </c>
      <c r="C2320" s="2" t="s">
        <v>214</v>
      </c>
      <c r="D2320" s="2" t="s">
        <v>213</v>
      </c>
      <c r="E2320" s="2" t="s">
        <v>187</v>
      </c>
      <c r="F2320" s="8" t="s">
        <v>36</v>
      </c>
      <c r="G2320" s="8">
        <v>0</v>
      </c>
      <c r="H2320" s="8">
        <v>1</v>
      </c>
      <c r="I2320" s="8">
        <v>0</v>
      </c>
      <c r="J2320" s="8">
        <v>0</v>
      </c>
      <c r="K2320" s="8">
        <v>0</v>
      </c>
      <c r="L2320" s="8">
        <v>0</v>
      </c>
      <c r="M2320" s="8">
        <v>1</v>
      </c>
      <c r="N2320" s="8">
        <v>0</v>
      </c>
      <c r="O2320" s="8">
        <v>0</v>
      </c>
      <c r="P2320" s="8">
        <v>1</v>
      </c>
      <c r="Q2320" s="8">
        <v>0</v>
      </c>
      <c r="R2320" s="8">
        <v>0</v>
      </c>
      <c r="S2320" s="8">
        <v>0</v>
      </c>
      <c r="T2320" s="8">
        <v>0</v>
      </c>
      <c r="U2320" s="5">
        <v>406010544</v>
      </c>
    </row>
    <row r="2321" spans="1:21" hidden="1" x14ac:dyDescent="0.25">
      <c r="A2321" s="8" t="s">
        <v>5018</v>
      </c>
      <c r="B2321" s="2" t="s">
        <v>2736</v>
      </c>
      <c r="C2321" s="2" t="s">
        <v>214</v>
      </c>
      <c r="D2321" s="2" t="s">
        <v>213</v>
      </c>
      <c r="E2321" s="2" t="s">
        <v>187</v>
      </c>
      <c r="F2321" s="8" t="s">
        <v>36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1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5">
        <v>406010552</v>
      </c>
    </row>
    <row r="2322" spans="1:21" hidden="1" x14ac:dyDescent="0.25">
      <c r="A2322" s="8" t="s">
        <v>5018</v>
      </c>
      <c r="B2322" s="2" t="s">
        <v>2737</v>
      </c>
      <c r="C2322" s="2" t="s">
        <v>214</v>
      </c>
      <c r="D2322" s="2" t="s">
        <v>213</v>
      </c>
      <c r="E2322" s="2" t="s">
        <v>187</v>
      </c>
      <c r="F2322" s="8" t="s">
        <v>36</v>
      </c>
      <c r="G2322" s="8">
        <v>0</v>
      </c>
      <c r="H2322" s="8">
        <v>1</v>
      </c>
      <c r="I2322" s="8">
        <v>1</v>
      </c>
      <c r="J2322" s="8">
        <v>0</v>
      </c>
      <c r="K2322" s="8">
        <v>0</v>
      </c>
      <c r="L2322" s="8">
        <v>0</v>
      </c>
      <c r="M2322" s="8">
        <v>1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5">
        <v>406010560</v>
      </c>
    </row>
    <row r="2323" spans="1:21" hidden="1" x14ac:dyDescent="0.25">
      <c r="A2323" s="8" t="s">
        <v>5018</v>
      </c>
      <c r="B2323" s="2" t="s">
        <v>2738</v>
      </c>
      <c r="C2323" s="2" t="s">
        <v>214</v>
      </c>
      <c r="D2323" s="2" t="s">
        <v>213</v>
      </c>
      <c r="E2323" s="2" t="s">
        <v>187</v>
      </c>
      <c r="F2323" s="8" t="s">
        <v>36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1</v>
      </c>
      <c r="Q2323" s="8">
        <v>0</v>
      </c>
      <c r="R2323" s="8">
        <v>0</v>
      </c>
      <c r="S2323" s="8">
        <v>0</v>
      </c>
      <c r="T2323" s="8">
        <v>0</v>
      </c>
      <c r="U2323" s="5">
        <v>406010579</v>
      </c>
    </row>
    <row r="2324" spans="1:21" hidden="1" x14ac:dyDescent="0.25">
      <c r="A2324" s="8" t="s">
        <v>5018</v>
      </c>
      <c r="B2324" s="2" t="s">
        <v>2739</v>
      </c>
      <c r="C2324" s="2" t="s">
        <v>214</v>
      </c>
      <c r="D2324" s="2" t="s">
        <v>213</v>
      </c>
      <c r="E2324" s="2" t="s">
        <v>187</v>
      </c>
      <c r="F2324" s="8" t="s">
        <v>36</v>
      </c>
      <c r="G2324" s="8">
        <v>0</v>
      </c>
      <c r="H2324" s="8">
        <v>1</v>
      </c>
      <c r="I2324" s="8">
        <v>1</v>
      </c>
      <c r="J2324" s="8">
        <v>0</v>
      </c>
      <c r="K2324" s="8">
        <v>0</v>
      </c>
      <c r="L2324" s="8">
        <v>0</v>
      </c>
      <c r="M2324" s="8">
        <v>1</v>
      </c>
      <c r="N2324" s="8">
        <v>0</v>
      </c>
      <c r="O2324" s="8">
        <v>0</v>
      </c>
      <c r="P2324" s="8">
        <v>1</v>
      </c>
      <c r="Q2324" s="8">
        <v>0</v>
      </c>
      <c r="R2324" s="8">
        <v>0</v>
      </c>
      <c r="S2324" s="8">
        <v>0</v>
      </c>
      <c r="T2324" s="8">
        <v>0</v>
      </c>
      <c r="U2324" s="5">
        <v>406010587</v>
      </c>
    </row>
    <row r="2325" spans="1:21" hidden="1" x14ac:dyDescent="0.25">
      <c r="A2325" s="8" t="s">
        <v>5018</v>
      </c>
      <c r="B2325" s="2" t="s">
        <v>2740</v>
      </c>
      <c r="C2325" s="2" t="s">
        <v>214</v>
      </c>
      <c r="D2325" s="2" t="s">
        <v>213</v>
      </c>
      <c r="E2325" s="2" t="s">
        <v>187</v>
      </c>
      <c r="F2325" s="8" t="s">
        <v>36</v>
      </c>
      <c r="G2325" s="8">
        <v>0</v>
      </c>
      <c r="H2325" s="8">
        <v>1</v>
      </c>
      <c r="I2325" s="8">
        <v>0</v>
      </c>
      <c r="J2325" s="8">
        <v>0</v>
      </c>
      <c r="K2325" s="8">
        <v>0</v>
      </c>
      <c r="L2325" s="8">
        <v>0</v>
      </c>
      <c r="M2325" s="8">
        <v>1</v>
      </c>
      <c r="N2325" s="8">
        <v>0</v>
      </c>
      <c r="O2325" s="8">
        <v>0</v>
      </c>
      <c r="P2325" s="8">
        <v>1</v>
      </c>
      <c r="Q2325" s="8">
        <v>0</v>
      </c>
      <c r="R2325" s="8">
        <v>0</v>
      </c>
      <c r="S2325" s="8">
        <v>0</v>
      </c>
      <c r="T2325" s="8">
        <v>0</v>
      </c>
      <c r="U2325" s="5">
        <v>406010595</v>
      </c>
    </row>
    <row r="2326" spans="1:21" hidden="1" x14ac:dyDescent="0.25">
      <c r="A2326" s="8" t="s">
        <v>5018</v>
      </c>
      <c r="B2326" s="2" t="s">
        <v>2741</v>
      </c>
      <c r="C2326" s="2" t="s">
        <v>214</v>
      </c>
      <c r="D2326" s="2" t="s">
        <v>213</v>
      </c>
      <c r="E2326" s="2" t="s">
        <v>187</v>
      </c>
      <c r="F2326" s="8" t="s">
        <v>36</v>
      </c>
      <c r="G2326" s="8">
        <v>0</v>
      </c>
      <c r="H2326" s="8">
        <v>1</v>
      </c>
      <c r="I2326" s="8">
        <v>0</v>
      </c>
      <c r="J2326" s="8">
        <v>0</v>
      </c>
      <c r="K2326" s="8">
        <v>0</v>
      </c>
      <c r="L2326" s="8">
        <v>0</v>
      </c>
      <c r="M2326" s="8">
        <v>1</v>
      </c>
      <c r="N2326" s="8">
        <v>0</v>
      </c>
      <c r="O2326" s="8">
        <v>0</v>
      </c>
      <c r="P2326" s="8">
        <v>1</v>
      </c>
      <c r="Q2326" s="8">
        <v>0</v>
      </c>
      <c r="R2326" s="8">
        <v>0</v>
      </c>
      <c r="S2326" s="8">
        <v>0</v>
      </c>
      <c r="T2326" s="8">
        <v>0</v>
      </c>
      <c r="U2326" s="5">
        <v>406010609</v>
      </c>
    </row>
    <row r="2327" spans="1:21" hidden="1" x14ac:dyDescent="0.25">
      <c r="A2327" s="8" t="s">
        <v>5018</v>
      </c>
      <c r="B2327" s="2" t="s">
        <v>2742</v>
      </c>
      <c r="C2327" s="2" t="s">
        <v>214</v>
      </c>
      <c r="D2327" s="2" t="s">
        <v>213</v>
      </c>
      <c r="E2327" s="2" t="s">
        <v>187</v>
      </c>
      <c r="F2327" s="8" t="s">
        <v>36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1</v>
      </c>
      <c r="N2327" s="8">
        <v>0</v>
      </c>
      <c r="O2327" s="8">
        <v>0</v>
      </c>
      <c r="P2327" s="8">
        <v>1</v>
      </c>
      <c r="Q2327" s="8">
        <v>0</v>
      </c>
      <c r="R2327" s="8">
        <v>0</v>
      </c>
      <c r="S2327" s="8">
        <v>0</v>
      </c>
      <c r="T2327" s="8">
        <v>0</v>
      </c>
      <c r="U2327" s="5">
        <v>406010617</v>
      </c>
    </row>
    <row r="2328" spans="1:21" hidden="1" x14ac:dyDescent="0.25">
      <c r="A2328" s="8" t="s">
        <v>5018</v>
      </c>
      <c r="B2328" s="2" t="s">
        <v>2743</v>
      </c>
      <c r="C2328" s="2" t="s">
        <v>214</v>
      </c>
      <c r="D2328" s="2" t="s">
        <v>213</v>
      </c>
      <c r="E2328" s="2" t="s">
        <v>187</v>
      </c>
      <c r="F2328" s="8" t="s">
        <v>36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1</v>
      </c>
      <c r="N2328" s="8">
        <v>0</v>
      </c>
      <c r="O2328" s="8">
        <v>0</v>
      </c>
      <c r="P2328" s="8">
        <v>1</v>
      </c>
      <c r="Q2328" s="8">
        <v>0</v>
      </c>
      <c r="R2328" s="8">
        <v>0</v>
      </c>
      <c r="S2328" s="8">
        <v>0</v>
      </c>
      <c r="T2328" s="8">
        <v>0</v>
      </c>
      <c r="U2328" s="5">
        <v>406010625</v>
      </c>
    </row>
    <row r="2329" spans="1:21" hidden="1" x14ac:dyDescent="0.25">
      <c r="A2329" s="8" t="s">
        <v>5018</v>
      </c>
      <c r="B2329" s="2" t="s">
        <v>2744</v>
      </c>
      <c r="C2329" s="2" t="s">
        <v>214</v>
      </c>
      <c r="D2329" s="2" t="s">
        <v>213</v>
      </c>
      <c r="E2329" s="2" t="s">
        <v>187</v>
      </c>
      <c r="F2329" s="8" t="s">
        <v>36</v>
      </c>
      <c r="G2329" s="8">
        <v>0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1</v>
      </c>
      <c r="N2329" s="8">
        <v>0</v>
      </c>
      <c r="O2329" s="8">
        <v>0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5">
        <v>406010633</v>
      </c>
    </row>
    <row r="2330" spans="1:21" hidden="1" x14ac:dyDescent="0.25">
      <c r="A2330" s="8" t="s">
        <v>5018</v>
      </c>
      <c r="B2330" s="2" t="s">
        <v>2745</v>
      </c>
      <c r="C2330" s="2" t="s">
        <v>214</v>
      </c>
      <c r="D2330" s="2" t="s">
        <v>213</v>
      </c>
      <c r="E2330" s="2" t="s">
        <v>187</v>
      </c>
      <c r="F2330" s="8" t="s">
        <v>36</v>
      </c>
      <c r="G2330" s="8">
        <v>0</v>
      </c>
      <c r="H2330" s="8">
        <v>1</v>
      </c>
      <c r="I2330" s="8">
        <v>1</v>
      </c>
      <c r="J2330" s="8">
        <v>0</v>
      </c>
      <c r="K2330" s="8">
        <v>0</v>
      </c>
      <c r="L2330" s="8">
        <v>0</v>
      </c>
      <c r="M2330" s="8">
        <v>1</v>
      </c>
      <c r="N2330" s="8">
        <v>0</v>
      </c>
      <c r="O2330" s="8">
        <v>0</v>
      </c>
      <c r="P2330" s="8">
        <v>1</v>
      </c>
      <c r="Q2330" s="8">
        <v>0</v>
      </c>
      <c r="R2330" s="8">
        <v>0</v>
      </c>
      <c r="S2330" s="8">
        <v>0</v>
      </c>
      <c r="T2330" s="8">
        <v>0</v>
      </c>
      <c r="U2330" s="5">
        <v>406010641</v>
      </c>
    </row>
    <row r="2331" spans="1:21" hidden="1" x14ac:dyDescent="0.25">
      <c r="A2331" s="8" t="s">
        <v>5018</v>
      </c>
      <c r="B2331" s="2" t="s">
        <v>2746</v>
      </c>
      <c r="C2331" s="2" t="s">
        <v>214</v>
      </c>
      <c r="D2331" s="2" t="s">
        <v>213</v>
      </c>
      <c r="E2331" s="2" t="s">
        <v>187</v>
      </c>
      <c r="F2331" s="8" t="s">
        <v>36</v>
      </c>
      <c r="G2331" s="8">
        <v>0</v>
      </c>
      <c r="H2331" s="8">
        <v>1</v>
      </c>
      <c r="I2331" s="8">
        <v>1</v>
      </c>
      <c r="J2331" s="8">
        <v>0</v>
      </c>
      <c r="K2331" s="8">
        <v>0</v>
      </c>
      <c r="L2331" s="8">
        <v>0</v>
      </c>
      <c r="M2331" s="8">
        <v>1</v>
      </c>
      <c r="N2331" s="8">
        <v>0</v>
      </c>
      <c r="O2331" s="8">
        <v>0</v>
      </c>
      <c r="P2331" s="8">
        <v>1</v>
      </c>
      <c r="Q2331" s="8">
        <v>0</v>
      </c>
      <c r="R2331" s="8">
        <v>0</v>
      </c>
      <c r="S2331" s="8">
        <v>0</v>
      </c>
      <c r="T2331" s="8">
        <v>0</v>
      </c>
      <c r="U2331" s="5">
        <v>406010650</v>
      </c>
    </row>
    <row r="2332" spans="1:21" hidden="1" x14ac:dyDescent="0.25">
      <c r="A2332" s="8" t="s">
        <v>5018</v>
      </c>
      <c r="B2332" s="2" t="s">
        <v>2747</v>
      </c>
      <c r="C2332" s="2" t="s">
        <v>214</v>
      </c>
      <c r="D2332" s="2" t="s">
        <v>213</v>
      </c>
      <c r="E2332" s="2" t="s">
        <v>187</v>
      </c>
      <c r="F2332" s="8" t="s">
        <v>36</v>
      </c>
      <c r="G2332" s="8">
        <v>0</v>
      </c>
      <c r="H2332" s="8">
        <v>1</v>
      </c>
      <c r="I2332" s="8">
        <v>1</v>
      </c>
      <c r="J2332" s="8">
        <v>0</v>
      </c>
      <c r="K2332" s="8">
        <v>0</v>
      </c>
      <c r="L2332" s="8">
        <v>0</v>
      </c>
      <c r="M2332" s="8">
        <v>1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5">
        <v>406010668</v>
      </c>
    </row>
    <row r="2333" spans="1:21" hidden="1" x14ac:dyDescent="0.25">
      <c r="A2333" s="8" t="s">
        <v>5018</v>
      </c>
      <c r="B2333" s="2" t="s">
        <v>2748</v>
      </c>
      <c r="C2333" s="2" t="s">
        <v>214</v>
      </c>
      <c r="D2333" s="2" t="s">
        <v>213</v>
      </c>
      <c r="E2333" s="2" t="s">
        <v>187</v>
      </c>
      <c r="F2333" s="8" t="s">
        <v>36</v>
      </c>
      <c r="G2333" s="8">
        <v>0</v>
      </c>
      <c r="H2333" s="8">
        <v>1</v>
      </c>
      <c r="I2333" s="8">
        <v>1</v>
      </c>
      <c r="J2333" s="8">
        <v>0</v>
      </c>
      <c r="K2333" s="8">
        <v>0</v>
      </c>
      <c r="L2333" s="8">
        <v>0</v>
      </c>
      <c r="M2333" s="8">
        <v>1</v>
      </c>
      <c r="N2333" s="8">
        <v>0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5">
        <v>406010676</v>
      </c>
    </row>
    <row r="2334" spans="1:21" hidden="1" x14ac:dyDescent="0.25">
      <c r="A2334" s="8" t="s">
        <v>5018</v>
      </c>
      <c r="B2334" s="2" t="s">
        <v>2749</v>
      </c>
      <c r="C2334" s="2" t="s">
        <v>214</v>
      </c>
      <c r="D2334" s="2" t="s">
        <v>213</v>
      </c>
      <c r="E2334" s="2" t="s">
        <v>187</v>
      </c>
      <c r="F2334" s="8" t="s">
        <v>24</v>
      </c>
      <c r="G2334" s="8">
        <v>0</v>
      </c>
      <c r="H2334" s="8">
        <v>1</v>
      </c>
      <c r="I2334" s="8">
        <v>1</v>
      </c>
      <c r="J2334" s="8">
        <v>0</v>
      </c>
      <c r="K2334" s="8">
        <v>0</v>
      </c>
      <c r="L2334" s="8">
        <v>0</v>
      </c>
      <c r="M2334" s="8">
        <v>1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5">
        <v>406010684</v>
      </c>
    </row>
    <row r="2335" spans="1:21" hidden="1" x14ac:dyDescent="0.25">
      <c r="A2335" s="8" t="s">
        <v>5018</v>
      </c>
      <c r="B2335" s="2" t="s">
        <v>2750</v>
      </c>
      <c r="C2335" s="2" t="s">
        <v>214</v>
      </c>
      <c r="D2335" s="2" t="s">
        <v>213</v>
      </c>
      <c r="E2335" s="2" t="s">
        <v>187</v>
      </c>
      <c r="F2335" s="8" t="s">
        <v>36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1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0</v>
      </c>
      <c r="U2335" s="5">
        <v>406010692</v>
      </c>
    </row>
    <row r="2336" spans="1:21" hidden="1" x14ac:dyDescent="0.25">
      <c r="A2336" s="8" t="s">
        <v>5018</v>
      </c>
      <c r="B2336" s="2" t="s">
        <v>2751</v>
      </c>
      <c r="C2336" s="2" t="s">
        <v>214</v>
      </c>
      <c r="D2336" s="2" t="s">
        <v>213</v>
      </c>
      <c r="E2336" s="2" t="s">
        <v>187</v>
      </c>
      <c r="F2336" s="8" t="s">
        <v>36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1</v>
      </c>
      <c r="Q2336" s="8">
        <v>0</v>
      </c>
      <c r="R2336" s="8">
        <v>0</v>
      </c>
      <c r="S2336" s="8">
        <v>0</v>
      </c>
      <c r="T2336" s="8">
        <v>0</v>
      </c>
      <c r="U2336" s="5">
        <v>406010706</v>
      </c>
    </row>
    <row r="2337" spans="1:21" hidden="1" x14ac:dyDescent="0.25">
      <c r="A2337" s="8" t="s">
        <v>5018</v>
      </c>
      <c r="B2337" s="2" t="s">
        <v>2752</v>
      </c>
      <c r="C2337" s="2" t="s">
        <v>214</v>
      </c>
      <c r="D2337" s="2" t="s">
        <v>213</v>
      </c>
      <c r="E2337" s="2" t="s">
        <v>187</v>
      </c>
      <c r="F2337" s="8" t="s">
        <v>36</v>
      </c>
      <c r="G2337" s="8">
        <v>0</v>
      </c>
      <c r="H2337" s="8">
        <v>1</v>
      </c>
      <c r="I2337" s="8">
        <v>1</v>
      </c>
      <c r="J2337" s="8">
        <v>0</v>
      </c>
      <c r="K2337" s="8">
        <v>0</v>
      </c>
      <c r="L2337" s="8">
        <v>0</v>
      </c>
      <c r="M2337" s="8">
        <v>1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5">
        <v>406010714</v>
      </c>
    </row>
    <row r="2338" spans="1:21" hidden="1" x14ac:dyDescent="0.25">
      <c r="A2338" s="8" t="s">
        <v>5018</v>
      </c>
      <c r="B2338" s="2" t="s">
        <v>2753</v>
      </c>
      <c r="C2338" s="2" t="s">
        <v>214</v>
      </c>
      <c r="D2338" s="2" t="s">
        <v>213</v>
      </c>
      <c r="E2338" s="2" t="s">
        <v>187</v>
      </c>
      <c r="F2338" s="8" t="s">
        <v>24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0</v>
      </c>
      <c r="U2338" s="5">
        <v>406010722</v>
      </c>
    </row>
    <row r="2339" spans="1:21" hidden="1" x14ac:dyDescent="0.25">
      <c r="A2339" s="8" t="s">
        <v>5018</v>
      </c>
      <c r="B2339" s="2" t="s">
        <v>2754</v>
      </c>
      <c r="C2339" s="2" t="s">
        <v>214</v>
      </c>
      <c r="D2339" s="2" t="s">
        <v>213</v>
      </c>
      <c r="E2339" s="2" t="s">
        <v>187</v>
      </c>
      <c r="F2339" s="8" t="s">
        <v>36</v>
      </c>
      <c r="G2339" s="8">
        <v>0</v>
      </c>
      <c r="H2339" s="8">
        <v>1</v>
      </c>
      <c r="I2339" s="8">
        <v>0</v>
      </c>
      <c r="J2339" s="8">
        <v>0</v>
      </c>
      <c r="K2339" s="8">
        <v>0</v>
      </c>
      <c r="L2339" s="8">
        <v>0</v>
      </c>
      <c r="M2339" s="8">
        <v>1</v>
      </c>
      <c r="N2339" s="8">
        <v>0</v>
      </c>
      <c r="O2339" s="8">
        <v>0</v>
      </c>
      <c r="P2339" s="8">
        <v>1</v>
      </c>
      <c r="Q2339" s="8">
        <v>0</v>
      </c>
      <c r="R2339" s="8">
        <v>0</v>
      </c>
      <c r="S2339" s="8">
        <v>0</v>
      </c>
      <c r="T2339" s="8">
        <v>0</v>
      </c>
      <c r="U2339" s="5">
        <v>406010730</v>
      </c>
    </row>
    <row r="2340" spans="1:21" hidden="1" x14ac:dyDescent="0.25">
      <c r="A2340" s="8" t="s">
        <v>5018</v>
      </c>
      <c r="B2340" s="2" t="s">
        <v>2755</v>
      </c>
      <c r="C2340" s="2" t="s">
        <v>214</v>
      </c>
      <c r="D2340" s="2" t="s">
        <v>213</v>
      </c>
      <c r="E2340" s="2" t="s">
        <v>187</v>
      </c>
      <c r="F2340" s="8" t="s">
        <v>36</v>
      </c>
      <c r="G2340" s="8">
        <v>0</v>
      </c>
      <c r="H2340" s="8">
        <v>1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1</v>
      </c>
      <c r="Q2340" s="8">
        <v>0</v>
      </c>
      <c r="R2340" s="8">
        <v>0</v>
      </c>
      <c r="S2340" s="8">
        <v>0</v>
      </c>
      <c r="T2340" s="8">
        <v>0</v>
      </c>
      <c r="U2340" s="5">
        <v>406010749</v>
      </c>
    </row>
    <row r="2341" spans="1:21" hidden="1" x14ac:dyDescent="0.25">
      <c r="A2341" s="8" t="s">
        <v>5018</v>
      </c>
      <c r="B2341" s="2" t="s">
        <v>2756</v>
      </c>
      <c r="C2341" s="2" t="s">
        <v>214</v>
      </c>
      <c r="D2341" s="2" t="s">
        <v>213</v>
      </c>
      <c r="E2341" s="2" t="s">
        <v>187</v>
      </c>
      <c r="F2341" s="8" t="s">
        <v>36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1</v>
      </c>
      <c r="N2341" s="8">
        <v>0</v>
      </c>
      <c r="O2341" s="8">
        <v>0</v>
      </c>
      <c r="P2341" s="8">
        <v>1</v>
      </c>
      <c r="Q2341" s="8">
        <v>0</v>
      </c>
      <c r="R2341" s="8">
        <v>0</v>
      </c>
      <c r="S2341" s="8">
        <v>0</v>
      </c>
      <c r="T2341" s="8">
        <v>0</v>
      </c>
      <c r="U2341" s="5">
        <v>406010757</v>
      </c>
    </row>
    <row r="2342" spans="1:21" hidden="1" x14ac:dyDescent="0.25">
      <c r="A2342" s="8" t="s">
        <v>5018</v>
      </c>
      <c r="B2342" s="2" t="s">
        <v>2757</v>
      </c>
      <c r="C2342" s="2" t="s">
        <v>214</v>
      </c>
      <c r="D2342" s="2" t="s">
        <v>213</v>
      </c>
      <c r="E2342" s="2" t="s">
        <v>187</v>
      </c>
      <c r="F2342" s="8" t="s">
        <v>36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1</v>
      </c>
      <c r="N2342" s="8">
        <v>0</v>
      </c>
      <c r="O2342" s="8">
        <v>0</v>
      </c>
      <c r="P2342" s="8">
        <v>1</v>
      </c>
      <c r="Q2342" s="8">
        <v>0</v>
      </c>
      <c r="R2342" s="8">
        <v>0</v>
      </c>
      <c r="S2342" s="8">
        <v>0</v>
      </c>
      <c r="T2342" s="8">
        <v>0</v>
      </c>
      <c r="U2342" s="5">
        <v>406010765</v>
      </c>
    </row>
    <row r="2343" spans="1:21" hidden="1" x14ac:dyDescent="0.25">
      <c r="A2343" s="8" t="s">
        <v>5018</v>
      </c>
      <c r="B2343" s="2" t="s">
        <v>2758</v>
      </c>
      <c r="C2343" s="2" t="s">
        <v>214</v>
      </c>
      <c r="D2343" s="2" t="s">
        <v>213</v>
      </c>
      <c r="E2343" s="2" t="s">
        <v>187</v>
      </c>
      <c r="F2343" s="8" t="s">
        <v>24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1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5">
        <v>406010773</v>
      </c>
    </row>
    <row r="2344" spans="1:21" hidden="1" x14ac:dyDescent="0.25">
      <c r="A2344" s="8" t="s">
        <v>5018</v>
      </c>
      <c r="B2344" s="2" t="s">
        <v>2759</v>
      </c>
      <c r="C2344" s="2" t="s">
        <v>214</v>
      </c>
      <c r="D2344" s="2" t="s">
        <v>213</v>
      </c>
      <c r="E2344" s="2" t="s">
        <v>187</v>
      </c>
      <c r="F2344" s="8" t="s">
        <v>36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1</v>
      </c>
      <c r="N2344" s="8">
        <v>0</v>
      </c>
      <c r="O2344" s="8">
        <v>0</v>
      </c>
      <c r="P2344" s="8">
        <v>1</v>
      </c>
      <c r="Q2344" s="8">
        <v>0</v>
      </c>
      <c r="R2344" s="8">
        <v>0</v>
      </c>
      <c r="S2344" s="8">
        <v>0</v>
      </c>
      <c r="T2344" s="8">
        <v>0</v>
      </c>
      <c r="U2344" s="5">
        <v>406010781</v>
      </c>
    </row>
    <row r="2345" spans="1:21" hidden="1" x14ac:dyDescent="0.25">
      <c r="A2345" s="8" t="s">
        <v>5018</v>
      </c>
      <c r="B2345" s="2" t="s">
        <v>2760</v>
      </c>
      <c r="C2345" s="2" t="s">
        <v>214</v>
      </c>
      <c r="D2345" s="2" t="s">
        <v>213</v>
      </c>
      <c r="E2345" s="2" t="s">
        <v>187</v>
      </c>
      <c r="F2345" s="8" t="s">
        <v>36</v>
      </c>
      <c r="G2345" s="8">
        <v>0</v>
      </c>
      <c r="H2345" s="8">
        <v>1</v>
      </c>
      <c r="I2345" s="8">
        <v>1</v>
      </c>
      <c r="J2345" s="8">
        <v>0</v>
      </c>
      <c r="K2345" s="8">
        <v>0</v>
      </c>
      <c r="L2345" s="8">
        <v>0</v>
      </c>
      <c r="M2345" s="8">
        <v>1</v>
      </c>
      <c r="N2345" s="8">
        <v>0</v>
      </c>
      <c r="O2345" s="8">
        <v>0</v>
      </c>
      <c r="P2345" s="8">
        <v>1</v>
      </c>
      <c r="Q2345" s="8">
        <v>0</v>
      </c>
      <c r="R2345" s="8">
        <v>0</v>
      </c>
      <c r="S2345" s="8">
        <v>0</v>
      </c>
      <c r="T2345" s="8">
        <v>0</v>
      </c>
      <c r="U2345" s="5">
        <v>406010790</v>
      </c>
    </row>
    <row r="2346" spans="1:21" hidden="1" x14ac:dyDescent="0.25">
      <c r="A2346" s="8" t="s">
        <v>5018</v>
      </c>
      <c r="B2346" s="2" t="s">
        <v>2761</v>
      </c>
      <c r="C2346" s="2" t="s">
        <v>214</v>
      </c>
      <c r="D2346" s="2" t="s">
        <v>213</v>
      </c>
      <c r="E2346" s="2" t="s">
        <v>187</v>
      </c>
      <c r="F2346" s="8" t="s">
        <v>36</v>
      </c>
      <c r="G2346" s="8">
        <v>0</v>
      </c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1</v>
      </c>
      <c r="N2346" s="8">
        <v>0</v>
      </c>
      <c r="O2346" s="8">
        <v>0</v>
      </c>
      <c r="P2346" s="8">
        <v>1</v>
      </c>
      <c r="Q2346" s="8">
        <v>0</v>
      </c>
      <c r="R2346" s="8">
        <v>0</v>
      </c>
      <c r="S2346" s="8">
        <v>0</v>
      </c>
      <c r="T2346" s="8">
        <v>0</v>
      </c>
      <c r="U2346" s="5">
        <v>406010803</v>
      </c>
    </row>
    <row r="2347" spans="1:21" hidden="1" x14ac:dyDescent="0.25">
      <c r="A2347" s="8" t="s">
        <v>5018</v>
      </c>
      <c r="B2347" s="2" t="s">
        <v>2762</v>
      </c>
      <c r="C2347" s="2" t="s">
        <v>214</v>
      </c>
      <c r="D2347" s="2" t="s">
        <v>213</v>
      </c>
      <c r="E2347" s="2" t="s">
        <v>187</v>
      </c>
      <c r="F2347" s="8" t="s">
        <v>36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1</v>
      </c>
      <c r="N2347" s="8">
        <v>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5">
        <v>406010811</v>
      </c>
    </row>
    <row r="2348" spans="1:21" hidden="1" x14ac:dyDescent="0.25">
      <c r="A2348" s="8" t="s">
        <v>5018</v>
      </c>
      <c r="B2348" s="2" t="s">
        <v>2763</v>
      </c>
      <c r="C2348" s="2" t="s">
        <v>214</v>
      </c>
      <c r="D2348" s="2" t="s">
        <v>213</v>
      </c>
      <c r="E2348" s="2" t="s">
        <v>187</v>
      </c>
      <c r="F2348" s="8" t="s">
        <v>36</v>
      </c>
      <c r="G2348" s="8">
        <v>0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1</v>
      </c>
      <c r="N2348" s="8">
        <v>0</v>
      </c>
      <c r="O2348" s="8">
        <v>0</v>
      </c>
      <c r="P2348" s="8">
        <v>1</v>
      </c>
      <c r="Q2348" s="8">
        <v>0</v>
      </c>
      <c r="R2348" s="8">
        <v>0</v>
      </c>
      <c r="S2348" s="8">
        <v>0</v>
      </c>
      <c r="T2348" s="8">
        <v>0</v>
      </c>
      <c r="U2348" s="5">
        <v>406010820</v>
      </c>
    </row>
    <row r="2349" spans="1:21" hidden="1" x14ac:dyDescent="0.25">
      <c r="A2349" s="8" t="s">
        <v>5018</v>
      </c>
      <c r="B2349" s="2" t="s">
        <v>2764</v>
      </c>
      <c r="C2349" s="2" t="s">
        <v>214</v>
      </c>
      <c r="D2349" s="2" t="s">
        <v>213</v>
      </c>
      <c r="E2349" s="2" t="s">
        <v>187</v>
      </c>
      <c r="F2349" s="8" t="s">
        <v>36</v>
      </c>
      <c r="G2349" s="8">
        <v>0</v>
      </c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1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5">
        <v>406010838</v>
      </c>
    </row>
    <row r="2350" spans="1:21" hidden="1" x14ac:dyDescent="0.25">
      <c r="A2350" s="8" t="s">
        <v>5018</v>
      </c>
      <c r="B2350" s="2" t="s">
        <v>2765</v>
      </c>
      <c r="C2350" s="2" t="s">
        <v>214</v>
      </c>
      <c r="D2350" s="2" t="s">
        <v>213</v>
      </c>
      <c r="E2350" s="2" t="s">
        <v>187</v>
      </c>
      <c r="F2350" s="8" t="s">
        <v>36</v>
      </c>
      <c r="G2350" s="8">
        <v>0</v>
      </c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0</v>
      </c>
      <c r="O2350" s="8">
        <v>0</v>
      </c>
      <c r="P2350" s="8">
        <v>1</v>
      </c>
      <c r="Q2350" s="8">
        <v>0</v>
      </c>
      <c r="R2350" s="8">
        <v>0</v>
      </c>
      <c r="S2350" s="8">
        <v>0</v>
      </c>
      <c r="T2350" s="8">
        <v>0</v>
      </c>
      <c r="U2350" s="5">
        <v>406010846</v>
      </c>
    </row>
    <row r="2351" spans="1:21" hidden="1" x14ac:dyDescent="0.25">
      <c r="A2351" s="8" t="s">
        <v>5018</v>
      </c>
      <c r="B2351" s="2" t="s">
        <v>2766</v>
      </c>
      <c r="C2351" s="2" t="s">
        <v>214</v>
      </c>
      <c r="D2351" s="2" t="s">
        <v>213</v>
      </c>
      <c r="E2351" s="2" t="s">
        <v>187</v>
      </c>
      <c r="F2351" s="8" t="s">
        <v>36</v>
      </c>
      <c r="G2351" s="8">
        <v>0</v>
      </c>
      <c r="H2351" s="8">
        <v>1</v>
      </c>
      <c r="I2351" s="8">
        <v>1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5">
        <v>406010854</v>
      </c>
    </row>
    <row r="2352" spans="1:21" hidden="1" x14ac:dyDescent="0.25">
      <c r="A2352" s="8" t="s">
        <v>5018</v>
      </c>
      <c r="B2352" s="2" t="s">
        <v>2767</v>
      </c>
      <c r="C2352" s="2" t="s">
        <v>214</v>
      </c>
      <c r="D2352" s="2" t="s">
        <v>213</v>
      </c>
      <c r="E2352" s="2" t="s">
        <v>187</v>
      </c>
      <c r="F2352" s="8" t="s">
        <v>36</v>
      </c>
      <c r="G2352" s="8">
        <v>0</v>
      </c>
      <c r="H2352" s="8">
        <v>1</v>
      </c>
      <c r="I2352" s="8">
        <v>1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r="C2353" s="2" t="s">
        <v>214</v>
      </c>
      <c r="D2353" s="2" t="s">
        <v>213</v>
      </c>
      <c r="E2353" s="2" t="s">
        <v>187</v>
      </c>
      <c r="F2353" s="8" t="s">
        <v>36</v>
      </c>
      <c r="G2353" s="8">
        <v>0</v>
      </c>
      <c r="H2353" s="8">
        <v>1</v>
      </c>
      <c r="I2353" s="8">
        <v>1</v>
      </c>
      <c r="J2353" s="8">
        <v>0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5">
        <v>406010870</v>
      </c>
    </row>
    <row r="2354" spans="1:21" hidden="1" x14ac:dyDescent="0.25">
      <c r="A2354" s="8" t="s">
        <v>5018</v>
      </c>
      <c r="B2354" s="2" t="s">
        <v>2769</v>
      </c>
      <c r="C2354" s="2" t="s">
        <v>214</v>
      </c>
      <c r="D2354" s="2" t="s">
        <v>213</v>
      </c>
      <c r="E2354" s="2" t="s">
        <v>187</v>
      </c>
      <c r="F2354" s="8" t="s">
        <v>36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1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0</v>
      </c>
      <c r="T2354" s="8">
        <v>0</v>
      </c>
      <c r="U2354" s="5">
        <v>406010889</v>
      </c>
    </row>
    <row r="2355" spans="1:21" hidden="1" x14ac:dyDescent="0.25">
      <c r="A2355" s="8" t="s">
        <v>5018</v>
      </c>
      <c r="B2355" s="2" t="s">
        <v>2770</v>
      </c>
      <c r="C2355" s="2" t="s">
        <v>214</v>
      </c>
      <c r="D2355" s="2" t="s">
        <v>213</v>
      </c>
      <c r="E2355" s="2" t="s">
        <v>187</v>
      </c>
      <c r="F2355" s="8" t="s">
        <v>36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1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5">
        <v>406010897</v>
      </c>
    </row>
    <row r="2356" spans="1:21" hidden="1" x14ac:dyDescent="0.25">
      <c r="A2356" s="8" t="s">
        <v>5018</v>
      </c>
      <c r="B2356" s="2" t="s">
        <v>2771</v>
      </c>
      <c r="C2356" s="2" t="s">
        <v>214</v>
      </c>
      <c r="D2356" s="2" t="s">
        <v>213</v>
      </c>
      <c r="E2356" s="2" t="s">
        <v>187</v>
      </c>
      <c r="F2356" s="8" t="s">
        <v>36</v>
      </c>
      <c r="G2356" s="8">
        <v>0</v>
      </c>
      <c r="H2356" s="8">
        <v>1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5">
        <v>406010900</v>
      </c>
    </row>
    <row r="2357" spans="1:21" hidden="1" x14ac:dyDescent="0.25">
      <c r="A2357" s="8" t="s">
        <v>5018</v>
      </c>
      <c r="B2357" s="2" t="s">
        <v>2772</v>
      </c>
      <c r="C2357" s="2" t="s">
        <v>214</v>
      </c>
      <c r="D2357" s="2" t="s">
        <v>213</v>
      </c>
      <c r="E2357" s="2" t="s">
        <v>187</v>
      </c>
      <c r="F2357" s="8" t="s">
        <v>36</v>
      </c>
      <c r="G2357" s="8">
        <v>0</v>
      </c>
      <c r="H2357" s="8">
        <v>1</v>
      </c>
      <c r="I2357" s="8">
        <v>1</v>
      </c>
      <c r="J2357" s="8">
        <v>0</v>
      </c>
      <c r="K2357" s="8">
        <v>0</v>
      </c>
      <c r="L2357" s="8">
        <v>0</v>
      </c>
      <c r="M2357" s="8">
        <v>1</v>
      </c>
      <c r="N2357" s="8">
        <v>0</v>
      </c>
      <c r="O2357" s="8">
        <v>0</v>
      </c>
      <c r="P2357" s="8">
        <v>1</v>
      </c>
      <c r="Q2357" s="8">
        <v>0</v>
      </c>
      <c r="R2357" s="8">
        <v>0</v>
      </c>
      <c r="S2357" s="8">
        <v>0</v>
      </c>
      <c r="T2357" s="8">
        <v>0</v>
      </c>
      <c r="U2357" s="5">
        <v>406010919</v>
      </c>
    </row>
    <row r="2358" spans="1:21" hidden="1" x14ac:dyDescent="0.25">
      <c r="A2358" s="8" t="s">
        <v>5018</v>
      </c>
      <c r="B2358" s="2" t="s">
        <v>2773</v>
      </c>
      <c r="C2358" s="2" t="s">
        <v>214</v>
      </c>
      <c r="D2358" s="2" t="s">
        <v>213</v>
      </c>
      <c r="E2358" s="2" t="s">
        <v>187</v>
      </c>
      <c r="F2358" s="8" t="s">
        <v>36</v>
      </c>
      <c r="G2358" s="8">
        <v>0</v>
      </c>
      <c r="H2358" s="8">
        <v>1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5">
        <v>406010927</v>
      </c>
    </row>
    <row r="2359" spans="1:21" hidden="1" x14ac:dyDescent="0.25">
      <c r="A2359" s="8" t="s">
        <v>5018</v>
      </c>
      <c r="B2359" s="2" t="s">
        <v>2774</v>
      </c>
      <c r="C2359" s="2" t="s">
        <v>214</v>
      </c>
      <c r="D2359" s="2" t="s">
        <v>213</v>
      </c>
      <c r="E2359" s="2" t="s">
        <v>187</v>
      </c>
      <c r="F2359" s="8" t="s">
        <v>36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5">
        <v>406010935</v>
      </c>
    </row>
    <row r="2360" spans="1:21" hidden="1" x14ac:dyDescent="0.25">
      <c r="A2360" s="8" t="s">
        <v>5018</v>
      </c>
      <c r="B2360" s="2" t="s">
        <v>2775</v>
      </c>
      <c r="C2360" s="2" t="s">
        <v>214</v>
      </c>
      <c r="D2360" s="2" t="s">
        <v>213</v>
      </c>
      <c r="E2360" s="2" t="s">
        <v>187</v>
      </c>
      <c r="F2360" s="8" t="s">
        <v>36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5">
        <v>406010943</v>
      </c>
    </row>
    <row r="2361" spans="1:21" hidden="1" x14ac:dyDescent="0.25">
      <c r="A2361" s="8" t="s">
        <v>5018</v>
      </c>
      <c r="B2361" s="2" t="s">
        <v>2776</v>
      </c>
      <c r="C2361" s="2" t="s">
        <v>214</v>
      </c>
      <c r="D2361" s="2" t="s">
        <v>213</v>
      </c>
      <c r="E2361" s="2" t="s">
        <v>187</v>
      </c>
      <c r="F2361" s="8" t="s">
        <v>36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0</v>
      </c>
      <c r="O2361" s="8">
        <v>0</v>
      </c>
      <c r="P2361" s="8">
        <v>1</v>
      </c>
      <c r="Q2361" s="8">
        <v>0</v>
      </c>
      <c r="R2361" s="8">
        <v>0</v>
      </c>
      <c r="S2361" s="8">
        <v>0</v>
      </c>
      <c r="T2361" s="8">
        <v>0</v>
      </c>
      <c r="U2361" s="5">
        <v>406010951</v>
      </c>
    </row>
    <row r="2362" spans="1:21" hidden="1" x14ac:dyDescent="0.25">
      <c r="A2362" s="8" t="s">
        <v>5018</v>
      </c>
      <c r="B2362" s="2" t="s">
        <v>2777</v>
      </c>
      <c r="C2362" s="2" t="s">
        <v>214</v>
      </c>
      <c r="D2362" s="2" t="s">
        <v>213</v>
      </c>
      <c r="E2362" s="2" t="s">
        <v>187</v>
      </c>
      <c r="F2362" s="8" t="s">
        <v>24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1</v>
      </c>
      <c r="N2362" s="8">
        <v>0</v>
      </c>
      <c r="O2362" s="8">
        <v>0</v>
      </c>
      <c r="P2362" s="8">
        <v>1</v>
      </c>
      <c r="Q2362" s="8">
        <v>0</v>
      </c>
      <c r="R2362" s="8">
        <v>0</v>
      </c>
      <c r="S2362" s="8">
        <v>0</v>
      </c>
      <c r="T2362" s="8">
        <v>0</v>
      </c>
      <c r="U2362" s="5">
        <v>406010960</v>
      </c>
    </row>
    <row r="2363" spans="1:21" hidden="1" x14ac:dyDescent="0.25">
      <c r="A2363" s="8" t="s">
        <v>5018</v>
      </c>
      <c r="B2363" s="2" t="s">
        <v>2778</v>
      </c>
      <c r="C2363" s="2" t="s">
        <v>214</v>
      </c>
      <c r="D2363" s="2" t="s">
        <v>213</v>
      </c>
      <c r="E2363" s="2" t="s">
        <v>187</v>
      </c>
      <c r="F2363" s="8" t="s">
        <v>24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1</v>
      </c>
      <c r="N2363" s="8">
        <v>0</v>
      </c>
      <c r="O2363" s="8">
        <v>0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5">
        <v>406010978</v>
      </c>
    </row>
    <row r="2364" spans="1:21" hidden="1" x14ac:dyDescent="0.25">
      <c r="A2364" s="8" t="s">
        <v>5018</v>
      </c>
      <c r="B2364" s="2" t="s">
        <v>2779</v>
      </c>
      <c r="C2364" s="2" t="s">
        <v>214</v>
      </c>
      <c r="D2364" s="2" t="s">
        <v>213</v>
      </c>
      <c r="E2364" s="2" t="s">
        <v>187</v>
      </c>
      <c r="F2364" s="8" t="s">
        <v>36</v>
      </c>
      <c r="G2364" s="8">
        <v>0</v>
      </c>
      <c r="H2364" s="8">
        <v>1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0</v>
      </c>
      <c r="O2364" s="8">
        <v>0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5">
        <v>406010986</v>
      </c>
    </row>
    <row r="2365" spans="1:21" hidden="1" x14ac:dyDescent="0.25">
      <c r="A2365" s="8" t="s">
        <v>5018</v>
      </c>
      <c r="B2365" s="2" t="s">
        <v>2780</v>
      </c>
      <c r="C2365" s="2" t="s">
        <v>214</v>
      </c>
      <c r="D2365" s="2" t="s">
        <v>213</v>
      </c>
      <c r="E2365" s="2" t="s">
        <v>187</v>
      </c>
      <c r="F2365" s="8" t="s">
        <v>36</v>
      </c>
      <c r="G2365" s="8">
        <v>0</v>
      </c>
      <c r="H2365" s="8">
        <v>1</v>
      </c>
      <c r="I2365" s="8">
        <v>0</v>
      </c>
      <c r="J2365" s="8">
        <v>0</v>
      </c>
      <c r="K2365" s="8">
        <v>0</v>
      </c>
      <c r="L2365" s="8">
        <v>0</v>
      </c>
      <c r="M2365" s="8">
        <v>1</v>
      </c>
      <c r="N2365" s="8">
        <v>0</v>
      </c>
      <c r="O2365" s="8">
        <v>0</v>
      </c>
      <c r="P2365" s="8">
        <v>1</v>
      </c>
      <c r="Q2365" s="8">
        <v>0</v>
      </c>
      <c r="R2365" s="8">
        <v>0</v>
      </c>
      <c r="S2365" s="8">
        <v>0</v>
      </c>
      <c r="T2365" s="8">
        <v>0</v>
      </c>
      <c r="U2365" s="5">
        <v>406010994</v>
      </c>
    </row>
    <row r="2366" spans="1:21" hidden="1" x14ac:dyDescent="0.25">
      <c r="A2366" s="8" t="s">
        <v>5018</v>
      </c>
      <c r="B2366" s="2" t="s">
        <v>2781</v>
      </c>
      <c r="C2366" s="2" t="s">
        <v>214</v>
      </c>
      <c r="D2366" s="2" t="s">
        <v>213</v>
      </c>
      <c r="E2366" s="2" t="s">
        <v>187</v>
      </c>
      <c r="F2366" s="8" t="s">
        <v>36</v>
      </c>
      <c r="G2366" s="8">
        <v>0</v>
      </c>
      <c r="H2366" s="8">
        <v>1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5">
        <v>406011001</v>
      </c>
    </row>
    <row r="2367" spans="1:21" hidden="1" x14ac:dyDescent="0.25">
      <c r="A2367" s="8" t="s">
        <v>5018</v>
      </c>
      <c r="B2367" s="2" t="s">
        <v>2782</v>
      </c>
      <c r="C2367" s="2" t="s">
        <v>214</v>
      </c>
      <c r="D2367" s="2" t="s">
        <v>213</v>
      </c>
      <c r="E2367" s="2" t="s">
        <v>187</v>
      </c>
      <c r="F2367" s="8" t="s">
        <v>36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0</v>
      </c>
      <c r="P2367" s="8">
        <v>1</v>
      </c>
      <c r="Q2367" s="8">
        <v>0</v>
      </c>
      <c r="R2367" s="8">
        <v>0</v>
      </c>
      <c r="S2367" s="8">
        <v>0</v>
      </c>
      <c r="T2367" s="8">
        <v>0</v>
      </c>
      <c r="U2367" s="5">
        <v>406011010</v>
      </c>
    </row>
    <row r="2368" spans="1:21" hidden="1" x14ac:dyDescent="0.25">
      <c r="A2368" s="8" t="s">
        <v>5018</v>
      </c>
      <c r="B2368" s="2" t="s">
        <v>2783</v>
      </c>
      <c r="C2368" s="2" t="s">
        <v>214</v>
      </c>
      <c r="D2368" s="2" t="s">
        <v>213</v>
      </c>
      <c r="E2368" s="2" t="s">
        <v>187</v>
      </c>
      <c r="F2368" s="8" t="s">
        <v>36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5">
        <v>406011028</v>
      </c>
    </row>
    <row r="2369" spans="1:21" hidden="1" x14ac:dyDescent="0.25">
      <c r="A2369" s="8" t="s">
        <v>5018</v>
      </c>
      <c r="B2369" s="2" t="s">
        <v>2784</v>
      </c>
      <c r="C2369" s="2" t="s">
        <v>214</v>
      </c>
      <c r="D2369" s="2" t="s">
        <v>213</v>
      </c>
      <c r="E2369" s="2" t="s">
        <v>187</v>
      </c>
      <c r="F2369" s="8" t="s">
        <v>36</v>
      </c>
      <c r="G2369" s="8">
        <v>0</v>
      </c>
      <c r="H2369" s="8">
        <v>1</v>
      </c>
      <c r="I2369" s="8">
        <v>1</v>
      </c>
      <c r="J2369" s="8">
        <v>0</v>
      </c>
      <c r="K2369" s="8">
        <v>0</v>
      </c>
      <c r="L2369" s="8">
        <v>0</v>
      </c>
      <c r="M2369" s="8">
        <v>1</v>
      </c>
      <c r="N2369" s="8">
        <v>0</v>
      </c>
      <c r="O2369" s="8">
        <v>0</v>
      </c>
      <c r="P2369" s="8">
        <v>1</v>
      </c>
      <c r="Q2369" s="8">
        <v>0</v>
      </c>
      <c r="R2369" s="8">
        <v>0</v>
      </c>
      <c r="S2369" s="8">
        <v>0</v>
      </c>
      <c r="T2369" s="8">
        <v>0</v>
      </c>
      <c r="U2369" s="5">
        <v>406011036</v>
      </c>
    </row>
    <row r="2370" spans="1:21" hidden="1" x14ac:dyDescent="0.25">
      <c r="A2370" s="8" t="s">
        <v>5018</v>
      </c>
      <c r="B2370" s="2" t="s">
        <v>2785</v>
      </c>
      <c r="C2370" s="2" t="s">
        <v>214</v>
      </c>
      <c r="D2370" s="2" t="s">
        <v>213</v>
      </c>
      <c r="E2370" s="2" t="s">
        <v>187</v>
      </c>
      <c r="F2370" s="8" t="s">
        <v>36</v>
      </c>
      <c r="G2370" s="8">
        <v>0</v>
      </c>
      <c r="H2370" s="8">
        <v>1</v>
      </c>
      <c r="I2370" s="8">
        <v>1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0</v>
      </c>
      <c r="U2370" s="5">
        <v>406011044</v>
      </c>
    </row>
    <row r="2371" spans="1:21" hidden="1" x14ac:dyDescent="0.25">
      <c r="A2371" s="8" t="s">
        <v>5018</v>
      </c>
      <c r="B2371" s="2" t="s">
        <v>2786</v>
      </c>
      <c r="C2371" s="2" t="s">
        <v>214</v>
      </c>
      <c r="D2371" s="2" t="s">
        <v>213</v>
      </c>
      <c r="E2371" s="2" t="s">
        <v>187</v>
      </c>
      <c r="F2371" s="8" t="s">
        <v>36</v>
      </c>
      <c r="G2371" s="8">
        <v>0</v>
      </c>
      <c r="H2371" s="8">
        <v>1</v>
      </c>
      <c r="I2371" s="8">
        <v>1</v>
      </c>
      <c r="J2371" s="8">
        <v>0</v>
      </c>
      <c r="K2371" s="8">
        <v>0</v>
      </c>
      <c r="L2371" s="8">
        <v>0</v>
      </c>
      <c r="M2371" s="8">
        <v>1</v>
      </c>
      <c r="N2371" s="8">
        <v>0</v>
      </c>
      <c r="O2371" s="8">
        <v>0</v>
      </c>
      <c r="P2371" s="8">
        <v>1</v>
      </c>
      <c r="Q2371" s="8">
        <v>0</v>
      </c>
      <c r="R2371" s="8">
        <v>0</v>
      </c>
      <c r="S2371" s="8">
        <v>0</v>
      </c>
      <c r="T2371" s="8">
        <v>0</v>
      </c>
      <c r="U2371" s="5">
        <v>406011052</v>
      </c>
    </row>
    <row r="2372" spans="1:21" hidden="1" x14ac:dyDescent="0.25">
      <c r="A2372" s="8" t="s">
        <v>5018</v>
      </c>
      <c r="B2372" s="2" t="s">
        <v>2787</v>
      </c>
      <c r="C2372" s="2" t="s">
        <v>214</v>
      </c>
      <c r="D2372" s="2" t="s">
        <v>213</v>
      </c>
      <c r="E2372" s="2" t="s">
        <v>187</v>
      </c>
      <c r="F2372" s="8" t="s">
        <v>36</v>
      </c>
      <c r="G2372" s="8">
        <v>0</v>
      </c>
      <c r="H2372" s="8">
        <v>1</v>
      </c>
      <c r="I2372" s="8">
        <v>1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5">
        <v>406011079</v>
      </c>
    </row>
    <row r="2373" spans="1:21" hidden="1" x14ac:dyDescent="0.25">
      <c r="A2373" s="8" t="s">
        <v>5018</v>
      </c>
      <c r="B2373" s="2" t="s">
        <v>2788</v>
      </c>
      <c r="C2373" s="2" t="s">
        <v>214</v>
      </c>
      <c r="D2373" s="2" t="s">
        <v>213</v>
      </c>
      <c r="E2373" s="2" t="s">
        <v>187</v>
      </c>
      <c r="F2373" s="8" t="s">
        <v>36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5">
        <v>406011087</v>
      </c>
    </row>
    <row r="2374" spans="1:21" hidden="1" x14ac:dyDescent="0.25">
      <c r="A2374" s="8" t="s">
        <v>5018</v>
      </c>
      <c r="B2374" s="2" t="s">
        <v>2789</v>
      </c>
      <c r="C2374" s="2" t="s">
        <v>214</v>
      </c>
      <c r="D2374" s="2" t="s">
        <v>213</v>
      </c>
      <c r="E2374" s="2" t="s">
        <v>187</v>
      </c>
      <c r="F2374" s="8" t="s">
        <v>36</v>
      </c>
      <c r="G2374" s="8">
        <v>0</v>
      </c>
      <c r="H2374" s="8">
        <v>1</v>
      </c>
      <c r="I2374" s="8">
        <v>1</v>
      </c>
      <c r="J2374" s="8">
        <v>0</v>
      </c>
      <c r="K2374" s="8">
        <v>0</v>
      </c>
      <c r="L2374" s="8">
        <v>0</v>
      </c>
      <c r="M2374" s="8">
        <v>1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0</v>
      </c>
      <c r="T2374" s="8">
        <v>0</v>
      </c>
      <c r="U2374" s="5">
        <v>406011095</v>
      </c>
    </row>
    <row r="2375" spans="1:21" hidden="1" x14ac:dyDescent="0.25">
      <c r="A2375" s="8" t="s">
        <v>5018</v>
      </c>
      <c r="B2375" s="2" t="s">
        <v>2790</v>
      </c>
      <c r="C2375" s="2" t="s">
        <v>214</v>
      </c>
      <c r="D2375" s="2" t="s">
        <v>213</v>
      </c>
      <c r="E2375" s="2" t="s">
        <v>187</v>
      </c>
      <c r="F2375" s="8" t="s">
        <v>36</v>
      </c>
      <c r="G2375" s="8">
        <v>0</v>
      </c>
      <c r="H2375" s="8">
        <v>1</v>
      </c>
      <c r="I2375" s="8">
        <v>1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0</v>
      </c>
      <c r="S2375" s="8">
        <v>0</v>
      </c>
      <c r="T2375" s="8">
        <v>0</v>
      </c>
      <c r="U2375" s="5">
        <v>406011109</v>
      </c>
    </row>
    <row r="2376" spans="1:21" hidden="1" x14ac:dyDescent="0.25">
      <c r="A2376" s="8" t="s">
        <v>5018</v>
      </c>
      <c r="B2376" s="2" t="s">
        <v>2791</v>
      </c>
      <c r="C2376" s="2" t="s">
        <v>214</v>
      </c>
      <c r="D2376" s="2" t="s">
        <v>213</v>
      </c>
      <c r="E2376" s="2" t="s">
        <v>187</v>
      </c>
      <c r="F2376" s="8" t="s">
        <v>36</v>
      </c>
      <c r="G2376" s="8">
        <v>0</v>
      </c>
      <c r="H2376" s="8">
        <v>1</v>
      </c>
      <c r="I2376" s="8">
        <v>1</v>
      </c>
      <c r="J2376" s="8">
        <v>0</v>
      </c>
      <c r="K2376" s="8">
        <v>0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5">
        <v>406011117</v>
      </c>
    </row>
    <row r="2377" spans="1:21" hidden="1" x14ac:dyDescent="0.25">
      <c r="A2377" s="8" t="s">
        <v>5018</v>
      </c>
      <c r="B2377" s="2" t="s">
        <v>2792</v>
      </c>
      <c r="C2377" s="2" t="s">
        <v>214</v>
      </c>
      <c r="D2377" s="2" t="s">
        <v>213</v>
      </c>
      <c r="E2377" s="2" t="s">
        <v>187</v>
      </c>
      <c r="F2377" s="8" t="s">
        <v>36</v>
      </c>
      <c r="G2377" s="8">
        <v>0</v>
      </c>
      <c r="H2377" s="8">
        <v>1</v>
      </c>
      <c r="I2377" s="8">
        <v>1</v>
      </c>
      <c r="J2377" s="8">
        <v>0</v>
      </c>
      <c r="K2377" s="8">
        <v>0</v>
      </c>
      <c r="L2377" s="8">
        <v>0</v>
      </c>
      <c r="M2377" s="8">
        <v>1</v>
      </c>
      <c r="N2377" s="8">
        <v>0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5">
        <v>406011125</v>
      </c>
    </row>
    <row r="2378" spans="1:21" hidden="1" x14ac:dyDescent="0.25">
      <c r="A2378" s="8" t="s">
        <v>5018</v>
      </c>
      <c r="B2378" s="2" t="s">
        <v>2793</v>
      </c>
      <c r="C2378" s="2" t="s">
        <v>214</v>
      </c>
      <c r="D2378" s="2" t="s">
        <v>213</v>
      </c>
      <c r="E2378" s="2" t="s">
        <v>187</v>
      </c>
      <c r="F2378" s="8" t="s">
        <v>36</v>
      </c>
      <c r="G2378" s="8">
        <v>0</v>
      </c>
      <c r="H2378" s="8">
        <v>1</v>
      </c>
      <c r="I2378" s="8">
        <v>1</v>
      </c>
      <c r="J2378" s="8">
        <v>0</v>
      </c>
      <c r="K2378" s="8">
        <v>0</v>
      </c>
      <c r="L2378" s="8">
        <v>0</v>
      </c>
      <c r="M2378" s="8">
        <v>1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0</v>
      </c>
      <c r="U2378" s="5">
        <v>406011133</v>
      </c>
    </row>
    <row r="2379" spans="1:21" hidden="1" x14ac:dyDescent="0.25">
      <c r="A2379" s="8" t="s">
        <v>5018</v>
      </c>
      <c r="B2379" s="2" t="s">
        <v>2794</v>
      </c>
      <c r="C2379" s="2" t="s">
        <v>214</v>
      </c>
      <c r="D2379" s="2" t="s">
        <v>213</v>
      </c>
      <c r="E2379" s="2" t="s">
        <v>187</v>
      </c>
      <c r="F2379" s="8" t="s">
        <v>36</v>
      </c>
      <c r="G2379" s="8">
        <v>0</v>
      </c>
      <c r="H2379" s="8">
        <v>1</v>
      </c>
      <c r="I2379" s="8">
        <v>1</v>
      </c>
      <c r="J2379" s="8">
        <v>0</v>
      </c>
      <c r="K2379" s="8">
        <v>0</v>
      </c>
      <c r="L2379" s="8">
        <v>0</v>
      </c>
      <c r="M2379" s="8">
        <v>1</v>
      </c>
      <c r="N2379" s="8">
        <v>0</v>
      </c>
      <c r="O2379" s="8">
        <v>0</v>
      </c>
      <c r="P2379" s="8">
        <v>1</v>
      </c>
      <c r="Q2379" s="8">
        <v>0</v>
      </c>
      <c r="R2379" s="8">
        <v>0</v>
      </c>
      <c r="S2379" s="8">
        <v>0</v>
      </c>
      <c r="T2379" s="8">
        <v>0</v>
      </c>
      <c r="U2379" s="5">
        <v>406011141</v>
      </c>
    </row>
    <row r="2380" spans="1:21" hidden="1" x14ac:dyDescent="0.25">
      <c r="A2380" s="8" t="s">
        <v>5018</v>
      </c>
      <c r="B2380" s="2" t="s">
        <v>2795</v>
      </c>
      <c r="C2380" s="2" t="s">
        <v>214</v>
      </c>
      <c r="D2380" s="2" t="s">
        <v>213</v>
      </c>
      <c r="E2380" s="2" t="s">
        <v>187</v>
      </c>
      <c r="F2380" s="8" t="s">
        <v>36</v>
      </c>
      <c r="G2380" s="8">
        <v>0</v>
      </c>
      <c r="H2380" s="8">
        <v>1</v>
      </c>
      <c r="I2380" s="8">
        <v>1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5">
        <v>406011150</v>
      </c>
    </row>
    <row r="2381" spans="1:21" hidden="1" x14ac:dyDescent="0.25">
      <c r="A2381" s="8" t="s">
        <v>5018</v>
      </c>
      <c r="B2381" s="2" t="s">
        <v>2796</v>
      </c>
      <c r="C2381" s="2" t="s">
        <v>214</v>
      </c>
      <c r="D2381" s="2" t="s">
        <v>213</v>
      </c>
      <c r="E2381" s="2" t="s">
        <v>187</v>
      </c>
      <c r="F2381" s="8" t="s">
        <v>36</v>
      </c>
      <c r="G2381" s="8">
        <v>0</v>
      </c>
      <c r="H2381" s="8">
        <v>1</v>
      </c>
      <c r="I2381" s="8">
        <v>1</v>
      </c>
      <c r="J2381" s="8">
        <v>0</v>
      </c>
      <c r="K2381" s="8">
        <v>0</v>
      </c>
      <c r="L2381" s="8">
        <v>0</v>
      </c>
      <c r="M2381" s="8">
        <v>1</v>
      </c>
      <c r="N2381" s="8">
        <v>0</v>
      </c>
      <c r="O2381" s="8">
        <v>0</v>
      </c>
      <c r="P2381" s="8">
        <v>1</v>
      </c>
      <c r="Q2381" s="8">
        <v>0</v>
      </c>
      <c r="R2381" s="8">
        <v>0</v>
      </c>
      <c r="S2381" s="8">
        <v>0</v>
      </c>
      <c r="T2381" s="8">
        <v>0</v>
      </c>
      <c r="U2381" s="5">
        <v>406011168</v>
      </c>
    </row>
    <row r="2382" spans="1:21" hidden="1" x14ac:dyDescent="0.25">
      <c r="A2382" s="8" t="s">
        <v>5018</v>
      </c>
      <c r="B2382" s="2" t="s">
        <v>2797</v>
      </c>
      <c r="C2382" s="2" t="s">
        <v>214</v>
      </c>
      <c r="D2382" s="2" t="s">
        <v>213</v>
      </c>
      <c r="E2382" s="2" t="s">
        <v>187</v>
      </c>
      <c r="F2382" s="8" t="s">
        <v>36</v>
      </c>
      <c r="G2382" s="8">
        <v>0</v>
      </c>
      <c r="H2382" s="8">
        <v>1</v>
      </c>
      <c r="I2382" s="8">
        <v>1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1</v>
      </c>
      <c r="Q2382" s="8">
        <v>0</v>
      </c>
      <c r="R2382" s="8">
        <v>0</v>
      </c>
      <c r="S2382" s="8">
        <v>0</v>
      </c>
      <c r="T2382" s="8">
        <v>0</v>
      </c>
      <c r="U2382" s="5">
        <v>406011176</v>
      </c>
    </row>
    <row r="2383" spans="1:21" hidden="1" x14ac:dyDescent="0.25">
      <c r="A2383" s="8" t="s">
        <v>5018</v>
      </c>
      <c r="B2383" s="2" t="s">
        <v>2798</v>
      </c>
      <c r="C2383" s="2" t="s">
        <v>214</v>
      </c>
      <c r="D2383" s="2" t="s">
        <v>213</v>
      </c>
      <c r="E2383" s="2" t="s">
        <v>187</v>
      </c>
      <c r="F2383" s="8" t="s">
        <v>36</v>
      </c>
      <c r="G2383" s="8">
        <v>0</v>
      </c>
      <c r="H2383" s="8">
        <v>1</v>
      </c>
      <c r="I2383" s="8">
        <v>1</v>
      </c>
      <c r="J2383" s="8">
        <v>0</v>
      </c>
      <c r="K2383" s="8">
        <v>0</v>
      </c>
      <c r="L2383" s="8">
        <v>0</v>
      </c>
      <c r="M2383" s="8">
        <v>1</v>
      </c>
      <c r="N2383" s="8">
        <v>0</v>
      </c>
      <c r="O2383" s="8">
        <v>0</v>
      </c>
      <c r="P2383" s="8">
        <v>1</v>
      </c>
      <c r="Q2383" s="8">
        <v>0</v>
      </c>
      <c r="R2383" s="8">
        <v>0</v>
      </c>
      <c r="S2383" s="8">
        <v>0</v>
      </c>
      <c r="T2383" s="8">
        <v>0</v>
      </c>
      <c r="U2383" s="5">
        <v>406011184</v>
      </c>
    </row>
    <row r="2384" spans="1:21" hidden="1" x14ac:dyDescent="0.25">
      <c r="A2384" s="8" t="s">
        <v>5018</v>
      </c>
      <c r="B2384" s="2" t="s">
        <v>2799</v>
      </c>
      <c r="C2384" s="2" t="s">
        <v>214</v>
      </c>
      <c r="D2384" s="2" t="s">
        <v>213</v>
      </c>
      <c r="E2384" s="2" t="s">
        <v>187</v>
      </c>
      <c r="F2384" s="8" t="s">
        <v>36</v>
      </c>
      <c r="G2384" s="8">
        <v>0</v>
      </c>
      <c r="H2384" s="8">
        <v>1</v>
      </c>
      <c r="I2384" s="8">
        <v>1</v>
      </c>
      <c r="J2384" s="8">
        <v>0</v>
      </c>
      <c r="K2384" s="8">
        <v>0</v>
      </c>
      <c r="L2384" s="8">
        <v>0</v>
      </c>
      <c r="M2384" s="8">
        <v>1</v>
      </c>
      <c r="N2384" s="8">
        <v>0</v>
      </c>
      <c r="O2384" s="8">
        <v>0</v>
      </c>
      <c r="P2384" s="8">
        <v>1</v>
      </c>
      <c r="Q2384" s="8">
        <v>0</v>
      </c>
      <c r="R2384" s="8">
        <v>0</v>
      </c>
      <c r="S2384" s="8">
        <v>0</v>
      </c>
      <c r="T2384" s="8">
        <v>0</v>
      </c>
      <c r="U2384" s="5">
        <v>406011192</v>
      </c>
    </row>
    <row r="2385" spans="1:21" hidden="1" x14ac:dyDescent="0.25">
      <c r="A2385" s="8" t="s">
        <v>5018</v>
      </c>
      <c r="B2385" s="2" t="s">
        <v>2800</v>
      </c>
      <c r="C2385" s="2" t="s">
        <v>214</v>
      </c>
      <c r="D2385" s="2" t="s">
        <v>213</v>
      </c>
      <c r="E2385" s="2" t="s">
        <v>187</v>
      </c>
      <c r="F2385" s="8" t="s">
        <v>36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1</v>
      </c>
      <c r="N2385" s="8">
        <v>0</v>
      </c>
      <c r="O2385" s="8">
        <v>0</v>
      </c>
      <c r="P2385" s="8">
        <v>1</v>
      </c>
      <c r="Q2385" s="8">
        <v>0</v>
      </c>
      <c r="R2385" s="8">
        <v>0</v>
      </c>
      <c r="S2385" s="8">
        <v>0</v>
      </c>
      <c r="T2385" s="8">
        <v>0</v>
      </c>
      <c r="U2385" s="5">
        <v>406011206</v>
      </c>
    </row>
    <row r="2386" spans="1:21" hidden="1" x14ac:dyDescent="0.25">
      <c r="A2386" s="8" t="s">
        <v>5018</v>
      </c>
      <c r="B2386" s="2" t="s">
        <v>2801</v>
      </c>
      <c r="C2386" s="2" t="s">
        <v>214</v>
      </c>
      <c r="D2386" s="2" t="s">
        <v>213</v>
      </c>
      <c r="E2386" s="2" t="s">
        <v>187</v>
      </c>
      <c r="F2386" s="8" t="s">
        <v>36</v>
      </c>
      <c r="G2386" s="8">
        <v>0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5">
        <v>406011214</v>
      </c>
    </row>
    <row r="2387" spans="1:21" hidden="1" x14ac:dyDescent="0.25">
      <c r="A2387" s="8" t="s">
        <v>5018</v>
      </c>
      <c r="B2387" s="2" t="s">
        <v>2802</v>
      </c>
      <c r="C2387" s="2" t="s">
        <v>214</v>
      </c>
      <c r="D2387" s="2" t="s">
        <v>213</v>
      </c>
      <c r="E2387" s="2" t="s">
        <v>187</v>
      </c>
      <c r="F2387" s="8" t="s">
        <v>36</v>
      </c>
      <c r="G2387" s="8">
        <v>0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5">
        <v>406011222</v>
      </c>
    </row>
    <row r="2388" spans="1:21" hidden="1" x14ac:dyDescent="0.25">
      <c r="A2388" s="8" t="s">
        <v>5018</v>
      </c>
      <c r="B2388" s="2" t="s">
        <v>2803</v>
      </c>
      <c r="C2388" s="2" t="s">
        <v>214</v>
      </c>
      <c r="D2388" s="2" t="s">
        <v>213</v>
      </c>
      <c r="E2388" s="2" t="s">
        <v>187</v>
      </c>
      <c r="F2388" s="8" t="s">
        <v>36</v>
      </c>
      <c r="G2388" s="8">
        <v>0</v>
      </c>
      <c r="H2388" s="8">
        <v>1</v>
      </c>
      <c r="I2388" s="8">
        <v>0</v>
      </c>
      <c r="J2388" s="8">
        <v>0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5">
        <v>406011230</v>
      </c>
    </row>
    <row r="2389" spans="1:21" hidden="1" x14ac:dyDescent="0.25">
      <c r="A2389" s="8" t="s">
        <v>5018</v>
      </c>
      <c r="B2389" s="2" t="s">
        <v>2804</v>
      </c>
      <c r="C2389" s="2" t="s">
        <v>214</v>
      </c>
      <c r="D2389" s="2" t="s">
        <v>213</v>
      </c>
      <c r="E2389" s="2" t="s">
        <v>187</v>
      </c>
      <c r="F2389" s="8" t="s">
        <v>36</v>
      </c>
      <c r="G2389" s="8">
        <v>0</v>
      </c>
      <c r="H2389" s="8">
        <v>1</v>
      </c>
      <c r="I2389" s="8">
        <v>0</v>
      </c>
      <c r="J2389" s="8">
        <v>0</v>
      </c>
      <c r="K2389" s="8">
        <v>0</v>
      </c>
      <c r="L2389" s="8">
        <v>0</v>
      </c>
      <c r="M2389" s="8">
        <v>1</v>
      </c>
      <c r="N2389" s="8">
        <v>0</v>
      </c>
      <c r="O2389" s="8">
        <v>0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5">
        <v>406011249</v>
      </c>
    </row>
    <row r="2390" spans="1:21" hidden="1" x14ac:dyDescent="0.25">
      <c r="A2390" s="8" t="s">
        <v>5018</v>
      </c>
      <c r="B2390" s="2" t="s">
        <v>2805</v>
      </c>
      <c r="C2390" s="2" t="s">
        <v>214</v>
      </c>
      <c r="D2390" s="2" t="s">
        <v>213</v>
      </c>
      <c r="E2390" s="2" t="s">
        <v>187</v>
      </c>
      <c r="F2390" s="8" t="s">
        <v>24</v>
      </c>
      <c r="G2390" s="8">
        <v>0</v>
      </c>
      <c r="H2390" s="8">
        <v>1</v>
      </c>
      <c r="I2390" s="8">
        <v>0</v>
      </c>
      <c r="J2390" s="8">
        <v>0</v>
      </c>
      <c r="K2390" s="8">
        <v>0</v>
      </c>
      <c r="L2390" s="8">
        <v>0</v>
      </c>
      <c r="M2390" s="8">
        <v>1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5">
        <v>406011257</v>
      </c>
    </row>
    <row r="2391" spans="1:21" hidden="1" x14ac:dyDescent="0.25">
      <c r="A2391" s="8" t="s">
        <v>5018</v>
      </c>
      <c r="B2391" s="2" t="s">
        <v>2806</v>
      </c>
      <c r="C2391" s="2" t="s">
        <v>214</v>
      </c>
      <c r="D2391" s="2" t="s">
        <v>213</v>
      </c>
      <c r="E2391" s="2" t="s">
        <v>187</v>
      </c>
      <c r="F2391" s="8" t="s">
        <v>36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0</v>
      </c>
      <c r="M2391" s="8">
        <v>1</v>
      </c>
      <c r="N2391" s="8">
        <v>0</v>
      </c>
      <c r="O2391" s="8">
        <v>0</v>
      </c>
      <c r="P2391" s="8">
        <v>1</v>
      </c>
      <c r="Q2391" s="8">
        <v>0</v>
      </c>
      <c r="R2391" s="8">
        <v>0</v>
      </c>
      <c r="S2391" s="8">
        <v>0</v>
      </c>
      <c r="T2391" s="8">
        <v>0</v>
      </c>
      <c r="U2391" s="5">
        <v>406011265</v>
      </c>
    </row>
    <row r="2392" spans="1:21" hidden="1" x14ac:dyDescent="0.25">
      <c r="A2392" s="8" t="s">
        <v>5018</v>
      </c>
      <c r="B2392" s="2" t="s">
        <v>2807</v>
      </c>
      <c r="C2392" s="2" t="s">
        <v>214</v>
      </c>
      <c r="D2392" s="2" t="s">
        <v>213</v>
      </c>
      <c r="E2392" s="2" t="s">
        <v>187</v>
      </c>
      <c r="F2392" s="8" t="s">
        <v>36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1</v>
      </c>
      <c r="N2392" s="8">
        <v>0</v>
      </c>
      <c r="O2392" s="8">
        <v>0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5">
        <v>406011273</v>
      </c>
    </row>
    <row r="2393" spans="1:21" hidden="1" x14ac:dyDescent="0.25">
      <c r="A2393" s="8" t="s">
        <v>5018</v>
      </c>
      <c r="B2393" s="2" t="s">
        <v>2808</v>
      </c>
      <c r="C2393" s="2" t="s">
        <v>214</v>
      </c>
      <c r="D2393" s="2" t="s">
        <v>213</v>
      </c>
      <c r="E2393" s="2" t="s">
        <v>187</v>
      </c>
      <c r="F2393" s="8" t="s">
        <v>36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1</v>
      </c>
      <c r="N2393" s="8">
        <v>0</v>
      </c>
      <c r="O2393" s="8">
        <v>0</v>
      </c>
      <c r="P2393" s="8">
        <v>1</v>
      </c>
      <c r="Q2393" s="8">
        <v>0</v>
      </c>
      <c r="R2393" s="8">
        <v>0</v>
      </c>
      <c r="S2393" s="8">
        <v>0</v>
      </c>
      <c r="T2393" s="8">
        <v>0</v>
      </c>
      <c r="U2393" s="5">
        <v>406011281</v>
      </c>
    </row>
    <row r="2394" spans="1:21" hidden="1" x14ac:dyDescent="0.25">
      <c r="A2394" s="8" t="s">
        <v>5018</v>
      </c>
      <c r="B2394" s="2" t="s">
        <v>2809</v>
      </c>
      <c r="C2394" s="2" t="s">
        <v>214</v>
      </c>
      <c r="D2394" s="2" t="s">
        <v>213</v>
      </c>
      <c r="E2394" s="2" t="s">
        <v>187</v>
      </c>
      <c r="F2394" s="8" t="s">
        <v>36</v>
      </c>
      <c r="G2394" s="8">
        <v>0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5">
        <v>406011290</v>
      </c>
    </row>
    <row r="2395" spans="1:21" hidden="1" x14ac:dyDescent="0.25">
      <c r="A2395" s="8" t="s">
        <v>5018</v>
      </c>
      <c r="B2395" s="2" t="s">
        <v>2810</v>
      </c>
      <c r="C2395" s="2" t="s">
        <v>214</v>
      </c>
      <c r="D2395" s="2" t="s">
        <v>213</v>
      </c>
      <c r="E2395" s="2" t="s">
        <v>187</v>
      </c>
      <c r="F2395" s="8" t="s">
        <v>36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0</v>
      </c>
      <c r="M2395" s="8">
        <v>1</v>
      </c>
      <c r="N2395" s="8">
        <v>0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5">
        <v>406011303</v>
      </c>
    </row>
    <row r="2396" spans="1:21" hidden="1" x14ac:dyDescent="0.25">
      <c r="A2396" s="8" t="s">
        <v>5018</v>
      </c>
      <c r="B2396" s="2" t="s">
        <v>2811</v>
      </c>
      <c r="C2396" s="2" t="s">
        <v>214</v>
      </c>
      <c r="D2396" s="2" t="s">
        <v>213</v>
      </c>
      <c r="E2396" s="2" t="s">
        <v>187</v>
      </c>
      <c r="F2396" s="8" t="s">
        <v>36</v>
      </c>
      <c r="G2396" s="8">
        <v>0</v>
      </c>
      <c r="H2396" s="8">
        <v>1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0</v>
      </c>
      <c r="S2396" s="8">
        <v>0</v>
      </c>
      <c r="T2396" s="8">
        <v>0</v>
      </c>
      <c r="U2396" s="5">
        <v>406011311</v>
      </c>
    </row>
    <row r="2397" spans="1:21" hidden="1" x14ac:dyDescent="0.25">
      <c r="A2397" s="8" t="s">
        <v>5018</v>
      </c>
      <c r="B2397" s="2" t="s">
        <v>2812</v>
      </c>
      <c r="C2397" s="2" t="s">
        <v>214</v>
      </c>
      <c r="D2397" s="2" t="s">
        <v>213</v>
      </c>
      <c r="E2397" s="2" t="s">
        <v>187</v>
      </c>
      <c r="F2397" s="8" t="s">
        <v>36</v>
      </c>
      <c r="G2397" s="8">
        <v>0</v>
      </c>
      <c r="H2397" s="8">
        <v>1</v>
      </c>
      <c r="I2397" s="8">
        <v>0</v>
      </c>
      <c r="J2397" s="8">
        <v>0</v>
      </c>
      <c r="K2397" s="8">
        <v>0</v>
      </c>
      <c r="L2397" s="8">
        <v>0</v>
      </c>
      <c r="M2397" s="8">
        <v>1</v>
      </c>
      <c r="N2397" s="8">
        <v>0</v>
      </c>
      <c r="O2397" s="8">
        <v>0</v>
      </c>
      <c r="P2397" s="8">
        <v>1</v>
      </c>
      <c r="Q2397" s="8">
        <v>0</v>
      </c>
      <c r="R2397" s="8">
        <v>0</v>
      </c>
      <c r="S2397" s="8">
        <v>0</v>
      </c>
      <c r="T2397" s="8">
        <v>0</v>
      </c>
      <c r="U2397" s="5">
        <v>406011320</v>
      </c>
    </row>
    <row r="2398" spans="1:21" hidden="1" x14ac:dyDescent="0.25">
      <c r="A2398" s="8" t="s">
        <v>5018</v>
      </c>
      <c r="B2398" s="2" t="s">
        <v>2813</v>
      </c>
      <c r="C2398" s="2" t="s">
        <v>214</v>
      </c>
      <c r="D2398" s="2" t="s">
        <v>213</v>
      </c>
      <c r="E2398" s="2" t="s">
        <v>187</v>
      </c>
      <c r="F2398" s="8" t="s">
        <v>36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0</v>
      </c>
      <c r="P2398" s="8">
        <v>1</v>
      </c>
      <c r="Q2398" s="8">
        <v>0</v>
      </c>
      <c r="R2398" s="8">
        <v>0</v>
      </c>
      <c r="S2398" s="8">
        <v>0</v>
      </c>
      <c r="T2398" s="8">
        <v>0</v>
      </c>
      <c r="U2398" s="5">
        <v>406011338</v>
      </c>
    </row>
    <row r="2399" spans="1:21" hidden="1" x14ac:dyDescent="0.25">
      <c r="A2399" s="8" t="s">
        <v>5018</v>
      </c>
      <c r="B2399" s="2" t="s">
        <v>2814</v>
      </c>
      <c r="C2399" s="2" t="s">
        <v>214</v>
      </c>
      <c r="D2399" s="2" t="s">
        <v>213</v>
      </c>
      <c r="E2399" s="2" t="s">
        <v>187</v>
      </c>
      <c r="F2399" s="8" t="s">
        <v>36</v>
      </c>
      <c r="G2399" s="8">
        <v>0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1</v>
      </c>
      <c r="N2399" s="8">
        <v>0</v>
      </c>
      <c r="O2399" s="8">
        <v>0</v>
      </c>
      <c r="P2399" s="8">
        <v>1</v>
      </c>
      <c r="Q2399" s="8">
        <v>0</v>
      </c>
      <c r="R2399" s="8">
        <v>0</v>
      </c>
      <c r="S2399" s="8">
        <v>0</v>
      </c>
      <c r="T2399" s="8">
        <v>0</v>
      </c>
      <c r="U2399" s="5">
        <v>406011346</v>
      </c>
    </row>
    <row r="2400" spans="1:21" hidden="1" x14ac:dyDescent="0.25">
      <c r="A2400" s="8" t="s">
        <v>5018</v>
      </c>
      <c r="B2400" s="2" t="s">
        <v>2815</v>
      </c>
      <c r="C2400" s="2" t="s">
        <v>214</v>
      </c>
      <c r="D2400" s="2" t="s">
        <v>213</v>
      </c>
      <c r="E2400" s="2" t="s">
        <v>187</v>
      </c>
      <c r="F2400" s="8" t="s">
        <v>36</v>
      </c>
      <c r="G2400" s="8">
        <v>0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1</v>
      </c>
      <c r="N2400" s="8">
        <v>0</v>
      </c>
      <c r="O2400" s="8">
        <v>0</v>
      </c>
      <c r="P2400" s="8">
        <v>1</v>
      </c>
      <c r="Q2400" s="8">
        <v>0</v>
      </c>
      <c r="R2400" s="8">
        <v>0</v>
      </c>
      <c r="S2400" s="8">
        <v>0</v>
      </c>
      <c r="T2400" s="8">
        <v>0</v>
      </c>
      <c r="U2400" s="5">
        <v>406011354</v>
      </c>
    </row>
    <row r="2401" spans="1:21" hidden="1" x14ac:dyDescent="0.25">
      <c r="A2401" s="8" t="s">
        <v>5018</v>
      </c>
      <c r="B2401" s="2" t="s">
        <v>2816</v>
      </c>
      <c r="C2401" s="2" t="s">
        <v>214</v>
      </c>
      <c r="D2401" s="2" t="s">
        <v>213</v>
      </c>
      <c r="E2401" s="2" t="s">
        <v>187</v>
      </c>
      <c r="F2401" s="8" t="s">
        <v>36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5">
        <v>406011362</v>
      </c>
    </row>
    <row r="2402" spans="1:21" hidden="1" x14ac:dyDescent="0.25">
      <c r="A2402" s="8" t="s">
        <v>5018</v>
      </c>
      <c r="B2402" s="2" t="s">
        <v>2817</v>
      </c>
      <c r="C2402" s="2" t="s">
        <v>214</v>
      </c>
      <c r="D2402" s="2" t="s">
        <v>213</v>
      </c>
      <c r="E2402" s="2" t="s">
        <v>187</v>
      </c>
      <c r="F2402" s="8" t="s">
        <v>36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1</v>
      </c>
      <c r="N2402" s="8">
        <v>0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5">
        <v>406011370</v>
      </c>
    </row>
    <row r="2403" spans="1:21" hidden="1" x14ac:dyDescent="0.25">
      <c r="A2403" s="8" t="s">
        <v>5018</v>
      </c>
      <c r="B2403" s="2" t="s">
        <v>2818</v>
      </c>
      <c r="C2403" s="2" t="s">
        <v>214</v>
      </c>
      <c r="D2403" s="2" t="s">
        <v>213</v>
      </c>
      <c r="E2403" s="2" t="s">
        <v>187</v>
      </c>
      <c r="F2403" s="8" t="s">
        <v>36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1</v>
      </c>
      <c r="N2403" s="8">
        <v>0</v>
      </c>
      <c r="O2403" s="8">
        <v>0</v>
      </c>
      <c r="P2403" s="8">
        <v>1</v>
      </c>
      <c r="Q2403" s="8">
        <v>0</v>
      </c>
      <c r="R2403" s="8">
        <v>0</v>
      </c>
      <c r="S2403" s="8">
        <v>0</v>
      </c>
      <c r="T2403" s="8">
        <v>0</v>
      </c>
      <c r="U2403" s="5">
        <v>406011389</v>
      </c>
    </row>
    <row r="2404" spans="1:21" hidden="1" x14ac:dyDescent="0.25">
      <c r="A2404" s="8" t="s">
        <v>5018</v>
      </c>
      <c r="B2404" s="2" t="s">
        <v>2819</v>
      </c>
      <c r="C2404" s="2" t="s">
        <v>214</v>
      </c>
      <c r="D2404" s="2" t="s">
        <v>213</v>
      </c>
      <c r="E2404" s="2" t="s">
        <v>187</v>
      </c>
      <c r="F2404" s="8" t="s">
        <v>36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5">
        <v>406011397</v>
      </c>
    </row>
    <row r="2405" spans="1:21" hidden="1" x14ac:dyDescent="0.25">
      <c r="A2405" s="8" t="s">
        <v>5018</v>
      </c>
      <c r="B2405" s="2" t="s">
        <v>2820</v>
      </c>
      <c r="C2405" s="2" t="s">
        <v>214</v>
      </c>
      <c r="D2405" s="2" t="s">
        <v>213</v>
      </c>
      <c r="E2405" s="2" t="s">
        <v>187</v>
      </c>
      <c r="F2405" s="8" t="s">
        <v>36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0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5">
        <v>406011400</v>
      </c>
    </row>
    <row r="2406" spans="1:21" hidden="1" x14ac:dyDescent="0.25">
      <c r="A2406" s="8" t="s">
        <v>5018</v>
      </c>
      <c r="B2406" s="2" t="s">
        <v>2821</v>
      </c>
      <c r="C2406" s="2" t="s">
        <v>214</v>
      </c>
      <c r="D2406" s="2" t="s">
        <v>213</v>
      </c>
      <c r="E2406" s="2" t="s">
        <v>187</v>
      </c>
      <c r="F2406" s="8" t="s">
        <v>36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1</v>
      </c>
      <c r="N2406" s="8">
        <v>0</v>
      </c>
      <c r="O2406" s="8">
        <v>0</v>
      </c>
      <c r="P2406" s="8">
        <v>1</v>
      </c>
      <c r="Q2406" s="8">
        <v>0</v>
      </c>
      <c r="R2406" s="8">
        <v>0</v>
      </c>
      <c r="S2406" s="8">
        <v>0</v>
      </c>
      <c r="T2406" s="8">
        <v>0</v>
      </c>
      <c r="U2406" s="5">
        <v>406011419</v>
      </c>
    </row>
    <row r="2407" spans="1:21" hidden="1" x14ac:dyDescent="0.25">
      <c r="A2407" s="8" t="s">
        <v>5018</v>
      </c>
      <c r="B2407" s="2" t="s">
        <v>2822</v>
      </c>
      <c r="C2407" s="2" t="s">
        <v>214</v>
      </c>
      <c r="D2407" s="2" t="s">
        <v>213</v>
      </c>
      <c r="E2407" s="2" t="s">
        <v>187</v>
      </c>
      <c r="F2407" s="8" t="s">
        <v>36</v>
      </c>
      <c r="G2407" s="8">
        <v>0</v>
      </c>
      <c r="H2407" s="8">
        <v>1</v>
      </c>
      <c r="I2407" s="8">
        <v>0</v>
      </c>
      <c r="J2407" s="8">
        <v>0</v>
      </c>
      <c r="K2407" s="8">
        <v>0</v>
      </c>
      <c r="L2407" s="8">
        <v>0</v>
      </c>
      <c r="M2407" s="8">
        <v>1</v>
      </c>
      <c r="N2407" s="8">
        <v>0</v>
      </c>
      <c r="O2407" s="8">
        <v>0</v>
      </c>
      <c r="P2407" s="8">
        <v>1</v>
      </c>
      <c r="Q2407" s="8">
        <v>0</v>
      </c>
      <c r="R2407" s="8">
        <v>0</v>
      </c>
      <c r="S2407" s="8">
        <v>0</v>
      </c>
      <c r="T2407" s="8">
        <v>0</v>
      </c>
      <c r="U2407" s="5">
        <v>406011427</v>
      </c>
    </row>
    <row r="2408" spans="1:21" hidden="1" x14ac:dyDescent="0.25">
      <c r="A2408" s="8" t="s">
        <v>5018</v>
      </c>
      <c r="B2408" s="2" t="s">
        <v>2823</v>
      </c>
      <c r="C2408" s="2" t="s">
        <v>214</v>
      </c>
      <c r="D2408" s="2" t="s">
        <v>213</v>
      </c>
      <c r="E2408" s="2" t="s">
        <v>187</v>
      </c>
      <c r="F2408" s="8" t="s">
        <v>36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5">
        <v>406011435</v>
      </c>
    </row>
    <row r="2409" spans="1:21" hidden="1" x14ac:dyDescent="0.25">
      <c r="A2409" s="8" t="s">
        <v>5018</v>
      </c>
      <c r="B2409" s="2" t="s">
        <v>2824</v>
      </c>
      <c r="C2409" s="2" t="s">
        <v>214</v>
      </c>
      <c r="D2409" s="2" t="s">
        <v>213</v>
      </c>
      <c r="E2409" s="2" t="s">
        <v>187</v>
      </c>
      <c r="F2409" s="8" t="s">
        <v>36</v>
      </c>
      <c r="G2409" s="8">
        <v>0</v>
      </c>
      <c r="H2409" s="8">
        <v>1</v>
      </c>
      <c r="I2409" s="8">
        <v>0</v>
      </c>
      <c r="J2409" s="8">
        <v>0</v>
      </c>
      <c r="K2409" s="8">
        <v>0</v>
      </c>
      <c r="L2409" s="8">
        <v>0</v>
      </c>
      <c r="M2409" s="8">
        <v>1</v>
      </c>
      <c r="N2409" s="8">
        <v>0</v>
      </c>
      <c r="O2409" s="8">
        <v>0</v>
      </c>
      <c r="P2409" s="8">
        <v>1</v>
      </c>
      <c r="Q2409" s="8">
        <v>0</v>
      </c>
      <c r="R2409" s="8">
        <v>0</v>
      </c>
      <c r="S2409" s="8">
        <v>0</v>
      </c>
      <c r="T2409" s="8">
        <v>0</v>
      </c>
      <c r="U2409" s="5">
        <v>406011443</v>
      </c>
    </row>
    <row r="2410" spans="1:21" hidden="1" x14ac:dyDescent="0.25">
      <c r="A2410" s="8" t="s">
        <v>5018</v>
      </c>
      <c r="B2410" s="2" t="s">
        <v>2825</v>
      </c>
      <c r="C2410" s="2" t="s">
        <v>214</v>
      </c>
      <c r="D2410" s="2" t="s">
        <v>213</v>
      </c>
      <c r="E2410" s="2" t="s">
        <v>187</v>
      </c>
      <c r="F2410" s="8" t="s">
        <v>36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1</v>
      </c>
      <c r="N2410" s="8">
        <v>0</v>
      </c>
      <c r="O2410" s="8">
        <v>0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5">
        <v>406011451</v>
      </c>
    </row>
    <row r="2411" spans="1:21" hidden="1" x14ac:dyDescent="0.25">
      <c r="A2411" s="8" t="s">
        <v>5018</v>
      </c>
      <c r="B2411" s="2" t="s">
        <v>2826</v>
      </c>
      <c r="C2411" s="2" t="s">
        <v>214</v>
      </c>
      <c r="D2411" s="2" t="s">
        <v>213</v>
      </c>
      <c r="E2411" s="2" t="s">
        <v>187</v>
      </c>
      <c r="F2411" s="8" t="s">
        <v>36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1</v>
      </c>
      <c r="N2411" s="8">
        <v>0</v>
      </c>
      <c r="O2411" s="8">
        <v>0</v>
      </c>
      <c r="P2411" s="8">
        <v>1</v>
      </c>
      <c r="Q2411" s="8">
        <v>0</v>
      </c>
      <c r="R2411" s="8">
        <v>0</v>
      </c>
      <c r="S2411" s="8">
        <v>0</v>
      </c>
      <c r="T2411" s="8">
        <v>0</v>
      </c>
      <c r="U2411" s="5">
        <v>406011460</v>
      </c>
    </row>
    <row r="2412" spans="1:21" hidden="1" x14ac:dyDescent="0.25">
      <c r="A2412" s="8" t="s">
        <v>5018</v>
      </c>
      <c r="B2412" s="2" t="s">
        <v>2827</v>
      </c>
      <c r="C2412" s="2" t="s">
        <v>214</v>
      </c>
      <c r="D2412" s="2" t="s">
        <v>213</v>
      </c>
      <c r="E2412" s="2" t="s">
        <v>187</v>
      </c>
      <c r="F2412" s="8" t="s">
        <v>36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1</v>
      </c>
      <c r="Q2412" s="8">
        <v>0</v>
      </c>
      <c r="R2412" s="8">
        <v>0</v>
      </c>
      <c r="S2412" s="8">
        <v>0</v>
      </c>
      <c r="T2412" s="8">
        <v>0</v>
      </c>
      <c r="U2412" s="5">
        <v>406011478</v>
      </c>
    </row>
    <row r="2413" spans="1:21" hidden="1" x14ac:dyDescent="0.25">
      <c r="A2413" s="8" t="s">
        <v>5018</v>
      </c>
      <c r="B2413" s="2" t="s">
        <v>2828</v>
      </c>
      <c r="C2413" s="2" t="s">
        <v>214</v>
      </c>
      <c r="D2413" s="2" t="s">
        <v>213</v>
      </c>
      <c r="E2413" s="2" t="s">
        <v>187</v>
      </c>
      <c r="F2413" s="8" t="s">
        <v>36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1</v>
      </c>
      <c r="Q2413" s="8">
        <v>0</v>
      </c>
      <c r="R2413" s="8">
        <v>0</v>
      </c>
      <c r="S2413" s="8">
        <v>0</v>
      </c>
      <c r="T2413" s="8">
        <v>0</v>
      </c>
      <c r="U2413" s="5">
        <v>406011486</v>
      </c>
    </row>
    <row r="2414" spans="1:21" hidden="1" x14ac:dyDescent="0.25">
      <c r="A2414" s="8" t="s">
        <v>5018</v>
      </c>
      <c r="B2414" s="2" t="s">
        <v>2829</v>
      </c>
      <c r="C2414" s="2" t="s">
        <v>214</v>
      </c>
      <c r="D2414" s="2" t="s">
        <v>213</v>
      </c>
      <c r="E2414" s="2" t="s">
        <v>187</v>
      </c>
      <c r="F2414" s="8" t="s">
        <v>36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0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5">
        <v>406011494</v>
      </c>
    </row>
    <row r="2415" spans="1:21" hidden="1" x14ac:dyDescent="0.25">
      <c r="A2415" s="8" t="s">
        <v>5018</v>
      </c>
      <c r="B2415" s="2" t="s">
        <v>2830</v>
      </c>
      <c r="C2415" s="2" t="s">
        <v>214</v>
      </c>
      <c r="D2415" s="2" t="s">
        <v>213</v>
      </c>
      <c r="E2415" s="2" t="s">
        <v>187</v>
      </c>
      <c r="F2415" s="8" t="s">
        <v>36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5">
        <v>406011508</v>
      </c>
    </row>
    <row r="2416" spans="1:21" hidden="1" x14ac:dyDescent="0.25">
      <c r="A2416" s="8" t="s">
        <v>5018</v>
      </c>
      <c r="B2416" s="2" t="s">
        <v>2831</v>
      </c>
      <c r="C2416" s="2" t="s">
        <v>214</v>
      </c>
      <c r="D2416" s="2" t="s">
        <v>213</v>
      </c>
      <c r="E2416" s="2" t="s">
        <v>187</v>
      </c>
      <c r="F2416" s="8" t="s">
        <v>36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0</v>
      </c>
      <c r="S2416" s="8">
        <v>0</v>
      </c>
      <c r="T2416" s="8">
        <v>0</v>
      </c>
      <c r="U2416" s="5">
        <v>406011516</v>
      </c>
    </row>
    <row r="2417" spans="1:21" hidden="1" x14ac:dyDescent="0.25">
      <c r="A2417" s="8" t="s">
        <v>5018</v>
      </c>
      <c r="B2417" s="2" t="s">
        <v>2832</v>
      </c>
      <c r="C2417" s="2" t="s">
        <v>215</v>
      </c>
      <c r="D2417" s="2" t="s">
        <v>213</v>
      </c>
      <c r="E2417" s="2" t="s">
        <v>187</v>
      </c>
      <c r="F2417" s="8" t="s">
        <v>24</v>
      </c>
      <c r="G2417" s="8">
        <v>0</v>
      </c>
      <c r="H2417" s="8">
        <v>1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5">
        <v>406020019</v>
      </c>
    </row>
    <row r="2418" spans="1:21" hidden="1" x14ac:dyDescent="0.25">
      <c r="A2418" s="8" t="s">
        <v>5018</v>
      </c>
      <c r="B2418" s="2" t="s">
        <v>2833</v>
      </c>
      <c r="C2418" s="2" t="s">
        <v>215</v>
      </c>
      <c r="D2418" s="2" t="s">
        <v>213</v>
      </c>
      <c r="E2418" s="2" t="s">
        <v>187</v>
      </c>
      <c r="F2418" s="8" t="s">
        <v>36</v>
      </c>
      <c r="G2418" s="8">
        <v>0</v>
      </c>
      <c r="H2418" s="8">
        <v>1</v>
      </c>
      <c r="I2418" s="8">
        <v>0</v>
      </c>
      <c r="J2418" s="8">
        <v>0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5">
        <v>406020027</v>
      </c>
    </row>
    <row r="2419" spans="1:21" hidden="1" x14ac:dyDescent="0.25">
      <c r="A2419" s="8" t="s">
        <v>5018</v>
      </c>
      <c r="B2419" s="2" t="s">
        <v>2834</v>
      </c>
      <c r="C2419" s="2" t="s">
        <v>215</v>
      </c>
      <c r="D2419" s="2" t="s">
        <v>213</v>
      </c>
      <c r="E2419" s="2" t="s">
        <v>187</v>
      </c>
      <c r="F2419" s="8" t="s">
        <v>24</v>
      </c>
      <c r="G2419" s="8">
        <v>0</v>
      </c>
      <c r="H2419" s="8">
        <v>1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0</v>
      </c>
      <c r="T2419" s="8">
        <v>0</v>
      </c>
      <c r="U2419" s="5">
        <v>406020035</v>
      </c>
    </row>
    <row r="2420" spans="1:21" hidden="1" x14ac:dyDescent="0.25">
      <c r="A2420" s="8" t="s">
        <v>5018</v>
      </c>
      <c r="B2420" s="2" t="s">
        <v>2835</v>
      </c>
      <c r="C2420" s="2" t="s">
        <v>215</v>
      </c>
      <c r="D2420" s="2" t="s">
        <v>213</v>
      </c>
      <c r="E2420" s="2" t="s">
        <v>187</v>
      </c>
      <c r="F2420" s="8" t="s">
        <v>36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>
        <v>1</v>
      </c>
      <c r="Q2420" s="8">
        <v>0</v>
      </c>
      <c r="R2420" s="8">
        <v>0</v>
      </c>
      <c r="S2420" s="8">
        <v>0</v>
      </c>
      <c r="T2420" s="8">
        <v>0</v>
      </c>
      <c r="U2420" s="5">
        <v>406020043</v>
      </c>
    </row>
    <row r="2421" spans="1:21" hidden="1" x14ac:dyDescent="0.25">
      <c r="A2421" s="8" t="s">
        <v>5018</v>
      </c>
      <c r="B2421" s="2" t="s">
        <v>2836</v>
      </c>
      <c r="C2421" s="2" t="s">
        <v>215</v>
      </c>
      <c r="D2421" s="2" t="s">
        <v>213</v>
      </c>
      <c r="E2421" s="2" t="s">
        <v>187</v>
      </c>
      <c r="F2421" s="8" t="s">
        <v>36</v>
      </c>
      <c r="G2421" s="8">
        <v>0</v>
      </c>
      <c r="H2421" s="8">
        <v>1</v>
      </c>
      <c r="I2421" s="8">
        <v>0</v>
      </c>
      <c r="J2421" s="8">
        <v>0</v>
      </c>
      <c r="K2421" s="8">
        <v>0</v>
      </c>
      <c r="L2421" s="8">
        <v>0</v>
      </c>
      <c r="M2421" s="8">
        <v>1</v>
      </c>
      <c r="N2421" s="8">
        <v>0</v>
      </c>
      <c r="O2421" s="8">
        <v>0</v>
      </c>
      <c r="P2421" s="8">
        <v>1</v>
      </c>
      <c r="Q2421" s="8">
        <v>0</v>
      </c>
      <c r="R2421" s="8">
        <v>0</v>
      </c>
      <c r="S2421" s="8">
        <v>0</v>
      </c>
      <c r="T2421" s="8">
        <v>0</v>
      </c>
      <c r="U2421" s="5">
        <v>406020051</v>
      </c>
    </row>
    <row r="2422" spans="1:21" hidden="1" x14ac:dyDescent="0.25">
      <c r="A2422" s="8" t="s">
        <v>5018</v>
      </c>
      <c r="B2422" s="2" t="s">
        <v>2837</v>
      </c>
      <c r="C2422" s="2" t="s">
        <v>215</v>
      </c>
      <c r="D2422" s="2" t="s">
        <v>213</v>
      </c>
      <c r="E2422" s="2" t="s">
        <v>187</v>
      </c>
      <c r="F2422" s="8" t="s">
        <v>36</v>
      </c>
      <c r="G2422" s="8">
        <v>0</v>
      </c>
      <c r="H2422" s="8">
        <v>1</v>
      </c>
      <c r="I2422" s="8">
        <v>1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5">
        <v>406020078</v>
      </c>
    </row>
    <row r="2423" spans="1:21" hidden="1" x14ac:dyDescent="0.25">
      <c r="A2423" s="8" t="s">
        <v>5018</v>
      </c>
      <c r="B2423" s="2" t="s">
        <v>2838</v>
      </c>
      <c r="C2423" s="2" t="s">
        <v>215</v>
      </c>
      <c r="D2423" s="2" t="s">
        <v>213</v>
      </c>
      <c r="E2423" s="2" t="s">
        <v>187</v>
      </c>
      <c r="F2423" s="8" t="s">
        <v>24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1</v>
      </c>
      <c r="P2423" s="8">
        <v>1</v>
      </c>
      <c r="Q2423" s="8">
        <v>0</v>
      </c>
      <c r="R2423" s="8">
        <v>0</v>
      </c>
      <c r="S2423" s="8">
        <v>0</v>
      </c>
      <c r="T2423" s="8">
        <v>0</v>
      </c>
      <c r="U2423" s="5">
        <v>406020086</v>
      </c>
    </row>
    <row r="2424" spans="1:21" hidden="1" x14ac:dyDescent="0.25">
      <c r="A2424" s="8" t="s">
        <v>5018</v>
      </c>
      <c r="B2424" s="2" t="s">
        <v>2839</v>
      </c>
      <c r="C2424" s="2" t="s">
        <v>215</v>
      </c>
      <c r="D2424" s="2" t="s">
        <v>213</v>
      </c>
      <c r="E2424" s="2" t="s">
        <v>187</v>
      </c>
      <c r="F2424" s="8" t="s">
        <v>24</v>
      </c>
      <c r="G2424" s="8">
        <v>1</v>
      </c>
      <c r="H2424" s="8">
        <v>1</v>
      </c>
      <c r="I2424" s="8">
        <v>1</v>
      </c>
      <c r="J2424" s="8">
        <v>1</v>
      </c>
      <c r="K2424" s="8">
        <v>1</v>
      </c>
      <c r="L2424" s="8">
        <v>1</v>
      </c>
      <c r="M2424" s="8">
        <v>0</v>
      </c>
      <c r="N2424" s="8">
        <v>0</v>
      </c>
      <c r="O2424" s="8">
        <v>1</v>
      </c>
      <c r="P2424" s="8">
        <v>1</v>
      </c>
      <c r="Q2424" s="8">
        <v>0</v>
      </c>
      <c r="R2424" s="8">
        <v>1</v>
      </c>
      <c r="S2424" s="8">
        <v>1</v>
      </c>
      <c r="T2424" s="8">
        <v>0</v>
      </c>
      <c r="U2424" s="5">
        <v>406020094</v>
      </c>
    </row>
    <row r="2425" spans="1:21" hidden="1" x14ac:dyDescent="0.25">
      <c r="A2425" s="8" t="s">
        <v>5018</v>
      </c>
      <c r="B2425" s="2" t="s">
        <v>2840</v>
      </c>
      <c r="C2425" s="2" t="s">
        <v>215</v>
      </c>
      <c r="D2425" s="2" t="s">
        <v>213</v>
      </c>
      <c r="E2425" s="2" t="s">
        <v>187</v>
      </c>
      <c r="F2425" s="8" t="s">
        <v>24</v>
      </c>
      <c r="G2425" s="8">
        <v>0</v>
      </c>
      <c r="H2425" s="8">
        <v>1</v>
      </c>
      <c r="I2425" s="8">
        <v>0</v>
      </c>
      <c r="J2425" s="8">
        <v>0</v>
      </c>
      <c r="K2425" s="8">
        <v>0</v>
      </c>
      <c r="L2425" s="8">
        <v>0</v>
      </c>
      <c r="M2425" s="8">
        <v>1</v>
      </c>
      <c r="N2425" s="8">
        <v>0</v>
      </c>
      <c r="O2425" s="8">
        <v>0</v>
      </c>
      <c r="P2425" s="8">
        <v>1</v>
      </c>
      <c r="Q2425" s="8">
        <v>0</v>
      </c>
      <c r="R2425" s="8">
        <v>0</v>
      </c>
      <c r="S2425" s="8">
        <v>0</v>
      </c>
      <c r="T2425" s="8">
        <v>0</v>
      </c>
      <c r="U2425" s="5">
        <v>406020108</v>
      </c>
    </row>
    <row r="2426" spans="1:21" hidden="1" x14ac:dyDescent="0.25">
      <c r="A2426" s="8" t="s">
        <v>5018</v>
      </c>
      <c r="B2426" s="2" t="s">
        <v>2841</v>
      </c>
      <c r="C2426" s="2" t="s">
        <v>215</v>
      </c>
      <c r="D2426" s="2" t="s">
        <v>213</v>
      </c>
      <c r="E2426" s="2" t="s">
        <v>187</v>
      </c>
      <c r="F2426" s="8" t="s">
        <v>24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0</v>
      </c>
      <c r="P2426" s="8">
        <v>1</v>
      </c>
      <c r="Q2426" s="8">
        <v>0</v>
      </c>
      <c r="R2426" s="8">
        <v>0</v>
      </c>
      <c r="S2426" s="8">
        <v>0</v>
      </c>
      <c r="T2426" s="8">
        <v>0</v>
      </c>
      <c r="U2426" s="5">
        <v>406020116</v>
      </c>
    </row>
    <row r="2427" spans="1:21" hidden="1" x14ac:dyDescent="0.25">
      <c r="A2427" s="8" t="s">
        <v>5018</v>
      </c>
      <c r="B2427" s="2" t="s">
        <v>2842</v>
      </c>
      <c r="C2427" s="2" t="s">
        <v>215</v>
      </c>
      <c r="D2427" s="2" t="s">
        <v>213</v>
      </c>
      <c r="E2427" s="2" t="s">
        <v>187</v>
      </c>
      <c r="F2427" s="8" t="s">
        <v>24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1</v>
      </c>
      <c r="N2427" s="8">
        <v>0</v>
      </c>
      <c r="O2427" s="8">
        <v>0</v>
      </c>
      <c r="P2427" s="8">
        <v>1</v>
      </c>
      <c r="Q2427" s="8">
        <v>0</v>
      </c>
      <c r="R2427" s="8">
        <v>0</v>
      </c>
      <c r="S2427" s="8">
        <v>0</v>
      </c>
      <c r="T2427" s="8">
        <v>0</v>
      </c>
      <c r="U2427" s="5">
        <v>406020124</v>
      </c>
    </row>
    <row r="2428" spans="1:21" hidden="1" x14ac:dyDescent="0.25">
      <c r="A2428" s="8" t="s">
        <v>5018</v>
      </c>
      <c r="B2428" s="2" t="s">
        <v>2843</v>
      </c>
      <c r="C2428" s="2" t="s">
        <v>215</v>
      </c>
      <c r="D2428" s="2" t="s">
        <v>213</v>
      </c>
      <c r="E2428" s="2" t="s">
        <v>187</v>
      </c>
      <c r="F2428" s="8" t="s">
        <v>24</v>
      </c>
      <c r="G2428" s="8">
        <v>1</v>
      </c>
      <c r="H2428" s="8">
        <v>0</v>
      </c>
      <c r="I2428" s="8">
        <v>0</v>
      </c>
      <c r="J2428" s="8">
        <v>1</v>
      </c>
      <c r="K2428" s="8">
        <v>1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5">
        <v>406020132</v>
      </c>
    </row>
    <row r="2429" spans="1:21" hidden="1" x14ac:dyDescent="0.25">
      <c r="A2429" s="8" t="s">
        <v>5018</v>
      </c>
      <c r="B2429" s="2" t="s">
        <v>2844</v>
      </c>
      <c r="C2429" s="2" t="s">
        <v>215</v>
      </c>
      <c r="D2429" s="2" t="s">
        <v>213</v>
      </c>
      <c r="E2429" s="2" t="s">
        <v>187</v>
      </c>
      <c r="F2429" s="8" t="s">
        <v>24</v>
      </c>
      <c r="G2429" s="8">
        <v>1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5">
        <v>406020140</v>
      </c>
    </row>
    <row r="2430" spans="1:21" hidden="1" x14ac:dyDescent="0.25">
      <c r="A2430" s="8" t="s">
        <v>5018</v>
      </c>
      <c r="B2430" s="2" t="s">
        <v>2845</v>
      </c>
      <c r="C2430" s="2" t="s">
        <v>215</v>
      </c>
      <c r="D2430" s="2" t="s">
        <v>213</v>
      </c>
      <c r="E2430" s="2" t="s">
        <v>187</v>
      </c>
      <c r="F2430" s="8" t="s">
        <v>24</v>
      </c>
      <c r="G2430" s="8">
        <v>0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1</v>
      </c>
      <c r="N2430" s="8">
        <v>0</v>
      </c>
      <c r="O2430" s="8">
        <v>0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5">
        <v>406020159</v>
      </c>
    </row>
    <row r="2431" spans="1:21" hidden="1" x14ac:dyDescent="0.25">
      <c r="A2431" s="8" t="s">
        <v>5018</v>
      </c>
      <c r="B2431" s="2" t="s">
        <v>2846</v>
      </c>
      <c r="C2431" s="2" t="s">
        <v>215</v>
      </c>
      <c r="D2431" s="2" t="s">
        <v>213</v>
      </c>
      <c r="E2431" s="2" t="s">
        <v>187</v>
      </c>
      <c r="F2431" s="8" t="s">
        <v>24</v>
      </c>
      <c r="G2431" s="8">
        <v>0</v>
      </c>
      <c r="H2431" s="8">
        <v>1</v>
      </c>
      <c r="I2431" s="8">
        <v>1</v>
      </c>
      <c r="J2431" s="8">
        <v>0</v>
      </c>
      <c r="K2431" s="8">
        <v>0</v>
      </c>
      <c r="L2431" s="8">
        <v>0</v>
      </c>
      <c r="M2431" s="8">
        <v>1</v>
      </c>
      <c r="N2431" s="8">
        <v>0</v>
      </c>
      <c r="O2431" s="8">
        <v>0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5">
        <v>406020167</v>
      </c>
    </row>
    <row r="2432" spans="1:21" hidden="1" x14ac:dyDescent="0.25">
      <c r="A2432" s="8" t="s">
        <v>5018</v>
      </c>
      <c r="B2432" s="2" t="s">
        <v>2847</v>
      </c>
      <c r="C2432" s="2" t="s">
        <v>215</v>
      </c>
      <c r="D2432" s="2" t="s">
        <v>213</v>
      </c>
      <c r="E2432" s="2" t="s">
        <v>187</v>
      </c>
      <c r="F2432" s="8" t="s">
        <v>24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5">
        <v>406020183</v>
      </c>
    </row>
    <row r="2433" spans="1:21" hidden="1" x14ac:dyDescent="0.25">
      <c r="A2433" s="8" t="s">
        <v>5018</v>
      </c>
      <c r="B2433" s="2" t="s">
        <v>2848</v>
      </c>
      <c r="C2433" s="2" t="s">
        <v>215</v>
      </c>
      <c r="D2433" s="2" t="s">
        <v>213</v>
      </c>
      <c r="E2433" s="2" t="s">
        <v>187</v>
      </c>
      <c r="F2433" s="8" t="s">
        <v>24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1</v>
      </c>
      <c r="N2433" s="8">
        <v>0</v>
      </c>
      <c r="O2433" s="8">
        <v>0</v>
      </c>
      <c r="P2433" s="8">
        <v>1</v>
      </c>
      <c r="Q2433" s="8">
        <v>0</v>
      </c>
      <c r="R2433" s="8">
        <v>0</v>
      </c>
      <c r="S2433" s="8">
        <v>0</v>
      </c>
      <c r="T2433" s="8">
        <v>0</v>
      </c>
      <c r="U2433" s="5">
        <v>406020191</v>
      </c>
    </row>
    <row r="2434" spans="1:21" hidden="1" x14ac:dyDescent="0.25">
      <c r="A2434" s="8" t="s">
        <v>5018</v>
      </c>
      <c r="B2434" s="2" t="s">
        <v>2849</v>
      </c>
      <c r="C2434" s="2" t="s">
        <v>215</v>
      </c>
      <c r="D2434" s="2" t="s">
        <v>213</v>
      </c>
      <c r="E2434" s="2" t="s">
        <v>187</v>
      </c>
      <c r="F2434" s="8" t="s">
        <v>24</v>
      </c>
      <c r="G2434" s="8">
        <v>1</v>
      </c>
      <c r="H2434" s="8">
        <v>0</v>
      </c>
      <c r="I2434" s="8">
        <v>0</v>
      </c>
      <c r="J2434" s="8">
        <v>1</v>
      </c>
      <c r="K2434" s="8">
        <v>1</v>
      </c>
      <c r="L2434" s="8">
        <v>1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5">
        <v>406020205</v>
      </c>
    </row>
    <row r="2435" spans="1:21" hidden="1" x14ac:dyDescent="0.25">
      <c r="A2435" s="8" t="s">
        <v>5018</v>
      </c>
      <c r="B2435" s="2" t="s">
        <v>2850</v>
      </c>
      <c r="C2435" s="2" t="s">
        <v>215</v>
      </c>
      <c r="D2435" s="2" t="s">
        <v>213</v>
      </c>
      <c r="E2435" s="2" t="s">
        <v>187</v>
      </c>
      <c r="F2435" s="8" t="s">
        <v>24</v>
      </c>
      <c r="G2435" s="8">
        <v>0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0</v>
      </c>
      <c r="O2435" s="8">
        <v>0</v>
      </c>
      <c r="P2435" s="8">
        <v>1</v>
      </c>
      <c r="Q2435" s="8">
        <v>0</v>
      </c>
      <c r="R2435" s="8">
        <v>0</v>
      </c>
      <c r="S2435" s="8">
        <v>0</v>
      </c>
      <c r="T2435" s="8">
        <v>0</v>
      </c>
      <c r="U2435" s="5">
        <v>406020213</v>
      </c>
    </row>
    <row r="2436" spans="1:21" hidden="1" x14ac:dyDescent="0.25">
      <c r="A2436" s="8" t="s">
        <v>5018</v>
      </c>
      <c r="B2436" s="2" t="s">
        <v>2851</v>
      </c>
      <c r="C2436" s="2" t="s">
        <v>215</v>
      </c>
      <c r="D2436" s="2" t="s">
        <v>213</v>
      </c>
      <c r="E2436" s="2" t="s">
        <v>187</v>
      </c>
      <c r="F2436" s="8" t="s">
        <v>24</v>
      </c>
      <c r="G2436" s="8">
        <v>0</v>
      </c>
      <c r="H2436" s="8">
        <v>1</v>
      </c>
      <c r="I2436" s="8">
        <v>0</v>
      </c>
      <c r="J2436" s="8">
        <v>0</v>
      </c>
      <c r="K2436" s="8">
        <v>0</v>
      </c>
      <c r="L2436" s="8">
        <v>0</v>
      </c>
      <c r="M2436" s="8">
        <v>1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5">
        <v>406020221</v>
      </c>
    </row>
    <row r="2437" spans="1:21" hidden="1" x14ac:dyDescent="0.25">
      <c r="A2437" s="8" t="s">
        <v>5018</v>
      </c>
      <c r="B2437" s="2" t="s">
        <v>2852</v>
      </c>
      <c r="C2437" s="2" t="s">
        <v>215</v>
      </c>
      <c r="D2437" s="2" t="s">
        <v>213</v>
      </c>
      <c r="E2437" s="2" t="s">
        <v>187</v>
      </c>
      <c r="F2437" s="8" t="s">
        <v>24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1</v>
      </c>
      <c r="N2437" s="8">
        <v>0</v>
      </c>
      <c r="O2437" s="8">
        <v>0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5">
        <v>406020230</v>
      </c>
    </row>
    <row r="2438" spans="1:21" hidden="1" x14ac:dyDescent="0.25">
      <c r="A2438" s="8" t="s">
        <v>5018</v>
      </c>
      <c r="B2438" s="2" t="s">
        <v>2853</v>
      </c>
      <c r="C2438" s="2" t="s">
        <v>215</v>
      </c>
      <c r="D2438" s="2" t="s">
        <v>213</v>
      </c>
      <c r="E2438" s="2" t="s">
        <v>187</v>
      </c>
      <c r="F2438" s="8" t="s">
        <v>24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5">
        <v>406020248</v>
      </c>
    </row>
    <row r="2439" spans="1:21" hidden="1" x14ac:dyDescent="0.25">
      <c r="A2439" s="8" t="s">
        <v>5018</v>
      </c>
      <c r="B2439" s="2" t="s">
        <v>2854</v>
      </c>
      <c r="C2439" s="2" t="s">
        <v>215</v>
      </c>
      <c r="D2439" s="2" t="s">
        <v>213</v>
      </c>
      <c r="E2439" s="2" t="s">
        <v>187</v>
      </c>
      <c r="F2439" s="8" t="s">
        <v>24</v>
      </c>
      <c r="G2439" s="8">
        <v>0</v>
      </c>
      <c r="H2439" s="8">
        <v>1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1</v>
      </c>
      <c r="Q2439" s="8">
        <v>0</v>
      </c>
      <c r="R2439" s="8">
        <v>0</v>
      </c>
      <c r="S2439" s="8">
        <v>0</v>
      </c>
      <c r="T2439" s="8">
        <v>0</v>
      </c>
      <c r="U2439" s="5">
        <v>406020256</v>
      </c>
    </row>
    <row r="2440" spans="1:21" hidden="1" x14ac:dyDescent="0.25">
      <c r="A2440" s="8" t="s">
        <v>5018</v>
      </c>
      <c r="B2440" s="2" t="s">
        <v>2855</v>
      </c>
      <c r="C2440" s="2" t="s">
        <v>215</v>
      </c>
      <c r="D2440" s="2" t="s">
        <v>213</v>
      </c>
      <c r="E2440" s="2" t="s">
        <v>187</v>
      </c>
      <c r="F2440" s="8" t="s">
        <v>24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1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5">
        <v>406020264</v>
      </c>
    </row>
    <row r="2441" spans="1:21" hidden="1" x14ac:dyDescent="0.25">
      <c r="A2441" s="8" t="s">
        <v>5018</v>
      </c>
      <c r="B2441" s="2" t="s">
        <v>2856</v>
      </c>
      <c r="C2441" s="2" t="s">
        <v>215</v>
      </c>
      <c r="D2441" s="2" t="s">
        <v>213</v>
      </c>
      <c r="E2441" s="2" t="s">
        <v>187</v>
      </c>
      <c r="F2441" s="8" t="s">
        <v>24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1</v>
      </c>
      <c r="Q2441" s="8">
        <v>0</v>
      </c>
      <c r="R2441" s="8">
        <v>0</v>
      </c>
      <c r="S2441" s="8">
        <v>0</v>
      </c>
      <c r="T2441" s="8">
        <v>0</v>
      </c>
      <c r="U2441" s="5">
        <v>406020272</v>
      </c>
    </row>
    <row r="2442" spans="1:21" hidden="1" x14ac:dyDescent="0.25">
      <c r="A2442" s="8" t="s">
        <v>5018</v>
      </c>
      <c r="B2442" s="2" t="s">
        <v>2857</v>
      </c>
      <c r="C2442" s="2" t="s">
        <v>215</v>
      </c>
      <c r="D2442" s="2" t="s">
        <v>213</v>
      </c>
      <c r="E2442" s="2" t="s">
        <v>187</v>
      </c>
      <c r="F2442" s="8" t="s">
        <v>24</v>
      </c>
      <c r="G2442" s="8">
        <v>0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5">
        <v>406020280</v>
      </c>
    </row>
    <row r="2443" spans="1:21" hidden="1" x14ac:dyDescent="0.25">
      <c r="A2443" s="8" t="s">
        <v>5018</v>
      </c>
      <c r="B2443" s="2" t="s">
        <v>2858</v>
      </c>
      <c r="C2443" s="2" t="s">
        <v>215</v>
      </c>
      <c r="D2443" s="2" t="s">
        <v>213</v>
      </c>
      <c r="E2443" s="2" t="s">
        <v>187</v>
      </c>
      <c r="F2443" s="8" t="s">
        <v>24</v>
      </c>
      <c r="G2443" s="8">
        <v>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5">
        <v>406020299</v>
      </c>
    </row>
    <row r="2444" spans="1:21" hidden="1" x14ac:dyDescent="0.25">
      <c r="A2444" s="8" t="s">
        <v>5018</v>
      </c>
      <c r="B2444" s="2" t="s">
        <v>2859</v>
      </c>
      <c r="C2444" s="2" t="s">
        <v>215</v>
      </c>
      <c r="D2444" s="2" t="s">
        <v>213</v>
      </c>
      <c r="E2444" s="2" t="s">
        <v>187</v>
      </c>
      <c r="F2444" s="8" t="s">
        <v>36</v>
      </c>
      <c r="G2444" s="8">
        <v>0</v>
      </c>
      <c r="H2444" s="8">
        <v>1</v>
      </c>
      <c r="I2444" s="8">
        <v>0</v>
      </c>
      <c r="J2444" s="8">
        <v>0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5">
        <v>406020302</v>
      </c>
    </row>
    <row r="2445" spans="1:21" hidden="1" x14ac:dyDescent="0.25">
      <c r="A2445" s="8" t="s">
        <v>5018</v>
      </c>
      <c r="B2445" s="2" t="s">
        <v>2860</v>
      </c>
      <c r="C2445" s="2" t="s">
        <v>215</v>
      </c>
      <c r="D2445" s="2" t="s">
        <v>213</v>
      </c>
      <c r="E2445" s="2" t="s">
        <v>187</v>
      </c>
      <c r="F2445" s="8" t="s">
        <v>36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0</v>
      </c>
      <c r="P2445" s="8">
        <v>1</v>
      </c>
      <c r="Q2445" s="8">
        <v>0</v>
      </c>
      <c r="R2445" s="8">
        <v>0</v>
      </c>
      <c r="S2445" s="8">
        <v>0</v>
      </c>
      <c r="T2445" s="8">
        <v>0</v>
      </c>
      <c r="U2445" s="5">
        <v>406020310</v>
      </c>
    </row>
    <row r="2446" spans="1:21" hidden="1" x14ac:dyDescent="0.25">
      <c r="A2446" s="8" t="s">
        <v>5018</v>
      </c>
      <c r="B2446" s="2" t="s">
        <v>2861</v>
      </c>
      <c r="C2446" s="2" t="s">
        <v>215</v>
      </c>
      <c r="D2446" s="2" t="s">
        <v>213</v>
      </c>
      <c r="E2446" s="2" t="s">
        <v>187</v>
      </c>
      <c r="F2446" s="8" t="s">
        <v>36</v>
      </c>
      <c r="G2446" s="8">
        <v>0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1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5">
        <v>406020329</v>
      </c>
    </row>
    <row r="2447" spans="1:21" hidden="1" x14ac:dyDescent="0.25">
      <c r="A2447" s="8" t="s">
        <v>5018</v>
      </c>
      <c r="B2447" s="2" t="s">
        <v>2862</v>
      </c>
      <c r="C2447" s="2" t="s">
        <v>215</v>
      </c>
      <c r="D2447" s="2" t="s">
        <v>213</v>
      </c>
      <c r="E2447" s="2" t="s">
        <v>187</v>
      </c>
      <c r="F2447" s="8" t="s">
        <v>36</v>
      </c>
      <c r="G2447" s="8">
        <v>0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1</v>
      </c>
      <c r="N2447" s="8">
        <v>0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5">
        <v>406020337</v>
      </c>
    </row>
    <row r="2448" spans="1:21" hidden="1" x14ac:dyDescent="0.25">
      <c r="A2448" s="8" t="s">
        <v>5018</v>
      </c>
      <c r="B2448" s="2" t="s">
        <v>2863</v>
      </c>
      <c r="C2448" s="2" t="s">
        <v>215</v>
      </c>
      <c r="D2448" s="2" t="s">
        <v>213</v>
      </c>
      <c r="E2448" s="2" t="s">
        <v>187</v>
      </c>
      <c r="F2448" s="8" t="s">
        <v>36</v>
      </c>
      <c r="G2448" s="8">
        <v>0</v>
      </c>
      <c r="H2448" s="8">
        <v>1</v>
      </c>
      <c r="I2448" s="8">
        <v>0</v>
      </c>
      <c r="J2448" s="8">
        <v>0</v>
      </c>
      <c r="K2448" s="8">
        <v>0</v>
      </c>
      <c r="L2448" s="8">
        <v>0</v>
      </c>
      <c r="M2448" s="8">
        <v>1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5">
        <v>406020345</v>
      </c>
    </row>
    <row r="2449" spans="1:21" hidden="1" x14ac:dyDescent="0.25">
      <c r="A2449" s="8" t="s">
        <v>5018</v>
      </c>
      <c r="B2449" s="2" t="s">
        <v>2864</v>
      </c>
      <c r="C2449" s="2" t="s">
        <v>215</v>
      </c>
      <c r="D2449" s="2" t="s">
        <v>213</v>
      </c>
      <c r="E2449" s="2" t="s">
        <v>187</v>
      </c>
      <c r="F2449" s="8" t="s">
        <v>36</v>
      </c>
      <c r="G2449" s="8">
        <v>0</v>
      </c>
      <c r="H2449" s="8">
        <v>1</v>
      </c>
      <c r="I2449" s="8">
        <v>0</v>
      </c>
      <c r="J2449" s="8">
        <v>0</v>
      </c>
      <c r="K2449" s="8">
        <v>0</v>
      </c>
      <c r="L2449" s="8">
        <v>0</v>
      </c>
      <c r="M2449" s="8">
        <v>1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8">
        <v>0</v>
      </c>
      <c r="T2449" s="8">
        <v>0</v>
      </c>
      <c r="U2449" s="5">
        <v>406020353</v>
      </c>
    </row>
    <row r="2450" spans="1:21" hidden="1" x14ac:dyDescent="0.25">
      <c r="A2450" s="8" t="s">
        <v>5018</v>
      </c>
      <c r="B2450" s="2" t="s">
        <v>2865</v>
      </c>
      <c r="C2450" s="2" t="s">
        <v>215</v>
      </c>
      <c r="D2450" s="2" t="s">
        <v>213</v>
      </c>
      <c r="E2450" s="2" t="s">
        <v>187</v>
      </c>
      <c r="F2450" s="8" t="s">
        <v>36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0</v>
      </c>
      <c r="M2450" s="8">
        <v>1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5">
        <v>406020361</v>
      </c>
    </row>
    <row r="2451" spans="1:21" hidden="1" x14ac:dyDescent="0.25">
      <c r="A2451" s="8" t="s">
        <v>5018</v>
      </c>
      <c r="B2451" s="2" t="s">
        <v>2866</v>
      </c>
      <c r="C2451" s="2" t="s">
        <v>215</v>
      </c>
      <c r="D2451" s="2" t="s">
        <v>213</v>
      </c>
      <c r="E2451" s="2" t="s">
        <v>187</v>
      </c>
      <c r="F2451" s="8" t="s">
        <v>36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1</v>
      </c>
      <c r="N2451" s="8">
        <v>0</v>
      </c>
      <c r="O2451" s="8">
        <v>0</v>
      </c>
      <c r="P2451" s="8">
        <v>1</v>
      </c>
      <c r="Q2451" s="8">
        <v>0</v>
      </c>
      <c r="R2451" s="8">
        <v>0</v>
      </c>
      <c r="S2451" s="8">
        <v>0</v>
      </c>
      <c r="T2451" s="8">
        <v>0</v>
      </c>
      <c r="U2451" s="5">
        <v>406020370</v>
      </c>
    </row>
    <row r="2452" spans="1:21" hidden="1" x14ac:dyDescent="0.25">
      <c r="A2452" s="8" t="s">
        <v>5018</v>
      </c>
      <c r="B2452" s="2" t="s">
        <v>2867</v>
      </c>
      <c r="C2452" s="2" t="s">
        <v>215</v>
      </c>
      <c r="D2452" s="2" t="s">
        <v>213</v>
      </c>
      <c r="E2452" s="2" t="s">
        <v>187</v>
      </c>
      <c r="F2452" s="8" t="s">
        <v>36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1</v>
      </c>
      <c r="Q2452" s="8">
        <v>0</v>
      </c>
      <c r="R2452" s="8">
        <v>0</v>
      </c>
      <c r="S2452" s="8">
        <v>0</v>
      </c>
      <c r="T2452" s="8">
        <v>0</v>
      </c>
      <c r="U2452" s="5">
        <v>406020388</v>
      </c>
    </row>
    <row r="2453" spans="1:21" hidden="1" x14ac:dyDescent="0.25">
      <c r="A2453" s="8" t="s">
        <v>5018</v>
      </c>
      <c r="B2453" s="2" t="s">
        <v>2868</v>
      </c>
      <c r="C2453" s="2" t="s">
        <v>215</v>
      </c>
      <c r="D2453" s="2" t="s">
        <v>213</v>
      </c>
      <c r="E2453" s="2" t="s">
        <v>187</v>
      </c>
      <c r="F2453" s="8" t="s">
        <v>36</v>
      </c>
      <c r="G2453" s="8">
        <v>0</v>
      </c>
      <c r="H2453" s="8">
        <v>1</v>
      </c>
      <c r="I2453" s="8">
        <v>0</v>
      </c>
      <c r="J2453" s="8">
        <v>0</v>
      </c>
      <c r="K2453" s="8">
        <v>0</v>
      </c>
      <c r="L2453" s="8">
        <v>0</v>
      </c>
      <c r="M2453" s="8">
        <v>1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5">
        <v>406020396</v>
      </c>
    </row>
    <row r="2454" spans="1:21" hidden="1" x14ac:dyDescent="0.25">
      <c r="A2454" s="8" t="s">
        <v>5018</v>
      </c>
      <c r="B2454" s="2" t="s">
        <v>2869</v>
      </c>
      <c r="C2454" s="2" t="s">
        <v>215</v>
      </c>
      <c r="D2454" s="2" t="s">
        <v>213</v>
      </c>
      <c r="E2454" s="2" t="s">
        <v>187</v>
      </c>
      <c r="F2454" s="8" t="s">
        <v>36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1</v>
      </c>
      <c r="Q2454" s="8">
        <v>0</v>
      </c>
      <c r="R2454" s="8">
        <v>0</v>
      </c>
      <c r="S2454" s="8">
        <v>0</v>
      </c>
      <c r="T2454" s="8">
        <v>0</v>
      </c>
      <c r="U2454" s="5">
        <v>406020400</v>
      </c>
    </row>
    <row r="2455" spans="1:21" hidden="1" x14ac:dyDescent="0.25">
      <c r="A2455" s="8" t="s">
        <v>5018</v>
      </c>
      <c r="B2455" s="2" t="s">
        <v>2870</v>
      </c>
      <c r="C2455" s="2" t="s">
        <v>215</v>
      </c>
      <c r="D2455" s="2" t="s">
        <v>213</v>
      </c>
      <c r="E2455" s="2" t="s">
        <v>187</v>
      </c>
      <c r="F2455" s="8" t="s">
        <v>36</v>
      </c>
      <c r="G2455" s="8">
        <v>0</v>
      </c>
      <c r="H2455" s="8">
        <v>1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1</v>
      </c>
      <c r="Q2455" s="8">
        <v>0</v>
      </c>
      <c r="R2455" s="8">
        <v>0</v>
      </c>
      <c r="S2455" s="8">
        <v>0</v>
      </c>
      <c r="T2455" s="8">
        <v>0</v>
      </c>
      <c r="U2455" s="5">
        <v>406020418</v>
      </c>
    </row>
    <row r="2456" spans="1:21" hidden="1" x14ac:dyDescent="0.25">
      <c r="A2456" s="8" t="s">
        <v>5018</v>
      </c>
      <c r="B2456" s="2" t="s">
        <v>2871</v>
      </c>
      <c r="C2456" s="2" t="s">
        <v>215</v>
      </c>
      <c r="D2456" s="2" t="s">
        <v>213</v>
      </c>
      <c r="E2456" s="2" t="s">
        <v>187</v>
      </c>
      <c r="F2456" s="8" t="s">
        <v>36</v>
      </c>
      <c r="G2456" s="8">
        <v>0</v>
      </c>
      <c r="H2456" s="8">
        <v>1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5">
        <v>406020426</v>
      </c>
    </row>
    <row r="2457" spans="1:21" hidden="1" x14ac:dyDescent="0.25">
      <c r="A2457" s="8" t="s">
        <v>5018</v>
      </c>
      <c r="B2457" s="2" t="s">
        <v>2872</v>
      </c>
      <c r="C2457" s="2" t="s">
        <v>215</v>
      </c>
      <c r="D2457" s="2" t="s">
        <v>213</v>
      </c>
      <c r="E2457" s="2" t="s">
        <v>187</v>
      </c>
      <c r="F2457" s="8" t="s">
        <v>36</v>
      </c>
      <c r="G2457" s="8">
        <v>0</v>
      </c>
      <c r="H2457" s="8">
        <v>1</v>
      </c>
      <c r="I2457" s="8">
        <v>0</v>
      </c>
      <c r="J2457" s="8">
        <v>0</v>
      </c>
      <c r="K2457" s="8">
        <v>0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0</v>
      </c>
      <c r="R2457" s="8">
        <v>0</v>
      </c>
      <c r="S2457" s="8">
        <v>0</v>
      </c>
      <c r="T2457" s="8">
        <v>0</v>
      </c>
      <c r="U2457" s="5">
        <v>406020434</v>
      </c>
    </row>
    <row r="2458" spans="1:21" hidden="1" x14ac:dyDescent="0.25">
      <c r="A2458" s="8" t="s">
        <v>5018</v>
      </c>
      <c r="B2458" s="2" t="s">
        <v>2873</v>
      </c>
      <c r="C2458" s="2" t="s">
        <v>215</v>
      </c>
      <c r="D2458" s="2" t="s">
        <v>213</v>
      </c>
      <c r="E2458" s="2" t="s">
        <v>187</v>
      </c>
      <c r="F2458" s="8" t="s">
        <v>36</v>
      </c>
      <c r="G2458" s="8">
        <v>0</v>
      </c>
      <c r="H2458" s="8">
        <v>1</v>
      </c>
      <c r="I2458" s="8">
        <v>0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5">
        <v>406020442</v>
      </c>
    </row>
    <row r="2459" spans="1:21" hidden="1" x14ac:dyDescent="0.25">
      <c r="A2459" s="8" t="s">
        <v>5018</v>
      </c>
      <c r="B2459" s="2" t="s">
        <v>2874</v>
      </c>
      <c r="C2459" s="2" t="s">
        <v>215</v>
      </c>
      <c r="D2459" s="2" t="s">
        <v>213</v>
      </c>
      <c r="E2459" s="2" t="s">
        <v>187</v>
      </c>
      <c r="F2459" s="8" t="s">
        <v>36</v>
      </c>
      <c r="G2459" s="8">
        <v>0</v>
      </c>
      <c r="H2459" s="8">
        <v>1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8">
        <v>0</v>
      </c>
      <c r="T2459" s="8">
        <v>0</v>
      </c>
      <c r="U2459" s="5">
        <v>406020450</v>
      </c>
    </row>
    <row r="2460" spans="1:21" hidden="1" x14ac:dyDescent="0.25">
      <c r="A2460" s="8" t="s">
        <v>5018</v>
      </c>
      <c r="B2460" s="2" t="s">
        <v>2875</v>
      </c>
      <c r="C2460" s="2" t="s">
        <v>215</v>
      </c>
      <c r="D2460" s="2" t="s">
        <v>213</v>
      </c>
      <c r="E2460" s="2" t="s">
        <v>187</v>
      </c>
      <c r="F2460" s="8" t="s">
        <v>36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0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5">
        <v>406020469</v>
      </c>
    </row>
    <row r="2461" spans="1:21" hidden="1" x14ac:dyDescent="0.25">
      <c r="A2461" s="8" t="s">
        <v>5018</v>
      </c>
      <c r="B2461" s="2" t="s">
        <v>2876</v>
      </c>
      <c r="C2461" s="2" t="s">
        <v>215</v>
      </c>
      <c r="D2461" s="2" t="s">
        <v>213</v>
      </c>
      <c r="E2461" s="2" t="s">
        <v>187</v>
      </c>
      <c r="F2461" s="8" t="s">
        <v>36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0</v>
      </c>
      <c r="S2461" s="8">
        <v>0</v>
      </c>
      <c r="T2461" s="8">
        <v>0</v>
      </c>
      <c r="U2461" s="5">
        <v>406020477</v>
      </c>
    </row>
    <row r="2462" spans="1:21" hidden="1" x14ac:dyDescent="0.25">
      <c r="A2462" s="8" t="s">
        <v>5018</v>
      </c>
      <c r="B2462" s="2" t="s">
        <v>2877</v>
      </c>
      <c r="C2462" s="2" t="s">
        <v>215</v>
      </c>
      <c r="D2462" s="2" t="s">
        <v>213</v>
      </c>
      <c r="E2462" s="2" t="s">
        <v>187</v>
      </c>
      <c r="F2462" s="8" t="s">
        <v>36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</v>
      </c>
      <c r="Q2462" s="8">
        <v>0</v>
      </c>
      <c r="R2462" s="8">
        <v>0</v>
      </c>
      <c r="S2462" s="8">
        <v>0</v>
      </c>
      <c r="T2462" s="8">
        <v>0</v>
      </c>
      <c r="U2462" s="5">
        <v>406020485</v>
      </c>
    </row>
    <row r="2463" spans="1:21" hidden="1" x14ac:dyDescent="0.25">
      <c r="A2463" s="8" t="s">
        <v>5018</v>
      </c>
      <c r="B2463" s="2" t="s">
        <v>2878</v>
      </c>
      <c r="C2463" s="2" t="s">
        <v>215</v>
      </c>
      <c r="D2463" s="2" t="s">
        <v>213</v>
      </c>
      <c r="E2463" s="2" t="s">
        <v>187</v>
      </c>
      <c r="F2463" s="8" t="s">
        <v>24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1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5">
        <v>406020493</v>
      </c>
    </row>
    <row r="2464" spans="1:21" hidden="1" x14ac:dyDescent="0.25">
      <c r="A2464" s="8" t="s">
        <v>5018</v>
      </c>
      <c r="B2464" s="2" t="s">
        <v>2879</v>
      </c>
      <c r="C2464" s="2" t="s">
        <v>215</v>
      </c>
      <c r="D2464" s="2" t="s">
        <v>213</v>
      </c>
      <c r="E2464" s="2" t="s">
        <v>187</v>
      </c>
      <c r="F2464" s="8" t="s">
        <v>24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1</v>
      </c>
      <c r="N2464" s="8">
        <v>0</v>
      </c>
      <c r="O2464" s="8">
        <v>0</v>
      </c>
      <c r="P2464" s="8">
        <v>1</v>
      </c>
      <c r="Q2464" s="8">
        <v>0</v>
      </c>
      <c r="R2464" s="8">
        <v>0</v>
      </c>
      <c r="S2464" s="8">
        <v>0</v>
      </c>
      <c r="T2464" s="8">
        <v>0</v>
      </c>
      <c r="U2464" s="5">
        <v>406020507</v>
      </c>
    </row>
    <row r="2465" spans="1:21" hidden="1" x14ac:dyDescent="0.25">
      <c r="A2465" s="8" t="s">
        <v>5018</v>
      </c>
      <c r="B2465" s="2" t="s">
        <v>2880</v>
      </c>
      <c r="C2465" s="2" t="s">
        <v>215</v>
      </c>
      <c r="D2465" s="2" t="s">
        <v>213</v>
      </c>
      <c r="E2465" s="2" t="s">
        <v>187</v>
      </c>
      <c r="F2465" s="8" t="s">
        <v>24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8">
        <v>0</v>
      </c>
      <c r="T2465" s="8">
        <v>0</v>
      </c>
      <c r="U2465" s="5">
        <v>406020515</v>
      </c>
    </row>
    <row r="2466" spans="1:21" hidden="1" x14ac:dyDescent="0.25">
      <c r="A2466" s="8" t="s">
        <v>5018</v>
      </c>
      <c r="B2466" s="2" t="s">
        <v>2881</v>
      </c>
      <c r="C2466" s="2" t="s">
        <v>215</v>
      </c>
      <c r="D2466" s="2" t="s">
        <v>213</v>
      </c>
      <c r="E2466" s="2" t="s">
        <v>187</v>
      </c>
      <c r="F2466" s="8" t="s">
        <v>24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1</v>
      </c>
      <c r="Q2466" s="8">
        <v>0</v>
      </c>
      <c r="R2466" s="8">
        <v>0</v>
      </c>
      <c r="S2466" s="8">
        <v>0</v>
      </c>
      <c r="T2466" s="8">
        <v>0</v>
      </c>
      <c r="U2466" s="5">
        <v>406020523</v>
      </c>
    </row>
    <row r="2467" spans="1:21" hidden="1" x14ac:dyDescent="0.25">
      <c r="A2467" s="8" t="s">
        <v>5018</v>
      </c>
      <c r="B2467" s="2" t="s">
        <v>2882</v>
      </c>
      <c r="C2467" s="2" t="s">
        <v>215</v>
      </c>
      <c r="D2467" s="2" t="s">
        <v>213</v>
      </c>
      <c r="E2467" s="2" t="s">
        <v>187</v>
      </c>
      <c r="F2467" s="8" t="s">
        <v>24</v>
      </c>
      <c r="G2467" s="8">
        <v>0</v>
      </c>
      <c r="H2467" s="8">
        <v>1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5">
        <v>406020531</v>
      </c>
    </row>
    <row r="2468" spans="1:21" hidden="1" x14ac:dyDescent="0.25">
      <c r="A2468" s="8" t="s">
        <v>5018</v>
      </c>
      <c r="B2468" s="2" t="s">
        <v>2883</v>
      </c>
      <c r="C2468" s="2" t="s">
        <v>215</v>
      </c>
      <c r="D2468" s="2" t="s">
        <v>213</v>
      </c>
      <c r="E2468" s="2" t="s">
        <v>187</v>
      </c>
      <c r="F2468" s="8" t="s">
        <v>24</v>
      </c>
      <c r="G2468" s="8">
        <v>0</v>
      </c>
      <c r="H2468" s="8">
        <v>1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5">
        <v>406020540</v>
      </c>
    </row>
    <row r="2469" spans="1:21" hidden="1" x14ac:dyDescent="0.25">
      <c r="A2469" s="8" t="s">
        <v>5018</v>
      </c>
      <c r="B2469" s="2" t="s">
        <v>2884</v>
      </c>
      <c r="C2469" s="2" t="s">
        <v>215</v>
      </c>
      <c r="D2469" s="2" t="s">
        <v>213</v>
      </c>
      <c r="E2469" s="2" t="s">
        <v>187</v>
      </c>
      <c r="F2469" s="8" t="s">
        <v>36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1</v>
      </c>
      <c r="N2469" s="8">
        <v>0</v>
      </c>
      <c r="O2469" s="8">
        <v>0</v>
      </c>
      <c r="P2469" s="8">
        <v>1</v>
      </c>
      <c r="Q2469" s="8">
        <v>0</v>
      </c>
      <c r="R2469" s="8">
        <v>0</v>
      </c>
      <c r="S2469" s="8">
        <v>0</v>
      </c>
      <c r="T2469" s="8">
        <v>0</v>
      </c>
      <c r="U2469" s="5">
        <v>406020558</v>
      </c>
    </row>
    <row r="2470" spans="1:21" hidden="1" x14ac:dyDescent="0.25">
      <c r="A2470" s="8" t="s">
        <v>5018</v>
      </c>
      <c r="B2470" s="2" t="s">
        <v>2885</v>
      </c>
      <c r="C2470" s="2" t="s">
        <v>215</v>
      </c>
      <c r="D2470" s="2" t="s">
        <v>213</v>
      </c>
      <c r="E2470" s="2" t="s">
        <v>187</v>
      </c>
      <c r="F2470" s="8" t="s">
        <v>24</v>
      </c>
      <c r="G2470" s="8">
        <v>0</v>
      </c>
      <c r="H2470" s="8">
        <v>1</v>
      </c>
      <c r="I2470" s="8">
        <v>1</v>
      </c>
      <c r="J2470" s="8">
        <v>0</v>
      </c>
      <c r="K2470" s="8">
        <v>0</v>
      </c>
      <c r="L2470" s="8">
        <v>0</v>
      </c>
      <c r="M2470" s="8">
        <v>1</v>
      </c>
      <c r="N2470" s="8">
        <v>0</v>
      </c>
      <c r="O2470" s="8">
        <v>0</v>
      </c>
      <c r="P2470" s="8">
        <v>1</v>
      </c>
      <c r="Q2470" s="8">
        <v>0</v>
      </c>
      <c r="R2470" s="8">
        <v>0</v>
      </c>
      <c r="S2470" s="8">
        <v>0</v>
      </c>
      <c r="T2470" s="8">
        <v>0</v>
      </c>
      <c r="U2470" s="5">
        <v>406020566</v>
      </c>
    </row>
    <row r="2471" spans="1:21" hidden="1" x14ac:dyDescent="0.25">
      <c r="A2471" s="8" t="s">
        <v>5018</v>
      </c>
      <c r="B2471" s="2" t="s">
        <v>2886</v>
      </c>
      <c r="C2471" s="2" t="s">
        <v>215</v>
      </c>
      <c r="D2471" s="2" t="s">
        <v>213</v>
      </c>
      <c r="E2471" s="2" t="s">
        <v>187</v>
      </c>
      <c r="F2471" s="8" t="s">
        <v>24</v>
      </c>
      <c r="G2471" s="8">
        <v>0</v>
      </c>
      <c r="H2471" s="8">
        <v>1</v>
      </c>
      <c r="I2471" s="8">
        <v>1</v>
      </c>
      <c r="J2471" s="8">
        <v>0</v>
      </c>
      <c r="K2471" s="8">
        <v>0</v>
      </c>
      <c r="L2471" s="8">
        <v>0</v>
      </c>
      <c r="M2471" s="8">
        <v>1</v>
      </c>
      <c r="N2471" s="8">
        <v>0</v>
      </c>
      <c r="O2471" s="8">
        <v>0</v>
      </c>
      <c r="P2471" s="8">
        <v>1</v>
      </c>
      <c r="Q2471" s="8">
        <v>0</v>
      </c>
      <c r="R2471" s="8">
        <v>0</v>
      </c>
      <c r="S2471" s="8">
        <v>0</v>
      </c>
      <c r="T2471" s="8">
        <v>0</v>
      </c>
      <c r="U2471" s="5">
        <v>406020574</v>
      </c>
    </row>
    <row r="2472" spans="1:21" hidden="1" x14ac:dyDescent="0.25">
      <c r="A2472" s="8" t="s">
        <v>5018</v>
      </c>
      <c r="B2472" s="2" t="s">
        <v>2887</v>
      </c>
      <c r="C2472" s="2" t="s">
        <v>215</v>
      </c>
      <c r="D2472" s="2" t="s">
        <v>213</v>
      </c>
      <c r="E2472" s="2" t="s">
        <v>187</v>
      </c>
      <c r="F2472" s="8" t="s">
        <v>36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5">
        <v>406020582</v>
      </c>
    </row>
    <row r="2473" spans="1:21" hidden="1" x14ac:dyDescent="0.25">
      <c r="A2473" s="8" t="s">
        <v>5018</v>
      </c>
      <c r="B2473" s="2" t="s">
        <v>2888</v>
      </c>
      <c r="C2473" s="2" t="s">
        <v>215</v>
      </c>
      <c r="D2473" s="2" t="s">
        <v>213</v>
      </c>
      <c r="E2473" s="2" t="s">
        <v>187</v>
      </c>
      <c r="F2473" s="8" t="s">
        <v>24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1</v>
      </c>
      <c r="Q2473" s="8">
        <v>0</v>
      </c>
      <c r="R2473" s="8">
        <v>0</v>
      </c>
      <c r="S2473" s="8">
        <v>0</v>
      </c>
      <c r="T2473" s="8">
        <v>0</v>
      </c>
      <c r="U2473" s="5">
        <v>406020590</v>
      </c>
    </row>
    <row r="2474" spans="1:21" hidden="1" x14ac:dyDescent="0.25">
      <c r="A2474" s="8" t="s">
        <v>5018</v>
      </c>
      <c r="B2474" s="2" t="s">
        <v>2889</v>
      </c>
      <c r="C2474" s="2" t="s">
        <v>215</v>
      </c>
      <c r="D2474" s="2" t="s">
        <v>213</v>
      </c>
      <c r="E2474" s="2" t="s">
        <v>187</v>
      </c>
      <c r="F2474" s="8" t="s">
        <v>36</v>
      </c>
      <c r="G2474" s="8">
        <v>0</v>
      </c>
      <c r="H2474" s="8">
        <v>1</v>
      </c>
      <c r="I2474" s="8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1</v>
      </c>
      <c r="Q2474" s="8">
        <v>0</v>
      </c>
      <c r="R2474" s="8">
        <v>0</v>
      </c>
      <c r="S2474" s="8">
        <v>0</v>
      </c>
      <c r="T2474" s="8">
        <v>0</v>
      </c>
      <c r="U2474" s="5">
        <v>406020604</v>
      </c>
    </row>
    <row r="2475" spans="1:21" hidden="1" x14ac:dyDescent="0.25">
      <c r="A2475" s="8" t="s">
        <v>5018</v>
      </c>
      <c r="B2475" s="2" t="s">
        <v>2890</v>
      </c>
      <c r="C2475" s="2" t="s">
        <v>215</v>
      </c>
      <c r="D2475" s="2" t="s">
        <v>213</v>
      </c>
      <c r="E2475" s="2" t="s">
        <v>187</v>
      </c>
      <c r="F2475" s="8" t="s">
        <v>36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1</v>
      </c>
      <c r="Q2475" s="8">
        <v>0</v>
      </c>
      <c r="R2475" s="8">
        <v>0</v>
      </c>
      <c r="S2475" s="8">
        <v>0</v>
      </c>
      <c r="T2475" s="8">
        <v>0</v>
      </c>
      <c r="U2475" s="5">
        <v>406020612</v>
      </c>
    </row>
    <row r="2476" spans="1:21" hidden="1" x14ac:dyDescent="0.25">
      <c r="A2476" s="8" t="s">
        <v>5018</v>
      </c>
      <c r="B2476" s="2" t="s">
        <v>2891</v>
      </c>
      <c r="C2476" s="2" t="s">
        <v>215</v>
      </c>
      <c r="D2476" s="2" t="s">
        <v>213</v>
      </c>
      <c r="E2476" s="2" t="s">
        <v>187</v>
      </c>
      <c r="F2476" s="8" t="s">
        <v>24</v>
      </c>
      <c r="G2476" s="8">
        <v>1</v>
      </c>
      <c r="H2476" s="8">
        <v>1</v>
      </c>
      <c r="I2476" s="8">
        <v>1</v>
      </c>
      <c r="J2476" s="8">
        <v>0</v>
      </c>
      <c r="K2476" s="8">
        <v>1</v>
      </c>
      <c r="L2476" s="8">
        <v>1</v>
      </c>
      <c r="M2476" s="8">
        <v>1</v>
      </c>
      <c r="N2476" s="8">
        <v>0</v>
      </c>
      <c r="O2476" s="8">
        <v>0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5">
        <v>406020620</v>
      </c>
    </row>
    <row r="2477" spans="1:21" hidden="1" x14ac:dyDescent="0.25">
      <c r="A2477" s="8" t="s">
        <v>5018</v>
      </c>
      <c r="B2477" s="2" t="s">
        <v>2892</v>
      </c>
      <c r="C2477" s="2" t="s">
        <v>216</v>
      </c>
      <c r="D2477" s="2" t="s">
        <v>213</v>
      </c>
      <c r="E2477" s="2" t="s">
        <v>187</v>
      </c>
      <c r="F2477" s="8" t="s">
        <v>36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1</v>
      </c>
      <c r="N2477" s="8">
        <v>0</v>
      </c>
      <c r="O2477" s="8">
        <v>0</v>
      </c>
      <c r="P2477" s="8">
        <v>1</v>
      </c>
      <c r="Q2477" s="8">
        <v>0</v>
      </c>
      <c r="R2477" s="8">
        <v>0</v>
      </c>
      <c r="S2477" s="8">
        <v>0</v>
      </c>
      <c r="T2477" s="8">
        <v>0</v>
      </c>
      <c r="U2477" s="5">
        <v>406030014</v>
      </c>
    </row>
    <row r="2478" spans="1:21" hidden="1" x14ac:dyDescent="0.25">
      <c r="A2478" s="8" t="s">
        <v>5018</v>
      </c>
      <c r="B2478" s="2" t="s">
        <v>2893</v>
      </c>
      <c r="C2478" s="2" t="s">
        <v>216</v>
      </c>
      <c r="D2478" s="2" t="s">
        <v>213</v>
      </c>
      <c r="E2478" s="2" t="s">
        <v>187</v>
      </c>
      <c r="F2478" s="8" t="s">
        <v>36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5">
        <v>406030022</v>
      </c>
    </row>
    <row r="2479" spans="1:21" hidden="1" x14ac:dyDescent="0.25">
      <c r="A2479" s="8" t="s">
        <v>5018</v>
      </c>
      <c r="B2479" s="2" t="s">
        <v>2894</v>
      </c>
      <c r="C2479" s="2" t="s">
        <v>216</v>
      </c>
      <c r="D2479" s="2" t="s">
        <v>213</v>
      </c>
      <c r="E2479" s="2" t="s">
        <v>187</v>
      </c>
      <c r="F2479" s="8" t="s">
        <v>36</v>
      </c>
      <c r="G2479" s="8">
        <v>0</v>
      </c>
      <c r="H2479" s="8">
        <v>1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8">
        <v>0</v>
      </c>
      <c r="P2479" s="8">
        <v>1</v>
      </c>
      <c r="Q2479" s="8">
        <v>0</v>
      </c>
      <c r="R2479" s="8">
        <v>0</v>
      </c>
      <c r="S2479" s="8">
        <v>0</v>
      </c>
      <c r="T2479" s="8">
        <v>0</v>
      </c>
      <c r="U2479" s="5">
        <v>406030030</v>
      </c>
    </row>
    <row r="2480" spans="1:21" hidden="1" x14ac:dyDescent="0.25">
      <c r="A2480" s="8" t="s">
        <v>5018</v>
      </c>
      <c r="B2480" s="2" t="s">
        <v>2895</v>
      </c>
      <c r="C2480" s="2" t="s">
        <v>216</v>
      </c>
      <c r="D2480" s="2" t="s">
        <v>213</v>
      </c>
      <c r="E2480" s="2" t="s">
        <v>187</v>
      </c>
      <c r="F2480" s="8" t="s">
        <v>36</v>
      </c>
      <c r="G2480" s="8">
        <v>0</v>
      </c>
      <c r="H2480" s="8">
        <v>1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1</v>
      </c>
      <c r="Q2480" s="8">
        <v>0</v>
      </c>
      <c r="R2480" s="8">
        <v>0</v>
      </c>
      <c r="S2480" s="8">
        <v>0</v>
      </c>
      <c r="T2480" s="8">
        <v>0</v>
      </c>
      <c r="U2480" s="5">
        <v>406030049</v>
      </c>
    </row>
    <row r="2481" spans="1:21" hidden="1" x14ac:dyDescent="0.25">
      <c r="A2481" s="8" t="s">
        <v>5018</v>
      </c>
      <c r="B2481" s="2" t="s">
        <v>2896</v>
      </c>
      <c r="C2481" s="2" t="s">
        <v>216</v>
      </c>
      <c r="D2481" s="2" t="s">
        <v>213</v>
      </c>
      <c r="E2481" s="2" t="s">
        <v>187</v>
      </c>
      <c r="F2481" s="8" t="s">
        <v>36</v>
      </c>
      <c r="G2481" s="8">
        <v>0</v>
      </c>
      <c r="H2481" s="8">
        <v>1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1</v>
      </c>
      <c r="Q2481" s="8">
        <v>0</v>
      </c>
      <c r="R2481" s="8">
        <v>0</v>
      </c>
      <c r="S2481" s="8">
        <v>0</v>
      </c>
      <c r="T2481" s="8">
        <v>0</v>
      </c>
      <c r="U2481" s="5">
        <v>406030057</v>
      </c>
    </row>
    <row r="2482" spans="1:21" hidden="1" x14ac:dyDescent="0.25">
      <c r="A2482" s="8" t="s">
        <v>5018</v>
      </c>
      <c r="B2482" s="2" t="s">
        <v>2897</v>
      </c>
      <c r="C2482" s="2" t="s">
        <v>216</v>
      </c>
      <c r="D2482" s="2" t="s">
        <v>213</v>
      </c>
      <c r="E2482" s="2" t="s">
        <v>187</v>
      </c>
      <c r="F2482" s="8" t="s">
        <v>36</v>
      </c>
      <c r="G2482" s="8">
        <v>0</v>
      </c>
      <c r="H2482" s="8">
        <v>1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1</v>
      </c>
      <c r="Q2482" s="8">
        <v>0</v>
      </c>
      <c r="R2482" s="8">
        <v>0</v>
      </c>
      <c r="S2482" s="8">
        <v>0</v>
      </c>
      <c r="T2482" s="8">
        <v>0</v>
      </c>
      <c r="U2482" s="5">
        <v>406030065</v>
      </c>
    </row>
    <row r="2483" spans="1:21" hidden="1" x14ac:dyDescent="0.25">
      <c r="A2483" s="8" t="s">
        <v>5018</v>
      </c>
      <c r="B2483" s="2" t="s">
        <v>2898</v>
      </c>
      <c r="C2483" s="2" t="s">
        <v>216</v>
      </c>
      <c r="D2483" s="2" t="s">
        <v>213</v>
      </c>
      <c r="E2483" s="2" t="s">
        <v>187</v>
      </c>
      <c r="F2483" s="8" t="s">
        <v>36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1</v>
      </c>
      <c r="Q2483" s="8">
        <v>0</v>
      </c>
      <c r="R2483" s="8">
        <v>0</v>
      </c>
      <c r="S2483" s="8">
        <v>0</v>
      </c>
      <c r="T2483" s="8">
        <v>0</v>
      </c>
      <c r="U2483" s="5">
        <v>406030073</v>
      </c>
    </row>
    <row r="2484" spans="1:21" hidden="1" x14ac:dyDescent="0.25">
      <c r="A2484" s="8" t="s">
        <v>5018</v>
      </c>
      <c r="B2484" s="2" t="s">
        <v>2899</v>
      </c>
      <c r="C2484" s="2" t="s">
        <v>216</v>
      </c>
      <c r="D2484" s="2" t="s">
        <v>213</v>
      </c>
      <c r="E2484" s="2" t="s">
        <v>187</v>
      </c>
      <c r="F2484" s="8" t="s">
        <v>36</v>
      </c>
      <c r="G2484" s="8">
        <v>0</v>
      </c>
      <c r="H2484" s="8">
        <v>1</v>
      </c>
      <c r="I2484" s="8">
        <v>0</v>
      </c>
      <c r="J2484" s="8">
        <v>0</v>
      </c>
      <c r="K2484" s="8">
        <v>0</v>
      </c>
      <c r="L2484" s="8">
        <v>0</v>
      </c>
      <c r="M2484" s="8">
        <v>1</v>
      </c>
      <c r="N2484" s="8">
        <v>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5">
        <v>406030081</v>
      </c>
    </row>
    <row r="2485" spans="1:21" hidden="1" x14ac:dyDescent="0.25">
      <c r="A2485" s="8" t="s">
        <v>5018</v>
      </c>
      <c r="B2485" s="2" t="s">
        <v>2900</v>
      </c>
      <c r="C2485" s="2" t="s">
        <v>216</v>
      </c>
      <c r="D2485" s="2" t="s">
        <v>213</v>
      </c>
      <c r="E2485" s="2" t="s">
        <v>187</v>
      </c>
      <c r="F2485" s="8" t="s">
        <v>36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1</v>
      </c>
      <c r="N2485" s="8">
        <v>0</v>
      </c>
      <c r="O2485" s="8">
        <v>0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5">
        <v>406030090</v>
      </c>
    </row>
    <row r="2486" spans="1:21" hidden="1" x14ac:dyDescent="0.25">
      <c r="A2486" s="8" t="s">
        <v>5018</v>
      </c>
      <c r="B2486" s="2" t="s">
        <v>2901</v>
      </c>
      <c r="C2486" s="2" t="s">
        <v>216</v>
      </c>
      <c r="D2486" s="2" t="s">
        <v>213</v>
      </c>
      <c r="E2486" s="2" t="s">
        <v>187</v>
      </c>
      <c r="F2486" s="8" t="s">
        <v>36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5">
        <v>406030103</v>
      </c>
    </row>
    <row r="2487" spans="1:21" hidden="1" x14ac:dyDescent="0.25">
      <c r="A2487" s="8" t="s">
        <v>5018</v>
      </c>
      <c r="B2487" s="2" t="s">
        <v>2902</v>
      </c>
      <c r="C2487" s="2" t="s">
        <v>216</v>
      </c>
      <c r="D2487" s="2" t="s">
        <v>213</v>
      </c>
      <c r="E2487" s="2" t="s">
        <v>187</v>
      </c>
      <c r="F2487" s="8" t="s">
        <v>36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1</v>
      </c>
      <c r="N2487" s="8">
        <v>0</v>
      </c>
      <c r="O2487" s="8">
        <v>0</v>
      </c>
      <c r="P2487" s="8">
        <v>1</v>
      </c>
      <c r="Q2487" s="8">
        <v>0</v>
      </c>
      <c r="R2487" s="8">
        <v>0</v>
      </c>
      <c r="S2487" s="8">
        <v>0</v>
      </c>
      <c r="T2487" s="8">
        <v>0</v>
      </c>
      <c r="U2487" s="5">
        <v>406030111</v>
      </c>
    </row>
    <row r="2488" spans="1:21" hidden="1" x14ac:dyDescent="0.25">
      <c r="A2488" s="8" t="s">
        <v>5018</v>
      </c>
      <c r="B2488" s="2" t="s">
        <v>2903</v>
      </c>
      <c r="C2488" s="2" t="s">
        <v>216</v>
      </c>
      <c r="D2488" s="2" t="s">
        <v>213</v>
      </c>
      <c r="E2488" s="2" t="s">
        <v>187</v>
      </c>
      <c r="F2488" s="8" t="s">
        <v>36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1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5">
        <v>406030120</v>
      </c>
    </row>
    <row r="2489" spans="1:21" hidden="1" x14ac:dyDescent="0.25">
      <c r="A2489" s="8" t="s">
        <v>5018</v>
      </c>
      <c r="B2489" s="2" t="s">
        <v>2904</v>
      </c>
      <c r="C2489" s="2" t="s">
        <v>216</v>
      </c>
      <c r="D2489" s="2" t="s">
        <v>213</v>
      </c>
      <c r="E2489" s="2" t="s">
        <v>187</v>
      </c>
      <c r="F2489" s="8" t="s">
        <v>36</v>
      </c>
      <c r="G2489" s="8">
        <v>0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1</v>
      </c>
      <c r="N2489" s="8">
        <v>0</v>
      </c>
      <c r="O2489" s="8">
        <v>0</v>
      </c>
      <c r="P2489" s="8">
        <v>1</v>
      </c>
      <c r="Q2489" s="8">
        <v>0</v>
      </c>
      <c r="R2489" s="8">
        <v>0</v>
      </c>
      <c r="S2489" s="8">
        <v>0</v>
      </c>
      <c r="T2489" s="8">
        <v>0</v>
      </c>
      <c r="U2489" s="5">
        <v>406030138</v>
      </c>
    </row>
    <row r="2490" spans="1:21" hidden="1" x14ac:dyDescent="0.25">
      <c r="A2490" s="8" t="s">
        <v>5018</v>
      </c>
      <c r="B2490" s="2" t="s">
        <v>2905</v>
      </c>
      <c r="C2490" s="2" t="s">
        <v>216</v>
      </c>
      <c r="D2490" s="2" t="s">
        <v>213</v>
      </c>
      <c r="E2490" s="2" t="s">
        <v>187</v>
      </c>
      <c r="F2490" s="8" t="s">
        <v>36</v>
      </c>
      <c r="G2490" s="8">
        <v>0</v>
      </c>
      <c r="H2490" s="8">
        <v>1</v>
      </c>
      <c r="I2490" s="8">
        <v>0</v>
      </c>
      <c r="J2490" s="8">
        <v>0</v>
      </c>
      <c r="K2490" s="8">
        <v>0</v>
      </c>
      <c r="L2490" s="8">
        <v>0</v>
      </c>
      <c r="M2490" s="8">
        <v>1</v>
      </c>
      <c r="N2490" s="8">
        <v>0</v>
      </c>
      <c r="O2490" s="8">
        <v>0</v>
      </c>
      <c r="P2490" s="8">
        <v>1</v>
      </c>
      <c r="Q2490" s="8">
        <v>0</v>
      </c>
      <c r="R2490" s="8">
        <v>0</v>
      </c>
      <c r="S2490" s="8">
        <v>0</v>
      </c>
      <c r="T2490" s="8">
        <v>0</v>
      </c>
      <c r="U2490" s="5">
        <v>406030146</v>
      </c>
    </row>
    <row r="2491" spans="1:21" hidden="1" x14ac:dyDescent="0.25">
      <c r="A2491" s="8" t="s">
        <v>5018</v>
      </c>
      <c r="B2491" s="2" t="s">
        <v>2906</v>
      </c>
      <c r="C2491" s="2" t="s">
        <v>217</v>
      </c>
      <c r="D2491" s="2" t="s">
        <v>213</v>
      </c>
      <c r="E2491" s="2" t="s">
        <v>187</v>
      </c>
      <c r="F2491" s="8" t="s">
        <v>36</v>
      </c>
      <c r="G2491" s="8">
        <v>0</v>
      </c>
      <c r="H2491" s="8">
        <v>1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5">
        <v>406040010</v>
      </c>
    </row>
    <row r="2492" spans="1:21" hidden="1" x14ac:dyDescent="0.25">
      <c r="A2492" s="8" t="s">
        <v>5018</v>
      </c>
      <c r="B2492" s="2" t="s">
        <v>2907</v>
      </c>
      <c r="C2492" s="2" t="s">
        <v>217</v>
      </c>
      <c r="D2492" s="2" t="s">
        <v>213</v>
      </c>
      <c r="E2492" s="2" t="s">
        <v>187</v>
      </c>
      <c r="F2492" s="8" t="s">
        <v>36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0</v>
      </c>
      <c r="S2492" s="8">
        <v>0</v>
      </c>
      <c r="T2492" s="8">
        <v>0</v>
      </c>
      <c r="U2492" s="5">
        <v>406040028</v>
      </c>
    </row>
    <row r="2493" spans="1:21" hidden="1" x14ac:dyDescent="0.25">
      <c r="A2493" s="8" t="s">
        <v>5018</v>
      </c>
      <c r="B2493" s="2" t="s">
        <v>2908</v>
      </c>
      <c r="C2493" s="2" t="s">
        <v>217</v>
      </c>
      <c r="D2493" s="2" t="s">
        <v>213</v>
      </c>
      <c r="E2493" s="2" t="s">
        <v>187</v>
      </c>
      <c r="F2493" s="8" t="s">
        <v>36</v>
      </c>
      <c r="G2493" s="8">
        <v>0</v>
      </c>
      <c r="H2493" s="8">
        <v>1</v>
      </c>
      <c r="I2493" s="8">
        <v>0</v>
      </c>
      <c r="J2493" s="8">
        <v>0</v>
      </c>
      <c r="K2493" s="8">
        <v>0</v>
      </c>
      <c r="L2493" s="8">
        <v>0</v>
      </c>
      <c r="M2493" s="8">
        <v>1</v>
      </c>
      <c r="N2493" s="8">
        <v>0</v>
      </c>
      <c r="O2493" s="8">
        <v>0</v>
      </c>
      <c r="P2493" s="8">
        <v>1</v>
      </c>
      <c r="Q2493" s="8">
        <v>0</v>
      </c>
      <c r="R2493" s="8">
        <v>0</v>
      </c>
      <c r="S2493" s="8">
        <v>0</v>
      </c>
      <c r="T2493" s="8">
        <v>0</v>
      </c>
      <c r="U2493" s="5">
        <v>406040044</v>
      </c>
    </row>
    <row r="2494" spans="1:21" hidden="1" x14ac:dyDescent="0.25">
      <c r="A2494" s="8" t="s">
        <v>5018</v>
      </c>
      <c r="B2494" s="2" t="s">
        <v>2909</v>
      </c>
      <c r="C2494" s="2" t="s">
        <v>217</v>
      </c>
      <c r="D2494" s="2" t="s">
        <v>213</v>
      </c>
      <c r="E2494" s="2" t="s">
        <v>187</v>
      </c>
      <c r="F2494" s="8" t="s">
        <v>36</v>
      </c>
      <c r="G2494" s="8">
        <v>0</v>
      </c>
      <c r="H2494" s="8">
        <v>1</v>
      </c>
      <c r="I2494" s="8">
        <v>0</v>
      </c>
      <c r="J2494" s="8">
        <v>0</v>
      </c>
      <c r="K2494" s="8">
        <v>0</v>
      </c>
      <c r="L2494" s="8">
        <v>0</v>
      </c>
      <c r="M2494" s="8">
        <v>1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5">
        <v>406040052</v>
      </c>
    </row>
    <row r="2495" spans="1:21" hidden="1" x14ac:dyDescent="0.25">
      <c r="A2495" s="8" t="s">
        <v>5018</v>
      </c>
      <c r="B2495" s="2" t="s">
        <v>2910</v>
      </c>
      <c r="C2495" s="2" t="s">
        <v>217</v>
      </c>
      <c r="D2495" s="2" t="s">
        <v>213</v>
      </c>
      <c r="E2495" s="2" t="s">
        <v>187</v>
      </c>
      <c r="F2495" s="8" t="s">
        <v>36</v>
      </c>
      <c r="G2495" s="8">
        <v>0</v>
      </c>
      <c r="H2495" s="8">
        <v>1</v>
      </c>
      <c r="I2495" s="8">
        <v>0</v>
      </c>
      <c r="J2495" s="8">
        <v>0</v>
      </c>
      <c r="K2495" s="8">
        <v>0</v>
      </c>
      <c r="L2495" s="8">
        <v>0</v>
      </c>
      <c r="M2495" s="8">
        <v>1</v>
      </c>
      <c r="N2495" s="8">
        <v>0</v>
      </c>
      <c r="O2495" s="8">
        <v>0</v>
      </c>
      <c r="P2495" s="8">
        <v>1</v>
      </c>
      <c r="Q2495" s="8">
        <v>0</v>
      </c>
      <c r="R2495" s="8">
        <v>0</v>
      </c>
      <c r="S2495" s="8">
        <v>0</v>
      </c>
      <c r="T2495" s="8">
        <v>0</v>
      </c>
      <c r="U2495" s="5">
        <v>406040060</v>
      </c>
    </row>
    <row r="2496" spans="1:21" hidden="1" x14ac:dyDescent="0.25">
      <c r="A2496" s="8" t="s">
        <v>5018</v>
      </c>
      <c r="B2496" s="2" t="s">
        <v>2911</v>
      </c>
      <c r="C2496" s="2" t="s">
        <v>217</v>
      </c>
      <c r="D2496" s="2" t="s">
        <v>213</v>
      </c>
      <c r="E2496" s="2" t="s">
        <v>187</v>
      </c>
      <c r="F2496" s="8" t="s">
        <v>36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1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5">
        <v>406040079</v>
      </c>
    </row>
    <row r="2497" spans="1:21" hidden="1" x14ac:dyDescent="0.25">
      <c r="A2497" s="8" t="s">
        <v>5018</v>
      </c>
      <c r="B2497" s="2" t="s">
        <v>2912</v>
      </c>
      <c r="C2497" s="2" t="s">
        <v>217</v>
      </c>
      <c r="D2497" s="2" t="s">
        <v>213</v>
      </c>
      <c r="E2497" s="2" t="s">
        <v>187</v>
      </c>
      <c r="F2497" s="8" t="s">
        <v>36</v>
      </c>
      <c r="G2497" s="8">
        <v>0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1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5">
        <v>406040087</v>
      </c>
    </row>
    <row r="2498" spans="1:21" hidden="1" x14ac:dyDescent="0.25">
      <c r="A2498" s="8" t="s">
        <v>5018</v>
      </c>
      <c r="B2498" s="2" t="s">
        <v>2913</v>
      </c>
      <c r="C2498" s="2" t="s">
        <v>217</v>
      </c>
      <c r="D2498" s="2" t="s">
        <v>213</v>
      </c>
      <c r="E2498" s="2" t="s">
        <v>187</v>
      </c>
      <c r="F2498" s="8" t="s">
        <v>36</v>
      </c>
      <c r="G2498" s="8">
        <v>0</v>
      </c>
      <c r="H2498" s="8">
        <v>1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5">
        <v>406040095</v>
      </c>
    </row>
    <row r="2499" spans="1:21" hidden="1" x14ac:dyDescent="0.25">
      <c r="A2499" s="8" t="s">
        <v>5018</v>
      </c>
      <c r="B2499" s="2" t="s">
        <v>2914</v>
      </c>
      <c r="C2499" s="2" t="s">
        <v>217</v>
      </c>
      <c r="D2499" s="2" t="s">
        <v>213</v>
      </c>
      <c r="E2499" s="2" t="s">
        <v>187</v>
      </c>
      <c r="F2499" s="8" t="s">
        <v>36</v>
      </c>
      <c r="G2499" s="8">
        <v>0</v>
      </c>
      <c r="H2499" s="8">
        <v>1</v>
      </c>
      <c r="I2499" s="8">
        <v>0</v>
      </c>
      <c r="J2499" s="8">
        <v>0</v>
      </c>
      <c r="K2499" s="8">
        <v>0</v>
      </c>
      <c r="L2499" s="8">
        <v>0</v>
      </c>
      <c r="M2499" s="8">
        <v>1</v>
      </c>
      <c r="N2499" s="8">
        <v>0</v>
      </c>
      <c r="O2499" s="8">
        <v>0</v>
      </c>
      <c r="P2499" s="8">
        <v>1</v>
      </c>
      <c r="Q2499" s="8">
        <v>0</v>
      </c>
      <c r="R2499" s="8">
        <v>0</v>
      </c>
      <c r="S2499" s="8">
        <v>0</v>
      </c>
      <c r="T2499" s="8">
        <v>0</v>
      </c>
      <c r="U2499" s="5">
        <v>406040109</v>
      </c>
    </row>
    <row r="2500" spans="1:21" hidden="1" x14ac:dyDescent="0.25">
      <c r="A2500" s="8" t="s">
        <v>5018</v>
      </c>
      <c r="B2500" s="2" t="s">
        <v>2915</v>
      </c>
      <c r="C2500" s="2" t="s">
        <v>217</v>
      </c>
      <c r="D2500" s="2" t="s">
        <v>213</v>
      </c>
      <c r="E2500" s="2" t="s">
        <v>187</v>
      </c>
      <c r="F2500" s="8" t="s">
        <v>36</v>
      </c>
      <c r="G2500" s="8">
        <v>0</v>
      </c>
      <c r="H2500" s="8">
        <v>1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5">
        <v>406040117</v>
      </c>
    </row>
    <row r="2501" spans="1:21" hidden="1" x14ac:dyDescent="0.25">
      <c r="A2501" s="8" t="s">
        <v>5018</v>
      </c>
      <c r="B2501" s="2" t="s">
        <v>2916</v>
      </c>
      <c r="C2501" s="2" t="s">
        <v>217</v>
      </c>
      <c r="D2501" s="2" t="s">
        <v>213</v>
      </c>
      <c r="E2501" s="2" t="s">
        <v>187</v>
      </c>
      <c r="F2501" s="8" t="s">
        <v>36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1</v>
      </c>
      <c r="N2501" s="8">
        <v>0</v>
      </c>
      <c r="O2501" s="8">
        <v>0</v>
      </c>
      <c r="P2501" s="8">
        <v>1</v>
      </c>
      <c r="Q2501" s="8">
        <v>0</v>
      </c>
      <c r="R2501" s="8">
        <v>0</v>
      </c>
      <c r="S2501" s="8">
        <v>0</v>
      </c>
      <c r="T2501" s="8">
        <v>0</v>
      </c>
      <c r="U2501" s="5">
        <v>406040125</v>
      </c>
    </row>
    <row r="2502" spans="1:21" hidden="1" x14ac:dyDescent="0.25">
      <c r="A2502" s="8" t="s">
        <v>5018</v>
      </c>
      <c r="B2502" s="2" t="s">
        <v>2917</v>
      </c>
      <c r="C2502" s="2" t="s">
        <v>217</v>
      </c>
      <c r="D2502" s="2" t="s">
        <v>213</v>
      </c>
      <c r="E2502" s="2" t="s">
        <v>187</v>
      </c>
      <c r="F2502" s="8" t="s">
        <v>36</v>
      </c>
      <c r="G2502" s="8">
        <v>0</v>
      </c>
      <c r="H2502" s="8">
        <v>1</v>
      </c>
      <c r="I2502" s="8">
        <v>0</v>
      </c>
      <c r="J2502" s="8">
        <v>0</v>
      </c>
      <c r="K2502" s="8">
        <v>0</v>
      </c>
      <c r="L2502" s="8">
        <v>0</v>
      </c>
      <c r="M2502" s="8">
        <v>1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5">
        <v>406040133</v>
      </c>
    </row>
    <row r="2503" spans="1:21" hidden="1" x14ac:dyDescent="0.25">
      <c r="A2503" s="8" t="s">
        <v>5018</v>
      </c>
      <c r="B2503" s="2" t="s">
        <v>2918</v>
      </c>
      <c r="C2503" s="2" t="s">
        <v>217</v>
      </c>
      <c r="D2503" s="2" t="s">
        <v>213</v>
      </c>
      <c r="E2503" s="2" t="s">
        <v>187</v>
      </c>
      <c r="F2503" s="8" t="s">
        <v>36</v>
      </c>
      <c r="G2503" s="8">
        <v>0</v>
      </c>
      <c r="H2503" s="8">
        <v>1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0</v>
      </c>
      <c r="U2503" s="5">
        <v>406040141</v>
      </c>
    </row>
    <row r="2504" spans="1:21" hidden="1" x14ac:dyDescent="0.25">
      <c r="A2504" s="8" t="s">
        <v>5018</v>
      </c>
      <c r="B2504" s="2" t="s">
        <v>2919</v>
      </c>
      <c r="C2504" s="2" t="s">
        <v>217</v>
      </c>
      <c r="D2504" s="2" t="s">
        <v>213</v>
      </c>
      <c r="E2504" s="2" t="s">
        <v>187</v>
      </c>
      <c r="F2504" s="8" t="s">
        <v>36</v>
      </c>
      <c r="G2504" s="8">
        <v>0</v>
      </c>
      <c r="H2504" s="8">
        <v>1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5">
        <v>406040150</v>
      </c>
    </row>
    <row r="2505" spans="1:21" hidden="1" x14ac:dyDescent="0.25">
      <c r="A2505" s="8" t="s">
        <v>5018</v>
      </c>
      <c r="B2505" s="2" t="s">
        <v>2920</v>
      </c>
      <c r="C2505" s="2" t="s">
        <v>217</v>
      </c>
      <c r="D2505" s="2" t="s">
        <v>213</v>
      </c>
      <c r="E2505" s="2" t="s">
        <v>187</v>
      </c>
      <c r="F2505" s="8" t="s">
        <v>36</v>
      </c>
      <c r="G2505" s="8">
        <v>0</v>
      </c>
      <c r="H2505" s="8">
        <v>1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0</v>
      </c>
      <c r="O2505" s="8">
        <v>0</v>
      </c>
      <c r="P2505" s="8">
        <v>1</v>
      </c>
      <c r="Q2505" s="8">
        <v>0</v>
      </c>
      <c r="R2505" s="8">
        <v>0</v>
      </c>
      <c r="S2505" s="8">
        <v>0</v>
      </c>
      <c r="T2505" s="8">
        <v>0</v>
      </c>
      <c r="U2505" s="5">
        <v>406040168</v>
      </c>
    </row>
    <row r="2506" spans="1:21" hidden="1" x14ac:dyDescent="0.25">
      <c r="A2506" s="8" t="s">
        <v>5018</v>
      </c>
      <c r="B2506" s="2" t="s">
        <v>2921</v>
      </c>
      <c r="C2506" s="2" t="s">
        <v>217</v>
      </c>
      <c r="D2506" s="2" t="s">
        <v>213</v>
      </c>
      <c r="E2506" s="2" t="s">
        <v>187</v>
      </c>
      <c r="F2506" s="8" t="s">
        <v>36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0</v>
      </c>
      <c r="M2506" s="8">
        <v>1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5">
        <v>406040176</v>
      </c>
    </row>
    <row r="2507" spans="1:21" hidden="1" x14ac:dyDescent="0.25">
      <c r="A2507" s="8" t="s">
        <v>5018</v>
      </c>
      <c r="B2507" s="2" t="s">
        <v>2922</v>
      </c>
      <c r="C2507" s="2" t="s">
        <v>217</v>
      </c>
      <c r="D2507" s="2" t="s">
        <v>213</v>
      </c>
      <c r="E2507" s="2" t="s">
        <v>187</v>
      </c>
      <c r="F2507" s="8" t="s">
        <v>36</v>
      </c>
      <c r="G2507" s="8">
        <v>0</v>
      </c>
      <c r="H2507" s="8">
        <v>1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0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5">
        <v>406040184</v>
      </c>
    </row>
    <row r="2508" spans="1:21" hidden="1" x14ac:dyDescent="0.25">
      <c r="A2508" s="8" t="s">
        <v>5018</v>
      </c>
      <c r="B2508" s="2" t="s">
        <v>2923</v>
      </c>
      <c r="C2508" s="2" t="s">
        <v>217</v>
      </c>
      <c r="D2508" s="2" t="s">
        <v>213</v>
      </c>
      <c r="E2508" s="2" t="s">
        <v>187</v>
      </c>
      <c r="F2508" s="8" t="s">
        <v>36</v>
      </c>
      <c r="G2508" s="8">
        <v>0</v>
      </c>
      <c r="H2508" s="8">
        <v>1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5">
        <v>406040192</v>
      </c>
    </row>
    <row r="2509" spans="1:21" hidden="1" x14ac:dyDescent="0.25">
      <c r="A2509" s="8" t="s">
        <v>5018</v>
      </c>
      <c r="B2509" s="2" t="s">
        <v>2924</v>
      </c>
      <c r="C2509" s="2" t="s">
        <v>217</v>
      </c>
      <c r="D2509" s="2" t="s">
        <v>213</v>
      </c>
      <c r="E2509" s="2" t="s">
        <v>187</v>
      </c>
      <c r="F2509" s="8" t="s">
        <v>36</v>
      </c>
      <c r="G2509" s="8">
        <v>0</v>
      </c>
      <c r="H2509" s="8">
        <v>1</v>
      </c>
      <c r="I2509" s="8">
        <v>1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5">
        <v>406040206</v>
      </c>
    </row>
    <row r="2510" spans="1:21" hidden="1" x14ac:dyDescent="0.25">
      <c r="A2510" s="8" t="s">
        <v>5018</v>
      </c>
      <c r="B2510" s="2" t="s">
        <v>2925</v>
      </c>
      <c r="C2510" s="2" t="s">
        <v>217</v>
      </c>
      <c r="D2510" s="2" t="s">
        <v>213</v>
      </c>
      <c r="E2510" s="2" t="s">
        <v>187</v>
      </c>
      <c r="F2510" s="8" t="s">
        <v>36</v>
      </c>
      <c r="G2510" s="8">
        <v>0</v>
      </c>
      <c r="H2510" s="8">
        <v>1</v>
      </c>
      <c r="I2510" s="8">
        <v>1</v>
      </c>
      <c r="J2510" s="8">
        <v>0</v>
      </c>
      <c r="K2510" s="8">
        <v>0</v>
      </c>
      <c r="L2510" s="8">
        <v>0</v>
      </c>
      <c r="M2510" s="8">
        <v>1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5">
        <v>406040214</v>
      </c>
    </row>
    <row r="2511" spans="1:21" hidden="1" x14ac:dyDescent="0.25">
      <c r="A2511" s="8" t="s">
        <v>5018</v>
      </c>
      <c r="B2511" s="2" t="s">
        <v>2926</v>
      </c>
      <c r="C2511" s="2" t="s">
        <v>217</v>
      </c>
      <c r="D2511" s="2" t="s">
        <v>213</v>
      </c>
      <c r="E2511" s="2" t="s">
        <v>187</v>
      </c>
      <c r="F2511" s="8" t="s">
        <v>36</v>
      </c>
      <c r="G2511" s="8">
        <v>0</v>
      </c>
      <c r="H2511" s="8">
        <v>1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0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5">
        <v>406040222</v>
      </c>
    </row>
    <row r="2512" spans="1:21" hidden="1" x14ac:dyDescent="0.25">
      <c r="A2512" s="8" t="s">
        <v>5018</v>
      </c>
      <c r="B2512" s="2" t="s">
        <v>2927</v>
      </c>
      <c r="C2512" s="2" t="s">
        <v>217</v>
      </c>
      <c r="D2512" s="2" t="s">
        <v>213</v>
      </c>
      <c r="E2512" s="2" t="s">
        <v>187</v>
      </c>
      <c r="F2512" s="8" t="s">
        <v>36</v>
      </c>
      <c r="G2512" s="8">
        <v>0</v>
      </c>
      <c r="H2512" s="8">
        <v>1</v>
      </c>
      <c r="I2512" s="8">
        <v>0</v>
      </c>
      <c r="J2512" s="8">
        <v>0</v>
      </c>
      <c r="K2512" s="8">
        <v>0</v>
      </c>
      <c r="L2512" s="8">
        <v>0</v>
      </c>
      <c r="M2512" s="8">
        <v>1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5">
        <v>406040230</v>
      </c>
    </row>
    <row r="2513" spans="1:21" hidden="1" x14ac:dyDescent="0.25">
      <c r="A2513" s="8" t="s">
        <v>5018</v>
      </c>
      <c r="B2513" s="2" t="s">
        <v>2928</v>
      </c>
      <c r="C2513" s="2" t="s">
        <v>217</v>
      </c>
      <c r="D2513" s="2" t="s">
        <v>213</v>
      </c>
      <c r="E2513" s="2" t="s">
        <v>187</v>
      </c>
      <c r="F2513" s="8" t="s">
        <v>36</v>
      </c>
      <c r="G2513" s="8">
        <v>0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0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5">
        <v>406040249</v>
      </c>
    </row>
    <row r="2514" spans="1:21" hidden="1" x14ac:dyDescent="0.25">
      <c r="A2514" s="8" t="s">
        <v>5018</v>
      </c>
      <c r="B2514" s="2" t="s">
        <v>2929</v>
      </c>
      <c r="C2514" s="2" t="s">
        <v>217</v>
      </c>
      <c r="D2514" s="2" t="s">
        <v>213</v>
      </c>
      <c r="E2514" s="2" t="s">
        <v>187</v>
      </c>
      <c r="F2514" s="8" t="s">
        <v>36</v>
      </c>
      <c r="G2514" s="8">
        <v>0</v>
      </c>
      <c r="H2514" s="8">
        <v>1</v>
      </c>
      <c r="I2514" s="8">
        <v>1</v>
      </c>
      <c r="J2514" s="8">
        <v>0</v>
      </c>
      <c r="K2514" s="8">
        <v>0</v>
      </c>
      <c r="L2514" s="8">
        <v>0</v>
      </c>
      <c r="M2514" s="8">
        <v>1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5">
        <v>406040257</v>
      </c>
    </row>
    <row r="2515" spans="1:21" hidden="1" x14ac:dyDescent="0.25">
      <c r="A2515" s="8" t="s">
        <v>5018</v>
      </c>
      <c r="B2515" s="2" t="s">
        <v>2930</v>
      </c>
      <c r="C2515" s="2" t="s">
        <v>217</v>
      </c>
      <c r="D2515" s="2" t="s">
        <v>213</v>
      </c>
      <c r="E2515" s="2" t="s">
        <v>187</v>
      </c>
      <c r="F2515" s="8" t="s">
        <v>36</v>
      </c>
      <c r="G2515" s="8">
        <v>0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1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5">
        <v>406040265</v>
      </c>
    </row>
    <row r="2516" spans="1:21" hidden="1" x14ac:dyDescent="0.25">
      <c r="A2516" s="8" t="s">
        <v>5018</v>
      </c>
      <c r="B2516" s="2" t="s">
        <v>2931</v>
      </c>
      <c r="C2516" s="2" t="s">
        <v>217</v>
      </c>
      <c r="D2516" s="2" t="s">
        <v>213</v>
      </c>
      <c r="E2516" s="2" t="s">
        <v>187</v>
      </c>
      <c r="F2516" s="8" t="s">
        <v>36</v>
      </c>
      <c r="G2516" s="8">
        <v>0</v>
      </c>
      <c r="H2516" s="8">
        <v>1</v>
      </c>
      <c r="I2516" s="8">
        <v>1</v>
      </c>
      <c r="J2516" s="8">
        <v>0</v>
      </c>
      <c r="K2516" s="8">
        <v>0</v>
      </c>
      <c r="L2516" s="8">
        <v>0</v>
      </c>
      <c r="M2516" s="8">
        <v>1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5">
        <v>406040273</v>
      </c>
    </row>
    <row r="2517" spans="1:21" hidden="1" x14ac:dyDescent="0.25">
      <c r="A2517" s="8" t="s">
        <v>5018</v>
      </c>
      <c r="B2517" s="2" t="s">
        <v>2932</v>
      </c>
      <c r="C2517" s="2" t="s">
        <v>217</v>
      </c>
      <c r="D2517" s="2" t="s">
        <v>213</v>
      </c>
      <c r="E2517" s="2" t="s">
        <v>187</v>
      </c>
      <c r="F2517" s="8" t="s">
        <v>36</v>
      </c>
      <c r="G2517" s="8">
        <v>0</v>
      </c>
      <c r="H2517" s="8">
        <v>1</v>
      </c>
      <c r="I2517" s="8">
        <v>0</v>
      </c>
      <c r="J2517" s="8">
        <v>0</v>
      </c>
      <c r="K2517" s="8">
        <v>0</v>
      </c>
      <c r="L2517" s="8">
        <v>0</v>
      </c>
      <c r="M2517" s="8">
        <v>1</v>
      </c>
      <c r="N2517" s="8">
        <v>0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5">
        <v>406040281</v>
      </c>
    </row>
    <row r="2518" spans="1:21" hidden="1" x14ac:dyDescent="0.25">
      <c r="A2518" s="8" t="s">
        <v>5018</v>
      </c>
      <c r="B2518" s="2" t="s">
        <v>2933</v>
      </c>
      <c r="C2518" s="2" t="s">
        <v>217</v>
      </c>
      <c r="D2518" s="2" t="s">
        <v>213</v>
      </c>
      <c r="E2518" s="2" t="s">
        <v>187</v>
      </c>
      <c r="F2518" s="8" t="s">
        <v>36</v>
      </c>
      <c r="G2518" s="8">
        <v>0</v>
      </c>
      <c r="H2518" s="8">
        <v>1</v>
      </c>
      <c r="I2518" s="8">
        <v>1</v>
      </c>
      <c r="J2518" s="8">
        <v>0</v>
      </c>
      <c r="K2518" s="8">
        <v>0</v>
      </c>
      <c r="L2518" s="8">
        <v>0</v>
      </c>
      <c r="M2518" s="8">
        <v>1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5">
        <v>406040290</v>
      </c>
    </row>
    <row r="2519" spans="1:21" hidden="1" x14ac:dyDescent="0.25">
      <c r="A2519" s="8" t="s">
        <v>5018</v>
      </c>
      <c r="B2519" s="2" t="s">
        <v>2934</v>
      </c>
      <c r="C2519" s="2" t="s">
        <v>217</v>
      </c>
      <c r="D2519" s="2" t="s">
        <v>213</v>
      </c>
      <c r="E2519" s="2" t="s">
        <v>187</v>
      </c>
      <c r="F2519" s="8" t="s">
        <v>36</v>
      </c>
      <c r="G2519" s="8">
        <v>0</v>
      </c>
      <c r="H2519" s="8">
        <v>1</v>
      </c>
      <c r="I2519" s="8">
        <v>1</v>
      </c>
      <c r="J2519" s="8">
        <v>0</v>
      </c>
      <c r="K2519" s="8">
        <v>0</v>
      </c>
      <c r="L2519" s="8">
        <v>0</v>
      </c>
      <c r="M2519" s="8">
        <v>1</v>
      </c>
      <c r="N2519" s="8">
        <v>0</v>
      </c>
      <c r="O2519" s="8">
        <v>0</v>
      </c>
      <c r="P2519" s="8">
        <v>1</v>
      </c>
      <c r="Q2519" s="8">
        <v>0</v>
      </c>
      <c r="R2519" s="8">
        <v>0</v>
      </c>
      <c r="S2519" s="8">
        <v>0</v>
      </c>
      <c r="T2519" s="8">
        <v>0</v>
      </c>
      <c r="U2519" s="5">
        <v>406040303</v>
      </c>
    </row>
    <row r="2520" spans="1:21" hidden="1" x14ac:dyDescent="0.25">
      <c r="A2520" s="8" t="s">
        <v>5018</v>
      </c>
      <c r="B2520" s="2" t="s">
        <v>2935</v>
      </c>
      <c r="C2520" s="2" t="s">
        <v>217</v>
      </c>
      <c r="D2520" s="2" t="s">
        <v>213</v>
      </c>
      <c r="E2520" s="2" t="s">
        <v>187</v>
      </c>
      <c r="F2520" s="8" t="s">
        <v>36</v>
      </c>
      <c r="G2520" s="8">
        <v>0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5">
        <v>406040311</v>
      </c>
    </row>
    <row r="2521" spans="1:21" hidden="1" x14ac:dyDescent="0.25">
      <c r="A2521" s="8" t="s">
        <v>5018</v>
      </c>
      <c r="B2521" s="2" t="s">
        <v>2936</v>
      </c>
      <c r="C2521" s="2" t="s">
        <v>217</v>
      </c>
      <c r="D2521" s="2" t="s">
        <v>213</v>
      </c>
      <c r="E2521" s="2" t="s">
        <v>187</v>
      </c>
      <c r="F2521" s="8" t="s">
        <v>36</v>
      </c>
      <c r="G2521" s="8">
        <v>0</v>
      </c>
      <c r="H2521" s="8">
        <v>1</v>
      </c>
      <c r="I2521" s="8">
        <v>1</v>
      </c>
      <c r="J2521" s="8">
        <v>0</v>
      </c>
      <c r="K2521" s="8">
        <v>0</v>
      </c>
      <c r="L2521" s="8">
        <v>0</v>
      </c>
      <c r="M2521" s="8">
        <v>1</v>
      </c>
      <c r="N2521" s="8">
        <v>0</v>
      </c>
      <c r="O2521" s="8">
        <v>0</v>
      </c>
      <c r="P2521" s="8">
        <v>1</v>
      </c>
      <c r="Q2521" s="8">
        <v>0</v>
      </c>
      <c r="R2521" s="8">
        <v>0</v>
      </c>
      <c r="S2521" s="8">
        <v>0</v>
      </c>
      <c r="T2521" s="8">
        <v>0</v>
      </c>
      <c r="U2521" s="5">
        <v>406040320</v>
      </c>
    </row>
    <row r="2522" spans="1:21" hidden="1" x14ac:dyDescent="0.25">
      <c r="A2522" s="8" t="s">
        <v>5018</v>
      </c>
      <c r="B2522" s="2" t="s">
        <v>2937</v>
      </c>
      <c r="C2522" s="2" t="s">
        <v>217</v>
      </c>
      <c r="D2522" s="2" t="s">
        <v>213</v>
      </c>
      <c r="E2522" s="2" t="s">
        <v>187</v>
      </c>
      <c r="F2522" s="8" t="s">
        <v>36</v>
      </c>
      <c r="G2522" s="8">
        <v>0</v>
      </c>
      <c r="H2522" s="8">
        <v>1</v>
      </c>
      <c r="I2522" s="8">
        <v>1</v>
      </c>
      <c r="J2522" s="8">
        <v>0</v>
      </c>
      <c r="K2522" s="8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5">
        <v>406040338</v>
      </c>
    </row>
    <row r="2523" spans="1:21" hidden="1" x14ac:dyDescent="0.25">
      <c r="A2523" s="8" t="s">
        <v>5018</v>
      </c>
      <c r="B2523" s="2" t="s">
        <v>2938</v>
      </c>
      <c r="C2523" s="2" t="s">
        <v>218</v>
      </c>
      <c r="D2523" s="2" t="s">
        <v>213</v>
      </c>
      <c r="E2523" s="2" t="s">
        <v>187</v>
      </c>
      <c r="F2523" s="8" t="s">
        <v>36</v>
      </c>
      <c r="G2523" s="8">
        <v>0</v>
      </c>
      <c r="H2523" s="8">
        <v>1</v>
      </c>
      <c r="I2523" s="8">
        <v>1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5">
        <v>406050015</v>
      </c>
    </row>
    <row r="2524" spans="1:21" hidden="1" x14ac:dyDescent="0.25">
      <c r="A2524" s="8" t="s">
        <v>5018</v>
      </c>
      <c r="B2524" s="2" t="s">
        <v>2939</v>
      </c>
      <c r="C2524" s="2" t="s">
        <v>218</v>
      </c>
      <c r="D2524" s="2" t="s">
        <v>213</v>
      </c>
      <c r="E2524" s="2" t="s">
        <v>187</v>
      </c>
      <c r="F2524" s="8" t="s">
        <v>36</v>
      </c>
      <c r="G2524" s="8">
        <v>0</v>
      </c>
      <c r="H2524" s="8">
        <v>1</v>
      </c>
      <c r="I2524" s="8">
        <v>1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5">
        <v>406050023</v>
      </c>
    </row>
    <row r="2525" spans="1:21" hidden="1" x14ac:dyDescent="0.25">
      <c r="A2525" s="8" t="s">
        <v>5018</v>
      </c>
      <c r="B2525" s="2" t="s">
        <v>2940</v>
      </c>
      <c r="C2525" s="2" t="s">
        <v>218</v>
      </c>
      <c r="D2525" s="2" t="s">
        <v>213</v>
      </c>
      <c r="E2525" s="2" t="s">
        <v>187</v>
      </c>
      <c r="F2525" s="8" t="s">
        <v>36</v>
      </c>
      <c r="G2525" s="8">
        <v>0</v>
      </c>
      <c r="H2525" s="8">
        <v>1</v>
      </c>
      <c r="I2525" s="8">
        <v>1</v>
      </c>
      <c r="J2525" s="8">
        <v>0</v>
      </c>
      <c r="K2525" s="8">
        <v>0</v>
      </c>
      <c r="L2525" s="8">
        <v>0</v>
      </c>
      <c r="M2525" s="8">
        <v>1</v>
      </c>
      <c r="N2525" s="8">
        <v>0</v>
      </c>
      <c r="O2525" s="8">
        <v>0</v>
      </c>
      <c r="P2525" s="8">
        <v>1</v>
      </c>
      <c r="Q2525" s="8">
        <v>0</v>
      </c>
      <c r="R2525" s="8">
        <v>0</v>
      </c>
      <c r="S2525" s="8">
        <v>0</v>
      </c>
      <c r="T2525" s="8">
        <v>0</v>
      </c>
      <c r="U2525" s="5">
        <v>406050031</v>
      </c>
    </row>
    <row r="2526" spans="1:21" hidden="1" x14ac:dyDescent="0.25">
      <c r="A2526" s="8" t="s">
        <v>5018</v>
      </c>
      <c r="B2526" s="2" t="s">
        <v>2941</v>
      </c>
      <c r="C2526" s="2" t="s">
        <v>218</v>
      </c>
      <c r="D2526" s="2" t="s">
        <v>213</v>
      </c>
      <c r="E2526" s="2" t="s">
        <v>187</v>
      </c>
      <c r="F2526" s="8" t="s">
        <v>36</v>
      </c>
      <c r="G2526" s="8">
        <v>0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1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5">
        <v>406050040</v>
      </c>
    </row>
    <row r="2527" spans="1:21" hidden="1" x14ac:dyDescent="0.25">
      <c r="A2527" s="8" t="s">
        <v>5018</v>
      </c>
      <c r="B2527" s="2" t="s">
        <v>2942</v>
      </c>
      <c r="C2527" s="2" t="s">
        <v>218</v>
      </c>
      <c r="D2527" s="2" t="s">
        <v>213</v>
      </c>
      <c r="E2527" s="2" t="s">
        <v>187</v>
      </c>
      <c r="F2527" s="8" t="s">
        <v>36</v>
      </c>
      <c r="G2527" s="8">
        <v>0</v>
      </c>
      <c r="H2527" s="8">
        <v>1</v>
      </c>
      <c r="I2527" s="8">
        <v>1</v>
      </c>
      <c r="J2527" s="8">
        <v>0</v>
      </c>
      <c r="K2527" s="8">
        <v>0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5">
        <v>406050058</v>
      </c>
    </row>
    <row r="2528" spans="1:21" hidden="1" x14ac:dyDescent="0.25">
      <c r="A2528" s="8" t="s">
        <v>5018</v>
      </c>
      <c r="B2528" s="2" t="s">
        <v>2943</v>
      </c>
      <c r="C2528" s="2" t="s">
        <v>218</v>
      </c>
      <c r="D2528" s="2" t="s">
        <v>213</v>
      </c>
      <c r="E2528" s="2" t="s">
        <v>187</v>
      </c>
      <c r="F2528" s="8" t="s">
        <v>36</v>
      </c>
      <c r="G2528" s="8">
        <v>0</v>
      </c>
      <c r="H2528" s="8">
        <v>1</v>
      </c>
      <c r="I2528" s="8">
        <v>1</v>
      </c>
      <c r="J2528" s="8">
        <v>0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5">
        <v>406050066</v>
      </c>
    </row>
    <row r="2529" spans="1:21" hidden="1" x14ac:dyDescent="0.25">
      <c r="A2529" s="8" t="s">
        <v>5018</v>
      </c>
      <c r="B2529" s="2" t="s">
        <v>2944</v>
      </c>
      <c r="C2529" s="2" t="s">
        <v>218</v>
      </c>
      <c r="D2529" s="2" t="s">
        <v>213</v>
      </c>
      <c r="E2529" s="2" t="s">
        <v>187</v>
      </c>
      <c r="F2529" s="8" t="s">
        <v>36</v>
      </c>
      <c r="G2529" s="8">
        <v>0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1</v>
      </c>
      <c r="N2529" s="8">
        <v>0</v>
      </c>
      <c r="O2529" s="8">
        <v>0</v>
      </c>
      <c r="P2529" s="8">
        <v>1</v>
      </c>
      <c r="Q2529" s="8">
        <v>0</v>
      </c>
      <c r="R2529" s="8">
        <v>0</v>
      </c>
      <c r="S2529" s="8">
        <v>0</v>
      </c>
      <c r="T2529" s="8">
        <v>0</v>
      </c>
      <c r="U2529" s="5">
        <v>406050074</v>
      </c>
    </row>
    <row r="2530" spans="1:21" hidden="1" x14ac:dyDescent="0.25">
      <c r="A2530" s="8" t="s">
        <v>5018</v>
      </c>
      <c r="B2530" s="2" t="s">
        <v>2945</v>
      </c>
      <c r="C2530" s="2" t="s">
        <v>218</v>
      </c>
      <c r="D2530" s="2" t="s">
        <v>213</v>
      </c>
      <c r="E2530" s="2" t="s">
        <v>187</v>
      </c>
      <c r="F2530" s="8" t="s">
        <v>36</v>
      </c>
      <c r="G2530" s="8">
        <v>0</v>
      </c>
      <c r="H2530" s="8">
        <v>1</v>
      </c>
      <c r="I2530" s="8">
        <v>1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1</v>
      </c>
      <c r="Q2530" s="8">
        <v>0</v>
      </c>
      <c r="R2530" s="8">
        <v>0</v>
      </c>
      <c r="S2530" s="8">
        <v>0</v>
      </c>
      <c r="T2530" s="8">
        <v>0</v>
      </c>
      <c r="U2530" s="5">
        <v>406050082</v>
      </c>
    </row>
    <row r="2531" spans="1:21" hidden="1" x14ac:dyDescent="0.25">
      <c r="A2531" s="8" t="s">
        <v>5018</v>
      </c>
      <c r="B2531" s="2" t="s">
        <v>2945</v>
      </c>
      <c r="C2531" s="2" t="s">
        <v>218</v>
      </c>
      <c r="D2531" s="2" t="s">
        <v>213</v>
      </c>
      <c r="E2531" s="2" t="s">
        <v>187</v>
      </c>
      <c r="F2531" s="8" t="s">
        <v>36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1</v>
      </c>
      <c r="Q2531" s="8">
        <v>0</v>
      </c>
      <c r="R2531" s="8">
        <v>0</v>
      </c>
      <c r="S2531" s="8">
        <v>0</v>
      </c>
      <c r="T2531" s="8">
        <v>0</v>
      </c>
      <c r="U2531" s="5">
        <v>406050090</v>
      </c>
    </row>
    <row r="2532" spans="1:21" hidden="1" x14ac:dyDescent="0.25">
      <c r="A2532" s="8" t="s">
        <v>5018</v>
      </c>
      <c r="B2532" s="2" t="s">
        <v>2946</v>
      </c>
      <c r="C2532" s="2" t="s">
        <v>218</v>
      </c>
      <c r="D2532" s="2" t="s">
        <v>213</v>
      </c>
      <c r="E2532" s="2" t="s">
        <v>187</v>
      </c>
      <c r="F2532" s="8" t="s">
        <v>36</v>
      </c>
      <c r="G2532" s="8">
        <v>0</v>
      </c>
      <c r="H2532" s="8">
        <v>1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0</v>
      </c>
      <c r="P2532" s="8">
        <v>1</v>
      </c>
      <c r="Q2532" s="8">
        <v>0</v>
      </c>
      <c r="R2532" s="8">
        <v>0</v>
      </c>
      <c r="S2532" s="8">
        <v>0</v>
      </c>
      <c r="T2532" s="8">
        <v>0</v>
      </c>
      <c r="U2532" s="5">
        <v>406050104</v>
      </c>
    </row>
    <row r="2533" spans="1:21" hidden="1" x14ac:dyDescent="0.25">
      <c r="A2533" s="8" t="s">
        <v>5018</v>
      </c>
      <c r="B2533" s="2" t="s">
        <v>2947</v>
      </c>
      <c r="C2533" s="2" t="s">
        <v>218</v>
      </c>
      <c r="D2533" s="2" t="s">
        <v>213</v>
      </c>
      <c r="E2533" s="2" t="s">
        <v>187</v>
      </c>
      <c r="F2533" s="8" t="s">
        <v>36</v>
      </c>
      <c r="G2533" s="8">
        <v>0</v>
      </c>
      <c r="H2533" s="8">
        <v>1</v>
      </c>
      <c r="I2533" s="8">
        <v>1</v>
      </c>
      <c r="J2533" s="8">
        <v>0</v>
      </c>
      <c r="K2533" s="8">
        <v>0</v>
      </c>
      <c r="L2533" s="8">
        <v>0</v>
      </c>
      <c r="M2533" s="8">
        <v>1</v>
      </c>
      <c r="N2533" s="8">
        <v>0</v>
      </c>
      <c r="O2533" s="8">
        <v>0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5">
        <v>406050112</v>
      </c>
    </row>
    <row r="2534" spans="1:21" hidden="1" x14ac:dyDescent="0.25">
      <c r="A2534" s="8" t="s">
        <v>5018</v>
      </c>
      <c r="B2534" s="2" t="s">
        <v>2948</v>
      </c>
      <c r="C2534" s="2" t="s">
        <v>218</v>
      </c>
      <c r="D2534" s="2" t="s">
        <v>213</v>
      </c>
      <c r="E2534" s="2" t="s">
        <v>187</v>
      </c>
      <c r="F2534" s="8" t="s">
        <v>36</v>
      </c>
      <c r="G2534" s="8">
        <v>0</v>
      </c>
      <c r="H2534" s="8">
        <v>1</v>
      </c>
      <c r="I2534" s="8">
        <v>1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5">
        <v>406050120</v>
      </c>
    </row>
    <row r="2535" spans="1:21" hidden="1" x14ac:dyDescent="0.25">
      <c r="A2535" s="8" t="s">
        <v>5018</v>
      </c>
      <c r="B2535" s="2" t="s">
        <v>2949</v>
      </c>
      <c r="C2535" s="2" t="s">
        <v>218</v>
      </c>
      <c r="D2535" s="2" t="s">
        <v>213</v>
      </c>
      <c r="E2535" s="2" t="s">
        <v>187</v>
      </c>
      <c r="F2535" s="8" t="s">
        <v>36</v>
      </c>
      <c r="G2535" s="8">
        <v>0</v>
      </c>
      <c r="H2535" s="8">
        <v>1</v>
      </c>
      <c r="I2535" s="8">
        <v>1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5">
        <v>406050139</v>
      </c>
    </row>
    <row r="2536" spans="1:21" hidden="1" x14ac:dyDescent="0.25">
      <c r="A2536" s="8" t="s">
        <v>5018</v>
      </c>
      <c r="B2536" s="2" t="s">
        <v>2950</v>
      </c>
      <c r="C2536" s="2" t="s">
        <v>220</v>
      </c>
      <c r="D2536" s="2" t="s">
        <v>219</v>
      </c>
      <c r="E2536" s="2" t="s">
        <v>187</v>
      </c>
      <c r="F2536" s="8" t="s">
        <v>36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5">
        <v>407010017</v>
      </c>
    </row>
    <row r="2537" spans="1:21" hidden="1" x14ac:dyDescent="0.25">
      <c r="A2537" s="8" t="s">
        <v>5018</v>
      </c>
      <c r="B2537" s="2" t="s">
        <v>2951</v>
      </c>
      <c r="C2537" s="2" t="s">
        <v>220</v>
      </c>
      <c r="D2537" s="2" t="s">
        <v>219</v>
      </c>
      <c r="E2537" s="2" t="s">
        <v>187</v>
      </c>
      <c r="F2537" s="8" t="s">
        <v>24</v>
      </c>
      <c r="G2537" s="8">
        <v>0</v>
      </c>
      <c r="H2537" s="8">
        <v>1</v>
      </c>
      <c r="I2537" s="8">
        <v>1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5">
        <v>407010025</v>
      </c>
    </row>
    <row r="2538" spans="1:21" hidden="1" x14ac:dyDescent="0.25">
      <c r="A2538" s="8" t="s">
        <v>5018</v>
      </c>
      <c r="B2538" s="2" t="s">
        <v>2952</v>
      </c>
      <c r="C2538" s="2" t="s">
        <v>220</v>
      </c>
      <c r="D2538" s="2" t="s">
        <v>219</v>
      </c>
      <c r="E2538" s="2" t="s">
        <v>187</v>
      </c>
      <c r="F2538" s="8" t="s">
        <v>24</v>
      </c>
      <c r="G2538" s="8">
        <v>0</v>
      </c>
      <c r="H2538" s="8">
        <v>1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5">
        <v>407010033</v>
      </c>
    </row>
    <row r="2539" spans="1:21" hidden="1" x14ac:dyDescent="0.25">
      <c r="A2539" s="8" t="s">
        <v>5018</v>
      </c>
      <c r="B2539" s="2" t="s">
        <v>2953</v>
      </c>
      <c r="C2539" s="2" t="s">
        <v>220</v>
      </c>
      <c r="D2539" s="2" t="s">
        <v>219</v>
      </c>
      <c r="E2539" s="2" t="s">
        <v>187</v>
      </c>
      <c r="F2539" s="8" t="s">
        <v>24</v>
      </c>
      <c r="G2539" s="8">
        <v>0</v>
      </c>
      <c r="H2539" s="8">
        <v>1</v>
      </c>
      <c r="I2539" s="8">
        <v>0</v>
      </c>
      <c r="J2539" s="8">
        <v>0</v>
      </c>
      <c r="K2539" s="8">
        <v>0</v>
      </c>
      <c r="L2539" s="8">
        <v>0</v>
      </c>
      <c r="M2539" s="8">
        <v>1</v>
      </c>
      <c r="N2539" s="8">
        <v>0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5">
        <v>407010041</v>
      </c>
    </row>
    <row r="2540" spans="1:21" hidden="1" x14ac:dyDescent="0.25">
      <c r="A2540" s="8" t="s">
        <v>5018</v>
      </c>
      <c r="B2540" s="2" t="s">
        <v>2954</v>
      </c>
      <c r="C2540" s="2" t="s">
        <v>220</v>
      </c>
      <c r="D2540" s="2" t="s">
        <v>219</v>
      </c>
      <c r="E2540" s="2" t="s">
        <v>187</v>
      </c>
      <c r="F2540" s="8" t="s">
        <v>24</v>
      </c>
      <c r="G2540" s="8">
        <v>0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1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5">
        <v>407010050</v>
      </c>
    </row>
    <row r="2541" spans="1:21" hidden="1" x14ac:dyDescent="0.25">
      <c r="A2541" s="8" t="s">
        <v>5018</v>
      </c>
      <c r="B2541" s="2" t="s">
        <v>2955</v>
      </c>
      <c r="C2541" s="2" t="s">
        <v>220</v>
      </c>
      <c r="D2541" s="2" t="s">
        <v>219</v>
      </c>
      <c r="E2541" s="2" t="s">
        <v>187</v>
      </c>
      <c r="F2541" s="8" t="s">
        <v>24</v>
      </c>
      <c r="G2541" s="8">
        <v>0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5">
        <v>407010068</v>
      </c>
    </row>
    <row r="2542" spans="1:21" hidden="1" x14ac:dyDescent="0.25">
      <c r="A2542" s="8" t="s">
        <v>5018</v>
      </c>
      <c r="B2542" s="2" t="s">
        <v>2956</v>
      </c>
      <c r="C2542" s="2" t="s">
        <v>220</v>
      </c>
      <c r="D2542" s="2" t="s">
        <v>219</v>
      </c>
      <c r="E2542" s="2" t="s">
        <v>187</v>
      </c>
      <c r="F2542" s="8" t="s">
        <v>24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5">
        <v>407010076</v>
      </c>
    </row>
    <row r="2543" spans="1:21" hidden="1" x14ac:dyDescent="0.25">
      <c r="A2543" s="8" t="s">
        <v>5018</v>
      </c>
      <c r="B2543" s="2" t="s">
        <v>2957</v>
      </c>
      <c r="C2543" s="2" t="s">
        <v>220</v>
      </c>
      <c r="D2543" s="2" t="s">
        <v>219</v>
      </c>
      <c r="E2543" s="2" t="s">
        <v>187</v>
      </c>
      <c r="F2543" s="8" t="s">
        <v>24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0</v>
      </c>
      <c r="M2543" s="8">
        <v>1</v>
      </c>
      <c r="N2543" s="8">
        <v>0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5">
        <v>407010084</v>
      </c>
    </row>
    <row r="2544" spans="1:21" hidden="1" x14ac:dyDescent="0.25">
      <c r="A2544" s="8" t="s">
        <v>5018</v>
      </c>
      <c r="B2544" s="2" t="s">
        <v>2958</v>
      </c>
      <c r="C2544" s="2" t="s">
        <v>220</v>
      </c>
      <c r="D2544" s="2" t="s">
        <v>219</v>
      </c>
      <c r="E2544" s="2" t="s">
        <v>187</v>
      </c>
      <c r="F2544" s="8" t="s">
        <v>24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0</v>
      </c>
      <c r="O2544" s="8">
        <v>0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5">
        <v>407010092</v>
      </c>
    </row>
    <row r="2545" spans="1:21" hidden="1" x14ac:dyDescent="0.25">
      <c r="A2545" s="8" t="s">
        <v>5018</v>
      </c>
      <c r="B2545" s="2" t="s">
        <v>2959</v>
      </c>
      <c r="C2545" s="2" t="s">
        <v>220</v>
      </c>
      <c r="D2545" s="2" t="s">
        <v>219</v>
      </c>
      <c r="E2545" s="2" t="s">
        <v>187</v>
      </c>
      <c r="F2545" s="8" t="s">
        <v>24</v>
      </c>
      <c r="G2545" s="8">
        <v>0</v>
      </c>
      <c r="H2545" s="8">
        <v>1</v>
      </c>
      <c r="I2545" s="8">
        <v>0</v>
      </c>
      <c r="J2545" s="8">
        <v>0</v>
      </c>
      <c r="K2545" s="8">
        <v>0</v>
      </c>
      <c r="L2545" s="8">
        <v>0</v>
      </c>
      <c r="M2545" s="8">
        <v>1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5">
        <v>407010106</v>
      </c>
    </row>
    <row r="2546" spans="1:21" hidden="1" x14ac:dyDescent="0.25">
      <c r="A2546" s="8" t="s">
        <v>5018</v>
      </c>
      <c r="B2546" s="2" t="s">
        <v>2960</v>
      </c>
      <c r="C2546" s="2" t="s">
        <v>220</v>
      </c>
      <c r="D2546" s="2" t="s">
        <v>219</v>
      </c>
      <c r="E2546" s="2" t="s">
        <v>187</v>
      </c>
      <c r="F2546" s="8" t="s">
        <v>24</v>
      </c>
      <c r="G2546" s="8">
        <v>0</v>
      </c>
      <c r="H2546" s="8">
        <v>1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5">
        <v>407010114</v>
      </c>
    </row>
    <row r="2547" spans="1:21" hidden="1" x14ac:dyDescent="0.25">
      <c r="A2547" s="8" t="s">
        <v>5018</v>
      </c>
      <c r="B2547" s="2" t="s">
        <v>2961</v>
      </c>
      <c r="C2547" s="2" t="s">
        <v>220</v>
      </c>
      <c r="D2547" s="2" t="s">
        <v>219</v>
      </c>
      <c r="E2547" s="2" t="s">
        <v>187</v>
      </c>
      <c r="F2547" s="8" t="s">
        <v>36</v>
      </c>
      <c r="G2547" s="8">
        <v>0</v>
      </c>
      <c r="H2547" s="8">
        <v>1</v>
      </c>
      <c r="I2547" s="8">
        <v>0</v>
      </c>
      <c r="J2547" s="8">
        <v>0</v>
      </c>
      <c r="K2547" s="8">
        <v>0</v>
      </c>
      <c r="L2547" s="8">
        <v>0</v>
      </c>
      <c r="M2547" s="8">
        <v>1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5">
        <v>407010122</v>
      </c>
    </row>
    <row r="2548" spans="1:21" hidden="1" x14ac:dyDescent="0.25">
      <c r="A2548" s="8" t="s">
        <v>5018</v>
      </c>
      <c r="B2548" s="2" t="s">
        <v>2962</v>
      </c>
      <c r="C2548" s="2" t="s">
        <v>220</v>
      </c>
      <c r="D2548" s="2" t="s">
        <v>219</v>
      </c>
      <c r="E2548" s="2" t="s">
        <v>187</v>
      </c>
      <c r="F2548" s="8" t="s">
        <v>24</v>
      </c>
      <c r="G2548" s="8">
        <v>0</v>
      </c>
      <c r="H2548" s="8">
        <v>1</v>
      </c>
      <c r="I2548" s="8">
        <v>0</v>
      </c>
      <c r="J2548" s="8">
        <v>0</v>
      </c>
      <c r="K2548" s="8">
        <v>0</v>
      </c>
      <c r="L2548" s="8">
        <v>0</v>
      </c>
      <c r="M2548" s="8">
        <v>1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5">
        <v>407010130</v>
      </c>
    </row>
    <row r="2549" spans="1:21" hidden="1" x14ac:dyDescent="0.25">
      <c r="A2549" s="8" t="s">
        <v>5018</v>
      </c>
      <c r="B2549" s="2" t="s">
        <v>2963</v>
      </c>
      <c r="C2549" s="2" t="s">
        <v>220</v>
      </c>
      <c r="D2549" s="2" t="s">
        <v>219</v>
      </c>
      <c r="E2549" s="2" t="s">
        <v>187</v>
      </c>
      <c r="F2549" s="8" t="s">
        <v>24</v>
      </c>
      <c r="G2549" s="8">
        <v>0</v>
      </c>
      <c r="H2549" s="8">
        <v>1</v>
      </c>
      <c r="I2549" s="8">
        <v>0</v>
      </c>
      <c r="J2549" s="8">
        <v>0</v>
      </c>
      <c r="K2549" s="8">
        <v>0</v>
      </c>
      <c r="L2549" s="8">
        <v>0</v>
      </c>
      <c r="M2549" s="8">
        <v>1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5">
        <v>407010149</v>
      </c>
    </row>
    <row r="2550" spans="1:21" hidden="1" x14ac:dyDescent="0.25">
      <c r="A2550" s="8" t="s">
        <v>5018</v>
      </c>
      <c r="B2550" s="2" t="s">
        <v>2964</v>
      </c>
      <c r="C2550" s="2" t="s">
        <v>220</v>
      </c>
      <c r="D2550" s="2" t="s">
        <v>219</v>
      </c>
      <c r="E2550" s="2" t="s">
        <v>187</v>
      </c>
      <c r="F2550" s="8" t="s">
        <v>24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5">
        <v>407010157</v>
      </c>
    </row>
    <row r="2551" spans="1:21" hidden="1" x14ac:dyDescent="0.25">
      <c r="A2551" s="8" t="s">
        <v>5018</v>
      </c>
      <c r="B2551" s="2" t="s">
        <v>2965</v>
      </c>
      <c r="C2551" s="2" t="s">
        <v>220</v>
      </c>
      <c r="D2551" s="2" t="s">
        <v>219</v>
      </c>
      <c r="E2551" s="2" t="s">
        <v>187</v>
      </c>
      <c r="F2551" s="8" t="s">
        <v>24</v>
      </c>
      <c r="G2551" s="8">
        <v>0</v>
      </c>
      <c r="H2551" s="8">
        <v>1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5">
        <v>407010165</v>
      </c>
    </row>
    <row r="2552" spans="1:21" hidden="1" x14ac:dyDescent="0.25">
      <c r="A2552" s="8" t="s">
        <v>5018</v>
      </c>
      <c r="B2552" s="2" t="s">
        <v>2966</v>
      </c>
      <c r="C2552" s="2" t="s">
        <v>220</v>
      </c>
      <c r="D2552" s="2" t="s">
        <v>219</v>
      </c>
      <c r="E2552" s="2" t="s">
        <v>187</v>
      </c>
      <c r="F2552" s="8" t="s">
        <v>36</v>
      </c>
      <c r="G2552" s="8">
        <v>0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1</v>
      </c>
      <c r="Q2552" s="8">
        <v>0</v>
      </c>
      <c r="R2552" s="8">
        <v>0</v>
      </c>
      <c r="S2552" s="8">
        <v>0</v>
      </c>
      <c r="T2552" s="8">
        <v>0</v>
      </c>
      <c r="U2552" s="5">
        <v>407010173</v>
      </c>
    </row>
    <row r="2553" spans="1:21" hidden="1" x14ac:dyDescent="0.25">
      <c r="A2553" s="8" t="s">
        <v>5018</v>
      </c>
      <c r="B2553" s="2" t="s">
        <v>2967</v>
      </c>
      <c r="C2553" s="2" t="s">
        <v>220</v>
      </c>
      <c r="D2553" s="2" t="s">
        <v>219</v>
      </c>
      <c r="E2553" s="2" t="s">
        <v>187</v>
      </c>
      <c r="F2553" s="8" t="s">
        <v>36</v>
      </c>
      <c r="G2553" s="8">
        <v>0</v>
      </c>
      <c r="H2553" s="8">
        <v>1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0</v>
      </c>
      <c r="O2553" s="8">
        <v>0</v>
      </c>
      <c r="P2553" s="8">
        <v>1</v>
      </c>
      <c r="Q2553" s="8">
        <v>0</v>
      </c>
      <c r="R2553" s="8">
        <v>0</v>
      </c>
      <c r="S2553" s="8">
        <v>0</v>
      </c>
      <c r="T2553" s="8">
        <v>0</v>
      </c>
      <c r="U2553" s="5">
        <v>407010181</v>
      </c>
    </row>
    <row r="2554" spans="1:21" hidden="1" x14ac:dyDescent="0.25">
      <c r="A2554" s="8" t="s">
        <v>5018</v>
      </c>
      <c r="B2554" s="2" t="s">
        <v>2968</v>
      </c>
      <c r="C2554" s="2" t="s">
        <v>220</v>
      </c>
      <c r="D2554" s="2" t="s">
        <v>219</v>
      </c>
      <c r="E2554" s="2" t="s">
        <v>187</v>
      </c>
      <c r="F2554" s="8" t="s">
        <v>24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5">
        <v>407010190</v>
      </c>
    </row>
    <row r="2555" spans="1:21" hidden="1" x14ac:dyDescent="0.25">
      <c r="A2555" s="8" t="s">
        <v>5018</v>
      </c>
      <c r="B2555" s="2" t="s">
        <v>2969</v>
      </c>
      <c r="C2555" s="2" t="s">
        <v>220</v>
      </c>
      <c r="D2555" s="2" t="s">
        <v>219</v>
      </c>
      <c r="E2555" s="2" t="s">
        <v>187</v>
      </c>
      <c r="F2555" s="8" t="s">
        <v>24</v>
      </c>
      <c r="G2555" s="8">
        <v>0</v>
      </c>
      <c r="H2555" s="8">
        <v>1</v>
      </c>
      <c r="I2555" s="8">
        <v>0</v>
      </c>
      <c r="J2555" s="8">
        <v>0</v>
      </c>
      <c r="K2555" s="8">
        <v>0</v>
      </c>
      <c r="L2555" s="8">
        <v>0</v>
      </c>
      <c r="M2555" s="8">
        <v>1</v>
      </c>
      <c r="N2555" s="8">
        <v>0</v>
      </c>
      <c r="O2555" s="8">
        <v>0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5">
        <v>407010203</v>
      </c>
    </row>
    <row r="2556" spans="1:21" hidden="1" x14ac:dyDescent="0.25">
      <c r="A2556" s="8" t="s">
        <v>5018</v>
      </c>
      <c r="B2556" s="2" t="s">
        <v>2970</v>
      </c>
      <c r="C2556" s="2" t="s">
        <v>220</v>
      </c>
      <c r="D2556" s="2" t="s">
        <v>219</v>
      </c>
      <c r="E2556" s="2" t="s">
        <v>187</v>
      </c>
      <c r="F2556" s="8" t="s">
        <v>24</v>
      </c>
      <c r="G2556" s="8">
        <v>0</v>
      </c>
      <c r="H2556" s="8">
        <v>1</v>
      </c>
      <c r="I2556" s="8">
        <v>1</v>
      </c>
      <c r="J2556" s="8">
        <v>0</v>
      </c>
      <c r="K2556" s="8">
        <v>0</v>
      </c>
      <c r="L2556" s="8">
        <v>0</v>
      </c>
      <c r="M2556" s="8">
        <v>1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5">
        <v>407010211</v>
      </c>
    </row>
    <row r="2557" spans="1:21" hidden="1" x14ac:dyDescent="0.25">
      <c r="A2557" s="8" t="s">
        <v>5018</v>
      </c>
      <c r="B2557" s="2" t="s">
        <v>2971</v>
      </c>
      <c r="C2557" s="2" t="s">
        <v>220</v>
      </c>
      <c r="D2557" s="2" t="s">
        <v>219</v>
      </c>
      <c r="E2557" s="2" t="s">
        <v>187</v>
      </c>
      <c r="F2557" s="8" t="s">
        <v>24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1</v>
      </c>
      <c r="Q2557" s="8">
        <v>0</v>
      </c>
      <c r="R2557" s="8">
        <v>0</v>
      </c>
      <c r="S2557" s="8">
        <v>0</v>
      </c>
      <c r="T2557" s="8">
        <v>0</v>
      </c>
      <c r="U2557" s="5">
        <v>407010220</v>
      </c>
    </row>
    <row r="2558" spans="1:21" hidden="1" x14ac:dyDescent="0.25">
      <c r="A2558" s="8" t="s">
        <v>5018</v>
      </c>
      <c r="B2558" s="2" t="s">
        <v>2972</v>
      </c>
      <c r="C2558" s="2" t="s">
        <v>220</v>
      </c>
      <c r="D2558" s="2" t="s">
        <v>219</v>
      </c>
      <c r="E2558" s="2" t="s">
        <v>187</v>
      </c>
      <c r="F2558" s="8" t="s">
        <v>24</v>
      </c>
      <c r="G2558" s="8">
        <v>0</v>
      </c>
      <c r="H2558" s="8">
        <v>1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0</v>
      </c>
      <c r="U2558" s="5">
        <v>407010238</v>
      </c>
    </row>
    <row r="2559" spans="1:21" hidden="1" x14ac:dyDescent="0.25">
      <c r="A2559" s="8" t="s">
        <v>5018</v>
      </c>
      <c r="B2559" s="2" t="s">
        <v>2973</v>
      </c>
      <c r="C2559" s="2" t="s">
        <v>220</v>
      </c>
      <c r="D2559" s="2" t="s">
        <v>219</v>
      </c>
      <c r="E2559" s="2" t="s">
        <v>187</v>
      </c>
      <c r="F2559" s="8" t="s">
        <v>24</v>
      </c>
      <c r="G2559" s="8">
        <v>1</v>
      </c>
      <c r="H2559" s="8">
        <v>1</v>
      </c>
      <c r="I2559" s="8">
        <v>0</v>
      </c>
      <c r="J2559" s="8">
        <v>0</v>
      </c>
      <c r="K2559" s="8">
        <v>1</v>
      </c>
      <c r="L2559" s="8">
        <v>1</v>
      </c>
      <c r="M2559" s="8">
        <v>0</v>
      </c>
      <c r="N2559" s="8">
        <v>1</v>
      </c>
      <c r="O2559" s="8">
        <v>0</v>
      </c>
      <c r="P2559" s="8">
        <v>1</v>
      </c>
      <c r="Q2559" s="8">
        <v>0</v>
      </c>
      <c r="R2559" s="8">
        <v>0</v>
      </c>
      <c r="S2559" s="8">
        <v>0</v>
      </c>
      <c r="T2559" s="8">
        <v>0</v>
      </c>
      <c r="U2559" s="5">
        <v>407010246</v>
      </c>
    </row>
    <row r="2560" spans="1:21" hidden="1" x14ac:dyDescent="0.25">
      <c r="A2560" s="8" t="s">
        <v>5018</v>
      </c>
      <c r="B2560" s="2" t="s">
        <v>2974</v>
      </c>
      <c r="C2560" s="2" t="s">
        <v>220</v>
      </c>
      <c r="D2560" s="2" t="s">
        <v>219</v>
      </c>
      <c r="E2560" s="2" t="s">
        <v>187</v>
      </c>
      <c r="F2560" s="8" t="s">
        <v>24</v>
      </c>
      <c r="G2560" s="8">
        <v>1</v>
      </c>
      <c r="H2560" s="8">
        <v>1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5">
        <v>407010254</v>
      </c>
    </row>
    <row r="2561" spans="1:21" hidden="1" x14ac:dyDescent="0.25">
      <c r="A2561" s="8" t="s">
        <v>5018</v>
      </c>
      <c r="B2561" s="2" t="s">
        <v>2975</v>
      </c>
      <c r="C2561" s="2" t="s">
        <v>220</v>
      </c>
      <c r="D2561" s="2" t="s">
        <v>219</v>
      </c>
      <c r="E2561" s="2" t="s">
        <v>187</v>
      </c>
      <c r="F2561" s="8" t="s">
        <v>24</v>
      </c>
      <c r="G2561" s="8">
        <v>0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1</v>
      </c>
      <c r="P2561" s="8">
        <v>1</v>
      </c>
      <c r="Q2561" s="8">
        <v>0</v>
      </c>
      <c r="R2561" s="8">
        <v>0</v>
      </c>
      <c r="S2561" s="8">
        <v>0</v>
      </c>
      <c r="T2561" s="8">
        <v>0</v>
      </c>
      <c r="U2561" s="5">
        <v>407010262</v>
      </c>
    </row>
    <row r="2562" spans="1:21" hidden="1" x14ac:dyDescent="0.25">
      <c r="A2562" s="8" t="s">
        <v>5018</v>
      </c>
      <c r="B2562" s="2" t="s">
        <v>2976</v>
      </c>
      <c r="C2562" s="2" t="s">
        <v>220</v>
      </c>
      <c r="D2562" s="2" t="s">
        <v>219</v>
      </c>
      <c r="E2562" s="2" t="s">
        <v>187</v>
      </c>
      <c r="F2562" s="8" t="s">
        <v>24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1</v>
      </c>
      <c r="Q2562" s="8">
        <v>0</v>
      </c>
      <c r="R2562" s="8">
        <v>0</v>
      </c>
      <c r="S2562" s="8">
        <v>0</v>
      </c>
      <c r="T2562" s="8">
        <v>0</v>
      </c>
      <c r="U2562" s="5">
        <v>407010270</v>
      </c>
    </row>
    <row r="2563" spans="1:21" hidden="1" x14ac:dyDescent="0.25">
      <c r="A2563" s="8" t="s">
        <v>5018</v>
      </c>
      <c r="B2563" s="2" t="s">
        <v>2977</v>
      </c>
      <c r="C2563" s="2" t="s">
        <v>220</v>
      </c>
      <c r="D2563" s="2" t="s">
        <v>219</v>
      </c>
      <c r="E2563" s="2" t="s">
        <v>187</v>
      </c>
      <c r="F2563" s="8" t="s">
        <v>24</v>
      </c>
      <c r="G2563" s="8">
        <v>0</v>
      </c>
      <c r="H2563" s="8">
        <v>1</v>
      </c>
      <c r="I2563" s="8">
        <v>0</v>
      </c>
      <c r="J2563" s="8">
        <v>0</v>
      </c>
      <c r="K2563" s="8">
        <v>0</v>
      </c>
      <c r="L2563" s="8">
        <v>0</v>
      </c>
      <c r="M2563" s="8">
        <v>1</v>
      </c>
      <c r="N2563" s="8">
        <v>0</v>
      </c>
      <c r="O2563" s="8">
        <v>0</v>
      </c>
      <c r="P2563" s="8">
        <v>1</v>
      </c>
      <c r="Q2563" s="8">
        <v>0</v>
      </c>
      <c r="R2563" s="8">
        <v>0</v>
      </c>
      <c r="S2563" s="8">
        <v>0</v>
      </c>
      <c r="T2563" s="8">
        <v>0</v>
      </c>
      <c r="U2563" s="5">
        <v>407010289</v>
      </c>
    </row>
    <row r="2564" spans="1:21" hidden="1" x14ac:dyDescent="0.25">
      <c r="A2564" s="8" t="s">
        <v>5018</v>
      </c>
      <c r="B2564" s="2" t="s">
        <v>2978</v>
      </c>
      <c r="C2564" s="2" t="s">
        <v>220</v>
      </c>
      <c r="D2564" s="2" t="s">
        <v>219</v>
      </c>
      <c r="E2564" s="2" t="s">
        <v>187</v>
      </c>
      <c r="F2564" s="8" t="s">
        <v>24</v>
      </c>
      <c r="G2564" s="8">
        <v>0</v>
      </c>
      <c r="H2564" s="8">
        <v>1</v>
      </c>
      <c r="I2564" s="8">
        <v>0</v>
      </c>
      <c r="J2564" s="8">
        <v>0</v>
      </c>
      <c r="K2564" s="8">
        <v>0</v>
      </c>
      <c r="L2564" s="8">
        <v>0</v>
      </c>
      <c r="M2564" s="8">
        <v>1</v>
      </c>
      <c r="N2564" s="8">
        <v>0</v>
      </c>
      <c r="O2564" s="8">
        <v>0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5">
        <v>407010297</v>
      </c>
    </row>
    <row r="2565" spans="1:21" hidden="1" x14ac:dyDescent="0.25">
      <c r="A2565" s="8" t="s">
        <v>5018</v>
      </c>
      <c r="B2565" s="2" t="s">
        <v>2979</v>
      </c>
      <c r="C2565" s="2" t="s">
        <v>220</v>
      </c>
      <c r="D2565" s="2" t="s">
        <v>219</v>
      </c>
      <c r="E2565" s="2" t="s">
        <v>187</v>
      </c>
      <c r="F2565" s="8" t="s">
        <v>24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0</v>
      </c>
      <c r="T2565" s="8">
        <v>0</v>
      </c>
      <c r="U2565" s="5">
        <v>407010300</v>
      </c>
    </row>
    <row r="2566" spans="1:21" hidden="1" x14ac:dyDescent="0.25">
      <c r="A2566" s="8" t="s">
        <v>5018</v>
      </c>
      <c r="B2566" s="2" t="s">
        <v>2980</v>
      </c>
      <c r="C2566" s="2" t="s">
        <v>220</v>
      </c>
      <c r="D2566" s="2" t="s">
        <v>219</v>
      </c>
      <c r="E2566" s="2" t="s">
        <v>187</v>
      </c>
      <c r="F2566" s="8" t="s">
        <v>24</v>
      </c>
      <c r="G2566" s="8">
        <v>1</v>
      </c>
      <c r="H2566" s="8">
        <v>0</v>
      </c>
      <c r="I2566" s="8">
        <v>0</v>
      </c>
      <c r="J2566" s="8">
        <v>1</v>
      </c>
      <c r="K2566" s="8">
        <v>1</v>
      </c>
      <c r="L2566" s="8">
        <v>1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5">
        <v>407010319</v>
      </c>
    </row>
    <row r="2567" spans="1:21" hidden="1" x14ac:dyDescent="0.25">
      <c r="A2567" s="8" t="s">
        <v>5018</v>
      </c>
      <c r="B2567" s="2" t="s">
        <v>2981</v>
      </c>
      <c r="C2567" s="2" t="s">
        <v>220</v>
      </c>
      <c r="D2567" s="2" t="s">
        <v>219</v>
      </c>
      <c r="E2567" s="2" t="s">
        <v>187</v>
      </c>
      <c r="F2567" s="8" t="s">
        <v>24</v>
      </c>
      <c r="G2567" s="8">
        <v>1</v>
      </c>
      <c r="H2567" s="8">
        <v>0</v>
      </c>
      <c r="I2567" s="8">
        <v>0</v>
      </c>
      <c r="J2567" s="8">
        <v>1</v>
      </c>
      <c r="K2567" s="8">
        <v>1</v>
      </c>
      <c r="L2567" s="8">
        <v>1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5">
        <v>407010327</v>
      </c>
    </row>
    <row r="2568" spans="1:21" hidden="1" x14ac:dyDescent="0.25">
      <c r="A2568" s="8" t="s">
        <v>5018</v>
      </c>
      <c r="B2568" s="2" t="s">
        <v>2982</v>
      </c>
      <c r="C2568" s="2" t="s">
        <v>220</v>
      </c>
      <c r="D2568" s="2" t="s">
        <v>219</v>
      </c>
      <c r="E2568" s="2" t="s">
        <v>187</v>
      </c>
      <c r="F2568" s="8" t="s">
        <v>24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5">
        <v>407010335</v>
      </c>
    </row>
    <row r="2569" spans="1:21" hidden="1" x14ac:dyDescent="0.25">
      <c r="A2569" s="8" t="s">
        <v>5018</v>
      </c>
      <c r="B2569" s="2" t="s">
        <v>2983</v>
      </c>
      <c r="C2569" s="2" t="s">
        <v>220</v>
      </c>
      <c r="D2569" s="2" t="s">
        <v>219</v>
      </c>
      <c r="E2569" s="2" t="s">
        <v>187</v>
      </c>
      <c r="F2569" s="8" t="s">
        <v>24</v>
      </c>
      <c r="G2569" s="8">
        <v>0</v>
      </c>
      <c r="H2569" s="8">
        <v>1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5">
        <v>407010343</v>
      </c>
    </row>
    <row r="2570" spans="1:21" hidden="1" x14ac:dyDescent="0.25">
      <c r="A2570" s="8" t="s">
        <v>5018</v>
      </c>
      <c r="B2570" s="2" t="s">
        <v>2984</v>
      </c>
      <c r="C2570" s="2" t="s">
        <v>220</v>
      </c>
      <c r="D2570" s="2" t="s">
        <v>219</v>
      </c>
      <c r="E2570" s="2" t="s">
        <v>187</v>
      </c>
      <c r="F2570" s="8" t="s">
        <v>24</v>
      </c>
      <c r="G2570" s="8">
        <v>0</v>
      </c>
      <c r="H2570" s="8">
        <v>1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0</v>
      </c>
      <c r="O2570" s="8">
        <v>0</v>
      </c>
      <c r="P2570" s="8">
        <v>1</v>
      </c>
      <c r="Q2570" s="8">
        <v>0</v>
      </c>
      <c r="R2570" s="8">
        <v>0</v>
      </c>
      <c r="S2570" s="8">
        <v>0</v>
      </c>
      <c r="T2570" s="8">
        <v>0</v>
      </c>
      <c r="U2570" s="5">
        <v>407010351</v>
      </c>
    </row>
    <row r="2571" spans="1:21" hidden="1" x14ac:dyDescent="0.25">
      <c r="A2571" s="8" t="s">
        <v>5018</v>
      </c>
      <c r="B2571" s="2" t="s">
        <v>2985</v>
      </c>
      <c r="C2571" s="2" t="s">
        <v>220</v>
      </c>
      <c r="D2571" s="2" t="s">
        <v>219</v>
      </c>
      <c r="E2571" s="2" t="s">
        <v>187</v>
      </c>
      <c r="F2571" s="8" t="s">
        <v>36</v>
      </c>
      <c r="G2571" s="8">
        <v>0</v>
      </c>
      <c r="H2571" s="8">
        <v>1</v>
      </c>
      <c r="I2571" s="8">
        <v>0</v>
      </c>
      <c r="J2571" s="8">
        <v>0</v>
      </c>
      <c r="K2571" s="8">
        <v>0</v>
      </c>
      <c r="L2571" s="8">
        <v>0</v>
      </c>
      <c r="M2571" s="8">
        <v>1</v>
      </c>
      <c r="N2571" s="8">
        <v>0</v>
      </c>
      <c r="O2571" s="8">
        <v>0</v>
      </c>
      <c r="P2571" s="8">
        <v>1</v>
      </c>
      <c r="Q2571" s="8">
        <v>0</v>
      </c>
      <c r="R2571" s="8">
        <v>0</v>
      </c>
      <c r="S2571" s="8">
        <v>0</v>
      </c>
      <c r="T2571" s="8">
        <v>0</v>
      </c>
      <c r="U2571" s="5">
        <v>407010360</v>
      </c>
    </row>
    <row r="2572" spans="1:21" hidden="1" x14ac:dyDescent="0.25">
      <c r="A2572" s="8" t="s">
        <v>5018</v>
      </c>
      <c r="B2572" s="2" t="s">
        <v>2986</v>
      </c>
      <c r="C2572" s="2" t="s">
        <v>220</v>
      </c>
      <c r="D2572" s="2" t="s">
        <v>219</v>
      </c>
      <c r="E2572" s="2" t="s">
        <v>187</v>
      </c>
      <c r="F2572" s="8" t="s">
        <v>36</v>
      </c>
      <c r="G2572" s="8">
        <v>0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5">
        <v>407010378</v>
      </c>
    </row>
    <row r="2573" spans="1:21" hidden="1" x14ac:dyDescent="0.25">
      <c r="A2573" s="8" t="s">
        <v>5018</v>
      </c>
      <c r="B2573" s="2" t="s">
        <v>2987</v>
      </c>
      <c r="C2573" s="2" t="s">
        <v>220</v>
      </c>
      <c r="D2573" s="2" t="s">
        <v>219</v>
      </c>
      <c r="E2573" s="2" t="s">
        <v>187</v>
      </c>
      <c r="F2573" s="8" t="s">
        <v>36</v>
      </c>
      <c r="G2573" s="8">
        <v>0</v>
      </c>
      <c r="H2573" s="8">
        <v>1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5">
        <v>407010386</v>
      </c>
    </row>
    <row r="2574" spans="1:21" hidden="1" x14ac:dyDescent="0.25">
      <c r="A2574" s="8" t="s">
        <v>5018</v>
      </c>
      <c r="B2574" s="2" t="s">
        <v>2988</v>
      </c>
      <c r="C2574" s="2" t="s">
        <v>221</v>
      </c>
      <c r="D2574" s="2" t="s">
        <v>219</v>
      </c>
      <c r="E2574" s="2" t="s">
        <v>187</v>
      </c>
      <c r="F2574" s="8" t="s">
        <v>24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1</v>
      </c>
      <c r="N2574" s="8">
        <v>0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5">
        <v>407020012</v>
      </c>
    </row>
    <row r="2575" spans="1:21" hidden="1" x14ac:dyDescent="0.25">
      <c r="A2575" s="8" t="s">
        <v>5018</v>
      </c>
      <c r="B2575" s="2" t="s">
        <v>2989</v>
      </c>
      <c r="C2575" s="2" t="s">
        <v>221</v>
      </c>
      <c r="D2575" s="2" t="s">
        <v>219</v>
      </c>
      <c r="E2575" s="2" t="s">
        <v>187</v>
      </c>
      <c r="F2575" s="8" t="s">
        <v>24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1</v>
      </c>
      <c r="N2575" s="8">
        <v>0</v>
      </c>
      <c r="O2575" s="8">
        <v>0</v>
      </c>
      <c r="P2575" s="8">
        <v>1</v>
      </c>
      <c r="Q2575" s="8">
        <v>0</v>
      </c>
      <c r="R2575" s="8">
        <v>0</v>
      </c>
      <c r="S2575" s="8">
        <v>0</v>
      </c>
      <c r="T2575" s="8">
        <v>0</v>
      </c>
      <c r="U2575" s="5">
        <v>407020020</v>
      </c>
    </row>
    <row r="2576" spans="1:21" hidden="1" x14ac:dyDescent="0.25">
      <c r="A2576" s="8" t="s">
        <v>5018</v>
      </c>
      <c r="B2576" s="2" t="s">
        <v>2990</v>
      </c>
      <c r="C2576" s="2" t="s">
        <v>221</v>
      </c>
      <c r="D2576" s="2" t="s">
        <v>219</v>
      </c>
      <c r="E2576" s="2" t="s">
        <v>187</v>
      </c>
      <c r="F2576" s="8" t="s">
        <v>24</v>
      </c>
      <c r="G2576" s="8">
        <v>0</v>
      </c>
      <c r="H2576" s="8">
        <v>1</v>
      </c>
      <c r="I2576" s="8">
        <v>0</v>
      </c>
      <c r="J2576" s="8">
        <v>0</v>
      </c>
      <c r="K2576" s="8">
        <v>0</v>
      </c>
      <c r="L2576" s="8">
        <v>0</v>
      </c>
      <c r="M2576" s="8">
        <v>1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5">
        <v>407020039</v>
      </c>
    </row>
    <row r="2577" spans="1:21" hidden="1" x14ac:dyDescent="0.25">
      <c r="A2577" s="8" t="s">
        <v>5018</v>
      </c>
      <c r="B2577" s="2" t="s">
        <v>2991</v>
      </c>
      <c r="C2577" s="2" t="s">
        <v>221</v>
      </c>
      <c r="D2577" s="2" t="s">
        <v>219</v>
      </c>
      <c r="E2577" s="2" t="s">
        <v>187</v>
      </c>
      <c r="F2577" s="8" t="s">
        <v>24</v>
      </c>
      <c r="G2577" s="8">
        <v>0</v>
      </c>
      <c r="H2577" s="8">
        <v>1</v>
      </c>
      <c r="I2577" s="8">
        <v>0</v>
      </c>
      <c r="J2577" s="8">
        <v>0</v>
      </c>
      <c r="K2577" s="8">
        <v>0</v>
      </c>
      <c r="L2577" s="8">
        <v>0</v>
      </c>
      <c r="M2577" s="8">
        <v>1</v>
      </c>
      <c r="N2577" s="8">
        <v>0</v>
      </c>
      <c r="O2577" s="8">
        <v>0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5">
        <v>407020047</v>
      </c>
    </row>
    <row r="2578" spans="1:21" hidden="1" x14ac:dyDescent="0.25">
      <c r="A2578" s="8" t="s">
        <v>5018</v>
      </c>
      <c r="B2578" s="2" t="s">
        <v>2992</v>
      </c>
      <c r="C2578" s="2" t="s">
        <v>221</v>
      </c>
      <c r="D2578" s="2" t="s">
        <v>219</v>
      </c>
      <c r="E2578" s="2" t="s">
        <v>187</v>
      </c>
      <c r="F2578" s="8" t="s">
        <v>24</v>
      </c>
      <c r="G2578" s="8">
        <v>1</v>
      </c>
      <c r="H2578" s="8">
        <v>0</v>
      </c>
      <c r="I2578" s="8">
        <v>0</v>
      </c>
      <c r="J2578" s="8">
        <v>1</v>
      </c>
      <c r="K2578" s="8">
        <v>1</v>
      </c>
      <c r="L2578" s="8">
        <v>1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5">
        <v>407020055</v>
      </c>
    </row>
    <row r="2579" spans="1:21" hidden="1" x14ac:dyDescent="0.25">
      <c r="A2579" s="8" t="s">
        <v>5018</v>
      </c>
      <c r="B2579" s="2" t="s">
        <v>2993</v>
      </c>
      <c r="C2579" s="2" t="s">
        <v>221</v>
      </c>
      <c r="D2579" s="2" t="s">
        <v>219</v>
      </c>
      <c r="E2579" s="2" t="s">
        <v>187</v>
      </c>
      <c r="F2579" s="8" t="s">
        <v>24</v>
      </c>
      <c r="G2579" s="8">
        <v>0</v>
      </c>
      <c r="H2579" s="8">
        <v>1</v>
      </c>
      <c r="I2579" s="8">
        <v>0</v>
      </c>
      <c r="J2579" s="8">
        <v>0</v>
      </c>
      <c r="K2579" s="8">
        <v>0</v>
      </c>
      <c r="L2579" s="8">
        <v>0</v>
      </c>
      <c r="M2579" s="8">
        <v>1</v>
      </c>
      <c r="N2579" s="8">
        <v>0</v>
      </c>
      <c r="O2579" s="8">
        <v>0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5">
        <v>407020063</v>
      </c>
    </row>
    <row r="2580" spans="1:21" hidden="1" x14ac:dyDescent="0.25">
      <c r="A2580" s="8" t="s">
        <v>5018</v>
      </c>
      <c r="B2580" s="2" t="s">
        <v>2994</v>
      </c>
      <c r="C2580" s="2" t="s">
        <v>221</v>
      </c>
      <c r="D2580" s="2" t="s">
        <v>219</v>
      </c>
      <c r="E2580" s="2" t="s">
        <v>187</v>
      </c>
      <c r="F2580" s="8" t="s">
        <v>24</v>
      </c>
      <c r="G2580" s="8">
        <v>0</v>
      </c>
      <c r="H2580" s="8">
        <v>1</v>
      </c>
      <c r="I2580" s="8">
        <v>0</v>
      </c>
      <c r="J2580" s="8">
        <v>0</v>
      </c>
      <c r="K2580" s="8">
        <v>0</v>
      </c>
      <c r="L2580" s="8">
        <v>0</v>
      </c>
      <c r="M2580" s="8">
        <v>1</v>
      </c>
      <c r="N2580" s="8">
        <v>0</v>
      </c>
      <c r="O2580" s="8">
        <v>0</v>
      </c>
      <c r="P2580" s="8">
        <v>1</v>
      </c>
      <c r="Q2580" s="8">
        <v>0</v>
      </c>
      <c r="R2580" s="8">
        <v>0</v>
      </c>
      <c r="S2580" s="8">
        <v>0</v>
      </c>
      <c r="T2580" s="8">
        <v>0</v>
      </c>
      <c r="U2580" s="5">
        <v>407020071</v>
      </c>
    </row>
    <row r="2581" spans="1:21" hidden="1" x14ac:dyDescent="0.25">
      <c r="A2581" s="8" t="s">
        <v>5018</v>
      </c>
      <c r="B2581" s="2" t="s">
        <v>2995</v>
      </c>
      <c r="C2581" s="2" t="s">
        <v>221</v>
      </c>
      <c r="D2581" s="2" t="s">
        <v>219</v>
      </c>
      <c r="E2581" s="2" t="s">
        <v>187</v>
      </c>
      <c r="F2581" s="8" t="s">
        <v>36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5">
        <v>407020080</v>
      </c>
    </row>
    <row r="2582" spans="1:21" hidden="1" x14ac:dyDescent="0.25">
      <c r="A2582" s="8" t="s">
        <v>5018</v>
      </c>
      <c r="B2582" s="2" t="s">
        <v>2996</v>
      </c>
      <c r="C2582" s="2" t="s">
        <v>221</v>
      </c>
      <c r="D2582" s="2" t="s">
        <v>219</v>
      </c>
      <c r="E2582" s="2" t="s">
        <v>187</v>
      </c>
      <c r="F2582" s="8" t="s">
        <v>24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1</v>
      </c>
      <c r="Q2582" s="8">
        <v>0</v>
      </c>
      <c r="R2582" s="8">
        <v>0</v>
      </c>
      <c r="S2582" s="8">
        <v>0</v>
      </c>
      <c r="T2582" s="8">
        <v>0</v>
      </c>
      <c r="U2582" s="5">
        <v>407020098</v>
      </c>
    </row>
    <row r="2583" spans="1:21" hidden="1" x14ac:dyDescent="0.25">
      <c r="A2583" s="8" t="s">
        <v>5018</v>
      </c>
      <c r="B2583" s="2" t="s">
        <v>2997</v>
      </c>
      <c r="C2583" s="2" t="s">
        <v>221</v>
      </c>
      <c r="D2583" s="2" t="s">
        <v>219</v>
      </c>
      <c r="E2583" s="2" t="s">
        <v>187</v>
      </c>
      <c r="F2583" s="8" t="s">
        <v>24</v>
      </c>
      <c r="G2583" s="8">
        <v>0</v>
      </c>
      <c r="H2583" s="8">
        <v>1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5">
        <v>407020101</v>
      </c>
    </row>
    <row r="2584" spans="1:21" hidden="1" x14ac:dyDescent="0.25">
      <c r="A2584" s="8" t="s">
        <v>5018</v>
      </c>
      <c r="B2584" s="2" t="s">
        <v>2998</v>
      </c>
      <c r="C2584" s="2" t="s">
        <v>221</v>
      </c>
      <c r="D2584" s="2" t="s">
        <v>219</v>
      </c>
      <c r="E2584" s="2" t="s">
        <v>187</v>
      </c>
      <c r="F2584" s="8" t="s">
        <v>24</v>
      </c>
      <c r="G2584" s="8">
        <v>0</v>
      </c>
      <c r="H2584" s="8">
        <v>1</v>
      </c>
      <c r="I2584" s="8">
        <v>1</v>
      </c>
      <c r="J2584" s="8">
        <v>0</v>
      </c>
      <c r="K2584" s="8">
        <v>0</v>
      </c>
      <c r="L2584" s="8">
        <v>0</v>
      </c>
      <c r="M2584" s="8">
        <v>1</v>
      </c>
      <c r="N2584" s="8">
        <v>0</v>
      </c>
      <c r="O2584" s="8">
        <v>0</v>
      </c>
      <c r="P2584" s="8">
        <v>1</v>
      </c>
      <c r="Q2584" s="8">
        <v>0</v>
      </c>
      <c r="R2584" s="8">
        <v>0</v>
      </c>
      <c r="S2584" s="8">
        <v>0</v>
      </c>
      <c r="T2584" s="8">
        <v>0</v>
      </c>
      <c r="U2584" s="5">
        <v>407020110</v>
      </c>
    </row>
    <row r="2585" spans="1:21" hidden="1" x14ac:dyDescent="0.25">
      <c r="A2585" s="8" t="s">
        <v>5018</v>
      </c>
      <c r="B2585" s="2" t="s">
        <v>2999</v>
      </c>
      <c r="C2585" s="2" t="s">
        <v>221</v>
      </c>
      <c r="D2585" s="2" t="s">
        <v>219</v>
      </c>
      <c r="E2585" s="2" t="s">
        <v>187</v>
      </c>
      <c r="F2585" s="8" t="s">
        <v>24</v>
      </c>
      <c r="G2585" s="8">
        <v>1</v>
      </c>
      <c r="H2585" s="8">
        <v>1</v>
      </c>
      <c r="I2585" s="8">
        <v>1</v>
      </c>
      <c r="J2585" s="8">
        <v>0</v>
      </c>
      <c r="K2585" s="8">
        <v>1</v>
      </c>
      <c r="L2585" s="8">
        <v>1</v>
      </c>
      <c r="M2585" s="8">
        <v>0</v>
      </c>
      <c r="N2585" s="8">
        <v>1</v>
      </c>
      <c r="O2585" s="8">
        <v>0</v>
      </c>
      <c r="P2585" s="8">
        <v>1</v>
      </c>
      <c r="Q2585" s="8">
        <v>0</v>
      </c>
      <c r="R2585" s="8">
        <v>0</v>
      </c>
      <c r="S2585" s="8">
        <v>0</v>
      </c>
      <c r="T2585" s="8">
        <v>0</v>
      </c>
      <c r="U2585" s="5">
        <v>407020128</v>
      </c>
    </row>
    <row r="2586" spans="1:21" hidden="1" x14ac:dyDescent="0.25">
      <c r="A2586" s="8" t="s">
        <v>5018</v>
      </c>
      <c r="B2586" s="2" t="s">
        <v>3000</v>
      </c>
      <c r="C2586" s="2" t="s">
        <v>221</v>
      </c>
      <c r="D2586" s="2" t="s">
        <v>219</v>
      </c>
      <c r="E2586" s="2" t="s">
        <v>187</v>
      </c>
      <c r="F2586" s="8" t="s">
        <v>24</v>
      </c>
      <c r="G2586" s="8">
        <v>1</v>
      </c>
      <c r="H2586" s="8">
        <v>1</v>
      </c>
      <c r="I2586" s="8">
        <v>1</v>
      </c>
      <c r="J2586" s="8">
        <v>0</v>
      </c>
      <c r="K2586" s="8">
        <v>1</v>
      </c>
      <c r="L2586" s="8">
        <v>1</v>
      </c>
      <c r="M2586" s="8">
        <v>1</v>
      </c>
      <c r="N2586" s="8">
        <v>0</v>
      </c>
      <c r="O2586" s="8">
        <v>0</v>
      </c>
      <c r="P2586" s="8">
        <v>1</v>
      </c>
      <c r="Q2586" s="8">
        <v>0</v>
      </c>
      <c r="R2586" s="8">
        <v>0</v>
      </c>
      <c r="S2586" s="8">
        <v>0</v>
      </c>
      <c r="T2586" s="8">
        <v>0</v>
      </c>
      <c r="U2586" s="5">
        <v>407020136</v>
      </c>
    </row>
    <row r="2587" spans="1:21" hidden="1" x14ac:dyDescent="0.25">
      <c r="A2587" s="8" t="s">
        <v>5018</v>
      </c>
      <c r="B2587" s="2" t="s">
        <v>3001</v>
      </c>
      <c r="C2587" s="2" t="s">
        <v>221</v>
      </c>
      <c r="D2587" s="2" t="s">
        <v>219</v>
      </c>
      <c r="E2587" s="2" t="s">
        <v>187</v>
      </c>
      <c r="F2587" s="8" t="s">
        <v>24</v>
      </c>
      <c r="G2587" s="8">
        <v>1</v>
      </c>
      <c r="H2587" s="8">
        <v>1</v>
      </c>
      <c r="I2587" s="8">
        <v>1</v>
      </c>
      <c r="J2587" s="8">
        <v>0</v>
      </c>
      <c r="K2587" s="8">
        <v>1</v>
      </c>
      <c r="L2587" s="8">
        <v>1</v>
      </c>
      <c r="M2587" s="8">
        <v>1</v>
      </c>
      <c r="N2587" s="8">
        <v>0</v>
      </c>
      <c r="O2587" s="8">
        <v>0</v>
      </c>
      <c r="P2587" s="8">
        <v>1</v>
      </c>
      <c r="Q2587" s="8">
        <v>0</v>
      </c>
      <c r="R2587" s="8">
        <v>0</v>
      </c>
      <c r="S2587" s="8">
        <v>0</v>
      </c>
      <c r="T2587" s="8">
        <v>0</v>
      </c>
      <c r="U2587" s="5">
        <v>407020144</v>
      </c>
    </row>
    <row r="2588" spans="1:21" hidden="1" x14ac:dyDescent="0.25">
      <c r="A2588" s="8" t="s">
        <v>5018</v>
      </c>
      <c r="B2588" s="2" t="s">
        <v>3002</v>
      </c>
      <c r="C2588" s="2" t="s">
        <v>221</v>
      </c>
      <c r="D2588" s="2" t="s">
        <v>219</v>
      </c>
      <c r="E2588" s="2" t="s">
        <v>187</v>
      </c>
      <c r="F2588" s="8" t="s">
        <v>24</v>
      </c>
      <c r="G2588" s="8">
        <v>0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0</v>
      </c>
      <c r="O2588" s="8">
        <v>0</v>
      </c>
      <c r="P2588" s="8">
        <v>1</v>
      </c>
      <c r="Q2588" s="8">
        <v>0</v>
      </c>
      <c r="R2588" s="8">
        <v>0</v>
      </c>
      <c r="S2588" s="8">
        <v>0</v>
      </c>
      <c r="T2588" s="8">
        <v>0</v>
      </c>
      <c r="U2588" s="5">
        <v>407020152</v>
      </c>
    </row>
    <row r="2589" spans="1:21" hidden="1" x14ac:dyDescent="0.25">
      <c r="A2589" s="8" t="s">
        <v>5018</v>
      </c>
      <c r="B2589" s="2" t="s">
        <v>3003</v>
      </c>
      <c r="C2589" s="2" t="s">
        <v>221</v>
      </c>
      <c r="D2589" s="2" t="s">
        <v>219</v>
      </c>
      <c r="E2589" s="2" t="s">
        <v>187</v>
      </c>
      <c r="F2589" s="8" t="s">
        <v>24</v>
      </c>
      <c r="G2589" s="8">
        <v>1</v>
      </c>
      <c r="H2589" s="8">
        <v>0</v>
      </c>
      <c r="I2589" s="8">
        <v>0</v>
      </c>
      <c r="J2589" s="8">
        <v>1</v>
      </c>
      <c r="K2589" s="8">
        <v>1</v>
      </c>
      <c r="L2589" s="8">
        <v>1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5">
        <v>407020160</v>
      </c>
    </row>
    <row r="2590" spans="1:21" hidden="1" x14ac:dyDescent="0.25">
      <c r="A2590" s="8" t="s">
        <v>5018</v>
      </c>
      <c r="B2590" s="2" t="s">
        <v>3004</v>
      </c>
      <c r="C2590" s="2" t="s">
        <v>221</v>
      </c>
      <c r="D2590" s="2" t="s">
        <v>219</v>
      </c>
      <c r="E2590" s="2" t="s">
        <v>187</v>
      </c>
      <c r="F2590" s="8" t="s">
        <v>24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1</v>
      </c>
      <c r="N2590" s="8">
        <v>0</v>
      </c>
      <c r="O2590" s="8">
        <v>0</v>
      </c>
      <c r="P2590" s="8">
        <v>1</v>
      </c>
      <c r="Q2590" s="8">
        <v>0</v>
      </c>
      <c r="R2590" s="8">
        <v>0</v>
      </c>
      <c r="S2590" s="8">
        <v>0</v>
      </c>
      <c r="T2590" s="8">
        <v>0</v>
      </c>
      <c r="U2590" s="5">
        <v>407020179</v>
      </c>
    </row>
    <row r="2591" spans="1:21" hidden="1" x14ac:dyDescent="0.25">
      <c r="A2591" s="8" t="s">
        <v>5018</v>
      </c>
      <c r="B2591" s="2" t="s">
        <v>3005</v>
      </c>
      <c r="C2591" s="2" t="s">
        <v>221</v>
      </c>
      <c r="D2591" s="2" t="s">
        <v>219</v>
      </c>
      <c r="E2591" s="2" t="s">
        <v>187</v>
      </c>
      <c r="F2591" s="8" t="s">
        <v>24</v>
      </c>
      <c r="G2591" s="8">
        <v>0</v>
      </c>
      <c r="H2591" s="8">
        <v>1</v>
      </c>
      <c r="I2591" s="8">
        <v>0</v>
      </c>
      <c r="J2591" s="8">
        <v>0</v>
      </c>
      <c r="K2591" s="8">
        <v>0</v>
      </c>
      <c r="L2591" s="8">
        <v>0</v>
      </c>
      <c r="M2591" s="8">
        <v>1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5">
        <v>407020187</v>
      </c>
    </row>
    <row r="2592" spans="1:21" hidden="1" x14ac:dyDescent="0.25">
      <c r="A2592" s="8" t="s">
        <v>5018</v>
      </c>
      <c r="B2592" s="2" t="s">
        <v>3006</v>
      </c>
      <c r="C2592" s="2" t="s">
        <v>221</v>
      </c>
      <c r="D2592" s="2" t="s">
        <v>219</v>
      </c>
      <c r="E2592" s="2" t="s">
        <v>187</v>
      </c>
      <c r="F2592" s="8" t="s">
        <v>24</v>
      </c>
      <c r="G2592" s="8">
        <v>0</v>
      </c>
      <c r="H2592" s="8">
        <v>1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1</v>
      </c>
      <c r="Q2592" s="8">
        <v>0</v>
      </c>
      <c r="R2592" s="8">
        <v>0</v>
      </c>
      <c r="S2592" s="8">
        <v>0</v>
      </c>
      <c r="T2592" s="8">
        <v>0</v>
      </c>
      <c r="U2592" s="5">
        <v>407020195</v>
      </c>
    </row>
    <row r="2593" spans="1:21" hidden="1" x14ac:dyDescent="0.25">
      <c r="A2593" s="8" t="s">
        <v>5018</v>
      </c>
      <c r="B2593" s="2" t="s">
        <v>3007</v>
      </c>
      <c r="C2593" s="2" t="s">
        <v>221</v>
      </c>
      <c r="D2593" s="2" t="s">
        <v>219</v>
      </c>
      <c r="E2593" s="2" t="s">
        <v>187</v>
      </c>
      <c r="F2593" s="8" t="s">
        <v>24</v>
      </c>
      <c r="G2593" s="8">
        <v>0</v>
      </c>
      <c r="H2593" s="8">
        <v>1</v>
      </c>
      <c r="I2593" s="8">
        <v>0</v>
      </c>
      <c r="J2593" s="8">
        <v>0</v>
      </c>
      <c r="K2593" s="8">
        <v>0</v>
      </c>
      <c r="L2593" s="8">
        <v>0</v>
      </c>
      <c r="M2593" s="8">
        <v>1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5">
        <v>407020209</v>
      </c>
    </row>
    <row r="2594" spans="1:21" hidden="1" x14ac:dyDescent="0.25">
      <c r="A2594" s="8" t="s">
        <v>5018</v>
      </c>
      <c r="B2594" s="2" t="s">
        <v>3008</v>
      </c>
      <c r="C2594" s="2" t="s">
        <v>221</v>
      </c>
      <c r="D2594" s="2" t="s">
        <v>219</v>
      </c>
      <c r="E2594" s="2" t="s">
        <v>187</v>
      </c>
      <c r="F2594" s="8" t="s">
        <v>24</v>
      </c>
      <c r="G2594" s="8">
        <v>0</v>
      </c>
      <c r="H2594" s="8">
        <v>1</v>
      </c>
      <c r="I2594" s="8">
        <v>1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5">
        <v>407020217</v>
      </c>
    </row>
    <row r="2595" spans="1:21" hidden="1" x14ac:dyDescent="0.25">
      <c r="A2595" s="8" t="s">
        <v>5018</v>
      </c>
      <c r="B2595" s="2" t="s">
        <v>3009</v>
      </c>
      <c r="C2595" s="2" t="s">
        <v>221</v>
      </c>
      <c r="D2595" s="2" t="s">
        <v>219</v>
      </c>
      <c r="E2595" s="2" t="s">
        <v>187</v>
      </c>
      <c r="F2595" s="8" t="s">
        <v>24</v>
      </c>
      <c r="G2595" s="8">
        <v>1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0</v>
      </c>
      <c r="T2595" s="8">
        <v>0</v>
      </c>
      <c r="U2595" s="5">
        <v>407020225</v>
      </c>
    </row>
    <row r="2596" spans="1:21" hidden="1" x14ac:dyDescent="0.25">
      <c r="A2596" s="8" t="s">
        <v>5018</v>
      </c>
      <c r="B2596" s="2" t="s">
        <v>3010</v>
      </c>
      <c r="C2596" s="2" t="s">
        <v>221</v>
      </c>
      <c r="D2596" s="2" t="s">
        <v>219</v>
      </c>
      <c r="E2596" s="2" t="s">
        <v>187</v>
      </c>
      <c r="F2596" s="8" t="s">
        <v>24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0</v>
      </c>
      <c r="U2596" s="5">
        <v>407020233</v>
      </c>
    </row>
    <row r="2597" spans="1:21" hidden="1" x14ac:dyDescent="0.25">
      <c r="A2597" s="8" t="s">
        <v>5018</v>
      </c>
      <c r="B2597" s="2" t="s">
        <v>3011</v>
      </c>
      <c r="C2597" s="2" t="s">
        <v>221</v>
      </c>
      <c r="D2597" s="2" t="s">
        <v>219</v>
      </c>
      <c r="E2597" s="2" t="s">
        <v>187</v>
      </c>
      <c r="F2597" s="8" t="s">
        <v>24</v>
      </c>
      <c r="G2597" s="8">
        <v>0</v>
      </c>
      <c r="H2597" s="8">
        <v>1</v>
      </c>
      <c r="I2597" s="8">
        <v>0</v>
      </c>
      <c r="J2597" s="8">
        <v>0</v>
      </c>
      <c r="K2597" s="8">
        <v>0</v>
      </c>
      <c r="L2597" s="8">
        <v>0</v>
      </c>
      <c r="M2597" s="8">
        <v>1</v>
      </c>
      <c r="N2597" s="8">
        <v>0</v>
      </c>
      <c r="O2597" s="8">
        <v>0</v>
      </c>
      <c r="P2597" s="8">
        <v>1</v>
      </c>
      <c r="Q2597" s="8">
        <v>0</v>
      </c>
      <c r="R2597" s="8">
        <v>0</v>
      </c>
      <c r="S2597" s="8">
        <v>0</v>
      </c>
      <c r="T2597" s="8">
        <v>0</v>
      </c>
      <c r="U2597" s="5">
        <v>407020241</v>
      </c>
    </row>
    <row r="2598" spans="1:21" hidden="1" x14ac:dyDescent="0.25">
      <c r="A2598" s="8" t="s">
        <v>5018</v>
      </c>
      <c r="B2598" s="2" t="s">
        <v>3012</v>
      </c>
      <c r="C2598" s="2" t="s">
        <v>221</v>
      </c>
      <c r="D2598" s="2" t="s">
        <v>219</v>
      </c>
      <c r="E2598" s="2" t="s">
        <v>187</v>
      </c>
      <c r="F2598" s="8" t="s">
        <v>24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0</v>
      </c>
      <c r="M2598" s="8">
        <v>1</v>
      </c>
      <c r="N2598" s="8">
        <v>0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5">
        <v>407020250</v>
      </c>
    </row>
    <row r="2599" spans="1:21" hidden="1" x14ac:dyDescent="0.25">
      <c r="A2599" s="8" t="s">
        <v>5018</v>
      </c>
      <c r="B2599" s="2" t="s">
        <v>3013</v>
      </c>
      <c r="C2599" s="2" t="s">
        <v>221</v>
      </c>
      <c r="D2599" s="2" t="s">
        <v>219</v>
      </c>
      <c r="E2599" s="2" t="s">
        <v>187</v>
      </c>
      <c r="F2599" s="8" t="s">
        <v>24</v>
      </c>
      <c r="G2599" s="8">
        <v>0</v>
      </c>
      <c r="H2599" s="8">
        <v>1</v>
      </c>
      <c r="I2599" s="8">
        <v>1</v>
      </c>
      <c r="J2599" s="8">
        <v>0</v>
      </c>
      <c r="K2599" s="8">
        <v>0</v>
      </c>
      <c r="L2599" s="8">
        <v>0</v>
      </c>
      <c r="M2599" s="8">
        <v>1</v>
      </c>
      <c r="N2599" s="8">
        <v>0</v>
      </c>
      <c r="O2599" s="8">
        <v>0</v>
      </c>
      <c r="P2599" s="8">
        <v>1</v>
      </c>
      <c r="Q2599" s="8">
        <v>0</v>
      </c>
      <c r="R2599" s="8">
        <v>0</v>
      </c>
      <c r="S2599" s="8">
        <v>0</v>
      </c>
      <c r="T2599" s="8">
        <v>0</v>
      </c>
      <c r="U2599" s="5">
        <v>407020268</v>
      </c>
    </row>
    <row r="2600" spans="1:21" hidden="1" x14ac:dyDescent="0.25">
      <c r="A2600" s="8" t="s">
        <v>5018</v>
      </c>
      <c r="B2600" s="2" t="s">
        <v>3014</v>
      </c>
      <c r="C2600" s="2" t="s">
        <v>221</v>
      </c>
      <c r="D2600" s="2" t="s">
        <v>219</v>
      </c>
      <c r="E2600" s="2" t="s">
        <v>187</v>
      </c>
      <c r="F2600" s="8" t="s">
        <v>24</v>
      </c>
      <c r="G2600" s="8">
        <v>0</v>
      </c>
      <c r="H2600" s="8">
        <v>1</v>
      </c>
      <c r="I2600" s="8">
        <v>1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5">
        <v>407020276</v>
      </c>
    </row>
    <row r="2601" spans="1:21" hidden="1" x14ac:dyDescent="0.25">
      <c r="A2601" s="8" t="s">
        <v>5018</v>
      </c>
      <c r="B2601" s="2" t="s">
        <v>3015</v>
      </c>
      <c r="C2601" s="2" t="s">
        <v>221</v>
      </c>
      <c r="D2601" s="2" t="s">
        <v>219</v>
      </c>
      <c r="E2601" s="2" t="s">
        <v>187</v>
      </c>
      <c r="F2601" s="8" t="s">
        <v>24</v>
      </c>
      <c r="G2601" s="8">
        <v>0</v>
      </c>
      <c r="H2601" s="8">
        <v>1</v>
      </c>
      <c r="I2601" s="8">
        <v>1</v>
      </c>
      <c r="J2601" s="8">
        <v>0</v>
      </c>
      <c r="K2601" s="8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0</v>
      </c>
      <c r="S2601" s="8">
        <v>0</v>
      </c>
      <c r="T2601" s="8">
        <v>0</v>
      </c>
      <c r="U2601" s="5">
        <v>407020284</v>
      </c>
    </row>
    <row r="2602" spans="1:21" hidden="1" x14ac:dyDescent="0.25">
      <c r="A2602" s="8" t="s">
        <v>5018</v>
      </c>
      <c r="B2602" s="2" t="s">
        <v>3016</v>
      </c>
      <c r="C2602" s="2" t="s">
        <v>221</v>
      </c>
      <c r="D2602" s="2" t="s">
        <v>219</v>
      </c>
      <c r="E2602" s="2" t="s">
        <v>187</v>
      </c>
      <c r="F2602" s="8" t="s">
        <v>24</v>
      </c>
      <c r="G2602" s="8">
        <v>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5">
        <v>407020292</v>
      </c>
    </row>
    <row r="2603" spans="1:21" hidden="1" x14ac:dyDescent="0.25">
      <c r="A2603" s="8" t="s">
        <v>5018</v>
      </c>
      <c r="B2603" s="2" t="s">
        <v>3017</v>
      </c>
      <c r="C2603" s="2" t="s">
        <v>221</v>
      </c>
      <c r="D2603" s="2" t="s">
        <v>219</v>
      </c>
      <c r="E2603" s="2" t="s">
        <v>187</v>
      </c>
      <c r="F2603" s="8" t="s">
        <v>24</v>
      </c>
      <c r="G2603" s="8">
        <v>0</v>
      </c>
      <c r="H2603" s="8">
        <v>1</v>
      </c>
      <c r="I2603" s="8">
        <v>0</v>
      </c>
      <c r="J2603" s="8">
        <v>0</v>
      </c>
      <c r="K2603" s="8">
        <v>0</v>
      </c>
      <c r="L2603" s="8">
        <v>0</v>
      </c>
      <c r="M2603" s="8">
        <v>1</v>
      </c>
      <c r="N2603" s="8">
        <v>0</v>
      </c>
      <c r="O2603" s="8">
        <v>0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5">
        <v>407020306</v>
      </c>
    </row>
    <row r="2604" spans="1:21" hidden="1" x14ac:dyDescent="0.25">
      <c r="A2604" s="8" t="s">
        <v>5018</v>
      </c>
      <c r="B2604" s="2" t="s">
        <v>3018</v>
      </c>
      <c r="C2604" s="2" t="s">
        <v>221</v>
      </c>
      <c r="D2604" s="2" t="s">
        <v>219</v>
      </c>
      <c r="E2604" s="2" t="s">
        <v>187</v>
      </c>
      <c r="F2604" s="8" t="s">
        <v>24</v>
      </c>
      <c r="G2604" s="8">
        <v>1</v>
      </c>
      <c r="H2604" s="8">
        <v>0</v>
      </c>
      <c r="I2604" s="8">
        <v>0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5">
        <v>407020314</v>
      </c>
    </row>
    <row r="2605" spans="1:21" hidden="1" x14ac:dyDescent="0.25">
      <c r="A2605" s="8" t="s">
        <v>5018</v>
      </c>
      <c r="B2605" s="2" t="s">
        <v>3019</v>
      </c>
      <c r="C2605" s="2" t="s">
        <v>221</v>
      </c>
      <c r="D2605" s="2" t="s">
        <v>219</v>
      </c>
      <c r="E2605" s="2" t="s">
        <v>187</v>
      </c>
      <c r="F2605" s="8" t="s">
        <v>24</v>
      </c>
      <c r="G2605" s="8">
        <v>0</v>
      </c>
      <c r="H2605" s="8">
        <v>1</v>
      </c>
      <c r="I2605" s="8">
        <v>1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0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5">
        <v>407020322</v>
      </c>
    </row>
    <row r="2606" spans="1:21" hidden="1" x14ac:dyDescent="0.25">
      <c r="A2606" s="8" t="s">
        <v>5018</v>
      </c>
      <c r="B2606" s="2" t="s">
        <v>3020</v>
      </c>
      <c r="C2606" s="2" t="s">
        <v>221</v>
      </c>
      <c r="D2606" s="2" t="s">
        <v>219</v>
      </c>
      <c r="E2606" s="2" t="s">
        <v>187</v>
      </c>
      <c r="F2606" s="8" t="s">
        <v>36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5">
        <v>407020330</v>
      </c>
    </row>
    <row r="2607" spans="1:21" hidden="1" x14ac:dyDescent="0.25">
      <c r="A2607" s="8" t="s">
        <v>5018</v>
      </c>
      <c r="B2607" s="2" t="s">
        <v>3021</v>
      </c>
      <c r="C2607" s="2" t="s">
        <v>221</v>
      </c>
      <c r="D2607" s="2" t="s">
        <v>219</v>
      </c>
      <c r="E2607" s="2" t="s">
        <v>187</v>
      </c>
      <c r="F2607" s="8" t="s">
        <v>24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5">
        <v>407020349</v>
      </c>
    </row>
    <row r="2608" spans="1:21" hidden="1" x14ac:dyDescent="0.25">
      <c r="A2608" s="8" t="s">
        <v>5018</v>
      </c>
      <c r="B2608" s="2" t="s">
        <v>3022</v>
      </c>
      <c r="C2608" s="2" t="s">
        <v>221</v>
      </c>
      <c r="D2608" s="2" t="s">
        <v>219</v>
      </c>
      <c r="E2608" s="2" t="s">
        <v>187</v>
      </c>
      <c r="F2608" s="8" t="s">
        <v>24</v>
      </c>
      <c r="G2608" s="8">
        <v>0</v>
      </c>
      <c r="H2608" s="8">
        <v>1</v>
      </c>
      <c r="I2608" s="8">
        <v>1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0</v>
      </c>
      <c r="P2608" s="8">
        <v>1</v>
      </c>
      <c r="Q2608" s="8">
        <v>0</v>
      </c>
      <c r="R2608" s="8">
        <v>0</v>
      </c>
      <c r="S2608" s="8">
        <v>0</v>
      </c>
      <c r="T2608" s="8">
        <v>0</v>
      </c>
      <c r="U2608" s="5">
        <v>407020357</v>
      </c>
    </row>
    <row r="2609" spans="1:21" hidden="1" x14ac:dyDescent="0.25">
      <c r="A2609" s="8" t="s">
        <v>5018</v>
      </c>
      <c r="B2609" s="2" t="s">
        <v>3023</v>
      </c>
      <c r="C2609" s="2" t="s">
        <v>221</v>
      </c>
      <c r="D2609" s="2" t="s">
        <v>219</v>
      </c>
      <c r="E2609" s="2" t="s">
        <v>187</v>
      </c>
      <c r="F2609" s="8" t="s">
        <v>24</v>
      </c>
      <c r="G2609" s="8">
        <v>0</v>
      </c>
      <c r="H2609" s="8">
        <v>1</v>
      </c>
      <c r="I2609" s="8">
        <v>0</v>
      </c>
      <c r="J2609" s="8">
        <v>0</v>
      </c>
      <c r="K2609" s="8">
        <v>0</v>
      </c>
      <c r="L2609" s="8">
        <v>0</v>
      </c>
      <c r="M2609" s="8">
        <v>1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8">
        <v>0</v>
      </c>
      <c r="T2609" s="8">
        <v>0</v>
      </c>
      <c r="U2609" s="5">
        <v>407020365</v>
      </c>
    </row>
    <row r="2610" spans="1:21" hidden="1" x14ac:dyDescent="0.25">
      <c r="A2610" s="8" t="s">
        <v>5018</v>
      </c>
      <c r="B2610" s="2" t="s">
        <v>3024</v>
      </c>
      <c r="C2610" s="2" t="s">
        <v>221</v>
      </c>
      <c r="D2610" s="2" t="s">
        <v>219</v>
      </c>
      <c r="E2610" s="2" t="s">
        <v>187</v>
      </c>
      <c r="F2610" s="8" t="s">
        <v>24</v>
      </c>
      <c r="G2610" s="8">
        <v>1</v>
      </c>
      <c r="H2610" s="8">
        <v>0</v>
      </c>
      <c r="I2610" s="8">
        <v>0</v>
      </c>
      <c r="J2610" s="8">
        <v>1</v>
      </c>
      <c r="K2610" s="8">
        <v>1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5">
        <v>407020373</v>
      </c>
    </row>
    <row r="2611" spans="1:21" hidden="1" x14ac:dyDescent="0.25">
      <c r="A2611" s="8" t="s">
        <v>5018</v>
      </c>
      <c r="B2611" s="2" t="s">
        <v>3025</v>
      </c>
      <c r="C2611" s="2" t="s">
        <v>221</v>
      </c>
      <c r="D2611" s="2" t="s">
        <v>219</v>
      </c>
      <c r="E2611" s="2" t="s">
        <v>187</v>
      </c>
      <c r="F2611" s="8" t="s">
        <v>24</v>
      </c>
      <c r="G2611" s="8">
        <v>0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0</v>
      </c>
      <c r="O2611" s="8">
        <v>0</v>
      </c>
      <c r="P2611" s="8">
        <v>1</v>
      </c>
      <c r="Q2611" s="8">
        <v>0</v>
      </c>
      <c r="R2611" s="8">
        <v>0</v>
      </c>
      <c r="S2611" s="8">
        <v>0</v>
      </c>
      <c r="T2611" s="8">
        <v>0</v>
      </c>
      <c r="U2611" s="5">
        <v>407020381</v>
      </c>
    </row>
    <row r="2612" spans="1:21" hidden="1" x14ac:dyDescent="0.25">
      <c r="A2612" s="8" t="s">
        <v>5018</v>
      </c>
      <c r="B2612" s="2" t="s">
        <v>3026</v>
      </c>
      <c r="C2612" s="2" t="s">
        <v>221</v>
      </c>
      <c r="D2612" s="2" t="s">
        <v>219</v>
      </c>
      <c r="E2612" s="2" t="s">
        <v>187</v>
      </c>
      <c r="F2612" s="8" t="s">
        <v>24</v>
      </c>
      <c r="G2612" s="8">
        <v>1</v>
      </c>
      <c r="H2612" s="8">
        <v>0</v>
      </c>
      <c r="I2612" s="8">
        <v>0</v>
      </c>
      <c r="J2612" s="8">
        <v>1</v>
      </c>
      <c r="K2612" s="8">
        <v>1</v>
      </c>
      <c r="L2612" s="8">
        <v>1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5">
        <v>407020390</v>
      </c>
    </row>
    <row r="2613" spans="1:21" hidden="1" x14ac:dyDescent="0.25">
      <c r="A2613" s="8" t="s">
        <v>5018</v>
      </c>
      <c r="B2613" s="2" t="s">
        <v>3027</v>
      </c>
      <c r="C2613" s="2" t="s">
        <v>221</v>
      </c>
      <c r="D2613" s="2" t="s">
        <v>219</v>
      </c>
      <c r="E2613" s="2" t="s">
        <v>187</v>
      </c>
      <c r="F2613" s="8" t="s">
        <v>24</v>
      </c>
      <c r="G2613" s="8">
        <v>0</v>
      </c>
      <c r="H2613" s="8">
        <v>1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0</v>
      </c>
      <c r="P2613" s="8">
        <v>1</v>
      </c>
      <c r="Q2613" s="8">
        <v>0</v>
      </c>
      <c r="R2613" s="8">
        <v>0</v>
      </c>
      <c r="S2613" s="8">
        <v>0</v>
      </c>
      <c r="T2613" s="8">
        <v>0</v>
      </c>
      <c r="U2613" s="5">
        <v>407020403</v>
      </c>
    </row>
    <row r="2614" spans="1:21" hidden="1" x14ac:dyDescent="0.25">
      <c r="A2614" s="8" t="s">
        <v>5018</v>
      </c>
      <c r="B2614" s="2" t="s">
        <v>3028</v>
      </c>
      <c r="C2614" s="2" t="s">
        <v>221</v>
      </c>
      <c r="D2614" s="2" t="s">
        <v>219</v>
      </c>
      <c r="E2614" s="2" t="s">
        <v>187</v>
      </c>
      <c r="F2614" s="8" t="s">
        <v>36</v>
      </c>
      <c r="G2614" s="8">
        <v>0</v>
      </c>
      <c r="H2614" s="8">
        <v>1</v>
      </c>
      <c r="I2614" s="8">
        <v>0</v>
      </c>
      <c r="J2614" s="8">
        <v>0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5">
        <v>407020411</v>
      </c>
    </row>
    <row r="2615" spans="1:21" hidden="1" x14ac:dyDescent="0.25">
      <c r="A2615" s="8" t="s">
        <v>5018</v>
      </c>
      <c r="B2615" s="2" t="s">
        <v>3029</v>
      </c>
      <c r="C2615" s="2" t="s">
        <v>221</v>
      </c>
      <c r="D2615" s="2" t="s">
        <v>219</v>
      </c>
      <c r="E2615" s="2" t="s">
        <v>187</v>
      </c>
      <c r="F2615" s="8" t="s">
        <v>24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0</v>
      </c>
      <c r="M2615" s="8">
        <v>1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0</v>
      </c>
      <c r="T2615" s="8">
        <v>0</v>
      </c>
      <c r="U2615" s="5">
        <v>407020420</v>
      </c>
    </row>
    <row r="2616" spans="1:21" hidden="1" x14ac:dyDescent="0.25">
      <c r="A2616" s="8" t="s">
        <v>5018</v>
      </c>
      <c r="B2616" s="2" t="s">
        <v>3030</v>
      </c>
      <c r="C2616" s="2" t="s">
        <v>221</v>
      </c>
      <c r="D2616" s="2" t="s">
        <v>219</v>
      </c>
      <c r="E2616" s="2" t="s">
        <v>187</v>
      </c>
      <c r="F2616" s="8" t="s">
        <v>24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1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5">
        <v>407020438</v>
      </c>
    </row>
    <row r="2617" spans="1:21" hidden="1" x14ac:dyDescent="0.25">
      <c r="A2617" s="8" t="s">
        <v>5018</v>
      </c>
      <c r="B2617" s="2" t="s">
        <v>3031</v>
      </c>
      <c r="C2617" s="2" t="s">
        <v>221</v>
      </c>
      <c r="D2617" s="2" t="s">
        <v>219</v>
      </c>
      <c r="E2617" s="2" t="s">
        <v>187</v>
      </c>
      <c r="F2617" s="8" t="s">
        <v>24</v>
      </c>
      <c r="G2617" s="8">
        <v>0</v>
      </c>
      <c r="H2617" s="8">
        <v>1</v>
      </c>
      <c r="I2617" s="8">
        <v>0</v>
      </c>
      <c r="J2617" s="8">
        <v>0</v>
      </c>
      <c r="K2617" s="8">
        <v>0</v>
      </c>
      <c r="L2617" s="8">
        <v>0</v>
      </c>
      <c r="M2617" s="8">
        <v>1</v>
      </c>
      <c r="N2617" s="8">
        <v>0</v>
      </c>
      <c r="O2617" s="8">
        <v>0</v>
      </c>
      <c r="P2617" s="8">
        <v>1</v>
      </c>
      <c r="Q2617" s="8">
        <v>0</v>
      </c>
      <c r="R2617" s="8">
        <v>0</v>
      </c>
      <c r="S2617" s="8">
        <v>0</v>
      </c>
      <c r="T2617" s="8">
        <v>0</v>
      </c>
      <c r="U2617" s="5">
        <v>407020446</v>
      </c>
    </row>
    <row r="2618" spans="1:21" hidden="1" x14ac:dyDescent="0.25">
      <c r="A2618" s="8" t="s">
        <v>5018</v>
      </c>
      <c r="B2618" s="2" t="s">
        <v>3032</v>
      </c>
      <c r="C2618" s="2" t="s">
        <v>221</v>
      </c>
      <c r="D2618" s="2" t="s">
        <v>219</v>
      </c>
      <c r="E2618" s="2" t="s">
        <v>187</v>
      </c>
      <c r="F2618" s="8" t="s">
        <v>24</v>
      </c>
      <c r="G2618" s="8">
        <v>0</v>
      </c>
      <c r="H2618" s="8">
        <v>1</v>
      </c>
      <c r="I2618" s="8">
        <v>1</v>
      </c>
      <c r="J2618" s="8">
        <v>0</v>
      </c>
      <c r="K2618" s="8">
        <v>0</v>
      </c>
      <c r="L2618" s="8">
        <v>0</v>
      </c>
      <c r="M2618" s="8">
        <v>1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5">
        <v>407020454</v>
      </c>
    </row>
    <row r="2619" spans="1:21" hidden="1" x14ac:dyDescent="0.25">
      <c r="A2619" s="8" t="s">
        <v>5018</v>
      </c>
      <c r="B2619" s="2" t="s">
        <v>3033</v>
      </c>
      <c r="C2619" s="2" t="s">
        <v>221</v>
      </c>
      <c r="D2619" s="2" t="s">
        <v>219</v>
      </c>
      <c r="E2619" s="2" t="s">
        <v>187</v>
      </c>
      <c r="F2619" s="8" t="s">
        <v>24</v>
      </c>
      <c r="G2619" s="8">
        <v>0</v>
      </c>
      <c r="H2619" s="8">
        <v>1</v>
      </c>
      <c r="I2619" s="8">
        <v>0</v>
      </c>
      <c r="J2619" s="8">
        <v>0</v>
      </c>
      <c r="K2619" s="8">
        <v>0</v>
      </c>
      <c r="L2619" s="8">
        <v>0</v>
      </c>
      <c r="M2619" s="8">
        <v>1</v>
      </c>
      <c r="N2619" s="8">
        <v>0</v>
      </c>
      <c r="O2619" s="8">
        <v>0</v>
      </c>
      <c r="P2619" s="8">
        <v>1</v>
      </c>
      <c r="Q2619" s="8">
        <v>0</v>
      </c>
      <c r="R2619" s="8">
        <v>0</v>
      </c>
      <c r="S2619" s="8">
        <v>0</v>
      </c>
      <c r="T2619" s="8">
        <v>0</v>
      </c>
      <c r="U2619" s="5">
        <v>407020462</v>
      </c>
    </row>
    <row r="2620" spans="1:21" hidden="1" x14ac:dyDescent="0.25">
      <c r="A2620" s="8" t="s">
        <v>5018</v>
      </c>
      <c r="B2620" s="2" t="s">
        <v>3034</v>
      </c>
      <c r="C2620" s="2" t="s">
        <v>221</v>
      </c>
      <c r="D2620" s="2" t="s">
        <v>219</v>
      </c>
      <c r="E2620" s="2" t="s">
        <v>187</v>
      </c>
      <c r="F2620" s="8" t="s">
        <v>24</v>
      </c>
      <c r="G2620" s="8">
        <v>0</v>
      </c>
      <c r="H2620" s="8">
        <v>1</v>
      </c>
      <c r="I2620" s="8">
        <v>1</v>
      </c>
      <c r="J2620" s="8">
        <v>0</v>
      </c>
      <c r="K2620" s="8">
        <v>0</v>
      </c>
      <c r="L2620" s="8">
        <v>0</v>
      </c>
      <c r="M2620" s="8">
        <v>1</v>
      </c>
      <c r="N2620" s="8">
        <v>0</v>
      </c>
      <c r="O2620" s="8">
        <v>0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5">
        <v>407020470</v>
      </c>
    </row>
    <row r="2621" spans="1:21" hidden="1" x14ac:dyDescent="0.25">
      <c r="A2621" s="8" t="s">
        <v>5018</v>
      </c>
      <c r="B2621" s="2" t="s">
        <v>3035</v>
      </c>
      <c r="C2621" s="2" t="s">
        <v>221</v>
      </c>
      <c r="D2621" s="2" t="s">
        <v>219</v>
      </c>
      <c r="E2621" s="2" t="s">
        <v>187</v>
      </c>
      <c r="F2621" s="8" t="s">
        <v>24</v>
      </c>
      <c r="G2621" s="8">
        <v>1</v>
      </c>
      <c r="H2621" s="8">
        <v>0</v>
      </c>
      <c r="I2621" s="8">
        <v>0</v>
      </c>
      <c r="J2621" s="8">
        <v>1</v>
      </c>
      <c r="K2621" s="8">
        <v>1</v>
      </c>
      <c r="L2621" s="8">
        <v>1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5">
        <v>407020489</v>
      </c>
    </row>
    <row r="2622" spans="1:21" hidden="1" x14ac:dyDescent="0.25">
      <c r="A2622" s="8" t="s">
        <v>5018</v>
      </c>
      <c r="B2622" s="2" t="s">
        <v>3036</v>
      </c>
      <c r="C2622" s="2" t="s">
        <v>221</v>
      </c>
      <c r="D2622" s="2" t="s">
        <v>219</v>
      </c>
      <c r="E2622" s="2" t="s">
        <v>187</v>
      </c>
      <c r="F2622" s="8" t="s">
        <v>24</v>
      </c>
      <c r="G2622" s="8">
        <v>1</v>
      </c>
      <c r="H2622" s="8">
        <v>0</v>
      </c>
      <c r="I2622" s="8">
        <v>0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5">
        <v>407020497</v>
      </c>
    </row>
    <row r="2623" spans="1:21" hidden="1" x14ac:dyDescent="0.25">
      <c r="A2623" s="8" t="s">
        <v>5018</v>
      </c>
      <c r="B2623" s="2" t="s">
        <v>3037</v>
      </c>
      <c r="C2623" s="2" t="s">
        <v>222</v>
      </c>
      <c r="D2623" s="2" t="s">
        <v>219</v>
      </c>
      <c r="E2623" s="2" t="s">
        <v>187</v>
      </c>
      <c r="F2623" s="8" t="s">
        <v>24</v>
      </c>
      <c r="G2623" s="8">
        <v>0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5">
        <v>407030018</v>
      </c>
    </row>
    <row r="2624" spans="1:21" hidden="1" x14ac:dyDescent="0.25">
      <c r="A2624" s="8" t="s">
        <v>5018</v>
      </c>
      <c r="B2624" s="2" t="s">
        <v>3038</v>
      </c>
      <c r="C2624" s="2" t="s">
        <v>222</v>
      </c>
      <c r="D2624" s="2" t="s">
        <v>219</v>
      </c>
      <c r="E2624" s="2" t="s">
        <v>187</v>
      </c>
      <c r="F2624" s="8" t="s">
        <v>24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0</v>
      </c>
      <c r="O2624" s="8">
        <v>0</v>
      </c>
      <c r="P2624" s="8">
        <v>1</v>
      </c>
      <c r="Q2624" s="8">
        <v>0</v>
      </c>
      <c r="R2624" s="8">
        <v>0</v>
      </c>
      <c r="S2624" s="8">
        <v>0</v>
      </c>
      <c r="T2624" s="8">
        <v>0</v>
      </c>
      <c r="U2624" s="5">
        <v>407030026</v>
      </c>
    </row>
    <row r="2625" spans="1:21" hidden="1" x14ac:dyDescent="0.25">
      <c r="A2625" s="8" t="s">
        <v>5018</v>
      </c>
      <c r="B2625" s="2" t="s">
        <v>3039</v>
      </c>
      <c r="C2625" s="2" t="s">
        <v>222</v>
      </c>
      <c r="D2625" s="2" t="s">
        <v>219</v>
      </c>
      <c r="E2625" s="2" t="s">
        <v>187</v>
      </c>
      <c r="F2625" s="8" t="s">
        <v>24</v>
      </c>
      <c r="G2625" s="8">
        <v>0</v>
      </c>
      <c r="H2625" s="8">
        <v>1</v>
      </c>
      <c r="I2625" s="8">
        <v>1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5">
        <v>407030034</v>
      </c>
    </row>
    <row r="2626" spans="1:21" hidden="1" x14ac:dyDescent="0.25">
      <c r="A2626" s="8" t="s">
        <v>5018</v>
      </c>
      <c r="B2626" s="2" t="s">
        <v>3040</v>
      </c>
      <c r="C2626" s="2" t="s">
        <v>222</v>
      </c>
      <c r="D2626" s="2" t="s">
        <v>219</v>
      </c>
      <c r="E2626" s="2" t="s">
        <v>187</v>
      </c>
      <c r="F2626" s="8" t="s">
        <v>24</v>
      </c>
      <c r="G2626" s="8">
        <v>0</v>
      </c>
      <c r="H2626" s="8">
        <v>1</v>
      </c>
      <c r="I2626" s="8">
        <v>1</v>
      </c>
      <c r="J2626" s="8">
        <v>0</v>
      </c>
      <c r="K2626" s="8">
        <v>0</v>
      </c>
      <c r="L2626" s="8">
        <v>0</v>
      </c>
      <c r="M2626" s="8">
        <v>1</v>
      </c>
      <c r="N2626" s="8">
        <v>0</v>
      </c>
      <c r="O2626" s="8">
        <v>0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5">
        <v>407030042</v>
      </c>
    </row>
    <row r="2627" spans="1:21" hidden="1" x14ac:dyDescent="0.25">
      <c r="A2627" s="8" t="s">
        <v>5018</v>
      </c>
      <c r="B2627" s="2" t="s">
        <v>3041</v>
      </c>
      <c r="C2627" s="2" t="s">
        <v>222</v>
      </c>
      <c r="D2627" s="2" t="s">
        <v>219</v>
      </c>
      <c r="E2627" s="2" t="s">
        <v>187</v>
      </c>
      <c r="F2627" s="8" t="s">
        <v>24</v>
      </c>
      <c r="G2627" s="8">
        <v>0</v>
      </c>
      <c r="H2627" s="8">
        <v>1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0</v>
      </c>
      <c r="O2627" s="8">
        <v>0</v>
      </c>
      <c r="P2627" s="8">
        <v>1</v>
      </c>
      <c r="Q2627" s="8">
        <v>0</v>
      </c>
      <c r="R2627" s="8">
        <v>0</v>
      </c>
      <c r="S2627" s="8">
        <v>0</v>
      </c>
      <c r="T2627" s="8">
        <v>0</v>
      </c>
      <c r="U2627" s="5">
        <v>407030050</v>
      </c>
    </row>
    <row r="2628" spans="1:21" hidden="1" x14ac:dyDescent="0.25">
      <c r="A2628" s="8" t="s">
        <v>5018</v>
      </c>
      <c r="B2628" s="2" t="s">
        <v>3042</v>
      </c>
      <c r="C2628" s="2" t="s">
        <v>222</v>
      </c>
      <c r="D2628" s="2" t="s">
        <v>219</v>
      </c>
      <c r="E2628" s="2" t="s">
        <v>187</v>
      </c>
      <c r="F2628" s="8" t="s">
        <v>24</v>
      </c>
      <c r="G2628" s="8">
        <v>0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</v>
      </c>
      <c r="Q2628" s="8">
        <v>0</v>
      </c>
      <c r="R2628" s="8">
        <v>0</v>
      </c>
      <c r="S2628" s="8">
        <v>0</v>
      </c>
      <c r="T2628" s="8">
        <v>0</v>
      </c>
      <c r="U2628" s="5">
        <v>407030069</v>
      </c>
    </row>
    <row r="2629" spans="1:21" hidden="1" x14ac:dyDescent="0.25">
      <c r="A2629" s="8" t="s">
        <v>5018</v>
      </c>
      <c r="B2629" s="2" t="s">
        <v>3043</v>
      </c>
      <c r="C2629" s="2" t="s">
        <v>222</v>
      </c>
      <c r="D2629" s="2" t="s">
        <v>219</v>
      </c>
      <c r="E2629" s="2" t="s">
        <v>187</v>
      </c>
      <c r="F2629" s="8" t="s">
        <v>24</v>
      </c>
      <c r="G2629" s="8">
        <v>0</v>
      </c>
      <c r="H2629" s="8">
        <v>1</v>
      </c>
      <c r="I2629" s="8">
        <v>1</v>
      </c>
      <c r="J2629" s="8">
        <v>0</v>
      </c>
      <c r="K2629" s="8">
        <v>0</v>
      </c>
      <c r="L2629" s="8">
        <v>0</v>
      </c>
      <c r="M2629" s="8">
        <v>1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5">
        <v>407030077</v>
      </c>
    </row>
    <row r="2630" spans="1:21" hidden="1" x14ac:dyDescent="0.25">
      <c r="A2630" s="8" t="s">
        <v>5018</v>
      </c>
      <c r="B2630" s="2" t="s">
        <v>3044</v>
      </c>
      <c r="C2630" s="2" t="s">
        <v>222</v>
      </c>
      <c r="D2630" s="2" t="s">
        <v>219</v>
      </c>
      <c r="E2630" s="2" t="s">
        <v>187</v>
      </c>
      <c r="F2630" s="8" t="s">
        <v>36</v>
      </c>
      <c r="G2630" s="8">
        <v>1</v>
      </c>
      <c r="H2630" s="8">
        <v>0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5">
        <v>407030085</v>
      </c>
    </row>
    <row r="2631" spans="1:21" hidden="1" x14ac:dyDescent="0.25">
      <c r="A2631" s="8" t="s">
        <v>5018</v>
      </c>
      <c r="B2631" s="2" t="s">
        <v>3045</v>
      </c>
      <c r="C2631" s="2" t="s">
        <v>222</v>
      </c>
      <c r="D2631" s="2" t="s">
        <v>219</v>
      </c>
      <c r="E2631" s="2" t="s">
        <v>187</v>
      </c>
      <c r="F2631" s="8" t="s">
        <v>36</v>
      </c>
      <c r="G2631" s="8">
        <v>1</v>
      </c>
      <c r="H2631" s="8">
        <v>0</v>
      </c>
      <c r="I2631" s="8">
        <v>0</v>
      </c>
      <c r="J2631" s="8">
        <v>0</v>
      </c>
      <c r="K2631" s="8">
        <v>1</v>
      </c>
      <c r="L2631" s="8">
        <v>1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5">
        <v>407030093</v>
      </c>
    </row>
    <row r="2632" spans="1:21" hidden="1" x14ac:dyDescent="0.25">
      <c r="A2632" s="8" t="s">
        <v>5018</v>
      </c>
      <c r="B2632" s="2" t="s">
        <v>3046</v>
      </c>
      <c r="C2632" s="2" t="s">
        <v>222</v>
      </c>
      <c r="D2632" s="2" t="s">
        <v>219</v>
      </c>
      <c r="E2632" s="2" t="s">
        <v>187</v>
      </c>
      <c r="F2632" s="8" t="s">
        <v>36</v>
      </c>
      <c r="G2632" s="8">
        <v>1</v>
      </c>
      <c r="H2632" s="8">
        <v>0</v>
      </c>
      <c r="I2632" s="8">
        <v>0</v>
      </c>
      <c r="J2632" s="8">
        <v>0</v>
      </c>
      <c r="K2632" s="8">
        <v>1</v>
      </c>
      <c r="L2632" s="8">
        <v>1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5">
        <v>407030107</v>
      </c>
    </row>
    <row r="2633" spans="1:21" hidden="1" x14ac:dyDescent="0.25">
      <c r="A2633" s="8" t="s">
        <v>5018</v>
      </c>
      <c r="B2633" s="2" t="s">
        <v>3047</v>
      </c>
      <c r="C2633" s="2" t="s">
        <v>222</v>
      </c>
      <c r="D2633" s="2" t="s">
        <v>219</v>
      </c>
      <c r="E2633" s="2" t="s">
        <v>187</v>
      </c>
      <c r="F2633" s="8" t="s">
        <v>36</v>
      </c>
      <c r="G2633" s="8">
        <v>1</v>
      </c>
      <c r="H2633" s="8">
        <v>0</v>
      </c>
      <c r="I2633" s="8">
        <v>0</v>
      </c>
      <c r="J2633" s="8">
        <v>0</v>
      </c>
      <c r="K2633" s="8">
        <v>1</v>
      </c>
      <c r="L2633" s="8">
        <v>1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5">
        <v>407030115</v>
      </c>
    </row>
    <row r="2634" spans="1:21" hidden="1" x14ac:dyDescent="0.25">
      <c r="A2634" s="8" t="s">
        <v>5018</v>
      </c>
      <c r="B2634" s="2" t="s">
        <v>3048</v>
      </c>
      <c r="C2634" s="2" t="s">
        <v>222</v>
      </c>
      <c r="D2634" s="2" t="s">
        <v>219</v>
      </c>
      <c r="E2634" s="2" t="s">
        <v>187</v>
      </c>
      <c r="F2634" s="8" t="s">
        <v>24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5">
        <v>407030123</v>
      </c>
    </row>
    <row r="2635" spans="1:21" hidden="1" x14ac:dyDescent="0.25">
      <c r="A2635" s="8" t="s">
        <v>5018</v>
      </c>
      <c r="B2635" s="2" t="s">
        <v>3049</v>
      </c>
      <c r="C2635" s="2" t="s">
        <v>222</v>
      </c>
      <c r="D2635" s="2" t="s">
        <v>219</v>
      </c>
      <c r="E2635" s="2" t="s">
        <v>187</v>
      </c>
      <c r="F2635" s="8" t="s">
        <v>24</v>
      </c>
      <c r="G2635" s="8">
        <v>0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5">
        <v>407030131</v>
      </c>
    </row>
    <row r="2636" spans="1:21" hidden="1" x14ac:dyDescent="0.25">
      <c r="A2636" s="8" t="s">
        <v>5018</v>
      </c>
      <c r="B2636" s="2" t="s">
        <v>3050</v>
      </c>
      <c r="C2636" s="2" t="s">
        <v>222</v>
      </c>
      <c r="D2636" s="2" t="s">
        <v>219</v>
      </c>
      <c r="E2636" s="2" t="s">
        <v>187</v>
      </c>
      <c r="F2636" s="8" t="s">
        <v>24</v>
      </c>
      <c r="G2636" s="8">
        <v>0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1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5">
        <v>407030140</v>
      </c>
    </row>
    <row r="2637" spans="1:21" hidden="1" x14ac:dyDescent="0.25">
      <c r="A2637" s="8" t="s">
        <v>5018</v>
      </c>
      <c r="B2637" s="2" t="s">
        <v>3051</v>
      </c>
      <c r="C2637" s="2" t="s">
        <v>222</v>
      </c>
      <c r="D2637" s="2" t="s">
        <v>219</v>
      </c>
      <c r="E2637" s="2" t="s">
        <v>187</v>
      </c>
      <c r="F2637" s="8" t="s">
        <v>24</v>
      </c>
      <c r="G2637" s="8">
        <v>0</v>
      </c>
      <c r="H2637" s="8">
        <v>1</v>
      </c>
      <c r="I2637" s="8">
        <v>0</v>
      </c>
      <c r="J2637" s="8">
        <v>0</v>
      </c>
      <c r="K2637" s="8">
        <v>0</v>
      </c>
      <c r="L2637" s="8">
        <v>0</v>
      </c>
      <c r="M2637" s="8">
        <v>1</v>
      </c>
      <c r="N2637" s="8">
        <v>0</v>
      </c>
      <c r="O2637" s="8">
        <v>0</v>
      </c>
      <c r="P2637" s="8">
        <v>1</v>
      </c>
      <c r="Q2637" s="8">
        <v>0</v>
      </c>
      <c r="R2637" s="8">
        <v>0</v>
      </c>
      <c r="S2637" s="8">
        <v>0</v>
      </c>
      <c r="T2637" s="8">
        <v>0</v>
      </c>
      <c r="U2637" s="5">
        <v>407030158</v>
      </c>
    </row>
    <row r="2638" spans="1:21" hidden="1" x14ac:dyDescent="0.25">
      <c r="A2638" s="8" t="s">
        <v>5018</v>
      </c>
      <c r="B2638" s="2" t="s">
        <v>3052</v>
      </c>
      <c r="C2638" s="2" t="s">
        <v>222</v>
      </c>
      <c r="D2638" s="2" t="s">
        <v>219</v>
      </c>
      <c r="E2638" s="2" t="s">
        <v>187</v>
      </c>
      <c r="F2638" s="8" t="s">
        <v>24</v>
      </c>
      <c r="G2638" s="8">
        <v>0</v>
      </c>
      <c r="H2638" s="8">
        <v>1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1</v>
      </c>
      <c r="Q2638" s="8">
        <v>0</v>
      </c>
      <c r="R2638" s="8">
        <v>0</v>
      </c>
      <c r="S2638" s="8">
        <v>0</v>
      </c>
      <c r="T2638" s="8">
        <v>0</v>
      </c>
      <c r="U2638" s="5">
        <v>407030166</v>
      </c>
    </row>
    <row r="2639" spans="1:21" hidden="1" x14ac:dyDescent="0.25">
      <c r="A2639" s="8" t="s">
        <v>5018</v>
      </c>
      <c r="B2639" s="2" t="s">
        <v>3053</v>
      </c>
      <c r="C2639" s="2" t="s">
        <v>222</v>
      </c>
      <c r="D2639" s="2" t="s">
        <v>219</v>
      </c>
      <c r="E2639" s="2" t="s">
        <v>187</v>
      </c>
      <c r="F2639" s="8" t="s">
        <v>24</v>
      </c>
      <c r="G2639" s="8">
        <v>0</v>
      </c>
      <c r="H2639" s="8">
        <v>1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5">
        <v>407030174</v>
      </c>
    </row>
    <row r="2640" spans="1:21" hidden="1" x14ac:dyDescent="0.25">
      <c r="A2640" s="8" t="s">
        <v>5018</v>
      </c>
      <c r="B2640" s="2" t="s">
        <v>3054</v>
      </c>
      <c r="C2640" s="2" t="s">
        <v>222</v>
      </c>
      <c r="D2640" s="2" t="s">
        <v>219</v>
      </c>
      <c r="E2640" s="2" t="s">
        <v>187</v>
      </c>
      <c r="F2640" s="8" t="s">
        <v>24</v>
      </c>
      <c r="G2640" s="8">
        <v>0</v>
      </c>
      <c r="H2640" s="8">
        <v>1</v>
      </c>
      <c r="I2640" s="8">
        <v>0</v>
      </c>
      <c r="J2640" s="8">
        <v>0</v>
      </c>
      <c r="K2640" s="8">
        <v>0</v>
      </c>
      <c r="L2640" s="8">
        <v>0</v>
      </c>
      <c r="M2640" s="8">
        <v>1</v>
      </c>
      <c r="N2640" s="8">
        <v>0</v>
      </c>
      <c r="O2640" s="8">
        <v>0</v>
      </c>
      <c r="P2640" s="8">
        <v>1</v>
      </c>
      <c r="Q2640" s="8">
        <v>0</v>
      </c>
      <c r="R2640" s="8">
        <v>0</v>
      </c>
      <c r="S2640" s="8">
        <v>0</v>
      </c>
      <c r="T2640" s="8">
        <v>0</v>
      </c>
      <c r="U2640" s="5">
        <v>407030182</v>
      </c>
    </row>
    <row r="2641" spans="1:21" hidden="1" x14ac:dyDescent="0.25">
      <c r="A2641" s="8" t="s">
        <v>5018</v>
      </c>
      <c r="B2641" s="2" t="s">
        <v>3055</v>
      </c>
      <c r="C2641" s="2" t="s">
        <v>222</v>
      </c>
      <c r="D2641" s="2" t="s">
        <v>219</v>
      </c>
      <c r="E2641" s="2" t="s">
        <v>187</v>
      </c>
      <c r="F2641" s="8" t="s">
        <v>24</v>
      </c>
      <c r="G2641" s="8">
        <v>0</v>
      </c>
      <c r="H2641" s="8">
        <v>1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1</v>
      </c>
      <c r="Q2641" s="8">
        <v>0</v>
      </c>
      <c r="R2641" s="8">
        <v>0</v>
      </c>
      <c r="S2641" s="8">
        <v>0</v>
      </c>
      <c r="T2641" s="8">
        <v>0</v>
      </c>
      <c r="U2641" s="5">
        <v>407030190</v>
      </c>
    </row>
    <row r="2642" spans="1:21" hidden="1" x14ac:dyDescent="0.25">
      <c r="A2642" s="8" t="s">
        <v>5018</v>
      </c>
      <c r="B2642" s="2" t="s">
        <v>3056</v>
      </c>
      <c r="C2642" s="2" t="s">
        <v>222</v>
      </c>
      <c r="D2642" s="2" t="s">
        <v>219</v>
      </c>
      <c r="E2642" s="2" t="s">
        <v>187</v>
      </c>
      <c r="F2642" s="8" t="s">
        <v>24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1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0</v>
      </c>
      <c r="U2642" s="5">
        <v>407030204</v>
      </c>
    </row>
    <row r="2643" spans="1:21" hidden="1" x14ac:dyDescent="0.25">
      <c r="A2643" s="8" t="s">
        <v>5018</v>
      </c>
      <c r="B2643" s="2" t="s">
        <v>3057</v>
      </c>
      <c r="C2643" s="2" t="s">
        <v>222</v>
      </c>
      <c r="D2643" s="2" t="s">
        <v>219</v>
      </c>
      <c r="E2643" s="2" t="s">
        <v>187</v>
      </c>
      <c r="F2643" s="8" t="s">
        <v>24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1</v>
      </c>
      <c r="N2643" s="8">
        <v>0</v>
      </c>
      <c r="O2643" s="8">
        <v>0</v>
      </c>
      <c r="P2643" s="8">
        <v>1</v>
      </c>
      <c r="Q2643" s="8">
        <v>0</v>
      </c>
      <c r="R2643" s="8">
        <v>0</v>
      </c>
      <c r="S2643" s="8">
        <v>0</v>
      </c>
      <c r="T2643" s="8">
        <v>0</v>
      </c>
      <c r="U2643" s="5">
        <v>407030212</v>
      </c>
    </row>
    <row r="2644" spans="1:21" hidden="1" x14ac:dyDescent="0.25">
      <c r="A2644" s="8" t="s">
        <v>5018</v>
      </c>
      <c r="B2644" s="2" t="s">
        <v>3058</v>
      </c>
      <c r="C2644" s="2" t="s">
        <v>222</v>
      </c>
      <c r="D2644" s="2" t="s">
        <v>219</v>
      </c>
      <c r="E2644" s="2" t="s">
        <v>187</v>
      </c>
      <c r="F2644" s="8" t="s">
        <v>24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5">
        <v>407030220</v>
      </c>
    </row>
    <row r="2645" spans="1:21" hidden="1" x14ac:dyDescent="0.25">
      <c r="A2645" s="8" t="s">
        <v>5018</v>
      </c>
      <c r="B2645" s="2" t="s">
        <v>3059</v>
      </c>
      <c r="C2645" s="2" t="s">
        <v>222</v>
      </c>
      <c r="D2645" s="2" t="s">
        <v>219</v>
      </c>
      <c r="E2645" s="2" t="s">
        <v>187</v>
      </c>
      <c r="F2645" s="8" t="s">
        <v>36</v>
      </c>
      <c r="G2645" s="8">
        <v>1</v>
      </c>
      <c r="H2645" s="8">
        <v>0</v>
      </c>
      <c r="I2645" s="8">
        <v>0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5">
        <v>407030239</v>
      </c>
    </row>
    <row r="2646" spans="1:21" hidden="1" x14ac:dyDescent="0.25">
      <c r="A2646" s="8" t="s">
        <v>5018</v>
      </c>
      <c r="B2646" s="2" t="s">
        <v>3060</v>
      </c>
      <c r="C2646" s="2" t="s">
        <v>222</v>
      </c>
      <c r="D2646" s="2" t="s">
        <v>219</v>
      </c>
      <c r="E2646" s="2" t="s">
        <v>187</v>
      </c>
      <c r="F2646" s="8" t="s">
        <v>24</v>
      </c>
      <c r="G2646" s="8">
        <v>0</v>
      </c>
      <c r="H2646" s="8">
        <v>1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5">
        <v>407030247</v>
      </c>
    </row>
    <row r="2647" spans="1:21" hidden="1" x14ac:dyDescent="0.25">
      <c r="A2647" s="8" t="s">
        <v>5018</v>
      </c>
      <c r="B2647" s="2" t="s">
        <v>3061</v>
      </c>
      <c r="C2647" s="2" t="s">
        <v>223</v>
      </c>
      <c r="D2647" s="2" t="s">
        <v>219</v>
      </c>
      <c r="E2647" s="2" t="s">
        <v>187</v>
      </c>
      <c r="F2647" s="8" t="s">
        <v>24</v>
      </c>
      <c r="G2647" s="8">
        <v>0</v>
      </c>
      <c r="H2647" s="8">
        <v>1</v>
      </c>
      <c r="I2647" s="8">
        <v>0</v>
      </c>
      <c r="J2647" s="8">
        <v>0</v>
      </c>
      <c r="K2647" s="8">
        <v>0</v>
      </c>
      <c r="L2647" s="8">
        <v>0</v>
      </c>
      <c r="M2647" s="8">
        <v>1</v>
      </c>
      <c r="N2647" s="8">
        <v>0</v>
      </c>
      <c r="O2647" s="8">
        <v>0</v>
      </c>
      <c r="P2647" s="8">
        <v>1</v>
      </c>
      <c r="Q2647" s="8">
        <v>0</v>
      </c>
      <c r="R2647" s="8">
        <v>0</v>
      </c>
      <c r="S2647" s="8">
        <v>0</v>
      </c>
      <c r="T2647" s="8">
        <v>0</v>
      </c>
      <c r="U2647" s="5">
        <v>407040013</v>
      </c>
    </row>
    <row r="2648" spans="1:21" hidden="1" x14ac:dyDescent="0.25">
      <c r="A2648" s="8" t="s">
        <v>5018</v>
      </c>
      <c r="B2648" s="2" t="s">
        <v>3062</v>
      </c>
      <c r="C2648" s="2" t="s">
        <v>223</v>
      </c>
      <c r="D2648" s="2" t="s">
        <v>219</v>
      </c>
      <c r="E2648" s="2" t="s">
        <v>187</v>
      </c>
      <c r="F2648" s="8" t="s">
        <v>24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0</v>
      </c>
      <c r="O2648" s="8">
        <v>0</v>
      </c>
      <c r="P2648" s="8">
        <v>1</v>
      </c>
      <c r="Q2648" s="8">
        <v>0</v>
      </c>
      <c r="R2648" s="8">
        <v>0</v>
      </c>
      <c r="S2648" s="8">
        <v>0</v>
      </c>
      <c r="T2648" s="8">
        <v>0</v>
      </c>
      <c r="U2648" s="5">
        <v>407040021</v>
      </c>
    </row>
    <row r="2649" spans="1:21" hidden="1" x14ac:dyDescent="0.25">
      <c r="A2649" s="8" t="s">
        <v>5018</v>
      </c>
      <c r="B2649" s="2" t="s">
        <v>3063</v>
      </c>
      <c r="C2649" s="2" t="s">
        <v>223</v>
      </c>
      <c r="D2649" s="2" t="s">
        <v>219</v>
      </c>
      <c r="E2649" s="2" t="s">
        <v>187</v>
      </c>
      <c r="F2649" s="8" t="s">
        <v>24</v>
      </c>
      <c r="G2649" s="8">
        <v>0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>
        <v>0</v>
      </c>
      <c r="O2649" s="8">
        <v>0</v>
      </c>
      <c r="P2649" s="8">
        <v>1</v>
      </c>
      <c r="Q2649" s="8">
        <v>0</v>
      </c>
      <c r="R2649" s="8">
        <v>0</v>
      </c>
      <c r="S2649" s="8">
        <v>0</v>
      </c>
      <c r="T2649" s="8">
        <v>0</v>
      </c>
      <c r="U2649" s="5">
        <v>407040030</v>
      </c>
    </row>
    <row r="2650" spans="1:21" hidden="1" x14ac:dyDescent="0.25">
      <c r="A2650" s="8" t="s">
        <v>5018</v>
      </c>
      <c r="B2650" s="2" t="s">
        <v>3064</v>
      </c>
      <c r="C2650" s="2" t="s">
        <v>223</v>
      </c>
      <c r="D2650" s="2" t="s">
        <v>219</v>
      </c>
      <c r="E2650" s="2" t="s">
        <v>187</v>
      </c>
      <c r="F2650" s="8" t="s">
        <v>24</v>
      </c>
      <c r="G2650" s="8">
        <v>0</v>
      </c>
      <c r="H2650" s="8">
        <v>1</v>
      </c>
      <c r="I2650" s="8">
        <v>0</v>
      </c>
      <c r="J2650" s="8">
        <v>0</v>
      </c>
      <c r="K2650" s="8">
        <v>0</v>
      </c>
      <c r="L2650" s="8">
        <v>0</v>
      </c>
      <c r="M2650" s="8">
        <v>1</v>
      </c>
      <c r="N2650" s="8">
        <v>0</v>
      </c>
      <c r="O2650" s="8">
        <v>0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5">
        <v>407040048</v>
      </c>
    </row>
    <row r="2651" spans="1:21" hidden="1" x14ac:dyDescent="0.25">
      <c r="A2651" s="8" t="s">
        <v>5018</v>
      </c>
      <c r="B2651" s="2" t="s">
        <v>3065</v>
      </c>
      <c r="C2651" s="2" t="s">
        <v>223</v>
      </c>
      <c r="D2651" s="2" t="s">
        <v>219</v>
      </c>
      <c r="E2651" s="2" t="s">
        <v>187</v>
      </c>
      <c r="F2651" s="8" t="s">
        <v>24</v>
      </c>
      <c r="G2651" s="8">
        <v>0</v>
      </c>
      <c r="H2651" s="8">
        <v>1</v>
      </c>
      <c r="I2651" s="8">
        <v>0</v>
      </c>
      <c r="J2651" s="8">
        <v>0</v>
      </c>
      <c r="K2651" s="8">
        <v>0</v>
      </c>
      <c r="L2651" s="8">
        <v>0</v>
      </c>
      <c r="M2651" s="8">
        <v>1</v>
      </c>
      <c r="N2651" s="8">
        <v>0</v>
      </c>
      <c r="O2651" s="8">
        <v>0</v>
      </c>
      <c r="P2651" s="8">
        <v>1</v>
      </c>
      <c r="Q2651" s="8">
        <v>0</v>
      </c>
      <c r="R2651" s="8">
        <v>0</v>
      </c>
      <c r="S2651" s="8">
        <v>0</v>
      </c>
      <c r="T2651" s="8">
        <v>0</v>
      </c>
      <c r="U2651" s="5">
        <v>407040056</v>
      </c>
    </row>
    <row r="2652" spans="1:21" hidden="1" x14ac:dyDescent="0.25">
      <c r="A2652" s="8" t="s">
        <v>5018</v>
      </c>
      <c r="B2652" s="2" t="s">
        <v>3066</v>
      </c>
      <c r="C2652" s="2" t="s">
        <v>223</v>
      </c>
      <c r="D2652" s="2" t="s">
        <v>219</v>
      </c>
      <c r="E2652" s="2" t="s">
        <v>187</v>
      </c>
      <c r="F2652" s="8" t="s">
        <v>24</v>
      </c>
      <c r="G2652" s="8">
        <v>0</v>
      </c>
      <c r="H2652" s="8">
        <v>1</v>
      </c>
      <c r="I2652" s="8">
        <v>1</v>
      </c>
      <c r="J2652" s="8">
        <v>0</v>
      </c>
      <c r="K2652" s="8">
        <v>0</v>
      </c>
      <c r="L2652" s="8">
        <v>0</v>
      </c>
      <c r="M2652" s="8">
        <v>1</v>
      </c>
      <c r="N2652" s="8">
        <v>0</v>
      </c>
      <c r="O2652" s="8">
        <v>0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5">
        <v>407040064</v>
      </c>
    </row>
    <row r="2653" spans="1:21" hidden="1" x14ac:dyDescent="0.25">
      <c r="A2653" s="8" t="s">
        <v>5018</v>
      </c>
      <c r="B2653" s="2" t="s">
        <v>3067</v>
      </c>
      <c r="C2653" s="2" t="s">
        <v>223</v>
      </c>
      <c r="D2653" s="2" t="s">
        <v>219</v>
      </c>
      <c r="E2653" s="2" t="s">
        <v>187</v>
      </c>
      <c r="F2653" s="8" t="s">
        <v>24</v>
      </c>
      <c r="G2653" s="8">
        <v>0</v>
      </c>
      <c r="H2653" s="8">
        <v>1</v>
      </c>
      <c r="I2653" s="8">
        <v>1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5">
        <v>407040072</v>
      </c>
    </row>
    <row r="2654" spans="1:21" hidden="1" x14ac:dyDescent="0.25">
      <c r="A2654" s="8" t="s">
        <v>5018</v>
      </c>
      <c r="B2654" s="2" t="s">
        <v>3068</v>
      </c>
      <c r="C2654" s="2" t="s">
        <v>223</v>
      </c>
      <c r="D2654" s="2" t="s">
        <v>219</v>
      </c>
      <c r="E2654" s="2" t="s">
        <v>187</v>
      </c>
      <c r="F2654" s="8" t="s">
        <v>24</v>
      </c>
      <c r="G2654" s="8">
        <v>0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1</v>
      </c>
      <c r="N2654" s="8">
        <v>0</v>
      </c>
      <c r="O2654" s="8">
        <v>0</v>
      </c>
      <c r="P2654" s="8">
        <v>1</v>
      </c>
      <c r="Q2654" s="8">
        <v>0</v>
      </c>
      <c r="R2654" s="8">
        <v>0</v>
      </c>
      <c r="S2654" s="8">
        <v>0</v>
      </c>
      <c r="T2654" s="8">
        <v>0</v>
      </c>
      <c r="U2654" s="5">
        <v>407040080</v>
      </c>
    </row>
    <row r="2655" spans="1:21" hidden="1" x14ac:dyDescent="0.25">
      <c r="A2655" s="8" t="s">
        <v>5018</v>
      </c>
      <c r="B2655" s="2" t="s">
        <v>3069</v>
      </c>
      <c r="C2655" s="2" t="s">
        <v>223</v>
      </c>
      <c r="D2655" s="2" t="s">
        <v>219</v>
      </c>
      <c r="E2655" s="2" t="s">
        <v>187</v>
      </c>
      <c r="F2655" s="8" t="s">
        <v>24</v>
      </c>
      <c r="G2655" s="8">
        <v>0</v>
      </c>
      <c r="H2655" s="8">
        <v>1</v>
      </c>
      <c r="I2655" s="8">
        <v>1</v>
      </c>
      <c r="J2655" s="8">
        <v>0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>
        <v>1</v>
      </c>
      <c r="Q2655" s="8">
        <v>0</v>
      </c>
      <c r="R2655" s="8">
        <v>0</v>
      </c>
      <c r="S2655" s="8">
        <v>0</v>
      </c>
      <c r="T2655" s="8">
        <v>0</v>
      </c>
      <c r="U2655" s="5">
        <v>407040099</v>
      </c>
    </row>
    <row r="2656" spans="1:21" hidden="1" x14ac:dyDescent="0.25">
      <c r="A2656" s="8" t="s">
        <v>5018</v>
      </c>
      <c r="B2656" s="2" t="s">
        <v>3070</v>
      </c>
      <c r="C2656" s="2" t="s">
        <v>223</v>
      </c>
      <c r="D2656" s="2" t="s">
        <v>219</v>
      </c>
      <c r="E2656" s="2" t="s">
        <v>187</v>
      </c>
      <c r="F2656" s="8" t="s">
        <v>24</v>
      </c>
      <c r="G2656" s="8">
        <v>0</v>
      </c>
      <c r="H2656" s="8">
        <v>1</v>
      </c>
      <c r="I2656" s="8">
        <v>1</v>
      </c>
      <c r="J2656" s="8">
        <v>0</v>
      </c>
      <c r="K2656" s="8">
        <v>0</v>
      </c>
      <c r="L2656" s="8">
        <v>0</v>
      </c>
      <c r="M2656" s="8">
        <v>1</v>
      </c>
      <c r="N2656" s="8">
        <v>0</v>
      </c>
      <c r="O2656" s="8">
        <v>0</v>
      </c>
      <c r="P2656" s="8">
        <v>1</v>
      </c>
      <c r="Q2656" s="8">
        <v>0</v>
      </c>
      <c r="R2656" s="8">
        <v>0</v>
      </c>
      <c r="S2656" s="8">
        <v>0</v>
      </c>
      <c r="T2656" s="8">
        <v>0</v>
      </c>
      <c r="U2656" s="5">
        <v>407040102</v>
      </c>
    </row>
    <row r="2657" spans="1:21" hidden="1" x14ac:dyDescent="0.25">
      <c r="A2657" s="8" t="s">
        <v>5018</v>
      </c>
      <c r="B2657" s="2" t="s">
        <v>3071</v>
      </c>
      <c r="C2657" s="2" t="s">
        <v>223</v>
      </c>
      <c r="D2657" s="2" t="s">
        <v>219</v>
      </c>
      <c r="E2657" s="2" t="s">
        <v>187</v>
      </c>
      <c r="F2657" s="8" t="s">
        <v>24</v>
      </c>
      <c r="G2657" s="8">
        <v>0</v>
      </c>
      <c r="H2657" s="8">
        <v>1</v>
      </c>
      <c r="I2657" s="8">
        <v>1</v>
      </c>
      <c r="J2657" s="8">
        <v>0</v>
      </c>
      <c r="K2657" s="8">
        <v>0</v>
      </c>
      <c r="L2657" s="8">
        <v>0</v>
      </c>
      <c r="M2657" s="8">
        <v>1</v>
      </c>
      <c r="N2657" s="8">
        <v>0</v>
      </c>
      <c r="O2657" s="8">
        <v>0</v>
      </c>
      <c r="P2657" s="8">
        <v>1</v>
      </c>
      <c r="Q2657" s="8">
        <v>0</v>
      </c>
      <c r="R2657" s="8">
        <v>0</v>
      </c>
      <c r="S2657" s="8">
        <v>0</v>
      </c>
      <c r="T2657" s="8">
        <v>0</v>
      </c>
      <c r="U2657" s="5">
        <v>407040110</v>
      </c>
    </row>
    <row r="2658" spans="1:21" hidden="1" x14ac:dyDescent="0.25">
      <c r="A2658" s="8" t="s">
        <v>5018</v>
      </c>
      <c r="B2658" s="2" t="s">
        <v>3072</v>
      </c>
      <c r="C2658" s="2" t="s">
        <v>223</v>
      </c>
      <c r="D2658" s="2" t="s">
        <v>219</v>
      </c>
      <c r="E2658" s="2" t="s">
        <v>187</v>
      </c>
      <c r="F2658" s="8" t="s">
        <v>24</v>
      </c>
      <c r="G2658" s="8">
        <v>0</v>
      </c>
      <c r="H2658" s="8">
        <v>1</v>
      </c>
      <c r="I2658" s="8">
        <v>1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5">
        <v>407040129</v>
      </c>
    </row>
    <row r="2659" spans="1:21" hidden="1" x14ac:dyDescent="0.25">
      <c r="A2659" s="8" t="s">
        <v>5018</v>
      </c>
      <c r="B2659" s="2" t="s">
        <v>3073</v>
      </c>
      <c r="C2659" s="2" t="s">
        <v>223</v>
      </c>
      <c r="D2659" s="2" t="s">
        <v>219</v>
      </c>
      <c r="E2659" s="2" t="s">
        <v>187</v>
      </c>
      <c r="F2659" s="8" t="s">
        <v>24</v>
      </c>
      <c r="G2659" s="8">
        <v>0</v>
      </c>
      <c r="H2659" s="8">
        <v>1</v>
      </c>
      <c r="I2659" s="8">
        <v>1</v>
      </c>
      <c r="J2659" s="8">
        <v>0</v>
      </c>
      <c r="K2659" s="8">
        <v>0</v>
      </c>
      <c r="L2659" s="8">
        <v>0</v>
      </c>
      <c r="M2659" s="8">
        <v>1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0</v>
      </c>
      <c r="U2659" s="5">
        <v>407040137</v>
      </c>
    </row>
    <row r="2660" spans="1:21" hidden="1" x14ac:dyDescent="0.25">
      <c r="A2660" s="8" t="s">
        <v>5018</v>
      </c>
      <c r="B2660" s="2" t="s">
        <v>3074</v>
      </c>
      <c r="C2660" s="2" t="s">
        <v>223</v>
      </c>
      <c r="D2660" s="2" t="s">
        <v>219</v>
      </c>
      <c r="E2660" s="2" t="s">
        <v>187</v>
      </c>
      <c r="F2660" s="8" t="s">
        <v>24</v>
      </c>
      <c r="G2660" s="8">
        <v>0</v>
      </c>
      <c r="H2660" s="8">
        <v>1</v>
      </c>
      <c r="I2660" s="8">
        <v>1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5">
        <v>407040145</v>
      </c>
    </row>
    <row r="2661" spans="1:21" hidden="1" x14ac:dyDescent="0.25">
      <c r="A2661" s="8" t="s">
        <v>5018</v>
      </c>
      <c r="B2661" s="2" t="s">
        <v>3075</v>
      </c>
      <c r="C2661" s="2" t="s">
        <v>223</v>
      </c>
      <c r="D2661" s="2" t="s">
        <v>219</v>
      </c>
      <c r="E2661" s="2" t="s">
        <v>187</v>
      </c>
      <c r="F2661" s="8" t="s">
        <v>24</v>
      </c>
      <c r="G2661" s="8">
        <v>0</v>
      </c>
      <c r="H2661" s="8">
        <v>1</v>
      </c>
      <c r="I2661" s="8">
        <v>1</v>
      </c>
      <c r="J2661" s="8">
        <v>0</v>
      </c>
      <c r="K2661" s="8">
        <v>0</v>
      </c>
      <c r="L2661" s="8">
        <v>0</v>
      </c>
      <c r="M2661" s="8">
        <v>1</v>
      </c>
      <c r="N2661" s="8">
        <v>0</v>
      </c>
      <c r="O2661" s="8">
        <v>0</v>
      </c>
      <c r="P2661" s="8">
        <v>1</v>
      </c>
      <c r="Q2661" s="8">
        <v>0</v>
      </c>
      <c r="R2661" s="8">
        <v>0</v>
      </c>
      <c r="S2661" s="8">
        <v>0</v>
      </c>
      <c r="T2661" s="8">
        <v>0</v>
      </c>
      <c r="U2661" s="5">
        <v>407040153</v>
      </c>
    </row>
    <row r="2662" spans="1:21" hidden="1" x14ac:dyDescent="0.25">
      <c r="A2662" s="8" t="s">
        <v>5018</v>
      </c>
      <c r="B2662" s="2" t="s">
        <v>3076</v>
      </c>
      <c r="C2662" s="2" t="s">
        <v>223</v>
      </c>
      <c r="D2662" s="2" t="s">
        <v>219</v>
      </c>
      <c r="E2662" s="2" t="s">
        <v>187</v>
      </c>
      <c r="F2662" s="8" t="s">
        <v>24</v>
      </c>
      <c r="G2662" s="8">
        <v>0</v>
      </c>
      <c r="H2662" s="8">
        <v>1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0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5">
        <v>407040161</v>
      </c>
    </row>
    <row r="2663" spans="1:21" hidden="1" x14ac:dyDescent="0.25">
      <c r="A2663" s="8" t="s">
        <v>5018</v>
      </c>
      <c r="B2663" s="2" t="s">
        <v>3077</v>
      </c>
      <c r="C2663" s="2" t="s">
        <v>223</v>
      </c>
      <c r="D2663" s="2" t="s">
        <v>219</v>
      </c>
      <c r="E2663" s="2" t="s">
        <v>187</v>
      </c>
      <c r="F2663" s="8" t="s">
        <v>24</v>
      </c>
      <c r="G2663" s="8">
        <v>0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0</v>
      </c>
      <c r="P2663" s="8">
        <v>1</v>
      </c>
      <c r="Q2663" s="8">
        <v>0</v>
      </c>
      <c r="R2663" s="8">
        <v>0</v>
      </c>
      <c r="S2663" s="8">
        <v>0</v>
      </c>
      <c r="T2663" s="8">
        <v>0</v>
      </c>
      <c r="U2663" s="5">
        <v>407040170</v>
      </c>
    </row>
    <row r="2664" spans="1:21" hidden="1" x14ac:dyDescent="0.25">
      <c r="A2664" s="8" t="s">
        <v>5018</v>
      </c>
      <c r="B2664" s="2" t="s">
        <v>3078</v>
      </c>
      <c r="C2664" s="2" t="s">
        <v>223</v>
      </c>
      <c r="D2664" s="2" t="s">
        <v>219</v>
      </c>
      <c r="E2664" s="2" t="s">
        <v>187</v>
      </c>
      <c r="F2664" s="8" t="s">
        <v>24</v>
      </c>
      <c r="G2664" s="8">
        <v>0</v>
      </c>
      <c r="H2664" s="8">
        <v>1</v>
      </c>
      <c r="I2664" s="8">
        <v>0</v>
      </c>
      <c r="J2664" s="8">
        <v>0</v>
      </c>
      <c r="K2664" s="8">
        <v>0</v>
      </c>
      <c r="L2664" s="8">
        <v>0</v>
      </c>
      <c r="M2664" s="8">
        <v>1</v>
      </c>
      <c r="N2664" s="8">
        <v>0</v>
      </c>
      <c r="O2664" s="8">
        <v>0</v>
      </c>
      <c r="P2664" s="8">
        <v>1</v>
      </c>
      <c r="Q2664" s="8">
        <v>0</v>
      </c>
      <c r="R2664" s="8">
        <v>0</v>
      </c>
      <c r="S2664" s="8">
        <v>0</v>
      </c>
      <c r="T2664" s="8">
        <v>0</v>
      </c>
      <c r="U2664" s="5">
        <v>407040188</v>
      </c>
    </row>
    <row r="2665" spans="1:21" hidden="1" x14ac:dyDescent="0.25">
      <c r="A2665" s="8" t="s">
        <v>5018</v>
      </c>
      <c r="B2665" s="2" t="s">
        <v>3079</v>
      </c>
      <c r="C2665" s="2" t="s">
        <v>223</v>
      </c>
      <c r="D2665" s="2" t="s">
        <v>219</v>
      </c>
      <c r="E2665" s="2" t="s">
        <v>187</v>
      </c>
      <c r="F2665" s="8" t="s">
        <v>24</v>
      </c>
      <c r="G2665" s="8">
        <v>1</v>
      </c>
      <c r="H2665" s="8">
        <v>1</v>
      </c>
      <c r="I2665" s="8">
        <v>0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0</v>
      </c>
      <c r="P2665" s="8">
        <v>1</v>
      </c>
      <c r="Q2665" s="8">
        <v>0</v>
      </c>
      <c r="R2665" s="8">
        <v>0</v>
      </c>
      <c r="S2665" s="8">
        <v>0</v>
      </c>
      <c r="T2665" s="8">
        <v>0</v>
      </c>
      <c r="U2665" s="5">
        <v>407040196</v>
      </c>
    </row>
    <row r="2666" spans="1:21" hidden="1" x14ac:dyDescent="0.25">
      <c r="A2666" s="8" t="s">
        <v>5018</v>
      </c>
      <c r="B2666" s="2" t="s">
        <v>3080</v>
      </c>
      <c r="C2666" s="2" t="s">
        <v>223</v>
      </c>
      <c r="D2666" s="2" t="s">
        <v>219</v>
      </c>
      <c r="E2666" s="2" t="s">
        <v>187</v>
      </c>
      <c r="F2666" s="8" t="s">
        <v>24</v>
      </c>
      <c r="G2666" s="8">
        <v>0</v>
      </c>
      <c r="H2666" s="8">
        <v>1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1</v>
      </c>
      <c r="Q2666" s="8">
        <v>0</v>
      </c>
      <c r="R2666" s="8">
        <v>0</v>
      </c>
      <c r="S2666" s="8">
        <v>0</v>
      </c>
      <c r="T2666" s="8">
        <v>0</v>
      </c>
      <c r="U2666" s="5">
        <v>407040200</v>
      </c>
    </row>
    <row r="2667" spans="1:21" hidden="1" x14ac:dyDescent="0.25">
      <c r="A2667" s="8" t="s">
        <v>5018</v>
      </c>
      <c r="B2667" s="2" t="s">
        <v>3081</v>
      </c>
      <c r="C2667" s="2" t="s">
        <v>223</v>
      </c>
      <c r="D2667" s="2" t="s">
        <v>219</v>
      </c>
      <c r="E2667" s="2" t="s">
        <v>187</v>
      </c>
      <c r="F2667" s="8" t="s">
        <v>24</v>
      </c>
      <c r="G2667" s="8">
        <v>1</v>
      </c>
      <c r="H2667" s="8">
        <v>1</v>
      </c>
      <c r="I2667" s="8">
        <v>0</v>
      </c>
      <c r="J2667" s="8">
        <v>0</v>
      </c>
      <c r="K2667" s="8">
        <v>1</v>
      </c>
      <c r="L2667" s="8">
        <v>1</v>
      </c>
      <c r="M2667" s="8">
        <v>0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5">
        <v>407040218</v>
      </c>
    </row>
    <row r="2668" spans="1:21" hidden="1" x14ac:dyDescent="0.25">
      <c r="A2668" s="8" t="s">
        <v>5018</v>
      </c>
      <c r="B2668" s="2" t="s">
        <v>3082</v>
      </c>
      <c r="C2668" s="2" t="s">
        <v>223</v>
      </c>
      <c r="D2668" s="2" t="s">
        <v>219</v>
      </c>
      <c r="E2668" s="2" t="s">
        <v>187</v>
      </c>
      <c r="F2668" s="8" t="s">
        <v>24</v>
      </c>
      <c r="G2668" s="8">
        <v>0</v>
      </c>
      <c r="H2668" s="8">
        <v>1</v>
      </c>
      <c r="I2668" s="8">
        <v>1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5">
        <v>407040226</v>
      </c>
    </row>
    <row r="2669" spans="1:21" hidden="1" x14ac:dyDescent="0.25">
      <c r="A2669" s="8" t="s">
        <v>5018</v>
      </c>
      <c r="B2669" s="2" t="s">
        <v>3083</v>
      </c>
      <c r="C2669" s="2" t="s">
        <v>223</v>
      </c>
      <c r="D2669" s="2" t="s">
        <v>219</v>
      </c>
      <c r="E2669" s="2" t="s">
        <v>187</v>
      </c>
      <c r="F2669" s="8" t="s">
        <v>24</v>
      </c>
      <c r="G2669" s="8">
        <v>0</v>
      </c>
      <c r="H2669" s="8">
        <v>1</v>
      </c>
      <c r="I2669" s="8">
        <v>0</v>
      </c>
      <c r="J2669" s="8">
        <v>0</v>
      </c>
      <c r="K2669" s="8">
        <v>0</v>
      </c>
      <c r="L2669" s="8">
        <v>0</v>
      </c>
      <c r="M2669" s="8">
        <v>1</v>
      </c>
      <c r="N2669" s="8">
        <v>0</v>
      </c>
      <c r="O2669" s="8">
        <v>0</v>
      </c>
      <c r="P2669" s="8">
        <v>1</v>
      </c>
      <c r="Q2669" s="8">
        <v>0</v>
      </c>
      <c r="R2669" s="8">
        <v>0</v>
      </c>
      <c r="S2669" s="8">
        <v>0</v>
      </c>
      <c r="T2669" s="8">
        <v>0</v>
      </c>
      <c r="U2669" s="5">
        <v>407040234</v>
      </c>
    </row>
    <row r="2670" spans="1:21" hidden="1" x14ac:dyDescent="0.25">
      <c r="A2670" s="8" t="s">
        <v>5018</v>
      </c>
      <c r="B2670" s="2" t="s">
        <v>3084</v>
      </c>
      <c r="C2670" s="2" t="s">
        <v>223</v>
      </c>
      <c r="D2670" s="2" t="s">
        <v>219</v>
      </c>
      <c r="E2670" s="2" t="s">
        <v>187</v>
      </c>
      <c r="F2670" s="8" t="s">
        <v>24</v>
      </c>
      <c r="G2670" s="8">
        <v>0</v>
      </c>
      <c r="H2670" s="8">
        <v>1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5">
        <v>407040242</v>
      </c>
    </row>
    <row r="2671" spans="1:21" hidden="1" x14ac:dyDescent="0.25">
      <c r="A2671" s="8" t="s">
        <v>5018</v>
      </c>
      <c r="B2671" s="2" t="s">
        <v>3085</v>
      </c>
      <c r="C2671" s="2" t="s">
        <v>223</v>
      </c>
      <c r="D2671" s="2" t="s">
        <v>219</v>
      </c>
      <c r="E2671" s="2" t="s">
        <v>187</v>
      </c>
      <c r="F2671" s="8" t="s">
        <v>24</v>
      </c>
      <c r="G2671" s="8">
        <v>0</v>
      </c>
      <c r="H2671" s="8">
        <v>1</v>
      </c>
      <c r="I2671" s="8">
        <v>0</v>
      </c>
      <c r="J2671" s="8">
        <v>0</v>
      </c>
      <c r="K2671" s="8">
        <v>0</v>
      </c>
      <c r="L2671" s="8">
        <v>0</v>
      </c>
      <c r="M2671" s="8">
        <v>1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5">
        <v>407040250</v>
      </c>
    </row>
    <row r="2672" spans="1:21" hidden="1" x14ac:dyDescent="0.25">
      <c r="A2672" s="8" t="s">
        <v>5018</v>
      </c>
      <c r="B2672" s="2" t="s">
        <v>3086</v>
      </c>
      <c r="C2672" s="2" t="s">
        <v>223</v>
      </c>
      <c r="D2672" s="2" t="s">
        <v>219</v>
      </c>
      <c r="E2672" s="2" t="s">
        <v>187</v>
      </c>
      <c r="F2672" s="8" t="s">
        <v>24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5">
        <v>407040269</v>
      </c>
    </row>
    <row r="2673" spans="1:21" hidden="1" x14ac:dyDescent="0.25">
      <c r="A2673" s="8" t="s">
        <v>5018</v>
      </c>
      <c r="B2673" s="2" t="s">
        <v>3087</v>
      </c>
      <c r="C2673" s="2" t="s">
        <v>225</v>
      </c>
      <c r="D2673" s="2" t="s">
        <v>224</v>
      </c>
      <c r="E2673" s="2" t="s">
        <v>187</v>
      </c>
      <c r="F2673" s="8" t="s">
        <v>36</v>
      </c>
      <c r="G2673" s="8">
        <v>0</v>
      </c>
      <c r="H2673" s="8">
        <v>1</v>
      </c>
      <c r="I2673" s="8">
        <v>0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5">
        <v>408010010</v>
      </c>
    </row>
    <row r="2674" spans="1:21" hidden="1" x14ac:dyDescent="0.25">
      <c r="A2674" s="8" t="s">
        <v>5018</v>
      </c>
      <c r="B2674" s="2" t="s">
        <v>3088</v>
      </c>
      <c r="C2674" s="2" t="s">
        <v>225</v>
      </c>
      <c r="D2674" s="2" t="s">
        <v>224</v>
      </c>
      <c r="E2674" s="2" t="s">
        <v>187</v>
      </c>
      <c r="F2674" s="8" t="s">
        <v>36</v>
      </c>
      <c r="G2674" s="8">
        <v>0</v>
      </c>
      <c r="H2674" s="8">
        <v>1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5">
        <v>408010029</v>
      </c>
    </row>
    <row r="2675" spans="1:21" hidden="1" x14ac:dyDescent="0.25">
      <c r="A2675" s="8" t="s">
        <v>5018</v>
      </c>
      <c r="B2675" s="2" t="s">
        <v>3089</v>
      </c>
      <c r="C2675" s="2" t="s">
        <v>225</v>
      </c>
      <c r="D2675" s="2" t="s">
        <v>224</v>
      </c>
      <c r="E2675" s="2" t="s">
        <v>187</v>
      </c>
      <c r="F2675" s="8" t="s">
        <v>36</v>
      </c>
      <c r="G2675" s="8">
        <v>0</v>
      </c>
      <c r="H2675" s="8">
        <v>1</v>
      </c>
      <c r="I2675" s="8">
        <v>0</v>
      </c>
      <c r="J2675" s="8">
        <v>0</v>
      </c>
      <c r="K2675" s="8">
        <v>0</v>
      </c>
      <c r="L2675" s="8">
        <v>0</v>
      </c>
      <c r="M2675" s="8">
        <v>1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5">
        <v>408010037</v>
      </c>
    </row>
    <row r="2676" spans="1:21" hidden="1" x14ac:dyDescent="0.25">
      <c r="A2676" s="8" t="s">
        <v>5018</v>
      </c>
      <c r="B2676" s="2" t="s">
        <v>3090</v>
      </c>
      <c r="C2676" s="2" t="s">
        <v>225</v>
      </c>
      <c r="D2676" s="2" t="s">
        <v>224</v>
      </c>
      <c r="E2676" s="2" t="s">
        <v>187</v>
      </c>
      <c r="F2676" s="8" t="s">
        <v>24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1</v>
      </c>
      <c r="N2676" s="8">
        <v>0</v>
      </c>
      <c r="O2676" s="8">
        <v>0</v>
      </c>
      <c r="P2676" s="8">
        <v>1</v>
      </c>
      <c r="Q2676" s="8">
        <v>0</v>
      </c>
      <c r="R2676" s="8">
        <v>0</v>
      </c>
      <c r="S2676" s="8">
        <v>0</v>
      </c>
      <c r="T2676" s="8">
        <v>0</v>
      </c>
      <c r="U2676" s="5">
        <v>408010045</v>
      </c>
    </row>
    <row r="2677" spans="1:21" hidden="1" x14ac:dyDescent="0.25">
      <c r="A2677" s="8" t="s">
        <v>5018</v>
      </c>
      <c r="B2677" s="2" t="s">
        <v>3091</v>
      </c>
      <c r="C2677" s="2" t="s">
        <v>225</v>
      </c>
      <c r="D2677" s="2" t="s">
        <v>224</v>
      </c>
      <c r="E2677" s="2" t="s">
        <v>187</v>
      </c>
      <c r="F2677" s="8" t="s">
        <v>36</v>
      </c>
      <c r="G2677" s="8">
        <v>0</v>
      </c>
      <c r="H2677" s="8">
        <v>1</v>
      </c>
      <c r="I2677" s="8">
        <v>0</v>
      </c>
      <c r="J2677" s="8">
        <v>0</v>
      </c>
      <c r="K2677" s="8">
        <v>0</v>
      </c>
      <c r="L2677" s="8">
        <v>0</v>
      </c>
      <c r="M2677" s="8">
        <v>1</v>
      </c>
      <c r="N2677" s="8">
        <v>0</v>
      </c>
      <c r="O2677" s="8">
        <v>0</v>
      </c>
      <c r="P2677" s="8">
        <v>1</v>
      </c>
      <c r="Q2677" s="8">
        <v>0</v>
      </c>
      <c r="R2677" s="8">
        <v>0</v>
      </c>
      <c r="S2677" s="8">
        <v>0</v>
      </c>
      <c r="T2677" s="8">
        <v>0</v>
      </c>
      <c r="U2677" s="5">
        <v>408010053</v>
      </c>
    </row>
    <row r="2678" spans="1:21" hidden="1" x14ac:dyDescent="0.25">
      <c r="A2678" s="8" t="s">
        <v>5018</v>
      </c>
      <c r="B2678" s="2" t="s">
        <v>3092</v>
      </c>
      <c r="C2678" s="2" t="s">
        <v>225</v>
      </c>
      <c r="D2678" s="2" t="s">
        <v>224</v>
      </c>
      <c r="E2678" s="2" t="s">
        <v>187</v>
      </c>
      <c r="F2678" s="8" t="s">
        <v>36</v>
      </c>
      <c r="G2678" s="8">
        <v>0</v>
      </c>
      <c r="H2678" s="8">
        <v>1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5">
        <v>408010061</v>
      </c>
    </row>
    <row r="2679" spans="1:21" hidden="1" x14ac:dyDescent="0.25">
      <c r="A2679" s="8" t="s">
        <v>5018</v>
      </c>
      <c r="B2679" s="2" t="s">
        <v>3093</v>
      </c>
      <c r="C2679" s="2" t="s">
        <v>225</v>
      </c>
      <c r="D2679" s="2" t="s">
        <v>224</v>
      </c>
      <c r="E2679" s="2" t="s">
        <v>187</v>
      </c>
      <c r="F2679" s="8" t="s">
        <v>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0</v>
      </c>
      <c r="O2679" s="8">
        <v>0</v>
      </c>
      <c r="P2679" s="8">
        <v>1</v>
      </c>
      <c r="Q2679" s="8">
        <v>0</v>
      </c>
      <c r="R2679" s="8">
        <v>0</v>
      </c>
      <c r="S2679" s="8">
        <v>0</v>
      </c>
      <c r="T2679" s="8">
        <v>0</v>
      </c>
      <c r="U2679" s="5">
        <v>408010070</v>
      </c>
    </row>
    <row r="2680" spans="1:21" hidden="1" x14ac:dyDescent="0.25">
      <c r="A2680" s="8" t="s">
        <v>5018</v>
      </c>
      <c r="B2680" s="2" t="s">
        <v>3094</v>
      </c>
      <c r="C2680" s="2" t="s">
        <v>225</v>
      </c>
      <c r="D2680" s="2" t="s">
        <v>224</v>
      </c>
      <c r="E2680" s="2" t="s">
        <v>187</v>
      </c>
      <c r="F2680" s="8" t="s">
        <v>36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5">
        <v>408010088</v>
      </c>
    </row>
    <row r="2681" spans="1:21" hidden="1" x14ac:dyDescent="0.25">
      <c r="A2681" s="8" t="s">
        <v>5018</v>
      </c>
      <c r="B2681" s="2" t="s">
        <v>3095</v>
      </c>
      <c r="C2681" s="2" t="s">
        <v>225</v>
      </c>
      <c r="D2681" s="2" t="s">
        <v>224</v>
      </c>
      <c r="E2681" s="2" t="s">
        <v>187</v>
      </c>
      <c r="F2681" s="8" t="s">
        <v>24</v>
      </c>
      <c r="G2681" s="8">
        <v>0</v>
      </c>
      <c r="H2681" s="8">
        <v>1</v>
      </c>
      <c r="I2681" s="8">
        <v>1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5">
        <v>408010096</v>
      </c>
    </row>
    <row r="2682" spans="1:21" hidden="1" x14ac:dyDescent="0.25">
      <c r="A2682" s="8" t="s">
        <v>5018</v>
      </c>
      <c r="B2682" s="2" t="s">
        <v>3096</v>
      </c>
      <c r="C2682" s="2" t="s">
        <v>225</v>
      </c>
      <c r="D2682" s="2" t="s">
        <v>224</v>
      </c>
      <c r="E2682" s="2" t="s">
        <v>187</v>
      </c>
      <c r="F2682" s="8" t="s">
        <v>24</v>
      </c>
      <c r="G2682" s="8">
        <v>0</v>
      </c>
      <c r="H2682" s="8">
        <v>1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5">
        <v>408010100</v>
      </c>
    </row>
    <row r="2683" spans="1:21" hidden="1" x14ac:dyDescent="0.25">
      <c r="A2683" s="8" t="s">
        <v>5018</v>
      </c>
      <c r="B2683" s="2" t="s">
        <v>3097</v>
      </c>
      <c r="C2683" s="2" t="s">
        <v>225</v>
      </c>
      <c r="D2683" s="2" t="s">
        <v>224</v>
      </c>
      <c r="E2683" s="2" t="s">
        <v>187</v>
      </c>
      <c r="F2683" s="8" t="s">
        <v>24</v>
      </c>
      <c r="G2683" s="8">
        <v>0</v>
      </c>
      <c r="H2683" s="8">
        <v>1</v>
      </c>
      <c r="I2683" s="8">
        <v>1</v>
      </c>
      <c r="J2683" s="8">
        <v>0</v>
      </c>
      <c r="K2683" s="8">
        <v>0</v>
      </c>
      <c r="L2683" s="8">
        <v>0</v>
      </c>
      <c r="M2683" s="8">
        <v>1</v>
      </c>
      <c r="N2683" s="8">
        <v>0</v>
      </c>
      <c r="O2683" s="8">
        <v>0</v>
      </c>
      <c r="P2683" s="8">
        <v>1</v>
      </c>
      <c r="Q2683" s="8">
        <v>0</v>
      </c>
      <c r="R2683" s="8">
        <v>0</v>
      </c>
      <c r="S2683" s="8">
        <v>0</v>
      </c>
      <c r="T2683" s="8">
        <v>0</v>
      </c>
      <c r="U2683" s="5">
        <v>408010118</v>
      </c>
    </row>
    <row r="2684" spans="1:21" hidden="1" x14ac:dyDescent="0.25">
      <c r="A2684" s="8" t="s">
        <v>5018</v>
      </c>
      <c r="B2684" s="2" t="s">
        <v>3098</v>
      </c>
      <c r="C2684" s="2" t="s">
        <v>225</v>
      </c>
      <c r="D2684" s="2" t="s">
        <v>224</v>
      </c>
      <c r="E2684" s="2" t="s">
        <v>187</v>
      </c>
      <c r="F2684" s="8" t="s">
        <v>24</v>
      </c>
      <c r="G2684" s="8">
        <v>1</v>
      </c>
      <c r="H2684" s="8">
        <v>1</v>
      </c>
      <c r="I2684" s="8">
        <v>0</v>
      </c>
      <c r="J2684" s="8">
        <v>0</v>
      </c>
      <c r="K2684" s="8">
        <v>1</v>
      </c>
      <c r="L2684" s="8">
        <v>1</v>
      </c>
      <c r="M2684" s="8">
        <v>0</v>
      </c>
      <c r="N2684" s="8">
        <v>1</v>
      </c>
      <c r="O2684" s="8">
        <v>0</v>
      </c>
      <c r="P2684" s="8">
        <v>1</v>
      </c>
      <c r="Q2684" s="8">
        <v>0</v>
      </c>
      <c r="R2684" s="8">
        <v>0</v>
      </c>
      <c r="S2684" s="8">
        <v>0</v>
      </c>
      <c r="T2684" s="8">
        <v>0</v>
      </c>
      <c r="U2684" s="5">
        <v>408010126</v>
      </c>
    </row>
    <row r="2685" spans="1:21" hidden="1" x14ac:dyDescent="0.25">
      <c r="A2685" s="8" t="s">
        <v>5018</v>
      </c>
      <c r="B2685" s="2" t="s">
        <v>3099</v>
      </c>
      <c r="C2685" s="2" t="s">
        <v>225</v>
      </c>
      <c r="D2685" s="2" t="s">
        <v>224</v>
      </c>
      <c r="E2685" s="2" t="s">
        <v>187</v>
      </c>
      <c r="F2685" s="8" t="s">
        <v>24</v>
      </c>
      <c r="G2685" s="8">
        <v>1</v>
      </c>
      <c r="H2685" s="8">
        <v>1</v>
      </c>
      <c r="I2685" s="8">
        <v>1</v>
      </c>
      <c r="J2685" s="8">
        <v>0</v>
      </c>
      <c r="K2685" s="8">
        <v>1</v>
      </c>
      <c r="L2685" s="8">
        <v>1</v>
      </c>
      <c r="M2685" s="8">
        <v>1</v>
      </c>
      <c r="N2685" s="8">
        <v>0</v>
      </c>
      <c r="O2685" s="8">
        <v>0</v>
      </c>
      <c r="P2685" s="8">
        <v>1</v>
      </c>
      <c r="Q2685" s="8">
        <v>0</v>
      </c>
      <c r="R2685" s="8">
        <v>0</v>
      </c>
      <c r="S2685" s="8">
        <v>0</v>
      </c>
      <c r="T2685" s="8">
        <v>0</v>
      </c>
      <c r="U2685" s="5">
        <v>408010134</v>
      </c>
    </row>
    <row r="2686" spans="1:21" hidden="1" x14ac:dyDescent="0.25">
      <c r="A2686" s="8" t="s">
        <v>5018</v>
      </c>
      <c r="B2686" s="2" t="s">
        <v>3100</v>
      </c>
      <c r="C2686" s="2" t="s">
        <v>225</v>
      </c>
      <c r="D2686" s="2" t="s">
        <v>224</v>
      </c>
      <c r="E2686" s="2" t="s">
        <v>187</v>
      </c>
      <c r="F2686" s="8" t="s">
        <v>24</v>
      </c>
      <c r="G2686" s="8">
        <v>0</v>
      </c>
      <c r="H2686" s="8">
        <v>1</v>
      </c>
      <c r="I2686" s="8">
        <v>1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0</v>
      </c>
      <c r="P2686" s="8">
        <v>1</v>
      </c>
      <c r="Q2686" s="8">
        <v>0</v>
      </c>
      <c r="R2686" s="8">
        <v>0</v>
      </c>
      <c r="S2686" s="8">
        <v>0</v>
      </c>
      <c r="T2686" s="8">
        <v>0</v>
      </c>
      <c r="U2686" s="5">
        <v>408010142</v>
      </c>
    </row>
    <row r="2687" spans="1:21" hidden="1" x14ac:dyDescent="0.25">
      <c r="A2687" s="8" t="s">
        <v>5018</v>
      </c>
      <c r="B2687" s="2" t="s">
        <v>3101</v>
      </c>
      <c r="C2687" s="2" t="s">
        <v>225</v>
      </c>
      <c r="D2687" s="2" t="s">
        <v>224</v>
      </c>
      <c r="E2687" s="2" t="s">
        <v>187</v>
      </c>
      <c r="F2687" s="8" t="s">
        <v>24</v>
      </c>
      <c r="G2687" s="8">
        <v>0</v>
      </c>
      <c r="H2687" s="8">
        <v>1</v>
      </c>
      <c r="I2687" s="8">
        <v>1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>
        <v>1</v>
      </c>
      <c r="Q2687" s="8">
        <v>0</v>
      </c>
      <c r="R2687" s="8">
        <v>0</v>
      </c>
      <c r="S2687" s="8">
        <v>0</v>
      </c>
      <c r="T2687" s="8">
        <v>0</v>
      </c>
      <c r="U2687" s="5">
        <v>408010150</v>
      </c>
    </row>
    <row r="2688" spans="1:21" hidden="1" x14ac:dyDescent="0.25">
      <c r="A2688" s="8" t="s">
        <v>5018</v>
      </c>
      <c r="B2688" s="2" t="s">
        <v>3102</v>
      </c>
      <c r="C2688" s="2" t="s">
        <v>225</v>
      </c>
      <c r="D2688" s="2" t="s">
        <v>224</v>
      </c>
      <c r="E2688" s="2" t="s">
        <v>187</v>
      </c>
      <c r="F2688" s="8" t="s">
        <v>24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1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0</v>
      </c>
      <c r="U2688" s="5">
        <v>408010169</v>
      </c>
    </row>
    <row r="2689" spans="1:21" hidden="1" x14ac:dyDescent="0.25">
      <c r="A2689" s="8" t="s">
        <v>5018</v>
      </c>
      <c r="B2689" s="2" t="s">
        <v>3103</v>
      </c>
      <c r="C2689" s="2" t="s">
        <v>225</v>
      </c>
      <c r="D2689" s="2" t="s">
        <v>224</v>
      </c>
      <c r="E2689" s="2" t="s">
        <v>187</v>
      </c>
      <c r="F2689" s="8" t="s">
        <v>24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1</v>
      </c>
      <c r="N2689" s="8">
        <v>0</v>
      </c>
      <c r="O2689" s="8">
        <v>0</v>
      </c>
      <c r="P2689" s="8">
        <v>1</v>
      </c>
      <c r="Q2689" s="8">
        <v>0</v>
      </c>
      <c r="R2689" s="8">
        <v>0</v>
      </c>
      <c r="S2689" s="8">
        <v>0</v>
      </c>
      <c r="T2689" s="8">
        <v>0</v>
      </c>
      <c r="U2689" s="5">
        <v>408010177</v>
      </c>
    </row>
    <row r="2690" spans="1:21" hidden="1" x14ac:dyDescent="0.25">
      <c r="A2690" s="8" t="s">
        <v>5018</v>
      </c>
      <c r="B2690" s="2" t="s">
        <v>3104</v>
      </c>
      <c r="C2690" s="2" t="s">
        <v>225</v>
      </c>
      <c r="D2690" s="2" t="s">
        <v>224</v>
      </c>
      <c r="E2690" s="2" t="s">
        <v>187</v>
      </c>
      <c r="F2690" s="8" t="s">
        <v>24</v>
      </c>
      <c r="G2690" s="8">
        <v>0</v>
      </c>
      <c r="H2690" s="8">
        <v>1</v>
      </c>
      <c r="I2690" s="8">
        <v>1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1</v>
      </c>
      <c r="Q2690" s="8">
        <v>0</v>
      </c>
      <c r="R2690" s="8">
        <v>0</v>
      </c>
      <c r="S2690" s="8">
        <v>0</v>
      </c>
      <c r="T2690" s="8">
        <v>0</v>
      </c>
      <c r="U2690" s="5">
        <v>408010185</v>
      </c>
    </row>
    <row r="2691" spans="1:21" hidden="1" x14ac:dyDescent="0.25">
      <c r="A2691" s="8" t="s">
        <v>5018</v>
      </c>
      <c r="B2691" s="2" t="s">
        <v>3105</v>
      </c>
      <c r="C2691" s="2" t="s">
        <v>225</v>
      </c>
      <c r="D2691" s="2" t="s">
        <v>224</v>
      </c>
      <c r="E2691" s="2" t="s">
        <v>187</v>
      </c>
      <c r="F2691" s="8" t="s">
        <v>24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0</v>
      </c>
      <c r="M2691" s="8">
        <v>1</v>
      </c>
      <c r="N2691" s="8">
        <v>0</v>
      </c>
      <c r="O2691" s="8">
        <v>0</v>
      </c>
      <c r="P2691" s="8">
        <v>1</v>
      </c>
      <c r="Q2691" s="8">
        <v>0</v>
      </c>
      <c r="R2691" s="8">
        <v>0</v>
      </c>
      <c r="S2691" s="8">
        <v>0</v>
      </c>
      <c r="T2691" s="8">
        <v>0</v>
      </c>
      <c r="U2691" s="5">
        <v>408010193</v>
      </c>
    </row>
    <row r="2692" spans="1:21" hidden="1" x14ac:dyDescent="0.25">
      <c r="A2692" s="8" t="s">
        <v>5018</v>
      </c>
      <c r="B2692" s="2" t="s">
        <v>3106</v>
      </c>
      <c r="C2692" s="2" t="s">
        <v>225</v>
      </c>
      <c r="D2692" s="2" t="s">
        <v>224</v>
      </c>
      <c r="E2692" s="2" t="s">
        <v>187</v>
      </c>
      <c r="F2692" s="8" t="s">
        <v>24</v>
      </c>
      <c r="G2692" s="8">
        <v>0</v>
      </c>
      <c r="H2692" s="8">
        <v>1</v>
      </c>
      <c r="I2692" s="8">
        <v>1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5">
        <v>408010207</v>
      </c>
    </row>
    <row r="2693" spans="1:21" hidden="1" x14ac:dyDescent="0.25">
      <c r="A2693" s="8" t="s">
        <v>5018</v>
      </c>
      <c r="B2693" s="2" t="s">
        <v>3107</v>
      </c>
      <c r="C2693" s="2" t="s">
        <v>225</v>
      </c>
      <c r="D2693" s="2" t="s">
        <v>224</v>
      </c>
      <c r="E2693" s="2" t="s">
        <v>187</v>
      </c>
      <c r="F2693" s="8" t="s">
        <v>24</v>
      </c>
      <c r="G2693" s="8">
        <v>0</v>
      </c>
      <c r="H2693" s="8">
        <v>1</v>
      </c>
      <c r="I2693" s="8">
        <v>1</v>
      </c>
      <c r="J2693" s="8">
        <v>0</v>
      </c>
      <c r="K2693" s="8">
        <v>0</v>
      </c>
      <c r="L2693" s="8">
        <v>0</v>
      </c>
      <c r="M2693" s="8">
        <v>1</v>
      </c>
      <c r="N2693" s="8">
        <v>0</v>
      </c>
      <c r="O2693" s="8">
        <v>0</v>
      </c>
      <c r="P2693" s="8">
        <v>1</v>
      </c>
      <c r="Q2693" s="8">
        <v>0</v>
      </c>
      <c r="R2693" s="8">
        <v>0</v>
      </c>
      <c r="S2693" s="8">
        <v>0</v>
      </c>
      <c r="T2693" s="8">
        <v>0</v>
      </c>
      <c r="U2693" s="5">
        <v>408010215</v>
      </c>
    </row>
    <row r="2694" spans="1:21" hidden="1" x14ac:dyDescent="0.25">
      <c r="A2694" s="8" t="s">
        <v>5018</v>
      </c>
      <c r="B2694" s="2" t="s">
        <v>3108</v>
      </c>
      <c r="C2694" s="2" t="s">
        <v>225</v>
      </c>
      <c r="D2694" s="2" t="s">
        <v>224</v>
      </c>
      <c r="E2694" s="2" t="s">
        <v>187</v>
      </c>
      <c r="F2694" s="8" t="s">
        <v>24</v>
      </c>
      <c r="G2694" s="8">
        <v>0</v>
      </c>
      <c r="H2694" s="8">
        <v>1</v>
      </c>
      <c r="I2694" s="8">
        <v>1</v>
      </c>
      <c r="J2694" s="8">
        <v>0</v>
      </c>
      <c r="K2694" s="8">
        <v>0</v>
      </c>
      <c r="L2694" s="8">
        <v>0</v>
      </c>
      <c r="M2694" s="8">
        <v>1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5">
        <v>408010223</v>
      </c>
    </row>
    <row r="2695" spans="1:21" hidden="1" x14ac:dyDescent="0.25">
      <c r="A2695" s="8" t="s">
        <v>5018</v>
      </c>
      <c r="B2695" s="2" t="s">
        <v>3109</v>
      </c>
      <c r="C2695" s="2" t="s">
        <v>225</v>
      </c>
      <c r="D2695" s="2" t="s">
        <v>224</v>
      </c>
      <c r="E2695" s="2" t="s">
        <v>187</v>
      </c>
      <c r="F2695" s="8" t="s">
        <v>24</v>
      </c>
      <c r="G2695" s="8">
        <v>0</v>
      </c>
      <c r="H2695" s="8">
        <v>1</v>
      </c>
      <c r="I2695" s="8">
        <v>1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5">
        <v>408010231</v>
      </c>
    </row>
    <row r="2696" spans="1:21" hidden="1" x14ac:dyDescent="0.25">
      <c r="A2696" s="8" t="s">
        <v>5018</v>
      </c>
      <c r="B2696" s="2" t="s">
        <v>3110</v>
      </c>
      <c r="C2696" s="2" t="s">
        <v>226</v>
      </c>
      <c r="D2696" s="2" t="s">
        <v>224</v>
      </c>
      <c r="E2696" s="2" t="s">
        <v>187</v>
      </c>
      <c r="F2696" s="8" t="s">
        <v>24</v>
      </c>
      <c r="G2696" s="8">
        <v>0</v>
      </c>
      <c r="H2696" s="8">
        <v>1</v>
      </c>
      <c r="I2696" s="8">
        <v>0</v>
      </c>
      <c r="J2696" s="8">
        <v>0</v>
      </c>
      <c r="K2696" s="8">
        <v>0</v>
      </c>
      <c r="L2696" s="8">
        <v>0</v>
      </c>
      <c r="M2696" s="8">
        <v>1</v>
      </c>
      <c r="N2696" s="8">
        <v>0</v>
      </c>
      <c r="O2696" s="8">
        <v>0</v>
      </c>
      <c r="P2696" s="8">
        <v>1</v>
      </c>
      <c r="Q2696" s="8">
        <v>0</v>
      </c>
      <c r="R2696" s="8">
        <v>0</v>
      </c>
      <c r="S2696" s="8">
        <v>0</v>
      </c>
      <c r="T2696" s="8">
        <v>0</v>
      </c>
      <c r="U2696" s="5">
        <v>408020016</v>
      </c>
    </row>
    <row r="2697" spans="1:21" hidden="1" x14ac:dyDescent="0.25">
      <c r="A2697" s="8" t="s">
        <v>5018</v>
      </c>
      <c r="B2697" s="2" t="s">
        <v>3111</v>
      </c>
      <c r="C2697" s="2" t="s">
        <v>226</v>
      </c>
      <c r="D2697" s="2" t="s">
        <v>224</v>
      </c>
      <c r="E2697" s="2" t="s">
        <v>187</v>
      </c>
      <c r="F2697" s="8" t="s">
        <v>24</v>
      </c>
      <c r="G2697" s="8">
        <v>0</v>
      </c>
      <c r="H2697" s="8">
        <v>1</v>
      </c>
      <c r="I2697" s="8">
        <v>0</v>
      </c>
      <c r="J2697" s="8">
        <v>0</v>
      </c>
      <c r="K2697" s="8">
        <v>0</v>
      </c>
      <c r="L2697" s="8">
        <v>0</v>
      </c>
      <c r="M2697" s="8">
        <v>1</v>
      </c>
      <c r="N2697" s="8">
        <v>0</v>
      </c>
      <c r="O2697" s="8">
        <v>0</v>
      </c>
      <c r="P2697" s="8">
        <v>1</v>
      </c>
      <c r="Q2697" s="8">
        <v>0</v>
      </c>
      <c r="R2697" s="8">
        <v>0</v>
      </c>
      <c r="S2697" s="8">
        <v>0</v>
      </c>
      <c r="T2697" s="8">
        <v>0</v>
      </c>
      <c r="U2697" s="5">
        <v>408020024</v>
      </c>
    </row>
    <row r="2698" spans="1:21" hidden="1" x14ac:dyDescent="0.25">
      <c r="A2698" s="8" t="s">
        <v>5018</v>
      </c>
      <c r="B2698" s="2" t="s">
        <v>3112</v>
      </c>
      <c r="C2698" s="2" t="s">
        <v>226</v>
      </c>
      <c r="D2698" s="2" t="s">
        <v>224</v>
      </c>
      <c r="E2698" s="2" t="s">
        <v>187</v>
      </c>
      <c r="F2698" s="8" t="s">
        <v>24</v>
      </c>
      <c r="G2698" s="8">
        <v>0</v>
      </c>
      <c r="H2698" s="8">
        <v>1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1</v>
      </c>
      <c r="Q2698" s="8">
        <v>0</v>
      </c>
      <c r="R2698" s="8">
        <v>0</v>
      </c>
      <c r="S2698" s="8">
        <v>0</v>
      </c>
      <c r="T2698" s="8">
        <v>0</v>
      </c>
      <c r="U2698" s="5">
        <v>408020032</v>
      </c>
    </row>
    <row r="2699" spans="1:21" hidden="1" x14ac:dyDescent="0.25">
      <c r="A2699" s="8" t="s">
        <v>5018</v>
      </c>
      <c r="B2699" s="2" t="s">
        <v>3113</v>
      </c>
      <c r="C2699" s="2" t="s">
        <v>226</v>
      </c>
      <c r="D2699" s="2" t="s">
        <v>224</v>
      </c>
      <c r="E2699" s="2" t="s">
        <v>187</v>
      </c>
      <c r="F2699" s="8" t="s">
        <v>24</v>
      </c>
      <c r="G2699" s="8">
        <v>0</v>
      </c>
      <c r="H2699" s="8">
        <v>1</v>
      </c>
      <c r="I2699" s="8">
        <v>0</v>
      </c>
      <c r="J2699" s="8">
        <v>0</v>
      </c>
      <c r="K2699" s="8">
        <v>0</v>
      </c>
      <c r="L2699" s="8">
        <v>0</v>
      </c>
      <c r="M2699" s="8">
        <v>1</v>
      </c>
      <c r="N2699" s="8">
        <v>0</v>
      </c>
      <c r="O2699" s="8">
        <v>0</v>
      </c>
      <c r="P2699" s="8">
        <v>1</v>
      </c>
      <c r="Q2699" s="8">
        <v>0</v>
      </c>
      <c r="R2699" s="8">
        <v>0</v>
      </c>
      <c r="S2699" s="8">
        <v>0</v>
      </c>
      <c r="T2699" s="8">
        <v>0</v>
      </c>
      <c r="U2699" s="5">
        <v>408020040</v>
      </c>
    </row>
    <row r="2700" spans="1:21" hidden="1" x14ac:dyDescent="0.25">
      <c r="A2700" s="8" t="s">
        <v>5018</v>
      </c>
      <c r="B2700" s="2" t="s">
        <v>3114</v>
      </c>
      <c r="C2700" s="2" t="s">
        <v>226</v>
      </c>
      <c r="D2700" s="2" t="s">
        <v>224</v>
      </c>
      <c r="E2700" s="2" t="s">
        <v>187</v>
      </c>
      <c r="F2700" s="8" t="s">
        <v>24</v>
      </c>
      <c r="G2700" s="8">
        <v>0</v>
      </c>
      <c r="H2700" s="8">
        <v>1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5">
        <v>408020059</v>
      </c>
    </row>
    <row r="2701" spans="1:21" hidden="1" x14ac:dyDescent="0.25">
      <c r="A2701" s="8" t="s">
        <v>5018</v>
      </c>
      <c r="B2701" s="2" t="s">
        <v>3115</v>
      </c>
      <c r="C2701" s="2" t="s">
        <v>226</v>
      </c>
      <c r="D2701" s="2" t="s">
        <v>224</v>
      </c>
      <c r="E2701" s="2" t="s">
        <v>187</v>
      </c>
      <c r="F2701" s="8" t="s">
        <v>36</v>
      </c>
      <c r="G2701" s="8">
        <v>0</v>
      </c>
      <c r="H2701" s="8">
        <v>1</v>
      </c>
      <c r="I2701" s="8">
        <v>0</v>
      </c>
      <c r="J2701" s="8">
        <v>0</v>
      </c>
      <c r="K2701" s="8">
        <v>0</v>
      </c>
      <c r="L2701" s="8">
        <v>0</v>
      </c>
      <c r="M2701" s="8">
        <v>1</v>
      </c>
      <c r="N2701" s="8">
        <v>0</v>
      </c>
      <c r="O2701" s="8">
        <v>0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5">
        <v>408020067</v>
      </c>
    </row>
    <row r="2702" spans="1:21" hidden="1" x14ac:dyDescent="0.25">
      <c r="A2702" s="8" t="s">
        <v>5018</v>
      </c>
      <c r="B2702" s="2" t="s">
        <v>3116</v>
      </c>
      <c r="C2702" s="2" t="s">
        <v>226</v>
      </c>
      <c r="D2702" s="2" t="s">
        <v>224</v>
      </c>
      <c r="E2702" s="2" t="s">
        <v>187</v>
      </c>
      <c r="F2702" s="8" t="s">
        <v>36</v>
      </c>
      <c r="G2702" s="8">
        <v>0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5">
        <v>408020075</v>
      </c>
    </row>
    <row r="2703" spans="1:21" hidden="1" x14ac:dyDescent="0.25">
      <c r="A2703" s="8" t="s">
        <v>5018</v>
      </c>
      <c r="B2703" s="2" t="s">
        <v>3117</v>
      </c>
      <c r="C2703" s="2" t="s">
        <v>226</v>
      </c>
      <c r="D2703" s="2" t="s">
        <v>224</v>
      </c>
      <c r="E2703" s="2" t="s">
        <v>187</v>
      </c>
      <c r="F2703" s="8" t="s">
        <v>36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0</v>
      </c>
      <c r="M2703" s="8">
        <v>1</v>
      </c>
      <c r="N2703" s="8">
        <v>0</v>
      </c>
      <c r="O2703" s="8">
        <v>0</v>
      </c>
      <c r="P2703" s="8">
        <v>1</v>
      </c>
      <c r="Q2703" s="8">
        <v>0</v>
      </c>
      <c r="R2703" s="8">
        <v>0</v>
      </c>
      <c r="S2703" s="8">
        <v>0</v>
      </c>
      <c r="T2703" s="8">
        <v>0</v>
      </c>
      <c r="U2703" s="5">
        <v>408020083</v>
      </c>
    </row>
    <row r="2704" spans="1:21" hidden="1" x14ac:dyDescent="0.25">
      <c r="A2704" s="8" t="s">
        <v>5018</v>
      </c>
      <c r="B2704" s="2" t="s">
        <v>3118</v>
      </c>
      <c r="C2704" s="2" t="s">
        <v>226</v>
      </c>
      <c r="D2704" s="2" t="s">
        <v>224</v>
      </c>
      <c r="E2704" s="2" t="s">
        <v>187</v>
      </c>
      <c r="F2704" s="8" t="s">
        <v>24</v>
      </c>
      <c r="G2704" s="8">
        <v>0</v>
      </c>
      <c r="H2704" s="8">
        <v>1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1</v>
      </c>
      <c r="Q2704" s="8">
        <v>0</v>
      </c>
      <c r="R2704" s="8">
        <v>0</v>
      </c>
      <c r="S2704" s="8">
        <v>0</v>
      </c>
      <c r="T2704" s="8">
        <v>0</v>
      </c>
      <c r="U2704" s="5">
        <v>408020091</v>
      </c>
    </row>
    <row r="2705" spans="1:21" hidden="1" x14ac:dyDescent="0.25">
      <c r="A2705" s="8" t="s">
        <v>5018</v>
      </c>
      <c r="B2705" s="2" t="s">
        <v>3119</v>
      </c>
      <c r="C2705" s="2" t="s">
        <v>226</v>
      </c>
      <c r="D2705" s="2" t="s">
        <v>224</v>
      </c>
      <c r="E2705" s="2" t="s">
        <v>187</v>
      </c>
      <c r="F2705" s="8" t="s">
        <v>24</v>
      </c>
      <c r="G2705" s="8">
        <v>0</v>
      </c>
      <c r="H2705" s="8">
        <v>1</v>
      </c>
      <c r="I2705" s="8">
        <v>1</v>
      </c>
      <c r="J2705" s="8">
        <v>0</v>
      </c>
      <c r="K2705" s="8">
        <v>0</v>
      </c>
      <c r="L2705" s="8">
        <v>0</v>
      </c>
      <c r="M2705" s="8">
        <v>1</v>
      </c>
      <c r="N2705" s="8">
        <v>0</v>
      </c>
      <c r="O2705" s="8">
        <v>0</v>
      </c>
      <c r="P2705" s="8">
        <v>1</v>
      </c>
      <c r="Q2705" s="8">
        <v>0</v>
      </c>
      <c r="R2705" s="8">
        <v>0</v>
      </c>
      <c r="S2705" s="8">
        <v>0</v>
      </c>
      <c r="T2705" s="8">
        <v>0</v>
      </c>
      <c r="U2705" s="5">
        <v>408020105</v>
      </c>
    </row>
    <row r="2706" spans="1:21" hidden="1" x14ac:dyDescent="0.25">
      <c r="A2706" s="8" t="s">
        <v>5018</v>
      </c>
      <c r="B2706" s="2" t="s">
        <v>3120</v>
      </c>
      <c r="C2706" s="2" t="s">
        <v>226</v>
      </c>
      <c r="D2706" s="2" t="s">
        <v>224</v>
      </c>
      <c r="E2706" s="2" t="s">
        <v>187</v>
      </c>
      <c r="F2706" s="8" t="s">
        <v>24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5">
        <v>408020113</v>
      </c>
    </row>
    <row r="2707" spans="1:21" hidden="1" x14ac:dyDescent="0.25">
      <c r="A2707" s="8" t="s">
        <v>5018</v>
      </c>
      <c r="B2707" s="2" t="s">
        <v>3121</v>
      </c>
      <c r="C2707" s="2" t="s">
        <v>226</v>
      </c>
      <c r="D2707" s="2" t="s">
        <v>224</v>
      </c>
      <c r="E2707" s="2" t="s">
        <v>187</v>
      </c>
      <c r="F2707" s="8" t="s">
        <v>24</v>
      </c>
      <c r="G2707" s="8">
        <v>0</v>
      </c>
      <c r="H2707" s="8">
        <v>1</v>
      </c>
      <c r="I2707" s="8">
        <v>1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1</v>
      </c>
      <c r="Q2707" s="8">
        <v>0</v>
      </c>
      <c r="R2707" s="8">
        <v>0</v>
      </c>
      <c r="S2707" s="8">
        <v>0</v>
      </c>
      <c r="T2707" s="8">
        <v>0</v>
      </c>
      <c r="U2707" s="5">
        <v>408020121</v>
      </c>
    </row>
    <row r="2708" spans="1:21" hidden="1" x14ac:dyDescent="0.25">
      <c r="A2708" s="8" t="s">
        <v>5018</v>
      </c>
      <c r="B2708" s="2" t="s">
        <v>3122</v>
      </c>
      <c r="C2708" s="2" t="s">
        <v>226</v>
      </c>
      <c r="D2708" s="2" t="s">
        <v>224</v>
      </c>
      <c r="E2708" s="2" t="s">
        <v>187</v>
      </c>
      <c r="F2708" s="8" t="s">
        <v>24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5">
        <v>408020130</v>
      </c>
    </row>
    <row r="2709" spans="1:21" hidden="1" x14ac:dyDescent="0.25">
      <c r="A2709" s="8" t="s">
        <v>5018</v>
      </c>
      <c r="B2709" s="2" t="s">
        <v>3123</v>
      </c>
      <c r="C2709" s="2" t="s">
        <v>226</v>
      </c>
      <c r="D2709" s="2" t="s">
        <v>224</v>
      </c>
      <c r="E2709" s="2" t="s">
        <v>187</v>
      </c>
      <c r="F2709" s="8" t="s">
        <v>24</v>
      </c>
      <c r="G2709" s="8">
        <v>0</v>
      </c>
      <c r="H2709" s="8">
        <v>1</v>
      </c>
      <c r="I2709" s="8">
        <v>1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5">
        <v>408020148</v>
      </c>
    </row>
    <row r="2710" spans="1:21" hidden="1" x14ac:dyDescent="0.25">
      <c r="A2710" s="8" t="s">
        <v>5018</v>
      </c>
      <c r="B2710" s="2" t="s">
        <v>3124</v>
      </c>
      <c r="C2710" s="2" t="s">
        <v>226</v>
      </c>
      <c r="D2710" s="2" t="s">
        <v>224</v>
      </c>
      <c r="E2710" s="2" t="s">
        <v>187</v>
      </c>
      <c r="F2710" s="8" t="s">
        <v>24</v>
      </c>
      <c r="G2710" s="8">
        <v>1</v>
      </c>
      <c r="H2710" s="8">
        <v>1</v>
      </c>
      <c r="I2710" s="8">
        <v>1</v>
      </c>
      <c r="J2710" s="8">
        <v>0</v>
      </c>
      <c r="K2710" s="8">
        <v>1</v>
      </c>
      <c r="L2710" s="8">
        <v>1</v>
      </c>
      <c r="M2710" s="8">
        <v>1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0</v>
      </c>
      <c r="U2710" s="5">
        <v>408020156</v>
      </c>
    </row>
    <row r="2711" spans="1:21" hidden="1" x14ac:dyDescent="0.25">
      <c r="A2711" s="8" t="s">
        <v>5018</v>
      </c>
      <c r="B2711" s="2" t="s">
        <v>3125</v>
      </c>
      <c r="C2711" s="2" t="s">
        <v>226</v>
      </c>
      <c r="D2711" s="2" t="s">
        <v>224</v>
      </c>
      <c r="E2711" s="2" t="s">
        <v>187</v>
      </c>
      <c r="F2711" s="8" t="s">
        <v>24</v>
      </c>
      <c r="G2711" s="8">
        <v>1</v>
      </c>
      <c r="H2711" s="8">
        <v>1</v>
      </c>
      <c r="I2711" s="8">
        <v>1</v>
      </c>
      <c r="J2711" s="8">
        <v>0</v>
      </c>
      <c r="K2711" s="8">
        <v>1</v>
      </c>
      <c r="L2711" s="8">
        <v>1</v>
      </c>
      <c r="M2711" s="8">
        <v>1</v>
      </c>
      <c r="N2711" s="8">
        <v>0</v>
      </c>
      <c r="O2711" s="8">
        <v>0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5">
        <v>408020164</v>
      </c>
    </row>
    <row r="2712" spans="1:21" hidden="1" x14ac:dyDescent="0.25">
      <c r="A2712" s="8" t="s">
        <v>5018</v>
      </c>
      <c r="B2712" s="2" t="s">
        <v>3126</v>
      </c>
      <c r="C2712" s="2" t="s">
        <v>226</v>
      </c>
      <c r="D2712" s="2" t="s">
        <v>224</v>
      </c>
      <c r="E2712" s="2" t="s">
        <v>187</v>
      </c>
      <c r="F2712" s="8" t="s">
        <v>24</v>
      </c>
      <c r="G2712" s="8">
        <v>1</v>
      </c>
      <c r="H2712" s="8">
        <v>1</v>
      </c>
      <c r="I2712" s="8">
        <v>1</v>
      </c>
      <c r="J2712" s="8">
        <v>0</v>
      </c>
      <c r="K2712" s="8">
        <v>1</v>
      </c>
      <c r="L2712" s="8">
        <v>1</v>
      </c>
      <c r="M2712" s="8">
        <v>1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5">
        <v>408020172</v>
      </c>
    </row>
    <row r="2713" spans="1:21" hidden="1" x14ac:dyDescent="0.25">
      <c r="A2713" s="8" t="s">
        <v>5018</v>
      </c>
      <c r="B2713" s="2" t="s">
        <v>3127</v>
      </c>
      <c r="C2713" s="2" t="s">
        <v>226</v>
      </c>
      <c r="D2713" s="2" t="s">
        <v>224</v>
      </c>
      <c r="E2713" s="2" t="s">
        <v>187</v>
      </c>
      <c r="F2713" s="8" t="s">
        <v>24</v>
      </c>
      <c r="G2713" s="8">
        <v>1</v>
      </c>
      <c r="H2713" s="8">
        <v>1</v>
      </c>
      <c r="I2713" s="8">
        <v>1</v>
      </c>
      <c r="J2713" s="8">
        <v>0</v>
      </c>
      <c r="K2713" s="8">
        <v>1</v>
      </c>
      <c r="L2713" s="8">
        <v>1</v>
      </c>
      <c r="M2713" s="8">
        <v>1</v>
      </c>
      <c r="N2713" s="8">
        <v>0</v>
      </c>
      <c r="O2713" s="8">
        <v>0</v>
      </c>
      <c r="P2713" s="8">
        <v>1</v>
      </c>
      <c r="Q2713" s="8">
        <v>0</v>
      </c>
      <c r="R2713" s="8">
        <v>0</v>
      </c>
      <c r="S2713" s="8">
        <v>0</v>
      </c>
      <c r="T2713" s="8">
        <v>0</v>
      </c>
      <c r="U2713" s="5">
        <v>408020180</v>
      </c>
    </row>
    <row r="2714" spans="1:21" hidden="1" x14ac:dyDescent="0.25">
      <c r="A2714" s="8" t="s">
        <v>5018</v>
      </c>
      <c r="B2714" s="2" t="s">
        <v>3128</v>
      </c>
      <c r="C2714" s="2" t="s">
        <v>226</v>
      </c>
      <c r="D2714" s="2" t="s">
        <v>224</v>
      </c>
      <c r="E2714" s="2" t="s">
        <v>187</v>
      </c>
      <c r="F2714" s="8" t="s">
        <v>24</v>
      </c>
      <c r="G2714" s="8">
        <v>1</v>
      </c>
      <c r="H2714" s="8">
        <v>1</v>
      </c>
      <c r="I2714" s="8">
        <v>1</v>
      </c>
      <c r="J2714" s="8">
        <v>0</v>
      </c>
      <c r="K2714" s="8">
        <v>1</v>
      </c>
      <c r="L2714" s="8">
        <v>1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0</v>
      </c>
      <c r="T2714" s="8">
        <v>0</v>
      </c>
      <c r="U2714" s="5">
        <v>408020199</v>
      </c>
    </row>
    <row r="2715" spans="1:21" hidden="1" x14ac:dyDescent="0.25">
      <c r="A2715" s="8" t="s">
        <v>5018</v>
      </c>
      <c r="B2715" s="2" t="s">
        <v>3129</v>
      </c>
      <c r="C2715" s="2" t="s">
        <v>226</v>
      </c>
      <c r="D2715" s="2" t="s">
        <v>224</v>
      </c>
      <c r="E2715" s="2" t="s">
        <v>187</v>
      </c>
      <c r="F2715" s="8" t="s">
        <v>24</v>
      </c>
      <c r="G2715" s="8">
        <v>1</v>
      </c>
      <c r="H2715" s="8">
        <v>1</v>
      </c>
      <c r="I2715" s="8">
        <v>1</v>
      </c>
      <c r="J2715" s="8">
        <v>0</v>
      </c>
      <c r="K2715" s="8">
        <v>1</v>
      </c>
      <c r="L2715" s="8">
        <v>1</v>
      </c>
      <c r="M2715" s="8">
        <v>1</v>
      </c>
      <c r="N2715" s="8">
        <v>0</v>
      </c>
      <c r="O2715" s="8">
        <v>0</v>
      </c>
      <c r="P2715" s="8">
        <v>1</v>
      </c>
      <c r="Q2715" s="8">
        <v>0</v>
      </c>
      <c r="R2715" s="8">
        <v>0</v>
      </c>
      <c r="S2715" s="8">
        <v>0</v>
      </c>
      <c r="T2715" s="8">
        <v>0</v>
      </c>
      <c r="U2715" s="5">
        <v>408020202</v>
      </c>
    </row>
    <row r="2716" spans="1:21" hidden="1" x14ac:dyDescent="0.25">
      <c r="A2716" s="8" t="s">
        <v>5018</v>
      </c>
      <c r="B2716" s="2" t="s">
        <v>3130</v>
      </c>
      <c r="C2716" s="2" t="s">
        <v>226</v>
      </c>
      <c r="D2716" s="2" t="s">
        <v>224</v>
      </c>
      <c r="E2716" s="2" t="s">
        <v>187</v>
      </c>
      <c r="F2716" s="8" t="s">
        <v>24</v>
      </c>
      <c r="G2716" s="8">
        <v>1</v>
      </c>
      <c r="H2716" s="8">
        <v>1</v>
      </c>
      <c r="I2716" s="8">
        <v>1</v>
      </c>
      <c r="J2716" s="8">
        <v>0</v>
      </c>
      <c r="K2716" s="8">
        <v>1</v>
      </c>
      <c r="L2716" s="8">
        <v>1</v>
      </c>
      <c r="M2716" s="8">
        <v>1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5">
        <v>408020210</v>
      </c>
    </row>
    <row r="2717" spans="1:21" hidden="1" x14ac:dyDescent="0.25">
      <c r="A2717" s="8" t="s">
        <v>5018</v>
      </c>
      <c r="B2717" s="2" t="s">
        <v>3131</v>
      </c>
      <c r="C2717" s="2" t="s">
        <v>226</v>
      </c>
      <c r="D2717" s="2" t="s">
        <v>224</v>
      </c>
      <c r="E2717" s="2" t="s">
        <v>187</v>
      </c>
      <c r="F2717" s="8" t="s">
        <v>24</v>
      </c>
      <c r="G2717" s="8">
        <v>1</v>
      </c>
      <c r="H2717" s="8">
        <v>1</v>
      </c>
      <c r="I2717" s="8">
        <v>1</v>
      </c>
      <c r="J2717" s="8">
        <v>0</v>
      </c>
      <c r="K2717" s="8">
        <v>1</v>
      </c>
      <c r="L2717" s="8">
        <v>1</v>
      </c>
      <c r="M2717" s="8">
        <v>1</v>
      </c>
      <c r="N2717" s="8">
        <v>0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5">
        <v>408020229</v>
      </c>
    </row>
    <row r="2718" spans="1:21" hidden="1" x14ac:dyDescent="0.25">
      <c r="A2718" s="8" t="s">
        <v>5018</v>
      </c>
      <c r="B2718" s="2" t="s">
        <v>3132</v>
      </c>
      <c r="C2718" s="2" t="s">
        <v>226</v>
      </c>
      <c r="D2718" s="2" t="s">
        <v>224</v>
      </c>
      <c r="E2718" s="2" t="s">
        <v>187</v>
      </c>
      <c r="F2718" s="8" t="s">
        <v>24</v>
      </c>
      <c r="G2718" s="8">
        <v>1</v>
      </c>
      <c r="H2718" s="8">
        <v>1</v>
      </c>
      <c r="I2718" s="8">
        <v>1</v>
      </c>
      <c r="J2718" s="8">
        <v>0</v>
      </c>
      <c r="K2718" s="8">
        <v>1</v>
      </c>
      <c r="L2718" s="8">
        <v>1</v>
      </c>
      <c r="M2718" s="8">
        <v>1</v>
      </c>
      <c r="N2718" s="8">
        <v>0</v>
      </c>
      <c r="O2718" s="8">
        <v>0</v>
      </c>
      <c r="P2718" s="8">
        <v>1</v>
      </c>
      <c r="Q2718" s="8">
        <v>0</v>
      </c>
      <c r="R2718" s="8">
        <v>0</v>
      </c>
      <c r="S2718" s="8">
        <v>0</v>
      </c>
      <c r="T2718" s="8">
        <v>0</v>
      </c>
      <c r="U2718" s="5">
        <v>408020245</v>
      </c>
    </row>
    <row r="2719" spans="1:21" hidden="1" x14ac:dyDescent="0.25">
      <c r="A2719" s="8" t="s">
        <v>5018</v>
      </c>
      <c r="B2719" s="2" t="s">
        <v>3133</v>
      </c>
      <c r="C2719" s="2" t="s">
        <v>226</v>
      </c>
      <c r="D2719" s="2" t="s">
        <v>224</v>
      </c>
      <c r="E2719" s="2" t="s">
        <v>187</v>
      </c>
      <c r="F2719" s="8" t="s">
        <v>36</v>
      </c>
      <c r="G2719" s="8">
        <v>0</v>
      </c>
      <c r="H2719" s="8">
        <v>1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8">
        <v>0</v>
      </c>
      <c r="T2719" s="8">
        <v>0</v>
      </c>
      <c r="U2719" s="5">
        <v>408020253</v>
      </c>
    </row>
    <row r="2720" spans="1:21" hidden="1" x14ac:dyDescent="0.25">
      <c r="A2720" s="8" t="s">
        <v>5018</v>
      </c>
      <c r="B2720" s="2" t="s">
        <v>3134</v>
      </c>
      <c r="C2720" s="2" t="s">
        <v>226</v>
      </c>
      <c r="D2720" s="2" t="s">
        <v>224</v>
      </c>
      <c r="E2720" s="2" t="s">
        <v>187</v>
      </c>
      <c r="F2720" s="8" t="s">
        <v>36</v>
      </c>
      <c r="G2720" s="8">
        <v>0</v>
      </c>
      <c r="H2720" s="8">
        <v>1</v>
      </c>
      <c r="I2720" s="8">
        <v>0</v>
      </c>
      <c r="J2720" s="8">
        <v>0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1</v>
      </c>
      <c r="Q2720" s="8">
        <v>0</v>
      </c>
      <c r="R2720" s="8">
        <v>0</v>
      </c>
      <c r="S2720" s="8">
        <v>0</v>
      </c>
      <c r="T2720" s="8">
        <v>0</v>
      </c>
      <c r="U2720" s="5">
        <v>408020261</v>
      </c>
    </row>
    <row r="2721" spans="1:21" hidden="1" x14ac:dyDescent="0.25">
      <c r="A2721" s="8" t="s">
        <v>5018</v>
      </c>
      <c r="B2721" s="2" t="s">
        <v>3135</v>
      </c>
      <c r="C2721" s="2" t="s">
        <v>226</v>
      </c>
      <c r="D2721" s="2" t="s">
        <v>224</v>
      </c>
      <c r="E2721" s="2" t="s">
        <v>187</v>
      </c>
      <c r="F2721" s="8" t="s">
        <v>36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1</v>
      </c>
      <c r="N2721" s="8">
        <v>0</v>
      </c>
      <c r="O2721" s="8">
        <v>0</v>
      </c>
      <c r="P2721" s="8">
        <v>1</v>
      </c>
      <c r="Q2721" s="8">
        <v>0</v>
      </c>
      <c r="R2721" s="8">
        <v>0</v>
      </c>
      <c r="S2721" s="8">
        <v>0</v>
      </c>
      <c r="T2721" s="8">
        <v>0</v>
      </c>
      <c r="U2721" s="5">
        <v>408020270</v>
      </c>
    </row>
    <row r="2722" spans="1:21" hidden="1" x14ac:dyDescent="0.25">
      <c r="A2722" s="8" t="s">
        <v>5018</v>
      </c>
      <c r="B2722" s="2" t="s">
        <v>3136</v>
      </c>
      <c r="C2722" s="2" t="s">
        <v>226</v>
      </c>
      <c r="D2722" s="2" t="s">
        <v>224</v>
      </c>
      <c r="E2722" s="2" t="s">
        <v>187</v>
      </c>
      <c r="F2722" s="8" t="s">
        <v>36</v>
      </c>
      <c r="G2722" s="8">
        <v>0</v>
      </c>
      <c r="H2722" s="8">
        <v>1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5">
        <v>408020288</v>
      </c>
    </row>
    <row r="2723" spans="1:21" hidden="1" x14ac:dyDescent="0.25">
      <c r="A2723" s="8" t="s">
        <v>5018</v>
      </c>
      <c r="B2723" s="2" t="s">
        <v>3137</v>
      </c>
      <c r="C2723" s="2" t="s">
        <v>226</v>
      </c>
      <c r="D2723" s="2" t="s">
        <v>224</v>
      </c>
      <c r="E2723" s="2" t="s">
        <v>187</v>
      </c>
      <c r="F2723" s="8" t="s">
        <v>24</v>
      </c>
      <c r="G2723" s="8">
        <v>1</v>
      </c>
      <c r="H2723" s="8">
        <v>1</v>
      </c>
      <c r="I2723" s="8">
        <v>1</v>
      </c>
      <c r="J2723" s="8">
        <v>0</v>
      </c>
      <c r="K2723" s="8">
        <v>1</v>
      </c>
      <c r="L2723" s="8">
        <v>1</v>
      </c>
      <c r="M2723" s="8">
        <v>1</v>
      </c>
      <c r="N2723" s="8">
        <v>0</v>
      </c>
      <c r="O2723" s="8">
        <v>0</v>
      </c>
      <c r="P2723" s="8">
        <v>1</v>
      </c>
      <c r="Q2723" s="8">
        <v>0</v>
      </c>
      <c r="R2723" s="8">
        <v>0</v>
      </c>
      <c r="S2723" s="8">
        <v>0</v>
      </c>
      <c r="T2723" s="8">
        <v>0</v>
      </c>
      <c r="U2723" s="5">
        <v>408020296</v>
      </c>
    </row>
    <row r="2724" spans="1:21" hidden="1" x14ac:dyDescent="0.25">
      <c r="A2724" s="8" t="s">
        <v>5018</v>
      </c>
      <c r="B2724" s="2" t="s">
        <v>3138</v>
      </c>
      <c r="C2724" s="2" t="s">
        <v>226</v>
      </c>
      <c r="D2724" s="2" t="s">
        <v>224</v>
      </c>
      <c r="E2724" s="2" t="s">
        <v>187</v>
      </c>
      <c r="F2724" s="8" t="s">
        <v>24</v>
      </c>
      <c r="G2724" s="8">
        <v>1</v>
      </c>
      <c r="H2724" s="8">
        <v>1</v>
      </c>
      <c r="I2724" s="8">
        <v>1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</v>
      </c>
      <c r="Q2724" s="8">
        <v>0</v>
      </c>
      <c r="R2724" s="8">
        <v>0</v>
      </c>
      <c r="S2724" s="8">
        <v>0</v>
      </c>
      <c r="T2724" s="8">
        <v>0</v>
      </c>
      <c r="U2724" s="5">
        <v>408020300</v>
      </c>
    </row>
    <row r="2725" spans="1:21" hidden="1" x14ac:dyDescent="0.25">
      <c r="A2725" s="8" t="s">
        <v>5018</v>
      </c>
      <c r="B2725" s="2" t="s">
        <v>3139</v>
      </c>
      <c r="C2725" s="2" t="s">
        <v>226</v>
      </c>
      <c r="D2725" s="2" t="s">
        <v>224</v>
      </c>
      <c r="E2725" s="2" t="s">
        <v>187</v>
      </c>
      <c r="F2725" s="8" t="s">
        <v>24</v>
      </c>
      <c r="G2725" s="8">
        <v>0</v>
      </c>
      <c r="H2725" s="8">
        <v>1</v>
      </c>
      <c r="I2725" s="8">
        <v>1</v>
      </c>
      <c r="J2725" s="8">
        <v>0</v>
      </c>
      <c r="K2725" s="8">
        <v>0</v>
      </c>
      <c r="L2725" s="8">
        <v>0</v>
      </c>
      <c r="M2725" s="8">
        <v>1</v>
      </c>
      <c r="N2725" s="8">
        <v>0</v>
      </c>
      <c r="O2725" s="8">
        <v>0</v>
      </c>
      <c r="P2725" s="8">
        <v>1</v>
      </c>
      <c r="Q2725" s="8">
        <v>0</v>
      </c>
      <c r="R2725" s="8">
        <v>0</v>
      </c>
      <c r="S2725" s="8">
        <v>0</v>
      </c>
      <c r="T2725" s="8">
        <v>0</v>
      </c>
      <c r="U2725" s="5">
        <v>408020318</v>
      </c>
    </row>
    <row r="2726" spans="1:21" hidden="1" x14ac:dyDescent="0.25">
      <c r="A2726" s="8" t="s">
        <v>5018</v>
      </c>
      <c r="B2726" s="2" t="s">
        <v>3140</v>
      </c>
      <c r="C2726" s="2" t="s">
        <v>226</v>
      </c>
      <c r="D2726" s="2" t="s">
        <v>224</v>
      </c>
      <c r="E2726" s="2" t="s">
        <v>187</v>
      </c>
      <c r="F2726" s="8" t="s">
        <v>24</v>
      </c>
      <c r="G2726" s="8">
        <v>0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1</v>
      </c>
      <c r="N2726" s="8">
        <v>0</v>
      </c>
      <c r="O2726" s="8">
        <v>0</v>
      </c>
      <c r="P2726" s="8">
        <v>1</v>
      </c>
      <c r="Q2726" s="8">
        <v>0</v>
      </c>
      <c r="R2726" s="8">
        <v>0</v>
      </c>
      <c r="S2726" s="8">
        <v>0</v>
      </c>
      <c r="T2726" s="8">
        <v>0</v>
      </c>
      <c r="U2726" s="5">
        <v>408020326</v>
      </c>
    </row>
    <row r="2727" spans="1:21" hidden="1" x14ac:dyDescent="0.25">
      <c r="A2727" s="8" t="s">
        <v>5018</v>
      </c>
      <c r="B2727" s="2" t="s">
        <v>3141</v>
      </c>
      <c r="C2727" s="2" t="s">
        <v>226</v>
      </c>
      <c r="D2727" s="2" t="s">
        <v>224</v>
      </c>
      <c r="E2727" s="2" t="s">
        <v>187</v>
      </c>
      <c r="F2727" s="8" t="s">
        <v>24</v>
      </c>
      <c r="G2727" s="8">
        <v>0</v>
      </c>
      <c r="H2727" s="8">
        <v>1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>
        <v>1</v>
      </c>
      <c r="Q2727" s="8">
        <v>0</v>
      </c>
      <c r="R2727" s="8">
        <v>0</v>
      </c>
      <c r="S2727" s="8">
        <v>0</v>
      </c>
      <c r="T2727" s="8">
        <v>0</v>
      </c>
      <c r="U2727" s="5">
        <v>408020334</v>
      </c>
    </row>
    <row r="2728" spans="1:21" hidden="1" x14ac:dyDescent="0.25">
      <c r="A2728" s="8" t="s">
        <v>5018</v>
      </c>
      <c r="B2728" s="2" t="s">
        <v>3142</v>
      </c>
      <c r="C2728" s="2" t="s">
        <v>226</v>
      </c>
      <c r="D2728" s="2" t="s">
        <v>224</v>
      </c>
      <c r="E2728" s="2" t="s">
        <v>187</v>
      </c>
      <c r="F2728" s="8" t="s">
        <v>24</v>
      </c>
      <c r="G2728" s="8">
        <v>0</v>
      </c>
      <c r="H2728" s="8">
        <v>1</v>
      </c>
      <c r="I2728" s="8">
        <v>1</v>
      </c>
      <c r="J2728" s="8">
        <v>0</v>
      </c>
      <c r="K2728" s="8">
        <v>0</v>
      </c>
      <c r="L2728" s="8">
        <v>0</v>
      </c>
      <c r="M2728" s="8">
        <v>1</v>
      </c>
      <c r="N2728" s="8">
        <v>0</v>
      </c>
      <c r="O2728" s="8">
        <v>0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5">
        <v>408020342</v>
      </c>
    </row>
    <row r="2729" spans="1:21" hidden="1" x14ac:dyDescent="0.25">
      <c r="A2729" s="8" t="s">
        <v>5018</v>
      </c>
      <c r="B2729" s="2" t="s">
        <v>3143</v>
      </c>
      <c r="C2729" s="2" t="s">
        <v>226</v>
      </c>
      <c r="D2729" s="2" t="s">
        <v>224</v>
      </c>
      <c r="E2729" s="2" t="s">
        <v>187</v>
      </c>
      <c r="F2729" s="8" t="s">
        <v>24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0</v>
      </c>
      <c r="P2729" s="8">
        <v>1</v>
      </c>
      <c r="Q2729" s="8">
        <v>0</v>
      </c>
      <c r="R2729" s="8">
        <v>0</v>
      </c>
      <c r="S2729" s="8">
        <v>0</v>
      </c>
      <c r="T2729" s="8">
        <v>0</v>
      </c>
      <c r="U2729" s="5">
        <v>408020350</v>
      </c>
    </row>
    <row r="2730" spans="1:21" hidden="1" x14ac:dyDescent="0.25">
      <c r="A2730" s="8" t="s">
        <v>5018</v>
      </c>
      <c r="B2730" s="2" t="s">
        <v>3144</v>
      </c>
      <c r="C2730" s="2" t="s">
        <v>226</v>
      </c>
      <c r="D2730" s="2" t="s">
        <v>224</v>
      </c>
      <c r="E2730" s="2" t="s">
        <v>187</v>
      </c>
      <c r="F2730" s="8" t="s">
        <v>24</v>
      </c>
      <c r="G2730" s="8">
        <v>0</v>
      </c>
      <c r="H2730" s="8">
        <v>1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0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5">
        <v>408020369</v>
      </c>
    </row>
    <row r="2731" spans="1:21" hidden="1" x14ac:dyDescent="0.25">
      <c r="A2731" s="8" t="s">
        <v>5018</v>
      </c>
      <c r="B2731" s="2" t="s">
        <v>3145</v>
      </c>
      <c r="C2731" s="2" t="s">
        <v>226</v>
      </c>
      <c r="D2731" s="2" t="s">
        <v>224</v>
      </c>
      <c r="E2731" s="2" t="s">
        <v>187</v>
      </c>
      <c r="F2731" s="8" t="s">
        <v>24</v>
      </c>
      <c r="G2731" s="8">
        <v>0</v>
      </c>
      <c r="H2731" s="8">
        <v>1</v>
      </c>
      <c r="I2731" s="8">
        <v>1</v>
      </c>
      <c r="J2731" s="8">
        <v>0</v>
      </c>
      <c r="K2731" s="8">
        <v>0</v>
      </c>
      <c r="L2731" s="8">
        <v>0</v>
      </c>
      <c r="M2731" s="8">
        <v>1</v>
      </c>
      <c r="N2731" s="8">
        <v>0</v>
      </c>
      <c r="O2731" s="8">
        <v>0</v>
      </c>
      <c r="P2731" s="8">
        <v>1</v>
      </c>
      <c r="Q2731" s="8">
        <v>0</v>
      </c>
      <c r="R2731" s="8">
        <v>0</v>
      </c>
      <c r="S2731" s="8">
        <v>0</v>
      </c>
      <c r="T2731" s="8">
        <v>0</v>
      </c>
      <c r="U2731" s="5">
        <v>408020377</v>
      </c>
    </row>
    <row r="2732" spans="1:21" hidden="1" x14ac:dyDescent="0.25">
      <c r="A2732" s="8" t="s">
        <v>5018</v>
      </c>
      <c r="B2732" s="2" t="s">
        <v>3146</v>
      </c>
      <c r="C2732" s="2" t="s">
        <v>226</v>
      </c>
      <c r="D2732" s="2" t="s">
        <v>224</v>
      </c>
      <c r="E2732" s="2" t="s">
        <v>187</v>
      </c>
      <c r="F2732" s="8" t="s">
        <v>24</v>
      </c>
      <c r="G2732" s="8">
        <v>0</v>
      </c>
      <c r="H2732" s="8">
        <v>1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1</v>
      </c>
      <c r="Q2732" s="8">
        <v>0</v>
      </c>
      <c r="R2732" s="8">
        <v>0</v>
      </c>
      <c r="S2732" s="8">
        <v>0</v>
      </c>
      <c r="T2732" s="8">
        <v>0</v>
      </c>
      <c r="U2732" s="5">
        <v>408020385</v>
      </c>
    </row>
    <row r="2733" spans="1:21" hidden="1" x14ac:dyDescent="0.25">
      <c r="A2733" s="8" t="s">
        <v>5018</v>
      </c>
      <c r="B2733" s="2" t="s">
        <v>3147</v>
      </c>
      <c r="C2733" s="2" t="s">
        <v>226</v>
      </c>
      <c r="D2733" s="2" t="s">
        <v>224</v>
      </c>
      <c r="E2733" s="2" t="s">
        <v>187</v>
      </c>
      <c r="F2733" s="8" t="s">
        <v>24</v>
      </c>
      <c r="G2733" s="8">
        <v>0</v>
      </c>
      <c r="H2733" s="8">
        <v>1</v>
      </c>
      <c r="I2733" s="8">
        <v>0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1</v>
      </c>
      <c r="Q2733" s="8">
        <v>0</v>
      </c>
      <c r="R2733" s="8">
        <v>0</v>
      </c>
      <c r="S2733" s="8">
        <v>0</v>
      </c>
      <c r="T2733" s="8">
        <v>0</v>
      </c>
      <c r="U2733" s="5">
        <v>408020393</v>
      </c>
    </row>
    <row r="2734" spans="1:21" hidden="1" x14ac:dyDescent="0.25">
      <c r="A2734" s="8" t="s">
        <v>5018</v>
      </c>
      <c r="B2734" s="2" t="s">
        <v>3148</v>
      </c>
      <c r="C2734" s="2" t="s">
        <v>226</v>
      </c>
      <c r="D2734" s="2" t="s">
        <v>224</v>
      </c>
      <c r="E2734" s="2" t="s">
        <v>187</v>
      </c>
      <c r="F2734" s="8" t="s">
        <v>24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1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5">
        <v>408020407</v>
      </c>
    </row>
    <row r="2735" spans="1:21" hidden="1" x14ac:dyDescent="0.25">
      <c r="A2735" s="8" t="s">
        <v>5018</v>
      </c>
      <c r="B2735" s="2" t="s">
        <v>3149</v>
      </c>
      <c r="C2735" s="2" t="s">
        <v>226</v>
      </c>
      <c r="D2735" s="2" t="s">
        <v>224</v>
      </c>
      <c r="E2735" s="2" t="s">
        <v>187</v>
      </c>
      <c r="F2735" s="8" t="s">
        <v>24</v>
      </c>
      <c r="G2735" s="8">
        <v>0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1</v>
      </c>
      <c r="N2735" s="8">
        <v>0</v>
      </c>
      <c r="O2735" s="8">
        <v>0</v>
      </c>
      <c r="P2735" s="8">
        <v>1</v>
      </c>
      <c r="Q2735" s="8">
        <v>0</v>
      </c>
      <c r="R2735" s="8">
        <v>0</v>
      </c>
      <c r="S2735" s="8">
        <v>0</v>
      </c>
      <c r="T2735" s="8">
        <v>0</v>
      </c>
      <c r="U2735" s="5">
        <v>408020415</v>
      </c>
    </row>
    <row r="2736" spans="1:21" hidden="1" x14ac:dyDescent="0.25">
      <c r="A2736" s="8" t="s">
        <v>5018</v>
      </c>
      <c r="B2736" s="2" t="s">
        <v>3150</v>
      </c>
      <c r="C2736" s="2" t="s">
        <v>226</v>
      </c>
      <c r="D2736" s="2" t="s">
        <v>224</v>
      </c>
      <c r="E2736" s="2" t="s">
        <v>187</v>
      </c>
      <c r="F2736" s="8" t="s">
        <v>24</v>
      </c>
      <c r="G2736" s="8">
        <v>0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5">
        <v>408020423</v>
      </c>
    </row>
    <row r="2737" spans="1:21" hidden="1" x14ac:dyDescent="0.25">
      <c r="A2737" s="8" t="s">
        <v>5018</v>
      </c>
      <c r="B2737" s="2" t="s">
        <v>3151</v>
      </c>
      <c r="C2737" s="2" t="s">
        <v>226</v>
      </c>
      <c r="D2737" s="2" t="s">
        <v>224</v>
      </c>
      <c r="E2737" s="2" t="s">
        <v>187</v>
      </c>
      <c r="F2737" s="8" t="s">
        <v>24</v>
      </c>
      <c r="G2737" s="8">
        <v>0</v>
      </c>
      <c r="H2737" s="8">
        <v>1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0</v>
      </c>
      <c r="O2737" s="8">
        <v>0</v>
      </c>
      <c r="P2737" s="8">
        <v>1</v>
      </c>
      <c r="Q2737" s="8">
        <v>0</v>
      </c>
      <c r="R2737" s="8">
        <v>0</v>
      </c>
      <c r="S2737" s="8">
        <v>0</v>
      </c>
      <c r="T2737" s="8">
        <v>0</v>
      </c>
      <c r="U2737" s="5">
        <v>408020431</v>
      </c>
    </row>
    <row r="2738" spans="1:21" hidden="1" x14ac:dyDescent="0.25">
      <c r="A2738" s="8" t="s">
        <v>5018</v>
      </c>
      <c r="B2738" s="2" t="s">
        <v>3152</v>
      </c>
      <c r="C2738" s="2" t="s">
        <v>226</v>
      </c>
      <c r="D2738" s="2" t="s">
        <v>224</v>
      </c>
      <c r="E2738" s="2" t="s">
        <v>187</v>
      </c>
      <c r="F2738" s="8" t="s">
        <v>24</v>
      </c>
      <c r="G2738" s="8">
        <v>0</v>
      </c>
      <c r="H2738" s="8">
        <v>1</v>
      </c>
      <c r="I2738" s="8">
        <v>1</v>
      </c>
      <c r="J2738" s="8">
        <v>0</v>
      </c>
      <c r="K2738" s="8">
        <v>0</v>
      </c>
      <c r="L2738" s="8">
        <v>0</v>
      </c>
      <c r="M2738" s="8">
        <v>1</v>
      </c>
      <c r="N2738" s="8">
        <v>0</v>
      </c>
      <c r="O2738" s="8">
        <v>0</v>
      </c>
      <c r="P2738" s="8">
        <v>1</v>
      </c>
      <c r="Q2738" s="8">
        <v>0</v>
      </c>
      <c r="R2738" s="8">
        <v>0</v>
      </c>
      <c r="S2738" s="8">
        <v>0</v>
      </c>
      <c r="T2738" s="8">
        <v>0</v>
      </c>
      <c r="U2738" s="5">
        <v>408020440</v>
      </c>
    </row>
    <row r="2739" spans="1:21" hidden="1" x14ac:dyDescent="0.25">
      <c r="A2739" s="8" t="s">
        <v>5018</v>
      </c>
      <c r="B2739" s="2" t="s">
        <v>3153</v>
      </c>
      <c r="C2739" s="2" t="s">
        <v>226</v>
      </c>
      <c r="D2739" s="2" t="s">
        <v>224</v>
      </c>
      <c r="E2739" s="2" t="s">
        <v>187</v>
      </c>
      <c r="F2739" s="8" t="s">
        <v>24</v>
      </c>
      <c r="G2739" s="8">
        <v>0</v>
      </c>
      <c r="H2739" s="8">
        <v>1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0</v>
      </c>
      <c r="O2739" s="8">
        <v>0</v>
      </c>
      <c r="P2739" s="8">
        <v>1</v>
      </c>
      <c r="Q2739" s="8">
        <v>0</v>
      </c>
      <c r="R2739" s="8">
        <v>0</v>
      </c>
      <c r="S2739" s="8">
        <v>0</v>
      </c>
      <c r="T2739" s="8">
        <v>0</v>
      </c>
      <c r="U2739" s="5">
        <v>408020458</v>
      </c>
    </row>
    <row r="2740" spans="1:21" hidden="1" x14ac:dyDescent="0.25">
      <c r="A2740" s="8" t="s">
        <v>5018</v>
      </c>
      <c r="B2740" s="2" t="s">
        <v>3154</v>
      </c>
      <c r="C2740" s="2" t="s">
        <v>226</v>
      </c>
      <c r="D2740" s="2" t="s">
        <v>224</v>
      </c>
      <c r="E2740" s="2" t="s">
        <v>187</v>
      </c>
      <c r="F2740" s="8" t="s">
        <v>24</v>
      </c>
      <c r="G2740" s="8">
        <v>0</v>
      </c>
      <c r="H2740" s="8">
        <v>1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0</v>
      </c>
      <c r="P2740" s="8">
        <v>1</v>
      </c>
      <c r="Q2740" s="8">
        <v>0</v>
      </c>
      <c r="R2740" s="8">
        <v>0</v>
      </c>
      <c r="S2740" s="8">
        <v>0</v>
      </c>
      <c r="T2740" s="8">
        <v>0</v>
      </c>
      <c r="U2740" s="5">
        <v>408020466</v>
      </c>
    </row>
    <row r="2741" spans="1:21" hidden="1" x14ac:dyDescent="0.25">
      <c r="A2741" s="8" t="s">
        <v>5018</v>
      </c>
      <c r="B2741" s="2" t="s">
        <v>3155</v>
      </c>
      <c r="C2741" s="2" t="s">
        <v>226</v>
      </c>
      <c r="D2741" s="2" t="s">
        <v>224</v>
      </c>
      <c r="E2741" s="2" t="s">
        <v>187</v>
      </c>
      <c r="F2741" s="8" t="s">
        <v>24</v>
      </c>
      <c r="G2741" s="8">
        <v>0</v>
      </c>
      <c r="H2741" s="8">
        <v>1</v>
      </c>
      <c r="I2741" s="8">
        <v>1</v>
      </c>
      <c r="J2741" s="8">
        <v>0</v>
      </c>
      <c r="K2741" s="8">
        <v>0</v>
      </c>
      <c r="L2741" s="8">
        <v>0</v>
      </c>
      <c r="M2741" s="8">
        <v>1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0</v>
      </c>
      <c r="T2741" s="8">
        <v>0</v>
      </c>
      <c r="U2741" s="5">
        <v>408020474</v>
      </c>
    </row>
    <row r="2742" spans="1:21" hidden="1" x14ac:dyDescent="0.25">
      <c r="A2742" s="8" t="s">
        <v>5018</v>
      </c>
      <c r="B2742" s="2" t="s">
        <v>3156</v>
      </c>
      <c r="C2742" s="2" t="s">
        <v>226</v>
      </c>
      <c r="D2742" s="2" t="s">
        <v>224</v>
      </c>
      <c r="E2742" s="2" t="s">
        <v>187</v>
      </c>
      <c r="F2742" s="8" t="s">
        <v>24</v>
      </c>
      <c r="G2742" s="8">
        <v>0</v>
      </c>
      <c r="H2742" s="8">
        <v>1</v>
      </c>
      <c r="I2742" s="8">
        <v>1</v>
      </c>
      <c r="J2742" s="8">
        <v>0</v>
      </c>
      <c r="K2742" s="8">
        <v>0</v>
      </c>
      <c r="L2742" s="8">
        <v>0</v>
      </c>
      <c r="M2742" s="8">
        <v>1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5">
        <v>408020482</v>
      </c>
    </row>
    <row r="2743" spans="1:21" hidden="1" x14ac:dyDescent="0.25">
      <c r="A2743" s="8" t="s">
        <v>5018</v>
      </c>
      <c r="B2743" s="2" t="s">
        <v>3157</v>
      </c>
      <c r="C2743" s="2" t="s">
        <v>226</v>
      </c>
      <c r="D2743" s="2" t="s">
        <v>224</v>
      </c>
      <c r="E2743" s="2" t="s">
        <v>187</v>
      </c>
      <c r="F2743" s="8" t="s">
        <v>24</v>
      </c>
      <c r="G2743" s="8">
        <v>0</v>
      </c>
      <c r="H2743" s="8">
        <v>1</v>
      </c>
      <c r="I2743" s="8">
        <v>1</v>
      </c>
      <c r="J2743" s="8">
        <v>0</v>
      </c>
      <c r="K2743" s="8">
        <v>0</v>
      </c>
      <c r="L2743" s="8">
        <v>0</v>
      </c>
      <c r="M2743" s="8">
        <v>1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5">
        <v>408020490</v>
      </c>
    </row>
    <row r="2744" spans="1:21" hidden="1" x14ac:dyDescent="0.25">
      <c r="A2744" s="8" t="s">
        <v>5018</v>
      </c>
      <c r="B2744" s="2" t="s">
        <v>3158</v>
      </c>
      <c r="C2744" s="2" t="s">
        <v>226</v>
      </c>
      <c r="D2744" s="2" t="s">
        <v>224</v>
      </c>
      <c r="E2744" s="2" t="s">
        <v>187</v>
      </c>
      <c r="F2744" s="8" t="s">
        <v>24</v>
      </c>
      <c r="G2744" s="8">
        <v>0</v>
      </c>
      <c r="H2744" s="8">
        <v>1</v>
      </c>
      <c r="I2744" s="8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5">
        <v>408020504</v>
      </c>
    </row>
    <row r="2745" spans="1:21" hidden="1" x14ac:dyDescent="0.25">
      <c r="A2745" s="8" t="s">
        <v>5018</v>
      </c>
      <c r="B2745" s="2" t="s">
        <v>3159</v>
      </c>
      <c r="C2745" s="2" t="s">
        <v>226</v>
      </c>
      <c r="D2745" s="2" t="s">
        <v>224</v>
      </c>
      <c r="E2745" s="2" t="s">
        <v>187</v>
      </c>
      <c r="F2745" s="8" t="s">
        <v>24</v>
      </c>
      <c r="G2745" s="8">
        <v>0</v>
      </c>
      <c r="H2745" s="8">
        <v>1</v>
      </c>
      <c r="I2745" s="8">
        <v>1</v>
      </c>
      <c r="J2745" s="8">
        <v>0</v>
      </c>
      <c r="K2745" s="8">
        <v>0</v>
      </c>
      <c r="L2745" s="8">
        <v>0</v>
      </c>
      <c r="M2745" s="8">
        <v>1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5">
        <v>408020512</v>
      </c>
    </row>
    <row r="2746" spans="1:21" hidden="1" x14ac:dyDescent="0.25">
      <c r="A2746" s="8" t="s">
        <v>5018</v>
      </c>
      <c r="B2746" s="2" t="s">
        <v>3160</v>
      </c>
      <c r="C2746" s="2" t="s">
        <v>226</v>
      </c>
      <c r="D2746" s="2" t="s">
        <v>224</v>
      </c>
      <c r="E2746" s="2" t="s">
        <v>187</v>
      </c>
      <c r="F2746" s="8" t="s">
        <v>24</v>
      </c>
      <c r="G2746" s="8">
        <v>0</v>
      </c>
      <c r="H2746" s="8">
        <v>1</v>
      </c>
      <c r="I2746" s="8">
        <v>1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5">
        <v>408020520</v>
      </c>
    </row>
    <row r="2747" spans="1:21" hidden="1" x14ac:dyDescent="0.25">
      <c r="A2747" s="8" t="s">
        <v>5018</v>
      </c>
      <c r="B2747" s="2" t="s">
        <v>3161</v>
      </c>
      <c r="C2747" s="2" t="s">
        <v>226</v>
      </c>
      <c r="D2747" s="2" t="s">
        <v>224</v>
      </c>
      <c r="E2747" s="2" t="s">
        <v>187</v>
      </c>
      <c r="F2747" s="8" t="s">
        <v>24</v>
      </c>
      <c r="G2747" s="8">
        <v>0</v>
      </c>
      <c r="H2747" s="8">
        <v>1</v>
      </c>
      <c r="I2747" s="8">
        <v>1</v>
      </c>
      <c r="J2747" s="8">
        <v>0</v>
      </c>
      <c r="K2747" s="8">
        <v>0</v>
      </c>
      <c r="L2747" s="8">
        <v>0</v>
      </c>
      <c r="M2747" s="8">
        <v>1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5">
        <v>408020539</v>
      </c>
    </row>
    <row r="2748" spans="1:21" hidden="1" x14ac:dyDescent="0.25">
      <c r="A2748" s="8" t="s">
        <v>5018</v>
      </c>
      <c r="B2748" s="2" t="s">
        <v>3162</v>
      </c>
      <c r="C2748" s="2" t="s">
        <v>226</v>
      </c>
      <c r="D2748" s="2" t="s">
        <v>224</v>
      </c>
      <c r="E2748" s="2" t="s">
        <v>187</v>
      </c>
      <c r="F2748" s="8" t="s">
        <v>24</v>
      </c>
      <c r="G2748" s="8">
        <v>0</v>
      </c>
      <c r="H2748" s="8">
        <v>1</v>
      </c>
      <c r="I2748" s="8">
        <v>0</v>
      </c>
      <c r="J2748" s="8">
        <v>0</v>
      </c>
      <c r="K2748" s="8">
        <v>0</v>
      </c>
      <c r="L2748" s="8">
        <v>0</v>
      </c>
      <c r="M2748" s="8">
        <v>1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5">
        <v>408020547</v>
      </c>
    </row>
    <row r="2749" spans="1:21" hidden="1" x14ac:dyDescent="0.25">
      <c r="A2749" s="8" t="s">
        <v>5018</v>
      </c>
      <c r="B2749" s="2" t="s">
        <v>3163</v>
      </c>
      <c r="C2749" s="2" t="s">
        <v>226</v>
      </c>
      <c r="D2749" s="2" t="s">
        <v>224</v>
      </c>
      <c r="E2749" s="2" t="s">
        <v>187</v>
      </c>
      <c r="F2749" s="8" t="s">
        <v>24</v>
      </c>
      <c r="G2749" s="8">
        <v>0</v>
      </c>
      <c r="H2749" s="8">
        <v>1</v>
      </c>
      <c r="I2749" s="8">
        <v>1</v>
      </c>
      <c r="J2749" s="8">
        <v>0</v>
      </c>
      <c r="K2749" s="8">
        <v>0</v>
      </c>
      <c r="L2749" s="8">
        <v>0</v>
      </c>
      <c r="M2749" s="8">
        <v>1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5">
        <v>408020555</v>
      </c>
    </row>
    <row r="2750" spans="1:21" hidden="1" x14ac:dyDescent="0.25">
      <c r="A2750" s="8" t="s">
        <v>5018</v>
      </c>
      <c r="B2750" s="2" t="s">
        <v>3164</v>
      </c>
      <c r="C2750" s="2" t="s">
        <v>226</v>
      </c>
      <c r="D2750" s="2" t="s">
        <v>224</v>
      </c>
      <c r="E2750" s="2" t="s">
        <v>187</v>
      </c>
      <c r="F2750" s="8" t="s">
        <v>24</v>
      </c>
      <c r="G2750" s="8">
        <v>0</v>
      </c>
      <c r="H2750" s="8">
        <v>1</v>
      </c>
      <c r="I2750" s="8">
        <v>0</v>
      </c>
      <c r="J2750" s="8">
        <v>0</v>
      </c>
      <c r="K2750" s="8">
        <v>0</v>
      </c>
      <c r="L2750" s="8">
        <v>0</v>
      </c>
      <c r="M2750" s="8">
        <v>1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5">
        <v>408020563</v>
      </c>
    </row>
    <row r="2751" spans="1:21" hidden="1" x14ac:dyDescent="0.25">
      <c r="A2751" s="8" t="s">
        <v>5018</v>
      </c>
      <c r="B2751" s="2" t="s">
        <v>3165</v>
      </c>
      <c r="C2751" s="2" t="s">
        <v>226</v>
      </c>
      <c r="D2751" s="2" t="s">
        <v>224</v>
      </c>
      <c r="E2751" s="2" t="s">
        <v>187</v>
      </c>
      <c r="F2751" s="8" t="s">
        <v>24</v>
      </c>
      <c r="G2751" s="8">
        <v>0</v>
      </c>
      <c r="H2751" s="8">
        <v>1</v>
      </c>
      <c r="I2751" s="8">
        <v>0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0</v>
      </c>
      <c r="T2751" s="8">
        <v>0</v>
      </c>
      <c r="U2751" s="5">
        <v>408020571</v>
      </c>
    </row>
    <row r="2752" spans="1:21" hidden="1" x14ac:dyDescent="0.25">
      <c r="A2752" s="8" t="s">
        <v>5018</v>
      </c>
      <c r="B2752" s="2" t="s">
        <v>3166</v>
      </c>
      <c r="C2752" s="2" t="s">
        <v>226</v>
      </c>
      <c r="D2752" s="2" t="s">
        <v>224</v>
      </c>
      <c r="E2752" s="2" t="s">
        <v>187</v>
      </c>
      <c r="F2752" s="8" t="s">
        <v>24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0</v>
      </c>
      <c r="P2752" s="8">
        <v>1</v>
      </c>
      <c r="Q2752" s="8">
        <v>0</v>
      </c>
      <c r="R2752" s="8">
        <v>0</v>
      </c>
      <c r="S2752" s="8">
        <v>0</v>
      </c>
      <c r="T2752" s="8">
        <v>0</v>
      </c>
      <c r="U2752" s="5">
        <v>408020580</v>
      </c>
    </row>
    <row r="2753" spans="1:21" hidden="1" x14ac:dyDescent="0.25">
      <c r="A2753" s="8" t="s">
        <v>5018</v>
      </c>
      <c r="B2753" s="2" t="s">
        <v>3167</v>
      </c>
      <c r="C2753" s="2" t="s">
        <v>226</v>
      </c>
      <c r="D2753" s="2" t="s">
        <v>224</v>
      </c>
      <c r="E2753" s="2" t="s">
        <v>187</v>
      </c>
      <c r="F2753" s="8" t="s">
        <v>24</v>
      </c>
      <c r="G2753" s="8">
        <v>0</v>
      </c>
      <c r="H2753" s="8">
        <v>1</v>
      </c>
      <c r="I2753" s="8">
        <v>1</v>
      </c>
      <c r="J2753" s="8">
        <v>0</v>
      </c>
      <c r="K2753" s="8">
        <v>0</v>
      </c>
      <c r="L2753" s="8">
        <v>0</v>
      </c>
      <c r="M2753" s="8">
        <v>1</v>
      </c>
      <c r="N2753" s="8">
        <v>0</v>
      </c>
      <c r="O2753" s="8">
        <v>0</v>
      </c>
      <c r="P2753" s="8">
        <v>1</v>
      </c>
      <c r="Q2753" s="8">
        <v>0</v>
      </c>
      <c r="R2753" s="8">
        <v>0</v>
      </c>
      <c r="S2753" s="8">
        <v>0</v>
      </c>
      <c r="T2753" s="8">
        <v>0</v>
      </c>
      <c r="U2753" s="5">
        <v>408020598</v>
      </c>
    </row>
    <row r="2754" spans="1:21" hidden="1" x14ac:dyDescent="0.25">
      <c r="A2754" s="8" t="s">
        <v>5018</v>
      </c>
      <c r="B2754" s="2" t="s">
        <v>3168</v>
      </c>
      <c r="C2754" s="2" t="s">
        <v>226</v>
      </c>
      <c r="D2754" s="2" t="s">
        <v>224</v>
      </c>
      <c r="E2754" s="2" t="s">
        <v>187</v>
      </c>
      <c r="F2754" s="8" t="s">
        <v>24</v>
      </c>
      <c r="G2754" s="8">
        <v>0</v>
      </c>
      <c r="H2754" s="8">
        <v>1</v>
      </c>
      <c r="I2754" s="8">
        <v>1</v>
      </c>
      <c r="J2754" s="8">
        <v>0</v>
      </c>
      <c r="K2754" s="8">
        <v>0</v>
      </c>
      <c r="L2754" s="8">
        <v>0</v>
      </c>
      <c r="M2754" s="8">
        <v>1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5">
        <v>408020601</v>
      </c>
    </row>
    <row r="2755" spans="1:21" hidden="1" x14ac:dyDescent="0.25">
      <c r="A2755" s="8" t="s">
        <v>5018</v>
      </c>
      <c r="B2755" s="2" t="s">
        <v>3169</v>
      </c>
      <c r="C2755" s="2" t="s">
        <v>226</v>
      </c>
      <c r="D2755" s="2" t="s">
        <v>224</v>
      </c>
      <c r="E2755" s="2" t="s">
        <v>187</v>
      </c>
      <c r="F2755" s="8" t="s">
        <v>24</v>
      </c>
      <c r="G2755" s="8">
        <v>0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1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5">
        <v>408020610</v>
      </c>
    </row>
    <row r="2756" spans="1:21" hidden="1" x14ac:dyDescent="0.25">
      <c r="A2756" s="8" t="s">
        <v>5018</v>
      </c>
      <c r="B2756" s="2" t="s">
        <v>3170</v>
      </c>
      <c r="C2756" s="2" t="s">
        <v>226</v>
      </c>
      <c r="D2756" s="2" t="s">
        <v>224</v>
      </c>
      <c r="E2756" s="2" t="s">
        <v>187</v>
      </c>
      <c r="F2756" s="8" t="s">
        <v>24</v>
      </c>
      <c r="G2756" s="8">
        <v>0</v>
      </c>
      <c r="H2756" s="8">
        <v>1</v>
      </c>
      <c r="I2756" s="8">
        <v>1</v>
      </c>
      <c r="J2756" s="8">
        <v>0</v>
      </c>
      <c r="K2756" s="8">
        <v>0</v>
      </c>
      <c r="L2756" s="8">
        <v>0</v>
      </c>
      <c r="M2756" s="8">
        <v>1</v>
      </c>
      <c r="N2756" s="8">
        <v>0</v>
      </c>
      <c r="O2756" s="8">
        <v>0</v>
      </c>
      <c r="P2756" s="8">
        <v>1</v>
      </c>
      <c r="Q2756" s="8">
        <v>0</v>
      </c>
      <c r="R2756" s="8">
        <v>0</v>
      </c>
      <c r="S2756" s="8">
        <v>0</v>
      </c>
      <c r="T2756" s="8">
        <v>0</v>
      </c>
      <c r="U2756" s="5">
        <v>408020628</v>
      </c>
    </row>
    <row r="2757" spans="1:21" hidden="1" x14ac:dyDescent="0.25">
      <c r="A2757" s="8" t="s">
        <v>5018</v>
      </c>
      <c r="B2757" s="2" t="s">
        <v>3171</v>
      </c>
      <c r="C2757" s="2" t="s">
        <v>226</v>
      </c>
      <c r="D2757" s="2" t="s">
        <v>224</v>
      </c>
      <c r="E2757" s="2" t="s">
        <v>187</v>
      </c>
      <c r="F2757" s="8" t="s">
        <v>24</v>
      </c>
      <c r="G2757" s="8">
        <v>0</v>
      </c>
      <c r="H2757" s="8">
        <v>1</v>
      </c>
      <c r="I2757" s="8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0</v>
      </c>
      <c r="T2757" s="8">
        <v>0</v>
      </c>
      <c r="U2757" s="5">
        <v>408020636</v>
      </c>
    </row>
    <row r="2758" spans="1:21" hidden="1" x14ac:dyDescent="0.25">
      <c r="A2758" s="8" t="s">
        <v>5018</v>
      </c>
      <c r="B2758" s="2" t="s">
        <v>3172</v>
      </c>
      <c r="C2758" s="2" t="s">
        <v>226</v>
      </c>
      <c r="D2758" s="2" t="s">
        <v>224</v>
      </c>
      <c r="E2758" s="2" t="s">
        <v>187</v>
      </c>
      <c r="F2758" s="8" t="s">
        <v>24</v>
      </c>
      <c r="G2758" s="8">
        <v>0</v>
      </c>
      <c r="H2758" s="8">
        <v>1</v>
      </c>
      <c r="I2758" s="8">
        <v>1</v>
      </c>
      <c r="J2758" s="8">
        <v>0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5">
        <v>408020644</v>
      </c>
    </row>
    <row r="2759" spans="1:21" hidden="1" x14ac:dyDescent="0.25">
      <c r="A2759" s="8" t="s">
        <v>5018</v>
      </c>
      <c r="B2759" s="2" t="s">
        <v>3173</v>
      </c>
      <c r="C2759" s="2" t="s">
        <v>227</v>
      </c>
      <c r="D2759" s="2" t="s">
        <v>224</v>
      </c>
      <c r="E2759" s="2" t="s">
        <v>187</v>
      </c>
      <c r="F2759" s="8" t="s">
        <v>36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1</v>
      </c>
      <c r="N2759" s="8">
        <v>0</v>
      </c>
      <c r="O2759" s="8">
        <v>0</v>
      </c>
      <c r="P2759" s="8">
        <v>1</v>
      </c>
      <c r="Q2759" s="8">
        <v>0</v>
      </c>
      <c r="R2759" s="8">
        <v>0</v>
      </c>
      <c r="S2759" s="8">
        <v>0</v>
      </c>
      <c r="T2759" s="8">
        <v>0</v>
      </c>
      <c r="U2759" s="5">
        <v>408030011</v>
      </c>
    </row>
    <row r="2760" spans="1:21" hidden="1" x14ac:dyDescent="0.25">
      <c r="A2760" s="8" t="s">
        <v>5018</v>
      </c>
      <c r="B2760" s="2" t="s">
        <v>3174</v>
      </c>
      <c r="C2760" s="2" t="s">
        <v>227</v>
      </c>
      <c r="D2760" s="2" t="s">
        <v>224</v>
      </c>
      <c r="E2760" s="2" t="s">
        <v>187</v>
      </c>
      <c r="F2760" s="8" t="s">
        <v>36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0</v>
      </c>
      <c r="T2760" s="8">
        <v>0</v>
      </c>
      <c r="U2760" s="5">
        <v>408030020</v>
      </c>
    </row>
    <row r="2761" spans="1:21" hidden="1" x14ac:dyDescent="0.25">
      <c r="A2761" s="8" t="s">
        <v>5018</v>
      </c>
      <c r="B2761" s="2" t="s">
        <v>3175</v>
      </c>
      <c r="C2761" s="2" t="s">
        <v>227</v>
      </c>
      <c r="D2761" s="2" t="s">
        <v>224</v>
      </c>
      <c r="E2761" s="2" t="s">
        <v>187</v>
      </c>
      <c r="F2761" s="8" t="s">
        <v>36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5">
        <v>408030038</v>
      </c>
    </row>
    <row r="2762" spans="1:21" hidden="1" x14ac:dyDescent="0.25">
      <c r="A2762" s="8" t="s">
        <v>5018</v>
      </c>
      <c r="B2762" s="2" t="s">
        <v>3176</v>
      </c>
      <c r="C2762" s="2" t="s">
        <v>227</v>
      </c>
      <c r="D2762" s="2" t="s">
        <v>224</v>
      </c>
      <c r="E2762" s="2" t="s">
        <v>187</v>
      </c>
      <c r="F2762" s="8" t="s">
        <v>36</v>
      </c>
      <c r="G2762" s="8">
        <v>0</v>
      </c>
      <c r="H2762" s="8">
        <v>1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5">
        <v>408030046</v>
      </c>
    </row>
    <row r="2763" spans="1:21" hidden="1" x14ac:dyDescent="0.25">
      <c r="A2763" s="8" t="s">
        <v>5018</v>
      </c>
      <c r="B2763" s="2" t="s">
        <v>3177</v>
      </c>
      <c r="C2763" s="2" t="s">
        <v>227</v>
      </c>
      <c r="D2763" s="2" t="s">
        <v>224</v>
      </c>
      <c r="E2763" s="2" t="s">
        <v>187</v>
      </c>
      <c r="F2763" s="8" t="s">
        <v>36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>
        <v>1</v>
      </c>
      <c r="Q2763" s="8">
        <v>0</v>
      </c>
      <c r="R2763" s="8">
        <v>0</v>
      </c>
      <c r="S2763" s="8">
        <v>0</v>
      </c>
      <c r="T2763" s="8">
        <v>0</v>
      </c>
      <c r="U2763" s="5">
        <v>408030054</v>
      </c>
    </row>
    <row r="2764" spans="1:21" hidden="1" x14ac:dyDescent="0.25">
      <c r="A2764" s="8" t="s">
        <v>5018</v>
      </c>
      <c r="B2764" s="2" t="s">
        <v>3178</v>
      </c>
      <c r="C2764" s="2" t="s">
        <v>227</v>
      </c>
      <c r="D2764" s="2" t="s">
        <v>224</v>
      </c>
      <c r="E2764" s="2" t="s">
        <v>187</v>
      </c>
      <c r="F2764" s="8" t="s">
        <v>36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1</v>
      </c>
      <c r="Q2764" s="8">
        <v>0</v>
      </c>
      <c r="R2764" s="8">
        <v>0</v>
      </c>
      <c r="S2764" s="8">
        <v>0</v>
      </c>
      <c r="T2764" s="8">
        <v>0</v>
      </c>
      <c r="U2764" s="5">
        <v>408030062</v>
      </c>
    </row>
    <row r="2765" spans="1:21" hidden="1" x14ac:dyDescent="0.25">
      <c r="A2765" s="8" t="s">
        <v>5018</v>
      </c>
      <c r="B2765" s="2" t="s">
        <v>3179</v>
      </c>
      <c r="C2765" s="2" t="s">
        <v>227</v>
      </c>
      <c r="D2765" s="2" t="s">
        <v>224</v>
      </c>
      <c r="E2765" s="2" t="s">
        <v>187</v>
      </c>
      <c r="F2765" s="8" t="s">
        <v>36</v>
      </c>
      <c r="G2765" s="8">
        <v>0</v>
      </c>
      <c r="H2765" s="8">
        <v>1</v>
      </c>
      <c r="I2765" s="8">
        <v>0</v>
      </c>
      <c r="J2765" s="8">
        <v>0</v>
      </c>
      <c r="K2765" s="8">
        <v>0</v>
      </c>
      <c r="L2765" s="8">
        <v>0</v>
      </c>
      <c r="M2765" s="8">
        <v>1</v>
      </c>
      <c r="N2765" s="8">
        <v>0</v>
      </c>
      <c r="O2765" s="8">
        <v>0</v>
      </c>
      <c r="P2765" s="8">
        <v>1</v>
      </c>
      <c r="Q2765" s="8">
        <v>0</v>
      </c>
      <c r="R2765" s="8">
        <v>0</v>
      </c>
      <c r="S2765" s="8">
        <v>0</v>
      </c>
      <c r="T2765" s="8">
        <v>0</v>
      </c>
      <c r="U2765" s="5">
        <v>408030070</v>
      </c>
    </row>
    <row r="2766" spans="1:21" hidden="1" x14ac:dyDescent="0.25">
      <c r="A2766" s="8" t="s">
        <v>5018</v>
      </c>
      <c r="B2766" s="2" t="s">
        <v>3180</v>
      </c>
      <c r="C2766" s="2" t="s">
        <v>227</v>
      </c>
      <c r="D2766" s="2" t="s">
        <v>224</v>
      </c>
      <c r="E2766" s="2" t="s">
        <v>187</v>
      </c>
      <c r="F2766" s="8" t="s">
        <v>36</v>
      </c>
      <c r="G2766" s="8">
        <v>0</v>
      </c>
      <c r="H2766" s="8">
        <v>1</v>
      </c>
      <c r="I2766" s="8">
        <v>0</v>
      </c>
      <c r="J2766" s="8">
        <v>0</v>
      </c>
      <c r="K2766" s="8">
        <v>0</v>
      </c>
      <c r="L2766" s="8">
        <v>0</v>
      </c>
      <c r="M2766" s="8">
        <v>1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5">
        <v>408030089</v>
      </c>
    </row>
    <row r="2767" spans="1:21" hidden="1" x14ac:dyDescent="0.25">
      <c r="A2767" s="8" t="s">
        <v>5018</v>
      </c>
      <c r="B2767" s="2" t="s">
        <v>3181</v>
      </c>
      <c r="C2767" s="2" t="s">
        <v>227</v>
      </c>
      <c r="D2767" s="2" t="s">
        <v>224</v>
      </c>
      <c r="E2767" s="2" t="s">
        <v>187</v>
      </c>
      <c r="F2767" s="8" t="s">
        <v>36</v>
      </c>
      <c r="G2767" s="8">
        <v>0</v>
      </c>
      <c r="H2767" s="8">
        <v>1</v>
      </c>
      <c r="I2767" s="8">
        <v>0</v>
      </c>
      <c r="J2767" s="8">
        <v>0</v>
      </c>
      <c r="K2767" s="8">
        <v>0</v>
      </c>
      <c r="L2767" s="8">
        <v>0</v>
      </c>
      <c r="M2767" s="8">
        <v>1</v>
      </c>
      <c r="N2767" s="8">
        <v>0</v>
      </c>
      <c r="O2767" s="8">
        <v>0</v>
      </c>
      <c r="P2767" s="8">
        <v>1</v>
      </c>
      <c r="Q2767" s="8">
        <v>0</v>
      </c>
      <c r="R2767" s="8">
        <v>0</v>
      </c>
      <c r="S2767" s="8">
        <v>0</v>
      </c>
      <c r="T2767" s="8">
        <v>0</v>
      </c>
      <c r="U2767" s="5">
        <v>408030097</v>
      </c>
    </row>
    <row r="2768" spans="1:21" hidden="1" x14ac:dyDescent="0.25">
      <c r="A2768" s="8" t="s">
        <v>5018</v>
      </c>
      <c r="B2768" s="2" t="s">
        <v>3182</v>
      </c>
      <c r="C2768" s="2" t="s">
        <v>227</v>
      </c>
      <c r="D2768" s="2" t="s">
        <v>224</v>
      </c>
      <c r="E2768" s="2" t="s">
        <v>187</v>
      </c>
      <c r="F2768" s="8" t="s">
        <v>36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0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5">
        <v>408030100</v>
      </c>
    </row>
    <row r="2769" spans="1:21" hidden="1" x14ac:dyDescent="0.25">
      <c r="A2769" s="8" t="s">
        <v>5018</v>
      </c>
      <c r="B2769" s="2" t="s">
        <v>3183</v>
      </c>
      <c r="C2769" s="2" t="s">
        <v>227</v>
      </c>
      <c r="D2769" s="2" t="s">
        <v>224</v>
      </c>
      <c r="E2769" s="2" t="s">
        <v>187</v>
      </c>
      <c r="F2769" s="8" t="s">
        <v>36</v>
      </c>
      <c r="G2769" s="8">
        <v>0</v>
      </c>
      <c r="H2769" s="8">
        <v>1</v>
      </c>
      <c r="I2769" s="8">
        <v>0</v>
      </c>
      <c r="J2769" s="8">
        <v>0</v>
      </c>
      <c r="K2769" s="8">
        <v>0</v>
      </c>
      <c r="L2769" s="8">
        <v>0</v>
      </c>
      <c r="M2769" s="8">
        <v>1</v>
      </c>
      <c r="N2769" s="8">
        <v>0</v>
      </c>
      <c r="O2769" s="8">
        <v>0</v>
      </c>
      <c r="P2769" s="8">
        <v>1</v>
      </c>
      <c r="Q2769" s="8">
        <v>0</v>
      </c>
      <c r="R2769" s="8">
        <v>0</v>
      </c>
      <c r="S2769" s="8">
        <v>0</v>
      </c>
      <c r="T2769" s="8">
        <v>0</v>
      </c>
      <c r="U2769" s="5">
        <v>408030119</v>
      </c>
    </row>
    <row r="2770" spans="1:21" hidden="1" x14ac:dyDescent="0.25">
      <c r="A2770" s="8" t="s">
        <v>5018</v>
      </c>
      <c r="B2770" s="2" t="s">
        <v>3184</v>
      </c>
      <c r="C2770" s="2" t="s">
        <v>227</v>
      </c>
      <c r="D2770" s="2" t="s">
        <v>224</v>
      </c>
      <c r="E2770" s="2" t="s">
        <v>187</v>
      </c>
      <c r="F2770" s="8" t="s">
        <v>36</v>
      </c>
      <c r="G2770" s="8">
        <v>0</v>
      </c>
      <c r="H2770" s="8">
        <v>1</v>
      </c>
      <c r="I2770" s="8">
        <v>0</v>
      </c>
      <c r="J2770" s="8">
        <v>0</v>
      </c>
      <c r="K2770" s="8">
        <v>0</v>
      </c>
      <c r="L2770" s="8">
        <v>0</v>
      </c>
      <c r="M2770" s="8">
        <v>1</v>
      </c>
      <c r="N2770" s="8">
        <v>0</v>
      </c>
      <c r="O2770" s="8">
        <v>0</v>
      </c>
      <c r="P2770" s="8">
        <v>1</v>
      </c>
      <c r="Q2770" s="8">
        <v>0</v>
      </c>
      <c r="R2770" s="8">
        <v>0</v>
      </c>
      <c r="S2770" s="8">
        <v>0</v>
      </c>
      <c r="T2770" s="8">
        <v>0</v>
      </c>
      <c r="U2770" s="5">
        <v>408030127</v>
      </c>
    </row>
    <row r="2771" spans="1:21" hidden="1" x14ac:dyDescent="0.25">
      <c r="A2771" s="8" t="s">
        <v>5018</v>
      </c>
      <c r="B2771" s="2" t="s">
        <v>3185</v>
      </c>
      <c r="C2771" s="2" t="s">
        <v>227</v>
      </c>
      <c r="D2771" s="2" t="s">
        <v>224</v>
      </c>
      <c r="E2771" s="2" t="s">
        <v>187</v>
      </c>
      <c r="F2771" s="8" t="s">
        <v>36</v>
      </c>
      <c r="G2771" s="8">
        <v>0</v>
      </c>
      <c r="H2771" s="8">
        <v>1</v>
      </c>
      <c r="I2771" s="8">
        <v>0</v>
      </c>
      <c r="J2771" s="8">
        <v>0</v>
      </c>
      <c r="K2771" s="8">
        <v>0</v>
      </c>
      <c r="L2771" s="8">
        <v>0</v>
      </c>
      <c r="M2771" s="8">
        <v>1</v>
      </c>
      <c r="N2771" s="8">
        <v>0</v>
      </c>
      <c r="O2771" s="8">
        <v>0</v>
      </c>
      <c r="P2771" s="8">
        <v>1</v>
      </c>
      <c r="Q2771" s="8">
        <v>0</v>
      </c>
      <c r="R2771" s="8">
        <v>0</v>
      </c>
      <c r="S2771" s="8">
        <v>0</v>
      </c>
      <c r="T2771" s="8">
        <v>0</v>
      </c>
      <c r="U2771" s="5">
        <v>408030135</v>
      </c>
    </row>
    <row r="2772" spans="1:21" hidden="1" x14ac:dyDescent="0.25">
      <c r="A2772" s="8" t="s">
        <v>5018</v>
      </c>
      <c r="B2772" s="2" t="s">
        <v>3186</v>
      </c>
      <c r="C2772" s="2" t="s">
        <v>227</v>
      </c>
      <c r="D2772" s="2" t="s">
        <v>224</v>
      </c>
      <c r="E2772" s="2" t="s">
        <v>187</v>
      </c>
      <c r="F2772" s="8" t="s">
        <v>36</v>
      </c>
      <c r="G2772" s="8">
        <v>0</v>
      </c>
      <c r="H2772" s="8">
        <v>1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1</v>
      </c>
      <c r="Q2772" s="8">
        <v>0</v>
      </c>
      <c r="R2772" s="8">
        <v>0</v>
      </c>
      <c r="S2772" s="8">
        <v>0</v>
      </c>
      <c r="T2772" s="8">
        <v>0</v>
      </c>
      <c r="U2772" s="5">
        <v>408030143</v>
      </c>
    </row>
    <row r="2773" spans="1:21" hidden="1" x14ac:dyDescent="0.25">
      <c r="A2773" s="8" t="s">
        <v>5018</v>
      </c>
      <c r="B2773" s="2" t="s">
        <v>3187</v>
      </c>
      <c r="C2773" s="2" t="s">
        <v>227</v>
      </c>
      <c r="D2773" s="2" t="s">
        <v>224</v>
      </c>
      <c r="E2773" s="2" t="s">
        <v>187</v>
      </c>
      <c r="F2773" s="8" t="s">
        <v>36</v>
      </c>
      <c r="G2773" s="8">
        <v>0</v>
      </c>
      <c r="H2773" s="8">
        <v>1</v>
      </c>
      <c r="I2773" s="8">
        <v>0</v>
      </c>
      <c r="J2773" s="8">
        <v>0</v>
      </c>
      <c r="K2773" s="8">
        <v>0</v>
      </c>
      <c r="L2773" s="8">
        <v>0</v>
      </c>
      <c r="M2773" s="8">
        <v>1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8">
        <v>0</v>
      </c>
      <c r="T2773" s="8">
        <v>0</v>
      </c>
      <c r="U2773" s="5">
        <v>408030151</v>
      </c>
    </row>
    <row r="2774" spans="1:21" hidden="1" x14ac:dyDescent="0.25">
      <c r="A2774" s="8" t="s">
        <v>5018</v>
      </c>
      <c r="B2774" s="2" t="s">
        <v>3188</v>
      </c>
      <c r="C2774" s="2" t="s">
        <v>227</v>
      </c>
      <c r="D2774" s="2" t="s">
        <v>224</v>
      </c>
      <c r="E2774" s="2" t="s">
        <v>187</v>
      </c>
      <c r="F2774" s="8" t="s">
        <v>36</v>
      </c>
      <c r="G2774" s="8">
        <v>0</v>
      </c>
      <c r="H2774" s="8">
        <v>1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0</v>
      </c>
      <c r="O2774" s="8">
        <v>0</v>
      </c>
      <c r="P2774" s="8">
        <v>1</v>
      </c>
      <c r="Q2774" s="8">
        <v>0</v>
      </c>
      <c r="R2774" s="8">
        <v>0</v>
      </c>
      <c r="S2774" s="8">
        <v>0</v>
      </c>
      <c r="T2774" s="8">
        <v>0</v>
      </c>
      <c r="U2774" s="5">
        <v>408030160</v>
      </c>
    </row>
    <row r="2775" spans="1:21" hidden="1" x14ac:dyDescent="0.25">
      <c r="A2775" s="8" t="s">
        <v>5018</v>
      </c>
      <c r="B2775" s="2" t="s">
        <v>3189</v>
      </c>
      <c r="C2775" s="2" t="s">
        <v>227</v>
      </c>
      <c r="D2775" s="2" t="s">
        <v>224</v>
      </c>
      <c r="E2775" s="2" t="s">
        <v>187</v>
      </c>
      <c r="F2775" s="8" t="s">
        <v>36</v>
      </c>
      <c r="G2775" s="8">
        <v>0</v>
      </c>
      <c r="H2775" s="8">
        <v>1</v>
      </c>
      <c r="I2775" s="8">
        <v>0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0</v>
      </c>
      <c r="P2775" s="8">
        <v>1</v>
      </c>
      <c r="Q2775" s="8">
        <v>0</v>
      </c>
      <c r="R2775" s="8">
        <v>0</v>
      </c>
      <c r="S2775" s="8">
        <v>0</v>
      </c>
      <c r="T2775" s="8">
        <v>0</v>
      </c>
      <c r="U2775" s="5">
        <v>408030178</v>
      </c>
    </row>
    <row r="2776" spans="1:21" hidden="1" x14ac:dyDescent="0.25">
      <c r="A2776" s="8" t="s">
        <v>5018</v>
      </c>
      <c r="B2776" s="2" t="s">
        <v>3190</v>
      </c>
      <c r="C2776" s="2" t="s">
        <v>227</v>
      </c>
      <c r="D2776" s="2" t="s">
        <v>224</v>
      </c>
      <c r="E2776" s="2" t="s">
        <v>187</v>
      </c>
      <c r="F2776" s="8" t="s">
        <v>36</v>
      </c>
      <c r="G2776" s="8">
        <v>0</v>
      </c>
      <c r="H2776" s="8">
        <v>1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5">
        <v>408030186</v>
      </c>
    </row>
    <row r="2777" spans="1:21" hidden="1" x14ac:dyDescent="0.25">
      <c r="A2777" s="8" t="s">
        <v>5018</v>
      </c>
      <c r="B2777" s="2" t="s">
        <v>3191</v>
      </c>
      <c r="C2777" s="2" t="s">
        <v>227</v>
      </c>
      <c r="D2777" s="2" t="s">
        <v>224</v>
      </c>
      <c r="E2777" s="2" t="s">
        <v>187</v>
      </c>
      <c r="F2777" s="8" t="s">
        <v>36</v>
      </c>
      <c r="G2777" s="8">
        <v>0</v>
      </c>
      <c r="H2777" s="8">
        <v>1</v>
      </c>
      <c r="I2777" s="8">
        <v>0</v>
      </c>
      <c r="J2777" s="8">
        <v>0</v>
      </c>
      <c r="K2777" s="8">
        <v>0</v>
      </c>
      <c r="L2777" s="8">
        <v>0</v>
      </c>
      <c r="M2777" s="8">
        <v>1</v>
      </c>
      <c r="N2777" s="8">
        <v>0</v>
      </c>
      <c r="O2777" s="8">
        <v>0</v>
      </c>
      <c r="P2777" s="8">
        <v>1</v>
      </c>
      <c r="Q2777" s="8">
        <v>0</v>
      </c>
      <c r="R2777" s="8">
        <v>0</v>
      </c>
      <c r="S2777" s="8">
        <v>0</v>
      </c>
      <c r="T2777" s="8">
        <v>0</v>
      </c>
      <c r="U2777" s="5">
        <v>408030194</v>
      </c>
    </row>
    <row r="2778" spans="1:21" hidden="1" x14ac:dyDescent="0.25">
      <c r="A2778" s="8" t="s">
        <v>5018</v>
      </c>
      <c r="B2778" s="2" t="s">
        <v>3192</v>
      </c>
      <c r="C2778" s="2" t="s">
        <v>227</v>
      </c>
      <c r="D2778" s="2" t="s">
        <v>224</v>
      </c>
      <c r="E2778" s="2" t="s">
        <v>187</v>
      </c>
      <c r="F2778" s="8" t="s">
        <v>36</v>
      </c>
      <c r="G2778" s="8">
        <v>0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0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5">
        <v>408030208</v>
      </c>
    </row>
    <row r="2779" spans="1:21" hidden="1" x14ac:dyDescent="0.25">
      <c r="A2779" s="8" t="s">
        <v>5018</v>
      </c>
      <c r="B2779" s="2" t="s">
        <v>3193</v>
      </c>
      <c r="C2779" s="2" t="s">
        <v>227</v>
      </c>
      <c r="D2779" s="2" t="s">
        <v>224</v>
      </c>
      <c r="E2779" s="2" t="s">
        <v>187</v>
      </c>
      <c r="F2779" s="8" t="s">
        <v>36</v>
      </c>
      <c r="G2779" s="8">
        <v>0</v>
      </c>
      <c r="H2779" s="8">
        <v>1</v>
      </c>
      <c r="I2779" s="8">
        <v>0</v>
      </c>
      <c r="J2779" s="8">
        <v>0</v>
      </c>
      <c r="K2779" s="8">
        <v>0</v>
      </c>
      <c r="L2779" s="8">
        <v>0</v>
      </c>
      <c r="M2779" s="8">
        <v>1</v>
      </c>
      <c r="N2779" s="8">
        <v>0</v>
      </c>
      <c r="O2779" s="8">
        <v>0</v>
      </c>
      <c r="P2779" s="8">
        <v>1</v>
      </c>
      <c r="Q2779" s="8">
        <v>0</v>
      </c>
      <c r="R2779" s="8">
        <v>0</v>
      </c>
      <c r="S2779" s="8">
        <v>0</v>
      </c>
      <c r="T2779" s="8">
        <v>0</v>
      </c>
      <c r="U2779" s="5">
        <v>408030216</v>
      </c>
    </row>
    <row r="2780" spans="1:21" hidden="1" x14ac:dyDescent="0.25">
      <c r="A2780" s="8" t="s">
        <v>5018</v>
      </c>
      <c r="B2780" s="2" t="s">
        <v>3194</v>
      </c>
      <c r="C2780" s="2" t="s">
        <v>227</v>
      </c>
      <c r="D2780" s="2" t="s">
        <v>224</v>
      </c>
      <c r="E2780" s="2" t="s">
        <v>187</v>
      </c>
      <c r="F2780" s="8" t="s">
        <v>36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0</v>
      </c>
      <c r="M2780" s="8">
        <v>1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5">
        <v>408030224</v>
      </c>
    </row>
    <row r="2781" spans="1:21" hidden="1" x14ac:dyDescent="0.25">
      <c r="A2781" s="8" t="s">
        <v>5018</v>
      </c>
      <c r="B2781" s="2" t="s">
        <v>3195</v>
      </c>
      <c r="C2781" s="2" t="s">
        <v>227</v>
      </c>
      <c r="D2781" s="2" t="s">
        <v>224</v>
      </c>
      <c r="E2781" s="2" t="s">
        <v>187</v>
      </c>
      <c r="F2781" s="8" t="s">
        <v>36</v>
      </c>
      <c r="G2781" s="8">
        <v>0</v>
      </c>
      <c r="H2781" s="8">
        <v>1</v>
      </c>
      <c r="I2781" s="8">
        <v>0</v>
      </c>
      <c r="J2781" s="8">
        <v>0</v>
      </c>
      <c r="K2781" s="8">
        <v>0</v>
      </c>
      <c r="L2781" s="8">
        <v>0</v>
      </c>
      <c r="M2781" s="8">
        <v>1</v>
      </c>
      <c r="N2781" s="8">
        <v>0</v>
      </c>
      <c r="O2781" s="8">
        <v>0</v>
      </c>
      <c r="P2781" s="8">
        <v>1</v>
      </c>
      <c r="Q2781" s="8">
        <v>0</v>
      </c>
      <c r="R2781" s="8">
        <v>0</v>
      </c>
      <c r="S2781" s="8">
        <v>0</v>
      </c>
      <c r="T2781" s="8">
        <v>0</v>
      </c>
      <c r="U2781" s="5">
        <v>408030232</v>
      </c>
    </row>
    <row r="2782" spans="1:21" hidden="1" x14ac:dyDescent="0.25">
      <c r="A2782" s="8" t="s">
        <v>5018</v>
      </c>
      <c r="B2782" s="2" t="s">
        <v>3196</v>
      </c>
      <c r="C2782" s="2" t="s">
        <v>227</v>
      </c>
      <c r="D2782" s="2" t="s">
        <v>224</v>
      </c>
      <c r="E2782" s="2" t="s">
        <v>187</v>
      </c>
      <c r="F2782" s="8" t="s">
        <v>36</v>
      </c>
      <c r="G2782" s="8">
        <v>0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1</v>
      </c>
      <c r="N2782" s="8">
        <v>0</v>
      </c>
      <c r="O2782" s="8">
        <v>0</v>
      </c>
      <c r="P2782" s="8">
        <v>1</v>
      </c>
      <c r="Q2782" s="8">
        <v>0</v>
      </c>
      <c r="R2782" s="8">
        <v>0</v>
      </c>
      <c r="S2782" s="8">
        <v>0</v>
      </c>
      <c r="T2782" s="8">
        <v>0</v>
      </c>
      <c r="U2782" s="5">
        <v>408030240</v>
      </c>
    </row>
    <row r="2783" spans="1:21" hidden="1" x14ac:dyDescent="0.25">
      <c r="A2783" s="8" t="s">
        <v>5018</v>
      </c>
      <c r="B2783" s="2" t="s">
        <v>3197</v>
      </c>
      <c r="C2783" s="2" t="s">
        <v>227</v>
      </c>
      <c r="D2783" s="2" t="s">
        <v>224</v>
      </c>
      <c r="E2783" s="2" t="s">
        <v>187</v>
      </c>
      <c r="F2783" s="8" t="s">
        <v>36</v>
      </c>
      <c r="G2783" s="8">
        <v>0</v>
      </c>
      <c r="H2783" s="8">
        <v>1</v>
      </c>
      <c r="I2783" s="8">
        <v>0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1</v>
      </c>
      <c r="Q2783" s="8">
        <v>0</v>
      </c>
      <c r="R2783" s="8">
        <v>0</v>
      </c>
      <c r="S2783" s="8">
        <v>0</v>
      </c>
      <c r="T2783" s="8">
        <v>0</v>
      </c>
      <c r="U2783" s="5">
        <v>408030259</v>
      </c>
    </row>
    <row r="2784" spans="1:21" hidden="1" x14ac:dyDescent="0.25">
      <c r="A2784" s="8" t="s">
        <v>5018</v>
      </c>
      <c r="B2784" s="2" t="s">
        <v>3198</v>
      </c>
      <c r="C2784" s="2" t="s">
        <v>227</v>
      </c>
      <c r="D2784" s="2" t="s">
        <v>224</v>
      </c>
      <c r="E2784" s="2" t="s">
        <v>187</v>
      </c>
      <c r="F2784" s="8" t="s">
        <v>36</v>
      </c>
      <c r="G2784" s="8">
        <v>0</v>
      </c>
      <c r="H2784" s="8">
        <v>1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1</v>
      </c>
      <c r="Q2784" s="8">
        <v>0</v>
      </c>
      <c r="R2784" s="8">
        <v>0</v>
      </c>
      <c r="S2784" s="8">
        <v>0</v>
      </c>
      <c r="T2784" s="8">
        <v>0</v>
      </c>
      <c r="U2784" s="5">
        <v>408030267</v>
      </c>
    </row>
    <row r="2785" spans="1:21" hidden="1" x14ac:dyDescent="0.25">
      <c r="A2785" s="8" t="s">
        <v>5018</v>
      </c>
      <c r="B2785" s="2" t="s">
        <v>3199</v>
      </c>
      <c r="C2785" s="2" t="s">
        <v>227</v>
      </c>
      <c r="D2785" s="2" t="s">
        <v>224</v>
      </c>
      <c r="E2785" s="2" t="s">
        <v>187</v>
      </c>
      <c r="F2785" s="8" t="s">
        <v>36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0</v>
      </c>
      <c r="O2785" s="8">
        <v>0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5">
        <v>408030275</v>
      </c>
    </row>
    <row r="2786" spans="1:21" hidden="1" x14ac:dyDescent="0.25">
      <c r="A2786" s="8" t="s">
        <v>5018</v>
      </c>
      <c r="B2786" s="2" t="s">
        <v>3200</v>
      </c>
      <c r="C2786" s="2" t="s">
        <v>227</v>
      </c>
      <c r="D2786" s="2" t="s">
        <v>224</v>
      </c>
      <c r="E2786" s="2" t="s">
        <v>187</v>
      </c>
      <c r="F2786" s="8" t="s">
        <v>36</v>
      </c>
      <c r="G2786" s="8">
        <v>0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1</v>
      </c>
      <c r="Q2786" s="8">
        <v>0</v>
      </c>
      <c r="R2786" s="8">
        <v>0</v>
      </c>
      <c r="S2786" s="8">
        <v>0</v>
      </c>
      <c r="T2786" s="8">
        <v>0</v>
      </c>
      <c r="U2786" s="5">
        <v>408030283</v>
      </c>
    </row>
    <row r="2787" spans="1:21" hidden="1" x14ac:dyDescent="0.25">
      <c r="A2787" s="8" t="s">
        <v>5018</v>
      </c>
      <c r="B2787" s="2" t="s">
        <v>3201</v>
      </c>
      <c r="C2787" s="2" t="s">
        <v>227</v>
      </c>
      <c r="D2787" s="2" t="s">
        <v>224</v>
      </c>
      <c r="E2787" s="2" t="s">
        <v>187</v>
      </c>
      <c r="F2787" s="8" t="s">
        <v>36</v>
      </c>
      <c r="G2787" s="8">
        <v>0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1</v>
      </c>
      <c r="N2787" s="8">
        <v>0</v>
      </c>
      <c r="O2787" s="8">
        <v>0</v>
      </c>
      <c r="P2787" s="8">
        <v>1</v>
      </c>
      <c r="Q2787" s="8">
        <v>0</v>
      </c>
      <c r="R2787" s="8">
        <v>0</v>
      </c>
      <c r="S2787" s="8">
        <v>0</v>
      </c>
      <c r="T2787" s="8">
        <v>0</v>
      </c>
      <c r="U2787" s="5">
        <v>408030291</v>
      </c>
    </row>
    <row r="2788" spans="1:21" hidden="1" x14ac:dyDescent="0.25">
      <c r="A2788" s="8" t="s">
        <v>5018</v>
      </c>
      <c r="B2788" s="2" t="s">
        <v>3202</v>
      </c>
      <c r="C2788" s="2" t="s">
        <v>227</v>
      </c>
      <c r="D2788" s="2" t="s">
        <v>224</v>
      </c>
      <c r="E2788" s="2" t="s">
        <v>187</v>
      </c>
      <c r="F2788" s="8" t="s">
        <v>36</v>
      </c>
      <c r="G2788" s="8">
        <v>0</v>
      </c>
      <c r="H2788" s="8">
        <v>1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1</v>
      </c>
      <c r="Q2788" s="8">
        <v>0</v>
      </c>
      <c r="R2788" s="8">
        <v>0</v>
      </c>
      <c r="S2788" s="8">
        <v>0</v>
      </c>
      <c r="T2788" s="8">
        <v>0</v>
      </c>
      <c r="U2788" s="5">
        <v>408030305</v>
      </c>
    </row>
    <row r="2789" spans="1:21" hidden="1" x14ac:dyDescent="0.25">
      <c r="A2789" s="8" t="s">
        <v>5018</v>
      </c>
      <c r="B2789" s="2" t="s">
        <v>3203</v>
      </c>
      <c r="C2789" s="2" t="s">
        <v>227</v>
      </c>
      <c r="D2789" s="2" t="s">
        <v>224</v>
      </c>
      <c r="E2789" s="2" t="s">
        <v>187</v>
      </c>
      <c r="F2789" s="8" t="s">
        <v>36</v>
      </c>
      <c r="G2789" s="8">
        <v>0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0</v>
      </c>
      <c r="O2789" s="8">
        <v>0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5">
        <v>408030313</v>
      </c>
    </row>
    <row r="2790" spans="1:21" hidden="1" x14ac:dyDescent="0.25">
      <c r="A2790" s="8" t="s">
        <v>5018</v>
      </c>
      <c r="B2790" s="2" t="s">
        <v>3204</v>
      </c>
      <c r="C2790" s="2" t="s">
        <v>227</v>
      </c>
      <c r="D2790" s="2" t="s">
        <v>224</v>
      </c>
      <c r="E2790" s="2" t="s">
        <v>187</v>
      </c>
      <c r="F2790" s="8" t="s">
        <v>36</v>
      </c>
      <c r="G2790" s="8">
        <v>0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5">
        <v>408030321</v>
      </c>
    </row>
    <row r="2791" spans="1:21" hidden="1" x14ac:dyDescent="0.25">
      <c r="A2791" s="8" t="s">
        <v>5018</v>
      </c>
      <c r="B2791" s="2" t="s">
        <v>3205</v>
      </c>
      <c r="C2791" s="2" t="s">
        <v>227</v>
      </c>
      <c r="D2791" s="2" t="s">
        <v>224</v>
      </c>
      <c r="E2791" s="2" t="s">
        <v>187</v>
      </c>
      <c r="F2791" s="8" t="s">
        <v>36</v>
      </c>
      <c r="G2791" s="8">
        <v>0</v>
      </c>
      <c r="H2791" s="8">
        <v>1</v>
      </c>
      <c r="I2791" s="8">
        <v>0</v>
      </c>
      <c r="J2791" s="8">
        <v>0</v>
      </c>
      <c r="K2791" s="8">
        <v>0</v>
      </c>
      <c r="L2791" s="8">
        <v>0</v>
      </c>
      <c r="M2791" s="8">
        <v>1</v>
      </c>
      <c r="N2791" s="8">
        <v>0</v>
      </c>
      <c r="O2791" s="8">
        <v>0</v>
      </c>
      <c r="P2791" s="8">
        <v>1</v>
      </c>
      <c r="Q2791" s="8">
        <v>0</v>
      </c>
      <c r="R2791" s="8">
        <v>0</v>
      </c>
      <c r="S2791" s="8">
        <v>0</v>
      </c>
      <c r="T2791" s="8">
        <v>0</v>
      </c>
      <c r="U2791" s="5">
        <v>408030330</v>
      </c>
    </row>
    <row r="2792" spans="1:21" hidden="1" x14ac:dyDescent="0.25">
      <c r="A2792" s="8" t="s">
        <v>5018</v>
      </c>
      <c r="B2792" s="2" t="s">
        <v>3206</v>
      </c>
      <c r="C2792" s="2" t="s">
        <v>227</v>
      </c>
      <c r="D2792" s="2" t="s">
        <v>224</v>
      </c>
      <c r="E2792" s="2" t="s">
        <v>187</v>
      </c>
      <c r="F2792" s="8" t="s">
        <v>36</v>
      </c>
      <c r="G2792" s="8">
        <v>0</v>
      </c>
      <c r="H2792" s="8">
        <v>1</v>
      </c>
      <c r="I2792" s="8">
        <v>0</v>
      </c>
      <c r="J2792" s="8">
        <v>0</v>
      </c>
      <c r="K2792" s="8">
        <v>0</v>
      </c>
      <c r="L2792" s="8">
        <v>0</v>
      </c>
      <c r="M2792" s="8">
        <v>1</v>
      </c>
      <c r="N2792" s="8">
        <v>0</v>
      </c>
      <c r="O2792" s="8">
        <v>0</v>
      </c>
      <c r="P2792" s="8">
        <v>1</v>
      </c>
      <c r="Q2792" s="8">
        <v>0</v>
      </c>
      <c r="R2792" s="8">
        <v>0</v>
      </c>
      <c r="S2792" s="8">
        <v>0</v>
      </c>
      <c r="T2792" s="8">
        <v>0</v>
      </c>
      <c r="U2792" s="5">
        <v>408030348</v>
      </c>
    </row>
    <row r="2793" spans="1:21" hidden="1" x14ac:dyDescent="0.25">
      <c r="A2793" s="8" t="s">
        <v>5018</v>
      </c>
      <c r="B2793" s="2" t="s">
        <v>3207</v>
      </c>
      <c r="C2793" s="2" t="s">
        <v>227</v>
      </c>
      <c r="D2793" s="2" t="s">
        <v>224</v>
      </c>
      <c r="E2793" s="2" t="s">
        <v>187</v>
      </c>
      <c r="F2793" s="8" t="s">
        <v>36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0</v>
      </c>
      <c r="O2793" s="8">
        <v>0</v>
      </c>
      <c r="P2793" s="8">
        <v>1</v>
      </c>
      <c r="Q2793" s="8">
        <v>0</v>
      </c>
      <c r="R2793" s="8">
        <v>0</v>
      </c>
      <c r="S2793" s="8">
        <v>0</v>
      </c>
      <c r="T2793" s="8">
        <v>0</v>
      </c>
      <c r="U2793" s="5">
        <v>408030356</v>
      </c>
    </row>
    <row r="2794" spans="1:21" hidden="1" x14ac:dyDescent="0.25">
      <c r="A2794" s="8" t="s">
        <v>5018</v>
      </c>
      <c r="B2794" s="2" t="s">
        <v>3208</v>
      </c>
      <c r="C2794" s="2" t="s">
        <v>227</v>
      </c>
      <c r="D2794" s="2" t="s">
        <v>224</v>
      </c>
      <c r="E2794" s="2" t="s">
        <v>187</v>
      </c>
      <c r="F2794" s="8" t="s">
        <v>36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1</v>
      </c>
      <c r="N2794" s="8">
        <v>0</v>
      </c>
      <c r="O2794" s="8">
        <v>0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5">
        <v>408030364</v>
      </c>
    </row>
    <row r="2795" spans="1:21" hidden="1" x14ac:dyDescent="0.25">
      <c r="A2795" s="8" t="s">
        <v>5018</v>
      </c>
      <c r="B2795" s="2" t="s">
        <v>3209</v>
      </c>
      <c r="C2795" s="2" t="s">
        <v>227</v>
      </c>
      <c r="D2795" s="2" t="s">
        <v>224</v>
      </c>
      <c r="E2795" s="2" t="s">
        <v>187</v>
      </c>
      <c r="F2795" s="8" t="s">
        <v>36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>
        <v>0</v>
      </c>
      <c r="O2795" s="8">
        <v>0</v>
      </c>
      <c r="P2795" s="8">
        <v>1</v>
      </c>
      <c r="Q2795" s="8">
        <v>0</v>
      </c>
      <c r="R2795" s="8">
        <v>0</v>
      </c>
      <c r="S2795" s="8">
        <v>0</v>
      </c>
      <c r="T2795" s="8">
        <v>0</v>
      </c>
      <c r="U2795" s="5">
        <v>408030372</v>
      </c>
    </row>
    <row r="2796" spans="1:21" hidden="1" x14ac:dyDescent="0.25">
      <c r="A2796" s="8" t="s">
        <v>5018</v>
      </c>
      <c r="B2796" s="2" t="s">
        <v>3210</v>
      </c>
      <c r="C2796" s="2" t="s">
        <v>227</v>
      </c>
      <c r="D2796" s="2" t="s">
        <v>224</v>
      </c>
      <c r="E2796" s="2" t="s">
        <v>187</v>
      </c>
      <c r="F2796" s="8" t="s">
        <v>36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1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8">
        <v>0</v>
      </c>
      <c r="T2796" s="8">
        <v>0</v>
      </c>
      <c r="U2796" s="5">
        <v>408030380</v>
      </c>
    </row>
    <row r="2797" spans="1:21" hidden="1" x14ac:dyDescent="0.25">
      <c r="A2797" s="8" t="s">
        <v>5018</v>
      </c>
      <c r="B2797" s="2" t="s">
        <v>3211</v>
      </c>
      <c r="C2797" s="2" t="s">
        <v>227</v>
      </c>
      <c r="D2797" s="2" t="s">
        <v>224</v>
      </c>
      <c r="E2797" s="2" t="s">
        <v>187</v>
      </c>
      <c r="F2797" s="8" t="s">
        <v>24</v>
      </c>
      <c r="G2797" s="8">
        <v>0</v>
      </c>
      <c r="H2797" s="8">
        <v>1</v>
      </c>
      <c r="I2797" s="8">
        <v>0</v>
      </c>
      <c r="J2797" s="8">
        <v>0</v>
      </c>
      <c r="K2797" s="8">
        <v>0</v>
      </c>
      <c r="L2797" s="8">
        <v>0</v>
      </c>
      <c r="M2797" s="8">
        <v>1</v>
      </c>
      <c r="N2797" s="8">
        <v>0</v>
      </c>
      <c r="O2797" s="8">
        <v>0</v>
      </c>
      <c r="P2797" s="8">
        <v>1</v>
      </c>
      <c r="Q2797" s="8">
        <v>0</v>
      </c>
      <c r="R2797" s="8">
        <v>0</v>
      </c>
      <c r="S2797" s="8">
        <v>0</v>
      </c>
      <c r="T2797" s="8">
        <v>0</v>
      </c>
      <c r="U2797" s="5">
        <v>408030399</v>
      </c>
    </row>
    <row r="2798" spans="1:21" hidden="1" x14ac:dyDescent="0.25">
      <c r="A2798" s="8" t="s">
        <v>5018</v>
      </c>
      <c r="B2798" s="2" t="s">
        <v>3212</v>
      </c>
      <c r="C2798" s="2" t="s">
        <v>227</v>
      </c>
      <c r="D2798" s="2" t="s">
        <v>224</v>
      </c>
      <c r="E2798" s="2" t="s">
        <v>187</v>
      </c>
      <c r="F2798" s="8" t="s">
        <v>24</v>
      </c>
      <c r="G2798" s="8">
        <v>0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5">
        <v>408030402</v>
      </c>
    </row>
    <row r="2799" spans="1:21" hidden="1" x14ac:dyDescent="0.25">
      <c r="A2799" s="8" t="s">
        <v>5018</v>
      </c>
      <c r="B2799" s="2" t="s">
        <v>3213</v>
      </c>
      <c r="C2799" s="2" t="s">
        <v>227</v>
      </c>
      <c r="D2799" s="2" t="s">
        <v>224</v>
      </c>
      <c r="E2799" s="2" t="s">
        <v>187</v>
      </c>
      <c r="F2799" s="8" t="s">
        <v>36</v>
      </c>
      <c r="G2799" s="8">
        <v>0</v>
      </c>
      <c r="H2799" s="8">
        <v>1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0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5">
        <v>408030410</v>
      </c>
    </row>
    <row r="2800" spans="1:21" hidden="1" x14ac:dyDescent="0.25">
      <c r="A2800" s="8" t="s">
        <v>5018</v>
      </c>
      <c r="B2800" s="2" t="s">
        <v>3214</v>
      </c>
      <c r="C2800" s="2" t="s">
        <v>227</v>
      </c>
      <c r="D2800" s="2" t="s">
        <v>224</v>
      </c>
      <c r="E2800" s="2" t="s">
        <v>187</v>
      </c>
      <c r="F2800" s="8" t="s">
        <v>36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5">
        <v>408030429</v>
      </c>
    </row>
    <row r="2801" spans="1:21" hidden="1" x14ac:dyDescent="0.25">
      <c r="A2801" s="8" t="s">
        <v>5018</v>
      </c>
      <c r="B2801" s="2" t="s">
        <v>3215</v>
      </c>
      <c r="C2801" s="2" t="s">
        <v>227</v>
      </c>
      <c r="D2801" s="2" t="s">
        <v>224</v>
      </c>
      <c r="E2801" s="2" t="s">
        <v>187</v>
      </c>
      <c r="F2801" s="8" t="s">
        <v>24</v>
      </c>
      <c r="G2801" s="8">
        <v>0</v>
      </c>
      <c r="H2801" s="8">
        <v>1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0</v>
      </c>
      <c r="O2801" s="8">
        <v>0</v>
      </c>
      <c r="P2801" s="8">
        <v>1</v>
      </c>
      <c r="Q2801" s="8">
        <v>0</v>
      </c>
      <c r="R2801" s="8">
        <v>0</v>
      </c>
      <c r="S2801" s="8">
        <v>0</v>
      </c>
      <c r="T2801" s="8">
        <v>0</v>
      </c>
      <c r="U2801" s="5">
        <v>408030437</v>
      </c>
    </row>
    <row r="2802" spans="1:21" hidden="1" x14ac:dyDescent="0.25">
      <c r="A2802" s="8" t="s">
        <v>5018</v>
      </c>
      <c r="B2802" s="2" t="s">
        <v>3216</v>
      </c>
      <c r="C2802" s="2" t="s">
        <v>227</v>
      </c>
      <c r="D2802" s="2" t="s">
        <v>224</v>
      </c>
      <c r="E2802" s="2" t="s">
        <v>187</v>
      </c>
      <c r="F2802" s="8" t="s">
        <v>24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1</v>
      </c>
      <c r="Q2802" s="8">
        <v>0</v>
      </c>
      <c r="R2802" s="8">
        <v>0</v>
      </c>
      <c r="S2802" s="8">
        <v>0</v>
      </c>
      <c r="T2802" s="8">
        <v>0</v>
      </c>
      <c r="U2802" s="5">
        <v>408030445</v>
      </c>
    </row>
    <row r="2803" spans="1:21" hidden="1" x14ac:dyDescent="0.25">
      <c r="A2803" s="8" t="s">
        <v>5018</v>
      </c>
      <c r="B2803" s="2" t="s">
        <v>3217</v>
      </c>
      <c r="C2803" s="2" t="s">
        <v>227</v>
      </c>
      <c r="D2803" s="2" t="s">
        <v>224</v>
      </c>
      <c r="E2803" s="2" t="s">
        <v>187</v>
      </c>
      <c r="F2803" s="8" t="s">
        <v>36</v>
      </c>
      <c r="G2803" s="8">
        <v>0</v>
      </c>
      <c r="H2803" s="8">
        <v>1</v>
      </c>
      <c r="I2803" s="8">
        <v>0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0</v>
      </c>
      <c r="P2803" s="8">
        <v>1</v>
      </c>
      <c r="Q2803" s="8">
        <v>0</v>
      </c>
      <c r="R2803" s="8">
        <v>0</v>
      </c>
      <c r="S2803" s="8">
        <v>0</v>
      </c>
      <c r="T2803" s="8">
        <v>0</v>
      </c>
      <c r="U2803" s="5">
        <v>408030453</v>
      </c>
    </row>
    <row r="2804" spans="1:21" hidden="1" x14ac:dyDescent="0.25">
      <c r="A2804" s="8" t="s">
        <v>5018</v>
      </c>
      <c r="B2804" s="2" t="s">
        <v>3218</v>
      </c>
      <c r="C2804" s="2" t="s">
        <v>227</v>
      </c>
      <c r="D2804" s="2" t="s">
        <v>224</v>
      </c>
      <c r="E2804" s="2" t="s">
        <v>187</v>
      </c>
      <c r="F2804" s="8" t="s">
        <v>36</v>
      </c>
      <c r="G2804" s="8">
        <v>0</v>
      </c>
      <c r="H2804" s="8">
        <v>1</v>
      </c>
      <c r="I2804" s="8">
        <v>0</v>
      </c>
      <c r="J2804" s="8">
        <v>0</v>
      </c>
      <c r="K2804" s="8">
        <v>0</v>
      </c>
      <c r="L2804" s="8">
        <v>0</v>
      </c>
      <c r="M2804" s="8">
        <v>1</v>
      </c>
      <c r="N2804" s="8">
        <v>0</v>
      </c>
      <c r="O2804" s="8">
        <v>0</v>
      </c>
      <c r="P2804" s="8">
        <v>1</v>
      </c>
      <c r="Q2804" s="8">
        <v>0</v>
      </c>
      <c r="R2804" s="8">
        <v>0</v>
      </c>
      <c r="S2804" s="8">
        <v>0</v>
      </c>
      <c r="T2804" s="8">
        <v>0</v>
      </c>
      <c r="U2804" s="5">
        <v>408030461</v>
      </c>
    </row>
    <row r="2805" spans="1:21" hidden="1" x14ac:dyDescent="0.25">
      <c r="A2805" s="8" t="s">
        <v>5018</v>
      </c>
      <c r="B2805" s="2" t="s">
        <v>3219</v>
      </c>
      <c r="C2805" s="2" t="s">
        <v>227</v>
      </c>
      <c r="D2805" s="2" t="s">
        <v>224</v>
      </c>
      <c r="E2805" s="2" t="s">
        <v>187</v>
      </c>
      <c r="F2805" s="8" t="s">
        <v>24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1</v>
      </c>
      <c r="Q2805" s="8">
        <v>0</v>
      </c>
      <c r="R2805" s="8">
        <v>0</v>
      </c>
      <c r="S2805" s="8">
        <v>0</v>
      </c>
      <c r="T2805" s="8">
        <v>0</v>
      </c>
      <c r="U2805" s="5">
        <v>408030470</v>
      </c>
    </row>
    <row r="2806" spans="1:21" hidden="1" x14ac:dyDescent="0.25">
      <c r="A2806" s="8" t="s">
        <v>5018</v>
      </c>
      <c r="B2806" s="2" t="s">
        <v>3220</v>
      </c>
      <c r="C2806" s="2" t="s">
        <v>227</v>
      </c>
      <c r="D2806" s="2" t="s">
        <v>224</v>
      </c>
      <c r="E2806" s="2" t="s">
        <v>187</v>
      </c>
      <c r="F2806" s="8" t="s">
        <v>24</v>
      </c>
      <c r="G2806" s="8">
        <v>0</v>
      </c>
      <c r="H2806" s="8">
        <v>1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1</v>
      </c>
      <c r="Q2806" s="8">
        <v>0</v>
      </c>
      <c r="R2806" s="8">
        <v>0</v>
      </c>
      <c r="S2806" s="8">
        <v>0</v>
      </c>
      <c r="T2806" s="8">
        <v>0</v>
      </c>
      <c r="U2806" s="5">
        <v>408030488</v>
      </c>
    </row>
    <row r="2807" spans="1:21" hidden="1" x14ac:dyDescent="0.25">
      <c r="A2807" s="8" t="s">
        <v>5018</v>
      </c>
      <c r="B2807" s="2" t="s">
        <v>3221</v>
      </c>
      <c r="C2807" s="2" t="s">
        <v>227</v>
      </c>
      <c r="D2807" s="2" t="s">
        <v>224</v>
      </c>
      <c r="E2807" s="2" t="s">
        <v>187</v>
      </c>
      <c r="F2807" s="8" t="s">
        <v>36</v>
      </c>
      <c r="G2807" s="8">
        <v>0</v>
      </c>
      <c r="H2807" s="8">
        <v>1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0</v>
      </c>
      <c r="O2807" s="8">
        <v>0</v>
      </c>
      <c r="P2807" s="8">
        <v>1</v>
      </c>
      <c r="Q2807" s="8">
        <v>0</v>
      </c>
      <c r="R2807" s="8">
        <v>0</v>
      </c>
      <c r="S2807" s="8">
        <v>0</v>
      </c>
      <c r="T2807" s="8">
        <v>0</v>
      </c>
      <c r="U2807" s="5">
        <v>408030500</v>
      </c>
    </row>
    <row r="2808" spans="1:21" hidden="1" x14ac:dyDescent="0.25">
      <c r="A2808" s="8" t="s">
        <v>5018</v>
      </c>
      <c r="B2808" s="2" t="s">
        <v>3222</v>
      </c>
      <c r="C2808" s="2" t="s">
        <v>227</v>
      </c>
      <c r="D2808" s="2" t="s">
        <v>224</v>
      </c>
      <c r="E2808" s="2" t="s">
        <v>187</v>
      </c>
      <c r="F2808" s="8" t="s">
        <v>36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1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5">
        <v>408030518</v>
      </c>
    </row>
    <row r="2809" spans="1:21" hidden="1" x14ac:dyDescent="0.25">
      <c r="A2809" s="8" t="s">
        <v>5018</v>
      </c>
      <c r="B2809" s="2" t="s">
        <v>3223</v>
      </c>
      <c r="C2809" s="2" t="s">
        <v>227</v>
      </c>
      <c r="D2809" s="2" t="s">
        <v>224</v>
      </c>
      <c r="E2809" s="2" t="s">
        <v>187</v>
      </c>
      <c r="F2809" s="8" t="s">
        <v>24</v>
      </c>
      <c r="G2809" s="8">
        <v>0</v>
      </c>
      <c r="H2809" s="8">
        <v>1</v>
      </c>
      <c r="I2809" s="8">
        <v>0</v>
      </c>
      <c r="J2809" s="8">
        <v>0</v>
      </c>
      <c r="K2809" s="8">
        <v>0</v>
      </c>
      <c r="L2809" s="8">
        <v>0</v>
      </c>
      <c r="M2809" s="8">
        <v>1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5">
        <v>408030526</v>
      </c>
    </row>
    <row r="2810" spans="1:21" hidden="1" x14ac:dyDescent="0.25">
      <c r="A2810" s="8" t="s">
        <v>5018</v>
      </c>
      <c r="B2810" s="2" t="s">
        <v>3224</v>
      </c>
      <c r="C2810" s="2" t="s">
        <v>227</v>
      </c>
      <c r="D2810" s="2" t="s">
        <v>224</v>
      </c>
      <c r="E2810" s="2" t="s">
        <v>187</v>
      </c>
      <c r="F2810" s="8" t="s">
        <v>24</v>
      </c>
      <c r="G2810" s="8">
        <v>0</v>
      </c>
      <c r="H2810" s="8">
        <v>1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1</v>
      </c>
      <c r="Q2810" s="8">
        <v>0</v>
      </c>
      <c r="R2810" s="8">
        <v>0</v>
      </c>
      <c r="S2810" s="8">
        <v>0</v>
      </c>
      <c r="T2810" s="8">
        <v>0</v>
      </c>
      <c r="U2810" s="5">
        <v>408030534</v>
      </c>
    </row>
    <row r="2811" spans="1:21" hidden="1" x14ac:dyDescent="0.25">
      <c r="A2811" s="8" t="s">
        <v>5018</v>
      </c>
      <c r="B2811" s="2" t="s">
        <v>3225</v>
      </c>
      <c r="C2811" s="2" t="s">
        <v>227</v>
      </c>
      <c r="D2811" s="2" t="s">
        <v>224</v>
      </c>
      <c r="E2811" s="2" t="s">
        <v>187</v>
      </c>
      <c r="F2811" s="8" t="s">
        <v>24</v>
      </c>
      <c r="G2811" s="8">
        <v>0</v>
      </c>
      <c r="H2811" s="8">
        <v>1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0</v>
      </c>
      <c r="P2811" s="8">
        <v>1</v>
      </c>
      <c r="Q2811" s="8">
        <v>0</v>
      </c>
      <c r="R2811" s="8">
        <v>0</v>
      </c>
      <c r="S2811" s="8">
        <v>0</v>
      </c>
      <c r="T2811" s="8">
        <v>0</v>
      </c>
      <c r="U2811" s="5">
        <v>408030542</v>
      </c>
    </row>
    <row r="2812" spans="1:21" hidden="1" x14ac:dyDescent="0.25">
      <c r="A2812" s="8" t="s">
        <v>5018</v>
      </c>
      <c r="B2812" s="2" t="s">
        <v>3226</v>
      </c>
      <c r="C2812" s="2" t="s">
        <v>227</v>
      </c>
      <c r="D2812" s="2" t="s">
        <v>224</v>
      </c>
      <c r="E2812" s="2" t="s">
        <v>187</v>
      </c>
      <c r="F2812" s="8" t="s">
        <v>36</v>
      </c>
      <c r="G2812" s="8">
        <v>0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5">
        <v>408030550</v>
      </c>
    </row>
    <row r="2813" spans="1:21" hidden="1" x14ac:dyDescent="0.25">
      <c r="A2813" s="8" t="s">
        <v>5018</v>
      </c>
      <c r="B2813" s="2" t="s">
        <v>3227</v>
      </c>
      <c r="C2813" s="2" t="s">
        <v>227</v>
      </c>
      <c r="D2813" s="2" t="s">
        <v>224</v>
      </c>
      <c r="E2813" s="2" t="s">
        <v>187</v>
      </c>
      <c r="F2813" s="8" t="s">
        <v>36</v>
      </c>
      <c r="G2813" s="8">
        <v>0</v>
      </c>
      <c r="H2813" s="8">
        <v>1</v>
      </c>
      <c r="I2813" s="8">
        <v>0</v>
      </c>
      <c r="J2813" s="8">
        <v>0</v>
      </c>
      <c r="K2813" s="8">
        <v>0</v>
      </c>
      <c r="L2813" s="8">
        <v>0</v>
      </c>
      <c r="M2813" s="8">
        <v>1</v>
      </c>
      <c r="N2813" s="8">
        <v>0</v>
      </c>
      <c r="O2813" s="8">
        <v>0</v>
      </c>
      <c r="P2813" s="8">
        <v>1</v>
      </c>
      <c r="Q2813" s="8">
        <v>0</v>
      </c>
      <c r="R2813" s="8">
        <v>0</v>
      </c>
      <c r="S2813" s="8">
        <v>0</v>
      </c>
      <c r="T2813" s="8">
        <v>0</v>
      </c>
      <c r="U2813" s="5">
        <v>408030569</v>
      </c>
    </row>
    <row r="2814" spans="1:21" hidden="1" x14ac:dyDescent="0.25">
      <c r="A2814" s="8" t="s">
        <v>5018</v>
      </c>
      <c r="B2814" s="2" t="s">
        <v>3228</v>
      </c>
      <c r="C2814" s="2" t="s">
        <v>227</v>
      </c>
      <c r="D2814" s="2" t="s">
        <v>224</v>
      </c>
      <c r="E2814" s="2" t="s">
        <v>187</v>
      </c>
      <c r="F2814" s="8" t="s">
        <v>36</v>
      </c>
      <c r="G2814" s="8">
        <v>0</v>
      </c>
      <c r="H2814" s="8">
        <v>1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5">
        <v>408030577</v>
      </c>
    </row>
    <row r="2815" spans="1:21" hidden="1" x14ac:dyDescent="0.25">
      <c r="A2815" s="8" t="s">
        <v>5018</v>
      </c>
      <c r="B2815" s="2" t="s">
        <v>3229</v>
      </c>
      <c r="C2815" s="2" t="s">
        <v>227</v>
      </c>
      <c r="D2815" s="2" t="s">
        <v>224</v>
      </c>
      <c r="E2815" s="2" t="s">
        <v>187</v>
      </c>
      <c r="F2815" s="8" t="s">
        <v>36</v>
      </c>
      <c r="G2815" s="8">
        <v>0</v>
      </c>
      <c r="H2815" s="8">
        <v>1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0</v>
      </c>
      <c r="P2815" s="8">
        <v>1</v>
      </c>
      <c r="Q2815" s="8">
        <v>0</v>
      </c>
      <c r="R2815" s="8">
        <v>0</v>
      </c>
      <c r="S2815" s="8">
        <v>0</v>
      </c>
      <c r="T2815" s="8">
        <v>0</v>
      </c>
      <c r="U2815" s="5">
        <v>408030585</v>
      </c>
    </row>
    <row r="2816" spans="1:21" hidden="1" x14ac:dyDescent="0.25">
      <c r="A2816" s="8" t="s">
        <v>5018</v>
      </c>
      <c r="B2816" s="2" t="s">
        <v>3230</v>
      </c>
      <c r="C2816" s="2" t="s">
        <v>227</v>
      </c>
      <c r="D2816" s="2" t="s">
        <v>224</v>
      </c>
      <c r="E2816" s="2" t="s">
        <v>187</v>
      </c>
      <c r="F2816" s="8" t="s">
        <v>36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5">
        <v>408030593</v>
      </c>
    </row>
    <row r="2817" spans="1:21" hidden="1" x14ac:dyDescent="0.25">
      <c r="A2817" s="8" t="s">
        <v>5018</v>
      </c>
      <c r="B2817" s="2" t="s">
        <v>3231</v>
      </c>
      <c r="C2817" s="2" t="s">
        <v>227</v>
      </c>
      <c r="D2817" s="2" t="s">
        <v>224</v>
      </c>
      <c r="E2817" s="2" t="s">
        <v>187</v>
      </c>
      <c r="F2817" s="8" t="s">
        <v>24</v>
      </c>
      <c r="G2817" s="8">
        <v>0</v>
      </c>
      <c r="H2817" s="8">
        <v>1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0</v>
      </c>
      <c r="O2817" s="8">
        <v>0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5">
        <v>408030607</v>
      </c>
    </row>
    <row r="2818" spans="1:21" hidden="1" x14ac:dyDescent="0.25">
      <c r="A2818" s="8" t="s">
        <v>5018</v>
      </c>
      <c r="B2818" s="2" t="s">
        <v>3232</v>
      </c>
      <c r="C2818" s="2" t="s">
        <v>227</v>
      </c>
      <c r="D2818" s="2" t="s">
        <v>224</v>
      </c>
      <c r="E2818" s="2" t="s">
        <v>187</v>
      </c>
      <c r="F2818" s="8" t="s">
        <v>36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0</v>
      </c>
      <c r="P2818" s="8">
        <v>1</v>
      </c>
      <c r="Q2818" s="8">
        <v>0</v>
      </c>
      <c r="R2818" s="8">
        <v>0</v>
      </c>
      <c r="S2818" s="8">
        <v>0</v>
      </c>
      <c r="T2818" s="8">
        <v>0</v>
      </c>
      <c r="U2818" s="5">
        <v>408030615</v>
      </c>
    </row>
    <row r="2819" spans="1:21" hidden="1" x14ac:dyDescent="0.25">
      <c r="A2819" s="8" t="s">
        <v>5018</v>
      </c>
      <c r="B2819" s="2" t="s">
        <v>3233</v>
      </c>
      <c r="C2819" s="2" t="s">
        <v>227</v>
      </c>
      <c r="D2819" s="2" t="s">
        <v>224</v>
      </c>
      <c r="E2819" s="2" t="s">
        <v>187</v>
      </c>
      <c r="F2819" s="8" t="s">
        <v>36</v>
      </c>
      <c r="G2819" s="8">
        <v>0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1</v>
      </c>
      <c r="N2819" s="8">
        <v>0</v>
      </c>
      <c r="O2819" s="8">
        <v>0</v>
      </c>
      <c r="P2819" s="8">
        <v>1</v>
      </c>
      <c r="Q2819" s="8">
        <v>0</v>
      </c>
      <c r="R2819" s="8">
        <v>0</v>
      </c>
      <c r="S2819" s="8">
        <v>0</v>
      </c>
      <c r="T2819" s="8">
        <v>0</v>
      </c>
      <c r="U2819" s="5">
        <v>408030623</v>
      </c>
    </row>
    <row r="2820" spans="1:21" hidden="1" x14ac:dyDescent="0.25">
      <c r="A2820" s="8" t="s">
        <v>5018</v>
      </c>
      <c r="B2820" s="2" t="s">
        <v>3234</v>
      </c>
      <c r="C2820" s="2" t="s">
        <v>227</v>
      </c>
      <c r="D2820" s="2" t="s">
        <v>224</v>
      </c>
      <c r="E2820" s="2" t="s">
        <v>187</v>
      </c>
      <c r="F2820" s="8" t="s">
        <v>36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1</v>
      </c>
      <c r="N2820" s="8">
        <v>0</v>
      </c>
      <c r="O2820" s="8">
        <v>0</v>
      </c>
      <c r="P2820" s="8">
        <v>1</v>
      </c>
      <c r="Q2820" s="8">
        <v>0</v>
      </c>
      <c r="R2820" s="8">
        <v>0</v>
      </c>
      <c r="S2820" s="8">
        <v>0</v>
      </c>
      <c r="T2820" s="8">
        <v>0</v>
      </c>
      <c r="U2820" s="5">
        <v>408030631</v>
      </c>
    </row>
    <row r="2821" spans="1:21" hidden="1" x14ac:dyDescent="0.25">
      <c r="A2821" s="8" t="s">
        <v>5018</v>
      </c>
      <c r="B2821" s="2" t="s">
        <v>3235</v>
      </c>
      <c r="C2821" s="2" t="s">
        <v>227</v>
      </c>
      <c r="D2821" s="2" t="s">
        <v>224</v>
      </c>
      <c r="E2821" s="2" t="s">
        <v>187</v>
      </c>
      <c r="F2821" s="8" t="s">
        <v>36</v>
      </c>
      <c r="G2821" s="8">
        <v>0</v>
      </c>
      <c r="H2821" s="8">
        <v>1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0</v>
      </c>
      <c r="O2821" s="8">
        <v>0</v>
      </c>
      <c r="P2821" s="8">
        <v>1</v>
      </c>
      <c r="Q2821" s="8">
        <v>0</v>
      </c>
      <c r="R2821" s="8">
        <v>0</v>
      </c>
      <c r="S2821" s="8">
        <v>0</v>
      </c>
      <c r="T2821" s="8">
        <v>0</v>
      </c>
      <c r="U2821" s="5">
        <v>408030640</v>
      </c>
    </row>
    <row r="2822" spans="1:21" hidden="1" x14ac:dyDescent="0.25">
      <c r="A2822" s="8" t="s">
        <v>5018</v>
      </c>
      <c r="B2822" s="2" t="s">
        <v>3236</v>
      </c>
      <c r="C2822" s="2" t="s">
        <v>227</v>
      </c>
      <c r="D2822" s="2" t="s">
        <v>224</v>
      </c>
      <c r="E2822" s="2" t="s">
        <v>187</v>
      </c>
      <c r="F2822" s="8" t="s">
        <v>36</v>
      </c>
      <c r="G2822" s="8">
        <v>0</v>
      </c>
      <c r="H2822" s="8">
        <v>1</v>
      </c>
      <c r="I2822" s="8">
        <v>0</v>
      </c>
      <c r="J2822" s="8">
        <v>0</v>
      </c>
      <c r="K2822" s="8">
        <v>0</v>
      </c>
      <c r="L2822" s="8">
        <v>0</v>
      </c>
      <c r="M2822" s="8">
        <v>1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0</v>
      </c>
      <c r="U2822" s="5">
        <v>408030658</v>
      </c>
    </row>
    <row r="2823" spans="1:21" hidden="1" x14ac:dyDescent="0.25">
      <c r="A2823" s="8" t="s">
        <v>5018</v>
      </c>
      <c r="B2823" s="2" t="s">
        <v>3237</v>
      </c>
      <c r="C2823" s="2" t="s">
        <v>227</v>
      </c>
      <c r="D2823" s="2" t="s">
        <v>224</v>
      </c>
      <c r="E2823" s="2" t="s">
        <v>187</v>
      </c>
      <c r="F2823" s="8" t="s">
        <v>36</v>
      </c>
      <c r="G2823" s="8">
        <v>0</v>
      </c>
      <c r="H2823" s="8">
        <v>1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0</v>
      </c>
      <c r="U2823" s="5">
        <v>408030666</v>
      </c>
    </row>
    <row r="2824" spans="1:21" hidden="1" x14ac:dyDescent="0.25">
      <c r="A2824" s="8" t="s">
        <v>5018</v>
      </c>
      <c r="B2824" s="2" t="s">
        <v>3238</v>
      </c>
      <c r="C2824" s="2" t="s">
        <v>227</v>
      </c>
      <c r="D2824" s="2" t="s">
        <v>224</v>
      </c>
      <c r="E2824" s="2" t="s">
        <v>187</v>
      </c>
      <c r="F2824" s="8" t="s">
        <v>36</v>
      </c>
      <c r="G2824" s="8">
        <v>0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1</v>
      </c>
      <c r="Q2824" s="8">
        <v>0</v>
      </c>
      <c r="R2824" s="8">
        <v>0</v>
      </c>
      <c r="S2824" s="8">
        <v>0</v>
      </c>
      <c r="T2824" s="8">
        <v>0</v>
      </c>
      <c r="U2824" s="5">
        <v>408030674</v>
      </c>
    </row>
    <row r="2825" spans="1:21" hidden="1" x14ac:dyDescent="0.25">
      <c r="A2825" s="8" t="s">
        <v>5018</v>
      </c>
      <c r="B2825" s="2" t="s">
        <v>3239</v>
      </c>
      <c r="C2825" s="2" t="s">
        <v>227</v>
      </c>
      <c r="D2825" s="2" t="s">
        <v>224</v>
      </c>
      <c r="E2825" s="2" t="s">
        <v>187</v>
      </c>
      <c r="F2825" s="8" t="s">
        <v>36</v>
      </c>
      <c r="G2825" s="8">
        <v>0</v>
      </c>
      <c r="H2825" s="8">
        <v>1</v>
      </c>
      <c r="I2825" s="8">
        <v>0</v>
      </c>
      <c r="J2825" s="8">
        <v>0</v>
      </c>
      <c r="K2825" s="8">
        <v>0</v>
      </c>
      <c r="L2825" s="8">
        <v>0</v>
      </c>
      <c r="M2825" s="8">
        <v>1</v>
      </c>
      <c r="N2825" s="8">
        <v>0</v>
      </c>
      <c r="O2825" s="8">
        <v>0</v>
      </c>
      <c r="P2825" s="8">
        <v>1</v>
      </c>
      <c r="Q2825" s="8">
        <v>0</v>
      </c>
      <c r="R2825" s="8">
        <v>0</v>
      </c>
      <c r="S2825" s="8">
        <v>0</v>
      </c>
      <c r="T2825" s="8">
        <v>0</v>
      </c>
      <c r="U2825" s="5">
        <v>408030682</v>
      </c>
    </row>
    <row r="2826" spans="1:21" hidden="1" x14ac:dyDescent="0.25">
      <c r="A2826" s="8" t="s">
        <v>5018</v>
      </c>
      <c r="B2826" s="2" t="s">
        <v>3240</v>
      </c>
      <c r="C2826" s="2" t="s">
        <v>227</v>
      </c>
      <c r="D2826" s="2" t="s">
        <v>224</v>
      </c>
      <c r="E2826" s="2" t="s">
        <v>187</v>
      </c>
      <c r="F2826" s="8" t="s">
        <v>36</v>
      </c>
      <c r="G2826" s="8">
        <v>0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1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5">
        <v>408030690</v>
      </c>
    </row>
    <row r="2827" spans="1:21" hidden="1" x14ac:dyDescent="0.25">
      <c r="A2827" s="8" t="s">
        <v>5018</v>
      </c>
      <c r="B2827" s="2" t="s">
        <v>3241</v>
      </c>
      <c r="C2827" s="2" t="s">
        <v>227</v>
      </c>
      <c r="D2827" s="2" t="s">
        <v>224</v>
      </c>
      <c r="E2827" s="2" t="s">
        <v>187</v>
      </c>
      <c r="F2827" s="8" t="s">
        <v>36</v>
      </c>
      <c r="G2827" s="8">
        <v>0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0</v>
      </c>
      <c r="O2827" s="8">
        <v>0</v>
      </c>
      <c r="P2827" s="8">
        <v>1</v>
      </c>
      <c r="Q2827" s="8">
        <v>0</v>
      </c>
      <c r="R2827" s="8">
        <v>0</v>
      </c>
      <c r="S2827" s="8">
        <v>0</v>
      </c>
      <c r="T2827" s="8">
        <v>0</v>
      </c>
      <c r="U2827" s="5">
        <v>408030704</v>
      </c>
    </row>
    <row r="2828" spans="1:21" hidden="1" x14ac:dyDescent="0.25">
      <c r="A2828" s="8" t="s">
        <v>5018</v>
      </c>
      <c r="B2828" s="2" t="s">
        <v>3242</v>
      </c>
      <c r="C2828" s="2" t="s">
        <v>227</v>
      </c>
      <c r="D2828" s="2" t="s">
        <v>224</v>
      </c>
      <c r="E2828" s="2" t="s">
        <v>187</v>
      </c>
      <c r="F2828" s="8" t="s">
        <v>36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1</v>
      </c>
      <c r="Q2828" s="8">
        <v>0</v>
      </c>
      <c r="R2828" s="8">
        <v>0</v>
      </c>
      <c r="S2828" s="8">
        <v>0</v>
      </c>
      <c r="T2828" s="8">
        <v>0</v>
      </c>
      <c r="U2828" s="5">
        <v>408030712</v>
      </c>
    </row>
    <row r="2829" spans="1:21" hidden="1" x14ac:dyDescent="0.25">
      <c r="A2829" s="8" t="s">
        <v>5018</v>
      </c>
      <c r="B2829" s="2" t="s">
        <v>3243</v>
      </c>
      <c r="C2829" s="2" t="s">
        <v>227</v>
      </c>
      <c r="D2829" s="2" t="s">
        <v>224</v>
      </c>
      <c r="E2829" s="2" t="s">
        <v>187</v>
      </c>
      <c r="F2829" s="8" t="s">
        <v>36</v>
      </c>
      <c r="G2829" s="8">
        <v>0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1</v>
      </c>
      <c r="Q2829" s="8">
        <v>0</v>
      </c>
      <c r="R2829" s="8">
        <v>0</v>
      </c>
      <c r="S2829" s="8">
        <v>0</v>
      </c>
      <c r="T2829" s="8">
        <v>0</v>
      </c>
      <c r="U2829" s="5">
        <v>408030720</v>
      </c>
    </row>
    <row r="2830" spans="1:21" hidden="1" x14ac:dyDescent="0.25">
      <c r="A2830" s="8" t="s">
        <v>5018</v>
      </c>
      <c r="B2830" s="2" t="s">
        <v>3244</v>
      </c>
      <c r="C2830" s="2" t="s">
        <v>227</v>
      </c>
      <c r="D2830" s="2" t="s">
        <v>224</v>
      </c>
      <c r="E2830" s="2" t="s">
        <v>187</v>
      </c>
      <c r="F2830" s="8" t="s">
        <v>36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0</v>
      </c>
      <c r="O2830" s="8">
        <v>0</v>
      </c>
      <c r="P2830" s="8">
        <v>1</v>
      </c>
      <c r="Q2830" s="8">
        <v>0</v>
      </c>
      <c r="R2830" s="8">
        <v>0</v>
      </c>
      <c r="S2830" s="8">
        <v>0</v>
      </c>
      <c r="T2830" s="8">
        <v>0</v>
      </c>
      <c r="U2830" s="5">
        <v>408030739</v>
      </c>
    </row>
    <row r="2831" spans="1:21" hidden="1" x14ac:dyDescent="0.25">
      <c r="A2831" s="8" t="s">
        <v>5018</v>
      </c>
      <c r="B2831" s="2" t="s">
        <v>3245</v>
      </c>
      <c r="C2831" s="2" t="s">
        <v>227</v>
      </c>
      <c r="D2831" s="2" t="s">
        <v>224</v>
      </c>
      <c r="E2831" s="2" t="s">
        <v>187</v>
      </c>
      <c r="F2831" s="8" t="s">
        <v>36</v>
      </c>
      <c r="G2831" s="8">
        <v>0</v>
      </c>
      <c r="H2831" s="8">
        <v>1</v>
      </c>
      <c r="I2831" s="8">
        <v>0</v>
      </c>
      <c r="J2831" s="8">
        <v>0</v>
      </c>
      <c r="K2831" s="8">
        <v>0</v>
      </c>
      <c r="L2831" s="8">
        <v>0</v>
      </c>
      <c r="M2831" s="8">
        <v>1</v>
      </c>
      <c r="N2831" s="8">
        <v>0</v>
      </c>
      <c r="O2831" s="8">
        <v>0</v>
      </c>
      <c r="P2831" s="8">
        <v>1</v>
      </c>
      <c r="Q2831" s="8">
        <v>0</v>
      </c>
      <c r="R2831" s="8">
        <v>0</v>
      </c>
      <c r="S2831" s="8">
        <v>0</v>
      </c>
      <c r="T2831" s="8">
        <v>0</v>
      </c>
      <c r="U2831" s="5">
        <v>408030747</v>
      </c>
    </row>
    <row r="2832" spans="1:21" hidden="1" x14ac:dyDescent="0.25">
      <c r="A2832" s="8" t="s">
        <v>5018</v>
      </c>
      <c r="B2832" s="2" t="s">
        <v>3246</v>
      </c>
      <c r="C2832" s="2" t="s">
        <v>227</v>
      </c>
      <c r="D2832" s="2" t="s">
        <v>224</v>
      </c>
      <c r="E2832" s="2" t="s">
        <v>187</v>
      </c>
      <c r="F2832" s="8" t="s">
        <v>24</v>
      </c>
      <c r="G2832" s="8">
        <v>0</v>
      </c>
      <c r="H2832" s="8">
        <v>1</v>
      </c>
      <c r="I2832" s="8">
        <v>1</v>
      </c>
      <c r="J2832" s="8">
        <v>0</v>
      </c>
      <c r="K2832" s="8">
        <v>0</v>
      </c>
      <c r="L2832" s="8">
        <v>0</v>
      </c>
      <c r="M2832" s="8">
        <v>1</v>
      </c>
      <c r="N2832" s="8">
        <v>0</v>
      </c>
      <c r="O2832" s="8">
        <v>0</v>
      </c>
      <c r="P2832" s="8">
        <v>1</v>
      </c>
      <c r="Q2832" s="8">
        <v>0</v>
      </c>
      <c r="R2832" s="8">
        <v>0</v>
      </c>
      <c r="S2832" s="8">
        <v>0</v>
      </c>
      <c r="T2832" s="8">
        <v>0</v>
      </c>
      <c r="U2832" s="5">
        <v>408030755</v>
      </c>
    </row>
    <row r="2833" spans="1:21" hidden="1" x14ac:dyDescent="0.25">
      <c r="A2833" s="8" t="s">
        <v>5018</v>
      </c>
      <c r="B2833" s="2" t="s">
        <v>3247</v>
      </c>
      <c r="C2833" s="2" t="s">
        <v>227</v>
      </c>
      <c r="D2833" s="2" t="s">
        <v>224</v>
      </c>
      <c r="E2833" s="2" t="s">
        <v>187</v>
      </c>
      <c r="F2833" s="8" t="s">
        <v>36</v>
      </c>
      <c r="G2833" s="8">
        <v>0</v>
      </c>
      <c r="H2833" s="8">
        <v>1</v>
      </c>
      <c r="I2833" s="8">
        <v>0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  <c r="T2833" s="8">
        <v>0</v>
      </c>
      <c r="U2833" s="5">
        <v>408030763</v>
      </c>
    </row>
    <row r="2834" spans="1:21" hidden="1" x14ac:dyDescent="0.25">
      <c r="A2834" s="8" t="s">
        <v>5018</v>
      </c>
      <c r="B2834" s="2" t="s">
        <v>3248</v>
      </c>
      <c r="C2834" s="2" t="s">
        <v>227</v>
      </c>
      <c r="D2834" s="2" t="s">
        <v>224</v>
      </c>
      <c r="E2834" s="2" t="s">
        <v>187</v>
      </c>
      <c r="F2834" s="8" t="s">
        <v>36</v>
      </c>
      <c r="G2834" s="8">
        <v>0</v>
      </c>
      <c r="H2834" s="8">
        <v>1</v>
      </c>
      <c r="I2834" s="8">
        <v>0</v>
      </c>
      <c r="J2834" s="8">
        <v>0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0</v>
      </c>
      <c r="U2834" s="5">
        <v>408030771</v>
      </c>
    </row>
    <row r="2835" spans="1:21" hidden="1" x14ac:dyDescent="0.25">
      <c r="A2835" s="8" t="s">
        <v>5018</v>
      </c>
      <c r="B2835" s="2" t="s">
        <v>3249</v>
      </c>
      <c r="C2835" s="2" t="s">
        <v>227</v>
      </c>
      <c r="D2835" s="2" t="s">
        <v>224</v>
      </c>
      <c r="E2835" s="2" t="s">
        <v>187</v>
      </c>
      <c r="F2835" s="8" t="s">
        <v>36</v>
      </c>
      <c r="G2835" s="8">
        <v>0</v>
      </c>
      <c r="H2835" s="8">
        <v>1</v>
      </c>
      <c r="I2835" s="8">
        <v>0</v>
      </c>
      <c r="J2835" s="8">
        <v>0</v>
      </c>
      <c r="K2835" s="8">
        <v>0</v>
      </c>
      <c r="L2835" s="8">
        <v>0</v>
      </c>
      <c r="M2835" s="8">
        <v>1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5">
        <v>408030780</v>
      </c>
    </row>
    <row r="2836" spans="1:21" hidden="1" x14ac:dyDescent="0.25">
      <c r="A2836" s="8" t="s">
        <v>5018</v>
      </c>
      <c r="B2836" s="2" t="s">
        <v>3250</v>
      </c>
      <c r="C2836" s="2" t="s">
        <v>227</v>
      </c>
      <c r="D2836" s="2" t="s">
        <v>224</v>
      </c>
      <c r="E2836" s="2" t="s">
        <v>187</v>
      </c>
      <c r="F2836" s="8" t="s">
        <v>36</v>
      </c>
      <c r="G2836" s="8">
        <v>0</v>
      </c>
      <c r="H2836" s="8">
        <v>1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5">
        <v>408030798</v>
      </c>
    </row>
    <row r="2837" spans="1:21" hidden="1" x14ac:dyDescent="0.25">
      <c r="A2837" s="8" t="s">
        <v>5018</v>
      </c>
      <c r="B2837" s="2" t="s">
        <v>3251</v>
      </c>
      <c r="C2837" s="2" t="s">
        <v>227</v>
      </c>
      <c r="D2837" s="2" t="s">
        <v>224</v>
      </c>
      <c r="E2837" s="2" t="s">
        <v>187</v>
      </c>
      <c r="F2837" s="8" t="s">
        <v>36</v>
      </c>
      <c r="G2837" s="8">
        <v>0</v>
      </c>
      <c r="H2837" s="8">
        <v>1</v>
      </c>
      <c r="I2837" s="8">
        <v>0</v>
      </c>
      <c r="J2837" s="8">
        <v>0</v>
      </c>
      <c r="K2837" s="8">
        <v>0</v>
      </c>
      <c r="L2837" s="8">
        <v>0</v>
      </c>
      <c r="M2837" s="8">
        <v>1</v>
      </c>
      <c r="N2837" s="8">
        <v>0</v>
      </c>
      <c r="O2837" s="8">
        <v>0</v>
      </c>
      <c r="P2837" s="8">
        <v>1</v>
      </c>
      <c r="Q2837" s="8">
        <v>0</v>
      </c>
      <c r="R2837" s="8">
        <v>0</v>
      </c>
      <c r="S2837" s="8">
        <v>0</v>
      </c>
      <c r="T2837" s="8">
        <v>0</v>
      </c>
      <c r="U2837" s="5">
        <v>408030801</v>
      </c>
    </row>
    <row r="2838" spans="1:21" hidden="1" x14ac:dyDescent="0.25">
      <c r="A2838" s="8" t="s">
        <v>5018</v>
      </c>
      <c r="B2838" s="2" t="s">
        <v>3252</v>
      </c>
      <c r="C2838" s="2" t="s">
        <v>227</v>
      </c>
      <c r="D2838" s="2" t="s">
        <v>224</v>
      </c>
      <c r="E2838" s="2" t="s">
        <v>187</v>
      </c>
      <c r="F2838" s="8" t="s">
        <v>36</v>
      </c>
      <c r="G2838" s="8">
        <v>0</v>
      </c>
      <c r="H2838" s="8">
        <v>1</v>
      </c>
      <c r="I2838" s="8">
        <v>0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0</v>
      </c>
      <c r="P2838" s="8">
        <v>1</v>
      </c>
      <c r="Q2838" s="8">
        <v>0</v>
      </c>
      <c r="R2838" s="8">
        <v>0</v>
      </c>
      <c r="S2838" s="8">
        <v>0</v>
      </c>
      <c r="T2838" s="8">
        <v>0</v>
      </c>
      <c r="U2838" s="5">
        <v>408030810</v>
      </c>
    </row>
    <row r="2839" spans="1:21" hidden="1" x14ac:dyDescent="0.25">
      <c r="A2839" s="8" t="s">
        <v>5018</v>
      </c>
      <c r="B2839" s="2" t="s">
        <v>3253</v>
      </c>
      <c r="C2839" s="2" t="s">
        <v>227</v>
      </c>
      <c r="D2839" s="2" t="s">
        <v>224</v>
      </c>
      <c r="E2839" s="2" t="s">
        <v>187</v>
      </c>
      <c r="F2839" s="8" t="s">
        <v>36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1</v>
      </c>
      <c r="N2839" s="8">
        <v>0</v>
      </c>
      <c r="O2839" s="8">
        <v>0</v>
      </c>
      <c r="P2839" s="8">
        <v>1</v>
      </c>
      <c r="Q2839" s="8">
        <v>0</v>
      </c>
      <c r="R2839" s="8">
        <v>0</v>
      </c>
      <c r="S2839" s="8">
        <v>0</v>
      </c>
      <c r="T2839" s="8">
        <v>0</v>
      </c>
      <c r="U2839" s="5">
        <v>408030828</v>
      </c>
    </row>
    <row r="2840" spans="1:21" hidden="1" x14ac:dyDescent="0.25">
      <c r="A2840" s="8" t="s">
        <v>5018</v>
      </c>
      <c r="B2840" s="2" t="s">
        <v>3254</v>
      </c>
      <c r="C2840" s="2" t="s">
        <v>227</v>
      </c>
      <c r="D2840" s="2" t="s">
        <v>224</v>
      </c>
      <c r="E2840" s="2" t="s">
        <v>187</v>
      </c>
      <c r="F2840" s="8" t="s">
        <v>36</v>
      </c>
      <c r="G2840" s="8">
        <v>0</v>
      </c>
      <c r="H2840" s="8">
        <v>1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1</v>
      </c>
      <c r="Q2840" s="8">
        <v>0</v>
      </c>
      <c r="R2840" s="8">
        <v>0</v>
      </c>
      <c r="S2840" s="8">
        <v>0</v>
      </c>
      <c r="T2840" s="8">
        <v>0</v>
      </c>
      <c r="U2840" s="5">
        <v>408030836</v>
      </c>
    </row>
    <row r="2841" spans="1:21" hidden="1" x14ac:dyDescent="0.25">
      <c r="A2841" s="8" t="s">
        <v>5018</v>
      </c>
      <c r="B2841" s="2" t="s">
        <v>3255</v>
      </c>
      <c r="C2841" s="2" t="s">
        <v>227</v>
      </c>
      <c r="D2841" s="2" t="s">
        <v>224</v>
      </c>
      <c r="E2841" s="2" t="s">
        <v>187</v>
      </c>
      <c r="F2841" s="8" t="s">
        <v>36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1</v>
      </c>
      <c r="N2841" s="8">
        <v>0</v>
      </c>
      <c r="O2841" s="8">
        <v>0</v>
      </c>
      <c r="P2841" s="8">
        <v>1</v>
      </c>
      <c r="Q2841" s="8">
        <v>0</v>
      </c>
      <c r="R2841" s="8">
        <v>0</v>
      </c>
      <c r="S2841" s="8">
        <v>0</v>
      </c>
      <c r="T2841" s="8">
        <v>0</v>
      </c>
      <c r="U2841" s="5">
        <v>408030844</v>
      </c>
    </row>
    <row r="2842" spans="1:21" hidden="1" x14ac:dyDescent="0.25">
      <c r="A2842" s="8" t="s">
        <v>5018</v>
      </c>
      <c r="B2842" s="2" t="s">
        <v>3256</v>
      </c>
      <c r="C2842" s="2" t="s">
        <v>227</v>
      </c>
      <c r="D2842" s="2" t="s">
        <v>224</v>
      </c>
      <c r="E2842" s="2" t="s">
        <v>187</v>
      </c>
      <c r="F2842" s="8" t="s">
        <v>36</v>
      </c>
      <c r="G2842" s="8">
        <v>0</v>
      </c>
      <c r="H2842" s="8">
        <v>1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5">
        <v>408030852</v>
      </c>
    </row>
    <row r="2843" spans="1:21" hidden="1" x14ac:dyDescent="0.25">
      <c r="A2843" s="8" t="s">
        <v>5018</v>
      </c>
      <c r="B2843" s="2" t="s">
        <v>3257</v>
      </c>
      <c r="C2843" s="2" t="s">
        <v>227</v>
      </c>
      <c r="D2843" s="2" t="s">
        <v>224</v>
      </c>
      <c r="E2843" s="2" t="s">
        <v>187</v>
      </c>
      <c r="F2843" s="8" t="s">
        <v>36</v>
      </c>
      <c r="G2843" s="8">
        <v>0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1</v>
      </c>
      <c r="N2843" s="8">
        <v>0</v>
      </c>
      <c r="O2843" s="8">
        <v>0</v>
      </c>
      <c r="P2843" s="8">
        <v>1</v>
      </c>
      <c r="Q2843" s="8">
        <v>0</v>
      </c>
      <c r="R2843" s="8">
        <v>0</v>
      </c>
      <c r="S2843" s="8">
        <v>0</v>
      </c>
      <c r="T2843" s="8">
        <v>0</v>
      </c>
      <c r="U2843" s="5">
        <v>408030860</v>
      </c>
    </row>
    <row r="2844" spans="1:21" hidden="1" x14ac:dyDescent="0.25">
      <c r="A2844" s="8" t="s">
        <v>5018</v>
      </c>
      <c r="B2844" s="2" t="s">
        <v>3258</v>
      </c>
      <c r="C2844" s="2" t="s">
        <v>227</v>
      </c>
      <c r="D2844" s="2" t="s">
        <v>224</v>
      </c>
      <c r="E2844" s="2" t="s">
        <v>187</v>
      </c>
      <c r="F2844" s="8" t="s">
        <v>36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0</v>
      </c>
      <c r="O2844" s="8">
        <v>0</v>
      </c>
      <c r="P2844" s="8">
        <v>1</v>
      </c>
      <c r="Q2844" s="8">
        <v>0</v>
      </c>
      <c r="R2844" s="8">
        <v>0</v>
      </c>
      <c r="S2844" s="8">
        <v>0</v>
      </c>
      <c r="T2844" s="8">
        <v>0</v>
      </c>
      <c r="U2844" s="5">
        <v>408030879</v>
      </c>
    </row>
    <row r="2845" spans="1:21" hidden="1" x14ac:dyDescent="0.25">
      <c r="A2845" s="8" t="s">
        <v>5018</v>
      </c>
      <c r="B2845" s="2" t="s">
        <v>3259</v>
      </c>
      <c r="C2845" s="2" t="s">
        <v>227</v>
      </c>
      <c r="D2845" s="2" t="s">
        <v>224</v>
      </c>
      <c r="E2845" s="2" t="s">
        <v>187</v>
      </c>
      <c r="F2845" s="8" t="s">
        <v>36</v>
      </c>
      <c r="G2845" s="8">
        <v>0</v>
      </c>
      <c r="H2845" s="8">
        <v>1</v>
      </c>
      <c r="I2845" s="8">
        <v>0</v>
      </c>
      <c r="J2845" s="8">
        <v>0</v>
      </c>
      <c r="K2845" s="8">
        <v>0</v>
      </c>
      <c r="L2845" s="8">
        <v>0</v>
      </c>
      <c r="M2845" s="8">
        <v>1</v>
      </c>
      <c r="N2845" s="8">
        <v>0</v>
      </c>
      <c r="O2845" s="8">
        <v>0</v>
      </c>
      <c r="P2845" s="8">
        <v>1</v>
      </c>
      <c r="Q2845" s="8">
        <v>0</v>
      </c>
      <c r="R2845" s="8">
        <v>0</v>
      </c>
      <c r="S2845" s="8">
        <v>0</v>
      </c>
      <c r="T2845" s="8">
        <v>0</v>
      </c>
      <c r="U2845" s="5">
        <v>408030887</v>
      </c>
    </row>
    <row r="2846" spans="1:21" hidden="1" x14ac:dyDescent="0.25">
      <c r="A2846" s="8" t="s">
        <v>5018</v>
      </c>
      <c r="B2846" s="2" t="s">
        <v>3260</v>
      </c>
      <c r="C2846" s="2" t="s">
        <v>227</v>
      </c>
      <c r="D2846" s="2" t="s">
        <v>224</v>
      </c>
      <c r="E2846" s="2" t="s">
        <v>187</v>
      </c>
      <c r="F2846" s="8" t="s">
        <v>36</v>
      </c>
      <c r="G2846" s="8">
        <v>0</v>
      </c>
      <c r="H2846" s="8">
        <v>1</v>
      </c>
      <c r="I2846" s="8">
        <v>0</v>
      </c>
      <c r="J2846" s="8">
        <v>0</v>
      </c>
      <c r="K2846" s="8">
        <v>0</v>
      </c>
      <c r="L2846" s="8">
        <v>0</v>
      </c>
      <c r="M2846" s="8">
        <v>1</v>
      </c>
      <c r="N2846" s="8">
        <v>0</v>
      </c>
      <c r="O2846" s="8">
        <v>0</v>
      </c>
      <c r="P2846" s="8">
        <v>1</v>
      </c>
      <c r="Q2846" s="8">
        <v>0</v>
      </c>
      <c r="R2846" s="8">
        <v>0</v>
      </c>
      <c r="S2846" s="8">
        <v>0</v>
      </c>
      <c r="T2846" s="8">
        <v>0</v>
      </c>
      <c r="U2846" s="5">
        <v>408030895</v>
      </c>
    </row>
    <row r="2847" spans="1:21" hidden="1" x14ac:dyDescent="0.25">
      <c r="A2847" s="8" t="s">
        <v>5018</v>
      </c>
      <c r="B2847" s="2" t="s">
        <v>3261</v>
      </c>
      <c r="C2847" s="2" t="s">
        <v>227</v>
      </c>
      <c r="D2847" s="2" t="s">
        <v>224</v>
      </c>
      <c r="E2847" s="2" t="s">
        <v>187</v>
      </c>
      <c r="F2847" s="8" t="s">
        <v>36</v>
      </c>
      <c r="G2847" s="8">
        <v>0</v>
      </c>
      <c r="H2847" s="8">
        <v>1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0</v>
      </c>
      <c r="O2847" s="8">
        <v>0</v>
      </c>
      <c r="P2847" s="8">
        <v>1</v>
      </c>
      <c r="Q2847" s="8">
        <v>0</v>
      </c>
      <c r="R2847" s="8">
        <v>0</v>
      </c>
      <c r="S2847" s="8">
        <v>0</v>
      </c>
      <c r="T2847" s="8">
        <v>0</v>
      </c>
      <c r="U2847" s="5">
        <v>408030909</v>
      </c>
    </row>
    <row r="2848" spans="1:21" hidden="1" x14ac:dyDescent="0.25">
      <c r="A2848" s="8" t="s">
        <v>5018</v>
      </c>
      <c r="B2848" s="2" t="s">
        <v>3262</v>
      </c>
      <c r="C2848" s="2" t="s">
        <v>227</v>
      </c>
      <c r="D2848" s="2" t="s">
        <v>224</v>
      </c>
      <c r="E2848" s="2" t="s">
        <v>187</v>
      </c>
      <c r="F2848" s="8" t="s">
        <v>36</v>
      </c>
      <c r="G2848" s="8">
        <v>0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0</v>
      </c>
      <c r="P2848" s="8">
        <v>1</v>
      </c>
      <c r="Q2848" s="8">
        <v>0</v>
      </c>
      <c r="R2848" s="8">
        <v>0</v>
      </c>
      <c r="S2848" s="8">
        <v>0</v>
      </c>
      <c r="T2848" s="8">
        <v>0</v>
      </c>
      <c r="U2848" s="5">
        <v>408030917</v>
      </c>
    </row>
    <row r="2849" spans="1:21" hidden="1" x14ac:dyDescent="0.25">
      <c r="A2849" s="8" t="s">
        <v>5018</v>
      </c>
      <c r="B2849" s="2" t="s">
        <v>3263</v>
      </c>
      <c r="C2849" s="2" t="s">
        <v>228</v>
      </c>
      <c r="D2849" s="2" t="s">
        <v>224</v>
      </c>
      <c r="E2849" s="2" t="s">
        <v>187</v>
      </c>
      <c r="F2849" s="8" t="s">
        <v>24</v>
      </c>
      <c r="G2849" s="8">
        <v>0</v>
      </c>
      <c r="H2849" s="8">
        <v>1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0</v>
      </c>
      <c r="O2849" s="8">
        <v>0</v>
      </c>
      <c r="P2849" s="8">
        <v>1</v>
      </c>
      <c r="Q2849" s="8">
        <v>0</v>
      </c>
      <c r="R2849" s="8">
        <v>0</v>
      </c>
      <c r="S2849" s="8">
        <v>0</v>
      </c>
      <c r="T2849" s="8">
        <v>0</v>
      </c>
      <c r="U2849" s="5">
        <v>408040017</v>
      </c>
    </row>
    <row r="2850" spans="1:21" hidden="1" x14ac:dyDescent="0.25">
      <c r="A2850" s="8" t="s">
        <v>5018</v>
      </c>
      <c r="B2850" s="2" t="s">
        <v>3264</v>
      </c>
      <c r="C2850" s="2" t="s">
        <v>228</v>
      </c>
      <c r="D2850" s="2" t="s">
        <v>224</v>
      </c>
      <c r="E2850" s="2" t="s">
        <v>187</v>
      </c>
      <c r="F2850" s="8" t="s">
        <v>24</v>
      </c>
      <c r="G2850" s="8">
        <v>0</v>
      </c>
      <c r="H2850" s="8">
        <v>1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5">
        <v>408040025</v>
      </c>
    </row>
    <row r="2851" spans="1:21" hidden="1" x14ac:dyDescent="0.25">
      <c r="A2851" s="8" t="s">
        <v>5018</v>
      </c>
      <c r="B2851" s="2" t="s">
        <v>3265</v>
      </c>
      <c r="C2851" s="2" t="s">
        <v>228</v>
      </c>
      <c r="D2851" s="2" t="s">
        <v>224</v>
      </c>
      <c r="E2851" s="2" t="s">
        <v>187</v>
      </c>
      <c r="F2851" s="8" t="s">
        <v>36</v>
      </c>
      <c r="G2851" s="8">
        <v>0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1</v>
      </c>
      <c r="N2851" s="8">
        <v>0</v>
      </c>
      <c r="O2851" s="8">
        <v>0</v>
      </c>
      <c r="P2851" s="8">
        <v>1</v>
      </c>
      <c r="Q2851" s="8">
        <v>0</v>
      </c>
      <c r="R2851" s="8">
        <v>0</v>
      </c>
      <c r="S2851" s="8">
        <v>0</v>
      </c>
      <c r="T2851" s="8">
        <v>0</v>
      </c>
      <c r="U2851" s="5">
        <v>408040033</v>
      </c>
    </row>
    <row r="2852" spans="1:21" hidden="1" x14ac:dyDescent="0.25">
      <c r="A2852" s="8" t="s">
        <v>5018</v>
      </c>
      <c r="B2852" s="2" t="s">
        <v>3266</v>
      </c>
      <c r="C2852" s="2" t="s">
        <v>228</v>
      </c>
      <c r="D2852" s="2" t="s">
        <v>224</v>
      </c>
      <c r="E2852" s="2" t="s">
        <v>187</v>
      </c>
      <c r="F2852" s="8" t="s">
        <v>36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5">
        <v>408040041</v>
      </c>
    </row>
    <row r="2853" spans="1:21" hidden="1" x14ac:dyDescent="0.25">
      <c r="A2853" s="8" t="s">
        <v>5018</v>
      </c>
      <c r="B2853" s="2" t="s">
        <v>3267</v>
      </c>
      <c r="C2853" s="2" t="s">
        <v>228</v>
      </c>
      <c r="D2853" s="2" t="s">
        <v>224</v>
      </c>
      <c r="E2853" s="2" t="s">
        <v>187</v>
      </c>
      <c r="F2853" s="8" t="s">
        <v>24</v>
      </c>
      <c r="G2853" s="8">
        <v>0</v>
      </c>
      <c r="H2853" s="8">
        <v>1</v>
      </c>
      <c r="I2853" s="8">
        <v>0</v>
      </c>
      <c r="J2853" s="8">
        <v>0</v>
      </c>
      <c r="K2853" s="8">
        <v>0</v>
      </c>
      <c r="L2853" s="8">
        <v>0</v>
      </c>
      <c r="M2853" s="8">
        <v>1</v>
      </c>
      <c r="N2853" s="8">
        <v>0</v>
      </c>
      <c r="O2853" s="8">
        <v>0</v>
      </c>
      <c r="P2853" s="8">
        <v>1</v>
      </c>
      <c r="Q2853" s="8">
        <v>0</v>
      </c>
      <c r="R2853" s="8">
        <v>0</v>
      </c>
      <c r="S2853" s="8">
        <v>0</v>
      </c>
      <c r="T2853" s="8">
        <v>0</v>
      </c>
      <c r="U2853" s="5">
        <v>408040050</v>
      </c>
    </row>
    <row r="2854" spans="1:21" hidden="1" x14ac:dyDescent="0.25">
      <c r="A2854" s="8" t="s">
        <v>5018</v>
      </c>
      <c r="B2854" s="2" t="s">
        <v>3268</v>
      </c>
      <c r="C2854" s="2" t="s">
        <v>228</v>
      </c>
      <c r="D2854" s="2" t="s">
        <v>224</v>
      </c>
      <c r="E2854" s="2" t="s">
        <v>187</v>
      </c>
      <c r="F2854" s="8" t="s">
        <v>36</v>
      </c>
      <c r="G2854" s="8">
        <v>0</v>
      </c>
      <c r="H2854" s="8">
        <v>1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1</v>
      </c>
      <c r="Q2854" s="8">
        <v>0</v>
      </c>
      <c r="R2854" s="8">
        <v>0</v>
      </c>
      <c r="S2854" s="8">
        <v>0</v>
      </c>
      <c r="T2854" s="8">
        <v>0</v>
      </c>
      <c r="U2854" s="5">
        <v>408040068</v>
      </c>
    </row>
    <row r="2855" spans="1:21" hidden="1" x14ac:dyDescent="0.25">
      <c r="A2855" s="8" t="s">
        <v>5018</v>
      </c>
      <c r="B2855" s="2" t="s">
        <v>3269</v>
      </c>
      <c r="C2855" s="2" t="s">
        <v>228</v>
      </c>
      <c r="D2855" s="2" t="s">
        <v>224</v>
      </c>
      <c r="E2855" s="2" t="s">
        <v>187</v>
      </c>
      <c r="F2855" s="8" t="s">
        <v>36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0</v>
      </c>
      <c r="P2855" s="8">
        <v>1</v>
      </c>
      <c r="Q2855" s="8">
        <v>0</v>
      </c>
      <c r="R2855" s="8">
        <v>0</v>
      </c>
      <c r="S2855" s="8">
        <v>0</v>
      </c>
      <c r="T2855" s="8">
        <v>0</v>
      </c>
      <c r="U2855" s="5">
        <v>408040076</v>
      </c>
    </row>
    <row r="2856" spans="1:21" hidden="1" x14ac:dyDescent="0.25">
      <c r="A2856" s="8" t="s">
        <v>5018</v>
      </c>
      <c r="B2856" s="2" t="s">
        <v>3270</v>
      </c>
      <c r="C2856" s="2" t="s">
        <v>228</v>
      </c>
      <c r="D2856" s="2" t="s">
        <v>224</v>
      </c>
      <c r="E2856" s="2" t="s">
        <v>187</v>
      </c>
      <c r="F2856" s="8" t="s">
        <v>24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1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5">
        <v>408040084</v>
      </c>
    </row>
    <row r="2857" spans="1:21" hidden="1" x14ac:dyDescent="0.25">
      <c r="A2857" s="8" t="s">
        <v>5018</v>
      </c>
      <c r="B2857" s="2" t="s">
        <v>3271</v>
      </c>
      <c r="C2857" s="2" t="s">
        <v>228</v>
      </c>
      <c r="D2857" s="2" t="s">
        <v>224</v>
      </c>
      <c r="E2857" s="2" t="s">
        <v>187</v>
      </c>
      <c r="F2857" s="8" t="s">
        <v>36</v>
      </c>
      <c r="G2857" s="8">
        <v>0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5">
        <v>408040092</v>
      </c>
    </row>
    <row r="2858" spans="1:21" hidden="1" x14ac:dyDescent="0.25">
      <c r="A2858" s="8" t="s">
        <v>5018</v>
      </c>
      <c r="B2858" s="2" t="s">
        <v>3272</v>
      </c>
      <c r="C2858" s="2" t="s">
        <v>228</v>
      </c>
      <c r="D2858" s="2" t="s">
        <v>224</v>
      </c>
      <c r="E2858" s="2" t="s">
        <v>187</v>
      </c>
      <c r="F2858" s="8" t="s">
        <v>24</v>
      </c>
      <c r="G2858" s="8">
        <v>0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5">
        <v>408040106</v>
      </c>
    </row>
    <row r="2859" spans="1:21" hidden="1" x14ac:dyDescent="0.25">
      <c r="A2859" s="8" t="s">
        <v>5018</v>
      </c>
      <c r="B2859" s="2" t="s">
        <v>3273</v>
      </c>
      <c r="C2859" s="2" t="s">
        <v>228</v>
      </c>
      <c r="D2859" s="2" t="s">
        <v>224</v>
      </c>
      <c r="E2859" s="2" t="s">
        <v>187</v>
      </c>
      <c r="F2859" s="8" t="s">
        <v>36</v>
      </c>
      <c r="G2859" s="8">
        <v>0</v>
      </c>
      <c r="H2859" s="8">
        <v>1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0</v>
      </c>
      <c r="P2859" s="8">
        <v>1</v>
      </c>
      <c r="Q2859" s="8">
        <v>0</v>
      </c>
      <c r="R2859" s="8">
        <v>0</v>
      </c>
      <c r="S2859" s="8">
        <v>0</v>
      </c>
      <c r="T2859" s="8">
        <v>0</v>
      </c>
      <c r="U2859" s="5">
        <v>408040114</v>
      </c>
    </row>
    <row r="2860" spans="1:21" hidden="1" x14ac:dyDescent="0.25">
      <c r="A2860" s="8" t="s">
        <v>5018</v>
      </c>
      <c r="B2860" s="2" t="s">
        <v>3274</v>
      </c>
      <c r="C2860" s="2" t="s">
        <v>228</v>
      </c>
      <c r="D2860" s="2" t="s">
        <v>224</v>
      </c>
      <c r="E2860" s="2" t="s">
        <v>187</v>
      </c>
      <c r="F2860" s="8" t="s">
        <v>24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1</v>
      </c>
      <c r="N2860" s="8">
        <v>0</v>
      </c>
      <c r="O2860" s="8">
        <v>0</v>
      </c>
      <c r="P2860" s="8">
        <v>1</v>
      </c>
      <c r="Q2860" s="8">
        <v>0</v>
      </c>
      <c r="R2860" s="8">
        <v>0</v>
      </c>
      <c r="S2860" s="8">
        <v>0</v>
      </c>
      <c r="T2860" s="8">
        <v>0</v>
      </c>
      <c r="U2860" s="5">
        <v>408040122</v>
      </c>
    </row>
    <row r="2861" spans="1:21" hidden="1" x14ac:dyDescent="0.25">
      <c r="A2861" s="8" t="s">
        <v>5018</v>
      </c>
      <c r="B2861" s="2" t="s">
        <v>3275</v>
      </c>
      <c r="C2861" s="2" t="s">
        <v>228</v>
      </c>
      <c r="D2861" s="2" t="s">
        <v>224</v>
      </c>
      <c r="E2861" s="2" t="s">
        <v>187</v>
      </c>
      <c r="F2861" s="8" t="s">
        <v>24</v>
      </c>
      <c r="G2861" s="8">
        <v>0</v>
      </c>
      <c r="H2861" s="8">
        <v>1</v>
      </c>
      <c r="I2861" s="8">
        <v>0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0</v>
      </c>
      <c r="P2861" s="8">
        <v>1</v>
      </c>
      <c r="Q2861" s="8">
        <v>0</v>
      </c>
      <c r="R2861" s="8">
        <v>0</v>
      </c>
      <c r="S2861" s="8">
        <v>0</v>
      </c>
      <c r="T2861" s="8">
        <v>0</v>
      </c>
      <c r="U2861" s="5">
        <v>408040130</v>
      </c>
    </row>
    <row r="2862" spans="1:21" hidden="1" x14ac:dyDescent="0.25">
      <c r="A2862" s="8" t="s">
        <v>5018</v>
      </c>
      <c r="B2862" s="2" t="s">
        <v>3276</v>
      </c>
      <c r="C2862" s="2" t="s">
        <v>228</v>
      </c>
      <c r="D2862" s="2" t="s">
        <v>224</v>
      </c>
      <c r="E2862" s="2" t="s">
        <v>187</v>
      </c>
      <c r="F2862" s="8" t="s">
        <v>24</v>
      </c>
      <c r="G2862" s="8">
        <v>0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1</v>
      </c>
      <c r="Q2862" s="8">
        <v>0</v>
      </c>
      <c r="R2862" s="8">
        <v>0</v>
      </c>
      <c r="S2862" s="8">
        <v>0</v>
      </c>
      <c r="T2862" s="8">
        <v>0</v>
      </c>
      <c r="U2862" s="5">
        <v>408040149</v>
      </c>
    </row>
    <row r="2863" spans="1:21" hidden="1" x14ac:dyDescent="0.25">
      <c r="A2863" s="8" t="s">
        <v>5018</v>
      </c>
      <c r="B2863" s="2" t="s">
        <v>3277</v>
      </c>
      <c r="C2863" s="2" t="s">
        <v>228</v>
      </c>
      <c r="D2863" s="2" t="s">
        <v>224</v>
      </c>
      <c r="E2863" s="2" t="s">
        <v>187</v>
      </c>
      <c r="F2863" s="8" t="s">
        <v>36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1</v>
      </c>
      <c r="Q2863" s="8">
        <v>0</v>
      </c>
      <c r="R2863" s="8">
        <v>0</v>
      </c>
      <c r="S2863" s="8">
        <v>0</v>
      </c>
      <c r="T2863" s="8">
        <v>0</v>
      </c>
      <c r="U2863" s="5">
        <v>408040157</v>
      </c>
    </row>
    <row r="2864" spans="1:21" hidden="1" x14ac:dyDescent="0.25">
      <c r="A2864" s="8" t="s">
        <v>5018</v>
      </c>
      <c r="B2864" s="2" t="s">
        <v>3278</v>
      </c>
      <c r="C2864" s="2" t="s">
        <v>228</v>
      </c>
      <c r="D2864" s="2" t="s">
        <v>224</v>
      </c>
      <c r="E2864" s="2" t="s">
        <v>187</v>
      </c>
      <c r="F2864" s="8" t="s">
        <v>24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5">
        <v>408040165</v>
      </c>
    </row>
    <row r="2865" spans="1:21" hidden="1" x14ac:dyDescent="0.25">
      <c r="A2865" s="8" t="s">
        <v>5018</v>
      </c>
      <c r="B2865" s="2" t="s">
        <v>3279</v>
      </c>
      <c r="C2865" s="2" t="s">
        <v>228</v>
      </c>
      <c r="D2865" s="2" t="s">
        <v>224</v>
      </c>
      <c r="E2865" s="2" t="s">
        <v>187</v>
      </c>
      <c r="F2865" s="8" t="s">
        <v>36</v>
      </c>
      <c r="G2865" s="8">
        <v>0</v>
      </c>
      <c r="H2865" s="8">
        <v>1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0</v>
      </c>
      <c r="R2865" s="8">
        <v>0</v>
      </c>
      <c r="S2865" s="8">
        <v>0</v>
      </c>
      <c r="T2865" s="8">
        <v>0</v>
      </c>
      <c r="U2865" s="5">
        <v>408040173</v>
      </c>
    </row>
    <row r="2866" spans="1:21" hidden="1" x14ac:dyDescent="0.25">
      <c r="A2866" s="8" t="s">
        <v>5018</v>
      </c>
      <c r="B2866" s="2" t="s">
        <v>3280</v>
      </c>
      <c r="C2866" s="2" t="s">
        <v>228</v>
      </c>
      <c r="D2866" s="2" t="s">
        <v>224</v>
      </c>
      <c r="E2866" s="2" t="s">
        <v>187</v>
      </c>
      <c r="F2866" s="8" t="s">
        <v>24</v>
      </c>
      <c r="G2866" s="8">
        <v>0</v>
      </c>
      <c r="H2866" s="8">
        <v>1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0</v>
      </c>
      <c r="O2866" s="8">
        <v>0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5">
        <v>408040181</v>
      </c>
    </row>
    <row r="2867" spans="1:21" hidden="1" x14ac:dyDescent="0.25">
      <c r="A2867" s="8" t="s">
        <v>5018</v>
      </c>
      <c r="B2867" s="2" t="s">
        <v>3281</v>
      </c>
      <c r="C2867" s="2" t="s">
        <v>228</v>
      </c>
      <c r="D2867" s="2" t="s">
        <v>224</v>
      </c>
      <c r="E2867" s="2" t="s">
        <v>187</v>
      </c>
      <c r="F2867" s="8" t="s">
        <v>24</v>
      </c>
      <c r="G2867" s="8">
        <v>0</v>
      </c>
      <c r="H2867" s="8">
        <v>1</v>
      </c>
      <c r="I2867" s="8">
        <v>1</v>
      </c>
      <c r="J2867" s="8">
        <v>0</v>
      </c>
      <c r="K2867" s="8">
        <v>0</v>
      </c>
      <c r="L2867" s="8">
        <v>0</v>
      </c>
      <c r="M2867" s="8">
        <v>1</v>
      </c>
      <c r="N2867" s="8">
        <v>0</v>
      </c>
      <c r="O2867" s="8">
        <v>0</v>
      </c>
      <c r="P2867" s="8">
        <v>1</v>
      </c>
      <c r="Q2867" s="8">
        <v>0</v>
      </c>
      <c r="R2867" s="8">
        <v>0</v>
      </c>
      <c r="S2867" s="8">
        <v>0</v>
      </c>
      <c r="T2867" s="8">
        <v>0</v>
      </c>
      <c r="U2867" s="5">
        <v>408040190</v>
      </c>
    </row>
    <row r="2868" spans="1:21" hidden="1" x14ac:dyDescent="0.25">
      <c r="A2868" s="8" t="s">
        <v>5018</v>
      </c>
      <c r="B2868" s="2" t="s">
        <v>3282</v>
      </c>
      <c r="C2868" s="2" t="s">
        <v>228</v>
      </c>
      <c r="D2868" s="2" t="s">
        <v>224</v>
      </c>
      <c r="E2868" s="2" t="s">
        <v>187</v>
      </c>
      <c r="F2868" s="8" t="s">
        <v>24</v>
      </c>
      <c r="G2868" s="8">
        <v>0</v>
      </c>
      <c r="H2868" s="8">
        <v>1</v>
      </c>
      <c r="I2868" s="8">
        <v>0</v>
      </c>
      <c r="J2868" s="8">
        <v>0</v>
      </c>
      <c r="K2868" s="8">
        <v>0</v>
      </c>
      <c r="L2868" s="8">
        <v>0</v>
      </c>
      <c r="M2868" s="8">
        <v>1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5">
        <v>408040203</v>
      </c>
    </row>
    <row r="2869" spans="1:21" hidden="1" x14ac:dyDescent="0.25">
      <c r="A2869" s="8" t="s">
        <v>5018</v>
      </c>
      <c r="B2869" s="2" t="s">
        <v>3283</v>
      </c>
      <c r="C2869" s="2" t="s">
        <v>228</v>
      </c>
      <c r="D2869" s="2" t="s">
        <v>224</v>
      </c>
      <c r="E2869" s="2" t="s">
        <v>187</v>
      </c>
      <c r="F2869" s="8" t="s">
        <v>24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>
        <v>0</v>
      </c>
      <c r="P2869" s="8">
        <v>1</v>
      </c>
      <c r="Q2869" s="8">
        <v>0</v>
      </c>
      <c r="R2869" s="8">
        <v>0</v>
      </c>
      <c r="S2869" s="8">
        <v>0</v>
      </c>
      <c r="T2869" s="8">
        <v>0</v>
      </c>
      <c r="U2869" s="5">
        <v>408040211</v>
      </c>
    </row>
    <row r="2870" spans="1:21" hidden="1" x14ac:dyDescent="0.25">
      <c r="A2870" s="8" t="s">
        <v>5018</v>
      </c>
      <c r="B2870" s="2" t="s">
        <v>3284</v>
      </c>
      <c r="C2870" s="2" t="s">
        <v>228</v>
      </c>
      <c r="D2870" s="2" t="s">
        <v>224</v>
      </c>
      <c r="E2870" s="2" t="s">
        <v>187</v>
      </c>
      <c r="F2870" s="8" t="s">
        <v>36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5">
        <v>408040220</v>
      </c>
    </row>
    <row r="2871" spans="1:21" hidden="1" x14ac:dyDescent="0.25">
      <c r="A2871" s="8" t="s">
        <v>5018</v>
      </c>
      <c r="B2871" s="2" t="s">
        <v>3285</v>
      </c>
      <c r="C2871" s="2" t="s">
        <v>228</v>
      </c>
      <c r="D2871" s="2" t="s">
        <v>224</v>
      </c>
      <c r="E2871" s="2" t="s">
        <v>187</v>
      </c>
      <c r="F2871" s="8" t="s">
        <v>24</v>
      </c>
      <c r="G2871" s="8">
        <v>0</v>
      </c>
      <c r="H2871" s="8">
        <v>1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5">
        <v>408040238</v>
      </c>
    </row>
    <row r="2872" spans="1:21" hidden="1" x14ac:dyDescent="0.25">
      <c r="A2872" s="8" t="s">
        <v>5018</v>
      </c>
      <c r="B2872" s="2" t="s">
        <v>3286</v>
      </c>
      <c r="C2872" s="2" t="s">
        <v>228</v>
      </c>
      <c r="D2872" s="2" t="s">
        <v>224</v>
      </c>
      <c r="E2872" s="2" t="s">
        <v>187</v>
      </c>
      <c r="F2872" s="8" t="s">
        <v>24</v>
      </c>
      <c r="G2872" s="8">
        <v>0</v>
      </c>
      <c r="H2872" s="8">
        <v>1</v>
      </c>
      <c r="I2872" s="8">
        <v>0</v>
      </c>
      <c r="J2872" s="8">
        <v>0</v>
      </c>
      <c r="K2872" s="8">
        <v>0</v>
      </c>
      <c r="L2872" s="8">
        <v>0</v>
      </c>
      <c r="M2872" s="8">
        <v>1</v>
      </c>
      <c r="N2872" s="8">
        <v>0</v>
      </c>
      <c r="O2872" s="8">
        <v>0</v>
      </c>
      <c r="P2872" s="8">
        <v>1</v>
      </c>
      <c r="Q2872" s="8">
        <v>0</v>
      </c>
      <c r="R2872" s="8">
        <v>0</v>
      </c>
      <c r="S2872" s="8">
        <v>0</v>
      </c>
      <c r="T2872" s="8">
        <v>0</v>
      </c>
      <c r="U2872" s="5">
        <v>408040246</v>
      </c>
    </row>
    <row r="2873" spans="1:21" hidden="1" x14ac:dyDescent="0.25">
      <c r="A2873" s="8" t="s">
        <v>5018</v>
      </c>
      <c r="B2873" s="2" t="s">
        <v>3287</v>
      </c>
      <c r="C2873" s="2" t="s">
        <v>228</v>
      </c>
      <c r="D2873" s="2" t="s">
        <v>224</v>
      </c>
      <c r="E2873" s="2" t="s">
        <v>187</v>
      </c>
      <c r="F2873" s="8" t="s">
        <v>36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0</v>
      </c>
      <c r="M2873" s="8">
        <v>1</v>
      </c>
      <c r="N2873" s="8">
        <v>0</v>
      </c>
      <c r="O2873" s="8">
        <v>0</v>
      </c>
      <c r="P2873" s="8">
        <v>1</v>
      </c>
      <c r="Q2873" s="8">
        <v>0</v>
      </c>
      <c r="R2873" s="8">
        <v>0</v>
      </c>
      <c r="S2873" s="8">
        <v>0</v>
      </c>
      <c r="T2873" s="8">
        <v>0</v>
      </c>
      <c r="U2873" s="5">
        <v>408040254</v>
      </c>
    </row>
    <row r="2874" spans="1:21" hidden="1" x14ac:dyDescent="0.25">
      <c r="A2874" s="8" t="s">
        <v>5018</v>
      </c>
      <c r="B2874" s="2" t="s">
        <v>3288</v>
      </c>
      <c r="C2874" s="2" t="s">
        <v>228</v>
      </c>
      <c r="D2874" s="2" t="s">
        <v>224</v>
      </c>
      <c r="E2874" s="2" t="s">
        <v>187</v>
      </c>
      <c r="F2874" s="8" t="s">
        <v>24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5">
        <v>408040262</v>
      </c>
    </row>
    <row r="2875" spans="1:21" hidden="1" x14ac:dyDescent="0.25">
      <c r="A2875" s="8" t="s">
        <v>5018</v>
      </c>
      <c r="B2875" s="2" t="s">
        <v>3289</v>
      </c>
      <c r="C2875" s="2" t="s">
        <v>228</v>
      </c>
      <c r="D2875" s="2" t="s">
        <v>224</v>
      </c>
      <c r="E2875" s="2" t="s">
        <v>187</v>
      </c>
      <c r="F2875" s="8" t="s">
        <v>24</v>
      </c>
      <c r="G2875" s="8">
        <v>0</v>
      </c>
      <c r="H2875" s="8">
        <v>1</v>
      </c>
      <c r="I2875" s="8">
        <v>0</v>
      </c>
      <c r="J2875" s="8">
        <v>0</v>
      </c>
      <c r="K2875" s="8">
        <v>0</v>
      </c>
      <c r="L2875" s="8">
        <v>0</v>
      </c>
      <c r="M2875" s="8">
        <v>1</v>
      </c>
      <c r="N2875" s="8">
        <v>0</v>
      </c>
      <c r="O2875" s="8">
        <v>0</v>
      </c>
      <c r="P2875" s="8">
        <v>1</v>
      </c>
      <c r="Q2875" s="8">
        <v>0</v>
      </c>
      <c r="R2875" s="8">
        <v>0</v>
      </c>
      <c r="S2875" s="8">
        <v>0</v>
      </c>
      <c r="T2875" s="8">
        <v>0</v>
      </c>
      <c r="U2875" s="5">
        <v>408040270</v>
      </c>
    </row>
    <row r="2876" spans="1:21" hidden="1" x14ac:dyDescent="0.25">
      <c r="A2876" s="8" t="s">
        <v>5018</v>
      </c>
      <c r="B2876" s="2" t="s">
        <v>3290</v>
      </c>
      <c r="C2876" s="2" t="s">
        <v>228</v>
      </c>
      <c r="D2876" s="2" t="s">
        <v>224</v>
      </c>
      <c r="E2876" s="2" t="s">
        <v>187</v>
      </c>
      <c r="F2876" s="8" t="s">
        <v>36</v>
      </c>
      <c r="G2876" s="8">
        <v>0</v>
      </c>
      <c r="H2876" s="8">
        <v>1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5">
        <v>408040289</v>
      </c>
    </row>
    <row r="2877" spans="1:21" hidden="1" x14ac:dyDescent="0.25">
      <c r="A2877" s="8" t="s">
        <v>5018</v>
      </c>
      <c r="B2877" s="2" t="s">
        <v>3291</v>
      </c>
      <c r="C2877" s="2" t="s">
        <v>228</v>
      </c>
      <c r="D2877" s="2" t="s">
        <v>224</v>
      </c>
      <c r="E2877" s="2" t="s">
        <v>187</v>
      </c>
      <c r="F2877" s="8" t="s">
        <v>36</v>
      </c>
      <c r="G2877" s="8">
        <v>0</v>
      </c>
      <c r="H2877" s="8">
        <v>1</v>
      </c>
      <c r="I2877" s="8">
        <v>0</v>
      </c>
      <c r="J2877" s="8">
        <v>0</v>
      </c>
      <c r="K2877" s="8">
        <v>0</v>
      </c>
      <c r="L2877" s="8">
        <v>0</v>
      </c>
      <c r="M2877" s="8">
        <v>1</v>
      </c>
      <c r="N2877" s="8">
        <v>0</v>
      </c>
      <c r="O2877" s="8">
        <v>0</v>
      </c>
      <c r="P2877" s="8">
        <v>1</v>
      </c>
      <c r="Q2877" s="8">
        <v>0</v>
      </c>
      <c r="R2877" s="8">
        <v>0</v>
      </c>
      <c r="S2877" s="8">
        <v>0</v>
      </c>
      <c r="T2877" s="8">
        <v>0</v>
      </c>
      <c r="U2877" s="5">
        <v>408040297</v>
      </c>
    </row>
    <row r="2878" spans="1:21" hidden="1" x14ac:dyDescent="0.25">
      <c r="A2878" s="8" t="s">
        <v>5018</v>
      </c>
      <c r="B2878" s="2" t="s">
        <v>3292</v>
      </c>
      <c r="C2878" s="2" t="s">
        <v>228</v>
      </c>
      <c r="D2878" s="2" t="s">
        <v>224</v>
      </c>
      <c r="E2878" s="2" t="s">
        <v>187</v>
      </c>
      <c r="F2878" s="8" t="s">
        <v>36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5">
        <v>408040300</v>
      </c>
    </row>
    <row r="2879" spans="1:21" hidden="1" x14ac:dyDescent="0.25">
      <c r="A2879" s="8" t="s">
        <v>5018</v>
      </c>
      <c r="B2879" s="2" t="s">
        <v>3293</v>
      </c>
      <c r="C2879" s="2" t="s">
        <v>228</v>
      </c>
      <c r="D2879" s="2" t="s">
        <v>224</v>
      </c>
      <c r="E2879" s="2" t="s">
        <v>187</v>
      </c>
      <c r="F2879" s="8" t="s">
        <v>36</v>
      </c>
      <c r="G2879" s="8">
        <v>0</v>
      </c>
      <c r="H2879" s="8">
        <v>1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>
        <v>1</v>
      </c>
      <c r="Q2879" s="8">
        <v>0</v>
      </c>
      <c r="R2879" s="8">
        <v>0</v>
      </c>
      <c r="S2879" s="8">
        <v>0</v>
      </c>
      <c r="T2879" s="8">
        <v>0</v>
      </c>
      <c r="U2879" s="5">
        <v>408040319</v>
      </c>
    </row>
    <row r="2880" spans="1:21" hidden="1" x14ac:dyDescent="0.25">
      <c r="A2880" s="8" t="s">
        <v>5018</v>
      </c>
      <c r="B2880" s="2" t="s">
        <v>3294</v>
      </c>
      <c r="C2880" s="2" t="s">
        <v>228</v>
      </c>
      <c r="D2880" s="2" t="s">
        <v>224</v>
      </c>
      <c r="E2880" s="2" t="s">
        <v>187</v>
      </c>
      <c r="F2880" s="8" t="s">
        <v>36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5">
        <v>408040327</v>
      </c>
    </row>
    <row r="2881" spans="1:21" hidden="1" x14ac:dyDescent="0.25">
      <c r="A2881" s="8" t="s">
        <v>5018</v>
      </c>
      <c r="B2881" s="2" t="s">
        <v>3295</v>
      </c>
      <c r="C2881" s="2" t="s">
        <v>228</v>
      </c>
      <c r="D2881" s="2" t="s">
        <v>224</v>
      </c>
      <c r="E2881" s="2" t="s">
        <v>187</v>
      </c>
      <c r="F2881" s="8" t="s">
        <v>24</v>
      </c>
      <c r="G2881" s="8">
        <v>0</v>
      </c>
      <c r="H2881" s="8">
        <v>1</v>
      </c>
      <c r="I2881" s="8">
        <v>0</v>
      </c>
      <c r="J2881" s="8">
        <v>0</v>
      </c>
      <c r="K2881" s="8">
        <v>0</v>
      </c>
      <c r="L2881" s="8">
        <v>0</v>
      </c>
      <c r="M2881" s="8">
        <v>1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0</v>
      </c>
      <c r="U2881" s="5">
        <v>408040335</v>
      </c>
    </row>
    <row r="2882" spans="1:21" hidden="1" x14ac:dyDescent="0.25">
      <c r="A2882" s="8" t="s">
        <v>5018</v>
      </c>
      <c r="B2882" s="2" t="s">
        <v>3296</v>
      </c>
      <c r="C2882" s="2" t="s">
        <v>228</v>
      </c>
      <c r="D2882" s="2" t="s">
        <v>224</v>
      </c>
      <c r="E2882" s="2" t="s">
        <v>187</v>
      </c>
      <c r="F2882" s="8" t="s">
        <v>24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1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5">
        <v>408040343</v>
      </c>
    </row>
    <row r="2883" spans="1:21" hidden="1" x14ac:dyDescent="0.25">
      <c r="A2883" s="8" t="s">
        <v>5018</v>
      </c>
      <c r="B2883" s="2" t="s">
        <v>3297</v>
      </c>
      <c r="C2883" s="2" t="s">
        <v>229</v>
      </c>
      <c r="D2883" s="2" t="s">
        <v>224</v>
      </c>
      <c r="E2883" s="2" t="s">
        <v>187</v>
      </c>
      <c r="F2883" s="8" t="s">
        <v>24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0</v>
      </c>
      <c r="S2883" s="8">
        <v>0</v>
      </c>
      <c r="T2883" s="8">
        <v>0</v>
      </c>
      <c r="U2883" s="5">
        <v>408050012</v>
      </c>
    </row>
    <row r="2884" spans="1:21" hidden="1" x14ac:dyDescent="0.25">
      <c r="A2884" s="8" t="s">
        <v>5018</v>
      </c>
      <c r="B2884" s="2" t="s">
        <v>3298</v>
      </c>
      <c r="C2884" s="2" t="s">
        <v>229</v>
      </c>
      <c r="D2884" s="2" t="s">
        <v>224</v>
      </c>
      <c r="E2884" s="2" t="s">
        <v>187</v>
      </c>
      <c r="F2884" s="8" t="s">
        <v>24</v>
      </c>
      <c r="G2884" s="8">
        <v>0</v>
      </c>
      <c r="H2884" s="8">
        <v>1</v>
      </c>
      <c r="I2884" s="8">
        <v>0</v>
      </c>
      <c r="J2884" s="8">
        <v>0</v>
      </c>
      <c r="K2884" s="8">
        <v>0</v>
      </c>
      <c r="L2884" s="8">
        <v>0</v>
      </c>
      <c r="M2884" s="8">
        <v>1</v>
      </c>
      <c r="N2884" s="8">
        <v>0</v>
      </c>
      <c r="O2884" s="8">
        <v>0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5">
        <v>408050020</v>
      </c>
    </row>
    <row r="2885" spans="1:21" hidden="1" x14ac:dyDescent="0.25">
      <c r="A2885" s="8" t="s">
        <v>5018</v>
      </c>
      <c r="B2885" s="2" t="s">
        <v>3299</v>
      </c>
      <c r="C2885" s="2" t="s">
        <v>229</v>
      </c>
      <c r="D2885" s="2" t="s">
        <v>224</v>
      </c>
      <c r="E2885" s="2" t="s">
        <v>187</v>
      </c>
      <c r="F2885" s="8" t="s">
        <v>24</v>
      </c>
      <c r="G2885" s="8">
        <v>0</v>
      </c>
      <c r="H2885" s="8">
        <v>1</v>
      </c>
      <c r="I2885" s="8">
        <v>0</v>
      </c>
      <c r="J2885" s="8">
        <v>0</v>
      </c>
      <c r="K2885" s="8">
        <v>0</v>
      </c>
      <c r="L2885" s="8">
        <v>0</v>
      </c>
      <c r="M2885" s="8">
        <v>1</v>
      </c>
      <c r="N2885" s="8">
        <v>0</v>
      </c>
      <c r="O2885" s="8">
        <v>0</v>
      </c>
      <c r="P2885" s="8">
        <v>1</v>
      </c>
      <c r="Q2885" s="8">
        <v>0</v>
      </c>
      <c r="R2885" s="8">
        <v>0</v>
      </c>
      <c r="S2885" s="8">
        <v>0</v>
      </c>
      <c r="T2885" s="8">
        <v>0</v>
      </c>
      <c r="U2885" s="5">
        <v>408050039</v>
      </c>
    </row>
    <row r="2886" spans="1:21" hidden="1" x14ac:dyDescent="0.25">
      <c r="A2886" s="8" t="s">
        <v>5018</v>
      </c>
      <c r="B2886" s="2" t="s">
        <v>3300</v>
      </c>
      <c r="C2886" s="2" t="s">
        <v>229</v>
      </c>
      <c r="D2886" s="2" t="s">
        <v>224</v>
      </c>
      <c r="E2886" s="2" t="s">
        <v>187</v>
      </c>
      <c r="F2886" s="8" t="s">
        <v>36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0</v>
      </c>
      <c r="S2886" s="8">
        <v>0</v>
      </c>
      <c r="T2886" s="8">
        <v>0</v>
      </c>
      <c r="U2886" s="5">
        <v>408050047</v>
      </c>
    </row>
    <row r="2887" spans="1:21" hidden="1" x14ac:dyDescent="0.25">
      <c r="A2887" s="8" t="s">
        <v>5018</v>
      </c>
      <c r="B2887" s="2" t="s">
        <v>3301</v>
      </c>
      <c r="C2887" s="2" t="s">
        <v>229</v>
      </c>
      <c r="D2887" s="2" t="s">
        <v>224</v>
      </c>
      <c r="E2887" s="2" t="s">
        <v>187</v>
      </c>
      <c r="F2887" s="8" t="s">
        <v>36</v>
      </c>
      <c r="G2887" s="8">
        <v>0</v>
      </c>
      <c r="H2887" s="8">
        <v>1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1</v>
      </c>
      <c r="Q2887" s="8">
        <v>0</v>
      </c>
      <c r="R2887" s="8">
        <v>0</v>
      </c>
      <c r="S2887" s="8">
        <v>0</v>
      </c>
      <c r="T2887" s="8">
        <v>0</v>
      </c>
      <c r="U2887" s="5">
        <v>408050055</v>
      </c>
    </row>
    <row r="2888" spans="1:21" hidden="1" x14ac:dyDescent="0.25">
      <c r="A2888" s="8" t="s">
        <v>5018</v>
      </c>
      <c r="B2888" s="2" t="s">
        <v>3302</v>
      </c>
      <c r="C2888" s="2" t="s">
        <v>229</v>
      </c>
      <c r="D2888" s="2" t="s">
        <v>224</v>
      </c>
      <c r="E2888" s="2" t="s">
        <v>187</v>
      </c>
      <c r="F2888" s="8" t="s">
        <v>36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5">
        <v>408050063</v>
      </c>
    </row>
    <row r="2889" spans="1:21" hidden="1" x14ac:dyDescent="0.25">
      <c r="A2889" s="8" t="s">
        <v>5018</v>
      </c>
      <c r="B2889" s="2" t="s">
        <v>3303</v>
      </c>
      <c r="C2889" s="2" t="s">
        <v>229</v>
      </c>
      <c r="D2889" s="2" t="s">
        <v>224</v>
      </c>
      <c r="E2889" s="2" t="s">
        <v>187</v>
      </c>
      <c r="F2889" s="8" t="s">
        <v>36</v>
      </c>
      <c r="G2889" s="8">
        <v>0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0</v>
      </c>
      <c r="P2889" s="8">
        <v>1</v>
      </c>
      <c r="Q2889" s="8">
        <v>0</v>
      </c>
      <c r="R2889" s="8">
        <v>0</v>
      </c>
      <c r="S2889" s="8">
        <v>0</v>
      </c>
      <c r="T2889" s="8">
        <v>0</v>
      </c>
      <c r="U2889" s="5">
        <v>408050071</v>
      </c>
    </row>
    <row r="2890" spans="1:21" hidden="1" x14ac:dyDescent="0.25">
      <c r="A2890" s="8" t="s">
        <v>5018</v>
      </c>
      <c r="B2890" s="2" t="s">
        <v>3304</v>
      </c>
      <c r="C2890" s="2" t="s">
        <v>229</v>
      </c>
      <c r="D2890" s="2" t="s">
        <v>224</v>
      </c>
      <c r="E2890" s="2" t="s">
        <v>187</v>
      </c>
      <c r="F2890" s="8" t="s">
        <v>24</v>
      </c>
      <c r="G2890" s="8">
        <v>0</v>
      </c>
      <c r="H2890" s="8">
        <v>1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1</v>
      </c>
      <c r="Q2890" s="8">
        <v>0</v>
      </c>
      <c r="R2890" s="8">
        <v>0</v>
      </c>
      <c r="S2890" s="8">
        <v>0</v>
      </c>
      <c r="T2890" s="8">
        <v>0</v>
      </c>
      <c r="U2890" s="5">
        <v>408050080</v>
      </c>
    </row>
    <row r="2891" spans="1:21" hidden="1" x14ac:dyDescent="0.25">
      <c r="A2891" s="8" t="s">
        <v>5018</v>
      </c>
      <c r="B2891" s="2" t="s">
        <v>3305</v>
      </c>
      <c r="C2891" s="2" t="s">
        <v>229</v>
      </c>
      <c r="D2891" s="2" t="s">
        <v>224</v>
      </c>
      <c r="E2891" s="2" t="s">
        <v>187</v>
      </c>
      <c r="F2891" s="8" t="s">
        <v>24</v>
      </c>
      <c r="G2891" s="8">
        <v>0</v>
      </c>
      <c r="H2891" s="8">
        <v>1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1</v>
      </c>
      <c r="Q2891" s="8">
        <v>0</v>
      </c>
      <c r="R2891" s="8">
        <v>0</v>
      </c>
      <c r="S2891" s="8">
        <v>0</v>
      </c>
      <c r="T2891" s="8">
        <v>0</v>
      </c>
      <c r="U2891" s="5">
        <v>408050098</v>
      </c>
    </row>
    <row r="2892" spans="1:21" hidden="1" x14ac:dyDescent="0.25">
      <c r="A2892" s="8" t="s">
        <v>5018</v>
      </c>
      <c r="B2892" s="2" t="s">
        <v>3306</v>
      </c>
      <c r="C2892" s="2" t="s">
        <v>229</v>
      </c>
      <c r="D2892" s="2" t="s">
        <v>224</v>
      </c>
      <c r="E2892" s="2" t="s">
        <v>187</v>
      </c>
      <c r="F2892" s="8" t="s">
        <v>24</v>
      </c>
      <c r="G2892" s="8">
        <v>0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5">
        <v>408050101</v>
      </c>
    </row>
    <row r="2893" spans="1:21" hidden="1" x14ac:dyDescent="0.25">
      <c r="A2893" s="8" t="s">
        <v>5018</v>
      </c>
      <c r="B2893" s="2" t="s">
        <v>3307</v>
      </c>
      <c r="C2893" s="2" t="s">
        <v>229</v>
      </c>
      <c r="D2893" s="2" t="s">
        <v>224</v>
      </c>
      <c r="E2893" s="2" t="s">
        <v>187</v>
      </c>
      <c r="F2893" s="8" t="s">
        <v>24</v>
      </c>
      <c r="G2893" s="8">
        <v>0</v>
      </c>
      <c r="H2893" s="8">
        <v>1</v>
      </c>
      <c r="I2893" s="8">
        <v>0</v>
      </c>
      <c r="J2893" s="8">
        <v>0</v>
      </c>
      <c r="K2893" s="8">
        <v>0</v>
      </c>
      <c r="L2893" s="8">
        <v>0</v>
      </c>
      <c r="M2893" s="8">
        <v>1</v>
      </c>
      <c r="N2893" s="8">
        <v>0</v>
      </c>
      <c r="O2893" s="8">
        <v>0</v>
      </c>
      <c r="P2893" s="8">
        <v>1</v>
      </c>
      <c r="Q2893" s="8">
        <v>0</v>
      </c>
      <c r="R2893" s="8">
        <v>0</v>
      </c>
      <c r="S2893" s="8">
        <v>0</v>
      </c>
      <c r="T2893" s="8">
        <v>0</v>
      </c>
      <c r="U2893" s="5">
        <v>408050110</v>
      </c>
    </row>
    <row r="2894" spans="1:21" hidden="1" x14ac:dyDescent="0.25">
      <c r="A2894" s="8" t="s">
        <v>5018</v>
      </c>
      <c r="B2894" s="2" t="s">
        <v>3308</v>
      </c>
      <c r="C2894" s="2" t="s">
        <v>229</v>
      </c>
      <c r="D2894" s="2" t="s">
        <v>224</v>
      </c>
      <c r="E2894" s="2" t="s">
        <v>187</v>
      </c>
      <c r="F2894" s="8" t="s">
        <v>24</v>
      </c>
      <c r="G2894" s="8">
        <v>0</v>
      </c>
      <c r="H2894" s="8">
        <v>1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5">
        <v>408050128</v>
      </c>
    </row>
    <row r="2895" spans="1:21" hidden="1" x14ac:dyDescent="0.25">
      <c r="A2895" s="8" t="s">
        <v>5018</v>
      </c>
      <c r="B2895" s="2" t="s">
        <v>3309</v>
      </c>
      <c r="C2895" s="2" t="s">
        <v>229</v>
      </c>
      <c r="D2895" s="2" t="s">
        <v>224</v>
      </c>
      <c r="E2895" s="2" t="s">
        <v>187</v>
      </c>
      <c r="F2895" s="8" t="s">
        <v>24</v>
      </c>
      <c r="G2895" s="8">
        <v>0</v>
      </c>
      <c r="H2895" s="8">
        <v>1</v>
      </c>
      <c r="I2895" s="8">
        <v>0</v>
      </c>
      <c r="J2895" s="8">
        <v>0</v>
      </c>
      <c r="K2895" s="8">
        <v>0</v>
      </c>
      <c r="L2895" s="8">
        <v>0</v>
      </c>
      <c r="M2895" s="8">
        <v>1</v>
      </c>
      <c r="N2895" s="8">
        <v>0</v>
      </c>
      <c r="O2895" s="8">
        <v>0</v>
      </c>
      <c r="P2895" s="8">
        <v>1</v>
      </c>
      <c r="Q2895" s="8">
        <v>0</v>
      </c>
      <c r="R2895" s="8">
        <v>0</v>
      </c>
      <c r="S2895" s="8">
        <v>0</v>
      </c>
      <c r="T2895" s="8">
        <v>0</v>
      </c>
      <c r="U2895" s="5">
        <v>408050136</v>
      </c>
    </row>
    <row r="2896" spans="1:21" hidden="1" x14ac:dyDescent="0.25">
      <c r="A2896" s="8" t="s">
        <v>5018</v>
      </c>
      <c r="B2896" s="2" t="s">
        <v>3310</v>
      </c>
      <c r="C2896" s="2" t="s">
        <v>229</v>
      </c>
      <c r="D2896" s="2" t="s">
        <v>224</v>
      </c>
      <c r="E2896" s="2" t="s">
        <v>187</v>
      </c>
      <c r="F2896" s="8" t="s">
        <v>24</v>
      </c>
      <c r="G2896" s="8">
        <v>0</v>
      </c>
      <c r="H2896" s="8">
        <v>1</v>
      </c>
      <c r="I2896" s="8">
        <v>1</v>
      </c>
      <c r="J2896" s="8">
        <v>0</v>
      </c>
      <c r="K2896" s="8">
        <v>0</v>
      </c>
      <c r="L2896" s="8">
        <v>0</v>
      </c>
      <c r="M2896" s="8">
        <v>1</v>
      </c>
      <c r="N2896" s="8">
        <v>0</v>
      </c>
      <c r="O2896" s="8">
        <v>0</v>
      </c>
      <c r="P2896" s="8">
        <v>1</v>
      </c>
      <c r="Q2896" s="8">
        <v>0</v>
      </c>
      <c r="R2896" s="8">
        <v>0</v>
      </c>
      <c r="S2896" s="8">
        <v>0</v>
      </c>
      <c r="T2896" s="8">
        <v>0</v>
      </c>
      <c r="U2896" s="5">
        <v>408050144</v>
      </c>
    </row>
    <row r="2897" spans="1:21" hidden="1" x14ac:dyDescent="0.25">
      <c r="A2897" s="8" t="s">
        <v>5018</v>
      </c>
      <c r="B2897" s="2" t="s">
        <v>3311</v>
      </c>
      <c r="C2897" s="2" t="s">
        <v>229</v>
      </c>
      <c r="D2897" s="2" t="s">
        <v>224</v>
      </c>
      <c r="E2897" s="2" t="s">
        <v>187</v>
      </c>
      <c r="F2897" s="8" t="s">
        <v>24</v>
      </c>
      <c r="G2897" s="8">
        <v>0</v>
      </c>
      <c r="H2897" s="8">
        <v>1</v>
      </c>
      <c r="I2897" s="8">
        <v>0</v>
      </c>
      <c r="J2897" s="8">
        <v>0</v>
      </c>
      <c r="K2897" s="8">
        <v>0</v>
      </c>
      <c r="L2897" s="8">
        <v>0</v>
      </c>
      <c r="M2897" s="8">
        <v>1</v>
      </c>
      <c r="N2897" s="8">
        <v>0</v>
      </c>
      <c r="O2897" s="8">
        <v>0</v>
      </c>
      <c r="P2897" s="8">
        <v>1</v>
      </c>
      <c r="Q2897" s="8">
        <v>0</v>
      </c>
      <c r="R2897" s="8">
        <v>0</v>
      </c>
      <c r="S2897" s="8">
        <v>0</v>
      </c>
      <c r="T2897" s="8">
        <v>0</v>
      </c>
      <c r="U2897" s="5">
        <v>408050152</v>
      </c>
    </row>
    <row r="2898" spans="1:21" hidden="1" x14ac:dyDescent="0.25">
      <c r="A2898" s="8" t="s">
        <v>5018</v>
      </c>
      <c r="B2898" s="2" t="s">
        <v>3312</v>
      </c>
      <c r="C2898" s="2" t="s">
        <v>229</v>
      </c>
      <c r="D2898" s="2" t="s">
        <v>224</v>
      </c>
      <c r="E2898" s="2" t="s">
        <v>187</v>
      </c>
      <c r="F2898" s="8" t="s">
        <v>24</v>
      </c>
      <c r="G2898" s="8">
        <v>0</v>
      </c>
      <c r="H2898" s="8">
        <v>1</v>
      </c>
      <c r="I2898" s="8">
        <v>1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5">
        <v>408050160</v>
      </c>
    </row>
    <row r="2899" spans="1:21" hidden="1" x14ac:dyDescent="0.25">
      <c r="A2899" s="8" t="s">
        <v>5018</v>
      </c>
      <c r="B2899" s="2" t="s">
        <v>3313</v>
      </c>
      <c r="C2899" s="2" t="s">
        <v>229</v>
      </c>
      <c r="D2899" s="2" t="s">
        <v>224</v>
      </c>
      <c r="E2899" s="2" t="s">
        <v>187</v>
      </c>
      <c r="F2899" s="8" t="s">
        <v>24</v>
      </c>
      <c r="G2899" s="8">
        <v>0</v>
      </c>
      <c r="H2899" s="8">
        <v>1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5">
        <v>408050179</v>
      </c>
    </row>
    <row r="2900" spans="1:21" hidden="1" x14ac:dyDescent="0.25">
      <c r="A2900" s="8" t="s">
        <v>5018</v>
      </c>
      <c r="B2900" s="2" t="s">
        <v>3314</v>
      </c>
      <c r="C2900" s="2" t="s">
        <v>229</v>
      </c>
      <c r="D2900" s="2" t="s">
        <v>224</v>
      </c>
      <c r="E2900" s="2" t="s">
        <v>187</v>
      </c>
      <c r="F2900" s="8" t="s">
        <v>24</v>
      </c>
      <c r="G2900" s="8">
        <v>1</v>
      </c>
      <c r="H2900" s="8">
        <v>1</v>
      </c>
      <c r="I2900" s="8">
        <v>1</v>
      </c>
      <c r="J2900" s="8">
        <v>0</v>
      </c>
      <c r="K2900" s="8">
        <v>1</v>
      </c>
      <c r="L2900" s="8">
        <v>1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5">
        <v>408050195</v>
      </c>
    </row>
    <row r="2901" spans="1:21" hidden="1" x14ac:dyDescent="0.25">
      <c r="A2901" s="8" t="s">
        <v>5018</v>
      </c>
      <c r="B2901" s="2" t="s">
        <v>3315</v>
      </c>
      <c r="C2901" s="2" t="s">
        <v>229</v>
      </c>
      <c r="D2901" s="2" t="s">
        <v>224</v>
      </c>
      <c r="E2901" s="2" t="s">
        <v>187</v>
      </c>
      <c r="F2901" s="8" t="s">
        <v>24</v>
      </c>
      <c r="G2901" s="8">
        <v>1</v>
      </c>
      <c r="H2901" s="8">
        <v>1</v>
      </c>
      <c r="I2901" s="8">
        <v>1</v>
      </c>
      <c r="J2901" s="8">
        <v>0</v>
      </c>
      <c r="K2901" s="8">
        <v>1</v>
      </c>
      <c r="L2901" s="8">
        <v>1</v>
      </c>
      <c r="M2901" s="8">
        <v>1</v>
      </c>
      <c r="N2901" s="8">
        <v>0</v>
      </c>
      <c r="O2901" s="8">
        <v>0</v>
      </c>
      <c r="P2901" s="8">
        <v>1</v>
      </c>
      <c r="Q2901" s="8">
        <v>0</v>
      </c>
      <c r="R2901" s="8">
        <v>0</v>
      </c>
      <c r="S2901" s="8">
        <v>0</v>
      </c>
      <c r="T2901" s="8">
        <v>0</v>
      </c>
      <c r="U2901" s="5">
        <v>408050209</v>
      </c>
    </row>
    <row r="2902" spans="1:21" hidden="1" x14ac:dyDescent="0.25">
      <c r="A2902" s="8" t="s">
        <v>5018</v>
      </c>
      <c r="B2902" s="2" t="s">
        <v>3316</v>
      </c>
      <c r="C2902" s="2" t="s">
        <v>229</v>
      </c>
      <c r="D2902" s="2" t="s">
        <v>224</v>
      </c>
      <c r="E2902" s="2" t="s">
        <v>187</v>
      </c>
      <c r="F2902" s="8" t="s">
        <v>24</v>
      </c>
      <c r="G2902" s="8">
        <v>1</v>
      </c>
      <c r="H2902" s="8">
        <v>1</v>
      </c>
      <c r="I2902" s="8">
        <v>1</v>
      </c>
      <c r="J2902" s="8">
        <v>0</v>
      </c>
      <c r="K2902" s="8">
        <v>1</v>
      </c>
      <c r="L2902" s="8">
        <v>1</v>
      </c>
      <c r="M2902" s="8">
        <v>1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5">
        <v>408050217</v>
      </c>
    </row>
    <row r="2903" spans="1:21" hidden="1" x14ac:dyDescent="0.25">
      <c r="A2903" s="8" t="s">
        <v>5018</v>
      </c>
      <c r="B2903" s="2" t="s">
        <v>3317</v>
      </c>
      <c r="C2903" s="2" t="s">
        <v>229</v>
      </c>
      <c r="D2903" s="2" t="s">
        <v>224</v>
      </c>
      <c r="E2903" s="2" t="s">
        <v>187</v>
      </c>
      <c r="F2903" s="8" t="s">
        <v>24</v>
      </c>
      <c r="G2903" s="8">
        <v>1</v>
      </c>
      <c r="H2903" s="8">
        <v>1</v>
      </c>
      <c r="I2903" s="8">
        <v>1</v>
      </c>
      <c r="J2903" s="8">
        <v>0</v>
      </c>
      <c r="K2903" s="8">
        <v>1</v>
      </c>
      <c r="L2903" s="8">
        <v>1</v>
      </c>
      <c r="M2903" s="8">
        <v>1</v>
      </c>
      <c r="N2903" s="8">
        <v>0</v>
      </c>
      <c r="O2903" s="8">
        <v>0</v>
      </c>
      <c r="P2903" s="8">
        <v>1</v>
      </c>
      <c r="Q2903" s="8">
        <v>0</v>
      </c>
      <c r="R2903" s="8">
        <v>0</v>
      </c>
      <c r="S2903" s="8">
        <v>0</v>
      </c>
      <c r="T2903" s="8">
        <v>0</v>
      </c>
      <c r="U2903" s="5">
        <v>408050225</v>
      </c>
    </row>
    <row r="2904" spans="1:21" hidden="1" x14ac:dyDescent="0.25">
      <c r="A2904" s="8" t="s">
        <v>5018</v>
      </c>
      <c r="B2904" s="2" t="s">
        <v>3318</v>
      </c>
      <c r="C2904" s="2" t="s">
        <v>229</v>
      </c>
      <c r="D2904" s="2" t="s">
        <v>224</v>
      </c>
      <c r="E2904" s="2" t="s">
        <v>187</v>
      </c>
      <c r="F2904" s="8" t="s">
        <v>24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5">
        <v>408050233</v>
      </c>
    </row>
    <row r="2905" spans="1:21" hidden="1" x14ac:dyDescent="0.25">
      <c r="A2905" s="8" t="s">
        <v>5018</v>
      </c>
      <c r="B2905" s="2" t="s">
        <v>3319</v>
      </c>
      <c r="C2905" s="2" t="s">
        <v>229</v>
      </c>
      <c r="D2905" s="2" t="s">
        <v>224</v>
      </c>
      <c r="E2905" s="2" t="s">
        <v>187</v>
      </c>
      <c r="F2905" s="8" t="s">
        <v>24</v>
      </c>
      <c r="G2905" s="8">
        <v>1</v>
      </c>
      <c r="H2905" s="8">
        <v>1</v>
      </c>
      <c r="I2905" s="8">
        <v>1</v>
      </c>
      <c r="J2905" s="8">
        <v>0</v>
      </c>
      <c r="K2905" s="8">
        <v>1</v>
      </c>
      <c r="L2905" s="8">
        <v>1</v>
      </c>
      <c r="M2905" s="8">
        <v>1</v>
      </c>
      <c r="N2905" s="8">
        <v>0</v>
      </c>
      <c r="O2905" s="8">
        <v>0</v>
      </c>
      <c r="P2905" s="8">
        <v>1</v>
      </c>
      <c r="Q2905" s="8">
        <v>0</v>
      </c>
      <c r="R2905" s="8">
        <v>0</v>
      </c>
      <c r="S2905" s="8">
        <v>0</v>
      </c>
      <c r="T2905" s="8">
        <v>0</v>
      </c>
      <c r="U2905" s="5">
        <v>408050241</v>
      </c>
    </row>
    <row r="2906" spans="1:21" hidden="1" x14ac:dyDescent="0.25">
      <c r="A2906" s="8" t="s">
        <v>5018</v>
      </c>
      <c r="B2906" s="2" t="s">
        <v>3320</v>
      </c>
      <c r="C2906" s="2" t="s">
        <v>229</v>
      </c>
      <c r="D2906" s="2" t="s">
        <v>224</v>
      </c>
      <c r="E2906" s="2" t="s">
        <v>187</v>
      </c>
      <c r="F2906" s="8" t="s">
        <v>24</v>
      </c>
      <c r="G2906" s="8">
        <v>1</v>
      </c>
      <c r="H2906" s="8">
        <v>1</v>
      </c>
      <c r="I2906" s="8">
        <v>1</v>
      </c>
      <c r="J2906" s="8">
        <v>0</v>
      </c>
      <c r="K2906" s="8">
        <v>1</v>
      </c>
      <c r="L2906" s="8">
        <v>1</v>
      </c>
      <c r="M2906" s="8">
        <v>1</v>
      </c>
      <c r="N2906" s="8">
        <v>0</v>
      </c>
      <c r="O2906" s="8">
        <v>0</v>
      </c>
      <c r="P2906" s="8">
        <v>1</v>
      </c>
      <c r="Q2906" s="8">
        <v>0</v>
      </c>
      <c r="R2906" s="8">
        <v>0</v>
      </c>
      <c r="S2906" s="8">
        <v>0</v>
      </c>
      <c r="T2906" s="8">
        <v>0</v>
      </c>
      <c r="U2906" s="5">
        <v>408050250</v>
      </c>
    </row>
    <row r="2907" spans="1:21" hidden="1" x14ac:dyDescent="0.25">
      <c r="A2907" s="8" t="s">
        <v>5018</v>
      </c>
      <c r="B2907" s="2" t="s">
        <v>3321</v>
      </c>
      <c r="C2907" s="2" t="s">
        <v>229</v>
      </c>
      <c r="D2907" s="2" t="s">
        <v>224</v>
      </c>
      <c r="E2907" s="2" t="s">
        <v>187</v>
      </c>
      <c r="F2907" s="8" t="s">
        <v>24</v>
      </c>
      <c r="G2907" s="8">
        <v>1</v>
      </c>
      <c r="H2907" s="8">
        <v>1</v>
      </c>
      <c r="I2907" s="8">
        <v>1</v>
      </c>
      <c r="J2907" s="8">
        <v>0</v>
      </c>
      <c r="K2907" s="8">
        <v>1</v>
      </c>
      <c r="L2907" s="8">
        <v>1</v>
      </c>
      <c r="M2907" s="8">
        <v>1</v>
      </c>
      <c r="N2907" s="8">
        <v>0</v>
      </c>
      <c r="O2907" s="8">
        <v>0</v>
      </c>
      <c r="P2907" s="8">
        <v>1</v>
      </c>
      <c r="Q2907" s="8">
        <v>0</v>
      </c>
      <c r="R2907" s="8">
        <v>0</v>
      </c>
      <c r="S2907" s="8">
        <v>0</v>
      </c>
      <c r="T2907" s="8">
        <v>0</v>
      </c>
      <c r="U2907" s="5">
        <v>408050268</v>
      </c>
    </row>
    <row r="2908" spans="1:21" hidden="1" x14ac:dyDescent="0.25">
      <c r="A2908" s="8" t="s">
        <v>5018</v>
      </c>
      <c r="B2908" s="2" t="s">
        <v>3322</v>
      </c>
      <c r="C2908" s="2" t="s">
        <v>229</v>
      </c>
      <c r="D2908" s="2" t="s">
        <v>224</v>
      </c>
      <c r="E2908" s="2" t="s">
        <v>187</v>
      </c>
      <c r="F2908" s="8" t="s">
        <v>24</v>
      </c>
      <c r="G2908" s="8">
        <v>1</v>
      </c>
      <c r="H2908" s="8">
        <v>1</v>
      </c>
      <c r="I2908" s="8">
        <v>1</v>
      </c>
      <c r="J2908" s="8">
        <v>0</v>
      </c>
      <c r="K2908" s="8">
        <v>1</v>
      </c>
      <c r="L2908" s="8">
        <v>1</v>
      </c>
      <c r="M2908" s="8">
        <v>1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5">
        <v>408050276</v>
      </c>
    </row>
    <row r="2909" spans="1:21" hidden="1" x14ac:dyDescent="0.25">
      <c r="A2909" s="8" t="s">
        <v>5018</v>
      </c>
      <c r="B2909" s="2" t="s">
        <v>3323</v>
      </c>
      <c r="C2909" s="2" t="s">
        <v>229</v>
      </c>
      <c r="D2909" s="2" t="s">
        <v>224</v>
      </c>
      <c r="E2909" s="2" t="s">
        <v>187</v>
      </c>
      <c r="F2909" s="8" t="s">
        <v>24</v>
      </c>
      <c r="G2909" s="8">
        <v>1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1</v>
      </c>
      <c r="N2909" s="8">
        <v>0</v>
      </c>
      <c r="O2909" s="8">
        <v>0</v>
      </c>
      <c r="P2909" s="8">
        <v>1</v>
      </c>
      <c r="Q2909" s="8">
        <v>0</v>
      </c>
      <c r="R2909" s="8">
        <v>0</v>
      </c>
      <c r="S2909" s="8">
        <v>0</v>
      </c>
      <c r="T2909" s="8">
        <v>0</v>
      </c>
      <c r="U2909" s="5">
        <v>408050284</v>
      </c>
    </row>
    <row r="2910" spans="1:21" hidden="1" x14ac:dyDescent="0.25">
      <c r="A2910" s="8" t="s">
        <v>5018</v>
      </c>
      <c r="B2910" s="2" t="s">
        <v>3324</v>
      </c>
      <c r="C2910" s="2" t="s">
        <v>229</v>
      </c>
      <c r="D2910" s="2" t="s">
        <v>224</v>
      </c>
      <c r="E2910" s="2" t="s">
        <v>187</v>
      </c>
      <c r="F2910" s="8" t="s">
        <v>24</v>
      </c>
      <c r="G2910" s="8">
        <v>1</v>
      </c>
      <c r="H2910" s="8">
        <v>1</v>
      </c>
      <c r="I2910" s="8">
        <v>1</v>
      </c>
      <c r="J2910" s="8">
        <v>0</v>
      </c>
      <c r="K2910" s="8">
        <v>1</v>
      </c>
      <c r="L2910" s="8">
        <v>1</v>
      </c>
      <c r="M2910" s="8">
        <v>1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5">
        <v>408050292</v>
      </c>
    </row>
    <row r="2911" spans="1:21" hidden="1" x14ac:dyDescent="0.25">
      <c r="A2911" s="8" t="s">
        <v>5018</v>
      </c>
      <c r="B2911" s="2" t="s">
        <v>3325</v>
      </c>
      <c r="C2911" s="2" t="s">
        <v>229</v>
      </c>
      <c r="D2911" s="2" t="s">
        <v>224</v>
      </c>
      <c r="E2911" s="2" t="s">
        <v>187</v>
      </c>
      <c r="F2911" s="8" t="s">
        <v>36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>
        <v>0</v>
      </c>
      <c r="O2911" s="8">
        <v>0</v>
      </c>
      <c r="P2911" s="8">
        <v>1</v>
      </c>
      <c r="Q2911" s="8">
        <v>0</v>
      </c>
      <c r="R2911" s="8">
        <v>0</v>
      </c>
      <c r="S2911" s="8">
        <v>0</v>
      </c>
      <c r="T2911" s="8">
        <v>0</v>
      </c>
      <c r="U2911" s="5">
        <v>408050306</v>
      </c>
    </row>
    <row r="2912" spans="1:21" hidden="1" x14ac:dyDescent="0.25">
      <c r="A2912" s="8" t="s">
        <v>5018</v>
      </c>
      <c r="B2912" s="2" t="s">
        <v>3326</v>
      </c>
      <c r="C2912" s="2" t="s">
        <v>229</v>
      </c>
      <c r="D2912" s="2" t="s">
        <v>224</v>
      </c>
      <c r="E2912" s="2" t="s">
        <v>187</v>
      </c>
      <c r="F2912" s="8" t="s">
        <v>36</v>
      </c>
      <c r="G2912" s="8">
        <v>0</v>
      </c>
      <c r="H2912" s="8">
        <v>1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0</v>
      </c>
      <c r="P2912" s="8">
        <v>1</v>
      </c>
      <c r="Q2912" s="8">
        <v>0</v>
      </c>
      <c r="R2912" s="8">
        <v>0</v>
      </c>
      <c r="S2912" s="8">
        <v>0</v>
      </c>
      <c r="T2912" s="8">
        <v>0</v>
      </c>
      <c r="U2912" s="5">
        <v>408050314</v>
      </c>
    </row>
    <row r="2913" spans="1:21" hidden="1" x14ac:dyDescent="0.25">
      <c r="A2913" s="8" t="s">
        <v>5018</v>
      </c>
      <c r="B2913" s="2" t="s">
        <v>3327</v>
      </c>
      <c r="C2913" s="2" t="s">
        <v>229</v>
      </c>
      <c r="D2913" s="2" t="s">
        <v>224</v>
      </c>
      <c r="E2913" s="2" t="s">
        <v>187</v>
      </c>
      <c r="F2913" s="8" t="s">
        <v>24</v>
      </c>
      <c r="G2913" s="8">
        <v>0</v>
      </c>
      <c r="H2913" s="8">
        <v>1</v>
      </c>
      <c r="I2913" s="8">
        <v>1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1</v>
      </c>
      <c r="Q2913" s="8">
        <v>0</v>
      </c>
      <c r="R2913" s="8">
        <v>0</v>
      </c>
      <c r="S2913" s="8">
        <v>0</v>
      </c>
      <c r="T2913" s="8">
        <v>0</v>
      </c>
      <c r="U2913" s="5">
        <v>408050322</v>
      </c>
    </row>
    <row r="2914" spans="1:21" hidden="1" x14ac:dyDescent="0.25">
      <c r="A2914" s="8" t="s">
        <v>5018</v>
      </c>
      <c r="B2914" s="2" t="s">
        <v>3328</v>
      </c>
      <c r="C2914" s="2" t="s">
        <v>229</v>
      </c>
      <c r="D2914" s="2" t="s">
        <v>224</v>
      </c>
      <c r="E2914" s="2" t="s">
        <v>187</v>
      </c>
      <c r="F2914" s="8" t="s">
        <v>24</v>
      </c>
      <c r="G2914" s="8">
        <v>1</v>
      </c>
      <c r="H2914" s="8">
        <v>1</v>
      </c>
      <c r="I2914" s="8">
        <v>0</v>
      </c>
      <c r="J2914" s="8">
        <v>0</v>
      </c>
      <c r="K2914" s="8">
        <v>0</v>
      </c>
      <c r="L2914" s="8">
        <v>0</v>
      </c>
      <c r="M2914" s="8">
        <v>1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5">
        <v>408050330</v>
      </c>
    </row>
    <row r="2915" spans="1:21" hidden="1" x14ac:dyDescent="0.25">
      <c r="A2915" s="8" t="s">
        <v>5018</v>
      </c>
      <c r="B2915" s="2" t="s">
        <v>3329</v>
      </c>
      <c r="C2915" s="2" t="s">
        <v>229</v>
      </c>
      <c r="D2915" s="2" t="s">
        <v>224</v>
      </c>
      <c r="E2915" s="2" t="s">
        <v>187</v>
      </c>
      <c r="F2915" s="8" t="s">
        <v>24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1</v>
      </c>
      <c r="N2915" s="8">
        <v>0</v>
      </c>
      <c r="O2915" s="8">
        <v>0</v>
      </c>
      <c r="P2915" s="8">
        <v>1</v>
      </c>
      <c r="Q2915" s="8">
        <v>0</v>
      </c>
      <c r="R2915" s="8">
        <v>0</v>
      </c>
      <c r="S2915" s="8">
        <v>0</v>
      </c>
      <c r="T2915" s="8">
        <v>0</v>
      </c>
      <c r="U2915" s="5">
        <v>408050349</v>
      </c>
    </row>
    <row r="2916" spans="1:21" hidden="1" x14ac:dyDescent="0.25">
      <c r="A2916" s="8" t="s">
        <v>5018</v>
      </c>
      <c r="B2916" s="2" t="s">
        <v>3330</v>
      </c>
      <c r="C2916" s="2" t="s">
        <v>229</v>
      </c>
      <c r="D2916" s="2" t="s">
        <v>224</v>
      </c>
      <c r="E2916" s="2" t="s">
        <v>187</v>
      </c>
      <c r="F2916" s="8" t="s">
        <v>24</v>
      </c>
      <c r="G2916" s="8">
        <v>0</v>
      </c>
      <c r="H2916" s="8">
        <v>1</v>
      </c>
      <c r="I2916" s="8">
        <v>1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5">
        <v>408050357</v>
      </c>
    </row>
    <row r="2917" spans="1:21" hidden="1" x14ac:dyDescent="0.25">
      <c r="A2917" s="8" t="s">
        <v>5018</v>
      </c>
      <c r="B2917" s="2" t="s">
        <v>3331</v>
      </c>
      <c r="C2917" s="2" t="s">
        <v>229</v>
      </c>
      <c r="D2917" s="2" t="s">
        <v>224</v>
      </c>
      <c r="E2917" s="2" t="s">
        <v>187</v>
      </c>
      <c r="F2917" s="8" t="s">
        <v>24</v>
      </c>
      <c r="G2917" s="8">
        <v>0</v>
      </c>
      <c r="H2917" s="8">
        <v>1</v>
      </c>
      <c r="I2917" s="8">
        <v>0</v>
      </c>
      <c r="J2917" s="8">
        <v>0</v>
      </c>
      <c r="K2917" s="8">
        <v>0</v>
      </c>
      <c r="L2917" s="8">
        <v>0</v>
      </c>
      <c r="M2917" s="8">
        <v>1</v>
      </c>
      <c r="N2917" s="8">
        <v>0</v>
      </c>
      <c r="O2917" s="8">
        <v>0</v>
      </c>
      <c r="P2917" s="8">
        <v>1</v>
      </c>
      <c r="Q2917" s="8">
        <v>0</v>
      </c>
      <c r="R2917" s="8">
        <v>0</v>
      </c>
      <c r="S2917" s="8">
        <v>0</v>
      </c>
      <c r="T2917" s="8">
        <v>0</v>
      </c>
      <c r="U2917" s="5">
        <v>408050365</v>
      </c>
    </row>
    <row r="2918" spans="1:21" hidden="1" x14ac:dyDescent="0.25">
      <c r="A2918" s="8" t="s">
        <v>5018</v>
      </c>
      <c r="B2918" s="2" t="s">
        <v>3332</v>
      </c>
      <c r="C2918" s="2" t="s">
        <v>229</v>
      </c>
      <c r="D2918" s="2" t="s">
        <v>224</v>
      </c>
      <c r="E2918" s="2" t="s">
        <v>187</v>
      </c>
      <c r="F2918" s="8" t="s">
        <v>24</v>
      </c>
      <c r="G2918" s="8">
        <v>0</v>
      </c>
      <c r="H2918" s="8">
        <v>1</v>
      </c>
      <c r="I2918" s="8">
        <v>1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1</v>
      </c>
      <c r="Q2918" s="8">
        <v>0</v>
      </c>
      <c r="R2918" s="8">
        <v>0</v>
      </c>
      <c r="S2918" s="8">
        <v>0</v>
      </c>
      <c r="T2918" s="8">
        <v>0</v>
      </c>
      <c r="U2918" s="5">
        <v>408050373</v>
      </c>
    </row>
    <row r="2919" spans="1:21" hidden="1" x14ac:dyDescent="0.25">
      <c r="A2919" s="8" t="s">
        <v>5018</v>
      </c>
      <c r="B2919" s="2" t="s">
        <v>3333</v>
      </c>
      <c r="C2919" s="2" t="s">
        <v>229</v>
      </c>
      <c r="D2919" s="2" t="s">
        <v>224</v>
      </c>
      <c r="E2919" s="2" t="s">
        <v>187</v>
      </c>
      <c r="F2919" s="8" t="s">
        <v>24</v>
      </c>
      <c r="G2919" s="8">
        <v>0</v>
      </c>
      <c r="H2919" s="8">
        <v>1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0</v>
      </c>
      <c r="O2919" s="8">
        <v>0</v>
      </c>
      <c r="P2919" s="8">
        <v>1</v>
      </c>
      <c r="Q2919" s="8">
        <v>0</v>
      </c>
      <c r="R2919" s="8">
        <v>0</v>
      </c>
      <c r="S2919" s="8">
        <v>0</v>
      </c>
      <c r="T2919" s="8">
        <v>0</v>
      </c>
      <c r="U2919" s="5">
        <v>408050381</v>
      </c>
    </row>
    <row r="2920" spans="1:21" hidden="1" x14ac:dyDescent="0.25">
      <c r="A2920" s="8" t="s">
        <v>5018</v>
      </c>
      <c r="B2920" s="2" t="s">
        <v>3334</v>
      </c>
      <c r="C2920" s="2" t="s">
        <v>229</v>
      </c>
      <c r="D2920" s="2" t="s">
        <v>224</v>
      </c>
      <c r="E2920" s="2" t="s">
        <v>187</v>
      </c>
      <c r="F2920" s="8" t="s">
        <v>24</v>
      </c>
      <c r="G2920" s="8">
        <v>0</v>
      </c>
      <c r="H2920" s="8">
        <v>1</v>
      </c>
      <c r="I2920" s="8">
        <v>1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1</v>
      </c>
      <c r="Q2920" s="8">
        <v>0</v>
      </c>
      <c r="R2920" s="8">
        <v>0</v>
      </c>
      <c r="S2920" s="8">
        <v>0</v>
      </c>
      <c r="T2920" s="8">
        <v>0</v>
      </c>
      <c r="U2920" s="5">
        <v>408050390</v>
      </c>
    </row>
    <row r="2921" spans="1:21" hidden="1" x14ac:dyDescent="0.25">
      <c r="A2921" s="8" t="s">
        <v>5018</v>
      </c>
      <c r="B2921" s="2" t="s">
        <v>3335</v>
      </c>
      <c r="C2921" s="2" t="s">
        <v>229</v>
      </c>
      <c r="D2921" s="2" t="s">
        <v>224</v>
      </c>
      <c r="E2921" s="2" t="s">
        <v>187</v>
      </c>
      <c r="F2921" s="8" t="s">
        <v>36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0</v>
      </c>
      <c r="M2921" s="8">
        <v>1</v>
      </c>
      <c r="N2921" s="8">
        <v>0</v>
      </c>
      <c r="O2921" s="8">
        <v>0</v>
      </c>
      <c r="P2921" s="8">
        <v>1</v>
      </c>
      <c r="Q2921" s="8">
        <v>0</v>
      </c>
      <c r="R2921" s="8">
        <v>0</v>
      </c>
      <c r="S2921" s="8">
        <v>0</v>
      </c>
      <c r="T2921" s="8">
        <v>0</v>
      </c>
      <c r="U2921" s="5">
        <v>408050403</v>
      </c>
    </row>
    <row r="2922" spans="1:21" hidden="1" x14ac:dyDescent="0.25">
      <c r="A2922" s="8" t="s">
        <v>5018</v>
      </c>
      <c r="B2922" s="2" t="s">
        <v>3336</v>
      </c>
      <c r="C2922" s="2" t="s">
        <v>229</v>
      </c>
      <c r="D2922" s="2" t="s">
        <v>224</v>
      </c>
      <c r="E2922" s="2" t="s">
        <v>187</v>
      </c>
      <c r="F2922" s="8" t="s">
        <v>24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1</v>
      </c>
      <c r="Q2922" s="8">
        <v>0</v>
      </c>
      <c r="R2922" s="8">
        <v>0</v>
      </c>
      <c r="S2922" s="8">
        <v>0</v>
      </c>
      <c r="T2922" s="8">
        <v>0</v>
      </c>
      <c r="U2922" s="5">
        <v>408050411</v>
      </c>
    </row>
    <row r="2923" spans="1:21" hidden="1" x14ac:dyDescent="0.25">
      <c r="A2923" s="8" t="s">
        <v>5018</v>
      </c>
      <c r="B2923" s="2" t="s">
        <v>3337</v>
      </c>
      <c r="C2923" s="2" t="s">
        <v>229</v>
      </c>
      <c r="D2923" s="2" t="s">
        <v>224</v>
      </c>
      <c r="E2923" s="2" t="s">
        <v>187</v>
      </c>
      <c r="F2923" s="8" t="s">
        <v>24</v>
      </c>
      <c r="G2923" s="8">
        <v>0</v>
      </c>
      <c r="H2923" s="8">
        <v>1</v>
      </c>
      <c r="I2923" s="8">
        <v>0</v>
      </c>
      <c r="J2923" s="8">
        <v>0</v>
      </c>
      <c r="K2923" s="8">
        <v>0</v>
      </c>
      <c r="L2923" s="8">
        <v>0</v>
      </c>
      <c r="M2923" s="8">
        <v>1</v>
      </c>
      <c r="N2923" s="8">
        <v>0</v>
      </c>
      <c r="O2923" s="8">
        <v>0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5">
        <v>408050420</v>
      </c>
    </row>
    <row r="2924" spans="1:21" hidden="1" x14ac:dyDescent="0.25">
      <c r="A2924" s="8" t="s">
        <v>5018</v>
      </c>
      <c r="B2924" s="2" t="s">
        <v>3338</v>
      </c>
      <c r="C2924" s="2" t="s">
        <v>229</v>
      </c>
      <c r="D2924" s="2" t="s">
        <v>224</v>
      </c>
      <c r="E2924" s="2" t="s">
        <v>187</v>
      </c>
      <c r="F2924" s="8" t="s">
        <v>24</v>
      </c>
      <c r="G2924" s="8">
        <v>0</v>
      </c>
      <c r="H2924" s="8">
        <v>1</v>
      </c>
      <c r="I2924" s="8">
        <v>0</v>
      </c>
      <c r="J2924" s="8">
        <v>0</v>
      </c>
      <c r="K2924" s="8">
        <v>0</v>
      </c>
      <c r="L2924" s="8">
        <v>0</v>
      </c>
      <c r="M2924" s="8">
        <v>1</v>
      </c>
      <c r="N2924" s="8">
        <v>0</v>
      </c>
      <c r="O2924" s="8">
        <v>0</v>
      </c>
      <c r="P2924" s="8">
        <v>1</v>
      </c>
      <c r="Q2924" s="8">
        <v>0</v>
      </c>
      <c r="R2924" s="8">
        <v>0</v>
      </c>
      <c r="S2924" s="8">
        <v>0</v>
      </c>
      <c r="T2924" s="8">
        <v>0</v>
      </c>
      <c r="U2924" s="5">
        <v>408050438</v>
      </c>
    </row>
    <row r="2925" spans="1:21" hidden="1" x14ac:dyDescent="0.25">
      <c r="A2925" s="8" t="s">
        <v>5018</v>
      </c>
      <c r="B2925" s="2" t="s">
        <v>3339</v>
      </c>
      <c r="C2925" s="2" t="s">
        <v>229</v>
      </c>
      <c r="D2925" s="2" t="s">
        <v>224</v>
      </c>
      <c r="E2925" s="2" t="s">
        <v>187</v>
      </c>
      <c r="F2925" s="8" t="s">
        <v>24</v>
      </c>
      <c r="G2925" s="8">
        <v>0</v>
      </c>
      <c r="H2925" s="8">
        <v>1</v>
      </c>
      <c r="I2925" s="8">
        <v>1</v>
      </c>
      <c r="J2925" s="8">
        <v>0</v>
      </c>
      <c r="K2925" s="8">
        <v>0</v>
      </c>
      <c r="L2925" s="8">
        <v>0</v>
      </c>
      <c r="M2925" s="8">
        <v>1</v>
      </c>
      <c r="N2925" s="8">
        <v>0</v>
      </c>
      <c r="O2925" s="8">
        <v>0</v>
      </c>
      <c r="P2925" s="8">
        <v>1</v>
      </c>
      <c r="Q2925" s="8">
        <v>0</v>
      </c>
      <c r="R2925" s="8">
        <v>0</v>
      </c>
      <c r="S2925" s="8">
        <v>0</v>
      </c>
      <c r="T2925" s="8">
        <v>0</v>
      </c>
      <c r="U2925" s="5">
        <v>408050446</v>
      </c>
    </row>
    <row r="2926" spans="1:21" hidden="1" x14ac:dyDescent="0.25">
      <c r="A2926" s="8" t="s">
        <v>5018</v>
      </c>
      <c r="B2926" s="2" t="s">
        <v>3340</v>
      </c>
      <c r="C2926" s="2" t="s">
        <v>229</v>
      </c>
      <c r="D2926" s="2" t="s">
        <v>224</v>
      </c>
      <c r="E2926" s="2" t="s">
        <v>187</v>
      </c>
      <c r="F2926" s="8" t="s">
        <v>24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0</v>
      </c>
      <c r="M2926" s="8">
        <v>1</v>
      </c>
      <c r="N2926" s="8">
        <v>0</v>
      </c>
      <c r="O2926" s="8">
        <v>0</v>
      </c>
      <c r="P2926" s="8">
        <v>1</v>
      </c>
      <c r="Q2926" s="8">
        <v>0</v>
      </c>
      <c r="R2926" s="8">
        <v>0</v>
      </c>
      <c r="S2926" s="8">
        <v>0</v>
      </c>
      <c r="T2926" s="8">
        <v>0</v>
      </c>
      <c r="U2926" s="5">
        <v>408050454</v>
      </c>
    </row>
    <row r="2927" spans="1:21" hidden="1" x14ac:dyDescent="0.25">
      <c r="A2927" s="8" t="s">
        <v>5018</v>
      </c>
      <c r="B2927" s="2" t="s">
        <v>3341</v>
      </c>
      <c r="C2927" s="2" t="s">
        <v>229</v>
      </c>
      <c r="D2927" s="2" t="s">
        <v>224</v>
      </c>
      <c r="E2927" s="2" t="s">
        <v>187</v>
      </c>
      <c r="F2927" s="8" t="s">
        <v>24</v>
      </c>
      <c r="G2927" s="8">
        <v>0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1</v>
      </c>
      <c r="Q2927" s="8">
        <v>0</v>
      </c>
      <c r="R2927" s="8">
        <v>0</v>
      </c>
      <c r="S2927" s="8">
        <v>0</v>
      </c>
      <c r="T2927" s="8">
        <v>0</v>
      </c>
      <c r="U2927" s="5">
        <v>408050462</v>
      </c>
    </row>
    <row r="2928" spans="1:21" hidden="1" x14ac:dyDescent="0.25">
      <c r="A2928" s="8" t="s">
        <v>5018</v>
      </c>
      <c r="B2928" s="2" t="s">
        <v>3342</v>
      </c>
      <c r="C2928" s="2" t="s">
        <v>229</v>
      </c>
      <c r="D2928" s="2" t="s">
        <v>224</v>
      </c>
      <c r="E2928" s="2" t="s">
        <v>187</v>
      </c>
      <c r="F2928" s="8" t="s">
        <v>24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1</v>
      </c>
      <c r="N2928" s="8">
        <v>0</v>
      </c>
      <c r="O2928" s="8">
        <v>0</v>
      </c>
      <c r="P2928" s="8">
        <v>1</v>
      </c>
      <c r="Q2928" s="8">
        <v>0</v>
      </c>
      <c r="R2928" s="8">
        <v>0</v>
      </c>
      <c r="S2928" s="8">
        <v>0</v>
      </c>
      <c r="T2928" s="8">
        <v>0</v>
      </c>
      <c r="U2928" s="5">
        <v>408050470</v>
      </c>
    </row>
    <row r="2929" spans="1:21" hidden="1" x14ac:dyDescent="0.25">
      <c r="A2929" s="8" t="s">
        <v>5018</v>
      </c>
      <c r="B2929" s="2" t="s">
        <v>3343</v>
      </c>
      <c r="C2929" s="2" t="s">
        <v>229</v>
      </c>
      <c r="D2929" s="2" t="s">
        <v>224</v>
      </c>
      <c r="E2929" s="2" t="s">
        <v>187</v>
      </c>
      <c r="F2929" s="8" t="s">
        <v>24</v>
      </c>
      <c r="G2929" s="8">
        <v>0</v>
      </c>
      <c r="H2929" s="8">
        <v>1</v>
      </c>
      <c r="I2929" s="8">
        <v>0</v>
      </c>
      <c r="J2929" s="8">
        <v>0</v>
      </c>
      <c r="K2929" s="8">
        <v>0</v>
      </c>
      <c r="L2929" s="8">
        <v>0</v>
      </c>
      <c r="M2929" s="8">
        <v>1</v>
      </c>
      <c r="N2929" s="8">
        <v>0</v>
      </c>
      <c r="O2929" s="8">
        <v>0</v>
      </c>
      <c r="P2929" s="8">
        <v>1</v>
      </c>
      <c r="Q2929" s="8">
        <v>0</v>
      </c>
      <c r="R2929" s="8">
        <v>0</v>
      </c>
      <c r="S2929" s="8">
        <v>0</v>
      </c>
      <c r="T2929" s="8">
        <v>0</v>
      </c>
      <c r="U2929" s="5">
        <v>408050489</v>
      </c>
    </row>
    <row r="2930" spans="1:21" hidden="1" x14ac:dyDescent="0.25">
      <c r="A2930" s="8" t="s">
        <v>5018</v>
      </c>
      <c r="B2930" s="2" t="s">
        <v>3344</v>
      </c>
      <c r="C2930" s="2" t="s">
        <v>229</v>
      </c>
      <c r="D2930" s="2" t="s">
        <v>224</v>
      </c>
      <c r="E2930" s="2" t="s">
        <v>187</v>
      </c>
      <c r="F2930" s="8" t="s">
        <v>24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5">
        <v>408050497</v>
      </c>
    </row>
    <row r="2931" spans="1:21" hidden="1" x14ac:dyDescent="0.25">
      <c r="A2931" s="8" t="s">
        <v>5018</v>
      </c>
      <c r="B2931" s="2" t="s">
        <v>3345</v>
      </c>
      <c r="C2931" s="2" t="s">
        <v>229</v>
      </c>
      <c r="D2931" s="2" t="s">
        <v>224</v>
      </c>
      <c r="E2931" s="2" t="s">
        <v>187</v>
      </c>
      <c r="F2931" s="8" t="s">
        <v>24</v>
      </c>
      <c r="G2931" s="8">
        <v>0</v>
      </c>
      <c r="H2931" s="8">
        <v>1</v>
      </c>
      <c r="I2931" s="8">
        <v>0</v>
      </c>
      <c r="J2931" s="8">
        <v>0</v>
      </c>
      <c r="K2931" s="8">
        <v>0</v>
      </c>
      <c r="L2931" s="8">
        <v>0</v>
      </c>
      <c r="M2931" s="8">
        <v>1</v>
      </c>
      <c r="N2931" s="8">
        <v>0</v>
      </c>
      <c r="O2931" s="8">
        <v>0</v>
      </c>
      <c r="P2931" s="8">
        <v>1</v>
      </c>
      <c r="Q2931" s="8">
        <v>0</v>
      </c>
      <c r="R2931" s="8">
        <v>0</v>
      </c>
      <c r="S2931" s="8">
        <v>0</v>
      </c>
      <c r="T2931" s="8">
        <v>0</v>
      </c>
      <c r="U2931" s="5">
        <v>408050500</v>
      </c>
    </row>
    <row r="2932" spans="1:21" hidden="1" x14ac:dyDescent="0.25">
      <c r="A2932" s="8" t="s">
        <v>5018</v>
      </c>
      <c r="B2932" s="2" t="s">
        <v>3346</v>
      </c>
      <c r="C2932" s="2" t="s">
        <v>229</v>
      </c>
      <c r="D2932" s="2" t="s">
        <v>224</v>
      </c>
      <c r="E2932" s="2" t="s">
        <v>187</v>
      </c>
      <c r="F2932" s="8" t="s">
        <v>24</v>
      </c>
      <c r="G2932" s="8">
        <v>0</v>
      </c>
      <c r="H2932" s="8">
        <v>1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0</v>
      </c>
      <c r="O2932" s="8">
        <v>0</v>
      </c>
      <c r="P2932" s="8">
        <v>1</v>
      </c>
      <c r="Q2932" s="8">
        <v>0</v>
      </c>
      <c r="R2932" s="8">
        <v>0</v>
      </c>
      <c r="S2932" s="8">
        <v>0</v>
      </c>
      <c r="T2932" s="8">
        <v>0</v>
      </c>
      <c r="U2932" s="5">
        <v>408050519</v>
      </c>
    </row>
    <row r="2933" spans="1:21" hidden="1" x14ac:dyDescent="0.25">
      <c r="A2933" s="8" t="s">
        <v>5018</v>
      </c>
      <c r="B2933" s="2" t="s">
        <v>3347</v>
      </c>
      <c r="C2933" s="2" t="s">
        <v>229</v>
      </c>
      <c r="D2933" s="2" t="s">
        <v>224</v>
      </c>
      <c r="E2933" s="2" t="s">
        <v>187</v>
      </c>
      <c r="F2933" s="8" t="s">
        <v>24</v>
      </c>
      <c r="G2933" s="8">
        <v>0</v>
      </c>
      <c r="H2933" s="8">
        <v>1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0</v>
      </c>
      <c r="P2933" s="8">
        <v>1</v>
      </c>
      <c r="Q2933" s="8">
        <v>0</v>
      </c>
      <c r="R2933" s="8">
        <v>0</v>
      </c>
      <c r="S2933" s="8">
        <v>0</v>
      </c>
      <c r="T2933" s="8">
        <v>0</v>
      </c>
      <c r="U2933" s="5">
        <v>408050527</v>
      </c>
    </row>
    <row r="2934" spans="1:21" hidden="1" x14ac:dyDescent="0.25">
      <c r="A2934" s="8" t="s">
        <v>5018</v>
      </c>
      <c r="B2934" s="2" t="s">
        <v>3348</v>
      </c>
      <c r="C2934" s="2" t="s">
        <v>229</v>
      </c>
      <c r="D2934" s="2" t="s">
        <v>224</v>
      </c>
      <c r="E2934" s="2" t="s">
        <v>187</v>
      </c>
      <c r="F2934" s="8" t="s">
        <v>24</v>
      </c>
      <c r="G2934" s="8">
        <v>0</v>
      </c>
      <c r="H2934" s="8">
        <v>1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1</v>
      </c>
      <c r="Q2934" s="8">
        <v>0</v>
      </c>
      <c r="R2934" s="8">
        <v>0</v>
      </c>
      <c r="S2934" s="8">
        <v>0</v>
      </c>
      <c r="T2934" s="8">
        <v>0</v>
      </c>
      <c r="U2934" s="5">
        <v>408050535</v>
      </c>
    </row>
    <row r="2935" spans="1:21" hidden="1" x14ac:dyDescent="0.25">
      <c r="A2935" s="8" t="s">
        <v>5018</v>
      </c>
      <c r="B2935" s="2" t="s">
        <v>3349</v>
      </c>
      <c r="C2935" s="2" t="s">
        <v>229</v>
      </c>
      <c r="D2935" s="2" t="s">
        <v>224</v>
      </c>
      <c r="E2935" s="2" t="s">
        <v>187</v>
      </c>
      <c r="F2935" s="8" t="s">
        <v>24</v>
      </c>
      <c r="G2935" s="8">
        <v>0</v>
      </c>
      <c r="H2935" s="8">
        <v>1</v>
      </c>
      <c r="I2935" s="8">
        <v>0</v>
      </c>
      <c r="J2935" s="8">
        <v>0</v>
      </c>
      <c r="K2935" s="8">
        <v>0</v>
      </c>
      <c r="L2935" s="8">
        <v>0</v>
      </c>
      <c r="M2935" s="8">
        <v>1</v>
      </c>
      <c r="N2935" s="8">
        <v>0</v>
      </c>
      <c r="O2935" s="8">
        <v>0</v>
      </c>
      <c r="P2935" s="8">
        <v>1</v>
      </c>
      <c r="Q2935" s="8">
        <v>0</v>
      </c>
      <c r="R2935" s="8">
        <v>0</v>
      </c>
      <c r="S2935" s="8">
        <v>0</v>
      </c>
      <c r="T2935" s="8">
        <v>0</v>
      </c>
      <c r="U2935" s="5">
        <v>408050543</v>
      </c>
    </row>
    <row r="2936" spans="1:21" hidden="1" x14ac:dyDescent="0.25">
      <c r="A2936" s="8" t="s">
        <v>5018</v>
      </c>
      <c r="B2936" s="2" t="s">
        <v>3350</v>
      </c>
      <c r="C2936" s="2" t="s">
        <v>229</v>
      </c>
      <c r="D2936" s="2" t="s">
        <v>224</v>
      </c>
      <c r="E2936" s="2" t="s">
        <v>187</v>
      </c>
      <c r="F2936" s="8" t="s">
        <v>24</v>
      </c>
      <c r="G2936" s="8">
        <v>0</v>
      </c>
      <c r="H2936" s="8">
        <v>1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1</v>
      </c>
      <c r="Q2936" s="8">
        <v>0</v>
      </c>
      <c r="R2936" s="8">
        <v>0</v>
      </c>
      <c r="S2936" s="8">
        <v>0</v>
      </c>
      <c r="T2936" s="8">
        <v>0</v>
      </c>
      <c r="U2936" s="5">
        <v>408050551</v>
      </c>
    </row>
    <row r="2937" spans="1:21" hidden="1" x14ac:dyDescent="0.25">
      <c r="A2937" s="8" t="s">
        <v>5018</v>
      </c>
      <c r="B2937" s="2" t="s">
        <v>3351</v>
      </c>
      <c r="C2937" s="2" t="s">
        <v>229</v>
      </c>
      <c r="D2937" s="2" t="s">
        <v>224</v>
      </c>
      <c r="E2937" s="2" t="s">
        <v>187</v>
      </c>
      <c r="F2937" s="8" t="s">
        <v>24</v>
      </c>
      <c r="G2937" s="8">
        <v>0</v>
      </c>
      <c r="H2937" s="8">
        <v>1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0</v>
      </c>
      <c r="O2937" s="8">
        <v>0</v>
      </c>
      <c r="P2937" s="8">
        <v>1</v>
      </c>
      <c r="Q2937" s="8">
        <v>0</v>
      </c>
      <c r="R2937" s="8">
        <v>0</v>
      </c>
      <c r="S2937" s="8">
        <v>0</v>
      </c>
      <c r="T2937" s="8">
        <v>0</v>
      </c>
      <c r="U2937" s="5">
        <v>408050560</v>
      </c>
    </row>
    <row r="2938" spans="1:21" hidden="1" x14ac:dyDescent="0.25">
      <c r="A2938" s="8" t="s">
        <v>5018</v>
      </c>
      <c r="B2938" s="2" t="s">
        <v>3352</v>
      </c>
      <c r="C2938" s="2" t="s">
        <v>229</v>
      </c>
      <c r="D2938" s="2" t="s">
        <v>224</v>
      </c>
      <c r="E2938" s="2" t="s">
        <v>187</v>
      </c>
      <c r="F2938" s="8" t="s">
        <v>24</v>
      </c>
      <c r="G2938" s="8">
        <v>0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5">
        <v>408050578</v>
      </c>
    </row>
    <row r="2939" spans="1:21" hidden="1" x14ac:dyDescent="0.25">
      <c r="A2939" s="8" t="s">
        <v>5018</v>
      </c>
      <c r="B2939" s="2" t="s">
        <v>3353</v>
      </c>
      <c r="C2939" s="2" t="s">
        <v>229</v>
      </c>
      <c r="D2939" s="2" t="s">
        <v>224</v>
      </c>
      <c r="E2939" s="2" t="s">
        <v>187</v>
      </c>
      <c r="F2939" s="8" t="s">
        <v>24</v>
      </c>
      <c r="G2939" s="8">
        <v>0</v>
      </c>
      <c r="H2939" s="8">
        <v>1</v>
      </c>
      <c r="I2939" s="8">
        <v>0</v>
      </c>
      <c r="J2939" s="8">
        <v>0</v>
      </c>
      <c r="K2939" s="8">
        <v>0</v>
      </c>
      <c r="L2939" s="8">
        <v>0</v>
      </c>
      <c r="M2939" s="8">
        <v>1</v>
      </c>
      <c r="N2939" s="8">
        <v>0</v>
      </c>
      <c r="O2939" s="8">
        <v>0</v>
      </c>
      <c r="P2939" s="8">
        <v>1</v>
      </c>
      <c r="Q2939" s="8">
        <v>0</v>
      </c>
      <c r="R2939" s="8">
        <v>0</v>
      </c>
      <c r="S2939" s="8">
        <v>0</v>
      </c>
      <c r="T2939" s="8">
        <v>0</v>
      </c>
      <c r="U2939" s="5">
        <v>408050586</v>
      </c>
    </row>
    <row r="2940" spans="1:21" hidden="1" x14ac:dyDescent="0.25">
      <c r="A2940" s="8" t="s">
        <v>5018</v>
      </c>
      <c r="B2940" s="2" t="s">
        <v>3354</v>
      </c>
      <c r="C2940" s="2" t="s">
        <v>229</v>
      </c>
      <c r="D2940" s="2" t="s">
        <v>224</v>
      </c>
      <c r="E2940" s="2" t="s">
        <v>187</v>
      </c>
      <c r="F2940" s="8" t="s">
        <v>24</v>
      </c>
      <c r="G2940" s="8">
        <v>0</v>
      </c>
      <c r="H2940" s="8">
        <v>1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5">
        <v>408050594</v>
      </c>
    </row>
    <row r="2941" spans="1:21" hidden="1" x14ac:dyDescent="0.25">
      <c r="A2941" s="8" t="s">
        <v>5018</v>
      </c>
      <c r="B2941" s="2" t="s">
        <v>3355</v>
      </c>
      <c r="C2941" s="2" t="s">
        <v>229</v>
      </c>
      <c r="D2941" s="2" t="s">
        <v>224</v>
      </c>
      <c r="E2941" s="2" t="s">
        <v>187</v>
      </c>
      <c r="F2941" s="8" t="s">
        <v>24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0</v>
      </c>
      <c r="P2941" s="8">
        <v>1</v>
      </c>
      <c r="Q2941" s="8">
        <v>0</v>
      </c>
      <c r="R2941" s="8">
        <v>0</v>
      </c>
      <c r="S2941" s="8">
        <v>0</v>
      </c>
      <c r="T2941" s="8">
        <v>0</v>
      </c>
      <c r="U2941" s="5">
        <v>408050608</v>
      </c>
    </row>
    <row r="2942" spans="1:21" hidden="1" x14ac:dyDescent="0.25">
      <c r="A2942" s="8" t="s">
        <v>5018</v>
      </c>
      <c r="B2942" s="2" t="s">
        <v>3356</v>
      </c>
      <c r="C2942" s="2" t="s">
        <v>229</v>
      </c>
      <c r="D2942" s="2" t="s">
        <v>224</v>
      </c>
      <c r="E2942" s="2" t="s">
        <v>187</v>
      </c>
      <c r="F2942" s="8" t="s">
        <v>24</v>
      </c>
      <c r="G2942" s="8">
        <v>0</v>
      </c>
      <c r="H2942" s="8">
        <v>1</v>
      </c>
      <c r="I2942" s="8">
        <v>0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1</v>
      </c>
      <c r="Q2942" s="8">
        <v>0</v>
      </c>
      <c r="R2942" s="8">
        <v>0</v>
      </c>
      <c r="S2942" s="8">
        <v>0</v>
      </c>
      <c r="T2942" s="8">
        <v>0</v>
      </c>
      <c r="U2942" s="5">
        <v>408050616</v>
      </c>
    </row>
    <row r="2943" spans="1:21" hidden="1" x14ac:dyDescent="0.25">
      <c r="A2943" s="8" t="s">
        <v>5018</v>
      </c>
      <c r="B2943" s="2" t="s">
        <v>3357</v>
      </c>
      <c r="C2943" s="2" t="s">
        <v>229</v>
      </c>
      <c r="D2943" s="2" t="s">
        <v>224</v>
      </c>
      <c r="E2943" s="2" t="s">
        <v>187</v>
      </c>
      <c r="F2943" s="8" t="s">
        <v>24</v>
      </c>
      <c r="G2943" s="8">
        <v>0</v>
      </c>
      <c r="H2943" s="8">
        <v>1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1</v>
      </c>
      <c r="Q2943" s="8">
        <v>0</v>
      </c>
      <c r="R2943" s="8">
        <v>0</v>
      </c>
      <c r="S2943" s="8">
        <v>0</v>
      </c>
      <c r="T2943" s="8">
        <v>0</v>
      </c>
      <c r="U2943" s="5">
        <v>408050624</v>
      </c>
    </row>
    <row r="2944" spans="1:21" hidden="1" x14ac:dyDescent="0.25">
      <c r="A2944" s="8" t="s">
        <v>5018</v>
      </c>
      <c r="B2944" s="2" t="s">
        <v>3358</v>
      </c>
      <c r="C2944" s="2" t="s">
        <v>229</v>
      </c>
      <c r="D2944" s="2" t="s">
        <v>224</v>
      </c>
      <c r="E2944" s="2" t="s">
        <v>187</v>
      </c>
      <c r="F2944" s="8" t="s">
        <v>24</v>
      </c>
      <c r="G2944" s="8">
        <v>0</v>
      </c>
      <c r="H2944" s="8">
        <v>1</v>
      </c>
      <c r="I2944" s="8">
        <v>0</v>
      </c>
      <c r="J2944" s="8">
        <v>0</v>
      </c>
      <c r="K2944" s="8">
        <v>0</v>
      </c>
      <c r="L2944" s="8">
        <v>0</v>
      </c>
      <c r="M2944" s="8">
        <v>1</v>
      </c>
      <c r="N2944" s="8">
        <v>0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5">
        <v>408050632</v>
      </c>
    </row>
    <row r="2945" spans="1:21" hidden="1" x14ac:dyDescent="0.25">
      <c r="A2945" s="8" t="s">
        <v>5018</v>
      </c>
      <c r="B2945" s="2" t="s">
        <v>3359</v>
      </c>
      <c r="C2945" s="2" t="s">
        <v>229</v>
      </c>
      <c r="D2945" s="2" t="s">
        <v>224</v>
      </c>
      <c r="E2945" s="2" t="s">
        <v>187</v>
      </c>
      <c r="F2945" s="8" t="s">
        <v>24</v>
      </c>
      <c r="G2945" s="8">
        <v>0</v>
      </c>
      <c r="H2945" s="8">
        <v>1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1</v>
      </c>
      <c r="Q2945" s="8">
        <v>0</v>
      </c>
      <c r="R2945" s="8">
        <v>0</v>
      </c>
      <c r="S2945" s="8">
        <v>0</v>
      </c>
      <c r="T2945" s="8">
        <v>0</v>
      </c>
      <c r="U2945" s="5">
        <v>408050640</v>
      </c>
    </row>
    <row r="2946" spans="1:21" hidden="1" x14ac:dyDescent="0.25">
      <c r="A2946" s="8" t="s">
        <v>5018</v>
      </c>
      <c r="B2946" s="2" t="s">
        <v>3360</v>
      </c>
      <c r="C2946" s="2" t="s">
        <v>229</v>
      </c>
      <c r="D2946" s="2" t="s">
        <v>224</v>
      </c>
      <c r="E2946" s="2" t="s">
        <v>187</v>
      </c>
      <c r="F2946" s="8" t="s">
        <v>24</v>
      </c>
      <c r="G2946" s="8">
        <v>0</v>
      </c>
      <c r="H2946" s="8">
        <v>1</v>
      </c>
      <c r="I2946" s="8">
        <v>1</v>
      </c>
      <c r="J2946" s="8">
        <v>0</v>
      </c>
      <c r="K2946" s="8">
        <v>0</v>
      </c>
      <c r="L2946" s="8">
        <v>0</v>
      </c>
      <c r="M2946" s="8">
        <v>1</v>
      </c>
      <c r="N2946" s="8">
        <v>0</v>
      </c>
      <c r="O2946" s="8">
        <v>0</v>
      </c>
      <c r="P2946" s="8">
        <v>1</v>
      </c>
      <c r="Q2946" s="8">
        <v>0</v>
      </c>
      <c r="R2946" s="8">
        <v>0</v>
      </c>
      <c r="S2946" s="8">
        <v>0</v>
      </c>
      <c r="T2946" s="8">
        <v>0</v>
      </c>
      <c r="U2946" s="5">
        <v>408050659</v>
      </c>
    </row>
    <row r="2947" spans="1:21" hidden="1" x14ac:dyDescent="0.25">
      <c r="A2947" s="8" t="s">
        <v>5018</v>
      </c>
      <c r="B2947" s="2" t="s">
        <v>3361</v>
      </c>
      <c r="C2947" s="2" t="s">
        <v>229</v>
      </c>
      <c r="D2947" s="2" t="s">
        <v>224</v>
      </c>
      <c r="E2947" s="2" t="s">
        <v>187</v>
      </c>
      <c r="F2947" s="8" t="s">
        <v>24</v>
      </c>
      <c r="G2947" s="8">
        <v>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1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5">
        <v>408050667</v>
      </c>
    </row>
    <row r="2948" spans="1:21" hidden="1" x14ac:dyDescent="0.25">
      <c r="A2948" s="8" t="s">
        <v>5018</v>
      </c>
      <c r="B2948" s="2" t="s">
        <v>3362</v>
      </c>
      <c r="C2948" s="2" t="s">
        <v>229</v>
      </c>
      <c r="D2948" s="2" t="s">
        <v>224</v>
      </c>
      <c r="E2948" s="2" t="s">
        <v>187</v>
      </c>
      <c r="F2948" s="8" t="s">
        <v>24</v>
      </c>
      <c r="G2948" s="8">
        <v>0</v>
      </c>
      <c r="H2948" s="8">
        <v>1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0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5">
        <v>408050675</v>
      </c>
    </row>
    <row r="2949" spans="1:21" hidden="1" x14ac:dyDescent="0.25">
      <c r="A2949" s="8" t="s">
        <v>5018</v>
      </c>
      <c r="B2949" s="2" t="s">
        <v>3363</v>
      </c>
      <c r="C2949" s="2" t="s">
        <v>229</v>
      </c>
      <c r="D2949" s="2" t="s">
        <v>224</v>
      </c>
      <c r="E2949" s="2" t="s">
        <v>187</v>
      </c>
      <c r="F2949" s="8" t="s">
        <v>24</v>
      </c>
      <c r="G2949" s="8">
        <v>0</v>
      </c>
      <c r="H2949" s="8">
        <v>1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0</v>
      </c>
      <c r="O2949" s="8">
        <v>0</v>
      </c>
      <c r="P2949" s="8">
        <v>1</v>
      </c>
      <c r="Q2949" s="8">
        <v>0</v>
      </c>
      <c r="R2949" s="8">
        <v>0</v>
      </c>
      <c r="S2949" s="8">
        <v>0</v>
      </c>
      <c r="T2949" s="8">
        <v>0</v>
      </c>
      <c r="U2949" s="5">
        <v>408050683</v>
      </c>
    </row>
    <row r="2950" spans="1:21" hidden="1" x14ac:dyDescent="0.25">
      <c r="A2950" s="8" t="s">
        <v>5018</v>
      </c>
      <c r="B2950" s="2" t="s">
        <v>3364</v>
      </c>
      <c r="C2950" s="2" t="s">
        <v>229</v>
      </c>
      <c r="D2950" s="2" t="s">
        <v>224</v>
      </c>
      <c r="E2950" s="2" t="s">
        <v>187</v>
      </c>
      <c r="F2950" s="8" t="s">
        <v>24</v>
      </c>
      <c r="G2950" s="8">
        <v>0</v>
      </c>
      <c r="H2950" s="8">
        <v>1</v>
      </c>
      <c r="I2950" s="8">
        <v>1</v>
      </c>
      <c r="J2950" s="8">
        <v>0</v>
      </c>
      <c r="K2950" s="8">
        <v>0</v>
      </c>
      <c r="L2950" s="8">
        <v>0</v>
      </c>
      <c r="M2950" s="8">
        <v>1</v>
      </c>
      <c r="N2950" s="8">
        <v>0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  <c r="T2950" s="8">
        <v>0</v>
      </c>
      <c r="U2950" s="5">
        <v>408050691</v>
      </c>
    </row>
    <row r="2951" spans="1:21" hidden="1" x14ac:dyDescent="0.25">
      <c r="A2951" s="8" t="s">
        <v>5018</v>
      </c>
      <c r="B2951" s="2" t="s">
        <v>3365</v>
      </c>
      <c r="C2951" s="2" t="s">
        <v>229</v>
      </c>
      <c r="D2951" s="2" t="s">
        <v>224</v>
      </c>
      <c r="E2951" s="2" t="s">
        <v>187</v>
      </c>
      <c r="F2951" s="8" t="s">
        <v>24</v>
      </c>
      <c r="G2951" s="8">
        <v>0</v>
      </c>
      <c r="H2951" s="8">
        <v>1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0</v>
      </c>
      <c r="P2951" s="8">
        <v>1</v>
      </c>
      <c r="Q2951" s="8">
        <v>0</v>
      </c>
      <c r="R2951" s="8">
        <v>0</v>
      </c>
      <c r="S2951" s="8">
        <v>0</v>
      </c>
      <c r="T2951" s="8">
        <v>0</v>
      </c>
      <c r="U2951" s="5">
        <v>408050705</v>
      </c>
    </row>
    <row r="2952" spans="1:21" hidden="1" x14ac:dyDescent="0.25">
      <c r="A2952" s="8" t="s">
        <v>5018</v>
      </c>
      <c r="B2952" s="2" t="s">
        <v>3366</v>
      </c>
      <c r="C2952" s="2" t="s">
        <v>229</v>
      </c>
      <c r="D2952" s="2" t="s">
        <v>224</v>
      </c>
      <c r="E2952" s="2" t="s">
        <v>187</v>
      </c>
      <c r="F2952" s="8" t="s">
        <v>24</v>
      </c>
      <c r="G2952" s="8">
        <v>0</v>
      </c>
      <c r="H2952" s="8">
        <v>1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0</v>
      </c>
      <c r="U2952" s="5">
        <v>408050713</v>
      </c>
    </row>
    <row r="2953" spans="1:21" hidden="1" x14ac:dyDescent="0.25">
      <c r="A2953" s="8" t="s">
        <v>5018</v>
      </c>
      <c r="B2953" s="2" t="s">
        <v>3367</v>
      </c>
      <c r="C2953" s="2" t="s">
        <v>229</v>
      </c>
      <c r="D2953" s="2" t="s">
        <v>224</v>
      </c>
      <c r="E2953" s="2" t="s">
        <v>187</v>
      </c>
      <c r="F2953" s="8" t="s">
        <v>24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0</v>
      </c>
      <c r="R2953" s="8">
        <v>0</v>
      </c>
      <c r="S2953" s="8">
        <v>0</v>
      </c>
      <c r="T2953" s="8">
        <v>0</v>
      </c>
      <c r="U2953" s="5">
        <v>408050721</v>
      </c>
    </row>
    <row r="2954" spans="1:21" hidden="1" x14ac:dyDescent="0.25">
      <c r="A2954" s="8" t="s">
        <v>5018</v>
      </c>
      <c r="B2954" s="2" t="s">
        <v>3368</v>
      </c>
      <c r="C2954" s="2" t="s">
        <v>229</v>
      </c>
      <c r="D2954" s="2" t="s">
        <v>224</v>
      </c>
      <c r="E2954" s="2" t="s">
        <v>187</v>
      </c>
      <c r="F2954" s="8" t="s">
        <v>24</v>
      </c>
      <c r="G2954" s="8">
        <v>0</v>
      </c>
      <c r="H2954" s="8">
        <v>1</v>
      </c>
      <c r="I2954" s="8">
        <v>1</v>
      </c>
      <c r="J2954" s="8">
        <v>0</v>
      </c>
      <c r="K2954" s="8">
        <v>0</v>
      </c>
      <c r="L2954" s="8">
        <v>0</v>
      </c>
      <c r="M2954" s="8">
        <v>1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5">
        <v>408050730</v>
      </c>
    </row>
    <row r="2955" spans="1:21" hidden="1" x14ac:dyDescent="0.25">
      <c r="A2955" s="8" t="s">
        <v>5018</v>
      </c>
      <c r="B2955" s="2" t="s">
        <v>3369</v>
      </c>
      <c r="C2955" s="2" t="s">
        <v>229</v>
      </c>
      <c r="D2955" s="2" t="s">
        <v>224</v>
      </c>
      <c r="E2955" s="2" t="s">
        <v>187</v>
      </c>
      <c r="F2955" s="8" t="s">
        <v>24</v>
      </c>
      <c r="G2955" s="8">
        <v>0</v>
      </c>
      <c r="H2955" s="8">
        <v>1</v>
      </c>
      <c r="I2955" s="8">
        <v>1</v>
      </c>
      <c r="J2955" s="8">
        <v>0</v>
      </c>
      <c r="K2955" s="8">
        <v>0</v>
      </c>
      <c r="L2955" s="8">
        <v>0</v>
      </c>
      <c r="M2955" s="8">
        <v>1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8">
        <v>0</v>
      </c>
      <c r="T2955" s="8">
        <v>0</v>
      </c>
      <c r="U2955" s="5">
        <v>408050748</v>
      </c>
    </row>
    <row r="2956" spans="1:21" hidden="1" x14ac:dyDescent="0.25">
      <c r="A2956" s="8" t="s">
        <v>5018</v>
      </c>
      <c r="B2956" s="2" t="s">
        <v>3370</v>
      </c>
      <c r="C2956" s="2" t="s">
        <v>229</v>
      </c>
      <c r="D2956" s="2" t="s">
        <v>224</v>
      </c>
      <c r="E2956" s="2" t="s">
        <v>187</v>
      </c>
      <c r="F2956" s="8" t="s">
        <v>36</v>
      </c>
      <c r="G2956" s="8">
        <v>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0</v>
      </c>
      <c r="T2956" s="8">
        <v>0</v>
      </c>
      <c r="U2956" s="5">
        <v>408050756</v>
      </c>
    </row>
    <row r="2957" spans="1:21" hidden="1" x14ac:dyDescent="0.25">
      <c r="A2957" s="8" t="s">
        <v>5018</v>
      </c>
      <c r="B2957" s="2" t="s">
        <v>3371</v>
      </c>
      <c r="C2957" s="2" t="s">
        <v>229</v>
      </c>
      <c r="D2957" s="2" t="s">
        <v>224</v>
      </c>
      <c r="E2957" s="2" t="s">
        <v>187</v>
      </c>
      <c r="F2957" s="8" t="s">
        <v>24</v>
      </c>
      <c r="G2957" s="8">
        <v>0</v>
      </c>
      <c r="H2957" s="8">
        <v>1</v>
      </c>
      <c r="I2957" s="8">
        <v>1</v>
      </c>
      <c r="J2957" s="8">
        <v>0</v>
      </c>
      <c r="K2957" s="8">
        <v>0</v>
      </c>
      <c r="L2957" s="8">
        <v>0</v>
      </c>
      <c r="M2957" s="8">
        <v>1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8">
        <v>0</v>
      </c>
      <c r="T2957" s="8">
        <v>0</v>
      </c>
      <c r="U2957" s="5">
        <v>408050764</v>
      </c>
    </row>
    <row r="2958" spans="1:21" hidden="1" x14ac:dyDescent="0.25">
      <c r="A2958" s="8" t="s">
        <v>5018</v>
      </c>
      <c r="B2958" s="2" t="s">
        <v>3372</v>
      </c>
      <c r="C2958" s="2" t="s">
        <v>229</v>
      </c>
      <c r="D2958" s="2" t="s">
        <v>224</v>
      </c>
      <c r="E2958" s="2" t="s">
        <v>187</v>
      </c>
      <c r="F2958" s="8" t="s">
        <v>36</v>
      </c>
      <c r="G2958" s="8">
        <v>0</v>
      </c>
      <c r="H2958" s="8">
        <v>1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0</v>
      </c>
      <c r="T2958" s="8">
        <v>0</v>
      </c>
      <c r="U2958" s="5">
        <v>408050772</v>
      </c>
    </row>
    <row r="2959" spans="1:21" hidden="1" x14ac:dyDescent="0.25">
      <c r="A2959" s="8" t="s">
        <v>5018</v>
      </c>
      <c r="B2959" s="2" t="s">
        <v>3373</v>
      </c>
      <c r="C2959" s="2" t="s">
        <v>229</v>
      </c>
      <c r="D2959" s="2" t="s">
        <v>224</v>
      </c>
      <c r="E2959" s="2" t="s">
        <v>187</v>
      </c>
      <c r="F2959" s="8" t="s">
        <v>24</v>
      </c>
      <c r="G2959" s="8">
        <v>0</v>
      </c>
      <c r="H2959" s="8">
        <v>1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1</v>
      </c>
      <c r="Q2959" s="8">
        <v>0</v>
      </c>
      <c r="R2959" s="8">
        <v>0</v>
      </c>
      <c r="S2959" s="8">
        <v>0</v>
      </c>
      <c r="T2959" s="8">
        <v>0</v>
      </c>
      <c r="U2959" s="5">
        <v>408050780</v>
      </c>
    </row>
    <row r="2960" spans="1:21" hidden="1" x14ac:dyDescent="0.25">
      <c r="A2960" s="8" t="s">
        <v>5018</v>
      </c>
      <c r="B2960" s="2" t="s">
        <v>3374</v>
      </c>
      <c r="C2960" s="2" t="s">
        <v>229</v>
      </c>
      <c r="D2960" s="2" t="s">
        <v>224</v>
      </c>
      <c r="E2960" s="2" t="s">
        <v>187</v>
      </c>
      <c r="F2960" s="8" t="s">
        <v>24</v>
      </c>
      <c r="G2960" s="8">
        <v>0</v>
      </c>
      <c r="H2960" s="8">
        <v>1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5">
        <v>408050799</v>
      </c>
    </row>
    <row r="2961" spans="1:21" hidden="1" x14ac:dyDescent="0.25">
      <c r="A2961" s="8" t="s">
        <v>5018</v>
      </c>
      <c r="B2961" s="2" t="s">
        <v>3375</v>
      </c>
      <c r="C2961" s="2" t="s">
        <v>229</v>
      </c>
      <c r="D2961" s="2" t="s">
        <v>224</v>
      </c>
      <c r="E2961" s="2" t="s">
        <v>187</v>
      </c>
      <c r="F2961" s="8" t="s">
        <v>24</v>
      </c>
      <c r="G2961" s="8">
        <v>0</v>
      </c>
      <c r="H2961" s="8">
        <v>1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5">
        <v>408050802</v>
      </c>
    </row>
    <row r="2962" spans="1:21" hidden="1" x14ac:dyDescent="0.25">
      <c r="A2962" s="8" t="s">
        <v>5018</v>
      </c>
      <c r="B2962" s="2" t="s">
        <v>3376</v>
      </c>
      <c r="C2962" s="2" t="s">
        <v>229</v>
      </c>
      <c r="D2962" s="2" t="s">
        <v>224</v>
      </c>
      <c r="E2962" s="2" t="s">
        <v>187</v>
      </c>
      <c r="F2962" s="8" t="s">
        <v>24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5">
        <v>408050810</v>
      </c>
    </row>
    <row r="2963" spans="1:21" hidden="1" x14ac:dyDescent="0.25">
      <c r="A2963" s="8" t="s">
        <v>5018</v>
      </c>
      <c r="B2963" s="2" t="s">
        <v>3377</v>
      </c>
      <c r="C2963" s="2" t="s">
        <v>229</v>
      </c>
      <c r="D2963" s="2" t="s">
        <v>224</v>
      </c>
      <c r="E2963" s="2" t="s">
        <v>187</v>
      </c>
      <c r="F2963" s="8" t="s">
        <v>24</v>
      </c>
      <c r="G2963" s="8">
        <v>0</v>
      </c>
      <c r="H2963" s="8">
        <v>1</v>
      </c>
      <c r="I2963" s="8">
        <v>1</v>
      </c>
      <c r="J2963" s="8">
        <v>0</v>
      </c>
      <c r="K2963" s="8">
        <v>0</v>
      </c>
      <c r="L2963" s="8">
        <v>0</v>
      </c>
      <c r="M2963" s="8">
        <v>1</v>
      </c>
      <c r="N2963" s="8">
        <v>0</v>
      </c>
      <c r="O2963" s="8">
        <v>0</v>
      </c>
      <c r="P2963" s="8">
        <v>1</v>
      </c>
      <c r="Q2963" s="8">
        <v>0</v>
      </c>
      <c r="R2963" s="8">
        <v>0</v>
      </c>
      <c r="S2963" s="8">
        <v>0</v>
      </c>
      <c r="T2963" s="8">
        <v>0</v>
      </c>
      <c r="U2963" s="5">
        <v>408050829</v>
      </c>
    </row>
    <row r="2964" spans="1:21" hidden="1" x14ac:dyDescent="0.25">
      <c r="A2964" s="8" t="s">
        <v>5018</v>
      </c>
      <c r="B2964" s="2" t="s">
        <v>3378</v>
      </c>
      <c r="C2964" s="2" t="s">
        <v>229</v>
      </c>
      <c r="D2964" s="2" t="s">
        <v>224</v>
      </c>
      <c r="E2964" s="2" t="s">
        <v>187</v>
      </c>
      <c r="F2964" s="8" t="s">
        <v>24</v>
      </c>
      <c r="G2964" s="8">
        <v>0</v>
      </c>
      <c r="H2964" s="8">
        <v>1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0</v>
      </c>
      <c r="U2964" s="5">
        <v>408050837</v>
      </c>
    </row>
    <row r="2965" spans="1:21" hidden="1" x14ac:dyDescent="0.25">
      <c r="A2965" s="8" t="s">
        <v>5018</v>
      </c>
      <c r="B2965" s="2" t="s">
        <v>3379</v>
      </c>
      <c r="C2965" s="2" t="s">
        <v>229</v>
      </c>
      <c r="D2965" s="2" t="s">
        <v>224</v>
      </c>
      <c r="E2965" s="2" t="s">
        <v>187</v>
      </c>
      <c r="F2965" s="8" t="s">
        <v>24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0</v>
      </c>
      <c r="M2965" s="8">
        <v>1</v>
      </c>
      <c r="N2965" s="8">
        <v>0</v>
      </c>
      <c r="O2965" s="8">
        <v>0</v>
      </c>
      <c r="P2965" s="8">
        <v>1</v>
      </c>
      <c r="Q2965" s="8">
        <v>0</v>
      </c>
      <c r="R2965" s="8">
        <v>0</v>
      </c>
      <c r="S2965" s="8">
        <v>0</v>
      </c>
      <c r="T2965" s="8">
        <v>0</v>
      </c>
      <c r="U2965" s="5">
        <v>408050845</v>
      </c>
    </row>
    <row r="2966" spans="1:21" hidden="1" x14ac:dyDescent="0.25">
      <c r="A2966" s="8" t="s">
        <v>5018</v>
      </c>
      <c r="B2966" s="2" t="s">
        <v>3380</v>
      </c>
      <c r="C2966" s="2" t="s">
        <v>229</v>
      </c>
      <c r="D2966" s="2" t="s">
        <v>224</v>
      </c>
      <c r="E2966" s="2" t="s">
        <v>187</v>
      </c>
      <c r="F2966" s="8" t="s">
        <v>36</v>
      </c>
      <c r="G2966" s="8">
        <v>0</v>
      </c>
      <c r="H2966" s="8">
        <v>1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0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5">
        <v>408050853</v>
      </c>
    </row>
    <row r="2967" spans="1:21" hidden="1" x14ac:dyDescent="0.25">
      <c r="A2967" s="8" t="s">
        <v>5018</v>
      </c>
      <c r="B2967" s="2" t="s">
        <v>3381</v>
      </c>
      <c r="C2967" s="2" t="s">
        <v>229</v>
      </c>
      <c r="D2967" s="2" t="s">
        <v>224</v>
      </c>
      <c r="E2967" s="2" t="s">
        <v>187</v>
      </c>
      <c r="F2967" s="8" t="s">
        <v>24</v>
      </c>
      <c r="G2967" s="8">
        <v>0</v>
      </c>
      <c r="H2967" s="8">
        <v>1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5">
        <v>408050861</v>
      </c>
    </row>
    <row r="2968" spans="1:21" hidden="1" x14ac:dyDescent="0.25">
      <c r="A2968" s="8" t="s">
        <v>5018</v>
      </c>
      <c r="B2968" s="2" t="s">
        <v>3382</v>
      </c>
      <c r="C2968" s="2" t="s">
        <v>229</v>
      </c>
      <c r="D2968" s="2" t="s">
        <v>224</v>
      </c>
      <c r="E2968" s="2" t="s">
        <v>187</v>
      </c>
      <c r="F2968" s="8" t="s">
        <v>24</v>
      </c>
      <c r="G2968" s="8">
        <v>0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1</v>
      </c>
      <c r="N2968" s="8">
        <v>0</v>
      </c>
      <c r="O2968" s="8">
        <v>0</v>
      </c>
      <c r="P2968" s="8">
        <v>1</v>
      </c>
      <c r="Q2968" s="8">
        <v>0</v>
      </c>
      <c r="R2968" s="8">
        <v>0</v>
      </c>
      <c r="S2968" s="8">
        <v>0</v>
      </c>
      <c r="T2968" s="8">
        <v>0</v>
      </c>
      <c r="U2968" s="5">
        <v>408050870</v>
      </c>
    </row>
    <row r="2969" spans="1:21" hidden="1" x14ac:dyDescent="0.25">
      <c r="A2969" s="8" t="s">
        <v>5018</v>
      </c>
      <c r="B2969" s="2" t="s">
        <v>3383</v>
      </c>
      <c r="C2969" s="2" t="s">
        <v>229</v>
      </c>
      <c r="D2969" s="2" t="s">
        <v>224</v>
      </c>
      <c r="E2969" s="2" t="s">
        <v>187</v>
      </c>
      <c r="F2969" s="8" t="s">
        <v>24</v>
      </c>
      <c r="G2969" s="8">
        <v>0</v>
      </c>
      <c r="H2969" s="8">
        <v>1</v>
      </c>
      <c r="I2969" s="8">
        <v>1</v>
      </c>
      <c r="J2969" s="8">
        <v>0</v>
      </c>
      <c r="K2969" s="8">
        <v>0</v>
      </c>
      <c r="L2969" s="8">
        <v>0</v>
      </c>
      <c r="M2969" s="8">
        <v>1</v>
      </c>
      <c r="N2969" s="8">
        <v>0</v>
      </c>
      <c r="O2969" s="8">
        <v>0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5">
        <v>408050888</v>
      </c>
    </row>
    <row r="2970" spans="1:21" hidden="1" x14ac:dyDescent="0.25">
      <c r="A2970" s="8" t="s">
        <v>5018</v>
      </c>
      <c r="B2970" s="2" t="s">
        <v>3384</v>
      </c>
      <c r="C2970" s="2" t="s">
        <v>229</v>
      </c>
      <c r="D2970" s="2" t="s">
        <v>224</v>
      </c>
      <c r="E2970" s="2" t="s">
        <v>187</v>
      </c>
      <c r="F2970" s="8" t="s">
        <v>24</v>
      </c>
      <c r="G2970" s="8">
        <v>0</v>
      </c>
      <c r="H2970" s="8">
        <v>1</v>
      </c>
      <c r="I2970" s="8">
        <v>1</v>
      </c>
      <c r="J2970" s="8">
        <v>0</v>
      </c>
      <c r="K2970" s="8">
        <v>0</v>
      </c>
      <c r="L2970" s="8">
        <v>0</v>
      </c>
      <c r="M2970" s="8">
        <v>1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0</v>
      </c>
      <c r="U2970" s="5">
        <v>408050896</v>
      </c>
    </row>
    <row r="2971" spans="1:21" hidden="1" x14ac:dyDescent="0.25">
      <c r="A2971" s="8" t="s">
        <v>5018</v>
      </c>
      <c r="B2971" s="2" t="s">
        <v>3385</v>
      </c>
      <c r="C2971" s="2" t="s">
        <v>229</v>
      </c>
      <c r="D2971" s="2" t="s">
        <v>224</v>
      </c>
      <c r="E2971" s="2" t="s">
        <v>187</v>
      </c>
      <c r="F2971" s="8" t="s">
        <v>24</v>
      </c>
      <c r="G2971" s="8">
        <v>0</v>
      </c>
      <c r="H2971" s="8">
        <v>1</v>
      </c>
      <c r="I2971" s="8">
        <v>1</v>
      </c>
      <c r="J2971" s="8">
        <v>0</v>
      </c>
      <c r="K2971" s="8">
        <v>0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5">
        <v>408050900</v>
      </c>
    </row>
    <row r="2972" spans="1:21" hidden="1" x14ac:dyDescent="0.25">
      <c r="A2972" s="8" t="s">
        <v>5018</v>
      </c>
      <c r="B2972" s="2" t="s">
        <v>3386</v>
      </c>
      <c r="C2972" s="2" t="s">
        <v>229</v>
      </c>
      <c r="D2972" s="2" t="s">
        <v>224</v>
      </c>
      <c r="E2972" s="2" t="s">
        <v>187</v>
      </c>
      <c r="F2972" s="8" t="s">
        <v>24</v>
      </c>
      <c r="G2972" s="8">
        <v>0</v>
      </c>
      <c r="H2972" s="8">
        <v>1</v>
      </c>
      <c r="I2972" s="8">
        <v>1</v>
      </c>
      <c r="J2972" s="8">
        <v>0</v>
      </c>
      <c r="K2972" s="8">
        <v>0</v>
      </c>
      <c r="L2972" s="8">
        <v>0</v>
      </c>
      <c r="M2972" s="8">
        <v>1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0</v>
      </c>
      <c r="U2972" s="5">
        <v>408050918</v>
      </c>
    </row>
    <row r="2973" spans="1:21" hidden="1" x14ac:dyDescent="0.25">
      <c r="A2973" s="8" t="s">
        <v>5018</v>
      </c>
      <c r="B2973" s="2" t="s">
        <v>3387</v>
      </c>
      <c r="C2973" s="2" t="s">
        <v>229</v>
      </c>
      <c r="D2973" s="2" t="s">
        <v>224</v>
      </c>
      <c r="E2973" s="2" t="s">
        <v>187</v>
      </c>
      <c r="F2973" s="8" t="s">
        <v>24</v>
      </c>
      <c r="G2973" s="8">
        <v>0</v>
      </c>
      <c r="H2973" s="8">
        <v>1</v>
      </c>
      <c r="I2973" s="8">
        <v>1</v>
      </c>
      <c r="J2973" s="8">
        <v>0</v>
      </c>
      <c r="K2973" s="8">
        <v>0</v>
      </c>
      <c r="L2973" s="8">
        <v>0</v>
      </c>
      <c r="M2973" s="8">
        <v>1</v>
      </c>
      <c r="N2973" s="8">
        <v>0</v>
      </c>
      <c r="O2973" s="8">
        <v>0</v>
      </c>
      <c r="P2973" s="8">
        <v>1</v>
      </c>
      <c r="Q2973" s="8">
        <v>0</v>
      </c>
      <c r="R2973" s="8">
        <v>0</v>
      </c>
      <c r="S2973" s="8">
        <v>0</v>
      </c>
      <c r="T2973" s="8">
        <v>0</v>
      </c>
      <c r="U2973" s="5">
        <v>408050926</v>
      </c>
    </row>
    <row r="2974" spans="1:21" hidden="1" x14ac:dyDescent="0.25">
      <c r="A2974" s="8" t="s">
        <v>5018</v>
      </c>
      <c r="B2974" s="2" t="s">
        <v>3388</v>
      </c>
      <c r="C2974" s="2" t="s">
        <v>230</v>
      </c>
      <c r="D2974" s="2" t="s">
        <v>224</v>
      </c>
      <c r="E2974" s="2" t="s">
        <v>187</v>
      </c>
      <c r="F2974" s="8" t="s">
        <v>24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>
        <v>1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0</v>
      </c>
      <c r="U2974" s="5">
        <v>408060018</v>
      </c>
    </row>
    <row r="2975" spans="1:21" hidden="1" x14ac:dyDescent="0.25">
      <c r="A2975" s="8" t="s">
        <v>5018</v>
      </c>
      <c r="B2975" s="2" t="s">
        <v>3389</v>
      </c>
      <c r="C2975" s="2" t="s">
        <v>230</v>
      </c>
      <c r="D2975" s="2" t="s">
        <v>224</v>
      </c>
      <c r="E2975" s="2" t="s">
        <v>187</v>
      </c>
      <c r="F2975" s="8" t="s">
        <v>36</v>
      </c>
      <c r="G2975" s="8">
        <v>0</v>
      </c>
      <c r="H2975" s="8">
        <v>1</v>
      </c>
      <c r="I2975" s="8">
        <v>0</v>
      </c>
      <c r="J2975" s="8">
        <v>0</v>
      </c>
      <c r="K2975" s="8">
        <v>0</v>
      </c>
      <c r="L2975" s="8">
        <v>0</v>
      </c>
      <c r="M2975" s="8">
        <v>1</v>
      </c>
      <c r="N2975" s="8">
        <v>0</v>
      </c>
      <c r="O2975" s="8">
        <v>0</v>
      </c>
      <c r="P2975" s="8">
        <v>1</v>
      </c>
      <c r="Q2975" s="8">
        <v>0</v>
      </c>
      <c r="R2975" s="8">
        <v>0</v>
      </c>
      <c r="S2975" s="8">
        <v>0</v>
      </c>
      <c r="T2975" s="8">
        <v>0</v>
      </c>
      <c r="U2975" s="5">
        <v>408060026</v>
      </c>
    </row>
    <row r="2976" spans="1:21" hidden="1" x14ac:dyDescent="0.25">
      <c r="A2976" s="8" t="s">
        <v>5018</v>
      </c>
      <c r="B2976" s="2" t="s">
        <v>3390</v>
      </c>
      <c r="C2976" s="2" t="s">
        <v>230</v>
      </c>
      <c r="D2976" s="2" t="s">
        <v>224</v>
      </c>
      <c r="E2976" s="2" t="s">
        <v>187</v>
      </c>
      <c r="F2976" s="8" t="s">
        <v>36</v>
      </c>
      <c r="G2976" s="8">
        <v>0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5">
        <v>408060034</v>
      </c>
    </row>
    <row r="2977" spans="1:21" hidden="1" x14ac:dyDescent="0.25">
      <c r="A2977" s="8" t="s">
        <v>5018</v>
      </c>
      <c r="B2977" s="2" t="s">
        <v>3391</v>
      </c>
      <c r="C2977" s="2" t="s">
        <v>230</v>
      </c>
      <c r="D2977" s="2" t="s">
        <v>224</v>
      </c>
      <c r="E2977" s="2" t="s">
        <v>187</v>
      </c>
      <c r="F2977" s="8" t="s">
        <v>24</v>
      </c>
      <c r="G2977" s="8">
        <v>1</v>
      </c>
      <c r="H2977" s="8">
        <v>1</v>
      </c>
      <c r="I2977" s="8">
        <v>1</v>
      </c>
      <c r="J2977" s="8">
        <v>0</v>
      </c>
      <c r="K2977" s="8">
        <v>1</v>
      </c>
      <c r="L2977" s="8">
        <v>1</v>
      </c>
      <c r="M2977" s="8">
        <v>1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0</v>
      </c>
      <c r="U2977" s="5">
        <v>408060042</v>
      </c>
    </row>
    <row r="2978" spans="1:21" hidden="1" x14ac:dyDescent="0.25">
      <c r="A2978" s="8" t="s">
        <v>5018</v>
      </c>
      <c r="B2978" s="2" t="s">
        <v>3392</v>
      </c>
      <c r="C2978" s="2" t="s">
        <v>230</v>
      </c>
      <c r="D2978" s="2" t="s">
        <v>224</v>
      </c>
      <c r="E2978" s="2" t="s">
        <v>187</v>
      </c>
      <c r="F2978" s="8" t="s">
        <v>24</v>
      </c>
      <c r="G2978" s="8">
        <v>0</v>
      </c>
      <c r="H2978" s="8">
        <v>1</v>
      </c>
      <c r="I2978" s="8">
        <v>1</v>
      </c>
      <c r="J2978" s="8">
        <v>0</v>
      </c>
      <c r="K2978" s="8">
        <v>0</v>
      </c>
      <c r="L2978" s="8">
        <v>0</v>
      </c>
      <c r="M2978" s="8">
        <v>1</v>
      </c>
      <c r="N2978" s="8">
        <v>0</v>
      </c>
      <c r="O2978" s="8">
        <v>0</v>
      </c>
      <c r="P2978" s="8">
        <v>1</v>
      </c>
      <c r="Q2978" s="8">
        <v>0</v>
      </c>
      <c r="R2978" s="8">
        <v>0</v>
      </c>
      <c r="S2978" s="8">
        <v>0</v>
      </c>
      <c r="T2978" s="8">
        <v>0</v>
      </c>
      <c r="U2978" s="5">
        <v>408060050</v>
      </c>
    </row>
    <row r="2979" spans="1:21" hidden="1" x14ac:dyDescent="0.25">
      <c r="A2979" s="8" t="s">
        <v>5018</v>
      </c>
      <c r="B2979" s="2" t="s">
        <v>3393</v>
      </c>
      <c r="C2979" s="2" t="s">
        <v>230</v>
      </c>
      <c r="D2979" s="2" t="s">
        <v>224</v>
      </c>
      <c r="E2979" s="2" t="s">
        <v>187</v>
      </c>
      <c r="F2979" s="8" t="s">
        <v>24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1</v>
      </c>
      <c r="Q2979" s="8">
        <v>0</v>
      </c>
      <c r="R2979" s="8">
        <v>0</v>
      </c>
      <c r="S2979" s="8">
        <v>0</v>
      </c>
      <c r="T2979" s="8">
        <v>0</v>
      </c>
      <c r="U2979" s="5">
        <v>408060069</v>
      </c>
    </row>
    <row r="2980" spans="1:21" hidden="1" x14ac:dyDescent="0.25">
      <c r="A2980" s="8" t="s">
        <v>5018</v>
      </c>
      <c r="B2980" s="2" t="s">
        <v>3394</v>
      </c>
      <c r="C2980" s="2" t="s">
        <v>230</v>
      </c>
      <c r="D2980" s="2" t="s">
        <v>224</v>
      </c>
      <c r="E2980" s="2" t="s">
        <v>187</v>
      </c>
      <c r="F2980" s="8" t="s">
        <v>24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1</v>
      </c>
      <c r="N2980" s="8">
        <v>0</v>
      </c>
      <c r="O2980" s="8">
        <v>0</v>
      </c>
      <c r="P2980" s="8">
        <v>1</v>
      </c>
      <c r="Q2980" s="8">
        <v>0</v>
      </c>
      <c r="R2980" s="8">
        <v>0</v>
      </c>
      <c r="S2980" s="8">
        <v>0</v>
      </c>
      <c r="T2980" s="8">
        <v>0</v>
      </c>
      <c r="U2980" s="5">
        <v>408060077</v>
      </c>
    </row>
    <row r="2981" spans="1:21" hidden="1" x14ac:dyDescent="0.25">
      <c r="A2981" s="8" t="s">
        <v>5018</v>
      </c>
      <c r="B2981" s="2" t="s">
        <v>3395</v>
      </c>
      <c r="C2981" s="2" t="s">
        <v>230</v>
      </c>
      <c r="D2981" s="2" t="s">
        <v>224</v>
      </c>
      <c r="E2981" s="2" t="s">
        <v>187</v>
      </c>
      <c r="F2981" s="8" t="s">
        <v>24</v>
      </c>
      <c r="G2981" s="8">
        <v>1</v>
      </c>
      <c r="H2981" s="8">
        <v>1</v>
      </c>
      <c r="I2981" s="8">
        <v>1</v>
      </c>
      <c r="J2981" s="8">
        <v>0</v>
      </c>
      <c r="K2981" s="8">
        <v>0</v>
      </c>
      <c r="L2981" s="8">
        <v>0</v>
      </c>
      <c r="M2981" s="8">
        <v>1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0</v>
      </c>
      <c r="U2981" s="5">
        <v>408060085</v>
      </c>
    </row>
    <row r="2982" spans="1:21" hidden="1" x14ac:dyDescent="0.25">
      <c r="A2982" s="8" t="s">
        <v>5018</v>
      </c>
      <c r="B2982" s="2" t="s">
        <v>3396</v>
      </c>
      <c r="C2982" s="2" t="s">
        <v>230</v>
      </c>
      <c r="D2982" s="2" t="s">
        <v>224</v>
      </c>
      <c r="E2982" s="2" t="s">
        <v>187</v>
      </c>
      <c r="F2982" s="8" t="s">
        <v>24</v>
      </c>
      <c r="G2982" s="8">
        <v>0</v>
      </c>
      <c r="H2982" s="8">
        <v>1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8">
        <v>0</v>
      </c>
      <c r="T2982" s="8">
        <v>0</v>
      </c>
      <c r="U2982" s="5">
        <v>408060093</v>
      </c>
    </row>
    <row r="2983" spans="1:21" hidden="1" x14ac:dyDescent="0.25">
      <c r="A2983" s="8" t="s">
        <v>5018</v>
      </c>
      <c r="B2983" s="2" t="s">
        <v>3397</v>
      </c>
      <c r="C2983" s="2" t="s">
        <v>230</v>
      </c>
      <c r="D2983" s="2" t="s">
        <v>224</v>
      </c>
      <c r="E2983" s="2" t="s">
        <v>187</v>
      </c>
      <c r="F2983" s="8" t="s">
        <v>24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1</v>
      </c>
      <c r="N2983" s="8">
        <v>0</v>
      </c>
      <c r="O2983" s="8">
        <v>0</v>
      </c>
      <c r="P2983" s="8">
        <v>1</v>
      </c>
      <c r="Q2983" s="8">
        <v>0</v>
      </c>
      <c r="R2983" s="8">
        <v>0</v>
      </c>
      <c r="S2983" s="8">
        <v>0</v>
      </c>
      <c r="T2983" s="8">
        <v>0</v>
      </c>
      <c r="U2983" s="5">
        <v>408060107</v>
      </c>
    </row>
    <row r="2984" spans="1:21" hidden="1" x14ac:dyDescent="0.25">
      <c r="A2984" s="8" t="s">
        <v>5018</v>
      </c>
      <c r="B2984" s="2" t="s">
        <v>3398</v>
      </c>
      <c r="C2984" s="2" t="s">
        <v>230</v>
      </c>
      <c r="D2984" s="2" t="s">
        <v>224</v>
      </c>
      <c r="E2984" s="2" t="s">
        <v>187</v>
      </c>
      <c r="F2984" s="8" t="s">
        <v>24</v>
      </c>
      <c r="G2984" s="8">
        <v>0</v>
      </c>
      <c r="H2984" s="8">
        <v>1</v>
      </c>
      <c r="I2984" s="8">
        <v>1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1</v>
      </c>
      <c r="Q2984" s="8">
        <v>0</v>
      </c>
      <c r="R2984" s="8">
        <v>0</v>
      </c>
      <c r="S2984" s="8">
        <v>0</v>
      </c>
      <c r="T2984" s="8">
        <v>0</v>
      </c>
      <c r="U2984" s="5">
        <v>408060115</v>
      </c>
    </row>
    <row r="2985" spans="1:21" hidden="1" x14ac:dyDescent="0.25">
      <c r="A2985" s="8" t="s">
        <v>5018</v>
      </c>
      <c r="B2985" s="2" t="s">
        <v>3399</v>
      </c>
      <c r="C2985" s="2" t="s">
        <v>230</v>
      </c>
      <c r="D2985" s="2" t="s">
        <v>224</v>
      </c>
      <c r="E2985" s="2" t="s">
        <v>187</v>
      </c>
      <c r="F2985" s="8" t="s">
        <v>24</v>
      </c>
      <c r="G2985" s="8">
        <v>0</v>
      </c>
      <c r="H2985" s="8">
        <v>1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5">
        <v>408060123</v>
      </c>
    </row>
    <row r="2986" spans="1:21" hidden="1" x14ac:dyDescent="0.25">
      <c r="A2986" s="8" t="s">
        <v>5018</v>
      </c>
      <c r="B2986" s="2" t="s">
        <v>3400</v>
      </c>
      <c r="C2986" s="2" t="s">
        <v>230</v>
      </c>
      <c r="D2986" s="2" t="s">
        <v>224</v>
      </c>
      <c r="E2986" s="2" t="s">
        <v>187</v>
      </c>
      <c r="F2986" s="8" t="s">
        <v>24</v>
      </c>
      <c r="G2986" s="8">
        <v>0</v>
      </c>
      <c r="H2986" s="8">
        <v>1</v>
      </c>
      <c r="I2986" s="8">
        <v>1</v>
      </c>
      <c r="J2986" s="8">
        <v>0</v>
      </c>
      <c r="K2986" s="8">
        <v>0</v>
      </c>
      <c r="L2986" s="8">
        <v>0</v>
      </c>
      <c r="M2986" s="8">
        <v>1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0</v>
      </c>
      <c r="T2986" s="8">
        <v>0</v>
      </c>
      <c r="U2986" s="5">
        <v>408060131</v>
      </c>
    </row>
    <row r="2987" spans="1:21" hidden="1" x14ac:dyDescent="0.25">
      <c r="A2987" s="8" t="s">
        <v>5018</v>
      </c>
      <c r="B2987" s="2" t="s">
        <v>3401</v>
      </c>
      <c r="C2987" s="2" t="s">
        <v>230</v>
      </c>
      <c r="D2987" s="2" t="s">
        <v>224</v>
      </c>
      <c r="E2987" s="2" t="s">
        <v>187</v>
      </c>
      <c r="F2987" s="8" t="s">
        <v>24</v>
      </c>
      <c r="G2987" s="8">
        <v>0</v>
      </c>
      <c r="H2987" s="8">
        <v>1</v>
      </c>
      <c r="I2987" s="8">
        <v>1</v>
      </c>
      <c r="J2987" s="8">
        <v>0</v>
      </c>
      <c r="K2987" s="8">
        <v>0</v>
      </c>
      <c r="L2987" s="8">
        <v>0</v>
      </c>
      <c r="M2987" s="8">
        <v>1</v>
      </c>
      <c r="N2987" s="8">
        <v>0</v>
      </c>
      <c r="O2987" s="8">
        <v>0</v>
      </c>
      <c r="P2987" s="8">
        <v>1</v>
      </c>
      <c r="Q2987" s="8">
        <v>0</v>
      </c>
      <c r="R2987" s="8">
        <v>0</v>
      </c>
      <c r="S2987" s="8">
        <v>0</v>
      </c>
      <c r="T2987" s="8">
        <v>0</v>
      </c>
      <c r="U2987" s="5">
        <v>408060140</v>
      </c>
    </row>
    <row r="2988" spans="1:21" hidden="1" x14ac:dyDescent="0.25">
      <c r="A2988" s="8" t="s">
        <v>5018</v>
      </c>
      <c r="B2988" s="2" t="s">
        <v>3402</v>
      </c>
      <c r="C2988" s="2" t="s">
        <v>230</v>
      </c>
      <c r="D2988" s="2" t="s">
        <v>224</v>
      </c>
      <c r="E2988" s="2" t="s">
        <v>187</v>
      </c>
      <c r="F2988" s="8" t="s">
        <v>24</v>
      </c>
      <c r="G2988" s="8">
        <v>1</v>
      </c>
      <c r="H2988" s="8">
        <v>1</v>
      </c>
      <c r="I2988" s="8">
        <v>1</v>
      </c>
      <c r="J2988" s="8">
        <v>0</v>
      </c>
      <c r="K2988" s="8">
        <v>1</v>
      </c>
      <c r="L2988" s="8">
        <v>1</v>
      </c>
      <c r="M2988" s="8">
        <v>1</v>
      </c>
      <c r="N2988" s="8">
        <v>0</v>
      </c>
      <c r="O2988" s="8">
        <v>0</v>
      </c>
      <c r="P2988" s="8">
        <v>1</v>
      </c>
      <c r="Q2988" s="8">
        <v>0</v>
      </c>
      <c r="R2988" s="8">
        <v>0</v>
      </c>
      <c r="S2988" s="8">
        <v>0</v>
      </c>
      <c r="T2988" s="8">
        <v>0</v>
      </c>
      <c r="U2988" s="5">
        <v>408060158</v>
      </c>
    </row>
    <row r="2989" spans="1:21" hidden="1" x14ac:dyDescent="0.25">
      <c r="A2989" s="8" t="s">
        <v>5018</v>
      </c>
      <c r="B2989" s="2" t="s">
        <v>3403</v>
      </c>
      <c r="C2989" s="2" t="s">
        <v>230</v>
      </c>
      <c r="D2989" s="2" t="s">
        <v>224</v>
      </c>
      <c r="E2989" s="2" t="s">
        <v>187</v>
      </c>
      <c r="F2989" s="8" t="s">
        <v>24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1</v>
      </c>
      <c r="N2989" s="8">
        <v>0</v>
      </c>
      <c r="O2989" s="8">
        <v>0</v>
      </c>
      <c r="P2989" s="8">
        <v>1</v>
      </c>
      <c r="Q2989" s="8">
        <v>0</v>
      </c>
      <c r="R2989" s="8">
        <v>0</v>
      </c>
      <c r="S2989" s="8">
        <v>0</v>
      </c>
      <c r="T2989" s="8">
        <v>0</v>
      </c>
      <c r="U2989" s="5">
        <v>408060166</v>
      </c>
    </row>
    <row r="2990" spans="1:21" hidden="1" x14ac:dyDescent="0.25">
      <c r="A2990" s="8" t="s">
        <v>5018</v>
      </c>
      <c r="B2990" s="2" t="s">
        <v>3404</v>
      </c>
      <c r="C2990" s="2" t="s">
        <v>230</v>
      </c>
      <c r="D2990" s="2" t="s">
        <v>224</v>
      </c>
      <c r="E2990" s="2" t="s">
        <v>187</v>
      </c>
      <c r="F2990" s="8" t="s">
        <v>24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1</v>
      </c>
      <c r="N2990" s="8">
        <v>0</v>
      </c>
      <c r="O2990" s="8">
        <v>0</v>
      </c>
      <c r="P2990" s="8">
        <v>1</v>
      </c>
      <c r="Q2990" s="8">
        <v>0</v>
      </c>
      <c r="R2990" s="8">
        <v>0</v>
      </c>
      <c r="S2990" s="8">
        <v>0</v>
      </c>
      <c r="T2990" s="8">
        <v>0</v>
      </c>
      <c r="U2990" s="5">
        <v>408060174</v>
      </c>
    </row>
    <row r="2991" spans="1:21" hidden="1" x14ac:dyDescent="0.25">
      <c r="A2991" s="8" t="s">
        <v>5018</v>
      </c>
      <c r="B2991" s="2" t="s">
        <v>3405</v>
      </c>
      <c r="C2991" s="2" t="s">
        <v>230</v>
      </c>
      <c r="D2991" s="2" t="s">
        <v>224</v>
      </c>
      <c r="E2991" s="2" t="s">
        <v>187</v>
      </c>
      <c r="F2991" s="8" t="s">
        <v>24</v>
      </c>
      <c r="G2991" s="8">
        <v>0</v>
      </c>
      <c r="H2991" s="8">
        <v>1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0</v>
      </c>
      <c r="O2991" s="8">
        <v>0</v>
      </c>
      <c r="P2991" s="8">
        <v>1</v>
      </c>
      <c r="Q2991" s="8">
        <v>0</v>
      </c>
      <c r="R2991" s="8">
        <v>0</v>
      </c>
      <c r="S2991" s="8">
        <v>0</v>
      </c>
      <c r="T2991" s="8">
        <v>0</v>
      </c>
      <c r="U2991" s="5">
        <v>408060182</v>
      </c>
    </row>
    <row r="2992" spans="1:21" hidden="1" x14ac:dyDescent="0.25">
      <c r="A2992" s="8" t="s">
        <v>5018</v>
      </c>
      <c r="B2992" s="2" t="s">
        <v>3406</v>
      </c>
      <c r="C2992" s="2" t="s">
        <v>230</v>
      </c>
      <c r="D2992" s="2" t="s">
        <v>224</v>
      </c>
      <c r="E2992" s="2" t="s">
        <v>187</v>
      </c>
      <c r="F2992" s="8" t="s">
        <v>24</v>
      </c>
      <c r="G2992" s="8">
        <v>0</v>
      </c>
      <c r="H2992" s="8">
        <v>1</v>
      </c>
      <c r="I2992" s="8">
        <v>0</v>
      </c>
      <c r="J2992" s="8">
        <v>0</v>
      </c>
      <c r="K2992" s="8">
        <v>0</v>
      </c>
      <c r="L2992" s="8">
        <v>0</v>
      </c>
      <c r="M2992" s="8">
        <v>1</v>
      </c>
      <c r="N2992" s="8">
        <v>0</v>
      </c>
      <c r="O2992" s="8">
        <v>0</v>
      </c>
      <c r="P2992" s="8">
        <v>1</v>
      </c>
      <c r="Q2992" s="8">
        <v>0</v>
      </c>
      <c r="R2992" s="8">
        <v>0</v>
      </c>
      <c r="S2992" s="8">
        <v>0</v>
      </c>
      <c r="T2992" s="8">
        <v>0</v>
      </c>
      <c r="U2992" s="5">
        <v>408060190</v>
      </c>
    </row>
    <row r="2993" spans="1:21" hidden="1" x14ac:dyDescent="0.25">
      <c r="A2993" s="8" t="s">
        <v>5018</v>
      </c>
      <c r="B2993" s="2" t="s">
        <v>3407</v>
      </c>
      <c r="C2993" s="2" t="s">
        <v>230</v>
      </c>
      <c r="D2993" s="2" t="s">
        <v>224</v>
      </c>
      <c r="E2993" s="2" t="s">
        <v>187</v>
      </c>
      <c r="F2993" s="8" t="s">
        <v>24</v>
      </c>
      <c r="G2993" s="8">
        <v>0</v>
      </c>
      <c r="H2993" s="8">
        <v>1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8">
        <v>0</v>
      </c>
      <c r="T2993" s="8">
        <v>0</v>
      </c>
      <c r="U2993" s="5">
        <v>408060204</v>
      </c>
    </row>
    <row r="2994" spans="1:21" hidden="1" x14ac:dyDescent="0.25">
      <c r="A2994" s="8" t="s">
        <v>5018</v>
      </c>
      <c r="B2994" s="2" t="s">
        <v>3408</v>
      </c>
      <c r="C2994" s="2" t="s">
        <v>230</v>
      </c>
      <c r="D2994" s="2" t="s">
        <v>224</v>
      </c>
      <c r="E2994" s="2" t="s">
        <v>187</v>
      </c>
      <c r="F2994" s="8" t="s">
        <v>24</v>
      </c>
      <c r="G2994" s="8">
        <v>1</v>
      </c>
      <c r="H2994" s="8">
        <v>1</v>
      </c>
      <c r="I2994" s="8">
        <v>1</v>
      </c>
      <c r="J2994" s="8">
        <v>0</v>
      </c>
      <c r="K2994" s="8">
        <v>0</v>
      </c>
      <c r="L2994" s="8">
        <v>0</v>
      </c>
      <c r="M2994" s="8">
        <v>1</v>
      </c>
      <c r="N2994" s="8">
        <v>0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0</v>
      </c>
      <c r="U2994" s="5">
        <v>408060212</v>
      </c>
    </row>
    <row r="2995" spans="1:21" hidden="1" x14ac:dyDescent="0.25">
      <c r="A2995" s="8" t="s">
        <v>5018</v>
      </c>
      <c r="B2995" s="2" t="s">
        <v>3409</v>
      </c>
      <c r="C2995" s="2" t="s">
        <v>230</v>
      </c>
      <c r="D2995" s="2" t="s">
        <v>224</v>
      </c>
      <c r="E2995" s="2" t="s">
        <v>187</v>
      </c>
      <c r="F2995" s="8" t="s">
        <v>24</v>
      </c>
      <c r="G2995" s="8">
        <v>1</v>
      </c>
      <c r="H2995" s="8">
        <v>0</v>
      </c>
      <c r="I2995" s="8">
        <v>0</v>
      </c>
      <c r="J2995" s="8">
        <v>1</v>
      </c>
      <c r="K2995" s="8">
        <v>1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5">
        <v>408060220</v>
      </c>
    </row>
    <row r="2996" spans="1:21" hidden="1" x14ac:dyDescent="0.25">
      <c r="A2996" s="8" t="s">
        <v>5018</v>
      </c>
      <c r="B2996" s="2" t="s">
        <v>3410</v>
      </c>
      <c r="C2996" s="2" t="s">
        <v>230</v>
      </c>
      <c r="D2996" s="2" t="s">
        <v>224</v>
      </c>
      <c r="E2996" s="2" t="s">
        <v>187</v>
      </c>
      <c r="F2996" s="8" t="s">
        <v>36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0</v>
      </c>
      <c r="T2996" s="8">
        <v>0</v>
      </c>
      <c r="U2996" s="5">
        <v>408060239</v>
      </c>
    </row>
    <row r="2997" spans="1:21" hidden="1" x14ac:dyDescent="0.25">
      <c r="A2997" s="8" t="s">
        <v>5018</v>
      </c>
      <c r="B2997" s="2" t="s">
        <v>3411</v>
      </c>
      <c r="C2997" s="2" t="s">
        <v>230</v>
      </c>
      <c r="D2997" s="2" t="s">
        <v>224</v>
      </c>
      <c r="E2997" s="2" t="s">
        <v>187</v>
      </c>
      <c r="F2997" s="8" t="s">
        <v>36</v>
      </c>
      <c r="G2997" s="8">
        <v>0</v>
      </c>
      <c r="H2997" s="8">
        <v>1</v>
      </c>
      <c r="I2997" s="8">
        <v>0</v>
      </c>
      <c r="J2997" s="8">
        <v>0</v>
      </c>
      <c r="K2997" s="8">
        <v>0</v>
      </c>
      <c r="L2997" s="8">
        <v>0</v>
      </c>
      <c r="M2997" s="8">
        <v>1</v>
      </c>
      <c r="N2997" s="8">
        <v>0</v>
      </c>
      <c r="O2997" s="8">
        <v>0</v>
      </c>
      <c r="P2997" s="8">
        <v>1</v>
      </c>
      <c r="Q2997" s="8">
        <v>0</v>
      </c>
      <c r="R2997" s="8">
        <v>0</v>
      </c>
      <c r="S2997" s="8">
        <v>0</v>
      </c>
      <c r="T2997" s="8">
        <v>0</v>
      </c>
      <c r="U2997" s="5">
        <v>408060247</v>
      </c>
    </row>
    <row r="2998" spans="1:21" hidden="1" x14ac:dyDescent="0.25">
      <c r="A2998" s="8" t="s">
        <v>5018</v>
      </c>
      <c r="B2998" s="2" t="s">
        <v>3412</v>
      </c>
      <c r="C2998" s="2" t="s">
        <v>230</v>
      </c>
      <c r="D2998" s="2" t="s">
        <v>224</v>
      </c>
      <c r="E2998" s="2" t="s">
        <v>187</v>
      </c>
      <c r="F2998" s="8" t="s">
        <v>36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0</v>
      </c>
      <c r="U2998" s="5">
        <v>408060255</v>
      </c>
    </row>
    <row r="2999" spans="1:21" hidden="1" x14ac:dyDescent="0.25">
      <c r="A2999" s="8" t="s">
        <v>5018</v>
      </c>
      <c r="B2999" s="2" t="s">
        <v>3413</v>
      </c>
      <c r="C2999" s="2" t="s">
        <v>230</v>
      </c>
      <c r="D2999" s="2" t="s">
        <v>224</v>
      </c>
      <c r="E2999" s="2" t="s">
        <v>187</v>
      </c>
      <c r="F2999" s="8" t="s">
        <v>36</v>
      </c>
      <c r="G2999" s="8">
        <v>0</v>
      </c>
      <c r="H2999" s="8">
        <v>1</v>
      </c>
      <c r="I2999" s="8">
        <v>0</v>
      </c>
      <c r="J2999" s="8">
        <v>0</v>
      </c>
      <c r="K2999" s="8">
        <v>0</v>
      </c>
      <c r="L2999" s="8">
        <v>0</v>
      </c>
      <c r="M2999" s="8">
        <v>1</v>
      </c>
      <c r="N2999" s="8">
        <v>0</v>
      </c>
      <c r="O2999" s="8">
        <v>0</v>
      </c>
      <c r="P2999" s="8">
        <v>1</v>
      </c>
      <c r="Q2999" s="8">
        <v>0</v>
      </c>
      <c r="R2999" s="8">
        <v>0</v>
      </c>
      <c r="S2999" s="8">
        <v>0</v>
      </c>
      <c r="T2999" s="8">
        <v>0</v>
      </c>
      <c r="U2999" s="5">
        <v>408060263</v>
      </c>
    </row>
    <row r="3000" spans="1:21" hidden="1" x14ac:dyDescent="0.25">
      <c r="A3000" s="8" t="s">
        <v>5018</v>
      </c>
      <c r="B3000" s="2" t="s">
        <v>3414</v>
      </c>
      <c r="C3000" s="2" t="s">
        <v>230</v>
      </c>
      <c r="D3000" s="2" t="s">
        <v>224</v>
      </c>
      <c r="E3000" s="2" t="s">
        <v>187</v>
      </c>
      <c r="F3000" s="8" t="s">
        <v>36</v>
      </c>
      <c r="G3000" s="8">
        <v>0</v>
      </c>
      <c r="H3000" s="8">
        <v>1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5">
        <v>408060271</v>
      </c>
    </row>
    <row r="3001" spans="1:21" hidden="1" x14ac:dyDescent="0.25">
      <c r="A3001" s="8" t="s">
        <v>5018</v>
      </c>
      <c r="B3001" s="2" t="s">
        <v>3415</v>
      </c>
      <c r="C3001" s="2" t="s">
        <v>230</v>
      </c>
      <c r="D3001" s="2" t="s">
        <v>224</v>
      </c>
      <c r="E3001" s="2" t="s">
        <v>187</v>
      </c>
      <c r="F3001" s="8" t="s">
        <v>36</v>
      </c>
      <c r="G3001" s="8">
        <v>0</v>
      </c>
      <c r="H3001" s="8">
        <v>1</v>
      </c>
      <c r="I3001" s="8">
        <v>0</v>
      </c>
      <c r="J3001" s="8">
        <v>0</v>
      </c>
      <c r="K3001" s="8">
        <v>0</v>
      </c>
      <c r="L3001" s="8">
        <v>0</v>
      </c>
      <c r="M3001" s="8">
        <v>1</v>
      </c>
      <c r="N3001" s="8">
        <v>0</v>
      </c>
      <c r="O3001" s="8">
        <v>0</v>
      </c>
      <c r="P3001" s="8">
        <v>1</v>
      </c>
      <c r="Q3001" s="8">
        <v>0</v>
      </c>
      <c r="R3001" s="8">
        <v>0</v>
      </c>
      <c r="S3001" s="8">
        <v>0</v>
      </c>
      <c r="T3001" s="8">
        <v>0</v>
      </c>
      <c r="U3001" s="5">
        <v>408060280</v>
      </c>
    </row>
    <row r="3002" spans="1:21" hidden="1" x14ac:dyDescent="0.25">
      <c r="A3002" s="8" t="s">
        <v>5018</v>
      </c>
      <c r="B3002" s="2" t="s">
        <v>3416</v>
      </c>
      <c r="C3002" s="2" t="s">
        <v>230</v>
      </c>
      <c r="D3002" s="2" t="s">
        <v>224</v>
      </c>
      <c r="E3002" s="2" t="s">
        <v>187</v>
      </c>
      <c r="F3002" s="8" t="s">
        <v>36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0</v>
      </c>
      <c r="M3002" s="8">
        <v>1</v>
      </c>
      <c r="N3002" s="8">
        <v>0</v>
      </c>
      <c r="O3002" s="8">
        <v>0</v>
      </c>
      <c r="P3002" s="8">
        <v>1</v>
      </c>
      <c r="Q3002" s="8">
        <v>0</v>
      </c>
      <c r="R3002" s="8">
        <v>0</v>
      </c>
      <c r="S3002" s="8">
        <v>0</v>
      </c>
      <c r="T3002" s="8">
        <v>0</v>
      </c>
      <c r="U3002" s="5">
        <v>408060298</v>
      </c>
    </row>
    <row r="3003" spans="1:21" hidden="1" x14ac:dyDescent="0.25">
      <c r="A3003" s="8" t="s">
        <v>5018</v>
      </c>
      <c r="B3003" s="2" t="s">
        <v>3417</v>
      </c>
      <c r="C3003" s="2" t="s">
        <v>230</v>
      </c>
      <c r="D3003" s="2" t="s">
        <v>224</v>
      </c>
      <c r="E3003" s="2" t="s">
        <v>187</v>
      </c>
      <c r="F3003" s="8" t="s">
        <v>24</v>
      </c>
      <c r="G3003" s="8">
        <v>1</v>
      </c>
      <c r="H3003" s="8">
        <v>1</v>
      </c>
      <c r="I3003" s="8">
        <v>1</v>
      </c>
      <c r="J3003" s="8">
        <v>0</v>
      </c>
      <c r="K3003" s="8">
        <v>0</v>
      </c>
      <c r="L3003" s="8">
        <v>0</v>
      </c>
      <c r="M3003" s="8">
        <v>1</v>
      </c>
      <c r="N3003" s="8">
        <v>0</v>
      </c>
      <c r="O3003" s="8">
        <v>0</v>
      </c>
      <c r="P3003" s="8">
        <v>1</v>
      </c>
      <c r="Q3003" s="8">
        <v>0</v>
      </c>
      <c r="R3003" s="8">
        <v>0</v>
      </c>
      <c r="S3003" s="8">
        <v>0</v>
      </c>
      <c r="T3003" s="8">
        <v>0</v>
      </c>
      <c r="U3003" s="5">
        <v>408060301</v>
      </c>
    </row>
    <row r="3004" spans="1:21" hidden="1" x14ac:dyDescent="0.25">
      <c r="A3004" s="8" t="s">
        <v>5018</v>
      </c>
      <c r="B3004" s="2" t="s">
        <v>3418</v>
      </c>
      <c r="C3004" s="2" t="s">
        <v>230</v>
      </c>
      <c r="D3004" s="2" t="s">
        <v>224</v>
      </c>
      <c r="E3004" s="2" t="s">
        <v>187</v>
      </c>
      <c r="F3004" s="8" t="s">
        <v>24</v>
      </c>
      <c r="G3004" s="8">
        <v>0</v>
      </c>
      <c r="H3004" s="8">
        <v>1</v>
      </c>
      <c r="I3004" s="8">
        <v>1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0</v>
      </c>
      <c r="P3004" s="8">
        <v>1</v>
      </c>
      <c r="Q3004" s="8">
        <v>0</v>
      </c>
      <c r="R3004" s="8">
        <v>0</v>
      </c>
      <c r="S3004" s="8">
        <v>0</v>
      </c>
      <c r="T3004" s="8">
        <v>0</v>
      </c>
      <c r="U3004" s="5">
        <v>408060310</v>
      </c>
    </row>
    <row r="3005" spans="1:21" hidden="1" x14ac:dyDescent="0.25">
      <c r="A3005" s="8" t="s">
        <v>5018</v>
      </c>
      <c r="B3005" s="2" t="s">
        <v>3419</v>
      </c>
      <c r="C3005" s="2" t="s">
        <v>230</v>
      </c>
      <c r="D3005" s="2" t="s">
        <v>224</v>
      </c>
      <c r="E3005" s="2" t="s">
        <v>187</v>
      </c>
      <c r="F3005" s="8" t="s">
        <v>24</v>
      </c>
      <c r="G3005" s="8">
        <v>0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1</v>
      </c>
      <c r="N3005" s="8">
        <v>0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5">
        <v>408060328</v>
      </c>
    </row>
    <row r="3006" spans="1:21" hidden="1" x14ac:dyDescent="0.25">
      <c r="A3006" s="8" t="s">
        <v>5018</v>
      </c>
      <c r="B3006" s="2" t="s">
        <v>3420</v>
      </c>
      <c r="C3006" s="2" t="s">
        <v>230</v>
      </c>
      <c r="D3006" s="2" t="s">
        <v>224</v>
      </c>
      <c r="E3006" s="2" t="s">
        <v>187</v>
      </c>
      <c r="F3006" s="8" t="s">
        <v>24</v>
      </c>
      <c r="G3006" s="8">
        <v>0</v>
      </c>
      <c r="H3006" s="8">
        <v>1</v>
      </c>
      <c r="I3006" s="8">
        <v>1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5">
        <v>408060336</v>
      </c>
    </row>
    <row r="3007" spans="1:21" hidden="1" x14ac:dyDescent="0.25">
      <c r="A3007" s="8" t="s">
        <v>5018</v>
      </c>
      <c r="B3007" s="2" t="s">
        <v>3421</v>
      </c>
      <c r="C3007" s="2" t="s">
        <v>230</v>
      </c>
      <c r="D3007" s="2" t="s">
        <v>224</v>
      </c>
      <c r="E3007" s="2" t="s">
        <v>187</v>
      </c>
      <c r="F3007" s="8" t="s">
        <v>24</v>
      </c>
      <c r="G3007" s="8">
        <v>0</v>
      </c>
      <c r="H3007" s="8">
        <v>1</v>
      </c>
      <c r="I3007" s="8">
        <v>1</v>
      </c>
      <c r="J3007" s="8">
        <v>0</v>
      </c>
      <c r="K3007" s="8">
        <v>0</v>
      </c>
      <c r="L3007" s="8">
        <v>0</v>
      </c>
      <c r="M3007" s="8">
        <v>1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5">
        <v>408060344</v>
      </c>
    </row>
    <row r="3008" spans="1:21" hidden="1" x14ac:dyDescent="0.25">
      <c r="A3008" s="8" t="s">
        <v>5018</v>
      </c>
      <c r="B3008" s="2" t="s">
        <v>3422</v>
      </c>
      <c r="C3008" s="2" t="s">
        <v>230</v>
      </c>
      <c r="D3008" s="2" t="s">
        <v>224</v>
      </c>
      <c r="E3008" s="2" t="s">
        <v>187</v>
      </c>
      <c r="F3008" s="8" t="s">
        <v>24</v>
      </c>
      <c r="G3008" s="8">
        <v>1</v>
      </c>
      <c r="H3008" s="8">
        <v>1</v>
      </c>
      <c r="I3008" s="8">
        <v>1</v>
      </c>
      <c r="J3008" s="8">
        <v>0</v>
      </c>
      <c r="K3008" s="8">
        <v>1</v>
      </c>
      <c r="L3008" s="8">
        <v>1</v>
      </c>
      <c r="M3008" s="8">
        <v>1</v>
      </c>
      <c r="N3008" s="8">
        <v>0</v>
      </c>
      <c r="O3008" s="8">
        <v>0</v>
      </c>
      <c r="P3008" s="8">
        <v>1</v>
      </c>
      <c r="Q3008" s="8">
        <v>0</v>
      </c>
      <c r="R3008" s="8">
        <v>0</v>
      </c>
      <c r="S3008" s="8">
        <v>0</v>
      </c>
      <c r="T3008" s="8">
        <v>0</v>
      </c>
      <c r="U3008" s="5">
        <v>408060352</v>
      </c>
    </row>
    <row r="3009" spans="1:21" hidden="1" x14ac:dyDescent="0.25">
      <c r="A3009" s="8" t="s">
        <v>5018</v>
      </c>
      <c r="B3009" s="2" t="s">
        <v>3423</v>
      </c>
      <c r="C3009" s="2" t="s">
        <v>230</v>
      </c>
      <c r="D3009" s="2" t="s">
        <v>224</v>
      </c>
      <c r="E3009" s="2" t="s">
        <v>187</v>
      </c>
      <c r="F3009" s="8" t="s">
        <v>24</v>
      </c>
      <c r="G3009" s="8">
        <v>0</v>
      </c>
      <c r="H3009" s="8">
        <v>1</v>
      </c>
      <c r="I3009" s="8">
        <v>1</v>
      </c>
      <c r="J3009" s="8">
        <v>0</v>
      </c>
      <c r="K3009" s="8">
        <v>0</v>
      </c>
      <c r="L3009" s="8">
        <v>0</v>
      </c>
      <c r="M3009" s="8">
        <v>1</v>
      </c>
      <c r="N3009" s="8">
        <v>0</v>
      </c>
      <c r="O3009" s="8">
        <v>0</v>
      </c>
      <c r="P3009" s="8">
        <v>1</v>
      </c>
      <c r="Q3009" s="8">
        <v>0</v>
      </c>
      <c r="R3009" s="8">
        <v>0</v>
      </c>
      <c r="S3009" s="8">
        <v>0</v>
      </c>
      <c r="T3009" s="8">
        <v>0</v>
      </c>
      <c r="U3009" s="5">
        <v>408060360</v>
      </c>
    </row>
    <row r="3010" spans="1:21" hidden="1" x14ac:dyDescent="0.25">
      <c r="A3010" s="8" t="s">
        <v>5018</v>
      </c>
      <c r="B3010" s="2" t="s">
        <v>3424</v>
      </c>
      <c r="C3010" s="2" t="s">
        <v>230</v>
      </c>
      <c r="D3010" s="2" t="s">
        <v>224</v>
      </c>
      <c r="E3010" s="2" t="s">
        <v>187</v>
      </c>
      <c r="F3010" s="8" t="s">
        <v>24</v>
      </c>
      <c r="G3010" s="8">
        <v>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1</v>
      </c>
      <c r="Q3010" s="8">
        <v>0</v>
      </c>
      <c r="R3010" s="8">
        <v>0</v>
      </c>
      <c r="S3010" s="8">
        <v>0</v>
      </c>
      <c r="T3010" s="8">
        <v>0</v>
      </c>
      <c r="U3010" s="5">
        <v>408060379</v>
      </c>
    </row>
    <row r="3011" spans="1:21" hidden="1" x14ac:dyDescent="0.25">
      <c r="A3011" s="8" t="s">
        <v>5018</v>
      </c>
      <c r="B3011" s="2" t="s">
        <v>3425</v>
      </c>
      <c r="C3011" s="2" t="s">
        <v>230</v>
      </c>
      <c r="D3011" s="2" t="s">
        <v>224</v>
      </c>
      <c r="E3011" s="2" t="s">
        <v>187</v>
      </c>
      <c r="F3011" s="8" t="s">
        <v>24</v>
      </c>
      <c r="G3011" s="8">
        <v>0</v>
      </c>
      <c r="H3011" s="8">
        <v>1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0</v>
      </c>
      <c r="P3011" s="8">
        <v>1</v>
      </c>
      <c r="Q3011" s="8">
        <v>0</v>
      </c>
      <c r="R3011" s="8">
        <v>0</v>
      </c>
      <c r="S3011" s="8">
        <v>0</v>
      </c>
      <c r="T3011" s="8">
        <v>0</v>
      </c>
      <c r="U3011" s="5">
        <v>408060387</v>
      </c>
    </row>
    <row r="3012" spans="1:21" hidden="1" x14ac:dyDescent="0.25">
      <c r="A3012" s="8" t="s">
        <v>5018</v>
      </c>
      <c r="B3012" s="2" t="s">
        <v>3426</v>
      </c>
      <c r="C3012" s="2" t="s">
        <v>230</v>
      </c>
      <c r="D3012" s="2" t="s">
        <v>224</v>
      </c>
      <c r="E3012" s="2" t="s">
        <v>187</v>
      </c>
      <c r="F3012" s="8" t="s">
        <v>24</v>
      </c>
      <c r="G3012" s="8">
        <v>0</v>
      </c>
      <c r="H3012" s="8">
        <v>1</v>
      </c>
      <c r="I3012" s="8">
        <v>1</v>
      </c>
      <c r="J3012" s="8">
        <v>0</v>
      </c>
      <c r="K3012" s="8">
        <v>0</v>
      </c>
      <c r="L3012" s="8">
        <v>0</v>
      </c>
      <c r="M3012" s="8">
        <v>1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0</v>
      </c>
      <c r="U3012" s="5">
        <v>408060395</v>
      </c>
    </row>
    <row r="3013" spans="1:21" hidden="1" x14ac:dyDescent="0.25">
      <c r="A3013" s="8" t="s">
        <v>5018</v>
      </c>
      <c r="B3013" s="2" t="s">
        <v>3427</v>
      </c>
      <c r="C3013" s="2" t="s">
        <v>230</v>
      </c>
      <c r="D3013" s="2" t="s">
        <v>224</v>
      </c>
      <c r="E3013" s="2" t="s">
        <v>187</v>
      </c>
      <c r="F3013" s="8" t="s">
        <v>24</v>
      </c>
      <c r="G3013" s="8">
        <v>1</v>
      </c>
      <c r="H3013" s="8">
        <v>1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1</v>
      </c>
      <c r="Q3013" s="8">
        <v>0</v>
      </c>
      <c r="R3013" s="8">
        <v>0</v>
      </c>
      <c r="S3013" s="8">
        <v>0</v>
      </c>
      <c r="T3013" s="8">
        <v>0</v>
      </c>
      <c r="U3013" s="5">
        <v>408060409</v>
      </c>
    </row>
    <row r="3014" spans="1:21" hidden="1" x14ac:dyDescent="0.25">
      <c r="A3014" s="8" t="s">
        <v>5018</v>
      </c>
      <c r="B3014" s="2" t="s">
        <v>3428</v>
      </c>
      <c r="C3014" s="2" t="s">
        <v>230</v>
      </c>
      <c r="D3014" s="2" t="s">
        <v>224</v>
      </c>
      <c r="E3014" s="2" t="s">
        <v>187</v>
      </c>
      <c r="F3014" s="8" t="s">
        <v>24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1</v>
      </c>
      <c r="N3014" s="8">
        <v>0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5">
        <v>408060417</v>
      </c>
    </row>
    <row r="3015" spans="1:21" hidden="1" x14ac:dyDescent="0.25">
      <c r="A3015" s="8" t="s">
        <v>5018</v>
      </c>
      <c r="B3015" s="2" t="s">
        <v>3429</v>
      </c>
      <c r="C3015" s="2" t="s">
        <v>230</v>
      </c>
      <c r="D3015" s="2" t="s">
        <v>224</v>
      </c>
      <c r="E3015" s="2" t="s">
        <v>187</v>
      </c>
      <c r="F3015" s="8" t="s">
        <v>24</v>
      </c>
      <c r="G3015" s="8">
        <v>1</v>
      </c>
      <c r="H3015" s="8">
        <v>1</v>
      </c>
      <c r="I3015" s="8">
        <v>1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5">
        <v>408060425</v>
      </c>
    </row>
    <row r="3016" spans="1:21" hidden="1" x14ac:dyDescent="0.25">
      <c r="A3016" s="8" t="s">
        <v>5018</v>
      </c>
      <c r="B3016" s="2" t="s">
        <v>3430</v>
      </c>
      <c r="C3016" s="2" t="s">
        <v>230</v>
      </c>
      <c r="D3016" s="2" t="s">
        <v>224</v>
      </c>
      <c r="E3016" s="2" t="s">
        <v>187</v>
      </c>
      <c r="F3016" s="8" t="s">
        <v>24</v>
      </c>
      <c r="G3016" s="8">
        <v>0</v>
      </c>
      <c r="H3016" s="8">
        <v>1</v>
      </c>
      <c r="I3016" s="8">
        <v>1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0</v>
      </c>
      <c r="P3016" s="8">
        <v>1</v>
      </c>
      <c r="Q3016" s="8">
        <v>0</v>
      </c>
      <c r="R3016" s="8">
        <v>0</v>
      </c>
      <c r="S3016" s="8">
        <v>0</v>
      </c>
      <c r="T3016" s="8">
        <v>0</v>
      </c>
      <c r="U3016" s="5">
        <v>408060433</v>
      </c>
    </row>
    <row r="3017" spans="1:21" hidden="1" x14ac:dyDescent="0.25">
      <c r="A3017" s="8" t="s">
        <v>5018</v>
      </c>
      <c r="B3017" s="2" t="s">
        <v>3431</v>
      </c>
      <c r="C3017" s="2" t="s">
        <v>230</v>
      </c>
      <c r="D3017" s="2" t="s">
        <v>224</v>
      </c>
      <c r="E3017" s="2" t="s">
        <v>187</v>
      </c>
      <c r="F3017" s="8" t="s">
        <v>24</v>
      </c>
      <c r="G3017" s="8">
        <v>0</v>
      </c>
      <c r="H3017" s="8">
        <v>1</v>
      </c>
      <c r="I3017" s="8">
        <v>1</v>
      </c>
      <c r="J3017" s="8">
        <v>0</v>
      </c>
      <c r="K3017" s="8">
        <v>0</v>
      </c>
      <c r="L3017" s="8">
        <v>0</v>
      </c>
      <c r="M3017" s="8">
        <v>1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5">
        <v>408060441</v>
      </c>
    </row>
    <row r="3018" spans="1:21" hidden="1" x14ac:dyDescent="0.25">
      <c r="A3018" s="8" t="s">
        <v>5018</v>
      </c>
      <c r="B3018" s="2" t="s">
        <v>3432</v>
      </c>
      <c r="C3018" s="2" t="s">
        <v>230</v>
      </c>
      <c r="D3018" s="2" t="s">
        <v>224</v>
      </c>
      <c r="E3018" s="2" t="s">
        <v>187</v>
      </c>
      <c r="F3018" s="8" t="s">
        <v>24</v>
      </c>
      <c r="G3018" s="8">
        <v>1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5">
        <v>408060450</v>
      </c>
    </row>
    <row r="3019" spans="1:21" hidden="1" x14ac:dyDescent="0.25">
      <c r="A3019" s="8" t="s">
        <v>5018</v>
      </c>
      <c r="B3019" s="2" t="s">
        <v>3433</v>
      </c>
      <c r="C3019" s="2" t="s">
        <v>230</v>
      </c>
      <c r="D3019" s="2" t="s">
        <v>224</v>
      </c>
      <c r="E3019" s="2" t="s">
        <v>187</v>
      </c>
      <c r="F3019" s="8" t="s">
        <v>24</v>
      </c>
      <c r="G3019" s="8">
        <v>0</v>
      </c>
      <c r="H3019" s="8">
        <v>1</v>
      </c>
      <c r="I3019" s="8">
        <v>1</v>
      </c>
      <c r="J3019" s="8">
        <v>0</v>
      </c>
      <c r="K3019" s="8">
        <v>0</v>
      </c>
      <c r="L3019" s="8">
        <v>0</v>
      </c>
      <c r="M3019" s="8">
        <v>1</v>
      </c>
      <c r="N3019" s="8">
        <v>0</v>
      </c>
      <c r="O3019" s="8">
        <v>0</v>
      </c>
      <c r="P3019" s="8">
        <v>1</v>
      </c>
      <c r="Q3019" s="8">
        <v>0</v>
      </c>
      <c r="R3019" s="8">
        <v>0</v>
      </c>
      <c r="S3019" s="8">
        <v>0</v>
      </c>
      <c r="T3019" s="8">
        <v>0</v>
      </c>
      <c r="U3019" s="5">
        <v>408060468</v>
      </c>
    </row>
    <row r="3020" spans="1:21" hidden="1" x14ac:dyDescent="0.25">
      <c r="A3020" s="8" t="s">
        <v>5018</v>
      </c>
      <c r="B3020" s="2" t="s">
        <v>3434</v>
      </c>
      <c r="C3020" s="2" t="s">
        <v>230</v>
      </c>
      <c r="D3020" s="2" t="s">
        <v>224</v>
      </c>
      <c r="E3020" s="2" t="s">
        <v>187</v>
      </c>
      <c r="F3020" s="8" t="s">
        <v>24</v>
      </c>
      <c r="G3020" s="8">
        <v>0</v>
      </c>
      <c r="H3020" s="8">
        <v>1</v>
      </c>
      <c r="I3020" s="8">
        <v>1</v>
      </c>
      <c r="J3020" s="8">
        <v>0</v>
      </c>
      <c r="K3020" s="8">
        <v>0</v>
      </c>
      <c r="L3020" s="8">
        <v>0</v>
      </c>
      <c r="M3020" s="8">
        <v>1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0</v>
      </c>
      <c r="U3020" s="5">
        <v>408060476</v>
      </c>
    </row>
    <row r="3021" spans="1:21" hidden="1" x14ac:dyDescent="0.25">
      <c r="A3021" s="8" t="s">
        <v>5018</v>
      </c>
      <c r="B3021" s="2" t="s">
        <v>3435</v>
      </c>
      <c r="C3021" s="2" t="s">
        <v>230</v>
      </c>
      <c r="D3021" s="2" t="s">
        <v>224</v>
      </c>
      <c r="E3021" s="2" t="s">
        <v>187</v>
      </c>
      <c r="F3021" s="8" t="s">
        <v>24</v>
      </c>
      <c r="G3021" s="8">
        <v>0</v>
      </c>
      <c r="H3021" s="8">
        <v>1</v>
      </c>
      <c r="I3021" s="8">
        <v>1</v>
      </c>
      <c r="J3021" s="8">
        <v>0</v>
      </c>
      <c r="K3021" s="8">
        <v>0</v>
      </c>
      <c r="L3021" s="8">
        <v>0</v>
      </c>
      <c r="M3021" s="8">
        <v>1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5">
        <v>408060484</v>
      </c>
    </row>
    <row r="3022" spans="1:21" hidden="1" x14ac:dyDescent="0.25">
      <c r="A3022" s="8" t="s">
        <v>5018</v>
      </c>
      <c r="B3022" s="2" t="s">
        <v>3436</v>
      </c>
      <c r="C3022" s="2" t="s">
        <v>230</v>
      </c>
      <c r="D3022" s="2" t="s">
        <v>224</v>
      </c>
      <c r="E3022" s="2" t="s">
        <v>187</v>
      </c>
      <c r="F3022" s="8" t="s">
        <v>36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1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5">
        <v>408060492</v>
      </c>
    </row>
    <row r="3023" spans="1:21" hidden="1" x14ac:dyDescent="0.25">
      <c r="A3023" s="8" t="s">
        <v>5018</v>
      </c>
      <c r="B3023" s="2" t="s">
        <v>3437</v>
      </c>
      <c r="C3023" s="2" t="s">
        <v>230</v>
      </c>
      <c r="D3023" s="2" t="s">
        <v>224</v>
      </c>
      <c r="E3023" s="2" t="s">
        <v>187</v>
      </c>
      <c r="F3023" s="8" t="s">
        <v>36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0</v>
      </c>
      <c r="M3023" s="8">
        <v>1</v>
      </c>
      <c r="N3023" s="8">
        <v>0</v>
      </c>
      <c r="O3023" s="8">
        <v>0</v>
      </c>
      <c r="P3023" s="8">
        <v>1</v>
      </c>
      <c r="Q3023" s="8">
        <v>0</v>
      </c>
      <c r="R3023" s="8">
        <v>0</v>
      </c>
      <c r="S3023" s="8">
        <v>0</v>
      </c>
      <c r="T3023" s="8">
        <v>0</v>
      </c>
      <c r="U3023" s="5">
        <v>408060506</v>
      </c>
    </row>
    <row r="3024" spans="1:21" hidden="1" x14ac:dyDescent="0.25">
      <c r="A3024" s="8" t="s">
        <v>5018</v>
      </c>
      <c r="B3024" s="2" t="s">
        <v>3438</v>
      </c>
      <c r="C3024" s="2" t="s">
        <v>230</v>
      </c>
      <c r="D3024" s="2" t="s">
        <v>224</v>
      </c>
      <c r="E3024" s="2" t="s">
        <v>187</v>
      </c>
      <c r="F3024" s="8" t="s">
        <v>36</v>
      </c>
      <c r="G3024" s="8">
        <v>0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1</v>
      </c>
      <c r="N3024" s="8">
        <v>0</v>
      </c>
      <c r="O3024" s="8">
        <v>0</v>
      </c>
      <c r="P3024" s="8">
        <v>1</v>
      </c>
      <c r="Q3024" s="8">
        <v>0</v>
      </c>
      <c r="R3024" s="8">
        <v>0</v>
      </c>
      <c r="S3024" s="8">
        <v>0</v>
      </c>
      <c r="T3024" s="8">
        <v>0</v>
      </c>
      <c r="U3024" s="5">
        <v>408060514</v>
      </c>
    </row>
    <row r="3025" spans="1:21" hidden="1" x14ac:dyDescent="0.25">
      <c r="A3025" s="8" t="s">
        <v>5018</v>
      </c>
      <c r="B3025" s="2" t="s">
        <v>3439</v>
      </c>
      <c r="C3025" s="2" t="s">
        <v>230</v>
      </c>
      <c r="D3025" s="2" t="s">
        <v>224</v>
      </c>
      <c r="E3025" s="2" t="s">
        <v>187</v>
      </c>
      <c r="F3025" s="8" t="s">
        <v>36</v>
      </c>
      <c r="G3025" s="8">
        <v>0</v>
      </c>
      <c r="H3025" s="8">
        <v>1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5">
        <v>408060522</v>
      </c>
    </row>
    <row r="3026" spans="1:21" hidden="1" x14ac:dyDescent="0.25">
      <c r="A3026" s="8" t="s">
        <v>5018</v>
      </c>
      <c r="B3026" s="2" t="s">
        <v>3440</v>
      </c>
      <c r="C3026" s="2" t="s">
        <v>230</v>
      </c>
      <c r="D3026" s="2" t="s">
        <v>224</v>
      </c>
      <c r="E3026" s="2" t="s">
        <v>187</v>
      </c>
      <c r="F3026" s="8" t="s">
        <v>24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0</v>
      </c>
      <c r="U3026" s="5">
        <v>408060530</v>
      </c>
    </row>
    <row r="3027" spans="1:21" hidden="1" x14ac:dyDescent="0.25">
      <c r="A3027" s="8" t="s">
        <v>5018</v>
      </c>
      <c r="B3027" s="2" t="s">
        <v>3441</v>
      </c>
      <c r="C3027" s="2" t="s">
        <v>230</v>
      </c>
      <c r="D3027" s="2" t="s">
        <v>224</v>
      </c>
      <c r="E3027" s="2" t="s">
        <v>187</v>
      </c>
      <c r="F3027" s="8" t="s">
        <v>24</v>
      </c>
      <c r="G3027" s="8">
        <v>0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1</v>
      </c>
      <c r="N3027" s="8">
        <v>0</v>
      </c>
      <c r="O3027" s="8">
        <v>0</v>
      </c>
      <c r="P3027" s="8">
        <v>1</v>
      </c>
      <c r="Q3027" s="8">
        <v>0</v>
      </c>
      <c r="R3027" s="8">
        <v>0</v>
      </c>
      <c r="S3027" s="8">
        <v>0</v>
      </c>
      <c r="T3027" s="8">
        <v>0</v>
      </c>
      <c r="U3027" s="5">
        <v>408060549</v>
      </c>
    </row>
    <row r="3028" spans="1:21" hidden="1" x14ac:dyDescent="0.25">
      <c r="A3028" s="8" t="s">
        <v>5018</v>
      </c>
      <c r="B3028" s="2" t="s">
        <v>3442</v>
      </c>
      <c r="C3028" s="2" t="s">
        <v>230</v>
      </c>
      <c r="D3028" s="2" t="s">
        <v>224</v>
      </c>
      <c r="E3028" s="2" t="s">
        <v>187</v>
      </c>
      <c r="F3028" s="8" t="s">
        <v>24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1</v>
      </c>
      <c r="Q3028" s="8">
        <v>0</v>
      </c>
      <c r="R3028" s="8">
        <v>0</v>
      </c>
      <c r="S3028" s="8">
        <v>0</v>
      </c>
      <c r="T3028" s="8">
        <v>0</v>
      </c>
      <c r="U3028" s="5">
        <v>408060557</v>
      </c>
    </row>
    <row r="3029" spans="1:21" hidden="1" x14ac:dyDescent="0.25">
      <c r="A3029" s="8" t="s">
        <v>5018</v>
      </c>
      <c r="B3029" s="2" t="s">
        <v>3443</v>
      </c>
      <c r="C3029" s="2" t="s">
        <v>230</v>
      </c>
      <c r="D3029" s="2" t="s">
        <v>224</v>
      </c>
      <c r="E3029" s="2" t="s">
        <v>187</v>
      </c>
      <c r="F3029" s="8" t="s">
        <v>24</v>
      </c>
      <c r="G3029" s="8">
        <v>0</v>
      </c>
      <c r="H3029" s="8">
        <v>1</v>
      </c>
      <c r="I3029" s="8">
        <v>1</v>
      </c>
      <c r="J3029" s="8">
        <v>0</v>
      </c>
      <c r="K3029" s="8">
        <v>0</v>
      </c>
      <c r="L3029" s="8">
        <v>0</v>
      </c>
      <c r="M3029" s="8">
        <v>1</v>
      </c>
      <c r="N3029" s="8">
        <v>0</v>
      </c>
      <c r="O3029" s="8">
        <v>0</v>
      </c>
      <c r="P3029" s="8">
        <v>1</v>
      </c>
      <c r="Q3029" s="8">
        <v>0</v>
      </c>
      <c r="R3029" s="8">
        <v>0</v>
      </c>
      <c r="S3029" s="8">
        <v>0</v>
      </c>
      <c r="T3029" s="8">
        <v>0</v>
      </c>
      <c r="U3029" s="5">
        <v>408060565</v>
      </c>
    </row>
    <row r="3030" spans="1:21" hidden="1" x14ac:dyDescent="0.25">
      <c r="A3030" s="8" t="s">
        <v>5018</v>
      </c>
      <c r="B3030" s="2" t="s">
        <v>3444</v>
      </c>
      <c r="C3030" s="2" t="s">
        <v>230</v>
      </c>
      <c r="D3030" s="2" t="s">
        <v>224</v>
      </c>
      <c r="E3030" s="2" t="s">
        <v>187</v>
      </c>
      <c r="F3030" s="8" t="s">
        <v>24</v>
      </c>
      <c r="G3030" s="8">
        <v>0</v>
      </c>
      <c r="H3030" s="8">
        <v>1</v>
      </c>
      <c r="I3030" s="8">
        <v>1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5">
        <v>408060573</v>
      </c>
    </row>
    <row r="3031" spans="1:21" hidden="1" x14ac:dyDescent="0.25">
      <c r="A3031" s="8" t="s">
        <v>5018</v>
      </c>
      <c r="B3031" s="2" t="s">
        <v>3445</v>
      </c>
      <c r="C3031" s="2" t="s">
        <v>230</v>
      </c>
      <c r="D3031" s="2" t="s">
        <v>224</v>
      </c>
      <c r="E3031" s="2" t="s">
        <v>187</v>
      </c>
      <c r="F3031" s="8" t="s">
        <v>24</v>
      </c>
      <c r="G3031" s="8">
        <v>0</v>
      </c>
      <c r="H3031" s="8">
        <v>1</v>
      </c>
      <c r="I3031" s="8">
        <v>1</v>
      </c>
      <c r="J3031" s="8">
        <v>0</v>
      </c>
      <c r="K3031" s="8">
        <v>0</v>
      </c>
      <c r="L3031" s="8">
        <v>0</v>
      </c>
      <c r="M3031" s="8">
        <v>1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0</v>
      </c>
      <c r="U3031" s="5">
        <v>408060581</v>
      </c>
    </row>
    <row r="3032" spans="1:21" hidden="1" x14ac:dyDescent="0.25">
      <c r="A3032" s="8" t="s">
        <v>5018</v>
      </c>
      <c r="B3032" s="2" t="s">
        <v>3446</v>
      </c>
      <c r="C3032" s="2" t="s">
        <v>230</v>
      </c>
      <c r="D3032" s="2" t="s">
        <v>224</v>
      </c>
      <c r="E3032" s="2" t="s">
        <v>187</v>
      </c>
      <c r="F3032" s="8" t="s">
        <v>24</v>
      </c>
      <c r="G3032" s="8">
        <v>0</v>
      </c>
      <c r="H3032" s="8">
        <v>1</v>
      </c>
      <c r="I3032" s="8">
        <v>0</v>
      </c>
      <c r="J3032" s="8">
        <v>0</v>
      </c>
      <c r="K3032" s="8">
        <v>0</v>
      </c>
      <c r="L3032" s="8">
        <v>0</v>
      </c>
      <c r="M3032" s="8">
        <v>1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5">
        <v>408060590</v>
      </c>
    </row>
    <row r="3033" spans="1:21" hidden="1" x14ac:dyDescent="0.25">
      <c r="A3033" s="8" t="s">
        <v>5018</v>
      </c>
      <c r="B3033" s="2" t="s">
        <v>3447</v>
      </c>
      <c r="C3033" s="2" t="s">
        <v>230</v>
      </c>
      <c r="D3033" s="2" t="s">
        <v>224</v>
      </c>
      <c r="E3033" s="2" t="s">
        <v>187</v>
      </c>
      <c r="F3033" s="8" t="s">
        <v>24</v>
      </c>
      <c r="G3033" s="8">
        <v>0</v>
      </c>
      <c r="H3033" s="8">
        <v>1</v>
      </c>
      <c r="I3033" s="8">
        <v>1</v>
      </c>
      <c r="J3033" s="8">
        <v>0</v>
      </c>
      <c r="K3033" s="8">
        <v>0</v>
      </c>
      <c r="L3033" s="8">
        <v>0</v>
      </c>
      <c r="M3033" s="8">
        <v>1</v>
      </c>
      <c r="N3033" s="8">
        <v>0</v>
      </c>
      <c r="O3033" s="8">
        <v>0</v>
      </c>
      <c r="P3033" s="8">
        <v>1</v>
      </c>
      <c r="Q3033" s="8">
        <v>0</v>
      </c>
      <c r="R3033" s="8">
        <v>0</v>
      </c>
      <c r="S3033" s="8">
        <v>0</v>
      </c>
      <c r="T3033" s="8">
        <v>0</v>
      </c>
      <c r="U3033" s="5">
        <v>408060603</v>
      </c>
    </row>
    <row r="3034" spans="1:21" hidden="1" x14ac:dyDescent="0.25">
      <c r="A3034" s="8" t="s">
        <v>5018</v>
      </c>
      <c r="B3034" s="2" t="s">
        <v>3448</v>
      </c>
      <c r="C3034" s="2" t="s">
        <v>230</v>
      </c>
      <c r="D3034" s="2" t="s">
        <v>224</v>
      </c>
      <c r="E3034" s="2" t="s">
        <v>187</v>
      </c>
      <c r="F3034" s="8" t="s">
        <v>24</v>
      </c>
      <c r="G3034" s="8">
        <v>0</v>
      </c>
      <c r="H3034" s="8">
        <v>1</v>
      </c>
      <c r="I3034" s="8">
        <v>0</v>
      </c>
      <c r="J3034" s="8">
        <v>0</v>
      </c>
      <c r="K3034" s="8">
        <v>0</v>
      </c>
      <c r="L3034" s="8">
        <v>0</v>
      </c>
      <c r="M3034" s="8">
        <v>1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0</v>
      </c>
      <c r="T3034" s="8">
        <v>0</v>
      </c>
      <c r="U3034" s="5">
        <v>408060611</v>
      </c>
    </row>
    <row r="3035" spans="1:21" hidden="1" x14ac:dyDescent="0.25">
      <c r="A3035" s="8" t="s">
        <v>5018</v>
      </c>
      <c r="B3035" s="2" t="s">
        <v>3449</v>
      </c>
      <c r="C3035" s="2" t="s">
        <v>230</v>
      </c>
      <c r="D3035" s="2" t="s">
        <v>224</v>
      </c>
      <c r="E3035" s="2" t="s">
        <v>187</v>
      </c>
      <c r="F3035" s="8" t="s">
        <v>24</v>
      </c>
      <c r="G3035" s="8">
        <v>0</v>
      </c>
      <c r="H3035" s="8">
        <v>1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0</v>
      </c>
      <c r="O3035" s="8">
        <v>0</v>
      </c>
      <c r="P3035" s="8">
        <v>1</v>
      </c>
      <c r="Q3035" s="8">
        <v>0</v>
      </c>
      <c r="R3035" s="8">
        <v>0</v>
      </c>
      <c r="S3035" s="8">
        <v>0</v>
      </c>
      <c r="T3035" s="8">
        <v>0</v>
      </c>
      <c r="U3035" s="5">
        <v>408060620</v>
      </c>
    </row>
    <row r="3036" spans="1:21" hidden="1" x14ac:dyDescent="0.25">
      <c r="A3036" s="8" t="s">
        <v>5018</v>
      </c>
      <c r="B3036" s="2" t="s">
        <v>3450</v>
      </c>
      <c r="C3036" s="2" t="s">
        <v>230</v>
      </c>
      <c r="D3036" s="2" t="s">
        <v>224</v>
      </c>
      <c r="E3036" s="2" t="s">
        <v>187</v>
      </c>
      <c r="F3036" s="8" t="s">
        <v>24</v>
      </c>
      <c r="G3036" s="8">
        <v>0</v>
      </c>
      <c r="H3036" s="8">
        <v>1</v>
      </c>
      <c r="I3036" s="8">
        <v>1</v>
      </c>
      <c r="J3036" s="8">
        <v>0</v>
      </c>
      <c r="K3036" s="8">
        <v>0</v>
      </c>
      <c r="L3036" s="8">
        <v>0</v>
      </c>
      <c r="M3036" s="8">
        <v>1</v>
      </c>
      <c r="N3036" s="8">
        <v>0</v>
      </c>
      <c r="O3036" s="8">
        <v>0</v>
      </c>
      <c r="P3036" s="8">
        <v>1</v>
      </c>
      <c r="Q3036" s="8">
        <v>0</v>
      </c>
      <c r="R3036" s="8">
        <v>0</v>
      </c>
      <c r="S3036" s="8">
        <v>0</v>
      </c>
      <c r="T3036" s="8">
        <v>0</v>
      </c>
      <c r="U3036" s="5">
        <v>408060638</v>
      </c>
    </row>
    <row r="3037" spans="1:21" hidden="1" x14ac:dyDescent="0.25">
      <c r="A3037" s="8" t="s">
        <v>5018</v>
      </c>
      <c r="B3037" s="2" t="s">
        <v>3451</v>
      </c>
      <c r="C3037" s="2" t="s">
        <v>230</v>
      </c>
      <c r="D3037" s="2" t="s">
        <v>224</v>
      </c>
      <c r="E3037" s="2" t="s">
        <v>187</v>
      </c>
      <c r="F3037" s="8" t="s">
        <v>36</v>
      </c>
      <c r="G3037" s="8">
        <v>0</v>
      </c>
      <c r="H3037" s="8">
        <v>1</v>
      </c>
      <c r="I3037" s="8">
        <v>1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0</v>
      </c>
      <c r="R3037" s="8">
        <v>0</v>
      </c>
      <c r="S3037" s="8">
        <v>0</v>
      </c>
      <c r="T3037" s="8">
        <v>0</v>
      </c>
      <c r="U3037" s="5">
        <v>408060646</v>
      </c>
    </row>
    <row r="3038" spans="1:21" hidden="1" x14ac:dyDescent="0.25">
      <c r="A3038" s="8" t="s">
        <v>5018</v>
      </c>
      <c r="B3038" s="2" t="s">
        <v>3452</v>
      </c>
      <c r="C3038" s="2" t="s">
        <v>230</v>
      </c>
      <c r="D3038" s="2" t="s">
        <v>224</v>
      </c>
      <c r="E3038" s="2" t="s">
        <v>187</v>
      </c>
      <c r="F3038" s="8" t="s">
        <v>24</v>
      </c>
      <c r="G3038" s="8">
        <v>1</v>
      </c>
      <c r="H3038" s="8">
        <v>0</v>
      </c>
      <c r="I3038" s="8">
        <v>0</v>
      </c>
      <c r="J3038" s="8">
        <v>1</v>
      </c>
      <c r="K3038" s="8">
        <v>1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5">
        <v>408060654</v>
      </c>
    </row>
    <row r="3039" spans="1:21" hidden="1" x14ac:dyDescent="0.25">
      <c r="A3039" s="8" t="s">
        <v>5018</v>
      </c>
      <c r="B3039" s="2" t="s">
        <v>3453</v>
      </c>
      <c r="C3039" s="2" t="s">
        <v>230</v>
      </c>
      <c r="D3039" s="2" t="s">
        <v>224</v>
      </c>
      <c r="E3039" s="2" t="s">
        <v>187</v>
      </c>
      <c r="F3039" s="8" t="s">
        <v>36</v>
      </c>
      <c r="G3039" s="8">
        <v>0</v>
      </c>
      <c r="H3039" s="8">
        <v>1</v>
      </c>
      <c r="I3039" s="8">
        <v>1</v>
      </c>
      <c r="J3039" s="8">
        <v>0</v>
      </c>
      <c r="K3039" s="8">
        <v>0</v>
      </c>
      <c r="L3039" s="8">
        <v>0</v>
      </c>
      <c r="M3039" s="8">
        <v>1</v>
      </c>
      <c r="N3039" s="8">
        <v>0</v>
      </c>
      <c r="O3039" s="8">
        <v>0</v>
      </c>
      <c r="P3039" s="8">
        <v>1</v>
      </c>
      <c r="Q3039" s="8">
        <v>0</v>
      </c>
      <c r="R3039" s="8">
        <v>0</v>
      </c>
      <c r="S3039" s="8">
        <v>0</v>
      </c>
      <c r="T3039" s="8">
        <v>0</v>
      </c>
      <c r="U3039" s="5">
        <v>408060662</v>
      </c>
    </row>
    <row r="3040" spans="1:21" hidden="1" x14ac:dyDescent="0.25">
      <c r="A3040" s="8" t="s">
        <v>5018</v>
      </c>
      <c r="B3040" s="2" t="s">
        <v>3454</v>
      </c>
      <c r="C3040" s="2" t="s">
        <v>230</v>
      </c>
      <c r="D3040" s="2" t="s">
        <v>224</v>
      </c>
      <c r="E3040" s="2" t="s">
        <v>187</v>
      </c>
      <c r="F3040" s="8" t="s">
        <v>24</v>
      </c>
      <c r="G3040" s="8">
        <v>0</v>
      </c>
      <c r="H3040" s="8">
        <v>1</v>
      </c>
      <c r="I3040" s="8">
        <v>1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0</v>
      </c>
      <c r="U3040" s="5">
        <v>408060670</v>
      </c>
    </row>
    <row r="3041" spans="1:21" hidden="1" x14ac:dyDescent="0.25">
      <c r="A3041" s="8" t="s">
        <v>5018</v>
      </c>
      <c r="B3041" s="2" t="s">
        <v>3455</v>
      </c>
      <c r="C3041" s="2" t="s">
        <v>230</v>
      </c>
      <c r="D3041" s="2" t="s">
        <v>224</v>
      </c>
      <c r="E3041" s="2" t="s">
        <v>187</v>
      </c>
      <c r="F3041" s="8" t="s">
        <v>24</v>
      </c>
      <c r="G3041" s="8">
        <v>1</v>
      </c>
      <c r="H3041" s="8">
        <v>0</v>
      </c>
      <c r="I3041" s="8">
        <v>0</v>
      </c>
      <c r="J3041" s="8">
        <v>1</v>
      </c>
      <c r="K3041" s="8">
        <v>1</v>
      </c>
      <c r="L3041" s="8">
        <v>1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5">
        <v>408060689</v>
      </c>
    </row>
    <row r="3042" spans="1:21" hidden="1" x14ac:dyDescent="0.25">
      <c r="A3042" s="8" t="s">
        <v>5018</v>
      </c>
      <c r="B3042" s="2" t="s">
        <v>3456</v>
      </c>
      <c r="C3042" s="2" t="s">
        <v>230</v>
      </c>
      <c r="D3042" s="2" t="s">
        <v>224</v>
      </c>
      <c r="E3042" s="2" t="s">
        <v>187</v>
      </c>
      <c r="F3042" s="8" t="s">
        <v>36</v>
      </c>
      <c r="G3042" s="8">
        <v>0</v>
      </c>
      <c r="H3042" s="8">
        <v>1</v>
      </c>
      <c r="I3042" s="8">
        <v>1</v>
      </c>
      <c r="J3042" s="8">
        <v>0</v>
      </c>
      <c r="K3042" s="8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1</v>
      </c>
      <c r="Q3042" s="8">
        <v>0</v>
      </c>
      <c r="R3042" s="8">
        <v>0</v>
      </c>
      <c r="S3042" s="8">
        <v>0</v>
      </c>
      <c r="T3042" s="8">
        <v>0</v>
      </c>
      <c r="U3042" s="5">
        <v>408060697</v>
      </c>
    </row>
    <row r="3043" spans="1:21" hidden="1" x14ac:dyDescent="0.25">
      <c r="A3043" s="8" t="s">
        <v>5018</v>
      </c>
      <c r="B3043" s="2" t="s">
        <v>3457</v>
      </c>
      <c r="C3043" s="2" t="s">
        <v>230</v>
      </c>
      <c r="D3043" s="2" t="s">
        <v>224</v>
      </c>
      <c r="E3043" s="2" t="s">
        <v>187</v>
      </c>
      <c r="F3043" s="8" t="s">
        <v>24</v>
      </c>
      <c r="G3043" s="8">
        <v>0</v>
      </c>
      <c r="H3043" s="8">
        <v>1</v>
      </c>
      <c r="I3043" s="8">
        <v>1</v>
      </c>
      <c r="J3043" s="8">
        <v>0</v>
      </c>
      <c r="K3043" s="8">
        <v>0</v>
      </c>
      <c r="L3043" s="8">
        <v>0</v>
      </c>
      <c r="M3043" s="8">
        <v>1</v>
      </c>
      <c r="N3043" s="8">
        <v>0</v>
      </c>
      <c r="O3043" s="8">
        <v>0</v>
      </c>
      <c r="P3043" s="8">
        <v>1</v>
      </c>
      <c r="Q3043" s="8">
        <v>0</v>
      </c>
      <c r="R3043" s="8">
        <v>0</v>
      </c>
      <c r="S3043" s="8">
        <v>0</v>
      </c>
      <c r="T3043" s="8">
        <v>0</v>
      </c>
      <c r="U3043" s="5">
        <v>408060700</v>
      </c>
    </row>
    <row r="3044" spans="1:21" hidden="1" x14ac:dyDescent="0.25">
      <c r="A3044" s="8" t="s">
        <v>5018</v>
      </c>
      <c r="B3044" s="2" t="s">
        <v>3458</v>
      </c>
      <c r="C3044" s="2" t="s">
        <v>230</v>
      </c>
      <c r="D3044" s="2" t="s">
        <v>224</v>
      </c>
      <c r="E3044" s="2" t="s">
        <v>187</v>
      </c>
      <c r="F3044" s="8" t="s">
        <v>24</v>
      </c>
      <c r="G3044" s="8">
        <v>0</v>
      </c>
      <c r="H3044" s="8">
        <v>1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1</v>
      </c>
      <c r="O3044" s="8">
        <v>0</v>
      </c>
      <c r="P3044" s="8">
        <v>1</v>
      </c>
      <c r="Q3044" s="8">
        <v>0</v>
      </c>
      <c r="R3044" s="8">
        <v>0</v>
      </c>
      <c r="S3044" s="8">
        <v>0</v>
      </c>
      <c r="T3044" s="8">
        <v>0</v>
      </c>
      <c r="U3044" s="5">
        <v>408060719</v>
      </c>
    </row>
    <row r="3045" spans="1:21" hidden="1" x14ac:dyDescent="0.25">
      <c r="A3045" s="8" t="s">
        <v>5018</v>
      </c>
      <c r="B3045" s="2" t="s">
        <v>3459</v>
      </c>
      <c r="C3045" s="2" t="s">
        <v>232</v>
      </c>
      <c r="D3045" s="2" t="s">
        <v>231</v>
      </c>
      <c r="E3045" s="2" t="s">
        <v>187</v>
      </c>
      <c r="F3045" s="8" t="s">
        <v>24</v>
      </c>
      <c r="G3045" s="8">
        <v>0</v>
      </c>
      <c r="H3045" s="8">
        <v>1</v>
      </c>
      <c r="I3045" s="8">
        <v>0</v>
      </c>
      <c r="J3045" s="8">
        <v>0</v>
      </c>
      <c r="K3045" s="8">
        <v>0</v>
      </c>
      <c r="L3045" s="8">
        <v>0</v>
      </c>
      <c r="M3045" s="8">
        <v>1</v>
      </c>
      <c r="N3045" s="8">
        <v>0</v>
      </c>
      <c r="O3045" s="8">
        <v>0</v>
      </c>
      <c r="P3045" s="8">
        <v>1</v>
      </c>
      <c r="Q3045" s="8">
        <v>0</v>
      </c>
      <c r="R3045" s="8">
        <v>0</v>
      </c>
      <c r="S3045" s="8">
        <v>0</v>
      </c>
      <c r="T3045" s="8">
        <v>0</v>
      </c>
      <c r="U3045" s="5">
        <v>409010014</v>
      </c>
    </row>
    <row r="3046" spans="1:21" hidden="1" x14ac:dyDescent="0.25">
      <c r="A3046" s="8" t="s">
        <v>5018</v>
      </c>
      <c r="B3046" s="2" t="s">
        <v>3460</v>
      </c>
      <c r="C3046" s="2" t="s">
        <v>232</v>
      </c>
      <c r="D3046" s="2" t="s">
        <v>231</v>
      </c>
      <c r="E3046" s="2" t="s">
        <v>187</v>
      </c>
      <c r="F3046" s="8" t="s">
        <v>24</v>
      </c>
      <c r="G3046" s="8">
        <v>0</v>
      </c>
      <c r="H3046" s="8">
        <v>1</v>
      </c>
      <c r="I3046" s="8">
        <v>0</v>
      </c>
      <c r="J3046" s="8">
        <v>0</v>
      </c>
      <c r="K3046" s="8">
        <v>0</v>
      </c>
      <c r="L3046" s="8">
        <v>0</v>
      </c>
      <c r="M3046" s="8">
        <v>1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5">
        <v>409010022</v>
      </c>
    </row>
    <row r="3047" spans="1:21" hidden="1" x14ac:dyDescent="0.25">
      <c r="A3047" s="8" t="s">
        <v>5018</v>
      </c>
      <c r="B3047" s="2" t="s">
        <v>3461</v>
      </c>
      <c r="C3047" s="2" t="s">
        <v>232</v>
      </c>
      <c r="D3047" s="2" t="s">
        <v>231</v>
      </c>
      <c r="E3047" s="2" t="s">
        <v>187</v>
      </c>
      <c r="F3047" s="8" t="s">
        <v>24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1</v>
      </c>
      <c r="N3047" s="8">
        <v>0</v>
      </c>
      <c r="O3047" s="8">
        <v>0</v>
      </c>
      <c r="P3047" s="8">
        <v>1</v>
      </c>
      <c r="Q3047" s="8">
        <v>0</v>
      </c>
      <c r="R3047" s="8">
        <v>0</v>
      </c>
      <c r="S3047" s="8">
        <v>0</v>
      </c>
      <c r="T3047" s="8">
        <v>0</v>
      </c>
      <c r="U3047" s="5">
        <v>409010030</v>
      </c>
    </row>
    <row r="3048" spans="1:21" hidden="1" x14ac:dyDescent="0.25">
      <c r="A3048" s="8" t="s">
        <v>5018</v>
      </c>
      <c r="B3048" s="2" t="s">
        <v>3462</v>
      </c>
      <c r="C3048" s="2" t="s">
        <v>232</v>
      </c>
      <c r="D3048" s="2" t="s">
        <v>231</v>
      </c>
      <c r="E3048" s="2" t="s">
        <v>187</v>
      </c>
      <c r="F3048" s="8" t="s">
        <v>24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5">
        <v>409010049</v>
      </c>
    </row>
    <row r="3049" spans="1:21" hidden="1" x14ac:dyDescent="0.25">
      <c r="A3049" s="8" t="s">
        <v>5018</v>
      </c>
      <c r="B3049" s="2" t="s">
        <v>3463</v>
      </c>
      <c r="C3049" s="2" t="s">
        <v>232</v>
      </c>
      <c r="D3049" s="2" t="s">
        <v>231</v>
      </c>
      <c r="E3049" s="2" t="s">
        <v>187</v>
      </c>
      <c r="F3049" s="8" t="s">
        <v>24</v>
      </c>
      <c r="G3049" s="8">
        <v>0</v>
      </c>
      <c r="H3049" s="8">
        <v>1</v>
      </c>
      <c r="I3049" s="8">
        <v>0</v>
      </c>
      <c r="J3049" s="8">
        <v>0</v>
      </c>
      <c r="K3049" s="8">
        <v>0</v>
      </c>
      <c r="L3049" s="8">
        <v>0</v>
      </c>
      <c r="M3049" s="8">
        <v>1</v>
      </c>
      <c r="N3049" s="8">
        <v>0</v>
      </c>
      <c r="O3049" s="8">
        <v>0</v>
      </c>
      <c r="P3049" s="8">
        <v>1</v>
      </c>
      <c r="Q3049" s="8">
        <v>0</v>
      </c>
      <c r="R3049" s="8">
        <v>0</v>
      </c>
      <c r="S3049" s="8">
        <v>0</v>
      </c>
      <c r="T3049" s="8">
        <v>0</v>
      </c>
      <c r="U3049" s="5">
        <v>409010057</v>
      </c>
    </row>
    <row r="3050" spans="1:21" hidden="1" x14ac:dyDescent="0.25">
      <c r="A3050" s="8" t="s">
        <v>5018</v>
      </c>
      <c r="B3050" s="2" t="s">
        <v>3464</v>
      </c>
      <c r="C3050" s="2" t="s">
        <v>232</v>
      </c>
      <c r="D3050" s="2" t="s">
        <v>231</v>
      </c>
      <c r="E3050" s="2" t="s">
        <v>187</v>
      </c>
      <c r="F3050" s="8" t="s">
        <v>24</v>
      </c>
      <c r="G3050" s="8">
        <v>0</v>
      </c>
      <c r="H3050" s="8">
        <v>1</v>
      </c>
      <c r="I3050" s="8">
        <v>1</v>
      </c>
      <c r="J3050" s="8">
        <v>0</v>
      </c>
      <c r="K3050" s="8">
        <v>0</v>
      </c>
      <c r="L3050" s="8">
        <v>0</v>
      </c>
      <c r="M3050" s="8">
        <v>1</v>
      </c>
      <c r="N3050" s="8">
        <v>0</v>
      </c>
      <c r="O3050" s="8">
        <v>0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5">
        <v>409010065</v>
      </c>
    </row>
    <row r="3051" spans="1:21" hidden="1" x14ac:dyDescent="0.25">
      <c r="A3051" s="8" t="s">
        <v>5018</v>
      </c>
      <c r="B3051" s="2" t="s">
        <v>3465</v>
      </c>
      <c r="C3051" s="2" t="s">
        <v>232</v>
      </c>
      <c r="D3051" s="2" t="s">
        <v>231</v>
      </c>
      <c r="E3051" s="2" t="s">
        <v>187</v>
      </c>
      <c r="F3051" s="8" t="s">
        <v>24</v>
      </c>
      <c r="G3051" s="8">
        <v>0</v>
      </c>
      <c r="H3051" s="8">
        <v>1</v>
      </c>
      <c r="I3051" s="8">
        <v>0</v>
      </c>
      <c r="J3051" s="8">
        <v>0</v>
      </c>
      <c r="K3051" s="8">
        <v>0</v>
      </c>
      <c r="L3051" s="8">
        <v>0</v>
      </c>
      <c r="M3051" s="8">
        <v>1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5">
        <v>409010073</v>
      </c>
    </row>
    <row r="3052" spans="1:21" hidden="1" x14ac:dyDescent="0.25">
      <c r="A3052" s="8" t="s">
        <v>5018</v>
      </c>
      <c r="B3052" s="2" t="s">
        <v>3466</v>
      </c>
      <c r="C3052" s="2" t="s">
        <v>232</v>
      </c>
      <c r="D3052" s="2" t="s">
        <v>231</v>
      </c>
      <c r="E3052" s="2" t="s">
        <v>187</v>
      </c>
      <c r="F3052" s="8" t="s">
        <v>24</v>
      </c>
      <c r="G3052" s="8">
        <v>0</v>
      </c>
      <c r="H3052" s="8">
        <v>1</v>
      </c>
      <c r="I3052" s="8">
        <v>0</v>
      </c>
      <c r="J3052" s="8">
        <v>0</v>
      </c>
      <c r="K3052" s="8">
        <v>0</v>
      </c>
      <c r="L3052" s="8">
        <v>0</v>
      </c>
      <c r="M3052" s="8">
        <v>1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0</v>
      </c>
      <c r="U3052" s="5">
        <v>409010081</v>
      </c>
    </row>
    <row r="3053" spans="1:21" hidden="1" x14ac:dyDescent="0.25">
      <c r="A3053" s="8" t="s">
        <v>5018</v>
      </c>
      <c r="B3053" s="2" t="s">
        <v>3467</v>
      </c>
      <c r="C3053" s="2" t="s">
        <v>232</v>
      </c>
      <c r="D3053" s="2" t="s">
        <v>231</v>
      </c>
      <c r="E3053" s="2" t="s">
        <v>187</v>
      </c>
      <c r="F3053" s="8" t="s">
        <v>24</v>
      </c>
      <c r="G3053" s="8">
        <v>1</v>
      </c>
      <c r="H3053" s="8">
        <v>1</v>
      </c>
      <c r="I3053" s="8">
        <v>1</v>
      </c>
      <c r="J3053" s="8">
        <v>0</v>
      </c>
      <c r="K3053" s="8">
        <v>1</v>
      </c>
      <c r="L3053" s="8">
        <v>1</v>
      </c>
      <c r="M3053" s="8">
        <v>1</v>
      </c>
      <c r="N3053" s="8">
        <v>0</v>
      </c>
      <c r="O3053" s="8">
        <v>0</v>
      </c>
      <c r="P3053" s="8">
        <v>1</v>
      </c>
      <c r="Q3053" s="8">
        <v>0</v>
      </c>
      <c r="R3053" s="8">
        <v>0</v>
      </c>
      <c r="S3053" s="8">
        <v>0</v>
      </c>
      <c r="T3053" s="8">
        <v>0</v>
      </c>
      <c r="U3053" s="5">
        <v>409010090</v>
      </c>
    </row>
    <row r="3054" spans="1:21" hidden="1" x14ac:dyDescent="0.25">
      <c r="A3054" s="8" t="s">
        <v>5018</v>
      </c>
      <c r="B3054" s="2" t="s">
        <v>3468</v>
      </c>
      <c r="C3054" s="2" t="s">
        <v>232</v>
      </c>
      <c r="D3054" s="2" t="s">
        <v>231</v>
      </c>
      <c r="E3054" s="2" t="s">
        <v>187</v>
      </c>
      <c r="F3054" s="8" t="s">
        <v>36</v>
      </c>
      <c r="G3054" s="8">
        <v>1</v>
      </c>
      <c r="H3054" s="8">
        <v>0</v>
      </c>
      <c r="I3054" s="8">
        <v>0</v>
      </c>
      <c r="J3054" s="8">
        <v>0</v>
      </c>
      <c r="K3054" s="8">
        <v>1</v>
      </c>
      <c r="L3054" s="8">
        <v>1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5">
        <v>409010103</v>
      </c>
    </row>
    <row r="3055" spans="1:21" hidden="1" x14ac:dyDescent="0.25">
      <c r="A3055" s="8" t="s">
        <v>5018</v>
      </c>
      <c r="B3055" s="2" t="s">
        <v>3469</v>
      </c>
      <c r="C3055" s="2" t="s">
        <v>232</v>
      </c>
      <c r="D3055" s="2" t="s">
        <v>231</v>
      </c>
      <c r="E3055" s="2" t="s">
        <v>187</v>
      </c>
      <c r="F3055" s="8" t="s">
        <v>36</v>
      </c>
      <c r="G3055" s="8">
        <v>1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5">
        <v>409010111</v>
      </c>
    </row>
    <row r="3056" spans="1:21" hidden="1" x14ac:dyDescent="0.25">
      <c r="A3056" s="8" t="s">
        <v>5018</v>
      </c>
      <c r="B3056" s="2" t="s">
        <v>3470</v>
      </c>
      <c r="C3056" s="2" t="s">
        <v>232</v>
      </c>
      <c r="D3056" s="2" t="s">
        <v>231</v>
      </c>
      <c r="E3056" s="2" t="s">
        <v>187</v>
      </c>
      <c r="F3056" s="8" t="s">
        <v>24</v>
      </c>
      <c r="G3056" s="8">
        <v>0</v>
      </c>
      <c r="H3056" s="8">
        <v>1</v>
      </c>
      <c r="I3056" s="8">
        <v>1</v>
      </c>
      <c r="J3056" s="8">
        <v>0</v>
      </c>
      <c r="K3056" s="8">
        <v>0</v>
      </c>
      <c r="L3056" s="8">
        <v>0</v>
      </c>
      <c r="M3056" s="8">
        <v>1</v>
      </c>
      <c r="N3056" s="8">
        <v>0</v>
      </c>
      <c r="O3056" s="8">
        <v>0</v>
      </c>
      <c r="P3056" s="8">
        <v>1</v>
      </c>
      <c r="Q3056" s="8">
        <v>0</v>
      </c>
      <c r="R3056" s="8">
        <v>0</v>
      </c>
      <c r="S3056" s="8">
        <v>0</v>
      </c>
      <c r="T3056" s="8">
        <v>0</v>
      </c>
      <c r="U3056" s="5">
        <v>409010120</v>
      </c>
    </row>
    <row r="3057" spans="1:21" hidden="1" x14ac:dyDescent="0.25">
      <c r="A3057" s="8" t="s">
        <v>5018</v>
      </c>
      <c r="B3057" s="2" t="s">
        <v>3471</v>
      </c>
      <c r="C3057" s="2" t="s">
        <v>232</v>
      </c>
      <c r="D3057" s="2" t="s">
        <v>231</v>
      </c>
      <c r="E3057" s="2" t="s">
        <v>187</v>
      </c>
      <c r="F3057" s="8" t="s">
        <v>24</v>
      </c>
      <c r="G3057" s="8">
        <v>0</v>
      </c>
      <c r="H3057" s="8">
        <v>1</v>
      </c>
      <c r="I3057" s="8">
        <v>0</v>
      </c>
      <c r="J3057" s="8">
        <v>0</v>
      </c>
      <c r="K3057" s="8">
        <v>0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0</v>
      </c>
      <c r="U3057" s="5">
        <v>409010138</v>
      </c>
    </row>
    <row r="3058" spans="1:21" hidden="1" x14ac:dyDescent="0.25">
      <c r="A3058" s="8" t="s">
        <v>5018</v>
      </c>
      <c r="B3058" s="2" t="s">
        <v>3472</v>
      </c>
      <c r="C3058" s="2" t="s">
        <v>232</v>
      </c>
      <c r="D3058" s="2" t="s">
        <v>231</v>
      </c>
      <c r="E3058" s="2" t="s">
        <v>187</v>
      </c>
      <c r="F3058" s="8" t="s">
        <v>24</v>
      </c>
      <c r="G3058" s="8">
        <v>0</v>
      </c>
      <c r="H3058" s="8">
        <v>1</v>
      </c>
      <c r="I3058" s="8">
        <v>1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5">
        <v>409010146</v>
      </c>
    </row>
    <row r="3059" spans="1:21" hidden="1" x14ac:dyDescent="0.25">
      <c r="A3059" s="8" t="s">
        <v>5018</v>
      </c>
      <c r="B3059" s="2" t="s">
        <v>3473</v>
      </c>
      <c r="C3059" s="2" t="s">
        <v>232</v>
      </c>
      <c r="D3059" s="2" t="s">
        <v>231</v>
      </c>
      <c r="E3059" s="2" t="s">
        <v>187</v>
      </c>
      <c r="F3059" s="8" t="s">
        <v>24</v>
      </c>
      <c r="G3059" s="8">
        <v>1</v>
      </c>
      <c r="H3059" s="8">
        <v>0</v>
      </c>
      <c r="I3059" s="8">
        <v>0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5">
        <v>409010154</v>
      </c>
    </row>
    <row r="3060" spans="1:21" hidden="1" x14ac:dyDescent="0.25">
      <c r="A3060" s="8" t="s">
        <v>5018</v>
      </c>
      <c r="B3060" s="2" t="s">
        <v>3474</v>
      </c>
      <c r="C3060" s="2" t="s">
        <v>232</v>
      </c>
      <c r="D3060" s="2" t="s">
        <v>231</v>
      </c>
      <c r="E3060" s="2" t="s">
        <v>187</v>
      </c>
      <c r="F3060" s="8" t="s">
        <v>24</v>
      </c>
      <c r="G3060" s="8">
        <v>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5">
        <v>409010162</v>
      </c>
    </row>
    <row r="3061" spans="1:21" hidden="1" x14ac:dyDescent="0.25">
      <c r="A3061" s="8" t="s">
        <v>5018</v>
      </c>
      <c r="B3061" s="2" t="s">
        <v>3475</v>
      </c>
      <c r="C3061" s="2" t="s">
        <v>232</v>
      </c>
      <c r="D3061" s="2" t="s">
        <v>231</v>
      </c>
      <c r="E3061" s="2" t="s">
        <v>187</v>
      </c>
      <c r="F3061" s="8" t="s">
        <v>24</v>
      </c>
      <c r="G3061" s="8">
        <v>1</v>
      </c>
      <c r="H3061" s="8">
        <v>1</v>
      </c>
      <c r="I3061" s="8">
        <v>1</v>
      </c>
      <c r="J3061" s="8">
        <v>0</v>
      </c>
      <c r="K3061" s="8">
        <v>0</v>
      </c>
      <c r="L3061" s="8">
        <v>0</v>
      </c>
      <c r="M3061" s="8">
        <v>1</v>
      </c>
      <c r="N3061" s="8">
        <v>0</v>
      </c>
      <c r="O3061" s="8">
        <v>0</v>
      </c>
      <c r="P3061" s="8">
        <v>1</v>
      </c>
      <c r="Q3061" s="8">
        <v>0</v>
      </c>
      <c r="R3061" s="8">
        <v>0</v>
      </c>
      <c r="S3061" s="8">
        <v>0</v>
      </c>
      <c r="T3061" s="8">
        <v>0</v>
      </c>
      <c r="U3061" s="5">
        <v>409010170</v>
      </c>
    </row>
    <row r="3062" spans="1:21" hidden="1" x14ac:dyDescent="0.25">
      <c r="A3062" s="8" t="s">
        <v>5018</v>
      </c>
      <c r="B3062" s="2" t="s">
        <v>3476</v>
      </c>
      <c r="C3062" s="2" t="s">
        <v>232</v>
      </c>
      <c r="D3062" s="2" t="s">
        <v>231</v>
      </c>
      <c r="E3062" s="2" t="s">
        <v>187</v>
      </c>
      <c r="F3062" s="8" t="s">
        <v>24</v>
      </c>
      <c r="G3062" s="8">
        <v>0</v>
      </c>
      <c r="H3062" s="8">
        <v>1</v>
      </c>
      <c r="I3062" s="8">
        <v>1</v>
      </c>
      <c r="J3062" s="8">
        <v>0</v>
      </c>
      <c r="K3062" s="8">
        <v>0</v>
      </c>
      <c r="L3062" s="8">
        <v>0</v>
      </c>
      <c r="M3062" s="8">
        <v>1</v>
      </c>
      <c r="N3062" s="8">
        <v>0</v>
      </c>
      <c r="O3062" s="8">
        <v>0</v>
      </c>
      <c r="P3062" s="8">
        <v>1</v>
      </c>
      <c r="Q3062" s="8">
        <v>0</v>
      </c>
      <c r="R3062" s="8">
        <v>0</v>
      </c>
      <c r="S3062" s="8">
        <v>0</v>
      </c>
      <c r="T3062" s="8">
        <v>0</v>
      </c>
      <c r="U3062" s="5">
        <v>409010189</v>
      </c>
    </row>
    <row r="3063" spans="1:21" hidden="1" x14ac:dyDescent="0.25">
      <c r="A3063" s="8" t="s">
        <v>5018</v>
      </c>
      <c r="B3063" s="2" t="s">
        <v>3477</v>
      </c>
      <c r="C3063" s="2" t="s">
        <v>232</v>
      </c>
      <c r="D3063" s="2" t="s">
        <v>231</v>
      </c>
      <c r="E3063" s="2" t="s">
        <v>187</v>
      </c>
      <c r="F3063" s="8" t="s">
        <v>24</v>
      </c>
      <c r="G3063" s="8">
        <v>0</v>
      </c>
      <c r="H3063" s="8">
        <v>1</v>
      </c>
      <c r="I3063" s="8">
        <v>0</v>
      </c>
      <c r="J3063" s="8">
        <v>0</v>
      </c>
      <c r="K3063" s="8">
        <v>0</v>
      </c>
      <c r="L3063" s="8">
        <v>0</v>
      </c>
      <c r="M3063" s="8">
        <v>1</v>
      </c>
      <c r="N3063" s="8">
        <v>0</v>
      </c>
      <c r="O3063" s="8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5">
        <v>409010197</v>
      </c>
    </row>
    <row r="3064" spans="1:21" hidden="1" x14ac:dyDescent="0.25">
      <c r="A3064" s="8" t="s">
        <v>5018</v>
      </c>
      <c r="B3064" s="2" t="s">
        <v>3478</v>
      </c>
      <c r="C3064" s="2" t="s">
        <v>232</v>
      </c>
      <c r="D3064" s="2" t="s">
        <v>231</v>
      </c>
      <c r="E3064" s="2" t="s">
        <v>187</v>
      </c>
      <c r="F3064" s="8" t="s">
        <v>24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5">
        <v>409010200</v>
      </c>
    </row>
    <row r="3065" spans="1:21" hidden="1" x14ac:dyDescent="0.25">
      <c r="A3065" s="8" t="s">
        <v>5018</v>
      </c>
      <c r="B3065" s="2" t="s">
        <v>3479</v>
      </c>
      <c r="C3065" s="2" t="s">
        <v>232</v>
      </c>
      <c r="D3065" s="2" t="s">
        <v>231</v>
      </c>
      <c r="E3065" s="2" t="s">
        <v>187</v>
      </c>
      <c r="F3065" s="8" t="s">
        <v>24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1</v>
      </c>
      <c r="N3065" s="8">
        <v>0</v>
      </c>
      <c r="O3065" s="8">
        <v>0</v>
      </c>
      <c r="P3065" s="8">
        <v>1</v>
      </c>
      <c r="Q3065" s="8">
        <v>0</v>
      </c>
      <c r="R3065" s="8">
        <v>0</v>
      </c>
      <c r="S3065" s="8">
        <v>0</v>
      </c>
      <c r="T3065" s="8">
        <v>0</v>
      </c>
      <c r="U3065" s="5">
        <v>409010219</v>
      </c>
    </row>
    <row r="3066" spans="1:21" hidden="1" x14ac:dyDescent="0.25">
      <c r="A3066" s="8" t="s">
        <v>5018</v>
      </c>
      <c r="B3066" s="2" t="s">
        <v>3480</v>
      </c>
      <c r="C3066" s="2" t="s">
        <v>232</v>
      </c>
      <c r="D3066" s="2" t="s">
        <v>231</v>
      </c>
      <c r="E3066" s="2" t="s">
        <v>187</v>
      </c>
      <c r="F3066" s="8" t="s">
        <v>24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1</v>
      </c>
      <c r="Q3066" s="8">
        <v>0</v>
      </c>
      <c r="R3066" s="8">
        <v>0</v>
      </c>
      <c r="S3066" s="8">
        <v>0</v>
      </c>
      <c r="T3066" s="8">
        <v>0</v>
      </c>
      <c r="U3066" s="5">
        <v>409010227</v>
      </c>
    </row>
    <row r="3067" spans="1:21" hidden="1" x14ac:dyDescent="0.25">
      <c r="A3067" s="8" t="s">
        <v>5018</v>
      </c>
      <c r="B3067" s="2" t="s">
        <v>3481</v>
      </c>
      <c r="C3067" s="2" t="s">
        <v>232</v>
      </c>
      <c r="D3067" s="2" t="s">
        <v>231</v>
      </c>
      <c r="E3067" s="2" t="s">
        <v>187</v>
      </c>
      <c r="F3067" s="8" t="s">
        <v>24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8">
        <v>0</v>
      </c>
      <c r="T3067" s="8">
        <v>0</v>
      </c>
      <c r="U3067" s="5">
        <v>409010235</v>
      </c>
    </row>
    <row r="3068" spans="1:21" hidden="1" x14ac:dyDescent="0.25">
      <c r="A3068" s="8" t="s">
        <v>5018</v>
      </c>
      <c r="B3068" s="2" t="s">
        <v>3482</v>
      </c>
      <c r="C3068" s="2" t="s">
        <v>232</v>
      </c>
      <c r="D3068" s="2" t="s">
        <v>231</v>
      </c>
      <c r="E3068" s="2" t="s">
        <v>187</v>
      </c>
      <c r="F3068" s="8" t="s">
        <v>24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1</v>
      </c>
      <c r="N3068" s="8">
        <v>0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0</v>
      </c>
      <c r="U3068" s="5">
        <v>409010243</v>
      </c>
    </row>
    <row r="3069" spans="1:21" hidden="1" x14ac:dyDescent="0.25">
      <c r="A3069" s="8" t="s">
        <v>5018</v>
      </c>
      <c r="B3069" s="2" t="s">
        <v>3483</v>
      </c>
      <c r="C3069" s="2" t="s">
        <v>232</v>
      </c>
      <c r="D3069" s="2" t="s">
        <v>231</v>
      </c>
      <c r="E3069" s="2" t="s">
        <v>187</v>
      </c>
      <c r="F3069" s="8" t="s">
        <v>24</v>
      </c>
      <c r="G3069" s="8">
        <v>0</v>
      </c>
      <c r="H3069" s="8">
        <v>1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0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5">
        <v>409010251</v>
      </c>
    </row>
    <row r="3070" spans="1:21" hidden="1" x14ac:dyDescent="0.25">
      <c r="A3070" s="8" t="s">
        <v>5018</v>
      </c>
      <c r="B3070" s="2" t="s">
        <v>3484</v>
      </c>
      <c r="C3070" s="2" t="s">
        <v>232</v>
      </c>
      <c r="D3070" s="2" t="s">
        <v>231</v>
      </c>
      <c r="E3070" s="2" t="s">
        <v>187</v>
      </c>
      <c r="F3070" s="8" t="s">
        <v>24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1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5">
        <v>409010260</v>
      </c>
    </row>
    <row r="3071" spans="1:21" hidden="1" x14ac:dyDescent="0.25">
      <c r="A3071" s="8" t="s">
        <v>5018</v>
      </c>
      <c r="B3071" s="2" t="s">
        <v>3485</v>
      </c>
      <c r="C3071" s="2" t="s">
        <v>232</v>
      </c>
      <c r="D3071" s="2" t="s">
        <v>231</v>
      </c>
      <c r="E3071" s="2" t="s">
        <v>187</v>
      </c>
      <c r="F3071" s="8" t="s">
        <v>24</v>
      </c>
      <c r="G3071" s="8">
        <v>1</v>
      </c>
      <c r="H3071" s="8">
        <v>0</v>
      </c>
      <c r="I3071" s="8">
        <v>0</v>
      </c>
      <c r="J3071" s="8">
        <v>1</v>
      </c>
      <c r="K3071" s="8">
        <v>1</v>
      </c>
      <c r="L3071" s="8">
        <v>1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5">
        <v>409010278</v>
      </c>
    </row>
    <row r="3072" spans="1:21" hidden="1" x14ac:dyDescent="0.25">
      <c r="A3072" s="8" t="s">
        <v>5018</v>
      </c>
      <c r="B3072" s="2" t="s">
        <v>3486</v>
      </c>
      <c r="C3072" s="2" t="s">
        <v>232</v>
      </c>
      <c r="D3072" s="2" t="s">
        <v>231</v>
      </c>
      <c r="E3072" s="2" t="s">
        <v>187</v>
      </c>
      <c r="F3072" s="8" t="s">
        <v>24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5">
        <v>409010286</v>
      </c>
    </row>
    <row r="3073" spans="1:21" hidden="1" x14ac:dyDescent="0.25">
      <c r="A3073" s="8" t="s">
        <v>5018</v>
      </c>
      <c r="B3073" s="2" t="s">
        <v>3487</v>
      </c>
      <c r="C3073" s="2" t="s">
        <v>232</v>
      </c>
      <c r="D3073" s="2" t="s">
        <v>231</v>
      </c>
      <c r="E3073" s="2" t="s">
        <v>187</v>
      </c>
      <c r="F3073" s="8" t="s">
        <v>24</v>
      </c>
      <c r="G3073" s="8">
        <v>1</v>
      </c>
      <c r="H3073" s="8">
        <v>1</v>
      </c>
      <c r="I3073" s="8">
        <v>0</v>
      </c>
      <c r="J3073" s="8">
        <v>0</v>
      </c>
      <c r="K3073" s="8">
        <v>0</v>
      </c>
      <c r="L3073" s="8">
        <v>0</v>
      </c>
      <c r="M3073" s="8">
        <v>1</v>
      </c>
      <c r="N3073" s="8">
        <v>0</v>
      </c>
      <c r="O3073" s="8">
        <v>0</v>
      </c>
      <c r="P3073" s="8">
        <v>1</v>
      </c>
      <c r="Q3073" s="8">
        <v>0</v>
      </c>
      <c r="R3073" s="8">
        <v>0</v>
      </c>
      <c r="S3073" s="8">
        <v>0</v>
      </c>
      <c r="T3073" s="8">
        <v>0</v>
      </c>
      <c r="U3073" s="5">
        <v>409010294</v>
      </c>
    </row>
    <row r="3074" spans="1:21" hidden="1" x14ac:dyDescent="0.25">
      <c r="A3074" s="8" t="s">
        <v>5018</v>
      </c>
      <c r="B3074" s="2" t="s">
        <v>3488</v>
      </c>
      <c r="C3074" s="2" t="s">
        <v>232</v>
      </c>
      <c r="D3074" s="2" t="s">
        <v>231</v>
      </c>
      <c r="E3074" s="2" t="s">
        <v>187</v>
      </c>
      <c r="F3074" s="8" t="s">
        <v>24</v>
      </c>
      <c r="G3074" s="8">
        <v>0</v>
      </c>
      <c r="H3074" s="8">
        <v>1</v>
      </c>
      <c r="I3074" s="8">
        <v>0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1</v>
      </c>
      <c r="Q3074" s="8">
        <v>0</v>
      </c>
      <c r="R3074" s="8">
        <v>0</v>
      </c>
      <c r="S3074" s="8">
        <v>0</v>
      </c>
      <c r="T3074" s="8">
        <v>0</v>
      </c>
      <c r="U3074" s="5">
        <v>409010308</v>
      </c>
    </row>
    <row r="3075" spans="1:21" hidden="1" x14ac:dyDescent="0.25">
      <c r="A3075" s="8" t="s">
        <v>5018</v>
      </c>
      <c r="B3075" s="2" t="s">
        <v>3489</v>
      </c>
      <c r="C3075" s="2" t="s">
        <v>232</v>
      </c>
      <c r="D3075" s="2" t="s">
        <v>231</v>
      </c>
      <c r="E3075" s="2" t="s">
        <v>187</v>
      </c>
      <c r="F3075" s="8" t="s">
        <v>24</v>
      </c>
      <c r="G3075" s="8">
        <v>0</v>
      </c>
      <c r="H3075" s="8">
        <v>1</v>
      </c>
      <c r="I3075" s="8">
        <v>0</v>
      </c>
      <c r="J3075" s="8">
        <v>0</v>
      </c>
      <c r="K3075" s="8">
        <v>0</v>
      </c>
      <c r="L3075" s="8">
        <v>0</v>
      </c>
      <c r="M3075" s="8">
        <v>1</v>
      </c>
      <c r="N3075" s="8">
        <v>0</v>
      </c>
      <c r="O3075" s="8">
        <v>0</v>
      </c>
      <c r="P3075" s="8">
        <v>1</v>
      </c>
      <c r="Q3075" s="8">
        <v>0</v>
      </c>
      <c r="R3075" s="8">
        <v>0</v>
      </c>
      <c r="S3075" s="8">
        <v>0</v>
      </c>
      <c r="T3075" s="8">
        <v>0</v>
      </c>
      <c r="U3075" s="5">
        <v>409010316</v>
      </c>
    </row>
    <row r="3076" spans="1:21" hidden="1" x14ac:dyDescent="0.25">
      <c r="A3076" s="8" t="s">
        <v>5018</v>
      </c>
      <c r="B3076" s="2" t="s">
        <v>3490</v>
      </c>
      <c r="C3076" s="2" t="s">
        <v>232</v>
      </c>
      <c r="D3076" s="2" t="s">
        <v>231</v>
      </c>
      <c r="E3076" s="2" t="s">
        <v>187</v>
      </c>
      <c r="F3076" s="8" t="s">
        <v>24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1</v>
      </c>
      <c r="N3076" s="8">
        <v>0</v>
      </c>
      <c r="O3076" s="8">
        <v>0</v>
      </c>
      <c r="P3076" s="8">
        <v>1</v>
      </c>
      <c r="Q3076" s="8">
        <v>0</v>
      </c>
      <c r="R3076" s="8">
        <v>0</v>
      </c>
      <c r="S3076" s="8">
        <v>0</v>
      </c>
      <c r="T3076" s="8">
        <v>0</v>
      </c>
      <c r="U3076" s="5">
        <v>409010324</v>
      </c>
    </row>
    <row r="3077" spans="1:21" hidden="1" x14ac:dyDescent="0.25">
      <c r="A3077" s="8" t="s">
        <v>5018</v>
      </c>
      <c r="B3077" s="2" t="s">
        <v>3491</v>
      </c>
      <c r="C3077" s="2" t="s">
        <v>232</v>
      </c>
      <c r="D3077" s="2" t="s">
        <v>231</v>
      </c>
      <c r="E3077" s="2" t="s">
        <v>187</v>
      </c>
      <c r="F3077" s="8" t="s">
        <v>24</v>
      </c>
      <c r="G3077" s="8">
        <v>0</v>
      </c>
      <c r="H3077" s="8">
        <v>1</v>
      </c>
      <c r="I3077" s="8">
        <v>0</v>
      </c>
      <c r="J3077" s="8">
        <v>0</v>
      </c>
      <c r="K3077" s="8">
        <v>0</v>
      </c>
      <c r="L3077" s="8">
        <v>0</v>
      </c>
      <c r="M3077" s="8">
        <v>1</v>
      </c>
      <c r="N3077" s="8">
        <v>0</v>
      </c>
      <c r="O3077" s="8">
        <v>0</v>
      </c>
      <c r="P3077" s="8">
        <v>1</v>
      </c>
      <c r="Q3077" s="8">
        <v>0</v>
      </c>
      <c r="R3077" s="8">
        <v>0</v>
      </c>
      <c r="S3077" s="8">
        <v>0</v>
      </c>
      <c r="T3077" s="8">
        <v>0</v>
      </c>
      <c r="U3077" s="5">
        <v>409010332</v>
      </c>
    </row>
    <row r="3078" spans="1:21" hidden="1" x14ac:dyDescent="0.25">
      <c r="A3078" s="8" t="s">
        <v>5018</v>
      </c>
      <c r="B3078" s="2" t="s">
        <v>3492</v>
      </c>
      <c r="C3078" s="2" t="s">
        <v>232</v>
      </c>
      <c r="D3078" s="2" t="s">
        <v>231</v>
      </c>
      <c r="E3078" s="2" t="s">
        <v>187</v>
      </c>
      <c r="F3078" s="8" t="s">
        <v>24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1</v>
      </c>
      <c r="Q3078" s="8">
        <v>0</v>
      </c>
      <c r="R3078" s="8">
        <v>0</v>
      </c>
      <c r="S3078" s="8">
        <v>0</v>
      </c>
      <c r="T3078" s="8">
        <v>0</v>
      </c>
      <c r="U3078" s="5">
        <v>409010340</v>
      </c>
    </row>
    <row r="3079" spans="1:21" hidden="1" x14ac:dyDescent="0.25">
      <c r="A3079" s="8" t="s">
        <v>5018</v>
      </c>
      <c r="B3079" s="2" t="s">
        <v>3493</v>
      </c>
      <c r="C3079" s="2" t="s">
        <v>232</v>
      </c>
      <c r="D3079" s="2" t="s">
        <v>231</v>
      </c>
      <c r="E3079" s="2" t="s">
        <v>187</v>
      </c>
      <c r="F3079" s="8" t="s">
        <v>24</v>
      </c>
      <c r="G3079" s="8">
        <v>1</v>
      </c>
      <c r="H3079" s="8">
        <v>1</v>
      </c>
      <c r="I3079" s="8">
        <v>0</v>
      </c>
      <c r="J3079" s="8">
        <v>0</v>
      </c>
      <c r="K3079" s="8">
        <v>1</v>
      </c>
      <c r="L3079" s="8">
        <v>1</v>
      </c>
      <c r="M3079" s="8">
        <v>0</v>
      </c>
      <c r="N3079" s="8">
        <v>1</v>
      </c>
      <c r="O3079" s="8">
        <v>0</v>
      </c>
      <c r="P3079" s="8">
        <v>1</v>
      </c>
      <c r="Q3079" s="8">
        <v>0</v>
      </c>
      <c r="R3079" s="8">
        <v>0</v>
      </c>
      <c r="S3079" s="8">
        <v>0</v>
      </c>
      <c r="T3079" s="8">
        <v>0</v>
      </c>
      <c r="U3079" s="5">
        <v>409010359</v>
      </c>
    </row>
    <row r="3080" spans="1:21" hidden="1" x14ac:dyDescent="0.25">
      <c r="A3080" s="8" t="s">
        <v>5018</v>
      </c>
      <c r="B3080" s="2" t="s">
        <v>3494</v>
      </c>
      <c r="C3080" s="2" t="s">
        <v>232</v>
      </c>
      <c r="D3080" s="2" t="s">
        <v>231</v>
      </c>
      <c r="E3080" s="2" t="s">
        <v>187</v>
      </c>
      <c r="F3080" s="8" t="s">
        <v>24</v>
      </c>
      <c r="G3080" s="8">
        <v>0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5">
        <v>409010367</v>
      </c>
    </row>
    <row r="3081" spans="1:21" hidden="1" x14ac:dyDescent="0.25">
      <c r="A3081" s="8" t="s">
        <v>5018</v>
      </c>
      <c r="B3081" s="2" t="s">
        <v>3495</v>
      </c>
      <c r="C3081" s="2" t="s">
        <v>232</v>
      </c>
      <c r="D3081" s="2" t="s">
        <v>231</v>
      </c>
      <c r="E3081" s="2" t="s">
        <v>187</v>
      </c>
      <c r="F3081" s="8" t="s">
        <v>24</v>
      </c>
      <c r="G3081" s="8">
        <v>0</v>
      </c>
      <c r="H3081" s="8">
        <v>1</v>
      </c>
      <c r="I3081" s="8">
        <v>1</v>
      </c>
      <c r="J3081" s="8">
        <v>0</v>
      </c>
      <c r="K3081" s="8">
        <v>0</v>
      </c>
      <c r="L3081" s="8">
        <v>0</v>
      </c>
      <c r="M3081" s="8">
        <v>1</v>
      </c>
      <c r="N3081" s="8">
        <v>0</v>
      </c>
      <c r="O3081" s="8">
        <v>0</v>
      </c>
      <c r="P3081" s="8">
        <v>1</v>
      </c>
      <c r="Q3081" s="8">
        <v>0</v>
      </c>
      <c r="R3081" s="8">
        <v>0</v>
      </c>
      <c r="S3081" s="8">
        <v>0</v>
      </c>
      <c r="T3081" s="8">
        <v>0</v>
      </c>
      <c r="U3081" s="5">
        <v>409010375</v>
      </c>
    </row>
    <row r="3082" spans="1:21" hidden="1" x14ac:dyDescent="0.25">
      <c r="A3082" s="8" t="s">
        <v>5018</v>
      </c>
      <c r="B3082" s="2" t="s">
        <v>3496</v>
      </c>
      <c r="C3082" s="2" t="s">
        <v>232</v>
      </c>
      <c r="D3082" s="2" t="s">
        <v>231</v>
      </c>
      <c r="E3082" s="2" t="s">
        <v>187</v>
      </c>
      <c r="F3082" s="8" t="s">
        <v>24</v>
      </c>
      <c r="G3082" s="8">
        <v>1</v>
      </c>
      <c r="H3082" s="8">
        <v>1</v>
      </c>
      <c r="I3082" s="8">
        <v>1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0</v>
      </c>
      <c r="U3082" s="5">
        <v>409010383</v>
      </c>
    </row>
    <row r="3083" spans="1:21" hidden="1" x14ac:dyDescent="0.25">
      <c r="A3083" s="8" t="s">
        <v>5018</v>
      </c>
      <c r="B3083" s="2" t="s">
        <v>3497</v>
      </c>
      <c r="C3083" s="2" t="s">
        <v>232</v>
      </c>
      <c r="D3083" s="2" t="s">
        <v>231</v>
      </c>
      <c r="E3083" s="2" t="s">
        <v>187</v>
      </c>
      <c r="F3083" s="8" t="s">
        <v>24</v>
      </c>
      <c r="G3083" s="8">
        <v>0</v>
      </c>
      <c r="H3083" s="8">
        <v>1</v>
      </c>
      <c r="I3083" s="8">
        <v>1</v>
      </c>
      <c r="J3083" s="8">
        <v>0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1</v>
      </c>
      <c r="Q3083" s="8">
        <v>0</v>
      </c>
      <c r="R3083" s="8">
        <v>0</v>
      </c>
      <c r="S3083" s="8">
        <v>0</v>
      </c>
      <c r="T3083" s="8">
        <v>0</v>
      </c>
      <c r="U3083" s="5">
        <v>409010391</v>
      </c>
    </row>
    <row r="3084" spans="1:21" hidden="1" x14ac:dyDescent="0.25">
      <c r="A3084" s="8" t="s">
        <v>5018</v>
      </c>
      <c r="B3084" s="2" t="s">
        <v>3498</v>
      </c>
      <c r="C3084" s="2" t="s">
        <v>232</v>
      </c>
      <c r="D3084" s="2" t="s">
        <v>231</v>
      </c>
      <c r="E3084" s="2" t="s">
        <v>187</v>
      </c>
      <c r="F3084" s="8" t="s">
        <v>24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5">
        <v>409010405</v>
      </c>
    </row>
    <row r="3085" spans="1:21" hidden="1" x14ac:dyDescent="0.25">
      <c r="A3085" s="8" t="s">
        <v>5018</v>
      </c>
      <c r="B3085" s="2" t="s">
        <v>3499</v>
      </c>
      <c r="C3085" s="2" t="s">
        <v>232</v>
      </c>
      <c r="D3085" s="2" t="s">
        <v>231</v>
      </c>
      <c r="E3085" s="2" t="s">
        <v>187</v>
      </c>
      <c r="F3085" s="8" t="s">
        <v>24</v>
      </c>
      <c r="G3085" s="8">
        <v>0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1</v>
      </c>
      <c r="N3085" s="8">
        <v>0</v>
      </c>
      <c r="O3085" s="8">
        <v>0</v>
      </c>
      <c r="P3085" s="8">
        <v>1</v>
      </c>
      <c r="Q3085" s="8">
        <v>0</v>
      </c>
      <c r="R3085" s="8">
        <v>0</v>
      </c>
      <c r="S3085" s="8">
        <v>0</v>
      </c>
      <c r="T3085" s="8">
        <v>0</v>
      </c>
      <c r="U3085" s="5">
        <v>409010413</v>
      </c>
    </row>
    <row r="3086" spans="1:21" hidden="1" x14ac:dyDescent="0.25">
      <c r="A3086" s="8" t="s">
        <v>5018</v>
      </c>
      <c r="B3086" s="2" t="s">
        <v>3500</v>
      </c>
      <c r="C3086" s="2" t="s">
        <v>232</v>
      </c>
      <c r="D3086" s="2" t="s">
        <v>231</v>
      </c>
      <c r="E3086" s="2" t="s">
        <v>187</v>
      </c>
      <c r="F3086" s="8" t="s">
        <v>36</v>
      </c>
      <c r="G3086" s="8">
        <v>1</v>
      </c>
      <c r="H3086" s="8">
        <v>0</v>
      </c>
      <c r="I3086" s="8">
        <v>0</v>
      </c>
      <c r="J3086" s="8">
        <v>0</v>
      </c>
      <c r="K3086" s="8">
        <v>1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5">
        <v>409010421</v>
      </c>
    </row>
    <row r="3087" spans="1:21" hidden="1" x14ac:dyDescent="0.25">
      <c r="A3087" s="8" t="s">
        <v>5018</v>
      </c>
      <c r="B3087" s="2" t="s">
        <v>3501</v>
      </c>
      <c r="C3087" s="2" t="s">
        <v>232</v>
      </c>
      <c r="D3087" s="2" t="s">
        <v>231</v>
      </c>
      <c r="E3087" s="2" t="s">
        <v>187</v>
      </c>
      <c r="F3087" s="8" t="s">
        <v>24</v>
      </c>
      <c r="G3087" s="8">
        <v>0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1</v>
      </c>
      <c r="N3087" s="8">
        <v>0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0</v>
      </c>
      <c r="U3087" s="5">
        <v>409010430</v>
      </c>
    </row>
    <row r="3088" spans="1:21" hidden="1" x14ac:dyDescent="0.25">
      <c r="A3088" s="8" t="s">
        <v>5018</v>
      </c>
      <c r="B3088" s="2" t="s">
        <v>3502</v>
      </c>
      <c r="C3088" s="2" t="s">
        <v>232</v>
      </c>
      <c r="D3088" s="2" t="s">
        <v>231</v>
      </c>
      <c r="E3088" s="2" t="s">
        <v>187</v>
      </c>
      <c r="F3088" s="8" t="s">
        <v>24</v>
      </c>
      <c r="G3088" s="8">
        <v>1</v>
      </c>
      <c r="H3088" s="8">
        <v>0</v>
      </c>
      <c r="I3088" s="8">
        <v>0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5">
        <v>409010448</v>
      </c>
    </row>
    <row r="3089" spans="1:21" hidden="1" x14ac:dyDescent="0.25">
      <c r="A3089" s="8" t="s">
        <v>5018</v>
      </c>
      <c r="B3089" s="2" t="s">
        <v>3503</v>
      </c>
      <c r="C3089" s="2" t="s">
        <v>232</v>
      </c>
      <c r="D3089" s="2" t="s">
        <v>231</v>
      </c>
      <c r="E3089" s="2" t="s">
        <v>187</v>
      </c>
      <c r="F3089" s="8" t="s">
        <v>24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1</v>
      </c>
      <c r="N3089" s="8">
        <v>0</v>
      </c>
      <c r="O3089" s="8">
        <v>0</v>
      </c>
      <c r="P3089" s="8">
        <v>1</v>
      </c>
      <c r="Q3089" s="8">
        <v>0</v>
      </c>
      <c r="R3089" s="8">
        <v>0</v>
      </c>
      <c r="S3089" s="8">
        <v>0</v>
      </c>
      <c r="T3089" s="8">
        <v>0</v>
      </c>
      <c r="U3089" s="5">
        <v>409010456</v>
      </c>
    </row>
    <row r="3090" spans="1:21" hidden="1" x14ac:dyDescent="0.25">
      <c r="A3090" s="8" t="s">
        <v>5018</v>
      </c>
      <c r="B3090" s="2" t="s">
        <v>3504</v>
      </c>
      <c r="C3090" s="2" t="s">
        <v>232</v>
      </c>
      <c r="D3090" s="2" t="s">
        <v>231</v>
      </c>
      <c r="E3090" s="2" t="s">
        <v>187</v>
      </c>
      <c r="F3090" s="8" t="s">
        <v>24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5">
        <v>409010464</v>
      </c>
    </row>
    <row r="3091" spans="1:21" hidden="1" x14ac:dyDescent="0.25">
      <c r="A3091" s="8" t="s">
        <v>5018</v>
      </c>
      <c r="B3091" s="2" t="s">
        <v>3505</v>
      </c>
      <c r="C3091" s="2" t="s">
        <v>232</v>
      </c>
      <c r="D3091" s="2" t="s">
        <v>231</v>
      </c>
      <c r="E3091" s="2" t="s">
        <v>187</v>
      </c>
      <c r="F3091" s="8" t="s">
        <v>24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0</v>
      </c>
      <c r="M3091" s="8">
        <v>1</v>
      </c>
      <c r="N3091" s="8">
        <v>0</v>
      </c>
      <c r="O3091" s="8">
        <v>0</v>
      </c>
      <c r="P3091" s="8">
        <v>1</v>
      </c>
      <c r="Q3091" s="8">
        <v>0</v>
      </c>
      <c r="R3091" s="8">
        <v>0</v>
      </c>
      <c r="S3091" s="8">
        <v>0</v>
      </c>
      <c r="T3091" s="8">
        <v>0</v>
      </c>
      <c r="U3091" s="5">
        <v>409010472</v>
      </c>
    </row>
    <row r="3092" spans="1:21" hidden="1" x14ac:dyDescent="0.25">
      <c r="A3092" s="8" t="s">
        <v>5018</v>
      </c>
      <c r="B3092" s="2" t="s">
        <v>3506</v>
      </c>
      <c r="C3092" s="2" t="s">
        <v>232</v>
      </c>
      <c r="D3092" s="2" t="s">
        <v>231</v>
      </c>
      <c r="E3092" s="2" t="s">
        <v>187</v>
      </c>
      <c r="F3092" s="8" t="s">
        <v>24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5">
        <v>409010480</v>
      </c>
    </row>
    <row r="3093" spans="1:21" hidden="1" x14ac:dyDescent="0.25">
      <c r="A3093" s="8" t="s">
        <v>5018</v>
      </c>
      <c r="B3093" s="2" t="s">
        <v>3507</v>
      </c>
      <c r="C3093" s="2" t="s">
        <v>232</v>
      </c>
      <c r="D3093" s="2" t="s">
        <v>231</v>
      </c>
      <c r="E3093" s="2" t="s">
        <v>187</v>
      </c>
      <c r="F3093" s="8" t="s">
        <v>24</v>
      </c>
      <c r="G3093" s="8">
        <v>0</v>
      </c>
      <c r="H3093" s="8">
        <v>1</v>
      </c>
      <c r="I3093" s="8">
        <v>0</v>
      </c>
      <c r="J3093" s="8">
        <v>0</v>
      </c>
      <c r="K3093" s="8">
        <v>0</v>
      </c>
      <c r="L3093" s="8">
        <v>0</v>
      </c>
      <c r="M3093" s="8">
        <v>1</v>
      </c>
      <c r="N3093" s="8">
        <v>0</v>
      </c>
      <c r="O3093" s="8">
        <v>0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5">
        <v>409010499</v>
      </c>
    </row>
    <row r="3094" spans="1:21" hidden="1" x14ac:dyDescent="0.25">
      <c r="A3094" s="8" t="s">
        <v>5018</v>
      </c>
      <c r="B3094" s="2" t="s">
        <v>3508</v>
      </c>
      <c r="C3094" s="2" t="s">
        <v>232</v>
      </c>
      <c r="D3094" s="2" t="s">
        <v>231</v>
      </c>
      <c r="E3094" s="2" t="s">
        <v>187</v>
      </c>
      <c r="F3094" s="8" t="s">
        <v>24</v>
      </c>
      <c r="G3094" s="8">
        <v>0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1</v>
      </c>
      <c r="N3094" s="8">
        <v>0</v>
      </c>
      <c r="O3094" s="8">
        <v>0</v>
      </c>
      <c r="P3094" s="8">
        <v>1</v>
      </c>
      <c r="Q3094" s="8">
        <v>0</v>
      </c>
      <c r="R3094" s="8">
        <v>0</v>
      </c>
      <c r="S3094" s="8">
        <v>0</v>
      </c>
      <c r="T3094" s="8">
        <v>0</v>
      </c>
      <c r="U3094" s="5">
        <v>409010502</v>
      </c>
    </row>
    <row r="3095" spans="1:21" hidden="1" x14ac:dyDescent="0.25">
      <c r="A3095" s="8" t="s">
        <v>5018</v>
      </c>
      <c r="B3095" s="2" t="s">
        <v>3509</v>
      </c>
      <c r="C3095" s="2" t="s">
        <v>232</v>
      </c>
      <c r="D3095" s="2" t="s">
        <v>231</v>
      </c>
      <c r="E3095" s="2" t="s">
        <v>187</v>
      </c>
      <c r="F3095" s="8" t="s">
        <v>24</v>
      </c>
      <c r="G3095" s="8">
        <v>0</v>
      </c>
      <c r="H3095" s="8">
        <v>1</v>
      </c>
      <c r="I3095" s="8">
        <v>1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0</v>
      </c>
      <c r="R3095" s="8">
        <v>0</v>
      </c>
      <c r="S3095" s="8">
        <v>0</v>
      </c>
      <c r="T3095" s="8">
        <v>0</v>
      </c>
      <c r="U3095" s="5">
        <v>409010510</v>
      </c>
    </row>
    <row r="3096" spans="1:21" hidden="1" x14ac:dyDescent="0.25">
      <c r="A3096" s="8" t="s">
        <v>5018</v>
      </c>
      <c r="B3096" s="2" t="s">
        <v>3510</v>
      </c>
      <c r="C3096" s="2" t="s">
        <v>232</v>
      </c>
      <c r="D3096" s="2" t="s">
        <v>231</v>
      </c>
      <c r="E3096" s="2" t="s">
        <v>187</v>
      </c>
      <c r="F3096" s="8" t="s">
        <v>24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5">
        <v>409010529</v>
      </c>
    </row>
    <row r="3097" spans="1:21" hidden="1" x14ac:dyDescent="0.25">
      <c r="A3097" s="8" t="s">
        <v>5018</v>
      </c>
      <c r="B3097" s="2" t="s">
        <v>3511</v>
      </c>
      <c r="C3097" s="2" t="s">
        <v>232</v>
      </c>
      <c r="D3097" s="2" t="s">
        <v>231</v>
      </c>
      <c r="E3097" s="2" t="s">
        <v>187</v>
      </c>
      <c r="F3097" s="8" t="s">
        <v>24</v>
      </c>
      <c r="G3097" s="8">
        <v>0</v>
      </c>
      <c r="H3097" s="8">
        <v>1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5">
        <v>409010537</v>
      </c>
    </row>
    <row r="3098" spans="1:21" hidden="1" x14ac:dyDescent="0.25">
      <c r="A3098" s="8" t="s">
        <v>5018</v>
      </c>
      <c r="B3098" s="2" t="s">
        <v>3512</v>
      </c>
      <c r="C3098" s="2" t="s">
        <v>232</v>
      </c>
      <c r="D3098" s="2" t="s">
        <v>231</v>
      </c>
      <c r="E3098" s="2" t="s">
        <v>187</v>
      </c>
      <c r="F3098" s="8" t="s">
        <v>24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1</v>
      </c>
      <c r="N3098" s="8">
        <v>0</v>
      </c>
      <c r="O3098" s="8">
        <v>0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5">
        <v>409010545</v>
      </c>
    </row>
    <row r="3099" spans="1:21" hidden="1" x14ac:dyDescent="0.25">
      <c r="A3099" s="8" t="s">
        <v>5018</v>
      </c>
      <c r="B3099" s="2" t="s">
        <v>3513</v>
      </c>
      <c r="C3099" s="2" t="s">
        <v>232</v>
      </c>
      <c r="D3099" s="2" t="s">
        <v>231</v>
      </c>
      <c r="E3099" s="2" t="s">
        <v>187</v>
      </c>
      <c r="F3099" s="8" t="s">
        <v>24</v>
      </c>
      <c r="G3099" s="8">
        <v>0</v>
      </c>
      <c r="H3099" s="8">
        <v>1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0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5">
        <v>409010553</v>
      </c>
    </row>
    <row r="3100" spans="1:21" hidden="1" x14ac:dyDescent="0.25">
      <c r="A3100" s="8" t="s">
        <v>5018</v>
      </c>
      <c r="B3100" s="2" t="s">
        <v>3514</v>
      </c>
      <c r="C3100" s="2" t="s">
        <v>232</v>
      </c>
      <c r="D3100" s="2" t="s">
        <v>231</v>
      </c>
      <c r="E3100" s="2" t="s">
        <v>187</v>
      </c>
      <c r="F3100" s="8" t="s">
        <v>24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0</v>
      </c>
      <c r="M3100" s="8">
        <v>1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5">
        <v>409010561</v>
      </c>
    </row>
    <row r="3101" spans="1:21" hidden="1" x14ac:dyDescent="0.25">
      <c r="A3101" s="8" t="s">
        <v>5018</v>
      </c>
      <c r="B3101" s="2" t="s">
        <v>3515</v>
      </c>
      <c r="C3101" s="2" t="s">
        <v>232</v>
      </c>
      <c r="D3101" s="2" t="s">
        <v>231</v>
      </c>
      <c r="E3101" s="2" t="s">
        <v>187</v>
      </c>
      <c r="F3101" s="8" t="s">
        <v>24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1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5">
        <v>409010570</v>
      </c>
    </row>
    <row r="3102" spans="1:21" hidden="1" x14ac:dyDescent="0.25">
      <c r="A3102" s="8" t="s">
        <v>5018</v>
      </c>
      <c r="B3102" s="2" t="s">
        <v>3516</v>
      </c>
      <c r="C3102" s="2" t="s">
        <v>232</v>
      </c>
      <c r="D3102" s="2" t="s">
        <v>231</v>
      </c>
      <c r="E3102" s="2" t="s">
        <v>187</v>
      </c>
      <c r="F3102" s="8" t="s">
        <v>24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1</v>
      </c>
      <c r="N3102" s="8">
        <v>0</v>
      </c>
      <c r="O3102" s="8">
        <v>0</v>
      </c>
      <c r="P3102" s="8">
        <v>1</v>
      </c>
      <c r="Q3102" s="8">
        <v>0</v>
      </c>
      <c r="R3102" s="8">
        <v>0</v>
      </c>
      <c r="S3102" s="8">
        <v>0</v>
      </c>
      <c r="T3102" s="8">
        <v>0</v>
      </c>
      <c r="U3102" s="5">
        <v>409010588</v>
      </c>
    </row>
    <row r="3103" spans="1:21" hidden="1" x14ac:dyDescent="0.25">
      <c r="A3103" s="8" t="s">
        <v>5018</v>
      </c>
      <c r="B3103" s="2" t="s">
        <v>3517</v>
      </c>
      <c r="C3103" s="2" t="s">
        <v>233</v>
      </c>
      <c r="D3103" s="2" t="s">
        <v>231</v>
      </c>
      <c r="E3103" s="2" t="s">
        <v>187</v>
      </c>
      <c r="F3103" s="8" t="s">
        <v>24</v>
      </c>
      <c r="G3103" s="8">
        <v>1</v>
      </c>
      <c r="H3103" s="8">
        <v>1</v>
      </c>
      <c r="I3103" s="8">
        <v>1</v>
      </c>
      <c r="J3103" s="8">
        <v>0</v>
      </c>
      <c r="K3103" s="8">
        <v>1</v>
      </c>
      <c r="L3103" s="8">
        <v>1</v>
      </c>
      <c r="M3103" s="8">
        <v>1</v>
      </c>
      <c r="N3103" s="8">
        <v>0</v>
      </c>
      <c r="O3103" s="8">
        <v>0</v>
      </c>
      <c r="P3103" s="8">
        <v>1</v>
      </c>
      <c r="Q3103" s="8">
        <v>0</v>
      </c>
      <c r="R3103" s="8">
        <v>0</v>
      </c>
      <c r="S3103" s="8">
        <v>0</v>
      </c>
      <c r="T3103" s="8">
        <v>0</v>
      </c>
      <c r="U3103" s="5">
        <v>409020010</v>
      </c>
    </row>
    <row r="3104" spans="1:21" hidden="1" x14ac:dyDescent="0.25">
      <c r="A3104" s="8" t="s">
        <v>5018</v>
      </c>
      <c r="B3104" s="2" t="s">
        <v>3518</v>
      </c>
      <c r="C3104" s="2" t="s">
        <v>233</v>
      </c>
      <c r="D3104" s="2" t="s">
        <v>231</v>
      </c>
      <c r="E3104" s="2" t="s">
        <v>187</v>
      </c>
      <c r="F3104" s="8" t="s">
        <v>24</v>
      </c>
      <c r="G3104" s="8">
        <v>1</v>
      </c>
      <c r="H3104" s="8">
        <v>1</v>
      </c>
      <c r="I3104" s="8">
        <v>1</v>
      </c>
      <c r="J3104" s="8">
        <v>0</v>
      </c>
      <c r="K3104" s="8">
        <v>1</v>
      </c>
      <c r="L3104" s="8">
        <v>1</v>
      </c>
      <c r="M3104" s="8">
        <v>1</v>
      </c>
      <c r="N3104" s="8">
        <v>0</v>
      </c>
      <c r="O3104" s="8">
        <v>0</v>
      </c>
      <c r="P3104" s="8">
        <v>1</v>
      </c>
      <c r="Q3104" s="8">
        <v>0</v>
      </c>
      <c r="R3104" s="8">
        <v>0</v>
      </c>
      <c r="S3104" s="8">
        <v>0</v>
      </c>
      <c r="T3104" s="8">
        <v>0</v>
      </c>
      <c r="U3104" s="5">
        <v>409020028</v>
      </c>
    </row>
    <row r="3105" spans="1:21" hidden="1" x14ac:dyDescent="0.25">
      <c r="A3105" s="8" t="s">
        <v>5018</v>
      </c>
      <c r="B3105" s="2" t="s">
        <v>3519</v>
      </c>
      <c r="C3105" s="2" t="s">
        <v>233</v>
      </c>
      <c r="D3105" s="2" t="s">
        <v>231</v>
      </c>
      <c r="E3105" s="2" t="s">
        <v>187</v>
      </c>
      <c r="F3105" s="8" t="s">
        <v>24</v>
      </c>
      <c r="G3105" s="8">
        <v>1</v>
      </c>
      <c r="H3105" s="8">
        <v>1</v>
      </c>
      <c r="I3105" s="8">
        <v>1</v>
      </c>
      <c r="J3105" s="8">
        <v>0</v>
      </c>
      <c r="K3105" s="8">
        <v>1</v>
      </c>
      <c r="L3105" s="8">
        <v>1</v>
      </c>
      <c r="M3105" s="8">
        <v>0</v>
      </c>
      <c r="N3105" s="8">
        <v>1</v>
      </c>
      <c r="O3105" s="8">
        <v>0</v>
      </c>
      <c r="P3105" s="8">
        <v>1</v>
      </c>
      <c r="Q3105" s="8">
        <v>0</v>
      </c>
      <c r="R3105" s="8">
        <v>0</v>
      </c>
      <c r="S3105" s="8">
        <v>0</v>
      </c>
      <c r="T3105" s="8">
        <v>0</v>
      </c>
      <c r="U3105" s="5">
        <v>409020036</v>
      </c>
    </row>
    <row r="3106" spans="1:21" hidden="1" x14ac:dyDescent="0.25">
      <c r="A3106" s="8" t="s">
        <v>5018</v>
      </c>
      <c r="B3106" s="2" t="s">
        <v>3520</v>
      </c>
      <c r="C3106" s="2" t="s">
        <v>233</v>
      </c>
      <c r="D3106" s="2" t="s">
        <v>231</v>
      </c>
      <c r="E3106" s="2" t="s">
        <v>187</v>
      </c>
      <c r="F3106" s="8" t="s">
        <v>24</v>
      </c>
      <c r="G3106" s="8">
        <v>0</v>
      </c>
      <c r="H3106" s="8">
        <v>1</v>
      </c>
      <c r="I3106" s="8">
        <v>1</v>
      </c>
      <c r="J3106" s="8">
        <v>0</v>
      </c>
      <c r="K3106" s="8">
        <v>0</v>
      </c>
      <c r="L3106" s="8">
        <v>0</v>
      </c>
      <c r="M3106" s="8">
        <v>1</v>
      </c>
      <c r="N3106" s="8">
        <v>0</v>
      </c>
      <c r="O3106" s="8">
        <v>0</v>
      </c>
      <c r="P3106" s="8">
        <v>1</v>
      </c>
      <c r="Q3106" s="8">
        <v>0</v>
      </c>
      <c r="R3106" s="8">
        <v>0</v>
      </c>
      <c r="S3106" s="8">
        <v>0</v>
      </c>
      <c r="T3106" s="8">
        <v>0</v>
      </c>
      <c r="U3106" s="5">
        <v>409020044</v>
      </c>
    </row>
    <row r="3107" spans="1:21" hidden="1" x14ac:dyDescent="0.25">
      <c r="A3107" s="8" t="s">
        <v>5018</v>
      </c>
      <c r="B3107" s="2" t="s">
        <v>3521</v>
      </c>
      <c r="C3107" s="2" t="s">
        <v>233</v>
      </c>
      <c r="D3107" s="2" t="s">
        <v>231</v>
      </c>
      <c r="E3107" s="2" t="s">
        <v>187</v>
      </c>
      <c r="F3107" s="8" t="s">
        <v>24</v>
      </c>
      <c r="G3107" s="8">
        <v>0</v>
      </c>
      <c r="H3107" s="8">
        <v>1</v>
      </c>
      <c r="I3107" s="8">
        <v>0</v>
      </c>
      <c r="J3107" s="8">
        <v>0</v>
      </c>
      <c r="K3107" s="8">
        <v>0</v>
      </c>
      <c r="L3107" s="8">
        <v>0</v>
      </c>
      <c r="M3107" s="8">
        <v>1</v>
      </c>
      <c r="N3107" s="8">
        <v>0</v>
      </c>
      <c r="O3107" s="8">
        <v>0</v>
      </c>
      <c r="P3107" s="8">
        <v>1</v>
      </c>
      <c r="Q3107" s="8">
        <v>0</v>
      </c>
      <c r="R3107" s="8">
        <v>0</v>
      </c>
      <c r="S3107" s="8">
        <v>0</v>
      </c>
      <c r="T3107" s="8">
        <v>0</v>
      </c>
      <c r="U3107" s="5">
        <v>409020052</v>
      </c>
    </row>
    <row r="3108" spans="1:21" hidden="1" x14ac:dyDescent="0.25">
      <c r="A3108" s="8" t="s">
        <v>5018</v>
      </c>
      <c r="B3108" s="2" t="s">
        <v>3522</v>
      </c>
      <c r="C3108" s="2" t="s">
        <v>233</v>
      </c>
      <c r="D3108" s="2" t="s">
        <v>231</v>
      </c>
      <c r="E3108" s="2" t="s">
        <v>187</v>
      </c>
      <c r="F3108" s="8" t="s">
        <v>24</v>
      </c>
      <c r="G3108" s="8">
        <v>1</v>
      </c>
      <c r="H3108" s="8">
        <v>0</v>
      </c>
      <c r="I3108" s="8">
        <v>0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5">
        <v>409020060</v>
      </c>
    </row>
    <row r="3109" spans="1:21" hidden="1" x14ac:dyDescent="0.25">
      <c r="A3109" s="8" t="s">
        <v>5018</v>
      </c>
      <c r="B3109" s="2" t="s">
        <v>3523</v>
      </c>
      <c r="C3109" s="2" t="s">
        <v>233</v>
      </c>
      <c r="D3109" s="2" t="s">
        <v>231</v>
      </c>
      <c r="E3109" s="2" t="s">
        <v>187</v>
      </c>
      <c r="F3109" s="8" t="s">
        <v>24</v>
      </c>
      <c r="G3109" s="8">
        <v>1</v>
      </c>
      <c r="H3109" s="8">
        <v>1</v>
      </c>
      <c r="I3109" s="8">
        <v>1</v>
      </c>
      <c r="J3109" s="8">
        <v>0</v>
      </c>
      <c r="K3109" s="8">
        <v>0</v>
      </c>
      <c r="L3109" s="8">
        <v>0</v>
      </c>
      <c r="M3109" s="8">
        <v>1</v>
      </c>
      <c r="N3109" s="8">
        <v>0</v>
      </c>
      <c r="O3109" s="8">
        <v>0</v>
      </c>
      <c r="P3109" s="8">
        <v>1</v>
      </c>
      <c r="Q3109" s="8">
        <v>0</v>
      </c>
      <c r="R3109" s="8">
        <v>0</v>
      </c>
      <c r="S3109" s="8">
        <v>0</v>
      </c>
      <c r="T3109" s="8">
        <v>0</v>
      </c>
      <c r="U3109" s="5">
        <v>409020079</v>
      </c>
    </row>
    <row r="3110" spans="1:21" hidden="1" x14ac:dyDescent="0.25">
      <c r="A3110" s="8" t="s">
        <v>5018</v>
      </c>
      <c r="B3110" s="2" t="s">
        <v>3524</v>
      </c>
      <c r="C3110" s="2" t="s">
        <v>233</v>
      </c>
      <c r="D3110" s="2" t="s">
        <v>231</v>
      </c>
      <c r="E3110" s="2" t="s">
        <v>187</v>
      </c>
      <c r="F3110" s="8" t="s">
        <v>24</v>
      </c>
      <c r="G3110" s="8">
        <v>1</v>
      </c>
      <c r="H3110" s="8">
        <v>1</v>
      </c>
      <c r="I3110" s="8">
        <v>1</v>
      </c>
      <c r="J3110" s="8">
        <v>0</v>
      </c>
      <c r="K3110" s="8">
        <v>1</v>
      </c>
      <c r="L3110" s="8">
        <v>1</v>
      </c>
      <c r="M3110" s="8">
        <v>1</v>
      </c>
      <c r="N3110" s="8">
        <v>0</v>
      </c>
      <c r="O3110" s="8">
        <v>0</v>
      </c>
      <c r="P3110" s="8">
        <v>1</v>
      </c>
      <c r="Q3110" s="8">
        <v>0</v>
      </c>
      <c r="R3110" s="8">
        <v>0</v>
      </c>
      <c r="S3110" s="8">
        <v>0</v>
      </c>
      <c r="T3110" s="8">
        <v>0</v>
      </c>
      <c r="U3110" s="5">
        <v>409020087</v>
      </c>
    </row>
    <row r="3111" spans="1:21" hidden="1" x14ac:dyDescent="0.25">
      <c r="A3111" s="8" t="s">
        <v>5018</v>
      </c>
      <c r="B3111" s="2" t="s">
        <v>3525</v>
      </c>
      <c r="C3111" s="2" t="s">
        <v>233</v>
      </c>
      <c r="D3111" s="2" t="s">
        <v>231</v>
      </c>
      <c r="E3111" s="2" t="s">
        <v>187</v>
      </c>
      <c r="F3111" s="8" t="s">
        <v>24</v>
      </c>
      <c r="G3111" s="8">
        <v>1</v>
      </c>
      <c r="H3111" s="8">
        <v>1</v>
      </c>
      <c r="I3111" s="8">
        <v>1</v>
      </c>
      <c r="J3111" s="8">
        <v>0</v>
      </c>
      <c r="K3111" s="8">
        <v>1</v>
      </c>
      <c r="L3111" s="8">
        <v>1</v>
      </c>
      <c r="M3111" s="8">
        <v>1</v>
      </c>
      <c r="N3111" s="8">
        <v>0</v>
      </c>
      <c r="O3111" s="8">
        <v>0</v>
      </c>
      <c r="P3111" s="8">
        <v>1</v>
      </c>
      <c r="Q3111" s="8">
        <v>0</v>
      </c>
      <c r="R3111" s="8">
        <v>0</v>
      </c>
      <c r="S3111" s="8">
        <v>0</v>
      </c>
      <c r="T3111" s="8">
        <v>0</v>
      </c>
      <c r="U3111" s="5">
        <v>409020095</v>
      </c>
    </row>
    <row r="3112" spans="1:21" hidden="1" x14ac:dyDescent="0.25">
      <c r="A3112" s="8" t="s">
        <v>5018</v>
      </c>
      <c r="B3112" s="2" t="s">
        <v>3526</v>
      </c>
      <c r="C3112" s="2" t="s">
        <v>233</v>
      </c>
      <c r="D3112" s="2" t="s">
        <v>231</v>
      </c>
      <c r="E3112" s="2" t="s">
        <v>187</v>
      </c>
      <c r="F3112" s="8" t="s">
        <v>24</v>
      </c>
      <c r="G3112" s="8">
        <v>0</v>
      </c>
      <c r="H3112" s="8">
        <v>1</v>
      </c>
      <c r="I3112" s="8">
        <v>1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1</v>
      </c>
      <c r="Q3112" s="8">
        <v>0</v>
      </c>
      <c r="R3112" s="8">
        <v>0</v>
      </c>
      <c r="S3112" s="8">
        <v>0</v>
      </c>
      <c r="T3112" s="8">
        <v>0</v>
      </c>
      <c r="U3112" s="5">
        <v>409020109</v>
      </c>
    </row>
    <row r="3113" spans="1:21" hidden="1" x14ac:dyDescent="0.25">
      <c r="A3113" s="8" t="s">
        <v>5018</v>
      </c>
      <c r="B3113" s="2" t="s">
        <v>3527</v>
      </c>
      <c r="C3113" s="2" t="s">
        <v>233</v>
      </c>
      <c r="D3113" s="2" t="s">
        <v>231</v>
      </c>
      <c r="E3113" s="2" t="s">
        <v>187</v>
      </c>
      <c r="F3113" s="8" t="s">
        <v>24</v>
      </c>
      <c r="G3113" s="8">
        <v>1</v>
      </c>
      <c r="H3113" s="8">
        <v>0</v>
      </c>
      <c r="I3113" s="8">
        <v>0</v>
      </c>
      <c r="J3113" s="8">
        <v>1</v>
      </c>
      <c r="K3113" s="8">
        <v>1</v>
      </c>
      <c r="L3113" s="8">
        <v>1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5">
        <v>409020117</v>
      </c>
    </row>
    <row r="3114" spans="1:21" hidden="1" x14ac:dyDescent="0.25">
      <c r="A3114" s="8" t="s">
        <v>5018</v>
      </c>
      <c r="B3114" s="2" t="s">
        <v>3528</v>
      </c>
      <c r="C3114" s="2" t="s">
        <v>233</v>
      </c>
      <c r="D3114" s="2" t="s">
        <v>231</v>
      </c>
      <c r="E3114" s="2" t="s">
        <v>187</v>
      </c>
      <c r="F3114" s="8" t="s">
        <v>24</v>
      </c>
      <c r="G3114" s="8">
        <v>0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5">
        <v>409020125</v>
      </c>
    </row>
    <row r="3115" spans="1:21" hidden="1" x14ac:dyDescent="0.25">
      <c r="A3115" s="8" t="s">
        <v>5018</v>
      </c>
      <c r="B3115" s="2" t="s">
        <v>3529</v>
      </c>
      <c r="C3115" s="2" t="s">
        <v>233</v>
      </c>
      <c r="D3115" s="2" t="s">
        <v>231</v>
      </c>
      <c r="E3115" s="2" t="s">
        <v>187</v>
      </c>
      <c r="F3115" s="8" t="s">
        <v>24</v>
      </c>
      <c r="G3115" s="8">
        <v>0</v>
      </c>
      <c r="H3115" s="8">
        <v>1</v>
      </c>
      <c r="I3115" s="8">
        <v>1</v>
      </c>
      <c r="J3115" s="8">
        <v>0</v>
      </c>
      <c r="K3115" s="8">
        <v>0</v>
      </c>
      <c r="L3115" s="8">
        <v>0</v>
      </c>
      <c r="M3115" s="8">
        <v>1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5">
        <v>409020133</v>
      </c>
    </row>
    <row r="3116" spans="1:21" hidden="1" x14ac:dyDescent="0.25">
      <c r="A3116" s="8" t="s">
        <v>5018</v>
      </c>
      <c r="B3116" s="2" t="s">
        <v>3530</v>
      </c>
      <c r="C3116" s="2" t="s">
        <v>233</v>
      </c>
      <c r="D3116" s="2" t="s">
        <v>231</v>
      </c>
      <c r="E3116" s="2" t="s">
        <v>187</v>
      </c>
      <c r="F3116" s="8" t="s">
        <v>24</v>
      </c>
      <c r="G3116" s="8">
        <v>0</v>
      </c>
      <c r="H3116" s="8">
        <v>1</v>
      </c>
      <c r="I3116" s="8">
        <v>1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0</v>
      </c>
      <c r="P3116" s="8">
        <v>1</v>
      </c>
      <c r="Q3116" s="8">
        <v>0</v>
      </c>
      <c r="R3116" s="8">
        <v>0</v>
      </c>
      <c r="S3116" s="8">
        <v>0</v>
      </c>
      <c r="T3116" s="8">
        <v>0</v>
      </c>
      <c r="U3116" s="5">
        <v>409020141</v>
      </c>
    </row>
    <row r="3117" spans="1:21" hidden="1" x14ac:dyDescent="0.25">
      <c r="A3117" s="8" t="s">
        <v>5018</v>
      </c>
      <c r="B3117" s="2" t="s">
        <v>3531</v>
      </c>
      <c r="C3117" s="2" t="s">
        <v>233</v>
      </c>
      <c r="D3117" s="2" t="s">
        <v>231</v>
      </c>
      <c r="E3117" s="2" t="s">
        <v>187</v>
      </c>
      <c r="F3117" s="8" t="s">
        <v>24</v>
      </c>
      <c r="G3117" s="8">
        <v>0</v>
      </c>
      <c r="H3117" s="8">
        <v>1</v>
      </c>
      <c r="I3117" s="8">
        <v>1</v>
      </c>
      <c r="J3117" s="8">
        <v>0</v>
      </c>
      <c r="K3117" s="8">
        <v>0</v>
      </c>
      <c r="L3117" s="8">
        <v>0</v>
      </c>
      <c r="M3117" s="8">
        <v>1</v>
      </c>
      <c r="N3117" s="8">
        <v>0</v>
      </c>
      <c r="O3117" s="8">
        <v>0</v>
      </c>
      <c r="P3117" s="8">
        <v>1</v>
      </c>
      <c r="Q3117" s="8">
        <v>0</v>
      </c>
      <c r="R3117" s="8">
        <v>0</v>
      </c>
      <c r="S3117" s="8">
        <v>0</v>
      </c>
      <c r="T3117" s="8">
        <v>0</v>
      </c>
      <c r="U3117" s="5">
        <v>409020150</v>
      </c>
    </row>
    <row r="3118" spans="1:21" hidden="1" x14ac:dyDescent="0.25">
      <c r="A3118" s="8" t="s">
        <v>5018</v>
      </c>
      <c r="B3118" s="2" t="s">
        <v>3532</v>
      </c>
      <c r="C3118" s="2" t="s">
        <v>233</v>
      </c>
      <c r="D3118" s="2" t="s">
        <v>231</v>
      </c>
      <c r="E3118" s="2" t="s">
        <v>187</v>
      </c>
      <c r="F3118" s="8" t="s">
        <v>24</v>
      </c>
      <c r="G3118" s="8">
        <v>0</v>
      </c>
      <c r="H3118" s="8">
        <v>1</v>
      </c>
      <c r="I3118" s="8">
        <v>1</v>
      </c>
      <c r="J3118" s="8">
        <v>0</v>
      </c>
      <c r="K3118" s="8">
        <v>0</v>
      </c>
      <c r="L3118" s="8">
        <v>0</v>
      </c>
      <c r="M3118" s="8">
        <v>1</v>
      </c>
      <c r="N3118" s="8">
        <v>0</v>
      </c>
      <c r="O3118" s="8">
        <v>0</v>
      </c>
      <c r="P3118" s="8">
        <v>1</v>
      </c>
      <c r="Q3118" s="8">
        <v>0</v>
      </c>
      <c r="R3118" s="8">
        <v>0</v>
      </c>
      <c r="S3118" s="8">
        <v>0</v>
      </c>
      <c r="T3118" s="8">
        <v>0</v>
      </c>
      <c r="U3118" s="5">
        <v>409020168</v>
      </c>
    </row>
    <row r="3119" spans="1:21" hidden="1" x14ac:dyDescent="0.25">
      <c r="A3119" s="8" t="s">
        <v>5018</v>
      </c>
      <c r="B3119" s="2" t="s">
        <v>3533</v>
      </c>
      <c r="C3119" s="2" t="s">
        <v>233</v>
      </c>
      <c r="D3119" s="2" t="s">
        <v>231</v>
      </c>
      <c r="E3119" s="2" t="s">
        <v>187</v>
      </c>
      <c r="F3119" s="8" t="s">
        <v>24</v>
      </c>
      <c r="G3119" s="8">
        <v>1</v>
      </c>
      <c r="H3119" s="8">
        <v>1</v>
      </c>
      <c r="I3119" s="8">
        <v>1</v>
      </c>
      <c r="J3119" s="8">
        <v>0</v>
      </c>
      <c r="K3119" s="8">
        <v>0</v>
      </c>
      <c r="L3119" s="8">
        <v>0</v>
      </c>
      <c r="M3119" s="8">
        <v>1</v>
      </c>
      <c r="N3119" s="8">
        <v>0</v>
      </c>
      <c r="O3119" s="8">
        <v>0</v>
      </c>
      <c r="P3119" s="8">
        <v>1</v>
      </c>
      <c r="Q3119" s="8">
        <v>0</v>
      </c>
      <c r="R3119" s="8">
        <v>0</v>
      </c>
      <c r="S3119" s="8">
        <v>0</v>
      </c>
      <c r="T3119" s="8">
        <v>0</v>
      </c>
      <c r="U3119" s="5">
        <v>409020176</v>
      </c>
    </row>
    <row r="3120" spans="1:21" hidden="1" x14ac:dyDescent="0.25">
      <c r="A3120" s="8" t="s">
        <v>5018</v>
      </c>
      <c r="B3120" s="2" t="s">
        <v>3534</v>
      </c>
      <c r="C3120" s="2" t="s">
        <v>233</v>
      </c>
      <c r="D3120" s="2" t="s">
        <v>231</v>
      </c>
      <c r="E3120" s="2" t="s">
        <v>187</v>
      </c>
      <c r="F3120" s="8" t="s">
        <v>24</v>
      </c>
      <c r="G3120" s="8">
        <v>1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5">
        <v>409020184</v>
      </c>
    </row>
    <row r="3121" spans="1:21" hidden="1" x14ac:dyDescent="0.25">
      <c r="A3121" s="8" t="s">
        <v>5018</v>
      </c>
      <c r="B3121" s="2" t="s">
        <v>3535</v>
      </c>
      <c r="C3121" s="2" t="s">
        <v>234</v>
      </c>
      <c r="D3121" s="2" t="s">
        <v>231</v>
      </c>
      <c r="E3121" s="2" t="s">
        <v>187</v>
      </c>
      <c r="F3121" s="8" t="s">
        <v>24</v>
      </c>
      <c r="G3121" s="8">
        <v>0</v>
      </c>
      <c r="H3121" s="8">
        <v>1</v>
      </c>
      <c r="I3121" s="8">
        <v>1</v>
      </c>
      <c r="J3121" s="8">
        <v>0</v>
      </c>
      <c r="K3121" s="8">
        <v>0</v>
      </c>
      <c r="L3121" s="8">
        <v>0</v>
      </c>
      <c r="M3121" s="8">
        <v>1</v>
      </c>
      <c r="N3121" s="8">
        <v>0</v>
      </c>
      <c r="O3121" s="8">
        <v>0</v>
      </c>
      <c r="P3121" s="8">
        <v>1</v>
      </c>
      <c r="Q3121" s="8">
        <v>0</v>
      </c>
      <c r="R3121" s="8">
        <v>0</v>
      </c>
      <c r="S3121" s="8">
        <v>0</v>
      </c>
      <c r="T3121" s="8">
        <v>0</v>
      </c>
      <c r="U3121" s="5">
        <v>409030015</v>
      </c>
    </row>
    <row r="3122" spans="1:21" hidden="1" x14ac:dyDescent="0.25">
      <c r="A3122" s="8" t="s">
        <v>5018</v>
      </c>
      <c r="B3122" s="2" t="s">
        <v>3536</v>
      </c>
      <c r="C3122" s="2" t="s">
        <v>234</v>
      </c>
      <c r="D3122" s="2" t="s">
        <v>231</v>
      </c>
      <c r="E3122" s="2" t="s">
        <v>187</v>
      </c>
      <c r="F3122" s="8" t="s">
        <v>24</v>
      </c>
      <c r="G3122" s="8">
        <v>0</v>
      </c>
      <c r="H3122" s="8">
        <v>1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5">
        <v>409030023</v>
      </c>
    </row>
    <row r="3123" spans="1:21" hidden="1" x14ac:dyDescent="0.25">
      <c r="A3123" s="8" t="s">
        <v>5018</v>
      </c>
      <c r="B3123" s="2" t="s">
        <v>3537</v>
      </c>
      <c r="C3123" s="2" t="s">
        <v>234</v>
      </c>
      <c r="D3123" s="2" t="s">
        <v>231</v>
      </c>
      <c r="E3123" s="2" t="s">
        <v>187</v>
      </c>
      <c r="F3123" s="8" t="s">
        <v>24</v>
      </c>
      <c r="G3123" s="8">
        <v>0</v>
      </c>
      <c r="H3123" s="8">
        <v>1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5">
        <v>409030031</v>
      </c>
    </row>
    <row r="3124" spans="1:21" hidden="1" x14ac:dyDescent="0.25">
      <c r="A3124" s="8" t="s">
        <v>5018</v>
      </c>
      <c r="B3124" s="2" t="s">
        <v>3538</v>
      </c>
      <c r="C3124" s="2" t="s">
        <v>234</v>
      </c>
      <c r="D3124" s="2" t="s">
        <v>231</v>
      </c>
      <c r="E3124" s="2" t="s">
        <v>187</v>
      </c>
      <c r="F3124" s="8" t="s">
        <v>24</v>
      </c>
      <c r="G3124" s="8">
        <v>0</v>
      </c>
      <c r="H3124" s="8">
        <v>1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1</v>
      </c>
      <c r="Q3124" s="8">
        <v>0</v>
      </c>
      <c r="R3124" s="8">
        <v>0</v>
      </c>
      <c r="S3124" s="8">
        <v>0</v>
      </c>
      <c r="T3124" s="8">
        <v>0</v>
      </c>
      <c r="U3124" s="5">
        <v>409030040</v>
      </c>
    </row>
    <row r="3125" spans="1:21" hidden="1" x14ac:dyDescent="0.25">
      <c r="A3125" s="8" t="s">
        <v>5018</v>
      </c>
      <c r="B3125" s="2" t="s">
        <v>3539</v>
      </c>
      <c r="C3125" s="2" t="s">
        <v>235</v>
      </c>
      <c r="D3125" s="2" t="s">
        <v>231</v>
      </c>
      <c r="E3125" s="2" t="s">
        <v>187</v>
      </c>
      <c r="F3125" s="8" t="s">
        <v>24</v>
      </c>
      <c r="G3125" s="8">
        <v>1</v>
      </c>
      <c r="H3125" s="8">
        <v>1</v>
      </c>
      <c r="I3125" s="8">
        <v>1</v>
      </c>
      <c r="J3125" s="8">
        <v>0</v>
      </c>
      <c r="K3125" s="8">
        <v>1</v>
      </c>
      <c r="L3125" s="8">
        <v>1</v>
      </c>
      <c r="M3125" s="8">
        <v>1</v>
      </c>
      <c r="N3125" s="8">
        <v>0</v>
      </c>
      <c r="O3125" s="8">
        <v>0</v>
      </c>
      <c r="P3125" s="8">
        <v>1</v>
      </c>
      <c r="Q3125" s="8">
        <v>0</v>
      </c>
      <c r="R3125" s="8">
        <v>0</v>
      </c>
      <c r="S3125" s="8">
        <v>0</v>
      </c>
      <c r="T3125" s="8">
        <v>0</v>
      </c>
      <c r="U3125" s="5">
        <v>409040010</v>
      </c>
    </row>
    <row r="3126" spans="1:21" hidden="1" x14ac:dyDescent="0.25">
      <c r="A3126" s="8" t="s">
        <v>5018</v>
      </c>
      <c r="B3126" s="2" t="s">
        <v>3540</v>
      </c>
      <c r="C3126" s="2" t="s">
        <v>235</v>
      </c>
      <c r="D3126" s="2" t="s">
        <v>231</v>
      </c>
      <c r="E3126" s="2" t="s">
        <v>187</v>
      </c>
      <c r="F3126" s="8" t="s">
        <v>24</v>
      </c>
      <c r="G3126" s="8">
        <v>1</v>
      </c>
      <c r="H3126" s="8">
        <v>1</v>
      </c>
      <c r="I3126" s="8">
        <v>0</v>
      </c>
      <c r="J3126" s="8">
        <v>0</v>
      </c>
      <c r="K3126" s="8">
        <v>1</v>
      </c>
      <c r="L3126" s="8">
        <v>1</v>
      </c>
      <c r="M3126" s="8">
        <v>0</v>
      </c>
      <c r="N3126" s="8">
        <v>1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5">
        <v>409040029</v>
      </c>
    </row>
    <row r="3127" spans="1:21" hidden="1" x14ac:dyDescent="0.25">
      <c r="A3127" s="8" t="s">
        <v>5018</v>
      </c>
      <c r="B3127" s="2" t="s">
        <v>3541</v>
      </c>
      <c r="C3127" s="2" t="s">
        <v>235</v>
      </c>
      <c r="D3127" s="2" t="s">
        <v>231</v>
      </c>
      <c r="E3127" s="2" t="s">
        <v>187</v>
      </c>
      <c r="F3127" s="8" t="s">
        <v>24</v>
      </c>
      <c r="G3127" s="8">
        <v>0</v>
      </c>
      <c r="H3127" s="8">
        <v>1</v>
      </c>
      <c r="I3127" s="8">
        <v>1</v>
      </c>
      <c r="J3127" s="8">
        <v>0</v>
      </c>
      <c r="K3127" s="8">
        <v>0</v>
      </c>
      <c r="L3127" s="8">
        <v>0</v>
      </c>
      <c r="M3127" s="8">
        <v>1</v>
      </c>
      <c r="N3127" s="8">
        <v>0</v>
      </c>
      <c r="O3127" s="8">
        <v>0</v>
      </c>
      <c r="P3127" s="8">
        <v>1</v>
      </c>
      <c r="Q3127" s="8">
        <v>0</v>
      </c>
      <c r="R3127" s="8">
        <v>0</v>
      </c>
      <c r="S3127" s="8">
        <v>0</v>
      </c>
      <c r="T3127" s="8">
        <v>0</v>
      </c>
      <c r="U3127" s="5">
        <v>409040037</v>
      </c>
    </row>
    <row r="3128" spans="1:21" hidden="1" x14ac:dyDescent="0.25">
      <c r="A3128" s="8" t="s">
        <v>5018</v>
      </c>
      <c r="B3128" s="2" t="s">
        <v>3542</v>
      </c>
      <c r="C3128" s="2" t="s">
        <v>235</v>
      </c>
      <c r="D3128" s="2" t="s">
        <v>231</v>
      </c>
      <c r="E3128" s="2" t="s">
        <v>187</v>
      </c>
      <c r="F3128" s="8" t="s">
        <v>24</v>
      </c>
      <c r="G3128" s="8">
        <v>0</v>
      </c>
      <c r="H3128" s="8">
        <v>1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1</v>
      </c>
      <c r="Q3128" s="8">
        <v>0</v>
      </c>
      <c r="R3128" s="8">
        <v>0</v>
      </c>
      <c r="S3128" s="8">
        <v>0</v>
      </c>
      <c r="T3128" s="8">
        <v>0</v>
      </c>
      <c r="U3128" s="5">
        <v>409040045</v>
      </c>
    </row>
    <row r="3129" spans="1:21" hidden="1" x14ac:dyDescent="0.25">
      <c r="A3129" s="8" t="s">
        <v>5018</v>
      </c>
      <c r="B3129" s="2" t="s">
        <v>3543</v>
      </c>
      <c r="C3129" s="2" t="s">
        <v>235</v>
      </c>
      <c r="D3129" s="2" t="s">
        <v>231</v>
      </c>
      <c r="E3129" s="2" t="s">
        <v>187</v>
      </c>
      <c r="F3129" s="8" t="s">
        <v>24</v>
      </c>
      <c r="G3129" s="8">
        <v>0</v>
      </c>
      <c r="H3129" s="8">
        <v>1</v>
      </c>
      <c r="I3129" s="8">
        <v>1</v>
      </c>
      <c r="J3129" s="8">
        <v>0</v>
      </c>
      <c r="K3129" s="8">
        <v>0</v>
      </c>
      <c r="L3129" s="8">
        <v>0</v>
      </c>
      <c r="M3129" s="8">
        <v>1</v>
      </c>
      <c r="N3129" s="8">
        <v>0</v>
      </c>
      <c r="O3129" s="8">
        <v>0</v>
      </c>
      <c r="P3129" s="8">
        <v>1</v>
      </c>
      <c r="Q3129" s="8">
        <v>0</v>
      </c>
      <c r="R3129" s="8">
        <v>0</v>
      </c>
      <c r="S3129" s="8">
        <v>0</v>
      </c>
      <c r="T3129" s="8">
        <v>0</v>
      </c>
      <c r="U3129" s="5">
        <v>409040053</v>
      </c>
    </row>
    <row r="3130" spans="1:21" hidden="1" x14ac:dyDescent="0.25">
      <c r="A3130" s="8" t="s">
        <v>5018</v>
      </c>
      <c r="B3130" s="2" t="s">
        <v>3544</v>
      </c>
      <c r="C3130" s="2" t="s">
        <v>235</v>
      </c>
      <c r="D3130" s="2" t="s">
        <v>231</v>
      </c>
      <c r="E3130" s="2" t="s">
        <v>187</v>
      </c>
      <c r="F3130" s="8" t="s">
        <v>24</v>
      </c>
      <c r="G3130" s="8">
        <v>1</v>
      </c>
      <c r="H3130" s="8">
        <v>1</v>
      </c>
      <c r="I3130" s="8">
        <v>1</v>
      </c>
      <c r="J3130" s="8">
        <v>0</v>
      </c>
      <c r="K3130" s="8">
        <v>1</v>
      </c>
      <c r="L3130" s="8">
        <v>1</v>
      </c>
      <c r="M3130" s="8">
        <v>0</v>
      </c>
      <c r="N3130" s="8">
        <v>1</v>
      </c>
      <c r="O3130" s="8">
        <v>0</v>
      </c>
      <c r="P3130" s="8">
        <v>1</v>
      </c>
      <c r="Q3130" s="8">
        <v>0</v>
      </c>
      <c r="R3130" s="8">
        <v>0</v>
      </c>
      <c r="S3130" s="8">
        <v>0</v>
      </c>
      <c r="T3130" s="8">
        <v>0</v>
      </c>
      <c r="U3130" s="5">
        <v>409040061</v>
      </c>
    </row>
    <row r="3131" spans="1:21" hidden="1" x14ac:dyDescent="0.25">
      <c r="A3131" s="8" t="s">
        <v>5018</v>
      </c>
      <c r="B3131" s="2" t="s">
        <v>3545</v>
      </c>
      <c r="C3131" s="2" t="s">
        <v>235</v>
      </c>
      <c r="D3131" s="2" t="s">
        <v>231</v>
      </c>
      <c r="E3131" s="2" t="s">
        <v>187</v>
      </c>
      <c r="F3131" s="8" t="s">
        <v>24</v>
      </c>
      <c r="G3131" s="8">
        <v>1</v>
      </c>
      <c r="H3131" s="8">
        <v>1</v>
      </c>
      <c r="I3131" s="8">
        <v>1</v>
      </c>
      <c r="J3131" s="8">
        <v>0</v>
      </c>
      <c r="K3131" s="8">
        <v>0</v>
      </c>
      <c r="L3131" s="8">
        <v>0</v>
      </c>
      <c r="M3131" s="8">
        <v>1</v>
      </c>
      <c r="N3131" s="8">
        <v>0</v>
      </c>
      <c r="O3131" s="8">
        <v>0</v>
      </c>
      <c r="P3131" s="8">
        <v>1</v>
      </c>
      <c r="Q3131" s="8">
        <v>0</v>
      </c>
      <c r="R3131" s="8">
        <v>0</v>
      </c>
      <c r="S3131" s="8">
        <v>0</v>
      </c>
      <c r="T3131" s="8">
        <v>0</v>
      </c>
      <c r="U3131" s="5">
        <v>409040070</v>
      </c>
    </row>
    <row r="3132" spans="1:21" hidden="1" x14ac:dyDescent="0.25">
      <c r="A3132" s="8" t="s">
        <v>5018</v>
      </c>
      <c r="B3132" s="2" t="s">
        <v>3546</v>
      </c>
      <c r="C3132" s="2" t="s">
        <v>235</v>
      </c>
      <c r="D3132" s="2" t="s">
        <v>231</v>
      </c>
      <c r="E3132" s="2" t="s">
        <v>187</v>
      </c>
      <c r="F3132" s="8" t="s">
        <v>24</v>
      </c>
      <c r="G3132" s="8">
        <v>1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1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5">
        <v>409040088</v>
      </c>
    </row>
    <row r="3133" spans="1:21" hidden="1" x14ac:dyDescent="0.25">
      <c r="A3133" s="8" t="s">
        <v>5018</v>
      </c>
      <c r="B3133" s="2" t="s">
        <v>3547</v>
      </c>
      <c r="C3133" s="2" t="s">
        <v>235</v>
      </c>
      <c r="D3133" s="2" t="s">
        <v>231</v>
      </c>
      <c r="E3133" s="2" t="s">
        <v>187</v>
      </c>
      <c r="F3133" s="8" t="s">
        <v>24</v>
      </c>
      <c r="G3133" s="8">
        <v>0</v>
      </c>
      <c r="H3133" s="8">
        <v>1</v>
      </c>
      <c r="I3133" s="8">
        <v>1</v>
      </c>
      <c r="J3133" s="8">
        <v>0</v>
      </c>
      <c r="K3133" s="8">
        <v>0</v>
      </c>
      <c r="L3133" s="8">
        <v>0</v>
      </c>
      <c r="M3133" s="8">
        <v>1</v>
      </c>
      <c r="N3133" s="8">
        <v>0</v>
      </c>
      <c r="O3133" s="8">
        <v>0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5">
        <v>409040096</v>
      </c>
    </row>
    <row r="3134" spans="1:21" hidden="1" x14ac:dyDescent="0.25">
      <c r="A3134" s="8" t="s">
        <v>5018</v>
      </c>
      <c r="B3134" s="2" t="s">
        <v>3548</v>
      </c>
      <c r="C3134" s="2" t="s">
        <v>235</v>
      </c>
      <c r="D3134" s="2" t="s">
        <v>231</v>
      </c>
      <c r="E3134" s="2" t="s">
        <v>187</v>
      </c>
      <c r="F3134" s="8" t="s">
        <v>24</v>
      </c>
      <c r="G3134" s="8">
        <v>1</v>
      </c>
      <c r="H3134" s="8">
        <v>0</v>
      </c>
      <c r="I3134" s="8">
        <v>0</v>
      </c>
      <c r="J3134" s="8">
        <v>1</v>
      </c>
      <c r="K3134" s="8">
        <v>1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5">
        <v>409040100</v>
      </c>
    </row>
    <row r="3135" spans="1:21" hidden="1" x14ac:dyDescent="0.25">
      <c r="A3135" s="8" t="s">
        <v>5018</v>
      </c>
      <c r="B3135" s="2" t="s">
        <v>3549</v>
      </c>
      <c r="C3135" s="2" t="s">
        <v>235</v>
      </c>
      <c r="D3135" s="2" t="s">
        <v>231</v>
      </c>
      <c r="E3135" s="2" t="s">
        <v>187</v>
      </c>
      <c r="F3135" s="8" t="s">
        <v>24</v>
      </c>
      <c r="G3135" s="8">
        <v>0</v>
      </c>
      <c r="H3135" s="8">
        <v>1</v>
      </c>
      <c r="I3135" s="8">
        <v>1</v>
      </c>
      <c r="J3135" s="8">
        <v>0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>
        <v>1</v>
      </c>
      <c r="Q3135" s="8">
        <v>0</v>
      </c>
      <c r="R3135" s="8">
        <v>0</v>
      </c>
      <c r="S3135" s="8">
        <v>0</v>
      </c>
      <c r="T3135" s="8">
        <v>0</v>
      </c>
      <c r="U3135" s="5">
        <v>409040118</v>
      </c>
    </row>
    <row r="3136" spans="1:21" hidden="1" x14ac:dyDescent="0.25">
      <c r="A3136" s="8" t="s">
        <v>5018</v>
      </c>
      <c r="B3136" s="2" t="s">
        <v>3550</v>
      </c>
      <c r="C3136" s="2" t="s">
        <v>235</v>
      </c>
      <c r="D3136" s="2" t="s">
        <v>231</v>
      </c>
      <c r="E3136" s="2" t="s">
        <v>187</v>
      </c>
      <c r="F3136" s="8" t="s">
        <v>24</v>
      </c>
      <c r="G3136" s="8">
        <v>0</v>
      </c>
      <c r="H3136" s="8">
        <v>1</v>
      </c>
      <c r="I3136" s="8">
        <v>1</v>
      </c>
      <c r="J3136" s="8">
        <v>0</v>
      </c>
      <c r="K3136" s="8">
        <v>0</v>
      </c>
      <c r="L3136" s="8">
        <v>0</v>
      </c>
      <c r="M3136" s="8">
        <v>1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5">
        <v>409040126</v>
      </c>
    </row>
    <row r="3137" spans="1:21" hidden="1" x14ac:dyDescent="0.25">
      <c r="A3137" s="8" t="s">
        <v>5018</v>
      </c>
      <c r="B3137" s="2" t="s">
        <v>3551</v>
      </c>
      <c r="C3137" s="2" t="s">
        <v>235</v>
      </c>
      <c r="D3137" s="2" t="s">
        <v>231</v>
      </c>
      <c r="E3137" s="2" t="s">
        <v>187</v>
      </c>
      <c r="F3137" s="8" t="s">
        <v>24</v>
      </c>
      <c r="G3137" s="8">
        <v>0</v>
      </c>
      <c r="H3137" s="8">
        <v>1</v>
      </c>
      <c r="I3137" s="8">
        <v>1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0</v>
      </c>
      <c r="U3137" s="5">
        <v>409040134</v>
      </c>
    </row>
    <row r="3138" spans="1:21" hidden="1" x14ac:dyDescent="0.25">
      <c r="A3138" s="8" t="s">
        <v>5018</v>
      </c>
      <c r="B3138" s="2" t="s">
        <v>3552</v>
      </c>
      <c r="C3138" s="2" t="s">
        <v>235</v>
      </c>
      <c r="D3138" s="2" t="s">
        <v>231</v>
      </c>
      <c r="E3138" s="2" t="s">
        <v>187</v>
      </c>
      <c r="F3138" s="8" t="s">
        <v>24</v>
      </c>
      <c r="G3138" s="8">
        <v>1</v>
      </c>
      <c r="H3138" s="8">
        <v>1</v>
      </c>
      <c r="I3138" s="8">
        <v>1</v>
      </c>
      <c r="J3138" s="8">
        <v>0</v>
      </c>
      <c r="K3138" s="8">
        <v>0</v>
      </c>
      <c r="L3138" s="8">
        <v>0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5">
        <v>409040142</v>
      </c>
    </row>
    <row r="3139" spans="1:21" hidden="1" x14ac:dyDescent="0.25">
      <c r="A3139" s="8" t="s">
        <v>5018</v>
      </c>
      <c r="B3139" s="2" t="s">
        <v>3553</v>
      </c>
      <c r="C3139" s="2" t="s">
        <v>235</v>
      </c>
      <c r="D3139" s="2" t="s">
        <v>231</v>
      </c>
      <c r="E3139" s="2" t="s">
        <v>187</v>
      </c>
      <c r="F3139" s="8" t="s">
        <v>24</v>
      </c>
      <c r="G3139" s="8">
        <v>0</v>
      </c>
      <c r="H3139" s="8">
        <v>1</v>
      </c>
      <c r="I3139" s="8">
        <v>1</v>
      </c>
      <c r="J3139" s="8">
        <v>0</v>
      </c>
      <c r="K3139" s="8">
        <v>0</v>
      </c>
      <c r="L3139" s="8">
        <v>0</v>
      </c>
      <c r="M3139" s="8">
        <v>1</v>
      </c>
      <c r="N3139" s="8">
        <v>0</v>
      </c>
      <c r="O3139" s="8">
        <v>0</v>
      </c>
      <c r="P3139" s="8">
        <v>1</v>
      </c>
      <c r="Q3139" s="8">
        <v>0</v>
      </c>
      <c r="R3139" s="8">
        <v>0</v>
      </c>
      <c r="S3139" s="8">
        <v>0</v>
      </c>
      <c r="T3139" s="8">
        <v>0</v>
      </c>
      <c r="U3139" s="5">
        <v>409040150</v>
      </c>
    </row>
    <row r="3140" spans="1:21" hidden="1" x14ac:dyDescent="0.25">
      <c r="A3140" s="8" t="s">
        <v>5018</v>
      </c>
      <c r="B3140" s="2" t="s">
        <v>3554</v>
      </c>
      <c r="C3140" s="2" t="s">
        <v>235</v>
      </c>
      <c r="D3140" s="2" t="s">
        <v>231</v>
      </c>
      <c r="E3140" s="2" t="s">
        <v>187</v>
      </c>
      <c r="F3140" s="8" t="s">
        <v>24</v>
      </c>
      <c r="G3140" s="8">
        <v>1</v>
      </c>
      <c r="H3140" s="8">
        <v>1</v>
      </c>
      <c r="I3140" s="8">
        <v>1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0</v>
      </c>
      <c r="P3140" s="8">
        <v>1</v>
      </c>
      <c r="Q3140" s="8">
        <v>0</v>
      </c>
      <c r="R3140" s="8">
        <v>0</v>
      </c>
      <c r="S3140" s="8">
        <v>0</v>
      </c>
      <c r="T3140" s="8">
        <v>0</v>
      </c>
      <c r="U3140" s="5">
        <v>409040169</v>
      </c>
    </row>
    <row r="3141" spans="1:21" hidden="1" x14ac:dyDescent="0.25">
      <c r="A3141" s="8" t="s">
        <v>5018</v>
      </c>
      <c r="B3141" s="2" t="s">
        <v>3555</v>
      </c>
      <c r="C3141" s="2" t="s">
        <v>235</v>
      </c>
      <c r="D3141" s="2" t="s">
        <v>231</v>
      </c>
      <c r="E3141" s="2" t="s">
        <v>187</v>
      </c>
      <c r="F3141" s="8" t="s">
        <v>24</v>
      </c>
      <c r="G3141" s="8">
        <v>0</v>
      </c>
      <c r="H3141" s="8">
        <v>1</v>
      </c>
      <c r="I3141" s="8">
        <v>1</v>
      </c>
      <c r="J3141" s="8">
        <v>0</v>
      </c>
      <c r="K3141" s="8">
        <v>0</v>
      </c>
      <c r="L3141" s="8">
        <v>0</v>
      </c>
      <c r="M3141" s="8">
        <v>1</v>
      </c>
      <c r="N3141" s="8">
        <v>0</v>
      </c>
      <c r="O3141" s="8">
        <v>0</v>
      </c>
      <c r="P3141" s="8">
        <v>1</v>
      </c>
      <c r="Q3141" s="8">
        <v>0</v>
      </c>
      <c r="R3141" s="8">
        <v>0</v>
      </c>
      <c r="S3141" s="8">
        <v>0</v>
      </c>
      <c r="T3141" s="8">
        <v>0</v>
      </c>
      <c r="U3141" s="5">
        <v>409040177</v>
      </c>
    </row>
    <row r="3142" spans="1:21" hidden="1" x14ac:dyDescent="0.25">
      <c r="A3142" s="8" t="s">
        <v>5018</v>
      </c>
      <c r="B3142" s="2" t="s">
        <v>3556</v>
      </c>
      <c r="C3142" s="2" t="s">
        <v>235</v>
      </c>
      <c r="D3142" s="2" t="s">
        <v>231</v>
      </c>
      <c r="E3142" s="2" t="s">
        <v>187</v>
      </c>
      <c r="F3142" s="8" t="s">
        <v>24</v>
      </c>
      <c r="G3142" s="8">
        <v>0</v>
      </c>
      <c r="H3142" s="8">
        <v>1</v>
      </c>
      <c r="I3142" s="8">
        <v>1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5">
        <v>409040185</v>
      </c>
    </row>
    <row r="3143" spans="1:21" hidden="1" x14ac:dyDescent="0.25">
      <c r="A3143" s="8" t="s">
        <v>5018</v>
      </c>
      <c r="B3143" s="2" t="s">
        <v>3557</v>
      </c>
      <c r="C3143" s="2" t="s">
        <v>235</v>
      </c>
      <c r="D3143" s="2" t="s">
        <v>231</v>
      </c>
      <c r="E3143" s="2" t="s">
        <v>187</v>
      </c>
      <c r="F3143" s="8" t="s">
        <v>24</v>
      </c>
      <c r="G3143" s="8">
        <v>0</v>
      </c>
      <c r="H3143" s="8">
        <v>1</v>
      </c>
      <c r="I3143" s="8">
        <v>1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0</v>
      </c>
      <c r="P3143" s="8">
        <v>1</v>
      </c>
      <c r="Q3143" s="8">
        <v>0</v>
      </c>
      <c r="R3143" s="8">
        <v>0</v>
      </c>
      <c r="S3143" s="8">
        <v>0</v>
      </c>
      <c r="T3143" s="8">
        <v>0</v>
      </c>
      <c r="U3143" s="5">
        <v>409040193</v>
      </c>
    </row>
    <row r="3144" spans="1:21" hidden="1" x14ac:dyDescent="0.25">
      <c r="A3144" s="8" t="s">
        <v>5018</v>
      </c>
      <c r="B3144" s="2" t="s">
        <v>3558</v>
      </c>
      <c r="C3144" s="2" t="s">
        <v>235</v>
      </c>
      <c r="D3144" s="2" t="s">
        <v>231</v>
      </c>
      <c r="E3144" s="2" t="s">
        <v>187</v>
      </c>
      <c r="F3144" s="8" t="s">
        <v>24</v>
      </c>
      <c r="G3144" s="8">
        <v>0</v>
      </c>
      <c r="H3144" s="8">
        <v>1</v>
      </c>
      <c r="I3144" s="8">
        <v>1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1</v>
      </c>
      <c r="Q3144" s="8">
        <v>0</v>
      </c>
      <c r="R3144" s="8">
        <v>0</v>
      </c>
      <c r="S3144" s="8">
        <v>0</v>
      </c>
      <c r="T3144" s="8">
        <v>0</v>
      </c>
      <c r="U3144" s="5">
        <v>409040207</v>
      </c>
    </row>
    <row r="3145" spans="1:21" hidden="1" x14ac:dyDescent="0.25">
      <c r="A3145" s="8" t="s">
        <v>5018</v>
      </c>
      <c r="B3145" s="2" t="s">
        <v>3559</v>
      </c>
      <c r="C3145" s="2" t="s">
        <v>235</v>
      </c>
      <c r="D3145" s="2" t="s">
        <v>231</v>
      </c>
      <c r="E3145" s="2" t="s">
        <v>187</v>
      </c>
      <c r="F3145" s="8" t="s">
        <v>24</v>
      </c>
      <c r="G3145" s="8">
        <v>1</v>
      </c>
      <c r="H3145" s="8">
        <v>1</v>
      </c>
      <c r="I3145" s="8">
        <v>1</v>
      </c>
      <c r="J3145" s="8">
        <v>0</v>
      </c>
      <c r="K3145" s="8">
        <v>0</v>
      </c>
      <c r="L3145" s="8">
        <v>0</v>
      </c>
      <c r="M3145" s="8">
        <v>1</v>
      </c>
      <c r="N3145" s="8">
        <v>0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5">
        <v>409040215</v>
      </c>
    </row>
    <row r="3146" spans="1:21" hidden="1" x14ac:dyDescent="0.25">
      <c r="A3146" s="8" t="s">
        <v>5018</v>
      </c>
      <c r="B3146" s="2" t="s">
        <v>3560</v>
      </c>
      <c r="C3146" s="2" t="s">
        <v>235</v>
      </c>
      <c r="D3146" s="2" t="s">
        <v>231</v>
      </c>
      <c r="E3146" s="2" t="s">
        <v>187</v>
      </c>
      <c r="F3146" s="8" t="s">
        <v>24</v>
      </c>
      <c r="G3146" s="8">
        <v>0</v>
      </c>
      <c r="H3146" s="8">
        <v>1</v>
      </c>
      <c r="I3146" s="8">
        <v>1</v>
      </c>
      <c r="J3146" s="8">
        <v>0</v>
      </c>
      <c r="K3146" s="8">
        <v>0</v>
      </c>
      <c r="L3146" s="8">
        <v>0</v>
      </c>
      <c r="M3146" s="8">
        <v>1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0</v>
      </c>
      <c r="T3146" s="8">
        <v>0</v>
      </c>
      <c r="U3146" s="5">
        <v>409040223</v>
      </c>
    </row>
    <row r="3147" spans="1:21" hidden="1" x14ac:dyDescent="0.25">
      <c r="A3147" s="8" t="s">
        <v>5018</v>
      </c>
      <c r="B3147" s="2" t="s">
        <v>3561</v>
      </c>
      <c r="C3147" s="2" t="s">
        <v>235</v>
      </c>
      <c r="D3147" s="2" t="s">
        <v>231</v>
      </c>
      <c r="E3147" s="2" t="s">
        <v>187</v>
      </c>
      <c r="F3147" s="8" t="s">
        <v>24</v>
      </c>
      <c r="G3147" s="8">
        <v>0</v>
      </c>
      <c r="H3147" s="8">
        <v>1</v>
      </c>
      <c r="I3147" s="8">
        <v>1</v>
      </c>
      <c r="J3147" s="8">
        <v>0</v>
      </c>
      <c r="K3147" s="8">
        <v>0</v>
      </c>
      <c r="L3147" s="8">
        <v>0</v>
      </c>
      <c r="M3147" s="8">
        <v>1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5">
        <v>409040231</v>
      </c>
    </row>
    <row r="3148" spans="1:21" hidden="1" x14ac:dyDescent="0.25">
      <c r="A3148" s="8" t="s">
        <v>5018</v>
      </c>
      <c r="B3148" s="2" t="s">
        <v>3562</v>
      </c>
      <c r="C3148" s="2" t="s">
        <v>235</v>
      </c>
      <c r="D3148" s="2" t="s">
        <v>231</v>
      </c>
      <c r="E3148" s="2" t="s">
        <v>187</v>
      </c>
      <c r="F3148" s="8" t="s">
        <v>24</v>
      </c>
      <c r="G3148" s="8">
        <v>1</v>
      </c>
      <c r="H3148" s="8">
        <v>1</v>
      </c>
      <c r="I3148" s="8">
        <v>1</v>
      </c>
      <c r="J3148" s="8">
        <v>0</v>
      </c>
      <c r="K3148" s="8">
        <v>0</v>
      </c>
      <c r="L3148" s="8">
        <v>0</v>
      </c>
      <c r="M3148" s="8">
        <v>1</v>
      </c>
      <c r="N3148" s="8">
        <v>0</v>
      </c>
      <c r="O3148" s="8">
        <v>0</v>
      </c>
      <c r="P3148" s="8">
        <v>1</v>
      </c>
      <c r="Q3148" s="8">
        <v>0</v>
      </c>
      <c r="R3148" s="8">
        <v>0</v>
      </c>
      <c r="S3148" s="8">
        <v>0</v>
      </c>
      <c r="T3148" s="8">
        <v>0</v>
      </c>
      <c r="U3148" s="5">
        <v>409040240</v>
      </c>
    </row>
    <row r="3149" spans="1:21" hidden="1" x14ac:dyDescent="0.25">
      <c r="A3149" s="8" t="s">
        <v>5018</v>
      </c>
      <c r="B3149" s="2" t="s">
        <v>3563</v>
      </c>
      <c r="C3149" s="2" t="s">
        <v>236</v>
      </c>
      <c r="D3149" s="2" t="s">
        <v>231</v>
      </c>
      <c r="E3149" s="2" t="s">
        <v>187</v>
      </c>
      <c r="F3149" s="8" t="s">
        <v>24</v>
      </c>
      <c r="G3149" s="8">
        <v>0</v>
      </c>
      <c r="H3149" s="8">
        <v>1</v>
      </c>
      <c r="I3149" s="8">
        <v>0</v>
      </c>
      <c r="J3149" s="8">
        <v>0</v>
      </c>
      <c r="K3149" s="8">
        <v>0</v>
      </c>
      <c r="L3149" s="8">
        <v>0</v>
      </c>
      <c r="M3149" s="8">
        <v>1</v>
      </c>
      <c r="N3149" s="8">
        <v>0</v>
      </c>
      <c r="O3149" s="8">
        <v>0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5">
        <v>409050016</v>
      </c>
    </row>
    <row r="3150" spans="1:21" hidden="1" x14ac:dyDescent="0.25">
      <c r="A3150" s="8" t="s">
        <v>5018</v>
      </c>
      <c r="B3150" s="2" t="s">
        <v>3564</v>
      </c>
      <c r="C3150" s="2" t="s">
        <v>236</v>
      </c>
      <c r="D3150" s="2" t="s">
        <v>231</v>
      </c>
      <c r="E3150" s="2" t="s">
        <v>187</v>
      </c>
      <c r="F3150" s="8" t="s">
        <v>24</v>
      </c>
      <c r="G3150" s="8">
        <v>0</v>
      </c>
      <c r="H3150" s="8">
        <v>1</v>
      </c>
      <c r="I3150" s="8">
        <v>1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5">
        <v>409050024</v>
      </c>
    </row>
    <row r="3151" spans="1:21" hidden="1" x14ac:dyDescent="0.25">
      <c r="A3151" s="8" t="s">
        <v>5018</v>
      </c>
      <c r="B3151" s="2" t="s">
        <v>3565</v>
      </c>
      <c r="C3151" s="2" t="s">
        <v>236</v>
      </c>
      <c r="D3151" s="2" t="s">
        <v>231</v>
      </c>
      <c r="E3151" s="2" t="s">
        <v>187</v>
      </c>
      <c r="F3151" s="8" t="s">
        <v>24</v>
      </c>
      <c r="G3151" s="8">
        <v>0</v>
      </c>
      <c r="H3151" s="8">
        <v>1</v>
      </c>
      <c r="I3151" s="8">
        <v>1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5">
        <v>409050032</v>
      </c>
    </row>
    <row r="3152" spans="1:21" hidden="1" x14ac:dyDescent="0.25">
      <c r="A3152" s="8" t="s">
        <v>5018</v>
      </c>
      <c r="B3152" s="2" t="s">
        <v>3566</v>
      </c>
      <c r="C3152" s="2" t="s">
        <v>236</v>
      </c>
      <c r="D3152" s="2" t="s">
        <v>231</v>
      </c>
      <c r="E3152" s="2" t="s">
        <v>187</v>
      </c>
      <c r="F3152" s="8" t="s">
        <v>24</v>
      </c>
      <c r="G3152" s="8">
        <v>0</v>
      </c>
      <c r="H3152" s="8">
        <v>1</v>
      </c>
      <c r="I3152" s="8">
        <v>1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5">
        <v>409050040</v>
      </c>
    </row>
    <row r="3153" spans="1:21" hidden="1" x14ac:dyDescent="0.25">
      <c r="A3153" s="8" t="s">
        <v>5018</v>
      </c>
      <c r="B3153" s="2" t="s">
        <v>3567</v>
      </c>
      <c r="C3153" s="2" t="s">
        <v>236</v>
      </c>
      <c r="D3153" s="2" t="s">
        <v>231</v>
      </c>
      <c r="E3153" s="2" t="s">
        <v>187</v>
      </c>
      <c r="F3153" s="8" t="s">
        <v>24</v>
      </c>
      <c r="G3153" s="8">
        <v>1</v>
      </c>
      <c r="H3153" s="8">
        <v>0</v>
      </c>
      <c r="I3153" s="8">
        <v>0</v>
      </c>
      <c r="J3153" s="8">
        <v>1</v>
      </c>
      <c r="K3153" s="8">
        <v>1</v>
      </c>
      <c r="L3153" s="8">
        <v>1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5">
        <v>409050059</v>
      </c>
    </row>
    <row r="3154" spans="1:21" hidden="1" x14ac:dyDescent="0.25">
      <c r="A3154" s="8" t="s">
        <v>5018</v>
      </c>
      <c r="B3154" s="2" t="s">
        <v>3568</v>
      </c>
      <c r="C3154" s="2" t="s">
        <v>236</v>
      </c>
      <c r="D3154" s="2" t="s">
        <v>231</v>
      </c>
      <c r="E3154" s="2" t="s">
        <v>187</v>
      </c>
      <c r="F3154" s="8" t="s">
        <v>24</v>
      </c>
      <c r="G3154" s="8">
        <v>1</v>
      </c>
      <c r="H3154" s="8">
        <v>0</v>
      </c>
      <c r="I3154" s="8">
        <v>0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5">
        <v>409050067</v>
      </c>
    </row>
    <row r="3155" spans="1:21" hidden="1" x14ac:dyDescent="0.25">
      <c r="A3155" s="8" t="s">
        <v>5018</v>
      </c>
      <c r="B3155" s="2" t="s">
        <v>3569</v>
      </c>
      <c r="C3155" s="2" t="s">
        <v>236</v>
      </c>
      <c r="D3155" s="2" t="s">
        <v>231</v>
      </c>
      <c r="E3155" s="2" t="s">
        <v>187</v>
      </c>
      <c r="F3155" s="8" t="s">
        <v>24</v>
      </c>
      <c r="G3155" s="8">
        <v>0</v>
      </c>
      <c r="H3155" s="8">
        <v>1</v>
      </c>
      <c r="I3155" s="8">
        <v>1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>
        <v>1</v>
      </c>
      <c r="Q3155" s="8">
        <v>0</v>
      </c>
      <c r="R3155" s="8">
        <v>0</v>
      </c>
      <c r="S3155" s="8">
        <v>0</v>
      </c>
      <c r="T3155" s="8">
        <v>0</v>
      </c>
      <c r="U3155" s="5">
        <v>409050075</v>
      </c>
    </row>
    <row r="3156" spans="1:21" hidden="1" x14ac:dyDescent="0.25">
      <c r="A3156" s="8" t="s">
        <v>5018</v>
      </c>
      <c r="B3156" s="2" t="s">
        <v>3570</v>
      </c>
      <c r="C3156" s="2" t="s">
        <v>236</v>
      </c>
      <c r="D3156" s="2" t="s">
        <v>231</v>
      </c>
      <c r="E3156" s="2" t="s">
        <v>187</v>
      </c>
      <c r="F3156" s="8" t="s">
        <v>24</v>
      </c>
      <c r="G3156" s="8">
        <v>1</v>
      </c>
      <c r="H3156" s="8">
        <v>1</v>
      </c>
      <c r="I3156" s="8">
        <v>1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1</v>
      </c>
      <c r="Q3156" s="8">
        <v>0</v>
      </c>
      <c r="R3156" s="8">
        <v>0</v>
      </c>
      <c r="S3156" s="8">
        <v>0</v>
      </c>
      <c r="T3156" s="8">
        <v>0</v>
      </c>
      <c r="U3156" s="5">
        <v>409050083</v>
      </c>
    </row>
    <row r="3157" spans="1:21" hidden="1" x14ac:dyDescent="0.25">
      <c r="A3157" s="8" t="s">
        <v>5018</v>
      </c>
      <c r="B3157" s="2" t="s">
        <v>3571</v>
      </c>
      <c r="C3157" s="2" t="s">
        <v>236</v>
      </c>
      <c r="D3157" s="2" t="s">
        <v>231</v>
      </c>
      <c r="E3157" s="2" t="s">
        <v>187</v>
      </c>
      <c r="F3157" s="8" t="s">
        <v>24</v>
      </c>
      <c r="G3157" s="8">
        <v>0</v>
      </c>
      <c r="H3157" s="8">
        <v>1</v>
      </c>
      <c r="I3157" s="8">
        <v>1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1</v>
      </c>
      <c r="Q3157" s="8">
        <v>0</v>
      </c>
      <c r="R3157" s="8">
        <v>0</v>
      </c>
      <c r="S3157" s="8">
        <v>0</v>
      </c>
      <c r="T3157" s="8">
        <v>0</v>
      </c>
      <c r="U3157" s="5">
        <v>409050091</v>
      </c>
    </row>
    <row r="3158" spans="1:21" hidden="1" x14ac:dyDescent="0.25">
      <c r="A3158" s="8" t="s">
        <v>5018</v>
      </c>
      <c r="B3158" s="2" t="s">
        <v>3572</v>
      </c>
      <c r="C3158" s="2" t="s">
        <v>236</v>
      </c>
      <c r="D3158" s="2" t="s">
        <v>231</v>
      </c>
      <c r="E3158" s="2" t="s">
        <v>187</v>
      </c>
      <c r="F3158" s="8" t="s">
        <v>24</v>
      </c>
      <c r="G3158" s="8">
        <v>0</v>
      </c>
      <c r="H3158" s="8">
        <v>1</v>
      </c>
      <c r="I3158" s="8">
        <v>1</v>
      </c>
      <c r="J3158" s="8">
        <v>0</v>
      </c>
      <c r="K3158" s="8">
        <v>0</v>
      </c>
      <c r="L3158" s="8">
        <v>0</v>
      </c>
      <c r="M3158" s="8">
        <v>1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5">
        <v>409050105</v>
      </c>
    </row>
    <row r="3159" spans="1:21" hidden="1" x14ac:dyDescent="0.25">
      <c r="A3159" s="8" t="s">
        <v>5018</v>
      </c>
      <c r="B3159" s="2" t="s">
        <v>3573</v>
      </c>
      <c r="C3159" s="2" t="s">
        <v>236</v>
      </c>
      <c r="D3159" s="2" t="s">
        <v>231</v>
      </c>
      <c r="E3159" s="2" t="s">
        <v>187</v>
      </c>
      <c r="F3159" s="8" t="s">
        <v>24</v>
      </c>
      <c r="G3159" s="8">
        <v>0</v>
      </c>
      <c r="H3159" s="8">
        <v>1</v>
      </c>
      <c r="I3159" s="8">
        <v>1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5">
        <v>409050113</v>
      </c>
    </row>
    <row r="3160" spans="1:21" hidden="1" x14ac:dyDescent="0.25">
      <c r="A3160" s="8" t="s">
        <v>5018</v>
      </c>
      <c r="B3160" s="2" t="s">
        <v>3574</v>
      </c>
      <c r="C3160" s="2" t="s">
        <v>236</v>
      </c>
      <c r="D3160" s="2" t="s">
        <v>231</v>
      </c>
      <c r="E3160" s="2" t="s">
        <v>187</v>
      </c>
      <c r="F3160" s="8" t="s">
        <v>36</v>
      </c>
      <c r="G3160" s="8">
        <v>0</v>
      </c>
      <c r="H3160" s="8">
        <v>1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0</v>
      </c>
      <c r="O3160" s="8">
        <v>0</v>
      </c>
      <c r="P3160" s="8">
        <v>1</v>
      </c>
      <c r="Q3160" s="8">
        <v>0</v>
      </c>
      <c r="R3160" s="8">
        <v>0</v>
      </c>
      <c r="S3160" s="8">
        <v>0</v>
      </c>
      <c r="T3160" s="8">
        <v>0</v>
      </c>
      <c r="U3160" s="5">
        <v>409050130</v>
      </c>
    </row>
    <row r="3161" spans="1:21" hidden="1" x14ac:dyDescent="0.25">
      <c r="A3161" s="8" t="s">
        <v>5018</v>
      </c>
      <c r="B3161" s="2" t="s">
        <v>3575</v>
      </c>
      <c r="C3161" s="2" t="s">
        <v>236</v>
      </c>
      <c r="D3161" s="2" t="s">
        <v>231</v>
      </c>
      <c r="E3161" s="2" t="s">
        <v>187</v>
      </c>
      <c r="F3161" s="8" t="s">
        <v>36</v>
      </c>
      <c r="G3161" s="8">
        <v>0</v>
      </c>
      <c r="H3161" s="8">
        <v>1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0</v>
      </c>
      <c r="R3161" s="8">
        <v>0</v>
      </c>
      <c r="S3161" s="8">
        <v>0</v>
      </c>
      <c r="T3161" s="8">
        <v>0</v>
      </c>
      <c r="U3161" s="5">
        <v>409050148</v>
      </c>
    </row>
    <row r="3162" spans="1:21" hidden="1" x14ac:dyDescent="0.25">
      <c r="A3162" s="8" t="s">
        <v>5018</v>
      </c>
      <c r="B3162" s="2" t="s">
        <v>3576</v>
      </c>
      <c r="C3162" s="2" t="s">
        <v>237</v>
      </c>
      <c r="D3162" s="2" t="s">
        <v>231</v>
      </c>
      <c r="E3162" s="2" t="s">
        <v>187</v>
      </c>
      <c r="F3162" s="8" t="s">
        <v>24</v>
      </c>
      <c r="G3162" s="8">
        <v>1</v>
      </c>
      <c r="H3162" s="8">
        <v>1</v>
      </c>
      <c r="I3162" s="8">
        <v>1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0</v>
      </c>
      <c r="P3162" s="8">
        <v>1</v>
      </c>
      <c r="Q3162" s="8">
        <v>0</v>
      </c>
      <c r="R3162" s="8">
        <v>0</v>
      </c>
      <c r="S3162" s="8">
        <v>0</v>
      </c>
      <c r="T3162" s="8">
        <v>0</v>
      </c>
      <c r="U3162" s="5">
        <v>409060011</v>
      </c>
    </row>
    <row r="3163" spans="1:21" hidden="1" x14ac:dyDescent="0.25">
      <c r="A3163" s="8" t="s">
        <v>5018</v>
      </c>
      <c r="B3163" s="2" t="s">
        <v>3577</v>
      </c>
      <c r="C3163" s="2" t="s">
        <v>237</v>
      </c>
      <c r="D3163" s="2" t="s">
        <v>231</v>
      </c>
      <c r="E3163" s="2" t="s">
        <v>187</v>
      </c>
      <c r="F3163" s="8" t="s">
        <v>24</v>
      </c>
      <c r="G3163" s="8">
        <v>0</v>
      </c>
      <c r="H3163" s="8">
        <v>1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0</v>
      </c>
      <c r="O3163" s="8">
        <v>0</v>
      </c>
      <c r="P3163" s="8">
        <v>1</v>
      </c>
      <c r="Q3163" s="8">
        <v>0</v>
      </c>
      <c r="R3163" s="8">
        <v>0</v>
      </c>
      <c r="S3163" s="8">
        <v>0</v>
      </c>
      <c r="T3163" s="8">
        <v>0</v>
      </c>
      <c r="U3163" s="5">
        <v>409060020</v>
      </c>
    </row>
    <row r="3164" spans="1:21" hidden="1" x14ac:dyDescent="0.25">
      <c r="A3164" s="8" t="s">
        <v>5018</v>
      </c>
      <c r="B3164" s="2" t="s">
        <v>3578</v>
      </c>
      <c r="C3164" s="2" t="s">
        <v>237</v>
      </c>
      <c r="D3164" s="2" t="s">
        <v>231</v>
      </c>
      <c r="E3164" s="2" t="s">
        <v>187</v>
      </c>
      <c r="F3164" s="8" t="s">
        <v>24</v>
      </c>
      <c r="G3164" s="8">
        <v>0</v>
      </c>
      <c r="H3164" s="8">
        <v>1</v>
      </c>
      <c r="I3164" s="8">
        <v>1</v>
      </c>
      <c r="J3164" s="8">
        <v>0</v>
      </c>
      <c r="K3164" s="8">
        <v>0</v>
      </c>
      <c r="L3164" s="8">
        <v>0</v>
      </c>
      <c r="M3164" s="8">
        <v>1</v>
      </c>
      <c r="N3164" s="8">
        <v>0</v>
      </c>
      <c r="O3164" s="8">
        <v>0</v>
      </c>
      <c r="P3164" s="8">
        <v>1</v>
      </c>
      <c r="Q3164" s="8">
        <v>0</v>
      </c>
      <c r="R3164" s="8">
        <v>0</v>
      </c>
      <c r="S3164" s="8">
        <v>0</v>
      </c>
      <c r="T3164" s="8">
        <v>0</v>
      </c>
      <c r="U3164" s="5">
        <v>409060038</v>
      </c>
    </row>
    <row r="3165" spans="1:21" hidden="1" x14ac:dyDescent="0.25">
      <c r="A3165" s="8" t="s">
        <v>5018</v>
      </c>
      <c r="B3165" s="2" t="s">
        <v>3579</v>
      </c>
      <c r="C3165" s="2" t="s">
        <v>237</v>
      </c>
      <c r="D3165" s="2" t="s">
        <v>231</v>
      </c>
      <c r="E3165" s="2" t="s">
        <v>187</v>
      </c>
      <c r="F3165" s="8" t="s">
        <v>24</v>
      </c>
      <c r="G3165" s="8">
        <v>1</v>
      </c>
      <c r="H3165" s="8">
        <v>1</v>
      </c>
      <c r="I3165" s="8">
        <v>1</v>
      </c>
      <c r="J3165" s="8">
        <v>0</v>
      </c>
      <c r="K3165" s="8">
        <v>0</v>
      </c>
      <c r="L3165" s="8">
        <v>0</v>
      </c>
      <c r="M3165" s="8">
        <v>1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5">
        <v>409060046</v>
      </c>
    </row>
    <row r="3166" spans="1:21" hidden="1" x14ac:dyDescent="0.25">
      <c r="A3166" s="8" t="s">
        <v>5018</v>
      </c>
      <c r="B3166" s="2" t="s">
        <v>3580</v>
      </c>
      <c r="C3166" s="2" t="s">
        <v>237</v>
      </c>
      <c r="D3166" s="2" t="s">
        <v>231</v>
      </c>
      <c r="E3166" s="2" t="s">
        <v>187</v>
      </c>
      <c r="F3166" s="8" t="s">
        <v>24</v>
      </c>
      <c r="G3166" s="8">
        <v>0</v>
      </c>
      <c r="H3166" s="8">
        <v>1</v>
      </c>
      <c r="I3166" s="8">
        <v>1</v>
      </c>
      <c r="J3166" s="8">
        <v>0</v>
      </c>
      <c r="K3166" s="8">
        <v>0</v>
      </c>
      <c r="L3166" s="8">
        <v>0</v>
      </c>
      <c r="M3166" s="8">
        <v>1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5">
        <v>409060054</v>
      </c>
    </row>
    <row r="3167" spans="1:21" hidden="1" x14ac:dyDescent="0.25">
      <c r="A3167" s="8" t="s">
        <v>5018</v>
      </c>
      <c r="B3167" s="2" t="s">
        <v>3581</v>
      </c>
      <c r="C3167" s="2" t="s">
        <v>237</v>
      </c>
      <c r="D3167" s="2" t="s">
        <v>231</v>
      </c>
      <c r="E3167" s="2" t="s">
        <v>187</v>
      </c>
      <c r="F3167" s="8" t="s">
        <v>24</v>
      </c>
      <c r="G3167" s="8">
        <v>1</v>
      </c>
      <c r="H3167" s="8">
        <v>0</v>
      </c>
      <c r="I3167" s="8">
        <v>0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5">
        <v>409060062</v>
      </c>
    </row>
    <row r="3168" spans="1:21" hidden="1" x14ac:dyDescent="0.25">
      <c r="A3168" s="8" t="s">
        <v>5018</v>
      </c>
      <c r="B3168" s="2" t="s">
        <v>3582</v>
      </c>
      <c r="C3168" s="2" t="s">
        <v>237</v>
      </c>
      <c r="D3168" s="2" t="s">
        <v>231</v>
      </c>
      <c r="E3168" s="2" t="s">
        <v>187</v>
      </c>
      <c r="F3168" s="8" t="s">
        <v>24</v>
      </c>
      <c r="G3168" s="8">
        <v>0</v>
      </c>
      <c r="H3168" s="8">
        <v>1</v>
      </c>
      <c r="I3168" s="8">
        <v>1</v>
      </c>
      <c r="J3168" s="8">
        <v>0</v>
      </c>
      <c r="K3168" s="8">
        <v>0</v>
      </c>
      <c r="L3168" s="8">
        <v>0</v>
      </c>
      <c r="M3168" s="8">
        <v>1</v>
      </c>
      <c r="N3168" s="8">
        <v>0</v>
      </c>
      <c r="O3168" s="8">
        <v>0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5">
        <v>409060070</v>
      </c>
    </row>
    <row r="3169" spans="1:21" hidden="1" x14ac:dyDescent="0.25">
      <c r="A3169" s="8" t="s">
        <v>5018</v>
      </c>
      <c r="B3169" s="2" t="s">
        <v>3583</v>
      </c>
      <c r="C3169" s="2" t="s">
        <v>237</v>
      </c>
      <c r="D3169" s="2" t="s">
        <v>231</v>
      </c>
      <c r="E3169" s="2" t="s">
        <v>187</v>
      </c>
      <c r="F3169" s="8" t="s">
        <v>24</v>
      </c>
      <c r="G3169" s="8">
        <v>1</v>
      </c>
      <c r="H3169" s="8">
        <v>0</v>
      </c>
      <c r="I3169" s="8">
        <v>0</v>
      </c>
      <c r="J3169" s="8">
        <v>0</v>
      </c>
      <c r="K3169" s="8">
        <v>1</v>
      </c>
      <c r="L3169" s="8">
        <v>1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5">
        <v>409060089</v>
      </c>
    </row>
    <row r="3170" spans="1:21" hidden="1" x14ac:dyDescent="0.25">
      <c r="A3170" s="8" t="s">
        <v>5018</v>
      </c>
      <c r="B3170" s="2" t="s">
        <v>3584</v>
      </c>
      <c r="C3170" s="2" t="s">
        <v>237</v>
      </c>
      <c r="D3170" s="2" t="s">
        <v>231</v>
      </c>
      <c r="E3170" s="2" t="s">
        <v>187</v>
      </c>
      <c r="F3170" s="8" t="s">
        <v>24</v>
      </c>
      <c r="G3170" s="8">
        <v>1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5">
        <v>409060097</v>
      </c>
    </row>
    <row r="3171" spans="1:21" hidden="1" x14ac:dyDescent="0.25">
      <c r="A3171" s="8" t="s">
        <v>5018</v>
      </c>
      <c r="B3171" s="2" t="s">
        <v>3585</v>
      </c>
      <c r="C3171" s="2" t="s">
        <v>237</v>
      </c>
      <c r="D3171" s="2" t="s">
        <v>231</v>
      </c>
      <c r="E3171" s="2" t="s">
        <v>187</v>
      </c>
      <c r="F3171" s="8" t="s">
        <v>24</v>
      </c>
      <c r="G3171" s="8">
        <v>0</v>
      </c>
      <c r="H3171" s="8">
        <v>1</v>
      </c>
      <c r="I3171" s="8">
        <v>0</v>
      </c>
      <c r="J3171" s="8">
        <v>0</v>
      </c>
      <c r="K3171" s="8">
        <v>0</v>
      </c>
      <c r="L3171" s="8">
        <v>0</v>
      </c>
      <c r="M3171" s="8">
        <v>1</v>
      </c>
      <c r="N3171" s="8">
        <v>0</v>
      </c>
      <c r="O3171" s="8">
        <v>0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5">
        <v>409060100</v>
      </c>
    </row>
    <row r="3172" spans="1:21" hidden="1" x14ac:dyDescent="0.25">
      <c r="A3172" s="8" t="s">
        <v>5018</v>
      </c>
      <c r="B3172" s="2" t="s">
        <v>3586</v>
      </c>
      <c r="C3172" s="2" t="s">
        <v>237</v>
      </c>
      <c r="D3172" s="2" t="s">
        <v>231</v>
      </c>
      <c r="E3172" s="2" t="s">
        <v>187</v>
      </c>
      <c r="F3172" s="8" t="s">
        <v>24</v>
      </c>
      <c r="G3172" s="8">
        <v>0</v>
      </c>
      <c r="H3172" s="8">
        <v>1</v>
      </c>
      <c r="I3172" s="8">
        <v>0</v>
      </c>
      <c r="J3172" s="8">
        <v>0</v>
      </c>
      <c r="K3172" s="8">
        <v>0</v>
      </c>
      <c r="L3172" s="8">
        <v>0</v>
      </c>
      <c r="M3172" s="8">
        <v>1</v>
      </c>
      <c r="N3172" s="8">
        <v>0</v>
      </c>
      <c r="O3172" s="8">
        <v>0</v>
      </c>
      <c r="P3172" s="8">
        <v>1</v>
      </c>
      <c r="Q3172" s="8">
        <v>0</v>
      </c>
      <c r="R3172" s="8">
        <v>0</v>
      </c>
      <c r="S3172" s="8">
        <v>0</v>
      </c>
      <c r="T3172" s="8">
        <v>0</v>
      </c>
      <c r="U3172" s="5">
        <v>409060119</v>
      </c>
    </row>
    <row r="3173" spans="1:21" hidden="1" x14ac:dyDescent="0.25">
      <c r="A3173" s="8" t="s">
        <v>5018</v>
      </c>
      <c r="B3173" s="2" t="s">
        <v>3587</v>
      </c>
      <c r="C3173" s="2" t="s">
        <v>237</v>
      </c>
      <c r="D3173" s="2" t="s">
        <v>231</v>
      </c>
      <c r="E3173" s="2" t="s">
        <v>187</v>
      </c>
      <c r="F3173" s="8" t="s">
        <v>24</v>
      </c>
      <c r="G3173" s="8">
        <v>0</v>
      </c>
      <c r="H3173" s="8">
        <v>1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0</v>
      </c>
      <c r="O3173" s="8">
        <v>0</v>
      </c>
      <c r="P3173" s="8">
        <v>1</v>
      </c>
      <c r="Q3173" s="8">
        <v>0</v>
      </c>
      <c r="R3173" s="8">
        <v>0</v>
      </c>
      <c r="S3173" s="8">
        <v>0</v>
      </c>
      <c r="T3173" s="8">
        <v>0</v>
      </c>
      <c r="U3173" s="5">
        <v>409060127</v>
      </c>
    </row>
    <row r="3174" spans="1:21" hidden="1" x14ac:dyDescent="0.25">
      <c r="A3174" s="8" t="s">
        <v>5018</v>
      </c>
      <c r="B3174" s="2" t="s">
        <v>3588</v>
      </c>
      <c r="C3174" s="2" t="s">
        <v>237</v>
      </c>
      <c r="D3174" s="2" t="s">
        <v>231</v>
      </c>
      <c r="E3174" s="2" t="s">
        <v>187</v>
      </c>
      <c r="F3174" s="8" t="s">
        <v>24</v>
      </c>
      <c r="G3174" s="8">
        <v>0</v>
      </c>
      <c r="H3174" s="8">
        <v>1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5">
        <v>409060135</v>
      </c>
    </row>
    <row r="3175" spans="1:21" hidden="1" x14ac:dyDescent="0.25">
      <c r="A3175" s="8" t="s">
        <v>5018</v>
      </c>
      <c r="B3175" s="2" t="s">
        <v>3589</v>
      </c>
      <c r="C3175" s="2" t="s">
        <v>237</v>
      </c>
      <c r="D3175" s="2" t="s">
        <v>231</v>
      </c>
      <c r="E3175" s="2" t="s">
        <v>187</v>
      </c>
      <c r="F3175" s="8" t="s">
        <v>24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0</v>
      </c>
      <c r="P3175" s="8">
        <v>1</v>
      </c>
      <c r="Q3175" s="8">
        <v>0</v>
      </c>
      <c r="R3175" s="8">
        <v>0</v>
      </c>
      <c r="S3175" s="8">
        <v>0</v>
      </c>
      <c r="T3175" s="8">
        <v>0</v>
      </c>
      <c r="U3175" s="5">
        <v>409060143</v>
      </c>
    </row>
    <row r="3176" spans="1:21" hidden="1" x14ac:dyDescent="0.25">
      <c r="A3176" s="8" t="s">
        <v>5018</v>
      </c>
      <c r="B3176" s="2" t="s">
        <v>3590</v>
      </c>
      <c r="C3176" s="2" t="s">
        <v>237</v>
      </c>
      <c r="D3176" s="2" t="s">
        <v>231</v>
      </c>
      <c r="E3176" s="2" t="s">
        <v>187</v>
      </c>
      <c r="F3176" s="8" t="s">
        <v>24</v>
      </c>
      <c r="G3176" s="8">
        <v>0</v>
      </c>
      <c r="H3176" s="8">
        <v>1</v>
      </c>
      <c r="I3176" s="8">
        <v>0</v>
      </c>
      <c r="J3176" s="8">
        <v>0</v>
      </c>
      <c r="K3176" s="8">
        <v>0</v>
      </c>
      <c r="L3176" s="8">
        <v>0</v>
      </c>
      <c r="M3176" s="8">
        <v>1</v>
      </c>
      <c r="N3176" s="8">
        <v>0</v>
      </c>
      <c r="O3176" s="8">
        <v>0</v>
      </c>
      <c r="P3176" s="8">
        <v>1</v>
      </c>
      <c r="Q3176" s="8">
        <v>0</v>
      </c>
      <c r="R3176" s="8">
        <v>0</v>
      </c>
      <c r="S3176" s="8">
        <v>0</v>
      </c>
      <c r="T3176" s="8">
        <v>0</v>
      </c>
      <c r="U3176" s="5">
        <v>409060151</v>
      </c>
    </row>
    <row r="3177" spans="1:21" hidden="1" x14ac:dyDescent="0.25">
      <c r="A3177" s="8" t="s">
        <v>5018</v>
      </c>
      <c r="B3177" s="2" t="s">
        <v>3591</v>
      </c>
      <c r="C3177" s="2" t="s">
        <v>237</v>
      </c>
      <c r="D3177" s="2" t="s">
        <v>231</v>
      </c>
      <c r="E3177" s="2" t="s">
        <v>187</v>
      </c>
      <c r="F3177" s="8" t="s">
        <v>24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1</v>
      </c>
      <c r="N3177" s="8">
        <v>0</v>
      </c>
      <c r="O3177" s="8">
        <v>0</v>
      </c>
      <c r="P3177" s="8">
        <v>1</v>
      </c>
      <c r="Q3177" s="8">
        <v>0</v>
      </c>
      <c r="R3177" s="8">
        <v>0</v>
      </c>
      <c r="S3177" s="8">
        <v>0</v>
      </c>
      <c r="T3177" s="8">
        <v>0</v>
      </c>
      <c r="U3177" s="5">
        <v>409060160</v>
      </c>
    </row>
    <row r="3178" spans="1:21" hidden="1" x14ac:dyDescent="0.25">
      <c r="A3178" s="8" t="s">
        <v>5018</v>
      </c>
      <c r="B3178" s="2" t="s">
        <v>3592</v>
      </c>
      <c r="C3178" s="2" t="s">
        <v>237</v>
      </c>
      <c r="D3178" s="2" t="s">
        <v>231</v>
      </c>
      <c r="E3178" s="2" t="s">
        <v>187</v>
      </c>
      <c r="F3178" s="8" t="s">
        <v>24</v>
      </c>
      <c r="G3178" s="8">
        <v>1</v>
      </c>
      <c r="H3178" s="8">
        <v>1</v>
      </c>
      <c r="I3178" s="8">
        <v>1</v>
      </c>
      <c r="J3178" s="8">
        <v>0</v>
      </c>
      <c r="K3178" s="8">
        <v>0</v>
      </c>
      <c r="L3178" s="8">
        <v>0</v>
      </c>
      <c r="M3178" s="8">
        <v>1</v>
      </c>
      <c r="N3178" s="8">
        <v>0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0</v>
      </c>
      <c r="U3178" s="5">
        <v>409060178</v>
      </c>
    </row>
    <row r="3179" spans="1:21" hidden="1" x14ac:dyDescent="0.25">
      <c r="A3179" s="8" t="s">
        <v>5018</v>
      </c>
      <c r="B3179" s="2" t="s">
        <v>3593</v>
      </c>
      <c r="C3179" s="2" t="s">
        <v>237</v>
      </c>
      <c r="D3179" s="2" t="s">
        <v>231</v>
      </c>
      <c r="E3179" s="2" t="s">
        <v>187</v>
      </c>
      <c r="F3179" s="8" t="s">
        <v>24</v>
      </c>
      <c r="G3179" s="8">
        <v>0</v>
      </c>
      <c r="H3179" s="8">
        <v>1</v>
      </c>
      <c r="I3179" s="8">
        <v>1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5">
        <v>409060186</v>
      </c>
    </row>
    <row r="3180" spans="1:21" hidden="1" x14ac:dyDescent="0.25">
      <c r="A3180" s="8" t="s">
        <v>5018</v>
      </c>
      <c r="B3180" s="2" t="s">
        <v>3594</v>
      </c>
      <c r="C3180" s="2" t="s">
        <v>237</v>
      </c>
      <c r="D3180" s="2" t="s">
        <v>231</v>
      </c>
      <c r="E3180" s="2" t="s">
        <v>187</v>
      </c>
      <c r="F3180" s="8" t="s">
        <v>24</v>
      </c>
      <c r="G3180" s="8">
        <v>0</v>
      </c>
      <c r="H3180" s="8">
        <v>1</v>
      </c>
      <c r="I3180" s="8">
        <v>1</v>
      </c>
      <c r="J3180" s="8">
        <v>0</v>
      </c>
      <c r="K3180" s="8">
        <v>0</v>
      </c>
      <c r="L3180" s="8">
        <v>0</v>
      </c>
      <c r="M3180" s="8">
        <v>1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5">
        <v>409060194</v>
      </c>
    </row>
    <row r="3181" spans="1:21" hidden="1" x14ac:dyDescent="0.25">
      <c r="A3181" s="8" t="s">
        <v>5018</v>
      </c>
      <c r="B3181" s="2" t="s">
        <v>3595</v>
      </c>
      <c r="C3181" s="2" t="s">
        <v>237</v>
      </c>
      <c r="D3181" s="2" t="s">
        <v>231</v>
      </c>
      <c r="E3181" s="2" t="s">
        <v>187</v>
      </c>
      <c r="F3181" s="8" t="s">
        <v>24</v>
      </c>
      <c r="G3181" s="8">
        <v>0</v>
      </c>
      <c r="H3181" s="8">
        <v>1</v>
      </c>
      <c r="I3181" s="8">
        <v>1</v>
      </c>
      <c r="J3181" s="8">
        <v>0</v>
      </c>
      <c r="K3181" s="8">
        <v>0</v>
      </c>
      <c r="L3181" s="8">
        <v>0</v>
      </c>
      <c r="M3181" s="8">
        <v>1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5">
        <v>409060208</v>
      </c>
    </row>
    <row r="3182" spans="1:21" hidden="1" x14ac:dyDescent="0.25">
      <c r="A3182" s="8" t="s">
        <v>5018</v>
      </c>
      <c r="B3182" s="2" t="s">
        <v>3596</v>
      </c>
      <c r="C3182" s="2" t="s">
        <v>237</v>
      </c>
      <c r="D3182" s="2" t="s">
        <v>231</v>
      </c>
      <c r="E3182" s="2" t="s">
        <v>187</v>
      </c>
      <c r="F3182" s="8" t="s">
        <v>24</v>
      </c>
      <c r="G3182" s="8">
        <v>0</v>
      </c>
      <c r="H3182" s="8">
        <v>1</v>
      </c>
      <c r="I3182" s="8">
        <v>1</v>
      </c>
      <c r="J3182" s="8">
        <v>0</v>
      </c>
      <c r="K3182" s="8">
        <v>0</v>
      </c>
      <c r="L3182" s="8">
        <v>0</v>
      </c>
      <c r="M3182" s="8">
        <v>1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0</v>
      </c>
      <c r="T3182" s="8">
        <v>0</v>
      </c>
      <c r="U3182" s="5">
        <v>409060216</v>
      </c>
    </row>
    <row r="3183" spans="1:21" hidden="1" x14ac:dyDescent="0.25">
      <c r="A3183" s="8" t="s">
        <v>5018</v>
      </c>
      <c r="B3183" s="2" t="s">
        <v>3597</v>
      </c>
      <c r="C3183" s="2" t="s">
        <v>237</v>
      </c>
      <c r="D3183" s="2" t="s">
        <v>231</v>
      </c>
      <c r="E3183" s="2" t="s">
        <v>187</v>
      </c>
      <c r="F3183" s="8" t="s">
        <v>24</v>
      </c>
      <c r="G3183" s="8">
        <v>0</v>
      </c>
      <c r="H3183" s="8">
        <v>1</v>
      </c>
      <c r="I3183" s="8">
        <v>1</v>
      </c>
      <c r="J3183" s="8">
        <v>0</v>
      </c>
      <c r="K3183" s="8">
        <v>0</v>
      </c>
      <c r="L3183" s="8">
        <v>0</v>
      </c>
      <c r="M3183" s="8">
        <v>1</v>
      </c>
      <c r="N3183" s="8">
        <v>0</v>
      </c>
      <c r="O3183" s="8">
        <v>0</v>
      </c>
      <c r="P3183" s="8">
        <v>1</v>
      </c>
      <c r="Q3183" s="8">
        <v>0</v>
      </c>
      <c r="R3183" s="8">
        <v>0</v>
      </c>
      <c r="S3183" s="8">
        <v>0</v>
      </c>
      <c r="T3183" s="8">
        <v>0</v>
      </c>
      <c r="U3183" s="5">
        <v>409060224</v>
      </c>
    </row>
    <row r="3184" spans="1:21" hidden="1" x14ac:dyDescent="0.25">
      <c r="A3184" s="8" t="s">
        <v>5018</v>
      </c>
      <c r="B3184" s="2" t="s">
        <v>3598</v>
      </c>
      <c r="C3184" s="2" t="s">
        <v>237</v>
      </c>
      <c r="D3184" s="2" t="s">
        <v>231</v>
      </c>
      <c r="E3184" s="2" t="s">
        <v>187</v>
      </c>
      <c r="F3184" s="8" t="s">
        <v>24</v>
      </c>
      <c r="G3184" s="8">
        <v>0</v>
      </c>
      <c r="H3184" s="8">
        <v>1</v>
      </c>
      <c r="I3184" s="8">
        <v>1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5">
        <v>409060232</v>
      </c>
    </row>
    <row r="3185" spans="1:21" hidden="1" x14ac:dyDescent="0.25">
      <c r="A3185" s="8" t="s">
        <v>5018</v>
      </c>
      <c r="B3185" s="2" t="s">
        <v>3599</v>
      </c>
      <c r="C3185" s="2" t="s">
        <v>237</v>
      </c>
      <c r="D3185" s="2" t="s">
        <v>231</v>
      </c>
      <c r="E3185" s="2" t="s">
        <v>187</v>
      </c>
      <c r="F3185" s="8" t="s">
        <v>24</v>
      </c>
      <c r="G3185" s="8">
        <v>0</v>
      </c>
      <c r="H3185" s="8">
        <v>1</v>
      </c>
      <c r="I3185" s="8">
        <v>1</v>
      </c>
      <c r="J3185" s="8">
        <v>0</v>
      </c>
      <c r="K3185" s="8">
        <v>0</v>
      </c>
      <c r="L3185" s="8">
        <v>0</v>
      </c>
      <c r="M3185" s="8">
        <v>1</v>
      </c>
      <c r="N3185" s="8">
        <v>0</v>
      </c>
      <c r="O3185" s="8">
        <v>0</v>
      </c>
      <c r="P3185" s="8">
        <v>1</v>
      </c>
      <c r="Q3185" s="8">
        <v>0</v>
      </c>
      <c r="R3185" s="8">
        <v>0</v>
      </c>
      <c r="S3185" s="8">
        <v>0</v>
      </c>
      <c r="T3185" s="8">
        <v>0</v>
      </c>
      <c r="U3185" s="5">
        <v>409060240</v>
      </c>
    </row>
    <row r="3186" spans="1:21" hidden="1" x14ac:dyDescent="0.25">
      <c r="A3186" s="8" t="s">
        <v>5018</v>
      </c>
      <c r="B3186" s="2" t="s">
        <v>3600</v>
      </c>
      <c r="C3186" s="2" t="s">
        <v>237</v>
      </c>
      <c r="D3186" s="2" t="s">
        <v>231</v>
      </c>
      <c r="E3186" s="2" t="s">
        <v>187</v>
      </c>
      <c r="F3186" s="8" t="s">
        <v>24</v>
      </c>
      <c r="G3186" s="8">
        <v>0</v>
      </c>
      <c r="H3186" s="8">
        <v>1</v>
      </c>
      <c r="I3186" s="8">
        <v>1</v>
      </c>
      <c r="J3186" s="8">
        <v>0</v>
      </c>
      <c r="K3186" s="8">
        <v>0</v>
      </c>
      <c r="L3186" s="8">
        <v>0</v>
      </c>
      <c r="M3186" s="8">
        <v>1</v>
      </c>
      <c r="N3186" s="8">
        <v>0</v>
      </c>
      <c r="O3186" s="8">
        <v>0</v>
      </c>
      <c r="P3186" s="8">
        <v>1</v>
      </c>
      <c r="Q3186" s="8">
        <v>0</v>
      </c>
      <c r="R3186" s="8">
        <v>0</v>
      </c>
      <c r="S3186" s="8">
        <v>0</v>
      </c>
      <c r="T3186" s="8">
        <v>0</v>
      </c>
      <c r="U3186" s="5">
        <v>409060259</v>
      </c>
    </row>
    <row r="3187" spans="1:21" hidden="1" x14ac:dyDescent="0.25">
      <c r="A3187" s="8" t="s">
        <v>5018</v>
      </c>
      <c r="B3187" s="2" t="s">
        <v>3601</v>
      </c>
      <c r="C3187" s="2" t="s">
        <v>237</v>
      </c>
      <c r="D3187" s="2" t="s">
        <v>231</v>
      </c>
      <c r="E3187" s="2" t="s">
        <v>187</v>
      </c>
      <c r="F3187" s="8" t="s">
        <v>24</v>
      </c>
      <c r="G3187" s="8">
        <v>0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1</v>
      </c>
      <c r="N3187" s="8">
        <v>0</v>
      </c>
      <c r="O3187" s="8">
        <v>0</v>
      </c>
      <c r="P3187" s="8">
        <v>1</v>
      </c>
      <c r="Q3187" s="8">
        <v>0</v>
      </c>
      <c r="R3187" s="8">
        <v>0</v>
      </c>
      <c r="S3187" s="8">
        <v>0</v>
      </c>
      <c r="T3187" s="8">
        <v>0</v>
      </c>
      <c r="U3187" s="5">
        <v>409060267</v>
      </c>
    </row>
    <row r="3188" spans="1:21" hidden="1" x14ac:dyDescent="0.25">
      <c r="A3188" s="8" t="s">
        <v>5018</v>
      </c>
      <c r="B3188" s="2" t="s">
        <v>3602</v>
      </c>
      <c r="C3188" s="2" t="s">
        <v>237</v>
      </c>
      <c r="D3188" s="2" t="s">
        <v>231</v>
      </c>
      <c r="E3188" s="2" t="s">
        <v>187</v>
      </c>
      <c r="F3188" s="8" t="s">
        <v>24</v>
      </c>
      <c r="G3188" s="8">
        <v>0</v>
      </c>
      <c r="H3188" s="8">
        <v>1</v>
      </c>
      <c r="I3188" s="8">
        <v>1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0</v>
      </c>
      <c r="T3188" s="8">
        <v>0</v>
      </c>
      <c r="U3188" s="5">
        <v>409060275</v>
      </c>
    </row>
    <row r="3189" spans="1:21" hidden="1" x14ac:dyDescent="0.25">
      <c r="A3189" s="8" t="s">
        <v>5018</v>
      </c>
      <c r="B3189" s="2" t="s">
        <v>3603</v>
      </c>
      <c r="C3189" s="2" t="s">
        <v>237</v>
      </c>
      <c r="D3189" s="2" t="s">
        <v>231</v>
      </c>
      <c r="E3189" s="2" t="s">
        <v>187</v>
      </c>
      <c r="F3189" s="8" t="s">
        <v>24</v>
      </c>
      <c r="G3189" s="8">
        <v>0</v>
      </c>
      <c r="H3189" s="8">
        <v>1</v>
      </c>
      <c r="I3189" s="8">
        <v>0</v>
      </c>
      <c r="J3189" s="8">
        <v>0</v>
      </c>
      <c r="K3189" s="8">
        <v>0</v>
      </c>
      <c r="L3189" s="8">
        <v>0</v>
      </c>
      <c r="M3189" s="8">
        <v>1</v>
      </c>
      <c r="N3189" s="8">
        <v>0</v>
      </c>
      <c r="O3189" s="8">
        <v>0</v>
      </c>
      <c r="P3189" s="8">
        <v>1</v>
      </c>
      <c r="Q3189" s="8">
        <v>0</v>
      </c>
      <c r="R3189" s="8">
        <v>0</v>
      </c>
      <c r="S3189" s="8">
        <v>0</v>
      </c>
      <c r="T3189" s="8">
        <v>0</v>
      </c>
      <c r="U3189" s="5">
        <v>409060283</v>
      </c>
    </row>
    <row r="3190" spans="1:21" hidden="1" x14ac:dyDescent="0.25">
      <c r="A3190" s="8" t="s">
        <v>5018</v>
      </c>
      <c r="B3190" s="2" t="s">
        <v>3604</v>
      </c>
      <c r="C3190" s="2" t="s">
        <v>237</v>
      </c>
      <c r="D3190" s="2" t="s">
        <v>231</v>
      </c>
      <c r="E3190" s="2" t="s">
        <v>187</v>
      </c>
      <c r="F3190" s="8" t="s">
        <v>36</v>
      </c>
      <c r="G3190" s="8">
        <v>0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0</v>
      </c>
      <c r="O3190" s="8">
        <v>0</v>
      </c>
      <c r="P3190" s="8">
        <v>1</v>
      </c>
      <c r="Q3190" s="8">
        <v>0</v>
      </c>
      <c r="R3190" s="8">
        <v>0</v>
      </c>
      <c r="S3190" s="8">
        <v>0</v>
      </c>
      <c r="T3190" s="8">
        <v>0</v>
      </c>
      <c r="U3190" s="5">
        <v>409060291</v>
      </c>
    </row>
    <row r="3191" spans="1:21" hidden="1" x14ac:dyDescent="0.25">
      <c r="A3191" s="8" t="s">
        <v>5018</v>
      </c>
      <c r="B3191" s="2" t="s">
        <v>3605</v>
      </c>
      <c r="C3191" s="2" t="s">
        <v>237</v>
      </c>
      <c r="D3191" s="2" t="s">
        <v>231</v>
      </c>
      <c r="E3191" s="2" t="s">
        <v>187</v>
      </c>
      <c r="F3191" s="8" t="s">
        <v>24</v>
      </c>
      <c r="G3191" s="8">
        <v>1</v>
      </c>
      <c r="H3191" s="8">
        <v>0</v>
      </c>
      <c r="I3191" s="8">
        <v>0</v>
      </c>
      <c r="J3191" s="8">
        <v>0</v>
      </c>
      <c r="K3191" s="8">
        <v>1</v>
      </c>
      <c r="L3191" s="8">
        <v>1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5">
        <v>409060305</v>
      </c>
    </row>
    <row r="3192" spans="1:21" hidden="1" x14ac:dyDescent="0.25">
      <c r="A3192" s="8" t="s">
        <v>5018</v>
      </c>
      <c r="B3192" s="2" t="s">
        <v>3606</v>
      </c>
      <c r="C3192" s="2" t="s">
        <v>238</v>
      </c>
      <c r="D3192" s="2" t="s">
        <v>231</v>
      </c>
      <c r="E3192" s="2" t="s">
        <v>187</v>
      </c>
      <c r="F3192" s="8" t="s">
        <v>24</v>
      </c>
      <c r="G3192" s="8">
        <v>0</v>
      </c>
      <c r="H3192" s="8">
        <v>1</v>
      </c>
      <c r="I3192" s="8">
        <v>1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5">
        <v>409070017</v>
      </c>
    </row>
    <row r="3193" spans="1:21" hidden="1" x14ac:dyDescent="0.25">
      <c r="A3193" s="8" t="s">
        <v>5018</v>
      </c>
      <c r="B3193" s="2" t="s">
        <v>3607</v>
      </c>
      <c r="C3193" s="2" t="s">
        <v>238</v>
      </c>
      <c r="D3193" s="2" t="s">
        <v>231</v>
      </c>
      <c r="E3193" s="2" t="s">
        <v>187</v>
      </c>
      <c r="F3193" s="8" t="s">
        <v>24</v>
      </c>
      <c r="G3193" s="8">
        <v>0</v>
      </c>
      <c r="H3193" s="8">
        <v>1</v>
      </c>
      <c r="I3193" s="8">
        <v>1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0</v>
      </c>
      <c r="U3193" s="5">
        <v>409070025</v>
      </c>
    </row>
    <row r="3194" spans="1:21" hidden="1" x14ac:dyDescent="0.25">
      <c r="A3194" s="8" t="s">
        <v>5018</v>
      </c>
      <c r="B3194" s="2" t="s">
        <v>3608</v>
      </c>
      <c r="C3194" s="2" t="s">
        <v>238</v>
      </c>
      <c r="D3194" s="2" t="s">
        <v>231</v>
      </c>
      <c r="E3194" s="2" t="s">
        <v>187</v>
      </c>
      <c r="F3194" s="8" t="s">
        <v>24</v>
      </c>
      <c r="G3194" s="8">
        <v>0</v>
      </c>
      <c r="H3194" s="8">
        <v>1</v>
      </c>
      <c r="I3194" s="8">
        <v>1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5">
        <v>409070033</v>
      </c>
    </row>
    <row r="3195" spans="1:21" hidden="1" x14ac:dyDescent="0.25">
      <c r="A3195" s="8" t="s">
        <v>5018</v>
      </c>
      <c r="B3195" s="2" t="s">
        <v>3609</v>
      </c>
      <c r="C3195" s="2" t="s">
        <v>238</v>
      </c>
      <c r="D3195" s="2" t="s">
        <v>231</v>
      </c>
      <c r="E3195" s="2" t="s">
        <v>187</v>
      </c>
      <c r="F3195" s="8" t="s">
        <v>24</v>
      </c>
      <c r="G3195" s="8">
        <v>0</v>
      </c>
      <c r="H3195" s="8">
        <v>1</v>
      </c>
      <c r="I3195" s="8">
        <v>1</v>
      </c>
      <c r="J3195" s="8">
        <v>0</v>
      </c>
      <c r="K3195" s="8">
        <v>0</v>
      </c>
      <c r="L3195" s="8">
        <v>0</v>
      </c>
      <c r="M3195" s="8">
        <v>1</v>
      </c>
      <c r="N3195" s="8">
        <v>0</v>
      </c>
      <c r="O3195" s="8">
        <v>0</v>
      </c>
      <c r="P3195" s="8">
        <v>1</v>
      </c>
      <c r="Q3195" s="8">
        <v>0</v>
      </c>
      <c r="R3195" s="8">
        <v>0</v>
      </c>
      <c r="S3195" s="8">
        <v>0</v>
      </c>
      <c r="T3195" s="8">
        <v>0</v>
      </c>
      <c r="U3195" s="5">
        <v>409070041</v>
      </c>
    </row>
    <row r="3196" spans="1:21" hidden="1" x14ac:dyDescent="0.25">
      <c r="A3196" s="8" t="s">
        <v>5018</v>
      </c>
      <c r="B3196" s="2" t="s">
        <v>3610</v>
      </c>
      <c r="C3196" s="2" t="s">
        <v>238</v>
      </c>
      <c r="D3196" s="2" t="s">
        <v>231</v>
      </c>
      <c r="E3196" s="2" t="s">
        <v>187</v>
      </c>
      <c r="F3196" s="8" t="s">
        <v>24</v>
      </c>
      <c r="G3196" s="8">
        <v>0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5">
        <v>409070050</v>
      </c>
    </row>
    <row r="3197" spans="1:21" hidden="1" x14ac:dyDescent="0.25">
      <c r="A3197" s="8" t="s">
        <v>5018</v>
      </c>
      <c r="B3197" s="2" t="s">
        <v>3611</v>
      </c>
      <c r="C3197" s="2" t="s">
        <v>238</v>
      </c>
      <c r="D3197" s="2" t="s">
        <v>231</v>
      </c>
      <c r="E3197" s="2" t="s">
        <v>187</v>
      </c>
      <c r="F3197" s="8" t="s">
        <v>24</v>
      </c>
      <c r="G3197" s="8">
        <v>0</v>
      </c>
      <c r="H3197" s="8">
        <v>1</v>
      </c>
      <c r="I3197" s="8">
        <v>1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0</v>
      </c>
      <c r="P3197" s="8">
        <v>1</v>
      </c>
      <c r="Q3197" s="8">
        <v>0</v>
      </c>
      <c r="R3197" s="8">
        <v>0</v>
      </c>
      <c r="S3197" s="8">
        <v>0</v>
      </c>
      <c r="T3197" s="8">
        <v>0</v>
      </c>
      <c r="U3197" s="5">
        <v>409070068</v>
      </c>
    </row>
    <row r="3198" spans="1:21" hidden="1" x14ac:dyDescent="0.25">
      <c r="A3198" s="8" t="s">
        <v>5018</v>
      </c>
      <c r="B3198" s="2" t="s">
        <v>3612</v>
      </c>
      <c r="C3198" s="2" t="s">
        <v>238</v>
      </c>
      <c r="D3198" s="2" t="s">
        <v>231</v>
      </c>
      <c r="E3198" s="2" t="s">
        <v>187</v>
      </c>
      <c r="F3198" s="8" t="s">
        <v>24</v>
      </c>
      <c r="G3198" s="8">
        <v>0</v>
      </c>
      <c r="H3198" s="8">
        <v>1</v>
      </c>
      <c r="I3198" s="8">
        <v>1</v>
      </c>
      <c r="J3198" s="8">
        <v>0</v>
      </c>
      <c r="K3198" s="8">
        <v>0</v>
      </c>
      <c r="L3198" s="8">
        <v>0</v>
      </c>
      <c r="M3198" s="8">
        <v>1</v>
      </c>
      <c r="N3198" s="8">
        <v>0</v>
      </c>
      <c r="O3198" s="8">
        <v>0</v>
      </c>
      <c r="P3198" s="8">
        <v>1</v>
      </c>
      <c r="Q3198" s="8">
        <v>0</v>
      </c>
      <c r="R3198" s="8">
        <v>0</v>
      </c>
      <c r="S3198" s="8">
        <v>0</v>
      </c>
      <c r="T3198" s="8">
        <v>0</v>
      </c>
      <c r="U3198" s="5">
        <v>409070076</v>
      </c>
    </row>
    <row r="3199" spans="1:21" hidden="1" x14ac:dyDescent="0.25">
      <c r="A3199" s="8" t="s">
        <v>5018</v>
      </c>
      <c r="B3199" s="2" t="s">
        <v>3613</v>
      </c>
      <c r="C3199" s="2" t="s">
        <v>238</v>
      </c>
      <c r="D3199" s="2" t="s">
        <v>231</v>
      </c>
      <c r="E3199" s="2" t="s">
        <v>187</v>
      </c>
      <c r="F3199" s="8" t="s">
        <v>24</v>
      </c>
      <c r="G3199" s="8">
        <v>0</v>
      </c>
      <c r="H3199" s="8">
        <v>1</v>
      </c>
      <c r="I3199" s="8">
        <v>1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0</v>
      </c>
      <c r="P3199" s="8">
        <v>1</v>
      </c>
      <c r="Q3199" s="8">
        <v>0</v>
      </c>
      <c r="R3199" s="8">
        <v>0</v>
      </c>
      <c r="S3199" s="8">
        <v>0</v>
      </c>
      <c r="T3199" s="8">
        <v>0</v>
      </c>
      <c r="U3199" s="5">
        <v>409070084</v>
      </c>
    </row>
    <row r="3200" spans="1:21" hidden="1" x14ac:dyDescent="0.25">
      <c r="A3200" s="8" t="s">
        <v>5018</v>
      </c>
      <c r="B3200" s="2" t="s">
        <v>3614</v>
      </c>
      <c r="C3200" s="2" t="s">
        <v>238</v>
      </c>
      <c r="D3200" s="2" t="s">
        <v>231</v>
      </c>
      <c r="E3200" s="2" t="s">
        <v>187</v>
      </c>
      <c r="F3200" s="8" t="s">
        <v>24</v>
      </c>
      <c r="G3200" s="8">
        <v>0</v>
      </c>
      <c r="H3200" s="8">
        <v>1</v>
      </c>
      <c r="I3200" s="8">
        <v>1</v>
      </c>
      <c r="J3200" s="8">
        <v>0</v>
      </c>
      <c r="K3200" s="8">
        <v>0</v>
      </c>
      <c r="L3200" s="8">
        <v>0</v>
      </c>
      <c r="M3200" s="8">
        <v>1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5">
        <v>409070092</v>
      </c>
    </row>
    <row r="3201" spans="1:21" hidden="1" x14ac:dyDescent="0.25">
      <c r="A3201" s="8" t="s">
        <v>5018</v>
      </c>
      <c r="B3201" s="2" t="s">
        <v>3615</v>
      </c>
      <c r="C3201" s="2" t="s">
        <v>238</v>
      </c>
      <c r="D3201" s="2" t="s">
        <v>231</v>
      </c>
      <c r="E3201" s="2" t="s">
        <v>187</v>
      </c>
      <c r="F3201" s="8" t="s">
        <v>24</v>
      </c>
      <c r="G3201" s="8">
        <v>1</v>
      </c>
      <c r="H3201" s="8">
        <v>1</v>
      </c>
      <c r="I3201" s="8">
        <v>1</v>
      </c>
      <c r="J3201" s="8">
        <v>0</v>
      </c>
      <c r="K3201" s="8">
        <v>1</v>
      </c>
      <c r="L3201" s="8">
        <v>1</v>
      </c>
      <c r="M3201" s="8">
        <v>1</v>
      </c>
      <c r="N3201" s="8">
        <v>0</v>
      </c>
      <c r="O3201" s="8">
        <v>0</v>
      </c>
      <c r="P3201" s="8">
        <v>1</v>
      </c>
      <c r="Q3201" s="8">
        <v>0</v>
      </c>
      <c r="R3201" s="8">
        <v>0</v>
      </c>
      <c r="S3201" s="8">
        <v>0</v>
      </c>
      <c r="T3201" s="8">
        <v>0</v>
      </c>
      <c r="U3201" s="5">
        <v>409070106</v>
      </c>
    </row>
    <row r="3202" spans="1:21" hidden="1" x14ac:dyDescent="0.25">
      <c r="A3202" s="8" t="s">
        <v>5018</v>
      </c>
      <c r="B3202" s="2" t="s">
        <v>3616</v>
      </c>
      <c r="C3202" s="2" t="s">
        <v>238</v>
      </c>
      <c r="D3202" s="2" t="s">
        <v>231</v>
      </c>
      <c r="E3202" s="2" t="s">
        <v>187</v>
      </c>
      <c r="F3202" s="8" t="s">
        <v>24</v>
      </c>
      <c r="G3202" s="8">
        <v>0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1</v>
      </c>
      <c r="Q3202" s="8">
        <v>0</v>
      </c>
      <c r="R3202" s="8">
        <v>0</v>
      </c>
      <c r="S3202" s="8">
        <v>0</v>
      </c>
      <c r="T3202" s="8">
        <v>0</v>
      </c>
      <c r="U3202" s="5">
        <v>409070114</v>
      </c>
    </row>
    <row r="3203" spans="1:21" hidden="1" x14ac:dyDescent="0.25">
      <c r="A3203" s="8" t="s">
        <v>5018</v>
      </c>
      <c r="B3203" s="2" t="s">
        <v>3617</v>
      </c>
      <c r="C3203" s="2" t="s">
        <v>238</v>
      </c>
      <c r="D3203" s="2" t="s">
        <v>231</v>
      </c>
      <c r="E3203" s="2" t="s">
        <v>187</v>
      </c>
      <c r="F3203" s="8" t="s">
        <v>24</v>
      </c>
      <c r="G3203" s="8">
        <v>1</v>
      </c>
      <c r="H3203" s="8">
        <v>1</v>
      </c>
      <c r="I3203" s="8">
        <v>1</v>
      </c>
      <c r="J3203" s="8">
        <v>0</v>
      </c>
      <c r="K3203" s="8">
        <v>1</v>
      </c>
      <c r="L3203" s="8">
        <v>1</v>
      </c>
      <c r="M3203" s="8">
        <v>0</v>
      </c>
      <c r="N3203" s="8">
        <v>1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0</v>
      </c>
      <c r="U3203" s="5">
        <v>409070122</v>
      </c>
    </row>
    <row r="3204" spans="1:21" hidden="1" x14ac:dyDescent="0.25">
      <c r="A3204" s="8" t="s">
        <v>5018</v>
      </c>
      <c r="B3204" s="2" t="s">
        <v>3618</v>
      </c>
      <c r="C3204" s="2" t="s">
        <v>238</v>
      </c>
      <c r="D3204" s="2" t="s">
        <v>231</v>
      </c>
      <c r="E3204" s="2" t="s">
        <v>187</v>
      </c>
      <c r="F3204" s="8" t="s">
        <v>24</v>
      </c>
      <c r="G3204" s="8">
        <v>0</v>
      </c>
      <c r="H3204" s="8">
        <v>1</v>
      </c>
      <c r="I3204" s="8">
        <v>1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>
        <v>1</v>
      </c>
      <c r="Q3204" s="8">
        <v>0</v>
      </c>
      <c r="R3204" s="8">
        <v>0</v>
      </c>
      <c r="S3204" s="8">
        <v>0</v>
      </c>
      <c r="T3204" s="8">
        <v>0</v>
      </c>
      <c r="U3204" s="5">
        <v>409070130</v>
      </c>
    </row>
    <row r="3205" spans="1:21" hidden="1" x14ac:dyDescent="0.25">
      <c r="A3205" s="8" t="s">
        <v>5018</v>
      </c>
      <c r="B3205" s="2" t="s">
        <v>3619</v>
      </c>
      <c r="C3205" s="2" t="s">
        <v>238</v>
      </c>
      <c r="D3205" s="2" t="s">
        <v>231</v>
      </c>
      <c r="E3205" s="2" t="s">
        <v>187</v>
      </c>
      <c r="F3205" s="8" t="s">
        <v>24</v>
      </c>
      <c r="G3205" s="8">
        <v>1</v>
      </c>
      <c r="H3205" s="8">
        <v>1</v>
      </c>
      <c r="I3205" s="8">
        <v>1</v>
      </c>
      <c r="J3205" s="8">
        <v>0</v>
      </c>
      <c r="K3205" s="8">
        <v>0</v>
      </c>
      <c r="L3205" s="8">
        <v>0</v>
      </c>
      <c r="M3205" s="8">
        <v>1</v>
      </c>
      <c r="N3205" s="8">
        <v>0</v>
      </c>
      <c r="O3205" s="8">
        <v>0</v>
      </c>
      <c r="P3205" s="8">
        <v>1</v>
      </c>
      <c r="Q3205" s="8">
        <v>0</v>
      </c>
      <c r="R3205" s="8">
        <v>0</v>
      </c>
      <c r="S3205" s="8">
        <v>0</v>
      </c>
      <c r="T3205" s="8">
        <v>0</v>
      </c>
      <c r="U3205" s="5">
        <v>409070149</v>
      </c>
    </row>
    <row r="3206" spans="1:21" hidden="1" x14ac:dyDescent="0.25">
      <c r="A3206" s="8" t="s">
        <v>5018</v>
      </c>
      <c r="B3206" s="2" t="s">
        <v>3620</v>
      </c>
      <c r="C3206" s="2" t="s">
        <v>238</v>
      </c>
      <c r="D3206" s="2" t="s">
        <v>231</v>
      </c>
      <c r="E3206" s="2" t="s">
        <v>187</v>
      </c>
      <c r="F3206" s="8" t="s">
        <v>24</v>
      </c>
      <c r="G3206" s="8">
        <v>1</v>
      </c>
      <c r="H3206" s="8">
        <v>1</v>
      </c>
      <c r="I3206" s="8">
        <v>1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5">
        <v>409070157</v>
      </c>
    </row>
    <row r="3207" spans="1:21" hidden="1" x14ac:dyDescent="0.25">
      <c r="A3207" s="8" t="s">
        <v>5018</v>
      </c>
      <c r="B3207" s="2" t="s">
        <v>3621</v>
      </c>
      <c r="C3207" s="2" t="s">
        <v>238</v>
      </c>
      <c r="D3207" s="2" t="s">
        <v>231</v>
      </c>
      <c r="E3207" s="2" t="s">
        <v>187</v>
      </c>
      <c r="F3207" s="8" t="s">
        <v>24</v>
      </c>
      <c r="G3207" s="8">
        <v>1</v>
      </c>
      <c r="H3207" s="8">
        <v>1</v>
      </c>
      <c r="I3207" s="8">
        <v>1</v>
      </c>
      <c r="J3207" s="8">
        <v>0</v>
      </c>
      <c r="K3207" s="8">
        <v>1</v>
      </c>
      <c r="L3207" s="8">
        <v>1</v>
      </c>
      <c r="M3207" s="8">
        <v>0</v>
      </c>
      <c r="N3207" s="8">
        <v>1</v>
      </c>
      <c r="O3207" s="8">
        <v>0</v>
      </c>
      <c r="P3207" s="8">
        <v>1</v>
      </c>
      <c r="Q3207" s="8">
        <v>0</v>
      </c>
      <c r="R3207" s="8">
        <v>0</v>
      </c>
      <c r="S3207" s="8">
        <v>0</v>
      </c>
      <c r="T3207" s="8">
        <v>0</v>
      </c>
      <c r="U3207" s="5">
        <v>409070165</v>
      </c>
    </row>
    <row r="3208" spans="1:21" hidden="1" x14ac:dyDescent="0.25">
      <c r="A3208" s="8" t="s">
        <v>5018</v>
      </c>
      <c r="B3208" s="2" t="s">
        <v>3622</v>
      </c>
      <c r="C3208" s="2" t="s">
        <v>238</v>
      </c>
      <c r="D3208" s="2" t="s">
        <v>231</v>
      </c>
      <c r="E3208" s="2" t="s">
        <v>187</v>
      </c>
      <c r="F3208" s="8" t="s">
        <v>24</v>
      </c>
      <c r="G3208" s="8">
        <v>1</v>
      </c>
      <c r="H3208" s="8">
        <v>0</v>
      </c>
      <c r="I3208" s="8">
        <v>0</v>
      </c>
      <c r="J3208" s="8">
        <v>1</v>
      </c>
      <c r="K3208" s="8">
        <v>1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5">
        <v>409070173</v>
      </c>
    </row>
    <row r="3209" spans="1:21" hidden="1" x14ac:dyDescent="0.25">
      <c r="A3209" s="8" t="s">
        <v>5018</v>
      </c>
      <c r="B3209" s="2" t="s">
        <v>3623</v>
      </c>
      <c r="C3209" s="2" t="s">
        <v>238</v>
      </c>
      <c r="D3209" s="2" t="s">
        <v>231</v>
      </c>
      <c r="E3209" s="2" t="s">
        <v>187</v>
      </c>
      <c r="F3209" s="8" t="s">
        <v>24</v>
      </c>
      <c r="G3209" s="8">
        <v>1</v>
      </c>
      <c r="H3209" s="8">
        <v>1</v>
      </c>
      <c r="I3209" s="8">
        <v>1</v>
      </c>
      <c r="J3209" s="8">
        <v>0</v>
      </c>
      <c r="K3209" s="8">
        <v>1</v>
      </c>
      <c r="L3209" s="8">
        <v>1</v>
      </c>
      <c r="M3209" s="8">
        <v>0</v>
      </c>
      <c r="N3209" s="8">
        <v>1</v>
      </c>
      <c r="O3209" s="8">
        <v>0</v>
      </c>
      <c r="P3209" s="8">
        <v>1</v>
      </c>
      <c r="Q3209" s="8">
        <v>0</v>
      </c>
      <c r="R3209" s="8">
        <v>0</v>
      </c>
      <c r="S3209" s="8">
        <v>0</v>
      </c>
      <c r="T3209" s="8">
        <v>0</v>
      </c>
      <c r="U3209" s="5">
        <v>409070181</v>
      </c>
    </row>
    <row r="3210" spans="1:21" hidden="1" x14ac:dyDescent="0.25">
      <c r="A3210" s="8" t="s">
        <v>5018</v>
      </c>
      <c r="B3210" s="2" t="s">
        <v>3624</v>
      </c>
      <c r="C3210" s="2" t="s">
        <v>238</v>
      </c>
      <c r="D3210" s="2" t="s">
        <v>231</v>
      </c>
      <c r="E3210" s="2" t="s">
        <v>187</v>
      </c>
      <c r="F3210" s="8" t="s">
        <v>24</v>
      </c>
      <c r="G3210" s="8">
        <v>0</v>
      </c>
      <c r="H3210" s="8">
        <v>1</v>
      </c>
      <c r="I3210" s="8">
        <v>1</v>
      </c>
      <c r="J3210" s="8">
        <v>0</v>
      </c>
      <c r="K3210" s="8">
        <v>0</v>
      </c>
      <c r="L3210" s="8">
        <v>0</v>
      </c>
      <c r="M3210" s="8">
        <v>1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0</v>
      </c>
      <c r="U3210" s="5">
        <v>409070190</v>
      </c>
    </row>
    <row r="3211" spans="1:21" hidden="1" x14ac:dyDescent="0.25">
      <c r="A3211" s="8" t="s">
        <v>5018</v>
      </c>
      <c r="B3211" s="2" t="s">
        <v>3625</v>
      </c>
      <c r="C3211" s="2" t="s">
        <v>238</v>
      </c>
      <c r="D3211" s="2" t="s">
        <v>231</v>
      </c>
      <c r="E3211" s="2" t="s">
        <v>187</v>
      </c>
      <c r="F3211" s="8" t="s">
        <v>24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0</v>
      </c>
      <c r="O3211" s="8">
        <v>0</v>
      </c>
      <c r="P3211" s="8">
        <v>1</v>
      </c>
      <c r="Q3211" s="8">
        <v>0</v>
      </c>
      <c r="R3211" s="8">
        <v>0</v>
      </c>
      <c r="S3211" s="8">
        <v>0</v>
      </c>
      <c r="T3211" s="8">
        <v>0</v>
      </c>
      <c r="U3211" s="5">
        <v>409070203</v>
      </c>
    </row>
    <row r="3212" spans="1:21" hidden="1" x14ac:dyDescent="0.25">
      <c r="A3212" s="8" t="s">
        <v>5018</v>
      </c>
      <c r="B3212" s="2" t="s">
        <v>3626</v>
      </c>
      <c r="C3212" s="2" t="s">
        <v>238</v>
      </c>
      <c r="D3212" s="2" t="s">
        <v>231</v>
      </c>
      <c r="E3212" s="2" t="s">
        <v>187</v>
      </c>
      <c r="F3212" s="8" t="s">
        <v>24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1</v>
      </c>
      <c r="N3212" s="8">
        <v>0</v>
      </c>
      <c r="O3212" s="8">
        <v>0</v>
      </c>
      <c r="P3212" s="8">
        <v>1</v>
      </c>
      <c r="Q3212" s="8">
        <v>0</v>
      </c>
      <c r="R3212" s="8">
        <v>0</v>
      </c>
      <c r="S3212" s="8">
        <v>0</v>
      </c>
      <c r="T3212" s="8">
        <v>0</v>
      </c>
      <c r="U3212" s="5">
        <v>409070211</v>
      </c>
    </row>
    <row r="3213" spans="1:21" hidden="1" x14ac:dyDescent="0.25">
      <c r="A3213" s="8" t="s">
        <v>5018</v>
      </c>
      <c r="B3213" s="2" t="s">
        <v>3627</v>
      </c>
      <c r="C3213" s="2" t="s">
        <v>238</v>
      </c>
      <c r="D3213" s="2" t="s">
        <v>231</v>
      </c>
      <c r="E3213" s="2" t="s">
        <v>187</v>
      </c>
      <c r="F3213" s="8" t="s">
        <v>24</v>
      </c>
      <c r="G3213" s="8">
        <v>0</v>
      </c>
      <c r="H3213" s="8">
        <v>1</v>
      </c>
      <c r="I3213" s="8">
        <v>1</v>
      </c>
      <c r="J3213" s="8">
        <v>0</v>
      </c>
      <c r="K3213" s="8">
        <v>0</v>
      </c>
      <c r="L3213" s="8">
        <v>0</v>
      </c>
      <c r="M3213" s="8">
        <v>1</v>
      </c>
      <c r="N3213" s="8">
        <v>0</v>
      </c>
      <c r="O3213" s="8">
        <v>0</v>
      </c>
      <c r="P3213" s="8">
        <v>1</v>
      </c>
      <c r="Q3213" s="8">
        <v>0</v>
      </c>
      <c r="R3213" s="8">
        <v>0</v>
      </c>
      <c r="S3213" s="8">
        <v>0</v>
      </c>
      <c r="T3213" s="8">
        <v>0</v>
      </c>
      <c r="U3213" s="5">
        <v>409070220</v>
      </c>
    </row>
    <row r="3214" spans="1:21" hidden="1" x14ac:dyDescent="0.25">
      <c r="A3214" s="8" t="s">
        <v>5018</v>
      </c>
      <c r="B3214" s="2" t="s">
        <v>3628</v>
      </c>
      <c r="C3214" s="2" t="s">
        <v>238</v>
      </c>
      <c r="D3214" s="2" t="s">
        <v>231</v>
      </c>
      <c r="E3214" s="2" t="s">
        <v>187</v>
      </c>
      <c r="F3214" s="8" t="s">
        <v>24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1</v>
      </c>
      <c r="N3214" s="8">
        <v>0</v>
      </c>
      <c r="O3214" s="8">
        <v>0</v>
      </c>
      <c r="P3214" s="8">
        <v>1</v>
      </c>
      <c r="Q3214" s="8">
        <v>0</v>
      </c>
      <c r="R3214" s="8">
        <v>0</v>
      </c>
      <c r="S3214" s="8">
        <v>0</v>
      </c>
      <c r="T3214" s="8">
        <v>0</v>
      </c>
      <c r="U3214" s="5">
        <v>409070238</v>
      </c>
    </row>
    <row r="3215" spans="1:21" hidden="1" x14ac:dyDescent="0.25">
      <c r="A3215" s="8" t="s">
        <v>5018</v>
      </c>
      <c r="B3215" s="2" t="s">
        <v>3629</v>
      </c>
      <c r="C3215" s="2" t="s">
        <v>238</v>
      </c>
      <c r="D3215" s="2" t="s">
        <v>231</v>
      </c>
      <c r="E3215" s="2" t="s">
        <v>187</v>
      </c>
      <c r="F3215" s="8" t="s">
        <v>24</v>
      </c>
      <c r="G3215" s="8">
        <v>0</v>
      </c>
      <c r="H3215" s="8">
        <v>1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5">
        <v>409070246</v>
      </c>
    </row>
    <row r="3216" spans="1:21" hidden="1" x14ac:dyDescent="0.25">
      <c r="A3216" s="8" t="s">
        <v>5018</v>
      </c>
      <c r="B3216" s="2" t="s">
        <v>3630</v>
      </c>
      <c r="C3216" s="2" t="s">
        <v>238</v>
      </c>
      <c r="D3216" s="2" t="s">
        <v>231</v>
      </c>
      <c r="E3216" s="2" t="s">
        <v>187</v>
      </c>
      <c r="F3216" s="8" t="s">
        <v>24</v>
      </c>
      <c r="G3216" s="8">
        <v>0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0</v>
      </c>
      <c r="O3216" s="8">
        <v>0</v>
      </c>
      <c r="P3216" s="8">
        <v>1</v>
      </c>
      <c r="Q3216" s="8">
        <v>0</v>
      </c>
      <c r="R3216" s="8">
        <v>0</v>
      </c>
      <c r="S3216" s="8">
        <v>0</v>
      </c>
      <c r="T3216" s="8">
        <v>0</v>
      </c>
      <c r="U3216" s="5">
        <v>409070254</v>
      </c>
    </row>
    <row r="3217" spans="1:21" hidden="1" x14ac:dyDescent="0.25">
      <c r="A3217" s="8" t="s">
        <v>5018</v>
      </c>
      <c r="B3217" s="2" t="s">
        <v>3631</v>
      </c>
      <c r="C3217" s="2" t="s">
        <v>238</v>
      </c>
      <c r="D3217" s="2" t="s">
        <v>231</v>
      </c>
      <c r="E3217" s="2" t="s">
        <v>187</v>
      </c>
      <c r="F3217" s="8" t="s">
        <v>24</v>
      </c>
      <c r="G3217" s="8">
        <v>0</v>
      </c>
      <c r="H3217" s="8">
        <v>1</v>
      </c>
      <c r="I3217" s="8">
        <v>1</v>
      </c>
      <c r="J3217" s="8">
        <v>0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5">
        <v>409070262</v>
      </c>
    </row>
    <row r="3218" spans="1:21" hidden="1" x14ac:dyDescent="0.25">
      <c r="A3218" s="8" t="s">
        <v>5018</v>
      </c>
      <c r="B3218" s="2" t="s">
        <v>3632</v>
      </c>
      <c r="C3218" s="2" t="s">
        <v>238</v>
      </c>
      <c r="D3218" s="2" t="s">
        <v>231</v>
      </c>
      <c r="E3218" s="2" t="s">
        <v>187</v>
      </c>
      <c r="F3218" s="8" t="s">
        <v>24</v>
      </c>
      <c r="G3218" s="8">
        <v>0</v>
      </c>
      <c r="H3218" s="8">
        <v>1</v>
      </c>
      <c r="I3218" s="8">
        <v>1</v>
      </c>
      <c r="J3218" s="8">
        <v>0</v>
      </c>
      <c r="K3218" s="8">
        <v>0</v>
      </c>
      <c r="L3218" s="8">
        <v>0</v>
      </c>
      <c r="M3218" s="8">
        <v>1</v>
      </c>
      <c r="N3218" s="8">
        <v>0</v>
      </c>
      <c r="O3218" s="8">
        <v>0</v>
      </c>
      <c r="P3218" s="8">
        <v>1</v>
      </c>
      <c r="Q3218" s="8">
        <v>0</v>
      </c>
      <c r="R3218" s="8">
        <v>0</v>
      </c>
      <c r="S3218" s="8">
        <v>0</v>
      </c>
      <c r="T3218" s="8">
        <v>0</v>
      </c>
      <c r="U3218" s="5">
        <v>409070270</v>
      </c>
    </row>
    <row r="3219" spans="1:21" hidden="1" x14ac:dyDescent="0.25">
      <c r="A3219" s="8" t="s">
        <v>5018</v>
      </c>
      <c r="B3219" s="2" t="s">
        <v>3633</v>
      </c>
      <c r="C3219" s="2" t="s">
        <v>238</v>
      </c>
      <c r="D3219" s="2" t="s">
        <v>231</v>
      </c>
      <c r="E3219" s="2" t="s">
        <v>187</v>
      </c>
      <c r="F3219" s="8" t="s">
        <v>24</v>
      </c>
      <c r="G3219" s="8">
        <v>0</v>
      </c>
      <c r="H3219" s="8">
        <v>1</v>
      </c>
      <c r="I3219" s="8">
        <v>1</v>
      </c>
      <c r="J3219" s="8">
        <v>0</v>
      </c>
      <c r="K3219" s="8">
        <v>0</v>
      </c>
      <c r="L3219" s="8">
        <v>0</v>
      </c>
      <c r="M3219" s="8">
        <v>1</v>
      </c>
      <c r="N3219" s="8">
        <v>0</v>
      </c>
      <c r="O3219" s="8">
        <v>0</v>
      </c>
      <c r="P3219" s="8">
        <v>1</v>
      </c>
      <c r="Q3219" s="8">
        <v>0</v>
      </c>
      <c r="R3219" s="8">
        <v>0</v>
      </c>
      <c r="S3219" s="8">
        <v>0</v>
      </c>
      <c r="T3219" s="8">
        <v>0</v>
      </c>
      <c r="U3219" s="5">
        <v>409070289</v>
      </c>
    </row>
    <row r="3220" spans="1:21" hidden="1" x14ac:dyDescent="0.25">
      <c r="A3220" s="8" t="s">
        <v>5018</v>
      </c>
      <c r="B3220" s="2" t="s">
        <v>3634</v>
      </c>
      <c r="C3220" s="2" t="s">
        <v>238</v>
      </c>
      <c r="D3220" s="2" t="s">
        <v>231</v>
      </c>
      <c r="E3220" s="2" t="s">
        <v>187</v>
      </c>
      <c r="F3220" s="8" t="s">
        <v>24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5">
        <v>409070297</v>
      </c>
    </row>
    <row r="3221" spans="1:21" hidden="1" x14ac:dyDescent="0.25">
      <c r="A3221" s="8" t="s">
        <v>5018</v>
      </c>
      <c r="B3221" s="2" t="s">
        <v>3635</v>
      </c>
      <c r="C3221" s="2" t="s">
        <v>238</v>
      </c>
      <c r="D3221" s="2" t="s">
        <v>231</v>
      </c>
      <c r="E3221" s="2" t="s">
        <v>187</v>
      </c>
      <c r="F3221" s="8" t="s">
        <v>24</v>
      </c>
      <c r="G3221" s="8">
        <v>0</v>
      </c>
      <c r="H3221" s="8">
        <v>1</v>
      </c>
      <c r="I3221" s="8">
        <v>1</v>
      </c>
      <c r="J3221" s="8">
        <v>0</v>
      </c>
      <c r="K3221" s="8">
        <v>0</v>
      </c>
      <c r="L3221" s="8">
        <v>0</v>
      </c>
      <c r="M3221" s="8">
        <v>1</v>
      </c>
      <c r="N3221" s="8">
        <v>0</v>
      </c>
      <c r="O3221" s="8">
        <v>0</v>
      </c>
      <c r="P3221" s="8">
        <v>1</v>
      </c>
      <c r="Q3221" s="8">
        <v>0</v>
      </c>
      <c r="R3221" s="8">
        <v>0</v>
      </c>
      <c r="S3221" s="8">
        <v>0</v>
      </c>
      <c r="T3221" s="8">
        <v>0</v>
      </c>
      <c r="U3221" s="5">
        <v>409070300</v>
      </c>
    </row>
    <row r="3222" spans="1:21" hidden="1" x14ac:dyDescent="0.25">
      <c r="A3222" s="8" t="s">
        <v>5018</v>
      </c>
      <c r="B3222" s="2" t="s">
        <v>3636</v>
      </c>
      <c r="C3222" s="2" t="s">
        <v>240</v>
      </c>
      <c r="D3222" s="2" t="s">
        <v>239</v>
      </c>
      <c r="E3222" s="2" t="s">
        <v>187</v>
      </c>
      <c r="F3222" s="8" t="s">
        <v>24</v>
      </c>
      <c r="G3222" s="8">
        <v>1</v>
      </c>
      <c r="H3222" s="8">
        <v>1</v>
      </c>
      <c r="I3222" s="8">
        <v>1</v>
      </c>
      <c r="J3222" s="8">
        <v>0</v>
      </c>
      <c r="K3222" s="8">
        <v>1</v>
      </c>
      <c r="L3222" s="8">
        <v>1</v>
      </c>
      <c r="M3222" s="8">
        <v>1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5">
        <v>410010014</v>
      </c>
    </row>
    <row r="3223" spans="1:21" hidden="1" x14ac:dyDescent="0.25">
      <c r="A3223" s="8" t="s">
        <v>5018</v>
      </c>
      <c r="B3223" s="2" t="s">
        <v>3637</v>
      </c>
      <c r="C3223" s="2" t="s">
        <v>240</v>
      </c>
      <c r="D3223" s="2" t="s">
        <v>239</v>
      </c>
      <c r="E3223" s="2" t="s">
        <v>187</v>
      </c>
      <c r="F3223" s="8" t="s">
        <v>24</v>
      </c>
      <c r="G3223" s="8">
        <v>1</v>
      </c>
      <c r="H3223" s="8">
        <v>0</v>
      </c>
      <c r="I3223" s="8">
        <v>0</v>
      </c>
      <c r="J3223" s="8">
        <v>1</v>
      </c>
      <c r="K3223" s="8">
        <v>1</v>
      </c>
      <c r="L3223" s="8">
        <v>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5">
        <v>410010022</v>
      </c>
    </row>
    <row r="3224" spans="1:21" hidden="1" x14ac:dyDescent="0.25">
      <c r="A3224" s="8" t="s">
        <v>5018</v>
      </c>
      <c r="B3224" s="2" t="s">
        <v>3638</v>
      </c>
      <c r="C3224" s="2" t="s">
        <v>240</v>
      </c>
      <c r="D3224" s="2" t="s">
        <v>239</v>
      </c>
      <c r="E3224" s="2" t="s">
        <v>187</v>
      </c>
      <c r="F3224" s="8" t="s">
        <v>24</v>
      </c>
      <c r="G3224" s="8">
        <v>1</v>
      </c>
      <c r="H3224" s="8">
        <v>0</v>
      </c>
      <c r="I3224" s="8">
        <v>0</v>
      </c>
      <c r="J3224" s="8">
        <v>1</v>
      </c>
      <c r="K3224" s="8">
        <v>1</v>
      </c>
      <c r="L3224" s="8">
        <v>1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5">
        <v>410010030</v>
      </c>
    </row>
    <row r="3225" spans="1:21" hidden="1" x14ac:dyDescent="0.25">
      <c r="A3225" s="8" t="s">
        <v>5018</v>
      </c>
      <c r="B3225" s="2" t="s">
        <v>3639</v>
      </c>
      <c r="C3225" s="2" t="s">
        <v>240</v>
      </c>
      <c r="D3225" s="2" t="s">
        <v>239</v>
      </c>
      <c r="E3225" s="2" t="s">
        <v>187</v>
      </c>
      <c r="F3225" s="8" t="s">
        <v>24</v>
      </c>
      <c r="G3225" s="8">
        <v>1</v>
      </c>
      <c r="H3225" s="8">
        <v>1</v>
      </c>
      <c r="I3225" s="8">
        <v>1</v>
      </c>
      <c r="J3225" s="8">
        <v>0</v>
      </c>
      <c r="K3225" s="8">
        <v>1</v>
      </c>
      <c r="L3225" s="8">
        <v>1</v>
      </c>
      <c r="M3225" s="8">
        <v>0</v>
      </c>
      <c r="N3225" s="8">
        <v>1</v>
      </c>
      <c r="O3225" s="8">
        <v>0</v>
      </c>
      <c r="P3225" s="8">
        <v>1</v>
      </c>
      <c r="Q3225" s="8">
        <v>0</v>
      </c>
      <c r="R3225" s="8">
        <v>0</v>
      </c>
      <c r="S3225" s="8">
        <v>0</v>
      </c>
      <c r="T3225" s="8">
        <v>0</v>
      </c>
      <c r="U3225" s="5">
        <v>410010049</v>
      </c>
    </row>
    <row r="3226" spans="1:21" hidden="1" x14ac:dyDescent="0.25">
      <c r="A3226" s="8" t="s">
        <v>5018</v>
      </c>
      <c r="B3226" s="2" t="s">
        <v>3640</v>
      </c>
      <c r="C3226" s="2" t="s">
        <v>240</v>
      </c>
      <c r="D3226" s="2" t="s">
        <v>239</v>
      </c>
      <c r="E3226" s="2" t="s">
        <v>187</v>
      </c>
      <c r="F3226" s="8" t="s">
        <v>24</v>
      </c>
      <c r="G3226" s="8">
        <v>0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1</v>
      </c>
      <c r="Q3226" s="8">
        <v>0</v>
      </c>
      <c r="R3226" s="8">
        <v>0</v>
      </c>
      <c r="S3226" s="8">
        <v>0</v>
      </c>
      <c r="T3226" s="8">
        <v>0</v>
      </c>
      <c r="U3226" s="5">
        <v>410010057</v>
      </c>
    </row>
    <row r="3227" spans="1:21" hidden="1" x14ac:dyDescent="0.25">
      <c r="A3227" s="8" t="s">
        <v>5018</v>
      </c>
      <c r="B3227" s="2" t="s">
        <v>3641</v>
      </c>
      <c r="C3227" s="2" t="s">
        <v>240</v>
      </c>
      <c r="D3227" s="2" t="s">
        <v>239</v>
      </c>
      <c r="E3227" s="2" t="s">
        <v>187</v>
      </c>
      <c r="F3227" s="8" t="s">
        <v>24</v>
      </c>
      <c r="G3227" s="8">
        <v>0</v>
      </c>
      <c r="H3227" s="8">
        <v>1</v>
      </c>
      <c r="I3227" s="8">
        <v>1</v>
      </c>
      <c r="J3227" s="8">
        <v>0</v>
      </c>
      <c r="K3227" s="8">
        <v>0</v>
      </c>
      <c r="L3227" s="8">
        <v>0</v>
      </c>
      <c r="M3227" s="8">
        <v>1</v>
      </c>
      <c r="N3227" s="8">
        <v>0</v>
      </c>
      <c r="O3227" s="8">
        <v>0</v>
      </c>
      <c r="P3227" s="8">
        <v>1</v>
      </c>
      <c r="Q3227" s="8">
        <v>0</v>
      </c>
      <c r="R3227" s="8">
        <v>0</v>
      </c>
      <c r="S3227" s="8">
        <v>0</v>
      </c>
      <c r="T3227" s="8">
        <v>0</v>
      </c>
      <c r="U3227" s="5">
        <v>410010065</v>
      </c>
    </row>
    <row r="3228" spans="1:21" hidden="1" x14ac:dyDescent="0.25">
      <c r="A3228" s="8" t="s">
        <v>5018</v>
      </c>
      <c r="B3228" s="2" t="s">
        <v>3642</v>
      </c>
      <c r="C3228" s="2" t="s">
        <v>240</v>
      </c>
      <c r="D3228" s="2" t="s">
        <v>239</v>
      </c>
      <c r="E3228" s="2" t="s">
        <v>187</v>
      </c>
      <c r="F3228" s="8" t="s">
        <v>24</v>
      </c>
      <c r="G3228" s="8">
        <v>0</v>
      </c>
      <c r="H3228" s="8">
        <v>1</v>
      </c>
      <c r="I3228" s="8">
        <v>1</v>
      </c>
      <c r="J3228" s="8">
        <v>0</v>
      </c>
      <c r="K3228" s="8">
        <v>0</v>
      </c>
      <c r="L3228" s="8">
        <v>0</v>
      </c>
      <c r="M3228" s="8">
        <v>1</v>
      </c>
      <c r="N3228" s="8">
        <v>0</v>
      </c>
      <c r="O3228" s="8">
        <v>0</v>
      </c>
      <c r="P3228" s="8">
        <v>1</v>
      </c>
      <c r="Q3228" s="8">
        <v>0</v>
      </c>
      <c r="R3228" s="8">
        <v>0</v>
      </c>
      <c r="S3228" s="8">
        <v>0</v>
      </c>
      <c r="T3228" s="8">
        <v>0</v>
      </c>
      <c r="U3228" s="5">
        <v>410010073</v>
      </c>
    </row>
    <row r="3229" spans="1:21" hidden="1" x14ac:dyDescent="0.25">
      <c r="A3229" s="8" t="s">
        <v>5018</v>
      </c>
      <c r="B3229" s="2" t="s">
        <v>3643</v>
      </c>
      <c r="C3229" s="2" t="s">
        <v>240</v>
      </c>
      <c r="D3229" s="2" t="s">
        <v>239</v>
      </c>
      <c r="E3229" s="2" t="s">
        <v>187</v>
      </c>
      <c r="F3229" s="8" t="s">
        <v>24</v>
      </c>
      <c r="G3229" s="8">
        <v>1</v>
      </c>
      <c r="H3229" s="8">
        <v>1</v>
      </c>
      <c r="I3229" s="8">
        <v>1</v>
      </c>
      <c r="J3229" s="8">
        <v>0</v>
      </c>
      <c r="K3229" s="8">
        <v>1</v>
      </c>
      <c r="L3229" s="8">
        <v>1</v>
      </c>
      <c r="M3229" s="8">
        <v>1</v>
      </c>
      <c r="N3229" s="8">
        <v>0</v>
      </c>
      <c r="O3229" s="8">
        <v>0</v>
      </c>
      <c r="P3229" s="8">
        <v>1</v>
      </c>
      <c r="Q3229" s="8">
        <v>0</v>
      </c>
      <c r="R3229" s="8">
        <v>0</v>
      </c>
      <c r="S3229" s="8">
        <v>0</v>
      </c>
      <c r="T3229" s="8">
        <v>0</v>
      </c>
      <c r="U3229" s="5">
        <v>410010081</v>
      </c>
    </row>
    <row r="3230" spans="1:21" hidden="1" x14ac:dyDescent="0.25">
      <c r="A3230" s="8" t="s">
        <v>5018</v>
      </c>
      <c r="B3230" s="2" t="s">
        <v>3644</v>
      </c>
      <c r="C3230" s="2" t="s">
        <v>240</v>
      </c>
      <c r="D3230" s="2" t="s">
        <v>239</v>
      </c>
      <c r="E3230" s="2" t="s">
        <v>187</v>
      </c>
      <c r="F3230" s="8" t="s">
        <v>24</v>
      </c>
      <c r="G3230" s="8">
        <v>0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1</v>
      </c>
      <c r="N3230" s="8">
        <v>0</v>
      </c>
      <c r="O3230" s="8">
        <v>0</v>
      </c>
      <c r="P3230" s="8">
        <v>1</v>
      </c>
      <c r="Q3230" s="8">
        <v>0</v>
      </c>
      <c r="R3230" s="8">
        <v>0</v>
      </c>
      <c r="S3230" s="8">
        <v>0</v>
      </c>
      <c r="T3230" s="8">
        <v>0</v>
      </c>
      <c r="U3230" s="5">
        <v>410010090</v>
      </c>
    </row>
    <row r="3231" spans="1:21" hidden="1" x14ac:dyDescent="0.25">
      <c r="A3231" s="8" t="s">
        <v>5018</v>
      </c>
      <c r="B3231" s="2" t="s">
        <v>3645</v>
      </c>
      <c r="C3231" s="2" t="s">
        <v>240</v>
      </c>
      <c r="D3231" s="2" t="s">
        <v>239</v>
      </c>
      <c r="E3231" s="2" t="s">
        <v>187</v>
      </c>
      <c r="F3231" s="8" t="s">
        <v>24</v>
      </c>
      <c r="G3231" s="8">
        <v>1</v>
      </c>
      <c r="H3231" s="8">
        <v>0</v>
      </c>
      <c r="I3231" s="8">
        <v>0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5">
        <v>410010103</v>
      </c>
    </row>
    <row r="3232" spans="1:21" hidden="1" x14ac:dyDescent="0.25">
      <c r="A3232" s="8" t="s">
        <v>5018</v>
      </c>
      <c r="B3232" s="2" t="s">
        <v>3646</v>
      </c>
      <c r="C3232" s="2" t="s">
        <v>240</v>
      </c>
      <c r="D3232" s="2" t="s">
        <v>239</v>
      </c>
      <c r="E3232" s="2" t="s">
        <v>187</v>
      </c>
      <c r="F3232" s="8" t="s">
        <v>24</v>
      </c>
      <c r="G3232" s="8">
        <v>0</v>
      </c>
      <c r="H3232" s="8">
        <v>1</v>
      </c>
      <c r="I3232" s="8">
        <v>1</v>
      </c>
      <c r="J3232" s="8">
        <v>0</v>
      </c>
      <c r="K3232" s="8">
        <v>0</v>
      </c>
      <c r="L3232" s="8">
        <v>0</v>
      </c>
      <c r="M3232" s="8">
        <v>1</v>
      </c>
      <c r="N3232" s="8">
        <v>0</v>
      </c>
      <c r="O3232" s="8">
        <v>0</v>
      </c>
      <c r="P3232" s="8">
        <v>1</v>
      </c>
      <c r="Q3232" s="8">
        <v>0</v>
      </c>
      <c r="R3232" s="8">
        <v>0</v>
      </c>
      <c r="S3232" s="8">
        <v>0</v>
      </c>
      <c r="T3232" s="8">
        <v>0</v>
      </c>
      <c r="U3232" s="5">
        <v>410010111</v>
      </c>
    </row>
    <row r="3233" spans="1:21" hidden="1" x14ac:dyDescent="0.25">
      <c r="A3233" s="8" t="s">
        <v>5018</v>
      </c>
      <c r="B3233" s="2" t="s">
        <v>3647</v>
      </c>
      <c r="C3233" s="2" t="s">
        <v>240</v>
      </c>
      <c r="D3233" s="2" t="s">
        <v>239</v>
      </c>
      <c r="E3233" s="2" t="s">
        <v>187</v>
      </c>
      <c r="F3233" s="8" t="s">
        <v>24</v>
      </c>
      <c r="G3233" s="8">
        <v>0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0</v>
      </c>
      <c r="O3233" s="8">
        <v>0</v>
      </c>
      <c r="P3233" s="8">
        <v>1</v>
      </c>
      <c r="Q3233" s="8">
        <v>0</v>
      </c>
      <c r="R3233" s="8">
        <v>0</v>
      </c>
      <c r="S3233" s="8">
        <v>0</v>
      </c>
      <c r="T3233" s="8">
        <v>0</v>
      </c>
      <c r="U3233" s="5">
        <v>410010120</v>
      </c>
    </row>
    <row r="3234" spans="1:21" hidden="1" x14ac:dyDescent="0.25">
      <c r="A3234" s="8" t="s">
        <v>5018</v>
      </c>
      <c r="B3234" s="2" t="s">
        <v>3648</v>
      </c>
      <c r="C3234" s="2" t="s">
        <v>240</v>
      </c>
      <c r="D3234" s="2" t="s">
        <v>239</v>
      </c>
      <c r="E3234" s="2" t="s">
        <v>187</v>
      </c>
      <c r="F3234" s="8" t="s">
        <v>24</v>
      </c>
      <c r="G3234" s="8">
        <v>0</v>
      </c>
      <c r="H3234" s="8">
        <v>1</v>
      </c>
      <c r="I3234" s="8">
        <v>1</v>
      </c>
      <c r="J3234" s="8">
        <v>0</v>
      </c>
      <c r="K3234" s="8">
        <v>0</v>
      </c>
      <c r="L3234" s="8">
        <v>0</v>
      </c>
      <c r="M3234" s="8">
        <v>1</v>
      </c>
      <c r="N3234" s="8">
        <v>0</v>
      </c>
      <c r="O3234" s="8">
        <v>0</v>
      </c>
      <c r="P3234" s="8">
        <v>1</v>
      </c>
      <c r="Q3234" s="8">
        <v>0</v>
      </c>
      <c r="R3234" s="8">
        <v>0</v>
      </c>
      <c r="S3234" s="8">
        <v>0</v>
      </c>
      <c r="T3234" s="8">
        <v>0</v>
      </c>
      <c r="U3234" s="5">
        <v>410010138</v>
      </c>
    </row>
    <row r="3235" spans="1:21" hidden="1" x14ac:dyDescent="0.25">
      <c r="A3235" s="8" t="s">
        <v>5018</v>
      </c>
      <c r="B3235" s="2" t="s">
        <v>3649</v>
      </c>
      <c r="C3235" s="2" t="s">
        <v>240</v>
      </c>
      <c r="D3235" s="2" t="s">
        <v>239</v>
      </c>
      <c r="E3235" s="2" t="s">
        <v>187</v>
      </c>
      <c r="F3235" s="8" t="s">
        <v>24</v>
      </c>
      <c r="G3235" s="8">
        <v>0</v>
      </c>
      <c r="H3235" s="8">
        <v>1</v>
      </c>
      <c r="I3235" s="8">
        <v>1</v>
      </c>
      <c r="J3235" s="8">
        <v>0</v>
      </c>
      <c r="K3235" s="8">
        <v>0</v>
      </c>
      <c r="L3235" s="8">
        <v>0</v>
      </c>
      <c r="M3235" s="8">
        <v>1</v>
      </c>
      <c r="N3235" s="8">
        <v>0</v>
      </c>
      <c r="O3235" s="8">
        <v>0</v>
      </c>
      <c r="P3235" s="8">
        <v>1</v>
      </c>
      <c r="Q3235" s="8">
        <v>0</v>
      </c>
      <c r="R3235" s="8">
        <v>0</v>
      </c>
      <c r="S3235" s="8">
        <v>0</v>
      </c>
      <c r="T3235" s="8">
        <v>0</v>
      </c>
      <c r="U3235" s="5">
        <v>410010146</v>
      </c>
    </row>
    <row r="3236" spans="1:21" hidden="1" x14ac:dyDescent="0.25">
      <c r="A3236" s="8" t="s">
        <v>5018</v>
      </c>
      <c r="B3236" s="2" t="s">
        <v>3650</v>
      </c>
      <c r="C3236" s="2" t="s">
        <v>240</v>
      </c>
      <c r="D3236" s="2" t="s">
        <v>239</v>
      </c>
      <c r="E3236" s="2" t="s">
        <v>187</v>
      </c>
      <c r="F3236" s="8" t="s">
        <v>24</v>
      </c>
      <c r="G3236" s="8">
        <v>0</v>
      </c>
      <c r="H3236" s="8">
        <v>1</v>
      </c>
      <c r="I3236" s="8">
        <v>1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0</v>
      </c>
      <c r="P3236" s="8">
        <v>1</v>
      </c>
      <c r="Q3236" s="8">
        <v>0</v>
      </c>
      <c r="R3236" s="8">
        <v>0</v>
      </c>
      <c r="S3236" s="8">
        <v>0</v>
      </c>
      <c r="T3236" s="8">
        <v>0</v>
      </c>
      <c r="U3236" s="5">
        <v>410010154</v>
      </c>
    </row>
    <row r="3237" spans="1:21" hidden="1" x14ac:dyDescent="0.25">
      <c r="A3237" s="8" t="s">
        <v>5018</v>
      </c>
      <c r="B3237" s="2" t="s">
        <v>3651</v>
      </c>
      <c r="C3237" s="2" t="s">
        <v>240</v>
      </c>
      <c r="D3237" s="2" t="s">
        <v>239</v>
      </c>
      <c r="E3237" s="2" t="s">
        <v>187</v>
      </c>
      <c r="F3237" s="8" t="s">
        <v>24</v>
      </c>
      <c r="G3237" s="8">
        <v>0</v>
      </c>
      <c r="H3237" s="8">
        <v>1</v>
      </c>
      <c r="I3237" s="8">
        <v>1</v>
      </c>
      <c r="J3237" s="8">
        <v>0</v>
      </c>
      <c r="K3237" s="8">
        <v>0</v>
      </c>
      <c r="L3237" s="8">
        <v>0</v>
      </c>
      <c r="M3237" s="8">
        <v>1</v>
      </c>
      <c r="N3237" s="8">
        <v>0</v>
      </c>
      <c r="O3237" s="8">
        <v>0</v>
      </c>
      <c r="P3237" s="8">
        <v>1</v>
      </c>
      <c r="Q3237" s="8">
        <v>0</v>
      </c>
      <c r="R3237" s="8">
        <v>0</v>
      </c>
      <c r="S3237" s="8">
        <v>0</v>
      </c>
      <c r="T3237" s="8">
        <v>0</v>
      </c>
      <c r="U3237" s="5">
        <v>410010162</v>
      </c>
    </row>
    <row r="3238" spans="1:21" hidden="1" x14ac:dyDescent="0.25">
      <c r="A3238" s="8" t="s">
        <v>5018</v>
      </c>
      <c r="B3238" s="2" t="s">
        <v>3652</v>
      </c>
      <c r="C3238" s="2" t="s">
        <v>240</v>
      </c>
      <c r="D3238" s="2" t="s">
        <v>239</v>
      </c>
      <c r="E3238" s="2" t="s">
        <v>187</v>
      </c>
      <c r="F3238" s="8" t="s">
        <v>36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1</v>
      </c>
      <c r="N3238" s="8">
        <v>0</v>
      </c>
      <c r="O3238" s="8">
        <v>0</v>
      </c>
      <c r="P3238" s="8">
        <v>1</v>
      </c>
      <c r="Q3238" s="8">
        <v>0</v>
      </c>
      <c r="R3238" s="8">
        <v>0</v>
      </c>
      <c r="S3238" s="8">
        <v>0</v>
      </c>
      <c r="T3238" s="8">
        <v>0</v>
      </c>
      <c r="U3238" s="5">
        <v>410010197</v>
      </c>
    </row>
    <row r="3239" spans="1:21" hidden="1" x14ac:dyDescent="0.25">
      <c r="A3239" s="8" t="s">
        <v>5018</v>
      </c>
      <c r="B3239" s="2" t="s">
        <v>3653</v>
      </c>
      <c r="C3239" s="2" t="s">
        <v>240</v>
      </c>
      <c r="D3239" s="2" t="s">
        <v>239</v>
      </c>
      <c r="E3239" s="2" t="s">
        <v>187</v>
      </c>
      <c r="F3239" s="8" t="s">
        <v>24</v>
      </c>
      <c r="G3239" s="8">
        <v>0</v>
      </c>
      <c r="H3239" s="8">
        <v>1</v>
      </c>
      <c r="I3239" s="8">
        <v>0</v>
      </c>
      <c r="J3239" s="8">
        <v>0</v>
      </c>
      <c r="K3239" s="8">
        <v>0</v>
      </c>
      <c r="L3239" s="8">
        <v>0</v>
      </c>
      <c r="M3239" s="8">
        <v>1</v>
      </c>
      <c r="N3239" s="8">
        <v>0</v>
      </c>
      <c r="O3239" s="8">
        <v>0</v>
      </c>
      <c r="P3239" s="8">
        <v>1</v>
      </c>
      <c r="Q3239" s="8">
        <v>0</v>
      </c>
      <c r="R3239" s="8">
        <v>0</v>
      </c>
      <c r="S3239" s="8">
        <v>0</v>
      </c>
      <c r="T3239" s="8">
        <v>0</v>
      </c>
      <c r="U3239" s="5">
        <v>410010200</v>
      </c>
    </row>
    <row r="3240" spans="1:21" x14ac:dyDescent="0.25">
      <c r="A3240" s="8" t="s">
        <v>5018</v>
      </c>
      <c r="B3240" s="2" t="s">
        <v>3654</v>
      </c>
      <c r="C3240" s="2" t="s">
        <v>242</v>
      </c>
      <c r="D3240" s="2" t="s">
        <v>241</v>
      </c>
      <c r="E3240" s="2" t="s">
        <v>187</v>
      </c>
      <c r="F3240" s="8" t="s">
        <v>24</v>
      </c>
      <c r="G3240" s="8">
        <v>1</v>
      </c>
      <c r="H3240" s="8">
        <v>1</v>
      </c>
      <c r="I3240" s="8">
        <v>1</v>
      </c>
      <c r="J3240" s="8">
        <v>0</v>
      </c>
      <c r="K3240" s="8">
        <v>1</v>
      </c>
      <c r="L3240" s="8">
        <v>1</v>
      </c>
      <c r="M3240" s="8">
        <v>1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5">
        <v>411010018</v>
      </c>
    </row>
    <row r="3241" spans="1:21" x14ac:dyDescent="0.25">
      <c r="A3241" s="8" t="s">
        <v>5018</v>
      </c>
      <c r="B3241" s="2" t="s">
        <v>3655</v>
      </c>
      <c r="C3241" s="2" t="s">
        <v>242</v>
      </c>
      <c r="D3241" s="2" t="s">
        <v>241</v>
      </c>
      <c r="E3241" s="2" t="s">
        <v>187</v>
      </c>
      <c r="F3241" s="8" t="s">
        <v>24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1</v>
      </c>
      <c r="N3241" s="8">
        <v>0</v>
      </c>
      <c r="O3241" s="8">
        <v>0</v>
      </c>
      <c r="P3241" s="8">
        <v>1</v>
      </c>
      <c r="Q3241" s="8">
        <v>0</v>
      </c>
      <c r="R3241" s="8">
        <v>0</v>
      </c>
      <c r="S3241" s="8">
        <v>0</v>
      </c>
      <c r="T3241" s="8">
        <v>0</v>
      </c>
      <c r="U3241" s="5">
        <v>411010026</v>
      </c>
    </row>
    <row r="3242" spans="1:21" x14ac:dyDescent="0.25">
      <c r="A3242" s="8" t="s">
        <v>5018</v>
      </c>
      <c r="B3242" s="2" t="s">
        <v>3656</v>
      </c>
      <c r="C3242" s="2" t="s">
        <v>242</v>
      </c>
      <c r="D3242" s="2" t="s">
        <v>241</v>
      </c>
      <c r="E3242" s="2" t="s">
        <v>187</v>
      </c>
      <c r="F3242" s="8" t="s">
        <v>24</v>
      </c>
      <c r="G3242" s="8">
        <v>0</v>
      </c>
      <c r="H3242" s="8">
        <v>1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1</v>
      </c>
      <c r="Q3242" s="8">
        <v>0</v>
      </c>
      <c r="R3242" s="8">
        <v>0</v>
      </c>
      <c r="S3242" s="8">
        <v>0</v>
      </c>
      <c r="T3242" s="8">
        <v>0</v>
      </c>
      <c r="U3242" s="5">
        <v>411010034</v>
      </c>
    </row>
    <row r="3243" spans="1:21" x14ac:dyDescent="0.25">
      <c r="A3243" s="8" t="s">
        <v>5018</v>
      </c>
      <c r="B3243" s="2" t="s">
        <v>3657</v>
      </c>
      <c r="C3243" s="2" t="s">
        <v>242</v>
      </c>
      <c r="D3243" s="2" t="s">
        <v>241</v>
      </c>
      <c r="E3243" s="2" t="s">
        <v>187</v>
      </c>
      <c r="F3243" s="8" t="s">
        <v>24</v>
      </c>
      <c r="G3243" s="8">
        <v>0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0</v>
      </c>
      <c r="O3243" s="8">
        <v>0</v>
      </c>
      <c r="P3243" s="8">
        <v>1</v>
      </c>
      <c r="Q3243" s="8">
        <v>0</v>
      </c>
      <c r="R3243" s="8">
        <v>0</v>
      </c>
      <c r="S3243" s="8">
        <v>0</v>
      </c>
      <c r="T3243" s="8">
        <v>0</v>
      </c>
      <c r="U3243" s="5">
        <v>411010042</v>
      </c>
    </row>
    <row r="3244" spans="1:21" x14ac:dyDescent="0.25">
      <c r="A3244" s="8" t="s">
        <v>5018</v>
      </c>
      <c r="B3244" s="2" t="s">
        <v>3658</v>
      </c>
      <c r="C3244" s="2" t="s">
        <v>242</v>
      </c>
      <c r="D3244" s="2" t="s">
        <v>241</v>
      </c>
      <c r="E3244" s="2" t="s">
        <v>187</v>
      </c>
      <c r="F3244" s="8" t="s">
        <v>24</v>
      </c>
      <c r="G3244" s="8">
        <v>0</v>
      </c>
      <c r="H3244" s="8">
        <v>1</v>
      </c>
      <c r="I3244" s="8">
        <v>1</v>
      </c>
      <c r="J3244" s="8">
        <v>0</v>
      </c>
      <c r="K3244" s="8">
        <v>0</v>
      </c>
      <c r="L3244" s="8">
        <v>0</v>
      </c>
      <c r="M3244" s="8">
        <v>1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5">
        <v>411010050</v>
      </c>
    </row>
    <row r="3245" spans="1:21" x14ac:dyDescent="0.25">
      <c r="A3245" s="8" t="s">
        <v>5018</v>
      </c>
      <c r="B3245" s="2" t="s">
        <v>3659</v>
      </c>
      <c r="C3245" s="2" t="s">
        <v>242</v>
      </c>
      <c r="D3245" s="2" t="s">
        <v>241</v>
      </c>
      <c r="E3245" s="2" t="s">
        <v>187</v>
      </c>
      <c r="F3245" s="8" t="s">
        <v>24</v>
      </c>
      <c r="G3245" s="8">
        <v>1</v>
      </c>
      <c r="H3245" s="8">
        <v>0</v>
      </c>
      <c r="I3245" s="8">
        <v>0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5">
        <v>411010069</v>
      </c>
    </row>
    <row r="3246" spans="1:21" x14ac:dyDescent="0.25">
      <c r="A3246" s="8" t="s">
        <v>5018</v>
      </c>
      <c r="B3246" s="2" t="s">
        <v>3660</v>
      </c>
      <c r="C3246" s="2" t="s">
        <v>242</v>
      </c>
      <c r="D3246" s="2" t="s">
        <v>241</v>
      </c>
      <c r="E3246" s="2" t="s">
        <v>187</v>
      </c>
      <c r="F3246" s="8" t="s">
        <v>24</v>
      </c>
      <c r="G3246" s="8">
        <v>1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s="8">
        <v>1</v>
      </c>
      <c r="N3246" s="8">
        <v>0</v>
      </c>
      <c r="O3246" s="8">
        <v>0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5">
        <v>411010077</v>
      </c>
    </row>
    <row r="3247" spans="1:21" x14ac:dyDescent="0.25">
      <c r="A3247" s="8" t="s">
        <v>5018</v>
      </c>
      <c r="B3247" s="2" t="s">
        <v>3661</v>
      </c>
      <c r="C3247" s="2" t="s">
        <v>242</v>
      </c>
      <c r="D3247" s="2" t="s">
        <v>241</v>
      </c>
      <c r="E3247" s="2" t="s">
        <v>187</v>
      </c>
      <c r="F3247" s="8" t="s">
        <v>24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>
        <v>1</v>
      </c>
      <c r="Q3247" s="8">
        <v>0</v>
      </c>
      <c r="R3247" s="8">
        <v>0</v>
      </c>
      <c r="S3247" s="8">
        <v>0</v>
      </c>
      <c r="T3247" s="8">
        <v>0</v>
      </c>
      <c r="U3247" s="5">
        <v>411010085</v>
      </c>
    </row>
    <row r="3248" spans="1:21" x14ac:dyDescent="0.25">
      <c r="A3248" s="8" t="s">
        <v>5018</v>
      </c>
      <c r="B3248" s="2" t="s">
        <v>3662</v>
      </c>
      <c r="C3248" s="2" t="s">
        <v>243</v>
      </c>
      <c r="D3248" s="2" t="s">
        <v>241</v>
      </c>
      <c r="E3248" s="2" t="s">
        <v>187</v>
      </c>
      <c r="F3248" s="8" t="s">
        <v>24</v>
      </c>
      <c r="G3248" s="8">
        <v>1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</v>
      </c>
      <c r="N3248" s="8">
        <v>0</v>
      </c>
      <c r="O3248" s="8">
        <v>0</v>
      </c>
      <c r="P3248" s="8">
        <v>1</v>
      </c>
      <c r="Q3248" s="8">
        <v>0</v>
      </c>
      <c r="R3248" s="8">
        <v>0</v>
      </c>
      <c r="S3248" s="8">
        <v>0</v>
      </c>
      <c r="T3248" s="8">
        <v>0</v>
      </c>
      <c r="U3248" s="5">
        <v>411020013</v>
      </c>
    </row>
    <row r="3249" spans="1:21" x14ac:dyDescent="0.25">
      <c r="A3249" s="8" t="s">
        <v>5018</v>
      </c>
      <c r="B3249" s="2" t="s">
        <v>3663</v>
      </c>
      <c r="C3249" s="2" t="s">
        <v>243</v>
      </c>
      <c r="D3249" s="2" t="s">
        <v>241</v>
      </c>
      <c r="E3249" s="2" t="s">
        <v>187</v>
      </c>
      <c r="F3249" s="8" t="s">
        <v>24</v>
      </c>
      <c r="G3249" s="8">
        <v>0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0</v>
      </c>
      <c r="T3249" s="8">
        <v>0</v>
      </c>
      <c r="U3249" s="5">
        <v>411020021</v>
      </c>
    </row>
    <row r="3250" spans="1:21" x14ac:dyDescent="0.25">
      <c r="A3250" s="8" t="s">
        <v>5018</v>
      </c>
      <c r="B3250" s="2" t="s">
        <v>3664</v>
      </c>
      <c r="C3250" s="2" t="s">
        <v>243</v>
      </c>
      <c r="D3250" s="2" t="s">
        <v>241</v>
      </c>
      <c r="E3250" s="2" t="s">
        <v>187</v>
      </c>
      <c r="F3250" s="8" t="s">
        <v>24</v>
      </c>
      <c r="G3250" s="8">
        <v>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5">
        <v>411020030</v>
      </c>
    </row>
    <row r="3251" spans="1:21" x14ac:dyDescent="0.25">
      <c r="A3251" s="8" t="s">
        <v>5018</v>
      </c>
      <c r="B3251" s="2" t="s">
        <v>3665</v>
      </c>
      <c r="C3251" s="2" t="s">
        <v>243</v>
      </c>
      <c r="D3251" s="2" t="s">
        <v>241</v>
      </c>
      <c r="E3251" s="2" t="s">
        <v>187</v>
      </c>
      <c r="F3251" s="8" t="s">
        <v>24</v>
      </c>
      <c r="G3251" s="8">
        <v>0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0</v>
      </c>
      <c r="O3251" s="8">
        <v>0</v>
      </c>
      <c r="P3251" s="8">
        <v>1</v>
      </c>
      <c r="Q3251" s="8">
        <v>0</v>
      </c>
      <c r="R3251" s="8">
        <v>0</v>
      </c>
      <c r="S3251" s="8">
        <v>0</v>
      </c>
      <c r="T3251" s="8">
        <v>0</v>
      </c>
      <c r="U3251" s="5">
        <v>411020048</v>
      </c>
    </row>
    <row r="3252" spans="1:21" x14ac:dyDescent="0.25">
      <c r="A3252" s="8" t="s">
        <v>5018</v>
      </c>
      <c r="B3252" s="2" t="s">
        <v>3666</v>
      </c>
      <c r="C3252" s="2" t="s">
        <v>243</v>
      </c>
      <c r="D3252" s="2" t="s">
        <v>241</v>
      </c>
      <c r="E3252" s="2" t="s">
        <v>187</v>
      </c>
      <c r="F3252" s="8" t="s">
        <v>24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5">
        <v>411020056</v>
      </c>
    </row>
    <row r="3253" spans="1:21" hidden="1" x14ac:dyDescent="0.25">
      <c r="A3253" s="8" t="s">
        <v>5018</v>
      </c>
      <c r="B3253" s="2" t="s">
        <v>3667</v>
      </c>
      <c r="C3253" s="2" t="s">
        <v>245</v>
      </c>
      <c r="D3253" s="2" t="s">
        <v>244</v>
      </c>
      <c r="E3253" s="2" t="s">
        <v>187</v>
      </c>
      <c r="F3253" s="8" t="s">
        <v>36</v>
      </c>
      <c r="G3253" s="8">
        <v>0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1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8">
        <v>0</v>
      </c>
      <c r="T3253" s="8">
        <v>0</v>
      </c>
      <c r="U3253" s="5">
        <v>412010011</v>
      </c>
    </row>
    <row r="3254" spans="1:21" hidden="1" x14ac:dyDescent="0.25">
      <c r="A3254" s="8" t="s">
        <v>5018</v>
      </c>
      <c r="B3254" s="2" t="s">
        <v>3668</v>
      </c>
      <c r="C3254" s="2" t="s">
        <v>245</v>
      </c>
      <c r="D3254" s="2" t="s">
        <v>244</v>
      </c>
      <c r="E3254" s="2" t="s">
        <v>187</v>
      </c>
      <c r="F3254" s="8" t="s">
        <v>36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1</v>
      </c>
      <c r="N3254" s="8">
        <v>0</v>
      </c>
      <c r="O3254" s="8">
        <v>0</v>
      </c>
      <c r="P3254" s="8">
        <v>1</v>
      </c>
      <c r="Q3254" s="8">
        <v>0</v>
      </c>
      <c r="R3254" s="8">
        <v>0</v>
      </c>
      <c r="S3254" s="8">
        <v>0</v>
      </c>
      <c r="T3254" s="8">
        <v>0</v>
      </c>
      <c r="U3254" s="5">
        <v>412010020</v>
      </c>
    </row>
    <row r="3255" spans="1:21" hidden="1" x14ac:dyDescent="0.25">
      <c r="A3255" s="8" t="s">
        <v>5018</v>
      </c>
      <c r="B3255" s="2" t="s">
        <v>3669</v>
      </c>
      <c r="C3255" s="2" t="s">
        <v>245</v>
      </c>
      <c r="D3255" s="2" t="s">
        <v>244</v>
      </c>
      <c r="E3255" s="2" t="s">
        <v>187</v>
      </c>
      <c r="F3255" s="8" t="s">
        <v>36</v>
      </c>
      <c r="G3255" s="8">
        <v>0</v>
      </c>
      <c r="H3255" s="8">
        <v>1</v>
      </c>
      <c r="I3255" s="8">
        <v>1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1</v>
      </c>
      <c r="Q3255" s="8">
        <v>0</v>
      </c>
      <c r="R3255" s="8">
        <v>0</v>
      </c>
      <c r="S3255" s="8">
        <v>0</v>
      </c>
      <c r="T3255" s="8">
        <v>0</v>
      </c>
      <c r="U3255" s="5">
        <v>412010038</v>
      </c>
    </row>
    <row r="3256" spans="1:21" hidden="1" x14ac:dyDescent="0.25">
      <c r="A3256" s="8" t="s">
        <v>5018</v>
      </c>
      <c r="B3256" s="2" t="s">
        <v>3670</v>
      </c>
      <c r="C3256" s="2" t="s">
        <v>245</v>
      </c>
      <c r="D3256" s="2" t="s">
        <v>244</v>
      </c>
      <c r="E3256" s="2" t="s">
        <v>187</v>
      </c>
      <c r="F3256" s="8" t="s">
        <v>36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0</v>
      </c>
      <c r="U3256" s="5">
        <v>412010046</v>
      </c>
    </row>
    <row r="3257" spans="1:21" hidden="1" x14ac:dyDescent="0.25">
      <c r="A3257" s="8" t="s">
        <v>5018</v>
      </c>
      <c r="B3257" s="2" t="s">
        <v>3671</v>
      </c>
      <c r="C3257" s="2" t="s">
        <v>245</v>
      </c>
      <c r="D3257" s="2" t="s">
        <v>244</v>
      </c>
      <c r="E3257" s="2" t="s">
        <v>187</v>
      </c>
      <c r="F3257" s="8" t="s">
        <v>24</v>
      </c>
      <c r="G3257" s="8">
        <v>1</v>
      </c>
      <c r="H3257" s="8">
        <v>1</v>
      </c>
      <c r="I3257" s="8">
        <v>0</v>
      </c>
      <c r="J3257" s="8">
        <v>0</v>
      </c>
      <c r="K3257" s="8">
        <v>1</v>
      </c>
      <c r="L3257" s="8">
        <v>1</v>
      </c>
      <c r="M3257" s="8">
        <v>0</v>
      </c>
      <c r="N3257" s="8">
        <v>1</v>
      </c>
      <c r="O3257" s="8">
        <v>0</v>
      </c>
      <c r="P3257" s="8">
        <v>1</v>
      </c>
      <c r="Q3257" s="8">
        <v>0</v>
      </c>
      <c r="R3257" s="8">
        <v>0</v>
      </c>
      <c r="S3257" s="8">
        <v>0</v>
      </c>
      <c r="T3257" s="8">
        <v>0</v>
      </c>
      <c r="U3257" s="5">
        <v>412010062</v>
      </c>
    </row>
    <row r="3258" spans="1:21" hidden="1" x14ac:dyDescent="0.25">
      <c r="A3258" s="8" t="s">
        <v>5018</v>
      </c>
      <c r="B3258" s="2" t="s">
        <v>3672</v>
      </c>
      <c r="C3258" s="2" t="s">
        <v>245</v>
      </c>
      <c r="D3258" s="2" t="s">
        <v>244</v>
      </c>
      <c r="E3258" s="2" t="s">
        <v>187</v>
      </c>
      <c r="F3258" s="8" t="s">
        <v>36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1</v>
      </c>
      <c r="Q3258" s="8">
        <v>0</v>
      </c>
      <c r="R3258" s="8">
        <v>0</v>
      </c>
      <c r="S3258" s="8">
        <v>0</v>
      </c>
      <c r="T3258" s="8">
        <v>0</v>
      </c>
      <c r="U3258" s="5">
        <v>412010070</v>
      </c>
    </row>
    <row r="3259" spans="1:21" hidden="1" x14ac:dyDescent="0.25">
      <c r="A3259" s="8" t="s">
        <v>5018</v>
      </c>
      <c r="B3259" s="2" t="s">
        <v>3673</v>
      </c>
      <c r="C3259" s="2" t="s">
        <v>245</v>
      </c>
      <c r="D3259" s="2" t="s">
        <v>244</v>
      </c>
      <c r="E3259" s="2" t="s">
        <v>187</v>
      </c>
      <c r="F3259" s="8" t="s">
        <v>36</v>
      </c>
      <c r="G3259" s="8">
        <v>0</v>
      </c>
      <c r="H3259" s="8">
        <v>1</v>
      </c>
      <c r="I3259" s="8">
        <v>0</v>
      </c>
      <c r="J3259" s="8">
        <v>0</v>
      </c>
      <c r="K3259" s="8">
        <v>0</v>
      </c>
      <c r="L3259" s="8">
        <v>0</v>
      </c>
      <c r="M3259" s="8">
        <v>1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5">
        <v>412010089</v>
      </c>
    </row>
    <row r="3260" spans="1:21" hidden="1" x14ac:dyDescent="0.25">
      <c r="A3260" s="8" t="s">
        <v>5018</v>
      </c>
      <c r="B3260" s="2" t="s">
        <v>3674</v>
      </c>
      <c r="C3260" s="2" t="s">
        <v>245</v>
      </c>
      <c r="D3260" s="2" t="s">
        <v>244</v>
      </c>
      <c r="E3260" s="2" t="s">
        <v>187</v>
      </c>
      <c r="F3260" s="8" t="s">
        <v>36</v>
      </c>
      <c r="G3260" s="8">
        <v>0</v>
      </c>
      <c r="H3260" s="8">
        <v>1</v>
      </c>
      <c r="I3260" s="8">
        <v>0</v>
      </c>
      <c r="J3260" s="8">
        <v>0</v>
      </c>
      <c r="K3260" s="8">
        <v>0</v>
      </c>
      <c r="L3260" s="8">
        <v>0</v>
      </c>
      <c r="M3260" s="8">
        <v>1</v>
      </c>
      <c r="N3260" s="8">
        <v>0</v>
      </c>
      <c r="O3260" s="8">
        <v>0</v>
      </c>
      <c r="P3260" s="8">
        <v>1</v>
      </c>
      <c r="Q3260" s="8">
        <v>0</v>
      </c>
      <c r="R3260" s="8">
        <v>0</v>
      </c>
      <c r="S3260" s="8">
        <v>0</v>
      </c>
      <c r="T3260" s="8">
        <v>0</v>
      </c>
      <c r="U3260" s="5">
        <v>412010097</v>
      </c>
    </row>
    <row r="3261" spans="1:21" hidden="1" x14ac:dyDescent="0.25">
      <c r="A3261" s="8" t="s">
        <v>5018</v>
      </c>
      <c r="B3261" s="2" t="s">
        <v>3675</v>
      </c>
      <c r="C3261" s="2" t="s">
        <v>245</v>
      </c>
      <c r="D3261" s="2" t="s">
        <v>244</v>
      </c>
      <c r="E3261" s="2" t="s">
        <v>187</v>
      </c>
      <c r="F3261" s="8" t="s">
        <v>36</v>
      </c>
      <c r="G3261" s="8">
        <v>0</v>
      </c>
      <c r="H3261" s="8">
        <v>1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0</v>
      </c>
      <c r="P3261" s="8">
        <v>1</v>
      </c>
      <c r="Q3261" s="8">
        <v>0</v>
      </c>
      <c r="R3261" s="8">
        <v>0</v>
      </c>
      <c r="S3261" s="8">
        <v>0</v>
      </c>
      <c r="T3261" s="8">
        <v>0</v>
      </c>
      <c r="U3261" s="5">
        <v>412010100</v>
      </c>
    </row>
    <row r="3262" spans="1:21" hidden="1" x14ac:dyDescent="0.25">
      <c r="A3262" s="8" t="s">
        <v>5018</v>
      </c>
      <c r="B3262" s="2" t="s">
        <v>3676</v>
      </c>
      <c r="C3262" s="2" t="s">
        <v>245</v>
      </c>
      <c r="D3262" s="2" t="s">
        <v>244</v>
      </c>
      <c r="E3262" s="2" t="s">
        <v>187</v>
      </c>
      <c r="F3262" s="8" t="s">
        <v>24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5">
        <v>412010119</v>
      </c>
    </row>
    <row r="3263" spans="1:21" hidden="1" x14ac:dyDescent="0.25">
      <c r="A3263" s="8" t="s">
        <v>5018</v>
      </c>
      <c r="B3263" s="2" t="s">
        <v>3677</v>
      </c>
      <c r="C3263" s="2" t="s">
        <v>245</v>
      </c>
      <c r="D3263" s="2" t="s">
        <v>244</v>
      </c>
      <c r="E3263" s="2" t="s">
        <v>187</v>
      </c>
      <c r="F3263" s="8" t="s">
        <v>36</v>
      </c>
      <c r="G3263" s="8">
        <v>0</v>
      </c>
      <c r="H3263" s="8">
        <v>1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1</v>
      </c>
      <c r="O3263" s="8">
        <v>0</v>
      </c>
      <c r="P3263" s="8">
        <v>1</v>
      </c>
      <c r="Q3263" s="8">
        <v>0</v>
      </c>
      <c r="R3263" s="8">
        <v>0</v>
      </c>
      <c r="S3263" s="8">
        <v>0</v>
      </c>
      <c r="T3263" s="8">
        <v>0</v>
      </c>
      <c r="U3263" s="5">
        <v>412010127</v>
      </c>
    </row>
    <row r="3264" spans="1:21" hidden="1" x14ac:dyDescent="0.25">
      <c r="A3264" s="8" t="s">
        <v>5018</v>
      </c>
      <c r="B3264" s="2" t="s">
        <v>3678</v>
      </c>
      <c r="C3264" s="2" t="s">
        <v>245</v>
      </c>
      <c r="D3264" s="2" t="s">
        <v>244</v>
      </c>
      <c r="E3264" s="2" t="s">
        <v>187</v>
      </c>
      <c r="F3264" s="8" t="s">
        <v>36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1</v>
      </c>
      <c r="N3264" s="8">
        <v>0</v>
      </c>
      <c r="O3264" s="8">
        <v>0</v>
      </c>
      <c r="P3264" s="8">
        <v>1</v>
      </c>
      <c r="Q3264" s="8">
        <v>0</v>
      </c>
      <c r="R3264" s="8">
        <v>0</v>
      </c>
      <c r="S3264" s="8">
        <v>0</v>
      </c>
      <c r="T3264" s="8">
        <v>0</v>
      </c>
      <c r="U3264" s="5">
        <v>412010135</v>
      </c>
    </row>
    <row r="3265" spans="1:21" hidden="1" x14ac:dyDescent="0.25">
      <c r="A3265" s="8" t="s">
        <v>5018</v>
      </c>
      <c r="B3265" s="2" t="s">
        <v>3679</v>
      </c>
      <c r="C3265" s="2" t="s">
        <v>245</v>
      </c>
      <c r="D3265" s="2" t="s">
        <v>244</v>
      </c>
      <c r="E3265" s="2" t="s">
        <v>187</v>
      </c>
      <c r="F3265" s="8" t="s">
        <v>36</v>
      </c>
      <c r="G3265" s="8">
        <v>0</v>
      </c>
      <c r="H3265" s="8">
        <v>1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1</v>
      </c>
      <c r="Q3265" s="8">
        <v>0</v>
      </c>
      <c r="R3265" s="8">
        <v>0</v>
      </c>
      <c r="S3265" s="8">
        <v>0</v>
      </c>
      <c r="T3265" s="8">
        <v>0</v>
      </c>
      <c r="U3265" s="5">
        <v>412010143</v>
      </c>
    </row>
    <row r="3266" spans="1:21" hidden="1" x14ac:dyDescent="0.25">
      <c r="A3266" s="8" t="s">
        <v>5018</v>
      </c>
      <c r="B3266" s="2" t="s">
        <v>3680</v>
      </c>
      <c r="C3266" s="2" t="s">
        <v>246</v>
      </c>
      <c r="D3266" s="2" t="s">
        <v>244</v>
      </c>
      <c r="E3266" s="2" t="s">
        <v>187</v>
      </c>
      <c r="F3266" s="8" t="s">
        <v>36</v>
      </c>
      <c r="G3266" s="8">
        <v>0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5">
        <v>412020017</v>
      </c>
    </row>
    <row r="3267" spans="1:21" hidden="1" x14ac:dyDescent="0.25">
      <c r="A3267" s="8" t="s">
        <v>5018</v>
      </c>
      <c r="B3267" s="2" t="s">
        <v>3681</v>
      </c>
      <c r="C3267" s="2" t="s">
        <v>246</v>
      </c>
      <c r="D3267" s="2" t="s">
        <v>244</v>
      </c>
      <c r="E3267" s="2" t="s">
        <v>187</v>
      </c>
      <c r="F3267" s="8" t="s">
        <v>36</v>
      </c>
      <c r="G3267" s="8">
        <v>0</v>
      </c>
      <c r="H3267" s="8">
        <v>1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1</v>
      </c>
      <c r="Q3267" s="8">
        <v>0</v>
      </c>
      <c r="R3267" s="8">
        <v>0</v>
      </c>
      <c r="S3267" s="8">
        <v>0</v>
      </c>
      <c r="T3267" s="8">
        <v>0</v>
      </c>
      <c r="U3267" s="5">
        <v>412020025</v>
      </c>
    </row>
    <row r="3268" spans="1:21" hidden="1" x14ac:dyDescent="0.25">
      <c r="A3268" s="8" t="s">
        <v>5018</v>
      </c>
      <c r="B3268" s="2" t="s">
        <v>3682</v>
      </c>
      <c r="C3268" s="2" t="s">
        <v>246</v>
      </c>
      <c r="D3268" s="2" t="s">
        <v>244</v>
      </c>
      <c r="E3268" s="2" t="s">
        <v>187</v>
      </c>
      <c r="F3268" s="8" t="s">
        <v>36</v>
      </c>
      <c r="G3268" s="8">
        <v>0</v>
      </c>
      <c r="H3268" s="8">
        <v>1</v>
      </c>
      <c r="I3268" s="8">
        <v>0</v>
      </c>
      <c r="J3268" s="8">
        <v>0</v>
      </c>
      <c r="K3268" s="8">
        <v>0</v>
      </c>
      <c r="L3268" s="8">
        <v>0</v>
      </c>
      <c r="M3268" s="8">
        <v>1</v>
      </c>
      <c r="N3268" s="8">
        <v>0</v>
      </c>
      <c r="O3268" s="8">
        <v>0</v>
      </c>
      <c r="P3268" s="8">
        <v>1</v>
      </c>
      <c r="Q3268" s="8">
        <v>0</v>
      </c>
      <c r="R3268" s="8">
        <v>0</v>
      </c>
      <c r="S3268" s="8">
        <v>0</v>
      </c>
      <c r="T3268" s="8">
        <v>0</v>
      </c>
      <c r="U3268" s="5">
        <v>412020033</v>
      </c>
    </row>
    <row r="3269" spans="1:21" hidden="1" x14ac:dyDescent="0.25">
      <c r="A3269" s="8" t="s">
        <v>5018</v>
      </c>
      <c r="B3269" s="2" t="s">
        <v>3683</v>
      </c>
      <c r="C3269" s="2" t="s">
        <v>246</v>
      </c>
      <c r="D3269" s="2" t="s">
        <v>244</v>
      </c>
      <c r="E3269" s="2" t="s">
        <v>187</v>
      </c>
      <c r="F3269" s="8" t="s">
        <v>36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0</v>
      </c>
      <c r="M3269" s="8">
        <v>1</v>
      </c>
      <c r="N3269" s="8">
        <v>0</v>
      </c>
      <c r="O3269" s="8">
        <v>0</v>
      </c>
      <c r="P3269" s="8">
        <v>1</v>
      </c>
      <c r="Q3269" s="8">
        <v>0</v>
      </c>
      <c r="R3269" s="8">
        <v>0</v>
      </c>
      <c r="S3269" s="8">
        <v>0</v>
      </c>
      <c r="T3269" s="8">
        <v>0</v>
      </c>
      <c r="U3269" s="5">
        <v>412020050</v>
      </c>
    </row>
    <row r="3270" spans="1:21" hidden="1" x14ac:dyDescent="0.25">
      <c r="A3270" s="8" t="s">
        <v>5018</v>
      </c>
      <c r="B3270" s="2" t="s">
        <v>3684</v>
      </c>
      <c r="C3270" s="2" t="s">
        <v>246</v>
      </c>
      <c r="D3270" s="2" t="s">
        <v>244</v>
      </c>
      <c r="E3270" s="2" t="s">
        <v>187</v>
      </c>
      <c r="F3270" s="8" t="s">
        <v>24</v>
      </c>
      <c r="G3270" s="8">
        <v>0</v>
      </c>
      <c r="H3270" s="8">
        <v>1</v>
      </c>
      <c r="I3270" s="8">
        <v>0</v>
      </c>
      <c r="J3270" s="8">
        <v>0</v>
      </c>
      <c r="K3270" s="8">
        <v>0</v>
      </c>
      <c r="L3270" s="8">
        <v>0</v>
      </c>
      <c r="M3270" s="8">
        <v>1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5">
        <v>412020068</v>
      </c>
    </row>
    <row r="3271" spans="1:21" hidden="1" x14ac:dyDescent="0.25">
      <c r="A3271" s="8" t="s">
        <v>5018</v>
      </c>
      <c r="B3271" s="2" t="s">
        <v>3685</v>
      </c>
      <c r="C3271" s="2" t="s">
        <v>246</v>
      </c>
      <c r="D3271" s="2" t="s">
        <v>244</v>
      </c>
      <c r="E3271" s="2" t="s">
        <v>187</v>
      </c>
      <c r="F3271" s="8" t="s">
        <v>36</v>
      </c>
      <c r="G3271" s="8">
        <v>0</v>
      </c>
      <c r="H3271" s="8">
        <v>1</v>
      </c>
      <c r="I3271" s="8">
        <v>0</v>
      </c>
      <c r="J3271" s="8">
        <v>0</v>
      </c>
      <c r="K3271" s="8">
        <v>0</v>
      </c>
      <c r="L3271" s="8">
        <v>0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5">
        <v>412020076</v>
      </c>
    </row>
    <row r="3272" spans="1:21" hidden="1" x14ac:dyDescent="0.25">
      <c r="A3272" s="8" t="s">
        <v>5018</v>
      </c>
      <c r="B3272" s="2" t="s">
        <v>3686</v>
      </c>
      <c r="C3272" s="2" t="s">
        <v>246</v>
      </c>
      <c r="D3272" s="2" t="s">
        <v>244</v>
      </c>
      <c r="E3272" s="2" t="s">
        <v>187</v>
      </c>
      <c r="F3272" s="8" t="s">
        <v>36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5">
        <v>412020084</v>
      </c>
    </row>
    <row r="3273" spans="1:21" hidden="1" x14ac:dyDescent="0.25">
      <c r="A3273" s="8" t="s">
        <v>5018</v>
      </c>
      <c r="B3273" s="2" t="s">
        <v>3687</v>
      </c>
      <c r="C3273" s="2" t="s">
        <v>247</v>
      </c>
      <c r="D3273" s="2" t="s">
        <v>244</v>
      </c>
      <c r="E3273" s="2" t="s">
        <v>187</v>
      </c>
      <c r="F3273" s="8" t="s">
        <v>24</v>
      </c>
      <c r="G3273" s="8">
        <v>0</v>
      </c>
      <c r="H3273" s="8">
        <v>1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0</v>
      </c>
      <c r="P3273" s="8">
        <v>1</v>
      </c>
      <c r="Q3273" s="8">
        <v>0</v>
      </c>
      <c r="R3273" s="8">
        <v>0</v>
      </c>
      <c r="S3273" s="8">
        <v>0</v>
      </c>
      <c r="T3273" s="8">
        <v>0</v>
      </c>
      <c r="U3273" s="5">
        <v>412030012</v>
      </c>
    </row>
    <row r="3274" spans="1:21" hidden="1" x14ac:dyDescent="0.25">
      <c r="A3274" s="8" t="s">
        <v>5018</v>
      </c>
      <c r="B3274" s="2" t="s">
        <v>3688</v>
      </c>
      <c r="C3274" s="2" t="s">
        <v>247</v>
      </c>
      <c r="D3274" s="2" t="s">
        <v>244</v>
      </c>
      <c r="E3274" s="2" t="s">
        <v>187</v>
      </c>
      <c r="F3274" s="8" t="s">
        <v>24</v>
      </c>
      <c r="G3274" s="8">
        <v>0</v>
      </c>
      <c r="H3274" s="8">
        <v>1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1</v>
      </c>
      <c r="Q3274" s="8">
        <v>0</v>
      </c>
      <c r="R3274" s="8">
        <v>0</v>
      </c>
      <c r="S3274" s="8">
        <v>0</v>
      </c>
      <c r="T3274" s="8">
        <v>0</v>
      </c>
      <c r="U3274" s="5">
        <v>412030047</v>
      </c>
    </row>
    <row r="3275" spans="1:21" hidden="1" x14ac:dyDescent="0.25">
      <c r="A3275" s="8" t="s">
        <v>5018</v>
      </c>
      <c r="B3275" s="2" t="s">
        <v>3689</v>
      </c>
      <c r="C3275" s="2" t="s">
        <v>247</v>
      </c>
      <c r="D3275" s="2" t="s">
        <v>244</v>
      </c>
      <c r="E3275" s="2" t="s">
        <v>187</v>
      </c>
      <c r="F3275" s="8" t="s">
        <v>36</v>
      </c>
      <c r="G3275" s="8">
        <v>0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5">
        <v>412030055</v>
      </c>
    </row>
    <row r="3276" spans="1:21" hidden="1" x14ac:dyDescent="0.25">
      <c r="A3276" s="8" t="s">
        <v>5018</v>
      </c>
      <c r="B3276" s="2" t="s">
        <v>3690</v>
      </c>
      <c r="C3276" s="2" t="s">
        <v>247</v>
      </c>
      <c r="D3276" s="2" t="s">
        <v>244</v>
      </c>
      <c r="E3276" s="2" t="s">
        <v>187</v>
      </c>
      <c r="F3276" s="8" t="s">
        <v>24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0</v>
      </c>
      <c r="U3276" s="5">
        <v>412030063</v>
      </c>
    </row>
    <row r="3277" spans="1:21" hidden="1" x14ac:dyDescent="0.25">
      <c r="A3277" s="8" t="s">
        <v>5018</v>
      </c>
      <c r="B3277" s="2" t="s">
        <v>3691</v>
      </c>
      <c r="C3277" s="2" t="s">
        <v>247</v>
      </c>
      <c r="D3277" s="2" t="s">
        <v>244</v>
      </c>
      <c r="E3277" s="2" t="s">
        <v>187</v>
      </c>
      <c r="F3277" s="8" t="s">
        <v>24</v>
      </c>
      <c r="G3277" s="8">
        <v>0</v>
      </c>
      <c r="H3277" s="8">
        <v>1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1</v>
      </c>
      <c r="P3277" s="8">
        <v>1</v>
      </c>
      <c r="Q3277" s="8">
        <v>0</v>
      </c>
      <c r="R3277" s="8">
        <v>0</v>
      </c>
      <c r="S3277" s="8">
        <v>0</v>
      </c>
      <c r="T3277" s="8">
        <v>0</v>
      </c>
      <c r="U3277" s="5">
        <v>412030071</v>
      </c>
    </row>
    <row r="3278" spans="1:21" hidden="1" x14ac:dyDescent="0.25">
      <c r="A3278" s="8" t="s">
        <v>5018</v>
      </c>
      <c r="B3278" s="2" t="s">
        <v>3692</v>
      </c>
      <c r="C3278" s="2" t="s">
        <v>247</v>
      </c>
      <c r="D3278" s="2" t="s">
        <v>244</v>
      </c>
      <c r="E3278" s="2" t="s">
        <v>187</v>
      </c>
      <c r="F3278" s="8" t="s">
        <v>24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5">
        <v>412030080</v>
      </c>
    </row>
    <row r="3279" spans="1:21" hidden="1" x14ac:dyDescent="0.25">
      <c r="A3279" s="8" t="s">
        <v>5018</v>
      </c>
      <c r="B3279" s="2" t="s">
        <v>3693</v>
      </c>
      <c r="C3279" s="2" t="s">
        <v>247</v>
      </c>
      <c r="D3279" s="2" t="s">
        <v>244</v>
      </c>
      <c r="E3279" s="2" t="s">
        <v>187</v>
      </c>
      <c r="F3279" s="8" t="s">
        <v>24</v>
      </c>
      <c r="G3279" s="8">
        <v>0</v>
      </c>
      <c r="H3279" s="8">
        <v>1</v>
      </c>
      <c r="I3279" s="8">
        <v>1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>
        <v>1</v>
      </c>
      <c r="Q3279" s="8">
        <v>0</v>
      </c>
      <c r="R3279" s="8">
        <v>0</v>
      </c>
      <c r="S3279" s="8">
        <v>0</v>
      </c>
      <c r="T3279" s="8">
        <v>0</v>
      </c>
      <c r="U3279" s="5">
        <v>412030098</v>
      </c>
    </row>
    <row r="3280" spans="1:21" hidden="1" x14ac:dyDescent="0.25">
      <c r="A3280" s="8" t="s">
        <v>5018</v>
      </c>
      <c r="B3280" s="2" t="s">
        <v>3694</v>
      </c>
      <c r="C3280" s="2" t="s">
        <v>247</v>
      </c>
      <c r="D3280" s="2" t="s">
        <v>244</v>
      </c>
      <c r="E3280" s="2" t="s">
        <v>187</v>
      </c>
      <c r="F3280" s="8" t="s">
        <v>24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5">
        <v>412030101</v>
      </c>
    </row>
    <row r="3281" spans="1:21" hidden="1" x14ac:dyDescent="0.25">
      <c r="A3281" s="8" t="s">
        <v>5018</v>
      </c>
      <c r="B3281" s="2" t="s">
        <v>3695</v>
      </c>
      <c r="C3281" s="2" t="s">
        <v>247</v>
      </c>
      <c r="D3281" s="2" t="s">
        <v>244</v>
      </c>
      <c r="E3281" s="2" t="s">
        <v>187</v>
      </c>
      <c r="F3281" s="8" t="s">
        <v>24</v>
      </c>
      <c r="G3281" s="8">
        <v>0</v>
      </c>
      <c r="H3281" s="8">
        <v>1</v>
      </c>
      <c r="I3281" s="8">
        <v>0</v>
      </c>
      <c r="J3281" s="8">
        <v>0</v>
      </c>
      <c r="K3281" s="8">
        <v>0</v>
      </c>
      <c r="L3281" s="8">
        <v>0</v>
      </c>
      <c r="M3281" s="8">
        <v>1</v>
      </c>
      <c r="N3281" s="8">
        <v>0</v>
      </c>
      <c r="O3281" s="8">
        <v>0</v>
      </c>
      <c r="P3281" s="8">
        <v>1</v>
      </c>
      <c r="Q3281" s="8">
        <v>0</v>
      </c>
      <c r="R3281" s="8">
        <v>0</v>
      </c>
      <c r="S3281" s="8">
        <v>0</v>
      </c>
      <c r="T3281" s="8">
        <v>0</v>
      </c>
      <c r="U3281" s="5">
        <v>412030110</v>
      </c>
    </row>
    <row r="3282" spans="1:21" hidden="1" x14ac:dyDescent="0.25">
      <c r="A3282" s="8" t="s">
        <v>5018</v>
      </c>
      <c r="B3282" s="2" t="s">
        <v>3696</v>
      </c>
      <c r="C3282" s="2" t="s">
        <v>247</v>
      </c>
      <c r="D3282" s="2" t="s">
        <v>244</v>
      </c>
      <c r="E3282" s="2" t="s">
        <v>187</v>
      </c>
      <c r="F3282" s="8" t="s">
        <v>24</v>
      </c>
      <c r="G3282" s="8">
        <v>1</v>
      </c>
      <c r="H3282" s="8">
        <v>1</v>
      </c>
      <c r="I3282" s="8">
        <v>0</v>
      </c>
      <c r="J3282" s="8">
        <v>0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0</v>
      </c>
      <c r="R3282" s="8">
        <v>0</v>
      </c>
      <c r="S3282" s="8">
        <v>0</v>
      </c>
      <c r="T3282" s="8">
        <v>0</v>
      </c>
      <c r="U3282" s="5">
        <v>412030128</v>
      </c>
    </row>
    <row r="3283" spans="1:21" hidden="1" x14ac:dyDescent="0.25">
      <c r="A3283" s="8" t="s">
        <v>5018</v>
      </c>
      <c r="B3283" s="2" t="s">
        <v>3697</v>
      </c>
      <c r="C3283" s="2" t="s">
        <v>248</v>
      </c>
      <c r="D3283" s="2" t="s">
        <v>244</v>
      </c>
      <c r="E3283" s="2" t="s">
        <v>187</v>
      </c>
      <c r="F3283" s="8" t="s">
        <v>24</v>
      </c>
      <c r="G3283" s="8">
        <v>0</v>
      </c>
      <c r="H3283" s="8">
        <v>1</v>
      </c>
      <c r="I3283" s="8">
        <v>1</v>
      </c>
      <c r="J3283" s="8">
        <v>0</v>
      </c>
      <c r="K3283" s="8">
        <v>0</v>
      </c>
      <c r="L3283" s="8">
        <v>0</v>
      </c>
      <c r="M3283" s="8">
        <v>1</v>
      </c>
      <c r="N3283" s="8">
        <v>0</v>
      </c>
      <c r="O3283" s="8">
        <v>0</v>
      </c>
      <c r="P3283" s="8">
        <v>1</v>
      </c>
      <c r="Q3283" s="8">
        <v>0</v>
      </c>
      <c r="R3283" s="8">
        <v>0</v>
      </c>
      <c r="S3283" s="8">
        <v>0</v>
      </c>
      <c r="T3283" s="8">
        <v>0</v>
      </c>
      <c r="U3283" s="5">
        <v>412040018</v>
      </c>
    </row>
    <row r="3284" spans="1:21" hidden="1" x14ac:dyDescent="0.25">
      <c r="A3284" s="8" t="s">
        <v>5018</v>
      </c>
      <c r="B3284" s="2" t="s">
        <v>3698</v>
      </c>
      <c r="C3284" s="2" t="s">
        <v>248</v>
      </c>
      <c r="D3284" s="2" t="s">
        <v>244</v>
      </c>
      <c r="E3284" s="2" t="s">
        <v>187</v>
      </c>
      <c r="F3284" s="8" t="s">
        <v>36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0</v>
      </c>
      <c r="U3284" s="5">
        <v>412040026</v>
      </c>
    </row>
    <row r="3285" spans="1:21" hidden="1" x14ac:dyDescent="0.25">
      <c r="A3285" s="8" t="s">
        <v>5018</v>
      </c>
      <c r="B3285" s="2" t="s">
        <v>3699</v>
      </c>
      <c r="C3285" s="2" t="s">
        <v>248</v>
      </c>
      <c r="D3285" s="2" t="s">
        <v>244</v>
      </c>
      <c r="E3285" s="2" t="s">
        <v>187</v>
      </c>
      <c r="F3285" s="8" t="s">
        <v>36</v>
      </c>
      <c r="G3285" s="8">
        <v>0</v>
      </c>
      <c r="H3285" s="8">
        <v>1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0</v>
      </c>
      <c r="O3285" s="8">
        <v>0</v>
      </c>
      <c r="P3285" s="8">
        <v>1</v>
      </c>
      <c r="Q3285" s="8">
        <v>0</v>
      </c>
      <c r="R3285" s="8">
        <v>0</v>
      </c>
      <c r="S3285" s="8">
        <v>0</v>
      </c>
      <c r="T3285" s="8">
        <v>0</v>
      </c>
      <c r="U3285" s="5">
        <v>412040034</v>
      </c>
    </row>
    <row r="3286" spans="1:21" hidden="1" x14ac:dyDescent="0.25">
      <c r="A3286" s="8" t="s">
        <v>5018</v>
      </c>
      <c r="B3286" s="2" t="s">
        <v>3700</v>
      </c>
      <c r="C3286" s="2" t="s">
        <v>248</v>
      </c>
      <c r="D3286" s="2" t="s">
        <v>244</v>
      </c>
      <c r="E3286" s="2" t="s">
        <v>187</v>
      </c>
      <c r="F3286" s="8" t="s">
        <v>36</v>
      </c>
      <c r="G3286" s="8">
        <v>0</v>
      </c>
      <c r="H3286" s="8">
        <v>1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0</v>
      </c>
      <c r="U3286" s="5">
        <v>412040042</v>
      </c>
    </row>
    <row r="3287" spans="1:21" hidden="1" x14ac:dyDescent="0.25">
      <c r="A3287" s="8" t="s">
        <v>5018</v>
      </c>
      <c r="B3287" s="2" t="s">
        <v>3701</v>
      </c>
      <c r="C3287" s="2" t="s">
        <v>248</v>
      </c>
      <c r="D3287" s="2" t="s">
        <v>244</v>
      </c>
      <c r="E3287" s="2" t="s">
        <v>187</v>
      </c>
      <c r="F3287" s="8" t="s">
        <v>36</v>
      </c>
      <c r="G3287" s="8">
        <v>0</v>
      </c>
      <c r="H3287" s="8">
        <v>1</v>
      </c>
      <c r="I3287" s="8">
        <v>0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1</v>
      </c>
      <c r="Q3287" s="8">
        <v>0</v>
      </c>
      <c r="R3287" s="8">
        <v>0</v>
      </c>
      <c r="S3287" s="8">
        <v>0</v>
      </c>
      <c r="T3287" s="8">
        <v>0</v>
      </c>
      <c r="U3287" s="5">
        <v>412040050</v>
      </c>
    </row>
    <row r="3288" spans="1:21" hidden="1" x14ac:dyDescent="0.25">
      <c r="A3288" s="8" t="s">
        <v>5018</v>
      </c>
      <c r="B3288" s="2" t="s">
        <v>3702</v>
      </c>
      <c r="C3288" s="2" t="s">
        <v>248</v>
      </c>
      <c r="D3288" s="2" t="s">
        <v>244</v>
      </c>
      <c r="E3288" s="2" t="s">
        <v>187</v>
      </c>
      <c r="F3288" s="8" t="s">
        <v>24</v>
      </c>
      <c r="G3288" s="8">
        <v>0</v>
      </c>
      <c r="H3288" s="8">
        <v>1</v>
      </c>
      <c r="I3288" s="8">
        <v>0</v>
      </c>
      <c r="J3288" s="8">
        <v>0</v>
      </c>
      <c r="K3288" s="8">
        <v>0</v>
      </c>
      <c r="L3288" s="8">
        <v>0</v>
      </c>
      <c r="M3288" s="8">
        <v>1</v>
      </c>
      <c r="N3288" s="8">
        <v>0</v>
      </c>
      <c r="O3288" s="8">
        <v>0</v>
      </c>
      <c r="P3288" s="8">
        <v>1</v>
      </c>
      <c r="Q3288" s="8">
        <v>0</v>
      </c>
      <c r="R3288" s="8">
        <v>0</v>
      </c>
      <c r="S3288" s="8">
        <v>0</v>
      </c>
      <c r="T3288" s="8">
        <v>0</v>
      </c>
      <c r="U3288" s="5">
        <v>412040069</v>
      </c>
    </row>
    <row r="3289" spans="1:21" hidden="1" x14ac:dyDescent="0.25">
      <c r="A3289" s="8" t="s">
        <v>5018</v>
      </c>
      <c r="B3289" s="2" t="s">
        <v>3703</v>
      </c>
      <c r="C3289" s="2" t="s">
        <v>248</v>
      </c>
      <c r="D3289" s="2" t="s">
        <v>244</v>
      </c>
      <c r="E3289" s="2" t="s">
        <v>187</v>
      </c>
      <c r="F3289" s="8" t="s">
        <v>24</v>
      </c>
      <c r="G3289" s="8">
        <v>0</v>
      </c>
      <c r="H3289" s="8">
        <v>1</v>
      </c>
      <c r="I3289" s="8">
        <v>1</v>
      </c>
      <c r="J3289" s="8">
        <v>0</v>
      </c>
      <c r="K3289" s="8">
        <v>0</v>
      </c>
      <c r="L3289" s="8">
        <v>0</v>
      </c>
      <c r="M3289" s="8">
        <v>1</v>
      </c>
      <c r="N3289" s="8">
        <v>0</v>
      </c>
      <c r="O3289" s="8">
        <v>0</v>
      </c>
      <c r="P3289" s="8">
        <v>1</v>
      </c>
      <c r="Q3289" s="8">
        <v>0</v>
      </c>
      <c r="R3289" s="8">
        <v>0</v>
      </c>
      <c r="S3289" s="8">
        <v>0</v>
      </c>
      <c r="T3289" s="8">
        <v>0</v>
      </c>
      <c r="U3289" s="5">
        <v>412040085</v>
      </c>
    </row>
    <row r="3290" spans="1:21" hidden="1" x14ac:dyDescent="0.25">
      <c r="A3290" s="8" t="s">
        <v>5018</v>
      </c>
      <c r="B3290" s="2" t="s">
        <v>3704</v>
      </c>
      <c r="C3290" s="2" t="s">
        <v>248</v>
      </c>
      <c r="D3290" s="2" t="s">
        <v>244</v>
      </c>
      <c r="E3290" s="2" t="s">
        <v>187</v>
      </c>
      <c r="F3290" s="8" t="s">
        <v>36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5">
        <v>412040107</v>
      </c>
    </row>
    <row r="3291" spans="1:21" hidden="1" x14ac:dyDescent="0.25">
      <c r="A3291" s="8" t="s">
        <v>5018</v>
      </c>
      <c r="B3291" s="2" t="s">
        <v>3705</v>
      </c>
      <c r="C3291" s="2" t="s">
        <v>248</v>
      </c>
      <c r="D3291" s="2" t="s">
        <v>244</v>
      </c>
      <c r="E3291" s="2" t="s">
        <v>187</v>
      </c>
      <c r="F3291" s="8" t="s">
        <v>36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1</v>
      </c>
      <c r="N3291" s="8">
        <v>0</v>
      </c>
      <c r="O3291" s="8">
        <v>0</v>
      </c>
      <c r="P3291" s="8">
        <v>1</v>
      </c>
      <c r="Q3291" s="8">
        <v>0</v>
      </c>
      <c r="R3291" s="8">
        <v>0</v>
      </c>
      <c r="S3291" s="8">
        <v>0</v>
      </c>
      <c r="T3291" s="8">
        <v>0</v>
      </c>
      <c r="U3291" s="5">
        <v>412040115</v>
      </c>
    </row>
    <row r="3292" spans="1:21" hidden="1" x14ac:dyDescent="0.25">
      <c r="A3292" s="8" t="s">
        <v>5018</v>
      </c>
      <c r="B3292" s="2" t="s">
        <v>3706</v>
      </c>
      <c r="C3292" s="2" t="s">
        <v>248</v>
      </c>
      <c r="D3292" s="2" t="s">
        <v>244</v>
      </c>
      <c r="E3292" s="2" t="s">
        <v>187</v>
      </c>
      <c r="F3292" s="8" t="s">
        <v>36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5">
        <v>412040123</v>
      </c>
    </row>
    <row r="3293" spans="1:21" hidden="1" x14ac:dyDescent="0.25">
      <c r="A3293" s="8" t="s">
        <v>5018</v>
      </c>
      <c r="B3293" s="2" t="s">
        <v>3707</v>
      </c>
      <c r="C3293" s="2" t="s">
        <v>248</v>
      </c>
      <c r="D3293" s="2" t="s">
        <v>244</v>
      </c>
      <c r="E3293" s="2" t="s">
        <v>187</v>
      </c>
      <c r="F3293" s="8" t="s">
        <v>36</v>
      </c>
      <c r="G3293" s="8">
        <v>0</v>
      </c>
      <c r="H3293" s="8">
        <v>1</v>
      </c>
      <c r="I3293" s="8">
        <v>0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5">
        <v>412040131</v>
      </c>
    </row>
    <row r="3294" spans="1:21" hidden="1" x14ac:dyDescent="0.25">
      <c r="A3294" s="8" t="s">
        <v>5018</v>
      </c>
      <c r="B3294" s="2" t="s">
        <v>3708</v>
      </c>
      <c r="C3294" s="2" t="s">
        <v>248</v>
      </c>
      <c r="D3294" s="2" t="s">
        <v>244</v>
      </c>
      <c r="E3294" s="2" t="s">
        <v>187</v>
      </c>
      <c r="F3294" s="8" t="s">
        <v>36</v>
      </c>
      <c r="G3294" s="8">
        <v>0</v>
      </c>
      <c r="H3294" s="8">
        <v>1</v>
      </c>
      <c r="I3294" s="8">
        <v>0</v>
      </c>
      <c r="J3294" s="8">
        <v>0</v>
      </c>
      <c r="K3294" s="8">
        <v>0</v>
      </c>
      <c r="L3294" s="8">
        <v>0</v>
      </c>
      <c r="M3294" s="8">
        <v>1</v>
      </c>
      <c r="N3294" s="8">
        <v>0</v>
      </c>
      <c r="O3294" s="8">
        <v>0</v>
      </c>
      <c r="P3294" s="8">
        <v>1</v>
      </c>
      <c r="Q3294" s="8">
        <v>0</v>
      </c>
      <c r="R3294" s="8">
        <v>0</v>
      </c>
      <c r="S3294" s="8">
        <v>0</v>
      </c>
      <c r="T3294" s="8">
        <v>0</v>
      </c>
      <c r="U3294" s="5">
        <v>412040158</v>
      </c>
    </row>
    <row r="3295" spans="1:21" hidden="1" x14ac:dyDescent="0.25">
      <c r="A3295" s="8" t="s">
        <v>5018</v>
      </c>
      <c r="B3295" s="2" t="s">
        <v>3709</v>
      </c>
      <c r="C3295" s="2" t="s">
        <v>248</v>
      </c>
      <c r="D3295" s="2" t="s">
        <v>244</v>
      </c>
      <c r="E3295" s="2" t="s">
        <v>187</v>
      </c>
      <c r="F3295" s="8" t="s">
        <v>24</v>
      </c>
      <c r="G3295" s="8">
        <v>0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1</v>
      </c>
      <c r="N3295" s="8">
        <v>0</v>
      </c>
      <c r="O3295" s="8">
        <v>0</v>
      </c>
      <c r="P3295" s="8">
        <v>1</v>
      </c>
      <c r="Q3295" s="8">
        <v>0</v>
      </c>
      <c r="R3295" s="8">
        <v>0</v>
      </c>
      <c r="S3295" s="8">
        <v>0</v>
      </c>
      <c r="T3295" s="8">
        <v>0</v>
      </c>
      <c r="U3295" s="5">
        <v>412040166</v>
      </c>
    </row>
    <row r="3296" spans="1:21" hidden="1" x14ac:dyDescent="0.25">
      <c r="A3296" s="8" t="s">
        <v>5018</v>
      </c>
      <c r="B3296" s="2" t="s">
        <v>3710</v>
      </c>
      <c r="C3296" s="2" t="s">
        <v>248</v>
      </c>
      <c r="D3296" s="2" t="s">
        <v>244</v>
      </c>
      <c r="E3296" s="2" t="s">
        <v>187</v>
      </c>
      <c r="F3296" s="8" t="s">
        <v>36</v>
      </c>
      <c r="G3296" s="8">
        <v>0</v>
      </c>
      <c r="H3296" s="8">
        <v>1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0</v>
      </c>
      <c r="P3296" s="8">
        <v>1</v>
      </c>
      <c r="Q3296" s="8">
        <v>0</v>
      </c>
      <c r="R3296" s="8">
        <v>0</v>
      </c>
      <c r="S3296" s="8">
        <v>0</v>
      </c>
      <c r="T3296" s="8">
        <v>0</v>
      </c>
      <c r="U3296" s="5">
        <v>412040174</v>
      </c>
    </row>
    <row r="3297" spans="1:21" hidden="1" x14ac:dyDescent="0.25">
      <c r="A3297" s="8" t="s">
        <v>5018</v>
      </c>
      <c r="B3297" s="2" t="s">
        <v>3711</v>
      </c>
      <c r="C3297" s="2" t="s">
        <v>248</v>
      </c>
      <c r="D3297" s="2" t="s">
        <v>244</v>
      </c>
      <c r="E3297" s="2" t="s">
        <v>187</v>
      </c>
      <c r="F3297" s="8" t="s">
        <v>36</v>
      </c>
      <c r="G3297" s="8">
        <v>0</v>
      </c>
      <c r="H3297" s="8">
        <v>1</v>
      </c>
      <c r="I3297" s="8">
        <v>0</v>
      </c>
      <c r="J3297" s="8">
        <v>0</v>
      </c>
      <c r="K3297" s="8">
        <v>0</v>
      </c>
      <c r="L3297" s="8">
        <v>0</v>
      </c>
      <c r="M3297" s="8">
        <v>1</v>
      </c>
      <c r="N3297" s="8">
        <v>0</v>
      </c>
      <c r="O3297" s="8">
        <v>0</v>
      </c>
      <c r="P3297" s="8">
        <v>1</v>
      </c>
      <c r="Q3297" s="8">
        <v>0</v>
      </c>
      <c r="R3297" s="8">
        <v>0</v>
      </c>
      <c r="S3297" s="8">
        <v>0</v>
      </c>
      <c r="T3297" s="8">
        <v>0</v>
      </c>
      <c r="U3297" s="5">
        <v>412040182</v>
      </c>
    </row>
    <row r="3298" spans="1:21" hidden="1" x14ac:dyDescent="0.25">
      <c r="A3298" s="8" t="s">
        <v>5018</v>
      </c>
      <c r="B3298" s="2" t="s">
        <v>3712</v>
      </c>
      <c r="C3298" s="2" t="s">
        <v>248</v>
      </c>
      <c r="D3298" s="2" t="s">
        <v>244</v>
      </c>
      <c r="E3298" s="2" t="s">
        <v>187</v>
      </c>
      <c r="F3298" s="8" t="s">
        <v>24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0</v>
      </c>
      <c r="O3298" s="8">
        <v>0</v>
      </c>
      <c r="P3298" s="8">
        <v>1</v>
      </c>
      <c r="Q3298" s="8">
        <v>0</v>
      </c>
      <c r="R3298" s="8">
        <v>0</v>
      </c>
      <c r="S3298" s="8">
        <v>0</v>
      </c>
      <c r="T3298" s="8">
        <v>0</v>
      </c>
      <c r="U3298" s="5">
        <v>412040190</v>
      </c>
    </row>
    <row r="3299" spans="1:21" hidden="1" x14ac:dyDescent="0.25">
      <c r="A3299" s="8" t="s">
        <v>5018</v>
      </c>
      <c r="B3299" s="2" t="s">
        <v>3713</v>
      </c>
      <c r="C3299" s="2" t="s">
        <v>248</v>
      </c>
      <c r="D3299" s="2" t="s">
        <v>244</v>
      </c>
      <c r="E3299" s="2" t="s">
        <v>187</v>
      </c>
      <c r="F3299" s="8" t="s">
        <v>24</v>
      </c>
      <c r="G3299" s="8">
        <v>0</v>
      </c>
      <c r="H3299" s="8">
        <v>1</v>
      </c>
      <c r="I3299" s="8">
        <v>0</v>
      </c>
      <c r="J3299" s="8">
        <v>0</v>
      </c>
      <c r="K3299" s="8">
        <v>0</v>
      </c>
      <c r="L3299" s="8">
        <v>0</v>
      </c>
      <c r="M3299" s="8">
        <v>1</v>
      </c>
      <c r="N3299" s="8">
        <v>0</v>
      </c>
      <c r="O3299" s="8">
        <v>0</v>
      </c>
      <c r="P3299" s="8">
        <v>1</v>
      </c>
      <c r="Q3299" s="8">
        <v>0</v>
      </c>
      <c r="R3299" s="8">
        <v>0</v>
      </c>
      <c r="S3299" s="8">
        <v>0</v>
      </c>
      <c r="T3299" s="8">
        <v>0</v>
      </c>
      <c r="U3299" s="5">
        <v>412040204</v>
      </c>
    </row>
    <row r="3300" spans="1:21" hidden="1" x14ac:dyDescent="0.25">
      <c r="A3300" s="8" t="s">
        <v>5018</v>
      </c>
      <c r="B3300" s="2" t="s">
        <v>3714</v>
      </c>
      <c r="C3300" s="2" t="s">
        <v>248</v>
      </c>
      <c r="D3300" s="2" t="s">
        <v>244</v>
      </c>
      <c r="E3300" s="2" t="s">
        <v>187</v>
      </c>
      <c r="F3300" s="8" t="s">
        <v>24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5">
        <v>412040212</v>
      </c>
    </row>
    <row r="3301" spans="1:21" hidden="1" x14ac:dyDescent="0.25">
      <c r="A3301" s="8" t="s">
        <v>5018</v>
      </c>
      <c r="B3301" s="2" t="s">
        <v>3715</v>
      </c>
      <c r="C3301" s="2" t="s">
        <v>248</v>
      </c>
      <c r="D3301" s="2" t="s">
        <v>244</v>
      </c>
      <c r="E3301" s="2" t="s">
        <v>187</v>
      </c>
      <c r="F3301" s="8" t="s">
        <v>24</v>
      </c>
      <c r="G3301" s="8">
        <v>0</v>
      </c>
      <c r="H3301" s="8">
        <v>1</v>
      </c>
      <c r="I3301" s="8">
        <v>1</v>
      </c>
      <c r="J3301" s="8">
        <v>0</v>
      </c>
      <c r="K3301" s="8">
        <v>0</v>
      </c>
      <c r="L3301" s="8">
        <v>0</v>
      </c>
      <c r="M3301" s="8">
        <v>1</v>
      </c>
      <c r="N3301" s="8">
        <v>0</v>
      </c>
      <c r="O3301" s="8">
        <v>0</v>
      </c>
      <c r="P3301" s="8">
        <v>1</v>
      </c>
      <c r="Q3301" s="8">
        <v>0</v>
      </c>
      <c r="R3301" s="8">
        <v>0</v>
      </c>
      <c r="S3301" s="8">
        <v>0</v>
      </c>
      <c r="T3301" s="8">
        <v>0</v>
      </c>
      <c r="U3301" s="5">
        <v>412040220</v>
      </c>
    </row>
    <row r="3302" spans="1:21" hidden="1" x14ac:dyDescent="0.25">
      <c r="A3302" s="8" t="s">
        <v>5018</v>
      </c>
      <c r="B3302" s="2" t="s">
        <v>3716</v>
      </c>
      <c r="C3302" s="2" t="s">
        <v>249</v>
      </c>
      <c r="D3302" s="2" t="s">
        <v>244</v>
      </c>
      <c r="E3302" s="2" t="s">
        <v>187</v>
      </c>
      <c r="F3302" s="8" t="s">
        <v>24</v>
      </c>
      <c r="G3302" s="8">
        <v>0</v>
      </c>
      <c r="H3302" s="8">
        <v>1</v>
      </c>
      <c r="I3302" s="8">
        <v>0</v>
      </c>
      <c r="J3302" s="8">
        <v>0</v>
      </c>
      <c r="K3302" s="8">
        <v>0</v>
      </c>
      <c r="L3302" s="8">
        <v>0</v>
      </c>
      <c r="M3302" s="8">
        <v>1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5">
        <v>412050013</v>
      </c>
    </row>
    <row r="3303" spans="1:21" hidden="1" x14ac:dyDescent="0.25">
      <c r="A3303" s="8" t="s">
        <v>5018</v>
      </c>
      <c r="B3303" s="2" t="s">
        <v>3717</v>
      </c>
      <c r="C3303" s="2" t="s">
        <v>249</v>
      </c>
      <c r="D3303" s="2" t="s">
        <v>244</v>
      </c>
      <c r="E3303" s="2" t="s">
        <v>187</v>
      </c>
      <c r="F3303" s="8" t="s">
        <v>24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0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0</v>
      </c>
      <c r="U3303" s="5">
        <v>412050030</v>
      </c>
    </row>
    <row r="3304" spans="1:21" hidden="1" x14ac:dyDescent="0.25">
      <c r="A3304" s="8" t="s">
        <v>5018</v>
      </c>
      <c r="B3304" s="2" t="s">
        <v>3718</v>
      </c>
      <c r="C3304" s="2" t="s">
        <v>249</v>
      </c>
      <c r="D3304" s="2" t="s">
        <v>244</v>
      </c>
      <c r="E3304" s="2" t="s">
        <v>187</v>
      </c>
      <c r="F3304" s="8" t="s">
        <v>36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1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5">
        <v>412050048</v>
      </c>
    </row>
    <row r="3305" spans="1:21" hidden="1" x14ac:dyDescent="0.25">
      <c r="A3305" s="8" t="s">
        <v>5018</v>
      </c>
      <c r="B3305" s="2" t="s">
        <v>3719</v>
      </c>
      <c r="C3305" s="2" t="s">
        <v>249</v>
      </c>
      <c r="D3305" s="2" t="s">
        <v>244</v>
      </c>
      <c r="E3305" s="2" t="s">
        <v>187</v>
      </c>
      <c r="F3305" s="8" t="s">
        <v>36</v>
      </c>
      <c r="G3305" s="8">
        <v>0</v>
      </c>
      <c r="H3305" s="8">
        <v>1</v>
      </c>
      <c r="I3305" s="8">
        <v>0</v>
      </c>
      <c r="J3305" s="8">
        <v>0</v>
      </c>
      <c r="K3305" s="8">
        <v>0</v>
      </c>
      <c r="L3305" s="8">
        <v>0</v>
      </c>
      <c r="M3305" s="8">
        <v>1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5">
        <v>412050064</v>
      </c>
    </row>
    <row r="3306" spans="1:21" hidden="1" x14ac:dyDescent="0.25">
      <c r="A3306" s="8" t="s">
        <v>5018</v>
      </c>
      <c r="B3306" s="2" t="s">
        <v>3720</v>
      </c>
      <c r="C3306" s="2" t="s">
        <v>249</v>
      </c>
      <c r="D3306" s="2" t="s">
        <v>244</v>
      </c>
      <c r="E3306" s="2" t="s">
        <v>187</v>
      </c>
      <c r="F3306" s="8" t="s">
        <v>36</v>
      </c>
      <c r="G3306" s="8">
        <v>0</v>
      </c>
      <c r="H3306" s="8">
        <v>1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5">
        <v>412050072</v>
      </c>
    </row>
    <row r="3307" spans="1:21" hidden="1" x14ac:dyDescent="0.25">
      <c r="A3307" s="8" t="s">
        <v>5018</v>
      </c>
      <c r="B3307" s="2" t="s">
        <v>3721</v>
      </c>
      <c r="C3307" s="2" t="s">
        <v>249</v>
      </c>
      <c r="D3307" s="2" t="s">
        <v>244</v>
      </c>
      <c r="E3307" s="2" t="s">
        <v>187</v>
      </c>
      <c r="F3307" s="8" t="s">
        <v>24</v>
      </c>
      <c r="G3307" s="8">
        <v>0</v>
      </c>
      <c r="H3307" s="8">
        <v>1</v>
      </c>
      <c r="I3307" s="8">
        <v>0</v>
      </c>
      <c r="J3307" s="8">
        <v>0</v>
      </c>
      <c r="K3307" s="8">
        <v>0</v>
      </c>
      <c r="L3307" s="8">
        <v>0</v>
      </c>
      <c r="M3307" s="8">
        <v>1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5">
        <v>412050080</v>
      </c>
    </row>
    <row r="3308" spans="1:21" hidden="1" x14ac:dyDescent="0.25">
      <c r="A3308" s="8" t="s">
        <v>5018</v>
      </c>
      <c r="B3308" s="2" t="s">
        <v>3722</v>
      </c>
      <c r="C3308" s="2" t="s">
        <v>249</v>
      </c>
      <c r="D3308" s="2" t="s">
        <v>244</v>
      </c>
      <c r="E3308" s="2" t="s">
        <v>187</v>
      </c>
      <c r="F3308" s="8" t="s">
        <v>24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5">
        <v>412050102</v>
      </c>
    </row>
    <row r="3309" spans="1:21" hidden="1" x14ac:dyDescent="0.25">
      <c r="A3309" s="8" t="s">
        <v>5018</v>
      </c>
      <c r="B3309" s="2" t="s">
        <v>3723</v>
      </c>
      <c r="C3309" s="2" t="s">
        <v>249</v>
      </c>
      <c r="D3309" s="2" t="s">
        <v>244</v>
      </c>
      <c r="E3309" s="2" t="s">
        <v>187</v>
      </c>
      <c r="F3309" s="8" t="s">
        <v>24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0</v>
      </c>
      <c r="T3309" s="8">
        <v>0</v>
      </c>
      <c r="U3309" s="5">
        <v>412050110</v>
      </c>
    </row>
    <row r="3310" spans="1:21" hidden="1" x14ac:dyDescent="0.25">
      <c r="A3310" s="8" t="s">
        <v>5018</v>
      </c>
      <c r="B3310" s="2" t="s">
        <v>3724</v>
      </c>
      <c r="C3310" s="2" t="s">
        <v>249</v>
      </c>
      <c r="D3310" s="2" t="s">
        <v>244</v>
      </c>
      <c r="E3310" s="2" t="s">
        <v>187</v>
      </c>
      <c r="F3310" s="8" t="s">
        <v>36</v>
      </c>
      <c r="G3310" s="8">
        <v>0</v>
      </c>
      <c r="H3310" s="8">
        <v>1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0</v>
      </c>
      <c r="P3310" s="8">
        <v>1</v>
      </c>
      <c r="Q3310" s="8">
        <v>0</v>
      </c>
      <c r="R3310" s="8">
        <v>0</v>
      </c>
      <c r="S3310" s="8">
        <v>0</v>
      </c>
      <c r="T3310" s="8">
        <v>0</v>
      </c>
      <c r="U3310" s="5">
        <v>412050137</v>
      </c>
    </row>
    <row r="3311" spans="1:21" hidden="1" x14ac:dyDescent="0.25">
      <c r="A3311" s="8" t="s">
        <v>5018</v>
      </c>
      <c r="B3311" s="2" t="s">
        <v>3725</v>
      </c>
      <c r="C3311" s="2" t="s">
        <v>249</v>
      </c>
      <c r="D3311" s="2" t="s">
        <v>244</v>
      </c>
      <c r="E3311" s="2" t="s">
        <v>187</v>
      </c>
      <c r="F3311" s="8" t="s">
        <v>36</v>
      </c>
      <c r="G3311" s="8">
        <v>0</v>
      </c>
      <c r="H3311" s="8">
        <v>1</v>
      </c>
      <c r="I3311" s="8">
        <v>0</v>
      </c>
      <c r="J3311" s="8">
        <v>0</v>
      </c>
      <c r="K3311" s="8">
        <v>0</v>
      </c>
      <c r="L3311" s="8">
        <v>0</v>
      </c>
      <c r="M3311" s="8">
        <v>1</v>
      </c>
      <c r="N3311" s="8">
        <v>0</v>
      </c>
      <c r="O3311" s="8">
        <v>0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U3311" s="5">
        <v>412050145</v>
      </c>
    </row>
    <row r="3312" spans="1:21" hidden="1" x14ac:dyDescent="0.25">
      <c r="A3312" s="8" t="s">
        <v>5018</v>
      </c>
      <c r="B3312" s="2" t="s">
        <v>3726</v>
      </c>
      <c r="C3312" s="2" t="s">
        <v>249</v>
      </c>
      <c r="D3312" s="2" t="s">
        <v>244</v>
      </c>
      <c r="E3312" s="2" t="s">
        <v>187</v>
      </c>
      <c r="F3312" s="8" t="s">
        <v>36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1</v>
      </c>
      <c r="N3312" s="8">
        <v>0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0</v>
      </c>
      <c r="U3312" s="5">
        <v>412050153</v>
      </c>
    </row>
    <row r="3313" spans="1:21" hidden="1" x14ac:dyDescent="0.25">
      <c r="A3313" s="8" t="s">
        <v>5018</v>
      </c>
      <c r="B3313" s="2" t="s">
        <v>3727</v>
      </c>
      <c r="C3313" s="2" t="s">
        <v>249</v>
      </c>
      <c r="D3313" s="2" t="s">
        <v>244</v>
      </c>
      <c r="E3313" s="2" t="s">
        <v>187</v>
      </c>
      <c r="F3313" s="8" t="s">
        <v>36</v>
      </c>
      <c r="G3313" s="8">
        <v>0</v>
      </c>
      <c r="H3313" s="8">
        <v>1</v>
      </c>
      <c r="I3313" s="8">
        <v>0</v>
      </c>
      <c r="J3313" s="8">
        <v>0</v>
      </c>
      <c r="K3313" s="8">
        <v>0</v>
      </c>
      <c r="L3313" s="8">
        <v>0</v>
      </c>
      <c r="M3313" s="8">
        <v>1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U3313" s="5">
        <v>412050161</v>
      </c>
    </row>
    <row r="3314" spans="1:21" hidden="1" x14ac:dyDescent="0.25">
      <c r="A3314" s="8" t="s">
        <v>5018</v>
      </c>
      <c r="B3314" s="2" t="s">
        <v>3728</v>
      </c>
      <c r="C3314" s="2" t="s">
        <v>249</v>
      </c>
      <c r="D3314" s="2" t="s">
        <v>244</v>
      </c>
      <c r="E3314" s="2" t="s">
        <v>187</v>
      </c>
      <c r="F3314" s="8" t="s">
        <v>24</v>
      </c>
      <c r="G3314" s="8">
        <v>1</v>
      </c>
      <c r="H3314" s="8">
        <v>1</v>
      </c>
      <c r="I3314" s="8">
        <v>0</v>
      </c>
      <c r="J3314" s="8">
        <v>0</v>
      </c>
      <c r="K3314" s="8">
        <v>1</v>
      </c>
      <c r="L3314" s="8">
        <v>1</v>
      </c>
      <c r="M3314" s="8">
        <v>0</v>
      </c>
      <c r="N3314" s="8">
        <v>1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5">
        <v>412050170</v>
      </c>
    </row>
    <row r="3315" spans="1:21" hidden="1" x14ac:dyDescent="0.25">
      <c r="A3315" s="8" t="s">
        <v>5018</v>
      </c>
      <c r="B3315" s="2" t="s">
        <v>3729</v>
      </c>
      <c r="C3315" s="2" t="s">
        <v>251</v>
      </c>
      <c r="D3315" s="2" t="s">
        <v>250</v>
      </c>
      <c r="E3315" s="2" t="s">
        <v>187</v>
      </c>
      <c r="F3315" s="8" t="s">
        <v>24</v>
      </c>
      <c r="G3315" s="8">
        <v>0</v>
      </c>
      <c r="H3315" s="8">
        <v>1</v>
      </c>
      <c r="I3315" s="8">
        <v>0</v>
      </c>
      <c r="J3315" s="8">
        <v>0</v>
      </c>
      <c r="K3315" s="8">
        <v>0</v>
      </c>
      <c r="L3315" s="8">
        <v>0</v>
      </c>
      <c r="M3315" s="8">
        <v>1</v>
      </c>
      <c r="N3315" s="8">
        <v>0</v>
      </c>
      <c r="O3315" s="8">
        <v>0</v>
      </c>
      <c r="P3315" s="8">
        <v>1</v>
      </c>
      <c r="Q3315" s="8">
        <v>0</v>
      </c>
      <c r="R3315" s="8">
        <v>0</v>
      </c>
      <c r="S3315" s="8">
        <v>0</v>
      </c>
      <c r="T3315" s="8">
        <v>0</v>
      </c>
      <c r="U3315" s="5">
        <v>413010015</v>
      </c>
    </row>
    <row r="3316" spans="1:21" hidden="1" x14ac:dyDescent="0.25">
      <c r="A3316" s="8" t="s">
        <v>5018</v>
      </c>
      <c r="B3316" s="2" t="s">
        <v>3730</v>
      </c>
      <c r="C3316" s="2" t="s">
        <v>251</v>
      </c>
      <c r="D3316" s="2" t="s">
        <v>250</v>
      </c>
      <c r="E3316" s="2" t="s">
        <v>187</v>
      </c>
      <c r="F3316" s="8" t="s">
        <v>23</v>
      </c>
      <c r="G3316" s="8">
        <v>1</v>
      </c>
      <c r="H3316" s="8">
        <v>0</v>
      </c>
      <c r="I3316" s="8">
        <v>0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5">
        <v>413010023</v>
      </c>
    </row>
    <row r="3317" spans="1:21" hidden="1" x14ac:dyDescent="0.25">
      <c r="A3317" s="8" t="s">
        <v>5018</v>
      </c>
      <c r="B3317" s="2" t="s">
        <v>3731</v>
      </c>
      <c r="C3317" s="2" t="s">
        <v>251</v>
      </c>
      <c r="D3317" s="2" t="s">
        <v>250</v>
      </c>
      <c r="E3317" s="2" t="s">
        <v>187</v>
      </c>
      <c r="F3317" s="8" t="s">
        <v>36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1</v>
      </c>
      <c r="S3317" s="8">
        <v>1</v>
      </c>
      <c r="T3317" s="8">
        <v>0</v>
      </c>
      <c r="U3317" s="5">
        <v>413010031</v>
      </c>
    </row>
    <row r="3318" spans="1:21" hidden="1" x14ac:dyDescent="0.25">
      <c r="A3318" s="8" t="s">
        <v>5018</v>
      </c>
      <c r="B3318" s="2" t="s">
        <v>3732</v>
      </c>
      <c r="C3318" s="2" t="s">
        <v>251</v>
      </c>
      <c r="D3318" s="2" t="s">
        <v>250</v>
      </c>
      <c r="E3318" s="2" t="s">
        <v>187</v>
      </c>
      <c r="F3318" s="8" t="s">
        <v>24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</v>
      </c>
      <c r="S3318" s="8">
        <v>1</v>
      </c>
      <c r="T3318" s="8">
        <v>0</v>
      </c>
      <c r="U3318" s="5">
        <v>413010040</v>
      </c>
    </row>
    <row r="3319" spans="1:21" hidden="1" x14ac:dyDescent="0.25">
      <c r="A3319" s="8" t="s">
        <v>5018</v>
      </c>
      <c r="B3319" s="2" t="s">
        <v>3733</v>
      </c>
      <c r="C3319" s="2" t="s">
        <v>251</v>
      </c>
      <c r="D3319" s="2" t="s">
        <v>250</v>
      </c>
      <c r="E3319" s="2" t="s">
        <v>187</v>
      </c>
      <c r="F3319" s="8" t="s">
        <v>24</v>
      </c>
      <c r="G3319" s="8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1</v>
      </c>
      <c r="S3319" s="8">
        <v>1</v>
      </c>
      <c r="T3319" s="8">
        <v>0</v>
      </c>
      <c r="U3319" s="5">
        <v>413010058</v>
      </c>
    </row>
    <row r="3320" spans="1:21" hidden="1" x14ac:dyDescent="0.25">
      <c r="A3320" s="8" t="s">
        <v>5018</v>
      </c>
      <c r="B3320" s="2" t="s">
        <v>3734</v>
      </c>
      <c r="C3320" s="2" t="s">
        <v>251</v>
      </c>
      <c r="D3320" s="2" t="s">
        <v>250</v>
      </c>
      <c r="E3320" s="2" t="s">
        <v>187</v>
      </c>
      <c r="F3320" s="8" t="s">
        <v>36</v>
      </c>
      <c r="G3320" s="8">
        <v>0</v>
      </c>
      <c r="H3320" s="8">
        <v>1</v>
      </c>
      <c r="I3320" s="8">
        <v>0</v>
      </c>
      <c r="J3320" s="8">
        <v>0</v>
      </c>
      <c r="K3320" s="8">
        <v>0</v>
      </c>
      <c r="L3320" s="8">
        <v>0</v>
      </c>
      <c r="M3320" s="8">
        <v>1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5">
        <v>413010066</v>
      </c>
    </row>
    <row r="3321" spans="1:21" hidden="1" x14ac:dyDescent="0.25">
      <c r="A3321" s="8" t="s">
        <v>5018</v>
      </c>
      <c r="B3321" s="2" t="s">
        <v>3735</v>
      </c>
      <c r="C3321" s="2" t="s">
        <v>251</v>
      </c>
      <c r="D3321" s="2" t="s">
        <v>250</v>
      </c>
      <c r="E3321" s="2" t="s">
        <v>187</v>
      </c>
      <c r="F3321" s="8" t="s">
        <v>24</v>
      </c>
      <c r="G3321" s="8">
        <v>0</v>
      </c>
      <c r="H3321" s="8">
        <v>1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1</v>
      </c>
      <c r="O3321" s="8">
        <v>0</v>
      </c>
      <c r="P3321" s="8">
        <v>1</v>
      </c>
      <c r="Q3321" s="8">
        <v>0</v>
      </c>
      <c r="R3321" s="8">
        <v>0</v>
      </c>
      <c r="S3321" s="8">
        <v>0</v>
      </c>
      <c r="T3321" s="8">
        <v>0</v>
      </c>
      <c r="U3321" s="5">
        <v>413010074</v>
      </c>
    </row>
    <row r="3322" spans="1:21" hidden="1" x14ac:dyDescent="0.25">
      <c r="A3322" s="8" t="s">
        <v>5018</v>
      </c>
      <c r="B3322" s="2" t="s">
        <v>3736</v>
      </c>
      <c r="C3322" s="2" t="s">
        <v>251</v>
      </c>
      <c r="D3322" s="2" t="s">
        <v>250</v>
      </c>
      <c r="E3322" s="2" t="s">
        <v>187</v>
      </c>
      <c r="F3322" s="8" t="s">
        <v>24</v>
      </c>
      <c r="G3322" s="8">
        <v>0</v>
      </c>
      <c r="H3322" s="8">
        <v>1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5">
        <v>413010082</v>
      </c>
    </row>
    <row r="3323" spans="1:21" hidden="1" x14ac:dyDescent="0.25">
      <c r="A3323" s="8" t="s">
        <v>5018</v>
      </c>
      <c r="B3323" s="2" t="s">
        <v>3737</v>
      </c>
      <c r="C3323" s="2" t="s">
        <v>251</v>
      </c>
      <c r="D3323" s="2" t="s">
        <v>250</v>
      </c>
      <c r="E3323" s="2" t="s">
        <v>187</v>
      </c>
      <c r="F3323" s="8" t="s">
        <v>24</v>
      </c>
      <c r="G3323" s="8">
        <v>0</v>
      </c>
      <c r="H3323" s="8">
        <v>1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1</v>
      </c>
      <c r="Q3323" s="8">
        <v>0</v>
      </c>
      <c r="R3323" s="8">
        <v>0</v>
      </c>
      <c r="S3323" s="8">
        <v>0</v>
      </c>
      <c r="T3323" s="8">
        <v>0</v>
      </c>
      <c r="U3323" s="5">
        <v>413010090</v>
      </c>
    </row>
    <row r="3324" spans="1:21" hidden="1" x14ac:dyDescent="0.25">
      <c r="A3324" s="8" t="s">
        <v>5018</v>
      </c>
      <c r="B3324" s="2" t="s">
        <v>3738</v>
      </c>
      <c r="C3324" s="2" t="s">
        <v>252</v>
      </c>
      <c r="D3324" s="2" t="s">
        <v>250</v>
      </c>
      <c r="E3324" s="2" t="s">
        <v>187</v>
      </c>
      <c r="F3324" s="8" t="s">
        <v>36</v>
      </c>
      <c r="G3324" s="8">
        <v>0</v>
      </c>
      <c r="H3324" s="8">
        <v>1</v>
      </c>
      <c r="I3324" s="8">
        <v>1</v>
      </c>
      <c r="J3324" s="8">
        <v>0</v>
      </c>
      <c r="K3324" s="8">
        <v>0</v>
      </c>
      <c r="L3324" s="8">
        <v>0</v>
      </c>
      <c r="M3324" s="8">
        <v>1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5">
        <v>413030016</v>
      </c>
    </row>
    <row r="3325" spans="1:21" hidden="1" x14ac:dyDescent="0.25">
      <c r="A3325" s="8" t="s">
        <v>5018</v>
      </c>
      <c r="B3325" s="2" t="s">
        <v>3739</v>
      </c>
      <c r="C3325" s="2" t="s">
        <v>252</v>
      </c>
      <c r="D3325" s="2" t="s">
        <v>250</v>
      </c>
      <c r="E3325" s="2" t="s">
        <v>187</v>
      </c>
      <c r="F3325" s="8" t="s">
        <v>36</v>
      </c>
      <c r="G3325" s="8">
        <v>0</v>
      </c>
      <c r="H3325" s="8">
        <v>1</v>
      </c>
      <c r="I3325" s="8">
        <v>1</v>
      </c>
      <c r="J3325" s="8">
        <v>0</v>
      </c>
      <c r="K3325" s="8">
        <v>0</v>
      </c>
      <c r="L3325" s="8">
        <v>0</v>
      </c>
      <c r="M3325" s="8">
        <v>1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5">
        <v>413030024</v>
      </c>
    </row>
    <row r="3326" spans="1:21" hidden="1" x14ac:dyDescent="0.25">
      <c r="A3326" s="8" t="s">
        <v>5018</v>
      </c>
      <c r="B3326" s="2" t="s">
        <v>3740</v>
      </c>
      <c r="C3326" s="2" t="s">
        <v>252</v>
      </c>
      <c r="D3326" s="2" t="s">
        <v>250</v>
      </c>
      <c r="E3326" s="2" t="s">
        <v>187</v>
      </c>
      <c r="F3326" s="8" t="s">
        <v>36</v>
      </c>
      <c r="G3326" s="8">
        <v>0</v>
      </c>
      <c r="H3326" s="8">
        <v>1</v>
      </c>
      <c r="I3326" s="8">
        <v>1</v>
      </c>
      <c r="J3326" s="8">
        <v>0</v>
      </c>
      <c r="K3326" s="8">
        <v>0</v>
      </c>
      <c r="L3326" s="8">
        <v>0</v>
      </c>
      <c r="M3326" s="8">
        <v>1</v>
      </c>
      <c r="N3326" s="8">
        <v>0</v>
      </c>
      <c r="O3326" s="8">
        <v>0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5">
        <v>413030032</v>
      </c>
    </row>
    <row r="3327" spans="1:21" hidden="1" x14ac:dyDescent="0.25">
      <c r="A3327" s="8" t="s">
        <v>5018</v>
      </c>
      <c r="B3327" s="2" t="s">
        <v>3741</v>
      </c>
      <c r="C3327" s="2" t="s">
        <v>252</v>
      </c>
      <c r="D3327" s="2" t="s">
        <v>250</v>
      </c>
      <c r="E3327" s="2" t="s">
        <v>187</v>
      </c>
      <c r="F3327" s="8" t="s">
        <v>36</v>
      </c>
      <c r="G3327" s="8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5">
        <v>413030040</v>
      </c>
    </row>
    <row r="3328" spans="1:21" hidden="1" x14ac:dyDescent="0.25">
      <c r="A3328" s="8" t="s">
        <v>5018</v>
      </c>
      <c r="B3328" s="2" t="s">
        <v>3742</v>
      </c>
      <c r="C3328" s="2" t="s">
        <v>252</v>
      </c>
      <c r="D3328" s="2" t="s">
        <v>250</v>
      </c>
      <c r="E3328" s="2" t="s">
        <v>187</v>
      </c>
      <c r="F3328" s="8" t="s">
        <v>36</v>
      </c>
      <c r="G3328" s="8">
        <v>0</v>
      </c>
      <c r="H3328" s="8">
        <v>1</v>
      </c>
      <c r="I3328" s="8">
        <v>1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5">
        <v>413030059</v>
      </c>
    </row>
    <row r="3329" spans="1:21" hidden="1" x14ac:dyDescent="0.25">
      <c r="A3329" s="8" t="s">
        <v>5018</v>
      </c>
      <c r="B3329" s="2" t="s">
        <v>3743</v>
      </c>
      <c r="C3329" s="2" t="s">
        <v>252</v>
      </c>
      <c r="D3329" s="2" t="s">
        <v>250</v>
      </c>
      <c r="E3329" s="2" t="s">
        <v>187</v>
      </c>
      <c r="F3329" s="8" t="s">
        <v>36</v>
      </c>
      <c r="G3329" s="8">
        <v>0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5">
        <v>413030067</v>
      </c>
    </row>
    <row r="3330" spans="1:21" hidden="1" x14ac:dyDescent="0.25">
      <c r="A3330" s="8" t="s">
        <v>5018</v>
      </c>
      <c r="B3330" s="2" t="s">
        <v>3744</v>
      </c>
      <c r="C3330" s="2" t="s">
        <v>252</v>
      </c>
      <c r="D3330" s="2" t="s">
        <v>250</v>
      </c>
      <c r="E3330" s="2" t="s">
        <v>187</v>
      </c>
      <c r="F3330" s="8" t="s">
        <v>36</v>
      </c>
      <c r="G3330" s="8">
        <v>0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1</v>
      </c>
      <c r="Q3330" s="8">
        <v>0</v>
      </c>
      <c r="R3330" s="8">
        <v>0</v>
      </c>
      <c r="S3330" s="8">
        <v>0</v>
      </c>
      <c r="T3330" s="8">
        <v>0</v>
      </c>
      <c r="U3330" s="5">
        <v>413030075</v>
      </c>
    </row>
    <row r="3331" spans="1:21" hidden="1" x14ac:dyDescent="0.25">
      <c r="A3331" s="8" t="s">
        <v>5018</v>
      </c>
      <c r="B3331" s="2" t="s">
        <v>3745</v>
      </c>
      <c r="C3331" s="2" t="s">
        <v>252</v>
      </c>
      <c r="D3331" s="2" t="s">
        <v>250</v>
      </c>
      <c r="E3331" s="2" t="s">
        <v>187</v>
      </c>
      <c r="F3331" s="8" t="s">
        <v>36</v>
      </c>
      <c r="G3331" s="8">
        <v>0</v>
      </c>
      <c r="H3331" s="8">
        <v>1</v>
      </c>
      <c r="I3331" s="8">
        <v>1</v>
      </c>
      <c r="J3331" s="8">
        <v>0</v>
      </c>
      <c r="K3331" s="8">
        <v>0</v>
      </c>
      <c r="L3331" s="8">
        <v>0</v>
      </c>
      <c r="M3331" s="8">
        <v>1</v>
      </c>
      <c r="N3331" s="8">
        <v>0</v>
      </c>
      <c r="O3331" s="8">
        <v>0</v>
      </c>
      <c r="P3331" s="8">
        <v>1</v>
      </c>
      <c r="Q3331" s="8">
        <v>0</v>
      </c>
      <c r="R3331" s="8">
        <v>0</v>
      </c>
      <c r="S3331" s="8">
        <v>0</v>
      </c>
      <c r="T3331" s="8">
        <v>0</v>
      </c>
      <c r="U3331" s="5">
        <v>413030083</v>
      </c>
    </row>
    <row r="3332" spans="1:21" hidden="1" x14ac:dyDescent="0.25">
      <c r="A3332" s="8" t="s">
        <v>5018</v>
      </c>
      <c r="B3332" s="2" t="s">
        <v>3746</v>
      </c>
      <c r="C3332" s="2" t="s">
        <v>253</v>
      </c>
      <c r="D3332" s="2" t="s">
        <v>250</v>
      </c>
      <c r="E3332" s="2" t="s">
        <v>187</v>
      </c>
      <c r="F3332" s="8" t="s">
        <v>24</v>
      </c>
      <c r="G3332" s="8">
        <v>1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5">
        <v>413040011</v>
      </c>
    </row>
    <row r="3333" spans="1:21" hidden="1" x14ac:dyDescent="0.25">
      <c r="A3333" s="8" t="s">
        <v>5018</v>
      </c>
      <c r="B3333" s="2" t="s">
        <v>3747</v>
      </c>
      <c r="C3333" s="2" t="s">
        <v>253</v>
      </c>
      <c r="D3333" s="2" t="s">
        <v>250</v>
      </c>
      <c r="E3333" s="2" t="s">
        <v>187</v>
      </c>
      <c r="F3333" s="8" t="s">
        <v>24</v>
      </c>
      <c r="G3333" s="8">
        <v>0</v>
      </c>
      <c r="H3333" s="8">
        <v>1</v>
      </c>
      <c r="I3333" s="8">
        <v>1</v>
      </c>
      <c r="J3333" s="8">
        <v>0</v>
      </c>
      <c r="K3333" s="8">
        <v>0</v>
      </c>
      <c r="L3333" s="8">
        <v>0</v>
      </c>
      <c r="M3333" s="8">
        <v>1</v>
      </c>
      <c r="N3333" s="8">
        <v>0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5">
        <v>413040020</v>
      </c>
    </row>
    <row r="3334" spans="1:21" hidden="1" x14ac:dyDescent="0.25">
      <c r="A3334" s="8" t="s">
        <v>5018</v>
      </c>
      <c r="B3334" s="2" t="s">
        <v>3748</v>
      </c>
      <c r="C3334" s="2" t="s">
        <v>253</v>
      </c>
      <c r="D3334" s="2" t="s">
        <v>250</v>
      </c>
      <c r="E3334" s="2" t="s">
        <v>187</v>
      </c>
      <c r="F3334" s="8" t="s">
        <v>36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0</v>
      </c>
      <c r="P3334" s="8">
        <v>1</v>
      </c>
      <c r="Q3334" s="8">
        <v>0</v>
      </c>
      <c r="R3334" s="8">
        <v>0</v>
      </c>
      <c r="S3334" s="8">
        <v>0</v>
      </c>
      <c r="T3334" s="8">
        <v>0</v>
      </c>
      <c r="U3334" s="5">
        <v>413040038</v>
      </c>
    </row>
    <row r="3335" spans="1:21" hidden="1" x14ac:dyDescent="0.25">
      <c r="A3335" s="8" t="s">
        <v>5018</v>
      </c>
      <c r="B3335" s="2" t="s">
        <v>3749</v>
      </c>
      <c r="C3335" s="2" t="s">
        <v>253</v>
      </c>
      <c r="D3335" s="2" t="s">
        <v>250</v>
      </c>
      <c r="E3335" s="2" t="s">
        <v>187</v>
      </c>
      <c r="F3335" s="8" t="s">
        <v>24</v>
      </c>
      <c r="G3335" s="8">
        <v>0</v>
      </c>
      <c r="H3335" s="8">
        <v>1</v>
      </c>
      <c r="I3335" s="8">
        <v>0</v>
      </c>
      <c r="J3335" s="8">
        <v>0</v>
      </c>
      <c r="K3335" s="8">
        <v>0</v>
      </c>
      <c r="L3335" s="8">
        <v>0</v>
      </c>
      <c r="M3335" s="8">
        <v>1</v>
      </c>
      <c r="N3335" s="8">
        <v>0</v>
      </c>
      <c r="O3335" s="8">
        <v>0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5">
        <v>413040046</v>
      </c>
    </row>
    <row r="3336" spans="1:21" hidden="1" x14ac:dyDescent="0.25">
      <c r="A3336" s="8" t="s">
        <v>5018</v>
      </c>
      <c r="B3336" s="2" t="s">
        <v>3750</v>
      </c>
      <c r="C3336" s="2" t="s">
        <v>253</v>
      </c>
      <c r="D3336" s="2" t="s">
        <v>250</v>
      </c>
      <c r="E3336" s="2" t="s">
        <v>187</v>
      </c>
      <c r="F3336" s="8" t="s">
        <v>36</v>
      </c>
      <c r="G3336" s="8">
        <v>0</v>
      </c>
      <c r="H3336" s="8">
        <v>1</v>
      </c>
      <c r="I3336" s="8">
        <v>1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5">
        <v>413040054</v>
      </c>
    </row>
    <row r="3337" spans="1:21" hidden="1" x14ac:dyDescent="0.25">
      <c r="A3337" s="8" t="s">
        <v>5018</v>
      </c>
      <c r="B3337" s="2" t="s">
        <v>3751</v>
      </c>
      <c r="C3337" s="2" t="s">
        <v>253</v>
      </c>
      <c r="D3337" s="2" t="s">
        <v>250</v>
      </c>
      <c r="E3337" s="2" t="s">
        <v>187</v>
      </c>
      <c r="F3337" s="8" t="s">
        <v>36</v>
      </c>
      <c r="G3337" s="8">
        <v>0</v>
      </c>
      <c r="H3337" s="8">
        <v>1</v>
      </c>
      <c r="I3337" s="8">
        <v>1</v>
      </c>
      <c r="J3337" s="8">
        <v>0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5">
        <v>413040062</v>
      </c>
    </row>
    <row r="3338" spans="1:21" hidden="1" x14ac:dyDescent="0.25">
      <c r="A3338" s="8" t="s">
        <v>5018</v>
      </c>
      <c r="B3338" s="2" t="s">
        <v>3752</v>
      </c>
      <c r="C3338" s="2" t="s">
        <v>253</v>
      </c>
      <c r="D3338" s="2" t="s">
        <v>250</v>
      </c>
      <c r="E3338" s="2" t="s">
        <v>187</v>
      </c>
      <c r="F3338" s="8" t="s">
        <v>36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0</v>
      </c>
      <c r="M3338" s="8">
        <v>1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5">
        <v>413040070</v>
      </c>
    </row>
    <row r="3339" spans="1:21" hidden="1" x14ac:dyDescent="0.25">
      <c r="A3339" s="8" t="s">
        <v>5018</v>
      </c>
      <c r="B3339" s="2" t="s">
        <v>3753</v>
      </c>
      <c r="C3339" s="2" t="s">
        <v>253</v>
      </c>
      <c r="D3339" s="2" t="s">
        <v>250</v>
      </c>
      <c r="E3339" s="2" t="s">
        <v>187</v>
      </c>
      <c r="F3339" s="8" t="s">
        <v>36</v>
      </c>
      <c r="G3339" s="8">
        <v>0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1</v>
      </c>
      <c r="N3339" s="8">
        <v>0</v>
      </c>
      <c r="O3339" s="8">
        <v>0</v>
      </c>
      <c r="P3339" s="8">
        <v>1</v>
      </c>
      <c r="Q3339" s="8">
        <v>0</v>
      </c>
      <c r="R3339" s="8">
        <v>0</v>
      </c>
      <c r="S3339" s="8">
        <v>0</v>
      </c>
      <c r="T3339" s="8">
        <v>0</v>
      </c>
      <c r="U3339" s="5">
        <v>413040089</v>
      </c>
    </row>
    <row r="3340" spans="1:21" hidden="1" x14ac:dyDescent="0.25">
      <c r="A3340" s="8" t="s">
        <v>5018</v>
      </c>
      <c r="B3340" s="2" t="s">
        <v>3754</v>
      </c>
      <c r="C3340" s="2" t="s">
        <v>253</v>
      </c>
      <c r="D3340" s="2" t="s">
        <v>250</v>
      </c>
      <c r="E3340" s="2" t="s">
        <v>187</v>
      </c>
      <c r="F3340" s="8" t="s">
        <v>24</v>
      </c>
      <c r="G3340" s="8">
        <v>0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1</v>
      </c>
      <c r="Q3340" s="8">
        <v>0</v>
      </c>
      <c r="R3340" s="8">
        <v>0</v>
      </c>
      <c r="S3340" s="8">
        <v>0</v>
      </c>
      <c r="T3340" s="8">
        <v>0</v>
      </c>
      <c r="U3340" s="5">
        <v>413040097</v>
      </c>
    </row>
    <row r="3341" spans="1:21" hidden="1" x14ac:dyDescent="0.25">
      <c r="A3341" s="8" t="s">
        <v>5018</v>
      </c>
      <c r="B3341" s="2" t="s">
        <v>3755</v>
      </c>
      <c r="C3341" s="2" t="s">
        <v>253</v>
      </c>
      <c r="D3341" s="2" t="s">
        <v>250</v>
      </c>
      <c r="E3341" s="2" t="s">
        <v>187</v>
      </c>
      <c r="F3341" s="8" t="s">
        <v>24</v>
      </c>
      <c r="G3341" s="8">
        <v>0</v>
      </c>
      <c r="H3341" s="8">
        <v>1</v>
      </c>
      <c r="I3341" s="8">
        <v>0</v>
      </c>
      <c r="J3341" s="8">
        <v>0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1</v>
      </c>
      <c r="Q3341" s="8">
        <v>0</v>
      </c>
      <c r="R3341" s="8">
        <v>0</v>
      </c>
      <c r="S3341" s="8">
        <v>0</v>
      </c>
      <c r="T3341" s="8">
        <v>0</v>
      </c>
      <c r="U3341" s="5">
        <v>413040100</v>
      </c>
    </row>
    <row r="3342" spans="1:21" hidden="1" x14ac:dyDescent="0.25">
      <c r="A3342" s="8" t="s">
        <v>5018</v>
      </c>
      <c r="B3342" s="2" t="s">
        <v>3756</v>
      </c>
      <c r="C3342" s="2" t="s">
        <v>253</v>
      </c>
      <c r="D3342" s="2" t="s">
        <v>250</v>
      </c>
      <c r="E3342" s="2" t="s">
        <v>187</v>
      </c>
      <c r="F3342" s="8" t="s">
        <v>24</v>
      </c>
      <c r="G3342" s="8">
        <v>0</v>
      </c>
      <c r="H3342" s="8">
        <v>1</v>
      </c>
      <c r="I3342" s="8">
        <v>1</v>
      </c>
      <c r="J3342" s="8">
        <v>0</v>
      </c>
      <c r="K3342" s="8">
        <v>0</v>
      </c>
      <c r="L3342" s="8">
        <v>0</v>
      </c>
      <c r="M3342" s="8">
        <v>1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5">
        <v>413040119</v>
      </c>
    </row>
    <row r="3343" spans="1:21" hidden="1" x14ac:dyDescent="0.25">
      <c r="A3343" s="8" t="s">
        <v>5018</v>
      </c>
      <c r="B3343" s="2" t="s">
        <v>3757</v>
      </c>
      <c r="C3343" s="2" t="s">
        <v>253</v>
      </c>
      <c r="D3343" s="2" t="s">
        <v>250</v>
      </c>
      <c r="E3343" s="2" t="s">
        <v>187</v>
      </c>
      <c r="F3343" s="8" t="s">
        <v>24</v>
      </c>
      <c r="G3343" s="8">
        <v>0</v>
      </c>
      <c r="H3343" s="8">
        <v>1</v>
      </c>
      <c r="I3343" s="8">
        <v>1</v>
      </c>
      <c r="J3343" s="8">
        <v>0</v>
      </c>
      <c r="K3343" s="8">
        <v>0</v>
      </c>
      <c r="L3343" s="8">
        <v>0</v>
      </c>
      <c r="M3343" s="8">
        <v>1</v>
      </c>
      <c r="N3343" s="8">
        <v>0</v>
      </c>
      <c r="O3343" s="8">
        <v>0</v>
      </c>
      <c r="P3343" s="8">
        <v>1</v>
      </c>
      <c r="Q3343" s="8">
        <v>0</v>
      </c>
      <c r="R3343" s="8">
        <v>0</v>
      </c>
      <c r="S3343" s="8">
        <v>0</v>
      </c>
      <c r="T3343" s="8">
        <v>0</v>
      </c>
      <c r="U3343" s="5">
        <v>413040127</v>
      </c>
    </row>
    <row r="3344" spans="1:21" hidden="1" x14ac:dyDescent="0.25">
      <c r="A3344" s="8" t="s">
        <v>5018</v>
      </c>
      <c r="B3344" s="2" t="s">
        <v>3758</v>
      </c>
      <c r="C3344" s="2" t="s">
        <v>253</v>
      </c>
      <c r="D3344" s="2" t="s">
        <v>250</v>
      </c>
      <c r="E3344" s="2" t="s">
        <v>187</v>
      </c>
      <c r="F3344" s="8" t="s">
        <v>24</v>
      </c>
      <c r="G3344" s="8">
        <v>0</v>
      </c>
      <c r="H3344" s="8">
        <v>1</v>
      </c>
      <c r="I3344" s="8">
        <v>1</v>
      </c>
      <c r="J3344" s="8">
        <v>0</v>
      </c>
      <c r="K3344" s="8">
        <v>0</v>
      </c>
      <c r="L3344" s="8">
        <v>0</v>
      </c>
      <c r="M3344" s="8">
        <v>1</v>
      </c>
      <c r="N3344" s="8">
        <v>0</v>
      </c>
      <c r="O3344" s="8">
        <v>0</v>
      </c>
      <c r="P3344" s="8">
        <v>1</v>
      </c>
      <c r="Q3344" s="8">
        <v>0</v>
      </c>
      <c r="R3344" s="8">
        <v>0</v>
      </c>
      <c r="S3344" s="8">
        <v>0</v>
      </c>
      <c r="T3344" s="8">
        <v>0</v>
      </c>
      <c r="U3344" s="5">
        <v>413040135</v>
      </c>
    </row>
    <row r="3345" spans="1:21" hidden="1" x14ac:dyDescent="0.25">
      <c r="A3345" s="8" t="s">
        <v>5018</v>
      </c>
      <c r="B3345" s="2" t="s">
        <v>3759</v>
      </c>
      <c r="C3345" s="2" t="s">
        <v>253</v>
      </c>
      <c r="D3345" s="2" t="s">
        <v>250</v>
      </c>
      <c r="E3345" s="2" t="s">
        <v>187</v>
      </c>
      <c r="F3345" s="8" t="s">
        <v>24</v>
      </c>
      <c r="G3345" s="8">
        <v>0</v>
      </c>
      <c r="H3345" s="8">
        <v>1</v>
      </c>
      <c r="I3345" s="8">
        <v>1</v>
      </c>
      <c r="J3345" s="8">
        <v>0</v>
      </c>
      <c r="K3345" s="8">
        <v>0</v>
      </c>
      <c r="L3345" s="8">
        <v>0</v>
      </c>
      <c r="M3345" s="8">
        <v>1</v>
      </c>
      <c r="N3345" s="8">
        <v>0</v>
      </c>
      <c r="O3345" s="8">
        <v>0</v>
      </c>
      <c r="P3345" s="8">
        <v>1</v>
      </c>
      <c r="Q3345" s="8">
        <v>0</v>
      </c>
      <c r="R3345" s="8">
        <v>0</v>
      </c>
      <c r="S3345" s="8">
        <v>0</v>
      </c>
      <c r="T3345" s="8">
        <v>0</v>
      </c>
      <c r="U3345" s="5">
        <v>413040143</v>
      </c>
    </row>
    <row r="3346" spans="1:21" hidden="1" x14ac:dyDescent="0.25">
      <c r="A3346" s="8" t="s">
        <v>5018</v>
      </c>
      <c r="B3346" s="2" t="s">
        <v>3760</v>
      </c>
      <c r="C3346" s="2" t="s">
        <v>253</v>
      </c>
      <c r="D3346" s="2" t="s">
        <v>250</v>
      </c>
      <c r="E3346" s="2" t="s">
        <v>187</v>
      </c>
      <c r="F3346" s="8" t="s">
        <v>24</v>
      </c>
      <c r="G3346" s="8">
        <v>1</v>
      </c>
      <c r="H3346" s="8">
        <v>1</v>
      </c>
      <c r="I3346" s="8">
        <v>1</v>
      </c>
      <c r="J3346" s="8">
        <v>0</v>
      </c>
      <c r="K3346" s="8">
        <v>1</v>
      </c>
      <c r="L3346" s="8">
        <v>1</v>
      </c>
      <c r="M3346" s="8">
        <v>1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5">
        <v>413040151</v>
      </c>
    </row>
    <row r="3347" spans="1:21" hidden="1" x14ac:dyDescent="0.25">
      <c r="A3347" s="8" t="s">
        <v>5018</v>
      </c>
      <c r="B3347" s="2" t="s">
        <v>3761</v>
      </c>
      <c r="C3347" s="2" t="s">
        <v>253</v>
      </c>
      <c r="D3347" s="2" t="s">
        <v>250</v>
      </c>
      <c r="E3347" s="2" t="s">
        <v>187</v>
      </c>
      <c r="F3347" s="8" t="s">
        <v>24</v>
      </c>
      <c r="G3347" s="8">
        <v>0</v>
      </c>
      <c r="H3347" s="8">
        <v>1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0</v>
      </c>
      <c r="O3347" s="8">
        <v>0</v>
      </c>
      <c r="P3347" s="8">
        <v>1</v>
      </c>
      <c r="Q3347" s="8">
        <v>0</v>
      </c>
      <c r="R3347" s="8">
        <v>0</v>
      </c>
      <c r="S3347" s="8">
        <v>0</v>
      </c>
      <c r="T3347" s="8">
        <v>0</v>
      </c>
      <c r="U3347" s="5">
        <v>413040160</v>
      </c>
    </row>
    <row r="3348" spans="1:21" hidden="1" x14ac:dyDescent="0.25">
      <c r="A3348" s="8" t="s">
        <v>5018</v>
      </c>
      <c r="B3348" s="2" t="s">
        <v>3762</v>
      </c>
      <c r="C3348" s="2" t="s">
        <v>253</v>
      </c>
      <c r="D3348" s="2" t="s">
        <v>250</v>
      </c>
      <c r="E3348" s="2" t="s">
        <v>187</v>
      </c>
      <c r="F3348" s="8" t="s">
        <v>24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0</v>
      </c>
      <c r="O3348" s="8">
        <v>0</v>
      </c>
      <c r="P3348" s="8">
        <v>1</v>
      </c>
      <c r="Q3348" s="8">
        <v>0</v>
      </c>
      <c r="R3348" s="8">
        <v>0</v>
      </c>
      <c r="S3348" s="8">
        <v>0</v>
      </c>
      <c r="T3348" s="8">
        <v>0</v>
      </c>
      <c r="U3348" s="5">
        <v>413040178</v>
      </c>
    </row>
    <row r="3349" spans="1:21" hidden="1" x14ac:dyDescent="0.25">
      <c r="A3349" s="8" t="s">
        <v>5018</v>
      </c>
      <c r="B3349" s="2" t="s">
        <v>3763</v>
      </c>
      <c r="C3349" s="2" t="s">
        <v>253</v>
      </c>
      <c r="D3349" s="2" t="s">
        <v>250</v>
      </c>
      <c r="E3349" s="2" t="s">
        <v>187</v>
      </c>
      <c r="F3349" s="8" t="s">
        <v>24</v>
      </c>
      <c r="G3349" s="8">
        <v>0</v>
      </c>
      <c r="H3349" s="8">
        <v>1</v>
      </c>
      <c r="I3349" s="8">
        <v>1</v>
      </c>
      <c r="J3349" s="8">
        <v>0</v>
      </c>
      <c r="K3349" s="8">
        <v>0</v>
      </c>
      <c r="L3349" s="8">
        <v>0</v>
      </c>
      <c r="M3349" s="8">
        <v>1</v>
      </c>
      <c r="N3349" s="8">
        <v>0</v>
      </c>
      <c r="O3349" s="8">
        <v>0</v>
      </c>
      <c r="P3349" s="8">
        <v>1</v>
      </c>
      <c r="Q3349" s="8">
        <v>0</v>
      </c>
      <c r="R3349" s="8">
        <v>0</v>
      </c>
      <c r="S3349" s="8">
        <v>0</v>
      </c>
      <c r="T3349" s="8">
        <v>0</v>
      </c>
      <c r="U3349" s="5">
        <v>413040186</v>
      </c>
    </row>
    <row r="3350" spans="1:21" hidden="1" x14ac:dyDescent="0.25">
      <c r="A3350" s="8" t="s">
        <v>5018</v>
      </c>
      <c r="B3350" s="2" t="s">
        <v>3764</v>
      </c>
      <c r="C3350" s="2" t="s">
        <v>253</v>
      </c>
      <c r="D3350" s="2" t="s">
        <v>250</v>
      </c>
      <c r="E3350" s="2" t="s">
        <v>187</v>
      </c>
      <c r="F3350" s="8" t="s">
        <v>24</v>
      </c>
      <c r="G3350" s="8">
        <v>0</v>
      </c>
      <c r="H3350" s="8">
        <v>1</v>
      </c>
      <c r="I3350" s="8">
        <v>1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1</v>
      </c>
      <c r="Q3350" s="8">
        <v>0</v>
      </c>
      <c r="R3350" s="8">
        <v>0</v>
      </c>
      <c r="S3350" s="8">
        <v>0</v>
      </c>
      <c r="T3350" s="8">
        <v>0</v>
      </c>
      <c r="U3350" s="5">
        <v>413040194</v>
      </c>
    </row>
    <row r="3351" spans="1:21" hidden="1" x14ac:dyDescent="0.25">
      <c r="A3351" s="8" t="s">
        <v>5018</v>
      </c>
      <c r="B3351" s="2" t="s">
        <v>3765</v>
      </c>
      <c r="C3351" s="2" t="s">
        <v>253</v>
      </c>
      <c r="D3351" s="2" t="s">
        <v>250</v>
      </c>
      <c r="E3351" s="2" t="s">
        <v>187</v>
      </c>
      <c r="F3351" s="8" t="s">
        <v>24</v>
      </c>
      <c r="G3351" s="8">
        <v>0</v>
      </c>
      <c r="H3351" s="8">
        <v>1</v>
      </c>
      <c r="I3351" s="8">
        <v>1</v>
      </c>
      <c r="J3351" s="8">
        <v>0</v>
      </c>
      <c r="K3351" s="8">
        <v>0</v>
      </c>
      <c r="L3351" s="8">
        <v>0</v>
      </c>
      <c r="M3351" s="8">
        <v>1</v>
      </c>
      <c r="N3351" s="8">
        <v>0</v>
      </c>
      <c r="O3351" s="8">
        <v>0</v>
      </c>
      <c r="P3351" s="8">
        <v>1</v>
      </c>
      <c r="Q3351" s="8">
        <v>0</v>
      </c>
      <c r="R3351" s="8">
        <v>0</v>
      </c>
      <c r="S3351" s="8">
        <v>0</v>
      </c>
      <c r="T3351" s="8">
        <v>0</v>
      </c>
      <c r="U3351" s="5">
        <v>413040208</v>
      </c>
    </row>
    <row r="3352" spans="1:21" hidden="1" x14ac:dyDescent="0.25">
      <c r="A3352" s="8" t="s">
        <v>5018</v>
      </c>
      <c r="B3352" s="2" t="s">
        <v>3766</v>
      </c>
      <c r="C3352" s="2" t="s">
        <v>253</v>
      </c>
      <c r="D3352" s="2" t="s">
        <v>250</v>
      </c>
      <c r="E3352" s="2" t="s">
        <v>187</v>
      </c>
      <c r="F3352" s="8" t="s">
        <v>36</v>
      </c>
      <c r="G3352" s="8">
        <v>0</v>
      </c>
      <c r="H3352" s="8">
        <v>1</v>
      </c>
      <c r="I3352" s="8">
        <v>1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0</v>
      </c>
      <c r="P3352" s="8">
        <v>1</v>
      </c>
      <c r="Q3352" s="8">
        <v>0</v>
      </c>
      <c r="R3352" s="8">
        <v>0</v>
      </c>
      <c r="S3352" s="8">
        <v>0</v>
      </c>
      <c r="T3352" s="8">
        <v>0</v>
      </c>
      <c r="U3352" s="5">
        <v>413040216</v>
      </c>
    </row>
    <row r="3353" spans="1:21" hidden="1" x14ac:dyDescent="0.25">
      <c r="A3353" s="8" t="s">
        <v>5018</v>
      </c>
      <c r="B3353" s="2" t="s">
        <v>3767</v>
      </c>
      <c r="C3353" s="2" t="s">
        <v>253</v>
      </c>
      <c r="D3353" s="2" t="s">
        <v>250</v>
      </c>
      <c r="E3353" s="2" t="s">
        <v>187</v>
      </c>
      <c r="F3353" s="8" t="s">
        <v>24</v>
      </c>
      <c r="G3353" s="8">
        <v>0</v>
      </c>
      <c r="H3353" s="8">
        <v>1</v>
      </c>
      <c r="I3353" s="8">
        <v>1</v>
      </c>
      <c r="J3353" s="8">
        <v>0</v>
      </c>
      <c r="K3353" s="8">
        <v>0</v>
      </c>
      <c r="L3353" s="8">
        <v>0</v>
      </c>
      <c r="M3353" s="8">
        <v>1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5">
        <v>413040224</v>
      </c>
    </row>
    <row r="3354" spans="1:21" hidden="1" x14ac:dyDescent="0.25">
      <c r="A3354" s="8" t="s">
        <v>5018</v>
      </c>
      <c r="B3354" s="2" t="s">
        <v>3768</v>
      </c>
      <c r="C3354" s="2" t="s">
        <v>253</v>
      </c>
      <c r="D3354" s="2" t="s">
        <v>250</v>
      </c>
      <c r="E3354" s="2" t="s">
        <v>187</v>
      </c>
      <c r="F3354" s="8" t="s">
        <v>24</v>
      </c>
      <c r="G3354" s="8">
        <v>0</v>
      </c>
      <c r="H3354" s="8">
        <v>1</v>
      </c>
      <c r="I3354" s="8">
        <v>1</v>
      </c>
      <c r="J3354" s="8">
        <v>0</v>
      </c>
      <c r="K3354" s="8">
        <v>0</v>
      </c>
      <c r="L3354" s="8">
        <v>0</v>
      </c>
      <c r="M3354" s="8">
        <v>1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5">
        <v>413040232</v>
      </c>
    </row>
    <row r="3355" spans="1:21" hidden="1" x14ac:dyDescent="0.25">
      <c r="A3355" s="8" t="s">
        <v>5018</v>
      </c>
      <c r="B3355" s="2" t="s">
        <v>3769</v>
      </c>
      <c r="C3355" s="2" t="s">
        <v>253</v>
      </c>
      <c r="D3355" s="2" t="s">
        <v>250</v>
      </c>
      <c r="E3355" s="2" t="s">
        <v>187</v>
      </c>
      <c r="F3355" s="8" t="s">
        <v>24</v>
      </c>
      <c r="G3355" s="8">
        <v>0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1</v>
      </c>
      <c r="Q3355" s="8">
        <v>0</v>
      </c>
      <c r="R3355" s="8">
        <v>0</v>
      </c>
      <c r="S3355" s="8">
        <v>0</v>
      </c>
      <c r="T3355" s="8">
        <v>0</v>
      </c>
      <c r="U3355" s="5">
        <v>413040240</v>
      </c>
    </row>
    <row r="3356" spans="1:21" hidden="1" x14ac:dyDescent="0.25">
      <c r="A3356" s="8" t="s">
        <v>5018</v>
      </c>
      <c r="B3356" s="2" t="s">
        <v>3770</v>
      </c>
      <c r="C3356" s="2" t="s">
        <v>253</v>
      </c>
      <c r="D3356" s="2" t="s">
        <v>250</v>
      </c>
      <c r="E3356" s="2" t="s">
        <v>187</v>
      </c>
      <c r="F3356" s="8" t="s">
        <v>36</v>
      </c>
      <c r="G3356" s="8">
        <v>0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5">
        <v>413040259</v>
      </c>
    </row>
    <row r="3357" spans="1:21" hidden="1" x14ac:dyDescent="0.25">
      <c r="A3357" s="8" t="s">
        <v>5018</v>
      </c>
      <c r="B3357" s="2" t="s">
        <v>3771</v>
      </c>
      <c r="C3357" s="2" t="s">
        <v>253</v>
      </c>
      <c r="D3357" s="2" t="s">
        <v>250</v>
      </c>
      <c r="E3357" s="2" t="s">
        <v>187</v>
      </c>
      <c r="F3357" s="8" t="s">
        <v>36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1</v>
      </c>
      <c r="N3357" s="8">
        <v>0</v>
      </c>
      <c r="O3357" s="8">
        <v>0</v>
      </c>
      <c r="P3357" s="8">
        <v>1</v>
      </c>
      <c r="Q3357" s="8">
        <v>0</v>
      </c>
      <c r="R3357" s="8">
        <v>0</v>
      </c>
      <c r="S3357" s="8">
        <v>0</v>
      </c>
      <c r="T3357" s="8">
        <v>0</v>
      </c>
      <c r="U3357" s="5">
        <v>413040267</v>
      </c>
    </row>
    <row r="3358" spans="1:21" hidden="1" x14ac:dyDescent="0.25">
      <c r="A3358" s="8" t="s">
        <v>5018</v>
      </c>
      <c r="B3358" s="2" t="s">
        <v>3772</v>
      </c>
      <c r="C3358" s="2" t="s">
        <v>255</v>
      </c>
      <c r="D3358" s="2" t="s">
        <v>254</v>
      </c>
      <c r="E3358" s="2" t="s">
        <v>187</v>
      </c>
      <c r="F3358" s="8" t="s">
        <v>36</v>
      </c>
      <c r="G3358" s="8">
        <v>0</v>
      </c>
      <c r="H3358" s="8">
        <v>1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0</v>
      </c>
      <c r="O3358" s="8">
        <v>0</v>
      </c>
      <c r="P3358" s="8">
        <v>1</v>
      </c>
      <c r="Q3358" s="8">
        <v>0</v>
      </c>
      <c r="R3358" s="8">
        <v>0</v>
      </c>
      <c r="S3358" s="8">
        <v>0</v>
      </c>
      <c r="T3358" s="8">
        <v>0</v>
      </c>
      <c r="U3358" s="5">
        <v>414010027</v>
      </c>
    </row>
    <row r="3359" spans="1:21" hidden="1" x14ac:dyDescent="0.25">
      <c r="A3359" s="8" t="s">
        <v>5018</v>
      </c>
      <c r="B3359" s="2" t="s">
        <v>3773</v>
      </c>
      <c r="C3359" s="2" t="s">
        <v>255</v>
      </c>
      <c r="D3359" s="2" t="s">
        <v>254</v>
      </c>
      <c r="E3359" s="2" t="s">
        <v>187</v>
      </c>
      <c r="F3359" s="8" t="s">
        <v>36</v>
      </c>
      <c r="G3359" s="8">
        <v>0</v>
      </c>
      <c r="H3359" s="8">
        <v>1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0</v>
      </c>
      <c r="P3359" s="8">
        <v>1</v>
      </c>
      <c r="Q3359" s="8">
        <v>0</v>
      </c>
      <c r="R3359" s="8">
        <v>0</v>
      </c>
      <c r="S3359" s="8">
        <v>0</v>
      </c>
      <c r="T3359" s="8">
        <v>0</v>
      </c>
      <c r="U3359" s="5">
        <v>414010035</v>
      </c>
    </row>
    <row r="3360" spans="1:21" hidden="1" x14ac:dyDescent="0.25">
      <c r="A3360" s="8" t="s">
        <v>5018</v>
      </c>
      <c r="B3360" s="2" t="s">
        <v>3774</v>
      </c>
      <c r="C3360" s="2" t="s">
        <v>255</v>
      </c>
      <c r="D3360" s="2" t="s">
        <v>254</v>
      </c>
      <c r="E3360" s="2" t="s">
        <v>187</v>
      </c>
      <c r="F3360" s="8" t="s">
        <v>24</v>
      </c>
      <c r="G3360" s="8">
        <v>1</v>
      </c>
      <c r="H3360" s="8">
        <v>1</v>
      </c>
      <c r="I3360" s="8">
        <v>1</v>
      </c>
      <c r="J3360" s="8">
        <v>0</v>
      </c>
      <c r="K3360" s="8">
        <v>1</v>
      </c>
      <c r="L3360" s="8">
        <v>1</v>
      </c>
      <c r="M3360" s="8">
        <v>1</v>
      </c>
      <c r="N3360" s="8">
        <v>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5">
        <v>414010256</v>
      </c>
    </row>
    <row r="3361" spans="1:21" hidden="1" x14ac:dyDescent="0.25">
      <c r="A3361" s="8" t="s">
        <v>5018</v>
      </c>
      <c r="B3361" s="2" t="s">
        <v>3775</v>
      </c>
      <c r="C3361" s="2" t="s">
        <v>255</v>
      </c>
      <c r="D3361" s="2" t="s">
        <v>254</v>
      </c>
      <c r="E3361" s="2" t="s">
        <v>187</v>
      </c>
      <c r="F3361" s="8" t="s">
        <v>24</v>
      </c>
      <c r="G3361" s="8">
        <v>0</v>
      </c>
      <c r="H3361" s="8">
        <v>1</v>
      </c>
      <c r="I3361" s="8">
        <v>1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1</v>
      </c>
      <c r="Q3361" s="8">
        <v>0</v>
      </c>
      <c r="R3361" s="8">
        <v>0</v>
      </c>
      <c r="S3361" s="8">
        <v>0</v>
      </c>
      <c r="T3361" s="8">
        <v>0</v>
      </c>
      <c r="U3361" s="5">
        <v>414010272</v>
      </c>
    </row>
    <row r="3362" spans="1:21" hidden="1" x14ac:dyDescent="0.25">
      <c r="A3362" s="8" t="s">
        <v>5018</v>
      </c>
      <c r="B3362" s="2" t="s">
        <v>3776</v>
      </c>
      <c r="C3362" s="2" t="s">
        <v>255</v>
      </c>
      <c r="D3362" s="2" t="s">
        <v>254</v>
      </c>
      <c r="E3362" s="2" t="s">
        <v>187</v>
      </c>
      <c r="F3362" s="8" t="s">
        <v>24</v>
      </c>
      <c r="G3362" s="8">
        <v>0</v>
      </c>
      <c r="H3362" s="8">
        <v>1</v>
      </c>
      <c r="I3362" s="8">
        <v>1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0</v>
      </c>
      <c r="P3362" s="8">
        <v>1</v>
      </c>
      <c r="Q3362" s="8">
        <v>0</v>
      </c>
      <c r="R3362" s="8">
        <v>0</v>
      </c>
      <c r="S3362" s="8">
        <v>0</v>
      </c>
      <c r="T3362" s="8">
        <v>0</v>
      </c>
      <c r="U3362" s="5">
        <v>414010329</v>
      </c>
    </row>
    <row r="3363" spans="1:21" hidden="1" x14ac:dyDescent="0.25">
      <c r="A3363" s="8" t="s">
        <v>5018</v>
      </c>
      <c r="B3363" s="2" t="s">
        <v>3777</v>
      </c>
      <c r="C3363" s="2" t="s">
        <v>255</v>
      </c>
      <c r="D3363" s="2" t="s">
        <v>254</v>
      </c>
      <c r="E3363" s="2" t="s">
        <v>187</v>
      </c>
      <c r="F3363" s="8" t="s">
        <v>24</v>
      </c>
      <c r="G3363" s="8">
        <v>1</v>
      </c>
      <c r="H3363" s="8">
        <v>1</v>
      </c>
      <c r="I3363" s="8">
        <v>1</v>
      </c>
      <c r="J3363" s="8">
        <v>1</v>
      </c>
      <c r="K3363" s="8">
        <v>1</v>
      </c>
      <c r="L3363" s="8">
        <v>1</v>
      </c>
      <c r="M3363" s="8">
        <v>1</v>
      </c>
      <c r="N3363" s="8">
        <v>0</v>
      </c>
      <c r="O3363" s="8">
        <v>0</v>
      </c>
      <c r="P3363" s="8">
        <v>1</v>
      </c>
      <c r="Q3363" s="8">
        <v>0</v>
      </c>
      <c r="R3363" s="8">
        <v>0</v>
      </c>
      <c r="S3363" s="8">
        <v>0</v>
      </c>
      <c r="T3363" s="8">
        <v>0</v>
      </c>
      <c r="U3363" s="5">
        <v>414010345</v>
      </c>
    </row>
    <row r="3364" spans="1:21" hidden="1" x14ac:dyDescent="0.25">
      <c r="A3364" s="8" t="s">
        <v>5018</v>
      </c>
      <c r="B3364" s="2" t="s">
        <v>3778</v>
      </c>
      <c r="C3364" s="2" t="s">
        <v>255</v>
      </c>
      <c r="D3364" s="2" t="s">
        <v>254</v>
      </c>
      <c r="E3364" s="2" t="s">
        <v>187</v>
      </c>
      <c r="F3364" s="8" t="s">
        <v>24</v>
      </c>
      <c r="G3364" s="8">
        <v>1</v>
      </c>
      <c r="H3364" s="8">
        <v>1</v>
      </c>
      <c r="I3364" s="8">
        <v>1</v>
      </c>
      <c r="J3364" s="8">
        <v>1</v>
      </c>
      <c r="K3364" s="8">
        <v>1</v>
      </c>
      <c r="L3364" s="8">
        <v>1</v>
      </c>
      <c r="M3364" s="8">
        <v>0</v>
      </c>
      <c r="N3364" s="8">
        <v>1</v>
      </c>
      <c r="O3364" s="8">
        <v>0</v>
      </c>
      <c r="P3364" s="8">
        <v>1</v>
      </c>
      <c r="Q3364" s="8">
        <v>0</v>
      </c>
      <c r="R3364" s="8">
        <v>0</v>
      </c>
      <c r="S3364" s="8">
        <v>0</v>
      </c>
      <c r="T3364" s="8">
        <v>0</v>
      </c>
      <c r="U3364" s="5">
        <v>414010361</v>
      </c>
    </row>
    <row r="3365" spans="1:21" hidden="1" x14ac:dyDescent="0.25">
      <c r="A3365" s="8" t="s">
        <v>5018</v>
      </c>
      <c r="B3365" s="2" t="s">
        <v>3779</v>
      </c>
      <c r="C3365" s="2" t="s">
        <v>255</v>
      </c>
      <c r="D3365" s="2" t="s">
        <v>254</v>
      </c>
      <c r="E3365" s="2" t="s">
        <v>187</v>
      </c>
      <c r="F3365" s="8" t="s">
        <v>36</v>
      </c>
      <c r="G3365" s="8">
        <v>1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5">
        <v>414010370</v>
      </c>
    </row>
    <row r="3366" spans="1:21" hidden="1" x14ac:dyDescent="0.25">
      <c r="A3366" s="8" t="s">
        <v>5018</v>
      </c>
      <c r="B3366" s="2" t="s">
        <v>3780</v>
      </c>
      <c r="C3366" s="2" t="s">
        <v>255</v>
      </c>
      <c r="D3366" s="2" t="s">
        <v>254</v>
      </c>
      <c r="E3366" s="2" t="s">
        <v>187</v>
      </c>
      <c r="F3366" s="8" t="s">
        <v>24</v>
      </c>
      <c r="G3366" s="8">
        <v>1</v>
      </c>
      <c r="H3366" s="8">
        <v>1</v>
      </c>
      <c r="I3366" s="8">
        <v>1</v>
      </c>
      <c r="J3366" s="8">
        <v>1</v>
      </c>
      <c r="K3366" s="8">
        <v>1</v>
      </c>
      <c r="L3366" s="8">
        <v>1</v>
      </c>
      <c r="M3366" s="8">
        <v>0</v>
      </c>
      <c r="N3366" s="8">
        <v>1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5">
        <v>414010388</v>
      </c>
    </row>
    <row r="3367" spans="1:21" hidden="1" x14ac:dyDescent="0.25">
      <c r="A3367" s="8" t="s">
        <v>5018</v>
      </c>
      <c r="B3367" s="2" t="s">
        <v>3781</v>
      </c>
      <c r="C3367" s="2" t="s">
        <v>256</v>
      </c>
      <c r="D3367" s="2" t="s">
        <v>254</v>
      </c>
      <c r="E3367" s="2" t="s">
        <v>187</v>
      </c>
      <c r="F3367" s="8" t="s">
        <v>24</v>
      </c>
      <c r="G3367" s="8">
        <v>1</v>
      </c>
      <c r="H3367" s="8">
        <v>1</v>
      </c>
      <c r="I3367" s="8">
        <v>1</v>
      </c>
      <c r="J3367" s="8">
        <v>1</v>
      </c>
      <c r="K3367" s="8">
        <v>1</v>
      </c>
      <c r="L3367" s="8">
        <v>1</v>
      </c>
      <c r="M3367" s="8">
        <v>0</v>
      </c>
      <c r="N3367" s="8">
        <v>1</v>
      </c>
      <c r="O3367" s="8">
        <v>0</v>
      </c>
      <c r="P3367" s="8">
        <v>1</v>
      </c>
      <c r="Q3367" s="8">
        <v>0</v>
      </c>
      <c r="R3367" s="8">
        <v>0</v>
      </c>
      <c r="S3367" s="8">
        <v>0</v>
      </c>
      <c r="T3367" s="8">
        <v>0</v>
      </c>
      <c r="U3367" s="5">
        <v>414020022</v>
      </c>
    </row>
    <row r="3368" spans="1:21" hidden="1" x14ac:dyDescent="0.25">
      <c r="A3368" s="8" t="s">
        <v>5018</v>
      </c>
      <c r="B3368" s="2" t="s">
        <v>3782</v>
      </c>
      <c r="C3368" s="2" t="s">
        <v>256</v>
      </c>
      <c r="D3368" s="2" t="s">
        <v>254</v>
      </c>
      <c r="E3368" s="2" t="s">
        <v>187</v>
      </c>
      <c r="F3368" s="8" t="s">
        <v>24</v>
      </c>
      <c r="G3368" s="8">
        <v>1</v>
      </c>
      <c r="H3368" s="8">
        <v>1</v>
      </c>
      <c r="I3368" s="8">
        <v>1</v>
      </c>
      <c r="J3368" s="8">
        <v>1</v>
      </c>
      <c r="K3368" s="8">
        <v>1</v>
      </c>
      <c r="L3368" s="8">
        <v>1</v>
      </c>
      <c r="M3368" s="8">
        <v>0</v>
      </c>
      <c r="N3368" s="8">
        <v>1</v>
      </c>
      <c r="O3368" s="8">
        <v>0</v>
      </c>
      <c r="P3368" s="8">
        <v>1</v>
      </c>
      <c r="Q3368" s="8">
        <v>0</v>
      </c>
      <c r="R3368" s="8">
        <v>0</v>
      </c>
      <c r="S3368" s="8">
        <v>0</v>
      </c>
      <c r="T3368" s="8">
        <v>0</v>
      </c>
      <c r="U3368" s="5">
        <v>414020030</v>
      </c>
    </row>
    <row r="3369" spans="1:21" hidden="1" x14ac:dyDescent="0.25">
      <c r="A3369" s="8" t="s">
        <v>5018</v>
      </c>
      <c r="B3369" s="2" t="s">
        <v>3783</v>
      </c>
      <c r="C3369" s="2" t="s">
        <v>256</v>
      </c>
      <c r="D3369" s="2" t="s">
        <v>254</v>
      </c>
      <c r="E3369" s="2" t="s">
        <v>187</v>
      </c>
      <c r="F3369" s="8" t="s">
        <v>24</v>
      </c>
      <c r="G3369" s="8">
        <v>1</v>
      </c>
      <c r="H3369" s="8">
        <v>1</v>
      </c>
      <c r="I3369" s="8">
        <v>1</v>
      </c>
      <c r="J3369" s="8">
        <v>1</v>
      </c>
      <c r="K3369" s="8">
        <v>1</v>
      </c>
      <c r="L3369" s="8">
        <v>1</v>
      </c>
      <c r="M3369" s="8">
        <v>0</v>
      </c>
      <c r="N3369" s="8">
        <v>1</v>
      </c>
      <c r="O3369" s="8">
        <v>0</v>
      </c>
      <c r="P3369" s="8">
        <v>1</v>
      </c>
      <c r="Q3369" s="8">
        <v>0</v>
      </c>
      <c r="R3369" s="8">
        <v>0</v>
      </c>
      <c r="S3369" s="8">
        <v>0</v>
      </c>
      <c r="T3369" s="8">
        <v>0</v>
      </c>
      <c r="U3369" s="5">
        <v>414020049</v>
      </c>
    </row>
    <row r="3370" spans="1:21" hidden="1" x14ac:dyDescent="0.25">
      <c r="A3370" s="8" t="s">
        <v>5018</v>
      </c>
      <c r="B3370" s="2" t="s">
        <v>3784</v>
      </c>
      <c r="C3370" s="2" t="s">
        <v>256</v>
      </c>
      <c r="D3370" s="2" t="s">
        <v>254</v>
      </c>
      <c r="E3370" s="2" t="s">
        <v>187</v>
      </c>
      <c r="F3370" s="8" t="s">
        <v>24</v>
      </c>
      <c r="G3370" s="8">
        <v>1</v>
      </c>
      <c r="H3370" s="8">
        <v>1</v>
      </c>
      <c r="I3370" s="8">
        <v>1</v>
      </c>
      <c r="J3370" s="8">
        <v>1</v>
      </c>
      <c r="K3370" s="8">
        <v>1</v>
      </c>
      <c r="L3370" s="8">
        <v>1</v>
      </c>
      <c r="M3370" s="8">
        <v>0</v>
      </c>
      <c r="N3370" s="8">
        <v>1</v>
      </c>
      <c r="O3370" s="8">
        <v>0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5">
        <v>414020057</v>
      </c>
    </row>
    <row r="3371" spans="1:21" hidden="1" x14ac:dyDescent="0.25">
      <c r="A3371" s="8" t="s">
        <v>5018</v>
      </c>
      <c r="B3371" s="2" t="s">
        <v>3785</v>
      </c>
      <c r="C3371" s="2" t="s">
        <v>256</v>
      </c>
      <c r="D3371" s="2" t="s">
        <v>254</v>
      </c>
      <c r="E3371" s="2" t="s">
        <v>187</v>
      </c>
      <c r="F3371" s="8" t="s">
        <v>24</v>
      </c>
      <c r="G3371" s="8">
        <v>1</v>
      </c>
      <c r="H3371" s="8">
        <v>1</v>
      </c>
      <c r="I3371" s="8">
        <v>1</v>
      </c>
      <c r="J3371" s="8">
        <v>1</v>
      </c>
      <c r="K3371" s="8">
        <v>1</v>
      </c>
      <c r="L3371" s="8">
        <v>1</v>
      </c>
      <c r="M3371" s="8">
        <v>0</v>
      </c>
      <c r="N3371" s="8">
        <v>1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5">
        <v>414020065</v>
      </c>
    </row>
    <row r="3372" spans="1:21" hidden="1" x14ac:dyDescent="0.25">
      <c r="A3372" s="8" t="s">
        <v>5018</v>
      </c>
      <c r="B3372" s="2" t="s">
        <v>3786</v>
      </c>
      <c r="C3372" s="2" t="s">
        <v>256</v>
      </c>
      <c r="D3372" s="2" t="s">
        <v>254</v>
      </c>
      <c r="E3372" s="2" t="s">
        <v>187</v>
      </c>
      <c r="F3372" s="8" t="s">
        <v>24</v>
      </c>
      <c r="G3372" s="8">
        <v>1</v>
      </c>
      <c r="H3372" s="8">
        <v>1</v>
      </c>
      <c r="I3372" s="8">
        <v>1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5">
        <v>414020073</v>
      </c>
    </row>
    <row r="3373" spans="1:21" hidden="1" x14ac:dyDescent="0.25">
      <c r="A3373" s="8" t="s">
        <v>5018</v>
      </c>
      <c r="B3373" s="2" t="s">
        <v>3787</v>
      </c>
      <c r="C3373" s="2" t="s">
        <v>256</v>
      </c>
      <c r="D3373" s="2" t="s">
        <v>254</v>
      </c>
      <c r="E3373" s="2" t="s">
        <v>187</v>
      </c>
      <c r="F3373" s="8" t="s">
        <v>24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5">
        <v>414020081</v>
      </c>
    </row>
    <row r="3374" spans="1:21" hidden="1" x14ac:dyDescent="0.25">
      <c r="A3374" s="8" t="s">
        <v>5018</v>
      </c>
      <c r="B3374" s="2" t="s">
        <v>3788</v>
      </c>
      <c r="C3374" s="2" t="s">
        <v>256</v>
      </c>
      <c r="D3374" s="2" t="s">
        <v>254</v>
      </c>
      <c r="E3374" s="2" t="s">
        <v>187</v>
      </c>
      <c r="F3374" s="8" t="s">
        <v>24</v>
      </c>
      <c r="G3374" s="8">
        <v>1</v>
      </c>
      <c r="H3374" s="8">
        <v>1</v>
      </c>
      <c r="I3374" s="8">
        <v>1</v>
      </c>
      <c r="J3374" s="8">
        <v>1</v>
      </c>
      <c r="K3374" s="8">
        <v>1</v>
      </c>
      <c r="L3374" s="8">
        <v>1</v>
      </c>
      <c r="M3374" s="8">
        <v>0</v>
      </c>
      <c r="N3374" s="8">
        <v>1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5">
        <v>414020090</v>
      </c>
    </row>
    <row r="3375" spans="1:21" hidden="1" x14ac:dyDescent="0.25">
      <c r="A3375" s="8" t="s">
        <v>5018</v>
      </c>
      <c r="B3375" s="2" t="s">
        <v>3789</v>
      </c>
      <c r="C3375" s="2" t="s">
        <v>256</v>
      </c>
      <c r="D3375" s="2" t="s">
        <v>254</v>
      </c>
      <c r="E3375" s="2" t="s">
        <v>187</v>
      </c>
      <c r="F3375" s="8" t="s">
        <v>23</v>
      </c>
      <c r="G3375" s="8">
        <v>1</v>
      </c>
      <c r="H3375" s="8">
        <v>1</v>
      </c>
      <c r="I3375" s="8">
        <v>1</v>
      </c>
      <c r="J3375" s="8">
        <v>1</v>
      </c>
      <c r="K3375" s="8">
        <v>1</v>
      </c>
      <c r="L3375" s="8">
        <v>1</v>
      </c>
      <c r="M3375" s="8">
        <v>0</v>
      </c>
      <c r="N3375" s="8">
        <v>0</v>
      </c>
      <c r="O3375" s="8">
        <v>1</v>
      </c>
      <c r="P3375" s="8">
        <v>1</v>
      </c>
      <c r="Q3375" s="8">
        <v>0</v>
      </c>
      <c r="R3375" s="8">
        <v>0</v>
      </c>
      <c r="S3375" s="8">
        <v>0</v>
      </c>
      <c r="T3375" s="8">
        <v>0</v>
      </c>
      <c r="U3375" s="5">
        <v>414020120</v>
      </c>
    </row>
    <row r="3376" spans="1:21" hidden="1" x14ac:dyDescent="0.25">
      <c r="A3376" s="8" t="s">
        <v>5018</v>
      </c>
      <c r="B3376" s="2" t="s">
        <v>3790</v>
      </c>
      <c r="C3376" s="2" t="s">
        <v>256</v>
      </c>
      <c r="D3376" s="2" t="s">
        <v>254</v>
      </c>
      <c r="E3376" s="2" t="s">
        <v>187</v>
      </c>
      <c r="F3376" s="8" t="s">
        <v>23</v>
      </c>
      <c r="G3376" s="8">
        <v>1</v>
      </c>
      <c r="H3376" s="8">
        <v>1</v>
      </c>
      <c r="I3376" s="8">
        <v>1</v>
      </c>
      <c r="J3376" s="8">
        <v>1</v>
      </c>
      <c r="K3376" s="8">
        <v>1</v>
      </c>
      <c r="L3376" s="8">
        <v>1</v>
      </c>
      <c r="M3376" s="8">
        <v>0</v>
      </c>
      <c r="N3376" s="8">
        <v>0</v>
      </c>
      <c r="O3376" s="8">
        <v>1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5">
        <v>414020138</v>
      </c>
    </row>
    <row r="3377" spans="1:21" hidden="1" x14ac:dyDescent="0.25">
      <c r="A3377" s="8" t="s">
        <v>5018</v>
      </c>
      <c r="B3377" s="2" t="s">
        <v>3791</v>
      </c>
      <c r="C3377" s="2" t="s">
        <v>256</v>
      </c>
      <c r="D3377" s="2" t="s">
        <v>254</v>
      </c>
      <c r="E3377" s="2" t="s">
        <v>187</v>
      </c>
      <c r="F3377" s="8" t="s">
        <v>24</v>
      </c>
      <c r="G3377" s="8">
        <v>1</v>
      </c>
      <c r="H3377" s="8">
        <v>1</v>
      </c>
      <c r="I3377" s="8">
        <v>1</v>
      </c>
      <c r="J3377" s="8">
        <v>1</v>
      </c>
      <c r="K3377" s="8">
        <v>1</v>
      </c>
      <c r="L3377" s="8">
        <v>1</v>
      </c>
      <c r="M3377" s="8">
        <v>0</v>
      </c>
      <c r="N3377" s="8">
        <v>1</v>
      </c>
      <c r="O3377" s="8">
        <v>0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5">
        <v>414020146</v>
      </c>
    </row>
    <row r="3378" spans="1:21" hidden="1" x14ac:dyDescent="0.25">
      <c r="A3378" s="8" t="s">
        <v>5018</v>
      </c>
      <c r="B3378" s="2" t="s">
        <v>3792</v>
      </c>
      <c r="C3378" s="2" t="s">
        <v>256</v>
      </c>
      <c r="D3378" s="2" t="s">
        <v>254</v>
      </c>
      <c r="E3378" s="2" t="s">
        <v>187</v>
      </c>
      <c r="F3378" s="8" t="s">
        <v>24</v>
      </c>
      <c r="G3378" s="8">
        <v>1</v>
      </c>
      <c r="H3378" s="8">
        <v>1</v>
      </c>
      <c r="I3378" s="8">
        <v>1</v>
      </c>
      <c r="J3378" s="8">
        <v>1</v>
      </c>
      <c r="K3378" s="8">
        <v>1</v>
      </c>
      <c r="L3378" s="8">
        <v>1</v>
      </c>
      <c r="M3378" s="8">
        <v>0</v>
      </c>
      <c r="N3378" s="8">
        <v>1</v>
      </c>
      <c r="O3378" s="8">
        <v>0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5">
        <v>414020154</v>
      </c>
    </row>
    <row r="3379" spans="1:21" hidden="1" x14ac:dyDescent="0.25">
      <c r="A3379" s="8" t="s">
        <v>5018</v>
      </c>
      <c r="B3379" s="2" t="s">
        <v>3793</v>
      </c>
      <c r="C3379" s="2" t="s">
        <v>256</v>
      </c>
      <c r="D3379" s="2" t="s">
        <v>254</v>
      </c>
      <c r="E3379" s="2" t="s">
        <v>187</v>
      </c>
      <c r="F3379" s="8" t="s">
        <v>24</v>
      </c>
      <c r="G3379" s="8">
        <v>1</v>
      </c>
      <c r="H3379" s="8">
        <v>1</v>
      </c>
      <c r="I3379" s="8">
        <v>1</v>
      </c>
      <c r="J3379" s="8">
        <v>1</v>
      </c>
      <c r="K3379" s="8">
        <v>1</v>
      </c>
      <c r="L3379" s="8">
        <v>1</v>
      </c>
      <c r="M3379" s="8">
        <v>0</v>
      </c>
      <c r="N3379" s="8">
        <v>1</v>
      </c>
      <c r="O3379" s="8">
        <v>0</v>
      </c>
      <c r="P3379" s="8">
        <v>1</v>
      </c>
      <c r="Q3379" s="8">
        <v>0</v>
      </c>
      <c r="R3379" s="8">
        <v>0</v>
      </c>
      <c r="S3379" s="8">
        <v>0</v>
      </c>
      <c r="T3379" s="8">
        <v>0</v>
      </c>
      <c r="U3379" s="5">
        <v>414020162</v>
      </c>
    </row>
    <row r="3380" spans="1:21" hidden="1" x14ac:dyDescent="0.25">
      <c r="A3380" s="8" t="s">
        <v>5018</v>
      </c>
      <c r="B3380" s="2" t="s">
        <v>3794</v>
      </c>
      <c r="C3380" s="2" t="s">
        <v>256</v>
      </c>
      <c r="D3380" s="2" t="s">
        <v>254</v>
      </c>
      <c r="E3380" s="2" t="s">
        <v>187</v>
      </c>
      <c r="F3380" s="8" t="s">
        <v>23</v>
      </c>
      <c r="G3380" s="8">
        <v>1</v>
      </c>
      <c r="H3380" s="8">
        <v>1</v>
      </c>
      <c r="I3380" s="8">
        <v>1</v>
      </c>
      <c r="J3380" s="8">
        <v>1</v>
      </c>
      <c r="K3380" s="8">
        <v>1</v>
      </c>
      <c r="L3380" s="8">
        <v>1</v>
      </c>
      <c r="M3380" s="8">
        <v>0</v>
      </c>
      <c r="N3380" s="8">
        <v>0</v>
      </c>
      <c r="O3380" s="8">
        <v>1</v>
      </c>
      <c r="P3380" s="8">
        <v>1</v>
      </c>
      <c r="Q3380" s="8">
        <v>0</v>
      </c>
      <c r="R3380" s="8">
        <v>0</v>
      </c>
      <c r="S3380" s="8">
        <v>0</v>
      </c>
      <c r="T3380" s="8">
        <v>0</v>
      </c>
      <c r="U3380" s="5">
        <v>414020170</v>
      </c>
    </row>
    <row r="3381" spans="1:21" hidden="1" x14ac:dyDescent="0.25">
      <c r="A3381" s="8" t="s">
        <v>5018</v>
      </c>
      <c r="B3381" s="2" t="s">
        <v>3795</v>
      </c>
      <c r="C3381" s="2" t="s">
        <v>256</v>
      </c>
      <c r="D3381" s="2" t="s">
        <v>254</v>
      </c>
      <c r="E3381" s="2" t="s">
        <v>187</v>
      </c>
      <c r="F3381" s="8" t="s">
        <v>24</v>
      </c>
      <c r="G3381" s="8">
        <v>1</v>
      </c>
      <c r="H3381" s="8">
        <v>1</v>
      </c>
      <c r="I3381" s="8">
        <v>1</v>
      </c>
      <c r="J3381" s="8">
        <v>1</v>
      </c>
      <c r="K3381" s="8">
        <v>1</v>
      </c>
      <c r="L3381" s="8">
        <v>1</v>
      </c>
      <c r="M3381" s="8">
        <v>0</v>
      </c>
      <c r="N3381" s="8">
        <v>1</v>
      </c>
      <c r="O3381" s="8">
        <v>0</v>
      </c>
      <c r="P3381" s="8">
        <v>1</v>
      </c>
      <c r="Q3381" s="8">
        <v>0</v>
      </c>
      <c r="R3381" s="8">
        <v>0</v>
      </c>
      <c r="S3381" s="8">
        <v>0</v>
      </c>
      <c r="T3381" s="8">
        <v>0</v>
      </c>
      <c r="U3381" s="5">
        <v>414020200</v>
      </c>
    </row>
    <row r="3382" spans="1:21" hidden="1" x14ac:dyDescent="0.25">
      <c r="A3382" s="8" t="s">
        <v>5018</v>
      </c>
      <c r="B3382" s="2" t="s">
        <v>3796</v>
      </c>
      <c r="C3382" s="2" t="s">
        <v>256</v>
      </c>
      <c r="D3382" s="2" t="s">
        <v>254</v>
      </c>
      <c r="E3382" s="2" t="s">
        <v>187</v>
      </c>
      <c r="F3382" s="8" t="s">
        <v>24</v>
      </c>
      <c r="G3382" s="8">
        <v>1</v>
      </c>
      <c r="H3382" s="8">
        <v>1</v>
      </c>
      <c r="I3382" s="8">
        <v>1</v>
      </c>
      <c r="J3382" s="8">
        <v>1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5">
        <v>414020219</v>
      </c>
    </row>
    <row r="3383" spans="1:21" hidden="1" x14ac:dyDescent="0.25">
      <c r="A3383" s="8" t="s">
        <v>5018</v>
      </c>
      <c r="B3383" s="2" t="s">
        <v>3797</v>
      </c>
      <c r="C3383" s="2" t="s">
        <v>256</v>
      </c>
      <c r="D3383" s="2" t="s">
        <v>254</v>
      </c>
      <c r="E3383" s="2" t="s">
        <v>187</v>
      </c>
      <c r="F3383" s="8" t="s">
        <v>24</v>
      </c>
      <c r="G3383" s="8">
        <v>1</v>
      </c>
      <c r="H3383" s="8">
        <v>1</v>
      </c>
      <c r="I3383" s="8">
        <v>1</v>
      </c>
      <c r="J3383" s="8">
        <v>1</v>
      </c>
      <c r="K3383" s="8">
        <v>1</v>
      </c>
      <c r="L3383" s="8">
        <v>1</v>
      </c>
      <c r="M3383" s="8">
        <v>0</v>
      </c>
      <c r="N3383" s="8">
        <v>1</v>
      </c>
      <c r="O3383" s="8">
        <v>0</v>
      </c>
      <c r="P3383" s="8">
        <v>1</v>
      </c>
      <c r="Q3383" s="8">
        <v>0</v>
      </c>
      <c r="R3383" s="8">
        <v>0</v>
      </c>
      <c r="S3383" s="8">
        <v>0</v>
      </c>
      <c r="T3383" s="8">
        <v>0</v>
      </c>
      <c r="U3383" s="5">
        <v>414020243</v>
      </c>
    </row>
    <row r="3384" spans="1:21" hidden="1" x14ac:dyDescent="0.25">
      <c r="A3384" s="8" t="s">
        <v>5018</v>
      </c>
      <c r="B3384" s="2" t="s">
        <v>3798</v>
      </c>
      <c r="C3384" s="2" t="s">
        <v>256</v>
      </c>
      <c r="D3384" s="2" t="s">
        <v>254</v>
      </c>
      <c r="E3384" s="2" t="s">
        <v>187</v>
      </c>
      <c r="F3384" s="8" t="s">
        <v>24</v>
      </c>
      <c r="G3384" s="8">
        <v>1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0</v>
      </c>
      <c r="N3384" s="8">
        <v>1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5">
        <v>414020278</v>
      </c>
    </row>
    <row r="3385" spans="1:21" hidden="1" x14ac:dyDescent="0.25">
      <c r="A3385" s="8" t="s">
        <v>5018</v>
      </c>
      <c r="B3385" s="2" t="s">
        <v>3799</v>
      </c>
      <c r="C3385" s="2" t="s">
        <v>256</v>
      </c>
      <c r="D3385" s="2" t="s">
        <v>254</v>
      </c>
      <c r="E3385" s="2" t="s">
        <v>187</v>
      </c>
      <c r="F3385" s="8" t="s">
        <v>24</v>
      </c>
      <c r="G3385" s="8">
        <v>1</v>
      </c>
      <c r="H3385" s="8">
        <v>1</v>
      </c>
      <c r="I3385" s="8">
        <v>1</v>
      </c>
      <c r="J3385" s="8">
        <v>1</v>
      </c>
      <c r="K3385" s="8">
        <v>1</v>
      </c>
      <c r="L3385" s="8">
        <v>1</v>
      </c>
      <c r="M3385" s="8">
        <v>0</v>
      </c>
      <c r="N3385" s="8">
        <v>1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5">
        <v>414020294</v>
      </c>
    </row>
    <row r="3386" spans="1:21" hidden="1" x14ac:dyDescent="0.25">
      <c r="A3386" s="8" t="s">
        <v>5018</v>
      </c>
      <c r="B3386" s="2" t="s">
        <v>3800</v>
      </c>
      <c r="C3386" s="2" t="s">
        <v>256</v>
      </c>
      <c r="D3386" s="2" t="s">
        <v>254</v>
      </c>
      <c r="E3386" s="2" t="s">
        <v>187</v>
      </c>
      <c r="F3386" s="8" t="s">
        <v>23</v>
      </c>
      <c r="G3386" s="8">
        <v>1</v>
      </c>
      <c r="H3386" s="8">
        <v>1</v>
      </c>
      <c r="I3386" s="8">
        <v>1</v>
      </c>
      <c r="J3386" s="8">
        <v>1</v>
      </c>
      <c r="K3386" s="8">
        <v>1</v>
      </c>
      <c r="L3386" s="8">
        <v>1</v>
      </c>
      <c r="M3386" s="8">
        <v>0</v>
      </c>
      <c r="N3386" s="8">
        <v>0</v>
      </c>
      <c r="O3386" s="8">
        <v>1</v>
      </c>
      <c r="P3386" s="8">
        <v>1</v>
      </c>
      <c r="Q3386" s="8">
        <v>0</v>
      </c>
      <c r="R3386" s="8">
        <v>0</v>
      </c>
      <c r="S3386" s="8">
        <v>0</v>
      </c>
      <c r="T3386" s="8">
        <v>0</v>
      </c>
      <c r="U3386" s="5">
        <v>414020359</v>
      </c>
    </row>
    <row r="3387" spans="1:21" hidden="1" x14ac:dyDescent="0.25">
      <c r="A3387" s="8" t="s">
        <v>5018</v>
      </c>
      <c r="B3387" s="2" t="s">
        <v>3801</v>
      </c>
      <c r="C3387" s="2" t="s">
        <v>256</v>
      </c>
      <c r="D3387" s="2" t="s">
        <v>254</v>
      </c>
      <c r="E3387" s="2" t="s">
        <v>187</v>
      </c>
      <c r="F3387" s="8" t="s">
        <v>24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1</v>
      </c>
      <c r="M3387" s="8">
        <v>0</v>
      </c>
      <c r="N3387" s="8">
        <v>1</v>
      </c>
      <c r="O3387" s="8">
        <v>0</v>
      </c>
      <c r="P3387" s="8">
        <v>1</v>
      </c>
      <c r="Q3387" s="8">
        <v>0</v>
      </c>
      <c r="R3387" s="8">
        <v>0</v>
      </c>
      <c r="S3387" s="8">
        <v>0</v>
      </c>
      <c r="T3387" s="8">
        <v>0</v>
      </c>
      <c r="U3387" s="5">
        <v>414020367</v>
      </c>
    </row>
    <row r="3388" spans="1:21" hidden="1" x14ac:dyDescent="0.25">
      <c r="A3388" s="8" t="s">
        <v>5018</v>
      </c>
      <c r="B3388" s="2" t="s">
        <v>3802</v>
      </c>
      <c r="C3388" s="2" t="s">
        <v>256</v>
      </c>
      <c r="D3388" s="2" t="s">
        <v>254</v>
      </c>
      <c r="E3388" s="2" t="s">
        <v>187</v>
      </c>
      <c r="F3388" s="8" t="s">
        <v>24</v>
      </c>
      <c r="G3388" s="8">
        <v>1</v>
      </c>
      <c r="H3388" s="8">
        <v>1</v>
      </c>
      <c r="I3388" s="8">
        <v>1</v>
      </c>
      <c r="J3388" s="8">
        <v>1</v>
      </c>
      <c r="K3388" s="8">
        <v>1</v>
      </c>
      <c r="L3388" s="8">
        <v>1</v>
      </c>
      <c r="M3388" s="8">
        <v>0</v>
      </c>
      <c r="N3388" s="8">
        <v>1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5">
        <v>414020375</v>
      </c>
    </row>
    <row r="3389" spans="1:21" hidden="1" x14ac:dyDescent="0.25">
      <c r="A3389" s="8" t="s">
        <v>5018</v>
      </c>
      <c r="B3389" s="2" t="s">
        <v>3803</v>
      </c>
      <c r="C3389" s="2" t="s">
        <v>256</v>
      </c>
      <c r="D3389" s="2" t="s">
        <v>254</v>
      </c>
      <c r="E3389" s="2" t="s">
        <v>187</v>
      </c>
      <c r="F3389" s="8" t="s">
        <v>23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</v>
      </c>
      <c r="M3389" s="8">
        <v>0</v>
      </c>
      <c r="N3389" s="8">
        <v>0</v>
      </c>
      <c r="O3389" s="8">
        <v>1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5">
        <v>414020383</v>
      </c>
    </row>
    <row r="3390" spans="1:21" hidden="1" x14ac:dyDescent="0.25">
      <c r="A3390" s="8" t="s">
        <v>5018</v>
      </c>
      <c r="B3390" s="2" t="s">
        <v>3804</v>
      </c>
      <c r="C3390" s="2" t="s">
        <v>256</v>
      </c>
      <c r="D3390" s="2" t="s">
        <v>254</v>
      </c>
      <c r="E3390" s="2" t="s">
        <v>187</v>
      </c>
      <c r="F3390" s="8" t="s">
        <v>23</v>
      </c>
      <c r="G3390" s="8">
        <v>1</v>
      </c>
      <c r="H3390" s="8">
        <v>1</v>
      </c>
      <c r="I3390" s="8">
        <v>1</v>
      </c>
      <c r="J3390" s="8">
        <v>1</v>
      </c>
      <c r="K3390" s="8">
        <v>1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5">
        <v>414020405</v>
      </c>
    </row>
    <row r="3391" spans="1:21" hidden="1" x14ac:dyDescent="0.25">
      <c r="A3391" s="8" t="s">
        <v>5018</v>
      </c>
      <c r="B3391" s="2" t="s">
        <v>3805</v>
      </c>
      <c r="C3391" s="2" t="s">
        <v>256</v>
      </c>
      <c r="D3391" s="2" t="s">
        <v>254</v>
      </c>
      <c r="E3391" s="2" t="s">
        <v>187</v>
      </c>
      <c r="F3391" s="8" t="s">
        <v>24</v>
      </c>
      <c r="G3391" s="8">
        <v>0</v>
      </c>
      <c r="H3391" s="8">
        <v>1</v>
      </c>
      <c r="I3391" s="8">
        <v>1</v>
      </c>
      <c r="J3391" s="8">
        <v>0</v>
      </c>
      <c r="K3391" s="8">
        <v>0</v>
      </c>
      <c r="L3391" s="8">
        <v>0</v>
      </c>
      <c r="M3391" s="8">
        <v>1</v>
      </c>
      <c r="N3391" s="8">
        <v>0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5">
        <v>414020413</v>
      </c>
    </row>
    <row r="3392" spans="1:21" hidden="1" x14ac:dyDescent="0.25">
      <c r="A3392" s="8" t="s">
        <v>5018</v>
      </c>
      <c r="B3392" s="2" t="s">
        <v>3806</v>
      </c>
      <c r="C3392" s="2" t="s">
        <v>256</v>
      </c>
      <c r="D3392" s="2" t="s">
        <v>254</v>
      </c>
      <c r="E3392" s="2" t="s">
        <v>187</v>
      </c>
      <c r="F3392" s="8" t="s">
        <v>36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5">
        <v>414020421</v>
      </c>
    </row>
    <row r="3393" spans="1:21" hidden="1" x14ac:dyDescent="0.25">
      <c r="A3393" s="8" t="s">
        <v>5018</v>
      </c>
      <c r="B3393" s="2" t="s">
        <v>3807</v>
      </c>
      <c r="C3393" s="2" t="s">
        <v>258</v>
      </c>
      <c r="D3393" s="2" t="s">
        <v>257</v>
      </c>
      <c r="E3393" s="2" t="s">
        <v>187</v>
      </c>
      <c r="F3393" s="8" t="s">
        <v>31</v>
      </c>
      <c r="G3393" s="8">
        <v>0</v>
      </c>
      <c r="H3393" s="8">
        <v>1</v>
      </c>
      <c r="I3393" s="8">
        <v>0</v>
      </c>
      <c r="J3393" s="8">
        <v>0</v>
      </c>
      <c r="K3393" s="8">
        <v>0</v>
      </c>
      <c r="L3393" s="8">
        <v>0</v>
      </c>
      <c r="M3393" s="8">
        <v>1</v>
      </c>
      <c r="N3393" s="8">
        <v>0</v>
      </c>
      <c r="O3393" s="8">
        <v>0</v>
      </c>
      <c r="P3393" s="8">
        <v>1</v>
      </c>
      <c r="Q3393" s="8">
        <v>0</v>
      </c>
      <c r="R3393" s="8">
        <v>0</v>
      </c>
      <c r="S3393" s="8">
        <v>0</v>
      </c>
      <c r="T3393" s="8">
        <v>0</v>
      </c>
      <c r="U3393" s="5">
        <v>415010012</v>
      </c>
    </row>
    <row r="3394" spans="1:21" hidden="1" x14ac:dyDescent="0.25">
      <c r="A3394" s="8" t="s">
        <v>5018</v>
      </c>
      <c r="B3394" s="2" t="s">
        <v>3808</v>
      </c>
      <c r="C3394" s="2" t="s">
        <v>259</v>
      </c>
      <c r="D3394" s="2" t="s">
        <v>257</v>
      </c>
      <c r="E3394" s="2" t="s">
        <v>187</v>
      </c>
      <c r="F3394" s="8" t="s">
        <v>36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0</v>
      </c>
      <c r="O3394" s="8">
        <v>0</v>
      </c>
      <c r="P3394" s="8">
        <v>1</v>
      </c>
      <c r="Q3394" s="8">
        <v>0</v>
      </c>
      <c r="R3394" s="8">
        <v>0</v>
      </c>
      <c r="S3394" s="8">
        <v>0</v>
      </c>
      <c r="T3394" s="8">
        <v>0</v>
      </c>
      <c r="U3394" s="5">
        <v>415020018</v>
      </c>
    </row>
    <row r="3395" spans="1:21" hidden="1" x14ac:dyDescent="0.25">
      <c r="A3395" s="8" t="s">
        <v>5018</v>
      </c>
      <c r="B3395" s="2" t="s">
        <v>3809</v>
      </c>
      <c r="C3395" s="2" t="s">
        <v>259</v>
      </c>
      <c r="D3395" s="2" t="s">
        <v>257</v>
      </c>
      <c r="E3395" s="2" t="s">
        <v>187</v>
      </c>
      <c r="F3395" s="8" t="s">
        <v>31</v>
      </c>
      <c r="G3395" s="8">
        <v>0</v>
      </c>
      <c r="H3395" s="8">
        <v>1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0</v>
      </c>
      <c r="O3395" s="8">
        <v>0</v>
      </c>
      <c r="P3395" s="8">
        <v>1</v>
      </c>
      <c r="Q3395" s="8">
        <v>0</v>
      </c>
      <c r="R3395" s="8">
        <v>0</v>
      </c>
      <c r="S3395" s="8">
        <v>0</v>
      </c>
      <c r="T3395" s="8">
        <v>0</v>
      </c>
      <c r="U3395" s="5">
        <v>415020034</v>
      </c>
    </row>
    <row r="3396" spans="1:21" hidden="1" x14ac:dyDescent="0.25">
      <c r="A3396" s="8" t="s">
        <v>5018</v>
      </c>
      <c r="B3396" s="2" t="s">
        <v>3810</v>
      </c>
      <c r="C3396" s="2" t="s">
        <v>259</v>
      </c>
      <c r="D3396" s="2" t="s">
        <v>257</v>
      </c>
      <c r="E3396" s="2" t="s">
        <v>187</v>
      </c>
      <c r="F3396" s="8" t="s">
        <v>36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0</v>
      </c>
      <c r="O3396" s="8">
        <v>0</v>
      </c>
      <c r="P3396" s="8">
        <v>1</v>
      </c>
      <c r="Q3396" s="8">
        <v>0</v>
      </c>
      <c r="R3396" s="8">
        <v>0</v>
      </c>
      <c r="S3396" s="8">
        <v>0</v>
      </c>
      <c r="T3396" s="8">
        <v>0</v>
      </c>
      <c r="U3396" s="5">
        <v>415020042</v>
      </c>
    </row>
    <row r="3397" spans="1:21" hidden="1" x14ac:dyDescent="0.25">
      <c r="A3397" s="8" t="s">
        <v>5018</v>
      </c>
      <c r="B3397" s="2" t="s">
        <v>3811</v>
      </c>
      <c r="C3397" s="2" t="s">
        <v>259</v>
      </c>
      <c r="D3397" s="2" t="s">
        <v>257</v>
      </c>
      <c r="E3397" s="2" t="s">
        <v>187</v>
      </c>
      <c r="F3397" s="8" t="s">
        <v>36</v>
      </c>
      <c r="G3397" s="8">
        <v>0</v>
      </c>
      <c r="H3397" s="8">
        <v>1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0</v>
      </c>
      <c r="S3397" s="8">
        <v>0</v>
      </c>
      <c r="T3397" s="8">
        <v>0</v>
      </c>
      <c r="U3397" s="5">
        <v>415020050</v>
      </c>
    </row>
    <row r="3398" spans="1:21" hidden="1" x14ac:dyDescent="0.25">
      <c r="A3398" s="8" t="s">
        <v>5018</v>
      </c>
      <c r="B3398" s="2" t="s">
        <v>3812</v>
      </c>
      <c r="C3398" s="2" t="s">
        <v>259</v>
      </c>
      <c r="D3398" s="2" t="s">
        <v>257</v>
      </c>
      <c r="E3398" s="2" t="s">
        <v>187</v>
      </c>
      <c r="F3398" s="8" t="s">
        <v>31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5">
        <v>415020069</v>
      </c>
    </row>
    <row r="3399" spans="1:21" hidden="1" x14ac:dyDescent="0.25">
      <c r="A3399" s="8" t="s">
        <v>5018</v>
      </c>
      <c r="B3399" s="2" t="s">
        <v>3813</v>
      </c>
      <c r="C3399" s="2" t="s">
        <v>259</v>
      </c>
      <c r="D3399" s="2" t="s">
        <v>257</v>
      </c>
      <c r="E3399" s="2" t="s">
        <v>187</v>
      </c>
      <c r="F3399" s="8" t="s">
        <v>31</v>
      </c>
      <c r="G3399" s="8">
        <v>0</v>
      </c>
      <c r="H3399" s="8">
        <v>1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0</v>
      </c>
      <c r="O3399" s="8">
        <v>0</v>
      </c>
      <c r="P3399" s="8">
        <v>1</v>
      </c>
      <c r="Q3399" s="8">
        <v>0</v>
      </c>
      <c r="R3399" s="8">
        <v>0</v>
      </c>
      <c r="S3399" s="8">
        <v>0</v>
      </c>
      <c r="T3399" s="8">
        <v>0</v>
      </c>
      <c r="U3399" s="5">
        <v>415020077</v>
      </c>
    </row>
    <row r="3400" spans="1:21" hidden="1" x14ac:dyDescent="0.25">
      <c r="A3400" s="8" t="s">
        <v>5018</v>
      </c>
      <c r="B3400" s="2" t="s">
        <v>3814</v>
      </c>
      <c r="C3400" s="2" t="s">
        <v>260</v>
      </c>
      <c r="D3400" s="2" t="s">
        <v>257</v>
      </c>
      <c r="E3400" s="2" t="s">
        <v>187</v>
      </c>
      <c r="F3400" s="8" t="s">
        <v>31</v>
      </c>
      <c r="G3400" s="8">
        <v>0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1</v>
      </c>
      <c r="Q3400" s="8">
        <v>0</v>
      </c>
      <c r="R3400" s="8">
        <v>0</v>
      </c>
      <c r="S3400" s="8">
        <v>0</v>
      </c>
      <c r="T3400" s="8">
        <v>0</v>
      </c>
      <c r="U3400" s="5">
        <v>415030013</v>
      </c>
    </row>
    <row r="3401" spans="1:21" hidden="1" x14ac:dyDescent="0.25">
      <c r="A3401" s="8" t="s">
        <v>5018</v>
      </c>
      <c r="B3401" s="2" t="s">
        <v>3815</v>
      </c>
      <c r="C3401" s="2" t="s">
        <v>261</v>
      </c>
      <c r="D3401" s="2" t="s">
        <v>257</v>
      </c>
      <c r="E3401" s="2" t="s">
        <v>187</v>
      </c>
      <c r="F3401" s="8" t="s">
        <v>24</v>
      </c>
      <c r="G3401" s="8">
        <v>0</v>
      </c>
      <c r="H3401" s="8">
        <v>1</v>
      </c>
      <c r="I3401" s="8">
        <v>0</v>
      </c>
      <c r="J3401" s="8">
        <v>0</v>
      </c>
      <c r="K3401" s="8">
        <v>0</v>
      </c>
      <c r="L3401" s="8">
        <v>0</v>
      </c>
      <c r="M3401" s="8">
        <v>1</v>
      </c>
      <c r="N3401" s="8">
        <v>0</v>
      </c>
      <c r="O3401" s="8">
        <v>0</v>
      </c>
      <c r="P3401" s="8">
        <v>1</v>
      </c>
      <c r="Q3401" s="8">
        <v>0</v>
      </c>
      <c r="R3401" s="8">
        <v>0</v>
      </c>
      <c r="S3401" s="8">
        <v>0</v>
      </c>
      <c r="T3401" s="8">
        <v>0</v>
      </c>
      <c r="U3401" s="5">
        <v>415040027</v>
      </c>
    </row>
    <row r="3402" spans="1:21" hidden="1" x14ac:dyDescent="0.25">
      <c r="A3402" s="8" t="s">
        <v>5018</v>
      </c>
      <c r="B3402" s="2" t="s">
        <v>3816</v>
      </c>
      <c r="C3402" s="2" t="s">
        <v>261</v>
      </c>
      <c r="D3402" s="2" t="s">
        <v>257</v>
      </c>
      <c r="E3402" s="2" t="s">
        <v>187</v>
      </c>
      <c r="F3402" s="8" t="s">
        <v>24</v>
      </c>
      <c r="G3402" s="8">
        <v>0</v>
      </c>
      <c r="H3402" s="8">
        <v>1</v>
      </c>
      <c r="I3402" s="8">
        <v>0</v>
      </c>
      <c r="J3402" s="8">
        <v>0</v>
      </c>
      <c r="K3402" s="8">
        <v>1</v>
      </c>
      <c r="L3402" s="8">
        <v>1</v>
      </c>
      <c r="M3402" s="8">
        <v>1</v>
      </c>
      <c r="N3402" s="8">
        <v>0</v>
      </c>
      <c r="O3402" s="8">
        <v>0</v>
      </c>
      <c r="P3402" s="8">
        <v>1</v>
      </c>
      <c r="Q3402" s="8">
        <v>0</v>
      </c>
      <c r="R3402" s="8">
        <v>0</v>
      </c>
      <c r="S3402" s="8">
        <v>0</v>
      </c>
      <c r="T3402" s="8">
        <v>0</v>
      </c>
      <c r="U3402" s="5">
        <v>415040035</v>
      </c>
    </row>
    <row r="3403" spans="1:21" hidden="1" x14ac:dyDescent="0.25">
      <c r="A3403" s="8" t="s">
        <v>5018</v>
      </c>
      <c r="B3403" s="2" t="s">
        <v>3817</v>
      </c>
      <c r="C3403" s="2" t="s">
        <v>261</v>
      </c>
      <c r="D3403" s="2" t="s">
        <v>257</v>
      </c>
      <c r="E3403" s="2" t="s">
        <v>187</v>
      </c>
      <c r="F3403" s="8" t="s">
        <v>24</v>
      </c>
      <c r="G3403" s="8">
        <v>1</v>
      </c>
      <c r="H3403" s="8">
        <v>0</v>
      </c>
      <c r="I3403" s="8">
        <v>0</v>
      </c>
      <c r="J3403" s="8">
        <v>1</v>
      </c>
      <c r="K3403" s="8">
        <v>1</v>
      </c>
      <c r="L3403" s="8">
        <v>1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5">
        <v>415040043</v>
      </c>
    </row>
    <row r="3404" spans="1:21" hidden="1" x14ac:dyDescent="0.25">
      <c r="A3404" s="8" t="s">
        <v>5018</v>
      </c>
      <c r="B3404" s="2" t="s">
        <v>3818</v>
      </c>
      <c r="C3404" s="2" t="s">
        <v>261</v>
      </c>
      <c r="D3404" s="2" t="s">
        <v>257</v>
      </c>
      <c r="E3404" s="2" t="s">
        <v>187</v>
      </c>
      <c r="F3404" s="8" t="s">
        <v>36</v>
      </c>
      <c r="G3404" s="8">
        <v>1</v>
      </c>
      <c r="H3404" s="8">
        <v>0</v>
      </c>
      <c r="I3404" s="8">
        <v>0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5">
        <v>415040051</v>
      </c>
    </row>
    <row r="3405" spans="1:21" hidden="1" x14ac:dyDescent="0.25">
      <c r="A3405" s="8" t="s">
        <v>5018</v>
      </c>
      <c r="B3405" s="2" t="s">
        <v>3819</v>
      </c>
      <c r="C3405" s="2" t="s">
        <v>263</v>
      </c>
      <c r="D3405" s="2" t="s">
        <v>262</v>
      </c>
      <c r="E3405" s="2" t="s">
        <v>187</v>
      </c>
      <c r="F3405" s="8" t="s">
        <v>36</v>
      </c>
      <c r="G3405" s="8">
        <v>0</v>
      </c>
      <c r="H3405" s="8">
        <v>1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0</v>
      </c>
      <c r="O3405" s="8">
        <v>0</v>
      </c>
      <c r="P3405" s="8">
        <v>1</v>
      </c>
      <c r="Q3405" s="8">
        <v>0</v>
      </c>
      <c r="R3405" s="8">
        <v>0</v>
      </c>
      <c r="S3405" s="8">
        <v>0</v>
      </c>
      <c r="T3405" s="8">
        <v>0</v>
      </c>
      <c r="U3405" s="5">
        <v>416010016</v>
      </c>
    </row>
    <row r="3406" spans="1:21" hidden="1" x14ac:dyDescent="0.25">
      <c r="A3406" s="8" t="s">
        <v>5018</v>
      </c>
      <c r="B3406" s="2" t="s">
        <v>3820</v>
      </c>
      <c r="C3406" s="2" t="s">
        <v>263</v>
      </c>
      <c r="D3406" s="2" t="s">
        <v>262</v>
      </c>
      <c r="E3406" s="2" t="s">
        <v>187</v>
      </c>
      <c r="F3406" s="8" t="s">
        <v>36</v>
      </c>
      <c r="G3406" s="8">
        <v>0</v>
      </c>
      <c r="H3406" s="8">
        <v>1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1</v>
      </c>
      <c r="Q3406" s="8">
        <v>0</v>
      </c>
      <c r="R3406" s="8">
        <v>0</v>
      </c>
      <c r="S3406" s="8">
        <v>0</v>
      </c>
      <c r="T3406" s="8">
        <v>0</v>
      </c>
      <c r="U3406" s="5">
        <v>416010024</v>
      </c>
    </row>
    <row r="3407" spans="1:21" hidden="1" x14ac:dyDescent="0.25">
      <c r="A3407" s="8" t="s">
        <v>5018</v>
      </c>
      <c r="B3407" s="2" t="s">
        <v>3821</v>
      </c>
      <c r="C3407" s="2" t="s">
        <v>263</v>
      </c>
      <c r="D3407" s="2" t="s">
        <v>262</v>
      </c>
      <c r="E3407" s="2" t="s">
        <v>187</v>
      </c>
      <c r="F3407" s="8" t="s">
        <v>36</v>
      </c>
      <c r="G3407" s="8">
        <v>0</v>
      </c>
      <c r="H3407" s="8">
        <v>1</v>
      </c>
      <c r="I3407" s="8">
        <v>0</v>
      </c>
      <c r="J3407" s="8">
        <v>0</v>
      </c>
      <c r="K3407" s="8">
        <v>0</v>
      </c>
      <c r="L3407" s="8">
        <v>0</v>
      </c>
      <c r="M3407" s="8">
        <v>1</v>
      </c>
      <c r="N3407" s="8">
        <v>0</v>
      </c>
      <c r="O3407" s="8">
        <v>0</v>
      </c>
      <c r="P3407" s="8">
        <v>1</v>
      </c>
      <c r="Q3407" s="8">
        <v>0</v>
      </c>
      <c r="R3407" s="8">
        <v>0</v>
      </c>
      <c r="S3407" s="8">
        <v>0</v>
      </c>
      <c r="T3407" s="8">
        <v>0</v>
      </c>
      <c r="U3407" s="5">
        <v>416010032</v>
      </c>
    </row>
    <row r="3408" spans="1:21" hidden="1" x14ac:dyDescent="0.25">
      <c r="A3408" s="8" t="s">
        <v>5018</v>
      </c>
      <c r="B3408" s="2" t="s">
        <v>3822</v>
      </c>
      <c r="C3408" s="2" t="s">
        <v>263</v>
      </c>
      <c r="D3408" s="2" t="s">
        <v>262</v>
      </c>
      <c r="E3408" s="2" t="s">
        <v>187</v>
      </c>
      <c r="F3408" s="8" t="s">
        <v>36</v>
      </c>
      <c r="G3408" s="8">
        <v>0</v>
      </c>
      <c r="H3408" s="8">
        <v>1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0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5">
        <v>416010040</v>
      </c>
    </row>
    <row r="3409" spans="1:21" hidden="1" x14ac:dyDescent="0.25">
      <c r="A3409" s="8" t="s">
        <v>5018</v>
      </c>
      <c r="B3409" s="2" t="s">
        <v>3823</v>
      </c>
      <c r="C3409" s="2" t="s">
        <v>263</v>
      </c>
      <c r="D3409" s="2" t="s">
        <v>262</v>
      </c>
      <c r="E3409" s="2" t="s">
        <v>187</v>
      </c>
      <c r="F3409" s="8" t="s">
        <v>36</v>
      </c>
      <c r="G3409" s="8">
        <v>0</v>
      </c>
      <c r="H3409" s="8">
        <v>1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1</v>
      </c>
      <c r="Q3409" s="8">
        <v>0</v>
      </c>
      <c r="R3409" s="8">
        <v>0</v>
      </c>
      <c r="S3409" s="8">
        <v>0</v>
      </c>
      <c r="T3409" s="8">
        <v>0</v>
      </c>
      <c r="U3409" s="5">
        <v>416010075</v>
      </c>
    </row>
    <row r="3410" spans="1:21" hidden="1" x14ac:dyDescent="0.25">
      <c r="A3410" s="8" t="s">
        <v>5018</v>
      </c>
      <c r="B3410" s="2" t="s">
        <v>3824</v>
      </c>
      <c r="C3410" s="2" t="s">
        <v>263</v>
      </c>
      <c r="D3410" s="2" t="s">
        <v>262</v>
      </c>
      <c r="E3410" s="2" t="s">
        <v>187</v>
      </c>
      <c r="F3410" s="8" t="s">
        <v>36</v>
      </c>
      <c r="G3410" s="8">
        <v>0</v>
      </c>
      <c r="H3410" s="8">
        <v>1</v>
      </c>
      <c r="I3410" s="8">
        <v>0</v>
      </c>
      <c r="J3410" s="8">
        <v>0</v>
      </c>
      <c r="K3410" s="8">
        <v>0</v>
      </c>
      <c r="L3410" s="8">
        <v>0</v>
      </c>
      <c r="M3410" s="8">
        <v>1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5">
        <v>416010091</v>
      </c>
    </row>
    <row r="3411" spans="1:21" hidden="1" x14ac:dyDescent="0.25">
      <c r="A3411" s="8" t="s">
        <v>5018</v>
      </c>
      <c r="B3411" s="2" t="s">
        <v>3825</v>
      </c>
      <c r="C3411" s="2" t="s">
        <v>263</v>
      </c>
      <c r="D3411" s="2" t="s">
        <v>262</v>
      </c>
      <c r="E3411" s="2" t="s">
        <v>187</v>
      </c>
      <c r="F3411" s="8" t="s">
        <v>36</v>
      </c>
      <c r="G3411" s="8">
        <v>0</v>
      </c>
      <c r="H3411" s="8">
        <v>1</v>
      </c>
      <c r="I3411" s="8">
        <v>1</v>
      </c>
      <c r="J3411" s="8">
        <v>0</v>
      </c>
      <c r="K3411" s="8">
        <v>0</v>
      </c>
      <c r="L3411" s="8">
        <v>0</v>
      </c>
      <c r="M3411" s="8">
        <v>1</v>
      </c>
      <c r="N3411" s="8">
        <v>0</v>
      </c>
      <c r="O3411" s="8">
        <v>0</v>
      </c>
      <c r="P3411" s="8">
        <v>1</v>
      </c>
      <c r="Q3411" s="8">
        <v>0</v>
      </c>
      <c r="R3411" s="8">
        <v>0</v>
      </c>
      <c r="S3411" s="8">
        <v>0</v>
      </c>
      <c r="T3411" s="8">
        <v>0</v>
      </c>
      <c r="U3411" s="5">
        <v>416010113</v>
      </c>
    </row>
    <row r="3412" spans="1:21" hidden="1" x14ac:dyDescent="0.25">
      <c r="A3412" s="8" t="s">
        <v>5018</v>
      </c>
      <c r="B3412" s="2" t="s">
        <v>3826</v>
      </c>
      <c r="C3412" s="2" t="s">
        <v>263</v>
      </c>
      <c r="D3412" s="2" t="s">
        <v>262</v>
      </c>
      <c r="E3412" s="2" t="s">
        <v>187</v>
      </c>
      <c r="F3412" s="8" t="s">
        <v>36</v>
      </c>
      <c r="G3412" s="8">
        <v>0</v>
      </c>
      <c r="H3412" s="8">
        <v>1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5">
        <v>416010121</v>
      </c>
    </row>
    <row r="3413" spans="1:21" hidden="1" x14ac:dyDescent="0.25">
      <c r="A3413" s="8" t="s">
        <v>5018</v>
      </c>
      <c r="B3413" s="2" t="s">
        <v>3827</v>
      </c>
      <c r="C3413" s="2" t="s">
        <v>263</v>
      </c>
      <c r="D3413" s="2" t="s">
        <v>262</v>
      </c>
      <c r="E3413" s="2" t="s">
        <v>187</v>
      </c>
      <c r="F3413" s="8" t="s">
        <v>36</v>
      </c>
      <c r="G3413" s="8">
        <v>0</v>
      </c>
      <c r="H3413" s="8">
        <v>1</v>
      </c>
      <c r="I3413" s="8">
        <v>0</v>
      </c>
      <c r="J3413" s="8">
        <v>0</v>
      </c>
      <c r="K3413" s="8">
        <v>0</v>
      </c>
      <c r="L3413" s="8">
        <v>0</v>
      </c>
      <c r="M3413" s="8">
        <v>1</v>
      </c>
      <c r="N3413" s="8">
        <v>0</v>
      </c>
      <c r="O3413" s="8">
        <v>0</v>
      </c>
      <c r="P3413" s="8">
        <v>1</v>
      </c>
      <c r="Q3413" s="8">
        <v>0</v>
      </c>
      <c r="R3413" s="8">
        <v>0</v>
      </c>
      <c r="S3413" s="8">
        <v>0</v>
      </c>
      <c r="T3413" s="8">
        <v>0</v>
      </c>
      <c r="U3413" s="5">
        <v>416010130</v>
      </c>
    </row>
    <row r="3414" spans="1:21" hidden="1" x14ac:dyDescent="0.25">
      <c r="A3414" s="8" t="s">
        <v>5018</v>
      </c>
      <c r="B3414" s="2" t="s">
        <v>3828</v>
      </c>
      <c r="C3414" s="2" t="s">
        <v>263</v>
      </c>
      <c r="D3414" s="2" t="s">
        <v>262</v>
      </c>
      <c r="E3414" s="2" t="s">
        <v>187</v>
      </c>
      <c r="F3414" s="8" t="s">
        <v>36</v>
      </c>
      <c r="G3414" s="8">
        <v>0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1</v>
      </c>
      <c r="Q3414" s="8">
        <v>0</v>
      </c>
      <c r="R3414" s="8">
        <v>0</v>
      </c>
      <c r="S3414" s="8">
        <v>0</v>
      </c>
      <c r="T3414" s="8">
        <v>0</v>
      </c>
      <c r="U3414" s="5">
        <v>416010164</v>
      </c>
    </row>
    <row r="3415" spans="1:21" hidden="1" x14ac:dyDescent="0.25">
      <c r="A3415" s="8" t="s">
        <v>5018</v>
      </c>
      <c r="B3415" s="2" t="s">
        <v>3829</v>
      </c>
      <c r="C3415" s="2" t="s">
        <v>263</v>
      </c>
      <c r="D3415" s="2" t="s">
        <v>262</v>
      </c>
      <c r="E3415" s="2" t="s">
        <v>187</v>
      </c>
      <c r="F3415" s="8" t="s">
        <v>36</v>
      </c>
      <c r="G3415" s="8">
        <v>0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1</v>
      </c>
      <c r="N3415" s="8">
        <v>0</v>
      </c>
      <c r="O3415" s="8">
        <v>0</v>
      </c>
      <c r="P3415" s="8">
        <v>1</v>
      </c>
      <c r="Q3415" s="8">
        <v>0</v>
      </c>
      <c r="R3415" s="8">
        <v>0</v>
      </c>
      <c r="S3415" s="8">
        <v>0</v>
      </c>
      <c r="T3415" s="8">
        <v>0</v>
      </c>
      <c r="U3415" s="5">
        <v>416010172</v>
      </c>
    </row>
    <row r="3416" spans="1:21" hidden="1" x14ac:dyDescent="0.25">
      <c r="A3416" s="8" t="s">
        <v>5018</v>
      </c>
      <c r="B3416" s="2" t="s">
        <v>3830</v>
      </c>
      <c r="C3416" s="2" t="s">
        <v>263</v>
      </c>
      <c r="D3416" s="2" t="s">
        <v>262</v>
      </c>
      <c r="E3416" s="2" t="s">
        <v>187</v>
      </c>
      <c r="F3416" s="8" t="s">
        <v>36</v>
      </c>
      <c r="G3416" s="8">
        <v>0</v>
      </c>
      <c r="H3416" s="8">
        <v>1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0</v>
      </c>
      <c r="O3416" s="8">
        <v>0</v>
      </c>
      <c r="P3416" s="8">
        <v>1</v>
      </c>
      <c r="Q3416" s="8">
        <v>0</v>
      </c>
      <c r="R3416" s="8">
        <v>0</v>
      </c>
      <c r="S3416" s="8">
        <v>0</v>
      </c>
      <c r="T3416" s="8">
        <v>0</v>
      </c>
      <c r="U3416" s="5">
        <v>416010180</v>
      </c>
    </row>
    <row r="3417" spans="1:21" hidden="1" x14ac:dyDescent="0.25">
      <c r="A3417" s="8" t="s">
        <v>5018</v>
      </c>
      <c r="B3417" s="2" t="s">
        <v>3831</v>
      </c>
      <c r="C3417" s="2" t="s">
        <v>263</v>
      </c>
      <c r="D3417" s="2" t="s">
        <v>262</v>
      </c>
      <c r="E3417" s="2" t="s">
        <v>187</v>
      </c>
      <c r="F3417" s="8" t="s">
        <v>36</v>
      </c>
      <c r="G3417" s="8">
        <v>0</v>
      </c>
      <c r="H3417" s="8">
        <v>1</v>
      </c>
      <c r="I3417" s="8">
        <v>0</v>
      </c>
      <c r="J3417" s="8">
        <v>0</v>
      </c>
      <c r="K3417" s="8">
        <v>0</v>
      </c>
      <c r="L3417" s="8">
        <v>0</v>
      </c>
      <c r="M3417" s="8">
        <v>1</v>
      </c>
      <c r="N3417" s="8">
        <v>0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5">
        <v>416010199</v>
      </c>
    </row>
    <row r="3418" spans="1:21" hidden="1" x14ac:dyDescent="0.25">
      <c r="A3418" s="8" t="s">
        <v>5018</v>
      </c>
      <c r="B3418" s="2" t="s">
        <v>3832</v>
      </c>
      <c r="C3418" s="2" t="s">
        <v>263</v>
      </c>
      <c r="D3418" s="2" t="s">
        <v>262</v>
      </c>
      <c r="E3418" s="2" t="s">
        <v>187</v>
      </c>
      <c r="F3418" s="8" t="s">
        <v>36</v>
      </c>
      <c r="G3418" s="8">
        <v>0</v>
      </c>
      <c r="H3418" s="8">
        <v>1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5">
        <v>416010202</v>
      </c>
    </row>
    <row r="3419" spans="1:21" hidden="1" x14ac:dyDescent="0.25">
      <c r="A3419" s="8" t="s">
        <v>5018</v>
      </c>
      <c r="B3419" s="2" t="s">
        <v>3833</v>
      </c>
      <c r="C3419" s="2" t="s">
        <v>263</v>
      </c>
      <c r="D3419" s="2" t="s">
        <v>262</v>
      </c>
      <c r="E3419" s="2" t="s">
        <v>187</v>
      </c>
      <c r="F3419" s="8" t="s">
        <v>36</v>
      </c>
      <c r="G3419" s="8">
        <v>0</v>
      </c>
      <c r="H3419" s="8">
        <v>1</v>
      </c>
      <c r="I3419" s="8">
        <v>0</v>
      </c>
      <c r="J3419" s="8">
        <v>0</v>
      </c>
      <c r="K3419" s="8">
        <v>0</v>
      </c>
      <c r="L3419" s="8">
        <v>0</v>
      </c>
      <c r="M3419" s="8">
        <v>1</v>
      </c>
      <c r="N3419" s="8">
        <v>0</v>
      </c>
      <c r="O3419" s="8">
        <v>0</v>
      </c>
      <c r="P3419" s="8">
        <v>1</v>
      </c>
      <c r="Q3419" s="8">
        <v>0</v>
      </c>
      <c r="R3419" s="8">
        <v>0</v>
      </c>
      <c r="S3419" s="8">
        <v>0</v>
      </c>
      <c r="T3419" s="8">
        <v>0</v>
      </c>
      <c r="U3419" s="5">
        <v>416010210</v>
      </c>
    </row>
    <row r="3420" spans="1:21" hidden="1" x14ac:dyDescent="0.25">
      <c r="A3420" s="8" t="s">
        <v>5018</v>
      </c>
      <c r="B3420" s="2" t="s">
        <v>3834</v>
      </c>
      <c r="C3420" s="2" t="s">
        <v>263</v>
      </c>
      <c r="D3420" s="2" t="s">
        <v>262</v>
      </c>
      <c r="E3420" s="2" t="s">
        <v>187</v>
      </c>
      <c r="F3420" s="8" t="s">
        <v>36</v>
      </c>
      <c r="G3420" s="8">
        <v>0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0</v>
      </c>
      <c r="O3420" s="8">
        <v>0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5">
        <v>416010229</v>
      </c>
    </row>
    <row r="3421" spans="1:21" hidden="1" x14ac:dyDescent="0.25">
      <c r="A3421" s="8" t="s">
        <v>5018</v>
      </c>
      <c r="B3421" s="2" t="s">
        <v>3835</v>
      </c>
      <c r="C3421" s="2" t="s">
        <v>264</v>
      </c>
      <c r="D3421" s="2" t="s">
        <v>262</v>
      </c>
      <c r="E3421" s="2" t="s">
        <v>187</v>
      </c>
      <c r="F3421" s="8" t="s">
        <v>36</v>
      </c>
      <c r="G3421" s="8">
        <v>0</v>
      </c>
      <c r="H3421" s="8">
        <v>1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0</v>
      </c>
      <c r="O3421" s="8">
        <v>0</v>
      </c>
      <c r="P3421" s="8">
        <v>1</v>
      </c>
      <c r="Q3421" s="8">
        <v>0</v>
      </c>
      <c r="R3421" s="8">
        <v>0</v>
      </c>
      <c r="S3421" s="8">
        <v>0</v>
      </c>
      <c r="T3421" s="8">
        <v>0</v>
      </c>
      <c r="U3421" s="5">
        <v>416020020</v>
      </c>
    </row>
    <row r="3422" spans="1:21" hidden="1" x14ac:dyDescent="0.25">
      <c r="A3422" s="8" t="s">
        <v>5018</v>
      </c>
      <c r="B3422" s="2" t="s">
        <v>3836</v>
      </c>
      <c r="C3422" s="2" t="s">
        <v>264</v>
      </c>
      <c r="D3422" s="2" t="s">
        <v>262</v>
      </c>
      <c r="E3422" s="2" t="s">
        <v>187</v>
      </c>
      <c r="F3422" s="8" t="s">
        <v>36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8">
        <v>0</v>
      </c>
      <c r="T3422" s="8">
        <v>0</v>
      </c>
      <c r="U3422" s="5">
        <v>416020151</v>
      </c>
    </row>
    <row r="3423" spans="1:21" hidden="1" x14ac:dyDescent="0.25">
      <c r="A3423" s="8" t="s">
        <v>5018</v>
      </c>
      <c r="B3423" s="2" t="s">
        <v>3837</v>
      </c>
      <c r="C3423" s="2" t="s">
        <v>264</v>
      </c>
      <c r="D3423" s="2" t="s">
        <v>262</v>
      </c>
      <c r="E3423" s="2" t="s">
        <v>187</v>
      </c>
      <c r="F3423" s="8" t="s">
        <v>36</v>
      </c>
      <c r="G3423" s="8">
        <v>0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5">
        <v>416020160</v>
      </c>
    </row>
    <row r="3424" spans="1:21" hidden="1" x14ac:dyDescent="0.25">
      <c r="A3424" s="8" t="s">
        <v>5018</v>
      </c>
      <c r="B3424" s="2" t="s">
        <v>3838</v>
      </c>
      <c r="C3424" s="2" t="s">
        <v>264</v>
      </c>
      <c r="D3424" s="2" t="s">
        <v>262</v>
      </c>
      <c r="E3424" s="2" t="s">
        <v>187</v>
      </c>
      <c r="F3424" s="8" t="s">
        <v>36</v>
      </c>
      <c r="G3424" s="8">
        <v>0</v>
      </c>
      <c r="H3424" s="8">
        <v>1</v>
      </c>
      <c r="I3424" s="8">
        <v>1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1</v>
      </c>
      <c r="Q3424" s="8">
        <v>0</v>
      </c>
      <c r="R3424" s="8">
        <v>0</v>
      </c>
      <c r="S3424" s="8">
        <v>0</v>
      </c>
      <c r="T3424" s="8">
        <v>0</v>
      </c>
      <c r="U3424" s="5">
        <v>416020178</v>
      </c>
    </row>
    <row r="3425" spans="1:21" hidden="1" x14ac:dyDescent="0.25">
      <c r="A3425" s="8" t="s">
        <v>5018</v>
      </c>
      <c r="B3425" s="2" t="s">
        <v>3839</v>
      </c>
      <c r="C3425" s="2" t="s">
        <v>264</v>
      </c>
      <c r="D3425" s="2" t="s">
        <v>262</v>
      </c>
      <c r="E3425" s="2" t="s">
        <v>187</v>
      </c>
      <c r="F3425" s="8" t="s">
        <v>36</v>
      </c>
      <c r="G3425" s="8">
        <v>0</v>
      </c>
      <c r="H3425" s="8">
        <v>1</v>
      </c>
      <c r="I3425" s="8">
        <v>1</v>
      </c>
      <c r="J3425" s="8">
        <v>0</v>
      </c>
      <c r="K3425" s="8">
        <v>0</v>
      </c>
      <c r="L3425" s="8">
        <v>0</v>
      </c>
      <c r="M3425" s="8">
        <v>1</v>
      </c>
      <c r="N3425" s="8">
        <v>0</v>
      </c>
      <c r="O3425" s="8">
        <v>0</v>
      </c>
      <c r="P3425" s="8">
        <v>1</v>
      </c>
      <c r="Q3425" s="8">
        <v>0</v>
      </c>
      <c r="R3425" s="8">
        <v>0</v>
      </c>
      <c r="S3425" s="8">
        <v>0</v>
      </c>
      <c r="T3425" s="8">
        <v>0</v>
      </c>
      <c r="U3425" s="5">
        <v>416020186</v>
      </c>
    </row>
    <row r="3426" spans="1:21" hidden="1" x14ac:dyDescent="0.25">
      <c r="A3426" s="8" t="s">
        <v>5018</v>
      </c>
      <c r="B3426" s="2" t="s">
        <v>3840</v>
      </c>
      <c r="C3426" s="2" t="s">
        <v>264</v>
      </c>
      <c r="D3426" s="2" t="s">
        <v>262</v>
      </c>
      <c r="E3426" s="2" t="s">
        <v>187</v>
      </c>
      <c r="F3426" s="8" t="s">
        <v>36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5">
        <v>416020194</v>
      </c>
    </row>
    <row r="3427" spans="1:21" hidden="1" x14ac:dyDescent="0.25">
      <c r="A3427" s="8" t="s">
        <v>5018</v>
      </c>
      <c r="B3427" s="2" t="s">
        <v>3841</v>
      </c>
      <c r="C3427" s="2" t="s">
        <v>264</v>
      </c>
      <c r="D3427" s="2" t="s">
        <v>262</v>
      </c>
      <c r="E3427" s="2" t="s">
        <v>187</v>
      </c>
      <c r="F3427" s="8" t="s">
        <v>36</v>
      </c>
      <c r="G3427" s="8">
        <v>0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0</v>
      </c>
      <c r="O3427" s="8">
        <v>0</v>
      </c>
      <c r="P3427" s="8">
        <v>1</v>
      </c>
      <c r="Q3427" s="8">
        <v>0</v>
      </c>
      <c r="R3427" s="8">
        <v>0</v>
      </c>
      <c r="S3427" s="8">
        <v>0</v>
      </c>
      <c r="T3427" s="8">
        <v>0</v>
      </c>
      <c r="U3427" s="5">
        <v>416020208</v>
      </c>
    </row>
    <row r="3428" spans="1:21" hidden="1" x14ac:dyDescent="0.25">
      <c r="A3428" s="8" t="s">
        <v>5018</v>
      </c>
      <c r="B3428" s="2" t="s">
        <v>3842</v>
      </c>
      <c r="C3428" s="2" t="s">
        <v>264</v>
      </c>
      <c r="D3428" s="2" t="s">
        <v>262</v>
      </c>
      <c r="E3428" s="2" t="s">
        <v>187</v>
      </c>
      <c r="F3428" s="8" t="s">
        <v>36</v>
      </c>
      <c r="G3428" s="8">
        <v>0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0</v>
      </c>
      <c r="P3428" s="8">
        <v>1</v>
      </c>
      <c r="Q3428" s="8">
        <v>0</v>
      </c>
      <c r="R3428" s="8">
        <v>0</v>
      </c>
      <c r="S3428" s="8">
        <v>0</v>
      </c>
      <c r="T3428" s="8">
        <v>0</v>
      </c>
      <c r="U3428" s="5">
        <v>416020216</v>
      </c>
    </row>
    <row r="3429" spans="1:21" hidden="1" x14ac:dyDescent="0.25">
      <c r="A3429" s="8" t="s">
        <v>5018</v>
      </c>
      <c r="B3429" s="2" t="s">
        <v>3843</v>
      </c>
      <c r="C3429" s="2" t="s">
        <v>264</v>
      </c>
      <c r="D3429" s="2" t="s">
        <v>262</v>
      </c>
      <c r="E3429" s="2" t="s">
        <v>187</v>
      </c>
      <c r="F3429" s="8" t="s">
        <v>36</v>
      </c>
      <c r="G3429" s="8">
        <v>0</v>
      </c>
      <c r="H3429" s="8">
        <v>1</v>
      </c>
      <c r="I3429" s="8">
        <v>0</v>
      </c>
      <c r="J3429" s="8">
        <v>0</v>
      </c>
      <c r="K3429" s="8">
        <v>0</v>
      </c>
      <c r="L3429" s="8">
        <v>0</v>
      </c>
      <c r="M3429" s="8">
        <v>1</v>
      </c>
      <c r="N3429" s="8">
        <v>0</v>
      </c>
      <c r="O3429" s="8">
        <v>0</v>
      </c>
      <c r="P3429" s="8">
        <v>1</v>
      </c>
      <c r="Q3429" s="8">
        <v>0</v>
      </c>
      <c r="R3429" s="8">
        <v>0</v>
      </c>
      <c r="S3429" s="8">
        <v>0</v>
      </c>
      <c r="T3429" s="8">
        <v>0</v>
      </c>
      <c r="U3429" s="5">
        <v>416020224</v>
      </c>
    </row>
    <row r="3430" spans="1:21" hidden="1" x14ac:dyDescent="0.25">
      <c r="A3430" s="8" t="s">
        <v>5018</v>
      </c>
      <c r="B3430" s="2" t="s">
        <v>3844</v>
      </c>
      <c r="C3430" s="2" t="s">
        <v>264</v>
      </c>
      <c r="D3430" s="2" t="s">
        <v>262</v>
      </c>
      <c r="E3430" s="2" t="s">
        <v>187</v>
      </c>
      <c r="F3430" s="8" t="s">
        <v>36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5">
        <v>416020232</v>
      </c>
    </row>
    <row r="3431" spans="1:21" hidden="1" x14ac:dyDescent="0.25">
      <c r="A3431" s="8" t="s">
        <v>5018</v>
      </c>
      <c r="B3431" s="2" t="s">
        <v>3845</v>
      </c>
      <c r="C3431" s="2" t="s">
        <v>264</v>
      </c>
      <c r="D3431" s="2" t="s">
        <v>262</v>
      </c>
      <c r="E3431" s="2" t="s">
        <v>187</v>
      </c>
      <c r="F3431" s="8" t="s">
        <v>36</v>
      </c>
      <c r="G3431" s="8">
        <v>0</v>
      </c>
      <c r="H3431" s="8">
        <v>1</v>
      </c>
      <c r="I3431" s="8">
        <v>1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8">
        <v>0</v>
      </c>
      <c r="T3431" s="8">
        <v>0</v>
      </c>
      <c r="U3431" s="5">
        <v>416020240</v>
      </c>
    </row>
    <row r="3432" spans="1:21" hidden="1" x14ac:dyDescent="0.25">
      <c r="A3432" s="8" t="s">
        <v>5018</v>
      </c>
      <c r="B3432" s="2" t="s">
        <v>3846</v>
      </c>
      <c r="C3432" s="2" t="s">
        <v>264</v>
      </c>
      <c r="D3432" s="2" t="s">
        <v>262</v>
      </c>
      <c r="E3432" s="2" t="s">
        <v>187</v>
      </c>
      <c r="F3432" s="8" t="s">
        <v>36</v>
      </c>
      <c r="G3432" s="8">
        <v>0</v>
      </c>
      <c r="H3432" s="8">
        <v>1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5">
        <v>416020259</v>
      </c>
    </row>
    <row r="3433" spans="1:21" hidden="1" x14ac:dyDescent="0.25">
      <c r="A3433" s="8" t="s">
        <v>5018</v>
      </c>
      <c r="B3433" s="2" t="s">
        <v>3847</v>
      </c>
      <c r="C3433" s="2" t="s">
        <v>265</v>
      </c>
      <c r="D3433" s="2" t="s">
        <v>262</v>
      </c>
      <c r="E3433" s="2" t="s">
        <v>187</v>
      </c>
      <c r="F3433" s="8" t="s">
        <v>36</v>
      </c>
      <c r="G3433" s="8">
        <v>0</v>
      </c>
      <c r="H3433" s="8">
        <v>1</v>
      </c>
      <c r="I3433" s="8">
        <v>1</v>
      </c>
      <c r="J3433" s="8">
        <v>0</v>
      </c>
      <c r="K3433" s="8">
        <v>0</v>
      </c>
      <c r="L3433" s="8">
        <v>0</v>
      </c>
      <c r="M3433" s="8">
        <v>1</v>
      </c>
      <c r="N3433" s="8">
        <v>0</v>
      </c>
      <c r="O3433" s="8">
        <v>0</v>
      </c>
      <c r="P3433" s="8">
        <v>1</v>
      </c>
      <c r="Q3433" s="8">
        <v>0</v>
      </c>
      <c r="R3433" s="8">
        <v>0</v>
      </c>
      <c r="S3433" s="8">
        <v>0</v>
      </c>
      <c r="T3433" s="8">
        <v>0</v>
      </c>
      <c r="U3433" s="5">
        <v>416030017</v>
      </c>
    </row>
    <row r="3434" spans="1:21" hidden="1" x14ac:dyDescent="0.25">
      <c r="A3434" s="8" t="s">
        <v>5018</v>
      </c>
      <c r="B3434" s="2" t="s">
        <v>3848</v>
      </c>
      <c r="C3434" s="2" t="s">
        <v>265</v>
      </c>
      <c r="D3434" s="2" t="s">
        <v>262</v>
      </c>
      <c r="E3434" s="2" t="s">
        <v>187</v>
      </c>
      <c r="F3434" s="8" t="s">
        <v>36</v>
      </c>
      <c r="G3434" s="8">
        <v>0</v>
      </c>
      <c r="H3434" s="8">
        <v>1</v>
      </c>
      <c r="I3434" s="8">
        <v>1</v>
      </c>
      <c r="J3434" s="8">
        <v>0</v>
      </c>
      <c r="K3434" s="8">
        <v>0</v>
      </c>
      <c r="L3434" s="8">
        <v>0</v>
      </c>
      <c r="M3434" s="8">
        <v>1</v>
      </c>
      <c r="N3434" s="8">
        <v>0</v>
      </c>
      <c r="O3434" s="8">
        <v>0</v>
      </c>
      <c r="P3434" s="8">
        <v>1</v>
      </c>
      <c r="Q3434" s="8">
        <v>0</v>
      </c>
      <c r="R3434" s="8">
        <v>0</v>
      </c>
      <c r="S3434" s="8">
        <v>0</v>
      </c>
      <c r="T3434" s="8">
        <v>0</v>
      </c>
      <c r="U3434" s="5">
        <v>416030025</v>
      </c>
    </row>
    <row r="3435" spans="1:21" hidden="1" x14ac:dyDescent="0.25">
      <c r="A3435" s="8" t="s">
        <v>5018</v>
      </c>
      <c r="B3435" s="2" t="s">
        <v>3849</v>
      </c>
      <c r="C3435" s="2" t="s">
        <v>265</v>
      </c>
      <c r="D3435" s="2" t="s">
        <v>262</v>
      </c>
      <c r="E3435" s="2" t="s">
        <v>187</v>
      </c>
      <c r="F3435" s="8" t="s">
        <v>36</v>
      </c>
      <c r="G3435" s="8">
        <v>0</v>
      </c>
      <c r="H3435" s="8">
        <v>1</v>
      </c>
      <c r="I3435" s="8">
        <v>1</v>
      </c>
      <c r="J3435" s="8">
        <v>0</v>
      </c>
      <c r="K3435" s="8">
        <v>0</v>
      </c>
      <c r="L3435" s="8">
        <v>0</v>
      </c>
      <c r="M3435" s="8">
        <v>1</v>
      </c>
      <c r="N3435" s="8">
        <v>0</v>
      </c>
      <c r="O3435" s="8">
        <v>0</v>
      </c>
      <c r="P3435" s="8">
        <v>1</v>
      </c>
      <c r="Q3435" s="8">
        <v>0</v>
      </c>
      <c r="R3435" s="8">
        <v>0</v>
      </c>
      <c r="S3435" s="8">
        <v>0</v>
      </c>
      <c r="T3435" s="8">
        <v>0</v>
      </c>
      <c r="U3435" s="5">
        <v>416030033</v>
      </c>
    </row>
    <row r="3436" spans="1:21" hidden="1" x14ac:dyDescent="0.25">
      <c r="A3436" s="8" t="s">
        <v>5018</v>
      </c>
      <c r="B3436" s="2" t="s">
        <v>3850</v>
      </c>
      <c r="C3436" s="2" t="s">
        <v>265</v>
      </c>
      <c r="D3436" s="2" t="s">
        <v>262</v>
      </c>
      <c r="E3436" s="2" t="s">
        <v>187</v>
      </c>
      <c r="F3436" s="8" t="s">
        <v>36</v>
      </c>
      <c r="G3436" s="8">
        <v>0</v>
      </c>
      <c r="H3436" s="8">
        <v>1</v>
      </c>
      <c r="I3436" s="8">
        <v>1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5">
        <v>416030041</v>
      </c>
    </row>
    <row r="3437" spans="1:21" hidden="1" x14ac:dyDescent="0.25">
      <c r="A3437" s="8" t="s">
        <v>5018</v>
      </c>
      <c r="B3437" s="2" t="s">
        <v>3851</v>
      </c>
      <c r="C3437" s="2" t="s">
        <v>265</v>
      </c>
      <c r="D3437" s="2" t="s">
        <v>262</v>
      </c>
      <c r="E3437" s="2" t="s">
        <v>187</v>
      </c>
      <c r="F3437" s="8" t="s">
        <v>36</v>
      </c>
      <c r="G3437" s="8">
        <v>0</v>
      </c>
      <c r="H3437" s="8">
        <v>1</v>
      </c>
      <c r="I3437" s="8">
        <v>0</v>
      </c>
      <c r="J3437" s="8">
        <v>0</v>
      </c>
      <c r="K3437" s="8">
        <v>0</v>
      </c>
      <c r="L3437" s="8">
        <v>0</v>
      </c>
      <c r="M3437" s="8">
        <v>1</v>
      </c>
      <c r="N3437" s="8">
        <v>0</v>
      </c>
      <c r="O3437" s="8">
        <v>0</v>
      </c>
      <c r="P3437" s="8">
        <v>1</v>
      </c>
      <c r="Q3437" s="8">
        <v>0</v>
      </c>
      <c r="R3437" s="8">
        <v>0</v>
      </c>
      <c r="S3437" s="8">
        <v>0</v>
      </c>
      <c r="T3437" s="8">
        <v>0</v>
      </c>
      <c r="U3437" s="5">
        <v>416030068</v>
      </c>
    </row>
    <row r="3438" spans="1:21" hidden="1" x14ac:dyDescent="0.25">
      <c r="A3438" s="8" t="s">
        <v>5018</v>
      </c>
      <c r="B3438" s="2" t="s">
        <v>3852</v>
      </c>
      <c r="C3438" s="2" t="s">
        <v>265</v>
      </c>
      <c r="D3438" s="2" t="s">
        <v>262</v>
      </c>
      <c r="E3438" s="2" t="s">
        <v>187</v>
      </c>
      <c r="F3438" s="8" t="s">
        <v>36</v>
      </c>
      <c r="G3438" s="8">
        <v>0</v>
      </c>
      <c r="H3438" s="8">
        <v>1</v>
      </c>
      <c r="I3438" s="8">
        <v>0</v>
      </c>
      <c r="J3438" s="8">
        <v>0</v>
      </c>
      <c r="K3438" s="8">
        <v>0</v>
      </c>
      <c r="L3438" s="8">
        <v>0</v>
      </c>
      <c r="M3438" s="8">
        <v>1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0</v>
      </c>
      <c r="T3438" s="8">
        <v>0</v>
      </c>
      <c r="U3438" s="5">
        <v>416030076</v>
      </c>
    </row>
    <row r="3439" spans="1:21" hidden="1" x14ac:dyDescent="0.25">
      <c r="A3439" s="8" t="s">
        <v>5018</v>
      </c>
      <c r="B3439" s="2" t="s">
        <v>3853</v>
      </c>
      <c r="C3439" s="2" t="s">
        <v>265</v>
      </c>
      <c r="D3439" s="2" t="s">
        <v>262</v>
      </c>
      <c r="E3439" s="2" t="s">
        <v>187</v>
      </c>
      <c r="F3439" s="8" t="s">
        <v>36</v>
      </c>
      <c r="G3439" s="8">
        <v>0</v>
      </c>
      <c r="H3439" s="8">
        <v>1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0</v>
      </c>
      <c r="O3439" s="8">
        <v>0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U3439" s="5">
        <v>416030084</v>
      </c>
    </row>
    <row r="3440" spans="1:21" hidden="1" x14ac:dyDescent="0.25">
      <c r="A3440" s="8" t="s">
        <v>5018</v>
      </c>
      <c r="B3440" s="2" t="s">
        <v>3854</v>
      </c>
      <c r="C3440" s="2" t="s">
        <v>265</v>
      </c>
      <c r="D3440" s="2" t="s">
        <v>262</v>
      </c>
      <c r="E3440" s="2" t="s">
        <v>187</v>
      </c>
      <c r="F3440" s="8" t="s">
        <v>36</v>
      </c>
      <c r="G3440" s="8">
        <v>0</v>
      </c>
      <c r="H3440" s="8">
        <v>1</v>
      </c>
      <c r="I3440" s="8">
        <v>0</v>
      </c>
      <c r="J3440" s="8">
        <v>0</v>
      </c>
      <c r="K3440" s="8">
        <v>0</v>
      </c>
      <c r="L3440" s="8">
        <v>0</v>
      </c>
      <c r="M3440" s="8">
        <v>1</v>
      </c>
      <c r="N3440" s="8">
        <v>0</v>
      </c>
      <c r="O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U3440" s="5">
        <v>416030092</v>
      </c>
    </row>
    <row r="3441" spans="1:21" hidden="1" x14ac:dyDescent="0.25">
      <c r="A3441" s="8" t="s">
        <v>5018</v>
      </c>
      <c r="B3441" s="2" t="s">
        <v>3855</v>
      </c>
      <c r="C3441" s="2" t="s">
        <v>265</v>
      </c>
      <c r="D3441" s="2" t="s">
        <v>262</v>
      </c>
      <c r="E3441" s="2" t="s">
        <v>187</v>
      </c>
      <c r="F3441" s="8" t="s">
        <v>36</v>
      </c>
      <c r="G3441" s="8">
        <v>1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1</v>
      </c>
      <c r="N3441" s="8">
        <v>0</v>
      </c>
      <c r="O3441" s="8">
        <v>0</v>
      </c>
      <c r="P3441" s="8">
        <v>1</v>
      </c>
      <c r="Q3441" s="8">
        <v>0</v>
      </c>
      <c r="R3441" s="8">
        <v>0</v>
      </c>
      <c r="S3441" s="8">
        <v>0</v>
      </c>
      <c r="T3441" s="8">
        <v>0</v>
      </c>
      <c r="U3441" s="5">
        <v>416030149</v>
      </c>
    </row>
    <row r="3442" spans="1:21" hidden="1" x14ac:dyDescent="0.25">
      <c r="A3442" s="8" t="s">
        <v>5018</v>
      </c>
      <c r="B3442" s="2" t="s">
        <v>3856</v>
      </c>
      <c r="C3442" s="2" t="s">
        <v>265</v>
      </c>
      <c r="D3442" s="2" t="s">
        <v>262</v>
      </c>
      <c r="E3442" s="2" t="s">
        <v>187</v>
      </c>
      <c r="F3442" s="8" t="s">
        <v>36</v>
      </c>
      <c r="G3442" s="8">
        <v>0</v>
      </c>
      <c r="H3442" s="8">
        <v>1</v>
      </c>
      <c r="I3442" s="8">
        <v>1</v>
      </c>
      <c r="J3442" s="8">
        <v>0</v>
      </c>
      <c r="K3442" s="8">
        <v>0</v>
      </c>
      <c r="L3442" s="8">
        <v>0</v>
      </c>
      <c r="M3442" s="8">
        <v>1</v>
      </c>
      <c r="N3442" s="8">
        <v>0</v>
      </c>
      <c r="O3442" s="8">
        <v>0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5">
        <v>416030157</v>
      </c>
    </row>
    <row r="3443" spans="1:21" hidden="1" x14ac:dyDescent="0.25">
      <c r="A3443" s="8" t="s">
        <v>5018</v>
      </c>
      <c r="B3443" s="2" t="s">
        <v>3857</v>
      </c>
      <c r="C3443" s="2" t="s">
        <v>265</v>
      </c>
      <c r="D3443" s="2" t="s">
        <v>262</v>
      </c>
      <c r="E3443" s="2" t="s">
        <v>187</v>
      </c>
      <c r="F3443" s="8" t="s">
        <v>36</v>
      </c>
      <c r="G3443" s="8">
        <v>0</v>
      </c>
      <c r="H3443" s="8">
        <v>1</v>
      </c>
      <c r="I3443" s="8">
        <v>0</v>
      </c>
      <c r="J3443" s="8">
        <v>0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>
        <v>1</v>
      </c>
      <c r="Q3443" s="8">
        <v>0</v>
      </c>
      <c r="R3443" s="8">
        <v>0</v>
      </c>
      <c r="S3443" s="8">
        <v>0</v>
      </c>
      <c r="T3443" s="8">
        <v>0</v>
      </c>
      <c r="U3443" s="5">
        <v>416030165</v>
      </c>
    </row>
    <row r="3444" spans="1:21" hidden="1" x14ac:dyDescent="0.25">
      <c r="A3444" s="8" t="s">
        <v>5018</v>
      </c>
      <c r="B3444" s="2" t="s">
        <v>3858</v>
      </c>
      <c r="C3444" s="2" t="s">
        <v>265</v>
      </c>
      <c r="D3444" s="2" t="s">
        <v>262</v>
      </c>
      <c r="E3444" s="2" t="s">
        <v>187</v>
      </c>
      <c r="F3444" s="8" t="s">
        <v>36</v>
      </c>
      <c r="G3444" s="8">
        <v>0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U3444" s="5">
        <v>416030173</v>
      </c>
    </row>
    <row r="3445" spans="1:21" hidden="1" x14ac:dyDescent="0.25">
      <c r="A3445" s="8" t="s">
        <v>5018</v>
      </c>
      <c r="B3445" s="2" t="s">
        <v>3859</v>
      </c>
      <c r="C3445" s="2" t="s">
        <v>265</v>
      </c>
      <c r="D3445" s="2" t="s">
        <v>262</v>
      </c>
      <c r="E3445" s="2" t="s">
        <v>187</v>
      </c>
      <c r="F3445" s="8" t="s">
        <v>36</v>
      </c>
      <c r="G3445" s="8">
        <v>0</v>
      </c>
      <c r="H3445" s="8">
        <v>1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0</v>
      </c>
      <c r="O3445" s="8">
        <v>0</v>
      </c>
      <c r="P3445" s="8">
        <v>1</v>
      </c>
      <c r="Q3445" s="8">
        <v>0</v>
      </c>
      <c r="R3445" s="8">
        <v>0</v>
      </c>
      <c r="S3445" s="8">
        <v>0</v>
      </c>
      <c r="T3445" s="8">
        <v>0</v>
      </c>
      <c r="U3445" s="5">
        <v>416030181</v>
      </c>
    </row>
    <row r="3446" spans="1:21" hidden="1" x14ac:dyDescent="0.25">
      <c r="A3446" s="8" t="s">
        <v>5018</v>
      </c>
      <c r="B3446" s="2" t="s">
        <v>3860</v>
      </c>
      <c r="C3446" s="2" t="s">
        <v>265</v>
      </c>
      <c r="D3446" s="2" t="s">
        <v>262</v>
      </c>
      <c r="E3446" s="2" t="s">
        <v>187</v>
      </c>
      <c r="F3446" s="8" t="s">
        <v>36</v>
      </c>
      <c r="G3446" s="8">
        <v>0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0</v>
      </c>
      <c r="S3446" s="8">
        <v>0</v>
      </c>
      <c r="T3446" s="8">
        <v>0</v>
      </c>
      <c r="U3446" s="5">
        <v>416030190</v>
      </c>
    </row>
    <row r="3447" spans="1:21" hidden="1" x14ac:dyDescent="0.25">
      <c r="A3447" s="8" t="s">
        <v>5018</v>
      </c>
      <c r="B3447" s="2" t="s">
        <v>3861</v>
      </c>
      <c r="C3447" s="2" t="s">
        <v>265</v>
      </c>
      <c r="D3447" s="2" t="s">
        <v>262</v>
      </c>
      <c r="E3447" s="2" t="s">
        <v>187</v>
      </c>
      <c r="F3447" s="8" t="s">
        <v>36</v>
      </c>
      <c r="G3447" s="8">
        <v>0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0</v>
      </c>
      <c r="O3447" s="8">
        <v>0</v>
      </c>
      <c r="P3447" s="8">
        <v>1</v>
      </c>
      <c r="Q3447" s="8">
        <v>0</v>
      </c>
      <c r="R3447" s="8">
        <v>0</v>
      </c>
      <c r="S3447" s="8">
        <v>0</v>
      </c>
      <c r="T3447" s="8">
        <v>0</v>
      </c>
      <c r="U3447" s="5">
        <v>416030203</v>
      </c>
    </row>
    <row r="3448" spans="1:21" hidden="1" x14ac:dyDescent="0.25">
      <c r="A3448" s="8" t="s">
        <v>5018</v>
      </c>
      <c r="B3448" s="2" t="s">
        <v>3862</v>
      </c>
      <c r="C3448" s="2" t="s">
        <v>265</v>
      </c>
      <c r="D3448" s="2" t="s">
        <v>262</v>
      </c>
      <c r="E3448" s="2" t="s">
        <v>187</v>
      </c>
      <c r="F3448" s="8" t="s">
        <v>36</v>
      </c>
      <c r="G3448" s="8">
        <v>0</v>
      </c>
      <c r="H3448" s="8">
        <v>1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U3448" s="5">
        <v>416030211</v>
      </c>
    </row>
    <row r="3449" spans="1:21" hidden="1" x14ac:dyDescent="0.25">
      <c r="A3449" s="8" t="s">
        <v>5018</v>
      </c>
      <c r="B3449" s="2" t="s">
        <v>3863</v>
      </c>
      <c r="C3449" s="2" t="s">
        <v>265</v>
      </c>
      <c r="D3449" s="2" t="s">
        <v>262</v>
      </c>
      <c r="E3449" s="2" t="s">
        <v>187</v>
      </c>
      <c r="F3449" s="8" t="s">
        <v>36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0</v>
      </c>
      <c r="P3449" s="8">
        <v>1</v>
      </c>
      <c r="Q3449" s="8">
        <v>0</v>
      </c>
      <c r="R3449" s="8">
        <v>0</v>
      </c>
      <c r="S3449" s="8">
        <v>0</v>
      </c>
      <c r="T3449" s="8">
        <v>0</v>
      </c>
      <c r="U3449" s="5">
        <v>416030220</v>
      </c>
    </row>
    <row r="3450" spans="1:21" hidden="1" x14ac:dyDescent="0.25">
      <c r="A3450" s="8" t="s">
        <v>5018</v>
      </c>
      <c r="B3450" s="2" t="s">
        <v>3864</v>
      </c>
      <c r="C3450" s="2" t="s">
        <v>265</v>
      </c>
      <c r="D3450" s="2" t="s">
        <v>262</v>
      </c>
      <c r="E3450" s="2" t="s">
        <v>187</v>
      </c>
      <c r="F3450" s="8" t="s">
        <v>36</v>
      </c>
      <c r="G3450" s="8">
        <v>0</v>
      </c>
      <c r="H3450" s="8">
        <v>1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0</v>
      </c>
      <c r="O3450" s="8">
        <v>0</v>
      </c>
      <c r="P3450" s="8">
        <v>1</v>
      </c>
      <c r="Q3450" s="8">
        <v>0</v>
      </c>
      <c r="R3450" s="8">
        <v>0</v>
      </c>
      <c r="S3450" s="8">
        <v>0</v>
      </c>
      <c r="T3450" s="8">
        <v>0</v>
      </c>
      <c r="U3450" s="5">
        <v>416030238</v>
      </c>
    </row>
    <row r="3451" spans="1:21" hidden="1" x14ac:dyDescent="0.25">
      <c r="A3451" s="8" t="s">
        <v>5018</v>
      </c>
      <c r="B3451" s="2" t="s">
        <v>3865</v>
      </c>
      <c r="C3451" s="2" t="s">
        <v>265</v>
      </c>
      <c r="D3451" s="2" t="s">
        <v>262</v>
      </c>
      <c r="E3451" s="2" t="s">
        <v>187</v>
      </c>
      <c r="F3451" s="8" t="s">
        <v>36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0</v>
      </c>
      <c r="O3451" s="8">
        <v>0</v>
      </c>
      <c r="P3451" s="8">
        <v>1</v>
      </c>
      <c r="Q3451" s="8">
        <v>0</v>
      </c>
      <c r="R3451" s="8">
        <v>0</v>
      </c>
      <c r="S3451" s="8">
        <v>0</v>
      </c>
      <c r="T3451" s="8">
        <v>0</v>
      </c>
      <c r="U3451" s="5">
        <v>416030246</v>
      </c>
    </row>
    <row r="3452" spans="1:21" hidden="1" x14ac:dyDescent="0.25">
      <c r="A3452" s="8" t="s">
        <v>5018</v>
      </c>
      <c r="B3452" s="2" t="s">
        <v>3866</v>
      </c>
      <c r="C3452" s="2" t="s">
        <v>265</v>
      </c>
      <c r="D3452" s="2" t="s">
        <v>262</v>
      </c>
      <c r="E3452" s="2" t="s">
        <v>187</v>
      </c>
      <c r="F3452" s="8" t="s">
        <v>36</v>
      </c>
      <c r="G3452" s="8">
        <v>0</v>
      </c>
      <c r="H3452" s="8">
        <v>1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5">
        <v>416030254</v>
      </c>
    </row>
    <row r="3453" spans="1:21" hidden="1" x14ac:dyDescent="0.25">
      <c r="A3453" s="8" t="s">
        <v>5018</v>
      </c>
      <c r="B3453" s="2" t="s">
        <v>3867</v>
      </c>
      <c r="C3453" s="2" t="s">
        <v>265</v>
      </c>
      <c r="D3453" s="2" t="s">
        <v>262</v>
      </c>
      <c r="E3453" s="2" t="s">
        <v>187</v>
      </c>
      <c r="F3453" s="8" t="s">
        <v>36</v>
      </c>
      <c r="G3453" s="8">
        <v>0</v>
      </c>
      <c r="H3453" s="8">
        <v>1</v>
      </c>
      <c r="I3453" s="8">
        <v>0</v>
      </c>
      <c r="J3453" s="8">
        <v>0</v>
      </c>
      <c r="K3453" s="8">
        <v>0</v>
      </c>
      <c r="L3453" s="8">
        <v>0</v>
      </c>
      <c r="M3453" s="8">
        <v>1</v>
      </c>
      <c r="N3453" s="8">
        <v>0</v>
      </c>
      <c r="O3453" s="8">
        <v>0</v>
      </c>
      <c r="P3453" s="8">
        <v>1</v>
      </c>
      <c r="Q3453" s="8">
        <v>0</v>
      </c>
      <c r="R3453" s="8">
        <v>0</v>
      </c>
      <c r="S3453" s="8">
        <v>0</v>
      </c>
      <c r="T3453" s="8">
        <v>0</v>
      </c>
      <c r="U3453" s="5">
        <v>416030262</v>
      </c>
    </row>
    <row r="3454" spans="1:21" hidden="1" x14ac:dyDescent="0.25">
      <c r="A3454" s="8" t="s">
        <v>5018</v>
      </c>
      <c r="B3454" s="2" t="s">
        <v>3868</v>
      </c>
      <c r="C3454" s="2" t="s">
        <v>265</v>
      </c>
      <c r="D3454" s="2" t="s">
        <v>262</v>
      </c>
      <c r="E3454" s="2" t="s">
        <v>187</v>
      </c>
      <c r="F3454" s="8" t="s">
        <v>36</v>
      </c>
      <c r="G3454" s="8">
        <v>0</v>
      </c>
      <c r="H3454" s="8">
        <v>1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1</v>
      </c>
      <c r="Q3454" s="8">
        <v>0</v>
      </c>
      <c r="R3454" s="8">
        <v>0</v>
      </c>
      <c r="S3454" s="8">
        <v>0</v>
      </c>
      <c r="T3454" s="8">
        <v>0</v>
      </c>
      <c r="U3454" s="5">
        <v>416030270</v>
      </c>
    </row>
    <row r="3455" spans="1:21" hidden="1" x14ac:dyDescent="0.25">
      <c r="A3455" s="8" t="s">
        <v>5018</v>
      </c>
      <c r="B3455" s="2" t="s">
        <v>3869</v>
      </c>
      <c r="C3455" s="2" t="s">
        <v>265</v>
      </c>
      <c r="D3455" s="2" t="s">
        <v>262</v>
      </c>
      <c r="E3455" s="2" t="s">
        <v>187</v>
      </c>
      <c r="F3455" s="8" t="s">
        <v>36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8">
        <v>0</v>
      </c>
      <c r="T3455" s="8">
        <v>0</v>
      </c>
      <c r="U3455" s="5">
        <v>416030289</v>
      </c>
    </row>
    <row r="3456" spans="1:21" hidden="1" x14ac:dyDescent="0.25">
      <c r="A3456" s="8" t="s">
        <v>5018</v>
      </c>
      <c r="B3456" s="2" t="s">
        <v>3870</v>
      </c>
      <c r="C3456" s="2" t="s">
        <v>265</v>
      </c>
      <c r="D3456" s="2" t="s">
        <v>262</v>
      </c>
      <c r="E3456" s="2" t="s">
        <v>187</v>
      </c>
      <c r="F3456" s="8" t="s">
        <v>36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U3456" s="5">
        <v>416030297</v>
      </c>
    </row>
    <row r="3457" spans="1:21" hidden="1" x14ac:dyDescent="0.25">
      <c r="A3457" s="8" t="s">
        <v>5018</v>
      </c>
      <c r="B3457" s="2" t="s">
        <v>3871</v>
      </c>
      <c r="C3457" s="2" t="s">
        <v>265</v>
      </c>
      <c r="D3457" s="2" t="s">
        <v>262</v>
      </c>
      <c r="E3457" s="2" t="s">
        <v>187</v>
      </c>
      <c r="F3457" s="8" t="s">
        <v>36</v>
      </c>
      <c r="G3457" s="8">
        <v>0</v>
      </c>
      <c r="H3457" s="8">
        <v>1</v>
      </c>
      <c r="I3457" s="8">
        <v>0</v>
      </c>
      <c r="J3457" s="8">
        <v>0</v>
      </c>
      <c r="K3457" s="8">
        <v>0</v>
      </c>
      <c r="L3457" s="8">
        <v>0</v>
      </c>
      <c r="M3457" s="8">
        <v>1</v>
      </c>
      <c r="N3457" s="8">
        <v>0</v>
      </c>
      <c r="O3457" s="8">
        <v>0</v>
      </c>
      <c r="P3457" s="8">
        <v>1</v>
      </c>
      <c r="Q3457" s="8">
        <v>0</v>
      </c>
      <c r="R3457" s="8">
        <v>0</v>
      </c>
      <c r="S3457" s="8">
        <v>0</v>
      </c>
      <c r="T3457" s="8">
        <v>0</v>
      </c>
      <c r="U3457" s="5">
        <v>416030300</v>
      </c>
    </row>
    <row r="3458" spans="1:21" hidden="1" x14ac:dyDescent="0.25">
      <c r="A3458" s="8" t="s">
        <v>5018</v>
      </c>
      <c r="B3458" s="2" t="s">
        <v>3872</v>
      </c>
      <c r="C3458" s="2" t="s">
        <v>265</v>
      </c>
      <c r="D3458" s="2" t="s">
        <v>262</v>
      </c>
      <c r="E3458" s="2" t="s">
        <v>187</v>
      </c>
      <c r="F3458" s="8" t="s">
        <v>36</v>
      </c>
      <c r="G3458" s="8">
        <v>0</v>
      </c>
      <c r="H3458" s="8">
        <v>1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U3458" s="5">
        <v>416030319</v>
      </c>
    </row>
    <row r="3459" spans="1:21" hidden="1" x14ac:dyDescent="0.25">
      <c r="A3459" s="8" t="s">
        <v>5018</v>
      </c>
      <c r="B3459" s="2" t="s">
        <v>3873</v>
      </c>
      <c r="C3459" s="2" t="s">
        <v>265</v>
      </c>
      <c r="D3459" s="2" t="s">
        <v>262</v>
      </c>
      <c r="E3459" s="2" t="s">
        <v>187</v>
      </c>
      <c r="F3459" s="8" t="s">
        <v>36</v>
      </c>
      <c r="G3459" s="8">
        <v>0</v>
      </c>
      <c r="H3459" s="8">
        <v>1</v>
      </c>
      <c r="I3459" s="8">
        <v>1</v>
      </c>
      <c r="J3459" s="8">
        <v>0</v>
      </c>
      <c r="K3459" s="8">
        <v>0</v>
      </c>
      <c r="L3459" s="8">
        <v>0</v>
      </c>
      <c r="M3459" s="8">
        <v>1</v>
      </c>
      <c r="N3459" s="8">
        <v>0</v>
      </c>
      <c r="O3459" s="8">
        <v>0</v>
      </c>
      <c r="P3459" s="8">
        <v>1</v>
      </c>
      <c r="Q3459" s="8">
        <v>0</v>
      </c>
      <c r="R3459" s="8">
        <v>0</v>
      </c>
      <c r="S3459" s="8">
        <v>0</v>
      </c>
      <c r="T3459" s="8">
        <v>0</v>
      </c>
      <c r="U3459" s="5">
        <v>416030327</v>
      </c>
    </row>
    <row r="3460" spans="1:21" hidden="1" x14ac:dyDescent="0.25">
      <c r="A3460" s="8" t="s">
        <v>5018</v>
      </c>
      <c r="B3460" s="2" t="s">
        <v>3874</v>
      </c>
      <c r="C3460" s="2" t="s">
        <v>265</v>
      </c>
      <c r="D3460" s="2" t="s">
        <v>262</v>
      </c>
      <c r="E3460" s="2" t="s">
        <v>187</v>
      </c>
      <c r="F3460" s="8" t="s">
        <v>36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U3460" s="5">
        <v>416030335</v>
      </c>
    </row>
    <row r="3461" spans="1:21" hidden="1" x14ac:dyDescent="0.25">
      <c r="A3461" s="8" t="s">
        <v>5018</v>
      </c>
      <c r="B3461" s="2" t="s">
        <v>3875</v>
      </c>
      <c r="C3461" s="2" t="s">
        <v>265</v>
      </c>
      <c r="D3461" s="2" t="s">
        <v>262</v>
      </c>
      <c r="E3461" s="2" t="s">
        <v>187</v>
      </c>
      <c r="F3461" s="8" t="s">
        <v>36</v>
      </c>
      <c r="G3461" s="8">
        <v>0</v>
      </c>
      <c r="H3461" s="8">
        <v>1</v>
      </c>
      <c r="I3461" s="8">
        <v>0</v>
      </c>
      <c r="J3461" s="8">
        <v>0</v>
      </c>
      <c r="K3461" s="8">
        <v>0</v>
      </c>
      <c r="L3461" s="8">
        <v>0</v>
      </c>
      <c r="M3461" s="8">
        <v>1</v>
      </c>
      <c r="N3461" s="8">
        <v>0</v>
      </c>
      <c r="O3461" s="8">
        <v>0</v>
      </c>
      <c r="P3461" s="8">
        <v>1</v>
      </c>
      <c r="Q3461" s="8">
        <v>0</v>
      </c>
      <c r="R3461" s="8">
        <v>0</v>
      </c>
      <c r="S3461" s="8">
        <v>0</v>
      </c>
      <c r="T3461" s="8">
        <v>0</v>
      </c>
      <c r="U3461" s="5">
        <v>416030343</v>
      </c>
    </row>
    <row r="3462" spans="1:21" hidden="1" x14ac:dyDescent="0.25">
      <c r="A3462" s="8" t="s">
        <v>5018</v>
      </c>
      <c r="B3462" s="2" t="s">
        <v>3876</v>
      </c>
      <c r="C3462" s="2" t="s">
        <v>265</v>
      </c>
      <c r="D3462" s="2" t="s">
        <v>262</v>
      </c>
      <c r="E3462" s="2" t="s">
        <v>187</v>
      </c>
      <c r="F3462" s="8" t="s">
        <v>36</v>
      </c>
      <c r="G3462" s="8">
        <v>0</v>
      </c>
      <c r="H3462" s="8">
        <v>1</v>
      </c>
      <c r="I3462" s="8">
        <v>1</v>
      </c>
      <c r="J3462" s="8">
        <v>0</v>
      </c>
      <c r="K3462" s="8">
        <v>0</v>
      </c>
      <c r="L3462" s="8">
        <v>0</v>
      </c>
      <c r="M3462" s="8">
        <v>1</v>
      </c>
      <c r="N3462" s="8">
        <v>0</v>
      </c>
      <c r="O3462" s="8">
        <v>0</v>
      </c>
      <c r="P3462" s="8">
        <v>1</v>
      </c>
      <c r="Q3462" s="8">
        <v>0</v>
      </c>
      <c r="R3462" s="8">
        <v>0</v>
      </c>
      <c r="S3462" s="8">
        <v>0</v>
      </c>
      <c r="T3462" s="8">
        <v>0</v>
      </c>
      <c r="U3462" s="5">
        <v>416030351</v>
      </c>
    </row>
    <row r="3463" spans="1:21" hidden="1" x14ac:dyDescent="0.25">
      <c r="A3463" s="8" t="s">
        <v>5018</v>
      </c>
      <c r="B3463" s="2" t="s">
        <v>3877</v>
      </c>
      <c r="C3463" s="2" t="s">
        <v>265</v>
      </c>
      <c r="D3463" s="2" t="s">
        <v>262</v>
      </c>
      <c r="E3463" s="2" t="s">
        <v>187</v>
      </c>
      <c r="F3463" s="8" t="s">
        <v>36</v>
      </c>
      <c r="G3463" s="8">
        <v>0</v>
      </c>
      <c r="H3463" s="8">
        <v>1</v>
      </c>
      <c r="I3463" s="8">
        <v>0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8">
        <v>0</v>
      </c>
      <c r="T3463" s="8">
        <v>0</v>
      </c>
      <c r="U3463" s="5">
        <v>416030360</v>
      </c>
    </row>
    <row r="3464" spans="1:21" hidden="1" x14ac:dyDescent="0.25">
      <c r="A3464" s="8" t="s">
        <v>5018</v>
      </c>
      <c r="B3464" s="2" t="s">
        <v>3878</v>
      </c>
      <c r="C3464" s="2" t="s">
        <v>266</v>
      </c>
      <c r="D3464" s="2" t="s">
        <v>262</v>
      </c>
      <c r="E3464" s="2" t="s">
        <v>187</v>
      </c>
      <c r="F3464" s="8" t="s">
        <v>36</v>
      </c>
      <c r="G3464" s="8">
        <v>0</v>
      </c>
      <c r="H3464" s="8">
        <v>1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1</v>
      </c>
      <c r="Q3464" s="8">
        <v>0</v>
      </c>
      <c r="R3464" s="8">
        <v>0</v>
      </c>
      <c r="S3464" s="8">
        <v>0</v>
      </c>
      <c r="T3464" s="8">
        <v>0</v>
      </c>
      <c r="U3464" s="5">
        <v>416040012</v>
      </c>
    </row>
    <row r="3465" spans="1:21" hidden="1" x14ac:dyDescent="0.25">
      <c r="A3465" s="8" t="s">
        <v>5018</v>
      </c>
      <c r="B3465" s="2" t="s">
        <v>3879</v>
      </c>
      <c r="C3465" s="2" t="s">
        <v>266</v>
      </c>
      <c r="D3465" s="2" t="s">
        <v>262</v>
      </c>
      <c r="E3465" s="2" t="s">
        <v>187</v>
      </c>
      <c r="F3465" s="8" t="s">
        <v>36</v>
      </c>
      <c r="G3465" s="8">
        <v>0</v>
      </c>
      <c r="H3465" s="8">
        <v>1</v>
      </c>
      <c r="I3465" s="8">
        <v>0</v>
      </c>
      <c r="J3465" s="8">
        <v>0</v>
      </c>
      <c r="K3465" s="8">
        <v>0</v>
      </c>
      <c r="L3465" s="8">
        <v>0</v>
      </c>
      <c r="M3465" s="8">
        <v>1</v>
      </c>
      <c r="N3465" s="8">
        <v>0</v>
      </c>
      <c r="O3465" s="8">
        <v>0</v>
      </c>
      <c r="P3465" s="8">
        <v>1</v>
      </c>
      <c r="Q3465" s="8">
        <v>0</v>
      </c>
      <c r="R3465" s="8">
        <v>0</v>
      </c>
      <c r="S3465" s="8">
        <v>0</v>
      </c>
      <c r="T3465" s="8">
        <v>0</v>
      </c>
      <c r="U3465" s="5">
        <v>416040020</v>
      </c>
    </row>
    <row r="3466" spans="1:21" hidden="1" x14ac:dyDescent="0.25">
      <c r="A3466" s="8" t="s">
        <v>5018</v>
      </c>
      <c r="B3466" s="2" t="s">
        <v>3880</v>
      </c>
      <c r="C3466" s="2" t="s">
        <v>266</v>
      </c>
      <c r="D3466" s="2" t="s">
        <v>262</v>
      </c>
      <c r="E3466" s="2" t="s">
        <v>187</v>
      </c>
      <c r="F3466" s="8" t="s">
        <v>36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1</v>
      </c>
      <c r="N3466" s="8">
        <v>0</v>
      </c>
      <c r="O3466" s="8">
        <v>0</v>
      </c>
      <c r="P3466" s="8">
        <v>1</v>
      </c>
      <c r="Q3466" s="8">
        <v>0</v>
      </c>
      <c r="R3466" s="8">
        <v>0</v>
      </c>
      <c r="S3466" s="8">
        <v>0</v>
      </c>
      <c r="T3466" s="8">
        <v>0</v>
      </c>
      <c r="U3466" s="5">
        <v>416040039</v>
      </c>
    </row>
    <row r="3467" spans="1:21" hidden="1" x14ac:dyDescent="0.25">
      <c r="A3467" s="8" t="s">
        <v>5018</v>
      </c>
      <c r="B3467" s="2" t="s">
        <v>3881</v>
      </c>
      <c r="C3467" s="2" t="s">
        <v>266</v>
      </c>
      <c r="D3467" s="2" t="s">
        <v>262</v>
      </c>
      <c r="E3467" s="2" t="s">
        <v>187</v>
      </c>
      <c r="F3467" s="8" t="s">
        <v>36</v>
      </c>
      <c r="G3467" s="8">
        <v>0</v>
      </c>
      <c r="H3467" s="8">
        <v>1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0</v>
      </c>
      <c r="O3467" s="8">
        <v>0</v>
      </c>
      <c r="P3467" s="8">
        <v>1</v>
      </c>
      <c r="Q3467" s="8">
        <v>0</v>
      </c>
      <c r="R3467" s="8">
        <v>0</v>
      </c>
      <c r="S3467" s="8">
        <v>0</v>
      </c>
      <c r="T3467" s="8">
        <v>0</v>
      </c>
      <c r="U3467" s="5">
        <v>416040047</v>
      </c>
    </row>
    <row r="3468" spans="1:21" hidden="1" x14ac:dyDescent="0.25">
      <c r="A3468" s="8" t="s">
        <v>5018</v>
      </c>
      <c r="B3468" s="2" t="s">
        <v>3882</v>
      </c>
      <c r="C3468" s="2" t="s">
        <v>266</v>
      </c>
      <c r="D3468" s="2" t="s">
        <v>262</v>
      </c>
      <c r="E3468" s="2" t="s">
        <v>187</v>
      </c>
      <c r="F3468" s="8" t="s">
        <v>36</v>
      </c>
      <c r="G3468" s="8">
        <v>0</v>
      </c>
      <c r="H3468" s="8">
        <v>1</v>
      </c>
      <c r="I3468" s="8">
        <v>0</v>
      </c>
      <c r="J3468" s="8">
        <v>0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1</v>
      </c>
      <c r="Q3468" s="8">
        <v>0</v>
      </c>
      <c r="R3468" s="8">
        <v>0</v>
      </c>
      <c r="S3468" s="8">
        <v>0</v>
      </c>
      <c r="T3468" s="8">
        <v>0</v>
      </c>
      <c r="U3468" s="5">
        <v>416040055</v>
      </c>
    </row>
    <row r="3469" spans="1:21" hidden="1" x14ac:dyDescent="0.25">
      <c r="A3469" s="8" t="s">
        <v>5018</v>
      </c>
      <c r="B3469" s="2" t="s">
        <v>3883</v>
      </c>
      <c r="C3469" s="2" t="s">
        <v>266</v>
      </c>
      <c r="D3469" s="2" t="s">
        <v>262</v>
      </c>
      <c r="E3469" s="2" t="s">
        <v>187</v>
      </c>
      <c r="F3469" s="8" t="s">
        <v>36</v>
      </c>
      <c r="G3469" s="8">
        <v>0</v>
      </c>
      <c r="H3469" s="8">
        <v>1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0</v>
      </c>
      <c r="T3469" s="8">
        <v>0</v>
      </c>
      <c r="U3469" s="5">
        <v>416040071</v>
      </c>
    </row>
    <row r="3470" spans="1:21" hidden="1" x14ac:dyDescent="0.25">
      <c r="A3470" s="8" t="s">
        <v>5018</v>
      </c>
      <c r="B3470" s="2" t="s">
        <v>3884</v>
      </c>
      <c r="C3470" s="2" t="s">
        <v>266</v>
      </c>
      <c r="D3470" s="2" t="s">
        <v>262</v>
      </c>
      <c r="E3470" s="2" t="s">
        <v>187</v>
      </c>
      <c r="F3470" s="8" t="s">
        <v>36</v>
      </c>
      <c r="G3470" s="8">
        <v>0</v>
      </c>
      <c r="H3470" s="8">
        <v>1</v>
      </c>
      <c r="I3470" s="8">
        <v>0</v>
      </c>
      <c r="J3470" s="8">
        <v>0</v>
      </c>
      <c r="K3470" s="8">
        <v>0</v>
      </c>
      <c r="L3470" s="8">
        <v>0</v>
      </c>
      <c r="M3470" s="8">
        <v>1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5">
        <v>416040101</v>
      </c>
    </row>
    <row r="3471" spans="1:21" hidden="1" x14ac:dyDescent="0.25">
      <c r="A3471" s="8" t="s">
        <v>5018</v>
      </c>
      <c r="B3471" s="2" t="s">
        <v>3885</v>
      </c>
      <c r="C3471" s="2" t="s">
        <v>266</v>
      </c>
      <c r="D3471" s="2" t="s">
        <v>262</v>
      </c>
      <c r="E3471" s="2" t="s">
        <v>187</v>
      </c>
      <c r="F3471" s="8" t="s">
        <v>36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0</v>
      </c>
      <c r="O3471" s="8">
        <v>0</v>
      </c>
      <c r="P3471" s="8">
        <v>1</v>
      </c>
      <c r="Q3471" s="8">
        <v>0</v>
      </c>
      <c r="R3471" s="8">
        <v>0</v>
      </c>
      <c r="S3471" s="8">
        <v>0</v>
      </c>
      <c r="T3471" s="8">
        <v>0</v>
      </c>
      <c r="U3471" s="5">
        <v>416040110</v>
      </c>
    </row>
    <row r="3472" spans="1:21" hidden="1" x14ac:dyDescent="0.25">
      <c r="A3472" s="8" t="s">
        <v>5018</v>
      </c>
      <c r="B3472" s="2" t="s">
        <v>3886</v>
      </c>
      <c r="C3472" s="2" t="s">
        <v>266</v>
      </c>
      <c r="D3472" s="2" t="s">
        <v>262</v>
      </c>
      <c r="E3472" s="2" t="s">
        <v>187</v>
      </c>
      <c r="F3472" s="8" t="s">
        <v>36</v>
      </c>
      <c r="G3472" s="8">
        <v>0</v>
      </c>
      <c r="H3472" s="8">
        <v>1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8">
        <v>0</v>
      </c>
      <c r="T3472" s="8">
        <v>0</v>
      </c>
      <c r="U3472" s="5">
        <v>416040128</v>
      </c>
    </row>
    <row r="3473" spans="1:21" hidden="1" x14ac:dyDescent="0.25">
      <c r="A3473" s="8" t="s">
        <v>5018</v>
      </c>
      <c r="B3473" s="2" t="s">
        <v>3887</v>
      </c>
      <c r="C3473" s="2" t="s">
        <v>266</v>
      </c>
      <c r="D3473" s="2" t="s">
        <v>262</v>
      </c>
      <c r="E3473" s="2" t="s">
        <v>187</v>
      </c>
      <c r="F3473" s="8" t="s">
        <v>36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0</v>
      </c>
      <c r="P3473" s="8">
        <v>1</v>
      </c>
      <c r="Q3473" s="8">
        <v>0</v>
      </c>
      <c r="R3473" s="8">
        <v>0</v>
      </c>
      <c r="S3473" s="8">
        <v>0</v>
      </c>
      <c r="T3473" s="8">
        <v>0</v>
      </c>
      <c r="U3473" s="5">
        <v>416040144</v>
      </c>
    </row>
    <row r="3474" spans="1:21" hidden="1" x14ac:dyDescent="0.25">
      <c r="A3474" s="8" t="s">
        <v>5018</v>
      </c>
      <c r="B3474" s="2" t="s">
        <v>3888</v>
      </c>
      <c r="C3474" s="2" t="s">
        <v>266</v>
      </c>
      <c r="D3474" s="2" t="s">
        <v>262</v>
      </c>
      <c r="E3474" s="2" t="s">
        <v>187</v>
      </c>
      <c r="F3474" s="8" t="s">
        <v>36</v>
      </c>
      <c r="G3474" s="8">
        <v>0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1</v>
      </c>
      <c r="N3474" s="8">
        <v>0</v>
      </c>
      <c r="O3474" s="8">
        <v>0</v>
      </c>
      <c r="P3474" s="8">
        <v>1</v>
      </c>
      <c r="Q3474" s="8">
        <v>0</v>
      </c>
      <c r="R3474" s="8">
        <v>0</v>
      </c>
      <c r="S3474" s="8">
        <v>0</v>
      </c>
      <c r="T3474" s="8">
        <v>0</v>
      </c>
      <c r="U3474" s="5">
        <v>416040179</v>
      </c>
    </row>
    <row r="3475" spans="1:21" hidden="1" x14ac:dyDescent="0.25">
      <c r="A3475" s="8" t="s">
        <v>5018</v>
      </c>
      <c r="B3475" s="2" t="s">
        <v>3889</v>
      </c>
      <c r="C3475" s="2" t="s">
        <v>266</v>
      </c>
      <c r="D3475" s="2" t="s">
        <v>262</v>
      </c>
      <c r="E3475" s="2" t="s">
        <v>187</v>
      </c>
      <c r="F3475" s="8" t="s">
        <v>36</v>
      </c>
      <c r="G3475" s="8">
        <v>0</v>
      </c>
      <c r="H3475" s="8">
        <v>1</v>
      </c>
      <c r="I3475" s="8">
        <v>1</v>
      </c>
      <c r="J3475" s="8">
        <v>0</v>
      </c>
      <c r="K3475" s="8">
        <v>0</v>
      </c>
      <c r="L3475" s="8">
        <v>0</v>
      </c>
      <c r="M3475" s="8">
        <v>1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5">
        <v>416040187</v>
      </c>
    </row>
    <row r="3476" spans="1:21" hidden="1" x14ac:dyDescent="0.25">
      <c r="A3476" s="8" t="s">
        <v>5018</v>
      </c>
      <c r="B3476" s="2" t="s">
        <v>3890</v>
      </c>
      <c r="C3476" s="2" t="s">
        <v>266</v>
      </c>
      <c r="D3476" s="2" t="s">
        <v>262</v>
      </c>
      <c r="E3476" s="2" t="s">
        <v>187</v>
      </c>
      <c r="F3476" s="8" t="s">
        <v>36</v>
      </c>
      <c r="G3476" s="8">
        <v>0</v>
      </c>
      <c r="H3476" s="8">
        <v>1</v>
      </c>
      <c r="I3476" s="8">
        <v>1</v>
      </c>
      <c r="J3476" s="8">
        <v>0</v>
      </c>
      <c r="K3476" s="8">
        <v>0</v>
      </c>
      <c r="L3476" s="8">
        <v>0</v>
      </c>
      <c r="M3476" s="8">
        <v>1</v>
      </c>
      <c r="N3476" s="8">
        <v>0</v>
      </c>
      <c r="O3476" s="8">
        <v>0</v>
      </c>
      <c r="P3476" s="8">
        <v>1</v>
      </c>
      <c r="Q3476" s="8">
        <v>0</v>
      </c>
      <c r="R3476" s="8">
        <v>0</v>
      </c>
      <c r="S3476" s="8">
        <v>0</v>
      </c>
      <c r="T3476" s="8">
        <v>0</v>
      </c>
      <c r="U3476" s="5">
        <v>416040195</v>
      </c>
    </row>
    <row r="3477" spans="1:21" hidden="1" x14ac:dyDescent="0.25">
      <c r="A3477" s="8" t="s">
        <v>5018</v>
      </c>
      <c r="B3477" s="2" t="s">
        <v>3891</v>
      </c>
      <c r="C3477" s="2" t="s">
        <v>266</v>
      </c>
      <c r="D3477" s="2" t="s">
        <v>262</v>
      </c>
      <c r="E3477" s="2" t="s">
        <v>187</v>
      </c>
      <c r="F3477" s="8" t="s">
        <v>36</v>
      </c>
      <c r="G3477" s="8">
        <v>0</v>
      </c>
      <c r="H3477" s="8">
        <v>1</v>
      </c>
      <c r="I3477" s="8">
        <v>0</v>
      </c>
      <c r="J3477" s="8">
        <v>0</v>
      </c>
      <c r="K3477" s="8">
        <v>0</v>
      </c>
      <c r="L3477" s="8">
        <v>0</v>
      </c>
      <c r="M3477" s="8">
        <v>1</v>
      </c>
      <c r="N3477" s="8">
        <v>0</v>
      </c>
      <c r="O3477" s="8">
        <v>0</v>
      </c>
      <c r="P3477" s="8">
        <v>1</v>
      </c>
      <c r="Q3477" s="8">
        <v>0</v>
      </c>
      <c r="R3477" s="8">
        <v>0</v>
      </c>
      <c r="S3477" s="8">
        <v>0</v>
      </c>
      <c r="T3477" s="8">
        <v>0</v>
      </c>
      <c r="U3477" s="5">
        <v>416040209</v>
      </c>
    </row>
    <row r="3478" spans="1:21" hidden="1" x14ac:dyDescent="0.25">
      <c r="A3478" s="8" t="s">
        <v>5018</v>
      </c>
      <c r="B3478" s="2" t="s">
        <v>3892</v>
      </c>
      <c r="C3478" s="2" t="s">
        <v>266</v>
      </c>
      <c r="D3478" s="2" t="s">
        <v>262</v>
      </c>
      <c r="E3478" s="2" t="s">
        <v>187</v>
      </c>
      <c r="F3478" s="8" t="s">
        <v>36</v>
      </c>
      <c r="G3478" s="8">
        <v>0</v>
      </c>
      <c r="H3478" s="8">
        <v>1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0</v>
      </c>
      <c r="U3478" s="5">
        <v>416040217</v>
      </c>
    </row>
    <row r="3479" spans="1:21" hidden="1" x14ac:dyDescent="0.25">
      <c r="A3479" s="8" t="s">
        <v>5018</v>
      </c>
      <c r="B3479" s="2" t="s">
        <v>3893</v>
      </c>
      <c r="C3479" s="2" t="s">
        <v>266</v>
      </c>
      <c r="D3479" s="2" t="s">
        <v>262</v>
      </c>
      <c r="E3479" s="2" t="s">
        <v>187</v>
      </c>
      <c r="F3479" s="8" t="s">
        <v>36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s="8">
        <v>1</v>
      </c>
      <c r="N3479" s="8">
        <v>0</v>
      </c>
      <c r="O3479" s="8">
        <v>0</v>
      </c>
      <c r="P3479" s="8">
        <v>1</v>
      </c>
      <c r="Q3479" s="8">
        <v>0</v>
      </c>
      <c r="R3479" s="8">
        <v>0</v>
      </c>
      <c r="S3479" s="8">
        <v>0</v>
      </c>
      <c r="T3479" s="8">
        <v>0</v>
      </c>
      <c r="U3479" s="5">
        <v>416040225</v>
      </c>
    </row>
    <row r="3480" spans="1:21" hidden="1" x14ac:dyDescent="0.25">
      <c r="A3480" s="8" t="s">
        <v>5018</v>
      </c>
      <c r="B3480" s="2" t="s">
        <v>3894</v>
      </c>
      <c r="C3480" s="2" t="s">
        <v>266</v>
      </c>
      <c r="D3480" s="2" t="s">
        <v>262</v>
      </c>
      <c r="E3480" s="2" t="s">
        <v>187</v>
      </c>
      <c r="F3480" s="8" t="s">
        <v>36</v>
      </c>
      <c r="G3480" s="8">
        <v>0</v>
      </c>
      <c r="H3480" s="8">
        <v>1</v>
      </c>
      <c r="I3480" s="8">
        <v>0</v>
      </c>
      <c r="J3480" s="8">
        <v>0</v>
      </c>
      <c r="K3480" s="8">
        <v>0</v>
      </c>
      <c r="L3480" s="8">
        <v>0</v>
      </c>
      <c r="M3480" s="8">
        <v>1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5">
        <v>416040233</v>
      </c>
    </row>
    <row r="3481" spans="1:21" hidden="1" x14ac:dyDescent="0.25">
      <c r="A3481" s="8" t="s">
        <v>5018</v>
      </c>
      <c r="B3481" s="2" t="s">
        <v>3895</v>
      </c>
      <c r="C3481" s="2" t="s">
        <v>266</v>
      </c>
      <c r="D3481" s="2" t="s">
        <v>262</v>
      </c>
      <c r="E3481" s="2" t="s">
        <v>187</v>
      </c>
      <c r="F3481" s="8" t="s">
        <v>36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0</v>
      </c>
      <c r="O3481" s="8">
        <v>0</v>
      </c>
      <c r="P3481" s="8">
        <v>1</v>
      </c>
      <c r="Q3481" s="8">
        <v>0</v>
      </c>
      <c r="R3481" s="8">
        <v>0</v>
      </c>
      <c r="S3481" s="8">
        <v>0</v>
      </c>
      <c r="T3481" s="8">
        <v>0</v>
      </c>
      <c r="U3481" s="5">
        <v>416040241</v>
      </c>
    </row>
    <row r="3482" spans="1:21" hidden="1" x14ac:dyDescent="0.25">
      <c r="A3482" s="8" t="s">
        <v>5018</v>
      </c>
      <c r="B3482" s="2" t="s">
        <v>3896</v>
      </c>
      <c r="C3482" s="2" t="s">
        <v>266</v>
      </c>
      <c r="D3482" s="2" t="s">
        <v>262</v>
      </c>
      <c r="E3482" s="2" t="s">
        <v>187</v>
      </c>
      <c r="F3482" s="8" t="s">
        <v>36</v>
      </c>
      <c r="G3482" s="8">
        <v>0</v>
      </c>
      <c r="H3482" s="8">
        <v>1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8">
        <v>0</v>
      </c>
      <c r="T3482" s="8">
        <v>0</v>
      </c>
      <c r="U3482" s="5">
        <v>416040250</v>
      </c>
    </row>
    <row r="3483" spans="1:21" hidden="1" x14ac:dyDescent="0.25">
      <c r="A3483" s="8" t="s">
        <v>5018</v>
      </c>
      <c r="B3483" s="2" t="s">
        <v>3897</v>
      </c>
      <c r="C3483" s="2" t="s">
        <v>266</v>
      </c>
      <c r="D3483" s="2" t="s">
        <v>262</v>
      </c>
      <c r="E3483" s="2" t="s">
        <v>187</v>
      </c>
      <c r="F3483" s="8" t="s">
        <v>36</v>
      </c>
      <c r="G3483" s="8">
        <v>0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1</v>
      </c>
      <c r="N3483" s="8">
        <v>0</v>
      </c>
      <c r="O3483" s="8">
        <v>0</v>
      </c>
      <c r="P3483" s="8">
        <v>1</v>
      </c>
      <c r="Q3483" s="8">
        <v>0</v>
      </c>
      <c r="R3483" s="8">
        <v>0</v>
      </c>
      <c r="S3483" s="8">
        <v>0</v>
      </c>
      <c r="T3483" s="8">
        <v>0</v>
      </c>
      <c r="U3483" s="5">
        <v>416040268</v>
      </c>
    </row>
    <row r="3484" spans="1:21" hidden="1" x14ac:dyDescent="0.25">
      <c r="A3484" s="8" t="s">
        <v>5018</v>
      </c>
      <c r="B3484" s="2" t="s">
        <v>3898</v>
      </c>
      <c r="C3484" s="2" t="s">
        <v>266</v>
      </c>
      <c r="D3484" s="2" t="s">
        <v>262</v>
      </c>
      <c r="E3484" s="2" t="s">
        <v>187</v>
      </c>
      <c r="F3484" s="8" t="s">
        <v>36</v>
      </c>
      <c r="G3484" s="8">
        <v>0</v>
      </c>
      <c r="H3484" s="8">
        <v>1</v>
      </c>
      <c r="I3484" s="8">
        <v>0</v>
      </c>
      <c r="J3484" s="8">
        <v>0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5">
        <v>416040276</v>
      </c>
    </row>
    <row r="3485" spans="1:21" hidden="1" x14ac:dyDescent="0.25">
      <c r="A3485" s="8" t="s">
        <v>5018</v>
      </c>
      <c r="B3485" s="2" t="s">
        <v>3899</v>
      </c>
      <c r="C3485" s="2" t="s">
        <v>267</v>
      </c>
      <c r="D3485" s="2" t="s">
        <v>262</v>
      </c>
      <c r="E3485" s="2" t="s">
        <v>187</v>
      </c>
      <c r="F3485" s="8" t="s">
        <v>36</v>
      </c>
      <c r="G3485" s="8">
        <v>0</v>
      </c>
      <c r="H3485" s="8">
        <v>1</v>
      </c>
      <c r="I3485" s="8">
        <v>0</v>
      </c>
      <c r="J3485" s="8">
        <v>0</v>
      </c>
      <c r="K3485" s="8">
        <v>0</v>
      </c>
      <c r="L3485" s="8">
        <v>0</v>
      </c>
      <c r="M3485" s="8">
        <v>1</v>
      </c>
      <c r="N3485" s="8">
        <v>0</v>
      </c>
      <c r="O3485" s="8">
        <v>0</v>
      </c>
      <c r="P3485" s="8">
        <v>1</v>
      </c>
      <c r="Q3485" s="8">
        <v>0</v>
      </c>
      <c r="R3485" s="8">
        <v>0</v>
      </c>
      <c r="S3485" s="8">
        <v>0</v>
      </c>
      <c r="T3485" s="8">
        <v>0</v>
      </c>
      <c r="U3485" s="5">
        <v>416050018</v>
      </c>
    </row>
    <row r="3486" spans="1:21" hidden="1" x14ac:dyDescent="0.25">
      <c r="A3486" s="8" t="s">
        <v>5018</v>
      </c>
      <c r="B3486" s="2" t="s">
        <v>3900</v>
      </c>
      <c r="C3486" s="2" t="s">
        <v>267</v>
      </c>
      <c r="D3486" s="2" t="s">
        <v>262</v>
      </c>
      <c r="E3486" s="2" t="s">
        <v>187</v>
      </c>
      <c r="F3486" s="8" t="s">
        <v>36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1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5">
        <v>416050026</v>
      </c>
    </row>
    <row r="3487" spans="1:21" hidden="1" x14ac:dyDescent="0.25">
      <c r="A3487" s="8" t="s">
        <v>5018</v>
      </c>
      <c r="B3487" s="2" t="s">
        <v>3901</v>
      </c>
      <c r="C3487" s="2" t="s">
        <v>267</v>
      </c>
      <c r="D3487" s="2" t="s">
        <v>262</v>
      </c>
      <c r="E3487" s="2" t="s">
        <v>187</v>
      </c>
      <c r="F3487" s="8" t="s">
        <v>36</v>
      </c>
      <c r="G3487" s="8">
        <v>0</v>
      </c>
      <c r="H3487" s="8">
        <v>1</v>
      </c>
      <c r="I3487" s="8">
        <v>0</v>
      </c>
      <c r="J3487" s="8">
        <v>0</v>
      </c>
      <c r="K3487" s="8">
        <v>0</v>
      </c>
      <c r="L3487" s="8">
        <v>0</v>
      </c>
      <c r="M3487" s="8">
        <v>1</v>
      </c>
      <c r="N3487" s="8">
        <v>0</v>
      </c>
      <c r="O3487" s="8">
        <v>0</v>
      </c>
      <c r="P3487" s="8">
        <v>1</v>
      </c>
      <c r="Q3487" s="8">
        <v>0</v>
      </c>
      <c r="R3487" s="8">
        <v>0</v>
      </c>
      <c r="S3487" s="8">
        <v>0</v>
      </c>
      <c r="T3487" s="8">
        <v>0</v>
      </c>
      <c r="U3487" s="5">
        <v>416050034</v>
      </c>
    </row>
    <row r="3488" spans="1:21" hidden="1" x14ac:dyDescent="0.25">
      <c r="A3488" s="8" t="s">
        <v>5018</v>
      </c>
      <c r="B3488" s="2" t="s">
        <v>3902</v>
      </c>
      <c r="C3488" s="2" t="s">
        <v>267</v>
      </c>
      <c r="D3488" s="2" t="s">
        <v>262</v>
      </c>
      <c r="E3488" s="2" t="s">
        <v>187</v>
      </c>
      <c r="F3488" s="8" t="s">
        <v>36</v>
      </c>
      <c r="G3488" s="8">
        <v>0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0</v>
      </c>
      <c r="O3488" s="8">
        <v>0</v>
      </c>
      <c r="P3488" s="8">
        <v>1</v>
      </c>
      <c r="Q3488" s="8">
        <v>0</v>
      </c>
      <c r="R3488" s="8">
        <v>0</v>
      </c>
      <c r="S3488" s="8">
        <v>0</v>
      </c>
      <c r="T3488" s="8">
        <v>0</v>
      </c>
      <c r="U3488" s="5">
        <v>416050050</v>
      </c>
    </row>
    <row r="3489" spans="1:21" hidden="1" x14ac:dyDescent="0.25">
      <c r="A3489" s="8" t="s">
        <v>5018</v>
      </c>
      <c r="B3489" s="2" t="s">
        <v>3903</v>
      </c>
      <c r="C3489" s="2" t="s">
        <v>267</v>
      </c>
      <c r="D3489" s="2" t="s">
        <v>262</v>
      </c>
      <c r="E3489" s="2" t="s">
        <v>187</v>
      </c>
      <c r="F3489" s="8" t="s">
        <v>36</v>
      </c>
      <c r="G3489" s="8">
        <v>0</v>
      </c>
      <c r="H3489" s="8">
        <v>1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0</v>
      </c>
      <c r="O3489" s="8">
        <v>0</v>
      </c>
      <c r="P3489" s="8">
        <v>1</v>
      </c>
      <c r="Q3489" s="8">
        <v>0</v>
      </c>
      <c r="R3489" s="8">
        <v>0</v>
      </c>
      <c r="S3489" s="8">
        <v>0</v>
      </c>
      <c r="T3489" s="8">
        <v>0</v>
      </c>
      <c r="U3489" s="5">
        <v>416050077</v>
      </c>
    </row>
    <row r="3490" spans="1:21" hidden="1" x14ac:dyDescent="0.25">
      <c r="A3490" s="8" t="s">
        <v>5018</v>
      </c>
      <c r="B3490" s="2" t="s">
        <v>3904</v>
      </c>
      <c r="C3490" s="2" t="s">
        <v>267</v>
      </c>
      <c r="D3490" s="2" t="s">
        <v>262</v>
      </c>
      <c r="E3490" s="2" t="s">
        <v>187</v>
      </c>
      <c r="F3490" s="8" t="s">
        <v>36</v>
      </c>
      <c r="G3490" s="8">
        <v>0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1</v>
      </c>
      <c r="Q3490" s="8">
        <v>0</v>
      </c>
      <c r="R3490" s="8">
        <v>0</v>
      </c>
      <c r="S3490" s="8">
        <v>0</v>
      </c>
      <c r="T3490" s="8">
        <v>0</v>
      </c>
      <c r="U3490" s="5">
        <v>416050093</v>
      </c>
    </row>
    <row r="3491" spans="1:21" hidden="1" x14ac:dyDescent="0.25">
      <c r="A3491" s="8" t="s">
        <v>5018</v>
      </c>
      <c r="B3491" s="2" t="s">
        <v>3905</v>
      </c>
      <c r="C3491" s="2" t="s">
        <v>267</v>
      </c>
      <c r="D3491" s="2" t="s">
        <v>262</v>
      </c>
      <c r="E3491" s="2" t="s">
        <v>187</v>
      </c>
      <c r="F3491" s="8" t="s">
        <v>36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1</v>
      </c>
      <c r="N3491" s="8">
        <v>0</v>
      </c>
      <c r="O3491" s="8">
        <v>0</v>
      </c>
      <c r="P3491" s="8">
        <v>1</v>
      </c>
      <c r="Q3491" s="8">
        <v>0</v>
      </c>
      <c r="R3491" s="8">
        <v>0</v>
      </c>
      <c r="S3491" s="8">
        <v>0</v>
      </c>
      <c r="T3491" s="8">
        <v>0</v>
      </c>
      <c r="U3491" s="5">
        <v>416050107</v>
      </c>
    </row>
    <row r="3492" spans="1:21" hidden="1" x14ac:dyDescent="0.25">
      <c r="A3492" s="8" t="s">
        <v>5018</v>
      </c>
      <c r="B3492" s="2" t="s">
        <v>3906</v>
      </c>
      <c r="C3492" s="2" t="s">
        <v>267</v>
      </c>
      <c r="D3492" s="2" t="s">
        <v>262</v>
      </c>
      <c r="E3492" s="2" t="s">
        <v>187</v>
      </c>
      <c r="F3492" s="8" t="s">
        <v>36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1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0</v>
      </c>
      <c r="T3492" s="8">
        <v>0</v>
      </c>
      <c r="U3492" s="5">
        <v>416050115</v>
      </c>
    </row>
    <row r="3493" spans="1:21" hidden="1" x14ac:dyDescent="0.25">
      <c r="A3493" s="8" t="s">
        <v>5018</v>
      </c>
      <c r="B3493" s="2" t="s">
        <v>3907</v>
      </c>
      <c r="C3493" s="2" t="s">
        <v>268</v>
      </c>
      <c r="D3493" s="2" t="s">
        <v>262</v>
      </c>
      <c r="E3493" s="2" t="s">
        <v>187</v>
      </c>
      <c r="F3493" s="8" t="s">
        <v>36</v>
      </c>
      <c r="G3493" s="8">
        <v>0</v>
      </c>
      <c r="H3493" s="8">
        <v>1</v>
      </c>
      <c r="I3493" s="8">
        <v>1</v>
      </c>
      <c r="J3493" s="8">
        <v>0</v>
      </c>
      <c r="K3493" s="8">
        <v>0</v>
      </c>
      <c r="L3493" s="8">
        <v>0</v>
      </c>
      <c r="M3493" s="8">
        <v>1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5">
        <v>416060013</v>
      </c>
    </row>
    <row r="3494" spans="1:21" hidden="1" x14ac:dyDescent="0.25">
      <c r="A3494" s="8" t="s">
        <v>5018</v>
      </c>
      <c r="B3494" s="2" t="s">
        <v>3908</v>
      </c>
      <c r="C3494" s="2" t="s">
        <v>268</v>
      </c>
      <c r="D3494" s="2" t="s">
        <v>262</v>
      </c>
      <c r="E3494" s="2" t="s">
        <v>187</v>
      </c>
      <c r="F3494" s="8" t="s">
        <v>36</v>
      </c>
      <c r="G3494" s="8">
        <v>0</v>
      </c>
      <c r="H3494" s="8">
        <v>1</v>
      </c>
      <c r="I3494" s="8">
        <v>0</v>
      </c>
      <c r="J3494" s="8">
        <v>0</v>
      </c>
      <c r="K3494" s="8">
        <v>0</v>
      </c>
      <c r="L3494" s="8">
        <v>0</v>
      </c>
      <c r="M3494" s="8">
        <v>1</v>
      </c>
      <c r="N3494" s="8">
        <v>0</v>
      </c>
      <c r="O3494" s="8">
        <v>0</v>
      </c>
      <c r="P3494" s="8">
        <v>1</v>
      </c>
      <c r="Q3494" s="8">
        <v>0</v>
      </c>
      <c r="R3494" s="8">
        <v>0</v>
      </c>
      <c r="S3494" s="8">
        <v>0</v>
      </c>
      <c r="T3494" s="8">
        <v>0</v>
      </c>
      <c r="U3494" s="5">
        <v>416060021</v>
      </c>
    </row>
    <row r="3495" spans="1:21" hidden="1" x14ac:dyDescent="0.25">
      <c r="A3495" s="8" t="s">
        <v>5018</v>
      </c>
      <c r="B3495" s="2" t="s">
        <v>3909</v>
      </c>
      <c r="C3495" s="2" t="s">
        <v>268</v>
      </c>
      <c r="D3495" s="2" t="s">
        <v>262</v>
      </c>
      <c r="E3495" s="2" t="s">
        <v>187</v>
      </c>
      <c r="F3495" s="8" t="s">
        <v>36</v>
      </c>
      <c r="G3495" s="8">
        <v>0</v>
      </c>
      <c r="H3495" s="8">
        <v>1</v>
      </c>
      <c r="I3495" s="8">
        <v>0</v>
      </c>
      <c r="J3495" s="8">
        <v>0</v>
      </c>
      <c r="K3495" s="8">
        <v>0</v>
      </c>
      <c r="L3495" s="8">
        <v>0</v>
      </c>
      <c r="M3495" s="8">
        <v>1</v>
      </c>
      <c r="N3495" s="8">
        <v>0</v>
      </c>
      <c r="O3495" s="8">
        <v>0</v>
      </c>
      <c r="P3495" s="8">
        <v>1</v>
      </c>
      <c r="Q3495" s="8">
        <v>0</v>
      </c>
      <c r="R3495" s="8">
        <v>0</v>
      </c>
      <c r="S3495" s="8">
        <v>0</v>
      </c>
      <c r="T3495" s="8">
        <v>0</v>
      </c>
      <c r="U3495" s="5">
        <v>416060030</v>
      </c>
    </row>
    <row r="3496" spans="1:21" hidden="1" x14ac:dyDescent="0.25">
      <c r="A3496" s="8" t="s">
        <v>5018</v>
      </c>
      <c r="B3496" s="2" t="s">
        <v>3910</v>
      </c>
      <c r="C3496" s="2" t="s">
        <v>268</v>
      </c>
      <c r="D3496" s="2" t="s">
        <v>262</v>
      </c>
      <c r="E3496" s="2" t="s">
        <v>187</v>
      </c>
      <c r="F3496" s="8" t="s">
        <v>36</v>
      </c>
      <c r="G3496" s="8">
        <v>0</v>
      </c>
      <c r="H3496" s="8">
        <v>1</v>
      </c>
      <c r="I3496" s="8">
        <v>0</v>
      </c>
      <c r="J3496" s="8">
        <v>0</v>
      </c>
      <c r="K3496" s="8">
        <v>0</v>
      </c>
      <c r="L3496" s="8">
        <v>0</v>
      </c>
      <c r="M3496" s="8">
        <v>1</v>
      </c>
      <c r="N3496" s="8">
        <v>0</v>
      </c>
      <c r="O3496" s="8">
        <v>0</v>
      </c>
      <c r="P3496" s="8">
        <v>1</v>
      </c>
      <c r="Q3496" s="8">
        <v>0</v>
      </c>
      <c r="R3496" s="8">
        <v>0</v>
      </c>
      <c r="S3496" s="8">
        <v>0</v>
      </c>
      <c r="T3496" s="8">
        <v>0</v>
      </c>
      <c r="U3496" s="5">
        <v>416060056</v>
      </c>
    </row>
    <row r="3497" spans="1:21" hidden="1" x14ac:dyDescent="0.25">
      <c r="A3497" s="8" t="s">
        <v>5018</v>
      </c>
      <c r="B3497" s="2" t="s">
        <v>3911</v>
      </c>
      <c r="C3497" s="2" t="s">
        <v>268</v>
      </c>
      <c r="D3497" s="2" t="s">
        <v>262</v>
      </c>
      <c r="E3497" s="2" t="s">
        <v>187</v>
      </c>
      <c r="F3497" s="8" t="s">
        <v>36</v>
      </c>
      <c r="G3497" s="8">
        <v>0</v>
      </c>
      <c r="H3497" s="8">
        <v>1</v>
      </c>
      <c r="I3497" s="8">
        <v>0</v>
      </c>
      <c r="J3497" s="8">
        <v>0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1</v>
      </c>
      <c r="Q3497" s="8">
        <v>0</v>
      </c>
      <c r="R3497" s="8">
        <v>0</v>
      </c>
      <c r="S3497" s="8">
        <v>0</v>
      </c>
      <c r="T3497" s="8">
        <v>0</v>
      </c>
      <c r="U3497" s="5">
        <v>416060064</v>
      </c>
    </row>
    <row r="3498" spans="1:21" hidden="1" x14ac:dyDescent="0.25">
      <c r="A3498" s="8" t="s">
        <v>5018</v>
      </c>
      <c r="B3498" s="2" t="s">
        <v>3912</v>
      </c>
      <c r="C3498" s="2" t="s">
        <v>268</v>
      </c>
      <c r="D3498" s="2" t="s">
        <v>262</v>
      </c>
      <c r="E3498" s="2" t="s">
        <v>187</v>
      </c>
      <c r="F3498" s="8" t="s">
        <v>36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0</v>
      </c>
      <c r="P3498" s="8">
        <v>1</v>
      </c>
      <c r="Q3498" s="8">
        <v>0</v>
      </c>
      <c r="R3498" s="8">
        <v>0</v>
      </c>
      <c r="S3498" s="8">
        <v>0</v>
      </c>
      <c r="T3498" s="8">
        <v>0</v>
      </c>
      <c r="U3498" s="5">
        <v>416060080</v>
      </c>
    </row>
    <row r="3499" spans="1:21" hidden="1" x14ac:dyDescent="0.25">
      <c r="A3499" s="8" t="s">
        <v>5018</v>
      </c>
      <c r="B3499" s="2" t="s">
        <v>3913</v>
      </c>
      <c r="C3499" s="2" t="s">
        <v>268</v>
      </c>
      <c r="D3499" s="2" t="s">
        <v>262</v>
      </c>
      <c r="E3499" s="2" t="s">
        <v>187</v>
      </c>
      <c r="F3499" s="8" t="s">
        <v>36</v>
      </c>
      <c r="G3499" s="8">
        <v>0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1</v>
      </c>
      <c r="N3499" s="8">
        <v>0</v>
      </c>
      <c r="O3499" s="8">
        <v>0</v>
      </c>
      <c r="P3499" s="8">
        <v>1</v>
      </c>
      <c r="Q3499" s="8">
        <v>0</v>
      </c>
      <c r="R3499" s="8">
        <v>0</v>
      </c>
      <c r="S3499" s="8">
        <v>0</v>
      </c>
      <c r="T3499" s="8">
        <v>0</v>
      </c>
      <c r="U3499" s="5">
        <v>416060099</v>
      </c>
    </row>
    <row r="3500" spans="1:21" hidden="1" x14ac:dyDescent="0.25">
      <c r="A3500" s="8" t="s">
        <v>5018</v>
      </c>
      <c r="B3500" s="2" t="s">
        <v>3914</v>
      </c>
      <c r="C3500" s="2" t="s">
        <v>268</v>
      </c>
      <c r="D3500" s="2" t="s">
        <v>262</v>
      </c>
      <c r="E3500" s="2" t="s">
        <v>187</v>
      </c>
      <c r="F3500" s="8" t="s">
        <v>36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1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5">
        <v>416060102</v>
      </c>
    </row>
    <row r="3501" spans="1:21" hidden="1" x14ac:dyDescent="0.25">
      <c r="A3501" s="8" t="s">
        <v>5018</v>
      </c>
      <c r="B3501" s="2" t="s">
        <v>3915</v>
      </c>
      <c r="C3501" s="2" t="s">
        <v>268</v>
      </c>
      <c r="D3501" s="2" t="s">
        <v>262</v>
      </c>
      <c r="E3501" s="2" t="s">
        <v>187</v>
      </c>
      <c r="F3501" s="8" t="s">
        <v>36</v>
      </c>
      <c r="G3501" s="8">
        <v>0</v>
      </c>
      <c r="H3501" s="8">
        <v>1</v>
      </c>
      <c r="I3501" s="8">
        <v>0</v>
      </c>
      <c r="J3501" s="8">
        <v>0</v>
      </c>
      <c r="K3501" s="8">
        <v>0</v>
      </c>
      <c r="L3501" s="8">
        <v>0</v>
      </c>
      <c r="M3501" s="8">
        <v>1</v>
      </c>
      <c r="N3501" s="8">
        <v>0</v>
      </c>
      <c r="O3501" s="8">
        <v>0</v>
      </c>
      <c r="P3501" s="8">
        <v>1</v>
      </c>
      <c r="Q3501" s="8">
        <v>0</v>
      </c>
      <c r="R3501" s="8">
        <v>0</v>
      </c>
      <c r="S3501" s="8">
        <v>0</v>
      </c>
      <c r="T3501" s="8">
        <v>0</v>
      </c>
      <c r="U3501" s="5">
        <v>416060110</v>
      </c>
    </row>
    <row r="3502" spans="1:21" hidden="1" x14ac:dyDescent="0.25">
      <c r="A3502" s="8" t="s">
        <v>5018</v>
      </c>
      <c r="B3502" s="2" t="s">
        <v>3916</v>
      </c>
      <c r="C3502" s="2" t="s">
        <v>268</v>
      </c>
      <c r="D3502" s="2" t="s">
        <v>262</v>
      </c>
      <c r="E3502" s="2" t="s">
        <v>187</v>
      </c>
      <c r="F3502" s="8" t="s">
        <v>36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1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5">
        <v>416060129</v>
      </c>
    </row>
    <row r="3503" spans="1:21" hidden="1" x14ac:dyDescent="0.25">
      <c r="A3503" s="8" t="s">
        <v>5018</v>
      </c>
      <c r="B3503" s="2" t="s">
        <v>3917</v>
      </c>
      <c r="C3503" s="2" t="s">
        <v>269</v>
      </c>
      <c r="D3503" s="2" t="s">
        <v>262</v>
      </c>
      <c r="E3503" s="2" t="s">
        <v>187</v>
      </c>
      <c r="F3503" s="8" t="s">
        <v>36</v>
      </c>
      <c r="G3503" s="8">
        <v>0</v>
      </c>
      <c r="H3503" s="8">
        <v>1</v>
      </c>
      <c r="I3503" s="8">
        <v>1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1</v>
      </c>
      <c r="Q3503" s="8">
        <v>0</v>
      </c>
      <c r="R3503" s="8">
        <v>0</v>
      </c>
      <c r="S3503" s="8">
        <v>0</v>
      </c>
      <c r="T3503" s="8">
        <v>0</v>
      </c>
      <c r="U3503" s="5">
        <v>416080014</v>
      </c>
    </row>
    <row r="3504" spans="1:21" hidden="1" x14ac:dyDescent="0.25">
      <c r="A3504" s="8" t="s">
        <v>5018</v>
      </c>
      <c r="B3504" s="2" t="s">
        <v>3918</v>
      </c>
      <c r="C3504" s="2" t="s">
        <v>269</v>
      </c>
      <c r="D3504" s="2" t="s">
        <v>262</v>
      </c>
      <c r="E3504" s="2" t="s">
        <v>187</v>
      </c>
      <c r="F3504" s="8" t="s">
        <v>36</v>
      </c>
      <c r="G3504" s="8">
        <v>0</v>
      </c>
      <c r="H3504" s="8">
        <v>1</v>
      </c>
      <c r="I3504" s="8">
        <v>1</v>
      </c>
      <c r="J3504" s="8">
        <v>0</v>
      </c>
      <c r="K3504" s="8">
        <v>0</v>
      </c>
      <c r="L3504" s="8">
        <v>0</v>
      </c>
      <c r="M3504" s="8">
        <v>1</v>
      </c>
      <c r="N3504" s="8">
        <v>0</v>
      </c>
      <c r="O3504" s="8">
        <v>0</v>
      </c>
      <c r="P3504" s="8">
        <v>1</v>
      </c>
      <c r="Q3504" s="8">
        <v>0</v>
      </c>
      <c r="R3504" s="8">
        <v>0</v>
      </c>
      <c r="S3504" s="8">
        <v>0</v>
      </c>
      <c r="T3504" s="8">
        <v>0</v>
      </c>
      <c r="U3504" s="5">
        <v>416080030</v>
      </c>
    </row>
    <row r="3505" spans="1:21" hidden="1" x14ac:dyDescent="0.25">
      <c r="A3505" s="8" t="s">
        <v>5018</v>
      </c>
      <c r="B3505" s="2" t="s">
        <v>3919</v>
      </c>
      <c r="C3505" s="2" t="s">
        <v>269</v>
      </c>
      <c r="D3505" s="2" t="s">
        <v>262</v>
      </c>
      <c r="E3505" s="2" t="s">
        <v>187</v>
      </c>
      <c r="F3505" s="8" t="s">
        <v>36</v>
      </c>
      <c r="G3505" s="8">
        <v>0</v>
      </c>
      <c r="H3505" s="8">
        <v>1</v>
      </c>
      <c r="I3505" s="8">
        <v>0</v>
      </c>
      <c r="J3505" s="8">
        <v>0</v>
      </c>
      <c r="K3505" s="8">
        <v>0</v>
      </c>
      <c r="L3505" s="8">
        <v>0</v>
      </c>
      <c r="M3505" s="8">
        <v>1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0</v>
      </c>
      <c r="U3505" s="5">
        <v>416080081</v>
      </c>
    </row>
    <row r="3506" spans="1:21" hidden="1" x14ac:dyDescent="0.25">
      <c r="A3506" s="8" t="s">
        <v>5018</v>
      </c>
      <c r="B3506" s="2" t="s">
        <v>3920</v>
      </c>
      <c r="C3506" s="2" t="s">
        <v>269</v>
      </c>
      <c r="D3506" s="2" t="s">
        <v>262</v>
      </c>
      <c r="E3506" s="2" t="s">
        <v>187</v>
      </c>
      <c r="F3506" s="8" t="s">
        <v>36</v>
      </c>
      <c r="G3506" s="8">
        <v>0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1</v>
      </c>
      <c r="N3506" s="8">
        <v>0</v>
      </c>
      <c r="O3506" s="8">
        <v>0</v>
      </c>
      <c r="P3506" s="8">
        <v>1</v>
      </c>
      <c r="Q3506" s="8">
        <v>0</v>
      </c>
      <c r="R3506" s="8">
        <v>0</v>
      </c>
      <c r="S3506" s="8">
        <v>0</v>
      </c>
      <c r="T3506" s="8">
        <v>0</v>
      </c>
      <c r="U3506" s="5">
        <v>416080090</v>
      </c>
    </row>
    <row r="3507" spans="1:21" hidden="1" x14ac:dyDescent="0.25">
      <c r="A3507" s="8" t="s">
        <v>5018</v>
      </c>
      <c r="B3507" s="2" t="s">
        <v>3921</v>
      </c>
      <c r="C3507" s="2" t="s">
        <v>269</v>
      </c>
      <c r="D3507" s="2" t="s">
        <v>262</v>
      </c>
      <c r="E3507" s="2" t="s">
        <v>187</v>
      </c>
      <c r="F3507" s="8" t="s">
        <v>36</v>
      </c>
      <c r="G3507" s="8">
        <v>0</v>
      </c>
      <c r="H3507" s="8">
        <v>1</v>
      </c>
      <c r="I3507" s="8">
        <v>0</v>
      </c>
      <c r="J3507" s="8">
        <v>0</v>
      </c>
      <c r="K3507" s="8">
        <v>0</v>
      </c>
      <c r="L3507" s="8">
        <v>0</v>
      </c>
      <c r="M3507" s="8">
        <v>1</v>
      </c>
      <c r="N3507" s="8">
        <v>0</v>
      </c>
      <c r="O3507" s="8">
        <v>0</v>
      </c>
      <c r="P3507" s="8">
        <v>1</v>
      </c>
      <c r="Q3507" s="8">
        <v>0</v>
      </c>
      <c r="R3507" s="8">
        <v>0</v>
      </c>
      <c r="S3507" s="8">
        <v>0</v>
      </c>
      <c r="T3507" s="8">
        <v>0</v>
      </c>
      <c r="U3507" s="5">
        <v>416080111</v>
      </c>
    </row>
    <row r="3508" spans="1:21" hidden="1" x14ac:dyDescent="0.25">
      <c r="A3508" s="8" t="s">
        <v>5018</v>
      </c>
      <c r="B3508" s="2" t="s">
        <v>3922</v>
      </c>
      <c r="C3508" s="2" t="s">
        <v>269</v>
      </c>
      <c r="D3508" s="2" t="s">
        <v>262</v>
      </c>
      <c r="E3508" s="2" t="s">
        <v>187</v>
      </c>
      <c r="F3508" s="8" t="s">
        <v>36</v>
      </c>
      <c r="G3508" s="8">
        <v>0</v>
      </c>
      <c r="H3508" s="8">
        <v>1</v>
      </c>
      <c r="I3508" s="8">
        <v>1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5">
        <v>416080120</v>
      </c>
    </row>
    <row r="3509" spans="1:21" hidden="1" x14ac:dyDescent="0.25">
      <c r="A3509" s="8" t="s">
        <v>5018</v>
      </c>
      <c r="B3509" s="2" t="s">
        <v>3923</v>
      </c>
      <c r="C3509" s="2" t="s">
        <v>270</v>
      </c>
      <c r="D3509" s="2" t="s">
        <v>262</v>
      </c>
      <c r="E3509" s="2" t="s">
        <v>187</v>
      </c>
      <c r="F3509" s="8" t="s">
        <v>36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0</v>
      </c>
      <c r="O3509" s="8">
        <v>0</v>
      </c>
      <c r="P3509" s="8">
        <v>1</v>
      </c>
      <c r="Q3509" s="8">
        <v>0</v>
      </c>
      <c r="R3509" s="8">
        <v>0</v>
      </c>
      <c r="S3509" s="8">
        <v>0</v>
      </c>
      <c r="T3509" s="8">
        <v>0</v>
      </c>
      <c r="U3509" s="5">
        <v>416090010</v>
      </c>
    </row>
    <row r="3510" spans="1:21" hidden="1" x14ac:dyDescent="0.25">
      <c r="A3510" s="8" t="s">
        <v>5018</v>
      </c>
      <c r="B3510" s="2" t="s">
        <v>3924</v>
      </c>
      <c r="C3510" s="2" t="s">
        <v>270</v>
      </c>
      <c r="D3510" s="2" t="s">
        <v>262</v>
      </c>
      <c r="E3510" s="2" t="s">
        <v>187</v>
      </c>
      <c r="F3510" s="8" t="s">
        <v>36</v>
      </c>
      <c r="G3510" s="8">
        <v>0</v>
      </c>
      <c r="H3510" s="8">
        <v>1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0</v>
      </c>
      <c r="U3510" s="5">
        <v>416090028</v>
      </c>
    </row>
    <row r="3511" spans="1:21" hidden="1" x14ac:dyDescent="0.25">
      <c r="A3511" s="8" t="s">
        <v>5018</v>
      </c>
      <c r="B3511" s="2" t="s">
        <v>3925</v>
      </c>
      <c r="C3511" s="2" t="s">
        <v>270</v>
      </c>
      <c r="D3511" s="2" t="s">
        <v>262</v>
      </c>
      <c r="E3511" s="2" t="s">
        <v>187</v>
      </c>
      <c r="F3511" s="8" t="s">
        <v>36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1</v>
      </c>
      <c r="N3511" s="8">
        <v>0</v>
      </c>
      <c r="O3511" s="8">
        <v>0</v>
      </c>
      <c r="P3511" s="8">
        <v>1</v>
      </c>
      <c r="Q3511" s="8">
        <v>0</v>
      </c>
      <c r="R3511" s="8">
        <v>0</v>
      </c>
      <c r="S3511" s="8">
        <v>0</v>
      </c>
      <c r="T3511" s="8">
        <v>0</v>
      </c>
      <c r="U3511" s="5">
        <v>416090036</v>
      </c>
    </row>
    <row r="3512" spans="1:21" hidden="1" x14ac:dyDescent="0.25">
      <c r="A3512" s="8" t="s">
        <v>5018</v>
      </c>
      <c r="B3512" s="2" t="s">
        <v>3926</v>
      </c>
      <c r="C3512" s="2" t="s">
        <v>270</v>
      </c>
      <c r="D3512" s="2" t="s">
        <v>262</v>
      </c>
      <c r="E3512" s="2" t="s">
        <v>187</v>
      </c>
      <c r="F3512" s="8" t="s">
        <v>36</v>
      </c>
      <c r="G3512" s="8">
        <v>0</v>
      </c>
      <c r="H3512" s="8">
        <v>1</v>
      </c>
      <c r="I3512" s="8">
        <v>0</v>
      </c>
      <c r="J3512" s="8">
        <v>0</v>
      </c>
      <c r="K3512" s="8">
        <v>0</v>
      </c>
      <c r="L3512" s="8">
        <v>0</v>
      </c>
      <c r="M3512" s="8">
        <v>1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5">
        <v>416090079</v>
      </c>
    </row>
    <row r="3513" spans="1:21" hidden="1" x14ac:dyDescent="0.25">
      <c r="A3513" s="8" t="s">
        <v>5018</v>
      </c>
      <c r="B3513" s="2" t="s">
        <v>3927</v>
      </c>
      <c r="C3513" s="2" t="s">
        <v>270</v>
      </c>
      <c r="D3513" s="2" t="s">
        <v>262</v>
      </c>
      <c r="E3513" s="2" t="s">
        <v>187</v>
      </c>
      <c r="F3513" s="8" t="s">
        <v>36</v>
      </c>
      <c r="G3513" s="8">
        <v>0</v>
      </c>
      <c r="H3513" s="8">
        <v>1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1</v>
      </c>
      <c r="Q3513" s="8">
        <v>0</v>
      </c>
      <c r="R3513" s="8">
        <v>0</v>
      </c>
      <c r="S3513" s="8">
        <v>0</v>
      </c>
      <c r="T3513" s="8">
        <v>0</v>
      </c>
      <c r="U3513" s="5">
        <v>416090109</v>
      </c>
    </row>
    <row r="3514" spans="1:21" hidden="1" x14ac:dyDescent="0.25">
      <c r="A3514" s="8" t="s">
        <v>5018</v>
      </c>
      <c r="B3514" s="2" t="s">
        <v>3928</v>
      </c>
      <c r="C3514" s="2" t="s">
        <v>270</v>
      </c>
      <c r="D3514" s="2" t="s">
        <v>262</v>
      </c>
      <c r="E3514" s="2" t="s">
        <v>187</v>
      </c>
      <c r="F3514" s="8" t="s">
        <v>36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1</v>
      </c>
      <c r="Q3514" s="8">
        <v>0</v>
      </c>
      <c r="R3514" s="8">
        <v>0</v>
      </c>
      <c r="S3514" s="8">
        <v>0</v>
      </c>
      <c r="T3514" s="8">
        <v>0</v>
      </c>
      <c r="U3514" s="5">
        <v>416090117</v>
      </c>
    </row>
    <row r="3515" spans="1:21" hidden="1" x14ac:dyDescent="0.25">
      <c r="A3515" s="8" t="s">
        <v>5018</v>
      </c>
      <c r="B3515" s="2" t="s">
        <v>3929</v>
      </c>
      <c r="C3515" s="2" t="s">
        <v>270</v>
      </c>
      <c r="D3515" s="2" t="s">
        <v>262</v>
      </c>
      <c r="E3515" s="2" t="s">
        <v>187</v>
      </c>
      <c r="F3515" s="8" t="s">
        <v>36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1</v>
      </c>
      <c r="N3515" s="8">
        <v>0</v>
      </c>
      <c r="O3515" s="8">
        <v>0</v>
      </c>
      <c r="P3515" s="8">
        <v>1</v>
      </c>
      <c r="Q3515" s="8">
        <v>0</v>
      </c>
      <c r="R3515" s="8">
        <v>0</v>
      </c>
      <c r="S3515" s="8">
        <v>0</v>
      </c>
      <c r="T3515" s="8">
        <v>0</v>
      </c>
      <c r="U3515" s="5">
        <v>416090125</v>
      </c>
    </row>
    <row r="3516" spans="1:21" hidden="1" x14ac:dyDescent="0.25">
      <c r="A3516" s="8" t="s">
        <v>5018</v>
      </c>
      <c r="B3516" s="2" t="s">
        <v>3930</v>
      </c>
      <c r="C3516" s="2" t="s">
        <v>270</v>
      </c>
      <c r="D3516" s="2" t="s">
        <v>262</v>
      </c>
      <c r="E3516" s="2" t="s">
        <v>187</v>
      </c>
      <c r="F3516" s="8" t="s">
        <v>36</v>
      </c>
      <c r="G3516" s="8">
        <v>0</v>
      </c>
      <c r="H3516" s="8">
        <v>1</v>
      </c>
      <c r="I3516" s="8">
        <v>0</v>
      </c>
      <c r="J3516" s="8">
        <v>0</v>
      </c>
      <c r="K3516" s="8">
        <v>0</v>
      </c>
      <c r="L3516" s="8">
        <v>0</v>
      </c>
      <c r="M3516" s="8">
        <v>1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0</v>
      </c>
      <c r="U3516" s="5">
        <v>416090133</v>
      </c>
    </row>
    <row r="3517" spans="1:21" hidden="1" x14ac:dyDescent="0.25">
      <c r="A3517" s="8" t="s">
        <v>5018</v>
      </c>
      <c r="B3517" s="2" t="s">
        <v>3931</v>
      </c>
      <c r="C3517" s="2" t="s">
        <v>244</v>
      </c>
      <c r="D3517" s="2" t="s">
        <v>262</v>
      </c>
      <c r="E3517" s="2" t="s">
        <v>187</v>
      </c>
      <c r="F3517" s="8" t="s">
        <v>36</v>
      </c>
      <c r="G3517" s="8">
        <v>0</v>
      </c>
      <c r="H3517" s="8">
        <v>1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1</v>
      </c>
      <c r="Q3517" s="8">
        <v>0</v>
      </c>
      <c r="R3517" s="8">
        <v>0</v>
      </c>
      <c r="S3517" s="8">
        <v>0</v>
      </c>
      <c r="T3517" s="8">
        <v>0</v>
      </c>
      <c r="U3517" s="5">
        <v>416110010</v>
      </c>
    </row>
    <row r="3518" spans="1:21" hidden="1" x14ac:dyDescent="0.25">
      <c r="A3518" s="8" t="s">
        <v>5018</v>
      </c>
      <c r="B3518" s="2" t="s">
        <v>3932</v>
      </c>
      <c r="C3518" s="2" t="s">
        <v>244</v>
      </c>
      <c r="D3518" s="2" t="s">
        <v>262</v>
      </c>
      <c r="E3518" s="2" t="s">
        <v>187</v>
      </c>
      <c r="F3518" s="8" t="s">
        <v>36</v>
      </c>
      <c r="G3518" s="8">
        <v>0</v>
      </c>
      <c r="H3518" s="8">
        <v>1</v>
      </c>
      <c r="I3518" s="8">
        <v>0</v>
      </c>
      <c r="J3518" s="8">
        <v>0</v>
      </c>
      <c r="K3518" s="8">
        <v>0</v>
      </c>
      <c r="L3518" s="8">
        <v>0</v>
      </c>
      <c r="M3518" s="8">
        <v>1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5">
        <v>416110029</v>
      </c>
    </row>
    <row r="3519" spans="1:21" hidden="1" x14ac:dyDescent="0.25">
      <c r="A3519" s="8" t="s">
        <v>5018</v>
      </c>
      <c r="B3519" s="2" t="s">
        <v>3933</v>
      </c>
      <c r="C3519" s="2" t="s">
        <v>244</v>
      </c>
      <c r="D3519" s="2" t="s">
        <v>262</v>
      </c>
      <c r="E3519" s="2" t="s">
        <v>187</v>
      </c>
      <c r="F3519" s="8" t="s">
        <v>36</v>
      </c>
      <c r="G3519" s="8">
        <v>0</v>
      </c>
      <c r="H3519" s="8">
        <v>1</v>
      </c>
      <c r="I3519" s="8">
        <v>0</v>
      </c>
      <c r="J3519" s="8">
        <v>0</v>
      </c>
      <c r="K3519" s="8">
        <v>0</v>
      </c>
      <c r="L3519" s="8">
        <v>0</v>
      </c>
      <c r="M3519" s="8">
        <v>1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5">
        <v>416110037</v>
      </c>
    </row>
    <row r="3520" spans="1:21" hidden="1" x14ac:dyDescent="0.25">
      <c r="A3520" s="8" t="s">
        <v>5018</v>
      </c>
      <c r="B3520" s="2" t="s">
        <v>3934</v>
      </c>
      <c r="C3520" s="2" t="s">
        <v>244</v>
      </c>
      <c r="D3520" s="2" t="s">
        <v>262</v>
      </c>
      <c r="E3520" s="2" t="s">
        <v>187</v>
      </c>
      <c r="F3520" s="8" t="s">
        <v>36</v>
      </c>
      <c r="G3520" s="8">
        <v>0</v>
      </c>
      <c r="H3520" s="8">
        <v>1</v>
      </c>
      <c r="I3520" s="8">
        <v>0</v>
      </c>
      <c r="J3520" s="8">
        <v>0</v>
      </c>
      <c r="K3520" s="8">
        <v>0</v>
      </c>
      <c r="L3520" s="8">
        <v>0</v>
      </c>
      <c r="M3520" s="8">
        <v>1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5">
        <v>416110045</v>
      </c>
    </row>
    <row r="3521" spans="1:21" hidden="1" x14ac:dyDescent="0.25">
      <c r="A3521" s="8" t="s">
        <v>5018</v>
      </c>
      <c r="B3521" s="2" t="s">
        <v>3935</v>
      </c>
      <c r="C3521" s="2" t="s">
        <v>244</v>
      </c>
      <c r="D3521" s="2" t="s">
        <v>262</v>
      </c>
      <c r="E3521" s="2" t="s">
        <v>187</v>
      </c>
      <c r="F3521" s="8" t="s">
        <v>36</v>
      </c>
      <c r="G3521" s="8">
        <v>0</v>
      </c>
      <c r="H3521" s="8">
        <v>1</v>
      </c>
      <c r="I3521" s="8">
        <v>0</v>
      </c>
      <c r="J3521" s="8">
        <v>0</v>
      </c>
      <c r="K3521" s="8">
        <v>0</v>
      </c>
      <c r="L3521" s="8">
        <v>0</v>
      </c>
      <c r="M3521" s="8">
        <v>1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0</v>
      </c>
      <c r="T3521" s="8">
        <v>0</v>
      </c>
      <c r="U3521" s="5">
        <v>416110053</v>
      </c>
    </row>
    <row r="3522" spans="1:21" hidden="1" x14ac:dyDescent="0.25">
      <c r="A3522" s="8" t="s">
        <v>5018</v>
      </c>
      <c r="B3522" s="2" t="s">
        <v>3936</v>
      </c>
      <c r="C3522" s="2" t="s">
        <v>244</v>
      </c>
      <c r="D3522" s="2" t="s">
        <v>262</v>
      </c>
      <c r="E3522" s="2" t="s">
        <v>187</v>
      </c>
      <c r="F3522" s="8" t="s">
        <v>36</v>
      </c>
      <c r="G3522" s="8">
        <v>0</v>
      </c>
      <c r="H3522" s="8">
        <v>1</v>
      </c>
      <c r="I3522" s="8">
        <v>0</v>
      </c>
      <c r="J3522" s="8">
        <v>0</v>
      </c>
      <c r="K3522" s="8">
        <v>0</v>
      </c>
      <c r="L3522" s="8">
        <v>0</v>
      </c>
      <c r="M3522" s="8">
        <v>1</v>
      </c>
      <c r="N3522" s="8">
        <v>0</v>
      </c>
      <c r="O3522" s="8">
        <v>0</v>
      </c>
      <c r="P3522" s="8">
        <v>1</v>
      </c>
      <c r="Q3522" s="8">
        <v>0</v>
      </c>
      <c r="R3522" s="8">
        <v>0</v>
      </c>
      <c r="S3522" s="8">
        <v>0</v>
      </c>
      <c r="T3522" s="8">
        <v>0</v>
      </c>
      <c r="U3522" s="5">
        <v>416110061</v>
      </c>
    </row>
    <row r="3523" spans="1:21" hidden="1" x14ac:dyDescent="0.25">
      <c r="A3523" s="8" t="s">
        <v>5018</v>
      </c>
      <c r="B3523" s="2" t="s">
        <v>3937</v>
      </c>
      <c r="C3523" s="2" t="s">
        <v>244</v>
      </c>
      <c r="D3523" s="2" t="s">
        <v>262</v>
      </c>
      <c r="E3523" s="2" t="s">
        <v>187</v>
      </c>
      <c r="F3523" s="8" t="s">
        <v>36</v>
      </c>
      <c r="G3523" s="8">
        <v>0</v>
      </c>
      <c r="H3523" s="8">
        <v>1</v>
      </c>
      <c r="I3523" s="8">
        <v>0</v>
      </c>
      <c r="J3523" s="8">
        <v>0</v>
      </c>
      <c r="K3523" s="8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1</v>
      </c>
      <c r="Q3523" s="8">
        <v>0</v>
      </c>
      <c r="R3523" s="8">
        <v>0</v>
      </c>
      <c r="S3523" s="8">
        <v>0</v>
      </c>
      <c r="T3523" s="8">
        <v>0</v>
      </c>
      <c r="U3523" s="5">
        <v>416110070</v>
      </c>
    </row>
    <row r="3524" spans="1:21" hidden="1" x14ac:dyDescent="0.25">
      <c r="A3524" s="8" t="s">
        <v>5018</v>
      </c>
      <c r="B3524" s="2" t="s">
        <v>3938</v>
      </c>
      <c r="C3524" s="2" t="s">
        <v>244</v>
      </c>
      <c r="D3524" s="2" t="s">
        <v>262</v>
      </c>
      <c r="E3524" s="2" t="s">
        <v>187</v>
      </c>
      <c r="F3524" s="8" t="s">
        <v>36</v>
      </c>
      <c r="G3524" s="8">
        <v>0</v>
      </c>
      <c r="H3524" s="8">
        <v>1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5">
        <v>416110088</v>
      </c>
    </row>
    <row r="3525" spans="1:21" hidden="1" x14ac:dyDescent="0.25">
      <c r="A3525" s="8" t="s">
        <v>5018</v>
      </c>
      <c r="B3525" s="2" t="s">
        <v>3939</v>
      </c>
      <c r="C3525" s="2" t="s">
        <v>271</v>
      </c>
      <c r="D3525" s="2" t="s">
        <v>262</v>
      </c>
      <c r="E3525" s="2" t="s">
        <v>187</v>
      </c>
      <c r="F3525" s="8" t="s">
        <v>36</v>
      </c>
      <c r="G3525" s="8">
        <v>0</v>
      </c>
      <c r="H3525" s="8">
        <v>1</v>
      </c>
      <c r="I3525" s="8">
        <v>0</v>
      </c>
      <c r="J3525" s="8">
        <v>0</v>
      </c>
      <c r="K3525" s="8">
        <v>0</v>
      </c>
      <c r="L3525" s="8">
        <v>0</v>
      </c>
      <c r="M3525" s="8">
        <v>1</v>
      </c>
      <c r="N3525" s="8">
        <v>0</v>
      </c>
      <c r="O3525" s="8">
        <v>0</v>
      </c>
      <c r="P3525" s="8">
        <v>1</v>
      </c>
      <c r="Q3525" s="8">
        <v>0</v>
      </c>
      <c r="R3525" s="8">
        <v>0</v>
      </c>
      <c r="S3525" s="8">
        <v>0</v>
      </c>
      <c r="T3525" s="8">
        <v>0</v>
      </c>
      <c r="U3525" s="5">
        <v>416120024</v>
      </c>
    </row>
    <row r="3526" spans="1:21" hidden="1" x14ac:dyDescent="0.25">
      <c r="A3526" s="8" t="s">
        <v>5018</v>
      </c>
      <c r="B3526" s="2" t="s">
        <v>3940</v>
      </c>
      <c r="C3526" s="2" t="s">
        <v>271</v>
      </c>
      <c r="D3526" s="2" t="s">
        <v>262</v>
      </c>
      <c r="E3526" s="2" t="s">
        <v>187</v>
      </c>
      <c r="F3526" s="8" t="s">
        <v>36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0</v>
      </c>
      <c r="M3526" s="8">
        <v>1</v>
      </c>
      <c r="N3526" s="8">
        <v>0</v>
      </c>
      <c r="O3526" s="8">
        <v>0</v>
      </c>
      <c r="P3526" s="8">
        <v>1</v>
      </c>
      <c r="Q3526" s="8">
        <v>0</v>
      </c>
      <c r="R3526" s="8">
        <v>0</v>
      </c>
      <c r="S3526" s="8">
        <v>0</v>
      </c>
      <c r="T3526" s="8">
        <v>0</v>
      </c>
      <c r="U3526" s="5">
        <v>416120032</v>
      </c>
    </row>
    <row r="3527" spans="1:21" hidden="1" x14ac:dyDescent="0.25">
      <c r="A3527" s="8" t="s">
        <v>5018</v>
      </c>
      <c r="B3527" s="2" t="s">
        <v>3941</v>
      </c>
      <c r="C3527" s="2" t="s">
        <v>271</v>
      </c>
      <c r="D3527" s="2" t="s">
        <v>262</v>
      </c>
      <c r="E3527" s="2" t="s">
        <v>187</v>
      </c>
      <c r="F3527" s="8" t="s">
        <v>36</v>
      </c>
      <c r="G3527" s="8">
        <v>0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1</v>
      </c>
      <c r="N3527" s="8">
        <v>0</v>
      </c>
      <c r="O3527" s="8">
        <v>0</v>
      </c>
      <c r="P3527" s="8">
        <v>1</v>
      </c>
      <c r="Q3527" s="8">
        <v>0</v>
      </c>
      <c r="R3527" s="8">
        <v>0</v>
      </c>
      <c r="S3527" s="8">
        <v>0</v>
      </c>
      <c r="T3527" s="8">
        <v>0</v>
      </c>
      <c r="U3527" s="5">
        <v>416120040</v>
      </c>
    </row>
    <row r="3528" spans="1:21" hidden="1" x14ac:dyDescent="0.25">
      <c r="A3528" s="8" t="s">
        <v>5018</v>
      </c>
      <c r="B3528" s="2" t="s">
        <v>3942</v>
      </c>
      <c r="C3528" s="2" t="s">
        <v>271</v>
      </c>
      <c r="D3528" s="2" t="s">
        <v>262</v>
      </c>
      <c r="E3528" s="2" t="s">
        <v>187</v>
      </c>
      <c r="F3528" s="8" t="s">
        <v>36</v>
      </c>
      <c r="G3528" s="8">
        <v>0</v>
      </c>
      <c r="H3528" s="8">
        <v>1</v>
      </c>
      <c r="I3528" s="8">
        <v>1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5">
        <v>416120059</v>
      </c>
    </row>
    <row r="3529" spans="1:21" hidden="1" x14ac:dyDescent="0.25">
      <c r="A3529" s="8" t="s">
        <v>5018</v>
      </c>
      <c r="B3529" s="2" t="s">
        <v>3943</v>
      </c>
      <c r="C3529" s="2" t="s">
        <v>273</v>
      </c>
      <c r="D3529" s="2" t="s">
        <v>272</v>
      </c>
      <c r="E3529" s="2" t="s">
        <v>187</v>
      </c>
      <c r="F3529" s="8" t="s">
        <v>24</v>
      </c>
      <c r="G3529" s="8">
        <v>0</v>
      </c>
      <c r="H3529" s="8">
        <v>1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0</v>
      </c>
      <c r="P3529" s="8">
        <v>1</v>
      </c>
      <c r="Q3529" s="8">
        <v>0</v>
      </c>
      <c r="R3529" s="8">
        <v>0</v>
      </c>
      <c r="S3529" s="8">
        <v>0</v>
      </c>
      <c r="T3529" s="8">
        <v>0</v>
      </c>
      <c r="U3529" s="5">
        <v>417010010</v>
      </c>
    </row>
    <row r="3530" spans="1:21" hidden="1" x14ac:dyDescent="0.25">
      <c r="A3530" s="8" t="s">
        <v>5018</v>
      </c>
      <c r="B3530" s="2" t="s">
        <v>3944</v>
      </c>
      <c r="C3530" s="2" t="s">
        <v>273</v>
      </c>
      <c r="D3530" s="2" t="s">
        <v>272</v>
      </c>
      <c r="E3530" s="2" t="s">
        <v>187</v>
      </c>
      <c r="F3530" s="8" t="s">
        <v>24</v>
      </c>
      <c r="G3530" s="8">
        <v>0</v>
      </c>
      <c r="H3530" s="8">
        <v>1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0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5">
        <v>417010028</v>
      </c>
    </row>
    <row r="3531" spans="1:21" hidden="1" x14ac:dyDescent="0.25">
      <c r="A3531" s="8" t="s">
        <v>5018</v>
      </c>
      <c r="B3531" s="2" t="s">
        <v>3945</v>
      </c>
      <c r="C3531" s="2" t="s">
        <v>273</v>
      </c>
      <c r="D3531" s="2" t="s">
        <v>272</v>
      </c>
      <c r="E3531" s="2" t="s">
        <v>187</v>
      </c>
      <c r="F3531" s="8" t="s">
        <v>24</v>
      </c>
      <c r="G3531" s="8">
        <v>0</v>
      </c>
      <c r="H3531" s="8">
        <v>1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1</v>
      </c>
      <c r="O3531" s="8">
        <v>0</v>
      </c>
      <c r="P3531" s="8">
        <v>1</v>
      </c>
      <c r="Q3531" s="8">
        <v>0</v>
      </c>
      <c r="R3531" s="8">
        <v>0</v>
      </c>
      <c r="S3531" s="8">
        <v>0</v>
      </c>
      <c r="T3531" s="8">
        <v>0</v>
      </c>
      <c r="U3531" s="5">
        <v>417010036</v>
      </c>
    </row>
    <row r="3532" spans="1:21" hidden="1" x14ac:dyDescent="0.25">
      <c r="A3532" s="8" t="s">
        <v>5018</v>
      </c>
      <c r="B3532" s="2" t="s">
        <v>3946</v>
      </c>
      <c r="C3532" s="2" t="s">
        <v>273</v>
      </c>
      <c r="D3532" s="2" t="s">
        <v>272</v>
      </c>
      <c r="E3532" s="2" t="s">
        <v>187</v>
      </c>
      <c r="F3532" s="8" t="s">
        <v>24</v>
      </c>
      <c r="G3532" s="8">
        <v>0</v>
      </c>
      <c r="H3532" s="8">
        <v>1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1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0</v>
      </c>
      <c r="U3532" s="5">
        <v>417010044</v>
      </c>
    </row>
    <row r="3533" spans="1:21" hidden="1" x14ac:dyDescent="0.25">
      <c r="A3533" s="8" t="s">
        <v>5018</v>
      </c>
      <c r="B3533" s="2" t="s">
        <v>3947</v>
      </c>
      <c r="C3533" s="2" t="s">
        <v>273</v>
      </c>
      <c r="D3533" s="2" t="s">
        <v>272</v>
      </c>
      <c r="E3533" s="2" t="s">
        <v>187</v>
      </c>
      <c r="F3533" s="8" t="s">
        <v>24</v>
      </c>
      <c r="G3533" s="8">
        <v>1</v>
      </c>
      <c r="H3533" s="8">
        <v>1</v>
      </c>
      <c r="I3533" s="8">
        <v>1</v>
      </c>
      <c r="J3533" s="8">
        <v>0</v>
      </c>
      <c r="K3533" s="8">
        <v>1</v>
      </c>
      <c r="L3533" s="8">
        <v>1</v>
      </c>
      <c r="M3533" s="8">
        <v>0</v>
      </c>
      <c r="N3533" s="8">
        <v>1</v>
      </c>
      <c r="O3533" s="8">
        <v>0</v>
      </c>
      <c r="P3533" s="8">
        <v>1</v>
      </c>
      <c r="Q3533" s="8">
        <v>0</v>
      </c>
      <c r="R3533" s="8">
        <v>0</v>
      </c>
      <c r="S3533" s="8">
        <v>0</v>
      </c>
      <c r="T3533" s="8">
        <v>0</v>
      </c>
      <c r="U3533" s="5">
        <v>417010052</v>
      </c>
    </row>
    <row r="3534" spans="1:21" hidden="1" x14ac:dyDescent="0.25">
      <c r="A3534" s="8" t="s">
        <v>5018</v>
      </c>
      <c r="B3534" s="2" t="s">
        <v>3948</v>
      </c>
      <c r="C3534" s="2" t="s">
        <v>273</v>
      </c>
      <c r="D3534" s="2" t="s">
        <v>272</v>
      </c>
      <c r="E3534" s="2" t="s">
        <v>187</v>
      </c>
      <c r="F3534" s="8" t="s">
        <v>24</v>
      </c>
      <c r="G3534" s="8">
        <v>1</v>
      </c>
      <c r="H3534" s="8">
        <v>1</v>
      </c>
      <c r="I3534" s="8">
        <v>1</v>
      </c>
      <c r="J3534" s="8">
        <v>0</v>
      </c>
      <c r="K3534" s="8">
        <v>1</v>
      </c>
      <c r="L3534" s="8">
        <v>1</v>
      </c>
      <c r="M3534" s="8">
        <v>0</v>
      </c>
      <c r="N3534" s="8">
        <v>1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0</v>
      </c>
      <c r="U3534" s="5">
        <v>417010060</v>
      </c>
    </row>
    <row r="3535" spans="1:21" hidden="1" x14ac:dyDescent="0.25">
      <c r="A3535" s="8" t="s">
        <v>5018</v>
      </c>
      <c r="B3535" s="2" t="s">
        <v>3949</v>
      </c>
      <c r="C3535" s="2" t="s">
        <v>275</v>
      </c>
      <c r="D3535" s="2" t="s">
        <v>274</v>
      </c>
      <c r="E3535" s="2" t="s">
        <v>187</v>
      </c>
      <c r="F3535" s="8" t="s">
        <v>36</v>
      </c>
      <c r="G3535" s="8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5">
        <v>418010013</v>
      </c>
    </row>
    <row r="3536" spans="1:21" hidden="1" x14ac:dyDescent="0.25">
      <c r="A3536" s="8" t="s">
        <v>5018</v>
      </c>
      <c r="B3536" s="2" t="s">
        <v>3950</v>
      </c>
      <c r="C3536" s="2" t="s">
        <v>275</v>
      </c>
      <c r="D3536" s="2" t="s">
        <v>274</v>
      </c>
      <c r="E3536" s="2" t="s">
        <v>187</v>
      </c>
      <c r="F3536" s="8" t="s">
        <v>36</v>
      </c>
      <c r="G3536" s="8">
        <v>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5">
        <v>418010021</v>
      </c>
    </row>
    <row r="3537" spans="1:21" hidden="1" x14ac:dyDescent="0.25">
      <c r="A3537" s="8" t="s">
        <v>5018</v>
      </c>
      <c r="B3537" s="2" t="s">
        <v>3951</v>
      </c>
      <c r="C3537" s="2" t="s">
        <v>275</v>
      </c>
      <c r="D3537" s="2" t="s">
        <v>274</v>
      </c>
      <c r="E3537" s="2" t="s">
        <v>187</v>
      </c>
      <c r="F3537" s="8" t="s">
        <v>36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5">
        <v>418010030</v>
      </c>
    </row>
    <row r="3538" spans="1:21" hidden="1" x14ac:dyDescent="0.25">
      <c r="A3538" s="8" t="s">
        <v>5018</v>
      </c>
      <c r="B3538" s="2" t="s">
        <v>3952</v>
      </c>
      <c r="C3538" s="2" t="s">
        <v>275</v>
      </c>
      <c r="D3538" s="2" t="s">
        <v>274</v>
      </c>
      <c r="E3538" s="2" t="s">
        <v>187</v>
      </c>
      <c r="F3538" s="8" t="s">
        <v>36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5">
        <v>418010048</v>
      </c>
    </row>
    <row r="3539" spans="1:21" hidden="1" x14ac:dyDescent="0.25">
      <c r="A3539" s="8" t="s">
        <v>5018</v>
      </c>
      <c r="B3539" s="2" t="s">
        <v>3953</v>
      </c>
      <c r="C3539" s="2" t="s">
        <v>275</v>
      </c>
      <c r="D3539" s="2" t="s">
        <v>274</v>
      </c>
      <c r="E3539" s="2" t="s">
        <v>187</v>
      </c>
      <c r="F3539" s="8" t="s">
        <v>24</v>
      </c>
      <c r="G3539" s="8">
        <v>0</v>
      </c>
      <c r="H3539" s="8">
        <v>1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0</v>
      </c>
      <c r="P3539" s="8">
        <v>1</v>
      </c>
      <c r="Q3539" s="8">
        <v>0</v>
      </c>
      <c r="R3539" s="8">
        <v>0</v>
      </c>
      <c r="S3539" s="8">
        <v>0</v>
      </c>
      <c r="T3539" s="8">
        <v>0</v>
      </c>
      <c r="U3539" s="5">
        <v>418010056</v>
      </c>
    </row>
    <row r="3540" spans="1:21" hidden="1" x14ac:dyDescent="0.25">
      <c r="A3540" s="8" t="s">
        <v>5018</v>
      </c>
      <c r="B3540" s="2" t="s">
        <v>3954</v>
      </c>
      <c r="C3540" s="2" t="s">
        <v>275</v>
      </c>
      <c r="D3540" s="2" t="s">
        <v>274</v>
      </c>
      <c r="E3540" s="2" t="s">
        <v>187</v>
      </c>
      <c r="F3540" s="8" t="s">
        <v>36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1</v>
      </c>
      <c r="T3540" s="8">
        <v>0</v>
      </c>
      <c r="U3540" s="5">
        <v>418010064</v>
      </c>
    </row>
    <row r="3541" spans="1:21" hidden="1" x14ac:dyDescent="0.25">
      <c r="A3541" s="8" t="s">
        <v>5018</v>
      </c>
      <c r="B3541" s="2" t="s">
        <v>3955</v>
      </c>
      <c r="C3541" s="2" t="s">
        <v>275</v>
      </c>
      <c r="D3541" s="2" t="s">
        <v>274</v>
      </c>
      <c r="E3541" s="2" t="s">
        <v>187</v>
      </c>
      <c r="F3541" s="8" t="s">
        <v>24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>
        <v>0</v>
      </c>
      <c r="P3541" s="8">
        <v>1</v>
      </c>
      <c r="Q3541" s="8">
        <v>0</v>
      </c>
      <c r="R3541" s="8">
        <v>0</v>
      </c>
      <c r="S3541" s="8">
        <v>0</v>
      </c>
      <c r="T3541" s="8">
        <v>0</v>
      </c>
      <c r="U3541" s="5">
        <v>418010072</v>
      </c>
    </row>
    <row r="3542" spans="1:21" hidden="1" x14ac:dyDescent="0.25">
      <c r="A3542" s="8" t="s">
        <v>5018</v>
      </c>
      <c r="B3542" s="2" t="s">
        <v>3956</v>
      </c>
      <c r="C3542" s="2" t="s">
        <v>275</v>
      </c>
      <c r="D3542" s="2" t="s">
        <v>274</v>
      </c>
      <c r="E3542" s="2" t="s">
        <v>187</v>
      </c>
      <c r="F3542" s="8" t="s">
        <v>36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5">
        <v>418010080</v>
      </c>
    </row>
    <row r="3543" spans="1:21" hidden="1" x14ac:dyDescent="0.25">
      <c r="A3543" s="8" t="s">
        <v>5018</v>
      </c>
      <c r="B3543" s="2" t="s">
        <v>3957</v>
      </c>
      <c r="C3543" s="2" t="s">
        <v>275</v>
      </c>
      <c r="D3543" s="2" t="s">
        <v>274</v>
      </c>
      <c r="E3543" s="2" t="s">
        <v>187</v>
      </c>
      <c r="F3543" s="8" t="s">
        <v>36</v>
      </c>
      <c r="G3543" s="8">
        <v>1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1</v>
      </c>
      <c r="S3543" s="8">
        <v>1</v>
      </c>
      <c r="T3543" s="8">
        <v>0</v>
      </c>
      <c r="U3543" s="5">
        <v>418010099</v>
      </c>
    </row>
    <row r="3544" spans="1:21" hidden="1" x14ac:dyDescent="0.25">
      <c r="A3544" s="8" t="s">
        <v>5018</v>
      </c>
      <c r="B3544" s="2" t="s">
        <v>3958</v>
      </c>
      <c r="C3544" s="2" t="s">
        <v>276</v>
      </c>
      <c r="D3544" s="2" t="s">
        <v>274</v>
      </c>
      <c r="E3544" s="2" t="s">
        <v>187</v>
      </c>
      <c r="F3544" s="8" t="s">
        <v>36</v>
      </c>
      <c r="G3544" s="8">
        <v>1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1</v>
      </c>
      <c r="T3544" s="8">
        <v>0</v>
      </c>
      <c r="U3544" s="5">
        <v>418020019</v>
      </c>
    </row>
    <row r="3545" spans="1:21" hidden="1" x14ac:dyDescent="0.25">
      <c r="A3545" s="8" t="s">
        <v>5018</v>
      </c>
      <c r="B3545" s="2" t="s">
        <v>3959</v>
      </c>
      <c r="C3545" s="2" t="s">
        <v>276</v>
      </c>
      <c r="D3545" s="2" t="s">
        <v>274</v>
      </c>
      <c r="E3545" s="2" t="s">
        <v>187</v>
      </c>
      <c r="F3545" s="8" t="s">
        <v>36</v>
      </c>
      <c r="G3545" s="8">
        <v>1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1</v>
      </c>
      <c r="S3545" s="8">
        <v>1</v>
      </c>
      <c r="T3545" s="8">
        <v>0</v>
      </c>
      <c r="U3545" s="5">
        <v>418020027</v>
      </c>
    </row>
    <row r="3546" spans="1:21" hidden="1" x14ac:dyDescent="0.25">
      <c r="A3546" s="8" t="s">
        <v>5018</v>
      </c>
      <c r="B3546" s="2" t="s">
        <v>3960</v>
      </c>
      <c r="C3546" s="2" t="s">
        <v>276</v>
      </c>
      <c r="D3546" s="2" t="s">
        <v>274</v>
      </c>
      <c r="E3546" s="2" t="s">
        <v>187</v>
      </c>
      <c r="F3546" s="8" t="s">
        <v>36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1</v>
      </c>
      <c r="S3546" s="8">
        <v>1</v>
      </c>
      <c r="T3546" s="8">
        <v>0</v>
      </c>
      <c r="U3546" s="5">
        <v>418020035</v>
      </c>
    </row>
    <row r="3547" spans="1:21" hidden="1" x14ac:dyDescent="0.25">
      <c r="A3547" s="8" t="s">
        <v>5018</v>
      </c>
      <c r="B3547" s="2" t="s">
        <v>3961</v>
      </c>
      <c r="C3547" s="2" t="s">
        <v>279</v>
      </c>
      <c r="D3547" s="2" t="s">
        <v>278</v>
      </c>
      <c r="E3547" s="2" t="s">
        <v>277</v>
      </c>
      <c r="F3547" s="8" t="s">
        <v>36</v>
      </c>
      <c r="G3547" s="8">
        <v>1</v>
      </c>
      <c r="H3547" s="8">
        <v>0</v>
      </c>
      <c r="I3547" s="8">
        <v>0</v>
      </c>
      <c r="J3547" s="8">
        <v>0</v>
      </c>
      <c r="K3547" s="8">
        <v>1</v>
      </c>
      <c r="L3547" s="8">
        <v>1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5">
        <v>501010017</v>
      </c>
    </row>
    <row r="3548" spans="1:21" hidden="1" x14ac:dyDescent="0.25">
      <c r="A3548" s="8" t="s">
        <v>5018</v>
      </c>
      <c r="B3548" s="2" t="s">
        <v>3962</v>
      </c>
      <c r="C3548" s="2" t="s">
        <v>279</v>
      </c>
      <c r="D3548" s="2" t="s">
        <v>278</v>
      </c>
      <c r="E3548" s="2" t="s">
        <v>277</v>
      </c>
      <c r="F3548" s="8" t="s">
        <v>36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1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5">
        <v>501010025</v>
      </c>
    </row>
    <row r="3549" spans="1:21" hidden="1" x14ac:dyDescent="0.25">
      <c r="A3549" s="8" t="s">
        <v>5018</v>
      </c>
      <c r="B3549" s="2" t="s">
        <v>3963</v>
      </c>
      <c r="C3549" s="2" t="s">
        <v>279</v>
      </c>
      <c r="D3549" s="2" t="s">
        <v>278</v>
      </c>
      <c r="E3549" s="2" t="s">
        <v>277</v>
      </c>
      <c r="F3549" s="8" t="s">
        <v>36</v>
      </c>
      <c r="G3549" s="8">
        <v>1</v>
      </c>
      <c r="H3549" s="8">
        <v>0</v>
      </c>
      <c r="I3549" s="8">
        <v>0</v>
      </c>
      <c r="J3549" s="8">
        <v>0</v>
      </c>
      <c r="K3549" s="8">
        <v>1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5">
        <v>501010033</v>
      </c>
    </row>
    <row r="3550" spans="1:21" hidden="1" x14ac:dyDescent="0.25">
      <c r="A3550" s="8" t="s">
        <v>5018</v>
      </c>
      <c r="B3550" s="2" t="s">
        <v>3964</v>
      </c>
      <c r="C3550" s="2" t="s">
        <v>279</v>
      </c>
      <c r="D3550" s="2" t="s">
        <v>278</v>
      </c>
      <c r="E3550" s="2" t="s">
        <v>277</v>
      </c>
      <c r="F3550" s="8" t="s">
        <v>36</v>
      </c>
      <c r="G3550" s="8">
        <v>1</v>
      </c>
      <c r="H3550" s="8">
        <v>0</v>
      </c>
      <c r="I3550" s="8">
        <v>0</v>
      </c>
      <c r="J3550" s="8">
        <v>0</v>
      </c>
      <c r="K3550" s="8">
        <v>1</v>
      </c>
      <c r="L3550" s="8">
        <v>1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5">
        <v>501010041</v>
      </c>
    </row>
    <row r="3551" spans="1:21" hidden="1" x14ac:dyDescent="0.25">
      <c r="A3551" s="8" t="s">
        <v>5018</v>
      </c>
      <c r="B3551" s="2" t="s">
        <v>3965</v>
      </c>
      <c r="C3551" s="2" t="s">
        <v>279</v>
      </c>
      <c r="D3551" s="2" t="s">
        <v>278</v>
      </c>
      <c r="E3551" s="2" t="s">
        <v>277</v>
      </c>
      <c r="F3551" s="8" t="s">
        <v>36</v>
      </c>
      <c r="G3551" s="8">
        <v>1</v>
      </c>
      <c r="H3551" s="8">
        <v>0</v>
      </c>
      <c r="I3551" s="8">
        <v>0</v>
      </c>
      <c r="J3551" s="8">
        <v>0</v>
      </c>
      <c r="K3551" s="8">
        <v>1</v>
      </c>
      <c r="L3551" s="8">
        <v>1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5">
        <v>501010050</v>
      </c>
    </row>
    <row r="3552" spans="1:21" hidden="1" x14ac:dyDescent="0.25">
      <c r="A3552" s="8" t="s">
        <v>5018</v>
      </c>
      <c r="B3552" s="2" t="s">
        <v>3966</v>
      </c>
      <c r="C3552" s="2" t="s">
        <v>279</v>
      </c>
      <c r="D3552" s="2" t="s">
        <v>278</v>
      </c>
      <c r="E3552" s="2" t="s">
        <v>277</v>
      </c>
      <c r="F3552" s="8" t="s">
        <v>36</v>
      </c>
      <c r="G3552" s="8">
        <v>1</v>
      </c>
      <c r="H3552" s="8">
        <v>0</v>
      </c>
      <c r="I3552" s="8">
        <v>0</v>
      </c>
      <c r="J3552" s="8">
        <v>0</v>
      </c>
      <c r="K3552" s="8">
        <v>1</v>
      </c>
      <c r="L3552" s="8">
        <v>1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5">
        <v>501010068</v>
      </c>
    </row>
    <row r="3553" spans="1:21" hidden="1" x14ac:dyDescent="0.25">
      <c r="A3553" s="8" t="s">
        <v>5018</v>
      </c>
      <c r="B3553" s="2" t="s">
        <v>3967</v>
      </c>
      <c r="C3553" s="2" t="s">
        <v>279</v>
      </c>
      <c r="D3553" s="2" t="s">
        <v>278</v>
      </c>
      <c r="E3553" s="2" t="s">
        <v>277</v>
      </c>
      <c r="F3553" s="8" t="s">
        <v>36</v>
      </c>
      <c r="G3553" s="8">
        <v>1</v>
      </c>
      <c r="H3553" s="8">
        <v>0</v>
      </c>
      <c r="I3553" s="8">
        <v>0</v>
      </c>
      <c r="J3553" s="8">
        <v>0</v>
      </c>
      <c r="K3553" s="8">
        <v>1</v>
      </c>
      <c r="L3553" s="8">
        <v>1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5">
        <v>501010076</v>
      </c>
    </row>
    <row r="3554" spans="1:21" hidden="1" x14ac:dyDescent="0.25">
      <c r="A3554" s="8" t="s">
        <v>5018</v>
      </c>
      <c r="B3554" s="2" t="s">
        <v>3968</v>
      </c>
      <c r="C3554" s="2" t="s">
        <v>279</v>
      </c>
      <c r="D3554" s="2" t="s">
        <v>278</v>
      </c>
      <c r="E3554" s="2" t="s">
        <v>277</v>
      </c>
      <c r="F3554" s="8" t="s">
        <v>36</v>
      </c>
      <c r="G3554" s="8">
        <v>1</v>
      </c>
      <c r="H3554" s="8">
        <v>0</v>
      </c>
      <c r="I3554" s="8">
        <v>0</v>
      </c>
      <c r="J3554" s="8">
        <v>0</v>
      </c>
      <c r="K3554" s="8">
        <v>1</v>
      </c>
      <c r="L3554" s="8">
        <v>1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5">
        <v>501010084</v>
      </c>
    </row>
    <row r="3555" spans="1:21" hidden="1" x14ac:dyDescent="0.25">
      <c r="A3555" s="8" t="s">
        <v>5018</v>
      </c>
      <c r="B3555" s="2" t="s">
        <v>3969</v>
      </c>
      <c r="C3555" s="2" t="s">
        <v>279</v>
      </c>
      <c r="D3555" s="2" t="s">
        <v>278</v>
      </c>
      <c r="E3555" s="2" t="s">
        <v>277</v>
      </c>
      <c r="F3555" s="8" t="s">
        <v>36</v>
      </c>
      <c r="G3555" s="8">
        <v>1</v>
      </c>
      <c r="H3555" s="8">
        <v>0</v>
      </c>
      <c r="I3555" s="8">
        <v>0</v>
      </c>
      <c r="J3555" s="8">
        <v>0</v>
      </c>
      <c r="K3555" s="8">
        <v>1</v>
      </c>
      <c r="L3555" s="8">
        <v>1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5">
        <v>501010092</v>
      </c>
    </row>
    <row r="3556" spans="1:21" hidden="1" x14ac:dyDescent="0.25">
      <c r="A3556" s="8" t="s">
        <v>5018</v>
      </c>
      <c r="B3556" s="2" t="s">
        <v>3970</v>
      </c>
      <c r="C3556" s="2" t="s">
        <v>280</v>
      </c>
      <c r="D3556" s="2" t="s">
        <v>278</v>
      </c>
      <c r="E3556" s="2" t="s">
        <v>277</v>
      </c>
      <c r="F3556" s="8" t="s">
        <v>36</v>
      </c>
      <c r="G3556" s="8">
        <v>1</v>
      </c>
      <c r="H3556" s="8">
        <v>0</v>
      </c>
      <c r="I3556" s="8">
        <v>0</v>
      </c>
      <c r="J3556" s="8">
        <v>0</v>
      </c>
      <c r="K3556" s="8">
        <v>1</v>
      </c>
      <c r="L3556" s="8">
        <v>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5">
        <v>501020012</v>
      </c>
    </row>
    <row r="3557" spans="1:21" hidden="1" x14ac:dyDescent="0.25">
      <c r="A3557" s="8" t="s">
        <v>5018</v>
      </c>
      <c r="B3557" s="2" t="s">
        <v>3971</v>
      </c>
      <c r="C3557" s="2" t="s">
        <v>280</v>
      </c>
      <c r="D3557" s="2" t="s">
        <v>278</v>
      </c>
      <c r="E3557" s="2" t="s">
        <v>277</v>
      </c>
      <c r="F3557" s="8" t="s">
        <v>36</v>
      </c>
      <c r="G3557" s="8">
        <v>1</v>
      </c>
      <c r="H3557" s="8">
        <v>0</v>
      </c>
      <c r="I3557" s="8">
        <v>0</v>
      </c>
      <c r="J3557" s="8">
        <v>0</v>
      </c>
      <c r="K3557" s="8">
        <v>1</v>
      </c>
      <c r="L3557" s="8">
        <v>1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5">
        <v>501020020</v>
      </c>
    </row>
    <row r="3558" spans="1:21" hidden="1" x14ac:dyDescent="0.25">
      <c r="A3558" s="8" t="s">
        <v>5018</v>
      </c>
      <c r="B3558" s="2" t="s">
        <v>3972</v>
      </c>
      <c r="C3558" s="2" t="s">
        <v>280</v>
      </c>
      <c r="D3558" s="2" t="s">
        <v>278</v>
      </c>
      <c r="E3558" s="2" t="s">
        <v>277</v>
      </c>
      <c r="F3558" s="8" t="s">
        <v>36</v>
      </c>
      <c r="G3558" s="8">
        <v>1</v>
      </c>
      <c r="H3558" s="8">
        <v>0</v>
      </c>
      <c r="I3558" s="8">
        <v>0</v>
      </c>
      <c r="J3558" s="8">
        <v>0</v>
      </c>
      <c r="K3558" s="8">
        <v>1</v>
      </c>
      <c r="L3558" s="8">
        <v>1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5">
        <v>501020039</v>
      </c>
    </row>
    <row r="3559" spans="1:21" hidden="1" x14ac:dyDescent="0.25">
      <c r="A3559" s="8" t="s">
        <v>5018</v>
      </c>
      <c r="B3559" s="2" t="s">
        <v>3973</v>
      </c>
      <c r="C3559" s="2" t="s">
        <v>281</v>
      </c>
      <c r="D3559" s="2" t="s">
        <v>278</v>
      </c>
      <c r="E3559" s="2" t="s">
        <v>277</v>
      </c>
      <c r="F3559" s="8" t="s">
        <v>36</v>
      </c>
      <c r="G3559" s="8">
        <v>1</v>
      </c>
      <c r="H3559" s="8">
        <v>0</v>
      </c>
      <c r="I3559" s="8">
        <v>0</v>
      </c>
      <c r="J3559" s="8">
        <v>1</v>
      </c>
      <c r="K3559" s="8">
        <v>1</v>
      </c>
      <c r="L3559" s="8">
        <v>1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5">
        <v>501030018</v>
      </c>
    </row>
    <row r="3560" spans="1:21" hidden="1" x14ac:dyDescent="0.25">
      <c r="A3560" s="8" t="s">
        <v>5018</v>
      </c>
      <c r="B3560" s="2" t="s">
        <v>3974</v>
      </c>
      <c r="C3560" s="2" t="s">
        <v>281</v>
      </c>
      <c r="D3560" s="2" t="s">
        <v>278</v>
      </c>
      <c r="E3560" s="2" t="s">
        <v>277</v>
      </c>
      <c r="F3560" s="8" t="s">
        <v>36</v>
      </c>
      <c r="G3560" s="8">
        <v>1</v>
      </c>
      <c r="H3560" s="8">
        <v>0</v>
      </c>
      <c r="I3560" s="8">
        <v>0</v>
      </c>
      <c r="J3560" s="8">
        <v>1</v>
      </c>
      <c r="K3560" s="8">
        <v>1</v>
      </c>
      <c r="L3560" s="8">
        <v>1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5">
        <v>501030026</v>
      </c>
    </row>
    <row r="3561" spans="1:21" hidden="1" x14ac:dyDescent="0.25">
      <c r="A3561" s="8" t="s">
        <v>5018</v>
      </c>
      <c r="B3561" s="2" t="s">
        <v>3975</v>
      </c>
      <c r="C3561" s="2" t="s">
        <v>281</v>
      </c>
      <c r="D3561" s="2" t="s">
        <v>278</v>
      </c>
      <c r="E3561" s="2" t="s">
        <v>277</v>
      </c>
      <c r="F3561" s="8" t="s">
        <v>36</v>
      </c>
      <c r="G3561" s="8">
        <v>1</v>
      </c>
      <c r="H3561" s="8">
        <v>0</v>
      </c>
      <c r="I3561" s="8">
        <v>0</v>
      </c>
      <c r="J3561" s="8">
        <v>1</v>
      </c>
      <c r="K3561" s="8">
        <v>1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5">
        <v>501030034</v>
      </c>
    </row>
    <row r="3562" spans="1:21" hidden="1" x14ac:dyDescent="0.25">
      <c r="A3562" s="8" t="s">
        <v>5018</v>
      </c>
      <c r="B3562" s="2" t="s">
        <v>3976</v>
      </c>
      <c r="C3562" s="2" t="s">
        <v>281</v>
      </c>
      <c r="D3562" s="2" t="s">
        <v>278</v>
      </c>
      <c r="E3562" s="2" t="s">
        <v>277</v>
      </c>
      <c r="F3562" s="8" t="s">
        <v>36</v>
      </c>
      <c r="G3562" s="8">
        <v>1</v>
      </c>
      <c r="H3562" s="8">
        <v>0</v>
      </c>
      <c r="I3562" s="8">
        <v>0</v>
      </c>
      <c r="J3562" s="8">
        <v>1</v>
      </c>
      <c r="K3562" s="8">
        <v>1</v>
      </c>
      <c r="L3562" s="8">
        <v>1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5">
        <v>501030042</v>
      </c>
    </row>
    <row r="3563" spans="1:21" hidden="1" x14ac:dyDescent="0.25">
      <c r="A3563" s="8" t="s">
        <v>5018</v>
      </c>
      <c r="B3563" s="2" t="s">
        <v>3977</v>
      </c>
      <c r="C3563" s="2" t="s">
        <v>281</v>
      </c>
      <c r="D3563" s="2" t="s">
        <v>278</v>
      </c>
      <c r="E3563" s="2" t="s">
        <v>277</v>
      </c>
      <c r="F3563" s="8" t="s">
        <v>36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1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5">
        <v>501030050</v>
      </c>
    </row>
    <row r="3564" spans="1:21" hidden="1" x14ac:dyDescent="0.25">
      <c r="A3564" s="8" t="s">
        <v>5018</v>
      </c>
      <c r="B3564" s="2" t="s">
        <v>3978</v>
      </c>
      <c r="C3564" s="2" t="s">
        <v>281</v>
      </c>
      <c r="D3564" s="2" t="s">
        <v>278</v>
      </c>
      <c r="E3564" s="2" t="s">
        <v>277</v>
      </c>
      <c r="F3564" s="8" t="s">
        <v>36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1</v>
      </c>
      <c r="N3564" s="8">
        <v>0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5">
        <v>501030069</v>
      </c>
    </row>
    <row r="3565" spans="1:21" hidden="1" x14ac:dyDescent="0.25">
      <c r="A3565" s="8" t="s">
        <v>5018</v>
      </c>
      <c r="B3565" s="2" t="s">
        <v>3979</v>
      </c>
      <c r="C3565" s="2" t="s">
        <v>281</v>
      </c>
      <c r="D3565" s="2" t="s">
        <v>278</v>
      </c>
      <c r="E3565" s="2" t="s">
        <v>277</v>
      </c>
      <c r="F3565" s="8" t="s">
        <v>36</v>
      </c>
      <c r="G3565" s="8">
        <v>1</v>
      </c>
      <c r="H3565" s="8">
        <v>0</v>
      </c>
      <c r="I3565" s="8">
        <v>0</v>
      </c>
      <c r="J3565" s="8">
        <v>0</v>
      </c>
      <c r="K3565" s="8">
        <v>1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5">
        <v>501030077</v>
      </c>
    </row>
    <row r="3566" spans="1:21" hidden="1" x14ac:dyDescent="0.25">
      <c r="A3566" s="8" t="s">
        <v>5018</v>
      </c>
      <c r="B3566" s="2" t="s">
        <v>3980</v>
      </c>
      <c r="C3566" s="2" t="s">
        <v>281</v>
      </c>
      <c r="D3566" s="2" t="s">
        <v>278</v>
      </c>
      <c r="E3566" s="2" t="s">
        <v>277</v>
      </c>
      <c r="F3566" s="8" t="s">
        <v>36</v>
      </c>
      <c r="G3566" s="8">
        <v>1</v>
      </c>
      <c r="H3566" s="8">
        <v>0</v>
      </c>
      <c r="I3566" s="8">
        <v>0</v>
      </c>
      <c r="J3566" s="8">
        <v>0</v>
      </c>
      <c r="K3566" s="8">
        <v>1</v>
      </c>
      <c r="L3566" s="8">
        <v>1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5">
        <v>501030085</v>
      </c>
    </row>
    <row r="3567" spans="1:21" hidden="1" x14ac:dyDescent="0.25">
      <c r="A3567" s="8" t="s">
        <v>5018</v>
      </c>
      <c r="B3567" s="2" t="s">
        <v>3981</v>
      </c>
      <c r="C3567" s="2" t="s">
        <v>281</v>
      </c>
      <c r="D3567" s="2" t="s">
        <v>278</v>
      </c>
      <c r="E3567" s="2" t="s">
        <v>277</v>
      </c>
      <c r="F3567" s="8" t="s">
        <v>36</v>
      </c>
      <c r="G3567" s="8">
        <v>1</v>
      </c>
      <c r="H3567" s="8">
        <v>0</v>
      </c>
      <c r="I3567" s="8">
        <v>0</v>
      </c>
      <c r="J3567" s="8">
        <v>0</v>
      </c>
      <c r="K3567" s="8">
        <v>1</v>
      </c>
      <c r="L3567" s="8">
        <v>1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5">
        <v>501030093</v>
      </c>
    </row>
    <row r="3568" spans="1:21" hidden="1" x14ac:dyDescent="0.25">
      <c r="A3568" s="8" t="s">
        <v>5018</v>
      </c>
      <c r="B3568" s="2" t="s">
        <v>3982</v>
      </c>
      <c r="C3568" s="2" t="s">
        <v>281</v>
      </c>
      <c r="D3568" s="2" t="s">
        <v>278</v>
      </c>
      <c r="E3568" s="2" t="s">
        <v>277</v>
      </c>
      <c r="F3568" s="8" t="s">
        <v>36</v>
      </c>
      <c r="G3568" s="8">
        <v>1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5">
        <v>501030107</v>
      </c>
    </row>
    <row r="3569" spans="1:21" hidden="1" x14ac:dyDescent="0.25">
      <c r="A3569" s="8" t="s">
        <v>5018</v>
      </c>
      <c r="B3569" s="2" t="s">
        <v>3983</v>
      </c>
      <c r="C3569" s="2" t="s">
        <v>281</v>
      </c>
      <c r="D3569" s="2" t="s">
        <v>278</v>
      </c>
      <c r="E3569" s="2" t="s">
        <v>277</v>
      </c>
      <c r="F3569" s="8" t="s">
        <v>36</v>
      </c>
      <c r="G3569" s="8">
        <v>1</v>
      </c>
      <c r="H3569" s="8">
        <v>0</v>
      </c>
      <c r="I3569" s="8">
        <v>0</v>
      </c>
      <c r="J3569" s="8">
        <v>1</v>
      </c>
      <c r="K3569" s="8">
        <v>1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5">
        <v>501030115</v>
      </c>
    </row>
    <row r="3570" spans="1:21" hidden="1" x14ac:dyDescent="0.25">
      <c r="A3570" s="8" t="s">
        <v>5018</v>
      </c>
      <c r="B3570" s="2" t="s">
        <v>3984</v>
      </c>
      <c r="C3570" s="2" t="s">
        <v>281</v>
      </c>
      <c r="D3570" s="2" t="s">
        <v>278</v>
      </c>
      <c r="E3570" s="2" t="s">
        <v>277</v>
      </c>
      <c r="F3570" s="8" t="s">
        <v>36</v>
      </c>
      <c r="G3570" s="8">
        <v>1</v>
      </c>
      <c r="H3570" s="8">
        <v>0</v>
      </c>
      <c r="I3570" s="8">
        <v>0</v>
      </c>
      <c r="J3570" s="8">
        <v>0</v>
      </c>
      <c r="K3570" s="8">
        <v>1</v>
      </c>
      <c r="L3570" s="8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5">
        <v>501030123</v>
      </c>
    </row>
    <row r="3571" spans="1:21" hidden="1" x14ac:dyDescent="0.25">
      <c r="A3571" s="8" t="s">
        <v>5018</v>
      </c>
      <c r="B3571" s="2" t="s">
        <v>3985</v>
      </c>
      <c r="C3571" s="2" t="s">
        <v>282</v>
      </c>
      <c r="D3571" s="2" t="s">
        <v>278</v>
      </c>
      <c r="E3571" s="2" t="s">
        <v>277</v>
      </c>
      <c r="F3571" s="8" t="s">
        <v>36</v>
      </c>
      <c r="G3571" s="8">
        <v>1</v>
      </c>
      <c r="H3571" s="8">
        <v>0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5">
        <v>501040013</v>
      </c>
    </row>
    <row r="3572" spans="1:21" hidden="1" x14ac:dyDescent="0.25">
      <c r="A3572" s="8" t="s">
        <v>5018</v>
      </c>
      <c r="B3572" s="2" t="s">
        <v>3986</v>
      </c>
      <c r="C3572" s="2" t="s">
        <v>282</v>
      </c>
      <c r="D3572" s="2" t="s">
        <v>278</v>
      </c>
      <c r="E3572" s="2" t="s">
        <v>277</v>
      </c>
      <c r="F3572" s="8" t="s">
        <v>36</v>
      </c>
      <c r="G3572" s="8">
        <v>1</v>
      </c>
      <c r="H3572" s="8">
        <v>1</v>
      </c>
      <c r="I3572" s="8">
        <v>0</v>
      </c>
      <c r="J3572" s="8">
        <v>0</v>
      </c>
      <c r="K3572" s="8">
        <v>1</v>
      </c>
      <c r="L3572" s="8">
        <v>1</v>
      </c>
      <c r="M3572" s="8">
        <v>0</v>
      </c>
      <c r="N3572" s="8">
        <v>1</v>
      </c>
      <c r="O3572" s="8">
        <v>0</v>
      </c>
      <c r="P3572" s="8">
        <v>1</v>
      </c>
      <c r="Q3572" s="8">
        <v>0</v>
      </c>
      <c r="R3572" s="8">
        <v>0</v>
      </c>
      <c r="S3572" s="8">
        <v>0</v>
      </c>
      <c r="T3572" s="8">
        <v>0</v>
      </c>
      <c r="U3572" s="5">
        <v>501040021</v>
      </c>
    </row>
    <row r="3573" spans="1:21" hidden="1" x14ac:dyDescent="0.25">
      <c r="A3573" s="8" t="s">
        <v>5018</v>
      </c>
      <c r="B3573" s="2" t="s">
        <v>3987</v>
      </c>
      <c r="C3573" s="2" t="s">
        <v>282</v>
      </c>
      <c r="D3573" s="2" t="s">
        <v>278</v>
      </c>
      <c r="E3573" s="2" t="s">
        <v>277</v>
      </c>
      <c r="F3573" s="8" t="s">
        <v>36</v>
      </c>
      <c r="G3573" s="8">
        <v>1</v>
      </c>
      <c r="H3573" s="8">
        <v>0</v>
      </c>
      <c r="I3573" s="8">
        <v>0</v>
      </c>
      <c r="J3573" s="8">
        <v>0</v>
      </c>
      <c r="K3573" s="8">
        <v>1</v>
      </c>
      <c r="L3573" s="8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5">
        <v>501040030</v>
      </c>
    </row>
    <row r="3574" spans="1:21" hidden="1" x14ac:dyDescent="0.25">
      <c r="A3574" s="8" t="s">
        <v>5018</v>
      </c>
      <c r="B3574" s="2" t="s">
        <v>3988</v>
      </c>
      <c r="C3574" s="2" t="s">
        <v>282</v>
      </c>
      <c r="D3574" s="2" t="s">
        <v>278</v>
      </c>
      <c r="E3574" s="2" t="s">
        <v>277</v>
      </c>
      <c r="F3574" s="8" t="s">
        <v>36</v>
      </c>
      <c r="G3574" s="8">
        <v>1</v>
      </c>
      <c r="H3574" s="8">
        <v>0</v>
      </c>
      <c r="I3574" s="8">
        <v>0</v>
      </c>
      <c r="J3574" s="8">
        <v>0</v>
      </c>
      <c r="K3574" s="8">
        <v>1</v>
      </c>
      <c r="L3574" s="8">
        <v>1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5">
        <v>501040048</v>
      </c>
    </row>
    <row r="3575" spans="1:21" hidden="1" x14ac:dyDescent="0.25">
      <c r="A3575" s="8" t="s">
        <v>5018</v>
      </c>
      <c r="B3575" s="2" t="s">
        <v>3989</v>
      </c>
      <c r="C3575" s="2" t="s">
        <v>282</v>
      </c>
      <c r="D3575" s="2" t="s">
        <v>278</v>
      </c>
      <c r="E3575" s="2" t="s">
        <v>277</v>
      </c>
      <c r="F3575" s="8" t="s">
        <v>36</v>
      </c>
      <c r="G3575" s="8">
        <v>1</v>
      </c>
      <c r="H3575" s="8">
        <v>0</v>
      </c>
      <c r="I3575" s="8">
        <v>0</v>
      </c>
      <c r="J3575" s="8">
        <v>0</v>
      </c>
      <c r="K3575" s="8">
        <v>1</v>
      </c>
      <c r="L3575" s="8">
        <v>1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5">
        <v>501040056</v>
      </c>
    </row>
    <row r="3576" spans="1:21" hidden="1" x14ac:dyDescent="0.25">
      <c r="A3576" s="8" t="s">
        <v>5018</v>
      </c>
      <c r="B3576" s="2" t="s">
        <v>3990</v>
      </c>
      <c r="C3576" s="2" t="s">
        <v>282</v>
      </c>
      <c r="D3576" s="2" t="s">
        <v>278</v>
      </c>
      <c r="E3576" s="2" t="s">
        <v>277</v>
      </c>
      <c r="F3576" s="8" t="s">
        <v>36</v>
      </c>
      <c r="G3576" s="8">
        <v>1</v>
      </c>
      <c r="H3576" s="8">
        <v>1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5">
        <v>501040064</v>
      </c>
    </row>
    <row r="3577" spans="1:21" hidden="1" x14ac:dyDescent="0.25">
      <c r="A3577" s="8" t="s">
        <v>5018</v>
      </c>
      <c r="B3577" s="2" t="s">
        <v>3991</v>
      </c>
      <c r="C3577" s="2" t="s">
        <v>282</v>
      </c>
      <c r="D3577" s="2" t="s">
        <v>278</v>
      </c>
      <c r="E3577" s="2" t="s">
        <v>277</v>
      </c>
      <c r="F3577" s="8" t="s">
        <v>36</v>
      </c>
      <c r="G3577" s="8">
        <v>1</v>
      </c>
      <c r="H3577" s="8">
        <v>0</v>
      </c>
      <c r="I3577" s="8">
        <v>0</v>
      </c>
      <c r="J3577" s="8">
        <v>0</v>
      </c>
      <c r="K3577" s="8">
        <v>1</v>
      </c>
      <c r="L3577" s="8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5">
        <v>501040072</v>
      </c>
    </row>
    <row r="3578" spans="1:21" hidden="1" x14ac:dyDescent="0.25">
      <c r="A3578" s="8" t="s">
        <v>5018</v>
      </c>
      <c r="B3578" s="2" t="s">
        <v>3992</v>
      </c>
      <c r="C3578" s="2" t="s">
        <v>283</v>
      </c>
      <c r="D3578" s="2" t="s">
        <v>278</v>
      </c>
      <c r="E3578" s="2" t="s">
        <v>277</v>
      </c>
      <c r="F3578" s="8" t="s">
        <v>36</v>
      </c>
      <c r="G3578" s="8">
        <v>1</v>
      </c>
      <c r="H3578" s="8">
        <v>0</v>
      </c>
      <c r="I3578" s="8">
        <v>0</v>
      </c>
      <c r="J3578" s="8">
        <v>0</v>
      </c>
      <c r="K3578" s="8">
        <v>1</v>
      </c>
      <c r="L3578" s="8">
        <v>1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5">
        <v>501050019</v>
      </c>
    </row>
    <row r="3579" spans="1:21" hidden="1" x14ac:dyDescent="0.25">
      <c r="A3579" s="8" t="s">
        <v>5018</v>
      </c>
      <c r="B3579" s="2" t="s">
        <v>3993</v>
      </c>
      <c r="C3579" s="2" t="s">
        <v>283</v>
      </c>
      <c r="D3579" s="2" t="s">
        <v>278</v>
      </c>
      <c r="E3579" s="2" t="s">
        <v>277</v>
      </c>
      <c r="F3579" s="8" t="s">
        <v>36</v>
      </c>
      <c r="G3579" s="8">
        <v>1</v>
      </c>
      <c r="H3579" s="8">
        <v>0</v>
      </c>
      <c r="I3579" s="8">
        <v>0</v>
      </c>
      <c r="J3579" s="8">
        <v>0</v>
      </c>
      <c r="K3579" s="8">
        <v>1</v>
      </c>
      <c r="L3579" s="8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5">
        <v>501050027</v>
      </c>
    </row>
    <row r="3580" spans="1:21" hidden="1" x14ac:dyDescent="0.25">
      <c r="A3580" s="8" t="s">
        <v>5018</v>
      </c>
      <c r="B3580" s="2" t="s">
        <v>3994</v>
      </c>
      <c r="C3580" s="2" t="s">
        <v>283</v>
      </c>
      <c r="D3580" s="2" t="s">
        <v>278</v>
      </c>
      <c r="E3580" s="2" t="s">
        <v>277</v>
      </c>
      <c r="F3580" s="8" t="s">
        <v>36</v>
      </c>
      <c r="G3580" s="8">
        <v>1</v>
      </c>
      <c r="H3580" s="8">
        <v>0</v>
      </c>
      <c r="I3580" s="8">
        <v>0</v>
      </c>
      <c r="J3580" s="8">
        <v>0</v>
      </c>
      <c r="K3580" s="8">
        <v>1</v>
      </c>
      <c r="L3580" s="8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5">
        <v>501050035</v>
      </c>
    </row>
    <row r="3581" spans="1:21" hidden="1" x14ac:dyDescent="0.25">
      <c r="A3581" s="8" t="s">
        <v>5018</v>
      </c>
      <c r="B3581" s="2" t="s">
        <v>3995</v>
      </c>
      <c r="C3581" s="2" t="s">
        <v>283</v>
      </c>
      <c r="D3581" s="2" t="s">
        <v>278</v>
      </c>
      <c r="E3581" s="2" t="s">
        <v>277</v>
      </c>
      <c r="F3581" s="8" t="s">
        <v>36</v>
      </c>
      <c r="G3581" s="8">
        <v>1</v>
      </c>
      <c r="H3581" s="8">
        <v>0</v>
      </c>
      <c r="I3581" s="8">
        <v>0</v>
      </c>
      <c r="J3581" s="8">
        <v>0</v>
      </c>
      <c r="K3581" s="8">
        <v>1</v>
      </c>
      <c r="L3581" s="8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5">
        <v>501050043</v>
      </c>
    </row>
    <row r="3582" spans="1:21" hidden="1" x14ac:dyDescent="0.25">
      <c r="A3582" s="8" t="s">
        <v>5018</v>
      </c>
      <c r="B3582" s="2" t="s">
        <v>3996</v>
      </c>
      <c r="C3582" s="2" t="s">
        <v>284</v>
      </c>
      <c r="D3582" s="2" t="s">
        <v>278</v>
      </c>
      <c r="E3582" s="2" t="s">
        <v>277</v>
      </c>
      <c r="F3582" s="8" t="s">
        <v>36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1</v>
      </c>
      <c r="Q3582" s="8">
        <v>0</v>
      </c>
      <c r="R3582" s="8">
        <v>0</v>
      </c>
      <c r="S3582" s="8">
        <v>0</v>
      </c>
      <c r="T3582" s="8">
        <v>0</v>
      </c>
      <c r="U3582" s="5">
        <v>501060014</v>
      </c>
    </row>
    <row r="3583" spans="1:21" hidden="1" x14ac:dyDescent="0.25">
      <c r="A3583" s="8" t="s">
        <v>5018</v>
      </c>
      <c r="B3583" s="2" t="s">
        <v>3997</v>
      </c>
      <c r="C3583" s="2" t="s">
        <v>284</v>
      </c>
      <c r="D3583" s="2" t="s">
        <v>278</v>
      </c>
      <c r="E3583" s="2" t="s">
        <v>277</v>
      </c>
      <c r="F3583" s="8" t="s">
        <v>36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</v>
      </c>
      <c r="Q3583" s="8">
        <v>0</v>
      </c>
      <c r="R3583" s="8">
        <v>0</v>
      </c>
      <c r="S3583" s="8">
        <v>0</v>
      </c>
      <c r="T3583" s="8">
        <v>0</v>
      </c>
      <c r="U3583" s="5">
        <v>501060022</v>
      </c>
    </row>
    <row r="3584" spans="1:21" hidden="1" x14ac:dyDescent="0.25">
      <c r="A3584" s="8" t="s">
        <v>5018</v>
      </c>
      <c r="B3584" s="2" t="s">
        <v>3998</v>
      </c>
      <c r="C3584" s="2" t="s">
        <v>284</v>
      </c>
      <c r="D3584" s="2" t="s">
        <v>278</v>
      </c>
      <c r="E3584" s="2" t="s">
        <v>277</v>
      </c>
      <c r="F3584" s="8" t="s">
        <v>36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1</v>
      </c>
      <c r="Q3584" s="8">
        <v>0</v>
      </c>
      <c r="R3584" s="8">
        <v>0</v>
      </c>
      <c r="S3584" s="8">
        <v>0</v>
      </c>
      <c r="T3584" s="8">
        <v>0</v>
      </c>
      <c r="U3584" s="5">
        <v>501060030</v>
      </c>
    </row>
    <row r="3585" spans="1:21" hidden="1" x14ac:dyDescent="0.25">
      <c r="A3585" s="8" t="s">
        <v>5018</v>
      </c>
      <c r="B3585" s="2" t="s">
        <v>3999</v>
      </c>
      <c r="C3585" s="2" t="s">
        <v>284</v>
      </c>
      <c r="D3585" s="2" t="s">
        <v>278</v>
      </c>
      <c r="E3585" s="2" t="s">
        <v>277</v>
      </c>
      <c r="F3585" s="8" t="s">
        <v>24</v>
      </c>
      <c r="G3585" s="8">
        <v>0</v>
      </c>
      <c r="H3585" s="8">
        <v>1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1</v>
      </c>
      <c r="P3585" s="8">
        <v>1</v>
      </c>
      <c r="Q3585" s="8">
        <v>0</v>
      </c>
      <c r="R3585" s="8">
        <v>0</v>
      </c>
      <c r="S3585" s="8">
        <v>0</v>
      </c>
      <c r="T3585" s="8">
        <v>0</v>
      </c>
      <c r="U3585" s="5">
        <v>501060049</v>
      </c>
    </row>
    <row r="3586" spans="1:21" hidden="1" x14ac:dyDescent="0.25">
      <c r="A3586" s="8" t="s">
        <v>5018</v>
      </c>
      <c r="B3586" s="2" t="s">
        <v>4000</v>
      </c>
      <c r="C3586" s="2" t="s">
        <v>284</v>
      </c>
      <c r="D3586" s="2" t="s">
        <v>278</v>
      </c>
      <c r="E3586" s="2" t="s">
        <v>277</v>
      </c>
      <c r="F3586" s="8" t="s">
        <v>36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1</v>
      </c>
      <c r="Q3586" s="8">
        <v>0</v>
      </c>
      <c r="R3586" s="8">
        <v>0</v>
      </c>
      <c r="S3586" s="8">
        <v>0</v>
      </c>
      <c r="T3586" s="8">
        <v>0</v>
      </c>
      <c r="U3586" s="5">
        <v>501060057</v>
      </c>
    </row>
    <row r="3587" spans="1:21" hidden="1" x14ac:dyDescent="0.25">
      <c r="A3587" s="8" t="s">
        <v>5018</v>
      </c>
      <c r="B3587" s="2" t="s">
        <v>4001</v>
      </c>
      <c r="C3587" s="2" t="s">
        <v>285</v>
      </c>
      <c r="D3587" s="2" t="s">
        <v>278</v>
      </c>
      <c r="E3587" s="2" t="s">
        <v>277</v>
      </c>
      <c r="F3587" s="8" t="s">
        <v>24</v>
      </c>
      <c r="G3587" s="8">
        <v>1</v>
      </c>
      <c r="H3587" s="8">
        <v>0</v>
      </c>
      <c r="I3587" s="8">
        <v>0</v>
      </c>
      <c r="J3587" s="8">
        <v>0</v>
      </c>
      <c r="K3587" s="8">
        <v>1</v>
      </c>
      <c r="L3587" s="8">
        <v>1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5">
        <v>501070010</v>
      </c>
    </row>
    <row r="3588" spans="1:21" hidden="1" x14ac:dyDescent="0.25">
      <c r="A3588" s="8" t="s">
        <v>5018</v>
      </c>
      <c r="B3588" s="2" t="s">
        <v>4002</v>
      </c>
      <c r="C3588" s="2" t="s">
        <v>285</v>
      </c>
      <c r="D3588" s="2" t="s">
        <v>278</v>
      </c>
      <c r="E3588" s="2" t="s">
        <v>277</v>
      </c>
      <c r="F3588" s="8" t="s">
        <v>24</v>
      </c>
      <c r="G3588" s="8">
        <v>1</v>
      </c>
      <c r="H3588" s="8">
        <v>1</v>
      </c>
      <c r="I3588" s="8">
        <v>0</v>
      </c>
      <c r="J3588" s="8">
        <v>0</v>
      </c>
      <c r="K3588" s="8">
        <v>1</v>
      </c>
      <c r="L3588" s="8">
        <v>1</v>
      </c>
      <c r="M3588" s="8">
        <v>0</v>
      </c>
      <c r="N3588" s="8">
        <v>1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5">
        <v>501070028</v>
      </c>
    </row>
    <row r="3589" spans="1:21" hidden="1" x14ac:dyDescent="0.25">
      <c r="A3589" s="8" t="s">
        <v>5018</v>
      </c>
      <c r="B3589" s="2" t="s">
        <v>4003</v>
      </c>
      <c r="C3589" s="2" t="s">
        <v>285</v>
      </c>
      <c r="D3589" s="2" t="s">
        <v>278</v>
      </c>
      <c r="E3589" s="2" t="s">
        <v>277</v>
      </c>
      <c r="F3589" s="8" t="s">
        <v>24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5">
        <v>501070036</v>
      </c>
    </row>
    <row r="3590" spans="1:21" hidden="1" x14ac:dyDescent="0.25">
      <c r="A3590" s="8" t="s">
        <v>5018</v>
      </c>
      <c r="B3590" s="2" t="s">
        <v>4004</v>
      </c>
      <c r="C3590" s="2" t="s">
        <v>285</v>
      </c>
      <c r="D3590" s="2" t="s">
        <v>278</v>
      </c>
      <c r="E3590" s="2" t="s">
        <v>277</v>
      </c>
      <c r="F3590" s="8" t="s">
        <v>36</v>
      </c>
      <c r="G3590" s="8">
        <v>1</v>
      </c>
      <c r="H3590" s="8">
        <v>0</v>
      </c>
      <c r="I3590" s="8">
        <v>0</v>
      </c>
      <c r="J3590" s="8">
        <v>0</v>
      </c>
      <c r="K3590" s="8">
        <v>1</v>
      </c>
      <c r="L3590" s="8">
        <v>1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5">
        <v>501070044</v>
      </c>
    </row>
    <row r="3591" spans="1:21" hidden="1" x14ac:dyDescent="0.25">
      <c r="A3591" s="8" t="s">
        <v>5018</v>
      </c>
      <c r="B3591" s="2" t="s">
        <v>4005</v>
      </c>
      <c r="C3591" s="2" t="s">
        <v>285</v>
      </c>
      <c r="D3591" s="2" t="s">
        <v>278</v>
      </c>
      <c r="E3591" s="2" t="s">
        <v>277</v>
      </c>
      <c r="F3591" s="8" t="s">
        <v>36</v>
      </c>
      <c r="G3591" s="8">
        <v>1</v>
      </c>
      <c r="H3591" s="8">
        <v>0</v>
      </c>
      <c r="I3591" s="8">
        <v>0</v>
      </c>
      <c r="J3591" s="8">
        <v>0</v>
      </c>
      <c r="K3591" s="8">
        <v>1</v>
      </c>
      <c r="L3591" s="8">
        <v>1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5">
        <v>501070052</v>
      </c>
    </row>
    <row r="3592" spans="1:21" hidden="1" x14ac:dyDescent="0.25">
      <c r="A3592" s="8" t="s">
        <v>5018</v>
      </c>
      <c r="B3592" s="2" t="s">
        <v>4006</v>
      </c>
      <c r="C3592" s="2" t="s">
        <v>285</v>
      </c>
      <c r="D3592" s="2" t="s">
        <v>278</v>
      </c>
      <c r="E3592" s="2" t="s">
        <v>277</v>
      </c>
      <c r="F3592" s="8" t="s">
        <v>36</v>
      </c>
      <c r="G3592" s="8">
        <v>1</v>
      </c>
      <c r="H3592" s="8">
        <v>0</v>
      </c>
      <c r="I3592" s="8">
        <v>0</v>
      </c>
      <c r="J3592" s="8">
        <v>0</v>
      </c>
      <c r="K3592" s="8">
        <v>1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5">
        <v>501070060</v>
      </c>
    </row>
    <row r="3593" spans="1:21" hidden="1" x14ac:dyDescent="0.25">
      <c r="A3593" s="8" t="s">
        <v>5018</v>
      </c>
      <c r="B3593" s="2" t="s">
        <v>4007</v>
      </c>
      <c r="C3593" s="2" t="s">
        <v>285</v>
      </c>
      <c r="D3593" s="2" t="s">
        <v>278</v>
      </c>
      <c r="E3593" s="2" t="s">
        <v>277</v>
      </c>
      <c r="F3593" s="8" t="s">
        <v>36</v>
      </c>
      <c r="G3593" s="8">
        <v>1</v>
      </c>
      <c r="H3593" s="8">
        <v>0</v>
      </c>
      <c r="I3593" s="8">
        <v>0</v>
      </c>
      <c r="J3593" s="8">
        <v>0</v>
      </c>
      <c r="K3593" s="8">
        <v>1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5">
        <v>501070079</v>
      </c>
    </row>
    <row r="3594" spans="1:21" hidden="1" x14ac:dyDescent="0.25">
      <c r="A3594" s="8" t="s">
        <v>5018</v>
      </c>
      <c r="B3594" s="2" t="s">
        <v>4008</v>
      </c>
      <c r="C3594" s="2" t="s">
        <v>285</v>
      </c>
      <c r="D3594" s="2" t="s">
        <v>278</v>
      </c>
      <c r="E3594" s="2" t="s">
        <v>277</v>
      </c>
      <c r="F3594" s="8" t="s">
        <v>36</v>
      </c>
      <c r="G3594" s="8">
        <v>1</v>
      </c>
      <c r="H3594" s="8">
        <v>0</v>
      </c>
      <c r="I3594" s="8">
        <v>0</v>
      </c>
      <c r="J3594" s="8">
        <v>0</v>
      </c>
      <c r="K3594" s="8">
        <v>1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5">
        <v>501070087</v>
      </c>
    </row>
    <row r="3595" spans="1:21" hidden="1" x14ac:dyDescent="0.25">
      <c r="A3595" s="8" t="s">
        <v>5018</v>
      </c>
      <c r="B3595" s="2" t="s">
        <v>4009</v>
      </c>
      <c r="C3595" s="2" t="s">
        <v>285</v>
      </c>
      <c r="D3595" s="2" t="s">
        <v>278</v>
      </c>
      <c r="E3595" s="2" t="s">
        <v>277</v>
      </c>
      <c r="F3595" s="8" t="s">
        <v>36</v>
      </c>
      <c r="G3595" s="8">
        <v>1</v>
      </c>
      <c r="H3595" s="8">
        <v>0</v>
      </c>
      <c r="I3595" s="8">
        <v>0</v>
      </c>
      <c r="J3595" s="8">
        <v>0</v>
      </c>
      <c r="K3595" s="8">
        <v>1</v>
      </c>
      <c r="L3595" s="8">
        <v>1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5">
        <v>501070095</v>
      </c>
    </row>
    <row r="3596" spans="1:21" hidden="1" x14ac:dyDescent="0.25">
      <c r="A3596" s="8" t="s">
        <v>5018</v>
      </c>
      <c r="B3596" s="2" t="s">
        <v>4010</v>
      </c>
      <c r="C3596" s="2" t="s">
        <v>285</v>
      </c>
      <c r="D3596" s="2" t="s">
        <v>278</v>
      </c>
      <c r="E3596" s="2" t="s">
        <v>277</v>
      </c>
      <c r="F3596" s="8" t="s">
        <v>36</v>
      </c>
      <c r="G3596" s="8">
        <v>1</v>
      </c>
      <c r="H3596" s="8">
        <v>0</v>
      </c>
      <c r="I3596" s="8">
        <v>0</v>
      </c>
      <c r="J3596" s="8">
        <v>0</v>
      </c>
      <c r="K3596" s="8">
        <v>1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5">
        <v>501070109</v>
      </c>
    </row>
    <row r="3597" spans="1:21" hidden="1" x14ac:dyDescent="0.25">
      <c r="A3597" s="8" t="s">
        <v>5018</v>
      </c>
      <c r="B3597" s="2" t="s">
        <v>4011</v>
      </c>
      <c r="C3597" s="2" t="s">
        <v>285</v>
      </c>
      <c r="D3597" s="2" t="s">
        <v>278</v>
      </c>
      <c r="E3597" s="2" t="s">
        <v>277</v>
      </c>
      <c r="F3597" s="8" t="s">
        <v>36</v>
      </c>
      <c r="G3597" s="8">
        <v>1</v>
      </c>
      <c r="H3597" s="8">
        <v>0</v>
      </c>
      <c r="I3597" s="8">
        <v>0</v>
      </c>
      <c r="J3597" s="8">
        <v>0</v>
      </c>
      <c r="K3597" s="8">
        <v>1</v>
      </c>
      <c r="L3597" s="8">
        <v>1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5">
        <v>501070117</v>
      </c>
    </row>
    <row r="3598" spans="1:21" hidden="1" x14ac:dyDescent="0.25">
      <c r="A3598" s="8" t="s">
        <v>5018</v>
      </c>
      <c r="B3598" s="2" t="s">
        <v>4012</v>
      </c>
      <c r="C3598" s="2" t="s">
        <v>286</v>
      </c>
      <c r="D3598" s="2" t="s">
        <v>278</v>
      </c>
      <c r="E3598" s="2" t="s">
        <v>277</v>
      </c>
      <c r="F3598" s="8" t="s">
        <v>24</v>
      </c>
      <c r="G3598" s="8">
        <v>1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1</v>
      </c>
      <c r="Q3598" s="8">
        <v>0</v>
      </c>
      <c r="R3598" s="8">
        <v>1</v>
      </c>
      <c r="S3598" s="8">
        <v>1</v>
      </c>
      <c r="T3598" s="8">
        <v>0</v>
      </c>
      <c r="U3598" s="5">
        <v>501080015</v>
      </c>
    </row>
    <row r="3599" spans="1:21" hidden="1" x14ac:dyDescent="0.25">
      <c r="A3599" s="8" t="s">
        <v>5018</v>
      </c>
      <c r="B3599" s="2" t="s">
        <v>4013</v>
      </c>
      <c r="C3599" s="2" t="s">
        <v>286</v>
      </c>
      <c r="D3599" s="2" t="s">
        <v>278</v>
      </c>
      <c r="E3599" s="2" t="s">
        <v>277</v>
      </c>
      <c r="F3599" s="8" t="s">
        <v>24</v>
      </c>
      <c r="G3599" s="8">
        <v>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1</v>
      </c>
      <c r="S3599" s="8">
        <v>1</v>
      </c>
      <c r="T3599" s="8">
        <v>0</v>
      </c>
      <c r="U3599" s="5">
        <v>501080023</v>
      </c>
    </row>
    <row r="3600" spans="1:21" hidden="1" x14ac:dyDescent="0.25">
      <c r="A3600" s="8" t="s">
        <v>5018</v>
      </c>
      <c r="B3600" s="2" t="s">
        <v>4014</v>
      </c>
      <c r="C3600" s="2" t="s">
        <v>286</v>
      </c>
      <c r="D3600" s="2" t="s">
        <v>278</v>
      </c>
      <c r="E3600" s="2" t="s">
        <v>277</v>
      </c>
      <c r="F3600" s="8" t="s">
        <v>24</v>
      </c>
      <c r="G3600" s="8">
        <v>1</v>
      </c>
      <c r="H3600" s="8">
        <v>1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0</v>
      </c>
      <c r="R3600" s="8">
        <v>1</v>
      </c>
      <c r="S3600" s="8">
        <v>1</v>
      </c>
      <c r="T3600" s="8">
        <v>0</v>
      </c>
      <c r="U3600" s="5">
        <v>501080031</v>
      </c>
    </row>
    <row r="3601" spans="1:21" hidden="1" x14ac:dyDescent="0.25">
      <c r="A3601" s="8" t="s">
        <v>5018</v>
      </c>
      <c r="B3601" s="2" t="s">
        <v>4015</v>
      </c>
      <c r="C3601" s="2" t="s">
        <v>286</v>
      </c>
      <c r="D3601" s="2" t="s">
        <v>278</v>
      </c>
      <c r="E3601" s="2" t="s">
        <v>277</v>
      </c>
      <c r="F3601" s="8" t="s">
        <v>24</v>
      </c>
      <c r="G3601" s="8">
        <v>1</v>
      </c>
      <c r="H3601" s="8">
        <v>1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1</v>
      </c>
      <c r="O3601" s="8">
        <v>0</v>
      </c>
      <c r="P3601" s="8">
        <v>1</v>
      </c>
      <c r="Q3601" s="8">
        <v>0</v>
      </c>
      <c r="R3601" s="8">
        <v>1</v>
      </c>
      <c r="S3601" s="8">
        <v>1</v>
      </c>
      <c r="T3601" s="8">
        <v>0</v>
      </c>
      <c r="U3601" s="5">
        <v>501080040</v>
      </c>
    </row>
    <row r="3602" spans="1:21" hidden="1" x14ac:dyDescent="0.25">
      <c r="A3602" s="8" t="s">
        <v>5018</v>
      </c>
      <c r="B3602" s="2" t="s">
        <v>4016</v>
      </c>
      <c r="C3602" s="2" t="s">
        <v>286</v>
      </c>
      <c r="D3602" s="2" t="s">
        <v>278</v>
      </c>
      <c r="E3602" s="2" t="s">
        <v>277</v>
      </c>
      <c r="F3602" s="8" t="s">
        <v>24</v>
      </c>
      <c r="G3602" s="8">
        <v>1</v>
      </c>
      <c r="H3602" s="8">
        <v>1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1</v>
      </c>
      <c r="T3602" s="8">
        <v>0</v>
      </c>
      <c r="U3602" s="5">
        <v>501080058</v>
      </c>
    </row>
    <row r="3603" spans="1:21" hidden="1" x14ac:dyDescent="0.25">
      <c r="A3603" s="8" t="s">
        <v>5018</v>
      </c>
      <c r="B3603" s="2" t="s">
        <v>4017</v>
      </c>
      <c r="C3603" s="2" t="s">
        <v>286</v>
      </c>
      <c r="D3603" s="2" t="s">
        <v>278</v>
      </c>
      <c r="E3603" s="2" t="s">
        <v>277</v>
      </c>
      <c r="F3603" s="8" t="s">
        <v>24</v>
      </c>
      <c r="G3603" s="8">
        <v>1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</v>
      </c>
      <c r="Q3603" s="8">
        <v>0</v>
      </c>
      <c r="R3603" s="8">
        <v>1</v>
      </c>
      <c r="S3603" s="8">
        <v>1</v>
      </c>
      <c r="T3603" s="8">
        <v>0</v>
      </c>
      <c r="U3603" s="5">
        <v>501080066</v>
      </c>
    </row>
    <row r="3604" spans="1:21" hidden="1" x14ac:dyDescent="0.25">
      <c r="A3604" s="8" t="s">
        <v>5018</v>
      </c>
      <c r="B3604" s="2" t="s">
        <v>4018</v>
      </c>
      <c r="C3604" s="2" t="s">
        <v>286</v>
      </c>
      <c r="D3604" s="2" t="s">
        <v>278</v>
      </c>
      <c r="E3604" s="2" t="s">
        <v>277</v>
      </c>
      <c r="F3604" s="8" t="s">
        <v>24</v>
      </c>
      <c r="G3604" s="8">
        <v>1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5">
        <v>501080074</v>
      </c>
    </row>
    <row r="3605" spans="1:21" hidden="1" x14ac:dyDescent="0.25">
      <c r="A3605" s="8" t="s">
        <v>5018</v>
      </c>
      <c r="B3605" s="2" t="s">
        <v>4019</v>
      </c>
      <c r="C3605" s="2" t="s">
        <v>286</v>
      </c>
      <c r="D3605" s="2" t="s">
        <v>278</v>
      </c>
      <c r="E3605" s="2" t="s">
        <v>277</v>
      </c>
      <c r="F3605" s="8" t="s">
        <v>24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0</v>
      </c>
      <c r="S3605" s="8">
        <v>0</v>
      </c>
      <c r="T3605" s="8">
        <v>0</v>
      </c>
      <c r="U3605" s="5">
        <v>501080082</v>
      </c>
    </row>
    <row r="3606" spans="1:21" hidden="1" x14ac:dyDescent="0.25">
      <c r="A3606" s="8" t="s">
        <v>5018</v>
      </c>
      <c r="B3606" s="2" t="s">
        <v>4020</v>
      </c>
      <c r="C3606" s="2" t="s">
        <v>286</v>
      </c>
      <c r="D3606" s="2" t="s">
        <v>278</v>
      </c>
      <c r="E3606" s="2" t="s">
        <v>277</v>
      </c>
      <c r="F3606" s="8" t="s">
        <v>24</v>
      </c>
      <c r="G3606" s="8">
        <v>1</v>
      </c>
      <c r="H3606" s="8">
        <v>1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1</v>
      </c>
      <c r="Q3606" s="8">
        <v>0</v>
      </c>
      <c r="R3606" s="8">
        <v>1</v>
      </c>
      <c r="S3606" s="8">
        <v>1</v>
      </c>
      <c r="T3606" s="8">
        <v>0</v>
      </c>
      <c r="U3606" s="5">
        <v>501080090</v>
      </c>
    </row>
    <row r="3607" spans="1:21" hidden="1" x14ac:dyDescent="0.25">
      <c r="A3607" s="8" t="s">
        <v>5018</v>
      </c>
      <c r="B3607" s="2" t="s">
        <v>4021</v>
      </c>
      <c r="C3607" s="2" t="s">
        <v>286</v>
      </c>
      <c r="D3607" s="2" t="s">
        <v>278</v>
      </c>
      <c r="E3607" s="2" t="s">
        <v>277</v>
      </c>
      <c r="F3607" s="8" t="s">
        <v>24</v>
      </c>
      <c r="G3607" s="8">
        <v>1</v>
      </c>
      <c r="H3607" s="8">
        <v>1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1</v>
      </c>
      <c r="O3607" s="8">
        <v>0</v>
      </c>
      <c r="P3607" s="8">
        <v>1</v>
      </c>
      <c r="Q3607" s="8">
        <v>0</v>
      </c>
      <c r="R3607" s="8">
        <v>1</v>
      </c>
      <c r="S3607" s="8">
        <v>1</v>
      </c>
      <c r="T3607" s="8">
        <v>0</v>
      </c>
      <c r="U3607" s="5">
        <v>501080104</v>
      </c>
    </row>
    <row r="3608" spans="1:21" hidden="1" x14ac:dyDescent="0.25">
      <c r="A3608" s="8" t="s">
        <v>5018</v>
      </c>
      <c r="B3608" s="2" t="s">
        <v>4022</v>
      </c>
      <c r="C3608" s="2" t="s">
        <v>288</v>
      </c>
      <c r="D3608" s="2" t="s">
        <v>287</v>
      </c>
      <c r="E3608" s="2" t="s">
        <v>277</v>
      </c>
      <c r="F3608" s="8" t="s">
        <v>36</v>
      </c>
      <c r="G3608" s="8">
        <v>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5">
        <v>502010010</v>
      </c>
    </row>
    <row r="3609" spans="1:21" hidden="1" x14ac:dyDescent="0.25">
      <c r="A3609" s="8" t="s">
        <v>5018</v>
      </c>
      <c r="B3609" s="2" t="s">
        <v>4023</v>
      </c>
      <c r="C3609" s="2" t="s">
        <v>288</v>
      </c>
      <c r="D3609" s="2" t="s">
        <v>287</v>
      </c>
      <c r="E3609" s="2" t="s">
        <v>277</v>
      </c>
      <c r="F3609" s="8" t="s">
        <v>36</v>
      </c>
      <c r="G3609" s="8">
        <v>0</v>
      </c>
      <c r="H3609" s="8">
        <v>1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8">
        <v>0</v>
      </c>
      <c r="T3609" s="8">
        <v>0</v>
      </c>
      <c r="U3609" s="5">
        <v>502010029</v>
      </c>
    </row>
    <row r="3610" spans="1:21" hidden="1" x14ac:dyDescent="0.25">
      <c r="A3610" s="8" t="s">
        <v>5018</v>
      </c>
      <c r="B3610" s="2" t="s">
        <v>4024</v>
      </c>
      <c r="C3610" s="2" t="s">
        <v>290</v>
      </c>
      <c r="D3610" s="2" t="s">
        <v>289</v>
      </c>
      <c r="E3610" s="2" t="s">
        <v>277</v>
      </c>
      <c r="F3610" s="8" t="s">
        <v>36</v>
      </c>
      <c r="G3610" s="8">
        <v>1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0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5">
        <v>503010014</v>
      </c>
    </row>
    <row r="3611" spans="1:21" hidden="1" x14ac:dyDescent="0.25">
      <c r="A3611" s="8" t="s">
        <v>5018</v>
      </c>
      <c r="B3611" s="2" t="s">
        <v>4025</v>
      </c>
      <c r="C3611" s="2" t="s">
        <v>290</v>
      </c>
      <c r="D3611" s="2" t="s">
        <v>289</v>
      </c>
      <c r="E3611" s="2" t="s">
        <v>277</v>
      </c>
      <c r="F3611" s="8" t="s">
        <v>36</v>
      </c>
      <c r="G3611" s="8">
        <v>1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0</v>
      </c>
      <c r="O3611" s="8">
        <v>0</v>
      </c>
      <c r="P3611" s="8">
        <v>1</v>
      </c>
      <c r="Q3611" s="8">
        <v>0</v>
      </c>
      <c r="R3611" s="8">
        <v>0</v>
      </c>
      <c r="S3611" s="8">
        <v>0</v>
      </c>
      <c r="T3611" s="8">
        <v>0</v>
      </c>
      <c r="U3611" s="5">
        <v>503010022</v>
      </c>
    </row>
    <row r="3612" spans="1:21" hidden="1" x14ac:dyDescent="0.25">
      <c r="A3612" s="8" t="s">
        <v>5018</v>
      </c>
      <c r="B3612" s="2" t="s">
        <v>4026</v>
      </c>
      <c r="C3612" s="2" t="s">
        <v>291</v>
      </c>
      <c r="D3612" s="2" t="s">
        <v>289</v>
      </c>
      <c r="E3612" s="2" t="s">
        <v>277</v>
      </c>
      <c r="F3612" s="8" t="s">
        <v>36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1</v>
      </c>
      <c r="Q3612" s="8">
        <v>0</v>
      </c>
      <c r="R3612" s="8">
        <v>0</v>
      </c>
      <c r="S3612" s="8">
        <v>0</v>
      </c>
      <c r="T3612" s="8">
        <v>0</v>
      </c>
      <c r="U3612" s="5">
        <v>503020010</v>
      </c>
    </row>
    <row r="3613" spans="1:21" hidden="1" x14ac:dyDescent="0.25">
      <c r="A3613" s="8" t="s">
        <v>5018</v>
      </c>
      <c r="B3613" s="2" t="s">
        <v>4027</v>
      </c>
      <c r="C3613" s="2" t="s">
        <v>291</v>
      </c>
      <c r="D3613" s="2" t="s">
        <v>289</v>
      </c>
      <c r="E3613" s="2" t="s">
        <v>277</v>
      </c>
      <c r="F3613" s="8" t="s">
        <v>36</v>
      </c>
      <c r="G3613" s="8">
        <v>0</v>
      </c>
      <c r="H3613" s="8">
        <v>1</v>
      </c>
      <c r="I3613" s="8">
        <v>0</v>
      </c>
      <c r="J3613" s="8">
        <v>0</v>
      </c>
      <c r="K3613" s="8">
        <v>0</v>
      </c>
      <c r="L3613" s="8">
        <v>0</v>
      </c>
      <c r="M3613" s="8">
        <v>1</v>
      </c>
      <c r="N3613" s="8">
        <v>0</v>
      </c>
      <c r="O3613" s="8">
        <v>0</v>
      </c>
      <c r="P3613" s="8">
        <v>1</v>
      </c>
      <c r="Q3613" s="8">
        <v>0</v>
      </c>
      <c r="R3613" s="8">
        <v>0</v>
      </c>
      <c r="S3613" s="8">
        <v>0</v>
      </c>
      <c r="T3613" s="8">
        <v>0</v>
      </c>
      <c r="U3613" s="5">
        <v>503020028</v>
      </c>
    </row>
    <row r="3614" spans="1:21" hidden="1" x14ac:dyDescent="0.25">
      <c r="A3614" s="8" t="s">
        <v>5018</v>
      </c>
      <c r="B3614" s="2" t="s">
        <v>4028</v>
      </c>
      <c r="C3614" s="2" t="s">
        <v>292</v>
      </c>
      <c r="D3614" s="2" t="s">
        <v>289</v>
      </c>
      <c r="E3614" s="2" t="s">
        <v>277</v>
      </c>
      <c r="F3614" s="8" t="s">
        <v>36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0</v>
      </c>
      <c r="P3614" s="8">
        <v>1</v>
      </c>
      <c r="Q3614" s="8">
        <v>0</v>
      </c>
      <c r="R3614" s="8">
        <v>0</v>
      </c>
      <c r="S3614" s="8">
        <v>0</v>
      </c>
      <c r="T3614" s="8">
        <v>0</v>
      </c>
      <c r="U3614" s="5">
        <v>503030015</v>
      </c>
    </row>
    <row r="3615" spans="1:21" hidden="1" x14ac:dyDescent="0.25">
      <c r="A3615" s="8" t="s">
        <v>5018</v>
      </c>
      <c r="B3615" s="2" t="s">
        <v>4029</v>
      </c>
      <c r="C3615" s="2" t="s">
        <v>292</v>
      </c>
      <c r="D3615" s="2" t="s">
        <v>289</v>
      </c>
      <c r="E3615" s="2" t="s">
        <v>277</v>
      </c>
      <c r="F3615" s="8" t="s">
        <v>36</v>
      </c>
      <c r="G3615" s="8">
        <v>0</v>
      </c>
      <c r="H3615" s="8">
        <v>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0</v>
      </c>
      <c r="U3615" s="5">
        <v>503030023</v>
      </c>
    </row>
    <row r="3616" spans="1:21" hidden="1" x14ac:dyDescent="0.25">
      <c r="A3616" s="8" t="s">
        <v>5018</v>
      </c>
      <c r="B3616" s="2" t="s">
        <v>4030</v>
      </c>
      <c r="C3616" s="2" t="s">
        <v>292</v>
      </c>
      <c r="D3616" s="2" t="s">
        <v>289</v>
      </c>
      <c r="E3616" s="2" t="s">
        <v>277</v>
      </c>
      <c r="F3616" s="8" t="s">
        <v>36</v>
      </c>
      <c r="G3616" s="8">
        <v>0</v>
      </c>
      <c r="H3616" s="8">
        <v>1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0</v>
      </c>
      <c r="T3616" s="8">
        <v>0</v>
      </c>
      <c r="U3616" s="5">
        <v>503030031</v>
      </c>
    </row>
    <row r="3617" spans="1:21" hidden="1" x14ac:dyDescent="0.25">
      <c r="A3617" s="8" t="s">
        <v>5018</v>
      </c>
      <c r="B3617" s="2" t="s">
        <v>4031</v>
      </c>
      <c r="C3617" s="2" t="s">
        <v>292</v>
      </c>
      <c r="D3617" s="2" t="s">
        <v>289</v>
      </c>
      <c r="E3617" s="2" t="s">
        <v>277</v>
      </c>
      <c r="F3617" s="8" t="s">
        <v>36</v>
      </c>
      <c r="G3617" s="8">
        <v>0</v>
      </c>
      <c r="H3617" s="8">
        <v>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0</v>
      </c>
      <c r="S3617" s="8">
        <v>0</v>
      </c>
      <c r="T3617" s="8">
        <v>0</v>
      </c>
      <c r="U3617" s="5">
        <v>503030040</v>
      </c>
    </row>
    <row r="3618" spans="1:21" hidden="1" x14ac:dyDescent="0.25">
      <c r="A3618" s="8" t="s">
        <v>5018</v>
      </c>
      <c r="B3618" s="2" t="s">
        <v>4032</v>
      </c>
      <c r="C3618" s="2" t="s">
        <v>292</v>
      </c>
      <c r="D3618" s="2" t="s">
        <v>289</v>
      </c>
      <c r="E3618" s="2" t="s">
        <v>277</v>
      </c>
      <c r="F3618" s="8" t="s">
        <v>24</v>
      </c>
      <c r="G3618" s="8">
        <v>1</v>
      </c>
      <c r="H3618" s="8">
        <v>1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1</v>
      </c>
      <c r="Q3618" s="8">
        <v>0</v>
      </c>
      <c r="R3618" s="8">
        <v>1</v>
      </c>
      <c r="S3618" s="8">
        <v>1</v>
      </c>
      <c r="T3618" s="8">
        <v>0</v>
      </c>
      <c r="U3618" s="5">
        <v>503030058</v>
      </c>
    </row>
    <row r="3619" spans="1:21" hidden="1" x14ac:dyDescent="0.25">
      <c r="A3619" s="8" t="s">
        <v>5018</v>
      </c>
      <c r="B3619" s="2" t="s">
        <v>4033</v>
      </c>
      <c r="C3619" s="2" t="s">
        <v>292</v>
      </c>
      <c r="D3619" s="2" t="s">
        <v>289</v>
      </c>
      <c r="E3619" s="2" t="s">
        <v>277</v>
      </c>
      <c r="F3619" s="8" t="s">
        <v>36</v>
      </c>
      <c r="G3619" s="8">
        <v>0</v>
      </c>
      <c r="H3619" s="8">
        <v>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0</v>
      </c>
      <c r="R3619" s="8">
        <v>0</v>
      </c>
      <c r="S3619" s="8">
        <v>0</v>
      </c>
      <c r="T3619" s="8">
        <v>0</v>
      </c>
      <c r="U3619" s="5">
        <v>503030066</v>
      </c>
    </row>
    <row r="3620" spans="1:21" hidden="1" x14ac:dyDescent="0.25">
      <c r="A3620" s="8" t="s">
        <v>5018</v>
      </c>
      <c r="B3620" s="2" t="s">
        <v>4034</v>
      </c>
      <c r="C3620" s="2" t="s">
        <v>292</v>
      </c>
      <c r="D3620" s="2" t="s">
        <v>289</v>
      </c>
      <c r="E3620" s="2" t="s">
        <v>277</v>
      </c>
      <c r="F3620" s="8" t="s">
        <v>36</v>
      </c>
      <c r="G3620" s="8">
        <v>0</v>
      </c>
      <c r="H3620" s="8">
        <v>1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1</v>
      </c>
      <c r="Q3620" s="8">
        <v>0</v>
      </c>
      <c r="R3620" s="8">
        <v>0</v>
      </c>
      <c r="S3620" s="8">
        <v>0</v>
      </c>
      <c r="T3620" s="8">
        <v>0</v>
      </c>
      <c r="U3620" s="5">
        <v>503030074</v>
      </c>
    </row>
    <row r="3621" spans="1:21" hidden="1" x14ac:dyDescent="0.25">
      <c r="A3621" s="8" t="s">
        <v>5018</v>
      </c>
      <c r="B3621" s="2" t="s">
        <v>4035</v>
      </c>
      <c r="C3621" s="2" t="s">
        <v>292</v>
      </c>
      <c r="D3621" s="2" t="s">
        <v>289</v>
      </c>
      <c r="E3621" s="2" t="s">
        <v>277</v>
      </c>
      <c r="F3621" s="8" t="s">
        <v>36</v>
      </c>
      <c r="G3621" s="8">
        <v>0</v>
      </c>
      <c r="H3621" s="8">
        <v>1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5">
        <v>503030082</v>
      </c>
    </row>
    <row r="3622" spans="1:21" hidden="1" x14ac:dyDescent="0.25">
      <c r="A3622" s="8" t="s">
        <v>5018</v>
      </c>
      <c r="B3622" s="2" t="s">
        <v>4036</v>
      </c>
      <c r="C3622" s="2" t="s">
        <v>292</v>
      </c>
      <c r="D3622" s="2" t="s">
        <v>289</v>
      </c>
      <c r="E3622" s="2" t="s">
        <v>277</v>
      </c>
      <c r="F3622" s="8" t="s">
        <v>36</v>
      </c>
      <c r="G3622" s="8">
        <v>0</v>
      </c>
      <c r="H3622" s="8">
        <v>1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>
        <v>0</v>
      </c>
      <c r="P3622" s="8">
        <v>1</v>
      </c>
      <c r="Q3622" s="8">
        <v>0</v>
      </c>
      <c r="R3622" s="8">
        <v>0</v>
      </c>
      <c r="S3622" s="8">
        <v>0</v>
      </c>
      <c r="T3622" s="8">
        <v>0</v>
      </c>
      <c r="U3622" s="5">
        <v>503030090</v>
      </c>
    </row>
    <row r="3623" spans="1:21" hidden="1" x14ac:dyDescent="0.25">
      <c r="A3623" s="8" t="s">
        <v>5018</v>
      </c>
      <c r="B3623" s="2" t="s">
        <v>4037</v>
      </c>
      <c r="C3623" s="2" t="s">
        <v>292</v>
      </c>
      <c r="D3623" s="2" t="s">
        <v>289</v>
      </c>
      <c r="E3623" s="2" t="s">
        <v>277</v>
      </c>
      <c r="F3623" s="8" t="s">
        <v>36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1</v>
      </c>
      <c r="Q3623" s="8">
        <v>0</v>
      </c>
      <c r="R3623" s="8">
        <v>0</v>
      </c>
      <c r="S3623" s="8">
        <v>0</v>
      </c>
      <c r="T3623" s="8">
        <v>0</v>
      </c>
      <c r="U3623" s="5">
        <v>503030104</v>
      </c>
    </row>
    <row r="3624" spans="1:21" hidden="1" x14ac:dyDescent="0.25">
      <c r="A3624" s="8" t="s">
        <v>5018</v>
      </c>
      <c r="B3624" s="2" t="s">
        <v>4038</v>
      </c>
      <c r="C3624" s="2" t="s">
        <v>293</v>
      </c>
      <c r="D3624" s="2" t="s">
        <v>289</v>
      </c>
      <c r="E3624" s="2" t="s">
        <v>277</v>
      </c>
      <c r="F3624" s="8" t="s">
        <v>31</v>
      </c>
      <c r="G3624" s="8">
        <v>0</v>
      </c>
      <c r="H3624" s="8">
        <v>1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5">
        <v>503040010</v>
      </c>
    </row>
    <row r="3625" spans="1:21" hidden="1" x14ac:dyDescent="0.25">
      <c r="A3625" s="8" t="s">
        <v>5018</v>
      </c>
      <c r="B3625" s="2" t="s">
        <v>4039</v>
      </c>
      <c r="C3625" s="2" t="s">
        <v>293</v>
      </c>
      <c r="D3625" s="2" t="s">
        <v>289</v>
      </c>
      <c r="E3625" s="2" t="s">
        <v>277</v>
      </c>
      <c r="F3625" s="8" t="s">
        <v>31</v>
      </c>
      <c r="G3625" s="8">
        <v>0</v>
      </c>
      <c r="H3625" s="8">
        <v>1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0</v>
      </c>
      <c r="S3625" s="8">
        <v>0</v>
      </c>
      <c r="T3625" s="8">
        <v>0</v>
      </c>
      <c r="U3625" s="5">
        <v>503040029</v>
      </c>
    </row>
    <row r="3626" spans="1:21" hidden="1" x14ac:dyDescent="0.25">
      <c r="A3626" s="8" t="s">
        <v>5018</v>
      </c>
      <c r="B3626" s="2" t="s">
        <v>4040</v>
      </c>
      <c r="C3626" s="2" t="s">
        <v>293</v>
      </c>
      <c r="D3626" s="2" t="s">
        <v>289</v>
      </c>
      <c r="E3626" s="2" t="s">
        <v>277</v>
      </c>
      <c r="F3626" s="8" t="s">
        <v>31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5">
        <v>503040037</v>
      </c>
    </row>
    <row r="3627" spans="1:21" hidden="1" x14ac:dyDescent="0.25">
      <c r="A3627" s="8" t="s">
        <v>5018</v>
      </c>
      <c r="B3627" s="2" t="s">
        <v>4041</v>
      </c>
      <c r="C3627" s="2" t="s">
        <v>293</v>
      </c>
      <c r="D3627" s="2" t="s">
        <v>289</v>
      </c>
      <c r="E3627" s="2" t="s">
        <v>277</v>
      </c>
      <c r="F3627" s="8" t="s">
        <v>31</v>
      </c>
      <c r="G3627" s="8">
        <v>0</v>
      </c>
      <c r="H3627" s="8">
        <v>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0</v>
      </c>
      <c r="U3627" s="5">
        <v>503040045</v>
      </c>
    </row>
    <row r="3628" spans="1:21" hidden="1" x14ac:dyDescent="0.25">
      <c r="A3628" s="8" t="s">
        <v>5018</v>
      </c>
      <c r="B3628" s="2" t="s">
        <v>4042</v>
      </c>
      <c r="C3628" s="2" t="s">
        <v>293</v>
      </c>
      <c r="D3628" s="2" t="s">
        <v>289</v>
      </c>
      <c r="E3628" s="2" t="s">
        <v>277</v>
      </c>
      <c r="F3628" s="8" t="s">
        <v>36</v>
      </c>
      <c r="G3628" s="8">
        <v>0</v>
      </c>
      <c r="H3628" s="8">
        <v>1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1</v>
      </c>
      <c r="Q3628" s="8">
        <v>0</v>
      </c>
      <c r="R3628" s="8">
        <v>0</v>
      </c>
      <c r="S3628" s="8">
        <v>0</v>
      </c>
      <c r="T3628" s="8">
        <v>0</v>
      </c>
      <c r="U3628" s="5">
        <v>503040053</v>
      </c>
    </row>
    <row r="3629" spans="1:21" hidden="1" x14ac:dyDescent="0.25">
      <c r="A3629" s="8" t="s">
        <v>5018</v>
      </c>
      <c r="B3629" s="2" t="s">
        <v>4043</v>
      </c>
      <c r="C3629" s="2" t="s">
        <v>293</v>
      </c>
      <c r="D3629" s="2" t="s">
        <v>289</v>
      </c>
      <c r="E3629" s="2" t="s">
        <v>277</v>
      </c>
      <c r="F3629" s="8" t="s">
        <v>36</v>
      </c>
      <c r="G3629" s="8">
        <v>1</v>
      </c>
      <c r="H3629" s="8">
        <v>1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0</v>
      </c>
      <c r="U3629" s="5">
        <v>503040061</v>
      </c>
    </row>
    <row r="3630" spans="1:21" hidden="1" x14ac:dyDescent="0.25">
      <c r="A3630" s="8" t="s">
        <v>5018</v>
      </c>
      <c r="B3630" s="2" t="s">
        <v>4044</v>
      </c>
      <c r="C3630" s="2" t="s">
        <v>293</v>
      </c>
      <c r="D3630" s="2" t="s">
        <v>289</v>
      </c>
      <c r="E3630" s="2" t="s">
        <v>277</v>
      </c>
      <c r="F3630" s="8" t="s">
        <v>36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5">
        <v>503040088</v>
      </c>
    </row>
    <row r="3631" spans="1:21" hidden="1" x14ac:dyDescent="0.25">
      <c r="A3631" s="8" t="s">
        <v>5018</v>
      </c>
      <c r="B3631" s="2" t="s">
        <v>4045</v>
      </c>
      <c r="C3631" s="2" t="s">
        <v>295</v>
      </c>
      <c r="D3631" s="2" t="s">
        <v>294</v>
      </c>
      <c r="E3631" s="2" t="s">
        <v>277</v>
      </c>
      <c r="F3631" s="8" t="s">
        <v>36</v>
      </c>
      <c r="G3631" s="8">
        <v>1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1</v>
      </c>
      <c r="T3631" s="8">
        <v>0</v>
      </c>
      <c r="U3631" s="5">
        <v>504010018</v>
      </c>
    </row>
    <row r="3632" spans="1:21" hidden="1" x14ac:dyDescent="0.25">
      <c r="A3632" s="8" t="s">
        <v>5018</v>
      </c>
      <c r="B3632" s="2" t="s">
        <v>4046</v>
      </c>
      <c r="C3632" s="2" t="s">
        <v>295</v>
      </c>
      <c r="D3632" s="2" t="s">
        <v>294</v>
      </c>
      <c r="E3632" s="2" t="s">
        <v>277</v>
      </c>
      <c r="F3632" s="8" t="s">
        <v>36</v>
      </c>
      <c r="G3632" s="8">
        <v>1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1</v>
      </c>
      <c r="Q3632" s="8">
        <v>0</v>
      </c>
      <c r="R3632" s="8">
        <v>0</v>
      </c>
      <c r="S3632" s="8">
        <v>0</v>
      </c>
      <c r="T3632" s="8">
        <v>0</v>
      </c>
      <c r="U3632" s="5">
        <v>504010026</v>
      </c>
    </row>
    <row r="3633" spans="1:21" hidden="1" x14ac:dyDescent="0.25">
      <c r="A3633" s="8" t="s">
        <v>5018</v>
      </c>
      <c r="B3633" s="2" t="s">
        <v>4047</v>
      </c>
      <c r="C3633" s="2" t="s">
        <v>295</v>
      </c>
      <c r="D3633" s="2" t="s">
        <v>294</v>
      </c>
      <c r="E3633" s="2" t="s">
        <v>277</v>
      </c>
      <c r="F3633" s="8" t="s">
        <v>36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0</v>
      </c>
      <c r="R3633" s="8">
        <v>1</v>
      </c>
      <c r="S3633" s="8">
        <v>1</v>
      </c>
      <c r="T3633" s="8">
        <v>0</v>
      </c>
      <c r="U3633" s="5">
        <v>504010034</v>
      </c>
    </row>
    <row r="3634" spans="1:21" hidden="1" x14ac:dyDescent="0.25">
      <c r="A3634" s="8" t="s">
        <v>5018</v>
      </c>
      <c r="B3634" s="2" t="s">
        <v>4048</v>
      </c>
      <c r="C3634" s="2" t="s">
        <v>296</v>
      </c>
      <c r="D3634" s="2" t="s">
        <v>294</v>
      </c>
      <c r="E3634" s="2" t="s">
        <v>277</v>
      </c>
      <c r="F3634" s="8" t="s">
        <v>36</v>
      </c>
      <c r="G3634" s="8">
        <v>0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5">
        <v>504020013</v>
      </c>
    </row>
    <row r="3635" spans="1:21" hidden="1" x14ac:dyDescent="0.25">
      <c r="A3635" s="8" t="s">
        <v>5018</v>
      </c>
      <c r="B3635" s="2" t="s">
        <v>4049</v>
      </c>
      <c r="C3635" s="2" t="s">
        <v>296</v>
      </c>
      <c r="D3635" s="2" t="s">
        <v>294</v>
      </c>
      <c r="E3635" s="2" t="s">
        <v>277</v>
      </c>
      <c r="F3635" s="8" t="s">
        <v>36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5">
        <v>504020021</v>
      </c>
    </row>
    <row r="3636" spans="1:21" hidden="1" x14ac:dyDescent="0.25">
      <c r="A3636" s="8" t="s">
        <v>5018</v>
      </c>
      <c r="B3636" s="2" t="s">
        <v>4050</v>
      </c>
      <c r="C3636" s="2" t="s">
        <v>296</v>
      </c>
      <c r="D3636" s="2" t="s">
        <v>294</v>
      </c>
      <c r="E3636" s="2" t="s">
        <v>277</v>
      </c>
      <c r="F3636" s="8" t="s">
        <v>36</v>
      </c>
      <c r="G3636" s="8">
        <v>0</v>
      </c>
      <c r="H3636" s="8">
        <v>1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0</v>
      </c>
      <c r="U3636" s="5">
        <v>504020030</v>
      </c>
    </row>
    <row r="3637" spans="1:21" hidden="1" x14ac:dyDescent="0.25">
      <c r="A3637" s="8" t="s">
        <v>5018</v>
      </c>
      <c r="B3637" s="2" t="s">
        <v>4051</v>
      </c>
      <c r="C3637" s="2" t="s">
        <v>296</v>
      </c>
      <c r="D3637" s="2" t="s">
        <v>294</v>
      </c>
      <c r="E3637" s="2" t="s">
        <v>277</v>
      </c>
      <c r="F3637" s="8" t="s">
        <v>36</v>
      </c>
      <c r="G3637" s="8">
        <v>0</v>
      </c>
      <c r="H3637" s="8">
        <v>1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5">
        <v>504020048</v>
      </c>
    </row>
    <row r="3638" spans="1:21" hidden="1" x14ac:dyDescent="0.25">
      <c r="A3638" s="8" t="s">
        <v>5018</v>
      </c>
      <c r="B3638" s="2" t="s">
        <v>4052</v>
      </c>
      <c r="C3638" s="2" t="s">
        <v>296</v>
      </c>
      <c r="D3638" s="2" t="s">
        <v>294</v>
      </c>
      <c r="E3638" s="2" t="s">
        <v>277</v>
      </c>
      <c r="F3638" s="8" t="s">
        <v>36</v>
      </c>
      <c r="G3638" s="8">
        <v>0</v>
      </c>
      <c r="H3638" s="8">
        <v>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0</v>
      </c>
      <c r="R3638" s="8">
        <v>0</v>
      </c>
      <c r="S3638" s="8">
        <v>0</v>
      </c>
      <c r="T3638" s="8">
        <v>0</v>
      </c>
      <c r="U3638" s="5">
        <v>504020056</v>
      </c>
    </row>
    <row r="3639" spans="1:21" hidden="1" x14ac:dyDescent="0.25">
      <c r="A3639" s="8" t="s">
        <v>5018</v>
      </c>
      <c r="B3639" s="2" t="s">
        <v>4053</v>
      </c>
      <c r="C3639" s="2" t="s">
        <v>297</v>
      </c>
      <c r="D3639" s="2" t="s">
        <v>294</v>
      </c>
      <c r="E3639" s="2" t="s">
        <v>277</v>
      </c>
      <c r="F3639" s="8" t="s">
        <v>36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>
        <v>0</v>
      </c>
      <c r="P3639" s="8">
        <v>1</v>
      </c>
      <c r="Q3639" s="8">
        <v>0</v>
      </c>
      <c r="R3639" s="8">
        <v>0</v>
      </c>
      <c r="S3639" s="8">
        <v>0</v>
      </c>
      <c r="T3639" s="8">
        <v>0</v>
      </c>
      <c r="U3639" s="5">
        <v>504030027</v>
      </c>
    </row>
    <row r="3640" spans="1:21" hidden="1" x14ac:dyDescent="0.25">
      <c r="A3640" s="8" t="s">
        <v>5018</v>
      </c>
      <c r="B3640" s="2" t="s">
        <v>4054</v>
      </c>
      <c r="C3640" s="2" t="s">
        <v>298</v>
      </c>
      <c r="D3640" s="2" t="s">
        <v>294</v>
      </c>
      <c r="E3640" s="2" t="s">
        <v>277</v>
      </c>
      <c r="F3640" s="8" t="s">
        <v>36</v>
      </c>
      <c r="G3640" s="8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5">
        <v>504040014</v>
      </c>
    </row>
    <row r="3641" spans="1:21" hidden="1" x14ac:dyDescent="0.25">
      <c r="A3641" s="8" t="s">
        <v>5018</v>
      </c>
      <c r="B3641" s="2" t="s">
        <v>4055</v>
      </c>
      <c r="C3641" s="2" t="s">
        <v>298</v>
      </c>
      <c r="D3641" s="2" t="s">
        <v>294</v>
      </c>
      <c r="E3641" s="2" t="s">
        <v>277</v>
      </c>
      <c r="F3641" s="8" t="s">
        <v>36</v>
      </c>
      <c r="G3641" s="8">
        <v>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5">
        <v>504040022</v>
      </c>
    </row>
    <row r="3642" spans="1:21" hidden="1" x14ac:dyDescent="0.25">
      <c r="A3642" s="8" t="s">
        <v>5018</v>
      </c>
      <c r="B3642" s="2" t="s">
        <v>4056</v>
      </c>
      <c r="C3642" s="2" t="s">
        <v>300</v>
      </c>
      <c r="D3642" s="2" t="s">
        <v>299</v>
      </c>
      <c r="E3642" s="2" t="s">
        <v>277</v>
      </c>
      <c r="F3642" s="8" t="s">
        <v>36</v>
      </c>
      <c r="G3642" s="8">
        <v>0</v>
      </c>
      <c r="H3642" s="8">
        <v>1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5">
        <v>505010011</v>
      </c>
    </row>
    <row r="3643" spans="1:21" hidden="1" x14ac:dyDescent="0.25">
      <c r="A3643" s="8" t="s">
        <v>5018</v>
      </c>
      <c r="B3643" s="2" t="s">
        <v>4057</v>
      </c>
      <c r="C3643" s="2" t="s">
        <v>300</v>
      </c>
      <c r="D3643" s="2" t="s">
        <v>299</v>
      </c>
      <c r="E3643" s="2" t="s">
        <v>277</v>
      </c>
      <c r="F3643" s="8" t="s">
        <v>36</v>
      </c>
      <c r="G3643" s="8">
        <v>0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1</v>
      </c>
      <c r="Q3643" s="8">
        <v>0</v>
      </c>
      <c r="R3643" s="8">
        <v>0</v>
      </c>
      <c r="S3643" s="8">
        <v>0</v>
      </c>
      <c r="T3643" s="8">
        <v>0</v>
      </c>
      <c r="U3643" s="5">
        <v>505010020</v>
      </c>
    </row>
    <row r="3644" spans="1:21" hidden="1" x14ac:dyDescent="0.25">
      <c r="A3644" s="8" t="s">
        <v>5018</v>
      </c>
      <c r="B3644" s="2" t="s">
        <v>4058</v>
      </c>
      <c r="C3644" s="2" t="s">
        <v>300</v>
      </c>
      <c r="D3644" s="2" t="s">
        <v>299</v>
      </c>
      <c r="E3644" s="2" t="s">
        <v>277</v>
      </c>
      <c r="F3644" s="8" t="s">
        <v>36</v>
      </c>
      <c r="G3644" s="8">
        <v>0</v>
      </c>
      <c r="H3644" s="8">
        <v>1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5">
        <v>505010038</v>
      </c>
    </row>
    <row r="3645" spans="1:21" hidden="1" x14ac:dyDescent="0.25">
      <c r="A3645" s="8" t="s">
        <v>5018</v>
      </c>
      <c r="B3645" s="2" t="s">
        <v>4059</v>
      </c>
      <c r="C3645" s="2" t="s">
        <v>300</v>
      </c>
      <c r="D3645" s="2" t="s">
        <v>299</v>
      </c>
      <c r="E3645" s="2" t="s">
        <v>277</v>
      </c>
      <c r="F3645" s="8" t="s">
        <v>36</v>
      </c>
      <c r="G3645" s="8">
        <v>0</v>
      </c>
      <c r="H3645" s="8">
        <v>1</v>
      </c>
      <c r="I3645" s="8">
        <v>0</v>
      </c>
      <c r="J3645" s="8">
        <v>0</v>
      </c>
      <c r="K3645" s="8">
        <v>0</v>
      </c>
      <c r="L3645" s="8">
        <v>0</v>
      </c>
      <c r="M3645" s="8">
        <v>1</v>
      </c>
      <c r="N3645" s="8">
        <v>0</v>
      </c>
      <c r="O3645" s="8">
        <v>0</v>
      </c>
      <c r="P3645" s="8">
        <v>1</v>
      </c>
      <c r="Q3645" s="8">
        <v>0</v>
      </c>
      <c r="R3645" s="8">
        <v>0</v>
      </c>
      <c r="S3645" s="8">
        <v>0</v>
      </c>
      <c r="T3645" s="8">
        <v>0</v>
      </c>
      <c r="U3645" s="5">
        <v>505010046</v>
      </c>
    </row>
    <row r="3646" spans="1:21" hidden="1" x14ac:dyDescent="0.25">
      <c r="A3646" s="8" t="s">
        <v>5018</v>
      </c>
      <c r="B3646" s="2" t="s">
        <v>4060</v>
      </c>
      <c r="C3646" s="2" t="s">
        <v>300</v>
      </c>
      <c r="D3646" s="2" t="s">
        <v>299</v>
      </c>
      <c r="E3646" s="2" t="s">
        <v>277</v>
      </c>
      <c r="F3646" s="8" t="s">
        <v>36</v>
      </c>
      <c r="G3646" s="8">
        <v>0</v>
      </c>
      <c r="H3646" s="8">
        <v>1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0</v>
      </c>
      <c r="P3646" s="8">
        <v>1</v>
      </c>
      <c r="Q3646" s="8">
        <v>0</v>
      </c>
      <c r="R3646" s="8">
        <v>0</v>
      </c>
      <c r="S3646" s="8">
        <v>0</v>
      </c>
      <c r="T3646" s="8">
        <v>0</v>
      </c>
      <c r="U3646" s="5">
        <v>505010054</v>
      </c>
    </row>
    <row r="3647" spans="1:21" hidden="1" x14ac:dyDescent="0.25">
      <c r="A3647" s="8" t="s">
        <v>5018</v>
      </c>
      <c r="B3647" s="2" t="s">
        <v>4061</v>
      </c>
      <c r="C3647" s="2" t="s">
        <v>300</v>
      </c>
      <c r="D3647" s="2" t="s">
        <v>299</v>
      </c>
      <c r="E3647" s="2" t="s">
        <v>277</v>
      </c>
      <c r="F3647" s="8" t="s">
        <v>36</v>
      </c>
      <c r="G3647" s="8">
        <v>0</v>
      </c>
      <c r="H3647" s="8">
        <v>1</v>
      </c>
      <c r="I3647" s="8">
        <v>0</v>
      </c>
      <c r="J3647" s="8">
        <v>0</v>
      </c>
      <c r="K3647" s="8">
        <v>0</v>
      </c>
      <c r="L3647" s="8">
        <v>0</v>
      </c>
      <c r="M3647" s="8">
        <v>1</v>
      </c>
      <c r="N3647" s="8">
        <v>0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0</v>
      </c>
      <c r="U3647" s="5">
        <v>505010062</v>
      </c>
    </row>
    <row r="3648" spans="1:21" hidden="1" x14ac:dyDescent="0.25">
      <c r="A3648" s="8" t="s">
        <v>5018</v>
      </c>
      <c r="B3648" s="2" t="s">
        <v>4062</v>
      </c>
      <c r="C3648" s="2" t="s">
        <v>300</v>
      </c>
      <c r="D3648" s="2" t="s">
        <v>299</v>
      </c>
      <c r="E3648" s="2" t="s">
        <v>277</v>
      </c>
      <c r="F3648" s="8" t="s">
        <v>36</v>
      </c>
      <c r="G3648" s="8">
        <v>0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1</v>
      </c>
      <c r="N3648" s="8">
        <v>0</v>
      </c>
      <c r="O3648" s="8">
        <v>0</v>
      </c>
      <c r="P3648" s="8">
        <v>1</v>
      </c>
      <c r="Q3648" s="8">
        <v>0</v>
      </c>
      <c r="R3648" s="8">
        <v>0</v>
      </c>
      <c r="S3648" s="8">
        <v>0</v>
      </c>
      <c r="T3648" s="8">
        <v>0</v>
      </c>
      <c r="U3648" s="5">
        <v>505010070</v>
      </c>
    </row>
    <row r="3649" spans="1:21" hidden="1" x14ac:dyDescent="0.25">
      <c r="A3649" s="8" t="s">
        <v>5018</v>
      </c>
      <c r="B3649" s="2" t="s">
        <v>4063</v>
      </c>
      <c r="C3649" s="2" t="s">
        <v>300</v>
      </c>
      <c r="D3649" s="2" t="s">
        <v>299</v>
      </c>
      <c r="E3649" s="2" t="s">
        <v>277</v>
      </c>
      <c r="F3649" s="8" t="s">
        <v>36</v>
      </c>
      <c r="G3649" s="8">
        <v>0</v>
      </c>
      <c r="H3649" s="8">
        <v>1</v>
      </c>
      <c r="I3649" s="8">
        <v>0</v>
      </c>
      <c r="J3649" s="8">
        <v>0</v>
      </c>
      <c r="K3649" s="8">
        <v>0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0</v>
      </c>
      <c r="T3649" s="8">
        <v>0</v>
      </c>
      <c r="U3649" s="5">
        <v>505010089</v>
      </c>
    </row>
    <row r="3650" spans="1:21" hidden="1" x14ac:dyDescent="0.25">
      <c r="A3650" s="8" t="s">
        <v>5018</v>
      </c>
      <c r="B3650" s="2" t="s">
        <v>4064</v>
      </c>
      <c r="C3650" s="2" t="s">
        <v>300</v>
      </c>
      <c r="D3650" s="2" t="s">
        <v>299</v>
      </c>
      <c r="E3650" s="2" t="s">
        <v>277</v>
      </c>
      <c r="F3650" s="8" t="s">
        <v>36</v>
      </c>
      <c r="G3650" s="8">
        <v>1</v>
      </c>
      <c r="H3650" s="8">
        <v>1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8">
        <v>0</v>
      </c>
      <c r="T3650" s="8">
        <v>0</v>
      </c>
      <c r="U3650" s="5">
        <v>505010097</v>
      </c>
    </row>
    <row r="3651" spans="1:21" hidden="1" x14ac:dyDescent="0.25">
      <c r="A3651" s="8" t="s">
        <v>5018</v>
      </c>
      <c r="B3651" s="2" t="s">
        <v>4065</v>
      </c>
      <c r="C3651" s="2" t="s">
        <v>300</v>
      </c>
      <c r="D3651" s="2" t="s">
        <v>299</v>
      </c>
      <c r="E3651" s="2" t="s">
        <v>277</v>
      </c>
      <c r="F3651" s="8" t="s">
        <v>36</v>
      </c>
      <c r="G3651" s="8">
        <v>1</v>
      </c>
      <c r="H3651" s="8">
        <v>1</v>
      </c>
      <c r="I3651" s="8">
        <v>1</v>
      </c>
      <c r="J3651" s="8">
        <v>0</v>
      </c>
      <c r="K3651" s="8">
        <v>0</v>
      </c>
      <c r="L3651" s="8">
        <v>0</v>
      </c>
      <c r="M3651" s="8">
        <v>1</v>
      </c>
      <c r="N3651" s="8">
        <v>0</v>
      </c>
      <c r="O3651" s="8">
        <v>0</v>
      </c>
      <c r="P3651" s="8">
        <v>1</v>
      </c>
      <c r="Q3651" s="8">
        <v>0</v>
      </c>
      <c r="R3651" s="8">
        <v>0</v>
      </c>
      <c r="S3651" s="8">
        <v>0</v>
      </c>
      <c r="T3651" s="8">
        <v>0</v>
      </c>
      <c r="U3651" s="5">
        <v>505010100</v>
      </c>
    </row>
    <row r="3652" spans="1:21" hidden="1" x14ac:dyDescent="0.25">
      <c r="A3652" s="8" t="s">
        <v>5018</v>
      </c>
      <c r="B3652" s="2" t="s">
        <v>4066</v>
      </c>
      <c r="C3652" s="2" t="s">
        <v>300</v>
      </c>
      <c r="D3652" s="2" t="s">
        <v>299</v>
      </c>
      <c r="E3652" s="2" t="s">
        <v>277</v>
      </c>
      <c r="F3652" s="8" t="s">
        <v>36</v>
      </c>
      <c r="G3652" s="8">
        <v>1</v>
      </c>
      <c r="H3652" s="8">
        <v>1</v>
      </c>
      <c r="I3652" s="8">
        <v>1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1</v>
      </c>
      <c r="Q3652" s="8">
        <v>0</v>
      </c>
      <c r="R3652" s="8">
        <v>0</v>
      </c>
      <c r="S3652" s="8">
        <v>0</v>
      </c>
      <c r="T3652" s="8">
        <v>0</v>
      </c>
      <c r="U3652" s="5">
        <v>505010119</v>
      </c>
    </row>
    <row r="3653" spans="1:21" hidden="1" x14ac:dyDescent="0.25">
      <c r="A3653" s="8" t="s">
        <v>5018</v>
      </c>
      <c r="B3653" s="2" t="s">
        <v>4067</v>
      </c>
      <c r="C3653" s="2" t="s">
        <v>300</v>
      </c>
      <c r="D3653" s="2" t="s">
        <v>299</v>
      </c>
      <c r="E3653" s="2" t="s">
        <v>277</v>
      </c>
      <c r="F3653" s="8" t="s">
        <v>24</v>
      </c>
      <c r="G3653" s="8">
        <v>1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0</v>
      </c>
      <c r="P3653" s="8">
        <v>1</v>
      </c>
      <c r="Q3653" s="8">
        <v>0</v>
      </c>
      <c r="R3653" s="8">
        <v>0</v>
      </c>
      <c r="S3653" s="8">
        <v>0</v>
      </c>
      <c r="T3653" s="8">
        <v>0</v>
      </c>
      <c r="U3653" s="5">
        <v>505010127</v>
      </c>
    </row>
    <row r="3654" spans="1:21" hidden="1" x14ac:dyDescent="0.25">
      <c r="A3654" s="8" t="s">
        <v>5018</v>
      </c>
      <c r="B3654" s="2" t="s">
        <v>4068</v>
      </c>
      <c r="C3654" s="2" t="s">
        <v>301</v>
      </c>
      <c r="D3654" s="2" t="s">
        <v>299</v>
      </c>
      <c r="E3654" s="2" t="s">
        <v>277</v>
      </c>
      <c r="F3654" s="8" t="s">
        <v>36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</v>
      </c>
      <c r="P3654" s="8">
        <v>1</v>
      </c>
      <c r="Q3654" s="8">
        <v>0</v>
      </c>
      <c r="R3654" s="8">
        <v>0</v>
      </c>
      <c r="S3654" s="8">
        <v>0</v>
      </c>
      <c r="T3654" s="8">
        <v>0</v>
      </c>
      <c r="U3654" s="5">
        <v>505020017</v>
      </c>
    </row>
    <row r="3655" spans="1:21" hidden="1" x14ac:dyDescent="0.25">
      <c r="A3655" s="8" t="s">
        <v>5018</v>
      </c>
      <c r="B3655" s="2" t="s">
        <v>4069</v>
      </c>
      <c r="C3655" s="2" t="s">
        <v>301</v>
      </c>
      <c r="D3655" s="2" t="s">
        <v>299</v>
      </c>
      <c r="E3655" s="2" t="s">
        <v>277</v>
      </c>
      <c r="F3655" s="8" t="s">
        <v>36</v>
      </c>
      <c r="G3655" s="8">
        <v>0</v>
      </c>
      <c r="H3655" s="8">
        <v>1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>
        <v>1</v>
      </c>
      <c r="Q3655" s="8">
        <v>0</v>
      </c>
      <c r="R3655" s="8">
        <v>0</v>
      </c>
      <c r="S3655" s="8">
        <v>0</v>
      </c>
      <c r="T3655" s="8">
        <v>0</v>
      </c>
      <c r="U3655" s="5">
        <v>505020025</v>
      </c>
    </row>
    <row r="3656" spans="1:21" hidden="1" x14ac:dyDescent="0.25">
      <c r="A3656" s="8" t="s">
        <v>5018</v>
      </c>
      <c r="B3656" s="2" t="s">
        <v>4070</v>
      </c>
      <c r="C3656" s="2" t="s">
        <v>301</v>
      </c>
      <c r="D3656" s="2" t="s">
        <v>299</v>
      </c>
      <c r="E3656" s="2" t="s">
        <v>277</v>
      </c>
      <c r="F3656" s="8" t="s">
        <v>36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0</v>
      </c>
      <c r="R3656" s="8">
        <v>0</v>
      </c>
      <c r="S3656" s="8">
        <v>0</v>
      </c>
      <c r="T3656" s="8">
        <v>0</v>
      </c>
      <c r="U3656" s="5">
        <v>505020033</v>
      </c>
    </row>
    <row r="3657" spans="1:21" hidden="1" x14ac:dyDescent="0.25">
      <c r="A3657" s="8" t="s">
        <v>5018</v>
      </c>
      <c r="B3657" s="2" t="s">
        <v>4071</v>
      </c>
      <c r="C3657" s="2" t="s">
        <v>301</v>
      </c>
      <c r="D3657" s="2" t="s">
        <v>299</v>
      </c>
      <c r="E3657" s="2" t="s">
        <v>277</v>
      </c>
      <c r="F3657" s="8" t="s">
        <v>36</v>
      </c>
      <c r="G3657" s="8">
        <v>0</v>
      </c>
      <c r="H3657" s="8">
        <v>1</v>
      </c>
      <c r="I3657" s="8">
        <v>0</v>
      </c>
      <c r="J3657" s="8">
        <v>0</v>
      </c>
      <c r="K3657" s="8">
        <v>0</v>
      </c>
      <c r="L3657" s="8">
        <v>0</v>
      </c>
      <c r="M3657" s="8">
        <v>1</v>
      </c>
      <c r="N3657" s="8">
        <v>0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0</v>
      </c>
      <c r="U3657" s="5">
        <v>505020041</v>
      </c>
    </row>
    <row r="3658" spans="1:21" hidden="1" x14ac:dyDescent="0.25">
      <c r="A3658" s="8" t="s">
        <v>5018</v>
      </c>
      <c r="B3658" s="2" t="s">
        <v>4072</v>
      </c>
      <c r="C3658" s="2" t="s">
        <v>301</v>
      </c>
      <c r="D3658" s="2" t="s">
        <v>299</v>
      </c>
      <c r="E3658" s="2" t="s">
        <v>277</v>
      </c>
      <c r="F3658" s="8" t="s">
        <v>36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5">
        <v>505020050</v>
      </c>
    </row>
    <row r="3659" spans="1:21" hidden="1" x14ac:dyDescent="0.25">
      <c r="A3659" s="8" t="s">
        <v>5018</v>
      </c>
      <c r="B3659" s="2" t="s">
        <v>4073</v>
      </c>
      <c r="C3659" s="2" t="s">
        <v>301</v>
      </c>
      <c r="D3659" s="2" t="s">
        <v>299</v>
      </c>
      <c r="E3659" s="2" t="s">
        <v>277</v>
      </c>
      <c r="F3659" s="8" t="s">
        <v>36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0</v>
      </c>
      <c r="O3659" s="8">
        <v>0</v>
      </c>
      <c r="P3659" s="8">
        <v>1</v>
      </c>
      <c r="Q3659" s="8">
        <v>0</v>
      </c>
      <c r="R3659" s="8">
        <v>0</v>
      </c>
      <c r="S3659" s="8">
        <v>0</v>
      </c>
      <c r="T3659" s="8">
        <v>0</v>
      </c>
      <c r="U3659" s="5">
        <v>505020068</v>
      </c>
    </row>
    <row r="3660" spans="1:21" hidden="1" x14ac:dyDescent="0.25">
      <c r="A3660" s="8" t="s">
        <v>5018</v>
      </c>
      <c r="B3660" s="2" t="s">
        <v>4074</v>
      </c>
      <c r="C3660" s="2" t="s">
        <v>301</v>
      </c>
      <c r="D3660" s="2" t="s">
        <v>299</v>
      </c>
      <c r="E3660" s="2" t="s">
        <v>277</v>
      </c>
      <c r="F3660" s="8" t="s">
        <v>36</v>
      </c>
      <c r="G3660" s="8">
        <v>0</v>
      </c>
      <c r="H3660" s="8">
        <v>1</v>
      </c>
      <c r="I3660" s="8">
        <v>0</v>
      </c>
      <c r="J3660" s="8">
        <v>0</v>
      </c>
      <c r="K3660" s="8">
        <v>0</v>
      </c>
      <c r="L3660" s="8">
        <v>0</v>
      </c>
      <c r="M3660" s="8">
        <v>1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5">
        <v>505020076</v>
      </c>
    </row>
    <row r="3661" spans="1:21" hidden="1" x14ac:dyDescent="0.25">
      <c r="A3661" s="8" t="s">
        <v>5018</v>
      </c>
      <c r="B3661" s="2" t="s">
        <v>4075</v>
      </c>
      <c r="C3661" s="2" t="s">
        <v>301</v>
      </c>
      <c r="D3661" s="2" t="s">
        <v>299</v>
      </c>
      <c r="E3661" s="2" t="s">
        <v>277</v>
      </c>
      <c r="F3661" s="8" t="s">
        <v>36</v>
      </c>
      <c r="G3661" s="8">
        <v>0</v>
      </c>
      <c r="H3661" s="8">
        <v>1</v>
      </c>
      <c r="I3661" s="8">
        <v>0</v>
      </c>
      <c r="J3661" s="8">
        <v>0</v>
      </c>
      <c r="K3661" s="8">
        <v>0</v>
      </c>
      <c r="L3661" s="8">
        <v>0</v>
      </c>
      <c r="M3661" s="8">
        <v>1</v>
      </c>
      <c r="N3661" s="8">
        <v>0</v>
      </c>
      <c r="O3661" s="8">
        <v>0</v>
      </c>
      <c r="P3661" s="8">
        <v>1</v>
      </c>
      <c r="Q3661" s="8">
        <v>0</v>
      </c>
      <c r="R3661" s="8">
        <v>0</v>
      </c>
      <c r="S3661" s="8">
        <v>0</v>
      </c>
      <c r="T3661" s="8">
        <v>0</v>
      </c>
      <c r="U3661" s="5">
        <v>505020084</v>
      </c>
    </row>
    <row r="3662" spans="1:21" hidden="1" x14ac:dyDescent="0.25">
      <c r="A3662" s="8" t="s">
        <v>5018</v>
      </c>
      <c r="B3662" s="2" t="s">
        <v>4076</v>
      </c>
      <c r="C3662" s="2" t="s">
        <v>301</v>
      </c>
      <c r="D3662" s="2" t="s">
        <v>299</v>
      </c>
      <c r="E3662" s="2" t="s">
        <v>277</v>
      </c>
      <c r="F3662" s="8" t="s">
        <v>36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1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5">
        <v>505020092</v>
      </c>
    </row>
    <row r="3663" spans="1:21" hidden="1" x14ac:dyDescent="0.25">
      <c r="A3663" s="8" t="s">
        <v>5018</v>
      </c>
      <c r="B3663" s="2" t="s">
        <v>4077</v>
      </c>
      <c r="C3663" s="2" t="s">
        <v>301</v>
      </c>
      <c r="D3663" s="2" t="s">
        <v>299</v>
      </c>
      <c r="E3663" s="2" t="s">
        <v>277</v>
      </c>
      <c r="F3663" s="8" t="s">
        <v>36</v>
      </c>
      <c r="G3663" s="8">
        <v>0</v>
      </c>
      <c r="H3663" s="8">
        <v>1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>
        <v>1</v>
      </c>
      <c r="Q3663" s="8">
        <v>0</v>
      </c>
      <c r="R3663" s="8">
        <v>0</v>
      </c>
      <c r="S3663" s="8">
        <v>0</v>
      </c>
      <c r="T3663" s="8">
        <v>0</v>
      </c>
      <c r="U3663" s="5">
        <v>505020106</v>
      </c>
    </row>
    <row r="3664" spans="1:21" hidden="1" x14ac:dyDescent="0.25">
      <c r="A3664" s="8" t="s">
        <v>5018</v>
      </c>
      <c r="B3664" s="2" t="s">
        <v>4078</v>
      </c>
      <c r="C3664" s="2" t="s">
        <v>301</v>
      </c>
      <c r="D3664" s="2" t="s">
        <v>299</v>
      </c>
      <c r="E3664" s="2" t="s">
        <v>277</v>
      </c>
      <c r="F3664" s="8" t="s">
        <v>36</v>
      </c>
      <c r="G3664" s="8">
        <v>0</v>
      </c>
      <c r="H3664" s="8">
        <v>1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1</v>
      </c>
      <c r="Q3664" s="8">
        <v>0</v>
      </c>
      <c r="R3664" s="8">
        <v>0</v>
      </c>
      <c r="S3664" s="8">
        <v>0</v>
      </c>
      <c r="T3664" s="8">
        <v>0</v>
      </c>
      <c r="U3664" s="5">
        <v>505020114</v>
      </c>
    </row>
    <row r="3665" spans="1:21" hidden="1" x14ac:dyDescent="0.25">
      <c r="A3665" s="8" t="s">
        <v>5018</v>
      </c>
      <c r="B3665" s="2" t="s">
        <v>4079</v>
      </c>
      <c r="C3665" s="2" t="s">
        <v>301</v>
      </c>
      <c r="D3665" s="2" t="s">
        <v>299</v>
      </c>
      <c r="E3665" s="2" t="s">
        <v>277</v>
      </c>
      <c r="F3665" s="8" t="s">
        <v>36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1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0</v>
      </c>
      <c r="T3665" s="8">
        <v>0</v>
      </c>
      <c r="U3665" s="5">
        <v>505020122</v>
      </c>
    </row>
    <row r="3666" spans="1:21" hidden="1" x14ac:dyDescent="0.25">
      <c r="A3666" s="8" t="s">
        <v>5018</v>
      </c>
      <c r="B3666" s="2" t="s">
        <v>4080</v>
      </c>
      <c r="C3666" s="2" t="s">
        <v>301</v>
      </c>
      <c r="D3666" s="2" t="s">
        <v>299</v>
      </c>
      <c r="E3666" s="2" t="s">
        <v>277</v>
      </c>
      <c r="F3666" s="8" t="s">
        <v>36</v>
      </c>
      <c r="G3666" s="8">
        <v>0</v>
      </c>
      <c r="H3666" s="8">
        <v>1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0</v>
      </c>
      <c r="U3666" s="5">
        <v>505020130</v>
      </c>
    </row>
    <row r="3667" spans="1:21" hidden="1" x14ac:dyDescent="0.25">
      <c r="A3667" s="8" t="s">
        <v>5018</v>
      </c>
      <c r="B3667" s="2" t="s">
        <v>4081</v>
      </c>
      <c r="C3667" s="2" t="s">
        <v>303</v>
      </c>
      <c r="D3667" s="2" t="s">
        <v>302</v>
      </c>
      <c r="E3667" s="2" t="s">
        <v>277</v>
      </c>
      <c r="F3667" s="8" t="s">
        <v>24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5">
        <v>506010015</v>
      </c>
    </row>
    <row r="3668" spans="1:21" hidden="1" x14ac:dyDescent="0.25">
      <c r="A3668" s="8" t="s">
        <v>5018</v>
      </c>
      <c r="B3668" s="2" t="s">
        <v>4082</v>
      </c>
      <c r="C3668" s="2" t="s">
        <v>303</v>
      </c>
      <c r="D3668" s="2" t="s">
        <v>302</v>
      </c>
      <c r="E3668" s="2" t="s">
        <v>277</v>
      </c>
      <c r="F3668" s="8" t="s">
        <v>24</v>
      </c>
      <c r="G3668" s="8">
        <v>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5">
        <v>506010023</v>
      </c>
    </row>
    <row r="3669" spans="1:21" hidden="1" x14ac:dyDescent="0.25">
      <c r="A3669" s="8" t="s">
        <v>5018</v>
      </c>
      <c r="B3669" s="2" t="s">
        <v>4083</v>
      </c>
      <c r="C3669" s="2" t="s">
        <v>303</v>
      </c>
      <c r="D3669" s="2" t="s">
        <v>302</v>
      </c>
      <c r="E3669" s="2" t="s">
        <v>277</v>
      </c>
      <c r="F3669" s="8" t="s">
        <v>24</v>
      </c>
      <c r="G3669" s="8">
        <v>1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5">
        <v>506010031</v>
      </c>
    </row>
    <row r="3670" spans="1:21" hidden="1" x14ac:dyDescent="0.25">
      <c r="A3670" s="8" t="s">
        <v>5018</v>
      </c>
      <c r="B3670" s="2" t="s">
        <v>4084</v>
      </c>
      <c r="C3670" s="2" t="s">
        <v>303</v>
      </c>
      <c r="D3670" s="2" t="s">
        <v>302</v>
      </c>
      <c r="E3670" s="2" t="s">
        <v>277</v>
      </c>
      <c r="F3670" s="8" t="s">
        <v>24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5">
        <v>506010040</v>
      </c>
    </row>
    <row r="3671" spans="1:21" hidden="1" x14ac:dyDescent="0.25">
      <c r="A3671" s="8" t="s">
        <v>5018</v>
      </c>
      <c r="B3671" s="2" t="s">
        <v>4085</v>
      </c>
      <c r="C3671" s="2" t="s">
        <v>303</v>
      </c>
      <c r="D3671" s="2" t="s">
        <v>302</v>
      </c>
      <c r="E3671" s="2" t="s">
        <v>277</v>
      </c>
      <c r="F3671" s="8" t="s">
        <v>36</v>
      </c>
      <c r="G3671" s="8">
        <v>1</v>
      </c>
      <c r="H3671" s="8">
        <v>1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0</v>
      </c>
      <c r="P3671" s="8">
        <v>1</v>
      </c>
      <c r="Q3671" s="8">
        <v>0</v>
      </c>
      <c r="R3671" s="8">
        <v>0</v>
      </c>
      <c r="S3671" s="8">
        <v>0</v>
      </c>
      <c r="T3671" s="8">
        <v>0</v>
      </c>
      <c r="U3671" s="5">
        <v>506010058</v>
      </c>
    </row>
    <row r="3672" spans="1:21" hidden="1" x14ac:dyDescent="0.25">
      <c r="A3672" s="8" t="s">
        <v>5018</v>
      </c>
      <c r="B3672" s="2" t="s">
        <v>4086</v>
      </c>
      <c r="C3672" s="2" t="s">
        <v>304</v>
      </c>
      <c r="D3672" s="2" t="s">
        <v>302</v>
      </c>
      <c r="E3672" s="2" t="s">
        <v>277</v>
      </c>
      <c r="F3672" s="8" t="s">
        <v>36</v>
      </c>
      <c r="G3672" s="8">
        <v>0</v>
      </c>
      <c r="H3672" s="8">
        <v>0</v>
      </c>
      <c r="I3672" s="8">
        <v>1</v>
      </c>
      <c r="J3672" s="8">
        <v>0</v>
      </c>
      <c r="K3672" s="8">
        <v>0</v>
      </c>
      <c r="L3672" s="8">
        <v>0</v>
      </c>
      <c r="M3672" s="8">
        <v>1</v>
      </c>
      <c r="N3672" s="8">
        <v>0</v>
      </c>
      <c r="O3672" s="8">
        <v>0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5">
        <v>506020010</v>
      </c>
    </row>
    <row r="3673" spans="1:21" hidden="1" x14ac:dyDescent="0.25">
      <c r="A3673" s="8" t="s">
        <v>5018</v>
      </c>
      <c r="B3673" s="2" t="s">
        <v>4087</v>
      </c>
      <c r="C3673" s="2" t="s">
        <v>304</v>
      </c>
      <c r="D3673" s="2" t="s">
        <v>302</v>
      </c>
      <c r="E3673" s="2" t="s">
        <v>277</v>
      </c>
      <c r="F3673" s="8" t="s">
        <v>36</v>
      </c>
      <c r="G3673" s="8">
        <v>0</v>
      </c>
      <c r="H3673" s="8">
        <v>0</v>
      </c>
      <c r="I3673" s="8">
        <v>1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1</v>
      </c>
      <c r="Q3673" s="8">
        <v>0</v>
      </c>
      <c r="R3673" s="8">
        <v>0</v>
      </c>
      <c r="S3673" s="8">
        <v>0</v>
      </c>
      <c r="T3673" s="8">
        <v>0</v>
      </c>
      <c r="U3673" s="5">
        <v>506020029</v>
      </c>
    </row>
    <row r="3674" spans="1:21" hidden="1" x14ac:dyDescent="0.25">
      <c r="A3674" s="8" t="s">
        <v>5018</v>
      </c>
      <c r="B3674" s="2" t="s">
        <v>4088</v>
      </c>
      <c r="C3674" s="2" t="s">
        <v>304</v>
      </c>
      <c r="D3674" s="2" t="s">
        <v>302</v>
      </c>
      <c r="E3674" s="2" t="s">
        <v>277</v>
      </c>
      <c r="F3674" s="8" t="s">
        <v>36</v>
      </c>
      <c r="G3674" s="8">
        <v>0</v>
      </c>
      <c r="H3674" s="8">
        <v>0</v>
      </c>
      <c r="I3674" s="8">
        <v>1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1</v>
      </c>
      <c r="Q3674" s="8">
        <v>0</v>
      </c>
      <c r="R3674" s="8">
        <v>0</v>
      </c>
      <c r="S3674" s="8">
        <v>0</v>
      </c>
      <c r="T3674" s="8">
        <v>0</v>
      </c>
      <c r="U3674" s="5">
        <v>506020037</v>
      </c>
    </row>
    <row r="3675" spans="1:21" hidden="1" x14ac:dyDescent="0.25">
      <c r="A3675" s="8" t="s">
        <v>5018</v>
      </c>
      <c r="B3675" s="2" t="s">
        <v>4089</v>
      </c>
      <c r="C3675" s="2" t="s">
        <v>304</v>
      </c>
      <c r="D3675" s="2" t="s">
        <v>302</v>
      </c>
      <c r="E3675" s="2" t="s">
        <v>277</v>
      </c>
      <c r="F3675" s="8" t="s">
        <v>36</v>
      </c>
      <c r="G3675" s="8">
        <v>0</v>
      </c>
      <c r="H3675" s="8">
        <v>1</v>
      </c>
      <c r="I3675" s="8">
        <v>1</v>
      </c>
      <c r="J3675" s="8">
        <v>0</v>
      </c>
      <c r="K3675" s="8">
        <v>0</v>
      </c>
      <c r="L3675" s="8">
        <v>0</v>
      </c>
      <c r="M3675" s="8">
        <v>1</v>
      </c>
      <c r="N3675" s="8">
        <v>0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0</v>
      </c>
      <c r="U3675" s="5">
        <v>506020045</v>
      </c>
    </row>
    <row r="3676" spans="1:21" hidden="1" x14ac:dyDescent="0.25">
      <c r="A3676" s="8" t="s">
        <v>5018</v>
      </c>
      <c r="B3676" s="2" t="s">
        <v>4090</v>
      </c>
      <c r="C3676" s="2" t="s">
        <v>304</v>
      </c>
      <c r="D3676" s="2" t="s">
        <v>302</v>
      </c>
      <c r="E3676" s="2" t="s">
        <v>277</v>
      </c>
      <c r="F3676" s="8" t="s">
        <v>36</v>
      </c>
      <c r="G3676" s="8">
        <v>0</v>
      </c>
      <c r="H3676" s="8">
        <v>1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0</v>
      </c>
      <c r="O3676" s="8">
        <v>0</v>
      </c>
      <c r="P3676" s="8">
        <v>1</v>
      </c>
      <c r="Q3676" s="8">
        <v>0</v>
      </c>
      <c r="R3676" s="8">
        <v>0</v>
      </c>
      <c r="S3676" s="8">
        <v>0</v>
      </c>
      <c r="T3676" s="8">
        <v>0</v>
      </c>
      <c r="U3676" s="5">
        <v>506020053</v>
      </c>
    </row>
    <row r="3677" spans="1:21" hidden="1" x14ac:dyDescent="0.25">
      <c r="A3677" s="8" t="s">
        <v>5018</v>
      </c>
      <c r="B3677" s="2" t="s">
        <v>4091</v>
      </c>
      <c r="C3677" s="2" t="s">
        <v>304</v>
      </c>
      <c r="D3677" s="2" t="s">
        <v>302</v>
      </c>
      <c r="E3677" s="2" t="s">
        <v>277</v>
      </c>
      <c r="F3677" s="8" t="s">
        <v>36</v>
      </c>
      <c r="G3677" s="8">
        <v>0</v>
      </c>
      <c r="H3677" s="8">
        <v>1</v>
      </c>
      <c r="I3677" s="8">
        <v>0</v>
      </c>
      <c r="J3677" s="8">
        <v>0</v>
      </c>
      <c r="K3677" s="8">
        <v>0</v>
      </c>
      <c r="L3677" s="8">
        <v>0</v>
      </c>
      <c r="M3677" s="8">
        <v>1</v>
      </c>
      <c r="N3677" s="8">
        <v>0</v>
      </c>
      <c r="O3677" s="8">
        <v>0</v>
      </c>
      <c r="P3677" s="8">
        <v>1</v>
      </c>
      <c r="Q3677" s="8">
        <v>0</v>
      </c>
      <c r="R3677" s="8">
        <v>0</v>
      </c>
      <c r="S3677" s="8">
        <v>0</v>
      </c>
      <c r="T3677" s="8">
        <v>0</v>
      </c>
      <c r="U3677" s="5">
        <v>506020061</v>
      </c>
    </row>
    <row r="3678" spans="1:21" hidden="1" x14ac:dyDescent="0.25">
      <c r="A3678" s="8" t="s">
        <v>5018</v>
      </c>
      <c r="B3678" s="2" t="s">
        <v>4092</v>
      </c>
      <c r="C3678" s="2" t="s">
        <v>304</v>
      </c>
      <c r="D3678" s="2" t="s">
        <v>302</v>
      </c>
      <c r="E3678" s="2" t="s">
        <v>277</v>
      </c>
      <c r="F3678" s="8" t="s">
        <v>36</v>
      </c>
      <c r="G3678" s="8">
        <v>0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5">
        <v>506020070</v>
      </c>
    </row>
    <row r="3679" spans="1:21" hidden="1" x14ac:dyDescent="0.25">
      <c r="A3679" s="8" t="s">
        <v>5018</v>
      </c>
      <c r="B3679" s="2" t="s">
        <v>4093</v>
      </c>
      <c r="C3679" s="2" t="s">
        <v>304</v>
      </c>
      <c r="D3679" s="2" t="s">
        <v>302</v>
      </c>
      <c r="E3679" s="2" t="s">
        <v>277</v>
      </c>
      <c r="F3679" s="8" t="s">
        <v>36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1</v>
      </c>
      <c r="Q3679" s="8">
        <v>0</v>
      </c>
      <c r="R3679" s="8">
        <v>0</v>
      </c>
      <c r="S3679" s="8">
        <v>0</v>
      </c>
      <c r="T3679" s="8">
        <v>0</v>
      </c>
      <c r="U3679" s="5">
        <v>506020088</v>
      </c>
    </row>
    <row r="3680" spans="1:21" hidden="1" x14ac:dyDescent="0.25">
      <c r="A3680" s="8" t="s">
        <v>5018</v>
      </c>
      <c r="B3680" s="2" t="s">
        <v>4094</v>
      </c>
      <c r="C3680" s="2" t="s">
        <v>304</v>
      </c>
      <c r="D3680" s="2" t="s">
        <v>302</v>
      </c>
      <c r="E3680" s="2" t="s">
        <v>277</v>
      </c>
      <c r="F3680" s="8" t="s">
        <v>36</v>
      </c>
      <c r="G3680" s="8">
        <v>0</v>
      </c>
      <c r="H3680" s="8">
        <v>1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0</v>
      </c>
      <c r="O3680" s="8">
        <v>0</v>
      </c>
      <c r="P3680" s="8">
        <v>1</v>
      </c>
      <c r="Q3680" s="8">
        <v>0</v>
      </c>
      <c r="R3680" s="8">
        <v>0</v>
      </c>
      <c r="S3680" s="8">
        <v>0</v>
      </c>
      <c r="T3680" s="8">
        <v>0</v>
      </c>
      <c r="U3680" s="5">
        <v>506020096</v>
      </c>
    </row>
    <row r="3681" spans="1:21" hidden="1" x14ac:dyDescent="0.25">
      <c r="A3681" s="8" t="s">
        <v>5018</v>
      </c>
      <c r="B3681" s="2" t="s">
        <v>4095</v>
      </c>
      <c r="C3681" s="2" t="s">
        <v>304</v>
      </c>
      <c r="D3681" s="2" t="s">
        <v>302</v>
      </c>
      <c r="E3681" s="2" t="s">
        <v>277</v>
      </c>
      <c r="F3681" s="8" t="s">
        <v>36</v>
      </c>
      <c r="G3681" s="8">
        <v>0</v>
      </c>
      <c r="H3681" s="8">
        <v>1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0</v>
      </c>
      <c r="O3681" s="8">
        <v>0</v>
      </c>
      <c r="P3681" s="8">
        <v>1</v>
      </c>
      <c r="Q3681" s="8">
        <v>0</v>
      </c>
      <c r="R3681" s="8">
        <v>0</v>
      </c>
      <c r="S3681" s="8">
        <v>0</v>
      </c>
      <c r="T3681" s="8">
        <v>0</v>
      </c>
      <c r="U3681" s="5">
        <v>506020100</v>
      </c>
    </row>
    <row r="3682" spans="1:21" hidden="1" x14ac:dyDescent="0.25">
      <c r="A3682" s="8" t="s">
        <v>5018</v>
      </c>
      <c r="B3682" s="2" t="s">
        <v>4096</v>
      </c>
      <c r="C3682" s="2" t="s">
        <v>304</v>
      </c>
      <c r="D3682" s="2" t="s">
        <v>302</v>
      </c>
      <c r="E3682" s="2" t="s">
        <v>277</v>
      </c>
      <c r="F3682" s="8" t="s">
        <v>36</v>
      </c>
      <c r="G3682" s="8">
        <v>0</v>
      </c>
      <c r="H3682" s="8">
        <v>1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1</v>
      </c>
      <c r="Q3682" s="8">
        <v>0</v>
      </c>
      <c r="R3682" s="8">
        <v>0</v>
      </c>
      <c r="S3682" s="8">
        <v>0</v>
      </c>
      <c r="T3682" s="8">
        <v>0</v>
      </c>
      <c r="U3682" s="5">
        <v>506020118</v>
      </c>
    </row>
    <row r="3683" spans="1:21" hidden="1" x14ac:dyDescent="0.25">
      <c r="A3683" s="8" t="s">
        <v>5018</v>
      </c>
      <c r="B3683" s="2" t="s">
        <v>4097</v>
      </c>
      <c r="C3683" s="2" t="s">
        <v>304</v>
      </c>
      <c r="D3683" s="2" t="s">
        <v>302</v>
      </c>
      <c r="E3683" s="2" t="s">
        <v>277</v>
      </c>
      <c r="F3683" s="8" t="s">
        <v>36</v>
      </c>
      <c r="G3683" s="8">
        <v>0</v>
      </c>
      <c r="H3683" s="8">
        <v>1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0</v>
      </c>
      <c r="O3683" s="8">
        <v>0</v>
      </c>
      <c r="P3683" s="8">
        <v>1</v>
      </c>
      <c r="Q3683" s="8">
        <v>0</v>
      </c>
      <c r="R3683" s="8">
        <v>0</v>
      </c>
      <c r="S3683" s="8">
        <v>0</v>
      </c>
      <c r="T3683" s="8">
        <v>0</v>
      </c>
      <c r="U3683" s="5">
        <v>506020126</v>
      </c>
    </row>
    <row r="3684" spans="1:21" hidden="1" x14ac:dyDescent="0.25">
      <c r="A3684" s="8" t="s">
        <v>5018</v>
      </c>
      <c r="B3684" s="2" t="s">
        <v>4098</v>
      </c>
      <c r="C3684" s="2" t="s">
        <v>307</v>
      </c>
      <c r="D3684" s="2" t="s">
        <v>306</v>
      </c>
      <c r="E3684" s="2" t="s">
        <v>305</v>
      </c>
      <c r="F3684" s="8" t="s">
        <v>24</v>
      </c>
      <c r="G3684" s="8">
        <v>0</v>
      </c>
      <c r="H3684" s="8">
        <v>1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5">
        <v>603010016</v>
      </c>
    </row>
    <row r="3685" spans="1:21" hidden="1" x14ac:dyDescent="0.25">
      <c r="A3685" s="8" t="s">
        <v>5018</v>
      </c>
      <c r="B3685" s="2" t="s">
        <v>4099</v>
      </c>
      <c r="C3685" s="2" t="s">
        <v>308</v>
      </c>
      <c r="D3685" s="2" t="s">
        <v>306</v>
      </c>
      <c r="E3685" s="2" t="s">
        <v>305</v>
      </c>
      <c r="F3685" s="8" t="s">
        <v>24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>
        <v>0</v>
      </c>
      <c r="P3685" s="8">
        <v>1</v>
      </c>
      <c r="Q3685" s="8">
        <v>0</v>
      </c>
      <c r="R3685" s="8">
        <v>0</v>
      </c>
      <c r="S3685" s="8">
        <v>0</v>
      </c>
      <c r="T3685" s="8">
        <v>0</v>
      </c>
      <c r="U3685" s="5">
        <v>603020011</v>
      </c>
    </row>
    <row r="3686" spans="1:21" hidden="1" x14ac:dyDescent="0.25">
      <c r="A3686" s="8" t="s">
        <v>5018</v>
      </c>
      <c r="B3686" s="2" t="s">
        <v>4100</v>
      </c>
      <c r="C3686" s="2" t="s">
        <v>308</v>
      </c>
      <c r="D3686" s="2" t="s">
        <v>306</v>
      </c>
      <c r="E3686" s="2" t="s">
        <v>305</v>
      </c>
      <c r="F3686" s="8" t="s">
        <v>24</v>
      </c>
      <c r="G3686" s="8">
        <v>0</v>
      </c>
      <c r="H3686" s="8">
        <v>1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1</v>
      </c>
      <c r="O3686" s="8">
        <v>0</v>
      </c>
      <c r="P3686" s="8">
        <v>1</v>
      </c>
      <c r="Q3686" s="8">
        <v>0</v>
      </c>
      <c r="R3686" s="8">
        <v>0</v>
      </c>
      <c r="S3686" s="8">
        <v>0</v>
      </c>
      <c r="T3686" s="8">
        <v>0</v>
      </c>
      <c r="U3686" s="5">
        <v>603020020</v>
      </c>
    </row>
    <row r="3687" spans="1:21" hidden="1" x14ac:dyDescent="0.25">
      <c r="A3687" s="8" t="s">
        <v>5018</v>
      </c>
      <c r="B3687" s="2" t="s">
        <v>4101</v>
      </c>
      <c r="C3687" s="2" t="s">
        <v>308</v>
      </c>
      <c r="D3687" s="2" t="s">
        <v>306</v>
      </c>
      <c r="E3687" s="2" t="s">
        <v>305</v>
      </c>
      <c r="F3687" s="8" t="s">
        <v>24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0</v>
      </c>
      <c r="P3687" s="8">
        <v>1</v>
      </c>
      <c r="Q3687" s="8">
        <v>0</v>
      </c>
      <c r="R3687" s="8">
        <v>0</v>
      </c>
      <c r="S3687" s="8">
        <v>0</v>
      </c>
      <c r="T3687" s="8">
        <v>0</v>
      </c>
      <c r="U3687" s="5">
        <v>603020038</v>
      </c>
    </row>
    <row r="3688" spans="1:21" hidden="1" x14ac:dyDescent="0.25">
      <c r="A3688" s="8" t="s">
        <v>5018</v>
      </c>
      <c r="B3688" s="2" t="s">
        <v>4102</v>
      </c>
      <c r="C3688" s="2" t="s">
        <v>308</v>
      </c>
      <c r="D3688" s="2" t="s">
        <v>306</v>
      </c>
      <c r="E3688" s="2" t="s">
        <v>305</v>
      </c>
      <c r="F3688" s="8" t="s">
        <v>24</v>
      </c>
      <c r="G3688" s="8">
        <v>0</v>
      </c>
      <c r="H3688" s="8">
        <v>1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1</v>
      </c>
      <c r="Q3688" s="8">
        <v>0</v>
      </c>
      <c r="R3688" s="8">
        <v>0</v>
      </c>
      <c r="S3688" s="8">
        <v>0</v>
      </c>
      <c r="T3688" s="8">
        <v>0</v>
      </c>
      <c r="U3688" s="5">
        <v>603020046</v>
      </c>
    </row>
    <row r="3689" spans="1:21" hidden="1" x14ac:dyDescent="0.25">
      <c r="A3689" s="8" t="s">
        <v>5018</v>
      </c>
      <c r="B3689" s="2" t="s">
        <v>4103</v>
      </c>
      <c r="C3689" s="2" t="s">
        <v>308</v>
      </c>
      <c r="D3689" s="2" t="s">
        <v>306</v>
      </c>
      <c r="E3689" s="2" t="s">
        <v>305</v>
      </c>
      <c r="F3689" s="8" t="s">
        <v>24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</v>
      </c>
      <c r="O3689" s="8">
        <v>0</v>
      </c>
      <c r="P3689" s="8">
        <v>1</v>
      </c>
      <c r="Q3689" s="8">
        <v>0</v>
      </c>
      <c r="R3689" s="8">
        <v>0</v>
      </c>
      <c r="S3689" s="8">
        <v>0</v>
      </c>
      <c r="T3689" s="8">
        <v>0</v>
      </c>
      <c r="U3689" s="5">
        <v>603020054</v>
      </c>
    </row>
    <row r="3690" spans="1:21" hidden="1" x14ac:dyDescent="0.25">
      <c r="A3690" s="8" t="s">
        <v>5018</v>
      </c>
      <c r="B3690" s="2" t="s">
        <v>4104</v>
      </c>
      <c r="C3690" s="2" t="s">
        <v>308</v>
      </c>
      <c r="D3690" s="2" t="s">
        <v>306</v>
      </c>
      <c r="E3690" s="2" t="s">
        <v>305</v>
      </c>
      <c r="F3690" s="8" t="s">
        <v>24</v>
      </c>
      <c r="G3690" s="8">
        <v>0</v>
      </c>
      <c r="H3690" s="8">
        <v>1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1</v>
      </c>
      <c r="O3690" s="8">
        <v>0</v>
      </c>
      <c r="P3690" s="8">
        <v>1</v>
      </c>
      <c r="Q3690" s="8">
        <v>0</v>
      </c>
      <c r="R3690" s="8">
        <v>0</v>
      </c>
      <c r="S3690" s="8">
        <v>0</v>
      </c>
      <c r="T3690" s="8">
        <v>0</v>
      </c>
      <c r="U3690" s="5">
        <v>603020062</v>
      </c>
    </row>
    <row r="3691" spans="1:21" hidden="1" x14ac:dyDescent="0.25">
      <c r="A3691" s="8" t="s">
        <v>5018</v>
      </c>
      <c r="B3691" s="2" t="s">
        <v>4105</v>
      </c>
      <c r="C3691" s="2" t="s">
        <v>308</v>
      </c>
      <c r="D3691" s="2" t="s">
        <v>306</v>
      </c>
      <c r="E3691" s="2" t="s">
        <v>305</v>
      </c>
      <c r="F3691" s="8" t="s">
        <v>24</v>
      </c>
      <c r="G3691" s="8">
        <v>0</v>
      </c>
      <c r="H3691" s="8">
        <v>1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1</v>
      </c>
      <c r="O3691" s="8">
        <v>0</v>
      </c>
      <c r="P3691" s="8">
        <v>1</v>
      </c>
      <c r="Q3691" s="8">
        <v>0</v>
      </c>
      <c r="R3691" s="8">
        <v>0</v>
      </c>
      <c r="S3691" s="8">
        <v>0</v>
      </c>
      <c r="T3691" s="8">
        <v>0</v>
      </c>
      <c r="U3691" s="5">
        <v>603020070</v>
      </c>
    </row>
    <row r="3692" spans="1:21" hidden="1" x14ac:dyDescent="0.25">
      <c r="A3692" s="8" t="s">
        <v>5018</v>
      </c>
      <c r="B3692" s="2" t="s">
        <v>4106</v>
      </c>
      <c r="C3692" s="2" t="s">
        <v>308</v>
      </c>
      <c r="D3692" s="2" t="s">
        <v>306</v>
      </c>
      <c r="E3692" s="2" t="s">
        <v>305</v>
      </c>
      <c r="F3692" s="8" t="s">
        <v>24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1</v>
      </c>
      <c r="O3692" s="8">
        <v>0</v>
      </c>
      <c r="P3692" s="8">
        <v>1</v>
      </c>
      <c r="Q3692" s="8">
        <v>0</v>
      </c>
      <c r="R3692" s="8">
        <v>0</v>
      </c>
      <c r="S3692" s="8">
        <v>0</v>
      </c>
      <c r="T3692" s="8">
        <v>0</v>
      </c>
      <c r="U3692" s="5">
        <v>603020089</v>
      </c>
    </row>
    <row r="3693" spans="1:21" hidden="1" x14ac:dyDescent="0.25">
      <c r="A3693" s="8" t="s">
        <v>5018</v>
      </c>
      <c r="B3693" s="2" t="s">
        <v>4107</v>
      </c>
      <c r="C3693" s="2" t="s">
        <v>308</v>
      </c>
      <c r="D3693" s="2" t="s">
        <v>306</v>
      </c>
      <c r="E3693" s="2" t="s">
        <v>305</v>
      </c>
      <c r="F3693" s="8" t="s">
        <v>24</v>
      </c>
      <c r="G3693" s="8">
        <v>0</v>
      </c>
      <c r="H3693" s="8">
        <v>1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>
        <v>0</v>
      </c>
      <c r="P3693" s="8">
        <v>1</v>
      </c>
      <c r="Q3693" s="8">
        <v>0</v>
      </c>
      <c r="R3693" s="8">
        <v>0</v>
      </c>
      <c r="S3693" s="8">
        <v>0</v>
      </c>
      <c r="T3693" s="8">
        <v>0</v>
      </c>
      <c r="U3693" s="5">
        <v>603020097</v>
      </c>
    </row>
    <row r="3694" spans="1:21" hidden="1" x14ac:dyDescent="0.25">
      <c r="A3694" s="8" t="s">
        <v>5018</v>
      </c>
      <c r="B3694" s="2" t="s">
        <v>4108</v>
      </c>
      <c r="C3694" s="2" t="s">
        <v>308</v>
      </c>
      <c r="D3694" s="2" t="s">
        <v>306</v>
      </c>
      <c r="E3694" s="2" t="s">
        <v>305</v>
      </c>
      <c r="F3694" s="8" t="s">
        <v>24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1</v>
      </c>
      <c r="Q3694" s="8">
        <v>0</v>
      </c>
      <c r="R3694" s="8">
        <v>0</v>
      </c>
      <c r="S3694" s="8">
        <v>0</v>
      </c>
      <c r="T3694" s="8">
        <v>0</v>
      </c>
      <c r="U3694" s="5">
        <v>603020100</v>
      </c>
    </row>
    <row r="3695" spans="1:21" hidden="1" x14ac:dyDescent="0.25">
      <c r="A3695" s="8" t="s">
        <v>5018</v>
      </c>
      <c r="B3695" s="2" t="s">
        <v>4109</v>
      </c>
      <c r="C3695" s="2" t="s">
        <v>309</v>
      </c>
      <c r="D3695" s="2" t="s">
        <v>306</v>
      </c>
      <c r="E3695" s="2" t="s">
        <v>305</v>
      </c>
      <c r="F3695" s="8" t="s">
        <v>36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1</v>
      </c>
      <c r="O3695" s="8">
        <v>0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5">
        <v>603030017</v>
      </c>
    </row>
    <row r="3696" spans="1:21" hidden="1" x14ac:dyDescent="0.25">
      <c r="A3696" s="8" t="s">
        <v>5018</v>
      </c>
      <c r="B3696" s="2" t="s">
        <v>4110</v>
      </c>
      <c r="C3696" s="2" t="s">
        <v>309</v>
      </c>
      <c r="D3696" s="2" t="s">
        <v>306</v>
      </c>
      <c r="E3696" s="2" t="s">
        <v>305</v>
      </c>
      <c r="F3696" s="8" t="s">
        <v>36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5">
        <v>603030025</v>
      </c>
    </row>
    <row r="3697" spans="1:21" hidden="1" x14ac:dyDescent="0.25">
      <c r="A3697" s="8" t="s">
        <v>5018</v>
      </c>
      <c r="B3697" s="2" t="s">
        <v>4111</v>
      </c>
      <c r="C3697" s="2" t="s">
        <v>309</v>
      </c>
      <c r="D3697" s="2" t="s">
        <v>306</v>
      </c>
      <c r="E3697" s="2" t="s">
        <v>305</v>
      </c>
      <c r="F3697" s="8" t="s">
        <v>24</v>
      </c>
      <c r="G3697" s="8">
        <v>0</v>
      </c>
      <c r="H3697" s="8">
        <v>1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1</v>
      </c>
      <c r="O3697" s="8">
        <v>0</v>
      </c>
      <c r="P3697" s="8">
        <v>1</v>
      </c>
      <c r="Q3697" s="8">
        <v>0</v>
      </c>
      <c r="R3697" s="8">
        <v>0</v>
      </c>
      <c r="S3697" s="8">
        <v>0</v>
      </c>
      <c r="T3697" s="8">
        <v>0</v>
      </c>
      <c r="U3697" s="5">
        <v>603030033</v>
      </c>
    </row>
    <row r="3698" spans="1:21" hidden="1" x14ac:dyDescent="0.25">
      <c r="A3698" s="8" t="s">
        <v>5018</v>
      </c>
      <c r="B3698" s="2" t="s">
        <v>4112</v>
      </c>
      <c r="C3698" s="2" t="s">
        <v>309</v>
      </c>
      <c r="D3698" s="2" t="s">
        <v>306</v>
      </c>
      <c r="E3698" s="2" t="s">
        <v>305</v>
      </c>
      <c r="F3698" s="8" t="s">
        <v>36</v>
      </c>
      <c r="G3698" s="8">
        <v>0</v>
      </c>
      <c r="H3698" s="8">
        <v>1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</v>
      </c>
      <c r="O3698" s="8">
        <v>0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5">
        <v>603030041</v>
      </c>
    </row>
    <row r="3699" spans="1:21" hidden="1" x14ac:dyDescent="0.25">
      <c r="A3699" s="8" t="s">
        <v>5018</v>
      </c>
      <c r="B3699" s="2" t="s">
        <v>4113</v>
      </c>
      <c r="C3699" s="2" t="s">
        <v>310</v>
      </c>
      <c r="D3699" s="2" t="s">
        <v>306</v>
      </c>
      <c r="E3699" s="2" t="s">
        <v>305</v>
      </c>
      <c r="F3699" s="8" t="s">
        <v>24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1</v>
      </c>
      <c r="O3699" s="8">
        <v>0</v>
      </c>
      <c r="P3699" s="8">
        <v>1</v>
      </c>
      <c r="Q3699" s="8">
        <v>0</v>
      </c>
      <c r="R3699" s="8">
        <v>0</v>
      </c>
      <c r="S3699" s="8">
        <v>0</v>
      </c>
      <c r="T3699" s="8">
        <v>0</v>
      </c>
      <c r="U3699" s="5">
        <v>603040012</v>
      </c>
    </row>
    <row r="3700" spans="1:21" hidden="1" x14ac:dyDescent="0.25">
      <c r="A3700" s="8" t="s">
        <v>5018</v>
      </c>
      <c r="B3700" s="2" t="s">
        <v>4114</v>
      </c>
      <c r="C3700" s="2" t="s">
        <v>311</v>
      </c>
      <c r="D3700" s="2" t="s">
        <v>306</v>
      </c>
      <c r="E3700" s="2" t="s">
        <v>305</v>
      </c>
      <c r="F3700" s="8" t="s">
        <v>24</v>
      </c>
      <c r="G3700" s="8">
        <v>0</v>
      </c>
      <c r="H3700" s="8">
        <v>1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5">
        <v>603050018</v>
      </c>
    </row>
    <row r="3701" spans="1:21" hidden="1" x14ac:dyDescent="0.25">
      <c r="A3701" s="8" t="s">
        <v>5018</v>
      </c>
      <c r="B3701" s="2" t="s">
        <v>4115</v>
      </c>
      <c r="C3701" s="2" t="s">
        <v>311</v>
      </c>
      <c r="D3701" s="2" t="s">
        <v>306</v>
      </c>
      <c r="E3701" s="2" t="s">
        <v>305</v>
      </c>
      <c r="F3701" s="8" t="s">
        <v>24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0</v>
      </c>
      <c r="P3701" s="8">
        <v>1</v>
      </c>
      <c r="Q3701" s="8">
        <v>0</v>
      </c>
      <c r="R3701" s="8">
        <v>0</v>
      </c>
      <c r="S3701" s="8">
        <v>0</v>
      </c>
      <c r="T3701" s="8">
        <v>0</v>
      </c>
      <c r="U3701" s="5">
        <v>603050026</v>
      </c>
    </row>
    <row r="3702" spans="1:21" hidden="1" x14ac:dyDescent="0.25">
      <c r="A3702" s="8" t="s">
        <v>5018</v>
      </c>
      <c r="B3702" s="2" t="s">
        <v>4116</v>
      </c>
      <c r="C3702" s="2" t="s">
        <v>311</v>
      </c>
      <c r="D3702" s="2" t="s">
        <v>306</v>
      </c>
      <c r="E3702" s="2" t="s">
        <v>305</v>
      </c>
      <c r="F3702" s="8" t="s">
        <v>24</v>
      </c>
      <c r="G3702" s="8">
        <v>0</v>
      </c>
      <c r="H3702" s="8">
        <v>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0</v>
      </c>
      <c r="U3702" s="5">
        <v>603050034</v>
      </c>
    </row>
    <row r="3703" spans="1:21" hidden="1" x14ac:dyDescent="0.25">
      <c r="A3703" s="8" t="s">
        <v>5018</v>
      </c>
      <c r="B3703" s="2" t="s">
        <v>4117</v>
      </c>
      <c r="C3703" s="2" t="s">
        <v>311</v>
      </c>
      <c r="D3703" s="2" t="s">
        <v>306</v>
      </c>
      <c r="E3703" s="2" t="s">
        <v>305</v>
      </c>
      <c r="F3703" s="8" t="s">
        <v>24</v>
      </c>
      <c r="G3703" s="8">
        <v>0</v>
      </c>
      <c r="H3703" s="8">
        <v>1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1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5">
        <v>603050042</v>
      </c>
    </row>
    <row r="3704" spans="1:21" hidden="1" x14ac:dyDescent="0.25">
      <c r="A3704" s="8" t="s">
        <v>5018</v>
      </c>
      <c r="B3704" s="2" t="s">
        <v>4118</v>
      </c>
      <c r="C3704" s="2" t="s">
        <v>311</v>
      </c>
      <c r="D3704" s="2" t="s">
        <v>306</v>
      </c>
      <c r="E3704" s="2" t="s">
        <v>305</v>
      </c>
      <c r="F3704" s="8" t="s">
        <v>24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5">
        <v>603050050</v>
      </c>
    </row>
    <row r="3705" spans="1:21" hidden="1" x14ac:dyDescent="0.25">
      <c r="A3705" s="8" t="s">
        <v>5018</v>
      </c>
      <c r="B3705" s="2" t="s">
        <v>4119</v>
      </c>
      <c r="C3705" s="2" t="s">
        <v>311</v>
      </c>
      <c r="D3705" s="2" t="s">
        <v>306</v>
      </c>
      <c r="E3705" s="2" t="s">
        <v>305</v>
      </c>
      <c r="F3705" s="8" t="s">
        <v>24</v>
      </c>
      <c r="G3705" s="8">
        <v>0</v>
      </c>
      <c r="H3705" s="8">
        <v>1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5">
        <v>603050069</v>
      </c>
    </row>
    <row r="3706" spans="1:21" hidden="1" x14ac:dyDescent="0.25">
      <c r="A3706" s="8" t="s">
        <v>5018</v>
      </c>
      <c r="B3706" s="2" t="s">
        <v>4120</v>
      </c>
      <c r="C3706" s="2" t="s">
        <v>311</v>
      </c>
      <c r="D3706" s="2" t="s">
        <v>306</v>
      </c>
      <c r="E3706" s="2" t="s">
        <v>305</v>
      </c>
      <c r="F3706" s="8" t="s">
        <v>24</v>
      </c>
      <c r="G3706" s="8">
        <v>0</v>
      </c>
      <c r="H3706" s="8">
        <v>1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</v>
      </c>
      <c r="O3706" s="8">
        <v>0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5">
        <v>603050077</v>
      </c>
    </row>
    <row r="3707" spans="1:21" hidden="1" x14ac:dyDescent="0.25">
      <c r="A3707" s="8" t="s">
        <v>5018</v>
      </c>
      <c r="B3707" s="2" t="s">
        <v>4121</v>
      </c>
      <c r="C3707" s="2" t="s">
        <v>311</v>
      </c>
      <c r="D3707" s="2" t="s">
        <v>306</v>
      </c>
      <c r="E3707" s="2" t="s">
        <v>305</v>
      </c>
      <c r="F3707" s="8" t="s">
        <v>24</v>
      </c>
      <c r="G3707" s="8">
        <v>0</v>
      </c>
      <c r="H3707" s="8">
        <v>1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</v>
      </c>
      <c r="Q3707" s="8">
        <v>0</v>
      </c>
      <c r="R3707" s="8">
        <v>0</v>
      </c>
      <c r="S3707" s="8">
        <v>0</v>
      </c>
      <c r="T3707" s="8">
        <v>0</v>
      </c>
      <c r="U3707" s="5">
        <v>603050085</v>
      </c>
    </row>
    <row r="3708" spans="1:21" hidden="1" x14ac:dyDescent="0.25">
      <c r="A3708" s="8" t="s">
        <v>5018</v>
      </c>
      <c r="B3708" s="2" t="s">
        <v>4122</v>
      </c>
      <c r="C3708" s="2" t="s">
        <v>311</v>
      </c>
      <c r="D3708" s="2" t="s">
        <v>306</v>
      </c>
      <c r="E3708" s="2" t="s">
        <v>305</v>
      </c>
      <c r="F3708" s="8" t="s">
        <v>24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5">
        <v>603050093</v>
      </c>
    </row>
    <row r="3709" spans="1:21" hidden="1" x14ac:dyDescent="0.25">
      <c r="A3709" s="8" t="s">
        <v>5018</v>
      </c>
      <c r="B3709" s="2" t="s">
        <v>4123</v>
      </c>
      <c r="C3709" s="2" t="s">
        <v>311</v>
      </c>
      <c r="D3709" s="2" t="s">
        <v>306</v>
      </c>
      <c r="E3709" s="2" t="s">
        <v>305</v>
      </c>
      <c r="F3709" s="8" t="s">
        <v>24</v>
      </c>
      <c r="G3709" s="8">
        <v>0</v>
      </c>
      <c r="H3709" s="8">
        <v>1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0</v>
      </c>
      <c r="R3709" s="8">
        <v>0</v>
      </c>
      <c r="S3709" s="8">
        <v>0</v>
      </c>
      <c r="T3709" s="8">
        <v>0</v>
      </c>
      <c r="U3709" s="5">
        <v>603050107</v>
      </c>
    </row>
    <row r="3710" spans="1:21" hidden="1" x14ac:dyDescent="0.25">
      <c r="A3710" s="8" t="s">
        <v>5018</v>
      </c>
      <c r="B3710" s="2" t="s">
        <v>4124</v>
      </c>
      <c r="C3710" s="2" t="s">
        <v>311</v>
      </c>
      <c r="D3710" s="2" t="s">
        <v>306</v>
      </c>
      <c r="E3710" s="2" t="s">
        <v>305</v>
      </c>
      <c r="F3710" s="8" t="s">
        <v>24</v>
      </c>
      <c r="G3710" s="8">
        <v>1</v>
      </c>
      <c r="H3710" s="8">
        <v>0</v>
      </c>
      <c r="I3710" s="8">
        <v>0</v>
      </c>
      <c r="J3710" s="8">
        <v>0</v>
      </c>
      <c r="K3710" s="8">
        <v>1</v>
      </c>
      <c r="L3710" s="8">
        <v>1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5">
        <v>603050115</v>
      </c>
    </row>
    <row r="3711" spans="1:21" hidden="1" x14ac:dyDescent="0.25">
      <c r="A3711" s="8" t="s">
        <v>5018</v>
      </c>
      <c r="B3711" s="2" t="s">
        <v>4125</v>
      </c>
      <c r="C3711" s="2" t="s">
        <v>311</v>
      </c>
      <c r="D3711" s="2" t="s">
        <v>306</v>
      </c>
      <c r="E3711" s="2" t="s">
        <v>305</v>
      </c>
      <c r="F3711" s="8" t="s">
        <v>24</v>
      </c>
      <c r="G3711" s="8">
        <v>1</v>
      </c>
      <c r="H3711" s="8">
        <v>0</v>
      </c>
      <c r="I3711" s="8">
        <v>0</v>
      </c>
      <c r="J3711" s="8">
        <v>0</v>
      </c>
      <c r="K3711" s="8">
        <v>1</v>
      </c>
      <c r="L3711" s="8">
        <v>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5">
        <v>603050123</v>
      </c>
    </row>
    <row r="3712" spans="1:21" hidden="1" x14ac:dyDescent="0.25">
      <c r="A3712" s="8" t="s">
        <v>5018</v>
      </c>
      <c r="B3712" s="2" t="s">
        <v>4126</v>
      </c>
      <c r="C3712" s="2" t="s">
        <v>312</v>
      </c>
      <c r="D3712" s="2" t="s">
        <v>306</v>
      </c>
      <c r="E3712" s="2" t="s">
        <v>305</v>
      </c>
      <c r="F3712" s="8" t="s">
        <v>24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1</v>
      </c>
      <c r="O3712" s="8">
        <v>0</v>
      </c>
      <c r="P3712" s="8">
        <v>1</v>
      </c>
      <c r="Q3712" s="8">
        <v>0</v>
      </c>
      <c r="R3712" s="8">
        <v>0</v>
      </c>
      <c r="S3712" s="8">
        <v>0</v>
      </c>
      <c r="T3712" s="8">
        <v>0</v>
      </c>
      <c r="U3712" s="5">
        <v>603060013</v>
      </c>
    </row>
    <row r="3713" spans="1:21" hidden="1" x14ac:dyDescent="0.25">
      <c r="A3713" s="8" t="s">
        <v>5018</v>
      </c>
      <c r="B3713" s="2" t="s">
        <v>4127</v>
      </c>
      <c r="C3713" s="2" t="s">
        <v>313</v>
      </c>
      <c r="D3713" s="2" t="s">
        <v>306</v>
      </c>
      <c r="E3713" s="2" t="s">
        <v>305</v>
      </c>
      <c r="F3713" s="8" t="s">
        <v>24</v>
      </c>
      <c r="G3713" s="8">
        <v>0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5">
        <v>603070019</v>
      </c>
    </row>
    <row r="3714" spans="1:21" hidden="1" x14ac:dyDescent="0.25">
      <c r="A3714" s="8" t="s">
        <v>5018</v>
      </c>
      <c r="B3714" s="2" t="s">
        <v>4128</v>
      </c>
      <c r="C3714" s="2" t="s">
        <v>313</v>
      </c>
      <c r="D3714" s="2" t="s">
        <v>306</v>
      </c>
      <c r="E3714" s="2" t="s">
        <v>305</v>
      </c>
      <c r="F3714" s="8" t="s">
        <v>24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</v>
      </c>
      <c r="O3714" s="8">
        <v>0</v>
      </c>
      <c r="P3714" s="8">
        <v>1</v>
      </c>
      <c r="Q3714" s="8">
        <v>0</v>
      </c>
      <c r="R3714" s="8">
        <v>0</v>
      </c>
      <c r="S3714" s="8">
        <v>0</v>
      </c>
      <c r="T3714" s="8">
        <v>0</v>
      </c>
      <c r="U3714" s="5">
        <v>603070027</v>
      </c>
    </row>
    <row r="3715" spans="1:21" hidden="1" x14ac:dyDescent="0.25">
      <c r="A3715" s="8" t="s">
        <v>5018</v>
      </c>
      <c r="B3715" s="2" t="s">
        <v>4129</v>
      </c>
      <c r="C3715" s="2" t="s">
        <v>313</v>
      </c>
      <c r="D3715" s="2" t="s">
        <v>306</v>
      </c>
      <c r="E3715" s="2" t="s">
        <v>305</v>
      </c>
      <c r="F3715" s="8" t="s">
        <v>24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1</v>
      </c>
      <c r="O3715" s="8">
        <v>0</v>
      </c>
      <c r="P3715" s="8">
        <v>1</v>
      </c>
      <c r="Q3715" s="8">
        <v>0</v>
      </c>
      <c r="R3715" s="8">
        <v>0</v>
      </c>
      <c r="S3715" s="8">
        <v>0</v>
      </c>
      <c r="T3715" s="8">
        <v>0</v>
      </c>
      <c r="U3715" s="5">
        <v>603070035</v>
      </c>
    </row>
    <row r="3716" spans="1:21" hidden="1" x14ac:dyDescent="0.25">
      <c r="A3716" s="8" t="s">
        <v>5018</v>
      </c>
      <c r="B3716" s="2" t="s">
        <v>4130</v>
      </c>
      <c r="C3716" s="2" t="s">
        <v>313</v>
      </c>
      <c r="D3716" s="2" t="s">
        <v>306</v>
      </c>
      <c r="E3716" s="2" t="s">
        <v>305</v>
      </c>
      <c r="F3716" s="8" t="s">
        <v>24</v>
      </c>
      <c r="G3716" s="8">
        <v>0</v>
      </c>
      <c r="H3716" s="8">
        <v>1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1</v>
      </c>
      <c r="Q3716" s="8">
        <v>0</v>
      </c>
      <c r="R3716" s="8">
        <v>0</v>
      </c>
      <c r="S3716" s="8">
        <v>0</v>
      </c>
      <c r="T3716" s="8">
        <v>0</v>
      </c>
      <c r="U3716" s="5">
        <v>603070043</v>
      </c>
    </row>
    <row r="3717" spans="1:21" hidden="1" x14ac:dyDescent="0.25">
      <c r="A3717" s="8" t="s">
        <v>5018</v>
      </c>
      <c r="B3717" s="2" t="s">
        <v>4131</v>
      </c>
      <c r="C3717" s="2" t="s">
        <v>313</v>
      </c>
      <c r="D3717" s="2" t="s">
        <v>306</v>
      </c>
      <c r="E3717" s="2" t="s">
        <v>305</v>
      </c>
      <c r="F3717" s="8" t="s">
        <v>24</v>
      </c>
      <c r="G3717" s="8">
        <v>0</v>
      </c>
      <c r="H3717" s="8">
        <v>1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>
        <v>0</v>
      </c>
      <c r="P3717" s="8">
        <v>1</v>
      </c>
      <c r="Q3717" s="8">
        <v>0</v>
      </c>
      <c r="R3717" s="8">
        <v>0</v>
      </c>
      <c r="S3717" s="8">
        <v>0</v>
      </c>
      <c r="T3717" s="8">
        <v>0</v>
      </c>
      <c r="U3717" s="5">
        <v>603070051</v>
      </c>
    </row>
    <row r="3718" spans="1:21" hidden="1" x14ac:dyDescent="0.25">
      <c r="A3718" s="8" t="s">
        <v>5018</v>
      </c>
      <c r="B3718" s="2" t="s">
        <v>4132</v>
      </c>
      <c r="C3718" s="2" t="s">
        <v>314</v>
      </c>
      <c r="D3718" s="2" t="s">
        <v>306</v>
      </c>
      <c r="E3718" s="2" t="s">
        <v>305</v>
      </c>
      <c r="F3718" s="8" t="s">
        <v>36</v>
      </c>
      <c r="G3718" s="8">
        <v>0</v>
      </c>
      <c r="H3718" s="8">
        <v>1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5">
        <v>603080014</v>
      </c>
    </row>
    <row r="3719" spans="1:21" hidden="1" x14ac:dyDescent="0.25">
      <c r="A3719" s="8" t="s">
        <v>5018</v>
      </c>
      <c r="B3719" s="2" t="s">
        <v>4133</v>
      </c>
      <c r="C3719" s="2" t="s">
        <v>314</v>
      </c>
      <c r="D3719" s="2" t="s">
        <v>306</v>
      </c>
      <c r="E3719" s="2" t="s">
        <v>305</v>
      </c>
      <c r="F3719" s="8" t="s">
        <v>36</v>
      </c>
      <c r="G3719" s="8">
        <v>0</v>
      </c>
      <c r="H3719" s="8">
        <v>1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1</v>
      </c>
      <c r="O3719" s="8">
        <v>0</v>
      </c>
      <c r="P3719" s="8">
        <v>1</v>
      </c>
      <c r="Q3719" s="8">
        <v>0</v>
      </c>
      <c r="R3719" s="8">
        <v>0</v>
      </c>
      <c r="S3719" s="8">
        <v>0</v>
      </c>
      <c r="T3719" s="8">
        <v>0</v>
      </c>
      <c r="U3719" s="5">
        <v>603080022</v>
      </c>
    </row>
    <row r="3720" spans="1:21" hidden="1" x14ac:dyDescent="0.25">
      <c r="A3720" s="8" t="s">
        <v>5018</v>
      </c>
      <c r="B3720" s="2" t="s">
        <v>4134</v>
      </c>
      <c r="C3720" s="2" t="s">
        <v>314</v>
      </c>
      <c r="D3720" s="2" t="s">
        <v>306</v>
      </c>
      <c r="E3720" s="2" t="s">
        <v>305</v>
      </c>
      <c r="F3720" s="8" t="s">
        <v>36</v>
      </c>
      <c r="G3720" s="8">
        <v>0</v>
      </c>
      <c r="H3720" s="8">
        <v>1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1</v>
      </c>
      <c r="Q3720" s="8">
        <v>0</v>
      </c>
      <c r="R3720" s="8">
        <v>0</v>
      </c>
      <c r="S3720" s="8">
        <v>0</v>
      </c>
      <c r="T3720" s="8">
        <v>0</v>
      </c>
      <c r="U3720" s="5">
        <v>603080030</v>
      </c>
    </row>
    <row r="3721" spans="1:21" hidden="1" x14ac:dyDescent="0.25">
      <c r="A3721" s="8" t="s">
        <v>5018</v>
      </c>
      <c r="B3721" s="2" t="s">
        <v>4135</v>
      </c>
      <c r="C3721" s="2" t="s">
        <v>314</v>
      </c>
      <c r="D3721" s="2" t="s">
        <v>306</v>
      </c>
      <c r="E3721" s="2" t="s">
        <v>305</v>
      </c>
      <c r="F3721" s="8" t="s">
        <v>36</v>
      </c>
      <c r="G3721" s="8">
        <v>0</v>
      </c>
      <c r="H3721" s="8">
        <v>1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1</v>
      </c>
      <c r="O3721" s="8">
        <v>0</v>
      </c>
      <c r="P3721" s="8">
        <v>1</v>
      </c>
      <c r="Q3721" s="8">
        <v>0</v>
      </c>
      <c r="R3721" s="8">
        <v>0</v>
      </c>
      <c r="S3721" s="8">
        <v>0</v>
      </c>
      <c r="T3721" s="8">
        <v>0</v>
      </c>
      <c r="U3721" s="5">
        <v>603080049</v>
      </c>
    </row>
    <row r="3722" spans="1:21" hidden="1" x14ac:dyDescent="0.25">
      <c r="A3722" s="8" t="s">
        <v>5018</v>
      </c>
      <c r="B3722" s="2" t="s">
        <v>4136</v>
      </c>
      <c r="C3722" s="2" t="s">
        <v>314</v>
      </c>
      <c r="D3722" s="2" t="s">
        <v>306</v>
      </c>
      <c r="E3722" s="2" t="s">
        <v>305</v>
      </c>
      <c r="F3722" s="8" t="s">
        <v>36</v>
      </c>
      <c r="G3722" s="8">
        <v>0</v>
      </c>
      <c r="H3722" s="8">
        <v>1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0</v>
      </c>
      <c r="S3722" s="8">
        <v>0</v>
      </c>
      <c r="T3722" s="8">
        <v>0</v>
      </c>
      <c r="U3722" s="5">
        <v>603080057</v>
      </c>
    </row>
    <row r="3723" spans="1:21" hidden="1" x14ac:dyDescent="0.25">
      <c r="A3723" s="8" t="s">
        <v>5018</v>
      </c>
      <c r="B3723" s="2" t="s">
        <v>4137</v>
      </c>
      <c r="C3723" s="2" t="s">
        <v>314</v>
      </c>
      <c r="D3723" s="2" t="s">
        <v>306</v>
      </c>
      <c r="E3723" s="2" t="s">
        <v>305</v>
      </c>
      <c r="F3723" s="8" t="s">
        <v>36</v>
      </c>
      <c r="G3723" s="8">
        <v>0</v>
      </c>
      <c r="H3723" s="8">
        <v>1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5">
        <v>603080065</v>
      </c>
    </row>
    <row r="3724" spans="1:21" hidden="1" x14ac:dyDescent="0.25">
      <c r="A3724" s="8" t="s">
        <v>5018</v>
      </c>
      <c r="B3724" s="2" t="s">
        <v>4138</v>
      </c>
      <c r="C3724" s="2" t="s">
        <v>314</v>
      </c>
      <c r="D3724" s="2" t="s">
        <v>306</v>
      </c>
      <c r="E3724" s="2" t="s">
        <v>305</v>
      </c>
      <c r="F3724" s="8" t="s">
        <v>36</v>
      </c>
      <c r="G3724" s="8">
        <v>0</v>
      </c>
      <c r="H3724" s="8">
        <v>1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5">
        <v>603080073</v>
      </c>
    </row>
    <row r="3725" spans="1:21" hidden="1" x14ac:dyDescent="0.25">
      <c r="A3725" s="8" t="s">
        <v>5018</v>
      </c>
      <c r="B3725" s="2" t="s">
        <v>4139</v>
      </c>
      <c r="C3725" s="2" t="s">
        <v>314</v>
      </c>
      <c r="D3725" s="2" t="s">
        <v>306</v>
      </c>
      <c r="E3725" s="2" t="s">
        <v>305</v>
      </c>
      <c r="F3725" s="8" t="s">
        <v>36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1</v>
      </c>
      <c r="Q3725" s="8">
        <v>0</v>
      </c>
      <c r="R3725" s="8">
        <v>0</v>
      </c>
      <c r="S3725" s="8">
        <v>0</v>
      </c>
      <c r="T3725" s="8">
        <v>0</v>
      </c>
      <c r="U3725" s="5">
        <v>603080081</v>
      </c>
    </row>
    <row r="3726" spans="1:21" hidden="1" x14ac:dyDescent="0.25">
      <c r="A3726" s="8" t="s">
        <v>5018</v>
      </c>
      <c r="B3726" s="2" t="s">
        <v>4140</v>
      </c>
      <c r="C3726" s="2" t="s">
        <v>314</v>
      </c>
      <c r="D3726" s="2" t="s">
        <v>306</v>
      </c>
      <c r="E3726" s="2" t="s">
        <v>305</v>
      </c>
      <c r="F3726" s="8" t="s">
        <v>36</v>
      </c>
      <c r="G3726" s="8">
        <v>0</v>
      </c>
      <c r="H3726" s="8">
        <v>1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0</v>
      </c>
      <c r="U3726" s="5">
        <v>603080090</v>
      </c>
    </row>
    <row r="3727" spans="1:21" hidden="1" x14ac:dyDescent="0.25">
      <c r="A3727" s="8" t="s">
        <v>5018</v>
      </c>
      <c r="B3727" s="2" t="s">
        <v>4141</v>
      </c>
      <c r="C3727" s="2" t="s">
        <v>314</v>
      </c>
      <c r="D3727" s="2" t="s">
        <v>306</v>
      </c>
      <c r="E3727" s="2" t="s">
        <v>305</v>
      </c>
      <c r="F3727" s="8" t="s">
        <v>36</v>
      </c>
      <c r="G3727" s="8">
        <v>0</v>
      </c>
      <c r="H3727" s="8">
        <v>1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0</v>
      </c>
      <c r="P3727" s="8">
        <v>1</v>
      </c>
      <c r="Q3727" s="8">
        <v>0</v>
      </c>
      <c r="R3727" s="8">
        <v>0</v>
      </c>
      <c r="S3727" s="8">
        <v>0</v>
      </c>
      <c r="T3727" s="8">
        <v>0</v>
      </c>
      <c r="U3727" s="5">
        <v>603080103</v>
      </c>
    </row>
    <row r="3728" spans="1:21" hidden="1" x14ac:dyDescent="0.25">
      <c r="A3728" s="8" t="s">
        <v>5018</v>
      </c>
      <c r="B3728" s="2" t="s">
        <v>4142</v>
      </c>
      <c r="C3728" s="2" t="s">
        <v>314</v>
      </c>
      <c r="D3728" s="2" t="s">
        <v>306</v>
      </c>
      <c r="E3728" s="2" t="s">
        <v>305</v>
      </c>
      <c r="F3728" s="8" t="s">
        <v>36</v>
      </c>
      <c r="G3728" s="8">
        <v>0</v>
      </c>
      <c r="H3728" s="8">
        <v>1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1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5">
        <v>603080111</v>
      </c>
    </row>
    <row r="3729" spans="1:21" hidden="1" x14ac:dyDescent="0.25">
      <c r="A3729" s="8" t="s">
        <v>5018</v>
      </c>
      <c r="B3729" s="2" t="s">
        <v>4143</v>
      </c>
      <c r="C3729" s="2" t="s">
        <v>314</v>
      </c>
      <c r="D3729" s="2" t="s">
        <v>306</v>
      </c>
      <c r="E3729" s="2" t="s">
        <v>305</v>
      </c>
      <c r="F3729" s="8" t="s">
        <v>36</v>
      </c>
      <c r="G3729" s="8">
        <v>0</v>
      </c>
      <c r="H3729" s="8">
        <v>1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</v>
      </c>
      <c r="Q3729" s="8">
        <v>0</v>
      </c>
      <c r="R3729" s="8">
        <v>0</v>
      </c>
      <c r="S3729" s="8">
        <v>0</v>
      </c>
      <c r="T3729" s="8">
        <v>0</v>
      </c>
      <c r="U3729" s="5">
        <v>603080120</v>
      </c>
    </row>
    <row r="3730" spans="1:21" hidden="1" x14ac:dyDescent="0.25">
      <c r="A3730" s="8" t="s">
        <v>5018</v>
      </c>
      <c r="B3730" s="2" t="s">
        <v>4144</v>
      </c>
      <c r="C3730" s="2" t="s">
        <v>314</v>
      </c>
      <c r="D3730" s="2" t="s">
        <v>306</v>
      </c>
      <c r="E3730" s="2" t="s">
        <v>305</v>
      </c>
      <c r="F3730" s="8" t="s">
        <v>36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0</v>
      </c>
      <c r="S3730" s="8">
        <v>0</v>
      </c>
      <c r="T3730" s="8">
        <v>0</v>
      </c>
      <c r="U3730" s="5">
        <v>603080138</v>
      </c>
    </row>
    <row r="3731" spans="1:21" hidden="1" x14ac:dyDescent="0.25">
      <c r="A3731" s="8" t="s">
        <v>5018</v>
      </c>
      <c r="B3731" s="2" t="s">
        <v>4145</v>
      </c>
      <c r="C3731" s="2" t="s">
        <v>314</v>
      </c>
      <c r="D3731" s="2" t="s">
        <v>306</v>
      </c>
      <c r="E3731" s="2" t="s">
        <v>305</v>
      </c>
      <c r="F3731" s="8" t="s">
        <v>36</v>
      </c>
      <c r="G3731" s="8">
        <v>0</v>
      </c>
      <c r="H3731" s="8">
        <v>1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1</v>
      </c>
      <c r="O3731" s="8">
        <v>0</v>
      </c>
      <c r="P3731" s="8">
        <v>1</v>
      </c>
      <c r="Q3731" s="8">
        <v>0</v>
      </c>
      <c r="R3731" s="8">
        <v>0</v>
      </c>
      <c r="S3731" s="8">
        <v>0</v>
      </c>
      <c r="T3731" s="8">
        <v>0</v>
      </c>
      <c r="U3731" s="5">
        <v>603080146</v>
      </c>
    </row>
    <row r="3732" spans="1:21" hidden="1" x14ac:dyDescent="0.25">
      <c r="A3732" s="8" t="s">
        <v>5018</v>
      </c>
      <c r="B3732" s="2" t="s">
        <v>4146</v>
      </c>
      <c r="C3732" s="2" t="s">
        <v>314</v>
      </c>
      <c r="D3732" s="2" t="s">
        <v>306</v>
      </c>
      <c r="E3732" s="2" t="s">
        <v>305</v>
      </c>
      <c r="F3732" s="8" t="s">
        <v>36</v>
      </c>
      <c r="G3732" s="8">
        <v>0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5">
        <v>603080154</v>
      </c>
    </row>
    <row r="3733" spans="1:21" hidden="1" x14ac:dyDescent="0.25">
      <c r="A3733" s="8" t="s">
        <v>5018</v>
      </c>
      <c r="B3733" s="2" t="s">
        <v>4147</v>
      </c>
      <c r="C3733" s="2" t="s">
        <v>314</v>
      </c>
      <c r="D3733" s="2" t="s">
        <v>306</v>
      </c>
      <c r="E3733" s="2" t="s">
        <v>305</v>
      </c>
      <c r="F3733" s="8" t="s">
        <v>36</v>
      </c>
      <c r="G3733" s="8">
        <v>0</v>
      </c>
      <c r="H3733" s="8">
        <v>1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1</v>
      </c>
      <c r="O3733" s="8">
        <v>0</v>
      </c>
      <c r="P3733" s="8">
        <v>1</v>
      </c>
      <c r="Q3733" s="8">
        <v>0</v>
      </c>
      <c r="R3733" s="8">
        <v>0</v>
      </c>
      <c r="S3733" s="8">
        <v>0</v>
      </c>
      <c r="T3733" s="8">
        <v>0</v>
      </c>
      <c r="U3733" s="5">
        <v>603080162</v>
      </c>
    </row>
    <row r="3734" spans="1:21" hidden="1" x14ac:dyDescent="0.25">
      <c r="A3734" s="8" t="s">
        <v>5018</v>
      </c>
      <c r="B3734" s="2" t="s">
        <v>4148</v>
      </c>
      <c r="C3734" s="2" t="s">
        <v>314</v>
      </c>
      <c r="D3734" s="2" t="s">
        <v>306</v>
      </c>
      <c r="E3734" s="2" t="s">
        <v>305</v>
      </c>
      <c r="F3734" s="8" t="s">
        <v>36</v>
      </c>
      <c r="G3734" s="8">
        <v>0</v>
      </c>
      <c r="H3734" s="8">
        <v>1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5">
        <v>603080170</v>
      </c>
    </row>
    <row r="3735" spans="1:21" hidden="1" x14ac:dyDescent="0.25">
      <c r="A3735" s="8" t="s">
        <v>5018</v>
      </c>
      <c r="B3735" s="2" t="s">
        <v>4149</v>
      </c>
      <c r="C3735" s="2" t="s">
        <v>314</v>
      </c>
      <c r="D3735" s="2" t="s">
        <v>306</v>
      </c>
      <c r="E3735" s="2" t="s">
        <v>305</v>
      </c>
      <c r="F3735" s="8" t="s">
        <v>36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1</v>
      </c>
      <c r="O3735" s="8">
        <v>0</v>
      </c>
      <c r="P3735" s="8">
        <v>1</v>
      </c>
      <c r="Q3735" s="8">
        <v>0</v>
      </c>
      <c r="R3735" s="8">
        <v>0</v>
      </c>
      <c r="S3735" s="8">
        <v>0</v>
      </c>
      <c r="T3735" s="8">
        <v>0</v>
      </c>
      <c r="U3735" s="5">
        <v>603080189</v>
      </c>
    </row>
    <row r="3736" spans="1:21" hidden="1" x14ac:dyDescent="0.25">
      <c r="A3736" s="8" t="s">
        <v>5018</v>
      </c>
      <c r="B3736" s="2" t="s">
        <v>4150</v>
      </c>
      <c r="C3736" s="2" t="s">
        <v>314</v>
      </c>
      <c r="D3736" s="2" t="s">
        <v>306</v>
      </c>
      <c r="E3736" s="2" t="s">
        <v>305</v>
      </c>
      <c r="F3736" s="8" t="s">
        <v>36</v>
      </c>
      <c r="G3736" s="8">
        <v>0</v>
      </c>
      <c r="H3736" s="8">
        <v>1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1</v>
      </c>
      <c r="Q3736" s="8">
        <v>0</v>
      </c>
      <c r="R3736" s="8">
        <v>0</v>
      </c>
      <c r="S3736" s="8">
        <v>0</v>
      </c>
      <c r="T3736" s="8">
        <v>0</v>
      </c>
      <c r="U3736" s="5">
        <v>603080197</v>
      </c>
    </row>
    <row r="3737" spans="1:21" hidden="1" x14ac:dyDescent="0.25">
      <c r="A3737" s="8" t="s">
        <v>5018</v>
      </c>
      <c r="B3737" s="2" t="s">
        <v>4151</v>
      </c>
      <c r="C3737" s="2" t="s">
        <v>314</v>
      </c>
      <c r="D3737" s="2" t="s">
        <v>306</v>
      </c>
      <c r="E3737" s="2" t="s">
        <v>305</v>
      </c>
      <c r="F3737" s="8" t="s">
        <v>36</v>
      </c>
      <c r="G3737" s="8">
        <v>0</v>
      </c>
      <c r="H3737" s="8">
        <v>1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1</v>
      </c>
      <c r="O3737" s="8">
        <v>0</v>
      </c>
      <c r="P3737" s="8">
        <v>1</v>
      </c>
      <c r="Q3737" s="8">
        <v>0</v>
      </c>
      <c r="R3737" s="8">
        <v>0</v>
      </c>
      <c r="S3737" s="8">
        <v>0</v>
      </c>
      <c r="T3737" s="8">
        <v>0</v>
      </c>
      <c r="U3737" s="5">
        <v>603080200</v>
      </c>
    </row>
    <row r="3738" spans="1:21" hidden="1" x14ac:dyDescent="0.25">
      <c r="A3738" s="8" t="s">
        <v>5018</v>
      </c>
      <c r="B3738" s="2" t="s">
        <v>4152</v>
      </c>
      <c r="C3738" s="2" t="s">
        <v>314</v>
      </c>
      <c r="D3738" s="2" t="s">
        <v>306</v>
      </c>
      <c r="E3738" s="2" t="s">
        <v>305</v>
      </c>
      <c r="F3738" s="8" t="s">
        <v>36</v>
      </c>
      <c r="G3738" s="8">
        <v>0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5">
        <v>603080219</v>
      </c>
    </row>
    <row r="3739" spans="1:21" hidden="1" x14ac:dyDescent="0.25">
      <c r="A3739" s="8" t="s">
        <v>5018</v>
      </c>
      <c r="B3739" s="2" t="s">
        <v>4153</v>
      </c>
      <c r="C3739" s="2" t="s">
        <v>314</v>
      </c>
      <c r="D3739" s="2" t="s">
        <v>306</v>
      </c>
      <c r="E3739" s="2" t="s">
        <v>305</v>
      </c>
      <c r="F3739" s="8" t="s">
        <v>36</v>
      </c>
      <c r="G3739" s="8">
        <v>0</v>
      </c>
      <c r="H3739" s="8">
        <v>1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0</v>
      </c>
      <c r="P3739" s="8">
        <v>1</v>
      </c>
      <c r="Q3739" s="8">
        <v>0</v>
      </c>
      <c r="R3739" s="8">
        <v>0</v>
      </c>
      <c r="S3739" s="8">
        <v>0</v>
      </c>
      <c r="T3739" s="8">
        <v>0</v>
      </c>
      <c r="U3739" s="5">
        <v>603080227</v>
      </c>
    </row>
    <row r="3740" spans="1:21" hidden="1" x14ac:dyDescent="0.25">
      <c r="A3740" s="8" t="s">
        <v>5018</v>
      </c>
      <c r="B3740" s="2" t="s">
        <v>4154</v>
      </c>
      <c r="C3740" s="2" t="s">
        <v>314</v>
      </c>
      <c r="D3740" s="2" t="s">
        <v>306</v>
      </c>
      <c r="E3740" s="2" t="s">
        <v>305</v>
      </c>
      <c r="F3740" s="8" t="s">
        <v>36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</v>
      </c>
      <c r="Q3740" s="8">
        <v>0</v>
      </c>
      <c r="R3740" s="8">
        <v>0</v>
      </c>
      <c r="S3740" s="8">
        <v>0</v>
      </c>
      <c r="T3740" s="8">
        <v>0</v>
      </c>
      <c r="U3740" s="5">
        <v>603080278</v>
      </c>
    </row>
    <row r="3741" spans="1:21" hidden="1" x14ac:dyDescent="0.25">
      <c r="A3741" s="8" t="s">
        <v>5018</v>
      </c>
      <c r="B3741" s="2" t="s">
        <v>4155</v>
      </c>
      <c r="C3741" s="2" t="s">
        <v>314</v>
      </c>
      <c r="D3741" s="2" t="s">
        <v>306</v>
      </c>
      <c r="E3741" s="2" t="s">
        <v>305</v>
      </c>
      <c r="F3741" s="8" t="s">
        <v>36</v>
      </c>
      <c r="G3741" s="8">
        <v>0</v>
      </c>
      <c r="H3741" s="8">
        <v>1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1</v>
      </c>
      <c r="O3741" s="8">
        <v>0</v>
      </c>
      <c r="P3741" s="8">
        <v>1</v>
      </c>
      <c r="Q3741" s="8">
        <v>0</v>
      </c>
      <c r="R3741" s="8">
        <v>0</v>
      </c>
      <c r="S3741" s="8">
        <v>0</v>
      </c>
      <c r="T3741" s="8">
        <v>0</v>
      </c>
      <c r="U3741" s="5">
        <v>603080286</v>
      </c>
    </row>
    <row r="3742" spans="1:21" hidden="1" x14ac:dyDescent="0.25">
      <c r="A3742" s="8" t="s">
        <v>5018</v>
      </c>
      <c r="B3742" s="2" t="s">
        <v>4156</v>
      </c>
      <c r="C3742" s="2" t="s">
        <v>314</v>
      </c>
      <c r="D3742" s="2" t="s">
        <v>306</v>
      </c>
      <c r="E3742" s="2" t="s">
        <v>305</v>
      </c>
      <c r="F3742" s="8" t="s">
        <v>36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5">
        <v>603080294</v>
      </c>
    </row>
    <row r="3743" spans="1:21" hidden="1" x14ac:dyDescent="0.25">
      <c r="A3743" s="8" t="s">
        <v>5018</v>
      </c>
      <c r="B3743" s="2" t="s">
        <v>4157</v>
      </c>
      <c r="C3743" s="2" t="s">
        <v>316</v>
      </c>
      <c r="D3743" s="2" t="s">
        <v>315</v>
      </c>
      <c r="E3743" s="2" t="s">
        <v>305</v>
      </c>
      <c r="F3743" s="8" t="s">
        <v>36</v>
      </c>
      <c r="G3743" s="8">
        <v>1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5">
        <v>604010010</v>
      </c>
    </row>
    <row r="3744" spans="1:21" hidden="1" x14ac:dyDescent="0.25">
      <c r="A3744" s="8" t="s">
        <v>5018</v>
      </c>
      <c r="B3744" s="2" t="s">
        <v>4158</v>
      </c>
      <c r="C3744" s="2" t="s">
        <v>316</v>
      </c>
      <c r="D3744" s="2" t="s">
        <v>315</v>
      </c>
      <c r="E3744" s="2" t="s">
        <v>305</v>
      </c>
      <c r="F3744" s="8" t="s">
        <v>36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5">
        <v>604010028</v>
      </c>
    </row>
    <row r="3745" spans="1:21" hidden="1" x14ac:dyDescent="0.25">
      <c r="A3745" s="8" t="s">
        <v>5018</v>
      </c>
      <c r="B3745" s="2" t="s">
        <v>4159</v>
      </c>
      <c r="C3745" s="2" t="s">
        <v>316</v>
      </c>
      <c r="D3745" s="2" t="s">
        <v>315</v>
      </c>
      <c r="E3745" s="2" t="s">
        <v>305</v>
      </c>
      <c r="F3745" s="8" t="s">
        <v>36</v>
      </c>
      <c r="G3745" s="8">
        <v>1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5">
        <v>604010036</v>
      </c>
    </row>
    <row r="3746" spans="1:21" hidden="1" x14ac:dyDescent="0.25">
      <c r="A3746" s="8" t="s">
        <v>5018</v>
      </c>
      <c r="B3746" s="2" t="s">
        <v>4160</v>
      </c>
      <c r="C3746" s="2" t="s">
        <v>316</v>
      </c>
      <c r="D3746" s="2" t="s">
        <v>315</v>
      </c>
      <c r="E3746" s="2" t="s">
        <v>305</v>
      </c>
      <c r="F3746" s="8" t="s">
        <v>36</v>
      </c>
      <c r="G3746" s="8">
        <v>1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5">
        <v>604010044</v>
      </c>
    </row>
    <row r="3747" spans="1:21" hidden="1" x14ac:dyDescent="0.25">
      <c r="A3747" s="8" t="s">
        <v>5018</v>
      </c>
      <c r="B3747" s="2" t="s">
        <v>4161</v>
      </c>
      <c r="C3747" s="2" t="s">
        <v>316</v>
      </c>
      <c r="D3747" s="2" t="s">
        <v>315</v>
      </c>
      <c r="E3747" s="2" t="s">
        <v>305</v>
      </c>
      <c r="F3747" s="8" t="s">
        <v>36</v>
      </c>
      <c r="G3747" s="8">
        <v>1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5">
        <v>604010052</v>
      </c>
    </row>
    <row r="3748" spans="1:21" hidden="1" x14ac:dyDescent="0.25">
      <c r="A3748" s="8" t="s">
        <v>5018</v>
      </c>
      <c r="B3748" s="2" t="s">
        <v>4162</v>
      </c>
      <c r="C3748" s="2" t="s">
        <v>316</v>
      </c>
      <c r="D3748" s="2" t="s">
        <v>315</v>
      </c>
      <c r="E3748" s="2" t="s">
        <v>305</v>
      </c>
      <c r="F3748" s="8" t="s">
        <v>36</v>
      </c>
      <c r="G3748" s="8">
        <v>1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5">
        <v>604010060</v>
      </c>
    </row>
    <row r="3749" spans="1:21" hidden="1" x14ac:dyDescent="0.25">
      <c r="A3749" s="8" t="s">
        <v>5018</v>
      </c>
      <c r="B3749" s="2" t="s">
        <v>4163</v>
      </c>
      <c r="C3749" s="2" t="s">
        <v>316</v>
      </c>
      <c r="D3749" s="2" t="s">
        <v>315</v>
      </c>
      <c r="E3749" s="2" t="s">
        <v>305</v>
      </c>
      <c r="F3749" s="8" t="s">
        <v>36</v>
      </c>
      <c r="G3749" s="8">
        <v>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5">
        <v>604010079</v>
      </c>
    </row>
    <row r="3750" spans="1:21" hidden="1" x14ac:dyDescent="0.25">
      <c r="A3750" s="8" t="s">
        <v>5018</v>
      </c>
      <c r="B3750" s="2" t="s">
        <v>4164</v>
      </c>
      <c r="C3750" s="2" t="s">
        <v>316</v>
      </c>
      <c r="D3750" s="2" t="s">
        <v>315</v>
      </c>
      <c r="E3750" s="2" t="s">
        <v>305</v>
      </c>
      <c r="F3750" s="8" t="s">
        <v>36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5">
        <v>604010087</v>
      </c>
    </row>
    <row r="3751" spans="1:21" hidden="1" x14ac:dyDescent="0.25">
      <c r="A3751" s="8" t="s">
        <v>5018</v>
      </c>
      <c r="B3751" s="2" t="s">
        <v>4165</v>
      </c>
      <c r="C3751" s="2" t="s">
        <v>316</v>
      </c>
      <c r="D3751" s="2" t="s">
        <v>315</v>
      </c>
      <c r="E3751" s="2" t="s">
        <v>305</v>
      </c>
      <c r="F3751" s="8" t="s">
        <v>36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5">
        <v>604010095</v>
      </c>
    </row>
    <row r="3752" spans="1:21" hidden="1" x14ac:dyDescent="0.25">
      <c r="A3752" s="8" t="s">
        <v>5018</v>
      </c>
      <c r="B3752" s="2" t="s">
        <v>4166</v>
      </c>
      <c r="C3752" s="2" t="s">
        <v>317</v>
      </c>
      <c r="D3752" s="2" t="s">
        <v>315</v>
      </c>
      <c r="E3752" s="2" t="s">
        <v>305</v>
      </c>
      <c r="F3752" s="8" t="s">
        <v>36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5">
        <v>604020015</v>
      </c>
    </row>
    <row r="3753" spans="1:21" hidden="1" x14ac:dyDescent="0.25">
      <c r="A3753" s="8" t="s">
        <v>5018</v>
      </c>
      <c r="B3753" s="2" t="s">
        <v>4167</v>
      </c>
      <c r="C3753" s="2" t="s">
        <v>317</v>
      </c>
      <c r="D3753" s="2" t="s">
        <v>315</v>
      </c>
      <c r="E3753" s="2" t="s">
        <v>305</v>
      </c>
      <c r="F3753" s="8" t="s">
        <v>36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5">
        <v>604020023</v>
      </c>
    </row>
    <row r="3754" spans="1:21" hidden="1" x14ac:dyDescent="0.25">
      <c r="A3754" s="8" t="s">
        <v>5018</v>
      </c>
      <c r="B3754" s="2" t="s">
        <v>4168</v>
      </c>
      <c r="C3754" s="2" t="s">
        <v>317</v>
      </c>
      <c r="D3754" s="2" t="s">
        <v>315</v>
      </c>
      <c r="E3754" s="2" t="s">
        <v>305</v>
      </c>
      <c r="F3754" s="8" t="s">
        <v>36</v>
      </c>
      <c r="G3754" s="8">
        <v>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5">
        <v>604020031</v>
      </c>
    </row>
    <row r="3755" spans="1:21" hidden="1" x14ac:dyDescent="0.25">
      <c r="A3755" s="8" t="s">
        <v>5018</v>
      </c>
      <c r="B3755" s="2" t="s">
        <v>4169</v>
      </c>
      <c r="C3755" s="2" t="s">
        <v>317</v>
      </c>
      <c r="D3755" s="2" t="s">
        <v>315</v>
      </c>
      <c r="E3755" s="2" t="s">
        <v>305</v>
      </c>
      <c r="F3755" s="8" t="s">
        <v>36</v>
      </c>
      <c r="G3755" s="8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5">
        <v>604020040</v>
      </c>
    </row>
    <row r="3756" spans="1:21" hidden="1" x14ac:dyDescent="0.25">
      <c r="A3756" s="8" t="s">
        <v>5018</v>
      </c>
      <c r="B3756" s="2" t="s">
        <v>4170</v>
      </c>
      <c r="C3756" s="2" t="s">
        <v>317</v>
      </c>
      <c r="D3756" s="2" t="s">
        <v>315</v>
      </c>
      <c r="E3756" s="2" t="s">
        <v>305</v>
      </c>
      <c r="F3756" s="8" t="s">
        <v>36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5">
        <v>604020058</v>
      </c>
    </row>
    <row r="3757" spans="1:21" hidden="1" x14ac:dyDescent="0.25">
      <c r="A3757" s="8" t="s">
        <v>5018</v>
      </c>
      <c r="B3757" s="2" t="s">
        <v>4171</v>
      </c>
      <c r="C3757" s="2" t="s">
        <v>318</v>
      </c>
      <c r="D3757" s="2" t="s">
        <v>315</v>
      </c>
      <c r="E3757" s="2" t="s">
        <v>305</v>
      </c>
      <c r="F3757" s="8" t="s">
        <v>36</v>
      </c>
      <c r="G3757" s="8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5">
        <v>604030010</v>
      </c>
    </row>
    <row r="3758" spans="1:21" hidden="1" x14ac:dyDescent="0.25">
      <c r="A3758" s="8" t="s">
        <v>5018</v>
      </c>
      <c r="B3758" s="2" t="s">
        <v>4113</v>
      </c>
      <c r="C3758" s="2" t="s">
        <v>318</v>
      </c>
      <c r="D3758" s="2" t="s">
        <v>315</v>
      </c>
      <c r="E3758" s="2" t="s">
        <v>305</v>
      </c>
      <c r="F3758" s="8" t="s">
        <v>36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5">
        <v>604030037</v>
      </c>
    </row>
    <row r="3759" spans="1:21" hidden="1" x14ac:dyDescent="0.25">
      <c r="A3759" s="8" t="s">
        <v>5018</v>
      </c>
      <c r="B3759" s="2" t="s">
        <v>4172</v>
      </c>
      <c r="C3759" s="2" t="s">
        <v>318</v>
      </c>
      <c r="D3759" s="2" t="s">
        <v>315</v>
      </c>
      <c r="E3759" s="2" t="s">
        <v>305</v>
      </c>
      <c r="F3759" s="8" t="s">
        <v>36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5">
        <v>604030045</v>
      </c>
    </row>
    <row r="3760" spans="1:21" hidden="1" x14ac:dyDescent="0.25">
      <c r="A3760" s="8" t="s">
        <v>5018</v>
      </c>
      <c r="B3760" s="2" t="s">
        <v>4173</v>
      </c>
      <c r="C3760" s="2" t="s">
        <v>318</v>
      </c>
      <c r="D3760" s="2" t="s">
        <v>315</v>
      </c>
      <c r="E3760" s="2" t="s">
        <v>305</v>
      </c>
      <c r="F3760" s="8" t="s">
        <v>36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5">
        <v>604030053</v>
      </c>
    </row>
    <row r="3761" spans="1:21" hidden="1" x14ac:dyDescent="0.25">
      <c r="A3761" s="8" t="s">
        <v>5018</v>
      </c>
      <c r="B3761" s="2" t="s">
        <v>4174</v>
      </c>
      <c r="C3761" s="2" t="s">
        <v>318</v>
      </c>
      <c r="D3761" s="2" t="s">
        <v>315</v>
      </c>
      <c r="E3761" s="2" t="s">
        <v>305</v>
      </c>
      <c r="F3761" s="8" t="s">
        <v>36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5">
        <v>604030061</v>
      </c>
    </row>
    <row r="3762" spans="1:21" hidden="1" x14ac:dyDescent="0.25">
      <c r="A3762" s="8" t="s">
        <v>5018</v>
      </c>
      <c r="B3762" s="2" t="s">
        <v>4175</v>
      </c>
      <c r="C3762" s="2" t="s">
        <v>319</v>
      </c>
      <c r="D3762" s="2" t="s">
        <v>315</v>
      </c>
      <c r="E3762" s="2" t="s">
        <v>305</v>
      </c>
      <c r="F3762" s="8" t="s">
        <v>36</v>
      </c>
      <c r="G3762" s="8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5">
        <v>604040016</v>
      </c>
    </row>
    <row r="3763" spans="1:21" hidden="1" x14ac:dyDescent="0.25">
      <c r="A3763" s="8" t="s">
        <v>5018</v>
      </c>
      <c r="B3763" s="2" t="s">
        <v>4176</v>
      </c>
      <c r="C3763" s="2" t="s">
        <v>319</v>
      </c>
      <c r="D3763" s="2" t="s">
        <v>315</v>
      </c>
      <c r="E3763" s="2" t="s">
        <v>305</v>
      </c>
      <c r="F3763" s="8" t="s">
        <v>36</v>
      </c>
      <c r="G3763" s="8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5">
        <v>604040024</v>
      </c>
    </row>
    <row r="3764" spans="1:21" hidden="1" x14ac:dyDescent="0.25">
      <c r="A3764" s="8" t="s">
        <v>5018</v>
      </c>
      <c r="B3764" s="2" t="s">
        <v>4177</v>
      </c>
      <c r="C3764" s="2" t="s">
        <v>319</v>
      </c>
      <c r="D3764" s="2" t="s">
        <v>315</v>
      </c>
      <c r="E3764" s="2" t="s">
        <v>305</v>
      </c>
      <c r="F3764" s="8" t="s">
        <v>36</v>
      </c>
      <c r="G3764" s="8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5">
        <v>604040032</v>
      </c>
    </row>
    <row r="3765" spans="1:21" hidden="1" x14ac:dyDescent="0.25">
      <c r="A3765" s="8" t="s">
        <v>5018</v>
      </c>
      <c r="B3765" s="2" t="s">
        <v>4178</v>
      </c>
      <c r="C3765" s="2" t="s">
        <v>319</v>
      </c>
      <c r="D3765" s="2" t="s">
        <v>315</v>
      </c>
      <c r="E3765" s="2" t="s">
        <v>305</v>
      </c>
      <c r="F3765" s="8" t="s">
        <v>36</v>
      </c>
      <c r="G3765" s="8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5">
        <v>604040040</v>
      </c>
    </row>
    <row r="3766" spans="1:21" hidden="1" x14ac:dyDescent="0.25">
      <c r="A3766" s="8" t="s">
        <v>5018</v>
      </c>
      <c r="B3766" s="2" t="s">
        <v>4179</v>
      </c>
      <c r="C3766" s="2" t="s">
        <v>319</v>
      </c>
      <c r="D3766" s="2" t="s">
        <v>315</v>
      </c>
      <c r="E3766" s="2" t="s">
        <v>305</v>
      </c>
      <c r="F3766" s="8" t="s">
        <v>36</v>
      </c>
      <c r="G3766" s="8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5">
        <v>604040059</v>
      </c>
    </row>
    <row r="3767" spans="1:21" hidden="1" x14ac:dyDescent="0.25">
      <c r="A3767" s="8" t="s">
        <v>5018</v>
      </c>
      <c r="B3767" s="2" t="s">
        <v>4180</v>
      </c>
      <c r="C3767" s="2" t="s">
        <v>319</v>
      </c>
      <c r="D3767" s="2" t="s">
        <v>315</v>
      </c>
      <c r="E3767" s="2" t="s">
        <v>305</v>
      </c>
      <c r="F3767" s="8" t="s">
        <v>36</v>
      </c>
      <c r="G3767" s="8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5">
        <v>604040067</v>
      </c>
    </row>
    <row r="3768" spans="1:21" hidden="1" x14ac:dyDescent="0.25">
      <c r="A3768" s="8" t="s">
        <v>5018</v>
      </c>
      <c r="B3768" s="2" t="s">
        <v>4181</v>
      </c>
      <c r="C3768" s="2" t="s">
        <v>319</v>
      </c>
      <c r="D3768" s="2" t="s">
        <v>315</v>
      </c>
      <c r="E3768" s="2" t="s">
        <v>305</v>
      </c>
      <c r="F3768" s="8" t="s">
        <v>36</v>
      </c>
      <c r="G3768" s="8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5">
        <v>604040075</v>
      </c>
    </row>
    <row r="3769" spans="1:21" hidden="1" x14ac:dyDescent="0.25">
      <c r="A3769" s="8" t="s">
        <v>5018</v>
      </c>
      <c r="B3769" s="2" t="s">
        <v>4182</v>
      </c>
      <c r="C3769" s="2" t="s">
        <v>319</v>
      </c>
      <c r="D3769" s="2" t="s">
        <v>315</v>
      </c>
      <c r="E3769" s="2" t="s">
        <v>305</v>
      </c>
      <c r="F3769" s="8" t="s">
        <v>36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5">
        <v>604040091</v>
      </c>
    </row>
    <row r="3770" spans="1:21" hidden="1" x14ac:dyDescent="0.25">
      <c r="A3770" s="8" t="s">
        <v>5018</v>
      </c>
      <c r="B3770" s="2" t="s">
        <v>4183</v>
      </c>
      <c r="C3770" s="2" t="s">
        <v>320</v>
      </c>
      <c r="D3770" s="2" t="s">
        <v>315</v>
      </c>
      <c r="E3770" s="2" t="s">
        <v>305</v>
      </c>
      <c r="F3770" s="8" t="s">
        <v>36</v>
      </c>
      <c r="G3770" s="8">
        <v>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5">
        <v>604050011</v>
      </c>
    </row>
    <row r="3771" spans="1:21" hidden="1" x14ac:dyDescent="0.25">
      <c r="A3771" s="8" t="s">
        <v>5018</v>
      </c>
      <c r="B3771" s="2" t="s">
        <v>4184</v>
      </c>
      <c r="C3771" s="2" t="s">
        <v>320</v>
      </c>
      <c r="D3771" s="2" t="s">
        <v>315</v>
      </c>
      <c r="E3771" s="2" t="s">
        <v>305</v>
      </c>
      <c r="F3771" s="8" t="s">
        <v>36</v>
      </c>
      <c r="G3771" s="8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5">
        <v>604050020</v>
      </c>
    </row>
    <row r="3772" spans="1:21" hidden="1" x14ac:dyDescent="0.25">
      <c r="A3772" s="8" t="s">
        <v>5018</v>
      </c>
      <c r="B3772" s="2" t="s">
        <v>4185</v>
      </c>
      <c r="C3772" s="2" t="s">
        <v>320</v>
      </c>
      <c r="D3772" s="2" t="s">
        <v>315</v>
      </c>
      <c r="E3772" s="2" t="s">
        <v>305</v>
      </c>
      <c r="F3772" s="8" t="s">
        <v>36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5">
        <v>604050038</v>
      </c>
    </row>
    <row r="3773" spans="1:21" hidden="1" x14ac:dyDescent="0.25">
      <c r="A3773" s="8" t="s">
        <v>5018</v>
      </c>
      <c r="B3773" s="2" t="s">
        <v>4186</v>
      </c>
      <c r="C3773" s="2" t="s">
        <v>320</v>
      </c>
      <c r="D3773" s="2" t="s">
        <v>315</v>
      </c>
      <c r="E3773" s="2" t="s">
        <v>305</v>
      </c>
      <c r="F3773" s="8" t="s">
        <v>36</v>
      </c>
      <c r="G3773" s="8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5">
        <v>604050046</v>
      </c>
    </row>
    <row r="3774" spans="1:21" hidden="1" x14ac:dyDescent="0.25">
      <c r="A3774" s="8" t="s">
        <v>5018</v>
      </c>
      <c r="B3774" s="2" t="s">
        <v>4187</v>
      </c>
      <c r="C3774" s="2" t="s">
        <v>320</v>
      </c>
      <c r="D3774" s="2" t="s">
        <v>315</v>
      </c>
      <c r="E3774" s="2" t="s">
        <v>305</v>
      </c>
      <c r="F3774" s="8" t="s">
        <v>36</v>
      </c>
      <c r="G3774" s="8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5">
        <v>604050054</v>
      </c>
    </row>
    <row r="3775" spans="1:21" hidden="1" x14ac:dyDescent="0.25">
      <c r="A3775" s="8" t="s">
        <v>5018</v>
      </c>
      <c r="B3775" s="2" t="s">
        <v>4188</v>
      </c>
      <c r="C3775" s="2" t="s">
        <v>320</v>
      </c>
      <c r="D3775" s="2" t="s">
        <v>315</v>
      </c>
      <c r="E3775" s="2" t="s">
        <v>305</v>
      </c>
      <c r="F3775" s="8" t="s">
        <v>36</v>
      </c>
      <c r="G3775" s="8">
        <v>1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5">
        <v>604050062</v>
      </c>
    </row>
    <row r="3776" spans="1:21" hidden="1" x14ac:dyDescent="0.25">
      <c r="A3776" s="8" t="s">
        <v>5018</v>
      </c>
      <c r="B3776" s="2" t="s">
        <v>4189</v>
      </c>
      <c r="C3776" s="2" t="s">
        <v>320</v>
      </c>
      <c r="D3776" s="2" t="s">
        <v>315</v>
      </c>
      <c r="E3776" s="2" t="s">
        <v>305</v>
      </c>
      <c r="F3776" s="8" t="s">
        <v>36</v>
      </c>
      <c r="G3776" s="8">
        <v>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5">
        <v>604050070</v>
      </c>
    </row>
    <row r="3777" spans="1:21" hidden="1" x14ac:dyDescent="0.25">
      <c r="A3777" s="8" t="s">
        <v>5018</v>
      </c>
      <c r="B3777" s="2" t="s">
        <v>4190</v>
      </c>
      <c r="C3777" s="2" t="s">
        <v>320</v>
      </c>
      <c r="D3777" s="2" t="s">
        <v>315</v>
      </c>
      <c r="E3777" s="2" t="s">
        <v>305</v>
      </c>
      <c r="F3777" s="8" t="s">
        <v>36</v>
      </c>
      <c r="G3777" s="8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5">
        <v>604050089</v>
      </c>
    </row>
    <row r="3778" spans="1:21" hidden="1" x14ac:dyDescent="0.25">
      <c r="A3778" s="8" t="s">
        <v>5018</v>
      </c>
      <c r="B3778" s="2" t="s">
        <v>4191</v>
      </c>
      <c r="C3778" s="2" t="s">
        <v>320</v>
      </c>
      <c r="D3778" s="2" t="s">
        <v>315</v>
      </c>
      <c r="E3778" s="2" t="s">
        <v>305</v>
      </c>
      <c r="F3778" s="8" t="s">
        <v>36</v>
      </c>
      <c r="G3778" s="8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5">
        <v>604050097</v>
      </c>
    </row>
    <row r="3779" spans="1:21" hidden="1" x14ac:dyDescent="0.25">
      <c r="A3779" s="8" t="s">
        <v>5018</v>
      </c>
      <c r="B3779" s="2" t="s">
        <v>4192</v>
      </c>
      <c r="C3779" s="2" t="s">
        <v>320</v>
      </c>
      <c r="D3779" s="2" t="s">
        <v>315</v>
      </c>
      <c r="E3779" s="2" t="s">
        <v>305</v>
      </c>
      <c r="F3779" s="8" t="s">
        <v>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5">
        <v>604050100</v>
      </c>
    </row>
    <row r="3780" spans="1:21" hidden="1" x14ac:dyDescent="0.25">
      <c r="A3780" s="8" t="s">
        <v>5018</v>
      </c>
      <c r="B3780" s="2" t="s">
        <v>4193</v>
      </c>
      <c r="C3780" s="2" t="s">
        <v>320</v>
      </c>
      <c r="D3780" s="2" t="s">
        <v>315</v>
      </c>
      <c r="E3780" s="2" t="s">
        <v>305</v>
      </c>
      <c r="F3780" s="8" t="s">
        <v>36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5">
        <v>604050119</v>
      </c>
    </row>
    <row r="3781" spans="1:21" hidden="1" x14ac:dyDescent="0.25">
      <c r="A3781" s="8" t="s">
        <v>5018</v>
      </c>
      <c r="B3781" s="2" t="s">
        <v>4194</v>
      </c>
      <c r="C3781" s="2" t="s">
        <v>321</v>
      </c>
      <c r="D3781" s="2" t="s">
        <v>315</v>
      </c>
      <c r="E3781" s="2" t="s">
        <v>305</v>
      </c>
      <c r="F3781" s="8" t="s">
        <v>36</v>
      </c>
      <c r="G3781" s="8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5">
        <v>604060017</v>
      </c>
    </row>
    <row r="3782" spans="1:21" hidden="1" x14ac:dyDescent="0.25">
      <c r="A3782" s="8" t="s">
        <v>5018</v>
      </c>
      <c r="B3782" s="2" t="s">
        <v>4195</v>
      </c>
      <c r="C3782" s="2" t="s">
        <v>321</v>
      </c>
      <c r="D3782" s="2" t="s">
        <v>315</v>
      </c>
      <c r="E3782" s="2" t="s">
        <v>305</v>
      </c>
      <c r="F3782" s="8" t="s">
        <v>36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5">
        <v>604060025</v>
      </c>
    </row>
    <row r="3783" spans="1:21" hidden="1" x14ac:dyDescent="0.25">
      <c r="A3783" s="8" t="s">
        <v>5018</v>
      </c>
      <c r="B3783" s="2" t="s">
        <v>4196</v>
      </c>
      <c r="C3783" s="2" t="s">
        <v>322</v>
      </c>
      <c r="D3783" s="2" t="s">
        <v>315</v>
      </c>
      <c r="E3783" s="2" t="s">
        <v>305</v>
      </c>
      <c r="F3783" s="8" t="s">
        <v>36</v>
      </c>
      <c r="G3783" s="8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5">
        <v>604070012</v>
      </c>
    </row>
    <row r="3784" spans="1:21" hidden="1" x14ac:dyDescent="0.25">
      <c r="A3784" s="8" t="s">
        <v>5018</v>
      </c>
      <c r="B3784" s="2" t="s">
        <v>4197</v>
      </c>
      <c r="C3784" s="2" t="s">
        <v>323</v>
      </c>
      <c r="D3784" s="2" t="s">
        <v>315</v>
      </c>
      <c r="E3784" s="2" t="s">
        <v>305</v>
      </c>
      <c r="F3784" s="8" t="s">
        <v>36</v>
      </c>
      <c r="G3784" s="8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5">
        <v>604080018</v>
      </c>
    </row>
    <row r="3785" spans="1:21" hidden="1" x14ac:dyDescent="0.25">
      <c r="A3785" s="8" t="s">
        <v>5018</v>
      </c>
      <c r="B3785" s="2" t="s">
        <v>4198</v>
      </c>
      <c r="C3785" s="2" t="s">
        <v>323</v>
      </c>
      <c r="D3785" s="2" t="s">
        <v>315</v>
      </c>
      <c r="E3785" s="2" t="s">
        <v>305</v>
      </c>
      <c r="F3785" s="8" t="s">
        <v>36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5">
        <v>604080026</v>
      </c>
    </row>
    <row r="3786" spans="1:21" hidden="1" x14ac:dyDescent="0.25">
      <c r="A3786" s="8" t="s">
        <v>5018</v>
      </c>
      <c r="B3786" s="2" t="s">
        <v>4199</v>
      </c>
      <c r="C3786" s="2" t="s">
        <v>324</v>
      </c>
      <c r="D3786" s="2" t="s">
        <v>315</v>
      </c>
      <c r="E3786" s="2" t="s">
        <v>305</v>
      </c>
      <c r="F3786" s="8" t="s">
        <v>36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5">
        <v>604090013</v>
      </c>
    </row>
    <row r="3787" spans="1:21" hidden="1" x14ac:dyDescent="0.25">
      <c r="A3787" s="8" t="s">
        <v>5018</v>
      </c>
      <c r="B3787" s="2" t="s">
        <v>4200</v>
      </c>
      <c r="C3787" s="2" t="s">
        <v>325</v>
      </c>
      <c r="D3787" s="2" t="s">
        <v>315</v>
      </c>
      <c r="E3787" s="2" t="s">
        <v>305</v>
      </c>
      <c r="F3787" s="8" t="s">
        <v>36</v>
      </c>
      <c r="G3787" s="8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5">
        <v>604100019</v>
      </c>
    </row>
    <row r="3788" spans="1:21" hidden="1" x14ac:dyDescent="0.25">
      <c r="A3788" s="8" t="s">
        <v>5018</v>
      </c>
      <c r="B3788" s="2" t="s">
        <v>4201</v>
      </c>
      <c r="C3788" s="2" t="s">
        <v>326</v>
      </c>
      <c r="D3788" s="2" t="s">
        <v>315</v>
      </c>
      <c r="E3788" s="2" t="s">
        <v>305</v>
      </c>
      <c r="F3788" s="8" t="s">
        <v>36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5">
        <v>604110014</v>
      </c>
    </row>
    <row r="3789" spans="1:21" hidden="1" x14ac:dyDescent="0.25">
      <c r="A3789" s="8" t="s">
        <v>5018</v>
      </c>
      <c r="B3789" s="2" t="s">
        <v>4202</v>
      </c>
      <c r="C3789" s="2" t="s">
        <v>326</v>
      </c>
      <c r="D3789" s="2" t="s">
        <v>315</v>
      </c>
      <c r="E3789" s="2" t="s">
        <v>305</v>
      </c>
      <c r="F3789" s="8" t="s">
        <v>36</v>
      </c>
      <c r="G3789" s="8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5">
        <v>604110022</v>
      </c>
    </row>
    <row r="3790" spans="1:21" hidden="1" x14ac:dyDescent="0.25">
      <c r="A3790" s="8" t="s">
        <v>5018</v>
      </c>
      <c r="B3790" s="2" t="s">
        <v>4203</v>
      </c>
      <c r="C3790" s="2" t="s">
        <v>326</v>
      </c>
      <c r="D3790" s="2" t="s">
        <v>315</v>
      </c>
      <c r="E3790" s="2" t="s">
        <v>305</v>
      </c>
      <c r="F3790" s="8" t="s">
        <v>36</v>
      </c>
      <c r="G3790" s="8">
        <v>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5">
        <v>604110030</v>
      </c>
    </row>
    <row r="3791" spans="1:21" hidden="1" x14ac:dyDescent="0.25">
      <c r="A3791" s="8" t="s">
        <v>5018</v>
      </c>
      <c r="B3791" s="2" t="s">
        <v>4204</v>
      </c>
      <c r="C3791" s="2" t="s">
        <v>326</v>
      </c>
      <c r="D3791" s="2" t="s">
        <v>315</v>
      </c>
      <c r="E3791" s="2" t="s">
        <v>305</v>
      </c>
      <c r="F3791" s="8" t="s">
        <v>36</v>
      </c>
      <c r="G3791" s="8">
        <v>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5">
        <v>604110049</v>
      </c>
    </row>
    <row r="3792" spans="1:21" hidden="1" x14ac:dyDescent="0.25">
      <c r="A3792" s="8" t="s">
        <v>5018</v>
      </c>
      <c r="B3792" s="2" t="s">
        <v>4205</v>
      </c>
      <c r="C3792" s="2" t="s">
        <v>326</v>
      </c>
      <c r="D3792" s="2" t="s">
        <v>315</v>
      </c>
      <c r="E3792" s="2" t="s">
        <v>305</v>
      </c>
      <c r="F3792" s="8" t="s">
        <v>36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5">
        <v>604110057</v>
      </c>
    </row>
    <row r="3793" spans="1:21" hidden="1" x14ac:dyDescent="0.25">
      <c r="A3793" s="8" t="s">
        <v>5018</v>
      </c>
      <c r="B3793" s="2" t="s">
        <v>4206</v>
      </c>
      <c r="C3793" s="2" t="s">
        <v>326</v>
      </c>
      <c r="D3793" s="2" t="s">
        <v>315</v>
      </c>
      <c r="E3793" s="2" t="s">
        <v>305</v>
      </c>
      <c r="F3793" s="8" t="s">
        <v>36</v>
      </c>
      <c r="G3793" s="8">
        <v>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5">
        <v>604110065</v>
      </c>
    </row>
    <row r="3794" spans="1:21" hidden="1" x14ac:dyDescent="0.25">
      <c r="A3794" s="8" t="s">
        <v>5018</v>
      </c>
      <c r="B3794" s="2" t="s">
        <v>4207</v>
      </c>
      <c r="C3794" s="2" t="s">
        <v>327</v>
      </c>
      <c r="D3794" s="2" t="s">
        <v>315</v>
      </c>
      <c r="E3794" s="2" t="s">
        <v>305</v>
      </c>
      <c r="F3794" s="8" t="s">
        <v>36</v>
      </c>
      <c r="G3794" s="8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5">
        <v>604120010</v>
      </c>
    </row>
    <row r="3795" spans="1:21" hidden="1" x14ac:dyDescent="0.25">
      <c r="A3795" s="8" t="s">
        <v>5018</v>
      </c>
      <c r="B3795" s="2" t="s">
        <v>4208</v>
      </c>
      <c r="C3795" s="2" t="s">
        <v>328</v>
      </c>
      <c r="D3795" s="2" t="s">
        <v>315</v>
      </c>
      <c r="E3795" s="2" t="s">
        <v>305</v>
      </c>
      <c r="F3795" s="8" t="s">
        <v>36</v>
      </c>
      <c r="G3795" s="8">
        <v>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5">
        <v>604130015</v>
      </c>
    </row>
    <row r="3796" spans="1:21" hidden="1" x14ac:dyDescent="0.25">
      <c r="A3796" s="8" t="s">
        <v>5018</v>
      </c>
      <c r="B3796" s="2" t="s">
        <v>4209</v>
      </c>
      <c r="C3796" s="2" t="s">
        <v>328</v>
      </c>
      <c r="D3796" s="2" t="s">
        <v>315</v>
      </c>
      <c r="E3796" s="2" t="s">
        <v>305</v>
      </c>
      <c r="F3796" s="8" t="s">
        <v>36</v>
      </c>
      <c r="G3796" s="8">
        <v>1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5">
        <v>604130023</v>
      </c>
    </row>
    <row r="3797" spans="1:21" hidden="1" x14ac:dyDescent="0.25">
      <c r="A3797" s="8" t="s">
        <v>5018</v>
      </c>
      <c r="B3797" s="2" t="s">
        <v>4210</v>
      </c>
      <c r="C3797" s="2" t="s">
        <v>328</v>
      </c>
      <c r="D3797" s="2" t="s">
        <v>315</v>
      </c>
      <c r="E3797" s="2" t="s">
        <v>305</v>
      </c>
      <c r="F3797" s="8" t="s">
        <v>36</v>
      </c>
      <c r="G3797" s="8">
        <v>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5">
        <v>604130031</v>
      </c>
    </row>
    <row r="3798" spans="1:21" hidden="1" x14ac:dyDescent="0.25">
      <c r="A3798" s="8" t="s">
        <v>5018</v>
      </c>
      <c r="B3798" s="2" t="s">
        <v>4211</v>
      </c>
      <c r="C3798" s="2" t="s">
        <v>328</v>
      </c>
      <c r="D3798" s="2" t="s">
        <v>315</v>
      </c>
      <c r="E3798" s="2" t="s">
        <v>305</v>
      </c>
      <c r="F3798" s="8" t="s">
        <v>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5">
        <v>604130040</v>
      </c>
    </row>
    <row r="3799" spans="1:21" hidden="1" x14ac:dyDescent="0.25">
      <c r="A3799" s="8" t="s">
        <v>5018</v>
      </c>
      <c r="B3799" s="2" t="s">
        <v>4212</v>
      </c>
      <c r="C3799" s="2" t="s">
        <v>328</v>
      </c>
      <c r="D3799" s="2" t="s">
        <v>315</v>
      </c>
      <c r="E3799" s="2" t="s">
        <v>305</v>
      </c>
      <c r="F3799" s="8" t="s">
        <v>36</v>
      </c>
      <c r="G3799" s="8">
        <v>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5">
        <v>604130058</v>
      </c>
    </row>
    <row r="3800" spans="1:21" hidden="1" x14ac:dyDescent="0.25">
      <c r="A3800" s="8" t="s">
        <v>5018</v>
      </c>
      <c r="B3800" s="2" t="s">
        <v>4213</v>
      </c>
      <c r="C3800" s="2" t="s">
        <v>328</v>
      </c>
      <c r="D3800" s="2" t="s">
        <v>315</v>
      </c>
      <c r="E3800" s="2" t="s">
        <v>305</v>
      </c>
      <c r="F3800" s="8" t="s">
        <v>36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5">
        <v>604130066</v>
      </c>
    </row>
    <row r="3801" spans="1:21" hidden="1" x14ac:dyDescent="0.25">
      <c r="A3801" s="8" t="s">
        <v>5018</v>
      </c>
      <c r="B3801" s="2" t="s">
        <v>4214</v>
      </c>
      <c r="C3801" s="2" t="s">
        <v>328</v>
      </c>
      <c r="D3801" s="2" t="s">
        <v>315</v>
      </c>
      <c r="E3801" s="2" t="s">
        <v>305</v>
      </c>
      <c r="F3801" s="8" t="s">
        <v>36</v>
      </c>
      <c r="G3801" s="8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5">
        <v>604130074</v>
      </c>
    </row>
    <row r="3802" spans="1:21" hidden="1" x14ac:dyDescent="0.25">
      <c r="A3802" s="8" t="s">
        <v>5018</v>
      </c>
      <c r="B3802" s="2" t="s">
        <v>4215</v>
      </c>
      <c r="C3802" s="2" t="s">
        <v>328</v>
      </c>
      <c r="D3802" s="2" t="s">
        <v>315</v>
      </c>
      <c r="E3802" s="2" t="s">
        <v>305</v>
      </c>
      <c r="F3802" s="8" t="s">
        <v>36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5">
        <v>604130082</v>
      </c>
    </row>
    <row r="3803" spans="1:21" hidden="1" x14ac:dyDescent="0.25">
      <c r="A3803" s="8" t="s">
        <v>5018</v>
      </c>
      <c r="B3803" s="2" t="s">
        <v>4216</v>
      </c>
      <c r="C3803" s="2" t="s">
        <v>328</v>
      </c>
      <c r="D3803" s="2" t="s">
        <v>315</v>
      </c>
      <c r="E3803" s="2" t="s">
        <v>305</v>
      </c>
      <c r="F3803" s="8" t="s">
        <v>36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5">
        <v>604130090</v>
      </c>
    </row>
    <row r="3804" spans="1:21" hidden="1" x14ac:dyDescent="0.25">
      <c r="A3804" s="8" t="s">
        <v>5018</v>
      </c>
      <c r="B3804" s="2" t="s">
        <v>4217</v>
      </c>
      <c r="C3804" s="2" t="s">
        <v>328</v>
      </c>
      <c r="D3804" s="2" t="s">
        <v>315</v>
      </c>
      <c r="E3804" s="2" t="s">
        <v>305</v>
      </c>
      <c r="F3804" s="8" t="s">
        <v>36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5">
        <v>604130104</v>
      </c>
    </row>
    <row r="3805" spans="1:21" hidden="1" x14ac:dyDescent="0.25">
      <c r="A3805" s="8" t="s">
        <v>5018</v>
      </c>
      <c r="B3805" s="2" t="s">
        <v>4218</v>
      </c>
      <c r="C3805" s="2" t="s">
        <v>328</v>
      </c>
      <c r="D3805" s="2" t="s">
        <v>315</v>
      </c>
      <c r="E3805" s="2" t="s">
        <v>305</v>
      </c>
      <c r="F3805" s="8" t="s">
        <v>36</v>
      </c>
      <c r="G3805" s="8">
        <v>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5">
        <v>604130112</v>
      </c>
    </row>
    <row r="3806" spans="1:21" hidden="1" x14ac:dyDescent="0.25">
      <c r="A3806" s="8" t="s">
        <v>5018</v>
      </c>
      <c r="B3806" s="2" t="s">
        <v>4219</v>
      </c>
      <c r="C3806" s="2" t="s">
        <v>328</v>
      </c>
      <c r="D3806" s="2" t="s">
        <v>315</v>
      </c>
      <c r="E3806" s="2" t="s">
        <v>305</v>
      </c>
      <c r="F3806" s="8" t="s">
        <v>36</v>
      </c>
      <c r="G3806" s="8">
        <v>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5">
        <v>604130120</v>
      </c>
    </row>
    <row r="3807" spans="1:21" hidden="1" x14ac:dyDescent="0.25">
      <c r="A3807" s="8" t="s">
        <v>5018</v>
      </c>
      <c r="B3807" s="2" t="s">
        <v>4220</v>
      </c>
      <c r="C3807" s="2" t="s">
        <v>328</v>
      </c>
      <c r="D3807" s="2" t="s">
        <v>315</v>
      </c>
      <c r="E3807" s="2" t="s">
        <v>305</v>
      </c>
      <c r="F3807" s="8" t="s">
        <v>36</v>
      </c>
      <c r="G3807" s="8">
        <v>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5">
        <v>604130139</v>
      </c>
    </row>
    <row r="3808" spans="1:21" hidden="1" x14ac:dyDescent="0.25">
      <c r="A3808" s="8" t="s">
        <v>5018</v>
      </c>
      <c r="B3808" s="2" t="s">
        <v>4221</v>
      </c>
      <c r="C3808" s="2" t="s">
        <v>329</v>
      </c>
      <c r="D3808" s="2" t="s">
        <v>315</v>
      </c>
      <c r="E3808" s="2" t="s">
        <v>305</v>
      </c>
      <c r="F3808" s="8" t="s">
        <v>36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5">
        <v>604140029</v>
      </c>
    </row>
    <row r="3809" spans="1:21" hidden="1" x14ac:dyDescent="0.25">
      <c r="A3809" s="8" t="s">
        <v>5018</v>
      </c>
      <c r="B3809" s="2" t="s">
        <v>4222</v>
      </c>
      <c r="C3809" s="2" t="s">
        <v>329</v>
      </c>
      <c r="D3809" s="2" t="s">
        <v>315</v>
      </c>
      <c r="E3809" s="2" t="s">
        <v>305</v>
      </c>
      <c r="F3809" s="8" t="s">
        <v>36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5">
        <v>604140037</v>
      </c>
    </row>
    <row r="3810" spans="1:21" hidden="1" x14ac:dyDescent="0.25">
      <c r="A3810" s="8" t="s">
        <v>5018</v>
      </c>
      <c r="B3810" s="2" t="s">
        <v>4223</v>
      </c>
      <c r="C3810" s="2" t="s">
        <v>330</v>
      </c>
      <c r="D3810" s="2" t="s">
        <v>315</v>
      </c>
      <c r="E3810" s="2" t="s">
        <v>305</v>
      </c>
      <c r="F3810" s="8" t="s">
        <v>36</v>
      </c>
      <c r="G3810" s="8">
        <v>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5">
        <v>604150016</v>
      </c>
    </row>
    <row r="3811" spans="1:21" hidden="1" x14ac:dyDescent="0.25">
      <c r="A3811" s="8" t="s">
        <v>5018</v>
      </c>
      <c r="B3811" s="2" t="s">
        <v>4224</v>
      </c>
      <c r="C3811" s="2" t="s">
        <v>330</v>
      </c>
      <c r="D3811" s="2" t="s">
        <v>315</v>
      </c>
      <c r="E3811" s="2" t="s">
        <v>305</v>
      </c>
      <c r="F3811" s="8" t="s">
        <v>36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5">
        <v>604150024</v>
      </c>
    </row>
    <row r="3812" spans="1:21" hidden="1" x14ac:dyDescent="0.25">
      <c r="A3812" s="8" t="s">
        <v>5018</v>
      </c>
      <c r="B3812" s="2" t="s">
        <v>4225</v>
      </c>
      <c r="C3812" s="2" t="s">
        <v>331</v>
      </c>
      <c r="D3812" s="2" t="s">
        <v>315</v>
      </c>
      <c r="E3812" s="2" t="s">
        <v>305</v>
      </c>
      <c r="F3812" s="8" t="s">
        <v>36</v>
      </c>
      <c r="G3812" s="8">
        <v>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5">
        <v>604160011</v>
      </c>
    </row>
    <row r="3813" spans="1:21" hidden="1" x14ac:dyDescent="0.25">
      <c r="A3813" s="8" t="s">
        <v>5018</v>
      </c>
      <c r="B3813" s="2" t="s">
        <v>4226</v>
      </c>
      <c r="C3813" s="2" t="s">
        <v>331</v>
      </c>
      <c r="D3813" s="2" t="s">
        <v>315</v>
      </c>
      <c r="E3813" s="2" t="s">
        <v>305</v>
      </c>
      <c r="F3813" s="8" t="s">
        <v>36</v>
      </c>
      <c r="G3813" s="8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5">
        <v>604160020</v>
      </c>
    </row>
    <row r="3814" spans="1:21" hidden="1" x14ac:dyDescent="0.25">
      <c r="A3814" s="8" t="s">
        <v>5018</v>
      </c>
      <c r="B3814" s="2" t="s">
        <v>4227</v>
      </c>
      <c r="C3814" s="2" t="s">
        <v>331</v>
      </c>
      <c r="D3814" s="2" t="s">
        <v>315</v>
      </c>
      <c r="E3814" s="2" t="s">
        <v>305</v>
      </c>
      <c r="F3814" s="8" t="s">
        <v>36</v>
      </c>
      <c r="G3814" s="8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5">
        <v>604160046</v>
      </c>
    </row>
    <row r="3815" spans="1:21" hidden="1" x14ac:dyDescent="0.25">
      <c r="A3815" s="8" t="s">
        <v>5018</v>
      </c>
      <c r="B3815" s="2" t="s">
        <v>4228</v>
      </c>
      <c r="C3815" s="2" t="s">
        <v>331</v>
      </c>
      <c r="D3815" s="2" t="s">
        <v>315</v>
      </c>
      <c r="E3815" s="2" t="s">
        <v>305</v>
      </c>
      <c r="F3815" s="8" t="s">
        <v>36</v>
      </c>
      <c r="G3815" s="8">
        <v>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5">
        <v>604160054</v>
      </c>
    </row>
    <row r="3816" spans="1:21" hidden="1" x14ac:dyDescent="0.25">
      <c r="A3816" s="8" t="s">
        <v>5018</v>
      </c>
      <c r="B3816" s="2" t="s">
        <v>4229</v>
      </c>
      <c r="C3816" s="2" t="s">
        <v>332</v>
      </c>
      <c r="D3816" s="2" t="s">
        <v>315</v>
      </c>
      <c r="E3816" s="2" t="s">
        <v>305</v>
      </c>
      <c r="F3816" s="8" t="s">
        <v>36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5">
        <v>604170017</v>
      </c>
    </row>
    <row r="3817" spans="1:21" hidden="1" x14ac:dyDescent="0.25">
      <c r="A3817" s="8" t="s">
        <v>5018</v>
      </c>
      <c r="B3817" s="2" t="s">
        <v>4230</v>
      </c>
      <c r="C3817" s="2" t="s">
        <v>332</v>
      </c>
      <c r="D3817" s="2" t="s">
        <v>315</v>
      </c>
      <c r="E3817" s="2" t="s">
        <v>305</v>
      </c>
      <c r="F3817" s="8" t="s">
        <v>36</v>
      </c>
      <c r="G3817" s="8">
        <v>1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5">
        <v>604170025</v>
      </c>
    </row>
    <row r="3818" spans="1:21" hidden="1" x14ac:dyDescent="0.25">
      <c r="A3818" s="8" t="s">
        <v>5018</v>
      </c>
      <c r="B3818" s="2" t="s">
        <v>4231</v>
      </c>
      <c r="C3818" s="2" t="s">
        <v>332</v>
      </c>
      <c r="D3818" s="2" t="s">
        <v>315</v>
      </c>
      <c r="E3818" s="2" t="s">
        <v>305</v>
      </c>
      <c r="F3818" s="8" t="s">
        <v>36</v>
      </c>
      <c r="G3818" s="8">
        <v>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5">
        <v>604170033</v>
      </c>
    </row>
    <row r="3819" spans="1:21" hidden="1" x14ac:dyDescent="0.25">
      <c r="A3819" s="8" t="s">
        <v>5018</v>
      </c>
      <c r="B3819" s="2" t="s">
        <v>4232</v>
      </c>
      <c r="C3819" s="2" t="s">
        <v>332</v>
      </c>
      <c r="D3819" s="2" t="s">
        <v>315</v>
      </c>
      <c r="E3819" s="2" t="s">
        <v>305</v>
      </c>
      <c r="F3819" s="8" t="s">
        <v>36</v>
      </c>
      <c r="G3819" s="8">
        <v>1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5">
        <v>604170041</v>
      </c>
    </row>
    <row r="3820" spans="1:21" hidden="1" x14ac:dyDescent="0.25">
      <c r="A3820" s="8" t="s">
        <v>5018</v>
      </c>
      <c r="B3820" s="2" t="s">
        <v>4233</v>
      </c>
      <c r="C3820" s="2" t="s">
        <v>332</v>
      </c>
      <c r="D3820" s="2" t="s">
        <v>315</v>
      </c>
      <c r="E3820" s="2" t="s">
        <v>305</v>
      </c>
      <c r="F3820" s="8" t="s">
        <v>36</v>
      </c>
      <c r="G3820" s="8">
        <v>1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5">
        <v>604170050</v>
      </c>
    </row>
    <row r="3821" spans="1:21" hidden="1" x14ac:dyDescent="0.25">
      <c r="A3821" s="8" t="s">
        <v>5018</v>
      </c>
      <c r="B3821" s="2" t="s">
        <v>4234</v>
      </c>
      <c r="C3821" s="2" t="s">
        <v>333</v>
      </c>
      <c r="D3821" s="2" t="s">
        <v>315</v>
      </c>
      <c r="E3821" s="2" t="s">
        <v>305</v>
      </c>
      <c r="F3821" s="8" t="s">
        <v>36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5">
        <v>604180012</v>
      </c>
    </row>
    <row r="3822" spans="1:21" hidden="1" x14ac:dyDescent="0.25">
      <c r="A3822" s="8" t="s">
        <v>5018</v>
      </c>
      <c r="B3822" s="2" t="s">
        <v>4235</v>
      </c>
      <c r="C3822" s="2" t="s">
        <v>333</v>
      </c>
      <c r="D3822" s="2" t="s">
        <v>315</v>
      </c>
      <c r="E3822" s="2" t="s">
        <v>305</v>
      </c>
      <c r="F3822" s="8" t="s">
        <v>36</v>
      </c>
      <c r="G3822" s="8">
        <v>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5">
        <v>604180020</v>
      </c>
    </row>
    <row r="3823" spans="1:21" hidden="1" x14ac:dyDescent="0.25">
      <c r="A3823" s="8" t="s">
        <v>5018</v>
      </c>
      <c r="B3823" s="2" t="s">
        <v>4236</v>
      </c>
      <c r="C3823" s="2" t="s">
        <v>334</v>
      </c>
      <c r="D3823" s="2" t="s">
        <v>315</v>
      </c>
      <c r="E3823" s="2" t="s">
        <v>305</v>
      </c>
      <c r="F3823" s="8" t="s">
        <v>36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5">
        <v>604190018</v>
      </c>
    </row>
    <row r="3824" spans="1:21" hidden="1" x14ac:dyDescent="0.25">
      <c r="A3824" s="8" t="s">
        <v>5018</v>
      </c>
      <c r="B3824" s="2" t="s">
        <v>4237</v>
      </c>
      <c r="C3824" s="2" t="s">
        <v>335</v>
      </c>
      <c r="D3824" s="2" t="s">
        <v>315</v>
      </c>
      <c r="E3824" s="2" t="s">
        <v>305</v>
      </c>
      <c r="F3824" s="8" t="s">
        <v>36</v>
      </c>
      <c r="G3824" s="8">
        <v>1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5">
        <v>604200013</v>
      </c>
    </row>
    <row r="3825" spans="1:21" hidden="1" x14ac:dyDescent="0.25">
      <c r="A3825" s="8" t="s">
        <v>5018</v>
      </c>
      <c r="B3825" s="2" t="s">
        <v>4238</v>
      </c>
      <c r="C3825" s="2" t="s">
        <v>336</v>
      </c>
      <c r="D3825" s="2" t="s">
        <v>315</v>
      </c>
      <c r="E3825" s="2" t="s">
        <v>305</v>
      </c>
      <c r="F3825" s="8" t="s">
        <v>36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5">
        <v>604210019</v>
      </c>
    </row>
    <row r="3826" spans="1:21" hidden="1" x14ac:dyDescent="0.25">
      <c r="A3826" s="8" t="s">
        <v>5018</v>
      </c>
      <c r="B3826" s="2" t="s">
        <v>4239</v>
      </c>
      <c r="C3826" s="2" t="s">
        <v>336</v>
      </c>
      <c r="D3826" s="2" t="s">
        <v>315</v>
      </c>
      <c r="E3826" s="2" t="s">
        <v>305</v>
      </c>
      <c r="F3826" s="8" t="s">
        <v>36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5">
        <v>604210027</v>
      </c>
    </row>
    <row r="3827" spans="1:21" hidden="1" x14ac:dyDescent="0.25">
      <c r="A3827" s="8" t="s">
        <v>5018</v>
      </c>
      <c r="B3827" s="2" t="s">
        <v>4240</v>
      </c>
      <c r="C3827" s="2" t="s">
        <v>337</v>
      </c>
      <c r="D3827" s="2" t="s">
        <v>315</v>
      </c>
      <c r="E3827" s="2" t="s">
        <v>305</v>
      </c>
      <c r="F3827" s="8" t="s">
        <v>36</v>
      </c>
      <c r="G3827" s="8">
        <v>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5">
        <v>604220014</v>
      </c>
    </row>
    <row r="3828" spans="1:21" hidden="1" x14ac:dyDescent="0.25">
      <c r="A3828" s="8" t="s">
        <v>5018</v>
      </c>
      <c r="B3828" s="2" t="s">
        <v>4241</v>
      </c>
      <c r="C3828" s="2" t="s">
        <v>338</v>
      </c>
      <c r="D3828" s="2" t="s">
        <v>315</v>
      </c>
      <c r="E3828" s="2" t="s">
        <v>305</v>
      </c>
      <c r="F3828" s="8" t="s">
        <v>36</v>
      </c>
      <c r="G3828" s="8">
        <v>1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5">
        <v>604230010</v>
      </c>
    </row>
    <row r="3829" spans="1:21" hidden="1" x14ac:dyDescent="0.25">
      <c r="A3829" s="8" t="s">
        <v>5018</v>
      </c>
      <c r="B3829" s="2" t="s">
        <v>4242</v>
      </c>
      <c r="C3829" s="2" t="s">
        <v>338</v>
      </c>
      <c r="D3829" s="2" t="s">
        <v>315</v>
      </c>
      <c r="E3829" s="2" t="s">
        <v>305</v>
      </c>
      <c r="F3829" s="8" t="s">
        <v>36</v>
      </c>
      <c r="G3829" s="8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5">
        <v>604230028</v>
      </c>
    </row>
    <row r="3830" spans="1:21" hidden="1" x14ac:dyDescent="0.25">
      <c r="A3830" s="8" t="s">
        <v>5018</v>
      </c>
      <c r="B3830" s="2" t="s">
        <v>4243</v>
      </c>
      <c r="C3830" s="2" t="s">
        <v>338</v>
      </c>
      <c r="D3830" s="2" t="s">
        <v>315</v>
      </c>
      <c r="E3830" s="2" t="s">
        <v>305</v>
      </c>
      <c r="F3830" s="8" t="s">
        <v>36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5">
        <v>604230036</v>
      </c>
    </row>
    <row r="3831" spans="1:21" hidden="1" x14ac:dyDescent="0.25">
      <c r="A3831" s="8" t="s">
        <v>5018</v>
      </c>
      <c r="B3831" s="2" t="s">
        <v>4244</v>
      </c>
      <c r="C3831" s="2" t="s">
        <v>338</v>
      </c>
      <c r="D3831" s="2" t="s">
        <v>315</v>
      </c>
      <c r="E3831" s="2" t="s">
        <v>305</v>
      </c>
      <c r="F3831" s="8" t="s">
        <v>36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5">
        <v>604230044</v>
      </c>
    </row>
    <row r="3832" spans="1:21" hidden="1" x14ac:dyDescent="0.25">
      <c r="A3832" s="8" t="s">
        <v>5018</v>
      </c>
      <c r="B3832" s="2" t="s">
        <v>4245</v>
      </c>
      <c r="C3832" s="2" t="s">
        <v>338</v>
      </c>
      <c r="D3832" s="2" t="s">
        <v>315</v>
      </c>
      <c r="E3832" s="2" t="s">
        <v>305</v>
      </c>
      <c r="F3832" s="8" t="s">
        <v>36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5">
        <v>604230052</v>
      </c>
    </row>
    <row r="3833" spans="1:21" hidden="1" x14ac:dyDescent="0.25">
      <c r="A3833" s="8" t="s">
        <v>5018</v>
      </c>
      <c r="B3833" s="2" t="s">
        <v>4246</v>
      </c>
      <c r="C3833" s="2" t="s">
        <v>338</v>
      </c>
      <c r="D3833" s="2" t="s">
        <v>315</v>
      </c>
      <c r="E3833" s="2" t="s">
        <v>305</v>
      </c>
      <c r="F3833" s="8" t="s">
        <v>36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5">
        <v>604230060</v>
      </c>
    </row>
    <row r="3834" spans="1:21" hidden="1" x14ac:dyDescent="0.25">
      <c r="A3834" s="8" t="s">
        <v>5018</v>
      </c>
      <c r="B3834" s="2" t="s">
        <v>4247</v>
      </c>
      <c r="C3834" s="2" t="s">
        <v>338</v>
      </c>
      <c r="D3834" s="2" t="s">
        <v>315</v>
      </c>
      <c r="E3834" s="2" t="s">
        <v>305</v>
      </c>
      <c r="F3834" s="8" t="s">
        <v>36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5">
        <v>604230079</v>
      </c>
    </row>
    <row r="3835" spans="1:21" hidden="1" x14ac:dyDescent="0.25">
      <c r="A3835" s="8" t="s">
        <v>5018</v>
      </c>
      <c r="B3835" s="2" t="s">
        <v>4248</v>
      </c>
      <c r="C3835" s="2" t="s">
        <v>338</v>
      </c>
      <c r="D3835" s="2" t="s">
        <v>315</v>
      </c>
      <c r="E3835" s="2" t="s">
        <v>305</v>
      </c>
      <c r="F3835" s="8" t="s">
        <v>36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5">
        <v>604230087</v>
      </c>
    </row>
    <row r="3836" spans="1:21" hidden="1" x14ac:dyDescent="0.25">
      <c r="A3836" s="8" t="s">
        <v>5018</v>
      </c>
      <c r="B3836" s="2" t="s">
        <v>4249</v>
      </c>
      <c r="C3836" s="2" t="s">
        <v>339</v>
      </c>
      <c r="D3836" s="2" t="s">
        <v>315</v>
      </c>
      <c r="E3836" s="2" t="s">
        <v>305</v>
      </c>
      <c r="F3836" s="8" t="s">
        <v>36</v>
      </c>
      <c r="G3836" s="8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5">
        <v>604240015</v>
      </c>
    </row>
    <row r="3837" spans="1:21" hidden="1" x14ac:dyDescent="0.25">
      <c r="A3837" s="8" t="s">
        <v>5018</v>
      </c>
      <c r="B3837" s="2" t="s">
        <v>4250</v>
      </c>
      <c r="C3837" s="2" t="s">
        <v>339</v>
      </c>
      <c r="D3837" s="2" t="s">
        <v>315</v>
      </c>
      <c r="E3837" s="2" t="s">
        <v>305</v>
      </c>
      <c r="F3837" s="8" t="s">
        <v>36</v>
      </c>
      <c r="G3837" s="8">
        <v>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5">
        <v>604240023</v>
      </c>
    </row>
    <row r="3838" spans="1:21" hidden="1" x14ac:dyDescent="0.25">
      <c r="A3838" s="8" t="s">
        <v>5018</v>
      </c>
      <c r="B3838" s="2" t="s">
        <v>4251</v>
      </c>
      <c r="C3838" s="2" t="s">
        <v>339</v>
      </c>
      <c r="D3838" s="2" t="s">
        <v>315</v>
      </c>
      <c r="E3838" s="2" t="s">
        <v>305</v>
      </c>
      <c r="F3838" s="8" t="s">
        <v>36</v>
      </c>
      <c r="G3838" s="8">
        <v>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5">
        <v>604240031</v>
      </c>
    </row>
    <row r="3839" spans="1:21" hidden="1" x14ac:dyDescent="0.25">
      <c r="A3839" s="8" t="s">
        <v>5018</v>
      </c>
      <c r="B3839" s="2" t="s">
        <v>4252</v>
      </c>
      <c r="C3839" s="2" t="s">
        <v>339</v>
      </c>
      <c r="D3839" s="2" t="s">
        <v>315</v>
      </c>
      <c r="E3839" s="2" t="s">
        <v>305</v>
      </c>
      <c r="F3839" s="8" t="s">
        <v>36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5">
        <v>604240040</v>
      </c>
    </row>
    <row r="3840" spans="1:21" hidden="1" x14ac:dyDescent="0.25">
      <c r="A3840" s="8" t="s">
        <v>5018</v>
      </c>
      <c r="B3840" s="2" t="s">
        <v>4253</v>
      </c>
      <c r="C3840" s="2" t="s">
        <v>339</v>
      </c>
      <c r="D3840" s="2" t="s">
        <v>315</v>
      </c>
      <c r="E3840" s="2" t="s">
        <v>305</v>
      </c>
      <c r="F3840" s="8" t="s">
        <v>36</v>
      </c>
      <c r="G3840" s="8">
        <v>1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5">
        <v>604240058</v>
      </c>
    </row>
    <row r="3841" spans="1:21" hidden="1" x14ac:dyDescent="0.25">
      <c r="A3841" s="8" t="s">
        <v>5018</v>
      </c>
      <c r="B3841" s="2" t="s">
        <v>4254</v>
      </c>
      <c r="C3841" s="2" t="s">
        <v>339</v>
      </c>
      <c r="D3841" s="2" t="s">
        <v>315</v>
      </c>
      <c r="E3841" s="2" t="s">
        <v>305</v>
      </c>
      <c r="F3841" s="8" t="s">
        <v>36</v>
      </c>
      <c r="G3841" s="8">
        <v>1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5">
        <v>604240066</v>
      </c>
    </row>
    <row r="3842" spans="1:21" hidden="1" x14ac:dyDescent="0.25">
      <c r="A3842" s="8" t="s">
        <v>5018</v>
      </c>
      <c r="B3842" s="2" t="s">
        <v>4255</v>
      </c>
      <c r="C3842" s="2" t="s">
        <v>339</v>
      </c>
      <c r="D3842" s="2" t="s">
        <v>315</v>
      </c>
      <c r="E3842" s="2" t="s">
        <v>305</v>
      </c>
      <c r="F3842" s="8" t="s">
        <v>36</v>
      </c>
      <c r="G3842" s="8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5">
        <v>604240074</v>
      </c>
    </row>
    <row r="3843" spans="1:21" hidden="1" x14ac:dyDescent="0.25">
      <c r="A3843" s="8" t="s">
        <v>5018</v>
      </c>
      <c r="B3843" s="2" t="s">
        <v>4256</v>
      </c>
      <c r="C3843" s="2" t="s">
        <v>340</v>
      </c>
      <c r="D3843" s="2" t="s">
        <v>315</v>
      </c>
      <c r="E3843" s="2" t="s">
        <v>305</v>
      </c>
      <c r="F3843" s="8" t="s">
        <v>36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5">
        <v>604250010</v>
      </c>
    </row>
    <row r="3844" spans="1:21" hidden="1" x14ac:dyDescent="0.25">
      <c r="A3844" s="8" t="s">
        <v>5018</v>
      </c>
      <c r="B3844" s="2" t="s">
        <v>4257</v>
      </c>
      <c r="C3844" s="2" t="s">
        <v>341</v>
      </c>
      <c r="D3844" s="2" t="s">
        <v>315</v>
      </c>
      <c r="E3844" s="2" t="s">
        <v>305</v>
      </c>
      <c r="F3844" s="8" t="s">
        <v>36</v>
      </c>
      <c r="G3844" s="8">
        <v>1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5">
        <v>604260016</v>
      </c>
    </row>
    <row r="3845" spans="1:21" hidden="1" x14ac:dyDescent="0.25">
      <c r="A3845" s="8" t="s">
        <v>5018</v>
      </c>
      <c r="B3845" s="2" t="s">
        <v>4258</v>
      </c>
      <c r="C3845" s="2" t="s">
        <v>342</v>
      </c>
      <c r="D3845" s="2" t="s">
        <v>315</v>
      </c>
      <c r="E3845" s="2" t="s">
        <v>305</v>
      </c>
      <c r="F3845" s="8" t="s">
        <v>36</v>
      </c>
      <c r="G3845" s="8">
        <v>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5">
        <v>604270011</v>
      </c>
    </row>
    <row r="3846" spans="1:21" hidden="1" x14ac:dyDescent="0.25">
      <c r="A3846" s="8" t="s">
        <v>5018</v>
      </c>
      <c r="B3846" s="2" t="s">
        <v>4259</v>
      </c>
      <c r="C3846" s="2" t="s">
        <v>342</v>
      </c>
      <c r="D3846" s="2" t="s">
        <v>315</v>
      </c>
      <c r="E3846" s="2" t="s">
        <v>305</v>
      </c>
      <c r="F3846" s="8" t="s">
        <v>36</v>
      </c>
      <c r="G3846" s="8">
        <v>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5">
        <v>604270020</v>
      </c>
    </row>
    <row r="3847" spans="1:21" hidden="1" x14ac:dyDescent="0.25">
      <c r="A3847" s="8" t="s">
        <v>5018</v>
      </c>
      <c r="B3847" s="2" t="s">
        <v>4260</v>
      </c>
      <c r="C3847" s="2" t="s">
        <v>342</v>
      </c>
      <c r="D3847" s="2" t="s">
        <v>315</v>
      </c>
      <c r="E3847" s="2" t="s">
        <v>305</v>
      </c>
      <c r="F3847" s="8" t="s">
        <v>36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5">
        <v>604270038</v>
      </c>
    </row>
    <row r="3848" spans="1:21" hidden="1" x14ac:dyDescent="0.25">
      <c r="A3848" s="8" t="s">
        <v>5018</v>
      </c>
      <c r="B3848" s="2" t="s">
        <v>4261</v>
      </c>
      <c r="C3848" s="2" t="s">
        <v>342</v>
      </c>
      <c r="D3848" s="2" t="s">
        <v>315</v>
      </c>
      <c r="E3848" s="2" t="s">
        <v>305</v>
      </c>
      <c r="F3848" s="8" t="s">
        <v>36</v>
      </c>
      <c r="G3848" s="8">
        <v>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5">
        <v>604270046</v>
      </c>
    </row>
    <row r="3849" spans="1:21" hidden="1" x14ac:dyDescent="0.25">
      <c r="A3849" s="8" t="s">
        <v>5018</v>
      </c>
      <c r="B3849" s="2" t="s">
        <v>4262</v>
      </c>
      <c r="C3849" s="2" t="s">
        <v>342</v>
      </c>
      <c r="D3849" s="2" t="s">
        <v>315</v>
      </c>
      <c r="E3849" s="2" t="s">
        <v>305</v>
      </c>
      <c r="F3849" s="8" t="s">
        <v>36</v>
      </c>
      <c r="G3849" s="8">
        <v>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5">
        <v>604270054</v>
      </c>
    </row>
    <row r="3850" spans="1:21" hidden="1" x14ac:dyDescent="0.25">
      <c r="A3850" s="8" t="s">
        <v>5018</v>
      </c>
      <c r="B3850" s="2" t="s">
        <v>4263</v>
      </c>
      <c r="C3850" s="2" t="s">
        <v>342</v>
      </c>
      <c r="D3850" s="2" t="s">
        <v>315</v>
      </c>
      <c r="E3850" s="2" t="s">
        <v>305</v>
      </c>
      <c r="F3850" s="8" t="s">
        <v>36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5">
        <v>604270062</v>
      </c>
    </row>
    <row r="3851" spans="1:21" hidden="1" x14ac:dyDescent="0.25">
      <c r="A3851" s="8" t="s">
        <v>5018</v>
      </c>
      <c r="B3851" s="2" t="s">
        <v>4264</v>
      </c>
      <c r="C3851" s="2" t="s">
        <v>342</v>
      </c>
      <c r="D3851" s="2" t="s">
        <v>315</v>
      </c>
      <c r="E3851" s="2" t="s">
        <v>305</v>
      </c>
      <c r="F3851" s="8" t="s">
        <v>36</v>
      </c>
      <c r="G3851" s="8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5">
        <v>604270070</v>
      </c>
    </row>
    <row r="3852" spans="1:21" hidden="1" x14ac:dyDescent="0.25">
      <c r="A3852" s="8" t="s">
        <v>5018</v>
      </c>
      <c r="B3852" s="2" t="s">
        <v>4265</v>
      </c>
      <c r="C3852" s="2" t="s">
        <v>342</v>
      </c>
      <c r="D3852" s="2" t="s">
        <v>315</v>
      </c>
      <c r="E3852" s="2" t="s">
        <v>305</v>
      </c>
      <c r="F3852" s="8" t="s">
        <v>36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5">
        <v>604270089</v>
      </c>
    </row>
    <row r="3853" spans="1:21" hidden="1" x14ac:dyDescent="0.25">
      <c r="A3853" s="8" t="s">
        <v>5018</v>
      </c>
      <c r="B3853" s="2" t="s">
        <v>4266</v>
      </c>
      <c r="C3853" s="2" t="s">
        <v>342</v>
      </c>
      <c r="D3853" s="2" t="s">
        <v>315</v>
      </c>
      <c r="E3853" s="2" t="s">
        <v>305</v>
      </c>
      <c r="F3853" s="8" t="s">
        <v>36</v>
      </c>
      <c r="G3853" s="8">
        <v>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5">
        <v>604270097</v>
      </c>
    </row>
    <row r="3854" spans="1:21" hidden="1" x14ac:dyDescent="0.25">
      <c r="A3854" s="8" t="s">
        <v>5018</v>
      </c>
      <c r="B3854" s="2" t="s">
        <v>4267</v>
      </c>
      <c r="C3854" s="2" t="s">
        <v>342</v>
      </c>
      <c r="D3854" s="2" t="s">
        <v>315</v>
      </c>
      <c r="E3854" s="2" t="s">
        <v>305</v>
      </c>
      <c r="F3854" s="8" t="s">
        <v>36</v>
      </c>
      <c r="G3854" s="8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5">
        <v>604270100</v>
      </c>
    </row>
    <row r="3855" spans="1:21" hidden="1" x14ac:dyDescent="0.25">
      <c r="A3855" s="8" t="s">
        <v>5018</v>
      </c>
      <c r="B3855" s="2" t="s">
        <v>4268</v>
      </c>
      <c r="C3855" s="2" t="s">
        <v>342</v>
      </c>
      <c r="D3855" s="2" t="s">
        <v>315</v>
      </c>
      <c r="E3855" s="2" t="s">
        <v>305</v>
      </c>
      <c r="F3855" s="8" t="s">
        <v>36</v>
      </c>
      <c r="G3855" s="8">
        <v>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5">
        <v>604270119</v>
      </c>
    </row>
    <row r="3856" spans="1:21" hidden="1" x14ac:dyDescent="0.25">
      <c r="A3856" s="8" t="s">
        <v>5018</v>
      </c>
      <c r="B3856" s="2" t="s">
        <v>4269</v>
      </c>
      <c r="C3856" s="2" t="s">
        <v>343</v>
      </c>
      <c r="D3856" s="2" t="s">
        <v>315</v>
      </c>
      <c r="E3856" s="2" t="s">
        <v>305</v>
      </c>
      <c r="F3856" s="8" t="s">
        <v>36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5">
        <v>604280068</v>
      </c>
    </row>
    <row r="3857" spans="1:21" hidden="1" x14ac:dyDescent="0.25">
      <c r="A3857" s="8" t="s">
        <v>5018</v>
      </c>
      <c r="B3857" s="2" t="s">
        <v>4270</v>
      </c>
      <c r="C3857" s="2" t="s">
        <v>343</v>
      </c>
      <c r="D3857" s="2" t="s">
        <v>315</v>
      </c>
      <c r="E3857" s="2" t="s">
        <v>305</v>
      </c>
      <c r="F3857" s="8" t="s">
        <v>36</v>
      </c>
      <c r="G3857" s="8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5">
        <v>604280076</v>
      </c>
    </row>
    <row r="3858" spans="1:21" hidden="1" x14ac:dyDescent="0.25">
      <c r="A3858" s="8" t="s">
        <v>5018</v>
      </c>
      <c r="B3858" s="2" t="s">
        <v>4271</v>
      </c>
      <c r="C3858" s="2" t="s">
        <v>343</v>
      </c>
      <c r="D3858" s="2" t="s">
        <v>315</v>
      </c>
      <c r="E3858" s="2" t="s">
        <v>305</v>
      </c>
      <c r="F3858" s="8" t="s">
        <v>36</v>
      </c>
      <c r="G3858" s="8">
        <v>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5">
        <v>604280084</v>
      </c>
    </row>
    <row r="3859" spans="1:21" hidden="1" x14ac:dyDescent="0.25">
      <c r="A3859" s="8" t="s">
        <v>5018</v>
      </c>
      <c r="B3859" s="2" t="s">
        <v>4272</v>
      </c>
      <c r="C3859" s="2" t="s">
        <v>343</v>
      </c>
      <c r="D3859" s="2" t="s">
        <v>315</v>
      </c>
      <c r="E3859" s="2" t="s">
        <v>305</v>
      </c>
      <c r="F3859" s="8" t="s">
        <v>36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5">
        <v>604280092</v>
      </c>
    </row>
    <row r="3860" spans="1:21" hidden="1" x14ac:dyDescent="0.25">
      <c r="A3860" s="8" t="s">
        <v>5018</v>
      </c>
      <c r="B3860" s="2" t="s">
        <v>4273</v>
      </c>
      <c r="C3860" s="2" t="s">
        <v>343</v>
      </c>
      <c r="D3860" s="2" t="s">
        <v>315</v>
      </c>
      <c r="E3860" s="2" t="s">
        <v>305</v>
      </c>
      <c r="F3860" s="8" t="s">
        <v>36</v>
      </c>
      <c r="G3860" s="8">
        <v>1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5">
        <v>604280106</v>
      </c>
    </row>
    <row r="3861" spans="1:21" hidden="1" x14ac:dyDescent="0.25">
      <c r="A3861" s="8" t="s">
        <v>5018</v>
      </c>
      <c r="B3861" s="2" t="s">
        <v>4274</v>
      </c>
      <c r="C3861" s="2" t="s">
        <v>344</v>
      </c>
      <c r="D3861" s="2" t="s">
        <v>315</v>
      </c>
      <c r="E3861" s="2" t="s">
        <v>305</v>
      </c>
      <c r="F3861" s="8" t="s">
        <v>36</v>
      </c>
      <c r="G3861" s="8">
        <v>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5">
        <v>604290012</v>
      </c>
    </row>
    <row r="3862" spans="1:21" hidden="1" x14ac:dyDescent="0.25">
      <c r="A3862" s="8" t="s">
        <v>5018</v>
      </c>
      <c r="B3862" s="2" t="s">
        <v>4275</v>
      </c>
      <c r="C3862" s="2" t="s">
        <v>344</v>
      </c>
      <c r="D3862" s="2" t="s">
        <v>315</v>
      </c>
      <c r="E3862" s="2" t="s">
        <v>305</v>
      </c>
      <c r="F3862" s="8" t="s">
        <v>36</v>
      </c>
      <c r="G3862" s="8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5">
        <v>604290020</v>
      </c>
    </row>
    <row r="3863" spans="1:21" hidden="1" x14ac:dyDescent="0.25">
      <c r="A3863" s="8" t="s">
        <v>5018</v>
      </c>
      <c r="B3863" s="2" t="s">
        <v>4276</v>
      </c>
      <c r="C3863" s="2" t="s">
        <v>344</v>
      </c>
      <c r="D3863" s="2" t="s">
        <v>315</v>
      </c>
      <c r="E3863" s="2" t="s">
        <v>305</v>
      </c>
      <c r="F3863" s="8" t="s">
        <v>36</v>
      </c>
      <c r="G3863" s="8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5">
        <v>604290039</v>
      </c>
    </row>
    <row r="3864" spans="1:21" hidden="1" x14ac:dyDescent="0.25">
      <c r="A3864" s="8" t="s">
        <v>5018</v>
      </c>
      <c r="B3864" s="2" t="s">
        <v>4277</v>
      </c>
      <c r="C3864" s="2" t="s">
        <v>344</v>
      </c>
      <c r="D3864" s="2" t="s">
        <v>315</v>
      </c>
      <c r="E3864" s="2" t="s">
        <v>305</v>
      </c>
      <c r="F3864" s="8" t="s">
        <v>36</v>
      </c>
      <c r="G3864" s="8">
        <v>1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5">
        <v>604290047</v>
      </c>
    </row>
    <row r="3865" spans="1:21" hidden="1" x14ac:dyDescent="0.25">
      <c r="A3865" s="8" t="s">
        <v>5018</v>
      </c>
      <c r="B3865" s="2" t="s">
        <v>4278</v>
      </c>
      <c r="C3865" s="2" t="s">
        <v>344</v>
      </c>
      <c r="D3865" s="2" t="s">
        <v>315</v>
      </c>
      <c r="E3865" s="2" t="s">
        <v>305</v>
      </c>
      <c r="F3865" s="8" t="s">
        <v>36</v>
      </c>
      <c r="G3865" s="8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5">
        <v>604290063</v>
      </c>
    </row>
    <row r="3866" spans="1:21" hidden="1" x14ac:dyDescent="0.25">
      <c r="A3866" s="8" t="s">
        <v>5018</v>
      </c>
      <c r="B3866" s="2" t="s">
        <v>4279</v>
      </c>
      <c r="C3866" s="2" t="s">
        <v>344</v>
      </c>
      <c r="D3866" s="2" t="s">
        <v>315</v>
      </c>
      <c r="E3866" s="2" t="s">
        <v>305</v>
      </c>
      <c r="F3866" s="8" t="s">
        <v>36</v>
      </c>
      <c r="G3866" s="8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5">
        <v>604290071</v>
      </c>
    </row>
    <row r="3867" spans="1:21" hidden="1" x14ac:dyDescent="0.25">
      <c r="A3867" s="8" t="s">
        <v>5018</v>
      </c>
      <c r="B3867" s="2" t="s">
        <v>4280</v>
      </c>
      <c r="C3867" s="2" t="s">
        <v>344</v>
      </c>
      <c r="D3867" s="2" t="s">
        <v>315</v>
      </c>
      <c r="E3867" s="2" t="s">
        <v>305</v>
      </c>
      <c r="F3867" s="8" t="s">
        <v>36</v>
      </c>
      <c r="G3867" s="8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5">
        <v>604290080</v>
      </c>
    </row>
    <row r="3868" spans="1:21" hidden="1" x14ac:dyDescent="0.25">
      <c r="A3868" s="8" t="s">
        <v>5018</v>
      </c>
      <c r="B3868" s="2" t="s">
        <v>4281</v>
      </c>
      <c r="C3868" s="2" t="s">
        <v>345</v>
      </c>
      <c r="D3868" s="2" t="s">
        <v>315</v>
      </c>
      <c r="E3868" s="2" t="s">
        <v>305</v>
      </c>
      <c r="F3868" s="8" t="s">
        <v>36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5">
        <v>604300018</v>
      </c>
    </row>
    <row r="3869" spans="1:21" hidden="1" x14ac:dyDescent="0.25">
      <c r="A3869" s="8" t="s">
        <v>5018</v>
      </c>
      <c r="B3869" s="2" t="s">
        <v>4282</v>
      </c>
      <c r="C3869" s="2" t="s">
        <v>345</v>
      </c>
      <c r="D3869" s="2" t="s">
        <v>315</v>
      </c>
      <c r="E3869" s="2" t="s">
        <v>305</v>
      </c>
      <c r="F3869" s="8" t="s">
        <v>36</v>
      </c>
      <c r="G3869" s="8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5">
        <v>604300026</v>
      </c>
    </row>
    <row r="3870" spans="1:21" hidden="1" x14ac:dyDescent="0.25">
      <c r="A3870" s="8" t="s">
        <v>5018</v>
      </c>
      <c r="B3870" s="2" t="s">
        <v>4283</v>
      </c>
      <c r="C3870" s="2" t="s">
        <v>345</v>
      </c>
      <c r="D3870" s="2" t="s">
        <v>315</v>
      </c>
      <c r="E3870" s="2" t="s">
        <v>305</v>
      </c>
      <c r="F3870" s="8" t="s">
        <v>36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5">
        <v>604300034</v>
      </c>
    </row>
    <row r="3871" spans="1:21" hidden="1" x14ac:dyDescent="0.25">
      <c r="A3871" s="8" t="s">
        <v>5018</v>
      </c>
      <c r="B3871" s="2" t="s">
        <v>4284</v>
      </c>
      <c r="C3871" s="2" t="s">
        <v>346</v>
      </c>
      <c r="D3871" s="2" t="s">
        <v>315</v>
      </c>
      <c r="E3871" s="2" t="s">
        <v>305</v>
      </c>
      <c r="F3871" s="8" t="s">
        <v>36</v>
      </c>
      <c r="G3871" s="8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5">
        <v>604310013</v>
      </c>
    </row>
    <row r="3872" spans="1:21" hidden="1" x14ac:dyDescent="0.25">
      <c r="A3872" s="8" t="s">
        <v>5018</v>
      </c>
      <c r="B3872" s="2" t="s">
        <v>4111</v>
      </c>
      <c r="C3872" s="2" t="s">
        <v>346</v>
      </c>
      <c r="D3872" s="2" t="s">
        <v>315</v>
      </c>
      <c r="E3872" s="2" t="s">
        <v>305</v>
      </c>
      <c r="F3872" s="8" t="s">
        <v>36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5">
        <v>604310021</v>
      </c>
    </row>
    <row r="3873" spans="1:21" hidden="1" x14ac:dyDescent="0.25">
      <c r="A3873" s="8" t="s">
        <v>5018</v>
      </c>
      <c r="B3873" s="2" t="s">
        <v>4285</v>
      </c>
      <c r="C3873" s="2" t="s">
        <v>346</v>
      </c>
      <c r="D3873" s="2" t="s">
        <v>315</v>
      </c>
      <c r="E3873" s="2" t="s">
        <v>305</v>
      </c>
      <c r="F3873" s="8" t="s">
        <v>36</v>
      </c>
      <c r="G3873" s="8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5">
        <v>604310030</v>
      </c>
    </row>
    <row r="3874" spans="1:21" hidden="1" x14ac:dyDescent="0.25">
      <c r="A3874" s="8" t="s">
        <v>5018</v>
      </c>
      <c r="B3874" s="2" t="s">
        <v>4286</v>
      </c>
      <c r="C3874" s="2" t="s">
        <v>346</v>
      </c>
      <c r="D3874" s="2" t="s">
        <v>315</v>
      </c>
      <c r="E3874" s="2" t="s">
        <v>305</v>
      </c>
      <c r="F3874" s="8" t="s">
        <v>36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5">
        <v>604310048</v>
      </c>
    </row>
    <row r="3875" spans="1:21" hidden="1" x14ac:dyDescent="0.25">
      <c r="A3875" s="8" t="s">
        <v>5018</v>
      </c>
      <c r="B3875" s="2" t="s">
        <v>4287</v>
      </c>
      <c r="C3875" s="2" t="s">
        <v>346</v>
      </c>
      <c r="D3875" s="2" t="s">
        <v>315</v>
      </c>
      <c r="E3875" s="2" t="s">
        <v>305</v>
      </c>
      <c r="F3875" s="8" t="s">
        <v>36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5">
        <v>604310056</v>
      </c>
    </row>
    <row r="3876" spans="1:21" hidden="1" x14ac:dyDescent="0.25">
      <c r="A3876" s="8" t="s">
        <v>5018</v>
      </c>
      <c r="B3876" s="2" t="s">
        <v>4288</v>
      </c>
      <c r="C3876" s="2" t="s">
        <v>346</v>
      </c>
      <c r="D3876" s="2" t="s">
        <v>315</v>
      </c>
      <c r="E3876" s="2" t="s">
        <v>305</v>
      </c>
      <c r="F3876" s="8" t="s">
        <v>36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5">
        <v>604310064</v>
      </c>
    </row>
    <row r="3877" spans="1:21" hidden="1" x14ac:dyDescent="0.25">
      <c r="A3877" s="8" t="s">
        <v>5018</v>
      </c>
      <c r="B3877" s="2" t="s">
        <v>4289</v>
      </c>
      <c r="C3877" s="2" t="s">
        <v>347</v>
      </c>
      <c r="D3877" s="2" t="s">
        <v>315</v>
      </c>
      <c r="E3877" s="2" t="s">
        <v>305</v>
      </c>
      <c r="F3877" s="8" t="s">
        <v>36</v>
      </c>
      <c r="G3877" s="8">
        <v>1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5">
        <v>604320019</v>
      </c>
    </row>
    <row r="3878" spans="1:21" hidden="1" x14ac:dyDescent="0.25">
      <c r="A3878" s="8" t="s">
        <v>5018</v>
      </c>
      <c r="B3878" s="2" t="s">
        <v>4290</v>
      </c>
      <c r="C3878" s="2" t="s">
        <v>347</v>
      </c>
      <c r="D3878" s="2" t="s">
        <v>315</v>
      </c>
      <c r="E3878" s="2" t="s">
        <v>305</v>
      </c>
      <c r="F3878" s="8" t="s">
        <v>36</v>
      </c>
      <c r="G3878" s="8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5">
        <v>604320027</v>
      </c>
    </row>
    <row r="3879" spans="1:21" hidden="1" x14ac:dyDescent="0.25">
      <c r="A3879" s="8" t="s">
        <v>5018</v>
      </c>
      <c r="B3879" s="2" t="s">
        <v>4291</v>
      </c>
      <c r="C3879" s="2" t="s">
        <v>347</v>
      </c>
      <c r="D3879" s="2" t="s">
        <v>315</v>
      </c>
      <c r="E3879" s="2" t="s">
        <v>305</v>
      </c>
      <c r="F3879" s="8" t="s">
        <v>36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5">
        <v>604320035</v>
      </c>
    </row>
    <row r="3880" spans="1:21" hidden="1" x14ac:dyDescent="0.25">
      <c r="A3880" s="8" t="s">
        <v>5018</v>
      </c>
      <c r="B3880" s="2" t="s">
        <v>4292</v>
      </c>
      <c r="C3880" s="2" t="s">
        <v>347</v>
      </c>
      <c r="D3880" s="2" t="s">
        <v>315</v>
      </c>
      <c r="E3880" s="2" t="s">
        <v>305</v>
      </c>
      <c r="F3880" s="8" t="s">
        <v>36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5">
        <v>604320043</v>
      </c>
    </row>
    <row r="3881" spans="1:21" hidden="1" x14ac:dyDescent="0.25">
      <c r="A3881" s="8" t="s">
        <v>5018</v>
      </c>
      <c r="B3881" s="2" t="s">
        <v>4293</v>
      </c>
      <c r="C3881" s="2" t="s">
        <v>347</v>
      </c>
      <c r="D3881" s="2" t="s">
        <v>315</v>
      </c>
      <c r="E3881" s="2" t="s">
        <v>305</v>
      </c>
      <c r="F3881" s="8" t="s">
        <v>36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5">
        <v>604320051</v>
      </c>
    </row>
    <row r="3882" spans="1:21" hidden="1" x14ac:dyDescent="0.25">
      <c r="A3882" s="8" t="s">
        <v>5018</v>
      </c>
      <c r="B3882" s="2" t="s">
        <v>4294</v>
      </c>
      <c r="C3882" s="2" t="s">
        <v>347</v>
      </c>
      <c r="D3882" s="2" t="s">
        <v>315</v>
      </c>
      <c r="E3882" s="2" t="s">
        <v>305</v>
      </c>
      <c r="F3882" s="8" t="s">
        <v>36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5">
        <v>604320060</v>
      </c>
    </row>
    <row r="3883" spans="1:21" hidden="1" x14ac:dyDescent="0.25">
      <c r="A3883" s="8" t="s">
        <v>5018</v>
      </c>
      <c r="B3883" s="2" t="s">
        <v>4295</v>
      </c>
      <c r="C3883" s="2" t="s">
        <v>347</v>
      </c>
      <c r="D3883" s="2" t="s">
        <v>315</v>
      </c>
      <c r="E3883" s="2" t="s">
        <v>305</v>
      </c>
      <c r="F3883" s="8" t="s">
        <v>36</v>
      </c>
      <c r="G3883" s="8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5">
        <v>604320078</v>
      </c>
    </row>
    <row r="3884" spans="1:21" hidden="1" x14ac:dyDescent="0.25">
      <c r="A3884" s="8" t="s">
        <v>5018</v>
      </c>
      <c r="B3884" s="2" t="s">
        <v>4296</v>
      </c>
      <c r="C3884" s="2" t="s">
        <v>347</v>
      </c>
      <c r="D3884" s="2" t="s">
        <v>315</v>
      </c>
      <c r="E3884" s="2" t="s">
        <v>305</v>
      </c>
      <c r="F3884" s="8" t="s">
        <v>36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5">
        <v>604320086</v>
      </c>
    </row>
    <row r="3885" spans="1:21" hidden="1" x14ac:dyDescent="0.25">
      <c r="A3885" s="8" t="s">
        <v>5018</v>
      </c>
      <c r="B3885" s="2" t="s">
        <v>4297</v>
      </c>
      <c r="C3885" s="2" t="s">
        <v>347</v>
      </c>
      <c r="D3885" s="2" t="s">
        <v>315</v>
      </c>
      <c r="E3885" s="2" t="s">
        <v>305</v>
      </c>
      <c r="F3885" s="8" t="s">
        <v>36</v>
      </c>
      <c r="G3885" s="8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5">
        <v>604320094</v>
      </c>
    </row>
    <row r="3886" spans="1:21" hidden="1" x14ac:dyDescent="0.25">
      <c r="A3886" s="8" t="s">
        <v>5018</v>
      </c>
      <c r="B3886" s="2" t="s">
        <v>4298</v>
      </c>
      <c r="C3886" s="2" t="s">
        <v>347</v>
      </c>
      <c r="D3886" s="2" t="s">
        <v>315</v>
      </c>
      <c r="E3886" s="2" t="s">
        <v>305</v>
      </c>
      <c r="F3886" s="8" t="s">
        <v>36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5">
        <v>604320116</v>
      </c>
    </row>
    <row r="3887" spans="1:21" hidden="1" x14ac:dyDescent="0.25">
      <c r="A3887" s="8" t="s">
        <v>5018</v>
      </c>
      <c r="B3887" s="2" t="s">
        <v>4299</v>
      </c>
      <c r="C3887" s="2" t="s">
        <v>347</v>
      </c>
      <c r="D3887" s="2" t="s">
        <v>315</v>
      </c>
      <c r="E3887" s="2" t="s">
        <v>305</v>
      </c>
      <c r="F3887" s="8" t="s">
        <v>36</v>
      </c>
      <c r="G3887" s="8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5">
        <v>604320124</v>
      </c>
    </row>
    <row r="3888" spans="1:21" hidden="1" x14ac:dyDescent="0.25">
      <c r="A3888" s="8" t="s">
        <v>5018</v>
      </c>
      <c r="B3888" s="2" t="s">
        <v>4300</v>
      </c>
      <c r="C3888" s="2" t="s">
        <v>347</v>
      </c>
      <c r="D3888" s="2" t="s">
        <v>315</v>
      </c>
      <c r="E3888" s="2" t="s">
        <v>305</v>
      </c>
      <c r="F3888" s="8" t="s">
        <v>36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5">
        <v>604320132</v>
      </c>
    </row>
    <row r="3889" spans="1:21" hidden="1" x14ac:dyDescent="0.25">
      <c r="A3889" s="8" t="s">
        <v>5018</v>
      </c>
      <c r="B3889" s="2" t="s">
        <v>4301</v>
      </c>
      <c r="C3889" s="2" t="s">
        <v>347</v>
      </c>
      <c r="D3889" s="2" t="s">
        <v>315</v>
      </c>
      <c r="E3889" s="2" t="s">
        <v>305</v>
      </c>
      <c r="F3889" s="8" t="s">
        <v>36</v>
      </c>
      <c r="G3889" s="8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5">
        <v>604320140</v>
      </c>
    </row>
    <row r="3890" spans="1:21" hidden="1" x14ac:dyDescent="0.25">
      <c r="A3890" s="8" t="s">
        <v>5018</v>
      </c>
      <c r="B3890" s="2" t="s">
        <v>4302</v>
      </c>
      <c r="C3890" s="2" t="s">
        <v>347</v>
      </c>
      <c r="D3890" s="2" t="s">
        <v>315</v>
      </c>
      <c r="E3890" s="2" t="s">
        <v>305</v>
      </c>
      <c r="F3890" s="8" t="s">
        <v>36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5">
        <v>604320159</v>
      </c>
    </row>
    <row r="3891" spans="1:21" hidden="1" x14ac:dyDescent="0.25">
      <c r="A3891" s="8" t="s">
        <v>5018</v>
      </c>
      <c r="B3891" s="2" t="s">
        <v>4303</v>
      </c>
      <c r="C3891" s="2" t="s">
        <v>348</v>
      </c>
      <c r="D3891" s="2" t="s">
        <v>315</v>
      </c>
      <c r="E3891" s="2" t="s">
        <v>305</v>
      </c>
      <c r="F3891" s="8" t="s">
        <v>36</v>
      </c>
      <c r="G3891" s="8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5">
        <v>604330014</v>
      </c>
    </row>
    <row r="3892" spans="1:21" hidden="1" x14ac:dyDescent="0.25">
      <c r="A3892" s="8" t="s">
        <v>5018</v>
      </c>
      <c r="B3892" s="2" t="s">
        <v>4304</v>
      </c>
      <c r="C3892" s="2" t="s">
        <v>348</v>
      </c>
      <c r="D3892" s="2" t="s">
        <v>315</v>
      </c>
      <c r="E3892" s="2" t="s">
        <v>305</v>
      </c>
      <c r="F3892" s="8" t="s">
        <v>36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5">
        <v>604330022</v>
      </c>
    </row>
    <row r="3893" spans="1:21" hidden="1" x14ac:dyDescent="0.25">
      <c r="A3893" s="8" t="s">
        <v>5018</v>
      </c>
      <c r="B3893" s="2" t="s">
        <v>4305</v>
      </c>
      <c r="C3893" s="2" t="s">
        <v>349</v>
      </c>
      <c r="D3893" s="2" t="s">
        <v>315</v>
      </c>
      <c r="E3893" s="2" t="s">
        <v>305</v>
      </c>
      <c r="F3893" s="8" t="s">
        <v>36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5">
        <v>604340010</v>
      </c>
    </row>
    <row r="3894" spans="1:21" hidden="1" x14ac:dyDescent="0.25">
      <c r="A3894" s="8" t="s">
        <v>5018</v>
      </c>
      <c r="B3894" s="2" t="s">
        <v>4306</v>
      </c>
      <c r="C3894" s="2" t="s">
        <v>349</v>
      </c>
      <c r="D3894" s="2" t="s">
        <v>315</v>
      </c>
      <c r="E3894" s="2" t="s">
        <v>305</v>
      </c>
      <c r="F3894" s="8" t="s">
        <v>36</v>
      </c>
      <c r="G3894" s="8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5">
        <v>604340028</v>
      </c>
    </row>
    <row r="3895" spans="1:21" hidden="1" x14ac:dyDescent="0.25">
      <c r="A3895" s="8" t="s">
        <v>5018</v>
      </c>
      <c r="B3895" s="2" t="s">
        <v>4307</v>
      </c>
      <c r="C3895" s="2" t="s">
        <v>349</v>
      </c>
      <c r="D3895" s="2" t="s">
        <v>315</v>
      </c>
      <c r="E3895" s="2" t="s">
        <v>305</v>
      </c>
      <c r="F3895" s="8" t="s">
        <v>36</v>
      </c>
      <c r="G3895" s="8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5">
        <v>604340036</v>
      </c>
    </row>
    <row r="3896" spans="1:21" hidden="1" x14ac:dyDescent="0.25">
      <c r="A3896" s="8" t="s">
        <v>5018</v>
      </c>
      <c r="B3896" s="2" t="s">
        <v>4308</v>
      </c>
      <c r="C3896" s="2" t="s">
        <v>349</v>
      </c>
      <c r="D3896" s="2" t="s">
        <v>315</v>
      </c>
      <c r="E3896" s="2" t="s">
        <v>305</v>
      </c>
      <c r="F3896" s="8" t="s">
        <v>36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5">
        <v>604340044</v>
      </c>
    </row>
    <row r="3897" spans="1:21" hidden="1" x14ac:dyDescent="0.25">
      <c r="A3897" s="8" t="s">
        <v>5018</v>
      </c>
      <c r="B3897" s="2" t="s">
        <v>4309</v>
      </c>
      <c r="C3897" s="2" t="s">
        <v>349</v>
      </c>
      <c r="D3897" s="2" t="s">
        <v>315</v>
      </c>
      <c r="E3897" s="2" t="s">
        <v>305</v>
      </c>
      <c r="F3897" s="8" t="s">
        <v>36</v>
      </c>
      <c r="G3897" s="8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5">
        <v>604340052</v>
      </c>
    </row>
    <row r="3898" spans="1:21" hidden="1" x14ac:dyDescent="0.25">
      <c r="A3898" s="8" t="s">
        <v>5018</v>
      </c>
      <c r="B3898" s="2" t="s">
        <v>4310</v>
      </c>
      <c r="C3898" s="2" t="s">
        <v>349</v>
      </c>
      <c r="D3898" s="2" t="s">
        <v>315</v>
      </c>
      <c r="E3898" s="2" t="s">
        <v>305</v>
      </c>
      <c r="F3898" s="8" t="s">
        <v>36</v>
      </c>
      <c r="G3898" s="8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5">
        <v>604340060</v>
      </c>
    </row>
    <row r="3899" spans="1:21" hidden="1" x14ac:dyDescent="0.25">
      <c r="A3899" s="8" t="s">
        <v>5018</v>
      </c>
      <c r="B3899" s="2" t="s">
        <v>4311</v>
      </c>
      <c r="C3899" s="2" t="s">
        <v>349</v>
      </c>
      <c r="D3899" s="2" t="s">
        <v>315</v>
      </c>
      <c r="E3899" s="2" t="s">
        <v>305</v>
      </c>
      <c r="F3899" s="8" t="s">
        <v>36</v>
      </c>
      <c r="G3899" s="8">
        <v>1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5">
        <v>604340079</v>
      </c>
    </row>
    <row r="3900" spans="1:21" hidden="1" x14ac:dyDescent="0.25">
      <c r="A3900" s="8" t="s">
        <v>5018</v>
      </c>
      <c r="B3900" s="2" t="s">
        <v>4312</v>
      </c>
      <c r="C3900" s="2" t="s">
        <v>350</v>
      </c>
      <c r="D3900" s="2" t="s">
        <v>315</v>
      </c>
      <c r="E3900" s="2" t="s">
        <v>305</v>
      </c>
      <c r="F3900" s="8" t="s">
        <v>36</v>
      </c>
      <c r="G3900" s="8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5">
        <v>604350015</v>
      </c>
    </row>
    <row r="3901" spans="1:21" hidden="1" x14ac:dyDescent="0.25">
      <c r="A3901" s="8" t="s">
        <v>5018</v>
      </c>
      <c r="B3901" s="2" t="s">
        <v>4313</v>
      </c>
      <c r="C3901" s="2" t="s">
        <v>350</v>
      </c>
      <c r="D3901" s="2" t="s">
        <v>315</v>
      </c>
      <c r="E3901" s="2" t="s">
        <v>305</v>
      </c>
      <c r="F3901" s="8" t="s">
        <v>36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5">
        <v>604350023</v>
      </c>
    </row>
    <row r="3902" spans="1:21" hidden="1" x14ac:dyDescent="0.25">
      <c r="A3902" s="8" t="s">
        <v>5018</v>
      </c>
      <c r="B3902" s="2" t="s">
        <v>4314</v>
      </c>
      <c r="C3902" s="2" t="s">
        <v>350</v>
      </c>
      <c r="D3902" s="2" t="s">
        <v>315</v>
      </c>
      <c r="E3902" s="2" t="s">
        <v>305</v>
      </c>
      <c r="F3902" s="8" t="s">
        <v>36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5">
        <v>604350031</v>
      </c>
    </row>
    <row r="3903" spans="1:21" hidden="1" x14ac:dyDescent="0.25">
      <c r="A3903" s="8" t="s">
        <v>5018</v>
      </c>
      <c r="B3903" s="2" t="s">
        <v>4315</v>
      </c>
      <c r="C3903" s="2" t="s">
        <v>351</v>
      </c>
      <c r="D3903" s="2" t="s">
        <v>315</v>
      </c>
      <c r="E3903" s="2" t="s">
        <v>305</v>
      </c>
      <c r="F3903" s="8" t="s">
        <v>36</v>
      </c>
      <c r="G3903" s="8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5">
        <v>604360010</v>
      </c>
    </row>
    <row r="3904" spans="1:21" hidden="1" x14ac:dyDescent="0.25">
      <c r="A3904" s="8" t="s">
        <v>5018</v>
      </c>
      <c r="B3904" s="2" t="s">
        <v>4316</v>
      </c>
      <c r="C3904" s="2" t="s">
        <v>351</v>
      </c>
      <c r="D3904" s="2" t="s">
        <v>315</v>
      </c>
      <c r="E3904" s="2" t="s">
        <v>305</v>
      </c>
      <c r="F3904" s="8" t="s">
        <v>36</v>
      </c>
      <c r="G3904" s="8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5">
        <v>604360029</v>
      </c>
    </row>
    <row r="3905" spans="1:21" hidden="1" x14ac:dyDescent="0.25">
      <c r="A3905" s="8" t="s">
        <v>5018</v>
      </c>
      <c r="B3905" s="2" t="s">
        <v>4317</v>
      </c>
      <c r="C3905" s="2" t="s">
        <v>351</v>
      </c>
      <c r="D3905" s="2" t="s">
        <v>315</v>
      </c>
      <c r="E3905" s="2" t="s">
        <v>305</v>
      </c>
      <c r="F3905" s="8" t="s">
        <v>36</v>
      </c>
      <c r="G3905" s="8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5">
        <v>604360037</v>
      </c>
    </row>
    <row r="3906" spans="1:21" hidden="1" x14ac:dyDescent="0.25">
      <c r="A3906" s="8" t="s">
        <v>5018</v>
      </c>
      <c r="B3906" s="2" t="s">
        <v>4318</v>
      </c>
      <c r="C3906" s="2" t="s">
        <v>351</v>
      </c>
      <c r="D3906" s="2" t="s">
        <v>315</v>
      </c>
      <c r="E3906" s="2" t="s">
        <v>305</v>
      </c>
      <c r="F3906" s="8" t="s">
        <v>36</v>
      </c>
      <c r="G3906" s="8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5">
        <v>604360045</v>
      </c>
    </row>
    <row r="3907" spans="1:21" hidden="1" x14ac:dyDescent="0.25">
      <c r="A3907" s="8" t="s">
        <v>5018</v>
      </c>
      <c r="B3907" s="2" t="s">
        <v>4319</v>
      </c>
      <c r="C3907" s="2" t="s">
        <v>351</v>
      </c>
      <c r="D3907" s="2" t="s">
        <v>315</v>
      </c>
      <c r="E3907" s="2" t="s">
        <v>305</v>
      </c>
      <c r="F3907" s="8" t="s">
        <v>36</v>
      </c>
      <c r="G3907" s="8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5">
        <v>604360053</v>
      </c>
    </row>
    <row r="3908" spans="1:21" hidden="1" x14ac:dyDescent="0.25">
      <c r="A3908" s="8" t="s">
        <v>5018</v>
      </c>
      <c r="B3908" s="2" t="s">
        <v>4320</v>
      </c>
      <c r="C3908" s="2" t="s">
        <v>351</v>
      </c>
      <c r="D3908" s="2" t="s">
        <v>315</v>
      </c>
      <c r="E3908" s="2" t="s">
        <v>305</v>
      </c>
      <c r="F3908" s="8" t="s">
        <v>36</v>
      </c>
      <c r="G3908" s="8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5">
        <v>604360061</v>
      </c>
    </row>
    <row r="3909" spans="1:21" hidden="1" x14ac:dyDescent="0.25">
      <c r="A3909" s="8" t="s">
        <v>5018</v>
      </c>
      <c r="B3909" s="2" t="s">
        <v>4321</v>
      </c>
      <c r="C3909" s="2" t="s">
        <v>351</v>
      </c>
      <c r="D3909" s="2" t="s">
        <v>315</v>
      </c>
      <c r="E3909" s="2" t="s">
        <v>305</v>
      </c>
      <c r="F3909" s="8" t="s">
        <v>36</v>
      </c>
      <c r="G3909" s="8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5">
        <v>604360070</v>
      </c>
    </row>
    <row r="3910" spans="1:21" hidden="1" x14ac:dyDescent="0.25">
      <c r="A3910" s="8" t="s">
        <v>5018</v>
      </c>
      <c r="B3910" s="2" t="s">
        <v>4322</v>
      </c>
      <c r="C3910" s="2" t="s">
        <v>351</v>
      </c>
      <c r="D3910" s="2" t="s">
        <v>315</v>
      </c>
      <c r="E3910" s="2" t="s">
        <v>305</v>
      </c>
      <c r="F3910" s="8" t="s">
        <v>36</v>
      </c>
      <c r="G3910" s="8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5">
        <v>604360088</v>
      </c>
    </row>
    <row r="3911" spans="1:21" hidden="1" x14ac:dyDescent="0.25">
      <c r="A3911" s="8" t="s">
        <v>5018</v>
      </c>
      <c r="B3911" s="2" t="s">
        <v>4323</v>
      </c>
      <c r="C3911" s="2" t="s">
        <v>351</v>
      </c>
      <c r="D3911" s="2" t="s">
        <v>315</v>
      </c>
      <c r="E3911" s="2" t="s">
        <v>305</v>
      </c>
      <c r="F3911" s="8" t="s">
        <v>36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5">
        <v>604360096</v>
      </c>
    </row>
    <row r="3912" spans="1:21" hidden="1" x14ac:dyDescent="0.25">
      <c r="A3912" s="8" t="s">
        <v>5018</v>
      </c>
      <c r="B3912" s="2" t="s">
        <v>4324</v>
      </c>
      <c r="C3912" s="2" t="s">
        <v>351</v>
      </c>
      <c r="D3912" s="2" t="s">
        <v>315</v>
      </c>
      <c r="E3912" s="2" t="s">
        <v>305</v>
      </c>
      <c r="F3912" s="8" t="s">
        <v>36</v>
      </c>
      <c r="G3912" s="8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5">
        <v>604360100</v>
      </c>
    </row>
    <row r="3913" spans="1:21" hidden="1" x14ac:dyDescent="0.25">
      <c r="A3913" s="8" t="s">
        <v>5018</v>
      </c>
      <c r="B3913" s="2" t="s">
        <v>4325</v>
      </c>
      <c r="C3913" s="2" t="s">
        <v>351</v>
      </c>
      <c r="D3913" s="2" t="s">
        <v>315</v>
      </c>
      <c r="E3913" s="2" t="s">
        <v>305</v>
      </c>
      <c r="F3913" s="8" t="s">
        <v>36</v>
      </c>
      <c r="G3913" s="8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5">
        <v>604360118</v>
      </c>
    </row>
    <row r="3914" spans="1:21" hidden="1" x14ac:dyDescent="0.25">
      <c r="A3914" s="8" t="s">
        <v>5018</v>
      </c>
      <c r="B3914" s="2" t="s">
        <v>4326</v>
      </c>
      <c r="C3914" s="2" t="s">
        <v>351</v>
      </c>
      <c r="D3914" s="2" t="s">
        <v>315</v>
      </c>
      <c r="E3914" s="2" t="s">
        <v>305</v>
      </c>
      <c r="F3914" s="8" t="s">
        <v>36</v>
      </c>
      <c r="G3914" s="8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5">
        <v>604360126</v>
      </c>
    </row>
    <row r="3915" spans="1:21" hidden="1" x14ac:dyDescent="0.25">
      <c r="A3915" s="8" t="s">
        <v>5018</v>
      </c>
      <c r="B3915" s="2" t="s">
        <v>4327</v>
      </c>
      <c r="C3915" s="2" t="s">
        <v>352</v>
      </c>
      <c r="D3915" s="2" t="s">
        <v>315</v>
      </c>
      <c r="E3915" s="2" t="s">
        <v>305</v>
      </c>
      <c r="F3915" s="8" t="s">
        <v>36</v>
      </c>
      <c r="G3915" s="8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5">
        <v>604370016</v>
      </c>
    </row>
    <row r="3916" spans="1:21" hidden="1" x14ac:dyDescent="0.25">
      <c r="A3916" s="8" t="s">
        <v>5018</v>
      </c>
      <c r="B3916" s="2" t="s">
        <v>4328</v>
      </c>
      <c r="C3916" s="2" t="s">
        <v>352</v>
      </c>
      <c r="D3916" s="2" t="s">
        <v>315</v>
      </c>
      <c r="E3916" s="2" t="s">
        <v>305</v>
      </c>
      <c r="F3916" s="8" t="s">
        <v>36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5">
        <v>604370024</v>
      </c>
    </row>
    <row r="3917" spans="1:21" hidden="1" x14ac:dyDescent="0.25">
      <c r="A3917" s="8" t="s">
        <v>5018</v>
      </c>
      <c r="B3917" s="2" t="s">
        <v>4329</v>
      </c>
      <c r="C3917" s="2" t="s">
        <v>353</v>
      </c>
      <c r="D3917" s="2" t="s">
        <v>315</v>
      </c>
      <c r="E3917" s="2" t="s">
        <v>305</v>
      </c>
      <c r="F3917" s="8" t="s">
        <v>36</v>
      </c>
      <c r="G3917" s="8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5">
        <v>604380011</v>
      </c>
    </row>
    <row r="3918" spans="1:21" hidden="1" x14ac:dyDescent="0.25">
      <c r="A3918" s="8" t="s">
        <v>5018</v>
      </c>
      <c r="B3918" s="2" t="s">
        <v>4330</v>
      </c>
      <c r="C3918" s="2" t="s">
        <v>353</v>
      </c>
      <c r="D3918" s="2" t="s">
        <v>315</v>
      </c>
      <c r="E3918" s="2" t="s">
        <v>305</v>
      </c>
      <c r="F3918" s="8" t="s">
        <v>36</v>
      </c>
      <c r="G3918" s="8">
        <v>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5">
        <v>604380020</v>
      </c>
    </row>
    <row r="3919" spans="1:21" hidden="1" x14ac:dyDescent="0.25">
      <c r="A3919" s="8" t="s">
        <v>5018</v>
      </c>
      <c r="B3919" s="2" t="s">
        <v>4331</v>
      </c>
      <c r="C3919" s="2" t="s">
        <v>353</v>
      </c>
      <c r="D3919" s="2" t="s">
        <v>315</v>
      </c>
      <c r="E3919" s="2" t="s">
        <v>305</v>
      </c>
      <c r="F3919" s="8" t="s">
        <v>36</v>
      </c>
      <c r="G3919" s="8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5">
        <v>604380038</v>
      </c>
    </row>
    <row r="3920" spans="1:21" hidden="1" x14ac:dyDescent="0.25">
      <c r="A3920" s="8" t="s">
        <v>5018</v>
      </c>
      <c r="B3920" s="2" t="s">
        <v>4332</v>
      </c>
      <c r="C3920" s="2" t="s">
        <v>353</v>
      </c>
      <c r="D3920" s="2" t="s">
        <v>315</v>
      </c>
      <c r="E3920" s="2" t="s">
        <v>305</v>
      </c>
      <c r="F3920" s="8" t="s">
        <v>36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5">
        <v>604380046</v>
      </c>
    </row>
    <row r="3921" spans="1:21" hidden="1" x14ac:dyDescent="0.25">
      <c r="A3921" s="8" t="s">
        <v>5018</v>
      </c>
      <c r="B3921" s="2" t="s">
        <v>4332</v>
      </c>
      <c r="C3921" s="2" t="s">
        <v>353</v>
      </c>
      <c r="D3921" s="2" t="s">
        <v>315</v>
      </c>
      <c r="E3921" s="2" t="s">
        <v>305</v>
      </c>
      <c r="F3921" s="8" t="s">
        <v>36</v>
      </c>
      <c r="G3921" s="8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5">
        <v>604380054</v>
      </c>
    </row>
    <row r="3922" spans="1:21" hidden="1" x14ac:dyDescent="0.25">
      <c r="A3922" s="8" t="s">
        <v>5018</v>
      </c>
      <c r="B3922" s="2" t="s">
        <v>4333</v>
      </c>
      <c r="C3922" s="2" t="s">
        <v>353</v>
      </c>
      <c r="D3922" s="2" t="s">
        <v>315</v>
      </c>
      <c r="E3922" s="2" t="s">
        <v>305</v>
      </c>
      <c r="F3922" s="8" t="s">
        <v>36</v>
      </c>
      <c r="G3922" s="8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5">
        <v>604380062</v>
      </c>
    </row>
    <row r="3923" spans="1:21" hidden="1" x14ac:dyDescent="0.25">
      <c r="A3923" s="8" t="s">
        <v>5018</v>
      </c>
      <c r="B3923" s="2" t="s">
        <v>4334</v>
      </c>
      <c r="C3923" s="2" t="s">
        <v>353</v>
      </c>
      <c r="D3923" s="2" t="s">
        <v>315</v>
      </c>
      <c r="E3923" s="2" t="s">
        <v>305</v>
      </c>
      <c r="F3923" s="8" t="s">
        <v>36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5">
        <v>604380070</v>
      </c>
    </row>
    <row r="3924" spans="1:21" hidden="1" x14ac:dyDescent="0.25">
      <c r="A3924" s="8" t="s">
        <v>5018</v>
      </c>
      <c r="B3924" s="2" t="s">
        <v>4335</v>
      </c>
      <c r="C3924" s="2" t="s">
        <v>353</v>
      </c>
      <c r="D3924" s="2" t="s">
        <v>315</v>
      </c>
      <c r="E3924" s="2" t="s">
        <v>305</v>
      </c>
      <c r="F3924" s="8" t="s">
        <v>36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5">
        <v>604380089</v>
      </c>
    </row>
    <row r="3925" spans="1:21" hidden="1" x14ac:dyDescent="0.25">
      <c r="A3925" s="8" t="s">
        <v>5018</v>
      </c>
      <c r="B3925" s="2" t="s">
        <v>4336</v>
      </c>
      <c r="C3925" s="2" t="s">
        <v>354</v>
      </c>
      <c r="D3925" s="2" t="s">
        <v>315</v>
      </c>
      <c r="E3925" s="2" t="s">
        <v>305</v>
      </c>
      <c r="F3925" s="8" t="s">
        <v>36</v>
      </c>
      <c r="G3925" s="8">
        <v>1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5">
        <v>604390017</v>
      </c>
    </row>
    <row r="3926" spans="1:21" hidden="1" x14ac:dyDescent="0.25">
      <c r="A3926" s="8" t="s">
        <v>5018</v>
      </c>
      <c r="B3926" s="2" t="s">
        <v>4337</v>
      </c>
      <c r="C3926" s="2" t="s">
        <v>354</v>
      </c>
      <c r="D3926" s="2" t="s">
        <v>315</v>
      </c>
      <c r="E3926" s="2" t="s">
        <v>305</v>
      </c>
      <c r="F3926" s="8" t="s">
        <v>36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5">
        <v>604390025</v>
      </c>
    </row>
    <row r="3927" spans="1:21" hidden="1" x14ac:dyDescent="0.25">
      <c r="A3927" s="8" t="s">
        <v>5018</v>
      </c>
      <c r="B3927" s="2" t="s">
        <v>4338</v>
      </c>
      <c r="C3927" s="2" t="s">
        <v>354</v>
      </c>
      <c r="D3927" s="2" t="s">
        <v>315</v>
      </c>
      <c r="E3927" s="2" t="s">
        <v>305</v>
      </c>
      <c r="F3927" s="8" t="s">
        <v>36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5">
        <v>604390033</v>
      </c>
    </row>
    <row r="3928" spans="1:21" hidden="1" x14ac:dyDescent="0.25">
      <c r="A3928" s="8" t="s">
        <v>5018</v>
      </c>
      <c r="B3928" s="2" t="s">
        <v>4339</v>
      </c>
      <c r="C3928" s="2" t="s">
        <v>354</v>
      </c>
      <c r="D3928" s="2" t="s">
        <v>315</v>
      </c>
      <c r="E3928" s="2" t="s">
        <v>305</v>
      </c>
      <c r="F3928" s="8" t="s">
        <v>36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5">
        <v>604390041</v>
      </c>
    </row>
    <row r="3929" spans="1:21" hidden="1" x14ac:dyDescent="0.25">
      <c r="A3929" s="8" t="s">
        <v>5018</v>
      </c>
      <c r="B3929" s="2" t="s">
        <v>4340</v>
      </c>
      <c r="C3929" s="2" t="s">
        <v>354</v>
      </c>
      <c r="D3929" s="2" t="s">
        <v>315</v>
      </c>
      <c r="E3929" s="2" t="s">
        <v>305</v>
      </c>
      <c r="F3929" s="8" t="s">
        <v>36</v>
      </c>
      <c r="G3929" s="8">
        <v>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5">
        <v>604390050</v>
      </c>
    </row>
    <row r="3930" spans="1:21" hidden="1" x14ac:dyDescent="0.25">
      <c r="A3930" s="8" t="s">
        <v>5018</v>
      </c>
      <c r="B3930" s="2" t="s">
        <v>4341</v>
      </c>
      <c r="C3930" s="2" t="s">
        <v>354</v>
      </c>
      <c r="D3930" s="2" t="s">
        <v>315</v>
      </c>
      <c r="E3930" s="2" t="s">
        <v>305</v>
      </c>
      <c r="F3930" s="8" t="s">
        <v>36</v>
      </c>
      <c r="G3930" s="8">
        <v>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5">
        <v>604390068</v>
      </c>
    </row>
    <row r="3931" spans="1:21" hidden="1" x14ac:dyDescent="0.25">
      <c r="A3931" s="8" t="s">
        <v>5018</v>
      </c>
      <c r="B3931" s="2" t="s">
        <v>4342</v>
      </c>
      <c r="C3931" s="2" t="s">
        <v>354</v>
      </c>
      <c r="D3931" s="2" t="s">
        <v>315</v>
      </c>
      <c r="E3931" s="2" t="s">
        <v>305</v>
      </c>
      <c r="F3931" s="8" t="s">
        <v>36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5">
        <v>604390076</v>
      </c>
    </row>
    <row r="3932" spans="1:21" hidden="1" x14ac:dyDescent="0.25">
      <c r="A3932" s="8" t="s">
        <v>5018</v>
      </c>
      <c r="B3932" s="2" t="s">
        <v>4343</v>
      </c>
      <c r="C3932" s="2" t="s">
        <v>354</v>
      </c>
      <c r="D3932" s="2" t="s">
        <v>315</v>
      </c>
      <c r="E3932" s="2" t="s">
        <v>305</v>
      </c>
      <c r="F3932" s="8" t="s">
        <v>36</v>
      </c>
      <c r="G3932" s="8">
        <v>1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5">
        <v>604390084</v>
      </c>
    </row>
    <row r="3933" spans="1:21" hidden="1" x14ac:dyDescent="0.25">
      <c r="A3933" s="8" t="s">
        <v>5018</v>
      </c>
      <c r="B3933" s="2" t="s">
        <v>4344</v>
      </c>
      <c r="C3933" s="2" t="s">
        <v>354</v>
      </c>
      <c r="D3933" s="2" t="s">
        <v>315</v>
      </c>
      <c r="E3933" s="2" t="s">
        <v>305</v>
      </c>
      <c r="F3933" s="8" t="s">
        <v>36</v>
      </c>
      <c r="G3933" s="8">
        <v>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5">
        <v>604390092</v>
      </c>
    </row>
    <row r="3934" spans="1:21" hidden="1" x14ac:dyDescent="0.25">
      <c r="A3934" s="8" t="s">
        <v>5018</v>
      </c>
      <c r="B3934" s="2" t="s">
        <v>4345</v>
      </c>
      <c r="C3934" s="2" t="s">
        <v>354</v>
      </c>
      <c r="D3934" s="2" t="s">
        <v>315</v>
      </c>
      <c r="E3934" s="2" t="s">
        <v>305</v>
      </c>
      <c r="F3934" s="8" t="s">
        <v>36</v>
      </c>
      <c r="G3934" s="8">
        <v>1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5">
        <v>604390106</v>
      </c>
    </row>
    <row r="3935" spans="1:21" hidden="1" x14ac:dyDescent="0.25">
      <c r="A3935" s="8" t="s">
        <v>5018</v>
      </c>
      <c r="B3935" s="2" t="s">
        <v>4346</v>
      </c>
      <c r="C3935" s="2" t="s">
        <v>354</v>
      </c>
      <c r="D3935" s="2" t="s">
        <v>315</v>
      </c>
      <c r="E3935" s="2" t="s">
        <v>305</v>
      </c>
      <c r="F3935" s="8" t="s">
        <v>36</v>
      </c>
      <c r="G3935" s="8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5">
        <v>604390114</v>
      </c>
    </row>
    <row r="3936" spans="1:21" hidden="1" x14ac:dyDescent="0.25">
      <c r="A3936" s="8" t="s">
        <v>5018</v>
      </c>
      <c r="B3936" s="2" t="s">
        <v>4347</v>
      </c>
      <c r="C3936" s="2" t="s">
        <v>355</v>
      </c>
      <c r="D3936" s="2" t="s">
        <v>315</v>
      </c>
      <c r="E3936" s="2" t="s">
        <v>305</v>
      </c>
      <c r="F3936" s="8" t="s">
        <v>36</v>
      </c>
      <c r="G3936" s="8">
        <v>1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5">
        <v>604400012</v>
      </c>
    </row>
    <row r="3937" spans="1:21" hidden="1" x14ac:dyDescent="0.25">
      <c r="A3937" s="8" t="s">
        <v>5018</v>
      </c>
      <c r="B3937" s="2" t="s">
        <v>4348</v>
      </c>
      <c r="C3937" s="2" t="s">
        <v>356</v>
      </c>
      <c r="D3937" s="2" t="s">
        <v>315</v>
      </c>
      <c r="E3937" s="2" t="s">
        <v>305</v>
      </c>
      <c r="F3937" s="8" t="s">
        <v>36</v>
      </c>
      <c r="G3937" s="8">
        <v>1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5">
        <v>604410018</v>
      </c>
    </row>
    <row r="3938" spans="1:21" hidden="1" x14ac:dyDescent="0.25">
      <c r="A3938" s="8" t="s">
        <v>5018</v>
      </c>
      <c r="B3938" s="2" t="s">
        <v>4349</v>
      </c>
      <c r="C3938" s="2" t="s">
        <v>356</v>
      </c>
      <c r="D3938" s="2" t="s">
        <v>315</v>
      </c>
      <c r="E3938" s="2" t="s">
        <v>305</v>
      </c>
      <c r="F3938" s="8" t="s">
        <v>36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5">
        <v>604410026</v>
      </c>
    </row>
    <row r="3939" spans="1:21" hidden="1" x14ac:dyDescent="0.25">
      <c r="A3939" s="8" t="s">
        <v>5018</v>
      </c>
      <c r="B3939" s="2" t="s">
        <v>4350</v>
      </c>
      <c r="C3939" s="2" t="s">
        <v>356</v>
      </c>
      <c r="D3939" s="2" t="s">
        <v>315</v>
      </c>
      <c r="E3939" s="2" t="s">
        <v>305</v>
      </c>
      <c r="F3939" s="8" t="s">
        <v>36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5">
        <v>604410034</v>
      </c>
    </row>
    <row r="3940" spans="1:21" hidden="1" x14ac:dyDescent="0.25">
      <c r="A3940" s="8" t="s">
        <v>5018</v>
      </c>
      <c r="B3940" s="2" t="s">
        <v>4351</v>
      </c>
      <c r="C3940" s="2" t="s">
        <v>357</v>
      </c>
      <c r="D3940" s="2" t="s">
        <v>315</v>
      </c>
      <c r="E3940" s="2" t="s">
        <v>305</v>
      </c>
      <c r="F3940" s="8" t="s">
        <v>36</v>
      </c>
      <c r="G3940" s="8">
        <v>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5">
        <v>604420013</v>
      </c>
    </row>
    <row r="3941" spans="1:21" hidden="1" x14ac:dyDescent="0.25">
      <c r="A3941" s="8" t="s">
        <v>5018</v>
      </c>
      <c r="B3941" s="2" t="s">
        <v>4352</v>
      </c>
      <c r="C3941" s="2" t="s">
        <v>358</v>
      </c>
      <c r="D3941" s="2" t="s">
        <v>315</v>
      </c>
      <c r="E3941" s="2" t="s">
        <v>305</v>
      </c>
      <c r="F3941" s="8" t="s">
        <v>36</v>
      </c>
      <c r="G3941" s="8">
        <v>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5">
        <v>604430019</v>
      </c>
    </row>
    <row r="3942" spans="1:21" hidden="1" x14ac:dyDescent="0.25">
      <c r="A3942" s="8" t="s">
        <v>5018</v>
      </c>
      <c r="B3942" s="2" t="s">
        <v>4353</v>
      </c>
      <c r="C3942" s="2" t="s">
        <v>359</v>
      </c>
      <c r="D3942" s="2" t="s">
        <v>315</v>
      </c>
      <c r="E3942" s="2" t="s">
        <v>305</v>
      </c>
      <c r="F3942" s="8" t="s">
        <v>36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5">
        <v>604440014</v>
      </c>
    </row>
    <row r="3943" spans="1:21" hidden="1" x14ac:dyDescent="0.25">
      <c r="A3943" s="8" t="s">
        <v>5018</v>
      </c>
      <c r="B3943" s="2" t="s">
        <v>4354</v>
      </c>
      <c r="C3943" s="2" t="s">
        <v>360</v>
      </c>
      <c r="D3943" s="2" t="s">
        <v>315</v>
      </c>
      <c r="E3943" s="2" t="s">
        <v>305</v>
      </c>
      <c r="F3943" s="8" t="s">
        <v>36</v>
      </c>
      <c r="G3943" s="8">
        <v>1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5">
        <v>604450010</v>
      </c>
    </row>
    <row r="3944" spans="1:21" hidden="1" x14ac:dyDescent="0.25">
      <c r="A3944" s="8" t="s">
        <v>5018</v>
      </c>
      <c r="B3944" s="2" t="s">
        <v>4355</v>
      </c>
      <c r="C3944" s="2" t="s">
        <v>361</v>
      </c>
      <c r="D3944" s="2" t="s">
        <v>315</v>
      </c>
      <c r="E3944" s="2" t="s">
        <v>305</v>
      </c>
      <c r="F3944" s="8" t="s">
        <v>36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5">
        <v>604460023</v>
      </c>
    </row>
    <row r="3945" spans="1:21" hidden="1" x14ac:dyDescent="0.25">
      <c r="A3945" s="8" t="s">
        <v>5018</v>
      </c>
      <c r="B3945" s="2" t="s">
        <v>4356</v>
      </c>
      <c r="C3945" s="2" t="s">
        <v>361</v>
      </c>
      <c r="D3945" s="2" t="s">
        <v>315</v>
      </c>
      <c r="E3945" s="2" t="s">
        <v>305</v>
      </c>
      <c r="F3945" s="8" t="s">
        <v>36</v>
      </c>
      <c r="G3945" s="8">
        <v>1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5">
        <v>604460031</v>
      </c>
    </row>
    <row r="3946" spans="1:21" hidden="1" x14ac:dyDescent="0.25">
      <c r="A3946" s="8" t="s">
        <v>5018</v>
      </c>
      <c r="B3946" s="2" t="s">
        <v>4357</v>
      </c>
      <c r="C3946" s="2" t="s">
        <v>361</v>
      </c>
      <c r="D3946" s="2" t="s">
        <v>315</v>
      </c>
      <c r="E3946" s="2" t="s">
        <v>305</v>
      </c>
      <c r="F3946" s="8" t="s">
        <v>36</v>
      </c>
      <c r="G3946" s="8">
        <v>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5">
        <v>604460040</v>
      </c>
    </row>
    <row r="3947" spans="1:21" hidden="1" x14ac:dyDescent="0.25">
      <c r="A3947" s="8" t="s">
        <v>5018</v>
      </c>
      <c r="B3947" s="2" t="s">
        <v>4358</v>
      </c>
      <c r="C3947" s="2" t="s">
        <v>361</v>
      </c>
      <c r="D3947" s="2" t="s">
        <v>315</v>
      </c>
      <c r="E3947" s="2" t="s">
        <v>305</v>
      </c>
      <c r="F3947" s="8" t="s">
        <v>36</v>
      </c>
      <c r="G3947" s="8">
        <v>1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5">
        <v>604460058</v>
      </c>
    </row>
    <row r="3948" spans="1:21" hidden="1" x14ac:dyDescent="0.25">
      <c r="A3948" s="8" t="s">
        <v>5018</v>
      </c>
      <c r="B3948" s="2" t="s">
        <v>4359</v>
      </c>
      <c r="C3948" s="2" t="s">
        <v>361</v>
      </c>
      <c r="D3948" s="2" t="s">
        <v>315</v>
      </c>
      <c r="E3948" s="2" t="s">
        <v>305</v>
      </c>
      <c r="F3948" s="8" t="s">
        <v>36</v>
      </c>
      <c r="G3948" s="8">
        <v>1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5">
        <v>604460066</v>
      </c>
    </row>
    <row r="3949" spans="1:21" hidden="1" x14ac:dyDescent="0.25">
      <c r="A3949" s="8" t="s">
        <v>5018</v>
      </c>
      <c r="B3949" s="2" t="s">
        <v>4360</v>
      </c>
      <c r="C3949" s="2" t="s">
        <v>362</v>
      </c>
      <c r="D3949" s="2" t="s">
        <v>315</v>
      </c>
      <c r="E3949" s="2" t="s">
        <v>305</v>
      </c>
      <c r="F3949" s="8" t="s">
        <v>36</v>
      </c>
      <c r="G3949" s="8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5">
        <v>604470010</v>
      </c>
    </row>
    <row r="3950" spans="1:21" hidden="1" x14ac:dyDescent="0.25">
      <c r="A3950" s="8" t="s">
        <v>5018</v>
      </c>
      <c r="B3950" s="2" t="s">
        <v>4361</v>
      </c>
      <c r="C3950" s="2" t="s">
        <v>362</v>
      </c>
      <c r="D3950" s="2" t="s">
        <v>315</v>
      </c>
      <c r="E3950" s="2" t="s">
        <v>305</v>
      </c>
      <c r="F3950" s="8" t="s">
        <v>36</v>
      </c>
      <c r="G3950" s="8">
        <v>1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5">
        <v>604470029</v>
      </c>
    </row>
    <row r="3951" spans="1:21" hidden="1" x14ac:dyDescent="0.25">
      <c r="A3951" s="8" t="s">
        <v>5018</v>
      </c>
      <c r="B3951" s="2" t="s">
        <v>4362</v>
      </c>
      <c r="C3951" s="2" t="s">
        <v>362</v>
      </c>
      <c r="D3951" s="2" t="s">
        <v>315</v>
      </c>
      <c r="E3951" s="2" t="s">
        <v>305</v>
      </c>
      <c r="F3951" s="8" t="s">
        <v>36</v>
      </c>
      <c r="G3951" s="8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5">
        <v>604470037</v>
      </c>
    </row>
    <row r="3952" spans="1:21" hidden="1" x14ac:dyDescent="0.25">
      <c r="A3952" s="8" t="s">
        <v>5018</v>
      </c>
      <c r="B3952" s="2" t="s">
        <v>4363</v>
      </c>
      <c r="C3952" s="2" t="s">
        <v>362</v>
      </c>
      <c r="D3952" s="2" t="s">
        <v>315</v>
      </c>
      <c r="E3952" s="2" t="s">
        <v>305</v>
      </c>
      <c r="F3952" s="8" t="s">
        <v>36</v>
      </c>
      <c r="G3952" s="8">
        <v>1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5">
        <v>604470045</v>
      </c>
    </row>
    <row r="3953" spans="1:21" hidden="1" x14ac:dyDescent="0.25">
      <c r="A3953" s="8" t="s">
        <v>5018</v>
      </c>
      <c r="B3953" s="2" t="s">
        <v>4364</v>
      </c>
      <c r="C3953" s="2" t="s">
        <v>362</v>
      </c>
      <c r="D3953" s="2" t="s">
        <v>315</v>
      </c>
      <c r="E3953" s="2" t="s">
        <v>305</v>
      </c>
      <c r="F3953" s="8" t="s">
        <v>36</v>
      </c>
      <c r="G3953" s="8">
        <v>1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5">
        <v>604470053</v>
      </c>
    </row>
    <row r="3954" spans="1:21" hidden="1" x14ac:dyDescent="0.25">
      <c r="A3954" s="8" t="s">
        <v>5018</v>
      </c>
      <c r="B3954" s="2" t="s">
        <v>4365</v>
      </c>
      <c r="C3954" s="2" t="s">
        <v>363</v>
      </c>
      <c r="D3954" s="2" t="s">
        <v>315</v>
      </c>
      <c r="E3954" s="2" t="s">
        <v>305</v>
      </c>
      <c r="F3954" s="8" t="s">
        <v>36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5">
        <v>604480016</v>
      </c>
    </row>
    <row r="3955" spans="1:21" hidden="1" x14ac:dyDescent="0.25">
      <c r="A3955" s="8" t="s">
        <v>5018</v>
      </c>
      <c r="B3955" s="2" t="s">
        <v>4366</v>
      </c>
      <c r="C3955" s="2" t="s">
        <v>364</v>
      </c>
      <c r="D3955" s="2" t="s">
        <v>315</v>
      </c>
      <c r="E3955" s="2" t="s">
        <v>305</v>
      </c>
      <c r="F3955" s="8" t="s">
        <v>36</v>
      </c>
      <c r="G3955" s="8">
        <v>1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5">
        <v>604490011</v>
      </c>
    </row>
    <row r="3956" spans="1:21" hidden="1" x14ac:dyDescent="0.25">
      <c r="A3956" s="8" t="s">
        <v>5018</v>
      </c>
      <c r="B3956" s="2" t="s">
        <v>4367</v>
      </c>
      <c r="C3956" s="2" t="s">
        <v>364</v>
      </c>
      <c r="D3956" s="2" t="s">
        <v>315</v>
      </c>
      <c r="E3956" s="2" t="s">
        <v>305</v>
      </c>
      <c r="F3956" s="8" t="s">
        <v>36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5">
        <v>604490020</v>
      </c>
    </row>
    <row r="3957" spans="1:21" hidden="1" x14ac:dyDescent="0.25">
      <c r="A3957" s="8" t="s">
        <v>5018</v>
      </c>
      <c r="B3957" s="2" t="s">
        <v>4368</v>
      </c>
      <c r="C3957" s="2" t="s">
        <v>365</v>
      </c>
      <c r="D3957" s="2" t="s">
        <v>315</v>
      </c>
      <c r="E3957" s="2" t="s">
        <v>305</v>
      </c>
      <c r="F3957" s="8" t="s">
        <v>36</v>
      </c>
      <c r="G3957" s="8">
        <v>1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5">
        <v>604500017</v>
      </c>
    </row>
    <row r="3958" spans="1:21" hidden="1" x14ac:dyDescent="0.25">
      <c r="A3958" s="8" t="s">
        <v>5018</v>
      </c>
      <c r="B3958" s="2" t="s">
        <v>4369</v>
      </c>
      <c r="C3958" s="2" t="s">
        <v>365</v>
      </c>
      <c r="D3958" s="2" t="s">
        <v>315</v>
      </c>
      <c r="E3958" s="2" t="s">
        <v>305</v>
      </c>
      <c r="F3958" s="8" t="s">
        <v>36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5">
        <v>604500025</v>
      </c>
    </row>
    <row r="3959" spans="1:21" hidden="1" x14ac:dyDescent="0.25">
      <c r="A3959" s="8" t="s">
        <v>5018</v>
      </c>
      <c r="B3959" s="2" t="s">
        <v>4370</v>
      </c>
      <c r="C3959" s="2" t="s">
        <v>365</v>
      </c>
      <c r="D3959" s="2" t="s">
        <v>315</v>
      </c>
      <c r="E3959" s="2" t="s">
        <v>305</v>
      </c>
      <c r="F3959" s="8" t="s">
        <v>36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5">
        <v>604500033</v>
      </c>
    </row>
    <row r="3960" spans="1:21" hidden="1" x14ac:dyDescent="0.25">
      <c r="A3960" s="8" t="s">
        <v>5018</v>
      </c>
      <c r="B3960" s="2" t="s">
        <v>4371</v>
      </c>
      <c r="C3960" s="2" t="s">
        <v>365</v>
      </c>
      <c r="D3960" s="2" t="s">
        <v>315</v>
      </c>
      <c r="E3960" s="2" t="s">
        <v>305</v>
      </c>
      <c r="F3960" s="8" t="s">
        <v>36</v>
      </c>
      <c r="G3960" s="8">
        <v>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5">
        <v>604500041</v>
      </c>
    </row>
    <row r="3961" spans="1:21" hidden="1" x14ac:dyDescent="0.25">
      <c r="A3961" s="8" t="s">
        <v>5018</v>
      </c>
      <c r="B3961" s="2" t="s">
        <v>4372</v>
      </c>
      <c r="C3961" s="2" t="s">
        <v>365</v>
      </c>
      <c r="D3961" s="2" t="s">
        <v>315</v>
      </c>
      <c r="E3961" s="2" t="s">
        <v>305</v>
      </c>
      <c r="F3961" s="8" t="s">
        <v>36</v>
      </c>
      <c r="G3961" s="8">
        <v>1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5">
        <v>604500050</v>
      </c>
    </row>
    <row r="3962" spans="1:21" hidden="1" x14ac:dyDescent="0.25">
      <c r="A3962" s="8" t="s">
        <v>5018</v>
      </c>
      <c r="B3962" s="2" t="s">
        <v>4373</v>
      </c>
      <c r="C3962" s="2" t="s">
        <v>365</v>
      </c>
      <c r="D3962" s="2" t="s">
        <v>315</v>
      </c>
      <c r="E3962" s="2" t="s">
        <v>305</v>
      </c>
      <c r="F3962" s="8" t="s">
        <v>36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5">
        <v>604500068</v>
      </c>
    </row>
    <row r="3963" spans="1:21" hidden="1" x14ac:dyDescent="0.25">
      <c r="A3963" s="8" t="s">
        <v>5018</v>
      </c>
      <c r="B3963" s="2" t="s">
        <v>4374</v>
      </c>
      <c r="C3963" s="2" t="s">
        <v>365</v>
      </c>
      <c r="D3963" s="2" t="s">
        <v>315</v>
      </c>
      <c r="E3963" s="2" t="s">
        <v>305</v>
      </c>
      <c r="F3963" s="8" t="s">
        <v>36</v>
      </c>
      <c r="G3963" s="8">
        <v>1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5">
        <v>604500076</v>
      </c>
    </row>
    <row r="3964" spans="1:21" hidden="1" x14ac:dyDescent="0.25">
      <c r="A3964" s="8" t="s">
        <v>5018</v>
      </c>
      <c r="B3964" s="2" t="s">
        <v>4375</v>
      </c>
      <c r="C3964" s="2" t="s">
        <v>365</v>
      </c>
      <c r="D3964" s="2" t="s">
        <v>315</v>
      </c>
      <c r="E3964" s="2" t="s">
        <v>305</v>
      </c>
      <c r="F3964" s="8" t="s">
        <v>36</v>
      </c>
      <c r="G3964" s="8">
        <v>1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5">
        <v>604500084</v>
      </c>
    </row>
    <row r="3965" spans="1:21" hidden="1" x14ac:dyDescent="0.25">
      <c r="A3965" s="8" t="s">
        <v>5018</v>
      </c>
      <c r="B3965" s="2" t="s">
        <v>4376</v>
      </c>
      <c r="C3965" s="2" t="s">
        <v>366</v>
      </c>
      <c r="D3965" s="2" t="s">
        <v>315</v>
      </c>
      <c r="E3965" s="2" t="s">
        <v>305</v>
      </c>
      <c r="F3965" s="8" t="s">
        <v>36</v>
      </c>
      <c r="G3965" s="8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5">
        <v>604510012</v>
      </c>
    </row>
    <row r="3966" spans="1:21" hidden="1" x14ac:dyDescent="0.25">
      <c r="A3966" s="8" t="s">
        <v>5018</v>
      </c>
      <c r="B3966" s="2" t="s">
        <v>4377</v>
      </c>
      <c r="C3966" s="2" t="s">
        <v>366</v>
      </c>
      <c r="D3966" s="2" t="s">
        <v>315</v>
      </c>
      <c r="E3966" s="2" t="s">
        <v>305</v>
      </c>
      <c r="F3966" s="8" t="s">
        <v>36</v>
      </c>
      <c r="G3966" s="8">
        <v>1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5">
        <v>604510020</v>
      </c>
    </row>
    <row r="3967" spans="1:21" hidden="1" x14ac:dyDescent="0.25">
      <c r="A3967" s="8" t="s">
        <v>5018</v>
      </c>
      <c r="B3967" s="2" t="s">
        <v>4378</v>
      </c>
      <c r="C3967" s="2" t="s">
        <v>366</v>
      </c>
      <c r="D3967" s="2" t="s">
        <v>315</v>
      </c>
      <c r="E3967" s="2" t="s">
        <v>305</v>
      </c>
      <c r="F3967" s="8" t="s">
        <v>36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5">
        <v>604510039</v>
      </c>
    </row>
    <row r="3968" spans="1:21" hidden="1" x14ac:dyDescent="0.25">
      <c r="A3968" s="8" t="s">
        <v>5018</v>
      </c>
      <c r="B3968" s="2" t="s">
        <v>4379</v>
      </c>
      <c r="C3968" s="2" t="s">
        <v>366</v>
      </c>
      <c r="D3968" s="2" t="s">
        <v>315</v>
      </c>
      <c r="E3968" s="2" t="s">
        <v>305</v>
      </c>
      <c r="F3968" s="8" t="s">
        <v>36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5">
        <v>604510047</v>
      </c>
    </row>
    <row r="3969" spans="1:21" hidden="1" x14ac:dyDescent="0.25">
      <c r="A3969" s="8" t="s">
        <v>5018</v>
      </c>
      <c r="B3969" s="2" t="s">
        <v>4380</v>
      </c>
      <c r="C3969" s="2" t="s">
        <v>367</v>
      </c>
      <c r="D3969" s="2" t="s">
        <v>315</v>
      </c>
      <c r="E3969" s="2" t="s">
        <v>305</v>
      </c>
      <c r="F3969" s="8" t="s">
        <v>36</v>
      </c>
      <c r="G3969" s="8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5">
        <v>604520018</v>
      </c>
    </row>
    <row r="3970" spans="1:21" hidden="1" x14ac:dyDescent="0.25">
      <c r="A3970" s="8" t="s">
        <v>5018</v>
      </c>
      <c r="B3970" s="2" t="s">
        <v>4381</v>
      </c>
      <c r="C3970" s="2" t="s">
        <v>368</v>
      </c>
      <c r="D3970" s="2" t="s">
        <v>315</v>
      </c>
      <c r="E3970" s="2" t="s">
        <v>305</v>
      </c>
      <c r="F3970" s="8" t="s">
        <v>36</v>
      </c>
      <c r="G3970" s="8">
        <v>1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5">
        <v>604530013</v>
      </c>
    </row>
    <row r="3971" spans="1:21" hidden="1" x14ac:dyDescent="0.25">
      <c r="A3971" s="8" t="s">
        <v>5018</v>
      </c>
      <c r="B3971" s="2" t="s">
        <v>4382</v>
      </c>
      <c r="C3971" s="2" t="s">
        <v>368</v>
      </c>
      <c r="D3971" s="2" t="s">
        <v>315</v>
      </c>
      <c r="E3971" s="2" t="s">
        <v>305</v>
      </c>
      <c r="F3971" s="8" t="s">
        <v>36</v>
      </c>
      <c r="G3971" s="8">
        <v>1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5">
        <v>604530021</v>
      </c>
    </row>
    <row r="3972" spans="1:21" hidden="1" x14ac:dyDescent="0.25">
      <c r="A3972" s="8" t="s">
        <v>5018</v>
      </c>
      <c r="B3972" s="2" t="s">
        <v>4383</v>
      </c>
      <c r="C3972" s="2" t="s">
        <v>368</v>
      </c>
      <c r="D3972" s="2" t="s">
        <v>315</v>
      </c>
      <c r="E3972" s="2" t="s">
        <v>305</v>
      </c>
      <c r="F3972" s="8" t="s">
        <v>36</v>
      </c>
      <c r="G3972" s="8">
        <v>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5">
        <v>604530030</v>
      </c>
    </row>
    <row r="3973" spans="1:21" hidden="1" x14ac:dyDescent="0.25">
      <c r="A3973" s="8" t="s">
        <v>5018</v>
      </c>
      <c r="B3973" s="2" t="s">
        <v>4384</v>
      </c>
      <c r="C3973" s="2" t="s">
        <v>369</v>
      </c>
      <c r="D3973" s="2" t="s">
        <v>315</v>
      </c>
      <c r="E3973" s="2" t="s">
        <v>305</v>
      </c>
      <c r="F3973" s="8" t="s">
        <v>36</v>
      </c>
      <c r="G3973" s="8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5">
        <v>604540019</v>
      </c>
    </row>
    <row r="3974" spans="1:21" hidden="1" x14ac:dyDescent="0.25">
      <c r="A3974" s="8" t="s">
        <v>5018</v>
      </c>
      <c r="B3974" s="2" t="s">
        <v>4385</v>
      </c>
      <c r="C3974" s="2" t="s">
        <v>369</v>
      </c>
      <c r="D3974" s="2" t="s">
        <v>315</v>
      </c>
      <c r="E3974" s="2" t="s">
        <v>305</v>
      </c>
      <c r="F3974" s="8" t="s">
        <v>36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5">
        <v>604540027</v>
      </c>
    </row>
    <row r="3975" spans="1:21" hidden="1" x14ac:dyDescent="0.25">
      <c r="A3975" s="8" t="s">
        <v>5018</v>
      </c>
      <c r="B3975" s="2" t="s">
        <v>4386</v>
      </c>
      <c r="C3975" s="2" t="s">
        <v>369</v>
      </c>
      <c r="D3975" s="2" t="s">
        <v>315</v>
      </c>
      <c r="E3975" s="2" t="s">
        <v>305</v>
      </c>
      <c r="F3975" s="8" t="s">
        <v>36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5">
        <v>604540035</v>
      </c>
    </row>
    <row r="3976" spans="1:21" hidden="1" x14ac:dyDescent="0.25">
      <c r="A3976" s="8" t="s">
        <v>5018</v>
      </c>
      <c r="B3976" s="2" t="s">
        <v>4387</v>
      </c>
      <c r="C3976" s="2" t="s">
        <v>369</v>
      </c>
      <c r="D3976" s="2" t="s">
        <v>315</v>
      </c>
      <c r="E3976" s="2" t="s">
        <v>305</v>
      </c>
      <c r="F3976" s="8" t="s">
        <v>36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5">
        <v>604540043</v>
      </c>
    </row>
    <row r="3977" spans="1:21" hidden="1" x14ac:dyDescent="0.25">
      <c r="A3977" s="8" t="s">
        <v>5018</v>
      </c>
      <c r="B3977" s="2" t="s">
        <v>4388</v>
      </c>
      <c r="C3977" s="2" t="s">
        <v>370</v>
      </c>
      <c r="D3977" s="2" t="s">
        <v>315</v>
      </c>
      <c r="E3977" s="2" t="s">
        <v>305</v>
      </c>
      <c r="F3977" s="8" t="s">
        <v>36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5">
        <v>604550014</v>
      </c>
    </row>
    <row r="3978" spans="1:21" hidden="1" x14ac:dyDescent="0.25">
      <c r="A3978" s="8" t="s">
        <v>5018</v>
      </c>
      <c r="B3978" s="2" t="s">
        <v>4389</v>
      </c>
      <c r="C3978" s="2" t="s">
        <v>370</v>
      </c>
      <c r="D3978" s="2" t="s">
        <v>315</v>
      </c>
      <c r="E3978" s="2" t="s">
        <v>305</v>
      </c>
      <c r="F3978" s="8" t="s">
        <v>36</v>
      </c>
      <c r="G3978" s="8">
        <v>1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5">
        <v>604550022</v>
      </c>
    </row>
    <row r="3979" spans="1:21" hidden="1" x14ac:dyDescent="0.25">
      <c r="A3979" s="8" t="s">
        <v>5018</v>
      </c>
      <c r="B3979" s="2" t="s">
        <v>4390</v>
      </c>
      <c r="C3979" s="2" t="s">
        <v>371</v>
      </c>
      <c r="D3979" s="2" t="s">
        <v>315</v>
      </c>
      <c r="E3979" s="2" t="s">
        <v>305</v>
      </c>
      <c r="F3979" s="8" t="s">
        <v>36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5">
        <v>604560010</v>
      </c>
    </row>
    <row r="3980" spans="1:21" hidden="1" x14ac:dyDescent="0.25">
      <c r="A3980" s="8" t="s">
        <v>5018</v>
      </c>
      <c r="B3980" s="2" t="s">
        <v>4391</v>
      </c>
      <c r="C3980" s="2" t="s">
        <v>372</v>
      </c>
      <c r="D3980" s="2" t="s">
        <v>315</v>
      </c>
      <c r="E3980" s="2" t="s">
        <v>305</v>
      </c>
      <c r="F3980" s="8" t="s">
        <v>36</v>
      </c>
      <c r="G3980" s="8">
        <v>1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5">
        <v>604570015</v>
      </c>
    </row>
    <row r="3981" spans="1:21" hidden="1" x14ac:dyDescent="0.25">
      <c r="A3981" s="8" t="s">
        <v>5018</v>
      </c>
      <c r="B3981" s="2" t="s">
        <v>4392</v>
      </c>
      <c r="C3981" s="2" t="s">
        <v>372</v>
      </c>
      <c r="D3981" s="2" t="s">
        <v>315</v>
      </c>
      <c r="E3981" s="2" t="s">
        <v>305</v>
      </c>
      <c r="F3981" s="8" t="s">
        <v>36</v>
      </c>
      <c r="G3981" s="8">
        <v>1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5">
        <v>604570023</v>
      </c>
    </row>
    <row r="3982" spans="1:21" hidden="1" x14ac:dyDescent="0.25">
      <c r="A3982" s="8" t="s">
        <v>5018</v>
      </c>
      <c r="B3982" s="2" t="s">
        <v>4393</v>
      </c>
      <c r="C3982" s="2" t="s">
        <v>372</v>
      </c>
      <c r="D3982" s="2" t="s">
        <v>315</v>
      </c>
      <c r="E3982" s="2" t="s">
        <v>305</v>
      </c>
      <c r="F3982" s="8" t="s">
        <v>36</v>
      </c>
      <c r="G3982" s="8">
        <v>1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5">
        <v>604570031</v>
      </c>
    </row>
    <row r="3983" spans="1:21" hidden="1" x14ac:dyDescent="0.25">
      <c r="A3983" s="8" t="s">
        <v>5018</v>
      </c>
      <c r="B3983" s="2" t="s">
        <v>4394</v>
      </c>
      <c r="C3983" s="2" t="s">
        <v>373</v>
      </c>
      <c r="D3983" s="2" t="s">
        <v>315</v>
      </c>
      <c r="E3983" s="2" t="s">
        <v>305</v>
      </c>
      <c r="F3983" s="8" t="s">
        <v>36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5">
        <v>604580010</v>
      </c>
    </row>
    <row r="3984" spans="1:21" hidden="1" x14ac:dyDescent="0.25">
      <c r="A3984" s="8" t="s">
        <v>5018</v>
      </c>
      <c r="B3984" s="2" t="s">
        <v>4395</v>
      </c>
      <c r="C3984" s="2" t="s">
        <v>373</v>
      </c>
      <c r="D3984" s="2" t="s">
        <v>315</v>
      </c>
      <c r="E3984" s="2" t="s">
        <v>305</v>
      </c>
      <c r="F3984" s="8" t="s">
        <v>36</v>
      </c>
      <c r="G3984" s="8">
        <v>1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5">
        <v>604580029</v>
      </c>
    </row>
    <row r="3985" spans="1:21" hidden="1" x14ac:dyDescent="0.25">
      <c r="A3985" s="8" t="s">
        <v>5018</v>
      </c>
      <c r="B3985" s="2" t="s">
        <v>4396</v>
      </c>
      <c r="C3985" s="2" t="s">
        <v>374</v>
      </c>
      <c r="D3985" s="2" t="s">
        <v>315</v>
      </c>
      <c r="E3985" s="2" t="s">
        <v>305</v>
      </c>
      <c r="F3985" s="8" t="s">
        <v>36</v>
      </c>
      <c r="G3985" s="8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5">
        <v>604590016</v>
      </c>
    </row>
    <row r="3986" spans="1:21" hidden="1" x14ac:dyDescent="0.25">
      <c r="A3986" s="8" t="s">
        <v>5018</v>
      </c>
      <c r="B3986" s="2" t="s">
        <v>4397</v>
      </c>
      <c r="C3986" s="2" t="s">
        <v>374</v>
      </c>
      <c r="D3986" s="2" t="s">
        <v>315</v>
      </c>
      <c r="E3986" s="2" t="s">
        <v>305</v>
      </c>
      <c r="F3986" s="8" t="s">
        <v>36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5">
        <v>604590024</v>
      </c>
    </row>
    <row r="3987" spans="1:21" hidden="1" x14ac:dyDescent="0.25">
      <c r="A3987" s="8" t="s">
        <v>5018</v>
      </c>
      <c r="B3987" s="2" t="s">
        <v>4398</v>
      </c>
      <c r="C3987" s="2" t="s">
        <v>375</v>
      </c>
      <c r="D3987" s="2" t="s">
        <v>315</v>
      </c>
      <c r="E3987" s="2" t="s">
        <v>305</v>
      </c>
      <c r="F3987" s="8" t="s">
        <v>36</v>
      </c>
      <c r="G3987" s="8">
        <v>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5">
        <v>604600011</v>
      </c>
    </row>
    <row r="3988" spans="1:21" hidden="1" x14ac:dyDescent="0.25">
      <c r="A3988" s="8" t="s">
        <v>5018</v>
      </c>
      <c r="B3988" s="2" t="s">
        <v>4399</v>
      </c>
      <c r="C3988" s="2" t="s">
        <v>375</v>
      </c>
      <c r="D3988" s="2" t="s">
        <v>315</v>
      </c>
      <c r="E3988" s="2" t="s">
        <v>305</v>
      </c>
      <c r="F3988" s="8" t="s">
        <v>36</v>
      </c>
      <c r="G3988" s="8">
        <v>1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5">
        <v>604600020</v>
      </c>
    </row>
    <row r="3989" spans="1:21" hidden="1" x14ac:dyDescent="0.25">
      <c r="A3989" s="8" t="s">
        <v>5018</v>
      </c>
      <c r="B3989" s="2" t="s">
        <v>4400</v>
      </c>
      <c r="C3989" s="2" t="s">
        <v>376</v>
      </c>
      <c r="D3989" s="2" t="s">
        <v>315</v>
      </c>
      <c r="E3989" s="2" t="s">
        <v>305</v>
      </c>
      <c r="F3989" s="8" t="s">
        <v>36</v>
      </c>
      <c r="G3989" s="8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5">
        <v>604610017</v>
      </c>
    </row>
    <row r="3990" spans="1:21" hidden="1" x14ac:dyDescent="0.25">
      <c r="A3990" s="8" t="s">
        <v>5018</v>
      </c>
      <c r="B3990" s="2" t="s">
        <v>4401</v>
      </c>
      <c r="C3990" s="2" t="s">
        <v>376</v>
      </c>
      <c r="D3990" s="2" t="s">
        <v>315</v>
      </c>
      <c r="E3990" s="2" t="s">
        <v>305</v>
      </c>
      <c r="F3990" s="8" t="s">
        <v>36</v>
      </c>
      <c r="G3990" s="8">
        <v>1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5">
        <v>604610025</v>
      </c>
    </row>
    <row r="3991" spans="1:21" hidden="1" x14ac:dyDescent="0.25">
      <c r="A3991" s="8" t="s">
        <v>5018</v>
      </c>
      <c r="B3991" s="2" t="s">
        <v>4402</v>
      </c>
      <c r="C3991" s="2" t="s">
        <v>377</v>
      </c>
      <c r="D3991" s="2" t="s">
        <v>315</v>
      </c>
      <c r="E3991" s="2" t="s">
        <v>305</v>
      </c>
      <c r="F3991" s="8" t="s">
        <v>36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5">
        <v>604620012</v>
      </c>
    </row>
    <row r="3992" spans="1:21" hidden="1" x14ac:dyDescent="0.25">
      <c r="A3992" s="8" t="s">
        <v>5018</v>
      </c>
      <c r="B3992" s="2" t="s">
        <v>4403</v>
      </c>
      <c r="C3992" s="2" t="s">
        <v>377</v>
      </c>
      <c r="D3992" s="2" t="s">
        <v>315</v>
      </c>
      <c r="E3992" s="2" t="s">
        <v>305</v>
      </c>
      <c r="F3992" s="8" t="s">
        <v>36</v>
      </c>
      <c r="G3992" s="8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5">
        <v>604620020</v>
      </c>
    </row>
    <row r="3993" spans="1:21" hidden="1" x14ac:dyDescent="0.25">
      <c r="A3993" s="8" t="s">
        <v>5018</v>
      </c>
      <c r="B3993" s="2" t="s">
        <v>4404</v>
      </c>
      <c r="C3993" s="2" t="s">
        <v>377</v>
      </c>
      <c r="D3993" s="2" t="s">
        <v>315</v>
      </c>
      <c r="E3993" s="2" t="s">
        <v>305</v>
      </c>
      <c r="F3993" s="8" t="s">
        <v>36</v>
      </c>
      <c r="G3993" s="8">
        <v>1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5">
        <v>604620039</v>
      </c>
    </row>
    <row r="3994" spans="1:21" hidden="1" x14ac:dyDescent="0.25">
      <c r="A3994" s="8" t="s">
        <v>5018</v>
      </c>
      <c r="B3994" s="2" t="s">
        <v>4405</v>
      </c>
      <c r="C3994" s="2" t="s">
        <v>377</v>
      </c>
      <c r="D3994" s="2" t="s">
        <v>315</v>
      </c>
      <c r="E3994" s="2" t="s">
        <v>305</v>
      </c>
      <c r="F3994" s="8" t="s">
        <v>36</v>
      </c>
      <c r="G3994" s="8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5">
        <v>604620047</v>
      </c>
    </row>
    <row r="3995" spans="1:21" hidden="1" x14ac:dyDescent="0.25">
      <c r="A3995" s="8" t="s">
        <v>5018</v>
      </c>
      <c r="B3995" s="2" t="s">
        <v>4406</v>
      </c>
      <c r="C3995" s="2" t="s">
        <v>378</v>
      </c>
      <c r="D3995" s="2" t="s">
        <v>315</v>
      </c>
      <c r="E3995" s="2" t="s">
        <v>305</v>
      </c>
      <c r="F3995" s="8" t="s">
        <v>36</v>
      </c>
      <c r="G3995" s="8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5">
        <v>604630018</v>
      </c>
    </row>
    <row r="3996" spans="1:21" hidden="1" x14ac:dyDescent="0.25">
      <c r="A3996" s="8" t="s">
        <v>5018</v>
      </c>
      <c r="B3996" s="2" t="s">
        <v>4407</v>
      </c>
      <c r="C3996" s="2" t="s">
        <v>379</v>
      </c>
      <c r="D3996" s="2" t="s">
        <v>315</v>
      </c>
      <c r="E3996" s="2" t="s">
        <v>305</v>
      </c>
      <c r="F3996" s="8" t="s">
        <v>36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5">
        <v>604640030</v>
      </c>
    </row>
    <row r="3997" spans="1:21" hidden="1" x14ac:dyDescent="0.25">
      <c r="A3997" s="8" t="s">
        <v>5018</v>
      </c>
      <c r="B3997" s="2" t="s">
        <v>4408</v>
      </c>
      <c r="C3997" s="2" t="s">
        <v>380</v>
      </c>
      <c r="D3997" s="2" t="s">
        <v>315</v>
      </c>
      <c r="E3997" s="2" t="s">
        <v>305</v>
      </c>
      <c r="F3997" s="8" t="s">
        <v>36</v>
      </c>
      <c r="G3997" s="8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5">
        <v>604650019</v>
      </c>
    </row>
    <row r="3998" spans="1:21" hidden="1" x14ac:dyDescent="0.25">
      <c r="A3998" s="8" t="s">
        <v>5018</v>
      </c>
      <c r="B3998" s="2" t="s">
        <v>4409</v>
      </c>
      <c r="C3998" s="2" t="s">
        <v>380</v>
      </c>
      <c r="D3998" s="2" t="s">
        <v>315</v>
      </c>
      <c r="E3998" s="2" t="s">
        <v>305</v>
      </c>
      <c r="F3998" s="8" t="s">
        <v>36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5">
        <v>604650027</v>
      </c>
    </row>
    <row r="3999" spans="1:21" hidden="1" x14ac:dyDescent="0.25">
      <c r="A3999" s="8" t="s">
        <v>5018</v>
      </c>
      <c r="B3999" s="2" t="s">
        <v>4410</v>
      </c>
      <c r="C3999" s="2" t="s">
        <v>380</v>
      </c>
      <c r="D3999" s="2" t="s">
        <v>315</v>
      </c>
      <c r="E3999" s="2" t="s">
        <v>305</v>
      </c>
      <c r="F3999" s="8" t="s">
        <v>36</v>
      </c>
      <c r="G3999" s="8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5">
        <v>604650035</v>
      </c>
    </row>
    <row r="4000" spans="1:21" hidden="1" x14ac:dyDescent="0.25">
      <c r="A4000" s="8" t="s">
        <v>5018</v>
      </c>
      <c r="B4000" s="2" t="s">
        <v>4411</v>
      </c>
      <c r="C4000" s="2" t="s">
        <v>381</v>
      </c>
      <c r="D4000" s="2" t="s">
        <v>315</v>
      </c>
      <c r="E4000" s="2" t="s">
        <v>305</v>
      </c>
      <c r="F4000" s="8" t="s">
        <v>36</v>
      </c>
      <c r="G4000" s="8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5">
        <v>604660014</v>
      </c>
    </row>
    <row r="4001" spans="1:21" hidden="1" x14ac:dyDescent="0.25">
      <c r="A4001" s="8" t="s">
        <v>5018</v>
      </c>
      <c r="B4001" s="2" t="s">
        <v>4412</v>
      </c>
      <c r="C4001" s="2" t="s">
        <v>381</v>
      </c>
      <c r="D4001" s="2" t="s">
        <v>315</v>
      </c>
      <c r="E4001" s="2" t="s">
        <v>305</v>
      </c>
      <c r="F4001" s="8" t="s">
        <v>36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5">
        <v>604660022</v>
      </c>
    </row>
    <row r="4002" spans="1:21" hidden="1" x14ac:dyDescent="0.25">
      <c r="A4002" s="8" t="s">
        <v>5018</v>
      </c>
      <c r="B4002" s="2" t="s">
        <v>4413</v>
      </c>
      <c r="C4002" s="2" t="s">
        <v>381</v>
      </c>
      <c r="D4002" s="2" t="s">
        <v>315</v>
      </c>
      <c r="E4002" s="2" t="s">
        <v>305</v>
      </c>
      <c r="F4002" s="8" t="s">
        <v>36</v>
      </c>
      <c r="G4002" s="8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5">
        <v>604660030</v>
      </c>
    </row>
    <row r="4003" spans="1:21" hidden="1" x14ac:dyDescent="0.25">
      <c r="A4003" s="8" t="s">
        <v>5018</v>
      </c>
      <c r="B4003" s="2" t="s">
        <v>4414</v>
      </c>
      <c r="C4003" s="2" t="s">
        <v>382</v>
      </c>
      <c r="D4003" s="2" t="s">
        <v>315</v>
      </c>
      <c r="E4003" s="2" t="s">
        <v>305</v>
      </c>
      <c r="F4003" s="8" t="s">
        <v>36</v>
      </c>
      <c r="G4003" s="8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5">
        <v>604670010</v>
      </c>
    </row>
    <row r="4004" spans="1:21" hidden="1" x14ac:dyDescent="0.25">
      <c r="A4004" s="8" t="s">
        <v>5018</v>
      </c>
      <c r="B4004" s="2" t="s">
        <v>4415</v>
      </c>
      <c r="C4004" s="2" t="s">
        <v>383</v>
      </c>
      <c r="D4004" s="2" t="s">
        <v>315</v>
      </c>
      <c r="E4004" s="2" t="s">
        <v>305</v>
      </c>
      <c r="F4004" s="8" t="s">
        <v>36</v>
      </c>
      <c r="G4004" s="8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5">
        <v>604680023</v>
      </c>
    </row>
    <row r="4005" spans="1:21" hidden="1" x14ac:dyDescent="0.25">
      <c r="A4005" s="8" t="s">
        <v>5018</v>
      </c>
      <c r="B4005" s="2" t="s">
        <v>4416</v>
      </c>
      <c r="C4005" s="2" t="s">
        <v>384</v>
      </c>
      <c r="D4005" s="2" t="s">
        <v>315</v>
      </c>
      <c r="E4005" s="2" t="s">
        <v>305</v>
      </c>
      <c r="F4005" s="8" t="s">
        <v>36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5">
        <v>604690010</v>
      </c>
    </row>
    <row r="4006" spans="1:21" hidden="1" x14ac:dyDescent="0.25">
      <c r="A4006" s="8" t="s">
        <v>5018</v>
      </c>
      <c r="B4006" s="2" t="s">
        <v>4417</v>
      </c>
      <c r="C4006" s="2" t="s">
        <v>385</v>
      </c>
      <c r="D4006" s="2" t="s">
        <v>315</v>
      </c>
      <c r="E4006" s="2" t="s">
        <v>305</v>
      </c>
      <c r="F4006" s="8" t="s">
        <v>36</v>
      </c>
      <c r="G4006" s="8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5">
        <v>604700016</v>
      </c>
    </row>
    <row r="4007" spans="1:21" hidden="1" x14ac:dyDescent="0.25">
      <c r="A4007" s="8" t="s">
        <v>5018</v>
      </c>
      <c r="B4007" s="2" t="s">
        <v>4418</v>
      </c>
      <c r="C4007" s="2" t="s">
        <v>386</v>
      </c>
      <c r="D4007" s="2" t="s">
        <v>315</v>
      </c>
      <c r="E4007" s="2" t="s">
        <v>305</v>
      </c>
      <c r="F4007" s="8" t="s">
        <v>36</v>
      </c>
      <c r="G4007" s="8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5">
        <v>604710011</v>
      </c>
    </row>
    <row r="4008" spans="1:21" hidden="1" x14ac:dyDescent="0.25">
      <c r="A4008" s="8" t="s">
        <v>5018</v>
      </c>
      <c r="B4008" s="2" t="s">
        <v>4419</v>
      </c>
      <c r="C4008" s="2" t="s">
        <v>386</v>
      </c>
      <c r="D4008" s="2" t="s">
        <v>315</v>
      </c>
      <c r="E4008" s="2" t="s">
        <v>305</v>
      </c>
      <c r="F4008" s="8" t="s">
        <v>36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5">
        <v>604710020</v>
      </c>
    </row>
    <row r="4009" spans="1:21" hidden="1" x14ac:dyDescent="0.25">
      <c r="A4009" s="8" t="s">
        <v>5018</v>
      </c>
      <c r="B4009" s="2" t="s">
        <v>4420</v>
      </c>
      <c r="C4009" s="2" t="s">
        <v>387</v>
      </c>
      <c r="D4009" s="2" t="s">
        <v>315</v>
      </c>
      <c r="E4009" s="2" t="s">
        <v>305</v>
      </c>
      <c r="F4009" s="8" t="s">
        <v>36</v>
      </c>
      <c r="G4009" s="8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5">
        <v>604720017</v>
      </c>
    </row>
    <row r="4010" spans="1:21" hidden="1" x14ac:dyDescent="0.25">
      <c r="A4010" s="8" t="s">
        <v>5018</v>
      </c>
      <c r="B4010" s="2" t="s">
        <v>4421</v>
      </c>
      <c r="C4010" s="2" t="s">
        <v>387</v>
      </c>
      <c r="D4010" s="2" t="s">
        <v>315</v>
      </c>
      <c r="E4010" s="2" t="s">
        <v>305</v>
      </c>
      <c r="F4010" s="8" t="s">
        <v>36</v>
      </c>
      <c r="G4010" s="8">
        <v>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5">
        <v>604720025</v>
      </c>
    </row>
    <row r="4011" spans="1:21" hidden="1" x14ac:dyDescent="0.25">
      <c r="A4011" s="8" t="s">
        <v>5018</v>
      </c>
      <c r="B4011" s="2" t="s">
        <v>4422</v>
      </c>
      <c r="C4011" s="2" t="s">
        <v>388</v>
      </c>
      <c r="D4011" s="2" t="s">
        <v>315</v>
      </c>
      <c r="E4011" s="2" t="s">
        <v>305</v>
      </c>
      <c r="F4011" s="8" t="s">
        <v>36</v>
      </c>
      <c r="G4011" s="8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5">
        <v>604730012</v>
      </c>
    </row>
    <row r="4012" spans="1:21" hidden="1" x14ac:dyDescent="0.25">
      <c r="A4012" s="8" t="s">
        <v>5018</v>
      </c>
      <c r="B4012" s="2" t="s">
        <v>4423</v>
      </c>
      <c r="C4012" s="2" t="s">
        <v>389</v>
      </c>
      <c r="D4012" s="2" t="s">
        <v>315</v>
      </c>
      <c r="E4012" s="2" t="s">
        <v>305</v>
      </c>
      <c r="F4012" s="8" t="s">
        <v>36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5">
        <v>604740018</v>
      </c>
    </row>
    <row r="4013" spans="1:21" hidden="1" x14ac:dyDescent="0.25">
      <c r="A4013" s="8" t="s">
        <v>5018</v>
      </c>
      <c r="B4013" s="2" t="s">
        <v>4424</v>
      </c>
      <c r="C4013" s="2" t="s">
        <v>390</v>
      </c>
      <c r="D4013" s="2" t="s">
        <v>315</v>
      </c>
      <c r="E4013" s="2" t="s">
        <v>305</v>
      </c>
      <c r="F4013" s="8" t="s">
        <v>36</v>
      </c>
      <c r="G4013" s="8">
        <v>1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5">
        <v>604750013</v>
      </c>
    </row>
    <row r="4014" spans="1:21" hidden="1" x14ac:dyDescent="0.25">
      <c r="A4014" s="8" t="s">
        <v>5018</v>
      </c>
      <c r="B4014" s="2" t="s">
        <v>4425</v>
      </c>
      <c r="C4014" s="2" t="s">
        <v>390</v>
      </c>
      <c r="D4014" s="2" t="s">
        <v>315</v>
      </c>
      <c r="E4014" s="2" t="s">
        <v>305</v>
      </c>
      <c r="F4014" s="8" t="s">
        <v>36</v>
      </c>
      <c r="G4014" s="8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5">
        <v>604750021</v>
      </c>
    </row>
    <row r="4015" spans="1:21" hidden="1" x14ac:dyDescent="0.25">
      <c r="A4015" s="8" t="s">
        <v>5018</v>
      </c>
      <c r="B4015" s="2" t="s">
        <v>4426</v>
      </c>
      <c r="C4015" s="2" t="s">
        <v>390</v>
      </c>
      <c r="D4015" s="2" t="s">
        <v>315</v>
      </c>
      <c r="E4015" s="2" t="s">
        <v>305</v>
      </c>
      <c r="F4015" s="8" t="s">
        <v>36</v>
      </c>
      <c r="G4015" s="8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5">
        <v>604750030</v>
      </c>
    </row>
    <row r="4016" spans="1:21" hidden="1" x14ac:dyDescent="0.25">
      <c r="A4016" s="8" t="s">
        <v>5018</v>
      </c>
      <c r="B4016" s="2" t="s">
        <v>4427</v>
      </c>
      <c r="C4016" s="2" t="s">
        <v>390</v>
      </c>
      <c r="D4016" s="2" t="s">
        <v>315</v>
      </c>
      <c r="E4016" s="2" t="s">
        <v>305</v>
      </c>
      <c r="F4016" s="8" t="s">
        <v>36</v>
      </c>
      <c r="G4016" s="8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5">
        <v>604750048</v>
      </c>
    </row>
    <row r="4017" spans="1:21" hidden="1" x14ac:dyDescent="0.25">
      <c r="A4017" s="8" t="s">
        <v>5018</v>
      </c>
      <c r="B4017" s="2" t="s">
        <v>4428</v>
      </c>
      <c r="C4017" s="2" t="s">
        <v>391</v>
      </c>
      <c r="D4017" s="2" t="s">
        <v>315</v>
      </c>
      <c r="E4017" s="2" t="s">
        <v>305</v>
      </c>
      <c r="F4017" s="8" t="s">
        <v>36</v>
      </c>
      <c r="G4017" s="8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5">
        <v>604760019</v>
      </c>
    </row>
    <row r="4018" spans="1:21" hidden="1" x14ac:dyDescent="0.25">
      <c r="A4018" s="8" t="s">
        <v>5018</v>
      </c>
      <c r="B4018" s="2" t="s">
        <v>4429</v>
      </c>
      <c r="C4018" s="2" t="s">
        <v>391</v>
      </c>
      <c r="D4018" s="2" t="s">
        <v>315</v>
      </c>
      <c r="E4018" s="2" t="s">
        <v>305</v>
      </c>
      <c r="F4018" s="8" t="s">
        <v>36</v>
      </c>
      <c r="G4018" s="8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5">
        <v>604760027</v>
      </c>
    </row>
    <row r="4019" spans="1:21" hidden="1" x14ac:dyDescent="0.25">
      <c r="A4019" s="8" t="s">
        <v>5018</v>
      </c>
      <c r="B4019" s="2" t="s">
        <v>4430</v>
      </c>
      <c r="C4019" s="2" t="s">
        <v>391</v>
      </c>
      <c r="D4019" s="2" t="s">
        <v>315</v>
      </c>
      <c r="E4019" s="2" t="s">
        <v>305</v>
      </c>
      <c r="F4019" s="8" t="s">
        <v>36</v>
      </c>
      <c r="G4019" s="8">
        <v>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5">
        <v>604760035</v>
      </c>
    </row>
    <row r="4020" spans="1:21" hidden="1" x14ac:dyDescent="0.25">
      <c r="A4020" s="8" t="s">
        <v>5018</v>
      </c>
      <c r="B4020" s="2" t="s">
        <v>4431</v>
      </c>
      <c r="C4020" s="2" t="s">
        <v>391</v>
      </c>
      <c r="D4020" s="2" t="s">
        <v>315</v>
      </c>
      <c r="E4020" s="2" t="s">
        <v>305</v>
      </c>
      <c r="F4020" s="8" t="s">
        <v>36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5">
        <v>604760043</v>
      </c>
    </row>
    <row r="4021" spans="1:21" hidden="1" x14ac:dyDescent="0.25">
      <c r="A4021" s="8" t="s">
        <v>5018</v>
      </c>
      <c r="B4021" s="2" t="s">
        <v>4432</v>
      </c>
      <c r="C4021" s="2" t="s">
        <v>392</v>
      </c>
      <c r="D4021" s="2" t="s">
        <v>315</v>
      </c>
      <c r="E4021" s="2" t="s">
        <v>305</v>
      </c>
      <c r="F4021" s="8" t="s">
        <v>36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5">
        <v>604770014</v>
      </c>
    </row>
    <row r="4022" spans="1:21" hidden="1" x14ac:dyDescent="0.25">
      <c r="A4022" s="8" t="s">
        <v>5018</v>
      </c>
      <c r="B4022" s="2" t="s">
        <v>4433</v>
      </c>
      <c r="C4022" s="2" t="s">
        <v>392</v>
      </c>
      <c r="D4022" s="2" t="s">
        <v>315</v>
      </c>
      <c r="E4022" s="2" t="s">
        <v>305</v>
      </c>
      <c r="F4022" s="8" t="s">
        <v>36</v>
      </c>
      <c r="G4022" s="8">
        <v>1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5">
        <v>604770022</v>
      </c>
    </row>
    <row r="4023" spans="1:21" hidden="1" x14ac:dyDescent="0.25">
      <c r="A4023" s="8" t="s">
        <v>5018</v>
      </c>
      <c r="B4023" s="2" t="s">
        <v>4434</v>
      </c>
      <c r="C4023" s="2" t="s">
        <v>392</v>
      </c>
      <c r="D4023" s="2" t="s">
        <v>315</v>
      </c>
      <c r="E4023" s="2" t="s">
        <v>305</v>
      </c>
      <c r="F4023" s="8" t="s">
        <v>36</v>
      </c>
      <c r="G4023" s="8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5">
        <v>604770030</v>
      </c>
    </row>
    <row r="4024" spans="1:21" hidden="1" x14ac:dyDescent="0.25">
      <c r="A4024" s="8" t="s">
        <v>5018</v>
      </c>
      <c r="B4024" s="2" t="s">
        <v>4435</v>
      </c>
      <c r="C4024" s="2" t="s">
        <v>393</v>
      </c>
      <c r="D4024" s="2" t="s">
        <v>315</v>
      </c>
      <c r="E4024" s="2" t="s">
        <v>305</v>
      </c>
      <c r="F4024" s="8" t="s">
        <v>36</v>
      </c>
      <c r="G4024" s="8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5">
        <v>604780010</v>
      </c>
    </row>
    <row r="4025" spans="1:21" hidden="1" x14ac:dyDescent="0.25">
      <c r="A4025" s="8" t="s">
        <v>5018</v>
      </c>
      <c r="B4025" s="2" t="s">
        <v>4436</v>
      </c>
      <c r="C4025" s="2" t="s">
        <v>396</v>
      </c>
      <c r="D4025" s="2" t="s">
        <v>395</v>
      </c>
      <c r="E4025" s="2" t="s">
        <v>394</v>
      </c>
      <c r="F4025" s="8" t="s">
        <v>31</v>
      </c>
      <c r="G4025" s="8">
        <v>1</v>
      </c>
      <c r="H4025" s="8">
        <v>0</v>
      </c>
      <c r="I4025" s="8">
        <v>0</v>
      </c>
      <c r="J4025" s="8">
        <v>0</v>
      </c>
      <c r="K4025" s="8">
        <v>1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5">
        <v>701010010</v>
      </c>
    </row>
    <row r="4026" spans="1:21" hidden="1" x14ac:dyDescent="0.25">
      <c r="A4026" s="8" t="s">
        <v>5018</v>
      </c>
      <c r="B4026" s="2" t="s">
        <v>4437</v>
      </c>
      <c r="C4026" s="2" t="s">
        <v>396</v>
      </c>
      <c r="D4026" s="2" t="s">
        <v>395</v>
      </c>
      <c r="E4026" s="2" t="s">
        <v>394</v>
      </c>
      <c r="F4026" s="8" t="s">
        <v>31</v>
      </c>
      <c r="G4026" s="8">
        <v>1</v>
      </c>
      <c r="H4026" s="8">
        <v>0</v>
      </c>
      <c r="I4026" s="8">
        <v>0</v>
      </c>
      <c r="J4026" s="8">
        <v>0</v>
      </c>
      <c r="K4026" s="8">
        <v>1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5">
        <v>701010029</v>
      </c>
    </row>
    <row r="4027" spans="1:21" hidden="1" x14ac:dyDescent="0.25">
      <c r="A4027" s="8" t="s">
        <v>5018</v>
      </c>
      <c r="B4027" s="2" t="s">
        <v>4438</v>
      </c>
      <c r="C4027" s="2" t="s">
        <v>396</v>
      </c>
      <c r="D4027" s="2" t="s">
        <v>395</v>
      </c>
      <c r="E4027" s="2" t="s">
        <v>394</v>
      </c>
      <c r="F4027" s="8" t="s">
        <v>31</v>
      </c>
      <c r="G4027" s="8">
        <v>1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5">
        <v>701010037</v>
      </c>
    </row>
    <row r="4028" spans="1:21" hidden="1" x14ac:dyDescent="0.25">
      <c r="A4028" s="8" t="s">
        <v>5018</v>
      </c>
      <c r="B4028" s="2" t="s">
        <v>4439</v>
      </c>
      <c r="C4028" s="2" t="s">
        <v>396</v>
      </c>
      <c r="D4028" s="2" t="s">
        <v>395</v>
      </c>
      <c r="E4028" s="2" t="s">
        <v>394</v>
      </c>
      <c r="F4028" s="8" t="s">
        <v>31</v>
      </c>
      <c r="G4028" s="8">
        <v>1</v>
      </c>
      <c r="H4028" s="8">
        <v>0</v>
      </c>
      <c r="I4028" s="8">
        <v>0</v>
      </c>
      <c r="J4028" s="8">
        <v>0</v>
      </c>
      <c r="K4028" s="8">
        <v>1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5">
        <v>701010045</v>
      </c>
    </row>
    <row r="4029" spans="1:21" hidden="1" x14ac:dyDescent="0.25">
      <c r="A4029" s="8" t="s">
        <v>5018</v>
      </c>
      <c r="B4029" s="2" t="s">
        <v>4440</v>
      </c>
      <c r="C4029" s="2" t="s">
        <v>396</v>
      </c>
      <c r="D4029" s="2" t="s">
        <v>395</v>
      </c>
      <c r="E4029" s="2" t="s">
        <v>394</v>
      </c>
      <c r="F4029" s="8" t="s">
        <v>31</v>
      </c>
      <c r="G4029" s="8">
        <v>1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5">
        <v>701010053</v>
      </c>
    </row>
    <row r="4030" spans="1:21" hidden="1" x14ac:dyDescent="0.25">
      <c r="A4030" s="8" t="s">
        <v>5018</v>
      </c>
      <c r="B4030" s="2" t="s">
        <v>4441</v>
      </c>
      <c r="C4030" s="2" t="s">
        <v>396</v>
      </c>
      <c r="D4030" s="2" t="s">
        <v>395</v>
      </c>
      <c r="E4030" s="2" t="s">
        <v>394</v>
      </c>
      <c r="F4030" s="8" t="s">
        <v>31</v>
      </c>
      <c r="G4030" s="8">
        <v>1</v>
      </c>
      <c r="H4030" s="8">
        <v>0</v>
      </c>
      <c r="I4030" s="8">
        <v>0</v>
      </c>
      <c r="J4030" s="8">
        <v>0</v>
      </c>
      <c r="K4030" s="8">
        <v>1</v>
      </c>
      <c r="L4030" s="8">
        <v>1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5">
        <v>701010061</v>
      </c>
    </row>
    <row r="4031" spans="1:21" hidden="1" x14ac:dyDescent="0.25">
      <c r="A4031" s="8" t="s">
        <v>5018</v>
      </c>
      <c r="B4031" s="2" t="s">
        <v>4442</v>
      </c>
      <c r="C4031" s="2" t="s">
        <v>396</v>
      </c>
      <c r="D4031" s="2" t="s">
        <v>395</v>
      </c>
      <c r="E4031" s="2" t="s">
        <v>394</v>
      </c>
      <c r="F4031" s="8" t="s">
        <v>31</v>
      </c>
      <c r="G4031" s="8">
        <v>1</v>
      </c>
      <c r="H4031" s="8">
        <v>0</v>
      </c>
      <c r="I4031" s="8">
        <v>0</v>
      </c>
      <c r="J4031" s="8">
        <v>0</v>
      </c>
      <c r="K4031" s="8">
        <v>1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5">
        <v>701010070</v>
      </c>
    </row>
    <row r="4032" spans="1:21" hidden="1" x14ac:dyDescent="0.25">
      <c r="A4032" s="8" t="s">
        <v>5018</v>
      </c>
      <c r="B4032" s="2" t="s">
        <v>4443</v>
      </c>
      <c r="C4032" s="2" t="s">
        <v>396</v>
      </c>
      <c r="D4032" s="2" t="s">
        <v>395</v>
      </c>
      <c r="E4032" s="2" t="s">
        <v>394</v>
      </c>
      <c r="F4032" s="8" t="s">
        <v>31</v>
      </c>
      <c r="G4032" s="8">
        <v>1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5">
        <v>701010088</v>
      </c>
    </row>
    <row r="4033" spans="1:21" hidden="1" x14ac:dyDescent="0.25">
      <c r="A4033" s="8" t="s">
        <v>5018</v>
      </c>
      <c r="B4033" s="2" t="s">
        <v>4444</v>
      </c>
      <c r="C4033" s="2" t="s">
        <v>396</v>
      </c>
      <c r="D4033" s="2" t="s">
        <v>395</v>
      </c>
      <c r="E4033" s="2" t="s">
        <v>394</v>
      </c>
      <c r="F4033" s="8" t="s">
        <v>31</v>
      </c>
      <c r="G4033" s="8">
        <v>1</v>
      </c>
      <c r="H4033" s="8">
        <v>0</v>
      </c>
      <c r="I4033" s="8">
        <v>0</v>
      </c>
      <c r="J4033" s="8">
        <v>0</v>
      </c>
      <c r="K4033" s="8">
        <v>1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5">
        <v>701010096</v>
      </c>
    </row>
    <row r="4034" spans="1:21" hidden="1" x14ac:dyDescent="0.25">
      <c r="A4034" s="8" t="s">
        <v>5018</v>
      </c>
      <c r="B4034" s="2" t="s">
        <v>4445</v>
      </c>
      <c r="C4034" s="2" t="s">
        <v>396</v>
      </c>
      <c r="D4034" s="2" t="s">
        <v>395</v>
      </c>
      <c r="E4034" s="2" t="s">
        <v>394</v>
      </c>
      <c r="F4034" s="8" t="s">
        <v>31</v>
      </c>
      <c r="G4034" s="8">
        <v>1</v>
      </c>
      <c r="H4034" s="8">
        <v>0</v>
      </c>
      <c r="I4034" s="8">
        <v>0</v>
      </c>
      <c r="J4034" s="8">
        <v>0</v>
      </c>
      <c r="K4034" s="8">
        <v>1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5">
        <v>701010100</v>
      </c>
    </row>
    <row r="4035" spans="1:21" hidden="1" x14ac:dyDescent="0.25">
      <c r="A4035" s="8" t="s">
        <v>5018</v>
      </c>
      <c r="B4035" s="2" t="s">
        <v>4446</v>
      </c>
      <c r="C4035" s="2" t="s">
        <v>396</v>
      </c>
      <c r="D4035" s="2" t="s">
        <v>395</v>
      </c>
      <c r="E4035" s="2" t="s">
        <v>394</v>
      </c>
      <c r="F4035" s="8" t="s">
        <v>31</v>
      </c>
      <c r="G4035" s="8">
        <v>1</v>
      </c>
      <c r="H4035" s="8">
        <v>0</v>
      </c>
      <c r="I4035" s="8">
        <v>0</v>
      </c>
      <c r="J4035" s="8">
        <v>0</v>
      </c>
      <c r="K4035" s="8">
        <v>1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5">
        <v>701010118</v>
      </c>
    </row>
    <row r="4036" spans="1:21" hidden="1" x14ac:dyDescent="0.25">
      <c r="A4036" s="8" t="s">
        <v>5018</v>
      </c>
      <c r="B4036" s="2" t="s">
        <v>4447</v>
      </c>
      <c r="C4036" s="2" t="s">
        <v>396</v>
      </c>
      <c r="D4036" s="2" t="s">
        <v>395</v>
      </c>
      <c r="E4036" s="2" t="s">
        <v>394</v>
      </c>
      <c r="F4036" s="8" t="s">
        <v>31</v>
      </c>
      <c r="G4036" s="8">
        <v>1</v>
      </c>
      <c r="H4036" s="8">
        <v>0</v>
      </c>
      <c r="I4036" s="8">
        <v>0</v>
      </c>
      <c r="J4036" s="8">
        <v>0</v>
      </c>
      <c r="K4036" s="8">
        <v>1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5">
        <v>701010126</v>
      </c>
    </row>
    <row r="4037" spans="1:21" hidden="1" x14ac:dyDescent="0.25">
      <c r="A4037" s="8" t="s">
        <v>5018</v>
      </c>
      <c r="B4037" s="2" t="s">
        <v>4448</v>
      </c>
      <c r="C4037" s="2" t="s">
        <v>396</v>
      </c>
      <c r="D4037" s="2" t="s">
        <v>395</v>
      </c>
      <c r="E4037" s="2" t="s">
        <v>394</v>
      </c>
      <c r="F4037" s="8" t="s">
        <v>31</v>
      </c>
      <c r="G4037" s="8">
        <v>1</v>
      </c>
      <c r="H4037" s="8">
        <v>0</v>
      </c>
      <c r="I4037" s="8">
        <v>0</v>
      </c>
      <c r="J4037" s="8">
        <v>0</v>
      </c>
      <c r="K4037" s="8">
        <v>1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5">
        <v>701010134</v>
      </c>
    </row>
    <row r="4038" spans="1:21" hidden="1" x14ac:dyDescent="0.25">
      <c r="A4038" s="8" t="s">
        <v>5018</v>
      </c>
      <c r="B4038" s="2" t="s">
        <v>4449</v>
      </c>
      <c r="C4038" s="2" t="s">
        <v>396</v>
      </c>
      <c r="D4038" s="2" t="s">
        <v>395</v>
      </c>
      <c r="E4038" s="2" t="s">
        <v>394</v>
      </c>
      <c r="F4038" s="8" t="s">
        <v>31</v>
      </c>
      <c r="G4038" s="8">
        <v>1</v>
      </c>
      <c r="H4038" s="8">
        <v>0</v>
      </c>
      <c r="I4038" s="8">
        <v>0</v>
      </c>
      <c r="J4038" s="8">
        <v>0</v>
      </c>
      <c r="K4038" s="8">
        <v>1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5">
        <v>701010142</v>
      </c>
    </row>
    <row r="4039" spans="1:21" hidden="1" x14ac:dyDescent="0.25">
      <c r="A4039" s="8" t="s">
        <v>5018</v>
      </c>
      <c r="B4039" s="2" t="s">
        <v>4450</v>
      </c>
      <c r="C4039" s="2" t="s">
        <v>396</v>
      </c>
      <c r="D4039" s="2" t="s">
        <v>395</v>
      </c>
      <c r="E4039" s="2" t="s">
        <v>394</v>
      </c>
      <c r="F4039" s="8" t="s">
        <v>31</v>
      </c>
      <c r="G4039" s="8">
        <v>1</v>
      </c>
      <c r="H4039" s="8">
        <v>0</v>
      </c>
      <c r="I4039" s="8">
        <v>0</v>
      </c>
      <c r="J4039" s="8">
        <v>0</v>
      </c>
      <c r="K4039" s="8">
        <v>1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5">
        <v>701010150</v>
      </c>
    </row>
    <row r="4040" spans="1:21" hidden="1" x14ac:dyDescent="0.25">
      <c r="A4040" s="8" t="s">
        <v>5018</v>
      </c>
      <c r="B4040" s="2" t="s">
        <v>4451</v>
      </c>
      <c r="C4040" s="2" t="s">
        <v>396</v>
      </c>
      <c r="D4040" s="2" t="s">
        <v>395</v>
      </c>
      <c r="E4040" s="2" t="s">
        <v>394</v>
      </c>
      <c r="F4040" s="8" t="s">
        <v>31</v>
      </c>
      <c r="G4040" s="8">
        <v>1</v>
      </c>
      <c r="H4040" s="8">
        <v>0</v>
      </c>
      <c r="I4040" s="8">
        <v>0</v>
      </c>
      <c r="J4040" s="8">
        <v>0</v>
      </c>
      <c r="K4040" s="8">
        <v>1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5">
        <v>701010169</v>
      </c>
    </row>
    <row r="4041" spans="1:21" hidden="1" x14ac:dyDescent="0.25">
      <c r="A4041" s="8" t="s">
        <v>5018</v>
      </c>
      <c r="B4041" s="2" t="s">
        <v>4452</v>
      </c>
      <c r="C4041" s="2" t="s">
        <v>396</v>
      </c>
      <c r="D4041" s="2" t="s">
        <v>395</v>
      </c>
      <c r="E4041" s="2" t="s">
        <v>394</v>
      </c>
      <c r="F4041" s="8" t="s">
        <v>31</v>
      </c>
      <c r="G4041" s="8">
        <v>1</v>
      </c>
      <c r="H4041" s="8">
        <v>0</v>
      </c>
      <c r="I4041" s="8">
        <v>0</v>
      </c>
      <c r="J4041" s="8">
        <v>0</v>
      </c>
      <c r="K4041" s="8">
        <v>1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5">
        <v>701010177</v>
      </c>
    </row>
    <row r="4042" spans="1:21" hidden="1" x14ac:dyDescent="0.25">
      <c r="A4042" s="8" t="s">
        <v>5018</v>
      </c>
      <c r="B4042" s="2" t="s">
        <v>4453</v>
      </c>
      <c r="C4042" s="2" t="s">
        <v>396</v>
      </c>
      <c r="D4042" s="2" t="s">
        <v>395</v>
      </c>
      <c r="E4042" s="2" t="s">
        <v>394</v>
      </c>
      <c r="F4042" s="8" t="s">
        <v>31</v>
      </c>
      <c r="G4042" s="8">
        <v>1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5">
        <v>701010185</v>
      </c>
    </row>
    <row r="4043" spans="1:21" hidden="1" x14ac:dyDescent="0.25">
      <c r="A4043" s="8" t="s">
        <v>5018</v>
      </c>
      <c r="B4043" s="2" t="s">
        <v>4454</v>
      </c>
      <c r="C4043" s="2" t="s">
        <v>396</v>
      </c>
      <c r="D4043" s="2" t="s">
        <v>395</v>
      </c>
      <c r="E4043" s="2" t="s">
        <v>394</v>
      </c>
      <c r="F4043" s="8" t="s">
        <v>31</v>
      </c>
      <c r="G4043" s="8">
        <v>1</v>
      </c>
      <c r="H4043" s="8">
        <v>0</v>
      </c>
      <c r="I4043" s="8">
        <v>0</v>
      </c>
      <c r="J4043" s="8">
        <v>0</v>
      </c>
      <c r="K4043" s="8">
        <v>1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5">
        <v>701010193</v>
      </c>
    </row>
    <row r="4044" spans="1:21" hidden="1" x14ac:dyDescent="0.25">
      <c r="A4044" s="8" t="s">
        <v>5018</v>
      </c>
      <c r="B4044" s="2" t="s">
        <v>4455</v>
      </c>
      <c r="C4044" s="2" t="s">
        <v>396</v>
      </c>
      <c r="D4044" s="2" t="s">
        <v>395</v>
      </c>
      <c r="E4044" s="2" t="s">
        <v>394</v>
      </c>
      <c r="F4044" s="8" t="s">
        <v>31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5">
        <v>701010207</v>
      </c>
    </row>
    <row r="4045" spans="1:21" hidden="1" x14ac:dyDescent="0.25">
      <c r="A4045" s="8" t="s">
        <v>5018</v>
      </c>
      <c r="B4045" s="2" t="s">
        <v>4456</v>
      </c>
      <c r="C4045" s="2" t="s">
        <v>396</v>
      </c>
      <c r="D4045" s="2" t="s">
        <v>395</v>
      </c>
      <c r="E4045" s="2" t="s">
        <v>394</v>
      </c>
      <c r="F4045" s="8" t="s">
        <v>31</v>
      </c>
      <c r="G4045" s="8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5">
        <v>701010215</v>
      </c>
    </row>
    <row r="4046" spans="1:21" hidden="1" x14ac:dyDescent="0.25">
      <c r="A4046" s="8" t="s">
        <v>5018</v>
      </c>
      <c r="B4046" s="2" t="s">
        <v>4457</v>
      </c>
      <c r="C4046" s="2" t="s">
        <v>396</v>
      </c>
      <c r="D4046" s="2" t="s">
        <v>395</v>
      </c>
      <c r="E4046" s="2" t="s">
        <v>394</v>
      </c>
      <c r="F4046" s="8" t="s">
        <v>31</v>
      </c>
      <c r="G4046" s="8">
        <v>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5">
        <v>701010223</v>
      </c>
    </row>
    <row r="4047" spans="1:21" hidden="1" x14ac:dyDescent="0.25">
      <c r="A4047" s="8" t="s">
        <v>5018</v>
      </c>
      <c r="B4047" s="2" t="s">
        <v>4458</v>
      </c>
      <c r="C4047" s="2" t="s">
        <v>396</v>
      </c>
      <c r="D4047" s="2" t="s">
        <v>395</v>
      </c>
      <c r="E4047" s="2" t="s">
        <v>394</v>
      </c>
      <c r="F4047" s="8" t="s">
        <v>31</v>
      </c>
      <c r="G4047" s="8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5">
        <v>701010231</v>
      </c>
    </row>
    <row r="4048" spans="1:21" hidden="1" x14ac:dyDescent="0.25">
      <c r="A4048" s="8" t="s">
        <v>5018</v>
      </c>
      <c r="B4048" s="2" t="s">
        <v>4459</v>
      </c>
      <c r="C4048" s="2" t="s">
        <v>396</v>
      </c>
      <c r="D4048" s="2" t="s">
        <v>395</v>
      </c>
      <c r="E4048" s="2" t="s">
        <v>394</v>
      </c>
      <c r="F4048" s="8" t="s">
        <v>31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5">
        <v>701010240</v>
      </c>
    </row>
    <row r="4049" spans="1:21" hidden="1" x14ac:dyDescent="0.25">
      <c r="A4049" s="8" t="s">
        <v>5018</v>
      </c>
      <c r="B4049" s="2" t="s">
        <v>4460</v>
      </c>
      <c r="C4049" s="2" t="s">
        <v>396</v>
      </c>
      <c r="D4049" s="2" t="s">
        <v>395</v>
      </c>
      <c r="E4049" s="2" t="s">
        <v>394</v>
      </c>
      <c r="F4049" s="8" t="s">
        <v>31</v>
      </c>
      <c r="G4049" s="8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5">
        <v>701010258</v>
      </c>
    </row>
    <row r="4050" spans="1:21" hidden="1" x14ac:dyDescent="0.25">
      <c r="A4050" s="8" t="s">
        <v>5018</v>
      </c>
      <c r="B4050" s="2" t="s">
        <v>4461</v>
      </c>
      <c r="C4050" s="2" t="s">
        <v>396</v>
      </c>
      <c r="D4050" s="2" t="s">
        <v>395</v>
      </c>
      <c r="E4050" s="2" t="s">
        <v>394</v>
      </c>
      <c r="F4050" s="8" t="s">
        <v>31</v>
      </c>
      <c r="G4050" s="8">
        <v>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5">
        <v>701010266</v>
      </c>
    </row>
    <row r="4051" spans="1:21" hidden="1" x14ac:dyDescent="0.25">
      <c r="A4051" s="8" t="s">
        <v>5018</v>
      </c>
      <c r="B4051" s="2" t="s">
        <v>4462</v>
      </c>
      <c r="C4051" s="2" t="s">
        <v>396</v>
      </c>
      <c r="D4051" s="2" t="s">
        <v>395</v>
      </c>
      <c r="E4051" s="2" t="s">
        <v>394</v>
      </c>
      <c r="F4051" s="8" t="s">
        <v>31</v>
      </c>
      <c r="G4051" s="8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5">
        <v>701010274</v>
      </c>
    </row>
    <row r="4052" spans="1:21" hidden="1" x14ac:dyDescent="0.25">
      <c r="A4052" s="8" t="s">
        <v>5018</v>
      </c>
      <c r="B4052" s="2" t="s">
        <v>4463</v>
      </c>
      <c r="C4052" s="2" t="s">
        <v>396</v>
      </c>
      <c r="D4052" s="2" t="s">
        <v>395</v>
      </c>
      <c r="E4052" s="2" t="s">
        <v>394</v>
      </c>
      <c r="F4052" s="8" t="s">
        <v>31</v>
      </c>
      <c r="G4052" s="8">
        <v>1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5">
        <v>701010282</v>
      </c>
    </row>
    <row r="4053" spans="1:21" hidden="1" x14ac:dyDescent="0.25">
      <c r="A4053" s="8" t="s">
        <v>5018</v>
      </c>
      <c r="B4053" s="2" t="s">
        <v>4464</v>
      </c>
      <c r="C4053" s="2" t="s">
        <v>396</v>
      </c>
      <c r="D4053" s="2" t="s">
        <v>395</v>
      </c>
      <c r="E4053" s="2" t="s">
        <v>394</v>
      </c>
      <c r="F4053" s="8" t="s">
        <v>31</v>
      </c>
      <c r="G4053" s="8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5">
        <v>701010290</v>
      </c>
    </row>
    <row r="4054" spans="1:21" hidden="1" x14ac:dyDescent="0.25">
      <c r="A4054" s="8" t="s">
        <v>5018</v>
      </c>
      <c r="B4054" s="2" t="s">
        <v>4465</v>
      </c>
      <c r="C4054" s="2" t="s">
        <v>396</v>
      </c>
      <c r="D4054" s="2" t="s">
        <v>395</v>
      </c>
      <c r="E4054" s="2" t="s">
        <v>394</v>
      </c>
      <c r="F4054" s="8" t="s">
        <v>31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5">
        <v>701010304</v>
      </c>
    </row>
    <row r="4055" spans="1:21" hidden="1" x14ac:dyDescent="0.25">
      <c r="A4055" s="8" t="s">
        <v>5018</v>
      </c>
      <c r="B4055" s="2" t="s">
        <v>4466</v>
      </c>
      <c r="C4055" s="2" t="s">
        <v>396</v>
      </c>
      <c r="D4055" s="2" t="s">
        <v>395</v>
      </c>
      <c r="E4055" s="2" t="s">
        <v>394</v>
      </c>
      <c r="F4055" s="8" t="s">
        <v>31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5">
        <v>701010312</v>
      </c>
    </row>
    <row r="4056" spans="1:21" hidden="1" x14ac:dyDescent="0.25">
      <c r="A4056" s="8" t="s">
        <v>5018</v>
      </c>
      <c r="B4056" s="2" t="s">
        <v>4467</v>
      </c>
      <c r="C4056" s="2" t="s">
        <v>396</v>
      </c>
      <c r="D4056" s="2" t="s">
        <v>395</v>
      </c>
      <c r="E4056" s="2" t="s">
        <v>394</v>
      </c>
      <c r="F4056" s="8" t="s">
        <v>31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5">
        <v>701010320</v>
      </c>
    </row>
    <row r="4057" spans="1:21" hidden="1" x14ac:dyDescent="0.25">
      <c r="A4057" s="8" t="s">
        <v>5018</v>
      </c>
      <c r="B4057" s="2" t="s">
        <v>4468</v>
      </c>
      <c r="C4057" s="2" t="s">
        <v>396</v>
      </c>
      <c r="D4057" s="2" t="s">
        <v>395</v>
      </c>
      <c r="E4057" s="2" t="s">
        <v>394</v>
      </c>
      <c r="F4057" s="8" t="s">
        <v>31</v>
      </c>
      <c r="G4057" s="8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5">
        <v>701010339</v>
      </c>
    </row>
    <row r="4058" spans="1:21" hidden="1" x14ac:dyDescent="0.25">
      <c r="A4058" s="8" t="s">
        <v>5018</v>
      </c>
      <c r="B4058" s="2" t="s">
        <v>4469</v>
      </c>
      <c r="C4058" s="2" t="s">
        <v>397</v>
      </c>
      <c r="D4058" s="2" t="s">
        <v>395</v>
      </c>
      <c r="E4058" s="2" t="s">
        <v>394</v>
      </c>
      <c r="F4058" s="8" t="s">
        <v>31</v>
      </c>
      <c r="G4058" s="8">
        <v>1</v>
      </c>
      <c r="H4058" s="8">
        <v>0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5">
        <v>701020016</v>
      </c>
    </row>
    <row r="4059" spans="1:21" hidden="1" x14ac:dyDescent="0.25">
      <c r="A4059" s="8" t="s">
        <v>5018</v>
      </c>
      <c r="B4059" s="2" t="s">
        <v>4470</v>
      </c>
      <c r="C4059" s="2" t="s">
        <v>397</v>
      </c>
      <c r="D4059" s="2" t="s">
        <v>395</v>
      </c>
      <c r="E4059" s="2" t="s">
        <v>394</v>
      </c>
      <c r="F4059" s="8" t="s">
        <v>31</v>
      </c>
      <c r="G4059" s="8">
        <v>1</v>
      </c>
      <c r="H4059" s="8">
        <v>0</v>
      </c>
      <c r="I4059" s="8">
        <v>0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5">
        <v>701020024</v>
      </c>
    </row>
    <row r="4060" spans="1:21" hidden="1" x14ac:dyDescent="0.25">
      <c r="A4060" s="8" t="s">
        <v>5018</v>
      </c>
      <c r="B4060" s="2" t="s">
        <v>4471</v>
      </c>
      <c r="C4060" s="2" t="s">
        <v>397</v>
      </c>
      <c r="D4060" s="2" t="s">
        <v>395</v>
      </c>
      <c r="E4060" s="2" t="s">
        <v>394</v>
      </c>
      <c r="F4060" s="8" t="s">
        <v>31</v>
      </c>
      <c r="G4060" s="8">
        <v>1</v>
      </c>
      <c r="H4060" s="8">
        <v>0</v>
      </c>
      <c r="I4060" s="8">
        <v>0</v>
      </c>
      <c r="J4060" s="8">
        <v>0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5">
        <v>701020032</v>
      </c>
    </row>
    <row r="4061" spans="1:21" hidden="1" x14ac:dyDescent="0.25">
      <c r="A4061" s="8" t="s">
        <v>5018</v>
      </c>
      <c r="B4061" s="2" t="s">
        <v>4472</v>
      </c>
      <c r="C4061" s="2" t="s">
        <v>397</v>
      </c>
      <c r="D4061" s="2" t="s">
        <v>395</v>
      </c>
      <c r="E4061" s="2" t="s">
        <v>394</v>
      </c>
      <c r="F4061" s="8" t="s">
        <v>31</v>
      </c>
      <c r="G4061" s="8">
        <v>1</v>
      </c>
      <c r="H4061" s="8">
        <v>0</v>
      </c>
      <c r="I4061" s="8">
        <v>0</v>
      </c>
      <c r="J4061" s="8">
        <v>0</v>
      </c>
      <c r="K4061" s="8">
        <v>1</v>
      </c>
      <c r="L4061" s="8">
        <v>1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5">
        <v>701020040</v>
      </c>
    </row>
    <row r="4062" spans="1:21" hidden="1" x14ac:dyDescent="0.25">
      <c r="A4062" s="8" t="s">
        <v>5018</v>
      </c>
      <c r="B4062" s="2" t="s">
        <v>4473</v>
      </c>
      <c r="C4062" s="2" t="s">
        <v>397</v>
      </c>
      <c r="D4062" s="2" t="s">
        <v>395</v>
      </c>
      <c r="E4062" s="2" t="s">
        <v>394</v>
      </c>
      <c r="F4062" s="8" t="s">
        <v>31</v>
      </c>
      <c r="G4062" s="8">
        <v>1</v>
      </c>
      <c r="H4062" s="8">
        <v>0</v>
      </c>
      <c r="I4062" s="8">
        <v>0</v>
      </c>
      <c r="J4062" s="8">
        <v>0</v>
      </c>
      <c r="K4062" s="8">
        <v>1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5">
        <v>701020059</v>
      </c>
    </row>
    <row r="4063" spans="1:21" hidden="1" x14ac:dyDescent="0.25">
      <c r="A4063" s="8" t="s">
        <v>5018</v>
      </c>
      <c r="B4063" s="2" t="s">
        <v>4474</v>
      </c>
      <c r="C4063" s="2" t="s">
        <v>397</v>
      </c>
      <c r="D4063" s="2" t="s">
        <v>395</v>
      </c>
      <c r="E4063" s="2" t="s">
        <v>394</v>
      </c>
      <c r="F4063" s="8" t="s">
        <v>31</v>
      </c>
      <c r="G4063" s="8">
        <v>1</v>
      </c>
      <c r="H4063" s="8">
        <v>0</v>
      </c>
      <c r="I4063" s="8">
        <v>0</v>
      </c>
      <c r="J4063" s="8">
        <v>0</v>
      </c>
      <c r="K4063" s="8">
        <v>1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5">
        <v>701020067</v>
      </c>
    </row>
    <row r="4064" spans="1:21" hidden="1" x14ac:dyDescent="0.25">
      <c r="A4064" s="8" t="s">
        <v>5018</v>
      </c>
      <c r="B4064" s="2" t="s">
        <v>4475</v>
      </c>
      <c r="C4064" s="2" t="s">
        <v>397</v>
      </c>
      <c r="D4064" s="2" t="s">
        <v>395</v>
      </c>
      <c r="E4064" s="2" t="s">
        <v>394</v>
      </c>
      <c r="F4064" s="8" t="s">
        <v>31</v>
      </c>
      <c r="G4064" s="8">
        <v>1</v>
      </c>
      <c r="H4064" s="8">
        <v>0</v>
      </c>
      <c r="I4064" s="8">
        <v>0</v>
      </c>
      <c r="J4064" s="8">
        <v>0</v>
      </c>
      <c r="K4064" s="8">
        <v>1</v>
      </c>
      <c r="L4064" s="8">
        <v>1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5">
        <v>701020075</v>
      </c>
    </row>
    <row r="4065" spans="1:21" hidden="1" x14ac:dyDescent="0.25">
      <c r="A4065" s="8" t="s">
        <v>5018</v>
      </c>
      <c r="B4065" s="2" t="s">
        <v>4476</v>
      </c>
      <c r="C4065" s="2" t="s">
        <v>397</v>
      </c>
      <c r="D4065" s="2" t="s">
        <v>395</v>
      </c>
      <c r="E4065" s="2" t="s">
        <v>394</v>
      </c>
      <c r="F4065" s="8" t="s">
        <v>31</v>
      </c>
      <c r="G4065" s="8">
        <v>1</v>
      </c>
      <c r="H4065" s="8">
        <v>0</v>
      </c>
      <c r="I4065" s="8">
        <v>0</v>
      </c>
      <c r="J4065" s="8">
        <v>0</v>
      </c>
      <c r="K4065" s="8">
        <v>1</v>
      </c>
      <c r="L4065" s="8">
        <v>1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5">
        <v>701020083</v>
      </c>
    </row>
    <row r="4066" spans="1:21" hidden="1" x14ac:dyDescent="0.25">
      <c r="A4066" s="8" t="s">
        <v>5018</v>
      </c>
      <c r="B4066" s="2" t="s">
        <v>4477</v>
      </c>
      <c r="C4066" s="2" t="s">
        <v>397</v>
      </c>
      <c r="D4066" s="2" t="s">
        <v>395</v>
      </c>
      <c r="E4066" s="2" t="s">
        <v>394</v>
      </c>
      <c r="F4066" s="8" t="s">
        <v>31</v>
      </c>
      <c r="G4066" s="8">
        <v>1</v>
      </c>
      <c r="H4066" s="8">
        <v>0</v>
      </c>
      <c r="I4066" s="8">
        <v>0</v>
      </c>
      <c r="J4066" s="8">
        <v>0</v>
      </c>
      <c r="K4066" s="8">
        <v>1</v>
      </c>
      <c r="L4066" s="8">
        <v>1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5">
        <v>701020091</v>
      </c>
    </row>
    <row r="4067" spans="1:21" hidden="1" x14ac:dyDescent="0.25">
      <c r="A4067" s="8" t="s">
        <v>5018</v>
      </c>
      <c r="B4067" s="2" t="s">
        <v>4478</v>
      </c>
      <c r="C4067" s="2" t="s">
        <v>397</v>
      </c>
      <c r="D4067" s="2" t="s">
        <v>395</v>
      </c>
      <c r="E4067" s="2" t="s">
        <v>394</v>
      </c>
      <c r="F4067" s="8" t="s">
        <v>31</v>
      </c>
      <c r="G4067" s="8">
        <v>1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5">
        <v>701020105</v>
      </c>
    </row>
    <row r="4068" spans="1:21" hidden="1" x14ac:dyDescent="0.25">
      <c r="A4068" s="8" t="s">
        <v>5018</v>
      </c>
      <c r="B4068" s="2" t="s">
        <v>4479</v>
      </c>
      <c r="C4068" s="2" t="s">
        <v>397</v>
      </c>
      <c r="D4068" s="2" t="s">
        <v>395</v>
      </c>
      <c r="E4068" s="2" t="s">
        <v>394</v>
      </c>
      <c r="F4068" s="8" t="s">
        <v>31</v>
      </c>
      <c r="G4068" s="8">
        <v>1</v>
      </c>
      <c r="H4068" s="8">
        <v>0</v>
      </c>
      <c r="I4068" s="8">
        <v>0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5">
        <v>701020113</v>
      </c>
    </row>
    <row r="4069" spans="1:21" hidden="1" x14ac:dyDescent="0.25">
      <c r="A4069" s="8" t="s">
        <v>5018</v>
      </c>
      <c r="B4069" s="2" t="s">
        <v>4480</v>
      </c>
      <c r="C4069" s="2" t="s">
        <v>397</v>
      </c>
      <c r="D4069" s="2" t="s">
        <v>395</v>
      </c>
      <c r="E4069" s="2" t="s">
        <v>394</v>
      </c>
      <c r="F4069" s="8" t="s">
        <v>31</v>
      </c>
      <c r="G4069" s="8">
        <v>1</v>
      </c>
      <c r="H4069" s="8">
        <v>0</v>
      </c>
      <c r="I4069" s="8">
        <v>0</v>
      </c>
      <c r="J4069" s="8">
        <v>0</v>
      </c>
      <c r="K4069" s="8">
        <v>1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5">
        <v>701020121</v>
      </c>
    </row>
    <row r="4070" spans="1:21" hidden="1" x14ac:dyDescent="0.25">
      <c r="A4070" s="8" t="s">
        <v>5018</v>
      </c>
      <c r="B4070" s="2" t="s">
        <v>4481</v>
      </c>
      <c r="C4070" s="2" t="s">
        <v>397</v>
      </c>
      <c r="D4070" s="2" t="s">
        <v>395</v>
      </c>
      <c r="E4070" s="2" t="s">
        <v>394</v>
      </c>
      <c r="F4070" s="8" t="s">
        <v>31</v>
      </c>
      <c r="G4070" s="8">
        <v>1</v>
      </c>
      <c r="H4070" s="8">
        <v>0</v>
      </c>
      <c r="I4070" s="8">
        <v>0</v>
      </c>
      <c r="J4070" s="8">
        <v>0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5">
        <v>701020130</v>
      </c>
    </row>
    <row r="4071" spans="1:21" hidden="1" x14ac:dyDescent="0.25">
      <c r="A4071" s="8" t="s">
        <v>5018</v>
      </c>
      <c r="B4071" s="2" t="s">
        <v>4482</v>
      </c>
      <c r="C4071" s="2" t="s">
        <v>397</v>
      </c>
      <c r="D4071" s="2" t="s">
        <v>395</v>
      </c>
      <c r="E4071" s="2" t="s">
        <v>394</v>
      </c>
      <c r="F4071" s="8" t="s">
        <v>31</v>
      </c>
      <c r="G4071" s="8">
        <v>1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5">
        <v>701020148</v>
      </c>
    </row>
    <row r="4072" spans="1:21" hidden="1" x14ac:dyDescent="0.25">
      <c r="A4072" s="8" t="s">
        <v>5018</v>
      </c>
      <c r="B4072" s="2" t="s">
        <v>4483</v>
      </c>
      <c r="C4072" s="2" t="s">
        <v>397</v>
      </c>
      <c r="D4072" s="2" t="s">
        <v>395</v>
      </c>
      <c r="E4072" s="2" t="s">
        <v>394</v>
      </c>
      <c r="F4072" s="8" t="s">
        <v>31</v>
      </c>
      <c r="G4072" s="8">
        <v>1</v>
      </c>
      <c r="H4072" s="8">
        <v>0</v>
      </c>
      <c r="I4072" s="8">
        <v>0</v>
      </c>
      <c r="J4072" s="8">
        <v>0</v>
      </c>
      <c r="K4072" s="8">
        <v>1</v>
      </c>
      <c r="L4072" s="8">
        <v>1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5">
        <v>701020156</v>
      </c>
    </row>
    <row r="4073" spans="1:21" hidden="1" x14ac:dyDescent="0.25">
      <c r="A4073" s="8" t="s">
        <v>5018</v>
      </c>
      <c r="B4073" s="2" t="s">
        <v>4484</v>
      </c>
      <c r="C4073" s="2" t="s">
        <v>397</v>
      </c>
      <c r="D4073" s="2" t="s">
        <v>395</v>
      </c>
      <c r="E4073" s="2" t="s">
        <v>394</v>
      </c>
      <c r="F4073" s="8" t="s">
        <v>31</v>
      </c>
      <c r="G4073" s="8">
        <v>1</v>
      </c>
      <c r="H4073" s="8">
        <v>0</v>
      </c>
      <c r="I4073" s="8">
        <v>0</v>
      </c>
      <c r="J4073" s="8">
        <v>0</v>
      </c>
      <c r="K4073" s="8">
        <v>1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5">
        <v>701020164</v>
      </c>
    </row>
    <row r="4074" spans="1:21" hidden="1" x14ac:dyDescent="0.25">
      <c r="A4074" s="8" t="s">
        <v>5018</v>
      </c>
      <c r="B4074" s="2" t="s">
        <v>4485</v>
      </c>
      <c r="C4074" s="2" t="s">
        <v>397</v>
      </c>
      <c r="D4074" s="2" t="s">
        <v>395</v>
      </c>
      <c r="E4074" s="2" t="s">
        <v>394</v>
      </c>
      <c r="F4074" s="8" t="s">
        <v>31</v>
      </c>
      <c r="G4074" s="8">
        <v>1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5">
        <v>701020172</v>
      </c>
    </row>
    <row r="4075" spans="1:21" hidden="1" x14ac:dyDescent="0.25">
      <c r="A4075" s="8" t="s">
        <v>5018</v>
      </c>
      <c r="B4075" s="2" t="s">
        <v>4486</v>
      </c>
      <c r="C4075" s="2" t="s">
        <v>397</v>
      </c>
      <c r="D4075" s="2" t="s">
        <v>395</v>
      </c>
      <c r="E4075" s="2" t="s">
        <v>394</v>
      </c>
      <c r="F4075" s="8" t="s">
        <v>31</v>
      </c>
      <c r="G4075" s="8">
        <v>1</v>
      </c>
      <c r="H4075" s="8">
        <v>0</v>
      </c>
      <c r="I4075" s="8">
        <v>0</v>
      </c>
      <c r="J4075" s="8">
        <v>0</v>
      </c>
      <c r="K4075" s="8">
        <v>1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5">
        <v>701020180</v>
      </c>
    </row>
    <row r="4076" spans="1:21" hidden="1" x14ac:dyDescent="0.25">
      <c r="A4076" s="8" t="s">
        <v>5018</v>
      </c>
      <c r="B4076" s="2" t="s">
        <v>4487</v>
      </c>
      <c r="C4076" s="2" t="s">
        <v>397</v>
      </c>
      <c r="D4076" s="2" t="s">
        <v>395</v>
      </c>
      <c r="E4076" s="2" t="s">
        <v>394</v>
      </c>
      <c r="F4076" s="8" t="s">
        <v>31</v>
      </c>
      <c r="G4076" s="8">
        <v>1</v>
      </c>
      <c r="H4076" s="8">
        <v>0</v>
      </c>
      <c r="I4076" s="8">
        <v>0</v>
      </c>
      <c r="J4076" s="8">
        <v>0</v>
      </c>
      <c r="K4076" s="8">
        <v>1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5">
        <v>701020199</v>
      </c>
    </row>
    <row r="4077" spans="1:21" hidden="1" x14ac:dyDescent="0.25">
      <c r="A4077" s="8" t="s">
        <v>5018</v>
      </c>
      <c r="B4077" s="2" t="s">
        <v>4488</v>
      </c>
      <c r="C4077" s="2" t="s">
        <v>397</v>
      </c>
      <c r="D4077" s="2" t="s">
        <v>395</v>
      </c>
      <c r="E4077" s="2" t="s">
        <v>394</v>
      </c>
      <c r="F4077" s="8" t="s">
        <v>31</v>
      </c>
      <c r="G4077" s="8">
        <v>1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5">
        <v>701020202</v>
      </c>
    </row>
    <row r="4078" spans="1:21" hidden="1" x14ac:dyDescent="0.25">
      <c r="A4078" s="8" t="s">
        <v>5018</v>
      </c>
      <c r="B4078" s="2" t="s">
        <v>4489</v>
      </c>
      <c r="C4078" s="2" t="s">
        <v>397</v>
      </c>
      <c r="D4078" s="2" t="s">
        <v>395</v>
      </c>
      <c r="E4078" s="2" t="s">
        <v>394</v>
      </c>
      <c r="F4078" s="8" t="s">
        <v>31</v>
      </c>
      <c r="G4078" s="8">
        <v>1</v>
      </c>
      <c r="H4078" s="8">
        <v>0</v>
      </c>
      <c r="I4078" s="8">
        <v>0</v>
      </c>
      <c r="J4078" s="8">
        <v>0</v>
      </c>
      <c r="K4078" s="8">
        <v>1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5">
        <v>701020210</v>
      </c>
    </row>
    <row r="4079" spans="1:21" hidden="1" x14ac:dyDescent="0.25">
      <c r="A4079" s="8" t="s">
        <v>5018</v>
      </c>
      <c r="B4079" s="2" t="s">
        <v>4490</v>
      </c>
      <c r="C4079" s="2" t="s">
        <v>397</v>
      </c>
      <c r="D4079" s="2" t="s">
        <v>395</v>
      </c>
      <c r="E4079" s="2" t="s">
        <v>394</v>
      </c>
      <c r="F4079" s="8" t="s">
        <v>31</v>
      </c>
      <c r="G4079" s="8">
        <v>1</v>
      </c>
      <c r="H4079" s="8">
        <v>0</v>
      </c>
      <c r="I4079" s="8">
        <v>0</v>
      </c>
      <c r="J4079" s="8">
        <v>0</v>
      </c>
      <c r="K4079" s="8">
        <v>1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5">
        <v>701020229</v>
      </c>
    </row>
    <row r="4080" spans="1:21" hidden="1" x14ac:dyDescent="0.25">
      <c r="A4080" s="8" t="s">
        <v>5018</v>
      </c>
      <c r="B4080" s="2" t="s">
        <v>4491</v>
      </c>
      <c r="C4080" s="2" t="s">
        <v>397</v>
      </c>
      <c r="D4080" s="2" t="s">
        <v>395</v>
      </c>
      <c r="E4080" s="2" t="s">
        <v>394</v>
      </c>
      <c r="F4080" s="8" t="s">
        <v>31</v>
      </c>
      <c r="G4080" s="8">
        <v>1</v>
      </c>
      <c r="H4080" s="8">
        <v>0</v>
      </c>
      <c r="I4080" s="8">
        <v>0</v>
      </c>
      <c r="J4080" s="8">
        <v>0</v>
      </c>
      <c r="K4080" s="8">
        <v>1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5">
        <v>701020237</v>
      </c>
    </row>
    <row r="4081" spans="1:21" hidden="1" x14ac:dyDescent="0.25">
      <c r="A4081" s="8" t="s">
        <v>5018</v>
      </c>
      <c r="B4081" s="2" t="s">
        <v>4492</v>
      </c>
      <c r="C4081" s="2" t="s">
        <v>397</v>
      </c>
      <c r="D4081" s="2" t="s">
        <v>395</v>
      </c>
      <c r="E4081" s="2" t="s">
        <v>394</v>
      </c>
      <c r="F4081" s="8" t="s">
        <v>31</v>
      </c>
      <c r="G4081" s="8">
        <v>1</v>
      </c>
      <c r="H4081" s="8">
        <v>0</v>
      </c>
      <c r="I4081" s="8">
        <v>0</v>
      </c>
      <c r="J4081" s="8">
        <v>0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5">
        <v>701020245</v>
      </c>
    </row>
    <row r="4082" spans="1:21" hidden="1" x14ac:dyDescent="0.25">
      <c r="A4082" s="8" t="s">
        <v>5018</v>
      </c>
      <c r="B4082" s="2" t="s">
        <v>4493</v>
      </c>
      <c r="C4082" s="2" t="s">
        <v>397</v>
      </c>
      <c r="D4082" s="2" t="s">
        <v>395</v>
      </c>
      <c r="E4082" s="2" t="s">
        <v>394</v>
      </c>
      <c r="F4082" s="8" t="s">
        <v>31</v>
      </c>
      <c r="G4082" s="8">
        <v>1</v>
      </c>
      <c r="H4082" s="8">
        <v>0</v>
      </c>
      <c r="I4082" s="8">
        <v>0</v>
      </c>
      <c r="J4082" s="8">
        <v>0</v>
      </c>
      <c r="K4082" s="8">
        <v>1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5">
        <v>701020253</v>
      </c>
    </row>
    <row r="4083" spans="1:21" hidden="1" x14ac:dyDescent="0.25">
      <c r="A4083" s="8" t="s">
        <v>5018</v>
      </c>
      <c r="B4083" s="2" t="s">
        <v>4494</v>
      </c>
      <c r="C4083" s="2" t="s">
        <v>397</v>
      </c>
      <c r="D4083" s="2" t="s">
        <v>395</v>
      </c>
      <c r="E4083" s="2" t="s">
        <v>394</v>
      </c>
      <c r="F4083" s="8" t="s">
        <v>31</v>
      </c>
      <c r="G4083" s="8">
        <v>1</v>
      </c>
      <c r="H4083" s="8">
        <v>0</v>
      </c>
      <c r="I4083" s="8">
        <v>0</v>
      </c>
      <c r="J4083" s="8">
        <v>0</v>
      </c>
      <c r="K4083" s="8">
        <v>1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5">
        <v>701020261</v>
      </c>
    </row>
    <row r="4084" spans="1:21" hidden="1" x14ac:dyDescent="0.25">
      <c r="A4084" s="8" t="s">
        <v>5018</v>
      </c>
      <c r="B4084" s="2" t="s">
        <v>4495</v>
      </c>
      <c r="C4084" s="2" t="s">
        <v>397</v>
      </c>
      <c r="D4084" s="2" t="s">
        <v>395</v>
      </c>
      <c r="E4084" s="2" t="s">
        <v>394</v>
      </c>
      <c r="F4084" s="8" t="s">
        <v>31</v>
      </c>
      <c r="G4084" s="8">
        <v>1</v>
      </c>
      <c r="H4084" s="8">
        <v>0</v>
      </c>
      <c r="I4084" s="8">
        <v>0</v>
      </c>
      <c r="J4084" s="8">
        <v>0</v>
      </c>
      <c r="K4084" s="8">
        <v>1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5">
        <v>701020270</v>
      </c>
    </row>
    <row r="4085" spans="1:21" hidden="1" x14ac:dyDescent="0.25">
      <c r="A4085" s="8" t="s">
        <v>5018</v>
      </c>
      <c r="B4085" s="2" t="s">
        <v>4496</v>
      </c>
      <c r="C4085" s="2" t="s">
        <v>397</v>
      </c>
      <c r="D4085" s="2" t="s">
        <v>395</v>
      </c>
      <c r="E4085" s="2" t="s">
        <v>394</v>
      </c>
      <c r="F4085" s="8" t="s">
        <v>31</v>
      </c>
      <c r="G4085" s="8">
        <v>1</v>
      </c>
      <c r="H4085" s="8">
        <v>0</v>
      </c>
      <c r="I4085" s="8">
        <v>0</v>
      </c>
      <c r="J4085" s="8">
        <v>0</v>
      </c>
      <c r="K4085" s="8">
        <v>1</v>
      </c>
      <c r="L4085" s="8">
        <v>1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5">
        <v>701020288</v>
      </c>
    </row>
    <row r="4086" spans="1:21" hidden="1" x14ac:dyDescent="0.25">
      <c r="A4086" s="8" t="s">
        <v>5018</v>
      </c>
      <c r="B4086" s="2" t="s">
        <v>4497</v>
      </c>
      <c r="C4086" s="2" t="s">
        <v>397</v>
      </c>
      <c r="D4086" s="2" t="s">
        <v>395</v>
      </c>
      <c r="E4086" s="2" t="s">
        <v>394</v>
      </c>
      <c r="F4086" s="8" t="s">
        <v>31</v>
      </c>
      <c r="G4086" s="8">
        <v>1</v>
      </c>
      <c r="H4086" s="8">
        <v>0</v>
      </c>
      <c r="I4086" s="8">
        <v>0</v>
      </c>
      <c r="J4086" s="8">
        <v>0</v>
      </c>
      <c r="K4086" s="8">
        <v>1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5">
        <v>701020296</v>
      </c>
    </row>
    <row r="4087" spans="1:21" hidden="1" x14ac:dyDescent="0.25">
      <c r="A4087" s="8" t="s">
        <v>5018</v>
      </c>
      <c r="B4087" s="2" t="s">
        <v>4498</v>
      </c>
      <c r="C4087" s="2" t="s">
        <v>397</v>
      </c>
      <c r="D4087" s="2" t="s">
        <v>395</v>
      </c>
      <c r="E4087" s="2" t="s">
        <v>394</v>
      </c>
      <c r="F4087" s="8" t="s">
        <v>31</v>
      </c>
      <c r="G4087" s="8">
        <v>1</v>
      </c>
      <c r="H4087" s="8">
        <v>0</v>
      </c>
      <c r="I4087" s="8">
        <v>0</v>
      </c>
      <c r="J4087" s="8">
        <v>0</v>
      </c>
      <c r="K4087" s="8">
        <v>1</v>
      </c>
      <c r="L4087" s="8">
        <v>1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5">
        <v>701020300</v>
      </c>
    </row>
    <row r="4088" spans="1:21" hidden="1" x14ac:dyDescent="0.25">
      <c r="A4088" s="8" t="s">
        <v>5018</v>
      </c>
      <c r="B4088" s="2" t="s">
        <v>4499</v>
      </c>
      <c r="C4088" s="2" t="s">
        <v>397</v>
      </c>
      <c r="D4088" s="2" t="s">
        <v>395</v>
      </c>
      <c r="E4088" s="2" t="s">
        <v>394</v>
      </c>
      <c r="F4088" s="8" t="s">
        <v>31</v>
      </c>
      <c r="G4088" s="8">
        <v>1</v>
      </c>
      <c r="H4088" s="8">
        <v>0</v>
      </c>
      <c r="I4088" s="8">
        <v>0</v>
      </c>
      <c r="J4088" s="8">
        <v>0</v>
      </c>
      <c r="K4088" s="8">
        <v>1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5">
        <v>701020318</v>
      </c>
    </row>
    <row r="4089" spans="1:21" hidden="1" x14ac:dyDescent="0.25">
      <c r="A4089" s="8" t="s">
        <v>5018</v>
      </c>
      <c r="B4089" s="2" t="s">
        <v>4500</v>
      </c>
      <c r="C4089" s="2" t="s">
        <v>397</v>
      </c>
      <c r="D4089" s="2" t="s">
        <v>395</v>
      </c>
      <c r="E4089" s="2" t="s">
        <v>394</v>
      </c>
      <c r="F4089" s="8" t="s">
        <v>31</v>
      </c>
      <c r="G4089" s="8">
        <v>1</v>
      </c>
      <c r="H4089" s="8">
        <v>0</v>
      </c>
      <c r="I4089" s="8">
        <v>0</v>
      </c>
      <c r="J4089" s="8">
        <v>0</v>
      </c>
      <c r="K4089" s="8">
        <v>1</v>
      </c>
      <c r="L4089" s="8">
        <v>1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5">
        <v>701020326</v>
      </c>
    </row>
    <row r="4090" spans="1:21" hidden="1" x14ac:dyDescent="0.25">
      <c r="A4090" s="8" t="s">
        <v>5018</v>
      </c>
      <c r="B4090" s="2" t="s">
        <v>4501</v>
      </c>
      <c r="C4090" s="2" t="s">
        <v>397</v>
      </c>
      <c r="D4090" s="2" t="s">
        <v>395</v>
      </c>
      <c r="E4090" s="2" t="s">
        <v>394</v>
      </c>
      <c r="F4090" s="8" t="s">
        <v>31</v>
      </c>
      <c r="G4090" s="8">
        <v>1</v>
      </c>
      <c r="H4090" s="8">
        <v>0</v>
      </c>
      <c r="I4090" s="8">
        <v>0</v>
      </c>
      <c r="J4090" s="8">
        <v>0</v>
      </c>
      <c r="K4090" s="8">
        <v>1</v>
      </c>
      <c r="L4090" s="8">
        <v>1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5">
        <v>701020334</v>
      </c>
    </row>
    <row r="4091" spans="1:21" hidden="1" x14ac:dyDescent="0.25">
      <c r="A4091" s="8" t="s">
        <v>5018</v>
      </c>
      <c r="B4091" s="2" t="s">
        <v>4502</v>
      </c>
      <c r="C4091" s="2" t="s">
        <v>397</v>
      </c>
      <c r="D4091" s="2" t="s">
        <v>395</v>
      </c>
      <c r="E4091" s="2" t="s">
        <v>394</v>
      </c>
      <c r="F4091" s="8" t="s">
        <v>31</v>
      </c>
      <c r="G4091" s="8">
        <v>1</v>
      </c>
      <c r="H4091" s="8">
        <v>0</v>
      </c>
      <c r="I4091" s="8">
        <v>0</v>
      </c>
      <c r="J4091" s="8">
        <v>0</v>
      </c>
      <c r="K4091" s="8">
        <v>1</v>
      </c>
      <c r="L4091" s="8">
        <v>1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5">
        <v>701020342</v>
      </c>
    </row>
    <row r="4092" spans="1:21" hidden="1" x14ac:dyDescent="0.25">
      <c r="A4092" s="8" t="s">
        <v>5018</v>
      </c>
      <c r="B4092" s="2" t="s">
        <v>4503</v>
      </c>
      <c r="C4092" s="2" t="s">
        <v>397</v>
      </c>
      <c r="D4092" s="2" t="s">
        <v>395</v>
      </c>
      <c r="E4092" s="2" t="s">
        <v>394</v>
      </c>
      <c r="F4092" s="8" t="s">
        <v>31</v>
      </c>
      <c r="G4092" s="8">
        <v>1</v>
      </c>
      <c r="H4092" s="8">
        <v>0</v>
      </c>
      <c r="I4092" s="8">
        <v>0</v>
      </c>
      <c r="J4092" s="8">
        <v>0</v>
      </c>
      <c r="K4092" s="8">
        <v>1</v>
      </c>
      <c r="L4092" s="8">
        <v>1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5">
        <v>701020350</v>
      </c>
    </row>
    <row r="4093" spans="1:21" hidden="1" x14ac:dyDescent="0.25">
      <c r="A4093" s="8" t="s">
        <v>5018</v>
      </c>
      <c r="B4093" s="2" t="s">
        <v>4504</v>
      </c>
      <c r="C4093" s="2" t="s">
        <v>397</v>
      </c>
      <c r="D4093" s="2" t="s">
        <v>395</v>
      </c>
      <c r="E4093" s="2" t="s">
        <v>394</v>
      </c>
      <c r="F4093" s="8" t="s">
        <v>31</v>
      </c>
      <c r="G4093" s="8">
        <v>1</v>
      </c>
      <c r="H4093" s="8">
        <v>0</v>
      </c>
      <c r="I4093" s="8">
        <v>0</v>
      </c>
      <c r="J4093" s="8">
        <v>0</v>
      </c>
      <c r="K4093" s="8">
        <v>1</v>
      </c>
      <c r="L4093" s="8">
        <v>1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5">
        <v>701020369</v>
      </c>
    </row>
    <row r="4094" spans="1:21" hidden="1" x14ac:dyDescent="0.25">
      <c r="A4094" s="8" t="s">
        <v>5018</v>
      </c>
      <c r="B4094" s="2" t="s">
        <v>4505</v>
      </c>
      <c r="C4094" s="2" t="s">
        <v>397</v>
      </c>
      <c r="D4094" s="2" t="s">
        <v>395</v>
      </c>
      <c r="E4094" s="2" t="s">
        <v>394</v>
      </c>
      <c r="F4094" s="8" t="s">
        <v>31</v>
      </c>
      <c r="G4094" s="8">
        <v>1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5">
        <v>701020377</v>
      </c>
    </row>
    <row r="4095" spans="1:21" hidden="1" x14ac:dyDescent="0.25">
      <c r="A4095" s="8" t="s">
        <v>5018</v>
      </c>
      <c r="B4095" s="2" t="s">
        <v>4506</v>
      </c>
      <c r="C4095" s="2" t="s">
        <v>397</v>
      </c>
      <c r="D4095" s="2" t="s">
        <v>395</v>
      </c>
      <c r="E4095" s="2" t="s">
        <v>394</v>
      </c>
      <c r="F4095" s="8" t="s">
        <v>31</v>
      </c>
      <c r="G4095" s="8">
        <v>1</v>
      </c>
      <c r="H4095" s="8">
        <v>0</v>
      </c>
      <c r="I4095" s="8">
        <v>0</v>
      </c>
      <c r="J4095" s="8">
        <v>0</v>
      </c>
      <c r="K4095" s="8">
        <v>1</v>
      </c>
      <c r="L4095" s="8">
        <v>1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5">
        <v>701020385</v>
      </c>
    </row>
    <row r="4096" spans="1:21" hidden="1" x14ac:dyDescent="0.25">
      <c r="A4096" s="8" t="s">
        <v>5018</v>
      </c>
      <c r="B4096" s="2" t="s">
        <v>4507</v>
      </c>
      <c r="C4096" s="2" t="s">
        <v>397</v>
      </c>
      <c r="D4096" s="2" t="s">
        <v>395</v>
      </c>
      <c r="E4096" s="2" t="s">
        <v>394</v>
      </c>
      <c r="F4096" s="8" t="s">
        <v>31</v>
      </c>
      <c r="G4096" s="8">
        <v>1</v>
      </c>
      <c r="H4096" s="8">
        <v>0</v>
      </c>
      <c r="I4096" s="8">
        <v>0</v>
      </c>
      <c r="J4096" s="8">
        <v>0</v>
      </c>
      <c r="K4096" s="8">
        <v>1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5">
        <v>701020393</v>
      </c>
    </row>
    <row r="4097" spans="1:21" hidden="1" x14ac:dyDescent="0.25">
      <c r="A4097" s="8" t="s">
        <v>5018</v>
      </c>
      <c r="B4097" s="2" t="s">
        <v>4508</v>
      </c>
      <c r="C4097" s="2" t="s">
        <v>397</v>
      </c>
      <c r="D4097" s="2" t="s">
        <v>395</v>
      </c>
      <c r="E4097" s="2" t="s">
        <v>394</v>
      </c>
      <c r="F4097" s="8" t="s">
        <v>31</v>
      </c>
      <c r="G4097" s="8">
        <v>1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5">
        <v>701020407</v>
      </c>
    </row>
    <row r="4098" spans="1:21" hidden="1" x14ac:dyDescent="0.25">
      <c r="A4098" s="8" t="s">
        <v>5018</v>
      </c>
      <c r="B4098" s="2" t="s">
        <v>4509</v>
      </c>
      <c r="C4098" s="2" t="s">
        <v>397</v>
      </c>
      <c r="D4098" s="2" t="s">
        <v>395</v>
      </c>
      <c r="E4098" s="2" t="s">
        <v>394</v>
      </c>
      <c r="F4098" s="8" t="s">
        <v>31</v>
      </c>
      <c r="G4098" s="8">
        <v>1</v>
      </c>
      <c r="H4098" s="8">
        <v>0</v>
      </c>
      <c r="I4098" s="8">
        <v>0</v>
      </c>
      <c r="J4098" s="8">
        <v>0</v>
      </c>
      <c r="K4098" s="8">
        <v>1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5">
        <v>701020415</v>
      </c>
    </row>
    <row r="4099" spans="1:21" hidden="1" x14ac:dyDescent="0.25">
      <c r="A4099" s="8" t="s">
        <v>5018</v>
      </c>
      <c r="B4099" s="2" t="s">
        <v>4510</v>
      </c>
      <c r="C4099" s="2" t="s">
        <v>397</v>
      </c>
      <c r="D4099" s="2" t="s">
        <v>395</v>
      </c>
      <c r="E4099" s="2" t="s">
        <v>394</v>
      </c>
      <c r="F4099" s="8" t="s">
        <v>31</v>
      </c>
      <c r="G4099" s="8">
        <v>1</v>
      </c>
      <c r="H4099" s="8">
        <v>0</v>
      </c>
      <c r="I4099" s="8">
        <v>0</v>
      </c>
      <c r="J4099" s="8">
        <v>0</v>
      </c>
      <c r="K4099" s="8">
        <v>1</v>
      </c>
      <c r="L4099" s="8">
        <v>1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5">
        <v>701020423</v>
      </c>
    </row>
    <row r="4100" spans="1:21" hidden="1" x14ac:dyDescent="0.25">
      <c r="A4100" s="8" t="s">
        <v>5018</v>
      </c>
      <c r="B4100" s="2" t="s">
        <v>4511</v>
      </c>
      <c r="C4100" s="2" t="s">
        <v>397</v>
      </c>
      <c r="D4100" s="2" t="s">
        <v>395</v>
      </c>
      <c r="E4100" s="2" t="s">
        <v>394</v>
      </c>
      <c r="F4100" s="8" t="s">
        <v>31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1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5">
        <v>701020431</v>
      </c>
    </row>
    <row r="4101" spans="1:21" hidden="1" x14ac:dyDescent="0.25">
      <c r="A4101" s="8" t="s">
        <v>5018</v>
      </c>
      <c r="B4101" s="2" t="s">
        <v>4512</v>
      </c>
      <c r="C4101" s="2" t="s">
        <v>397</v>
      </c>
      <c r="D4101" s="2" t="s">
        <v>395</v>
      </c>
      <c r="E4101" s="2" t="s">
        <v>394</v>
      </c>
      <c r="F4101" s="8" t="s">
        <v>31</v>
      </c>
      <c r="G4101" s="8">
        <v>1</v>
      </c>
      <c r="H4101" s="8">
        <v>0</v>
      </c>
      <c r="I4101" s="8">
        <v>0</v>
      </c>
      <c r="J4101" s="8">
        <v>0</v>
      </c>
      <c r="K4101" s="8">
        <v>1</v>
      </c>
      <c r="L4101" s="8">
        <v>1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5">
        <v>701020440</v>
      </c>
    </row>
    <row r="4102" spans="1:21" hidden="1" x14ac:dyDescent="0.25">
      <c r="A4102" s="8" t="s">
        <v>5018</v>
      </c>
      <c r="B4102" s="2" t="s">
        <v>4513</v>
      </c>
      <c r="C4102" s="2" t="s">
        <v>397</v>
      </c>
      <c r="D4102" s="2" t="s">
        <v>395</v>
      </c>
      <c r="E4102" s="2" t="s">
        <v>394</v>
      </c>
      <c r="F4102" s="8" t="s">
        <v>31</v>
      </c>
      <c r="G4102" s="8">
        <v>1</v>
      </c>
      <c r="H4102" s="8">
        <v>0</v>
      </c>
      <c r="I4102" s="8">
        <v>0</v>
      </c>
      <c r="J4102" s="8">
        <v>0</v>
      </c>
      <c r="K4102" s="8">
        <v>1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5">
        <v>701020458</v>
      </c>
    </row>
    <row r="4103" spans="1:21" hidden="1" x14ac:dyDescent="0.25">
      <c r="A4103" s="8" t="s">
        <v>5018</v>
      </c>
      <c r="B4103" s="2" t="s">
        <v>4514</v>
      </c>
      <c r="C4103" s="2" t="s">
        <v>397</v>
      </c>
      <c r="D4103" s="2" t="s">
        <v>395</v>
      </c>
      <c r="E4103" s="2" t="s">
        <v>394</v>
      </c>
      <c r="F4103" s="8" t="s">
        <v>31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5">
        <v>701020466</v>
      </c>
    </row>
    <row r="4104" spans="1:21" hidden="1" x14ac:dyDescent="0.25">
      <c r="A4104" s="8" t="s">
        <v>5018</v>
      </c>
      <c r="B4104" s="2" t="s">
        <v>4515</v>
      </c>
      <c r="C4104" s="2" t="s">
        <v>397</v>
      </c>
      <c r="D4104" s="2" t="s">
        <v>395</v>
      </c>
      <c r="E4104" s="2" t="s">
        <v>394</v>
      </c>
      <c r="F4104" s="8" t="s">
        <v>31</v>
      </c>
      <c r="G4104" s="8">
        <v>1</v>
      </c>
      <c r="H4104" s="8">
        <v>0</v>
      </c>
      <c r="I4104" s="8">
        <v>0</v>
      </c>
      <c r="J4104" s="8">
        <v>0</v>
      </c>
      <c r="K4104" s="8">
        <v>1</v>
      </c>
      <c r="L4104" s="8">
        <v>1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5">
        <v>701020474</v>
      </c>
    </row>
    <row r="4105" spans="1:21" hidden="1" x14ac:dyDescent="0.25">
      <c r="A4105" s="8" t="s">
        <v>5018</v>
      </c>
      <c r="B4105" s="2" t="s">
        <v>4516</v>
      </c>
      <c r="C4105" s="2" t="s">
        <v>397</v>
      </c>
      <c r="D4105" s="2" t="s">
        <v>395</v>
      </c>
      <c r="E4105" s="2" t="s">
        <v>394</v>
      </c>
      <c r="F4105" s="8" t="s">
        <v>31</v>
      </c>
      <c r="G4105" s="8">
        <v>1</v>
      </c>
      <c r="H4105" s="8">
        <v>0</v>
      </c>
      <c r="I4105" s="8">
        <v>0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5">
        <v>701020482</v>
      </c>
    </row>
    <row r="4106" spans="1:21" hidden="1" x14ac:dyDescent="0.25">
      <c r="A4106" s="8" t="s">
        <v>5018</v>
      </c>
      <c r="B4106" s="2" t="s">
        <v>4517</v>
      </c>
      <c r="C4106" s="2" t="s">
        <v>397</v>
      </c>
      <c r="D4106" s="2" t="s">
        <v>395</v>
      </c>
      <c r="E4106" s="2" t="s">
        <v>394</v>
      </c>
      <c r="F4106" s="8" t="s">
        <v>31</v>
      </c>
      <c r="G4106" s="8">
        <v>1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5">
        <v>701020490</v>
      </c>
    </row>
    <row r="4107" spans="1:21" hidden="1" x14ac:dyDescent="0.25">
      <c r="A4107" s="8" t="s">
        <v>5018</v>
      </c>
      <c r="B4107" s="2" t="s">
        <v>4518</v>
      </c>
      <c r="C4107" s="2" t="s">
        <v>397</v>
      </c>
      <c r="D4107" s="2" t="s">
        <v>395</v>
      </c>
      <c r="E4107" s="2" t="s">
        <v>394</v>
      </c>
      <c r="F4107" s="8" t="s">
        <v>31</v>
      </c>
      <c r="G4107" s="8">
        <v>1</v>
      </c>
      <c r="H4107" s="8">
        <v>0</v>
      </c>
      <c r="I4107" s="8">
        <v>0</v>
      </c>
      <c r="J4107" s="8">
        <v>0</v>
      </c>
      <c r="K4107" s="8">
        <v>1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5">
        <v>701020504</v>
      </c>
    </row>
    <row r="4108" spans="1:21" hidden="1" x14ac:dyDescent="0.25">
      <c r="A4108" s="8" t="s">
        <v>5018</v>
      </c>
      <c r="B4108" s="2" t="s">
        <v>4519</v>
      </c>
      <c r="C4108" s="2" t="s">
        <v>397</v>
      </c>
      <c r="D4108" s="2" t="s">
        <v>395</v>
      </c>
      <c r="E4108" s="2" t="s">
        <v>394</v>
      </c>
      <c r="F4108" s="8" t="s">
        <v>31</v>
      </c>
      <c r="G4108" s="8">
        <v>1</v>
      </c>
      <c r="H4108" s="8">
        <v>0</v>
      </c>
      <c r="I4108" s="8">
        <v>0</v>
      </c>
      <c r="J4108" s="8">
        <v>0</v>
      </c>
      <c r="K4108" s="8">
        <v>1</v>
      </c>
      <c r="L4108" s="8">
        <v>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5">
        <v>701020512</v>
      </c>
    </row>
    <row r="4109" spans="1:21" hidden="1" x14ac:dyDescent="0.25">
      <c r="A4109" s="8" t="s">
        <v>5018</v>
      </c>
      <c r="B4109" s="2" t="s">
        <v>4520</v>
      </c>
      <c r="C4109" s="2" t="s">
        <v>397</v>
      </c>
      <c r="D4109" s="2" t="s">
        <v>395</v>
      </c>
      <c r="E4109" s="2" t="s">
        <v>394</v>
      </c>
      <c r="F4109" s="8" t="s">
        <v>31</v>
      </c>
      <c r="G4109" s="8">
        <v>1</v>
      </c>
      <c r="H4109" s="8">
        <v>0</v>
      </c>
      <c r="I4109" s="8">
        <v>0</v>
      </c>
      <c r="J4109" s="8">
        <v>0</v>
      </c>
      <c r="K4109" s="8">
        <v>1</v>
      </c>
      <c r="L4109" s="8">
        <v>1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5">
        <v>701020520</v>
      </c>
    </row>
    <row r="4110" spans="1:21" hidden="1" x14ac:dyDescent="0.25">
      <c r="A4110" s="8" t="s">
        <v>5018</v>
      </c>
      <c r="B4110" s="2" t="s">
        <v>4521</v>
      </c>
      <c r="C4110" s="2" t="s">
        <v>397</v>
      </c>
      <c r="D4110" s="2" t="s">
        <v>395</v>
      </c>
      <c r="E4110" s="2" t="s">
        <v>394</v>
      </c>
      <c r="F4110" s="8" t="s">
        <v>31</v>
      </c>
      <c r="G4110" s="8">
        <v>1</v>
      </c>
      <c r="H4110" s="8">
        <v>0</v>
      </c>
      <c r="I4110" s="8">
        <v>0</v>
      </c>
      <c r="J4110" s="8">
        <v>0</v>
      </c>
      <c r="K4110" s="8">
        <v>1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5">
        <v>701020539</v>
      </c>
    </row>
    <row r="4111" spans="1:21" hidden="1" x14ac:dyDescent="0.25">
      <c r="A4111" s="8" t="s">
        <v>5018</v>
      </c>
      <c r="B4111" s="2" t="s">
        <v>4522</v>
      </c>
      <c r="C4111" s="2" t="s">
        <v>397</v>
      </c>
      <c r="D4111" s="2" t="s">
        <v>395</v>
      </c>
      <c r="E4111" s="2" t="s">
        <v>394</v>
      </c>
      <c r="F4111" s="8" t="s">
        <v>31</v>
      </c>
      <c r="G4111" s="8">
        <v>1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5">
        <v>701020547</v>
      </c>
    </row>
    <row r="4112" spans="1:21" hidden="1" x14ac:dyDescent="0.25">
      <c r="A4112" s="8" t="s">
        <v>5018</v>
      </c>
      <c r="B4112" s="2" t="s">
        <v>4523</v>
      </c>
      <c r="C4112" s="2" t="s">
        <v>397</v>
      </c>
      <c r="D4112" s="2" t="s">
        <v>395</v>
      </c>
      <c r="E4112" s="2" t="s">
        <v>394</v>
      </c>
      <c r="F4112" s="8" t="s">
        <v>31</v>
      </c>
      <c r="G4112" s="8">
        <v>1</v>
      </c>
      <c r="H4112" s="8">
        <v>0</v>
      </c>
      <c r="I4112" s="8">
        <v>0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5">
        <v>701020555</v>
      </c>
    </row>
    <row r="4113" spans="1:21" hidden="1" x14ac:dyDescent="0.25">
      <c r="A4113" s="8" t="s">
        <v>5018</v>
      </c>
      <c r="B4113" s="2" t="s">
        <v>4524</v>
      </c>
      <c r="C4113" s="2" t="s">
        <v>397</v>
      </c>
      <c r="D4113" s="2" t="s">
        <v>395</v>
      </c>
      <c r="E4113" s="2" t="s">
        <v>394</v>
      </c>
      <c r="F4113" s="8" t="s">
        <v>31</v>
      </c>
      <c r="G4113" s="8">
        <v>1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5">
        <v>701020563</v>
      </c>
    </row>
    <row r="4114" spans="1:21" hidden="1" x14ac:dyDescent="0.25">
      <c r="A4114" s="8" t="s">
        <v>5018</v>
      </c>
      <c r="B4114" s="2" t="s">
        <v>4525</v>
      </c>
      <c r="C4114" s="2" t="s">
        <v>397</v>
      </c>
      <c r="D4114" s="2" t="s">
        <v>395</v>
      </c>
      <c r="E4114" s="2" t="s">
        <v>394</v>
      </c>
      <c r="F4114" s="8" t="s">
        <v>31</v>
      </c>
      <c r="G4114" s="8">
        <v>1</v>
      </c>
      <c r="H4114" s="8">
        <v>0</v>
      </c>
      <c r="I4114" s="8">
        <v>0</v>
      </c>
      <c r="J4114" s="8">
        <v>0</v>
      </c>
      <c r="K4114" s="8">
        <v>1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5">
        <v>701020571</v>
      </c>
    </row>
    <row r="4115" spans="1:21" hidden="1" x14ac:dyDescent="0.25">
      <c r="A4115" s="8" t="s">
        <v>5018</v>
      </c>
      <c r="B4115" s="2" t="s">
        <v>4526</v>
      </c>
      <c r="C4115" s="2" t="s">
        <v>397</v>
      </c>
      <c r="D4115" s="2" t="s">
        <v>395</v>
      </c>
      <c r="E4115" s="2" t="s">
        <v>394</v>
      </c>
      <c r="F4115" s="8" t="s">
        <v>31</v>
      </c>
      <c r="G4115" s="8">
        <v>1</v>
      </c>
      <c r="H4115" s="8">
        <v>0</v>
      </c>
      <c r="I4115" s="8">
        <v>0</v>
      </c>
      <c r="J4115" s="8">
        <v>0</v>
      </c>
      <c r="K4115" s="8">
        <v>1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5">
        <v>701020580</v>
      </c>
    </row>
    <row r="4116" spans="1:21" hidden="1" x14ac:dyDescent="0.25">
      <c r="A4116" s="8" t="s">
        <v>5018</v>
      </c>
      <c r="B4116" s="2" t="s">
        <v>4527</v>
      </c>
      <c r="C4116" s="2" t="s">
        <v>397</v>
      </c>
      <c r="D4116" s="2" t="s">
        <v>395</v>
      </c>
      <c r="E4116" s="2" t="s">
        <v>394</v>
      </c>
      <c r="F4116" s="8" t="s">
        <v>31</v>
      </c>
      <c r="G4116" s="8">
        <v>1</v>
      </c>
      <c r="H4116" s="8">
        <v>0</v>
      </c>
      <c r="I4116" s="8">
        <v>0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5">
        <v>701020598</v>
      </c>
    </row>
    <row r="4117" spans="1:21" hidden="1" x14ac:dyDescent="0.25">
      <c r="A4117" s="8" t="s">
        <v>5018</v>
      </c>
      <c r="B4117" s="2" t="s">
        <v>4528</v>
      </c>
      <c r="C4117" s="2" t="s">
        <v>397</v>
      </c>
      <c r="D4117" s="2" t="s">
        <v>395</v>
      </c>
      <c r="E4117" s="2" t="s">
        <v>394</v>
      </c>
      <c r="F4117" s="8" t="s">
        <v>31</v>
      </c>
      <c r="G4117" s="8">
        <v>1</v>
      </c>
      <c r="H4117" s="8">
        <v>0</v>
      </c>
      <c r="I4117" s="8">
        <v>0</v>
      </c>
      <c r="J4117" s="8">
        <v>0</v>
      </c>
      <c r="K4117" s="8">
        <v>1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5">
        <v>701020601</v>
      </c>
    </row>
    <row r="4118" spans="1:21" hidden="1" x14ac:dyDescent="0.25">
      <c r="A4118" s="8" t="s">
        <v>5018</v>
      </c>
      <c r="B4118" s="2" t="s">
        <v>4529</v>
      </c>
      <c r="C4118" s="2" t="s">
        <v>397</v>
      </c>
      <c r="D4118" s="2" t="s">
        <v>395</v>
      </c>
      <c r="E4118" s="2" t="s">
        <v>394</v>
      </c>
      <c r="F4118" s="8" t="s">
        <v>31</v>
      </c>
      <c r="G4118" s="8">
        <v>1</v>
      </c>
      <c r="H4118" s="8">
        <v>0</v>
      </c>
      <c r="I4118" s="8">
        <v>0</v>
      </c>
      <c r="J4118" s="8">
        <v>0</v>
      </c>
      <c r="K4118" s="8">
        <v>1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5">
        <v>701020610</v>
      </c>
    </row>
    <row r="4119" spans="1:21" hidden="1" x14ac:dyDescent="0.25">
      <c r="A4119" s="8" t="s">
        <v>5018</v>
      </c>
      <c r="B4119" s="2" t="s">
        <v>4530</v>
      </c>
      <c r="C4119" s="2" t="s">
        <v>397</v>
      </c>
      <c r="D4119" s="2" t="s">
        <v>395</v>
      </c>
      <c r="E4119" s="2" t="s">
        <v>394</v>
      </c>
      <c r="F4119" s="8" t="s">
        <v>31</v>
      </c>
      <c r="G4119" s="8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5">
        <v>701020628</v>
      </c>
    </row>
    <row r="4120" spans="1:21" hidden="1" x14ac:dyDescent="0.25">
      <c r="A4120" s="8" t="s">
        <v>5018</v>
      </c>
      <c r="B4120" s="2" t="s">
        <v>4531</v>
      </c>
      <c r="C4120" s="2" t="s">
        <v>397</v>
      </c>
      <c r="D4120" s="2" t="s">
        <v>395</v>
      </c>
      <c r="E4120" s="2" t="s">
        <v>394</v>
      </c>
      <c r="F4120" s="8" t="s">
        <v>31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1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5">
        <v>701020636</v>
      </c>
    </row>
    <row r="4121" spans="1:21" hidden="1" x14ac:dyDescent="0.25">
      <c r="A4121" s="8" t="s">
        <v>5018</v>
      </c>
      <c r="B4121" s="2" t="s">
        <v>4532</v>
      </c>
      <c r="C4121" s="2" t="s">
        <v>397</v>
      </c>
      <c r="D4121" s="2" t="s">
        <v>395</v>
      </c>
      <c r="E4121" s="2" t="s">
        <v>394</v>
      </c>
      <c r="F4121" s="8" t="s">
        <v>31</v>
      </c>
      <c r="G4121" s="8">
        <v>1</v>
      </c>
      <c r="H4121" s="8">
        <v>0</v>
      </c>
      <c r="I4121" s="8">
        <v>0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5">
        <v>701020644</v>
      </c>
    </row>
    <row r="4122" spans="1:21" hidden="1" x14ac:dyDescent="0.25">
      <c r="A4122" s="8" t="s">
        <v>5018</v>
      </c>
      <c r="B4122" s="2" t="s">
        <v>4533</v>
      </c>
      <c r="C4122" s="2" t="s">
        <v>397</v>
      </c>
      <c r="D4122" s="2" t="s">
        <v>395</v>
      </c>
      <c r="E4122" s="2" t="s">
        <v>394</v>
      </c>
      <c r="F4122" s="8" t="s">
        <v>31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5">
        <v>701020652</v>
      </c>
    </row>
    <row r="4123" spans="1:21" hidden="1" x14ac:dyDescent="0.25">
      <c r="A4123" s="8" t="s">
        <v>5018</v>
      </c>
      <c r="B4123" s="2" t="s">
        <v>4534</v>
      </c>
      <c r="C4123" s="2" t="s">
        <v>398</v>
      </c>
      <c r="D4123" s="2" t="s">
        <v>395</v>
      </c>
      <c r="E4123" s="2" t="s">
        <v>394</v>
      </c>
      <c r="F4123" s="8" t="s">
        <v>31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5">
        <v>701030011</v>
      </c>
    </row>
    <row r="4124" spans="1:21" hidden="1" x14ac:dyDescent="0.25">
      <c r="A4124" s="8" t="s">
        <v>5018</v>
      </c>
      <c r="B4124" s="2" t="s">
        <v>4535</v>
      </c>
      <c r="C4124" s="2" t="s">
        <v>398</v>
      </c>
      <c r="D4124" s="2" t="s">
        <v>395</v>
      </c>
      <c r="E4124" s="2" t="s">
        <v>394</v>
      </c>
      <c r="F4124" s="8" t="s">
        <v>31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5">
        <v>701030020</v>
      </c>
    </row>
    <row r="4125" spans="1:21" hidden="1" x14ac:dyDescent="0.25">
      <c r="A4125" s="8" t="s">
        <v>5018</v>
      </c>
      <c r="B4125" s="2" t="s">
        <v>4536</v>
      </c>
      <c r="C4125" s="2" t="s">
        <v>398</v>
      </c>
      <c r="D4125" s="2" t="s">
        <v>395</v>
      </c>
      <c r="E4125" s="2" t="s">
        <v>394</v>
      </c>
      <c r="F4125" s="8" t="s">
        <v>31</v>
      </c>
      <c r="G4125" s="8">
        <v>1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5">
        <v>701030038</v>
      </c>
    </row>
    <row r="4126" spans="1:21" hidden="1" x14ac:dyDescent="0.25">
      <c r="A4126" s="8" t="s">
        <v>5018</v>
      </c>
      <c r="B4126" s="2" t="s">
        <v>4537</v>
      </c>
      <c r="C4126" s="2" t="s">
        <v>398</v>
      </c>
      <c r="D4126" s="2" t="s">
        <v>395</v>
      </c>
      <c r="E4126" s="2" t="s">
        <v>394</v>
      </c>
      <c r="F4126" s="8" t="s">
        <v>31</v>
      </c>
      <c r="G4126" s="8">
        <v>1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5">
        <v>701030046</v>
      </c>
    </row>
    <row r="4127" spans="1:21" hidden="1" x14ac:dyDescent="0.25">
      <c r="A4127" s="8" t="s">
        <v>5018</v>
      </c>
      <c r="B4127" s="2" t="s">
        <v>4538</v>
      </c>
      <c r="C4127" s="2" t="s">
        <v>398</v>
      </c>
      <c r="D4127" s="2" t="s">
        <v>395</v>
      </c>
      <c r="E4127" s="2" t="s">
        <v>394</v>
      </c>
      <c r="F4127" s="8" t="s">
        <v>31</v>
      </c>
      <c r="G4127" s="8">
        <v>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5">
        <v>701030054</v>
      </c>
    </row>
    <row r="4128" spans="1:21" hidden="1" x14ac:dyDescent="0.25">
      <c r="A4128" s="8" t="s">
        <v>5018</v>
      </c>
      <c r="B4128" s="2" t="s">
        <v>4539</v>
      </c>
      <c r="C4128" s="2" t="s">
        <v>398</v>
      </c>
      <c r="D4128" s="2" t="s">
        <v>395</v>
      </c>
      <c r="E4128" s="2" t="s">
        <v>394</v>
      </c>
      <c r="F4128" s="8" t="s">
        <v>31</v>
      </c>
      <c r="G4128" s="8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5">
        <v>701030062</v>
      </c>
    </row>
    <row r="4129" spans="1:21" hidden="1" x14ac:dyDescent="0.25">
      <c r="A4129" s="8" t="s">
        <v>5018</v>
      </c>
      <c r="B4129" s="2" t="s">
        <v>4540</v>
      </c>
      <c r="C4129" s="2" t="s">
        <v>398</v>
      </c>
      <c r="D4129" s="2" t="s">
        <v>395</v>
      </c>
      <c r="E4129" s="2" t="s">
        <v>394</v>
      </c>
      <c r="F4129" s="8" t="s">
        <v>31</v>
      </c>
      <c r="G4129" s="8">
        <v>1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5">
        <v>701030070</v>
      </c>
    </row>
    <row r="4130" spans="1:21" hidden="1" x14ac:dyDescent="0.25">
      <c r="A4130" s="8" t="s">
        <v>5018</v>
      </c>
      <c r="B4130" s="2" t="s">
        <v>4541</v>
      </c>
      <c r="C4130" s="2" t="s">
        <v>398</v>
      </c>
      <c r="D4130" s="2" t="s">
        <v>395</v>
      </c>
      <c r="E4130" s="2" t="s">
        <v>394</v>
      </c>
      <c r="F4130" s="8" t="s">
        <v>31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5">
        <v>701030089</v>
      </c>
    </row>
    <row r="4131" spans="1:21" hidden="1" x14ac:dyDescent="0.25">
      <c r="A4131" s="8" t="s">
        <v>5018</v>
      </c>
      <c r="B4131" s="2" t="s">
        <v>4542</v>
      </c>
      <c r="C4131" s="2" t="s">
        <v>398</v>
      </c>
      <c r="D4131" s="2" t="s">
        <v>395</v>
      </c>
      <c r="E4131" s="2" t="s">
        <v>394</v>
      </c>
      <c r="F4131" s="8" t="s">
        <v>31</v>
      </c>
      <c r="G4131" s="8">
        <v>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5">
        <v>701030097</v>
      </c>
    </row>
    <row r="4132" spans="1:21" hidden="1" x14ac:dyDescent="0.25">
      <c r="A4132" s="8" t="s">
        <v>5018</v>
      </c>
      <c r="B4132" s="2" t="s">
        <v>4543</v>
      </c>
      <c r="C4132" s="2" t="s">
        <v>398</v>
      </c>
      <c r="D4132" s="2" t="s">
        <v>395</v>
      </c>
      <c r="E4132" s="2" t="s">
        <v>394</v>
      </c>
      <c r="F4132" s="8" t="s">
        <v>31</v>
      </c>
      <c r="G4132" s="8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5">
        <v>701030100</v>
      </c>
    </row>
    <row r="4133" spans="1:21" hidden="1" x14ac:dyDescent="0.25">
      <c r="A4133" s="8" t="s">
        <v>5018</v>
      </c>
      <c r="B4133" s="2" t="s">
        <v>4544</v>
      </c>
      <c r="C4133" s="2" t="s">
        <v>398</v>
      </c>
      <c r="D4133" s="2" t="s">
        <v>395</v>
      </c>
      <c r="E4133" s="2" t="s">
        <v>394</v>
      </c>
      <c r="F4133" s="8" t="s">
        <v>31</v>
      </c>
      <c r="G4133" s="8">
        <v>1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5">
        <v>701030119</v>
      </c>
    </row>
    <row r="4134" spans="1:21" hidden="1" x14ac:dyDescent="0.25">
      <c r="A4134" s="8" t="s">
        <v>5018</v>
      </c>
      <c r="B4134" s="2" t="s">
        <v>4545</v>
      </c>
      <c r="C4134" s="2" t="s">
        <v>398</v>
      </c>
      <c r="D4134" s="2" t="s">
        <v>395</v>
      </c>
      <c r="E4134" s="2" t="s">
        <v>394</v>
      </c>
      <c r="F4134" s="8" t="s">
        <v>31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5">
        <v>701030127</v>
      </c>
    </row>
    <row r="4135" spans="1:21" hidden="1" x14ac:dyDescent="0.25">
      <c r="A4135" s="8" t="s">
        <v>5018</v>
      </c>
      <c r="B4135" s="2" t="s">
        <v>4546</v>
      </c>
      <c r="C4135" s="2" t="s">
        <v>398</v>
      </c>
      <c r="D4135" s="2" t="s">
        <v>395</v>
      </c>
      <c r="E4135" s="2" t="s">
        <v>394</v>
      </c>
      <c r="F4135" s="8" t="s">
        <v>31</v>
      </c>
      <c r="G4135" s="8">
        <v>1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5">
        <v>701030135</v>
      </c>
    </row>
    <row r="4136" spans="1:21" hidden="1" x14ac:dyDescent="0.25">
      <c r="A4136" s="8" t="s">
        <v>5018</v>
      </c>
      <c r="B4136" s="2" t="s">
        <v>4547</v>
      </c>
      <c r="C4136" s="2" t="s">
        <v>398</v>
      </c>
      <c r="D4136" s="2" t="s">
        <v>395</v>
      </c>
      <c r="E4136" s="2" t="s">
        <v>394</v>
      </c>
      <c r="F4136" s="8" t="s">
        <v>31</v>
      </c>
      <c r="G4136" s="8">
        <v>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5">
        <v>701030143</v>
      </c>
    </row>
    <row r="4137" spans="1:21" hidden="1" x14ac:dyDescent="0.25">
      <c r="A4137" s="8" t="s">
        <v>5018</v>
      </c>
      <c r="B4137" s="2" t="s">
        <v>4548</v>
      </c>
      <c r="C4137" s="2" t="s">
        <v>398</v>
      </c>
      <c r="D4137" s="2" t="s">
        <v>395</v>
      </c>
      <c r="E4137" s="2" t="s">
        <v>394</v>
      </c>
      <c r="F4137" s="8" t="s">
        <v>31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5">
        <v>701030151</v>
      </c>
    </row>
    <row r="4138" spans="1:21" hidden="1" x14ac:dyDescent="0.25">
      <c r="A4138" s="8" t="s">
        <v>5018</v>
      </c>
      <c r="B4138" s="2" t="s">
        <v>4549</v>
      </c>
      <c r="C4138" s="2" t="s">
        <v>398</v>
      </c>
      <c r="D4138" s="2" t="s">
        <v>395</v>
      </c>
      <c r="E4138" s="2" t="s">
        <v>394</v>
      </c>
      <c r="F4138" s="8" t="s">
        <v>31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5">
        <v>701030160</v>
      </c>
    </row>
    <row r="4139" spans="1:21" hidden="1" x14ac:dyDescent="0.25">
      <c r="A4139" s="8" t="s">
        <v>5018</v>
      </c>
      <c r="B4139" s="2" t="s">
        <v>4550</v>
      </c>
      <c r="C4139" s="2" t="s">
        <v>398</v>
      </c>
      <c r="D4139" s="2" t="s">
        <v>395</v>
      </c>
      <c r="E4139" s="2" t="s">
        <v>394</v>
      </c>
      <c r="F4139" s="8" t="s">
        <v>31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5">
        <v>701030178</v>
      </c>
    </row>
    <row r="4140" spans="1:21" hidden="1" x14ac:dyDescent="0.25">
      <c r="A4140" s="8" t="s">
        <v>5018</v>
      </c>
      <c r="B4140" s="2" t="s">
        <v>4551</v>
      </c>
      <c r="C4140" s="2" t="s">
        <v>398</v>
      </c>
      <c r="D4140" s="2" t="s">
        <v>395</v>
      </c>
      <c r="E4140" s="2" t="s">
        <v>394</v>
      </c>
      <c r="F4140" s="8" t="s">
        <v>31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5">
        <v>701030186</v>
      </c>
    </row>
    <row r="4141" spans="1:21" hidden="1" x14ac:dyDescent="0.25">
      <c r="A4141" s="8" t="s">
        <v>5018</v>
      </c>
      <c r="B4141" s="2" t="s">
        <v>4552</v>
      </c>
      <c r="C4141" s="2" t="s">
        <v>398</v>
      </c>
      <c r="D4141" s="2" t="s">
        <v>395</v>
      </c>
      <c r="E4141" s="2" t="s">
        <v>394</v>
      </c>
      <c r="F4141" s="8" t="s">
        <v>31</v>
      </c>
      <c r="G4141" s="8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5">
        <v>701030194</v>
      </c>
    </row>
    <row r="4142" spans="1:21" hidden="1" x14ac:dyDescent="0.25">
      <c r="A4142" s="8" t="s">
        <v>5018</v>
      </c>
      <c r="B4142" s="2" t="s">
        <v>4553</v>
      </c>
      <c r="C4142" s="2" t="s">
        <v>398</v>
      </c>
      <c r="D4142" s="2" t="s">
        <v>395</v>
      </c>
      <c r="E4142" s="2" t="s">
        <v>394</v>
      </c>
      <c r="F4142" s="8" t="s">
        <v>31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5">
        <v>701030208</v>
      </c>
    </row>
    <row r="4143" spans="1:21" hidden="1" x14ac:dyDescent="0.25">
      <c r="A4143" s="8" t="s">
        <v>5018</v>
      </c>
      <c r="B4143" s="2" t="s">
        <v>4554</v>
      </c>
      <c r="C4143" s="2" t="s">
        <v>398</v>
      </c>
      <c r="D4143" s="2" t="s">
        <v>395</v>
      </c>
      <c r="E4143" s="2" t="s">
        <v>394</v>
      </c>
      <c r="F4143" s="8" t="s">
        <v>31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5">
        <v>701030216</v>
      </c>
    </row>
    <row r="4144" spans="1:21" hidden="1" x14ac:dyDescent="0.25">
      <c r="A4144" s="8" t="s">
        <v>5018</v>
      </c>
      <c r="B4144" s="2" t="s">
        <v>4555</v>
      </c>
      <c r="C4144" s="2" t="s">
        <v>398</v>
      </c>
      <c r="D4144" s="2" t="s">
        <v>395</v>
      </c>
      <c r="E4144" s="2" t="s">
        <v>394</v>
      </c>
      <c r="F4144" s="8" t="s">
        <v>31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5">
        <v>701030224</v>
      </c>
    </row>
    <row r="4145" spans="1:21" hidden="1" x14ac:dyDescent="0.25">
      <c r="A4145" s="8" t="s">
        <v>5018</v>
      </c>
      <c r="B4145" s="2" t="s">
        <v>4556</v>
      </c>
      <c r="C4145" s="2" t="s">
        <v>398</v>
      </c>
      <c r="D4145" s="2" t="s">
        <v>395</v>
      </c>
      <c r="E4145" s="2" t="s">
        <v>394</v>
      </c>
      <c r="F4145" s="8" t="s">
        <v>31</v>
      </c>
      <c r="G4145" s="8">
        <v>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5">
        <v>701030232</v>
      </c>
    </row>
    <row r="4146" spans="1:21" hidden="1" x14ac:dyDescent="0.25">
      <c r="A4146" s="8" t="s">
        <v>5018</v>
      </c>
      <c r="B4146" s="2" t="s">
        <v>4557</v>
      </c>
      <c r="C4146" s="2" t="s">
        <v>398</v>
      </c>
      <c r="D4146" s="2" t="s">
        <v>395</v>
      </c>
      <c r="E4146" s="2" t="s">
        <v>394</v>
      </c>
      <c r="F4146" s="8" t="s">
        <v>31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5">
        <v>701030240</v>
      </c>
    </row>
    <row r="4147" spans="1:21" hidden="1" x14ac:dyDescent="0.25">
      <c r="A4147" s="8" t="s">
        <v>5018</v>
      </c>
      <c r="B4147" s="2" t="s">
        <v>4558</v>
      </c>
      <c r="C4147" s="2" t="s">
        <v>398</v>
      </c>
      <c r="D4147" s="2" t="s">
        <v>395</v>
      </c>
      <c r="E4147" s="2" t="s">
        <v>394</v>
      </c>
      <c r="F4147" s="8" t="s">
        <v>31</v>
      </c>
      <c r="G4147" s="8">
        <v>1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5">
        <v>701030259</v>
      </c>
    </row>
    <row r="4148" spans="1:21" hidden="1" x14ac:dyDescent="0.25">
      <c r="A4148" s="8" t="s">
        <v>5018</v>
      </c>
      <c r="B4148" s="2" t="s">
        <v>4559</v>
      </c>
      <c r="C4148" s="2" t="s">
        <v>398</v>
      </c>
      <c r="D4148" s="2" t="s">
        <v>395</v>
      </c>
      <c r="E4148" s="2" t="s">
        <v>394</v>
      </c>
      <c r="F4148" s="8" t="s">
        <v>31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5">
        <v>701030267</v>
      </c>
    </row>
    <row r="4149" spans="1:21" hidden="1" x14ac:dyDescent="0.25">
      <c r="A4149" s="8" t="s">
        <v>5018</v>
      </c>
      <c r="B4149" s="2" t="s">
        <v>4560</v>
      </c>
      <c r="C4149" s="2" t="s">
        <v>398</v>
      </c>
      <c r="D4149" s="2" t="s">
        <v>395</v>
      </c>
      <c r="E4149" s="2" t="s">
        <v>394</v>
      </c>
      <c r="F4149" s="8" t="s">
        <v>31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5">
        <v>701030275</v>
      </c>
    </row>
    <row r="4150" spans="1:21" hidden="1" x14ac:dyDescent="0.25">
      <c r="A4150" s="8" t="s">
        <v>5018</v>
      </c>
      <c r="B4150" s="2" t="s">
        <v>4561</v>
      </c>
      <c r="C4150" s="2" t="s">
        <v>398</v>
      </c>
      <c r="D4150" s="2" t="s">
        <v>395</v>
      </c>
      <c r="E4150" s="2" t="s">
        <v>394</v>
      </c>
      <c r="F4150" s="8" t="s">
        <v>31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5">
        <v>701030283</v>
      </c>
    </row>
    <row r="4151" spans="1:21" hidden="1" x14ac:dyDescent="0.25">
      <c r="A4151" s="8" t="s">
        <v>5018</v>
      </c>
      <c r="B4151" s="2" t="s">
        <v>4562</v>
      </c>
      <c r="C4151" s="2" t="s">
        <v>398</v>
      </c>
      <c r="D4151" s="2" t="s">
        <v>395</v>
      </c>
      <c r="E4151" s="2" t="s">
        <v>394</v>
      </c>
      <c r="F4151" s="8" t="s">
        <v>31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5">
        <v>701030291</v>
      </c>
    </row>
    <row r="4152" spans="1:21" hidden="1" x14ac:dyDescent="0.25">
      <c r="A4152" s="8" t="s">
        <v>5018</v>
      </c>
      <c r="B4152" s="2" t="s">
        <v>4563</v>
      </c>
      <c r="C4152" s="2" t="s">
        <v>398</v>
      </c>
      <c r="D4152" s="2" t="s">
        <v>395</v>
      </c>
      <c r="E4152" s="2" t="s">
        <v>394</v>
      </c>
      <c r="F4152" s="8" t="s">
        <v>31</v>
      </c>
      <c r="G4152" s="8">
        <v>1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5">
        <v>701030305</v>
      </c>
    </row>
    <row r="4153" spans="1:21" hidden="1" x14ac:dyDescent="0.25">
      <c r="A4153" s="8" t="s">
        <v>5018</v>
      </c>
      <c r="B4153" s="2" t="s">
        <v>4564</v>
      </c>
      <c r="C4153" s="2" t="s">
        <v>398</v>
      </c>
      <c r="D4153" s="2" t="s">
        <v>395</v>
      </c>
      <c r="E4153" s="2" t="s">
        <v>394</v>
      </c>
      <c r="F4153" s="8" t="s">
        <v>31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5">
        <v>701030321</v>
      </c>
    </row>
    <row r="4154" spans="1:21" hidden="1" x14ac:dyDescent="0.25">
      <c r="A4154" s="8" t="s">
        <v>5018</v>
      </c>
      <c r="B4154" s="2" t="s">
        <v>4565</v>
      </c>
      <c r="C4154" s="2" t="s">
        <v>398</v>
      </c>
      <c r="D4154" s="2" t="s">
        <v>395</v>
      </c>
      <c r="E4154" s="2" t="s">
        <v>394</v>
      </c>
      <c r="F4154" s="8" t="s">
        <v>31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5">
        <v>701030330</v>
      </c>
    </row>
    <row r="4155" spans="1:21" hidden="1" x14ac:dyDescent="0.25">
      <c r="A4155" s="8" t="s">
        <v>5018</v>
      </c>
      <c r="B4155" s="2" t="s">
        <v>4566</v>
      </c>
      <c r="C4155" s="2" t="s">
        <v>398</v>
      </c>
      <c r="D4155" s="2" t="s">
        <v>395</v>
      </c>
      <c r="E4155" s="2" t="s">
        <v>394</v>
      </c>
      <c r="F4155" s="8" t="s">
        <v>31</v>
      </c>
      <c r="G4155" s="8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5">
        <v>701030348</v>
      </c>
    </row>
    <row r="4156" spans="1:21" hidden="1" x14ac:dyDescent="0.25">
      <c r="A4156" s="8" t="s">
        <v>5018</v>
      </c>
      <c r="B4156" s="2" t="s">
        <v>4567</v>
      </c>
      <c r="C4156" s="2" t="s">
        <v>399</v>
      </c>
      <c r="D4156" s="2" t="s">
        <v>395</v>
      </c>
      <c r="E4156" s="2" t="s">
        <v>394</v>
      </c>
      <c r="F4156" s="8" t="s">
        <v>31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5">
        <v>701040017</v>
      </c>
    </row>
    <row r="4157" spans="1:21" hidden="1" x14ac:dyDescent="0.25">
      <c r="A4157" s="8" t="s">
        <v>5018</v>
      </c>
      <c r="B4157" s="2" t="s">
        <v>4568</v>
      </c>
      <c r="C4157" s="2" t="s">
        <v>399</v>
      </c>
      <c r="D4157" s="2" t="s">
        <v>395</v>
      </c>
      <c r="E4157" s="2" t="s">
        <v>394</v>
      </c>
      <c r="F4157" s="8" t="s">
        <v>31</v>
      </c>
      <c r="G4157" s="8">
        <v>1</v>
      </c>
      <c r="H4157" s="8">
        <v>0</v>
      </c>
      <c r="I4157" s="8">
        <v>0</v>
      </c>
      <c r="J4157" s="8">
        <v>0</v>
      </c>
      <c r="K4157" s="8">
        <v>1</v>
      </c>
      <c r="L4157" s="8">
        <v>1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5">
        <v>701040025</v>
      </c>
    </row>
    <row r="4158" spans="1:21" hidden="1" x14ac:dyDescent="0.25">
      <c r="A4158" s="8" t="s">
        <v>5018</v>
      </c>
      <c r="B4158" s="2" t="s">
        <v>4569</v>
      </c>
      <c r="C4158" s="2" t="s">
        <v>399</v>
      </c>
      <c r="D4158" s="2" t="s">
        <v>395</v>
      </c>
      <c r="E4158" s="2" t="s">
        <v>394</v>
      </c>
      <c r="F4158" s="8" t="s">
        <v>31</v>
      </c>
      <c r="G4158" s="8">
        <v>1</v>
      </c>
      <c r="H4158" s="8">
        <v>0</v>
      </c>
      <c r="I4158" s="8">
        <v>0</v>
      </c>
      <c r="J4158" s="8">
        <v>0</v>
      </c>
      <c r="K4158" s="8">
        <v>1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5">
        <v>701040033</v>
      </c>
    </row>
    <row r="4159" spans="1:21" hidden="1" x14ac:dyDescent="0.25">
      <c r="A4159" s="8" t="s">
        <v>5018</v>
      </c>
      <c r="B4159" s="2" t="s">
        <v>4570</v>
      </c>
      <c r="C4159" s="2" t="s">
        <v>399</v>
      </c>
      <c r="D4159" s="2" t="s">
        <v>395</v>
      </c>
      <c r="E4159" s="2" t="s">
        <v>394</v>
      </c>
      <c r="F4159" s="8" t="s">
        <v>31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1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5">
        <v>701040041</v>
      </c>
    </row>
    <row r="4160" spans="1:21" hidden="1" x14ac:dyDescent="0.25">
      <c r="A4160" s="8" t="s">
        <v>5018</v>
      </c>
      <c r="B4160" s="2" t="s">
        <v>4571</v>
      </c>
      <c r="C4160" s="2" t="s">
        <v>399</v>
      </c>
      <c r="D4160" s="2" t="s">
        <v>395</v>
      </c>
      <c r="E4160" s="2" t="s">
        <v>394</v>
      </c>
      <c r="F4160" s="8" t="s">
        <v>31</v>
      </c>
      <c r="G4160" s="8">
        <v>1</v>
      </c>
      <c r="H4160" s="8">
        <v>0</v>
      </c>
      <c r="I4160" s="8">
        <v>0</v>
      </c>
      <c r="J4160" s="8">
        <v>0</v>
      </c>
      <c r="K4160" s="8">
        <v>1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5">
        <v>701040050</v>
      </c>
    </row>
    <row r="4161" spans="1:21" hidden="1" x14ac:dyDescent="0.25">
      <c r="A4161" s="8" t="s">
        <v>5018</v>
      </c>
      <c r="B4161" s="2" t="s">
        <v>4572</v>
      </c>
      <c r="C4161" s="2" t="s">
        <v>399</v>
      </c>
      <c r="D4161" s="2" t="s">
        <v>395</v>
      </c>
      <c r="E4161" s="2" t="s">
        <v>394</v>
      </c>
      <c r="F4161" s="8" t="s">
        <v>31</v>
      </c>
      <c r="G4161" s="8">
        <v>1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5">
        <v>701040068</v>
      </c>
    </row>
    <row r="4162" spans="1:21" hidden="1" x14ac:dyDescent="0.25">
      <c r="A4162" s="8" t="s">
        <v>5018</v>
      </c>
      <c r="B4162" s="2" t="s">
        <v>4573</v>
      </c>
      <c r="C4162" s="2" t="s">
        <v>399</v>
      </c>
      <c r="D4162" s="2" t="s">
        <v>395</v>
      </c>
      <c r="E4162" s="2" t="s">
        <v>394</v>
      </c>
      <c r="F4162" s="8" t="s">
        <v>31</v>
      </c>
      <c r="G4162" s="8">
        <v>1</v>
      </c>
      <c r="H4162" s="8">
        <v>0</v>
      </c>
      <c r="I4162" s="8">
        <v>0</v>
      </c>
      <c r="J4162" s="8">
        <v>0</v>
      </c>
      <c r="K4162" s="8">
        <v>1</v>
      </c>
      <c r="L4162" s="8">
        <v>1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5">
        <v>701040092</v>
      </c>
    </row>
    <row r="4163" spans="1:21" hidden="1" x14ac:dyDescent="0.25">
      <c r="A4163" s="8" t="s">
        <v>5018</v>
      </c>
      <c r="B4163" s="2" t="s">
        <v>4574</v>
      </c>
      <c r="C4163" s="2" t="s">
        <v>399</v>
      </c>
      <c r="D4163" s="2" t="s">
        <v>395</v>
      </c>
      <c r="E4163" s="2" t="s">
        <v>394</v>
      </c>
      <c r="F4163" s="8" t="s">
        <v>31</v>
      </c>
      <c r="G4163" s="8">
        <v>1</v>
      </c>
      <c r="H4163" s="8">
        <v>0</v>
      </c>
      <c r="I4163" s="8">
        <v>0</v>
      </c>
      <c r="J4163" s="8">
        <v>0</v>
      </c>
      <c r="K4163" s="8">
        <v>1</v>
      </c>
      <c r="L4163" s="8">
        <v>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5">
        <v>701040106</v>
      </c>
    </row>
    <row r="4164" spans="1:21" hidden="1" x14ac:dyDescent="0.25">
      <c r="A4164" s="8" t="s">
        <v>5018</v>
      </c>
      <c r="B4164" s="2" t="s">
        <v>4575</v>
      </c>
      <c r="C4164" s="2" t="s">
        <v>399</v>
      </c>
      <c r="D4164" s="2" t="s">
        <v>395</v>
      </c>
      <c r="E4164" s="2" t="s">
        <v>394</v>
      </c>
      <c r="F4164" s="8" t="s">
        <v>31</v>
      </c>
      <c r="G4164" s="8">
        <v>1</v>
      </c>
      <c r="H4164" s="8">
        <v>0</v>
      </c>
      <c r="I4164" s="8">
        <v>0</v>
      </c>
      <c r="J4164" s="8">
        <v>0</v>
      </c>
      <c r="K4164" s="8">
        <v>1</v>
      </c>
      <c r="L4164" s="8">
        <v>1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5">
        <v>701040114</v>
      </c>
    </row>
    <row r="4165" spans="1:21" hidden="1" x14ac:dyDescent="0.25">
      <c r="A4165" s="8" t="s">
        <v>5018</v>
      </c>
      <c r="B4165" s="2" t="s">
        <v>4576</v>
      </c>
      <c r="C4165" s="2" t="s">
        <v>399</v>
      </c>
      <c r="D4165" s="2" t="s">
        <v>395</v>
      </c>
      <c r="E4165" s="2" t="s">
        <v>394</v>
      </c>
      <c r="F4165" s="8" t="s">
        <v>31</v>
      </c>
      <c r="G4165" s="8">
        <v>1</v>
      </c>
      <c r="H4165" s="8">
        <v>0</v>
      </c>
      <c r="I4165" s="8">
        <v>0</v>
      </c>
      <c r="J4165" s="8">
        <v>0</v>
      </c>
      <c r="K4165" s="8">
        <v>1</v>
      </c>
      <c r="L4165" s="8">
        <v>1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5">
        <v>701040122</v>
      </c>
    </row>
    <row r="4166" spans="1:21" hidden="1" x14ac:dyDescent="0.25">
      <c r="A4166" s="8" t="s">
        <v>5018</v>
      </c>
      <c r="B4166" s="2" t="s">
        <v>4577</v>
      </c>
      <c r="C4166" s="2" t="s">
        <v>399</v>
      </c>
      <c r="D4166" s="2" t="s">
        <v>395</v>
      </c>
      <c r="E4166" s="2" t="s">
        <v>394</v>
      </c>
      <c r="F4166" s="8" t="s">
        <v>31</v>
      </c>
      <c r="G4166" s="8">
        <v>1</v>
      </c>
      <c r="H4166" s="8">
        <v>0</v>
      </c>
      <c r="I4166" s="8">
        <v>0</v>
      </c>
      <c r="J4166" s="8">
        <v>0</v>
      </c>
      <c r="K4166" s="8">
        <v>1</v>
      </c>
      <c r="L4166" s="8">
        <v>1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5">
        <v>701040130</v>
      </c>
    </row>
    <row r="4167" spans="1:21" hidden="1" x14ac:dyDescent="0.25">
      <c r="A4167" s="8" t="s">
        <v>5018</v>
      </c>
      <c r="B4167" s="2" t="s">
        <v>4578</v>
      </c>
      <c r="C4167" s="2" t="s">
        <v>399</v>
      </c>
      <c r="D4167" s="2" t="s">
        <v>395</v>
      </c>
      <c r="E4167" s="2" t="s">
        <v>394</v>
      </c>
      <c r="F4167" s="8" t="s">
        <v>31</v>
      </c>
      <c r="G4167" s="8">
        <v>1</v>
      </c>
      <c r="H4167" s="8">
        <v>0</v>
      </c>
      <c r="I4167" s="8">
        <v>0</v>
      </c>
      <c r="J4167" s="8">
        <v>0</v>
      </c>
      <c r="K4167" s="8">
        <v>1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5">
        <v>701040149</v>
      </c>
    </row>
    <row r="4168" spans="1:21" hidden="1" x14ac:dyDescent="0.25">
      <c r="A4168" s="8" t="s">
        <v>5018</v>
      </c>
      <c r="B4168" s="2" t="s">
        <v>4579</v>
      </c>
      <c r="C4168" s="2" t="s">
        <v>399</v>
      </c>
      <c r="D4168" s="2" t="s">
        <v>395</v>
      </c>
      <c r="E4168" s="2" t="s">
        <v>394</v>
      </c>
      <c r="F4168" s="8" t="s">
        <v>31</v>
      </c>
      <c r="G4168" s="8">
        <v>1</v>
      </c>
      <c r="H4168" s="8">
        <v>0</v>
      </c>
      <c r="I4168" s="8">
        <v>0</v>
      </c>
      <c r="J4168" s="8">
        <v>0</v>
      </c>
      <c r="K4168" s="8">
        <v>1</v>
      </c>
      <c r="L4168" s="8">
        <v>1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5">
        <v>701040157</v>
      </c>
    </row>
    <row r="4169" spans="1:21" hidden="1" x14ac:dyDescent="0.25">
      <c r="A4169" s="8" t="s">
        <v>5018</v>
      </c>
      <c r="B4169" s="2" t="s">
        <v>4580</v>
      </c>
      <c r="C4169" s="2" t="s">
        <v>400</v>
      </c>
      <c r="D4169" s="2" t="s">
        <v>395</v>
      </c>
      <c r="E4169" s="2" t="s">
        <v>394</v>
      </c>
      <c r="F4169" s="8" t="s">
        <v>31</v>
      </c>
      <c r="G4169" s="8">
        <v>1</v>
      </c>
      <c r="H4169" s="8">
        <v>0</v>
      </c>
      <c r="I4169" s="8">
        <v>0</v>
      </c>
      <c r="J4169" s="8">
        <v>0</v>
      </c>
      <c r="K4169" s="8">
        <v>1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5">
        <v>701050012</v>
      </c>
    </row>
    <row r="4170" spans="1:21" hidden="1" x14ac:dyDescent="0.25">
      <c r="A4170" s="8" t="s">
        <v>5018</v>
      </c>
      <c r="B4170" s="2" t="s">
        <v>4581</v>
      </c>
      <c r="C4170" s="2" t="s">
        <v>400</v>
      </c>
      <c r="D4170" s="2" t="s">
        <v>395</v>
      </c>
      <c r="E4170" s="2" t="s">
        <v>394</v>
      </c>
      <c r="F4170" s="8" t="s">
        <v>31</v>
      </c>
      <c r="G4170" s="8">
        <v>1</v>
      </c>
      <c r="H4170" s="8">
        <v>0</v>
      </c>
      <c r="I4170" s="8">
        <v>0</v>
      </c>
      <c r="J4170" s="8">
        <v>0</v>
      </c>
      <c r="K4170" s="8">
        <v>1</v>
      </c>
      <c r="L4170" s="8">
        <v>1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5">
        <v>701050020</v>
      </c>
    </row>
    <row r="4171" spans="1:21" hidden="1" x14ac:dyDescent="0.25">
      <c r="A4171" s="8" t="s">
        <v>5018</v>
      </c>
      <c r="B4171" s="2" t="s">
        <v>4582</v>
      </c>
      <c r="C4171" s="2" t="s">
        <v>400</v>
      </c>
      <c r="D4171" s="2" t="s">
        <v>395</v>
      </c>
      <c r="E4171" s="2" t="s">
        <v>394</v>
      </c>
      <c r="F4171" s="8" t="s">
        <v>31</v>
      </c>
      <c r="G4171" s="8">
        <v>1</v>
      </c>
      <c r="H4171" s="8">
        <v>0</v>
      </c>
      <c r="I4171" s="8">
        <v>0</v>
      </c>
      <c r="J4171" s="8">
        <v>0</v>
      </c>
      <c r="K4171" s="8">
        <v>1</v>
      </c>
      <c r="L4171" s="8">
        <v>1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5">
        <v>701050047</v>
      </c>
    </row>
    <row r="4172" spans="1:21" hidden="1" x14ac:dyDescent="0.25">
      <c r="A4172" s="8" t="s">
        <v>5018</v>
      </c>
      <c r="B4172" s="2" t="s">
        <v>4583</v>
      </c>
      <c r="C4172" s="2" t="s">
        <v>401</v>
      </c>
      <c r="D4172" s="2" t="s">
        <v>395</v>
      </c>
      <c r="E4172" s="2" t="s">
        <v>394</v>
      </c>
      <c r="F4172" s="8" t="s">
        <v>31</v>
      </c>
      <c r="G4172" s="8">
        <v>1</v>
      </c>
      <c r="H4172" s="8">
        <v>0</v>
      </c>
      <c r="I4172" s="8">
        <v>0</v>
      </c>
      <c r="J4172" s="8">
        <v>0</v>
      </c>
      <c r="K4172" s="8">
        <v>1</v>
      </c>
      <c r="L4172" s="8">
        <v>1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5">
        <v>701060018</v>
      </c>
    </row>
    <row r="4173" spans="1:21" hidden="1" x14ac:dyDescent="0.25">
      <c r="A4173" s="8" t="s">
        <v>5018</v>
      </c>
      <c r="B4173" s="2" t="s">
        <v>4584</v>
      </c>
      <c r="C4173" s="2" t="s">
        <v>401</v>
      </c>
      <c r="D4173" s="2" t="s">
        <v>395</v>
      </c>
      <c r="E4173" s="2" t="s">
        <v>394</v>
      </c>
      <c r="F4173" s="8" t="s">
        <v>31</v>
      </c>
      <c r="G4173" s="8">
        <v>1</v>
      </c>
      <c r="H4173" s="8">
        <v>0</v>
      </c>
      <c r="I4173" s="8">
        <v>0</v>
      </c>
      <c r="J4173" s="8">
        <v>0</v>
      </c>
      <c r="K4173" s="8">
        <v>1</v>
      </c>
      <c r="L4173" s="8">
        <v>1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5">
        <v>701060026</v>
      </c>
    </row>
    <row r="4174" spans="1:21" hidden="1" x14ac:dyDescent="0.25">
      <c r="A4174" s="8" t="s">
        <v>5018</v>
      </c>
      <c r="B4174" s="2" t="s">
        <v>4585</v>
      </c>
      <c r="C4174" s="2" t="s">
        <v>401</v>
      </c>
      <c r="D4174" s="2" t="s">
        <v>395</v>
      </c>
      <c r="E4174" s="2" t="s">
        <v>394</v>
      </c>
      <c r="F4174" s="8" t="s">
        <v>31</v>
      </c>
      <c r="G4174" s="8">
        <v>1</v>
      </c>
      <c r="H4174" s="8">
        <v>0</v>
      </c>
      <c r="I4174" s="8">
        <v>0</v>
      </c>
      <c r="J4174" s="8">
        <v>0</v>
      </c>
      <c r="K4174" s="8">
        <v>1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5">
        <v>701060034</v>
      </c>
    </row>
    <row r="4175" spans="1:21" hidden="1" x14ac:dyDescent="0.25">
      <c r="A4175" s="8" t="s">
        <v>5018</v>
      </c>
      <c r="B4175" s="2" t="s">
        <v>4586</v>
      </c>
      <c r="C4175" s="2" t="s">
        <v>401</v>
      </c>
      <c r="D4175" s="2" t="s">
        <v>395</v>
      </c>
      <c r="E4175" s="2" t="s">
        <v>394</v>
      </c>
      <c r="F4175" s="8" t="s">
        <v>31</v>
      </c>
      <c r="G4175" s="8">
        <v>1</v>
      </c>
      <c r="H4175" s="8">
        <v>0</v>
      </c>
      <c r="I4175" s="8">
        <v>0</v>
      </c>
      <c r="J4175" s="8">
        <v>0</v>
      </c>
      <c r="K4175" s="8">
        <v>1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5">
        <v>701060042</v>
      </c>
    </row>
    <row r="4176" spans="1:21" hidden="1" x14ac:dyDescent="0.25">
      <c r="A4176" s="8" t="s">
        <v>5018</v>
      </c>
      <c r="B4176" s="2" t="s">
        <v>4587</v>
      </c>
      <c r="C4176" s="2" t="s">
        <v>402</v>
      </c>
      <c r="D4176" s="2" t="s">
        <v>395</v>
      </c>
      <c r="E4176" s="2" t="s">
        <v>394</v>
      </c>
      <c r="F4176" s="8" t="s">
        <v>31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5">
        <v>701070013</v>
      </c>
    </row>
    <row r="4177" spans="1:21" hidden="1" x14ac:dyDescent="0.25">
      <c r="A4177" s="8" t="s">
        <v>5018</v>
      </c>
      <c r="B4177" s="2" t="s">
        <v>4588</v>
      </c>
      <c r="C4177" s="2" t="s">
        <v>402</v>
      </c>
      <c r="D4177" s="2" t="s">
        <v>395</v>
      </c>
      <c r="E4177" s="2" t="s">
        <v>394</v>
      </c>
      <c r="F4177" s="8" t="s">
        <v>31</v>
      </c>
      <c r="G4177" s="8">
        <v>1</v>
      </c>
      <c r="H4177" s="8">
        <v>0</v>
      </c>
      <c r="I4177" s="8">
        <v>0</v>
      </c>
      <c r="J4177" s="8">
        <v>0</v>
      </c>
      <c r="K4177" s="8">
        <v>1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5">
        <v>701070021</v>
      </c>
    </row>
    <row r="4178" spans="1:21" hidden="1" x14ac:dyDescent="0.25">
      <c r="A4178" s="8" t="s">
        <v>5018</v>
      </c>
      <c r="B4178" s="2" t="s">
        <v>4589</v>
      </c>
      <c r="C4178" s="2" t="s">
        <v>402</v>
      </c>
      <c r="D4178" s="2" t="s">
        <v>395</v>
      </c>
      <c r="E4178" s="2" t="s">
        <v>394</v>
      </c>
      <c r="F4178" s="8" t="s">
        <v>31</v>
      </c>
      <c r="G4178" s="8">
        <v>1</v>
      </c>
      <c r="H4178" s="8">
        <v>0</v>
      </c>
      <c r="I4178" s="8">
        <v>0</v>
      </c>
      <c r="J4178" s="8">
        <v>0</v>
      </c>
      <c r="K4178" s="8">
        <v>1</v>
      </c>
      <c r="L4178" s="8">
        <v>1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5">
        <v>701070030</v>
      </c>
    </row>
    <row r="4179" spans="1:21" hidden="1" x14ac:dyDescent="0.25">
      <c r="A4179" s="8" t="s">
        <v>5018</v>
      </c>
      <c r="B4179" s="2" t="s">
        <v>4590</v>
      </c>
      <c r="C4179" s="2" t="s">
        <v>402</v>
      </c>
      <c r="D4179" s="2" t="s">
        <v>395</v>
      </c>
      <c r="E4179" s="2" t="s">
        <v>394</v>
      </c>
      <c r="F4179" s="8" t="s">
        <v>31</v>
      </c>
      <c r="G4179" s="8">
        <v>1</v>
      </c>
      <c r="H4179" s="8">
        <v>0</v>
      </c>
      <c r="I4179" s="8">
        <v>0</v>
      </c>
      <c r="J4179" s="8">
        <v>0</v>
      </c>
      <c r="K4179" s="8">
        <v>1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5">
        <v>701070048</v>
      </c>
    </row>
    <row r="4180" spans="1:21" hidden="1" x14ac:dyDescent="0.25">
      <c r="A4180" s="8" t="s">
        <v>5018</v>
      </c>
      <c r="B4180" s="2" t="s">
        <v>4591</v>
      </c>
      <c r="C4180" s="2" t="s">
        <v>402</v>
      </c>
      <c r="D4180" s="2" t="s">
        <v>395</v>
      </c>
      <c r="E4180" s="2" t="s">
        <v>394</v>
      </c>
      <c r="F4180" s="8" t="s">
        <v>31</v>
      </c>
      <c r="G4180" s="8">
        <v>1</v>
      </c>
      <c r="H4180" s="8">
        <v>0</v>
      </c>
      <c r="I4180" s="8">
        <v>0</v>
      </c>
      <c r="J4180" s="8">
        <v>0</v>
      </c>
      <c r="K4180" s="8">
        <v>1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5">
        <v>701070056</v>
      </c>
    </row>
    <row r="4181" spans="1:21" hidden="1" x14ac:dyDescent="0.25">
      <c r="A4181" s="8" t="s">
        <v>5018</v>
      </c>
      <c r="B4181" s="2" t="s">
        <v>4592</v>
      </c>
      <c r="C4181" s="2" t="s">
        <v>402</v>
      </c>
      <c r="D4181" s="2" t="s">
        <v>395</v>
      </c>
      <c r="E4181" s="2" t="s">
        <v>394</v>
      </c>
      <c r="F4181" s="8" t="s">
        <v>31</v>
      </c>
      <c r="G4181" s="8">
        <v>1</v>
      </c>
      <c r="H4181" s="8">
        <v>0</v>
      </c>
      <c r="I4181" s="8">
        <v>0</v>
      </c>
      <c r="J4181" s="8">
        <v>0</v>
      </c>
      <c r="K4181" s="8">
        <v>1</v>
      </c>
      <c r="L4181" s="8">
        <v>1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5">
        <v>701070064</v>
      </c>
    </row>
    <row r="4182" spans="1:21" hidden="1" x14ac:dyDescent="0.25">
      <c r="A4182" s="8" t="s">
        <v>5018</v>
      </c>
      <c r="B4182" s="2" t="s">
        <v>4593</v>
      </c>
      <c r="C4182" s="2" t="s">
        <v>402</v>
      </c>
      <c r="D4182" s="2" t="s">
        <v>395</v>
      </c>
      <c r="E4182" s="2" t="s">
        <v>394</v>
      </c>
      <c r="F4182" s="8" t="s">
        <v>31</v>
      </c>
      <c r="G4182" s="8">
        <v>1</v>
      </c>
      <c r="H4182" s="8">
        <v>0</v>
      </c>
      <c r="I4182" s="8">
        <v>0</v>
      </c>
      <c r="J4182" s="8">
        <v>0</v>
      </c>
      <c r="K4182" s="8">
        <v>1</v>
      </c>
      <c r="L4182" s="8">
        <v>1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5">
        <v>701070072</v>
      </c>
    </row>
    <row r="4183" spans="1:21" hidden="1" x14ac:dyDescent="0.25">
      <c r="A4183" s="8" t="s">
        <v>5018</v>
      </c>
      <c r="B4183" s="2" t="s">
        <v>4594</v>
      </c>
      <c r="C4183" s="2" t="s">
        <v>402</v>
      </c>
      <c r="D4183" s="2" t="s">
        <v>395</v>
      </c>
      <c r="E4183" s="2" t="s">
        <v>394</v>
      </c>
      <c r="F4183" s="8" t="s">
        <v>31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5">
        <v>701070080</v>
      </c>
    </row>
    <row r="4184" spans="1:21" hidden="1" x14ac:dyDescent="0.25">
      <c r="A4184" s="8" t="s">
        <v>5018</v>
      </c>
      <c r="B4184" s="2" t="s">
        <v>4595</v>
      </c>
      <c r="C4184" s="2" t="s">
        <v>402</v>
      </c>
      <c r="D4184" s="2" t="s">
        <v>395</v>
      </c>
      <c r="E4184" s="2" t="s">
        <v>394</v>
      </c>
      <c r="F4184" s="8" t="s">
        <v>31</v>
      </c>
      <c r="G4184" s="8">
        <v>1</v>
      </c>
      <c r="H4184" s="8">
        <v>0</v>
      </c>
      <c r="I4184" s="8">
        <v>0</v>
      </c>
      <c r="J4184" s="8">
        <v>0</v>
      </c>
      <c r="K4184" s="8">
        <v>1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5">
        <v>701070099</v>
      </c>
    </row>
    <row r="4185" spans="1:21" hidden="1" x14ac:dyDescent="0.25">
      <c r="A4185" s="8" t="s">
        <v>5018</v>
      </c>
      <c r="B4185" s="2" t="s">
        <v>4596</v>
      </c>
      <c r="C4185" s="2" t="s">
        <v>402</v>
      </c>
      <c r="D4185" s="2" t="s">
        <v>395</v>
      </c>
      <c r="E4185" s="2" t="s">
        <v>394</v>
      </c>
      <c r="F4185" s="8" t="s">
        <v>31</v>
      </c>
      <c r="G4185" s="8">
        <v>1</v>
      </c>
      <c r="H4185" s="8">
        <v>0</v>
      </c>
      <c r="I4185" s="8">
        <v>0</v>
      </c>
      <c r="J4185" s="8">
        <v>0</v>
      </c>
      <c r="K4185" s="8">
        <v>1</v>
      </c>
      <c r="L4185" s="8">
        <v>1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5">
        <v>701070102</v>
      </c>
    </row>
    <row r="4186" spans="1:21" hidden="1" x14ac:dyDescent="0.25">
      <c r="A4186" s="8" t="s">
        <v>5018</v>
      </c>
      <c r="B4186" s="2" t="s">
        <v>4597</v>
      </c>
      <c r="C4186" s="2" t="s">
        <v>402</v>
      </c>
      <c r="D4186" s="2" t="s">
        <v>395</v>
      </c>
      <c r="E4186" s="2" t="s">
        <v>394</v>
      </c>
      <c r="F4186" s="8" t="s">
        <v>31</v>
      </c>
      <c r="G4186" s="8">
        <v>1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5">
        <v>701070110</v>
      </c>
    </row>
    <row r="4187" spans="1:21" hidden="1" x14ac:dyDescent="0.25">
      <c r="A4187" s="8" t="s">
        <v>5018</v>
      </c>
      <c r="B4187" s="2" t="s">
        <v>4598</v>
      </c>
      <c r="C4187" s="2" t="s">
        <v>402</v>
      </c>
      <c r="D4187" s="2" t="s">
        <v>395</v>
      </c>
      <c r="E4187" s="2" t="s">
        <v>394</v>
      </c>
      <c r="F4187" s="8" t="s">
        <v>31</v>
      </c>
      <c r="G4187" s="8">
        <v>1</v>
      </c>
      <c r="H4187" s="8">
        <v>0</v>
      </c>
      <c r="I4187" s="8">
        <v>0</v>
      </c>
      <c r="J4187" s="8">
        <v>0</v>
      </c>
      <c r="K4187" s="8">
        <v>1</v>
      </c>
      <c r="L4187" s="8">
        <v>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5">
        <v>701070129</v>
      </c>
    </row>
    <row r="4188" spans="1:21" hidden="1" x14ac:dyDescent="0.25">
      <c r="A4188" s="8" t="s">
        <v>5018</v>
      </c>
      <c r="B4188" s="2" t="s">
        <v>4599</v>
      </c>
      <c r="C4188" s="2" t="s">
        <v>402</v>
      </c>
      <c r="D4188" s="2" t="s">
        <v>395</v>
      </c>
      <c r="E4188" s="2" t="s">
        <v>394</v>
      </c>
      <c r="F4188" s="8" t="s">
        <v>31</v>
      </c>
      <c r="G4188" s="8">
        <v>1</v>
      </c>
      <c r="H4188" s="8">
        <v>0</v>
      </c>
      <c r="I4188" s="8">
        <v>0</v>
      </c>
      <c r="J4188" s="8">
        <v>0</v>
      </c>
      <c r="K4188" s="8">
        <v>1</v>
      </c>
      <c r="L4188" s="8">
        <v>1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5">
        <v>701070137</v>
      </c>
    </row>
    <row r="4189" spans="1:21" hidden="1" x14ac:dyDescent="0.25">
      <c r="A4189" s="8" t="s">
        <v>5018</v>
      </c>
      <c r="B4189" s="2" t="s">
        <v>4600</v>
      </c>
      <c r="C4189" s="2" t="s">
        <v>402</v>
      </c>
      <c r="D4189" s="2" t="s">
        <v>395</v>
      </c>
      <c r="E4189" s="2" t="s">
        <v>394</v>
      </c>
      <c r="F4189" s="8" t="s">
        <v>31</v>
      </c>
      <c r="G4189" s="8">
        <v>1</v>
      </c>
      <c r="H4189" s="8">
        <v>0</v>
      </c>
      <c r="I4189" s="8">
        <v>0</v>
      </c>
      <c r="J4189" s="8">
        <v>0</v>
      </c>
      <c r="K4189" s="8">
        <v>1</v>
      </c>
      <c r="L4189" s="8">
        <v>1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5">
        <v>701070145</v>
      </c>
    </row>
    <row r="4190" spans="1:21" hidden="1" x14ac:dyDescent="0.25">
      <c r="A4190" s="8" t="s">
        <v>5018</v>
      </c>
      <c r="B4190" s="2" t="s">
        <v>4601</v>
      </c>
      <c r="C4190" s="2" t="s">
        <v>402</v>
      </c>
      <c r="D4190" s="2" t="s">
        <v>395</v>
      </c>
      <c r="E4190" s="2" t="s">
        <v>394</v>
      </c>
      <c r="F4190" s="8" t="s">
        <v>31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1</v>
      </c>
      <c r="S4190" s="8">
        <v>1</v>
      </c>
      <c r="T4190" s="8">
        <v>0</v>
      </c>
      <c r="U4190" s="5">
        <v>701070153</v>
      </c>
    </row>
    <row r="4191" spans="1:21" hidden="1" x14ac:dyDescent="0.25">
      <c r="A4191" s="8" t="s">
        <v>5018</v>
      </c>
      <c r="B4191" s="2" t="s">
        <v>4602</v>
      </c>
      <c r="C4191" s="2" t="s">
        <v>402</v>
      </c>
      <c r="D4191" s="2" t="s">
        <v>395</v>
      </c>
      <c r="E4191" s="2" t="s">
        <v>394</v>
      </c>
      <c r="F4191" s="8" t="s">
        <v>31</v>
      </c>
      <c r="G4191" s="8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1</v>
      </c>
      <c r="T4191" s="8">
        <v>0</v>
      </c>
      <c r="U4191" s="5">
        <v>701070161</v>
      </c>
    </row>
    <row r="4192" spans="1:21" hidden="1" x14ac:dyDescent="0.25">
      <c r="A4192" s="8" t="s">
        <v>5018</v>
      </c>
      <c r="B4192" s="2" t="s">
        <v>4603</v>
      </c>
      <c r="C4192" s="2" t="s">
        <v>402</v>
      </c>
      <c r="D4192" s="2" t="s">
        <v>395</v>
      </c>
      <c r="E4192" s="2" t="s">
        <v>394</v>
      </c>
      <c r="F4192" s="8" t="s">
        <v>31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1</v>
      </c>
      <c r="T4192" s="8">
        <v>0</v>
      </c>
      <c r="U4192" s="5">
        <v>701070170</v>
      </c>
    </row>
    <row r="4193" spans="1:21" hidden="1" x14ac:dyDescent="0.25">
      <c r="A4193" s="8" t="s">
        <v>5018</v>
      </c>
      <c r="B4193" s="2" t="s">
        <v>4604</v>
      </c>
      <c r="C4193" s="2" t="s">
        <v>403</v>
      </c>
      <c r="D4193" s="2" t="s">
        <v>395</v>
      </c>
      <c r="E4193" s="2" t="s">
        <v>394</v>
      </c>
      <c r="F4193" s="8" t="s">
        <v>31</v>
      </c>
      <c r="G4193" s="8">
        <v>1</v>
      </c>
      <c r="H4193" s="8">
        <v>0</v>
      </c>
      <c r="I4193" s="8">
        <v>0</v>
      </c>
      <c r="J4193" s="8">
        <v>0</v>
      </c>
      <c r="K4193" s="8">
        <v>1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5">
        <v>701080027</v>
      </c>
    </row>
    <row r="4194" spans="1:21" hidden="1" x14ac:dyDescent="0.25">
      <c r="A4194" s="8" t="s">
        <v>5018</v>
      </c>
      <c r="B4194" s="2" t="s">
        <v>4605</v>
      </c>
      <c r="C4194" s="2" t="s">
        <v>403</v>
      </c>
      <c r="D4194" s="2" t="s">
        <v>395</v>
      </c>
      <c r="E4194" s="2" t="s">
        <v>394</v>
      </c>
      <c r="F4194" s="8" t="s">
        <v>31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1</v>
      </c>
      <c r="T4194" s="8">
        <v>0</v>
      </c>
      <c r="U4194" s="5">
        <v>701080043</v>
      </c>
    </row>
    <row r="4195" spans="1:21" hidden="1" x14ac:dyDescent="0.25">
      <c r="A4195" s="8" t="s">
        <v>5018</v>
      </c>
      <c r="B4195" s="2" t="s">
        <v>4606</v>
      </c>
      <c r="C4195" s="2" t="s">
        <v>403</v>
      </c>
      <c r="D4195" s="2" t="s">
        <v>395</v>
      </c>
      <c r="E4195" s="2" t="s">
        <v>394</v>
      </c>
      <c r="F4195" s="8" t="s">
        <v>31</v>
      </c>
      <c r="G4195" s="8">
        <v>1</v>
      </c>
      <c r="H4195" s="8">
        <v>0</v>
      </c>
      <c r="I4195" s="8">
        <v>0</v>
      </c>
      <c r="J4195" s="8">
        <v>0</v>
      </c>
      <c r="K4195" s="8">
        <v>1</v>
      </c>
      <c r="L4195" s="8">
        <v>1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5">
        <v>701080051</v>
      </c>
    </row>
    <row r="4196" spans="1:21" hidden="1" x14ac:dyDescent="0.25">
      <c r="A4196" s="8" t="s">
        <v>5018</v>
      </c>
      <c r="B4196" s="2" t="s">
        <v>4607</v>
      </c>
      <c r="C4196" s="2" t="s">
        <v>403</v>
      </c>
      <c r="D4196" s="2" t="s">
        <v>395</v>
      </c>
      <c r="E4196" s="2" t="s">
        <v>394</v>
      </c>
      <c r="F4196" s="8" t="s">
        <v>31</v>
      </c>
      <c r="G4196" s="8">
        <v>1</v>
      </c>
      <c r="H4196" s="8">
        <v>0</v>
      </c>
      <c r="I4196" s="8">
        <v>0</v>
      </c>
      <c r="J4196" s="8">
        <v>0</v>
      </c>
      <c r="K4196" s="8">
        <v>1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5">
        <v>701080060</v>
      </c>
    </row>
    <row r="4197" spans="1:21" hidden="1" x14ac:dyDescent="0.25">
      <c r="A4197" s="8" t="s">
        <v>5018</v>
      </c>
      <c r="B4197" s="2" t="s">
        <v>4608</v>
      </c>
      <c r="C4197" s="2" t="s">
        <v>403</v>
      </c>
      <c r="D4197" s="2" t="s">
        <v>395</v>
      </c>
      <c r="E4197" s="2" t="s">
        <v>394</v>
      </c>
      <c r="F4197" s="8" t="s">
        <v>31</v>
      </c>
      <c r="G4197" s="8">
        <v>1</v>
      </c>
      <c r="H4197" s="8">
        <v>0</v>
      </c>
      <c r="I4197" s="8">
        <v>0</v>
      </c>
      <c r="J4197" s="8">
        <v>0</v>
      </c>
      <c r="K4197" s="8">
        <v>1</v>
      </c>
      <c r="L4197" s="8">
        <v>1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5">
        <v>701080078</v>
      </c>
    </row>
    <row r="4198" spans="1:21" hidden="1" x14ac:dyDescent="0.25">
      <c r="A4198" s="8" t="s">
        <v>5018</v>
      </c>
      <c r="B4198" s="2" t="s">
        <v>4609</v>
      </c>
      <c r="C4198" s="2" t="s">
        <v>403</v>
      </c>
      <c r="D4198" s="2" t="s">
        <v>395</v>
      </c>
      <c r="E4198" s="2" t="s">
        <v>394</v>
      </c>
      <c r="F4198" s="8" t="s">
        <v>31</v>
      </c>
      <c r="G4198" s="8">
        <v>1</v>
      </c>
      <c r="H4198" s="8">
        <v>0</v>
      </c>
      <c r="I4198" s="8">
        <v>0</v>
      </c>
      <c r="J4198" s="8">
        <v>0</v>
      </c>
      <c r="K4198" s="8">
        <v>1</v>
      </c>
      <c r="L4198" s="8">
        <v>1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5">
        <v>701080086</v>
      </c>
    </row>
    <row r="4199" spans="1:21" hidden="1" x14ac:dyDescent="0.25">
      <c r="A4199" s="8" t="s">
        <v>5018</v>
      </c>
      <c r="B4199" s="2" t="s">
        <v>4610</v>
      </c>
      <c r="C4199" s="2" t="s">
        <v>403</v>
      </c>
      <c r="D4199" s="2" t="s">
        <v>395</v>
      </c>
      <c r="E4199" s="2" t="s">
        <v>394</v>
      </c>
      <c r="F4199" s="8" t="s">
        <v>31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1</v>
      </c>
      <c r="T4199" s="8">
        <v>0</v>
      </c>
      <c r="U4199" s="5">
        <v>701080094</v>
      </c>
    </row>
    <row r="4200" spans="1:21" hidden="1" x14ac:dyDescent="0.25">
      <c r="A4200" s="8" t="s">
        <v>5018</v>
      </c>
      <c r="B4200" s="2" t="s">
        <v>4611</v>
      </c>
      <c r="C4200" s="2" t="s">
        <v>403</v>
      </c>
      <c r="D4200" s="2" t="s">
        <v>395</v>
      </c>
      <c r="E4200" s="2" t="s">
        <v>394</v>
      </c>
      <c r="F4200" s="8" t="s">
        <v>31</v>
      </c>
      <c r="G4200" s="8">
        <v>1</v>
      </c>
      <c r="H4200" s="8">
        <v>0</v>
      </c>
      <c r="I4200" s="8">
        <v>0</v>
      </c>
      <c r="J4200" s="8">
        <v>0</v>
      </c>
      <c r="K4200" s="8">
        <v>1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5">
        <v>701080116</v>
      </c>
    </row>
    <row r="4201" spans="1:21" hidden="1" x14ac:dyDescent="0.25">
      <c r="A4201" s="8" t="s">
        <v>5018</v>
      </c>
      <c r="B4201" s="2" t="s">
        <v>4612</v>
      </c>
      <c r="C4201" s="2" t="s">
        <v>403</v>
      </c>
      <c r="D4201" s="2" t="s">
        <v>395</v>
      </c>
      <c r="E4201" s="2" t="s">
        <v>394</v>
      </c>
      <c r="F4201" s="8" t="s">
        <v>31</v>
      </c>
      <c r="G4201" s="8">
        <v>1</v>
      </c>
      <c r="H4201" s="8">
        <v>0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5">
        <v>701080124</v>
      </c>
    </row>
    <row r="4202" spans="1:21" hidden="1" x14ac:dyDescent="0.25">
      <c r="A4202" s="8" t="s">
        <v>5018</v>
      </c>
      <c r="B4202" s="2" t="s">
        <v>4613</v>
      </c>
      <c r="C4202" s="2" t="s">
        <v>403</v>
      </c>
      <c r="D4202" s="2" t="s">
        <v>395</v>
      </c>
      <c r="E4202" s="2" t="s">
        <v>394</v>
      </c>
      <c r="F4202" s="8" t="s">
        <v>31</v>
      </c>
      <c r="G4202" s="8">
        <v>1</v>
      </c>
      <c r="H4202" s="8">
        <v>0</v>
      </c>
      <c r="I4202" s="8">
        <v>0</v>
      </c>
      <c r="J4202" s="8">
        <v>0</v>
      </c>
      <c r="K4202" s="8">
        <v>1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5">
        <v>701080132</v>
      </c>
    </row>
    <row r="4203" spans="1:21" hidden="1" x14ac:dyDescent="0.25">
      <c r="A4203" s="8" t="s">
        <v>5018</v>
      </c>
      <c r="B4203" s="2" t="s">
        <v>4614</v>
      </c>
      <c r="C4203" s="2" t="s">
        <v>403</v>
      </c>
      <c r="D4203" s="2" t="s">
        <v>395</v>
      </c>
      <c r="E4203" s="2" t="s">
        <v>394</v>
      </c>
      <c r="F4203" s="8" t="s">
        <v>31</v>
      </c>
      <c r="G4203" s="8">
        <v>1</v>
      </c>
      <c r="H4203" s="8">
        <v>0</v>
      </c>
      <c r="I4203" s="8">
        <v>0</v>
      </c>
      <c r="J4203" s="8">
        <v>0</v>
      </c>
      <c r="K4203" s="8">
        <v>1</v>
      </c>
      <c r="L4203" s="8">
        <v>1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5">
        <v>701080140</v>
      </c>
    </row>
    <row r="4204" spans="1:21" hidden="1" x14ac:dyDescent="0.25">
      <c r="A4204" s="8" t="s">
        <v>5018</v>
      </c>
      <c r="B4204" s="2" t="s">
        <v>4615</v>
      </c>
      <c r="C4204" s="2" t="s">
        <v>403</v>
      </c>
      <c r="D4204" s="2" t="s">
        <v>395</v>
      </c>
      <c r="E4204" s="2" t="s">
        <v>394</v>
      </c>
      <c r="F4204" s="8" t="s">
        <v>31</v>
      </c>
      <c r="G4204" s="8">
        <v>1</v>
      </c>
      <c r="H4204" s="8">
        <v>0</v>
      </c>
      <c r="I4204" s="8">
        <v>0</v>
      </c>
      <c r="J4204" s="8">
        <v>0</v>
      </c>
      <c r="K4204" s="8">
        <v>1</v>
      </c>
      <c r="L4204" s="8">
        <v>1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5">
        <v>701080159</v>
      </c>
    </row>
    <row r="4205" spans="1:21" hidden="1" x14ac:dyDescent="0.25">
      <c r="A4205" s="8" t="s">
        <v>5018</v>
      </c>
      <c r="B4205" s="2" t="s">
        <v>4616</v>
      </c>
      <c r="C4205" s="2" t="s">
        <v>403</v>
      </c>
      <c r="D4205" s="2" t="s">
        <v>395</v>
      </c>
      <c r="E4205" s="2" t="s">
        <v>394</v>
      </c>
      <c r="F4205" s="8" t="s">
        <v>31</v>
      </c>
      <c r="G4205" s="8">
        <v>1</v>
      </c>
      <c r="H4205" s="8">
        <v>0</v>
      </c>
      <c r="I4205" s="8">
        <v>0</v>
      </c>
      <c r="J4205" s="8">
        <v>0</v>
      </c>
      <c r="K4205" s="8">
        <v>1</v>
      </c>
      <c r="L4205" s="8">
        <v>1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5">
        <v>701080167</v>
      </c>
    </row>
    <row r="4206" spans="1:21" hidden="1" x14ac:dyDescent="0.25">
      <c r="A4206" s="8" t="s">
        <v>5018</v>
      </c>
      <c r="B4206" s="2" t="s">
        <v>4617</v>
      </c>
      <c r="C4206" s="2" t="s">
        <v>403</v>
      </c>
      <c r="D4206" s="2" t="s">
        <v>395</v>
      </c>
      <c r="E4206" s="2" t="s">
        <v>394</v>
      </c>
      <c r="F4206" s="8" t="s">
        <v>31</v>
      </c>
      <c r="G4206" s="8">
        <v>1</v>
      </c>
      <c r="H4206" s="8">
        <v>0</v>
      </c>
      <c r="I4206" s="8">
        <v>0</v>
      </c>
      <c r="J4206" s="8">
        <v>0</v>
      </c>
      <c r="K4206" s="8">
        <v>1</v>
      </c>
      <c r="L4206" s="8">
        <v>1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5">
        <v>701080175</v>
      </c>
    </row>
    <row r="4207" spans="1:21" hidden="1" x14ac:dyDescent="0.25">
      <c r="A4207" s="8" t="s">
        <v>5018</v>
      </c>
      <c r="B4207" s="2" t="s">
        <v>4618</v>
      </c>
      <c r="C4207" s="2" t="s">
        <v>403</v>
      </c>
      <c r="D4207" s="2" t="s">
        <v>395</v>
      </c>
      <c r="E4207" s="2" t="s">
        <v>394</v>
      </c>
      <c r="F4207" s="8" t="s">
        <v>31</v>
      </c>
      <c r="G4207" s="8">
        <v>1</v>
      </c>
      <c r="H4207" s="8">
        <v>0</v>
      </c>
      <c r="I4207" s="8">
        <v>0</v>
      </c>
      <c r="J4207" s="8">
        <v>0</v>
      </c>
      <c r="K4207" s="8">
        <v>1</v>
      </c>
      <c r="L4207" s="8">
        <v>1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5">
        <v>701080183</v>
      </c>
    </row>
    <row r="4208" spans="1:21" hidden="1" x14ac:dyDescent="0.25">
      <c r="A4208" s="8" t="s">
        <v>5018</v>
      </c>
      <c r="B4208" s="2" t="s">
        <v>4619</v>
      </c>
      <c r="C4208" s="2" t="s">
        <v>403</v>
      </c>
      <c r="D4208" s="2" t="s">
        <v>395</v>
      </c>
      <c r="E4208" s="2" t="s">
        <v>394</v>
      </c>
      <c r="F4208" s="8" t="s">
        <v>31</v>
      </c>
      <c r="G4208" s="8">
        <v>1</v>
      </c>
      <c r="H4208" s="8">
        <v>0</v>
      </c>
      <c r="I4208" s="8">
        <v>0</v>
      </c>
      <c r="J4208" s="8">
        <v>0</v>
      </c>
      <c r="K4208" s="8">
        <v>1</v>
      </c>
      <c r="L4208" s="8">
        <v>1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5">
        <v>701080191</v>
      </c>
    </row>
    <row r="4209" spans="1:21" hidden="1" x14ac:dyDescent="0.25">
      <c r="A4209" s="8" t="s">
        <v>5018</v>
      </c>
      <c r="B4209" s="2" t="s">
        <v>4620</v>
      </c>
      <c r="C4209" s="2" t="s">
        <v>404</v>
      </c>
      <c r="D4209" s="2" t="s">
        <v>395</v>
      </c>
      <c r="E4209" s="2" t="s">
        <v>394</v>
      </c>
      <c r="F4209" s="8" t="s">
        <v>31</v>
      </c>
      <c r="G4209" s="8">
        <v>1</v>
      </c>
      <c r="H4209" s="8">
        <v>0</v>
      </c>
      <c r="I4209" s="8">
        <v>0</v>
      </c>
      <c r="J4209" s="8">
        <v>0</v>
      </c>
      <c r="K4209" s="8">
        <v>1</v>
      </c>
      <c r="L4209" s="8">
        <v>1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5">
        <v>701090014</v>
      </c>
    </row>
    <row r="4210" spans="1:21" hidden="1" x14ac:dyDescent="0.25">
      <c r="A4210" s="8" t="s">
        <v>5018</v>
      </c>
      <c r="B4210" s="2" t="s">
        <v>4621</v>
      </c>
      <c r="C4210" s="2" t="s">
        <v>404</v>
      </c>
      <c r="D4210" s="2" t="s">
        <v>395</v>
      </c>
      <c r="E4210" s="2" t="s">
        <v>394</v>
      </c>
      <c r="F4210" s="8" t="s">
        <v>31</v>
      </c>
      <c r="G4210" s="8">
        <v>1</v>
      </c>
      <c r="H4210" s="8">
        <v>0</v>
      </c>
      <c r="I4210" s="8">
        <v>0</v>
      </c>
      <c r="J4210" s="8">
        <v>0</v>
      </c>
      <c r="K4210" s="8">
        <v>1</v>
      </c>
      <c r="L4210" s="8">
        <v>1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5">
        <v>701090022</v>
      </c>
    </row>
    <row r="4211" spans="1:21" hidden="1" x14ac:dyDescent="0.25">
      <c r="A4211" s="8" t="s">
        <v>5018</v>
      </c>
      <c r="B4211" s="2" t="s">
        <v>4622</v>
      </c>
      <c r="C4211" s="2" t="s">
        <v>404</v>
      </c>
      <c r="D4211" s="2" t="s">
        <v>395</v>
      </c>
      <c r="E4211" s="2" t="s">
        <v>394</v>
      </c>
      <c r="F4211" s="8" t="s">
        <v>31</v>
      </c>
      <c r="G4211" s="8">
        <v>1</v>
      </c>
      <c r="H4211" s="8">
        <v>0</v>
      </c>
      <c r="I4211" s="8">
        <v>0</v>
      </c>
      <c r="J4211" s="8">
        <v>0</v>
      </c>
      <c r="K4211" s="8">
        <v>1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5">
        <v>701090030</v>
      </c>
    </row>
    <row r="4212" spans="1:21" hidden="1" x14ac:dyDescent="0.25">
      <c r="A4212" s="8" t="s">
        <v>5018</v>
      </c>
      <c r="B4212" s="2" t="s">
        <v>4623</v>
      </c>
      <c r="C4212" s="2" t="s">
        <v>404</v>
      </c>
      <c r="D4212" s="2" t="s">
        <v>395</v>
      </c>
      <c r="E4212" s="2" t="s">
        <v>394</v>
      </c>
      <c r="F4212" s="8" t="s">
        <v>31</v>
      </c>
      <c r="G4212" s="8">
        <v>1</v>
      </c>
      <c r="H4212" s="8">
        <v>0</v>
      </c>
      <c r="I4212" s="8">
        <v>0</v>
      </c>
      <c r="J4212" s="8">
        <v>0</v>
      </c>
      <c r="K4212" s="8">
        <v>1</v>
      </c>
      <c r="L4212" s="8">
        <v>1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5">
        <v>701090049</v>
      </c>
    </row>
    <row r="4213" spans="1:21" hidden="1" x14ac:dyDescent="0.25">
      <c r="A4213" s="8" t="s">
        <v>5018</v>
      </c>
      <c r="B4213" s="2" t="s">
        <v>4624</v>
      </c>
      <c r="C4213" s="2" t="s">
        <v>404</v>
      </c>
      <c r="D4213" s="2" t="s">
        <v>395</v>
      </c>
      <c r="E4213" s="2" t="s">
        <v>394</v>
      </c>
      <c r="F4213" s="8" t="s">
        <v>31</v>
      </c>
      <c r="G4213" s="8">
        <v>1</v>
      </c>
      <c r="H4213" s="8">
        <v>0</v>
      </c>
      <c r="I4213" s="8">
        <v>0</v>
      </c>
      <c r="J4213" s="8">
        <v>0</v>
      </c>
      <c r="K4213" s="8">
        <v>1</v>
      </c>
      <c r="L4213" s="8">
        <v>1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5">
        <v>701090057</v>
      </c>
    </row>
    <row r="4214" spans="1:21" hidden="1" x14ac:dyDescent="0.25">
      <c r="A4214" s="8" t="s">
        <v>5018</v>
      </c>
      <c r="B4214" s="2" t="s">
        <v>4625</v>
      </c>
      <c r="C4214" s="2" t="s">
        <v>404</v>
      </c>
      <c r="D4214" s="2" t="s">
        <v>395</v>
      </c>
      <c r="E4214" s="2" t="s">
        <v>394</v>
      </c>
      <c r="F4214" s="8" t="s">
        <v>31</v>
      </c>
      <c r="G4214" s="8">
        <v>1</v>
      </c>
      <c r="H4214" s="8">
        <v>0</v>
      </c>
      <c r="I4214" s="8">
        <v>0</v>
      </c>
      <c r="J4214" s="8">
        <v>0</v>
      </c>
      <c r="K4214" s="8">
        <v>1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5">
        <v>701090065</v>
      </c>
    </row>
    <row r="4215" spans="1:21" hidden="1" x14ac:dyDescent="0.25">
      <c r="A4215" s="8" t="s">
        <v>5018</v>
      </c>
      <c r="B4215" s="2" t="s">
        <v>4626</v>
      </c>
      <c r="C4215" s="2" t="s">
        <v>404</v>
      </c>
      <c r="D4215" s="2" t="s">
        <v>395</v>
      </c>
      <c r="E4215" s="2" t="s">
        <v>394</v>
      </c>
      <c r="F4215" s="8" t="s">
        <v>31</v>
      </c>
      <c r="G4215" s="8">
        <v>1</v>
      </c>
      <c r="H4215" s="8">
        <v>0</v>
      </c>
      <c r="I4215" s="8">
        <v>0</v>
      </c>
      <c r="J4215" s="8">
        <v>0</v>
      </c>
      <c r="K4215" s="8">
        <v>1</v>
      </c>
      <c r="L4215" s="8">
        <v>1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5">
        <v>701090073</v>
      </c>
    </row>
    <row r="4216" spans="1:21" hidden="1" x14ac:dyDescent="0.25">
      <c r="A4216" s="8" t="s">
        <v>5018</v>
      </c>
      <c r="B4216" s="2" t="s">
        <v>4627</v>
      </c>
      <c r="C4216" s="2" t="s">
        <v>404</v>
      </c>
      <c r="D4216" s="2" t="s">
        <v>395</v>
      </c>
      <c r="E4216" s="2" t="s">
        <v>394</v>
      </c>
      <c r="F4216" s="8" t="s">
        <v>31</v>
      </c>
      <c r="G4216" s="8">
        <v>1</v>
      </c>
      <c r="H4216" s="8">
        <v>0</v>
      </c>
      <c r="I4216" s="8">
        <v>0</v>
      </c>
      <c r="J4216" s="8">
        <v>0</v>
      </c>
      <c r="K4216" s="8">
        <v>1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5">
        <v>701090081</v>
      </c>
    </row>
    <row r="4217" spans="1:21" hidden="1" x14ac:dyDescent="0.25">
      <c r="A4217" s="8" t="s">
        <v>5018</v>
      </c>
      <c r="B4217" s="2" t="s">
        <v>4628</v>
      </c>
      <c r="C4217" s="2" t="s">
        <v>404</v>
      </c>
      <c r="D4217" s="2" t="s">
        <v>395</v>
      </c>
      <c r="E4217" s="2" t="s">
        <v>394</v>
      </c>
      <c r="F4217" s="8" t="s">
        <v>31</v>
      </c>
      <c r="G4217" s="8">
        <v>1</v>
      </c>
      <c r="H4217" s="8">
        <v>0</v>
      </c>
      <c r="I4217" s="8">
        <v>0</v>
      </c>
      <c r="J4217" s="8">
        <v>0</v>
      </c>
      <c r="K4217" s="8">
        <v>1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5">
        <v>701090090</v>
      </c>
    </row>
    <row r="4218" spans="1:21" hidden="1" x14ac:dyDescent="0.25">
      <c r="A4218" s="8" t="s">
        <v>5018</v>
      </c>
      <c r="B4218" s="2" t="s">
        <v>4629</v>
      </c>
      <c r="C4218" s="2" t="s">
        <v>404</v>
      </c>
      <c r="D4218" s="2" t="s">
        <v>395</v>
      </c>
      <c r="E4218" s="2" t="s">
        <v>394</v>
      </c>
      <c r="F4218" s="8" t="s">
        <v>31</v>
      </c>
      <c r="G4218" s="8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1</v>
      </c>
      <c r="S4218" s="8">
        <v>1</v>
      </c>
      <c r="T4218" s="8">
        <v>0</v>
      </c>
      <c r="U4218" s="5">
        <v>701090103</v>
      </c>
    </row>
    <row r="4219" spans="1:21" hidden="1" x14ac:dyDescent="0.25">
      <c r="A4219" s="8" t="s">
        <v>5018</v>
      </c>
      <c r="B4219" s="2" t="s">
        <v>4630</v>
      </c>
      <c r="C4219" s="2" t="s">
        <v>404</v>
      </c>
      <c r="D4219" s="2" t="s">
        <v>395</v>
      </c>
      <c r="E4219" s="2" t="s">
        <v>394</v>
      </c>
      <c r="F4219" s="8" t="s">
        <v>31</v>
      </c>
      <c r="G4219" s="8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1</v>
      </c>
      <c r="S4219" s="8">
        <v>1</v>
      </c>
      <c r="T4219" s="8">
        <v>0</v>
      </c>
      <c r="U4219" s="5">
        <v>701090111</v>
      </c>
    </row>
    <row r="4220" spans="1:21" hidden="1" x14ac:dyDescent="0.25">
      <c r="A4220" s="8" t="s">
        <v>5018</v>
      </c>
      <c r="B4220" s="2" t="s">
        <v>4631</v>
      </c>
      <c r="C4220" s="2" t="s">
        <v>404</v>
      </c>
      <c r="D4220" s="2" t="s">
        <v>395</v>
      </c>
      <c r="E4220" s="2" t="s">
        <v>394</v>
      </c>
      <c r="F4220" s="8" t="s">
        <v>31</v>
      </c>
      <c r="G4220" s="8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1</v>
      </c>
      <c r="T4220" s="8">
        <v>0</v>
      </c>
      <c r="U4220" s="5">
        <v>701090120</v>
      </c>
    </row>
    <row r="4221" spans="1:21" hidden="1" x14ac:dyDescent="0.25">
      <c r="A4221" s="8" t="s">
        <v>5018</v>
      </c>
      <c r="B4221" s="2" t="s">
        <v>4632</v>
      </c>
      <c r="C4221" s="2" t="s">
        <v>404</v>
      </c>
      <c r="D4221" s="2" t="s">
        <v>395</v>
      </c>
      <c r="E4221" s="2" t="s">
        <v>394</v>
      </c>
      <c r="F4221" s="8" t="s">
        <v>31</v>
      </c>
      <c r="G4221" s="8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1</v>
      </c>
      <c r="S4221" s="8">
        <v>1</v>
      </c>
      <c r="T4221" s="8">
        <v>0</v>
      </c>
      <c r="U4221" s="5">
        <v>701090138</v>
      </c>
    </row>
    <row r="4222" spans="1:21" hidden="1" x14ac:dyDescent="0.25">
      <c r="A4222" s="8" t="s">
        <v>5018</v>
      </c>
      <c r="B4222" s="2" t="s">
        <v>4633</v>
      </c>
      <c r="C4222" s="2" t="s">
        <v>404</v>
      </c>
      <c r="D4222" s="2" t="s">
        <v>395</v>
      </c>
      <c r="E4222" s="2" t="s">
        <v>394</v>
      </c>
      <c r="F4222" s="8" t="s">
        <v>31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1</v>
      </c>
      <c r="T4222" s="8">
        <v>0</v>
      </c>
      <c r="U4222" s="5">
        <v>701090146</v>
      </c>
    </row>
    <row r="4223" spans="1:21" hidden="1" x14ac:dyDescent="0.25">
      <c r="A4223" s="8" t="s">
        <v>5018</v>
      </c>
      <c r="B4223" s="2" t="s">
        <v>4634</v>
      </c>
      <c r="C4223" s="2" t="s">
        <v>404</v>
      </c>
      <c r="D4223" s="2" t="s">
        <v>395</v>
      </c>
      <c r="E4223" s="2" t="s">
        <v>394</v>
      </c>
      <c r="F4223" s="8" t="s">
        <v>31</v>
      </c>
      <c r="G4223" s="8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1</v>
      </c>
      <c r="S4223" s="8">
        <v>1</v>
      </c>
      <c r="T4223" s="8">
        <v>0</v>
      </c>
      <c r="U4223" s="5">
        <v>701090154</v>
      </c>
    </row>
    <row r="4224" spans="1:21" hidden="1" x14ac:dyDescent="0.25">
      <c r="A4224" s="8" t="s">
        <v>5018</v>
      </c>
      <c r="B4224" s="2" t="s">
        <v>4635</v>
      </c>
      <c r="C4224" s="2" t="s">
        <v>404</v>
      </c>
      <c r="D4224" s="2" t="s">
        <v>395</v>
      </c>
      <c r="E4224" s="2" t="s">
        <v>394</v>
      </c>
      <c r="F4224" s="8" t="s">
        <v>31</v>
      </c>
      <c r="G4224" s="8">
        <v>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1</v>
      </c>
      <c r="S4224" s="8">
        <v>1</v>
      </c>
      <c r="T4224" s="8">
        <v>0</v>
      </c>
      <c r="U4224" s="5">
        <v>701090162</v>
      </c>
    </row>
    <row r="4225" spans="1:21" hidden="1" x14ac:dyDescent="0.25">
      <c r="A4225" s="8" t="s">
        <v>5018</v>
      </c>
      <c r="B4225" s="2" t="s">
        <v>4636</v>
      </c>
      <c r="C4225" s="2" t="s">
        <v>404</v>
      </c>
      <c r="D4225" s="2" t="s">
        <v>395</v>
      </c>
      <c r="E4225" s="2" t="s">
        <v>394</v>
      </c>
      <c r="F4225" s="8" t="s">
        <v>31</v>
      </c>
      <c r="G4225" s="8">
        <v>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1</v>
      </c>
      <c r="S4225" s="8">
        <v>1</v>
      </c>
      <c r="T4225" s="8">
        <v>0</v>
      </c>
      <c r="U4225" s="5">
        <v>701090170</v>
      </c>
    </row>
    <row r="4226" spans="1:21" hidden="1" x14ac:dyDescent="0.25">
      <c r="A4226" s="8" t="s">
        <v>5018</v>
      </c>
      <c r="B4226" s="2" t="s">
        <v>4637</v>
      </c>
      <c r="C4226" s="2" t="s">
        <v>404</v>
      </c>
      <c r="D4226" s="2" t="s">
        <v>395</v>
      </c>
      <c r="E4226" s="2" t="s">
        <v>394</v>
      </c>
      <c r="F4226" s="8" t="s">
        <v>31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</v>
      </c>
      <c r="S4226" s="8">
        <v>1</v>
      </c>
      <c r="T4226" s="8">
        <v>0</v>
      </c>
      <c r="U4226" s="5">
        <v>701090189</v>
      </c>
    </row>
    <row r="4227" spans="1:21" hidden="1" x14ac:dyDescent="0.25">
      <c r="A4227" s="8" t="s">
        <v>5018</v>
      </c>
      <c r="B4227" s="2" t="s">
        <v>4638</v>
      </c>
      <c r="C4227" s="2" t="s">
        <v>404</v>
      </c>
      <c r="D4227" s="2" t="s">
        <v>395</v>
      </c>
      <c r="E4227" s="2" t="s">
        <v>394</v>
      </c>
      <c r="F4227" s="8" t="s">
        <v>31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0</v>
      </c>
      <c r="U4227" s="5">
        <v>701090197</v>
      </c>
    </row>
    <row r="4228" spans="1:21" hidden="1" x14ac:dyDescent="0.25">
      <c r="A4228" s="8" t="s">
        <v>5018</v>
      </c>
      <c r="B4228" s="2" t="s">
        <v>4639</v>
      </c>
      <c r="C4228" s="2" t="s">
        <v>404</v>
      </c>
      <c r="D4228" s="2" t="s">
        <v>395</v>
      </c>
      <c r="E4228" s="2" t="s">
        <v>394</v>
      </c>
      <c r="F4228" s="8" t="s">
        <v>31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1</v>
      </c>
      <c r="S4228" s="8">
        <v>1</v>
      </c>
      <c r="T4228" s="8">
        <v>0</v>
      </c>
      <c r="U4228" s="5">
        <v>701090200</v>
      </c>
    </row>
    <row r="4229" spans="1:21" hidden="1" x14ac:dyDescent="0.25">
      <c r="A4229" s="8" t="s">
        <v>5018</v>
      </c>
      <c r="B4229" s="2" t="s">
        <v>4640</v>
      </c>
      <c r="C4229" s="2" t="s">
        <v>404</v>
      </c>
      <c r="D4229" s="2" t="s">
        <v>395</v>
      </c>
      <c r="E4229" s="2" t="s">
        <v>394</v>
      </c>
      <c r="F4229" s="8" t="s">
        <v>31</v>
      </c>
      <c r="G4229" s="8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5">
        <v>701090219</v>
      </c>
    </row>
    <row r="4230" spans="1:21" hidden="1" x14ac:dyDescent="0.25">
      <c r="A4230" s="8" t="s">
        <v>5018</v>
      </c>
      <c r="B4230" s="2" t="s">
        <v>4641</v>
      </c>
      <c r="C4230" s="2" t="s">
        <v>404</v>
      </c>
      <c r="D4230" s="2" t="s">
        <v>395</v>
      </c>
      <c r="E4230" s="2" t="s">
        <v>394</v>
      </c>
      <c r="F4230" s="8" t="s">
        <v>31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1</v>
      </c>
      <c r="S4230" s="8">
        <v>1</v>
      </c>
      <c r="T4230" s="8">
        <v>0</v>
      </c>
      <c r="U4230" s="5">
        <v>701090227</v>
      </c>
    </row>
    <row r="4231" spans="1:21" hidden="1" x14ac:dyDescent="0.25">
      <c r="A4231" s="8" t="s">
        <v>5018</v>
      </c>
      <c r="B4231" s="2" t="s">
        <v>4642</v>
      </c>
      <c r="C4231" s="2" t="s">
        <v>404</v>
      </c>
      <c r="D4231" s="2" t="s">
        <v>395</v>
      </c>
      <c r="E4231" s="2" t="s">
        <v>394</v>
      </c>
      <c r="F4231" s="8" t="s">
        <v>31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1</v>
      </c>
      <c r="S4231" s="8">
        <v>1</v>
      </c>
      <c r="T4231" s="8">
        <v>0</v>
      </c>
      <c r="U4231" s="5">
        <v>701090235</v>
      </c>
    </row>
    <row r="4232" spans="1:21" hidden="1" x14ac:dyDescent="0.25">
      <c r="A4232" s="8" t="s">
        <v>5018</v>
      </c>
      <c r="B4232" s="2" t="s">
        <v>4643</v>
      </c>
      <c r="C4232" s="2" t="s">
        <v>405</v>
      </c>
      <c r="D4232" s="2" t="s">
        <v>395</v>
      </c>
      <c r="E4232" s="2" t="s">
        <v>394</v>
      </c>
      <c r="F4232" s="8" t="s">
        <v>31</v>
      </c>
      <c r="G4232" s="8">
        <v>1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</v>
      </c>
      <c r="S4232" s="8">
        <v>1</v>
      </c>
      <c r="T4232" s="8">
        <v>0</v>
      </c>
      <c r="U4232" s="5">
        <v>701100010</v>
      </c>
    </row>
    <row r="4233" spans="1:21" hidden="1" x14ac:dyDescent="0.25">
      <c r="A4233" s="8" t="s">
        <v>5018</v>
      </c>
      <c r="B4233" s="2" t="s">
        <v>4644</v>
      </c>
      <c r="C4233" s="2" t="s">
        <v>405</v>
      </c>
      <c r="D4233" s="2" t="s">
        <v>395</v>
      </c>
      <c r="E4233" s="2" t="s">
        <v>394</v>
      </c>
      <c r="F4233" s="8" t="s">
        <v>31</v>
      </c>
      <c r="G4233" s="8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1</v>
      </c>
      <c r="S4233" s="8">
        <v>1</v>
      </c>
      <c r="T4233" s="8">
        <v>0</v>
      </c>
      <c r="U4233" s="5">
        <v>701100028</v>
      </c>
    </row>
    <row r="4234" spans="1:21" hidden="1" x14ac:dyDescent="0.25">
      <c r="A4234" s="8" t="s">
        <v>5018</v>
      </c>
      <c r="B4234" s="2" t="s">
        <v>4645</v>
      </c>
      <c r="C4234" s="2" t="s">
        <v>405</v>
      </c>
      <c r="D4234" s="2" t="s">
        <v>395</v>
      </c>
      <c r="E4234" s="2" t="s">
        <v>394</v>
      </c>
      <c r="F4234" s="8" t="s">
        <v>31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</v>
      </c>
      <c r="S4234" s="8">
        <v>1</v>
      </c>
      <c r="T4234" s="8">
        <v>0</v>
      </c>
      <c r="U4234" s="5">
        <v>701100036</v>
      </c>
    </row>
    <row r="4235" spans="1:21" hidden="1" x14ac:dyDescent="0.25">
      <c r="A4235" s="8" t="s">
        <v>5018</v>
      </c>
      <c r="B4235" s="2" t="s">
        <v>4646</v>
      </c>
      <c r="C4235" s="2" t="s">
        <v>405</v>
      </c>
      <c r="D4235" s="2" t="s">
        <v>395</v>
      </c>
      <c r="E4235" s="2" t="s">
        <v>394</v>
      </c>
      <c r="F4235" s="8" t="s">
        <v>31</v>
      </c>
      <c r="G4235" s="8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1</v>
      </c>
      <c r="T4235" s="8">
        <v>0</v>
      </c>
      <c r="U4235" s="5">
        <v>701100044</v>
      </c>
    </row>
    <row r="4236" spans="1:21" hidden="1" x14ac:dyDescent="0.25">
      <c r="A4236" s="8" t="s">
        <v>5018</v>
      </c>
      <c r="B4236" s="2" t="s">
        <v>4647</v>
      </c>
      <c r="C4236" s="2" t="s">
        <v>405</v>
      </c>
      <c r="D4236" s="2" t="s">
        <v>395</v>
      </c>
      <c r="E4236" s="2" t="s">
        <v>394</v>
      </c>
      <c r="F4236" s="8" t="s">
        <v>31</v>
      </c>
      <c r="G4236" s="8">
        <v>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</v>
      </c>
      <c r="S4236" s="8">
        <v>1</v>
      </c>
      <c r="T4236" s="8">
        <v>0</v>
      </c>
      <c r="U4236" s="5">
        <v>701100052</v>
      </c>
    </row>
    <row r="4237" spans="1:21" hidden="1" x14ac:dyDescent="0.25">
      <c r="A4237" s="8" t="s">
        <v>5018</v>
      </c>
      <c r="B4237" s="2" t="s">
        <v>4648</v>
      </c>
      <c r="C4237" s="2" t="s">
        <v>405</v>
      </c>
      <c r="D4237" s="2" t="s">
        <v>395</v>
      </c>
      <c r="E4237" s="2" t="s">
        <v>394</v>
      </c>
      <c r="F4237" s="8" t="s">
        <v>31</v>
      </c>
      <c r="G4237" s="8">
        <v>1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1</v>
      </c>
      <c r="S4237" s="8">
        <v>1</v>
      </c>
      <c r="T4237" s="8">
        <v>0</v>
      </c>
      <c r="U4237" s="5">
        <v>701100060</v>
      </c>
    </row>
    <row r="4238" spans="1:21" hidden="1" x14ac:dyDescent="0.25">
      <c r="A4238" s="8" t="s">
        <v>5018</v>
      </c>
      <c r="B4238" s="2" t="s">
        <v>4649</v>
      </c>
      <c r="C4238" s="2" t="s">
        <v>405</v>
      </c>
      <c r="D4238" s="2" t="s">
        <v>395</v>
      </c>
      <c r="E4238" s="2" t="s">
        <v>394</v>
      </c>
      <c r="F4238" s="8" t="s">
        <v>31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1</v>
      </c>
      <c r="S4238" s="8">
        <v>1</v>
      </c>
      <c r="T4238" s="8">
        <v>0</v>
      </c>
      <c r="U4238" s="5">
        <v>701100079</v>
      </c>
    </row>
    <row r="4239" spans="1:21" hidden="1" x14ac:dyDescent="0.25">
      <c r="A4239" s="8" t="s">
        <v>5018</v>
      </c>
      <c r="B4239" s="2" t="s">
        <v>4650</v>
      </c>
      <c r="C4239" s="2" t="s">
        <v>405</v>
      </c>
      <c r="D4239" s="2" t="s">
        <v>395</v>
      </c>
      <c r="E4239" s="2" t="s">
        <v>394</v>
      </c>
      <c r="F4239" s="8" t="s">
        <v>31</v>
      </c>
      <c r="G4239" s="8">
        <v>1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1</v>
      </c>
      <c r="S4239" s="8">
        <v>1</v>
      </c>
      <c r="T4239" s="8">
        <v>0</v>
      </c>
      <c r="U4239" s="5">
        <v>701100087</v>
      </c>
    </row>
    <row r="4240" spans="1:21" hidden="1" x14ac:dyDescent="0.25">
      <c r="A4240" s="8" t="s">
        <v>5018</v>
      </c>
      <c r="B4240" s="2" t="s">
        <v>4651</v>
      </c>
      <c r="C4240" s="2" t="s">
        <v>405</v>
      </c>
      <c r="D4240" s="2" t="s">
        <v>395</v>
      </c>
      <c r="E4240" s="2" t="s">
        <v>394</v>
      </c>
      <c r="F4240" s="8" t="s">
        <v>31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1</v>
      </c>
      <c r="S4240" s="8">
        <v>1</v>
      </c>
      <c r="T4240" s="8">
        <v>0</v>
      </c>
      <c r="U4240" s="5">
        <v>701100095</v>
      </c>
    </row>
    <row r="4241" spans="1:21" hidden="1" x14ac:dyDescent="0.25">
      <c r="A4241" s="8" t="s">
        <v>5018</v>
      </c>
      <c r="B4241" s="2" t="s">
        <v>4652</v>
      </c>
      <c r="C4241" s="2" t="s">
        <v>405</v>
      </c>
      <c r="D4241" s="2" t="s">
        <v>395</v>
      </c>
      <c r="E4241" s="2" t="s">
        <v>394</v>
      </c>
      <c r="F4241" s="8" t="s">
        <v>31</v>
      </c>
      <c r="G4241" s="8">
        <v>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5">
        <v>701100109</v>
      </c>
    </row>
    <row r="4242" spans="1:21" hidden="1" x14ac:dyDescent="0.25">
      <c r="A4242" s="8" t="s">
        <v>5018</v>
      </c>
      <c r="B4242" s="2" t="s">
        <v>4653</v>
      </c>
      <c r="C4242" s="2" t="s">
        <v>407</v>
      </c>
      <c r="D4242" s="2" t="s">
        <v>406</v>
      </c>
      <c r="E4242" s="2" t="s">
        <v>394</v>
      </c>
      <c r="F4242" s="8" t="s">
        <v>31</v>
      </c>
      <c r="G4242" s="8">
        <v>0</v>
      </c>
      <c r="H4242" s="8">
        <v>1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1</v>
      </c>
      <c r="Q4242" s="8">
        <v>0</v>
      </c>
      <c r="R4242" s="8">
        <v>0</v>
      </c>
      <c r="S4242" s="8">
        <v>0</v>
      </c>
      <c r="T4242" s="8">
        <v>0</v>
      </c>
      <c r="U4242" s="5">
        <v>702010014</v>
      </c>
    </row>
    <row r="4243" spans="1:21" hidden="1" x14ac:dyDescent="0.25">
      <c r="A4243" s="8" t="s">
        <v>5018</v>
      </c>
      <c r="B4243" s="2" t="s">
        <v>4654</v>
      </c>
      <c r="C4243" s="2" t="s">
        <v>407</v>
      </c>
      <c r="D4243" s="2" t="s">
        <v>406</v>
      </c>
      <c r="E4243" s="2" t="s">
        <v>394</v>
      </c>
      <c r="F4243" s="8" t="s">
        <v>31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1</v>
      </c>
      <c r="Q4243" s="8">
        <v>0</v>
      </c>
      <c r="R4243" s="8">
        <v>0</v>
      </c>
      <c r="S4243" s="8">
        <v>0</v>
      </c>
      <c r="T4243" s="8">
        <v>0</v>
      </c>
      <c r="U4243" s="5">
        <v>702010022</v>
      </c>
    </row>
    <row r="4244" spans="1:21" hidden="1" x14ac:dyDescent="0.25">
      <c r="A4244" s="8" t="s">
        <v>5018</v>
      </c>
      <c r="B4244" s="2" t="s">
        <v>4655</v>
      </c>
      <c r="C4244" s="2" t="s">
        <v>407</v>
      </c>
      <c r="D4244" s="2" t="s">
        <v>406</v>
      </c>
      <c r="E4244" s="2" t="s">
        <v>394</v>
      </c>
      <c r="F4244" s="8" t="s">
        <v>31</v>
      </c>
      <c r="G4244" s="8">
        <v>0</v>
      </c>
      <c r="H4244" s="8">
        <v>1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5">
        <v>702010030</v>
      </c>
    </row>
    <row r="4245" spans="1:21" hidden="1" x14ac:dyDescent="0.25">
      <c r="A4245" s="8" t="s">
        <v>5018</v>
      </c>
      <c r="B4245" s="2" t="s">
        <v>4656</v>
      </c>
      <c r="C4245" s="2" t="s">
        <v>407</v>
      </c>
      <c r="D4245" s="2" t="s">
        <v>406</v>
      </c>
      <c r="E4245" s="2" t="s">
        <v>394</v>
      </c>
      <c r="F4245" s="8" t="s">
        <v>31</v>
      </c>
      <c r="G4245" s="8">
        <v>0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0</v>
      </c>
      <c r="P4245" s="8">
        <v>1</v>
      </c>
      <c r="Q4245" s="8">
        <v>0</v>
      </c>
      <c r="R4245" s="8">
        <v>0</v>
      </c>
      <c r="S4245" s="8">
        <v>0</v>
      </c>
      <c r="T4245" s="8">
        <v>0</v>
      </c>
      <c r="U4245" s="5">
        <v>702010049</v>
      </c>
    </row>
    <row r="4246" spans="1:21" hidden="1" x14ac:dyDescent="0.25">
      <c r="A4246" s="8" t="s">
        <v>5018</v>
      </c>
      <c r="B4246" s="2" t="s">
        <v>4657</v>
      </c>
      <c r="C4246" s="2" t="s">
        <v>407</v>
      </c>
      <c r="D4246" s="2" t="s">
        <v>406</v>
      </c>
      <c r="E4246" s="2" t="s">
        <v>394</v>
      </c>
      <c r="F4246" s="8" t="s">
        <v>31</v>
      </c>
      <c r="G4246" s="8">
        <v>0</v>
      </c>
      <c r="H4246" s="8">
        <v>1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1</v>
      </c>
      <c r="Q4246" s="8">
        <v>0</v>
      </c>
      <c r="R4246" s="8">
        <v>0</v>
      </c>
      <c r="S4246" s="8">
        <v>0</v>
      </c>
      <c r="T4246" s="8">
        <v>0</v>
      </c>
      <c r="U4246" s="5">
        <v>702010057</v>
      </c>
    </row>
    <row r="4247" spans="1:21" hidden="1" x14ac:dyDescent="0.25">
      <c r="A4247" s="8" t="s">
        <v>5018</v>
      </c>
      <c r="B4247" s="2" t="s">
        <v>4658</v>
      </c>
      <c r="C4247" s="2" t="s">
        <v>407</v>
      </c>
      <c r="D4247" s="2" t="s">
        <v>406</v>
      </c>
      <c r="E4247" s="2" t="s">
        <v>394</v>
      </c>
      <c r="F4247" s="8" t="s">
        <v>31</v>
      </c>
      <c r="G4247" s="8">
        <v>0</v>
      </c>
      <c r="H4247" s="8">
        <v>1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1</v>
      </c>
      <c r="O4247" s="8">
        <v>0</v>
      </c>
      <c r="P4247" s="8">
        <v>1</v>
      </c>
      <c r="Q4247" s="8">
        <v>0</v>
      </c>
      <c r="R4247" s="8">
        <v>0</v>
      </c>
      <c r="S4247" s="8">
        <v>0</v>
      </c>
      <c r="T4247" s="8">
        <v>0</v>
      </c>
      <c r="U4247" s="5">
        <v>702010065</v>
      </c>
    </row>
    <row r="4248" spans="1:21" hidden="1" x14ac:dyDescent="0.25">
      <c r="A4248" s="8" t="s">
        <v>5018</v>
      </c>
      <c r="B4248" s="2" t="s">
        <v>4659</v>
      </c>
      <c r="C4248" s="2" t="s">
        <v>407</v>
      </c>
      <c r="D4248" s="2" t="s">
        <v>406</v>
      </c>
      <c r="E4248" s="2" t="s">
        <v>394</v>
      </c>
      <c r="F4248" s="8" t="s">
        <v>31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0</v>
      </c>
      <c r="P4248" s="8">
        <v>1</v>
      </c>
      <c r="Q4248" s="8">
        <v>0</v>
      </c>
      <c r="R4248" s="8">
        <v>0</v>
      </c>
      <c r="S4248" s="8">
        <v>0</v>
      </c>
      <c r="T4248" s="8">
        <v>0</v>
      </c>
      <c r="U4248" s="5">
        <v>702010081</v>
      </c>
    </row>
    <row r="4249" spans="1:21" hidden="1" x14ac:dyDescent="0.25">
      <c r="A4249" s="8" t="s">
        <v>5018</v>
      </c>
      <c r="B4249" s="2" t="s">
        <v>4660</v>
      </c>
      <c r="C4249" s="2" t="s">
        <v>407</v>
      </c>
      <c r="D4249" s="2" t="s">
        <v>406</v>
      </c>
      <c r="E4249" s="2" t="s">
        <v>394</v>
      </c>
      <c r="F4249" s="8" t="s">
        <v>31</v>
      </c>
      <c r="G4249" s="8">
        <v>0</v>
      </c>
      <c r="H4249" s="8">
        <v>1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5">
        <v>702010090</v>
      </c>
    </row>
    <row r="4250" spans="1:21" hidden="1" x14ac:dyDescent="0.25">
      <c r="A4250" s="8" t="s">
        <v>5018</v>
      </c>
      <c r="B4250" s="2" t="s">
        <v>4661</v>
      </c>
      <c r="C4250" s="2" t="s">
        <v>407</v>
      </c>
      <c r="D4250" s="2" t="s">
        <v>406</v>
      </c>
      <c r="E4250" s="2" t="s">
        <v>394</v>
      </c>
      <c r="F4250" s="8" t="s">
        <v>31</v>
      </c>
      <c r="G4250" s="8">
        <v>0</v>
      </c>
      <c r="H4250" s="8">
        <v>1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5">
        <v>702010103</v>
      </c>
    </row>
    <row r="4251" spans="1:21" hidden="1" x14ac:dyDescent="0.25">
      <c r="A4251" s="8" t="s">
        <v>5018</v>
      </c>
      <c r="B4251" s="2" t="s">
        <v>4662</v>
      </c>
      <c r="C4251" s="2" t="s">
        <v>407</v>
      </c>
      <c r="D4251" s="2" t="s">
        <v>406</v>
      </c>
      <c r="E4251" s="2" t="s">
        <v>394</v>
      </c>
      <c r="F4251" s="8" t="s">
        <v>31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5">
        <v>702010111</v>
      </c>
    </row>
    <row r="4252" spans="1:21" hidden="1" x14ac:dyDescent="0.25">
      <c r="A4252" s="8" t="s">
        <v>5018</v>
      </c>
      <c r="B4252" s="2" t="s">
        <v>4663</v>
      </c>
      <c r="C4252" s="2" t="s">
        <v>407</v>
      </c>
      <c r="D4252" s="2" t="s">
        <v>406</v>
      </c>
      <c r="E4252" s="2" t="s">
        <v>394</v>
      </c>
      <c r="F4252" s="8" t="s">
        <v>31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1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5">
        <v>702010120</v>
      </c>
    </row>
    <row r="4253" spans="1:21" hidden="1" x14ac:dyDescent="0.25">
      <c r="A4253" s="8" t="s">
        <v>5018</v>
      </c>
      <c r="B4253" s="2" t="s">
        <v>4664</v>
      </c>
      <c r="C4253" s="2" t="s">
        <v>407</v>
      </c>
      <c r="D4253" s="2" t="s">
        <v>406</v>
      </c>
      <c r="E4253" s="2" t="s">
        <v>394</v>
      </c>
      <c r="F4253" s="8" t="s">
        <v>31</v>
      </c>
      <c r="G4253" s="8">
        <v>0</v>
      </c>
      <c r="H4253" s="8">
        <v>1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>
        <v>0</v>
      </c>
      <c r="P4253" s="8">
        <v>1</v>
      </c>
      <c r="Q4253" s="8">
        <v>0</v>
      </c>
      <c r="R4253" s="8">
        <v>0</v>
      </c>
      <c r="S4253" s="8">
        <v>0</v>
      </c>
      <c r="T4253" s="8">
        <v>0</v>
      </c>
      <c r="U4253" s="5">
        <v>702010138</v>
      </c>
    </row>
    <row r="4254" spans="1:21" hidden="1" x14ac:dyDescent="0.25">
      <c r="A4254" s="8" t="s">
        <v>5018</v>
      </c>
      <c r="B4254" s="2" t="s">
        <v>4665</v>
      </c>
      <c r="C4254" s="2" t="s">
        <v>407</v>
      </c>
      <c r="D4254" s="2" t="s">
        <v>406</v>
      </c>
      <c r="E4254" s="2" t="s">
        <v>394</v>
      </c>
      <c r="F4254" s="8" t="s">
        <v>31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5">
        <v>702010154</v>
      </c>
    </row>
    <row r="4255" spans="1:21" hidden="1" x14ac:dyDescent="0.25">
      <c r="A4255" s="8" t="s">
        <v>5018</v>
      </c>
      <c r="B4255" s="2" t="s">
        <v>4666</v>
      </c>
      <c r="C4255" s="2" t="s">
        <v>407</v>
      </c>
      <c r="D4255" s="2" t="s">
        <v>406</v>
      </c>
      <c r="E4255" s="2" t="s">
        <v>394</v>
      </c>
      <c r="F4255" s="8" t="s">
        <v>31</v>
      </c>
      <c r="G4255" s="8">
        <v>0</v>
      </c>
      <c r="H4255" s="8">
        <v>1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0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5">
        <v>702010162</v>
      </c>
    </row>
    <row r="4256" spans="1:21" hidden="1" x14ac:dyDescent="0.25">
      <c r="A4256" s="8" t="s">
        <v>5018</v>
      </c>
      <c r="B4256" s="2" t="s">
        <v>4667</v>
      </c>
      <c r="C4256" s="2" t="s">
        <v>407</v>
      </c>
      <c r="D4256" s="2" t="s">
        <v>406</v>
      </c>
      <c r="E4256" s="2" t="s">
        <v>394</v>
      </c>
      <c r="F4256" s="8" t="s">
        <v>31</v>
      </c>
      <c r="G4256" s="8">
        <v>0</v>
      </c>
      <c r="H4256" s="8">
        <v>1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5">
        <v>702010170</v>
      </c>
    </row>
    <row r="4257" spans="1:21" hidden="1" x14ac:dyDescent="0.25">
      <c r="A4257" s="8" t="s">
        <v>5018</v>
      </c>
      <c r="B4257" s="2" t="s">
        <v>4668</v>
      </c>
      <c r="C4257" s="2" t="s">
        <v>407</v>
      </c>
      <c r="D4257" s="2" t="s">
        <v>406</v>
      </c>
      <c r="E4257" s="2" t="s">
        <v>394</v>
      </c>
      <c r="F4257" s="8" t="s">
        <v>31</v>
      </c>
      <c r="G4257" s="8">
        <v>0</v>
      </c>
      <c r="H4257" s="8">
        <v>1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1</v>
      </c>
      <c r="O4257" s="8">
        <v>0</v>
      </c>
      <c r="P4257" s="8">
        <v>1</v>
      </c>
      <c r="Q4257" s="8">
        <v>0</v>
      </c>
      <c r="R4257" s="8">
        <v>0</v>
      </c>
      <c r="S4257" s="8">
        <v>0</v>
      </c>
      <c r="T4257" s="8">
        <v>0</v>
      </c>
      <c r="U4257" s="5">
        <v>702010189</v>
      </c>
    </row>
    <row r="4258" spans="1:21" hidden="1" x14ac:dyDescent="0.25">
      <c r="A4258" s="8" t="s">
        <v>5018</v>
      </c>
      <c r="B4258" s="2" t="s">
        <v>4669</v>
      </c>
      <c r="C4258" s="2" t="s">
        <v>407</v>
      </c>
      <c r="D4258" s="2" t="s">
        <v>406</v>
      </c>
      <c r="E4258" s="2" t="s">
        <v>394</v>
      </c>
      <c r="F4258" s="8" t="s">
        <v>31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1</v>
      </c>
      <c r="Q4258" s="8">
        <v>0</v>
      </c>
      <c r="R4258" s="8">
        <v>0</v>
      </c>
      <c r="S4258" s="8">
        <v>0</v>
      </c>
      <c r="T4258" s="8">
        <v>0</v>
      </c>
      <c r="U4258" s="5">
        <v>702010197</v>
      </c>
    </row>
    <row r="4259" spans="1:21" hidden="1" x14ac:dyDescent="0.25">
      <c r="A4259" s="8" t="s">
        <v>5018</v>
      </c>
      <c r="B4259" s="2" t="s">
        <v>4670</v>
      </c>
      <c r="C4259" s="2" t="s">
        <v>407</v>
      </c>
      <c r="D4259" s="2" t="s">
        <v>406</v>
      </c>
      <c r="E4259" s="2" t="s">
        <v>394</v>
      </c>
      <c r="F4259" s="8" t="s">
        <v>31</v>
      </c>
      <c r="G4259" s="8">
        <v>0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0</v>
      </c>
      <c r="P4259" s="8">
        <v>1</v>
      </c>
      <c r="Q4259" s="8">
        <v>0</v>
      </c>
      <c r="R4259" s="8">
        <v>0</v>
      </c>
      <c r="S4259" s="8">
        <v>0</v>
      </c>
      <c r="T4259" s="8">
        <v>0</v>
      </c>
      <c r="U4259" s="5">
        <v>702010200</v>
      </c>
    </row>
    <row r="4260" spans="1:21" hidden="1" x14ac:dyDescent="0.25">
      <c r="A4260" s="8" t="s">
        <v>5018</v>
      </c>
      <c r="B4260" s="2" t="s">
        <v>4671</v>
      </c>
      <c r="C4260" s="2" t="s">
        <v>407</v>
      </c>
      <c r="D4260" s="2" t="s">
        <v>406</v>
      </c>
      <c r="E4260" s="2" t="s">
        <v>394</v>
      </c>
      <c r="F4260" s="8" t="s">
        <v>31</v>
      </c>
      <c r="G4260" s="8">
        <v>0</v>
      </c>
      <c r="H4260" s="8">
        <v>1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5">
        <v>702010219</v>
      </c>
    </row>
    <row r="4261" spans="1:21" hidden="1" x14ac:dyDescent="0.25">
      <c r="A4261" s="8" t="s">
        <v>5018</v>
      </c>
      <c r="B4261" s="2" t="s">
        <v>4672</v>
      </c>
      <c r="C4261" s="2" t="s">
        <v>407</v>
      </c>
      <c r="D4261" s="2" t="s">
        <v>406</v>
      </c>
      <c r="E4261" s="2" t="s">
        <v>394</v>
      </c>
      <c r="F4261" s="8" t="s">
        <v>31</v>
      </c>
      <c r="G4261" s="8">
        <v>0</v>
      </c>
      <c r="H4261" s="8">
        <v>1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0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5">
        <v>702010227</v>
      </c>
    </row>
    <row r="4262" spans="1:21" hidden="1" x14ac:dyDescent="0.25">
      <c r="A4262" s="8" t="s">
        <v>5018</v>
      </c>
      <c r="B4262" s="2" t="s">
        <v>4673</v>
      </c>
      <c r="C4262" s="2" t="s">
        <v>407</v>
      </c>
      <c r="D4262" s="2" t="s">
        <v>406</v>
      </c>
      <c r="E4262" s="2" t="s">
        <v>394</v>
      </c>
      <c r="F4262" s="8" t="s">
        <v>31</v>
      </c>
      <c r="G4262" s="8">
        <v>0</v>
      </c>
      <c r="H4262" s="8">
        <v>1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</v>
      </c>
      <c r="Q4262" s="8">
        <v>0</v>
      </c>
      <c r="R4262" s="8">
        <v>0</v>
      </c>
      <c r="S4262" s="8">
        <v>0</v>
      </c>
      <c r="T4262" s="8">
        <v>0</v>
      </c>
      <c r="U4262" s="5">
        <v>702010235</v>
      </c>
    </row>
    <row r="4263" spans="1:21" hidden="1" x14ac:dyDescent="0.25">
      <c r="A4263" s="8" t="s">
        <v>5018</v>
      </c>
      <c r="B4263" s="2" t="s">
        <v>4674</v>
      </c>
      <c r="C4263" s="2" t="s">
        <v>407</v>
      </c>
      <c r="D4263" s="2" t="s">
        <v>406</v>
      </c>
      <c r="E4263" s="2" t="s">
        <v>394</v>
      </c>
      <c r="F4263" s="8" t="s">
        <v>31</v>
      </c>
      <c r="G4263" s="8">
        <v>0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1</v>
      </c>
      <c r="O4263" s="8">
        <v>0</v>
      </c>
      <c r="P4263" s="8">
        <v>1</v>
      </c>
      <c r="Q4263" s="8">
        <v>0</v>
      </c>
      <c r="R4263" s="8">
        <v>0</v>
      </c>
      <c r="S4263" s="8">
        <v>0</v>
      </c>
      <c r="T4263" s="8">
        <v>0</v>
      </c>
      <c r="U4263" s="5">
        <v>702010251</v>
      </c>
    </row>
    <row r="4264" spans="1:21" hidden="1" x14ac:dyDescent="0.25">
      <c r="A4264" s="8" t="s">
        <v>5018</v>
      </c>
      <c r="B4264" s="2" t="s">
        <v>4675</v>
      </c>
      <c r="C4264" s="2" t="s">
        <v>408</v>
      </c>
      <c r="D4264" s="2" t="s">
        <v>406</v>
      </c>
      <c r="E4264" s="2" t="s">
        <v>394</v>
      </c>
      <c r="F4264" s="8" t="s">
        <v>31</v>
      </c>
      <c r="G4264" s="8">
        <v>1</v>
      </c>
      <c r="H4264" s="8">
        <v>0</v>
      </c>
      <c r="I4264" s="8">
        <v>0</v>
      </c>
      <c r="J4264" s="8">
        <v>0</v>
      </c>
      <c r="K4264" s="8">
        <v>1</v>
      </c>
      <c r="L4264" s="8">
        <v>1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5">
        <v>702020028</v>
      </c>
    </row>
    <row r="4265" spans="1:21" hidden="1" x14ac:dyDescent="0.25">
      <c r="A4265" s="8" t="s">
        <v>5018</v>
      </c>
      <c r="B4265" s="2" t="s">
        <v>4676</v>
      </c>
      <c r="C4265" s="2" t="s">
        <v>408</v>
      </c>
      <c r="D4265" s="2" t="s">
        <v>406</v>
      </c>
      <c r="E4265" s="2" t="s">
        <v>394</v>
      </c>
      <c r="F4265" s="8" t="s">
        <v>31</v>
      </c>
      <c r="G4265" s="8">
        <v>1</v>
      </c>
      <c r="H4265" s="8">
        <v>0</v>
      </c>
      <c r="I4265" s="8">
        <v>0</v>
      </c>
      <c r="J4265" s="8">
        <v>0</v>
      </c>
      <c r="K4265" s="8">
        <v>1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5">
        <v>702020036</v>
      </c>
    </row>
    <row r="4266" spans="1:21" hidden="1" x14ac:dyDescent="0.25">
      <c r="A4266" s="8" t="s">
        <v>5018</v>
      </c>
      <c r="B4266" s="2" t="s">
        <v>4677</v>
      </c>
      <c r="C4266" s="2" t="s">
        <v>408</v>
      </c>
      <c r="D4266" s="2" t="s">
        <v>406</v>
      </c>
      <c r="E4266" s="2" t="s">
        <v>394</v>
      </c>
      <c r="F4266" s="8" t="s">
        <v>31</v>
      </c>
      <c r="G4266" s="8">
        <v>1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5">
        <v>702020044</v>
      </c>
    </row>
    <row r="4267" spans="1:21" hidden="1" x14ac:dyDescent="0.25">
      <c r="A4267" s="8" t="s">
        <v>5018</v>
      </c>
      <c r="B4267" s="2" t="s">
        <v>4678</v>
      </c>
      <c r="C4267" s="2" t="s">
        <v>408</v>
      </c>
      <c r="D4267" s="2" t="s">
        <v>406</v>
      </c>
      <c r="E4267" s="2" t="s">
        <v>394</v>
      </c>
      <c r="F4267" s="8" t="s">
        <v>31</v>
      </c>
      <c r="G4267" s="8">
        <v>0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5">
        <v>702020214</v>
      </c>
    </row>
    <row r="4268" spans="1:21" hidden="1" x14ac:dyDescent="0.25">
      <c r="A4268" s="8" t="s">
        <v>5018</v>
      </c>
      <c r="B4268" s="2" t="s">
        <v>4679</v>
      </c>
      <c r="C4268" s="2" t="s">
        <v>409</v>
      </c>
      <c r="D4268" s="2" t="s">
        <v>406</v>
      </c>
      <c r="E4268" s="2" t="s">
        <v>394</v>
      </c>
      <c r="F4268" s="8" t="s">
        <v>31</v>
      </c>
      <c r="G4268" s="8">
        <v>0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1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5">
        <v>702030023</v>
      </c>
    </row>
    <row r="4269" spans="1:21" hidden="1" x14ac:dyDescent="0.25">
      <c r="A4269" s="8" t="s">
        <v>5018</v>
      </c>
      <c r="B4269" s="2" t="s">
        <v>4680</v>
      </c>
      <c r="C4269" s="2" t="s">
        <v>409</v>
      </c>
      <c r="D4269" s="2" t="s">
        <v>406</v>
      </c>
      <c r="E4269" s="2" t="s">
        <v>394</v>
      </c>
      <c r="F4269" s="8" t="s">
        <v>31</v>
      </c>
      <c r="G4269" s="8">
        <v>0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1</v>
      </c>
      <c r="O4269" s="8">
        <v>0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5">
        <v>702030031</v>
      </c>
    </row>
    <row r="4270" spans="1:21" hidden="1" x14ac:dyDescent="0.25">
      <c r="A4270" s="8" t="s">
        <v>5018</v>
      </c>
      <c r="B4270" s="2" t="s">
        <v>4681</v>
      </c>
      <c r="C4270" s="2" t="s">
        <v>409</v>
      </c>
      <c r="D4270" s="2" t="s">
        <v>406</v>
      </c>
      <c r="E4270" s="2" t="s">
        <v>394</v>
      </c>
      <c r="F4270" s="8" t="s">
        <v>31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5">
        <v>702030040</v>
      </c>
    </row>
    <row r="4271" spans="1:21" hidden="1" x14ac:dyDescent="0.25">
      <c r="A4271" s="8" t="s">
        <v>5018</v>
      </c>
      <c r="B4271" s="2" t="s">
        <v>4682</v>
      </c>
      <c r="C4271" s="2" t="s">
        <v>409</v>
      </c>
      <c r="D4271" s="2" t="s">
        <v>406</v>
      </c>
      <c r="E4271" s="2" t="s">
        <v>394</v>
      </c>
      <c r="F4271" s="8" t="s">
        <v>31</v>
      </c>
      <c r="G4271" s="8">
        <v>0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0</v>
      </c>
      <c r="P4271" s="8">
        <v>1</v>
      </c>
      <c r="Q4271" s="8">
        <v>0</v>
      </c>
      <c r="R4271" s="8">
        <v>0</v>
      </c>
      <c r="S4271" s="8">
        <v>0</v>
      </c>
      <c r="T4271" s="8">
        <v>0</v>
      </c>
      <c r="U4271" s="5">
        <v>702030058</v>
      </c>
    </row>
    <row r="4272" spans="1:21" hidden="1" x14ac:dyDescent="0.25">
      <c r="A4272" s="8" t="s">
        <v>5018</v>
      </c>
      <c r="B4272" s="2" t="s">
        <v>4683</v>
      </c>
      <c r="C4272" s="2" t="s">
        <v>409</v>
      </c>
      <c r="D4272" s="2" t="s">
        <v>406</v>
      </c>
      <c r="E4272" s="2" t="s">
        <v>394</v>
      </c>
      <c r="F4272" s="8" t="s">
        <v>31</v>
      </c>
      <c r="G4272" s="8">
        <v>0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1</v>
      </c>
      <c r="Q4272" s="8">
        <v>0</v>
      </c>
      <c r="R4272" s="8">
        <v>0</v>
      </c>
      <c r="S4272" s="8">
        <v>0</v>
      </c>
      <c r="T4272" s="8">
        <v>0</v>
      </c>
      <c r="U4272" s="5">
        <v>702030066</v>
      </c>
    </row>
    <row r="4273" spans="1:21" hidden="1" x14ac:dyDescent="0.25">
      <c r="A4273" s="8" t="s">
        <v>5018</v>
      </c>
      <c r="B4273" s="2" t="s">
        <v>4684</v>
      </c>
      <c r="C4273" s="2" t="s">
        <v>409</v>
      </c>
      <c r="D4273" s="2" t="s">
        <v>406</v>
      </c>
      <c r="E4273" s="2" t="s">
        <v>394</v>
      </c>
      <c r="F4273" s="8" t="s">
        <v>31</v>
      </c>
      <c r="G4273" s="8">
        <v>0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>
        <v>0</v>
      </c>
      <c r="P4273" s="8">
        <v>1</v>
      </c>
      <c r="Q4273" s="8">
        <v>0</v>
      </c>
      <c r="R4273" s="8">
        <v>0</v>
      </c>
      <c r="S4273" s="8">
        <v>0</v>
      </c>
      <c r="T4273" s="8">
        <v>0</v>
      </c>
      <c r="U4273" s="5">
        <v>702030074</v>
      </c>
    </row>
    <row r="4274" spans="1:21" hidden="1" x14ac:dyDescent="0.25">
      <c r="A4274" s="8" t="s">
        <v>5018</v>
      </c>
      <c r="B4274" s="2" t="s">
        <v>4685</v>
      </c>
      <c r="C4274" s="2" t="s">
        <v>409</v>
      </c>
      <c r="D4274" s="2" t="s">
        <v>406</v>
      </c>
      <c r="E4274" s="2" t="s">
        <v>394</v>
      </c>
      <c r="F4274" s="8" t="s">
        <v>31</v>
      </c>
      <c r="G4274" s="8">
        <v>0</v>
      </c>
      <c r="H4274" s="8">
        <v>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0</v>
      </c>
      <c r="P4274" s="8">
        <v>1</v>
      </c>
      <c r="Q4274" s="8">
        <v>0</v>
      </c>
      <c r="R4274" s="8">
        <v>0</v>
      </c>
      <c r="S4274" s="8">
        <v>0</v>
      </c>
      <c r="T4274" s="8">
        <v>0</v>
      </c>
      <c r="U4274" s="5">
        <v>702030082</v>
      </c>
    </row>
    <row r="4275" spans="1:21" hidden="1" x14ac:dyDescent="0.25">
      <c r="A4275" s="8" t="s">
        <v>5018</v>
      </c>
      <c r="B4275" s="2" t="s">
        <v>4686</v>
      </c>
      <c r="C4275" s="2" t="s">
        <v>409</v>
      </c>
      <c r="D4275" s="2" t="s">
        <v>406</v>
      </c>
      <c r="E4275" s="2" t="s">
        <v>394</v>
      </c>
      <c r="F4275" s="8" t="s">
        <v>31</v>
      </c>
      <c r="G4275" s="8">
        <v>0</v>
      </c>
      <c r="H4275" s="8">
        <v>1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1</v>
      </c>
      <c r="O4275" s="8">
        <v>0</v>
      </c>
      <c r="P4275" s="8">
        <v>1</v>
      </c>
      <c r="Q4275" s="8">
        <v>0</v>
      </c>
      <c r="R4275" s="8">
        <v>0</v>
      </c>
      <c r="S4275" s="8">
        <v>0</v>
      </c>
      <c r="T4275" s="8">
        <v>0</v>
      </c>
      <c r="U4275" s="5">
        <v>702030090</v>
      </c>
    </row>
    <row r="4276" spans="1:21" hidden="1" x14ac:dyDescent="0.25">
      <c r="A4276" s="8" t="s">
        <v>5018</v>
      </c>
      <c r="B4276" s="2" t="s">
        <v>4687</v>
      </c>
      <c r="C4276" s="2" t="s">
        <v>409</v>
      </c>
      <c r="D4276" s="2" t="s">
        <v>406</v>
      </c>
      <c r="E4276" s="2" t="s">
        <v>394</v>
      </c>
      <c r="F4276" s="8" t="s">
        <v>31</v>
      </c>
      <c r="G4276" s="8">
        <v>0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1</v>
      </c>
      <c r="Q4276" s="8">
        <v>0</v>
      </c>
      <c r="R4276" s="8">
        <v>0</v>
      </c>
      <c r="S4276" s="8">
        <v>0</v>
      </c>
      <c r="T4276" s="8">
        <v>0</v>
      </c>
      <c r="U4276" s="5">
        <v>702030104</v>
      </c>
    </row>
    <row r="4277" spans="1:21" hidden="1" x14ac:dyDescent="0.25">
      <c r="A4277" s="8" t="s">
        <v>5018</v>
      </c>
      <c r="B4277" s="2" t="s">
        <v>4688</v>
      </c>
      <c r="C4277" s="2" t="s">
        <v>409</v>
      </c>
      <c r="D4277" s="2" t="s">
        <v>406</v>
      </c>
      <c r="E4277" s="2" t="s">
        <v>394</v>
      </c>
      <c r="F4277" s="8" t="s">
        <v>31</v>
      </c>
      <c r="G4277" s="8">
        <v>0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1</v>
      </c>
      <c r="O4277" s="8">
        <v>0</v>
      </c>
      <c r="P4277" s="8">
        <v>1</v>
      </c>
      <c r="Q4277" s="8">
        <v>0</v>
      </c>
      <c r="R4277" s="8">
        <v>0</v>
      </c>
      <c r="S4277" s="8">
        <v>0</v>
      </c>
      <c r="T4277" s="8">
        <v>0</v>
      </c>
      <c r="U4277" s="5">
        <v>702030112</v>
      </c>
    </row>
    <row r="4278" spans="1:21" hidden="1" x14ac:dyDescent="0.25">
      <c r="A4278" s="8" t="s">
        <v>5018</v>
      </c>
      <c r="B4278" s="2" t="s">
        <v>4689</v>
      </c>
      <c r="C4278" s="2" t="s">
        <v>409</v>
      </c>
      <c r="D4278" s="2" t="s">
        <v>406</v>
      </c>
      <c r="E4278" s="2" t="s">
        <v>394</v>
      </c>
      <c r="F4278" s="8" t="s">
        <v>31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1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5">
        <v>702030120</v>
      </c>
    </row>
    <row r="4279" spans="1:21" hidden="1" x14ac:dyDescent="0.25">
      <c r="A4279" s="8" t="s">
        <v>5018</v>
      </c>
      <c r="B4279" s="2" t="s">
        <v>4690</v>
      </c>
      <c r="C4279" s="2" t="s">
        <v>409</v>
      </c>
      <c r="D4279" s="2" t="s">
        <v>406</v>
      </c>
      <c r="E4279" s="2" t="s">
        <v>394</v>
      </c>
      <c r="F4279" s="8" t="s">
        <v>31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0</v>
      </c>
      <c r="P4279" s="8">
        <v>1</v>
      </c>
      <c r="Q4279" s="8">
        <v>0</v>
      </c>
      <c r="R4279" s="8">
        <v>0</v>
      </c>
      <c r="S4279" s="8">
        <v>0</v>
      </c>
      <c r="T4279" s="8">
        <v>0</v>
      </c>
      <c r="U4279" s="5">
        <v>702030139</v>
      </c>
    </row>
    <row r="4280" spans="1:21" hidden="1" x14ac:dyDescent="0.25">
      <c r="A4280" s="8" t="s">
        <v>5018</v>
      </c>
      <c r="B4280" s="2" t="s">
        <v>4691</v>
      </c>
      <c r="C4280" s="2" t="s">
        <v>409</v>
      </c>
      <c r="D4280" s="2" t="s">
        <v>406</v>
      </c>
      <c r="E4280" s="2" t="s">
        <v>394</v>
      </c>
      <c r="F4280" s="8" t="s">
        <v>31</v>
      </c>
      <c r="G4280" s="8">
        <v>0</v>
      </c>
      <c r="H4280" s="8">
        <v>1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0</v>
      </c>
      <c r="P4280" s="8">
        <v>1</v>
      </c>
      <c r="Q4280" s="8">
        <v>0</v>
      </c>
      <c r="R4280" s="8">
        <v>0</v>
      </c>
      <c r="S4280" s="8">
        <v>0</v>
      </c>
      <c r="T4280" s="8">
        <v>0</v>
      </c>
      <c r="U4280" s="5">
        <v>702030147</v>
      </c>
    </row>
    <row r="4281" spans="1:21" hidden="1" x14ac:dyDescent="0.25">
      <c r="A4281" s="8" t="s">
        <v>5018</v>
      </c>
      <c r="B4281" s="2" t="s">
        <v>4692</v>
      </c>
      <c r="C4281" s="2" t="s">
        <v>409</v>
      </c>
      <c r="D4281" s="2" t="s">
        <v>406</v>
      </c>
      <c r="E4281" s="2" t="s">
        <v>394</v>
      </c>
      <c r="F4281" s="8" t="s">
        <v>31</v>
      </c>
      <c r="G4281" s="8">
        <v>0</v>
      </c>
      <c r="H4281" s="8">
        <v>1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1</v>
      </c>
      <c r="Q4281" s="8">
        <v>0</v>
      </c>
      <c r="R4281" s="8">
        <v>0</v>
      </c>
      <c r="S4281" s="8">
        <v>0</v>
      </c>
      <c r="T4281" s="8">
        <v>0</v>
      </c>
      <c r="U4281" s="5">
        <v>702030155</v>
      </c>
    </row>
    <row r="4282" spans="1:21" hidden="1" x14ac:dyDescent="0.25">
      <c r="A4282" s="8" t="s">
        <v>5018</v>
      </c>
      <c r="B4282" s="2" t="s">
        <v>4693</v>
      </c>
      <c r="C4282" s="2" t="s">
        <v>409</v>
      </c>
      <c r="D4282" s="2" t="s">
        <v>406</v>
      </c>
      <c r="E4282" s="2" t="s">
        <v>394</v>
      </c>
      <c r="F4282" s="8" t="s">
        <v>31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  <c r="T4282" s="8">
        <v>0</v>
      </c>
      <c r="U4282" s="5">
        <v>702030163</v>
      </c>
    </row>
    <row r="4283" spans="1:21" hidden="1" x14ac:dyDescent="0.25">
      <c r="A4283" s="8" t="s">
        <v>5018</v>
      </c>
      <c r="B4283" s="2" t="s">
        <v>4694</v>
      </c>
      <c r="C4283" s="2" t="s">
        <v>409</v>
      </c>
      <c r="D4283" s="2" t="s">
        <v>406</v>
      </c>
      <c r="E4283" s="2" t="s">
        <v>394</v>
      </c>
      <c r="F4283" s="8" t="s">
        <v>31</v>
      </c>
      <c r="G4283" s="8">
        <v>0</v>
      </c>
      <c r="H4283" s="8">
        <v>1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5">
        <v>702030171</v>
      </c>
    </row>
    <row r="4284" spans="1:21" hidden="1" x14ac:dyDescent="0.25">
      <c r="A4284" s="8" t="s">
        <v>5018</v>
      </c>
      <c r="B4284" s="2" t="s">
        <v>4695</v>
      </c>
      <c r="C4284" s="2" t="s">
        <v>409</v>
      </c>
      <c r="D4284" s="2" t="s">
        <v>406</v>
      </c>
      <c r="E4284" s="2" t="s">
        <v>394</v>
      </c>
      <c r="F4284" s="8" t="s">
        <v>31</v>
      </c>
      <c r="G4284" s="8">
        <v>0</v>
      </c>
      <c r="H4284" s="8">
        <v>1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5">
        <v>702030180</v>
      </c>
    </row>
    <row r="4285" spans="1:21" hidden="1" x14ac:dyDescent="0.25">
      <c r="A4285" s="8" t="s">
        <v>5018</v>
      </c>
      <c r="B4285" s="2" t="s">
        <v>4696</v>
      </c>
      <c r="C4285" s="2" t="s">
        <v>409</v>
      </c>
      <c r="D4285" s="2" t="s">
        <v>406</v>
      </c>
      <c r="E4285" s="2" t="s">
        <v>394</v>
      </c>
      <c r="F4285" s="8" t="s">
        <v>31</v>
      </c>
      <c r="G4285" s="8">
        <v>0</v>
      </c>
      <c r="H4285" s="8">
        <v>1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5">
        <v>702030198</v>
      </c>
    </row>
    <row r="4286" spans="1:21" hidden="1" x14ac:dyDescent="0.25">
      <c r="A4286" s="8" t="s">
        <v>5018</v>
      </c>
      <c r="B4286" s="2" t="s">
        <v>4697</v>
      </c>
      <c r="C4286" s="2" t="s">
        <v>409</v>
      </c>
      <c r="D4286" s="2" t="s">
        <v>406</v>
      </c>
      <c r="E4286" s="2" t="s">
        <v>394</v>
      </c>
      <c r="F4286" s="8" t="s">
        <v>31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5">
        <v>702030201</v>
      </c>
    </row>
    <row r="4287" spans="1:21" hidden="1" x14ac:dyDescent="0.25">
      <c r="A4287" s="8" t="s">
        <v>5018</v>
      </c>
      <c r="B4287" s="2" t="s">
        <v>4698</v>
      </c>
      <c r="C4287" s="2" t="s">
        <v>409</v>
      </c>
      <c r="D4287" s="2" t="s">
        <v>406</v>
      </c>
      <c r="E4287" s="2" t="s">
        <v>394</v>
      </c>
      <c r="F4287" s="8" t="s">
        <v>31</v>
      </c>
      <c r="G4287" s="8">
        <v>0</v>
      </c>
      <c r="H4287" s="8">
        <v>1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1</v>
      </c>
      <c r="O4287" s="8">
        <v>0</v>
      </c>
      <c r="P4287" s="8">
        <v>1</v>
      </c>
      <c r="Q4287" s="8">
        <v>0</v>
      </c>
      <c r="R4287" s="8">
        <v>0</v>
      </c>
      <c r="S4287" s="8">
        <v>0</v>
      </c>
      <c r="T4287" s="8">
        <v>0</v>
      </c>
      <c r="U4287" s="5">
        <v>702030210</v>
      </c>
    </row>
    <row r="4288" spans="1:21" hidden="1" x14ac:dyDescent="0.25">
      <c r="A4288" s="8" t="s">
        <v>5018</v>
      </c>
      <c r="B4288" s="2" t="s">
        <v>4699</v>
      </c>
      <c r="C4288" s="2" t="s">
        <v>409</v>
      </c>
      <c r="D4288" s="2" t="s">
        <v>406</v>
      </c>
      <c r="E4288" s="2" t="s">
        <v>394</v>
      </c>
      <c r="F4288" s="8" t="s">
        <v>31</v>
      </c>
      <c r="G4288" s="8">
        <v>0</v>
      </c>
      <c r="H4288" s="8">
        <v>1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5">
        <v>702030228</v>
      </c>
    </row>
    <row r="4289" spans="1:21" hidden="1" x14ac:dyDescent="0.25">
      <c r="A4289" s="8" t="s">
        <v>5018</v>
      </c>
      <c r="B4289" s="2" t="s">
        <v>4700</v>
      </c>
      <c r="C4289" s="2" t="s">
        <v>409</v>
      </c>
      <c r="D4289" s="2" t="s">
        <v>406</v>
      </c>
      <c r="E4289" s="2" t="s">
        <v>394</v>
      </c>
      <c r="F4289" s="8" t="s">
        <v>31</v>
      </c>
      <c r="G4289" s="8">
        <v>0</v>
      </c>
      <c r="H4289" s="8">
        <v>1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1</v>
      </c>
      <c r="Q4289" s="8">
        <v>0</v>
      </c>
      <c r="R4289" s="8">
        <v>0</v>
      </c>
      <c r="S4289" s="8">
        <v>0</v>
      </c>
      <c r="T4289" s="8">
        <v>0</v>
      </c>
      <c r="U4289" s="5">
        <v>702030236</v>
      </c>
    </row>
    <row r="4290" spans="1:21" hidden="1" x14ac:dyDescent="0.25">
      <c r="A4290" s="8" t="s">
        <v>5018</v>
      </c>
      <c r="B4290" s="2" t="s">
        <v>4701</v>
      </c>
      <c r="C4290" s="2" t="s">
        <v>409</v>
      </c>
      <c r="D4290" s="2" t="s">
        <v>406</v>
      </c>
      <c r="E4290" s="2" t="s">
        <v>394</v>
      </c>
      <c r="F4290" s="8" t="s">
        <v>31</v>
      </c>
      <c r="G4290" s="8">
        <v>0</v>
      </c>
      <c r="H4290" s="8">
        <v>1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5">
        <v>702030244</v>
      </c>
    </row>
    <row r="4291" spans="1:21" hidden="1" x14ac:dyDescent="0.25">
      <c r="A4291" s="8" t="s">
        <v>5018</v>
      </c>
      <c r="B4291" s="2" t="s">
        <v>4702</v>
      </c>
      <c r="C4291" s="2" t="s">
        <v>409</v>
      </c>
      <c r="D4291" s="2" t="s">
        <v>406</v>
      </c>
      <c r="E4291" s="2" t="s">
        <v>394</v>
      </c>
      <c r="F4291" s="8" t="s">
        <v>31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</v>
      </c>
      <c r="O4291" s="8">
        <v>0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5">
        <v>702030252</v>
      </c>
    </row>
    <row r="4292" spans="1:21" hidden="1" x14ac:dyDescent="0.25">
      <c r="A4292" s="8" t="s">
        <v>5018</v>
      </c>
      <c r="B4292" s="2" t="s">
        <v>4703</v>
      </c>
      <c r="C4292" s="2" t="s">
        <v>409</v>
      </c>
      <c r="D4292" s="2" t="s">
        <v>406</v>
      </c>
      <c r="E4292" s="2" t="s">
        <v>394</v>
      </c>
      <c r="F4292" s="8" t="s">
        <v>31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</v>
      </c>
      <c r="O4292" s="8">
        <v>0</v>
      </c>
      <c r="P4292" s="8">
        <v>1</v>
      </c>
      <c r="Q4292" s="8">
        <v>0</v>
      </c>
      <c r="R4292" s="8">
        <v>0</v>
      </c>
      <c r="S4292" s="8">
        <v>0</v>
      </c>
      <c r="T4292" s="8">
        <v>0</v>
      </c>
      <c r="U4292" s="5">
        <v>702030260</v>
      </c>
    </row>
    <row r="4293" spans="1:21" hidden="1" x14ac:dyDescent="0.25">
      <c r="A4293" s="8" t="s">
        <v>5018</v>
      </c>
      <c r="B4293" s="2" t="s">
        <v>4704</v>
      </c>
      <c r="C4293" s="2" t="s">
        <v>409</v>
      </c>
      <c r="D4293" s="2" t="s">
        <v>406</v>
      </c>
      <c r="E4293" s="2" t="s">
        <v>394</v>
      </c>
      <c r="F4293" s="8" t="s">
        <v>31</v>
      </c>
      <c r="G4293" s="8">
        <v>0</v>
      </c>
      <c r="H4293" s="8">
        <v>1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0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5">
        <v>702030279</v>
      </c>
    </row>
    <row r="4294" spans="1:21" hidden="1" x14ac:dyDescent="0.25">
      <c r="A4294" s="8" t="s">
        <v>5018</v>
      </c>
      <c r="B4294" s="2" t="s">
        <v>4705</v>
      </c>
      <c r="C4294" s="2" t="s">
        <v>409</v>
      </c>
      <c r="D4294" s="2" t="s">
        <v>406</v>
      </c>
      <c r="E4294" s="2" t="s">
        <v>394</v>
      </c>
      <c r="F4294" s="8" t="s">
        <v>31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  <c r="P4294" s="8">
        <v>1</v>
      </c>
      <c r="Q4294" s="8">
        <v>0</v>
      </c>
      <c r="R4294" s="8">
        <v>0</v>
      </c>
      <c r="S4294" s="8">
        <v>0</v>
      </c>
      <c r="T4294" s="8">
        <v>0</v>
      </c>
      <c r="U4294" s="5">
        <v>702030287</v>
      </c>
    </row>
    <row r="4295" spans="1:21" hidden="1" x14ac:dyDescent="0.25">
      <c r="A4295" s="8" t="s">
        <v>5018</v>
      </c>
      <c r="B4295" s="2" t="s">
        <v>4706</v>
      </c>
      <c r="C4295" s="2" t="s">
        <v>409</v>
      </c>
      <c r="D4295" s="2" t="s">
        <v>406</v>
      </c>
      <c r="E4295" s="2" t="s">
        <v>394</v>
      </c>
      <c r="F4295" s="8" t="s">
        <v>31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1</v>
      </c>
      <c r="O4295" s="8">
        <v>0</v>
      </c>
      <c r="P4295" s="8">
        <v>1</v>
      </c>
      <c r="Q4295" s="8">
        <v>0</v>
      </c>
      <c r="R4295" s="8">
        <v>0</v>
      </c>
      <c r="S4295" s="8">
        <v>0</v>
      </c>
      <c r="T4295" s="8">
        <v>0</v>
      </c>
      <c r="U4295" s="5">
        <v>702030295</v>
      </c>
    </row>
    <row r="4296" spans="1:21" hidden="1" x14ac:dyDescent="0.25">
      <c r="A4296" s="8" t="s">
        <v>5018</v>
      </c>
      <c r="B4296" s="2" t="s">
        <v>4707</v>
      </c>
      <c r="C4296" s="2" t="s">
        <v>409</v>
      </c>
      <c r="D4296" s="2" t="s">
        <v>406</v>
      </c>
      <c r="E4296" s="2" t="s">
        <v>394</v>
      </c>
      <c r="F4296" s="8" t="s">
        <v>31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5">
        <v>702030309</v>
      </c>
    </row>
    <row r="4297" spans="1:21" hidden="1" x14ac:dyDescent="0.25">
      <c r="A4297" s="8" t="s">
        <v>5018</v>
      </c>
      <c r="B4297" s="2" t="s">
        <v>4708</v>
      </c>
      <c r="C4297" s="2" t="s">
        <v>409</v>
      </c>
      <c r="D4297" s="2" t="s">
        <v>406</v>
      </c>
      <c r="E4297" s="2" t="s">
        <v>394</v>
      </c>
      <c r="F4297" s="8" t="s">
        <v>31</v>
      </c>
      <c r="G4297" s="8">
        <v>0</v>
      </c>
      <c r="H4297" s="8">
        <v>1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8">
        <v>0</v>
      </c>
      <c r="T4297" s="8">
        <v>0</v>
      </c>
      <c r="U4297" s="5">
        <v>702030317</v>
      </c>
    </row>
    <row r="4298" spans="1:21" hidden="1" x14ac:dyDescent="0.25">
      <c r="A4298" s="8" t="s">
        <v>5018</v>
      </c>
      <c r="B4298" s="2" t="s">
        <v>4709</v>
      </c>
      <c r="C4298" s="2" t="s">
        <v>409</v>
      </c>
      <c r="D4298" s="2" t="s">
        <v>406</v>
      </c>
      <c r="E4298" s="2" t="s">
        <v>394</v>
      </c>
      <c r="F4298" s="8" t="s">
        <v>31</v>
      </c>
      <c r="G4298" s="8">
        <v>0</v>
      </c>
      <c r="H4298" s="8">
        <v>1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5">
        <v>702030325</v>
      </c>
    </row>
    <row r="4299" spans="1:21" hidden="1" x14ac:dyDescent="0.25">
      <c r="A4299" s="8" t="s">
        <v>5018</v>
      </c>
      <c r="B4299" s="2" t="s">
        <v>4710</v>
      </c>
      <c r="C4299" s="2" t="s">
        <v>409</v>
      </c>
      <c r="D4299" s="2" t="s">
        <v>406</v>
      </c>
      <c r="E4299" s="2" t="s">
        <v>394</v>
      </c>
      <c r="F4299" s="8" t="s">
        <v>31</v>
      </c>
      <c r="G4299" s="8">
        <v>0</v>
      </c>
      <c r="H4299" s="8">
        <v>1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1</v>
      </c>
      <c r="O4299" s="8">
        <v>0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5">
        <v>702030333</v>
      </c>
    </row>
    <row r="4300" spans="1:21" hidden="1" x14ac:dyDescent="0.25">
      <c r="A4300" s="8" t="s">
        <v>5018</v>
      </c>
      <c r="B4300" s="2" t="s">
        <v>4711</v>
      </c>
      <c r="C4300" s="2" t="s">
        <v>409</v>
      </c>
      <c r="D4300" s="2" t="s">
        <v>406</v>
      </c>
      <c r="E4300" s="2" t="s">
        <v>394</v>
      </c>
      <c r="F4300" s="8" t="s">
        <v>31</v>
      </c>
      <c r="G4300" s="8">
        <v>0</v>
      </c>
      <c r="H4300" s="8">
        <v>1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1</v>
      </c>
      <c r="Q4300" s="8">
        <v>0</v>
      </c>
      <c r="R4300" s="8">
        <v>0</v>
      </c>
      <c r="S4300" s="8">
        <v>0</v>
      </c>
      <c r="T4300" s="8">
        <v>0</v>
      </c>
      <c r="U4300" s="5">
        <v>702030341</v>
      </c>
    </row>
    <row r="4301" spans="1:21" hidden="1" x14ac:dyDescent="0.25">
      <c r="A4301" s="8" t="s">
        <v>5018</v>
      </c>
      <c r="B4301" s="2" t="s">
        <v>4712</v>
      </c>
      <c r="C4301" s="2" t="s">
        <v>409</v>
      </c>
      <c r="D4301" s="2" t="s">
        <v>406</v>
      </c>
      <c r="E4301" s="2" t="s">
        <v>394</v>
      </c>
      <c r="F4301" s="8" t="s">
        <v>31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1</v>
      </c>
      <c r="O4301" s="8">
        <v>0</v>
      </c>
      <c r="P4301" s="8">
        <v>1</v>
      </c>
      <c r="Q4301" s="8">
        <v>0</v>
      </c>
      <c r="R4301" s="8">
        <v>0</v>
      </c>
      <c r="S4301" s="8">
        <v>0</v>
      </c>
      <c r="T4301" s="8">
        <v>0</v>
      </c>
      <c r="U4301" s="5">
        <v>702030350</v>
      </c>
    </row>
    <row r="4302" spans="1:21" hidden="1" x14ac:dyDescent="0.25">
      <c r="A4302" s="8" t="s">
        <v>5018</v>
      </c>
      <c r="B4302" s="2" t="s">
        <v>4713</v>
      </c>
      <c r="C4302" s="2" t="s">
        <v>409</v>
      </c>
      <c r="D4302" s="2" t="s">
        <v>406</v>
      </c>
      <c r="E4302" s="2" t="s">
        <v>394</v>
      </c>
      <c r="F4302" s="8" t="s">
        <v>31</v>
      </c>
      <c r="G4302" s="8">
        <v>0</v>
      </c>
      <c r="H4302" s="8">
        <v>1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1</v>
      </c>
      <c r="Q4302" s="8">
        <v>0</v>
      </c>
      <c r="R4302" s="8">
        <v>0</v>
      </c>
      <c r="S4302" s="8">
        <v>0</v>
      </c>
      <c r="T4302" s="8">
        <v>0</v>
      </c>
      <c r="U4302" s="5">
        <v>702030368</v>
      </c>
    </row>
    <row r="4303" spans="1:21" hidden="1" x14ac:dyDescent="0.25">
      <c r="A4303" s="8" t="s">
        <v>5018</v>
      </c>
      <c r="B4303" s="2" t="s">
        <v>4714</v>
      </c>
      <c r="C4303" s="2" t="s">
        <v>409</v>
      </c>
      <c r="D4303" s="2" t="s">
        <v>406</v>
      </c>
      <c r="E4303" s="2" t="s">
        <v>394</v>
      </c>
      <c r="F4303" s="8" t="s">
        <v>31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1</v>
      </c>
      <c r="O4303" s="8">
        <v>0</v>
      </c>
      <c r="P4303" s="8">
        <v>1</v>
      </c>
      <c r="Q4303" s="8">
        <v>0</v>
      </c>
      <c r="R4303" s="8">
        <v>0</v>
      </c>
      <c r="S4303" s="8">
        <v>0</v>
      </c>
      <c r="T4303" s="8">
        <v>0</v>
      </c>
      <c r="U4303" s="5">
        <v>702030376</v>
      </c>
    </row>
    <row r="4304" spans="1:21" hidden="1" x14ac:dyDescent="0.25">
      <c r="A4304" s="8" t="s">
        <v>5018</v>
      </c>
      <c r="B4304" s="2" t="s">
        <v>4715</v>
      </c>
      <c r="C4304" s="2" t="s">
        <v>409</v>
      </c>
      <c r="D4304" s="2" t="s">
        <v>406</v>
      </c>
      <c r="E4304" s="2" t="s">
        <v>394</v>
      </c>
      <c r="F4304" s="8" t="s">
        <v>31</v>
      </c>
      <c r="G4304" s="8">
        <v>0</v>
      </c>
      <c r="H4304" s="8">
        <v>1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5">
        <v>702030384</v>
      </c>
    </row>
    <row r="4305" spans="1:21" hidden="1" x14ac:dyDescent="0.25">
      <c r="A4305" s="8" t="s">
        <v>5018</v>
      </c>
      <c r="B4305" s="2" t="s">
        <v>4716</v>
      </c>
      <c r="C4305" s="2" t="s">
        <v>409</v>
      </c>
      <c r="D4305" s="2" t="s">
        <v>406</v>
      </c>
      <c r="E4305" s="2" t="s">
        <v>394</v>
      </c>
      <c r="F4305" s="8" t="s">
        <v>31</v>
      </c>
      <c r="G4305" s="8">
        <v>0</v>
      </c>
      <c r="H4305" s="8">
        <v>1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1</v>
      </c>
      <c r="Q4305" s="8">
        <v>0</v>
      </c>
      <c r="R4305" s="8">
        <v>0</v>
      </c>
      <c r="S4305" s="8">
        <v>0</v>
      </c>
      <c r="T4305" s="8">
        <v>0</v>
      </c>
      <c r="U4305" s="5">
        <v>702030392</v>
      </c>
    </row>
    <row r="4306" spans="1:21" hidden="1" x14ac:dyDescent="0.25">
      <c r="A4306" s="8" t="s">
        <v>5018</v>
      </c>
      <c r="B4306" s="2" t="s">
        <v>4717</v>
      </c>
      <c r="C4306" s="2" t="s">
        <v>409</v>
      </c>
      <c r="D4306" s="2" t="s">
        <v>406</v>
      </c>
      <c r="E4306" s="2" t="s">
        <v>394</v>
      </c>
      <c r="F4306" s="8" t="s">
        <v>31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5">
        <v>702030406</v>
      </c>
    </row>
    <row r="4307" spans="1:21" hidden="1" x14ac:dyDescent="0.25">
      <c r="A4307" s="8" t="s">
        <v>5018</v>
      </c>
      <c r="B4307" s="2" t="s">
        <v>4718</v>
      </c>
      <c r="C4307" s="2" t="s">
        <v>409</v>
      </c>
      <c r="D4307" s="2" t="s">
        <v>406</v>
      </c>
      <c r="E4307" s="2" t="s">
        <v>394</v>
      </c>
      <c r="F4307" s="8" t="s">
        <v>31</v>
      </c>
      <c r="G4307" s="8">
        <v>0</v>
      </c>
      <c r="H4307" s="8">
        <v>1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1</v>
      </c>
      <c r="O4307" s="8">
        <v>0</v>
      </c>
      <c r="P4307" s="8">
        <v>1</v>
      </c>
      <c r="Q4307" s="8">
        <v>0</v>
      </c>
      <c r="R4307" s="8">
        <v>0</v>
      </c>
      <c r="S4307" s="8">
        <v>0</v>
      </c>
      <c r="T4307" s="8">
        <v>0</v>
      </c>
      <c r="U4307" s="5">
        <v>702030414</v>
      </c>
    </row>
    <row r="4308" spans="1:21" hidden="1" x14ac:dyDescent="0.25">
      <c r="A4308" s="8" t="s">
        <v>5018</v>
      </c>
      <c r="B4308" s="2" t="s">
        <v>4719</v>
      </c>
      <c r="C4308" s="2" t="s">
        <v>409</v>
      </c>
      <c r="D4308" s="2" t="s">
        <v>406</v>
      </c>
      <c r="E4308" s="2" t="s">
        <v>394</v>
      </c>
      <c r="F4308" s="8" t="s">
        <v>31</v>
      </c>
      <c r="G4308" s="8">
        <v>0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5">
        <v>702030422</v>
      </c>
    </row>
    <row r="4309" spans="1:21" hidden="1" x14ac:dyDescent="0.25">
      <c r="A4309" s="8" t="s">
        <v>5018</v>
      </c>
      <c r="B4309" s="2" t="s">
        <v>4720</v>
      </c>
      <c r="C4309" s="2" t="s">
        <v>409</v>
      </c>
      <c r="D4309" s="2" t="s">
        <v>406</v>
      </c>
      <c r="E4309" s="2" t="s">
        <v>394</v>
      </c>
      <c r="F4309" s="8" t="s">
        <v>31</v>
      </c>
      <c r="G4309" s="8">
        <v>0</v>
      </c>
      <c r="H4309" s="8">
        <v>1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1</v>
      </c>
      <c r="O4309" s="8">
        <v>0</v>
      </c>
      <c r="P4309" s="8">
        <v>1</v>
      </c>
      <c r="Q4309" s="8">
        <v>0</v>
      </c>
      <c r="R4309" s="8">
        <v>0</v>
      </c>
      <c r="S4309" s="8">
        <v>0</v>
      </c>
      <c r="T4309" s="8">
        <v>0</v>
      </c>
      <c r="U4309" s="5">
        <v>702030430</v>
      </c>
    </row>
    <row r="4310" spans="1:21" hidden="1" x14ac:dyDescent="0.25">
      <c r="A4310" s="8" t="s">
        <v>5018</v>
      </c>
      <c r="B4310" s="2" t="s">
        <v>4721</v>
      </c>
      <c r="C4310" s="2" t="s">
        <v>409</v>
      </c>
      <c r="D4310" s="2" t="s">
        <v>406</v>
      </c>
      <c r="E4310" s="2" t="s">
        <v>394</v>
      </c>
      <c r="F4310" s="8" t="s">
        <v>31</v>
      </c>
      <c r="G4310" s="8">
        <v>0</v>
      </c>
      <c r="H4310" s="8">
        <v>1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0</v>
      </c>
      <c r="U4310" s="5">
        <v>702030449</v>
      </c>
    </row>
    <row r="4311" spans="1:21" hidden="1" x14ac:dyDescent="0.25">
      <c r="A4311" s="8" t="s">
        <v>5018</v>
      </c>
      <c r="B4311" s="2" t="s">
        <v>4722</v>
      </c>
      <c r="C4311" s="2" t="s">
        <v>409</v>
      </c>
      <c r="D4311" s="2" t="s">
        <v>406</v>
      </c>
      <c r="E4311" s="2" t="s">
        <v>394</v>
      </c>
      <c r="F4311" s="8" t="s">
        <v>31</v>
      </c>
      <c r="G4311" s="8">
        <v>0</v>
      </c>
      <c r="H4311" s="8">
        <v>1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1</v>
      </c>
      <c r="Q4311" s="8">
        <v>0</v>
      </c>
      <c r="R4311" s="8">
        <v>0</v>
      </c>
      <c r="S4311" s="8">
        <v>0</v>
      </c>
      <c r="T4311" s="8">
        <v>0</v>
      </c>
      <c r="U4311" s="5">
        <v>702030457</v>
      </c>
    </row>
    <row r="4312" spans="1:21" hidden="1" x14ac:dyDescent="0.25">
      <c r="A4312" s="8" t="s">
        <v>5018</v>
      </c>
      <c r="B4312" s="2" t="s">
        <v>4723</v>
      </c>
      <c r="C4312" s="2" t="s">
        <v>409</v>
      </c>
      <c r="D4312" s="2" t="s">
        <v>406</v>
      </c>
      <c r="E4312" s="2" t="s">
        <v>394</v>
      </c>
      <c r="F4312" s="8" t="s">
        <v>31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1</v>
      </c>
      <c r="O4312" s="8">
        <v>0</v>
      </c>
      <c r="P4312" s="8">
        <v>1</v>
      </c>
      <c r="Q4312" s="8">
        <v>0</v>
      </c>
      <c r="R4312" s="8">
        <v>0</v>
      </c>
      <c r="S4312" s="8">
        <v>0</v>
      </c>
      <c r="T4312" s="8">
        <v>0</v>
      </c>
      <c r="U4312" s="5">
        <v>702030465</v>
      </c>
    </row>
    <row r="4313" spans="1:21" hidden="1" x14ac:dyDescent="0.25">
      <c r="A4313" s="8" t="s">
        <v>5018</v>
      </c>
      <c r="B4313" s="2" t="s">
        <v>4724</v>
      </c>
      <c r="C4313" s="2" t="s">
        <v>409</v>
      </c>
      <c r="D4313" s="2" t="s">
        <v>406</v>
      </c>
      <c r="E4313" s="2" t="s">
        <v>394</v>
      </c>
      <c r="F4313" s="8" t="s">
        <v>31</v>
      </c>
      <c r="G4313" s="8">
        <v>0</v>
      </c>
      <c r="H4313" s="8">
        <v>1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1</v>
      </c>
      <c r="O4313" s="8">
        <v>0</v>
      </c>
      <c r="P4313" s="8">
        <v>1</v>
      </c>
      <c r="Q4313" s="8">
        <v>0</v>
      </c>
      <c r="R4313" s="8">
        <v>0</v>
      </c>
      <c r="S4313" s="8">
        <v>0</v>
      </c>
      <c r="T4313" s="8">
        <v>0</v>
      </c>
      <c r="U4313" s="5">
        <v>702030473</v>
      </c>
    </row>
    <row r="4314" spans="1:21" hidden="1" x14ac:dyDescent="0.25">
      <c r="A4314" s="8" t="s">
        <v>5018</v>
      </c>
      <c r="B4314" s="2" t="s">
        <v>4725</v>
      </c>
      <c r="C4314" s="2" t="s">
        <v>409</v>
      </c>
      <c r="D4314" s="2" t="s">
        <v>406</v>
      </c>
      <c r="E4314" s="2" t="s">
        <v>394</v>
      </c>
      <c r="F4314" s="8" t="s">
        <v>31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1</v>
      </c>
      <c r="O4314" s="8">
        <v>0</v>
      </c>
      <c r="P4314" s="8">
        <v>1</v>
      </c>
      <c r="Q4314" s="8">
        <v>0</v>
      </c>
      <c r="R4314" s="8">
        <v>0</v>
      </c>
      <c r="S4314" s="8">
        <v>0</v>
      </c>
      <c r="T4314" s="8">
        <v>0</v>
      </c>
      <c r="U4314" s="5">
        <v>702030481</v>
      </c>
    </row>
    <row r="4315" spans="1:21" hidden="1" x14ac:dyDescent="0.25">
      <c r="A4315" s="8" t="s">
        <v>5018</v>
      </c>
      <c r="B4315" s="2" t="s">
        <v>4726</v>
      </c>
      <c r="C4315" s="2" t="s">
        <v>409</v>
      </c>
      <c r="D4315" s="2" t="s">
        <v>406</v>
      </c>
      <c r="E4315" s="2" t="s">
        <v>394</v>
      </c>
      <c r="F4315" s="8" t="s">
        <v>31</v>
      </c>
      <c r="G4315" s="8">
        <v>0</v>
      </c>
      <c r="H4315" s="8">
        <v>1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1</v>
      </c>
      <c r="O4315" s="8">
        <v>0</v>
      </c>
      <c r="P4315" s="8">
        <v>1</v>
      </c>
      <c r="Q4315" s="8">
        <v>0</v>
      </c>
      <c r="R4315" s="8">
        <v>0</v>
      </c>
      <c r="S4315" s="8">
        <v>0</v>
      </c>
      <c r="T4315" s="8">
        <v>0</v>
      </c>
      <c r="U4315" s="5">
        <v>702030490</v>
      </c>
    </row>
    <row r="4316" spans="1:21" hidden="1" x14ac:dyDescent="0.25">
      <c r="A4316" s="8" t="s">
        <v>5018</v>
      </c>
      <c r="B4316" s="2" t="s">
        <v>4727</v>
      </c>
      <c r="C4316" s="2" t="s">
        <v>409</v>
      </c>
      <c r="D4316" s="2" t="s">
        <v>406</v>
      </c>
      <c r="E4316" s="2" t="s">
        <v>394</v>
      </c>
      <c r="F4316" s="8" t="s">
        <v>31</v>
      </c>
      <c r="G4316" s="8">
        <v>0</v>
      </c>
      <c r="H4316" s="8">
        <v>1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>
        <v>0</v>
      </c>
      <c r="P4316" s="8">
        <v>1</v>
      </c>
      <c r="Q4316" s="8">
        <v>0</v>
      </c>
      <c r="R4316" s="8">
        <v>0</v>
      </c>
      <c r="S4316" s="8">
        <v>0</v>
      </c>
      <c r="T4316" s="8">
        <v>0</v>
      </c>
      <c r="U4316" s="5">
        <v>702030503</v>
      </c>
    </row>
    <row r="4317" spans="1:21" hidden="1" x14ac:dyDescent="0.25">
      <c r="A4317" s="8" t="s">
        <v>5018</v>
      </c>
      <c r="B4317" s="2" t="s">
        <v>4728</v>
      </c>
      <c r="C4317" s="2" t="s">
        <v>409</v>
      </c>
      <c r="D4317" s="2" t="s">
        <v>406</v>
      </c>
      <c r="E4317" s="2" t="s">
        <v>394</v>
      </c>
      <c r="F4317" s="8" t="s">
        <v>31</v>
      </c>
      <c r="G4317" s="8">
        <v>0</v>
      </c>
      <c r="H4317" s="8">
        <v>1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1</v>
      </c>
      <c r="O4317" s="8">
        <v>0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5">
        <v>702030511</v>
      </c>
    </row>
    <row r="4318" spans="1:21" hidden="1" x14ac:dyDescent="0.25">
      <c r="A4318" s="8" t="s">
        <v>5018</v>
      </c>
      <c r="B4318" s="2" t="s">
        <v>4729</v>
      </c>
      <c r="C4318" s="2" t="s">
        <v>409</v>
      </c>
      <c r="D4318" s="2" t="s">
        <v>406</v>
      </c>
      <c r="E4318" s="2" t="s">
        <v>394</v>
      </c>
      <c r="F4318" s="8" t="s">
        <v>31</v>
      </c>
      <c r="G4318" s="8">
        <v>0</v>
      </c>
      <c r="H4318" s="8">
        <v>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0</v>
      </c>
      <c r="U4318" s="5">
        <v>702030520</v>
      </c>
    </row>
    <row r="4319" spans="1:21" hidden="1" x14ac:dyDescent="0.25">
      <c r="A4319" s="8" t="s">
        <v>5018</v>
      </c>
      <c r="B4319" s="2" t="s">
        <v>4730</v>
      </c>
      <c r="C4319" s="2" t="s">
        <v>409</v>
      </c>
      <c r="D4319" s="2" t="s">
        <v>406</v>
      </c>
      <c r="E4319" s="2" t="s">
        <v>394</v>
      </c>
      <c r="F4319" s="8" t="s">
        <v>31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0</v>
      </c>
      <c r="P4319" s="8">
        <v>1</v>
      </c>
      <c r="Q4319" s="8">
        <v>0</v>
      </c>
      <c r="R4319" s="8">
        <v>0</v>
      </c>
      <c r="S4319" s="8">
        <v>0</v>
      </c>
      <c r="T4319" s="8">
        <v>0</v>
      </c>
      <c r="U4319" s="5">
        <v>702030538</v>
      </c>
    </row>
    <row r="4320" spans="1:21" hidden="1" x14ac:dyDescent="0.25">
      <c r="A4320" s="8" t="s">
        <v>5018</v>
      </c>
      <c r="B4320" s="2" t="s">
        <v>4731</v>
      </c>
      <c r="C4320" s="2" t="s">
        <v>409</v>
      </c>
      <c r="D4320" s="2" t="s">
        <v>406</v>
      </c>
      <c r="E4320" s="2" t="s">
        <v>394</v>
      </c>
      <c r="F4320" s="8" t="s">
        <v>31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1</v>
      </c>
      <c r="Q4320" s="8">
        <v>0</v>
      </c>
      <c r="R4320" s="8">
        <v>0</v>
      </c>
      <c r="S4320" s="8">
        <v>0</v>
      </c>
      <c r="T4320" s="8">
        <v>0</v>
      </c>
      <c r="U4320" s="5">
        <v>702030546</v>
      </c>
    </row>
    <row r="4321" spans="1:21" hidden="1" x14ac:dyDescent="0.25">
      <c r="A4321" s="8" t="s">
        <v>5018</v>
      </c>
      <c r="B4321" s="2" t="s">
        <v>4732</v>
      </c>
      <c r="C4321" s="2" t="s">
        <v>409</v>
      </c>
      <c r="D4321" s="2" t="s">
        <v>406</v>
      </c>
      <c r="E4321" s="2" t="s">
        <v>394</v>
      </c>
      <c r="F4321" s="8" t="s">
        <v>31</v>
      </c>
      <c r="G4321" s="8">
        <v>0</v>
      </c>
      <c r="H4321" s="8">
        <v>1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1</v>
      </c>
      <c r="Q4321" s="8">
        <v>0</v>
      </c>
      <c r="R4321" s="8">
        <v>0</v>
      </c>
      <c r="S4321" s="8">
        <v>0</v>
      </c>
      <c r="T4321" s="8">
        <v>0</v>
      </c>
      <c r="U4321" s="5">
        <v>702030554</v>
      </c>
    </row>
    <row r="4322" spans="1:21" hidden="1" x14ac:dyDescent="0.25">
      <c r="A4322" s="8" t="s">
        <v>5018</v>
      </c>
      <c r="B4322" s="2" t="s">
        <v>4733</v>
      </c>
      <c r="C4322" s="2" t="s">
        <v>409</v>
      </c>
      <c r="D4322" s="2" t="s">
        <v>406</v>
      </c>
      <c r="E4322" s="2" t="s">
        <v>394</v>
      </c>
      <c r="F4322" s="8" t="s">
        <v>31</v>
      </c>
      <c r="G4322" s="8">
        <v>0</v>
      </c>
      <c r="H4322" s="8">
        <v>1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1</v>
      </c>
      <c r="Q4322" s="8">
        <v>0</v>
      </c>
      <c r="R4322" s="8">
        <v>0</v>
      </c>
      <c r="S4322" s="8">
        <v>0</v>
      </c>
      <c r="T4322" s="8">
        <v>0</v>
      </c>
      <c r="U4322" s="5">
        <v>702030562</v>
      </c>
    </row>
    <row r="4323" spans="1:21" hidden="1" x14ac:dyDescent="0.25">
      <c r="A4323" s="8" t="s">
        <v>5018</v>
      </c>
      <c r="B4323" s="2" t="s">
        <v>4734</v>
      </c>
      <c r="C4323" s="2" t="s">
        <v>409</v>
      </c>
      <c r="D4323" s="2" t="s">
        <v>406</v>
      </c>
      <c r="E4323" s="2" t="s">
        <v>394</v>
      </c>
      <c r="F4323" s="8" t="s">
        <v>31</v>
      </c>
      <c r="G4323" s="8">
        <v>0</v>
      </c>
      <c r="H4323" s="8">
        <v>1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>
        <v>1</v>
      </c>
      <c r="Q4323" s="8">
        <v>0</v>
      </c>
      <c r="R4323" s="8">
        <v>0</v>
      </c>
      <c r="S4323" s="8">
        <v>0</v>
      </c>
      <c r="T4323" s="8">
        <v>0</v>
      </c>
      <c r="U4323" s="5">
        <v>702030570</v>
      </c>
    </row>
    <row r="4324" spans="1:21" hidden="1" x14ac:dyDescent="0.25">
      <c r="A4324" s="8" t="s">
        <v>5018</v>
      </c>
      <c r="B4324" s="2" t="s">
        <v>4735</v>
      </c>
      <c r="C4324" s="2" t="s">
        <v>409</v>
      </c>
      <c r="D4324" s="2" t="s">
        <v>406</v>
      </c>
      <c r="E4324" s="2" t="s">
        <v>394</v>
      </c>
      <c r="F4324" s="8" t="s">
        <v>31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5">
        <v>702030589</v>
      </c>
    </row>
    <row r="4325" spans="1:21" hidden="1" x14ac:dyDescent="0.25">
      <c r="A4325" s="8" t="s">
        <v>5018</v>
      </c>
      <c r="B4325" s="2" t="s">
        <v>4736</v>
      </c>
      <c r="C4325" s="2" t="s">
        <v>409</v>
      </c>
      <c r="D4325" s="2" t="s">
        <v>406</v>
      </c>
      <c r="E4325" s="2" t="s">
        <v>394</v>
      </c>
      <c r="F4325" s="8" t="s">
        <v>31</v>
      </c>
      <c r="G4325" s="8">
        <v>0</v>
      </c>
      <c r="H4325" s="8">
        <v>1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1</v>
      </c>
      <c r="O4325" s="8">
        <v>0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5">
        <v>702030597</v>
      </c>
    </row>
    <row r="4326" spans="1:21" hidden="1" x14ac:dyDescent="0.25">
      <c r="A4326" s="8" t="s">
        <v>5018</v>
      </c>
      <c r="B4326" s="2" t="s">
        <v>4737</v>
      </c>
      <c r="C4326" s="2" t="s">
        <v>409</v>
      </c>
      <c r="D4326" s="2" t="s">
        <v>406</v>
      </c>
      <c r="E4326" s="2" t="s">
        <v>394</v>
      </c>
      <c r="F4326" s="8" t="s">
        <v>31</v>
      </c>
      <c r="G4326" s="8">
        <v>0</v>
      </c>
      <c r="H4326" s="8">
        <v>1</v>
      </c>
      <c r="I4326" s="8">
        <v>1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0</v>
      </c>
      <c r="P4326" s="8">
        <v>1</v>
      </c>
      <c r="Q4326" s="8">
        <v>0</v>
      </c>
      <c r="R4326" s="8">
        <v>0</v>
      </c>
      <c r="S4326" s="8">
        <v>0</v>
      </c>
      <c r="T4326" s="8">
        <v>0</v>
      </c>
      <c r="U4326" s="5">
        <v>702030600</v>
      </c>
    </row>
    <row r="4327" spans="1:21" hidden="1" x14ac:dyDescent="0.25">
      <c r="A4327" s="8" t="s">
        <v>5018</v>
      </c>
      <c r="B4327" s="2" t="s">
        <v>4738</v>
      </c>
      <c r="C4327" s="2" t="s">
        <v>409</v>
      </c>
      <c r="D4327" s="2" t="s">
        <v>406</v>
      </c>
      <c r="E4327" s="2" t="s">
        <v>394</v>
      </c>
      <c r="F4327" s="8" t="s">
        <v>31</v>
      </c>
      <c r="G4327" s="8">
        <v>0</v>
      </c>
      <c r="H4327" s="8">
        <v>1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0</v>
      </c>
      <c r="U4327" s="5">
        <v>702030619</v>
      </c>
    </row>
    <row r="4328" spans="1:21" hidden="1" x14ac:dyDescent="0.25">
      <c r="A4328" s="8" t="s">
        <v>5018</v>
      </c>
      <c r="B4328" s="2" t="s">
        <v>4739</v>
      </c>
      <c r="C4328" s="2" t="s">
        <v>409</v>
      </c>
      <c r="D4328" s="2" t="s">
        <v>406</v>
      </c>
      <c r="E4328" s="2" t="s">
        <v>394</v>
      </c>
      <c r="F4328" s="8" t="s">
        <v>31</v>
      </c>
      <c r="G4328" s="8">
        <v>0</v>
      </c>
      <c r="H4328" s="8">
        <v>1</v>
      </c>
      <c r="I4328" s="8">
        <v>1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5">
        <v>702030627</v>
      </c>
    </row>
    <row r="4329" spans="1:21" hidden="1" x14ac:dyDescent="0.25">
      <c r="A4329" s="8" t="s">
        <v>5018</v>
      </c>
      <c r="B4329" s="2" t="s">
        <v>4740</v>
      </c>
      <c r="C4329" s="2" t="s">
        <v>409</v>
      </c>
      <c r="D4329" s="2" t="s">
        <v>406</v>
      </c>
      <c r="E4329" s="2" t="s">
        <v>394</v>
      </c>
      <c r="F4329" s="8" t="s">
        <v>31</v>
      </c>
      <c r="G4329" s="8">
        <v>0</v>
      </c>
      <c r="H4329" s="8">
        <v>1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1</v>
      </c>
      <c r="Q4329" s="8">
        <v>0</v>
      </c>
      <c r="R4329" s="8">
        <v>0</v>
      </c>
      <c r="S4329" s="8">
        <v>0</v>
      </c>
      <c r="T4329" s="8">
        <v>0</v>
      </c>
      <c r="U4329" s="5">
        <v>702030635</v>
      </c>
    </row>
    <row r="4330" spans="1:21" hidden="1" x14ac:dyDescent="0.25">
      <c r="A4330" s="8" t="s">
        <v>5018</v>
      </c>
      <c r="B4330" s="2" t="s">
        <v>4741</v>
      </c>
      <c r="C4330" s="2" t="s">
        <v>409</v>
      </c>
      <c r="D4330" s="2" t="s">
        <v>406</v>
      </c>
      <c r="E4330" s="2" t="s">
        <v>394</v>
      </c>
      <c r="F4330" s="8" t="s">
        <v>31</v>
      </c>
      <c r="G4330" s="8">
        <v>0</v>
      </c>
      <c r="H4330" s="8">
        <v>1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>
        <v>0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5">
        <v>702030643</v>
      </c>
    </row>
    <row r="4331" spans="1:21" hidden="1" x14ac:dyDescent="0.25">
      <c r="A4331" s="8" t="s">
        <v>5018</v>
      </c>
      <c r="B4331" s="2" t="s">
        <v>4742</v>
      </c>
      <c r="C4331" s="2" t="s">
        <v>409</v>
      </c>
      <c r="D4331" s="2" t="s">
        <v>406</v>
      </c>
      <c r="E4331" s="2" t="s">
        <v>394</v>
      </c>
      <c r="F4331" s="8" t="s">
        <v>31</v>
      </c>
      <c r="G4331" s="8">
        <v>0</v>
      </c>
      <c r="H4331" s="8">
        <v>1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1</v>
      </c>
      <c r="Q4331" s="8">
        <v>0</v>
      </c>
      <c r="R4331" s="8">
        <v>0</v>
      </c>
      <c r="S4331" s="8">
        <v>0</v>
      </c>
      <c r="T4331" s="8">
        <v>0</v>
      </c>
      <c r="U4331" s="5">
        <v>702030651</v>
      </c>
    </row>
    <row r="4332" spans="1:21" hidden="1" x14ac:dyDescent="0.25">
      <c r="A4332" s="8" t="s">
        <v>5018</v>
      </c>
      <c r="B4332" s="2" t="s">
        <v>4743</v>
      </c>
      <c r="C4332" s="2" t="s">
        <v>409</v>
      </c>
      <c r="D4332" s="2" t="s">
        <v>406</v>
      </c>
      <c r="E4332" s="2" t="s">
        <v>394</v>
      </c>
      <c r="F4332" s="8" t="s">
        <v>31</v>
      </c>
      <c r="G4332" s="8">
        <v>0</v>
      </c>
      <c r="H4332" s="8">
        <v>1</v>
      </c>
      <c r="I4332" s="8">
        <v>1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5">
        <v>702030660</v>
      </c>
    </row>
    <row r="4333" spans="1:21" hidden="1" x14ac:dyDescent="0.25">
      <c r="A4333" s="8" t="s">
        <v>5018</v>
      </c>
      <c r="B4333" s="2" t="s">
        <v>4744</v>
      </c>
      <c r="C4333" s="2" t="s">
        <v>409</v>
      </c>
      <c r="D4333" s="2" t="s">
        <v>406</v>
      </c>
      <c r="E4333" s="2" t="s">
        <v>394</v>
      </c>
      <c r="F4333" s="8" t="s">
        <v>31</v>
      </c>
      <c r="G4333" s="8">
        <v>0</v>
      </c>
      <c r="H4333" s="8">
        <v>1</v>
      </c>
      <c r="I4333" s="8">
        <v>1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1</v>
      </c>
      <c r="Q4333" s="8">
        <v>0</v>
      </c>
      <c r="R4333" s="8">
        <v>0</v>
      </c>
      <c r="S4333" s="8">
        <v>0</v>
      </c>
      <c r="T4333" s="8">
        <v>0</v>
      </c>
      <c r="U4333" s="5">
        <v>702030678</v>
      </c>
    </row>
    <row r="4334" spans="1:21" hidden="1" x14ac:dyDescent="0.25">
      <c r="A4334" s="8" t="s">
        <v>5018</v>
      </c>
      <c r="B4334" s="2" t="s">
        <v>4745</v>
      </c>
      <c r="C4334" s="2" t="s">
        <v>409</v>
      </c>
      <c r="D4334" s="2" t="s">
        <v>406</v>
      </c>
      <c r="E4334" s="2" t="s">
        <v>394</v>
      </c>
      <c r="F4334" s="8" t="s">
        <v>31</v>
      </c>
      <c r="G4334" s="8">
        <v>0</v>
      </c>
      <c r="H4334" s="8">
        <v>1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8">
        <v>0</v>
      </c>
      <c r="T4334" s="8">
        <v>0</v>
      </c>
      <c r="U4334" s="5">
        <v>702030686</v>
      </c>
    </row>
    <row r="4335" spans="1:21" hidden="1" x14ac:dyDescent="0.25">
      <c r="A4335" s="8" t="s">
        <v>5018</v>
      </c>
      <c r="B4335" s="2" t="s">
        <v>4746</v>
      </c>
      <c r="C4335" s="2" t="s">
        <v>409</v>
      </c>
      <c r="D4335" s="2" t="s">
        <v>406</v>
      </c>
      <c r="E4335" s="2" t="s">
        <v>394</v>
      </c>
      <c r="F4335" s="8" t="s">
        <v>31</v>
      </c>
      <c r="G4335" s="8">
        <v>0</v>
      </c>
      <c r="H4335" s="8">
        <v>1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1</v>
      </c>
      <c r="Q4335" s="8">
        <v>0</v>
      </c>
      <c r="R4335" s="8">
        <v>0</v>
      </c>
      <c r="S4335" s="8">
        <v>0</v>
      </c>
      <c r="T4335" s="8">
        <v>0</v>
      </c>
      <c r="U4335" s="5">
        <v>702030694</v>
      </c>
    </row>
    <row r="4336" spans="1:21" hidden="1" x14ac:dyDescent="0.25">
      <c r="A4336" s="8" t="s">
        <v>5018</v>
      </c>
      <c r="B4336" s="2" t="s">
        <v>4747</v>
      </c>
      <c r="C4336" s="2" t="s">
        <v>409</v>
      </c>
      <c r="D4336" s="2" t="s">
        <v>406</v>
      </c>
      <c r="E4336" s="2" t="s">
        <v>394</v>
      </c>
      <c r="F4336" s="8" t="s">
        <v>31</v>
      </c>
      <c r="G4336" s="8">
        <v>0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5">
        <v>702030708</v>
      </c>
    </row>
    <row r="4337" spans="1:21" hidden="1" x14ac:dyDescent="0.25">
      <c r="A4337" s="8" t="s">
        <v>5018</v>
      </c>
      <c r="B4337" s="2" t="s">
        <v>4748</v>
      </c>
      <c r="C4337" s="2" t="s">
        <v>409</v>
      </c>
      <c r="D4337" s="2" t="s">
        <v>406</v>
      </c>
      <c r="E4337" s="2" t="s">
        <v>394</v>
      </c>
      <c r="F4337" s="8" t="s">
        <v>31</v>
      </c>
      <c r="G4337" s="8">
        <v>0</v>
      </c>
      <c r="H4337" s="8">
        <v>1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0</v>
      </c>
      <c r="U4337" s="5">
        <v>702030716</v>
      </c>
    </row>
    <row r="4338" spans="1:21" hidden="1" x14ac:dyDescent="0.25">
      <c r="A4338" s="8" t="s">
        <v>5018</v>
      </c>
      <c r="B4338" s="2" t="s">
        <v>4749</v>
      </c>
      <c r="C4338" s="2" t="s">
        <v>409</v>
      </c>
      <c r="D4338" s="2" t="s">
        <v>406</v>
      </c>
      <c r="E4338" s="2" t="s">
        <v>394</v>
      </c>
      <c r="F4338" s="8" t="s">
        <v>31</v>
      </c>
      <c r="G4338" s="8">
        <v>0</v>
      </c>
      <c r="H4338" s="8">
        <v>1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5">
        <v>702030724</v>
      </c>
    </row>
    <row r="4339" spans="1:21" hidden="1" x14ac:dyDescent="0.25">
      <c r="A4339" s="8" t="s">
        <v>5018</v>
      </c>
      <c r="B4339" s="2" t="s">
        <v>4750</v>
      </c>
      <c r="C4339" s="2" t="s">
        <v>409</v>
      </c>
      <c r="D4339" s="2" t="s">
        <v>406</v>
      </c>
      <c r="E4339" s="2" t="s">
        <v>394</v>
      </c>
      <c r="F4339" s="8" t="s">
        <v>31</v>
      </c>
      <c r="G4339" s="8">
        <v>0</v>
      </c>
      <c r="H4339" s="8">
        <v>1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0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5">
        <v>702030732</v>
      </c>
    </row>
    <row r="4340" spans="1:21" hidden="1" x14ac:dyDescent="0.25">
      <c r="A4340" s="8" t="s">
        <v>5018</v>
      </c>
      <c r="B4340" s="2" t="s">
        <v>4751</v>
      </c>
      <c r="C4340" s="2" t="s">
        <v>409</v>
      </c>
      <c r="D4340" s="2" t="s">
        <v>406</v>
      </c>
      <c r="E4340" s="2" t="s">
        <v>394</v>
      </c>
      <c r="F4340" s="8" t="s">
        <v>31</v>
      </c>
      <c r="G4340" s="8">
        <v>0</v>
      </c>
      <c r="H4340" s="8">
        <v>1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0</v>
      </c>
      <c r="U4340" s="5">
        <v>702030740</v>
      </c>
    </row>
    <row r="4341" spans="1:21" hidden="1" x14ac:dyDescent="0.25">
      <c r="A4341" s="8" t="s">
        <v>5018</v>
      </c>
      <c r="B4341" s="2" t="s">
        <v>4752</v>
      </c>
      <c r="C4341" s="2" t="s">
        <v>409</v>
      </c>
      <c r="D4341" s="2" t="s">
        <v>406</v>
      </c>
      <c r="E4341" s="2" t="s">
        <v>394</v>
      </c>
      <c r="F4341" s="8" t="s">
        <v>31</v>
      </c>
      <c r="G4341" s="8">
        <v>0</v>
      </c>
      <c r="H4341" s="8">
        <v>1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1</v>
      </c>
      <c r="O4341" s="8">
        <v>0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5">
        <v>702030759</v>
      </c>
    </row>
    <row r="4342" spans="1:21" hidden="1" x14ac:dyDescent="0.25">
      <c r="A4342" s="8" t="s">
        <v>5018</v>
      </c>
      <c r="B4342" s="2" t="s">
        <v>4753</v>
      </c>
      <c r="C4342" s="2" t="s">
        <v>409</v>
      </c>
      <c r="D4342" s="2" t="s">
        <v>406</v>
      </c>
      <c r="E4342" s="2" t="s">
        <v>394</v>
      </c>
      <c r="F4342" s="8" t="s">
        <v>31</v>
      </c>
      <c r="G4342" s="8">
        <v>0</v>
      </c>
      <c r="H4342" s="8">
        <v>1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5">
        <v>702030767</v>
      </c>
    </row>
    <row r="4343" spans="1:21" hidden="1" x14ac:dyDescent="0.25">
      <c r="A4343" s="8" t="s">
        <v>5018</v>
      </c>
      <c r="B4343" s="2" t="s">
        <v>4754</v>
      </c>
      <c r="C4343" s="2" t="s">
        <v>409</v>
      </c>
      <c r="D4343" s="2" t="s">
        <v>406</v>
      </c>
      <c r="E4343" s="2" t="s">
        <v>394</v>
      </c>
      <c r="F4343" s="8" t="s">
        <v>31</v>
      </c>
      <c r="G4343" s="8">
        <v>0</v>
      </c>
      <c r="H4343" s="8">
        <v>1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1</v>
      </c>
      <c r="O4343" s="8">
        <v>0</v>
      </c>
      <c r="P4343" s="8">
        <v>1</v>
      </c>
      <c r="Q4343" s="8">
        <v>0</v>
      </c>
      <c r="R4343" s="8">
        <v>0</v>
      </c>
      <c r="S4343" s="8">
        <v>0</v>
      </c>
      <c r="T4343" s="8">
        <v>0</v>
      </c>
      <c r="U4343" s="5">
        <v>702030783</v>
      </c>
    </row>
    <row r="4344" spans="1:21" hidden="1" x14ac:dyDescent="0.25">
      <c r="A4344" s="8" t="s">
        <v>5018</v>
      </c>
      <c r="B4344" s="2" t="s">
        <v>4755</v>
      </c>
      <c r="C4344" s="2" t="s">
        <v>409</v>
      </c>
      <c r="D4344" s="2" t="s">
        <v>406</v>
      </c>
      <c r="E4344" s="2" t="s">
        <v>394</v>
      </c>
      <c r="F4344" s="8" t="s">
        <v>31</v>
      </c>
      <c r="G4344" s="8">
        <v>0</v>
      </c>
      <c r="H4344" s="8">
        <v>1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5">
        <v>702030791</v>
      </c>
    </row>
    <row r="4345" spans="1:21" hidden="1" x14ac:dyDescent="0.25">
      <c r="A4345" s="8" t="s">
        <v>5018</v>
      </c>
      <c r="B4345" s="2" t="s">
        <v>4756</v>
      </c>
      <c r="C4345" s="2" t="s">
        <v>409</v>
      </c>
      <c r="D4345" s="2" t="s">
        <v>406</v>
      </c>
      <c r="E4345" s="2" t="s">
        <v>394</v>
      </c>
      <c r="F4345" s="8" t="s">
        <v>31</v>
      </c>
      <c r="G4345" s="8">
        <v>0</v>
      </c>
      <c r="H4345" s="8">
        <v>1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>
        <v>0</v>
      </c>
      <c r="P4345" s="8">
        <v>1</v>
      </c>
      <c r="Q4345" s="8">
        <v>0</v>
      </c>
      <c r="R4345" s="8">
        <v>0</v>
      </c>
      <c r="S4345" s="8">
        <v>0</v>
      </c>
      <c r="T4345" s="8">
        <v>0</v>
      </c>
      <c r="U4345" s="5">
        <v>702030805</v>
      </c>
    </row>
    <row r="4346" spans="1:21" hidden="1" x14ac:dyDescent="0.25">
      <c r="A4346" s="8" t="s">
        <v>5018</v>
      </c>
      <c r="B4346" s="2" t="s">
        <v>4757</v>
      </c>
      <c r="C4346" s="2" t="s">
        <v>409</v>
      </c>
      <c r="D4346" s="2" t="s">
        <v>406</v>
      </c>
      <c r="E4346" s="2" t="s">
        <v>394</v>
      </c>
      <c r="F4346" s="8" t="s">
        <v>31</v>
      </c>
      <c r="G4346" s="8">
        <v>0</v>
      </c>
      <c r="H4346" s="8">
        <v>1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5">
        <v>702030813</v>
      </c>
    </row>
    <row r="4347" spans="1:21" hidden="1" x14ac:dyDescent="0.25">
      <c r="A4347" s="8" t="s">
        <v>5018</v>
      </c>
      <c r="B4347" s="2" t="s">
        <v>4758</v>
      </c>
      <c r="C4347" s="2" t="s">
        <v>409</v>
      </c>
      <c r="D4347" s="2" t="s">
        <v>406</v>
      </c>
      <c r="E4347" s="2" t="s">
        <v>394</v>
      </c>
      <c r="F4347" s="8" t="s">
        <v>31</v>
      </c>
      <c r="G4347" s="8">
        <v>0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1</v>
      </c>
      <c r="O4347" s="8">
        <v>0</v>
      </c>
      <c r="P4347" s="8">
        <v>1</v>
      </c>
      <c r="Q4347" s="8">
        <v>0</v>
      </c>
      <c r="R4347" s="8">
        <v>0</v>
      </c>
      <c r="S4347" s="8">
        <v>0</v>
      </c>
      <c r="T4347" s="8">
        <v>0</v>
      </c>
      <c r="U4347" s="5">
        <v>702030821</v>
      </c>
    </row>
    <row r="4348" spans="1:21" hidden="1" x14ac:dyDescent="0.25">
      <c r="A4348" s="8" t="s">
        <v>5018</v>
      </c>
      <c r="B4348" s="2" t="s">
        <v>4759</v>
      </c>
      <c r="C4348" s="2" t="s">
        <v>409</v>
      </c>
      <c r="D4348" s="2" t="s">
        <v>406</v>
      </c>
      <c r="E4348" s="2" t="s">
        <v>394</v>
      </c>
      <c r="F4348" s="8" t="s">
        <v>31</v>
      </c>
      <c r="G4348" s="8">
        <v>0</v>
      </c>
      <c r="H4348" s="8">
        <v>1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1</v>
      </c>
      <c r="O4348" s="8">
        <v>0</v>
      </c>
      <c r="P4348" s="8">
        <v>1</v>
      </c>
      <c r="Q4348" s="8">
        <v>0</v>
      </c>
      <c r="R4348" s="8">
        <v>0</v>
      </c>
      <c r="S4348" s="8">
        <v>0</v>
      </c>
      <c r="T4348" s="8">
        <v>0</v>
      </c>
      <c r="U4348" s="5">
        <v>702030830</v>
      </c>
    </row>
    <row r="4349" spans="1:21" hidden="1" x14ac:dyDescent="0.25">
      <c r="A4349" s="8" t="s">
        <v>5018</v>
      </c>
      <c r="B4349" s="2" t="s">
        <v>4760</v>
      </c>
      <c r="C4349" s="2" t="s">
        <v>409</v>
      </c>
      <c r="D4349" s="2" t="s">
        <v>406</v>
      </c>
      <c r="E4349" s="2" t="s">
        <v>394</v>
      </c>
      <c r="F4349" s="8" t="s">
        <v>31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1</v>
      </c>
      <c r="O4349" s="8">
        <v>0</v>
      </c>
      <c r="P4349" s="8">
        <v>1</v>
      </c>
      <c r="Q4349" s="8">
        <v>0</v>
      </c>
      <c r="R4349" s="8">
        <v>0</v>
      </c>
      <c r="S4349" s="8">
        <v>0</v>
      </c>
      <c r="T4349" s="8">
        <v>0</v>
      </c>
      <c r="U4349" s="5">
        <v>702030848</v>
      </c>
    </row>
    <row r="4350" spans="1:21" hidden="1" x14ac:dyDescent="0.25">
      <c r="A4350" s="8" t="s">
        <v>5018</v>
      </c>
      <c r="B4350" s="2" t="s">
        <v>4761</v>
      </c>
      <c r="C4350" s="2" t="s">
        <v>409</v>
      </c>
      <c r="D4350" s="2" t="s">
        <v>406</v>
      </c>
      <c r="E4350" s="2" t="s">
        <v>394</v>
      </c>
      <c r="F4350" s="8" t="s">
        <v>31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1</v>
      </c>
      <c r="Q4350" s="8">
        <v>0</v>
      </c>
      <c r="R4350" s="8">
        <v>0</v>
      </c>
      <c r="S4350" s="8">
        <v>0</v>
      </c>
      <c r="T4350" s="8">
        <v>0</v>
      </c>
      <c r="U4350" s="5">
        <v>702030856</v>
      </c>
    </row>
    <row r="4351" spans="1:21" hidden="1" x14ac:dyDescent="0.25">
      <c r="A4351" s="8" t="s">
        <v>5018</v>
      </c>
      <c r="B4351" s="2" t="s">
        <v>4762</v>
      </c>
      <c r="C4351" s="2" t="s">
        <v>409</v>
      </c>
      <c r="D4351" s="2" t="s">
        <v>406</v>
      </c>
      <c r="E4351" s="2" t="s">
        <v>394</v>
      </c>
      <c r="F4351" s="8" t="s">
        <v>31</v>
      </c>
      <c r="G4351" s="8">
        <v>0</v>
      </c>
      <c r="H4351" s="8">
        <v>1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</v>
      </c>
      <c r="O4351" s="8">
        <v>0</v>
      </c>
      <c r="P4351" s="8">
        <v>1</v>
      </c>
      <c r="Q4351" s="8">
        <v>0</v>
      </c>
      <c r="R4351" s="8">
        <v>0</v>
      </c>
      <c r="S4351" s="8">
        <v>0</v>
      </c>
      <c r="T4351" s="8">
        <v>0</v>
      </c>
      <c r="U4351" s="5">
        <v>702030864</v>
      </c>
    </row>
    <row r="4352" spans="1:21" hidden="1" x14ac:dyDescent="0.25">
      <c r="A4352" s="8" t="s">
        <v>5018</v>
      </c>
      <c r="B4352" s="2" t="s">
        <v>4763</v>
      </c>
      <c r="C4352" s="2" t="s">
        <v>409</v>
      </c>
      <c r="D4352" s="2" t="s">
        <v>406</v>
      </c>
      <c r="E4352" s="2" t="s">
        <v>394</v>
      </c>
      <c r="F4352" s="8" t="s">
        <v>31</v>
      </c>
      <c r="G4352" s="8">
        <v>0</v>
      </c>
      <c r="H4352" s="8">
        <v>1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1</v>
      </c>
      <c r="Q4352" s="8">
        <v>0</v>
      </c>
      <c r="R4352" s="8">
        <v>0</v>
      </c>
      <c r="S4352" s="8">
        <v>0</v>
      </c>
      <c r="T4352" s="8">
        <v>0</v>
      </c>
      <c r="U4352" s="5">
        <v>702030872</v>
      </c>
    </row>
    <row r="4353" spans="1:21" hidden="1" x14ac:dyDescent="0.25">
      <c r="A4353" s="8" t="s">
        <v>5018</v>
      </c>
      <c r="B4353" s="2" t="s">
        <v>4764</v>
      </c>
      <c r="C4353" s="2" t="s">
        <v>409</v>
      </c>
      <c r="D4353" s="2" t="s">
        <v>406</v>
      </c>
      <c r="E4353" s="2" t="s">
        <v>394</v>
      </c>
      <c r="F4353" s="8" t="s">
        <v>31</v>
      </c>
      <c r="G4353" s="8">
        <v>0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1</v>
      </c>
      <c r="Q4353" s="8">
        <v>0</v>
      </c>
      <c r="R4353" s="8">
        <v>0</v>
      </c>
      <c r="S4353" s="8">
        <v>0</v>
      </c>
      <c r="T4353" s="8">
        <v>0</v>
      </c>
      <c r="U4353" s="5">
        <v>702030880</v>
      </c>
    </row>
    <row r="4354" spans="1:21" hidden="1" x14ac:dyDescent="0.25">
      <c r="A4354" s="8" t="s">
        <v>5018</v>
      </c>
      <c r="B4354" s="2" t="s">
        <v>4765</v>
      </c>
      <c r="C4354" s="2" t="s">
        <v>409</v>
      </c>
      <c r="D4354" s="2" t="s">
        <v>406</v>
      </c>
      <c r="E4354" s="2" t="s">
        <v>394</v>
      </c>
      <c r="F4354" s="8" t="s">
        <v>31</v>
      </c>
      <c r="G4354" s="8">
        <v>0</v>
      </c>
      <c r="H4354" s="8">
        <v>1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1</v>
      </c>
      <c r="Q4354" s="8">
        <v>0</v>
      </c>
      <c r="R4354" s="8">
        <v>0</v>
      </c>
      <c r="S4354" s="8">
        <v>0</v>
      </c>
      <c r="T4354" s="8">
        <v>0</v>
      </c>
      <c r="U4354" s="5">
        <v>702030899</v>
      </c>
    </row>
    <row r="4355" spans="1:21" hidden="1" x14ac:dyDescent="0.25">
      <c r="A4355" s="8" t="s">
        <v>5018</v>
      </c>
      <c r="B4355" s="2" t="s">
        <v>4766</v>
      </c>
      <c r="C4355" s="2" t="s">
        <v>409</v>
      </c>
      <c r="D4355" s="2" t="s">
        <v>406</v>
      </c>
      <c r="E4355" s="2" t="s">
        <v>394</v>
      </c>
      <c r="F4355" s="8" t="s">
        <v>31</v>
      </c>
      <c r="G4355" s="8">
        <v>0</v>
      </c>
      <c r="H4355" s="8">
        <v>1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>
        <v>0</v>
      </c>
      <c r="P4355" s="8">
        <v>1</v>
      </c>
      <c r="Q4355" s="8">
        <v>0</v>
      </c>
      <c r="R4355" s="8">
        <v>0</v>
      </c>
      <c r="S4355" s="8">
        <v>0</v>
      </c>
      <c r="T4355" s="8">
        <v>0</v>
      </c>
      <c r="U4355" s="5">
        <v>702030902</v>
      </c>
    </row>
    <row r="4356" spans="1:21" hidden="1" x14ac:dyDescent="0.25">
      <c r="A4356" s="8" t="s">
        <v>5018</v>
      </c>
      <c r="B4356" s="2" t="s">
        <v>4767</v>
      </c>
      <c r="C4356" s="2" t="s">
        <v>409</v>
      </c>
      <c r="D4356" s="2" t="s">
        <v>406</v>
      </c>
      <c r="E4356" s="2" t="s">
        <v>394</v>
      </c>
      <c r="F4356" s="8" t="s">
        <v>31</v>
      </c>
      <c r="G4356" s="8">
        <v>0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1</v>
      </c>
      <c r="Q4356" s="8">
        <v>0</v>
      </c>
      <c r="R4356" s="8">
        <v>0</v>
      </c>
      <c r="S4356" s="8">
        <v>0</v>
      </c>
      <c r="T4356" s="8">
        <v>0</v>
      </c>
      <c r="U4356" s="5">
        <v>702030910</v>
      </c>
    </row>
    <row r="4357" spans="1:21" hidden="1" x14ac:dyDescent="0.25">
      <c r="A4357" s="8" t="s">
        <v>5018</v>
      </c>
      <c r="B4357" s="2" t="s">
        <v>4768</v>
      </c>
      <c r="C4357" s="2" t="s">
        <v>409</v>
      </c>
      <c r="D4357" s="2" t="s">
        <v>406</v>
      </c>
      <c r="E4357" s="2" t="s">
        <v>394</v>
      </c>
      <c r="F4357" s="8" t="s">
        <v>31</v>
      </c>
      <c r="G4357" s="8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5">
        <v>702030929</v>
      </c>
    </row>
    <row r="4358" spans="1:21" hidden="1" x14ac:dyDescent="0.25">
      <c r="A4358" s="8" t="s">
        <v>5018</v>
      </c>
      <c r="B4358" s="2" t="s">
        <v>4769</v>
      </c>
      <c r="C4358" s="2" t="s">
        <v>409</v>
      </c>
      <c r="D4358" s="2" t="s">
        <v>406</v>
      </c>
      <c r="E4358" s="2" t="s">
        <v>394</v>
      </c>
      <c r="F4358" s="8" t="s">
        <v>31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</v>
      </c>
      <c r="O4358" s="8">
        <v>0</v>
      </c>
      <c r="P4358" s="8">
        <v>1</v>
      </c>
      <c r="Q4358" s="8">
        <v>0</v>
      </c>
      <c r="R4358" s="8">
        <v>0</v>
      </c>
      <c r="S4358" s="8">
        <v>0</v>
      </c>
      <c r="T4358" s="8">
        <v>0</v>
      </c>
      <c r="U4358" s="5">
        <v>702030937</v>
      </c>
    </row>
    <row r="4359" spans="1:21" hidden="1" x14ac:dyDescent="0.25">
      <c r="A4359" s="8" t="s">
        <v>5018</v>
      </c>
      <c r="B4359" s="2" t="s">
        <v>4770</v>
      </c>
      <c r="C4359" s="2" t="s">
        <v>409</v>
      </c>
      <c r="D4359" s="2" t="s">
        <v>406</v>
      </c>
      <c r="E4359" s="2" t="s">
        <v>394</v>
      </c>
      <c r="F4359" s="8" t="s">
        <v>31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0</v>
      </c>
      <c r="P4359" s="8">
        <v>1</v>
      </c>
      <c r="Q4359" s="8">
        <v>0</v>
      </c>
      <c r="R4359" s="8">
        <v>0</v>
      </c>
      <c r="S4359" s="8">
        <v>0</v>
      </c>
      <c r="T4359" s="8">
        <v>0</v>
      </c>
      <c r="U4359" s="5">
        <v>702030945</v>
      </c>
    </row>
    <row r="4360" spans="1:21" hidden="1" x14ac:dyDescent="0.25">
      <c r="A4360" s="8" t="s">
        <v>5018</v>
      </c>
      <c r="B4360" s="2" t="s">
        <v>4771</v>
      </c>
      <c r="C4360" s="2" t="s">
        <v>409</v>
      </c>
      <c r="D4360" s="2" t="s">
        <v>406</v>
      </c>
      <c r="E4360" s="2" t="s">
        <v>394</v>
      </c>
      <c r="F4360" s="8" t="s">
        <v>31</v>
      </c>
      <c r="G4360" s="8">
        <v>0</v>
      </c>
      <c r="H4360" s="8">
        <v>1</v>
      </c>
      <c r="I4360" s="8">
        <v>1</v>
      </c>
      <c r="J4360" s="8">
        <v>0</v>
      </c>
      <c r="K4360" s="8">
        <v>0</v>
      </c>
      <c r="L4360" s="8">
        <v>0</v>
      </c>
      <c r="M4360" s="8">
        <v>0</v>
      </c>
      <c r="N4360" s="8">
        <v>1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5">
        <v>702030953</v>
      </c>
    </row>
    <row r="4361" spans="1:21" hidden="1" x14ac:dyDescent="0.25">
      <c r="A4361" s="8" t="s">
        <v>5018</v>
      </c>
      <c r="B4361" s="2" t="s">
        <v>4772</v>
      </c>
      <c r="C4361" s="2" t="s">
        <v>409</v>
      </c>
      <c r="D4361" s="2" t="s">
        <v>406</v>
      </c>
      <c r="E4361" s="2" t="s">
        <v>394</v>
      </c>
      <c r="F4361" s="8" t="s">
        <v>31</v>
      </c>
      <c r="G4361" s="8">
        <v>0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1</v>
      </c>
      <c r="O4361" s="8">
        <v>0</v>
      </c>
      <c r="P4361" s="8">
        <v>1</v>
      </c>
      <c r="Q4361" s="8">
        <v>0</v>
      </c>
      <c r="R4361" s="8">
        <v>0</v>
      </c>
      <c r="S4361" s="8">
        <v>0</v>
      </c>
      <c r="T4361" s="8">
        <v>0</v>
      </c>
      <c r="U4361" s="5">
        <v>702030961</v>
      </c>
    </row>
    <row r="4362" spans="1:21" hidden="1" x14ac:dyDescent="0.25">
      <c r="A4362" s="8" t="s">
        <v>5018</v>
      </c>
      <c r="B4362" s="2" t="s">
        <v>4773</v>
      </c>
      <c r="C4362" s="2" t="s">
        <v>409</v>
      </c>
      <c r="D4362" s="2" t="s">
        <v>406</v>
      </c>
      <c r="E4362" s="2" t="s">
        <v>394</v>
      </c>
      <c r="F4362" s="8" t="s">
        <v>31</v>
      </c>
      <c r="G4362" s="8">
        <v>0</v>
      </c>
      <c r="H4362" s="8">
        <v>1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>
        <v>0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5">
        <v>702030970</v>
      </c>
    </row>
    <row r="4363" spans="1:21" hidden="1" x14ac:dyDescent="0.25">
      <c r="A4363" s="8" t="s">
        <v>5018</v>
      </c>
      <c r="B4363" s="2" t="s">
        <v>4774</v>
      </c>
      <c r="C4363" s="2" t="s">
        <v>409</v>
      </c>
      <c r="D4363" s="2" t="s">
        <v>406</v>
      </c>
      <c r="E4363" s="2" t="s">
        <v>394</v>
      </c>
      <c r="F4363" s="8" t="s">
        <v>31</v>
      </c>
      <c r="G4363" s="8">
        <v>0</v>
      </c>
      <c r="H4363" s="8">
        <v>1</v>
      </c>
      <c r="I4363" s="8">
        <v>1</v>
      </c>
      <c r="J4363" s="8">
        <v>0</v>
      </c>
      <c r="K4363" s="8">
        <v>0</v>
      </c>
      <c r="L4363" s="8">
        <v>0</v>
      </c>
      <c r="M4363" s="8">
        <v>0</v>
      </c>
      <c r="N4363" s="8">
        <v>1</v>
      </c>
      <c r="O4363" s="8">
        <v>0</v>
      </c>
      <c r="P4363" s="8">
        <v>1</v>
      </c>
      <c r="Q4363" s="8">
        <v>0</v>
      </c>
      <c r="R4363" s="8">
        <v>0</v>
      </c>
      <c r="S4363" s="8">
        <v>0</v>
      </c>
      <c r="T4363" s="8">
        <v>0</v>
      </c>
      <c r="U4363" s="5">
        <v>702030988</v>
      </c>
    </row>
    <row r="4364" spans="1:21" hidden="1" x14ac:dyDescent="0.25">
      <c r="A4364" s="8" t="s">
        <v>5018</v>
      </c>
      <c r="B4364" s="2" t="s">
        <v>4775</v>
      </c>
      <c r="C4364" s="2" t="s">
        <v>409</v>
      </c>
      <c r="D4364" s="2" t="s">
        <v>406</v>
      </c>
      <c r="E4364" s="2" t="s">
        <v>394</v>
      </c>
      <c r="F4364" s="8" t="s">
        <v>31</v>
      </c>
      <c r="G4364" s="8">
        <v>0</v>
      </c>
      <c r="H4364" s="8">
        <v>1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1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5">
        <v>702030996</v>
      </c>
    </row>
    <row r="4365" spans="1:21" hidden="1" x14ac:dyDescent="0.25">
      <c r="A4365" s="8" t="s">
        <v>5018</v>
      </c>
      <c r="B4365" s="2" t="s">
        <v>4776</v>
      </c>
      <c r="C4365" s="2" t="s">
        <v>409</v>
      </c>
      <c r="D4365" s="2" t="s">
        <v>406</v>
      </c>
      <c r="E4365" s="2" t="s">
        <v>394</v>
      </c>
      <c r="F4365" s="8" t="s">
        <v>31</v>
      </c>
      <c r="G4365" s="8">
        <v>0</v>
      </c>
      <c r="H4365" s="8">
        <v>1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>
        <v>0</v>
      </c>
      <c r="P4365" s="8">
        <v>1</v>
      </c>
      <c r="Q4365" s="8">
        <v>0</v>
      </c>
      <c r="R4365" s="8">
        <v>0</v>
      </c>
      <c r="S4365" s="8">
        <v>0</v>
      </c>
      <c r="T4365" s="8">
        <v>0</v>
      </c>
      <c r="U4365" s="5">
        <v>702031003</v>
      </c>
    </row>
    <row r="4366" spans="1:21" hidden="1" x14ac:dyDescent="0.25">
      <c r="A4366" s="8" t="s">
        <v>5018</v>
      </c>
      <c r="B4366" s="2" t="s">
        <v>4777</v>
      </c>
      <c r="C4366" s="2" t="s">
        <v>409</v>
      </c>
      <c r="D4366" s="2" t="s">
        <v>406</v>
      </c>
      <c r="E4366" s="2" t="s">
        <v>394</v>
      </c>
      <c r="F4366" s="8" t="s">
        <v>31</v>
      </c>
      <c r="G4366" s="8">
        <v>0</v>
      </c>
      <c r="H4366" s="8">
        <v>1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1</v>
      </c>
      <c r="O4366" s="8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5">
        <v>702031011</v>
      </c>
    </row>
    <row r="4367" spans="1:21" hidden="1" x14ac:dyDescent="0.25">
      <c r="A4367" s="8" t="s">
        <v>5018</v>
      </c>
      <c r="B4367" s="2" t="s">
        <v>4778</v>
      </c>
      <c r="C4367" s="2" t="s">
        <v>409</v>
      </c>
      <c r="D4367" s="2" t="s">
        <v>406</v>
      </c>
      <c r="E4367" s="2" t="s">
        <v>394</v>
      </c>
      <c r="F4367" s="8" t="s">
        <v>31</v>
      </c>
      <c r="G4367" s="8">
        <v>0</v>
      </c>
      <c r="H4367" s="8">
        <v>1</v>
      </c>
      <c r="I4367" s="8">
        <v>1</v>
      </c>
      <c r="J4367" s="8">
        <v>0</v>
      </c>
      <c r="K4367" s="8">
        <v>0</v>
      </c>
      <c r="L4367" s="8">
        <v>0</v>
      </c>
      <c r="M4367" s="8">
        <v>0</v>
      </c>
      <c r="N4367" s="8">
        <v>1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5">
        <v>702031020</v>
      </c>
    </row>
    <row r="4368" spans="1:21" hidden="1" x14ac:dyDescent="0.25">
      <c r="A4368" s="8" t="s">
        <v>5018</v>
      </c>
      <c r="B4368" s="2" t="s">
        <v>4779</v>
      </c>
      <c r="C4368" s="2" t="s">
        <v>409</v>
      </c>
      <c r="D4368" s="2" t="s">
        <v>406</v>
      </c>
      <c r="E4368" s="2" t="s">
        <v>394</v>
      </c>
      <c r="F4368" s="8" t="s">
        <v>31</v>
      </c>
      <c r="G4368" s="8">
        <v>0</v>
      </c>
      <c r="H4368" s="8">
        <v>1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1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5">
        <v>702031038</v>
      </c>
    </row>
    <row r="4369" spans="1:21" hidden="1" x14ac:dyDescent="0.25">
      <c r="A4369" s="8" t="s">
        <v>5018</v>
      </c>
      <c r="B4369" s="2" t="s">
        <v>4780</v>
      </c>
      <c r="C4369" s="2" t="s">
        <v>409</v>
      </c>
      <c r="D4369" s="2" t="s">
        <v>406</v>
      </c>
      <c r="E4369" s="2" t="s">
        <v>394</v>
      </c>
      <c r="F4369" s="8" t="s">
        <v>31</v>
      </c>
      <c r="G4369" s="8">
        <v>0</v>
      </c>
      <c r="H4369" s="8">
        <v>1</v>
      </c>
      <c r="I4369" s="8">
        <v>1</v>
      </c>
      <c r="J4369" s="8">
        <v>0</v>
      </c>
      <c r="K4369" s="8">
        <v>0</v>
      </c>
      <c r="L4369" s="8">
        <v>0</v>
      </c>
      <c r="M4369" s="8">
        <v>0</v>
      </c>
      <c r="N4369" s="8">
        <v>1</v>
      </c>
      <c r="O4369" s="8">
        <v>0</v>
      </c>
      <c r="P4369" s="8">
        <v>1</v>
      </c>
      <c r="Q4369" s="8">
        <v>0</v>
      </c>
      <c r="R4369" s="8">
        <v>0</v>
      </c>
      <c r="S4369" s="8">
        <v>0</v>
      </c>
      <c r="T4369" s="8">
        <v>0</v>
      </c>
      <c r="U4369" s="5">
        <v>702031046</v>
      </c>
    </row>
    <row r="4370" spans="1:21" hidden="1" x14ac:dyDescent="0.25">
      <c r="A4370" s="8" t="s">
        <v>5018</v>
      </c>
      <c r="B4370" s="2" t="s">
        <v>4781</v>
      </c>
      <c r="C4370" s="2" t="s">
        <v>409</v>
      </c>
      <c r="D4370" s="2" t="s">
        <v>406</v>
      </c>
      <c r="E4370" s="2" t="s">
        <v>394</v>
      </c>
      <c r="F4370" s="8" t="s">
        <v>31</v>
      </c>
      <c r="G4370" s="8">
        <v>0</v>
      </c>
      <c r="H4370" s="8">
        <v>1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5">
        <v>702031054</v>
      </c>
    </row>
    <row r="4371" spans="1:21" hidden="1" x14ac:dyDescent="0.25">
      <c r="A4371" s="8" t="s">
        <v>5018</v>
      </c>
      <c r="B4371" s="2" t="s">
        <v>4782</v>
      </c>
      <c r="C4371" s="2" t="s">
        <v>409</v>
      </c>
      <c r="D4371" s="2" t="s">
        <v>406</v>
      </c>
      <c r="E4371" s="2" t="s">
        <v>394</v>
      </c>
      <c r="F4371" s="8" t="s">
        <v>31</v>
      </c>
      <c r="G4371" s="8">
        <v>0</v>
      </c>
      <c r="H4371" s="8">
        <v>1</v>
      </c>
      <c r="I4371" s="8">
        <v>1</v>
      </c>
      <c r="J4371" s="8">
        <v>0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1</v>
      </c>
      <c r="Q4371" s="8">
        <v>0</v>
      </c>
      <c r="R4371" s="8">
        <v>0</v>
      </c>
      <c r="S4371" s="8">
        <v>0</v>
      </c>
      <c r="T4371" s="8">
        <v>0</v>
      </c>
      <c r="U4371" s="5">
        <v>702031062</v>
      </c>
    </row>
    <row r="4372" spans="1:21" hidden="1" x14ac:dyDescent="0.25">
      <c r="A4372" s="8" t="s">
        <v>5018</v>
      </c>
      <c r="B4372" s="2" t="s">
        <v>4783</v>
      </c>
      <c r="C4372" s="2" t="s">
        <v>409</v>
      </c>
      <c r="D4372" s="2" t="s">
        <v>406</v>
      </c>
      <c r="E4372" s="2" t="s">
        <v>394</v>
      </c>
      <c r="F4372" s="8" t="s">
        <v>31</v>
      </c>
      <c r="G4372" s="8">
        <v>0</v>
      </c>
      <c r="H4372" s="8">
        <v>1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1</v>
      </c>
      <c r="O4372" s="8">
        <v>0</v>
      </c>
      <c r="P4372" s="8">
        <v>1</v>
      </c>
      <c r="Q4372" s="8">
        <v>0</v>
      </c>
      <c r="R4372" s="8">
        <v>0</v>
      </c>
      <c r="S4372" s="8">
        <v>0</v>
      </c>
      <c r="T4372" s="8">
        <v>0</v>
      </c>
      <c r="U4372" s="5">
        <v>702031070</v>
      </c>
    </row>
    <row r="4373" spans="1:21" hidden="1" x14ac:dyDescent="0.25">
      <c r="A4373" s="8" t="s">
        <v>5018</v>
      </c>
      <c r="B4373" s="2" t="s">
        <v>4784</v>
      </c>
      <c r="C4373" s="2" t="s">
        <v>409</v>
      </c>
      <c r="D4373" s="2" t="s">
        <v>406</v>
      </c>
      <c r="E4373" s="2" t="s">
        <v>394</v>
      </c>
      <c r="F4373" s="8" t="s">
        <v>31</v>
      </c>
      <c r="G4373" s="8">
        <v>0</v>
      </c>
      <c r="H4373" s="8">
        <v>1</v>
      </c>
      <c r="I4373" s="8">
        <v>1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1</v>
      </c>
      <c r="Q4373" s="8">
        <v>0</v>
      </c>
      <c r="R4373" s="8">
        <v>0</v>
      </c>
      <c r="S4373" s="8">
        <v>0</v>
      </c>
      <c r="T4373" s="8">
        <v>0</v>
      </c>
      <c r="U4373" s="5">
        <v>702031089</v>
      </c>
    </row>
    <row r="4374" spans="1:21" hidden="1" x14ac:dyDescent="0.25">
      <c r="A4374" s="8" t="s">
        <v>5018</v>
      </c>
      <c r="B4374" s="2" t="s">
        <v>4785</v>
      </c>
      <c r="C4374" s="2" t="s">
        <v>409</v>
      </c>
      <c r="D4374" s="2" t="s">
        <v>406</v>
      </c>
      <c r="E4374" s="2" t="s">
        <v>394</v>
      </c>
      <c r="F4374" s="8" t="s">
        <v>31</v>
      </c>
      <c r="G4374" s="8">
        <v>0</v>
      </c>
      <c r="H4374" s="8">
        <v>1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>
        <v>0</v>
      </c>
      <c r="P4374" s="8">
        <v>1</v>
      </c>
      <c r="Q4374" s="8">
        <v>0</v>
      </c>
      <c r="R4374" s="8">
        <v>0</v>
      </c>
      <c r="S4374" s="8">
        <v>0</v>
      </c>
      <c r="T4374" s="8">
        <v>0</v>
      </c>
      <c r="U4374" s="5">
        <v>702031097</v>
      </c>
    </row>
    <row r="4375" spans="1:21" hidden="1" x14ac:dyDescent="0.25">
      <c r="A4375" s="8" t="s">
        <v>5018</v>
      </c>
      <c r="B4375" s="2" t="s">
        <v>4786</v>
      </c>
      <c r="C4375" s="2" t="s">
        <v>409</v>
      </c>
      <c r="D4375" s="2" t="s">
        <v>406</v>
      </c>
      <c r="E4375" s="2" t="s">
        <v>394</v>
      </c>
      <c r="F4375" s="8" t="s">
        <v>31</v>
      </c>
      <c r="G4375" s="8">
        <v>0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>
        <v>1</v>
      </c>
      <c r="Q4375" s="8">
        <v>0</v>
      </c>
      <c r="R4375" s="8">
        <v>0</v>
      </c>
      <c r="S4375" s="8">
        <v>0</v>
      </c>
      <c r="T4375" s="8">
        <v>0</v>
      </c>
      <c r="U4375" s="5">
        <v>702031100</v>
      </c>
    </row>
    <row r="4376" spans="1:21" hidden="1" x14ac:dyDescent="0.25">
      <c r="A4376" s="8" t="s">
        <v>5018</v>
      </c>
      <c r="B4376" s="2" t="s">
        <v>4787</v>
      </c>
      <c r="C4376" s="2" t="s">
        <v>409</v>
      </c>
      <c r="D4376" s="2" t="s">
        <v>406</v>
      </c>
      <c r="E4376" s="2" t="s">
        <v>394</v>
      </c>
      <c r="F4376" s="8" t="s">
        <v>31</v>
      </c>
      <c r="G4376" s="8">
        <v>0</v>
      </c>
      <c r="H4376" s="8">
        <v>1</v>
      </c>
      <c r="I4376" s="8">
        <v>1</v>
      </c>
      <c r="J4376" s="8">
        <v>0</v>
      </c>
      <c r="K4376" s="8">
        <v>0</v>
      </c>
      <c r="L4376" s="8">
        <v>0</v>
      </c>
      <c r="M4376" s="8">
        <v>0</v>
      </c>
      <c r="N4376" s="8">
        <v>1</v>
      </c>
      <c r="O4376" s="8">
        <v>0</v>
      </c>
      <c r="P4376" s="8">
        <v>1</v>
      </c>
      <c r="Q4376" s="8">
        <v>0</v>
      </c>
      <c r="R4376" s="8">
        <v>0</v>
      </c>
      <c r="S4376" s="8">
        <v>0</v>
      </c>
      <c r="T4376" s="8">
        <v>0</v>
      </c>
      <c r="U4376" s="5">
        <v>702031127</v>
      </c>
    </row>
    <row r="4377" spans="1:21" hidden="1" x14ac:dyDescent="0.25">
      <c r="A4377" s="8" t="s">
        <v>5018</v>
      </c>
      <c r="B4377" s="2" t="s">
        <v>4788</v>
      </c>
      <c r="C4377" s="2" t="s">
        <v>409</v>
      </c>
      <c r="D4377" s="2" t="s">
        <v>406</v>
      </c>
      <c r="E4377" s="2" t="s">
        <v>394</v>
      </c>
      <c r="F4377" s="8" t="s">
        <v>31</v>
      </c>
      <c r="G4377" s="8">
        <v>0</v>
      </c>
      <c r="H4377" s="8">
        <v>1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1</v>
      </c>
      <c r="Q4377" s="8">
        <v>0</v>
      </c>
      <c r="R4377" s="8">
        <v>0</v>
      </c>
      <c r="S4377" s="8">
        <v>0</v>
      </c>
      <c r="T4377" s="8">
        <v>0</v>
      </c>
      <c r="U4377" s="5">
        <v>702031135</v>
      </c>
    </row>
    <row r="4378" spans="1:21" hidden="1" x14ac:dyDescent="0.25">
      <c r="A4378" s="8" t="s">
        <v>5018</v>
      </c>
      <c r="B4378" s="2" t="s">
        <v>4789</v>
      </c>
      <c r="C4378" s="2" t="s">
        <v>409</v>
      </c>
      <c r="D4378" s="2" t="s">
        <v>406</v>
      </c>
      <c r="E4378" s="2" t="s">
        <v>394</v>
      </c>
      <c r="F4378" s="8" t="s">
        <v>31</v>
      </c>
      <c r="G4378" s="8">
        <v>0</v>
      </c>
      <c r="H4378" s="8">
        <v>1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1</v>
      </c>
      <c r="O4378" s="8">
        <v>0</v>
      </c>
      <c r="P4378" s="8">
        <v>1</v>
      </c>
      <c r="Q4378" s="8">
        <v>0</v>
      </c>
      <c r="R4378" s="8">
        <v>0</v>
      </c>
      <c r="S4378" s="8">
        <v>0</v>
      </c>
      <c r="T4378" s="8">
        <v>0</v>
      </c>
      <c r="U4378" s="5">
        <v>702031143</v>
      </c>
    </row>
    <row r="4379" spans="1:21" hidden="1" x14ac:dyDescent="0.25">
      <c r="A4379" s="8" t="s">
        <v>5018</v>
      </c>
      <c r="B4379" s="2" t="s">
        <v>4790</v>
      </c>
      <c r="C4379" s="2" t="s">
        <v>409</v>
      </c>
      <c r="D4379" s="2" t="s">
        <v>406</v>
      </c>
      <c r="E4379" s="2" t="s">
        <v>394</v>
      </c>
      <c r="F4379" s="8" t="s">
        <v>31</v>
      </c>
      <c r="G4379" s="8">
        <v>0</v>
      </c>
      <c r="H4379" s="8">
        <v>1</v>
      </c>
      <c r="I4379" s="8">
        <v>1</v>
      </c>
      <c r="J4379" s="8">
        <v>0</v>
      </c>
      <c r="K4379" s="8">
        <v>0</v>
      </c>
      <c r="L4379" s="8">
        <v>0</v>
      </c>
      <c r="M4379" s="8">
        <v>0</v>
      </c>
      <c r="N4379" s="8">
        <v>1</v>
      </c>
      <c r="O4379" s="8">
        <v>0</v>
      </c>
      <c r="P4379" s="8">
        <v>1</v>
      </c>
      <c r="Q4379" s="8">
        <v>0</v>
      </c>
      <c r="R4379" s="8">
        <v>0</v>
      </c>
      <c r="S4379" s="8">
        <v>0</v>
      </c>
      <c r="T4379" s="8">
        <v>0</v>
      </c>
      <c r="U4379" s="5">
        <v>702031151</v>
      </c>
    </row>
    <row r="4380" spans="1:21" hidden="1" x14ac:dyDescent="0.25">
      <c r="A4380" s="8" t="s">
        <v>5018</v>
      </c>
      <c r="B4380" s="2" t="s">
        <v>4791</v>
      </c>
      <c r="C4380" s="2" t="s">
        <v>409</v>
      </c>
      <c r="D4380" s="2" t="s">
        <v>406</v>
      </c>
      <c r="E4380" s="2" t="s">
        <v>394</v>
      </c>
      <c r="F4380" s="8" t="s">
        <v>31</v>
      </c>
      <c r="G4380" s="8">
        <v>0</v>
      </c>
      <c r="H4380" s="8">
        <v>1</v>
      </c>
      <c r="I4380" s="8">
        <v>1</v>
      </c>
      <c r="J4380" s="8">
        <v>0</v>
      </c>
      <c r="K4380" s="8">
        <v>0</v>
      </c>
      <c r="L4380" s="8">
        <v>0</v>
      </c>
      <c r="M4380" s="8">
        <v>0</v>
      </c>
      <c r="N4380" s="8">
        <v>1</v>
      </c>
      <c r="O4380" s="8">
        <v>0</v>
      </c>
      <c r="P4380" s="8">
        <v>1</v>
      </c>
      <c r="Q4380" s="8">
        <v>0</v>
      </c>
      <c r="R4380" s="8">
        <v>0</v>
      </c>
      <c r="S4380" s="8">
        <v>0</v>
      </c>
      <c r="T4380" s="8">
        <v>0</v>
      </c>
      <c r="U4380" s="5">
        <v>702031160</v>
      </c>
    </row>
    <row r="4381" spans="1:21" hidden="1" x14ac:dyDescent="0.25">
      <c r="A4381" s="8" t="s">
        <v>5018</v>
      </c>
      <c r="B4381" s="2" t="s">
        <v>4792</v>
      </c>
      <c r="C4381" s="2" t="s">
        <v>409</v>
      </c>
      <c r="D4381" s="2" t="s">
        <v>406</v>
      </c>
      <c r="E4381" s="2" t="s">
        <v>394</v>
      </c>
      <c r="F4381" s="8" t="s">
        <v>31</v>
      </c>
      <c r="G4381" s="8">
        <v>0</v>
      </c>
      <c r="H4381" s="8">
        <v>1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1</v>
      </c>
      <c r="O4381" s="8">
        <v>0</v>
      </c>
      <c r="P4381" s="8">
        <v>1</v>
      </c>
      <c r="Q4381" s="8">
        <v>0</v>
      </c>
      <c r="R4381" s="8">
        <v>0</v>
      </c>
      <c r="S4381" s="8">
        <v>0</v>
      </c>
      <c r="T4381" s="8">
        <v>0</v>
      </c>
      <c r="U4381" s="5">
        <v>702031178</v>
      </c>
    </row>
    <row r="4382" spans="1:21" hidden="1" x14ac:dyDescent="0.25">
      <c r="A4382" s="8" t="s">
        <v>5018</v>
      </c>
      <c r="B4382" s="2" t="s">
        <v>4793</v>
      </c>
      <c r="C4382" s="2" t="s">
        <v>409</v>
      </c>
      <c r="D4382" s="2" t="s">
        <v>406</v>
      </c>
      <c r="E4382" s="2" t="s">
        <v>394</v>
      </c>
      <c r="F4382" s="8" t="s">
        <v>31</v>
      </c>
      <c r="G4382" s="8">
        <v>0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0</v>
      </c>
      <c r="U4382" s="5">
        <v>702031186</v>
      </c>
    </row>
    <row r="4383" spans="1:21" hidden="1" x14ac:dyDescent="0.25">
      <c r="A4383" s="8" t="s">
        <v>5018</v>
      </c>
      <c r="B4383" s="2" t="s">
        <v>4794</v>
      </c>
      <c r="C4383" s="2" t="s">
        <v>409</v>
      </c>
      <c r="D4383" s="2" t="s">
        <v>406</v>
      </c>
      <c r="E4383" s="2" t="s">
        <v>394</v>
      </c>
      <c r="F4383" s="8" t="s">
        <v>31</v>
      </c>
      <c r="G4383" s="8">
        <v>0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0</v>
      </c>
      <c r="P4383" s="8">
        <v>1</v>
      </c>
      <c r="Q4383" s="8">
        <v>0</v>
      </c>
      <c r="R4383" s="8">
        <v>0</v>
      </c>
      <c r="S4383" s="8">
        <v>0</v>
      </c>
      <c r="T4383" s="8">
        <v>0</v>
      </c>
      <c r="U4383" s="5">
        <v>702031194</v>
      </c>
    </row>
    <row r="4384" spans="1:21" hidden="1" x14ac:dyDescent="0.25">
      <c r="A4384" s="8" t="s">
        <v>5018</v>
      </c>
      <c r="B4384" s="2" t="s">
        <v>4795</v>
      </c>
      <c r="C4384" s="2" t="s">
        <v>409</v>
      </c>
      <c r="D4384" s="2" t="s">
        <v>406</v>
      </c>
      <c r="E4384" s="2" t="s">
        <v>394</v>
      </c>
      <c r="F4384" s="8" t="s">
        <v>31</v>
      </c>
      <c r="G4384" s="8">
        <v>0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5">
        <v>702031208</v>
      </c>
    </row>
    <row r="4385" spans="1:21" hidden="1" x14ac:dyDescent="0.25">
      <c r="A4385" s="8" t="s">
        <v>5018</v>
      </c>
      <c r="B4385" s="2" t="s">
        <v>4796</v>
      </c>
      <c r="C4385" s="2" t="s">
        <v>409</v>
      </c>
      <c r="D4385" s="2" t="s">
        <v>406</v>
      </c>
      <c r="E4385" s="2" t="s">
        <v>394</v>
      </c>
      <c r="F4385" s="8" t="s">
        <v>31</v>
      </c>
      <c r="G4385" s="8">
        <v>0</v>
      </c>
      <c r="H4385" s="8">
        <v>1</v>
      </c>
      <c r="I4385" s="8">
        <v>1</v>
      </c>
      <c r="J4385" s="8">
        <v>0</v>
      </c>
      <c r="K4385" s="8">
        <v>0</v>
      </c>
      <c r="L4385" s="8">
        <v>0</v>
      </c>
      <c r="M4385" s="8">
        <v>0</v>
      </c>
      <c r="N4385" s="8">
        <v>1</v>
      </c>
      <c r="O4385" s="8">
        <v>0</v>
      </c>
      <c r="P4385" s="8">
        <v>1</v>
      </c>
      <c r="Q4385" s="8">
        <v>0</v>
      </c>
      <c r="R4385" s="8">
        <v>0</v>
      </c>
      <c r="S4385" s="8">
        <v>0</v>
      </c>
      <c r="T4385" s="8">
        <v>0</v>
      </c>
      <c r="U4385" s="5">
        <v>702031216</v>
      </c>
    </row>
    <row r="4386" spans="1:21" hidden="1" x14ac:dyDescent="0.25">
      <c r="A4386" s="8" t="s">
        <v>5018</v>
      </c>
      <c r="B4386" s="2" t="s">
        <v>4797</v>
      </c>
      <c r="C4386" s="2" t="s">
        <v>409</v>
      </c>
      <c r="D4386" s="2" t="s">
        <v>406</v>
      </c>
      <c r="E4386" s="2" t="s">
        <v>394</v>
      </c>
      <c r="F4386" s="8" t="s">
        <v>31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0</v>
      </c>
      <c r="P4386" s="8">
        <v>1</v>
      </c>
      <c r="Q4386" s="8">
        <v>0</v>
      </c>
      <c r="R4386" s="8">
        <v>0</v>
      </c>
      <c r="S4386" s="8">
        <v>0</v>
      </c>
      <c r="T4386" s="8">
        <v>0</v>
      </c>
      <c r="U4386" s="5">
        <v>702031224</v>
      </c>
    </row>
    <row r="4387" spans="1:21" hidden="1" x14ac:dyDescent="0.25">
      <c r="A4387" s="8" t="s">
        <v>5018</v>
      </c>
      <c r="B4387" s="2" t="s">
        <v>4798</v>
      </c>
      <c r="C4387" s="2" t="s">
        <v>409</v>
      </c>
      <c r="D4387" s="2" t="s">
        <v>406</v>
      </c>
      <c r="E4387" s="2" t="s">
        <v>394</v>
      </c>
      <c r="F4387" s="8" t="s">
        <v>31</v>
      </c>
      <c r="G4387" s="8">
        <v>0</v>
      </c>
      <c r="H4387" s="8">
        <v>1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1</v>
      </c>
      <c r="O4387" s="8">
        <v>0</v>
      </c>
      <c r="P4387" s="8">
        <v>1</v>
      </c>
      <c r="Q4387" s="8">
        <v>0</v>
      </c>
      <c r="R4387" s="8">
        <v>0</v>
      </c>
      <c r="S4387" s="8">
        <v>0</v>
      </c>
      <c r="T4387" s="8">
        <v>0</v>
      </c>
      <c r="U4387" s="5">
        <v>702031232</v>
      </c>
    </row>
    <row r="4388" spans="1:21" hidden="1" x14ac:dyDescent="0.25">
      <c r="A4388" s="8" t="s">
        <v>5018</v>
      </c>
      <c r="B4388" s="2" t="s">
        <v>4799</v>
      </c>
      <c r="C4388" s="2" t="s">
        <v>409</v>
      </c>
      <c r="D4388" s="2" t="s">
        <v>406</v>
      </c>
      <c r="E4388" s="2" t="s">
        <v>394</v>
      </c>
      <c r="F4388" s="8" t="s">
        <v>31</v>
      </c>
      <c r="G4388" s="8">
        <v>0</v>
      </c>
      <c r="H4388" s="8">
        <v>1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1</v>
      </c>
      <c r="Q4388" s="8">
        <v>0</v>
      </c>
      <c r="R4388" s="8">
        <v>0</v>
      </c>
      <c r="S4388" s="8">
        <v>0</v>
      </c>
      <c r="T4388" s="8">
        <v>0</v>
      </c>
      <c r="U4388" s="5">
        <v>702031240</v>
      </c>
    </row>
    <row r="4389" spans="1:21" hidden="1" x14ac:dyDescent="0.25">
      <c r="A4389" s="8" t="s">
        <v>5018</v>
      </c>
      <c r="B4389" s="2" t="s">
        <v>4800</v>
      </c>
      <c r="C4389" s="2" t="s">
        <v>409</v>
      </c>
      <c r="D4389" s="2" t="s">
        <v>406</v>
      </c>
      <c r="E4389" s="2" t="s">
        <v>394</v>
      </c>
      <c r="F4389" s="8" t="s">
        <v>31</v>
      </c>
      <c r="G4389" s="8">
        <v>0</v>
      </c>
      <c r="H4389" s="8">
        <v>1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1</v>
      </c>
      <c r="O4389" s="8">
        <v>0</v>
      </c>
      <c r="P4389" s="8">
        <v>1</v>
      </c>
      <c r="Q4389" s="8">
        <v>0</v>
      </c>
      <c r="R4389" s="8">
        <v>0</v>
      </c>
      <c r="S4389" s="8">
        <v>0</v>
      </c>
      <c r="T4389" s="8">
        <v>0</v>
      </c>
      <c r="U4389" s="5">
        <v>702031259</v>
      </c>
    </row>
    <row r="4390" spans="1:21" hidden="1" x14ac:dyDescent="0.25">
      <c r="A4390" s="8" t="s">
        <v>5018</v>
      </c>
      <c r="B4390" s="2" t="s">
        <v>4801</v>
      </c>
      <c r="C4390" s="2" t="s">
        <v>409</v>
      </c>
      <c r="D4390" s="2" t="s">
        <v>406</v>
      </c>
      <c r="E4390" s="2" t="s">
        <v>394</v>
      </c>
      <c r="F4390" s="8" t="s">
        <v>31</v>
      </c>
      <c r="G4390" s="8">
        <v>0</v>
      </c>
      <c r="H4390" s="8">
        <v>1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0</v>
      </c>
      <c r="U4390" s="5">
        <v>702031267</v>
      </c>
    </row>
    <row r="4391" spans="1:21" hidden="1" x14ac:dyDescent="0.25">
      <c r="A4391" s="8" t="s">
        <v>5018</v>
      </c>
      <c r="B4391" s="2" t="s">
        <v>4802</v>
      </c>
      <c r="C4391" s="2" t="s">
        <v>409</v>
      </c>
      <c r="D4391" s="2" t="s">
        <v>406</v>
      </c>
      <c r="E4391" s="2" t="s">
        <v>394</v>
      </c>
      <c r="F4391" s="8" t="s">
        <v>31</v>
      </c>
      <c r="G4391" s="8">
        <v>0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0</v>
      </c>
      <c r="R4391" s="8">
        <v>0</v>
      </c>
      <c r="S4391" s="8">
        <v>0</v>
      </c>
      <c r="T4391" s="8">
        <v>0</v>
      </c>
      <c r="U4391" s="5">
        <v>702031275</v>
      </c>
    </row>
    <row r="4392" spans="1:21" hidden="1" x14ac:dyDescent="0.25">
      <c r="A4392" s="8" t="s">
        <v>5018</v>
      </c>
      <c r="B4392" s="2" t="s">
        <v>4803</v>
      </c>
      <c r="C4392" s="2" t="s">
        <v>409</v>
      </c>
      <c r="D4392" s="2" t="s">
        <v>406</v>
      </c>
      <c r="E4392" s="2" t="s">
        <v>394</v>
      </c>
      <c r="F4392" s="8" t="s">
        <v>31</v>
      </c>
      <c r="G4392" s="8">
        <v>0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5">
        <v>702031283</v>
      </c>
    </row>
    <row r="4393" spans="1:21" hidden="1" x14ac:dyDescent="0.25">
      <c r="A4393" s="8" t="s">
        <v>5018</v>
      </c>
      <c r="B4393" s="2" t="s">
        <v>4804</v>
      </c>
      <c r="C4393" s="2" t="s">
        <v>409</v>
      </c>
      <c r="D4393" s="2" t="s">
        <v>406</v>
      </c>
      <c r="E4393" s="2" t="s">
        <v>394</v>
      </c>
      <c r="F4393" s="8" t="s">
        <v>31</v>
      </c>
      <c r="G4393" s="8">
        <v>0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0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5">
        <v>702031291</v>
      </c>
    </row>
    <row r="4394" spans="1:21" hidden="1" x14ac:dyDescent="0.25">
      <c r="A4394" s="8" t="s">
        <v>5018</v>
      </c>
      <c r="B4394" s="2" t="s">
        <v>4805</v>
      </c>
      <c r="C4394" s="2" t="s">
        <v>409</v>
      </c>
      <c r="D4394" s="2" t="s">
        <v>406</v>
      </c>
      <c r="E4394" s="2" t="s">
        <v>394</v>
      </c>
      <c r="F4394" s="8" t="s">
        <v>31</v>
      </c>
      <c r="G4394" s="8">
        <v>0</v>
      </c>
      <c r="H4394" s="8">
        <v>1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1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5">
        <v>702031305</v>
      </c>
    </row>
    <row r="4395" spans="1:21" hidden="1" x14ac:dyDescent="0.25">
      <c r="A4395" s="8" t="s">
        <v>5018</v>
      </c>
      <c r="B4395" s="2" t="s">
        <v>4806</v>
      </c>
      <c r="C4395" s="2" t="s">
        <v>409</v>
      </c>
      <c r="D4395" s="2" t="s">
        <v>406</v>
      </c>
      <c r="E4395" s="2" t="s">
        <v>394</v>
      </c>
      <c r="F4395" s="8" t="s">
        <v>31</v>
      </c>
      <c r="G4395" s="8">
        <v>0</v>
      </c>
      <c r="H4395" s="8">
        <v>1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0</v>
      </c>
      <c r="P4395" s="8">
        <v>1</v>
      </c>
      <c r="Q4395" s="8">
        <v>0</v>
      </c>
      <c r="R4395" s="8">
        <v>0</v>
      </c>
      <c r="S4395" s="8">
        <v>0</v>
      </c>
      <c r="T4395" s="8">
        <v>0</v>
      </c>
      <c r="U4395" s="5">
        <v>702031313</v>
      </c>
    </row>
    <row r="4396" spans="1:21" hidden="1" x14ac:dyDescent="0.25">
      <c r="A4396" s="8" t="s">
        <v>5018</v>
      </c>
      <c r="B4396" s="2" t="s">
        <v>4807</v>
      </c>
      <c r="C4396" s="2" t="s">
        <v>409</v>
      </c>
      <c r="D4396" s="2" t="s">
        <v>406</v>
      </c>
      <c r="E4396" s="2" t="s">
        <v>394</v>
      </c>
      <c r="F4396" s="8" t="s">
        <v>31</v>
      </c>
      <c r="G4396" s="8">
        <v>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0</v>
      </c>
      <c r="U4396" s="5">
        <v>702031321</v>
      </c>
    </row>
    <row r="4397" spans="1:21" hidden="1" x14ac:dyDescent="0.25">
      <c r="A4397" s="8" t="s">
        <v>5018</v>
      </c>
      <c r="B4397" s="2" t="s">
        <v>4808</v>
      </c>
      <c r="C4397" s="2" t="s">
        <v>409</v>
      </c>
      <c r="D4397" s="2" t="s">
        <v>406</v>
      </c>
      <c r="E4397" s="2" t="s">
        <v>394</v>
      </c>
      <c r="F4397" s="8" t="s">
        <v>31</v>
      </c>
      <c r="G4397" s="8">
        <v>0</v>
      </c>
      <c r="H4397" s="8">
        <v>1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5">
        <v>702031330</v>
      </c>
    </row>
    <row r="4398" spans="1:21" hidden="1" x14ac:dyDescent="0.25">
      <c r="A4398" s="8" t="s">
        <v>5018</v>
      </c>
      <c r="B4398" s="2" t="s">
        <v>4809</v>
      </c>
      <c r="C4398" s="2" t="s">
        <v>409</v>
      </c>
      <c r="D4398" s="2" t="s">
        <v>406</v>
      </c>
      <c r="E4398" s="2" t="s">
        <v>394</v>
      </c>
      <c r="F4398" s="8" t="s">
        <v>31</v>
      </c>
      <c r="G4398" s="8">
        <v>0</v>
      </c>
      <c r="H4398" s="8">
        <v>1</v>
      </c>
      <c r="I4398" s="8">
        <v>1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1</v>
      </c>
      <c r="Q4398" s="8">
        <v>0</v>
      </c>
      <c r="R4398" s="8">
        <v>0</v>
      </c>
      <c r="S4398" s="8">
        <v>0</v>
      </c>
      <c r="T4398" s="8">
        <v>0</v>
      </c>
      <c r="U4398" s="5">
        <v>702031348</v>
      </c>
    </row>
    <row r="4399" spans="1:21" hidden="1" x14ac:dyDescent="0.25">
      <c r="A4399" s="8" t="s">
        <v>5018</v>
      </c>
      <c r="B4399" s="2" t="s">
        <v>4810</v>
      </c>
      <c r="C4399" s="2" t="s">
        <v>409</v>
      </c>
      <c r="D4399" s="2" t="s">
        <v>406</v>
      </c>
      <c r="E4399" s="2" t="s">
        <v>394</v>
      </c>
      <c r="F4399" s="8" t="s">
        <v>31</v>
      </c>
      <c r="G4399" s="8">
        <v>0</v>
      </c>
      <c r="H4399" s="8">
        <v>1</v>
      </c>
      <c r="I4399" s="8">
        <v>1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0</v>
      </c>
      <c r="P4399" s="8">
        <v>1</v>
      </c>
      <c r="Q4399" s="8">
        <v>0</v>
      </c>
      <c r="R4399" s="8">
        <v>0</v>
      </c>
      <c r="S4399" s="8">
        <v>0</v>
      </c>
      <c r="T4399" s="8">
        <v>0</v>
      </c>
      <c r="U4399" s="5">
        <v>702031356</v>
      </c>
    </row>
    <row r="4400" spans="1:21" hidden="1" x14ac:dyDescent="0.25">
      <c r="A4400" s="8" t="s">
        <v>5018</v>
      </c>
      <c r="B4400" s="2" t="s">
        <v>4811</v>
      </c>
      <c r="C4400" s="2" t="s">
        <v>409</v>
      </c>
      <c r="D4400" s="2" t="s">
        <v>406</v>
      </c>
      <c r="E4400" s="2" t="s">
        <v>394</v>
      </c>
      <c r="F4400" s="8" t="s">
        <v>31</v>
      </c>
      <c r="G4400" s="8">
        <v>0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1</v>
      </c>
      <c r="O4400" s="8">
        <v>0</v>
      </c>
      <c r="P4400" s="8">
        <v>1</v>
      </c>
      <c r="Q4400" s="8">
        <v>0</v>
      </c>
      <c r="R4400" s="8">
        <v>0</v>
      </c>
      <c r="S4400" s="8">
        <v>0</v>
      </c>
      <c r="T4400" s="8">
        <v>0</v>
      </c>
      <c r="U4400" s="5">
        <v>702031364</v>
      </c>
    </row>
    <row r="4401" spans="1:21" hidden="1" x14ac:dyDescent="0.25">
      <c r="A4401" s="8" t="s">
        <v>5018</v>
      </c>
      <c r="B4401" s="2" t="s">
        <v>4812</v>
      </c>
      <c r="C4401" s="2" t="s">
        <v>409</v>
      </c>
      <c r="D4401" s="2" t="s">
        <v>406</v>
      </c>
      <c r="E4401" s="2" t="s">
        <v>394</v>
      </c>
      <c r="F4401" s="8" t="s">
        <v>31</v>
      </c>
      <c r="G4401" s="8">
        <v>0</v>
      </c>
      <c r="H4401" s="8">
        <v>1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1</v>
      </c>
      <c r="Q4401" s="8">
        <v>0</v>
      </c>
      <c r="R4401" s="8">
        <v>0</v>
      </c>
      <c r="S4401" s="8">
        <v>0</v>
      </c>
      <c r="T4401" s="8">
        <v>0</v>
      </c>
      <c r="U4401" s="5">
        <v>702031380</v>
      </c>
    </row>
    <row r="4402" spans="1:21" hidden="1" x14ac:dyDescent="0.25">
      <c r="A4402" s="8" t="s">
        <v>5018</v>
      </c>
      <c r="B4402" s="2" t="s">
        <v>4813</v>
      </c>
      <c r="C4402" s="2" t="s">
        <v>409</v>
      </c>
      <c r="D4402" s="2" t="s">
        <v>406</v>
      </c>
      <c r="E4402" s="2" t="s">
        <v>394</v>
      </c>
      <c r="F4402" s="8" t="s">
        <v>31</v>
      </c>
      <c r="G4402" s="8">
        <v>0</v>
      </c>
      <c r="H4402" s="8">
        <v>1</v>
      </c>
      <c r="I4402" s="8">
        <v>1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5">
        <v>702031399</v>
      </c>
    </row>
    <row r="4403" spans="1:21" hidden="1" x14ac:dyDescent="0.25">
      <c r="A4403" s="8" t="s">
        <v>5018</v>
      </c>
      <c r="B4403" s="2" t="s">
        <v>4814</v>
      </c>
      <c r="C4403" s="2" t="s">
        <v>410</v>
      </c>
      <c r="D4403" s="2" t="s">
        <v>406</v>
      </c>
      <c r="E4403" s="2" t="s">
        <v>394</v>
      </c>
      <c r="F4403" s="8" t="s">
        <v>31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1</v>
      </c>
      <c r="O4403" s="8">
        <v>0</v>
      </c>
      <c r="P4403" s="8">
        <v>1</v>
      </c>
      <c r="Q4403" s="8">
        <v>0</v>
      </c>
      <c r="R4403" s="8">
        <v>0</v>
      </c>
      <c r="S4403" s="8">
        <v>0</v>
      </c>
      <c r="T4403" s="8">
        <v>0</v>
      </c>
      <c r="U4403" s="5">
        <v>702040010</v>
      </c>
    </row>
    <row r="4404" spans="1:21" hidden="1" x14ac:dyDescent="0.25">
      <c r="A4404" s="8" t="s">
        <v>5018</v>
      </c>
      <c r="B4404" s="2" t="s">
        <v>4815</v>
      </c>
      <c r="C4404" s="2" t="s">
        <v>410</v>
      </c>
      <c r="D4404" s="2" t="s">
        <v>406</v>
      </c>
      <c r="E4404" s="2" t="s">
        <v>394</v>
      </c>
      <c r="F4404" s="8" t="s">
        <v>31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1</v>
      </c>
      <c r="O4404" s="8">
        <v>0</v>
      </c>
      <c r="P4404" s="8">
        <v>1</v>
      </c>
      <c r="Q4404" s="8">
        <v>0</v>
      </c>
      <c r="R4404" s="8">
        <v>0</v>
      </c>
      <c r="S4404" s="8">
        <v>0</v>
      </c>
      <c r="T4404" s="8">
        <v>0</v>
      </c>
      <c r="U4404" s="5">
        <v>702040029</v>
      </c>
    </row>
    <row r="4405" spans="1:21" hidden="1" x14ac:dyDescent="0.25">
      <c r="A4405" s="8" t="s">
        <v>5018</v>
      </c>
      <c r="B4405" s="2" t="s">
        <v>4816</v>
      </c>
      <c r="C4405" s="2" t="s">
        <v>410</v>
      </c>
      <c r="D4405" s="2" t="s">
        <v>406</v>
      </c>
      <c r="E4405" s="2" t="s">
        <v>394</v>
      </c>
      <c r="F4405" s="8" t="s">
        <v>31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0</v>
      </c>
      <c r="P4405" s="8">
        <v>1</v>
      </c>
      <c r="Q4405" s="8">
        <v>0</v>
      </c>
      <c r="R4405" s="8">
        <v>0</v>
      </c>
      <c r="S4405" s="8">
        <v>0</v>
      </c>
      <c r="T4405" s="8">
        <v>0</v>
      </c>
      <c r="U4405" s="5">
        <v>702040037</v>
      </c>
    </row>
    <row r="4406" spans="1:21" hidden="1" x14ac:dyDescent="0.25">
      <c r="A4406" s="8" t="s">
        <v>5018</v>
      </c>
      <c r="B4406" s="2" t="s">
        <v>4817</v>
      </c>
      <c r="C4406" s="2" t="s">
        <v>410</v>
      </c>
      <c r="D4406" s="2" t="s">
        <v>406</v>
      </c>
      <c r="E4406" s="2" t="s">
        <v>394</v>
      </c>
      <c r="F4406" s="8" t="s">
        <v>31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1</v>
      </c>
      <c r="O4406" s="8">
        <v>0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5">
        <v>702040045</v>
      </c>
    </row>
    <row r="4407" spans="1:21" hidden="1" x14ac:dyDescent="0.25">
      <c r="A4407" s="8" t="s">
        <v>5018</v>
      </c>
      <c r="B4407" s="2" t="s">
        <v>4818</v>
      </c>
      <c r="C4407" s="2" t="s">
        <v>410</v>
      </c>
      <c r="D4407" s="2" t="s">
        <v>406</v>
      </c>
      <c r="E4407" s="2" t="s">
        <v>394</v>
      </c>
      <c r="F4407" s="8" t="s">
        <v>31</v>
      </c>
      <c r="G4407" s="8">
        <v>0</v>
      </c>
      <c r="H4407" s="8">
        <v>1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1</v>
      </c>
      <c r="Q4407" s="8">
        <v>0</v>
      </c>
      <c r="R4407" s="8">
        <v>0</v>
      </c>
      <c r="S4407" s="8">
        <v>0</v>
      </c>
      <c r="T4407" s="8">
        <v>0</v>
      </c>
      <c r="U4407" s="5">
        <v>702040053</v>
      </c>
    </row>
    <row r="4408" spans="1:21" hidden="1" x14ac:dyDescent="0.25">
      <c r="A4408" s="8" t="s">
        <v>5018</v>
      </c>
      <c r="B4408" s="2" t="s">
        <v>4819</v>
      </c>
      <c r="C4408" s="2" t="s">
        <v>410</v>
      </c>
      <c r="D4408" s="2" t="s">
        <v>406</v>
      </c>
      <c r="E4408" s="2" t="s">
        <v>394</v>
      </c>
      <c r="F4408" s="8" t="s">
        <v>31</v>
      </c>
      <c r="G4408" s="8">
        <v>0</v>
      </c>
      <c r="H4408" s="8">
        <v>1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</v>
      </c>
      <c r="Q4408" s="8">
        <v>0</v>
      </c>
      <c r="R4408" s="8">
        <v>0</v>
      </c>
      <c r="S4408" s="8">
        <v>0</v>
      </c>
      <c r="T4408" s="8">
        <v>0</v>
      </c>
      <c r="U4408" s="5">
        <v>702040061</v>
      </c>
    </row>
    <row r="4409" spans="1:21" hidden="1" x14ac:dyDescent="0.25">
      <c r="A4409" s="8" t="s">
        <v>5018</v>
      </c>
      <c r="B4409" s="2" t="s">
        <v>4820</v>
      </c>
      <c r="C4409" s="2" t="s">
        <v>410</v>
      </c>
      <c r="D4409" s="2" t="s">
        <v>406</v>
      </c>
      <c r="E4409" s="2" t="s">
        <v>394</v>
      </c>
      <c r="F4409" s="8" t="s">
        <v>31</v>
      </c>
      <c r="G4409" s="8">
        <v>0</v>
      </c>
      <c r="H4409" s="8">
        <v>1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1</v>
      </c>
      <c r="O4409" s="8">
        <v>0</v>
      </c>
      <c r="P4409" s="8">
        <v>1</v>
      </c>
      <c r="Q4409" s="8">
        <v>0</v>
      </c>
      <c r="R4409" s="8">
        <v>0</v>
      </c>
      <c r="S4409" s="8">
        <v>0</v>
      </c>
      <c r="T4409" s="8">
        <v>0</v>
      </c>
      <c r="U4409" s="5">
        <v>702040070</v>
      </c>
    </row>
    <row r="4410" spans="1:21" hidden="1" x14ac:dyDescent="0.25">
      <c r="A4410" s="8" t="s">
        <v>5018</v>
      </c>
      <c r="B4410" s="2" t="s">
        <v>4821</v>
      </c>
      <c r="C4410" s="2" t="s">
        <v>410</v>
      </c>
      <c r="D4410" s="2" t="s">
        <v>406</v>
      </c>
      <c r="E4410" s="2" t="s">
        <v>394</v>
      </c>
      <c r="F4410" s="8" t="s">
        <v>31</v>
      </c>
      <c r="G4410" s="8">
        <v>0</v>
      </c>
      <c r="H4410" s="8">
        <v>1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0</v>
      </c>
      <c r="P4410" s="8">
        <v>1</v>
      </c>
      <c r="Q4410" s="8">
        <v>0</v>
      </c>
      <c r="R4410" s="8">
        <v>0</v>
      </c>
      <c r="S4410" s="8">
        <v>0</v>
      </c>
      <c r="T4410" s="8">
        <v>0</v>
      </c>
      <c r="U4410" s="5">
        <v>702040088</v>
      </c>
    </row>
    <row r="4411" spans="1:21" hidden="1" x14ac:dyDescent="0.25">
      <c r="A4411" s="8" t="s">
        <v>5018</v>
      </c>
      <c r="B4411" s="2" t="s">
        <v>4822</v>
      </c>
      <c r="C4411" s="2" t="s">
        <v>410</v>
      </c>
      <c r="D4411" s="2" t="s">
        <v>406</v>
      </c>
      <c r="E4411" s="2" t="s">
        <v>394</v>
      </c>
      <c r="F4411" s="8" t="s">
        <v>31</v>
      </c>
      <c r="G4411" s="8">
        <v>0</v>
      </c>
      <c r="H4411" s="8">
        <v>1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5">
        <v>702040096</v>
      </c>
    </row>
    <row r="4412" spans="1:21" hidden="1" x14ac:dyDescent="0.25">
      <c r="A4412" s="8" t="s">
        <v>5018</v>
      </c>
      <c r="B4412" s="2" t="s">
        <v>4823</v>
      </c>
      <c r="C4412" s="2" t="s">
        <v>410</v>
      </c>
      <c r="D4412" s="2" t="s">
        <v>406</v>
      </c>
      <c r="E4412" s="2" t="s">
        <v>394</v>
      </c>
      <c r="F4412" s="8" t="s">
        <v>31</v>
      </c>
      <c r="G4412" s="8">
        <v>0</v>
      </c>
      <c r="H4412" s="8">
        <v>1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5">
        <v>702040100</v>
      </c>
    </row>
    <row r="4413" spans="1:21" hidden="1" x14ac:dyDescent="0.25">
      <c r="A4413" s="8" t="s">
        <v>5018</v>
      </c>
      <c r="B4413" s="2" t="s">
        <v>4824</v>
      </c>
      <c r="C4413" s="2" t="s">
        <v>410</v>
      </c>
      <c r="D4413" s="2" t="s">
        <v>406</v>
      </c>
      <c r="E4413" s="2" t="s">
        <v>394</v>
      </c>
      <c r="F4413" s="8" t="s">
        <v>31</v>
      </c>
      <c r="G4413" s="8">
        <v>0</v>
      </c>
      <c r="H4413" s="8">
        <v>1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0</v>
      </c>
      <c r="P4413" s="8">
        <v>1</v>
      </c>
      <c r="Q4413" s="8">
        <v>0</v>
      </c>
      <c r="R4413" s="8">
        <v>0</v>
      </c>
      <c r="S4413" s="8">
        <v>0</v>
      </c>
      <c r="T4413" s="8">
        <v>0</v>
      </c>
      <c r="U4413" s="5">
        <v>702040118</v>
      </c>
    </row>
    <row r="4414" spans="1:21" hidden="1" x14ac:dyDescent="0.25">
      <c r="A4414" s="8" t="s">
        <v>5018</v>
      </c>
      <c r="B4414" s="2" t="s">
        <v>4825</v>
      </c>
      <c r="C4414" s="2" t="s">
        <v>410</v>
      </c>
      <c r="D4414" s="2" t="s">
        <v>406</v>
      </c>
      <c r="E4414" s="2" t="s">
        <v>394</v>
      </c>
      <c r="F4414" s="8" t="s">
        <v>31</v>
      </c>
      <c r="G4414" s="8">
        <v>0</v>
      </c>
      <c r="H4414" s="8">
        <v>1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1</v>
      </c>
      <c r="O4414" s="8">
        <v>0</v>
      </c>
      <c r="P4414" s="8">
        <v>1</v>
      </c>
      <c r="Q4414" s="8">
        <v>0</v>
      </c>
      <c r="R4414" s="8">
        <v>0</v>
      </c>
      <c r="S4414" s="8">
        <v>0</v>
      </c>
      <c r="T4414" s="8">
        <v>0</v>
      </c>
      <c r="U4414" s="5">
        <v>702040126</v>
      </c>
    </row>
    <row r="4415" spans="1:21" hidden="1" x14ac:dyDescent="0.25">
      <c r="A4415" s="8" t="s">
        <v>5018</v>
      </c>
      <c r="B4415" s="2" t="s">
        <v>4826</v>
      </c>
      <c r="C4415" s="2" t="s">
        <v>410</v>
      </c>
      <c r="D4415" s="2" t="s">
        <v>406</v>
      </c>
      <c r="E4415" s="2" t="s">
        <v>394</v>
      </c>
      <c r="F4415" s="8" t="s">
        <v>31</v>
      </c>
      <c r="G4415" s="8">
        <v>0</v>
      </c>
      <c r="H4415" s="8">
        <v>1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8">
        <v>0</v>
      </c>
      <c r="T4415" s="8">
        <v>0</v>
      </c>
      <c r="U4415" s="5">
        <v>702040134</v>
      </c>
    </row>
    <row r="4416" spans="1:21" hidden="1" x14ac:dyDescent="0.25">
      <c r="A4416" s="8" t="s">
        <v>5018</v>
      </c>
      <c r="B4416" s="2" t="s">
        <v>4827</v>
      </c>
      <c r="C4416" s="2" t="s">
        <v>410</v>
      </c>
      <c r="D4416" s="2" t="s">
        <v>406</v>
      </c>
      <c r="E4416" s="2" t="s">
        <v>394</v>
      </c>
      <c r="F4416" s="8" t="s">
        <v>31</v>
      </c>
      <c r="G4416" s="8">
        <v>0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0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5">
        <v>702040142</v>
      </c>
    </row>
    <row r="4417" spans="1:21" hidden="1" x14ac:dyDescent="0.25">
      <c r="A4417" s="8" t="s">
        <v>5018</v>
      </c>
      <c r="B4417" s="2" t="s">
        <v>4828</v>
      </c>
      <c r="C4417" s="2" t="s">
        <v>410</v>
      </c>
      <c r="D4417" s="2" t="s">
        <v>406</v>
      </c>
      <c r="E4417" s="2" t="s">
        <v>394</v>
      </c>
      <c r="F4417" s="8" t="s">
        <v>31</v>
      </c>
      <c r="G4417" s="8">
        <v>0</v>
      </c>
      <c r="H4417" s="8">
        <v>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1</v>
      </c>
      <c r="Q4417" s="8">
        <v>0</v>
      </c>
      <c r="R4417" s="8">
        <v>0</v>
      </c>
      <c r="S4417" s="8">
        <v>0</v>
      </c>
      <c r="T4417" s="8">
        <v>0</v>
      </c>
      <c r="U4417" s="5">
        <v>702040150</v>
      </c>
    </row>
    <row r="4418" spans="1:21" hidden="1" x14ac:dyDescent="0.25">
      <c r="A4418" s="8" t="s">
        <v>5018</v>
      </c>
      <c r="B4418" s="2" t="s">
        <v>4829</v>
      </c>
      <c r="C4418" s="2" t="s">
        <v>410</v>
      </c>
      <c r="D4418" s="2" t="s">
        <v>406</v>
      </c>
      <c r="E4418" s="2" t="s">
        <v>394</v>
      </c>
      <c r="F4418" s="8" t="s">
        <v>31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</v>
      </c>
      <c r="Q4418" s="8">
        <v>0</v>
      </c>
      <c r="R4418" s="8">
        <v>0</v>
      </c>
      <c r="S4418" s="8">
        <v>0</v>
      </c>
      <c r="T4418" s="8">
        <v>0</v>
      </c>
      <c r="U4418" s="5">
        <v>702040169</v>
      </c>
    </row>
    <row r="4419" spans="1:21" hidden="1" x14ac:dyDescent="0.25">
      <c r="A4419" s="8" t="s">
        <v>5018</v>
      </c>
      <c r="B4419" s="2" t="s">
        <v>4830</v>
      </c>
      <c r="C4419" s="2" t="s">
        <v>410</v>
      </c>
      <c r="D4419" s="2" t="s">
        <v>406</v>
      </c>
      <c r="E4419" s="2" t="s">
        <v>394</v>
      </c>
      <c r="F4419" s="8" t="s">
        <v>31</v>
      </c>
      <c r="G4419" s="8">
        <v>0</v>
      </c>
      <c r="H4419" s="8">
        <v>1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1</v>
      </c>
      <c r="O4419" s="8">
        <v>0</v>
      </c>
      <c r="P4419" s="8">
        <v>1</v>
      </c>
      <c r="Q4419" s="8">
        <v>0</v>
      </c>
      <c r="R4419" s="8">
        <v>0</v>
      </c>
      <c r="S4419" s="8">
        <v>0</v>
      </c>
      <c r="T4419" s="8">
        <v>0</v>
      </c>
      <c r="U4419" s="5">
        <v>702040177</v>
      </c>
    </row>
    <row r="4420" spans="1:21" hidden="1" x14ac:dyDescent="0.25">
      <c r="A4420" s="8" t="s">
        <v>5018</v>
      </c>
      <c r="B4420" s="2" t="s">
        <v>4831</v>
      </c>
      <c r="C4420" s="2" t="s">
        <v>410</v>
      </c>
      <c r="D4420" s="2" t="s">
        <v>406</v>
      </c>
      <c r="E4420" s="2" t="s">
        <v>394</v>
      </c>
      <c r="F4420" s="8" t="s">
        <v>31</v>
      </c>
      <c r="G4420" s="8">
        <v>0</v>
      </c>
      <c r="H4420" s="8">
        <v>1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0</v>
      </c>
      <c r="R4420" s="8">
        <v>0</v>
      </c>
      <c r="S4420" s="8">
        <v>0</v>
      </c>
      <c r="T4420" s="8">
        <v>0</v>
      </c>
      <c r="U4420" s="5">
        <v>702040185</v>
      </c>
    </row>
    <row r="4421" spans="1:21" hidden="1" x14ac:dyDescent="0.25">
      <c r="A4421" s="8" t="s">
        <v>5018</v>
      </c>
      <c r="B4421" s="2" t="s">
        <v>4832</v>
      </c>
      <c r="C4421" s="2" t="s">
        <v>410</v>
      </c>
      <c r="D4421" s="2" t="s">
        <v>406</v>
      </c>
      <c r="E4421" s="2" t="s">
        <v>394</v>
      </c>
      <c r="F4421" s="8" t="s">
        <v>31</v>
      </c>
      <c r="G4421" s="8">
        <v>0</v>
      </c>
      <c r="H4421" s="8">
        <v>1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1</v>
      </c>
      <c r="O4421" s="8">
        <v>0</v>
      </c>
      <c r="P4421" s="8">
        <v>1</v>
      </c>
      <c r="Q4421" s="8">
        <v>0</v>
      </c>
      <c r="R4421" s="8">
        <v>0</v>
      </c>
      <c r="S4421" s="8">
        <v>0</v>
      </c>
      <c r="T4421" s="8">
        <v>0</v>
      </c>
      <c r="U4421" s="5">
        <v>702040193</v>
      </c>
    </row>
    <row r="4422" spans="1:21" hidden="1" x14ac:dyDescent="0.25">
      <c r="A4422" s="8" t="s">
        <v>5018</v>
      </c>
      <c r="B4422" s="2" t="s">
        <v>4833</v>
      </c>
      <c r="C4422" s="2" t="s">
        <v>410</v>
      </c>
      <c r="D4422" s="2" t="s">
        <v>406</v>
      </c>
      <c r="E4422" s="2" t="s">
        <v>394</v>
      </c>
      <c r="F4422" s="8" t="s">
        <v>31</v>
      </c>
      <c r="G4422" s="8">
        <v>0</v>
      </c>
      <c r="H4422" s="8">
        <v>1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1</v>
      </c>
      <c r="O4422" s="8">
        <v>0</v>
      </c>
      <c r="P4422" s="8">
        <v>1</v>
      </c>
      <c r="Q4422" s="8">
        <v>0</v>
      </c>
      <c r="R4422" s="8">
        <v>0</v>
      </c>
      <c r="S4422" s="8">
        <v>0</v>
      </c>
      <c r="T4422" s="8">
        <v>0</v>
      </c>
      <c r="U4422" s="5">
        <v>702040207</v>
      </c>
    </row>
    <row r="4423" spans="1:21" hidden="1" x14ac:dyDescent="0.25">
      <c r="A4423" s="8" t="s">
        <v>5018</v>
      </c>
      <c r="B4423" s="2" t="s">
        <v>4834</v>
      </c>
      <c r="C4423" s="2" t="s">
        <v>410</v>
      </c>
      <c r="D4423" s="2" t="s">
        <v>406</v>
      </c>
      <c r="E4423" s="2" t="s">
        <v>394</v>
      </c>
      <c r="F4423" s="8" t="s">
        <v>31</v>
      </c>
      <c r="G4423" s="8">
        <v>0</v>
      </c>
      <c r="H4423" s="8">
        <v>1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1</v>
      </c>
      <c r="Q4423" s="8">
        <v>0</v>
      </c>
      <c r="R4423" s="8">
        <v>0</v>
      </c>
      <c r="S4423" s="8">
        <v>0</v>
      </c>
      <c r="T4423" s="8">
        <v>0</v>
      </c>
      <c r="U4423" s="5">
        <v>702040215</v>
      </c>
    </row>
    <row r="4424" spans="1:21" hidden="1" x14ac:dyDescent="0.25">
      <c r="A4424" s="8" t="s">
        <v>5018</v>
      </c>
      <c r="B4424" s="2" t="s">
        <v>4835</v>
      </c>
      <c r="C4424" s="2" t="s">
        <v>410</v>
      </c>
      <c r="D4424" s="2" t="s">
        <v>406</v>
      </c>
      <c r="E4424" s="2" t="s">
        <v>394</v>
      </c>
      <c r="F4424" s="8" t="s">
        <v>31</v>
      </c>
      <c r="G4424" s="8">
        <v>0</v>
      </c>
      <c r="H4424" s="8">
        <v>1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5">
        <v>702040223</v>
      </c>
    </row>
    <row r="4425" spans="1:21" hidden="1" x14ac:dyDescent="0.25">
      <c r="A4425" s="8" t="s">
        <v>5018</v>
      </c>
      <c r="B4425" s="2" t="s">
        <v>4836</v>
      </c>
      <c r="C4425" s="2" t="s">
        <v>410</v>
      </c>
      <c r="D4425" s="2" t="s">
        <v>406</v>
      </c>
      <c r="E4425" s="2" t="s">
        <v>394</v>
      </c>
      <c r="F4425" s="8" t="s">
        <v>31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0</v>
      </c>
      <c r="P4425" s="8">
        <v>1</v>
      </c>
      <c r="Q4425" s="8">
        <v>0</v>
      </c>
      <c r="R4425" s="8">
        <v>0</v>
      </c>
      <c r="S4425" s="8">
        <v>0</v>
      </c>
      <c r="T4425" s="8">
        <v>0</v>
      </c>
      <c r="U4425" s="5">
        <v>702040231</v>
      </c>
    </row>
    <row r="4426" spans="1:21" hidden="1" x14ac:dyDescent="0.25">
      <c r="A4426" s="8" t="s">
        <v>5018</v>
      </c>
      <c r="B4426" s="2" t="s">
        <v>4837</v>
      </c>
      <c r="C4426" s="2" t="s">
        <v>410</v>
      </c>
      <c r="D4426" s="2" t="s">
        <v>406</v>
      </c>
      <c r="E4426" s="2" t="s">
        <v>394</v>
      </c>
      <c r="F4426" s="8" t="s">
        <v>31</v>
      </c>
      <c r="G4426" s="8">
        <v>0</v>
      </c>
      <c r="H4426" s="8">
        <v>1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0</v>
      </c>
      <c r="S4426" s="8">
        <v>0</v>
      </c>
      <c r="T4426" s="8">
        <v>0</v>
      </c>
      <c r="U4426" s="5">
        <v>702040240</v>
      </c>
    </row>
    <row r="4427" spans="1:21" hidden="1" x14ac:dyDescent="0.25">
      <c r="A4427" s="8" t="s">
        <v>5018</v>
      </c>
      <c r="B4427" s="2" t="s">
        <v>4838</v>
      </c>
      <c r="C4427" s="2" t="s">
        <v>410</v>
      </c>
      <c r="D4427" s="2" t="s">
        <v>406</v>
      </c>
      <c r="E4427" s="2" t="s">
        <v>394</v>
      </c>
      <c r="F4427" s="8" t="s">
        <v>31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>
        <v>0</v>
      </c>
      <c r="P4427" s="8">
        <v>1</v>
      </c>
      <c r="Q4427" s="8">
        <v>0</v>
      </c>
      <c r="R4427" s="8">
        <v>0</v>
      </c>
      <c r="S4427" s="8">
        <v>0</v>
      </c>
      <c r="T4427" s="8">
        <v>0</v>
      </c>
      <c r="U4427" s="5">
        <v>702040258</v>
      </c>
    </row>
    <row r="4428" spans="1:21" hidden="1" x14ac:dyDescent="0.25">
      <c r="A4428" s="8" t="s">
        <v>5018</v>
      </c>
      <c r="B4428" s="2" t="s">
        <v>4839</v>
      </c>
      <c r="C4428" s="2" t="s">
        <v>410</v>
      </c>
      <c r="D4428" s="2" t="s">
        <v>406</v>
      </c>
      <c r="E4428" s="2" t="s">
        <v>394</v>
      </c>
      <c r="F4428" s="8" t="s">
        <v>31</v>
      </c>
      <c r="G4428" s="8">
        <v>0</v>
      </c>
      <c r="H4428" s="8">
        <v>1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5">
        <v>702040266</v>
      </c>
    </row>
    <row r="4429" spans="1:21" hidden="1" x14ac:dyDescent="0.25">
      <c r="A4429" s="8" t="s">
        <v>5018</v>
      </c>
      <c r="B4429" s="2" t="s">
        <v>4840</v>
      </c>
      <c r="C4429" s="2" t="s">
        <v>410</v>
      </c>
      <c r="D4429" s="2" t="s">
        <v>406</v>
      </c>
      <c r="E4429" s="2" t="s">
        <v>394</v>
      </c>
      <c r="F4429" s="8" t="s">
        <v>31</v>
      </c>
      <c r="G4429" s="8">
        <v>0</v>
      </c>
      <c r="H4429" s="8">
        <v>1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</v>
      </c>
      <c r="O4429" s="8">
        <v>0</v>
      </c>
      <c r="P4429" s="8">
        <v>1</v>
      </c>
      <c r="Q4429" s="8">
        <v>0</v>
      </c>
      <c r="R4429" s="8">
        <v>0</v>
      </c>
      <c r="S4429" s="8">
        <v>0</v>
      </c>
      <c r="T4429" s="8">
        <v>0</v>
      </c>
      <c r="U4429" s="5">
        <v>702040274</v>
      </c>
    </row>
    <row r="4430" spans="1:21" hidden="1" x14ac:dyDescent="0.25">
      <c r="A4430" s="8" t="s">
        <v>5018</v>
      </c>
      <c r="B4430" s="2" t="s">
        <v>4841</v>
      </c>
      <c r="C4430" s="2" t="s">
        <v>410</v>
      </c>
      <c r="D4430" s="2" t="s">
        <v>406</v>
      </c>
      <c r="E4430" s="2" t="s">
        <v>394</v>
      </c>
      <c r="F4430" s="8" t="s">
        <v>31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</v>
      </c>
      <c r="O4430" s="8">
        <v>0</v>
      </c>
      <c r="P4430" s="8">
        <v>1</v>
      </c>
      <c r="Q4430" s="8">
        <v>0</v>
      </c>
      <c r="R4430" s="8">
        <v>0</v>
      </c>
      <c r="S4430" s="8">
        <v>0</v>
      </c>
      <c r="T4430" s="8">
        <v>0</v>
      </c>
      <c r="U4430" s="5">
        <v>702040282</v>
      </c>
    </row>
    <row r="4431" spans="1:21" hidden="1" x14ac:dyDescent="0.25">
      <c r="A4431" s="8" t="s">
        <v>5018</v>
      </c>
      <c r="B4431" s="2" t="s">
        <v>4842</v>
      </c>
      <c r="C4431" s="2" t="s">
        <v>410</v>
      </c>
      <c r="D4431" s="2" t="s">
        <v>406</v>
      </c>
      <c r="E4431" s="2" t="s">
        <v>394</v>
      </c>
      <c r="F4431" s="8" t="s">
        <v>31</v>
      </c>
      <c r="G4431" s="8">
        <v>0</v>
      </c>
      <c r="H4431" s="8">
        <v>1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8">
        <v>0</v>
      </c>
      <c r="T4431" s="8">
        <v>0</v>
      </c>
      <c r="U4431" s="5">
        <v>702040290</v>
      </c>
    </row>
    <row r="4432" spans="1:21" hidden="1" x14ac:dyDescent="0.25">
      <c r="A4432" s="8" t="s">
        <v>5018</v>
      </c>
      <c r="B4432" s="2" t="s">
        <v>4843</v>
      </c>
      <c r="C4432" s="2" t="s">
        <v>410</v>
      </c>
      <c r="D4432" s="2" t="s">
        <v>406</v>
      </c>
      <c r="E4432" s="2" t="s">
        <v>394</v>
      </c>
      <c r="F4432" s="8" t="s">
        <v>31</v>
      </c>
      <c r="G4432" s="8">
        <v>0</v>
      </c>
      <c r="H4432" s="8">
        <v>1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</v>
      </c>
      <c r="O4432" s="8">
        <v>0</v>
      </c>
      <c r="P4432" s="8">
        <v>1</v>
      </c>
      <c r="Q4432" s="8">
        <v>0</v>
      </c>
      <c r="R4432" s="8">
        <v>0</v>
      </c>
      <c r="S4432" s="8">
        <v>0</v>
      </c>
      <c r="T4432" s="8">
        <v>0</v>
      </c>
      <c r="U4432" s="5">
        <v>702040304</v>
      </c>
    </row>
    <row r="4433" spans="1:21" hidden="1" x14ac:dyDescent="0.25">
      <c r="A4433" s="8" t="s">
        <v>5018</v>
      </c>
      <c r="B4433" s="2" t="s">
        <v>4844</v>
      </c>
      <c r="C4433" s="2" t="s">
        <v>410</v>
      </c>
      <c r="D4433" s="2" t="s">
        <v>406</v>
      </c>
      <c r="E4433" s="2" t="s">
        <v>394</v>
      </c>
      <c r="F4433" s="8" t="s">
        <v>31</v>
      </c>
      <c r="G4433" s="8">
        <v>0</v>
      </c>
      <c r="H4433" s="8">
        <v>1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1</v>
      </c>
      <c r="O4433" s="8">
        <v>0</v>
      </c>
      <c r="P4433" s="8">
        <v>1</v>
      </c>
      <c r="Q4433" s="8">
        <v>0</v>
      </c>
      <c r="R4433" s="8">
        <v>0</v>
      </c>
      <c r="S4433" s="8">
        <v>0</v>
      </c>
      <c r="T4433" s="8">
        <v>0</v>
      </c>
      <c r="U4433" s="5">
        <v>702040312</v>
      </c>
    </row>
    <row r="4434" spans="1:21" hidden="1" x14ac:dyDescent="0.25">
      <c r="A4434" s="8" t="s">
        <v>5018</v>
      </c>
      <c r="B4434" s="2" t="s">
        <v>4845</v>
      </c>
      <c r="C4434" s="2" t="s">
        <v>410</v>
      </c>
      <c r="D4434" s="2" t="s">
        <v>406</v>
      </c>
      <c r="E4434" s="2" t="s">
        <v>394</v>
      </c>
      <c r="F4434" s="8" t="s">
        <v>31</v>
      </c>
      <c r="G4434" s="8">
        <v>0</v>
      </c>
      <c r="H4434" s="8">
        <v>1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5">
        <v>702040320</v>
      </c>
    </row>
    <row r="4435" spans="1:21" hidden="1" x14ac:dyDescent="0.25">
      <c r="A4435" s="8" t="s">
        <v>5018</v>
      </c>
      <c r="B4435" s="2" t="s">
        <v>4846</v>
      </c>
      <c r="C4435" s="2" t="s">
        <v>410</v>
      </c>
      <c r="D4435" s="2" t="s">
        <v>406</v>
      </c>
      <c r="E4435" s="2" t="s">
        <v>394</v>
      </c>
      <c r="F4435" s="8" t="s">
        <v>31</v>
      </c>
      <c r="G4435" s="8">
        <v>0</v>
      </c>
      <c r="H4435" s="8">
        <v>1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1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5">
        <v>702040339</v>
      </c>
    </row>
    <row r="4436" spans="1:21" hidden="1" x14ac:dyDescent="0.25">
      <c r="A4436" s="8" t="s">
        <v>5018</v>
      </c>
      <c r="B4436" s="2" t="s">
        <v>4847</v>
      </c>
      <c r="C4436" s="2" t="s">
        <v>410</v>
      </c>
      <c r="D4436" s="2" t="s">
        <v>406</v>
      </c>
      <c r="E4436" s="2" t="s">
        <v>394</v>
      </c>
      <c r="F4436" s="8" t="s">
        <v>31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1</v>
      </c>
      <c r="Q4436" s="8">
        <v>0</v>
      </c>
      <c r="R4436" s="8">
        <v>0</v>
      </c>
      <c r="S4436" s="8">
        <v>0</v>
      </c>
      <c r="T4436" s="8">
        <v>0</v>
      </c>
      <c r="U4436" s="5">
        <v>702040347</v>
      </c>
    </row>
    <row r="4437" spans="1:21" hidden="1" x14ac:dyDescent="0.25">
      <c r="A4437" s="8" t="s">
        <v>5018</v>
      </c>
      <c r="B4437" s="2" t="s">
        <v>4848</v>
      </c>
      <c r="C4437" s="2" t="s">
        <v>410</v>
      </c>
      <c r="D4437" s="2" t="s">
        <v>406</v>
      </c>
      <c r="E4437" s="2" t="s">
        <v>394</v>
      </c>
      <c r="F4437" s="8" t="s">
        <v>31</v>
      </c>
      <c r="G4437" s="8">
        <v>0</v>
      </c>
      <c r="H4437" s="8">
        <v>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1</v>
      </c>
      <c r="O4437" s="8">
        <v>0</v>
      </c>
      <c r="P4437" s="8">
        <v>1</v>
      </c>
      <c r="Q4437" s="8">
        <v>0</v>
      </c>
      <c r="R4437" s="8">
        <v>0</v>
      </c>
      <c r="S4437" s="8">
        <v>0</v>
      </c>
      <c r="T4437" s="8">
        <v>0</v>
      </c>
      <c r="U4437" s="5">
        <v>702040355</v>
      </c>
    </row>
    <row r="4438" spans="1:21" hidden="1" x14ac:dyDescent="0.25">
      <c r="A4438" s="8" t="s">
        <v>5018</v>
      </c>
      <c r="B4438" s="2" t="s">
        <v>4849</v>
      </c>
      <c r="C4438" s="2" t="s">
        <v>410</v>
      </c>
      <c r="D4438" s="2" t="s">
        <v>406</v>
      </c>
      <c r="E4438" s="2" t="s">
        <v>394</v>
      </c>
      <c r="F4438" s="8" t="s">
        <v>31</v>
      </c>
      <c r="G4438" s="8">
        <v>0</v>
      </c>
      <c r="H4438" s="8">
        <v>1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</v>
      </c>
      <c r="O4438" s="8">
        <v>0</v>
      </c>
      <c r="P4438" s="8">
        <v>1</v>
      </c>
      <c r="Q4438" s="8">
        <v>0</v>
      </c>
      <c r="R4438" s="8">
        <v>0</v>
      </c>
      <c r="S4438" s="8">
        <v>0</v>
      </c>
      <c r="T4438" s="8">
        <v>0</v>
      </c>
      <c r="U4438" s="5">
        <v>702040363</v>
      </c>
    </row>
    <row r="4439" spans="1:21" hidden="1" x14ac:dyDescent="0.25">
      <c r="A4439" s="8" t="s">
        <v>5018</v>
      </c>
      <c r="B4439" s="2" t="s">
        <v>4850</v>
      </c>
      <c r="C4439" s="2" t="s">
        <v>410</v>
      </c>
      <c r="D4439" s="2" t="s">
        <v>406</v>
      </c>
      <c r="E4439" s="2" t="s">
        <v>394</v>
      </c>
      <c r="F4439" s="8" t="s">
        <v>31</v>
      </c>
      <c r="G4439" s="8">
        <v>0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>
        <v>0</v>
      </c>
      <c r="P4439" s="8">
        <v>1</v>
      </c>
      <c r="Q4439" s="8">
        <v>0</v>
      </c>
      <c r="R4439" s="8">
        <v>0</v>
      </c>
      <c r="S4439" s="8">
        <v>0</v>
      </c>
      <c r="T4439" s="8">
        <v>0</v>
      </c>
      <c r="U4439" s="5">
        <v>702040371</v>
      </c>
    </row>
    <row r="4440" spans="1:21" hidden="1" x14ac:dyDescent="0.25">
      <c r="A4440" s="8" t="s">
        <v>5018</v>
      </c>
      <c r="B4440" s="2" t="s">
        <v>4851</v>
      </c>
      <c r="C4440" s="2" t="s">
        <v>410</v>
      </c>
      <c r="D4440" s="2" t="s">
        <v>406</v>
      </c>
      <c r="E4440" s="2" t="s">
        <v>394</v>
      </c>
      <c r="F4440" s="8" t="s">
        <v>31</v>
      </c>
      <c r="G4440" s="8">
        <v>0</v>
      </c>
      <c r="H4440" s="8">
        <v>1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1</v>
      </c>
      <c r="O4440" s="8">
        <v>0</v>
      </c>
      <c r="P4440" s="8">
        <v>1</v>
      </c>
      <c r="Q4440" s="8">
        <v>0</v>
      </c>
      <c r="R4440" s="8">
        <v>0</v>
      </c>
      <c r="S4440" s="8">
        <v>0</v>
      </c>
      <c r="T4440" s="8">
        <v>0</v>
      </c>
      <c r="U4440" s="5">
        <v>702040380</v>
      </c>
    </row>
    <row r="4441" spans="1:21" hidden="1" x14ac:dyDescent="0.25">
      <c r="A4441" s="8" t="s">
        <v>5018</v>
      </c>
      <c r="B4441" s="2" t="s">
        <v>4852</v>
      </c>
      <c r="C4441" s="2" t="s">
        <v>410</v>
      </c>
      <c r="D4441" s="2" t="s">
        <v>406</v>
      </c>
      <c r="E4441" s="2" t="s">
        <v>394</v>
      </c>
      <c r="F4441" s="8" t="s">
        <v>31</v>
      </c>
      <c r="G4441" s="8">
        <v>0</v>
      </c>
      <c r="H4441" s="8">
        <v>1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>
        <v>0</v>
      </c>
      <c r="P4441" s="8">
        <v>1</v>
      </c>
      <c r="Q4441" s="8">
        <v>0</v>
      </c>
      <c r="R4441" s="8">
        <v>0</v>
      </c>
      <c r="S4441" s="8">
        <v>0</v>
      </c>
      <c r="T4441" s="8">
        <v>0</v>
      </c>
      <c r="U4441" s="5">
        <v>702040398</v>
      </c>
    </row>
    <row r="4442" spans="1:21" hidden="1" x14ac:dyDescent="0.25">
      <c r="A4442" s="8" t="s">
        <v>5018</v>
      </c>
      <c r="B4442" s="2" t="s">
        <v>4853</v>
      </c>
      <c r="C4442" s="2" t="s">
        <v>410</v>
      </c>
      <c r="D4442" s="2" t="s">
        <v>406</v>
      </c>
      <c r="E4442" s="2" t="s">
        <v>394</v>
      </c>
      <c r="F4442" s="8" t="s">
        <v>31</v>
      </c>
      <c r="G4442" s="8">
        <v>0</v>
      </c>
      <c r="H4442" s="8">
        <v>1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5">
        <v>702040401</v>
      </c>
    </row>
    <row r="4443" spans="1:21" hidden="1" x14ac:dyDescent="0.25">
      <c r="A4443" s="8" t="s">
        <v>5018</v>
      </c>
      <c r="B4443" s="2" t="s">
        <v>4854</v>
      </c>
      <c r="C4443" s="2" t="s">
        <v>410</v>
      </c>
      <c r="D4443" s="2" t="s">
        <v>406</v>
      </c>
      <c r="E4443" s="2" t="s">
        <v>394</v>
      </c>
      <c r="F4443" s="8" t="s">
        <v>31</v>
      </c>
      <c r="G4443" s="8">
        <v>0</v>
      </c>
      <c r="H4443" s="8">
        <v>1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>
        <v>0</v>
      </c>
      <c r="P4443" s="8">
        <v>1</v>
      </c>
      <c r="Q4443" s="8">
        <v>0</v>
      </c>
      <c r="R4443" s="8">
        <v>0</v>
      </c>
      <c r="S4443" s="8">
        <v>0</v>
      </c>
      <c r="T4443" s="8">
        <v>0</v>
      </c>
      <c r="U4443" s="5">
        <v>702040410</v>
      </c>
    </row>
    <row r="4444" spans="1:21" hidden="1" x14ac:dyDescent="0.25">
      <c r="A4444" s="8" t="s">
        <v>5018</v>
      </c>
      <c r="B4444" s="2" t="s">
        <v>4855</v>
      </c>
      <c r="C4444" s="2" t="s">
        <v>410</v>
      </c>
      <c r="D4444" s="2" t="s">
        <v>406</v>
      </c>
      <c r="E4444" s="2" t="s">
        <v>394</v>
      </c>
      <c r="F4444" s="8" t="s">
        <v>31</v>
      </c>
      <c r="G4444" s="8">
        <v>0</v>
      </c>
      <c r="H4444" s="8">
        <v>1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1</v>
      </c>
      <c r="O4444" s="8">
        <v>0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5">
        <v>702040428</v>
      </c>
    </row>
    <row r="4445" spans="1:21" hidden="1" x14ac:dyDescent="0.25">
      <c r="A4445" s="8" t="s">
        <v>5018</v>
      </c>
      <c r="B4445" s="2" t="s">
        <v>4856</v>
      </c>
      <c r="C4445" s="2" t="s">
        <v>410</v>
      </c>
      <c r="D4445" s="2" t="s">
        <v>406</v>
      </c>
      <c r="E4445" s="2" t="s">
        <v>394</v>
      </c>
      <c r="F4445" s="8" t="s">
        <v>31</v>
      </c>
      <c r="G4445" s="8">
        <v>0</v>
      </c>
      <c r="H4445" s="8">
        <v>1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1</v>
      </c>
      <c r="O4445" s="8">
        <v>0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5">
        <v>702040436</v>
      </c>
    </row>
    <row r="4446" spans="1:21" hidden="1" x14ac:dyDescent="0.25">
      <c r="A4446" s="8" t="s">
        <v>5018</v>
      </c>
      <c r="B4446" s="2" t="s">
        <v>4857</v>
      </c>
      <c r="C4446" s="2" t="s">
        <v>410</v>
      </c>
      <c r="D4446" s="2" t="s">
        <v>406</v>
      </c>
      <c r="E4446" s="2" t="s">
        <v>394</v>
      </c>
      <c r="F4446" s="8" t="s">
        <v>31</v>
      </c>
      <c r="G4446" s="8">
        <v>0</v>
      </c>
      <c r="H4446" s="8">
        <v>1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>
        <v>0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5">
        <v>702040444</v>
      </c>
    </row>
    <row r="4447" spans="1:21" hidden="1" x14ac:dyDescent="0.25">
      <c r="A4447" s="8" t="s">
        <v>5018</v>
      </c>
      <c r="B4447" s="2" t="s">
        <v>4858</v>
      </c>
      <c r="C4447" s="2" t="s">
        <v>410</v>
      </c>
      <c r="D4447" s="2" t="s">
        <v>406</v>
      </c>
      <c r="E4447" s="2" t="s">
        <v>394</v>
      </c>
      <c r="F4447" s="8" t="s">
        <v>31</v>
      </c>
      <c r="G4447" s="8">
        <v>0</v>
      </c>
      <c r="H4447" s="8">
        <v>1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1</v>
      </c>
      <c r="O4447" s="8">
        <v>0</v>
      </c>
      <c r="P4447" s="8">
        <v>1</v>
      </c>
      <c r="Q4447" s="8">
        <v>0</v>
      </c>
      <c r="R4447" s="8">
        <v>0</v>
      </c>
      <c r="S4447" s="8">
        <v>0</v>
      </c>
      <c r="T4447" s="8">
        <v>0</v>
      </c>
      <c r="U4447" s="5">
        <v>702040452</v>
      </c>
    </row>
    <row r="4448" spans="1:21" hidden="1" x14ac:dyDescent="0.25">
      <c r="A4448" s="8" t="s">
        <v>5018</v>
      </c>
      <c r="B4448" s="2" t="s">
        <v>4859</v>
      </c>
      <c r="C4448" s="2" t="s">
        <v>410</v>
      </c>
      <c r="D4448" s="2" t="s">
        <v>406</v>
      </c>
      <c r="E4448" s="2" t="s">
        <v>394</v>
      </c>
      <c r="F4448" s="8" t="s">
        <v>31</v>
      </c>
      <c r="G4448" s="8">
        <v>0</v>
      </c>
      <c r="H4448" s="8">
        <v>1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5">
        <v>702040460</v>
      </c>
    </row>
    <row r="4449" spans="1:21" hidden="1" x14ac:dyDescent="0.25">
      <c r="A4449" s="8" t="s">
        <v>5018</v>
      </c>
      <c r="B4449" s="2" t="s">
        <v>4860</v>
      </c>
      <c r="C4449" s="2" t="s">
        <v>410</v>
      </c>
      <c r="D4449" s="2" t="s">
        <v>406</v>
      </c>
      <c r="E4449" s="2" t="s">
        <v>394</v>
      </c>
      <c r="F4449" s="8" t="s">
        <v>31</v>
      </c>
      <c r="G4449" s="8">
        <v>0</v>
      </c>
      <c r="H4449" s="8">
        <v>1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1</v>
      </c>
      <c r="O4449" s="8">
        <v>0</v>
      </c>
      <c r="P4449" s="8">
        <v>1</v>
      </c>
      <c r="Q4449" s="8">
        <v>0</v>
      </c>
      <c r="R4449" s="8">
        <v>0</v>
      </c>
      <c r="S4449" s="8">
        <v>0</v>
      </c>
      <c r="T4449" s="8">
        <v>0</v>
      </c>
      <c r="U4449" s="5">
        <v>702040479</v>
      </c>
    </row>
    <row r="4450" spans="1:21" hidden="1" x14ac:dyDescent="0.25">
      <c r="A4450" s="8" t="s">
        <v>5018</v>
      </c>
      <c r="B4450" s="2" t="s">
        <v>4861</v>
      </c>
      <c r="C4450" s="2" t="s">
        <v>410</v>
      </c>
      <c r="D4450" s="2" t="s">
        <v>406</v>
      </c>
      <c r="E4450" s="2" t="s">
        <v>394</v>
      </c>
      <c r="F4450" s="8" t="s">
        <v>31</v>
      </c>
      <c r="G4450" s="8">
        <v>0</v>
      </c>
      <c r="H4450" s="8">
        <v>1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5">
        <v>702040487</v>
      </c>
    </row>
    <row r="4451" spans="1:21" hidden="1" x14ac:dyDescent="0.25">
      <c r="A4451" s="8" t="s">
        <v>5018</v>
      </c>
      <c r="B4451" s="2" t="s">
        <v>4862</v>
      </c>
      <c r="C4451" s="2" t="s">
        <v>410</v>
      </c>
      <c r="D4451" s="2" t="s">
        <v>406</v>
      </c>
      <c r="E4451" s="2" t="s">
        <v>394</v>
      </c>
      <c r="F4451" s="8" t="s">
        <v>31</v>
      </c>
      <c r="G4451" s="8">
        <v>0</v>
      </c>
      <c r="H4451" s="8">
        <v>1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>
        <v>0</v>
      </c>
      <c r="P4451" s="8">
        <v>1</v>
      </c>
      <c r="Q4451" s="8">
        <v>0</v>
      </c>
      <c r="R4451" s="8">
        <v>0</v>
      </c>
      <c r="S4451" s="8">
        <v>0</v>
      </c>
      <c r="T4451" s="8">
        <v>0</v>
      </c>
      <c r="U4451" s="5">
        <v>702040517</v>
      </c>
    </row>
    <row r="4452" spans="1:21" hidden="1" x14ac:dyDescent="0.25">
      <c r="A4452" s="8" t="s">
        <v>5018</v>
      </c>
      <c r="B4452" s="2" t="s">
        <v>4863</v>
      </c>
      <c r="C4452" s="2" t="s">
        <v>410</v>
      </c>
      <c r="D4452" s="2" t="s">
        <v>406</v>
      </c>
      <c r="E4452" s="2" t="s">
        <v>394</v>
      </c>
      <c r="F4452" s="8" t="s">
        <v>31</v>
      </c>
      <c r="G4452" s="8">
        <v>0</v>
      </c>
      <c r="H4452" s="8">
        <v>1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1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5">
        <v>702040533</v>
      </c>
    </row>
    <row r="4453" spans="1:21" hidden="1" x14ac:dyDescent="0.25">
      <c r="A4453" s="8" t="s">
        <v>5018</v>
      </c>
      <c r="B4453" s="2" t="s">
        <v>4864</v>
      </c>
      <c r="C4453" s="2" t="s">
        <v>410</v>
      </c>
      <c r="D4453" s="2" t="s">
        <v>406</v>
      </c>
      <c r="E4453" s="2" t="s">
        <v>394</v>
      </c>
      <c r="F4453" s="8" t="s">
        <v>31</v>
      </c>
      <c r="G4453" s="8">
        <v>0</v>
      </c>
      <c r="H4453" s="8">
        <v>1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5">
        <v>702040541</v>
      </c>
    </row>
    <row r="4454" spans="1:21" hidden="1" x14ac:dyDescent="0.25">
      <c r="A4454" s="8" t="s">
        <v>5018</v>
      </c>
      <c r="B4454" s="2" t="s">
        <v>4865</v>
      </c>
      <c r="C4454" s="2" t="s">
        <v>410</v>
      </c>
      <c r="D4454" s="2" t="s">
        <v>406</v>
      </c>
      <c r="E4454" s="2" t="s">
        <v>394</v>
      </c>
      <c r="F4454" s="8" t="s">
        <v>31</v>
      </c>
      <c r="G4454" s="8">
        <v>0</v>
      </c>
      <c r="H4454" s="8">
        <v>1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5">
        <v>702040550</v>
      </c>
    </row>
    <row r="4455" spans="1:21" hidden="1" x14ac:dyDescent="0.25">
      <c r="A4455" s="8" t="s">
        <v>5018</v>
      </c>
      <c r="B4455" s="2" t="s">
        <v>4866</v>
      </c>
      <c r="C4455" s="2" t="s">
        <v>410</v>
      </c>
      <c r="D4455" s="2" t="s">
        <v>406</v>
      </c>
      <c r="E4455" s="2" t="s">
        <v>394</v>
      </c>
      <c r="F4455" s="8" t="s">
        <v>31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5">
        <v>702040568</v>
      </c>
    </row>
    <row r="4456" spans="1:21" hidden="1" x14ac:dyDescent="0.25">
      <c r="A4456" s="8" t="s">
        <v>5018</v>
      </c>
      <c r="B4456" s="2" t="s">
        <v>4867</v>
      </c>
      <c r="C4456" s="2" t="s">
        <v>410</v>
      </c>
      <c r="D4456" s="2" t="s">
        <v>406</v>
      </c>
      <c r="E4456" s="2" t="s">
        <v>394</v>
      </c>
      <c r="F4456" s="8" t="s">
        <v>31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</v>
      </c>
      <c r="O4456" s="8">
        <v>0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5">
        <v>702040576</v>
      </c>
    </row>
    <row r="4457" spans="1:21" hidden="1" x14ac:dyDescent="0.25">
      <c r="A4457" s="8" t="s">
        <v>5018</v>
      </c>
      <c r="B4457" s="2" t="s">
        <v>4868</v>
      </c>
      <c r="C4457" s="2" t="s">
        <v>410</v>
      </c>
      <c r="D4457" s="2" t="s">
        <v>406</v>
      </c>
      <c r="E4457" s="2" t="s">
        <v>394</v>
      </c>
      <c r="F4457" s="8" t="s">
        <v>31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0</v>
      </c>
      <c r="P4457" s="8">
        <v>1</v>
      </c>
      <c r="Q4457" s="8">
        <v>0</v>
      </c>
      <c r="R4457" s="8">
        <v>0</v>
      </c>
      <c r="S4457" s="8">
        <v>0</v>
      </c>
      <c r="T4457" s="8">
        <v>0</v>
      </c>
      <c r="U4457" s="5">
        <v>702040584</v>
      </c>
    </row>
    <row r="4458" spans="1:21" hidden="1" x14ac:dyDescent="0.25">
      <c r="A4458" s="8" t="s">
        <v>5018</v>
      </c>
      <c r="B4458" s="2" t="s">
        <v>4869</v>
      </c>
      <c r="C4458" s="2" t="s">
        <v>410</v>
      </c>
      <c r="D4458" s="2" t="s">
        <v>406</v>
      </c>
      <c r="E4458" s="2" t="s">
        <v>394</v>
      </c>
      <c r="F4458" s="8" t="s">
        <v>31</v>
      </c>
      <c r="G4458" s="8">
        <v>0</v>
      </c>
      <c r="H4458" s="8">
        <v>1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0</v>
      </c>
      <c r="U4458" s="5">
        <v>702040592</v>
      </c>
    </row>
    <row r="4459" spans="1:21" hidden="1" x14ac:dyDescent="0.25">
      <c r="A4459" s="8" t="s">
        <v>5018</v>
      </c>
      <c r="B4459" s="2" t="s">
        <v>4870</v>
      </c>
      <c r="C4459" s="2" t="s">
        <v>410</v>
      </c>
      <c r="D4459" s="2" t="s">
        <v>406</v>
      </c>
      <c r="E4459" s="2" t="s">
        <v>394</v>
      </c>
      <c r="F4459" s="8" t="s">
        <v>31</v>
      </c>
      <c r="G4459" s="8">
        <v>0</v>
      </c>
      <c r="H4459" s="8">
        <v>1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5">
        <v>702040606</v>
      </c>
    </row>
    <row r="4460" spans="1:21" hidden="1" x14ac:dyDescent="0.25">
      <c r="A4460" s="8" t="s">
        <v>5018</v>
      </c>
      <c r="B4460" s="2" t="s">
        <v>4871</v>
      </c>
      <c r="C4460" s="2" t="s">
        <v>410</v>
      </c>
      <c r="D4460" s="2" t="s">
        <v>406</v>
      </c>
      <c r="E4460" s="2" t="s">
        <v>394</v>
      </c>
      <c r="F4460" s="8" t="s">
        <v>31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>
        <v>0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5">
        <v>702040614</v>
      </c>
    </row>
    <row r="4461" spans="1:21" hidden="1" x14ac:dyDescent="0.25">
      <c r="A4461" s="8" t="s">
        <v>5018</v>
      </c>
      <c r="B4461" s="2" t="s">
        <v>4872</v>
      </c>
      <c r="C4461" s="2" t="s">
        <v>411</v>
      </c>
      <c r="D4461" s="2" t="s">
        <v>406</v>
      </c>
      <c r="E4461" s="2" t="s">
        <v>394</v>
      </c>
      <c r="F4461" s="8" t="s">
        <v>31</v>
      </c>
      <c r="G4461" s="8">
        <v>0</v>
      </c>
      <c r="H4461" s="8">
        <v>1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1</v>
      </c>
      <c r="O4461" s="8">
        <v>0</v>
      </c>
      <c r="P4461" s="8">
        <v>1</v>
      </c>
      <c r="Q4461" s="8">
        <v>0</v>
      </c>
      <c r="R4461" s="8">
        <v>0</v>
      </c>
      <c r="S4461" s="8">
        <v>0</v>
      </c>
      <c r="T4461" s="8">
        <v>0</v>
      </c>
      <c r="U4461" s="5">
        <v>702050016</v>
      </c>
    </row>
    <row r="4462" spans="1:21" hidden="1" x14ac:dyDescent="0.25">
      <c r="A4462" s="8" t="s">
        <v>5018</v>
      </c>
      <c r="B4462" s="2" t="s">
        <v>4873</v>
      </c>
      <c r="C4462" s="2" t="s">
        <v>411</v>
      </c>
      <c r="D4462" s="2" t="s">
        <v>406</v>
      </c>
      <c r="E4462" s="2" t="s">
        <v>394</v>
      </c>
      <c r="F4462" s="8" t="s">
        <v>31</v>
      </c>
      <c r="G4462" s="8">
        <v>0</v>
      </c>
      <c r="H4462" s="8">
        <v>1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5">
        <v>702050024</v>
      </c>
    </row>
    <row r="4463" spans="1:21" hidden="1" x14ac:dyDescent="0.25">
      <c r="A4463" s="8" t="s">
        <v>5018</v>
      </c>
      <c r="B4463" s="2" t="s">
        <v>4874</v>
      </c>
      <c r="C4463" s="2" t="s">
        <v>411</v>
      </c>
      <c r="D4463" s="2" t="s">
        <v>406</v>
      </c>
      <c r="E4463" s="2" t="s">
        <v>394</v>
      </c>
      <c r="F4463" s="8" t="s">
        <v>31</v>
      </c>
      <c r="G4463" s="8">
        <v>0</v>
      </c>
      <c r="H4463" s="8">
        <v>1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1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5">
        <v>702050032</v>
      </c>
    </row>
    <row r="4464" spans="1:21" hidden="1" x14ac:dyDescent="0.25">
      <c r="A4464" s="8" t="s">
        <v>5018</v>
      </c>
      <c r="B4464" s="2" t="s">
        <v>4875</v>
      </c>
      <c r="C4464" s="2" t="s">
        <v>411</v>
      </c>
      <c r="D4464" s="2" t="s">
        <v>406</v>
      </c>
      <c r="E4464" s="2" t="s">
        <v>394</v>
      </c>
      <c r="F4464" s="8" t="s">
        <v>31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1</v>
      </c>
      <c r="Q4464" s="8">
        <v>0</v>
      </c>
      <c r="R4464" s="8">
        <v>0</v>
      </c>
      <c r="S4464" s="8">
        <v>0</v>
      </c>
      <c r="T4464" s="8">
        <v>0</v>
      </c>
      <c r="U4464" s="5">
        <v>702050040</v>
      </c>
    </row>
    <row r="4465" spans="1:21" hidden="1" x14ac:dyDescent="0.25">
      <c r="A4465" s="8" t="s">
        <v>5018</v>
      </c>
      <c r="B4465" s="2" t="s">
        <v>4876</v>
      </c>
      <c r="C4465" s="2" t="s">
        <v>411</v>
      </c>
      <c r="D4465" s="2" t="s">
        <v>406</v>
      </c>
      <c r="E4465" s="2" t="s">
        <v>394</v>
      </c>
      <c r="F4465" s="8" t="s">
        <v>31</v>
      </c>
      <c r="G4465" s="8">
        <v>0</v>
      </c>
      <c r="H4465" s="8">
        <v>1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5">
        <v>702050059</v>
      </c>
    </row>
    <row r="4466" spans="1:21" hidden="1" x14ac:dyDescent="0.25">
      <c r="A4466" s="8" t="s">
        <v>5018</v>
      </c>
      <c r="B4466" s="2" t="s">
        <v>4877</v>
      </c>
      <c r="C4466" s="2" t="s">
        <v>411</v>
      </c>
      <c r="D4466" s="2" t="s">
        <v>406</v>
      </c>
      <c r="E4466" s="2" t="s">
        <v>394</v>
      </c>
      <c r="F4466" s="8" t="s">
        <v>31</v>
      </c>
      <c r="G4466" s="8">
        <v>0</v>
      </c>
      <c r="H4466" s="8">
        <v>1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1</v>
      </c>
      <c r="O4466" s="8">
        <v>0</v>
      </c>
      <c r="P4466" s="8">
        <v>1</v>
      </c>
      <c r="Q4466" s="8">
        <v>0</v>
      </c>
      <c r="R4466" s="8">
        <v>0</v>
      </c>
      <c r="S4466" s="8">
        <v>0</v>
      </c>
      <c r="T4466" s="8">
        <v>0</v>
      </c>
      <c r="U4466" s="5">
        <v>702050067</v>
      </c>
    </row>
    <row r="4467" spans="1:21" hidden="1" x14ac:dyDescent="0.25">
      <c r="A4467" s="8" t="s">
        <v>5018</v>
      </c>
      <c r="B4467" s="2" t="s">
        <v>4878</v>
      </c>
      <c r="C4467" s="2" t="s">
        <v>411</v>
      </c>
      <c r="D4467" s="2" t="s">
        <v>406</v>
      </c>
      <c r="E4467" s="2" t="s">
        <v>394</v>
      </c>
      <c r="F4467" s="8" t="s">
        <v>31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1</v>
      </c>
      <c r="O4467" s="8">
        <v>0</v>
      </c>
      <c r="P4467" s="8">
        <v>1</v>
      </c>
      <c r="Q4467" s="8">
        <v>0</v>
      </c>
      <c r="R4467" s="8">
        <v>0</v>
      </c>
      <c r="S4467" s="8">
        <v>0</v>
      </c>
      <c r="T4467" s="8">
        <v>0</v>
      </c>
      <c r="U4467" s="5">
        <v>702050075</v>
      </c>
    </row>
    <row r="4468" spans="1:21" hidden="1" x14ac:dyDescent="0.25">
      <c r="A4468" s="8" t="s">
        <v>5018</v>
      </c>
      <c r="B4468" s="2" t="s">
        <v>4879</v>
      </c>
      <c r="C4468" s="2" t="s">
        <v>411</v>
      </c>
      <c r="D4468" s="2" t="s">
        <v>406</v>
      </c>
      <c r="E4468" s="2" t="s">
        <v>394</v>
      </c>
      <c r="F4468" s="8" t="s">
        <v>31</v>
      </c>
      <c r="G4468" s="8">
        <v>0</v>
      </c>
      <c r="H4468" s="8">
        <v>1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1</v>
      </c>
      <c r="O4468" s="8">
        <v>0</v>
      </c>
      <c r="P4468" s="8">
        <v>1</v>
      </c>
      <c r="Q4468" s="8">
        <v>0</v>
      </c>
      <c r="R4468" s="8">
        <v>0</v>
      </c>
      <c r="S4468" s="8">
        <v>0</v>
      </c>
      <c r="T4468" s="8">
        <v>0</v>
      </c>
      <c r="U4468" s="5">
        <v>702050083</v>
      </c>
    </row>
    <row r="4469" spans="1:21" hidden="1" x14ac:dyDescent="0.25">
      <c r="A4469" s="8" t="s">
        <v>5018</v>
      </c>
      <c r="B4469" s="2" t="s">
        <v>4880</v>
      </c>
      <c r="C4469" s="2" t="s">
        <v>411</v>
      </c>
      <c r="D4469" s="2" t="s">
        <v>406</v>
      </c>
      <c r="E4469" s="2" t="s">
        <v>394</v>
      </c>
      <c r="F4469" s="8" t="s">
        <v>31</v>
      </c>
      <c r="G4469" s="8">
        <v>0</v>
      </c>
      <c r="H4469" s="8">
        <v>1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5">
        <v>702050091</v>
      </c>
    </row>
    <row r="4470" spans="1:21" hidden="1" x14ac:dyDescent="0.25">
      <c r="A4470" s="8" t="s">
        <v>5018</v>
      </c>
      <c r="B4470" s="2" t="s">
        <v>4881</v>
      </c>
      <c r="C4470" s="2" t="s">
        <v>411</v>
      </c>
      <c r="D4470" s="2" t="s">
        <v>406</v>
      </c>
      <c r="E4470" s="2" t="s">
        <v>394</v>
      </c>
      <c r="F4470" s="8" t="s">
        <v>31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1</v>
      </c>
      <c r="O4470" s="8">
        <v>0</v>
      </c>
      <c r="P4470" s="8">
        <v>1</v>
      </c>
      <c r="Q4470" s="8">
        <v>0</v>
      </c>
      <c r="R4470" s="8">
        <v>0</v>
      </c>
      <c r="S4470" s="8">
        <v>0</v>
      </c>
      <c r="T4470" s="8">
        <v>0</v>
      </c>
      <c r="U4470" s="5">
        <v>702050105</v>
      </c>
    </row>
    <row r="4471" spans="1:21" hidden="1" x14ac:dyDescent="0.25">
      <c r="A4471" s="8" t="s">
        <v>5018</v>
      </c>
      <c r="B4471" s="2" t="s">
        <v>4882</v>
      </c>
      <c r="C4471" s="2" t="s">
        <v>411</v>
      </c>
      <c r="D4471" s="2" t="s">
        <v>406</v>
      </c>
      <c r="E4471" s="2" t="s">
        <v>394</v>
      </c>
      <c r="F4471" s="8" t="s">
        <v>31</v>
      </c>
      <c r="G4471" s="8">
        <v>0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0</v>
      </c>
      <c r="T4471" s="8">
        <v>0</v>
      </c>
      <c r="U4471" s="5">
        <v>702050121</v>
      </c>
    </row>
    <row r="4472" spans="1:21" hidden="1" x14ac:dyDescent="0.25">
      <c r="A4472" s="8" t="s">
        <v>5018</v>
      </c>
      <c r="B4472" s="2" t="s">
        <v>4883</v>
      </c>
      <c r="C4472" s="2" t="s">
        <v>411</v>
      </c>
      <c r="D4472" s="2" t="s">
        <v>406</v>
      </c>
      <c r="E4472" s="2" t="s">
        <v>394</v>
      </c>
      <c r="F4472" s="8" t="s">
        <v>31</v>
      </c>
      <c r="G4472" s="8">
        <v>0</v>
      </c>
      <c r="H4472" s="8">
        <v>1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1</v>
      </c>
      <c r="Q4472" s="8">
        <v>0</v>
      </c>
      <c r="R4472" s="8">
        <v>0</v>
      </c>
      <c r="S4472" s="8">
        <v>0</v>
      </c>
      <c r="T4472" s="8">
        <v>0</v>
      </c>
      <c r="U4472" s="5">
        <v>702050130</v>
      </c>
    </row>
    <row r="4473" spans="1:21" hidden="1" x14ac:dyDescent="0.25">
      <c r="A4473" s="8" t="s">
        <v>5018</v>
      </c>
      <c r="B4473" s="2" t="s">
        <v>4884</v>
      </c>
      <c r="C4473" s="2" t="s">
        <v>411</v>
      </c>
      <c r="D4473" s="2" t="s">
        <v>406</v>
      </c>
      <c r="E4473" s="2" t="s">
        <v>394</v>
      </c>
      <c r="F4473" s="8" t="s">
        <v>31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1</v>
      </c>
      <c r="O4473" s="8">
        <v>0</v>
      </c>
      <c r="P4473" s="8">
        <v>1</v>
      </c>
      <c r="Q4473" s="8">
        <v>0</v>
      </c>
      <c r="R4473" s="8">
        <v>0</v>
      </c>
      <c r="S4473" s="8">
        <v>0</v>
      </c>
      <c r="T4473" s="8">
        <v>0</v>
      </c>
      <c r="U4473" s="5">
        <v>702050148</v>
      </c>
    </row>
    <row r="4474" spans="1:21" hidden="1" x14ac:dyDescent="0.25">
      <c r="A4474" s="8" t="s">
        <v>5018</v>
      </c>
      <c r="B4474" s="2" t="s">
        <v>4885</v>
      </c>
      <c r="C4474" s="2" t="s">
        <v>411</v>
      </c>
      <c r="D4474" s="2" t="s">
        <v>406</v>
      </c>
      <c r="E4474" s="2" t="s">
        <v>394</v>
      </c>
      <c r="F4474" s="8" t="s">
        <v>31</v>
      </c>
      <c r="G4474" s="8">
        <v>0</v>
      </c>
      <c r="H4474" s="8">
        <v>1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5">
        <v>702050156</v>
      </c>
    </row>
    <row r="4475" spans="1:21" hidden="1" x14ac:dyDescent="0.25">
      <c r="A4475" s="8" t="s">
        <v>5018</v>
      </c>
      <c r="B4475" s="2" t="s">
        <v>4886</v>
      </c>
      <c r="C4475" s="2" t="s">
        <v>411</v>
      </c>
      <c r="D4475" s="2" t="s">
        <v>406</v>
      </c>
      <c r="E4475" s="2" t="s">
        <v>394</v>
      </c>
      <c r="F4475" s="8" t="s">
        <v>31</v>
      </c>
      <c r="G4475" s="8">
        <v>0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1</v>
      </c>
      <c r="O4475" s="8">
        <v>0</v>
      </c>
      <c r="P4475" s="8">
        <v>1</v>
      </c>
      <c r="Q4475" s="8">
        <v>0</v>
      </c>
      <c r="R4475" s="8">
        <v>0</v>
      </c>
      <c r="S4475" s="8">
        <v>0</v>
      </c>
      <c r="T4475" s="8">
        <v>0</v>
      </c>
      <c r="U4475" s="5">
        <v>702050164</v>
      </c>
    </row>
    <row r="4476" spans="1:21" hidden="1" x14ac:dyDescent="0.25">
      <c r="A4476" s="8" t="s">
        <v>5018</v>
      </c>
      <c r="B4476" s="2" t="s">
        <v>4887</v>
      </c>
      <c r="C4476" s="2" t="s">
        <v>411</v>
      </c>
      <c r="D4476" s="2" t="s">
        <v>406</v>
      </c>
      <c r="E4476" s="2" t="s">
        <v>394</v>
      </c>
      <c r="F4476" s="8" t="s">
        <v>31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5">
        <v>702050172</v>
      </c>
    </row>
    <row r="4477" spans="1:21" hidden="1" x14ac:dyDescent="0.25">
      <c r="A4477" s="8" t="s">
        <v>5018</v>
      </c>
      <c r="B4477" s="2" t="s">
        <v>4888</v>
      </c>
      <c r="C4477" s="2" t="s">
        <v>411</v>
      </c>
      <c r="D4477" s="2" t="s">
        <v>406</v>
      </c>
      <c r="E4477" s="2" t="s">
        <v>394</v>
      </c>
      <c r="F4477" s="8" t="s">
        <v>31</v>
      </c>
      <c r="G4477" s="8">
        <v>0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5">
        <v>702050180</v>
      </c>
    </row>
    <row r="4478" spans="1:21" hidden="1" x14ac:dyDescent="0.25">
      <c r="A4478" s="8" t="s">
        <v>5018</v>
      </c>
      <c r="B4478" s="2" t="s">
        <v>4889</v>
      </c>
      <c r="C4478" s="2" t="s">
        <v>411</v>
      </c>
      <c r="D4478" s="2" t="s">
        <v>406</v>
      </c>
      <c r="E4478" s="2" t="s">
        <v>394</v>
      </c>
      <c r="F4478" s="8" t="s">
        <v>31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0</v>
      </c>
      <c r="S4478" s="8">
        <v>0</v>
      </c>
      <c r="T4478" s="8">
        <v>0</v>
      </c>
      <c r="U4478" s="5">
        <v>702050199</v>
      </c>
    </row>
    <row r="4479" spans="1:21" hidden="1" x14ac:dyDescent="0.25">
      <c r="A4479" s="8" t="s">
        <v>5018</v>
      </c>
      <c r="B4479" s="2" t="s">
        <v>4890</v>
      </c>
      <c r="C4479" s="2" t="s">
        <v>411</v>
      </c>
      <c r="D4479" s="2" t="s">
        <v>406</v>
      </c>
      <c r="E4479" s="2" t="s">
        <v>394</v>
      </c>
      <c r="F4479" s="8" t="s">
        <v>31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1</v>
      </c>
      <c r="O4479" s="8">
        <v>0</v>
      </c>
      <c r="P4479" s="8">
        <v>1</v>
      </c>
      <c r="Q4479" s="8">
        <v>0</v>
      </c>
      <c r="R4479" s="8">
        <v>0</v>
      </c>
      <c r="S4479" s="8">
        <v>0</v>
      </c>
      <c r="T4479" s="8">
        <v>0</v>
      </c>
      <c r="U4479" s="5">
        <v>702050229</v>
      </c>
    </row>
    <row r="4480" spans="1:21" hidden="1" x14ac:dyDescent="0.25">
      <c r="A4480" s="8" t="s">
        <v>5018</v>
      </c>
      <c r="B4480" s="2" t="s">
        <v>4891</v>
      </c>
      <c r="C4480" s="2" t="s">
        <v>411</v>
      </c>
      <c r="D4480" s="2" t="s">
        <v>406</v>
      </c>
      <c r="E4480" s="2" t="s">
        <v>394</v>
      </c>
      <c r="F4480" s="8" t="s">
        <v>31</v>
      </c>
      <c r="G4480" s="8">
        <v>0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1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5">
        <v>702050237</v>
      </c>
    </row>
    <row r="4481" spans="1:21" hidden="1" x14ac:dyDescent="0.25">
      <c r="A4481" s="8" t="s">
        <v>5018</v>
      </c>
      <c r="B4481" s="2" t="s">
        <v>4892</v>
      </c>
      <c r="C4481" s="2" t="s">
        <v>411</v>
      </c>
      <c r="D4481" s="2" t="s">
        <v>406</v>
      </c>
      <c r="E4481" s="2" t="s">
        <v>394</v>
      </c>
      <c r="F4481" s="8" t="s">
        <v>31</v>
      </c>
      <c r="G4481" s="8">
        <v>0</v>
      </c>
      <c r="H4481" s="8">
        <v>1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1</v>
      </c>
      <c r="O4481" s="8">
        <v>0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5">
        <v>702050245</v>
      </c>
    </row>
    <row r="4482" spans="1:21" hidden="1" x14ac:dyDescent="0.25">
      <c r="A4482" s="8" t="s">
        <v>5018</v>
      </c>
      <c r="B4482" s="2" t="s">
        <v>4893</v>
      </c>
      <c r="C4482" s="2" t="s">
        <v>411</v>
      </c>
      <c r="D4482" s="2" t="s">
        <v>406</v>
      </c>
      <c r="E4482" s="2" t="s">
        <v>394</v>
      </c>
      <c r="F4482" s="8" t="s">
        <v>31</v>
      </c>
      <c r="G4482" s="8">
        <v>0</v>
      </c>
      <c r="H4482" s="8">
        <v>1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5">
        <v>702050261</v>
      </c>
    </row>
    <row r="4483" spans="1:21" hidden="1" x14ac:dyDescent="0.25">
      <c r="A4483" s="8" t="s">
        <v>5018</v>
      </c>
      <c r="B4483" s="2" t="s">
        <v>4894</v>
      </c>
      <c r="C4483" s="2" t="s">
        <v>411</v>
      </c>
      <c r="D4483" s="2" t="s">
        <v>406</v>
      </c>
      <c r="E4483" s="2" t="s">
        <v>394</v>
      </c>
      <c r="F4483" s="8" t="s">
        <v>31</v>
      </c>
      <c r="G4483" s="8">
        <v>0</v>
      </c>
      <c r="H4483" s="8">
        <v>1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1</v>
      </c>
      <c r="Q4483" s="8">
        <v>0</v>
      </c>
      <c r="R4483" s="8">
        <v>0</v>
      </c>
      <c r="S4483" s="8">
        <v>0</v>
      </c>
      <c r="T4483" s="8">
        <v>0</v>
      </c>
      <c r="U4483" s="5">
        <v>702050270</v>
      </c>
    </row>
    <row r="4484" spans="1:21" hidden="1" x14ac:dyDescent="0.25">
      <c r="A4484" s="8" t="s">
        <v>5018</v>
      </c>
      <c r="B4484" s="2" t="s">
        <v>4895</v>
      </c>
      <c r="C4484" s="2" t="s">
        <v>411</v>
      </c>
      <c r="D4484" s="2" t="s">
        <v>406</v>
      </c>
      <c r="E4484" s="2" t="s">
        <v>394</v>
      </c>
      <c r="F4484" s="8" t="s">
        <v>31</v>
      </c>
      <c r="G4484" s="8">
        <v>0</v>
      </c>
      <c r="H4484" s="8">
        <v>1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5">
        <v>702050288</v>
      </c>
    </row>
    <row r="4485" spans="1:21" hidden="1" x14ac:dyDescent="0.25">
      <c r="A4485" s="8" t="s">
        <v>5018</v>
      </c>
      <c r="B4485" s="2" t="s">
        <v>4896</v>
      </c>
      <c r="C4485" s="2" t="s">
        <v>411</v>
      </c>
      <c r="D4485" s="2" t="s">
        <v>406</v>
      </c>
      <c r="E4485" s="2" t="s">
        <v>394</v>
      </c>
      <c r="F4485" s="8" t="s">
        <v>31</v>
      </c>
      <c r="G4485" s="8">
        <v>0</v>
      </c>
      <c r="H4485" s="8">
        <v>1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1</v>
      </c>
      <c r="O4485" s="8">
        <v>0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5">
        <v>702050296</v>
      </c>
    </row>
    <row r="4486" spans="1:21" hidden="1" x14ac:dyDescent="0.25">
      <c r="A4486" s="8" t="s">
        <v>5018</v>
      </c>
      <c r="B4486" s="2" t="s">
        <v>4897</v>
      </c>
      <c r="C4486" s="2" t="s">
        <v>411</v>
      </c>
      <c r="D4486" s="2" t="s">
        <v>406</v>
      </c>
      <c r="E4486" s="2" t="s">
        <v>394</v>
      </c>
      <c r="F4486" s="8" t="s">
        <v>31</v>
      </c>
      <c r="G4486" s="8">
        <v>0</v>
      </c>
      <c r="H4486" s="8">
        <v>1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>
        <v>0</v>
      </c>
      <c r="P4486" s="8">
        <v>1</v>
      </c>
      <c r="Q4486" s="8">
        <v>0</v>
      </c>
      <c r="R4486" s="8">
        <v>0</v>
      </c>
      <c r="S4486" s="8">
        <v>0</v>
      </c>
      <c r="T4486" s="8">
        <v>0</v>
      </c>
      <c r="U4486" s="5">
        <v>702050300</v>
      </c>
    </row>
    <row r="4487" spans="1:21" hidden="1" x14ac:dyDescent="0.25">
      <c r="A4487" s="8" t="s">
        <v>5018</v>
      </c>
      <c r="B4487" s="2" t="s">
        <v>4898</v>
      </c>
      <c r="C4487" s="2" t="s">
        <v>411</v>
      </c>
      <c r="D4487" s="2" t="s">
        <v>406</v>
      </c>
      <c r="E4487" s="2" t="s">
        <v>394</v>
      </c>
      <c r="F4487" s="8" t="s">
        <v>31</v>
      </c>
      <c r="G4487" s="8">
        <v>0</v>
      </c>
      <c r="H4487" s="8">
        <v>1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1</v>
      </c>
      <c r="O4487" s="8">
        <v>0</v>
      </c>
      <c r="P4487" s="8">
        <v>1</v>
      </c>
      <c r="Q4487" s="8">
        <v>0</v>
      </c>
      <c r="R4487" s="8">
        <v>0</v>
      </c>
      <c r="S4487" s="8">
        <v>0</v>
      </c>
      <c r="T4487" s="8">
        <v>0</v>
      </c>
      <c r="U4487" s="5">
        <v>702050318</v>
      </c>
    </row>
    <row r="4488" spans="1:21" hidden="1" x14ac:dyDescent="0.25">
      <c r="A4488" s="8" t="s">
        <v>5018</v>
      </c>
      <c r="B4488" s="2" t="s">
        <v>4899</v>
      </c>
      <c r="C4488" s="2" t="s">
        <v>411</v>
      </c>
      <c r="D4488" s="2" t="s">
        <v>406</v>
      </c>
      <c r="E4488" s="2" t="s">
        <v>394</v>
      </c>
      <c r="F4488" s="8" t="s">
        <v>31</v>
      </c>
      <c r="G4488" s="8">
        <v>0</v>
      </c>
      <c r="H4488" s="8">
        <v>1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>
        <v>1</v>
      </c>
      <c r="Q4488" s="8">
        <v>0</v>
      </c>
      <c r="R4488" s="8">
        <v>0</v>
      </c>
      <c r="S4488" s="8">
        <v>0</v>
      </c>
      <c r="T4488" s="8">
        <v>0</v>
      </c>
      <c r="U4488" s="5">
        <v>702050326</v>
      </c>
    </row>
    <row r="4489" spans="1:21" hidden="1" x14ac:dyDescent="0.25">
      <c r="A4489" s="8" t="s">
        <v>5018</v>
      </c>
      <c r="B4489" s="2" t="s">
        <v>4900</v>
      </c>
      <c r="C4489" s="2" t="s">
        <v>411</v>
      </c>
      <c r="D4489" s="2" t="s">
        <v>406</v>
      </c>
      <c r="E4489" s="2" t="s">
        <v>394</v>
      </c>
      <c r="F4489" s="8" t="s">
        <v>31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</v>
      </c>
      <c r="O4489" s="8">
        <v>0</v>
      </c>
      <c r="P4489" s="8">
        <v>1</v>
      </c>
      <c r="Q4489" s="8">
        <v>0</v>
      </c>
      <c r="R4489" s="8">
        <v>0</v>
      </c>
      <c r="S4489" s="8">
        <v>0</v>
      </c>
      <c r="T4489" s="8">
        <v>0</v>
      </c>
      <c r="U4489" s="5">
        <v>702050334</v>
      </c>
    </row>
    <row r="4490" spans="1:21" hidden="1" x14ac:dyDescent="0.25">
      <c r="A4490" s="8" t="s">
        <v>5018</v>
      </c>
      <c r="B4490" s="2" t="s">
        <v>4901</v>
      </c>
      <c r="C4490" s="2" t="s">
        <v>411</v>
      </c>
      <c r="D4490" s="2" t="s">
        <v>406</v>
      </c>
      <c r="E4490" s="2" t="s">
        <v>394</v>
      </c>
      <c r="F4490" s="8" t="s">
        <v>31</v>
      </c>
      <c r="G4490" s="8">
        <v>0</v>
      </c>
      <c r="H4490" s="8">
        <v>1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5">
        <v>702050342</v>
      </c>
    </row>
    <row r="4491" spans="1:21" hidden="1" x14ac:dyDescent="0.25">
      <c r="A4491" s="8" t="s">
        <v>5018</v>
      </c>
      <c r="B4491" s="2" t="s">
        <v>4902</v>
      </c>
      <c r="C4491" s="2" t="s">
        <v>411</v>
      </c>
      <c r="D4491" s="2" t="s">
        <v>406</v>
      </c>
      <c r="E4491" s="2" t="s">
        <v>394</v>
      </c>
      <c r="F4491" s="8" t="s">
        <v>31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0</v>
      </c>
      <c r="P4491" s="8">
        <v>1</v>
      </c>
      <c r="Q4491" s="8">
        <v>0</v>
      </c>
      <c r="R4491" s="8">
        <v>0</v>
      </c>
      <c r="S4491" s="8">
        <v>0</v>
      </c>
      <c r="T4491" s="8">
        <v>0</v>
      </c>
      <c r="U4491" s="5">
        <v>702050350</v>
      </c>
    </row>
    <row r="4492" spans="1:21" hidden="1" x14ac:dyDescent="0.25">
      <c r="A4492" s="8" t="s">
        <v>5018</v>
      </c>
      <c r="B4492" s="2" t="s">
        <v>4903</v>
      </c>
      <c r="C4492" s="2" t="s">
        <v>411</v>
      </c>
      <c r="D4492" s="2" t="s">
        <v>406</v>
      </c>
      <c r="E4492" s="2" t="s">
        <v>394</v>
      </c>
      <c r="F4492" s="8" t="s">
        <v>31</v>
      </c>
      <c r="G4492" s="8">
        <v>0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</v>
      </c>
      <c r="Q4492" s="8">
        <v>0</v>
      </c>
      <c r="R4492" s="8">
        <v>0</v>
      </c>
      <c r="S4492" s="8">
        <v>0</v>
      </c>
      <c r="T4492" s="8">
        <v>0</v>
      </c>
      <c r="U4492" s="5">
        <v>702050369</v>
      </c>
    </row>
    <row r="4493" spans="1:21" hidden="1" x14ac:dyDescent="0.25">
      <c r="A4493" s="8" t="s">
        <v>5018</v>
      </c>
      <c r="B4493" s="2" t="s">
        <v>4904</v>
      </c>
      <c r="C4493" s="2" t="s">
        <v>411</v>
      </c>
      <c r="D4493" s="2" t="s">
        <v>406</v>
      </c>
      <c r="E4493" s="2" t="s">
        <v>394</v>
      </c>
      <c r="F4493" s="8" t="s">
        <v>31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1</v>
      </c>
      <c r="O4493" s="8">
        <v>0</v>
      </c>
      <c r="P4493" s="8">
        <v>1</v>
      </c>
      <c r="Q4493" s="8">
        <v>0</v>
      </c>
      <c r="R4493" s="8">
        <v>0</v>
      </c>
      <c r="S4493" s="8">
        <v>0</v>
      </c>
      <c r="T4493" s="8">
        <v>0</v>
      </c>
      <c r="U4493" s="5">
        <v>702050377</v>
      </c>
    </row>
    <row r="4494" spans="1:21" hidden="1" x14ac:dyDescent="0.25">
      <c r="A4494" s="8" t="s">
        <v>5018</v>
      </c>
      <c r="B4494" s="2" t="s">
        <v>4905</v>
      </c>
      <c r="C4494" s="2" t="s">
        <v>411</v>
      </c>
      <c r="D4494" s="2" t="s">
        <v>406</v>
      </c>
      <c r="E4494" s="2" t="s">
        <v>394</v>
      </c>
      <c r="F4494" s="8" t="s">
        <v>31</v>
      </c>
      <c r="G4494" s="8">
        <v>0</v>
      </c>
      <c r="H4494" s="8">
        <v>1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0</v>
      </c>
      <c r="R4494" s="8">
        <v>0</v>
      </c>
      <c r="S4494" s="8">
        <v>0</v>
      </c>
      <c r="T4494" s="8">
        <v>0</v>
      </c>
      <c r="U4494" s="5">
        <v>702050407</v>
      </c>
    </row>
    <row r="4495" spans="1:21" hidden="1" x14ac:dyDescent="0.25">
      <c r="A4495" s="8" t="s">
        <v>5018</v>
      </c>
      <c r="B4495" s="2" t="s">
        <v>4906</v>
      </c>
      <c r="C4495" s="2" t="s">
        <v>411</v>
      </c>
      <c r="D4495" s="2" t="s">
        <v>406</v>
      </c>
      <c r="E4495" s="2" t="s">
        <v>394</v>
      </c>
      <c r="F4495" s="8" t="s">
        <v>31</v>
      </c>
      <c r="G4495" s="8">
        <v>0</v>
      </c>
      <c r="H4495" s="8">
        <v>1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1</v>
      </c>
      <c r="O4495" s="8">
        <v>0</v>
      </c>
      <c r="P4495" s="8">
        <v>1</v>
      </c>
      <c r="Q4495" s="8">
        <v>0</v>
      </c>
      <c r="R4495" s="8">
        <v>0</v>
      </c>
      <c r="S4495" s="8">
        <v>0</v>
      </c>
      <c r="T4495" s="8">
        <v>0</v>
      </c>
      <c r="U4495" s="5">
        <v>702050415</v>
      </c>
    </row>
    <row r="4496" spans="1:21" hidden="1" x14ac:dyDescent="0.25">
      <c r="A4496" s="8" t="s">
        <v>5018</v>
      </c>
      <c r="B4496" s="2" t="s">
        <v>4907</v>
      </c>
      <c r="C4496" s="2" t="s">
        <v>411</v>
      </c>
      <c r="D4496" s="2" t="s">
        <v>406</v>
      </c>
      <c r="E4496" s="2" t="s">
        <v>394</v>
      </c>
      <c r="F4496" s="8" t="s">
        <v>31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1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5">
        <v>702050423</v>
      </c>
    </row>
    <row r="4497" spans="1:21" hidden="1" x14ac:dyDescent="0.25">
      <c r="A4497" s="8" t="s">
        <v>5018</v>
      </c>
      <c r="B4497" s="2" t="s">
        <v>4908</v>
      </c>
      <c r="C4497" s="2" t="s">
        <v>411</v>
      </c>
      <c r="D4497" s="2" t="s">
        <v>406</v>
      </c>
      <c r="E4497" s="2" t="s">
        <v>394</v>
      </c>
      <c r="F4497" s="8" t="s">
        <v>31</v>
      </c>
      <c r="G4497" s="8">
        <v>0</v>
      </c>
      <c r="H4497" s="8">
        <v>1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1</v>
      </c>
      <c r="O4497" s="8">
        <v>0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5">
        <v>702050431</v>
      </c>
    </row>
    <row r="4498" spans="1:21" hidden="1" x14ac:dyDescent="0.25">
      <c r="A4498" s="8" t="s">
        <v>5018</v>
      </c>
      <c r="B4498" s="2" t="s">
        <v>4909</v>
      </c>
      <c r="C4498" s="2" t="s">
        <v>411</v>
      </c>
      <c r="D4498" s="2" t="s">
        <v>406</v>
      </c>
      <c r="E4498" s="2" t="s">
        <v>394</v>
      </c>
      <c r="F4498" s="8" t="s">
        <v>31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5">
        <v>702050440</v>
      </c>
    </row>
    <row r="4499" spans="1:21" hidden="1" x14ac:dyDescent="0.25">
      <c r="A4499" s="8" t="s">
        <v>5018</v>
      </c>
      <c r="B4499" s="2" t="s">
        <v>4910</v>
      </c>
      <c r="C4499" s="2" t="s">
        <v>411</v>
      </c>
      <c r="D4499" s="2" t="s">
        <v>406</v>
      </c>
      <c r="E4499" s="2" t="s">
        <v>394</v>
      </c>
      <c r="F4499" s="8" t="s">
        <v>31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>
        <v>0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5">
        <v>702050458</v>
      </c>
    </row>
    <row r="4500" spans="1:21" hidden="1" x14ac:dyDescent="0.25">
      <c r="A4500" s="8" t="s">
        <v>5018</v>
      </c>
      <c r="B4500" s="2" t="s">
        <v>4911</v>
      </c>
      <c r="C4500" s="2" t="s">
        <v>411</v>
      </c>
      <c r="D4500" s="2" t="s">
        <v>406</v>
      </c>
      <c r="E4500" s="2" t="s">
        <v>394</v>
      </c>
      <c r="F4500" s="8" t="s">
        <v>31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0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5">
        <v>702050466</v>
      </c>
    </row>
    <row r="4501" spans="1:21" hidden="1" x14ac:dyDescent="0.25">
      <c r="A4501" s="8" t="s">
        <v>5018</v>
      </c>
      <c r="B4501" s="2" t="s">
        <v>4912</v>
      </c>
      <c r="C4501" s="2" t="s">
        <v>411</v>
      </c>
      <c r="D4501" s="2" t="s">
        <v>406</v>
      </c>
      <c r="E4501" s="2" t="s">
        <v>394</v>
      </c>
      <c r="F4501" s="8" t="s">
        <v>31</v>
      </c>
      <c r="G4501" s="8">
        <v>0</v>
      </c>
      <c r="H4501" s="8">
        <v>1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1</v>
      </c>
      <c r="O4501" s="8">
        <v>0</v>
      </c>
      <c r="P4501" s="8">
        <v>1</v>
      </c>
      <c r="Q4501" s="8">
        <v>0</v>
      </c>
      <c r="R4501" s="8">
        <v>0</v>
      </c>
      <c r="S4501" s="8">
        <v>0</v>
      </c>
      <c r="T4501" s="8">
        <v>0</v>
      </c>
      <c r="U4501" s="5">
        <v>702050474</v>
      </c>
    </row>
    <row r="4502" spans="1:21" hidden="1" x14ac:dyDescent="0.25">
      <c r="A4502" s="8" t="s">
        <v>5018</v>
      </c>
      <c r="B4502" s="2" t="s">
        <v>4913</v>
      </c>
      <c r="C4502" s="2" t="s">
        <v>411</v>
      </c>
      <c r="D4502" s="2" t="s">
        <v>406</v>
      </c>
      <c r="E4502" s="2" t="s">
        <v>394</v>
      </c>
      <c r="F4502" s="8" t="s">
        <v>31</v>
      </c>
      <c r="G4502" s="8">
        <v>0</v>
      </c>
      <c r="H4502" s="8">
        <v>1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>
        <v>0</v>
      </c>
      <c r="P4502" s="8">
        <v>1</v>
      </c>
      <c r="Q4502" s="8">
        <v>0</v>
      </c>
      <c r="R4502" s="8">
        <v>0</v>
      </c>
      <c r="S4502" s="8">
        <v>0</v>
      </c>
      <c r="T4502" s="8">
        <v>0</v>
      </c>
      <c r="U4502" s="5">
        <v>702050482</v>
      </c>
    </row>
    <row r="4503" spans="1:21" hidden="1" x14ac:dyDescent="0.25">
      <c r="A4503" s="8" t="s">
        <v>5018</v>
      </c>
      <c r="B4503" s="2" t="s">
        <v>4914</v>
      </c>
      <c r="C4503" s="2" t="s">
        <v>411</v>
      </c>
      <c r="D4503" s="2" t="s">
        <v>406</v>
      </c>
      <c r="E4503" s="2" t="s">
        <v>394</v>
      </c>
      <c r="F4503" s="8" t="s">
        <v>31</v>
      </c>
      <c r="G4503" s="8">
        <v>0</v>
      </c>
      <c r="H4503" s="8">
        <v>1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>
        <v>0</v>
      </c>
      <c r="P4503" s="8">
        <v>1</v>
      </c>
      <c r="Q4503" s="8">
        <v>0</v>
      </c>
      <c r="R4503" s="8">
        <v>0</v>
      </c>
      <c r="S4503" s="8">
        <v>0</v>
      </c>
      <c r="T4503" s="8">
        <v>0</v>
      </c>
      <c r="U4503" s="5">
        <v>702050490</v>
      </c>
    </row>
    <row r="4504" spans="1:21" hidden="1" x14ac:dyDescent="0.25">
      <c r="A4504" s="8" t="s">
        <v>5018</v>
      </c>
      <c r="B4504" s="2" t="s">
        <v>4915</v>
      </c>
      <c r="C4504" s="2" t="s">
        <v>411</v>
      </c>
      <c r="D4504" s="2" t="s">
        <v>406</v>
      </c>
      <c r="E4504" s="2" t="s">
        <v>394</v>
      </c>
      <c r="F4504" s="8" t="s">
        <v>31</v>
      </c>
      <c r="G4504" s="8">
        <v>0</v>
      </c>
      <c r="H4504" s="8">
        <v>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>
        <v>0</v>
      </c>
      <c r="P4504" s="8">
        <v>1</v>
      </c>
      <c r="Q4504" s="8">
        <v>0</v>
      </c>
      <c r="R4504" s="8">
        <v>0</v>
      </c>
      <c r="S4504" s="8">
        <v>0</v>
      </c>
      <c r="T4504" s="8">
        <v>0</v>
      </c>
      <c r="U4504" s="5">
        <v>702050504</v>
      </c>
    </row>
    <row r="4505" spans="1:21" hidden="1" x14ac:dyDescent="0.25">
      <c r="A4505" s="8" t="s">
        <v>5018</v>
      </c>
      <c r="B4505" s="2" t="s">
        <v>4916</v>
      </c>
      <c r="C4505" s="2" t="s">
        <v>411</v>
      </c>
      <c r="D4505" s="2" t="s">
        <v>406</v>
      </c>
      <c r="E4505" s="2" t="s">
        <v>394</v>
      </c>
      <c r="F4505" s="8" t="s">
        <v>31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1</v>
      </c>
      <c r="Q4505" s="8">
        <v>0</v>
      </c>
      <c r="R4505" s="8">
        <v>0</v>
      </c>
      <c r="S4505" s="8">
        <v>0</v>
      </c>
      <c r="T4505" s="8">
        <v>0</v>
      </c>
      <c r="U4505" s="5">
        <v>702050512</v>
      </c>
    </row>
    <row r="4506" spans="1:21" hidden="1" x14ac:dyDescent="0.25">
      <c r="A4506" s="8" t="s">
        <v>5018</v>
      </c>
      <c r="B4506" s="2" t="s">
        <v>4917</v>
      </c>
      <c r="C4506" s="2" t="s">
        <v>411</v>
      </c>
      <c r="D4506" s="2" t="s">
        <v>406</v>
      </c>
      <c r="E4506" s="2" t="s">
        <v>394</v>
      </c>
      <c r="F4506" s="8" t="s">
        <v>31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0</v>
      </c>
      <c r="P4506" s="8">
        <v>1</v>
      </c>
      <c r="Q4506" s="8">
        <v>0</v>
      </c>
      <c r="R4506" s="8">
        <v>0</v>
      </c>
      <c r="S4506" s="8">
        <v>0</v>
      </c>
      <c r="T4506" s="8">
        <v>0</v>
      </c>
      <c r="U4506" s="5">
        <v>702050520</v>
      </c>
    </row>
    <row r="4507" spans="1:21" hidden="1" x14ac:dyDescent="0.25">
      <c r="A4507" s="8" t="s">
        <v>5018</v>
      </c>
      <c r="B4507" s="2" t="s">
        <v>4918</v>
      </c>
      <c r="C4507" s="2" t="s">
        <v>411</v>
      </c>
      <c r="D4507" s="2" t="s">
        <v>406</v>
      </c>
      <c r="E4507" s="2" t="s">
        <v>394</v>
      </c>
      <c r="F4507" s="8" t="s">
        <v>31</v>
      </c>
      <c r="G4507" s="8">
        <v>0</v>
      </c>
      <c r="H4507" s="8">
        <v>1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1</v>
      </c>
      <c r="Q4507" s="8">
        <v>0</v>
      </c>
      <c r="R4507" s="8">
        <v>0</v>
      </c>
      <c r="S4507" s="8">
        <v>0</v>
      </c>
      <c r="T4507" s="8">
        <v>0</v>
      </c>
      <c r="U4507" s="5">
        <v>702050539</v>
      </c>
    </row>
    <row r="4508" spans="1:21" hidden="1" x14ac:dyDescent="0.25">
      <c r="A4508" s="8" t="s">
        <v>5018</v>
      </c>
      <c r="B4508" s="2" t="s">
        <v>4919</v>
      </c>
      <c r="C4508" s="2" t="s">
        <v>411</v>
      </c>
      <c r="D4508" s="2" t="s">
        <v>406</v>
      </c>
      <c r="E4508" s="2" t="s">
        <v>394</v>
      </c>
      <c r="F4508" s="8" t="s">
        <v>31</v>
      </c>
      <c r="G4508" s="8">
        <v>0</v>
      </c>
      <c r="H4508" s="8">
        <v>1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0</v>
      </c>
      <c r="P4508" s="8">
        <v>1</v>
      </c>
      <c r="Q4508" s="8">
        <v>0</v>
      </c>
      <c r="R4508" s="8">
        <v>0</v>
      </c>
      <c r="S4508" s="8">
        <v>0</v>
      </c>
      <c r="T4508" s="8">
        <v>0</v>
      </c>
      <c r="U4508" s="5">
        <v>702050547</v>
      </c>
    </row>
    <row r="4509" spans="1:21" hidden="1" x14ac:dyDescent="0.25">
      <c r="A4509" s="8" t="s">
        <v>5018</v>
      </c>
      <c r="B4509" s="2" t="s">
        <v>4920</v>
      </c>
      <c r="C4509" s="2" t="s">
        <v>411</v>
      </c>
      <c r="D4509" s="2" t="s">
        <v>406</v>
      </c>
      <c r="E4509" s="2" t="s">
        <v>394</v>
      </c>
      <c r="F4509" s="8" t="s">
        <v>31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8">
        <v>0</v>
      </c>
      <c r="T4509" s="8">
        <v>0</v>
      </c>
      <c r="U4509" s="5">
        <v>702050555</v>
      </c>
    </row>
    <row r="4510" spans="1:21" hidden="1" x14ac:dyDescent="0.25">
      <c r="A4510" s="8" t="s">
        <v>5018</v>
      </c>
      <c r="B4510" s="2" t="s">
        <v>4921</v>
      </c>
      <c r="C4510" s="2" t="s">
        <v>411</v>
      </c>
      <c r="D4510" s="2" t="s">
        <v>406</v>
      </c>
      <c r="E4510" s="2" t="s">
        <v>394</v>
      </c>
      <c r="F4510" s="8" t="s">
        <v>31</v>
      </c>
      <c r="G4510" s="8">
        <v>0</v>
      </c>
      <c r="H4510" s="8">
        <v>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1</v>
      </c>
      <c r="Q4510" s="8">
        <v>0</v>
      </c>
      <c r="R4510" s="8">
        <v>0</v>
      </c>
      <c r="S4510" s="8">
        <v>0</v>
      </c>
      <c r="T4510" s="8">
        <v>0</v>
      </c>
      <c r="U4510" s="5">
        <v>702050563</v>
      </c>
    </row>
    <row r="4511" spans="1:21" hidden="1" x14ac:dyDescent="0.25">
      <c r="A4511" s="8" t="s">
        <v>5018</v>
      </c>
      <c r="B4511" s="2" t="s">
        <v>4922</v>
      </c>
      <c r="C4511" s="2" t="s">
        <v>411</v>
      </c>
      <c r="D4511" s="2" t="s">
        <v>406</v>
      </c>
      <c r="E4511" s="2" t="s">
        <v>394</v>
      </c>
      <c r="F4511" s="8" t="s">
        <v>31</v>
      </c>
      <c r="G4511" s="8">
        <v>0</v>
      </c>
      <c r="H4511" s="8">
        <v>1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  <c r="Q4511" s="8">
        <v>0</v>
      </c>
      <c r="R4511" s="8">
        <v>0</v>
      </c>
      <c r="S4511" s="8">
        <v>0</v>
      </c>
      <c r="T4511" s="8">
        <v>0</v>
      </c>
      <c r="U4511" s="5">
        <v>702050571</v>
      </c>
    </row>
    <row r="4512" spans="1:21" hidden="1" x14ac:dyDescent="0.25">
      <c r="A4512" s="8" t="s">
        <v>5018</v>
      </c>
      <c r="B4512" s="2" t="s">
        <v>4923</v>
      </c>
      <c r="C4512" s="2" t="s">
        <v>411</v>
      </c>
      <c r="D4512" s="2" t="s">
        <v>406</v>
      </c>
      <c r="E4512" s="2" t="s">
        <v>394</v>
      </c>
      <c r="F4512" s="8" t="s">
        <v>31</v>
      </c>
      <c r="G4512" s="8">
        <v>0</v>
      </c>
      <c r="H4512" s="8">
        <v>1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5">
        <v>702050580</v>
      </c>
    </row>
    <row r="4513" spans="1:21" hidden="1" x14ac:dyDescent="0.25">
      <c r="A4513" s="8" t="s">
        <v>5018</v>
      </c>
      <c r="B4513" s="2" t="s">
        <v>4924</v>
      </c>
      <c r="C4513" s="2" t="s">
        <v>411</v>
      </c>
      <c r="D4513" s="2" t="s">
        <v>406</v>
      </c>
      <c r="E4513" s="2" t="s">
        <v>394</v>
      </c>
      <c r="F4513" s="8" t="s">
        <v>31</v>
      </c>
      <c r="G4513" s="8">
        <v>0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8">
        <v>0</v>
      </c>
      <c r="T4513" s="8">
        <v>0</v>
      </c>
      <c r="U4513" s="5">
        <v>702050784</v>
      </c>
    </row>
    <row r="4514" spans="1:21" hidden="1" x14ac:dyDescent="0.25">
      <c r="A4514" s="8" t="s">
        <v>5018</v>
      </c>
      <c r="B4514" s="2" t="s">
        <v>4925</v>
      </c>
      <c r="C4514" s="2" t="s">
        <v>411</v>
      </c>
      <c r="D4514" s="2" t="s">
        <v>406</v>
      </c>
      <c r="E4514" s="2" t="s">
        <v>394</v>
      </c>
      <c r="F4514" s="8" t="s">
        <v>31</v>
      </c>
      <c r="G4514" s="8">
        <v>0</v>
      </c>
      <c r="H4514" s="8">
        <v>1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5">
        <v>702050792</v>
      </c>
    </row>
    <row r="4515" spans="1:21" hidden="1" x14ac:dyDescent="0.25">
      <c r="A4515" s="8" t="s">
        <v>5018</v>
      </c>
      <c r="B4515" s="2" t="s">
        <v>4926</v>
      </c>
      <c r="C4515" s="2" t="s">
        <v>411</v>
      </c>
      <c r="D4515" s="2" t="s">
        <v>406</v>
      </c>
      <c r="E4515" s="2" t="s">
        <v>394</v>
      </c>
      <c r="F4515" s="8" t="s">
        <v>31</v>
      </c>
      <c r="G4515" s="8">
        <v>0</v>
      </c>
      <c r="H4515" s="8">
        <v>1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1</v>
      </c>
      <c r="O4515" s="8">
        <v>0</v>
      </c>
      <c r="P4515" s="8">
        <v>1</v>
      </c>
      <c r="Q4515" s="8">
        <v>0</v>
      </c>
      <c r="R4515" s="8">
        <v>0</v>
      </c>
      <c r="S4515" s="8">
        <v>0</v>
      </c>
      <c r="T4515" s="8">
        <v>0</v>
      </c>
      <c r="U4515" s="5">
        <v>702050806</v>
      </c>
    </row>
    <row r="4516" spans="1:21" hidden="1" x14ac:dyDescent="0.25">
      <c r="A4516" s="8" t="s">
        <v>5018</v>
      </c>
      <c r="B4516" s="2" t="s">
        <v>4927</v>
      </c>
      <c r="C4516" s="2" t="s">
        <v>411</v>
      </c>
      <c r="D4516" s="2" t="s">
        <v>406</v>
      </c>
      <c r="E4516" s="2" t="s">
        <v>394</v>
      </c>
      <c r="F4516" s="8" t="s">
        <v>31</v>
      </c>
      <c r="G4516" s="8">
        <v>0</v>
      </c>
      <c r="H4516" s="8">
        <v>1</v>
      </c>
      <c r="I4516" s="8">
        <v>1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1</v>
      </c>
      <c r="Q4516" s="8">
        <v>0</v>
      </c>
      <c r="R4516" s="8">
        <v>0</v>
      </c>
      <c r="S4516" s="8">
        <v>0</v>
      </c>
      <c r="T4516" s="8">
        <v>0</v>
      </c>
      <c r="U4516" s="5">
        <v>702050814</v>
      </c>
    </row>
    <row r="4517" spans="1:21" hidden="1" x14ac:dyDescent="0.25">
      <c r="A4517" s="8" t="s">
        <v>5018</v>
      </c>
      <c r="B4517" s="2" t="s">
        <v>4928</v>
      </c>
      <c r="C4517" s="2" t="s">
        <v>411</v>
      </c>
      <c r="D4517" s="2" t="s">
        <v>406</v>
      </c>
      <c r="E4517" s="2" t="s">
        <v>394</v>
      </c>
      <c r="F4517" s="8" t="s">
        <v>31</v>
      </c>
      <c r="G4517" s="8">
        <v>0</v>
      </c>
      <c r="H4517" s="8">
        <v>1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1</v>
      </c>
      <c r="O4517" s="8">
        <v>0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5">
        <v>702050822</v>
      </c>
    </row>
    <row r="4518" spans="1:21" hidden="1" x14ac:dyDescent="0.25">
      <c r="A4518" s="8" t="s">
        <v>5018</v>
      </c>
      <c r="B4518" s="2" t="s">
        <v>4929</v>
      </c>
      <c r="C4518" s="2" t="s">
        <v>401</v>
      </c>
      <c r="D4518" s="2" t="s">
        <v>406</v>
      </c>
      <c r="E4518" s="2" t="s">
        <v>394</v>
      </c>
      <c r="F4518" s="8" t="s">
        <v>31</v>
      </c>
      <c r="G4518" s="8">
        <v>1</v>
      </c>
      <c r="H4518" s="8">
        <v>1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1</v>
      </c>
      <c r="Q4518" s="8">
        <v>0</v>
      </c>
      <c r="R4518" s="8">
        <v>1</v>
      </c>
      <c r="S4518" s="8">
        <v>1</v>
      </c>
      <c r="T4518" s="8">
        <v>0</v>
      </c>
      <c r="U4518" s="5">
        <v>702060011</v>
      </c>
    </row>
    <row r="4519" spans="1:21" hidden="1" x14ac:dyDescent="0.25">
      <c r="A4519" s="8" t="s">
        <v>5018</v>
      </c>
      <c r="B4519" s="2" t="s">
        <v>4930</v>
      </c>
      <c r="C4519" s="2" t="s">
        <v>401</v>
      </c>
      <c r="D4519" s="2" t="s">
        <v>406</v>
      </c>
      <c r="E4519" s="2" t="s">
        <v>394</v>
      </c>
      <c r="F4519" s="8" t="s">
        <v>31</v>
      </c>
      <c r="G4519" s="8">
        <v>0</v>
      </c>
      <c r="H4519" s="8">
        <v>1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>
        <v>1</v>
      </c>
      <c r="Q4519" s="8">
        <v>0</v>
      </c>
      <c r="R4519" s="8">
        <v>0</v>
      </c>
      <c r="S4519" s="8">
        <v>0</v>
      </c>
      <c r="T4519" s="8">
        <v>0</v>
      </c>
      <c r="U4519" s="5">
        <v>702060020</v>
      </c>
    </row>
    <row r="4520" spans="1:21" hidden="1" x14ac:dyDescent="0.25">
      <c r="A4520" s="8" t="s">
        <v>5018</v>
      </c>
      <c r="B4520" s="2" t="s">
        <v>4931</v>
      </c>
      <c r="C4520" s="2" t="s">
        <v>401</v>
      </c>
      <c r="D4520" s="2" t="s">
        <v>406</v>
      </c>
      <c r="E4520" s="2" t="s">
        <v>394</v>
      </c>
      <c r="F4520" s="8" t="s">
        <v>31</v>
      </c>
      <c r="G4520" s="8">
        <v>0</v>
      </c>
      <c r="H4520" s="8">
        <v>1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5">
        <v>702060038</v>
      </c>
    </row>
    <row r="4521" spans="1:21" hidden="1" x14ac:dyDescent="0.25">
      <c r="A4521" s="8" t="s">
        <v>5018</v>
      </c>
      <c r="B4521" s="2" t="s">
        <v>4932</v>
      </c>
      <c r="C4521" s="2" t="s">
        <v>412</v>
      </c>
      <c r="D4521" s="2" t="s">
        <v>406</v>
      </c>
      <c r="E4521" s="2" t="s">
        <v>394</v>
      </c>
      <c r="F4521" s="8" t="s">
        <v>31</v>
      </c>
      <c r="G4521" s="8">
        <v>1</v>
      </c>
      <c r="H4521" s="8">
        <v>1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1</v>
      </c>
      <c r="O4521" s="8">
        <v>0</v>
      </c>
      <c r="P4521" s="8">
        <v>1</v>
      </c>
      <c r="Q4521" s="8">
        <v>0</v>
      </c>
      <c r="R4521" s="8">
        <v>1</v>
      </c>
      <c r="S4521" s="8">
        <v>1</v>
      </c>
      <c r="T4521" s="8">
        <v>0</v>
      </c>
      <c r="U4521" s="5">
        <v>702070041</v>
      </c>
    </row>
    <row r="4522" spans="1:21" hidden="1" x14ac:dyDescent="0.25">
      <c r="A4522" s="8" t="s">
        <v>5018</v>
      </c>
      <c r="B4522" s="2" t="s">
        <v>4933</v>
      </c>
      <c r="C4522" s="2" t="s">
        <v>412</v>
      </c>
      <c r="D4522" s="2" t="s">
        <v>406</v>
      </c>
      <c r="E4522" s="2" t="s">
        <v>394</v>
      </c>
      <c r="F4522" s="8" t="s">
        <v>31</v>
      </c>
      <c r="G4522" s="8">
        <v>0</v>
      </c>
      <c r="H4522" s="8">
        <v>1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1</v>
      </c>
      <c r="O4522" s="8">
        <v>0</v>
      </c>
      <c r="P4522" s="8">
        <v>1</v>
      </c>
      <c r="Q4522" s="8">
        <v>0</v>
      </c>
      <c r="R4522" s="8">
        <v>0</v>
      </c>
      <c r="S4522" s="8">
        <v>0</v>
      </c>
      <c r="T4522" s="8">
        <v>0</v>
      </c>
      <c r="U4522" s="5">
        <v>702070050</v>
      </c>
    </row>
    <row r="4523" spans="1:21" hidden="1" x14ac:dyDescent="0.25">
      <c r="A4523" s="8" t="s">
        <v>5018</v>
      </c>
      <c r="B4523" s="2" t="s">
        <v>4934</v>
      </c>
      <c r="C4523" s="2" t="s">
        <v>413</v>
      </c>
      <c r="D4523" s="2" t="s">
        <v>406</v>
      </c>
      <c r="E4523" s="2" t="s">
        <v>394</v>
      </c>
      <c r="F4523" s="8" t="s">
        <v>31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1</v>
      </c>
      <c r="O4523" s="8">
        <v>0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5">
        <v>702080012</v>
      </c>
    </row>
    <row r="4524" spans="1:21" hidden="1" x14ac:dyDescent="0.25">
      <c r="A4524" s="8" t="s">
        <v>5018</v>
      </c>
      <c r="B4524" s="2" t="s">
        <v>4935</v>
      </c>
      <c r="C4524" s="2" t="s">
        <v>413</v>
      </c>
      <c r="D4524" s="2" t="s">
        <v>406</v>
      </c>
      <c r="E4524" s="2" t="s">
        <v>394</v>
      </c>
      <c r="F4524" s="8" t="s">
        <v>31</v>
      </c>
      <c r="G4524" s="8">
        <v>0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1</v>
      </c>
      <c r="O4524" s="8">
        <v>0</v>
      </c>
      <c r="P4524" s="8">
        <v>1</v>
      </c>
      <c r="Q4524" s="8">
        <v>0</v>
      </c>
      <c r="R4524" s="8">
        <v>0</v>
      </c>
      <c r="S4524" s="8">
        <v>0</v>
      </c>
      <c r="T4524" s="8">
        <v>0</v>
      </c>
      <c r="U4524" s="5">
        <v>702080020</v>
      </c>
    </row>
    <row r="4525" spans="1:21" hidden="1" x14ac:dyDescent="0.25">
      <c r="A4525" s="8" t="s">
        <v>5018</v>
      </c>
      <c r="B4525" s="2" t="s">
        <v>4936</v>
      </c>
      <c r="C4525" s="2" t="s">
        <v>413</v>
      </c>
      <c r="D4525" s="2" t="s">
        <v>406</v>
      </c>
      <c r="E4525" s="2" t="s">
        <v>394</v>
      </c>
      <c r="F4525" s="8" t="s">
        <v>31</v>
      </c>
      <c r="G4525" s="8">
        <v>0</v>
      </c>
      <c r="H4525" s="8">
        <v>1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1</v>
      </c>
      <c r="O4525" s="8">
        <v>0</v>
      </c>
      <c r="P4525" s="8">
        <v>1</v>
      </c>
      <c r="Q4525" s="8">
        <v>0</v>
      </c>
      <c r="R4525" s="8">
        <v>0</v>
      </c>
      <c r="S4525" s="8">
        <v>0</v>
      </c>
      <c r="T4525" s="8">
        <v>0</v>
      </c>
      <c r="U4525" s="5">
        <v>702080039</v>
      </c>
    </row>
    <row r="4526" spans="1:21" hidden="1" x14ac:dyDescent="0.25">
      <c r="A4526" s="8" t="s">
        <v>5018</v>
      </c>
      <c r="B4526" s="2" t="s">
        <v>4937</v>
      </c>
      <c r="C4526" s="2" t="s">
        <v>414</v>
      </c>
      <c r="D4526" s="2" t="s">
        <v>406</v>
      </c>
      <c r="E4526" s="2" t="s">
        <v>394</v>
      </c>
      <c r="F4526" s="8" t="s">
        <v>31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1</v>
      </c>
      <c r="Q4526" s="8">
        <v>0</v>
      </c>
      <c r="R4526" s="8">
        <v>0</v>
      </c>
      <c r="S4526" s="8">
        <v>0</v>
      </c>
      <c r="T4526" s="8">
        <v>0</v>
      </c>
      <c r="U4526" s="5">
        <v>702090018</v>
      </c>
    </row>
    <row r="4527" spans="1:21" hidden="1" x14ac:dyDescent="0.25">
      <c r="A4527" s="8" t="s">
        <v>5018</v>
      </c>
      <c r="B4527" s="2" t="s">
        <v>4938</v>
      </c>
      <c r="C4527" s="2" t="s">
        <v>414</v>
      </c>
      <c r="D4527" s="2" t="s">
        <v>406</v>
      </c>
      <c r="E4527" s="2" t="s">
        <v>394</v>
      </c>
      <c r="F4527" s="8" t="s">
        <v>31</v>
      </c>
      <c r="G4527" s="8">
        <v>0</v>
      </c>
      <c r="H4527" s="8">
        <v>1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</v>
      </c>
      <c r="O4527" s="8">
        <v>0</v>
      </c>
      <c r="P4527" s="8">
        <v>1</v>
      </c>
      <c r="Q4527" s="8">
        <v>0</v>
      </c>
      <c r="R4527" s="8">
        <v>0</v>
      </c>
      <c r="S4527" s="8">
        <v>0</v>
      </c>
      <c r="T4527" s="8">
        <v>0</v>
      </c>
      <c r="U4527" s="5">
        <v>702090034</v>
      </c>
    </row>
    <row r="4528" spans="1:21" hidden="1" x14ac:dyDescent="0.25">
      <c r="A4528" s="8" t="s">
        <v>5018</v>
      </c>
      <c r="B4528" s="2" t="s">
        <v>4939</v>
      </c>
      <c r="C4528" s="2" t="s">
        <v>414</v>
      </c>
      <c r="D4528" s="2" t="s">
        <v>406</v>
      </c>
      <c r="E4528" s="2" t="s">
        <v>394</v>
      </c>
      <c r="F4528" s="8" t="s">
        <v>31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5">
        <v>702090042</v>
      </c>
    </row>
    <row r="4529" spans="1:21" hidden="1" x14ac:dyDescent="0.25">
      <c r="A4529" s="8" t="s">
        <v>5018</v>
      </c>
      <c r="B4529" s="2" t="s">
        <v>4940</v>
      </c>
      <c r="C4529" s="2" t="s">
        <v>414</v>
      </c>
      <c r="D4529" s="2" t="s">
        <v>406</v>
      </c>
      <c r="E4529" s="2" t="s">
        <v>394</v>
      </c>
      <c r="F4529" s="8" t="s">
        <v>31</v>
      </c>
      <c r="G4529" s="8">
        <v>0</v>
      </c>
      <c r="H4529" s="8">
        <v>1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</v>
      </c>
      <c r="O4529" s="8">
        <v>0</v>
      </c>
      <c r="P4529" s="8">
        <v>1</v>
      </c>
      <c r="Q4529" s="8">
        <v>0</v>
      </c>
      <c r="R4529" s="8">
        <v>0</v>
      </c>
      <c r="S4529" s="8">
        <v>0</v>
      </c>
      <c r="T4529" s="8">
        <v>0</v>
      </c>
      <c r="U4529" s="5">
        <v>702090050</v>
      </c>
    </row>
    <row r="4530" spans="1:21" hidden="1" x14ac:dyDescent="0.25">
      <c r="A4530" s="8" t="s">
        <v>5018</v>
      </c>
      <c r="B4530" s="2" t="s">
        <v>4941</v>
      </c>
      <c r="C4530" s="2" t="s">
        <v>414</v>
      </c>
      <c r="D4530" s="2" t="s">
        <v>406</v>
      </c>
      <c r="E4530" s="2" t="s">
        <v>394</v>
      </c>
      <c r="F4530" s="8" t="s">
        <v>31</v>
      </c>
      <c r="G4530" s="8">
        <v>0</v>
      </c>
      <c r="H4530" s="8">
        <v>1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1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5">
        <v>702090069</v>
      </c>
    </row>
    <row r="4531" spans="1:21" hidden="1" x14ac:dyDescent="0.25">
      <c r="A4531" s="8" t="s">
        <v>5018</v>
      </c>
      <c r="B4531" s="2" t="s">
        <v>4942</v>
      </c>
      <c r="C4531" s="2" t="s">
        <v>414</v>
      </c>
      <c r="D4531" s="2" t="s">
        <v>406</v>
      </c>
      <c r="E4531" s="2" t="s">
        <v>394</v>
      </c>
      <c r="F4531" s="8" t="s">
        <v>31</v>
      </c>
      <c r="G4531" s="8">
        <v>0</v>
      </c>
      <c r="H4531" s="8">
        <v>1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</v>
      </c>
      <c r="O4531" s="8">
        <v>0</v>
      </c>
      <c r="P4531" s="8">
        <v>1</v>
      </c>
      <c r="Q4531" s="8">
        <v>0</v>
      </c>
      <c r="R4531" s="8">
        <v>0</v>
      </c>
      <c r="S4531" s="8">
        <v>0</v>
      </c>
      <c r="T4531" s="8">
        <v>0</v>
      </c>
      <c r="U4531" s="5">
        <v>702090085</v>
      </c>
    </row>
    <row r="4532" spans="1:21" hidden="1" x14ac:dyDescent="0.25">
      <c r="A4532" s="8" t="s">
        <v>5018</v>
      </c>
      <c r="B4532" s="2" t="s">
        <v>4943</v>
      </c>
      <c r="C4532" s="2" t="s">
        <v>414</v>
      </c>
      <c r="D4532" s="2" t="s">
        <v>406</v>
      </c>
      <c r="E4532" s="2" t="s">
        <v>394</v>
      </c>
      <c r="F4532" s="8" t="s">
        <v>31</v>
      </c>
      <c r="G4532" s="8">
        <v>0</v>
      </c>
      <c r="H4532" s="8">
        <v>1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5">
        <v>702090093</v>
      </c>
    </row>
    <row r="4533" spans="1:21" hidden="1" x14ac:dyDescent="0.25">
      <c r="A4533" s="8" t="s">
        <v>5018</v>
      </c>
      <c r="B4533" s="2" t="s">
        <v>4944</v>
      </c>
      <c r="C4533" s="2" t="s">
        <v>415</v>
      </c>
      <c r="D4533" s="2" t="s">
        <v>406</v>
      </c>
      <c r="E4533" s="2" t="s">
        <v>394</v>
      </c>
      <c r="F4533" s="8" t="s">
        <v>31</v>
      </c>
      <c r="G4533" s="8">
        <v>1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1</v>
      </c>
      <c r="S4533" s="8">
        <v>1</v>
      </c>
      <c r="T4533" s="8">
        <v>0</v>
      </c>
      <c r="U4533" s="5">
        <v>702100013</v>
      </c>
    </row>
    <row r="4534" spans="1:21" hidden="1" x14ac:dyDescent="0.25">
      <c r="A4534" s="8" t="s">
        <v>5018</v>
      </c>
      <c r="B4534" s="2" t="s">
        <v>4945</v>
      </c>
      <c r="C4534" s="2" t="s">
        <v>415</v>
      </c>
      <c r="D4534" s="2" t="s">
        <v>406</v>
      </c>
      <c r="E4534" s="2" t="s">
        <v>394</v>
      </c>
      <c r="F4534" s="8" t="s">
        <v>31</v>
      </c>
      <c r="G4534" s="8">
        <v>1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5">
        <v>702100021</v>
      </c>
    </row>
    <row r="4535" spans="1:21" hidden="1" x14ac:dyDescent="0.25">
      <c r="A4535" s="8" t="s">
        <v>5018</v>
      </c>
      <c r="B4535" s="2" t="s">
        <v>4946</v>
      </c>
      <c r="C4535" s="2" t="s">
        <v>415</v>
      </c>
      <c r="D4535" s="2" t="s">
        <v>406</v>
      </c>
      <c r="E4535" s="2" t="s">
        <v>394</v>
      </c>
      <c r="F4535" s="8" t="s">
        <v>31</v>
      </c>
      <c r="G4535" s="8">
        <v>1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1</v>
      </c>
      <c r="S4535" s="8">
        <v>1</v>
      </c>
      <c r="T4535" s="8">
        <v>0</v>
      </c>
      <c r="U4535" s="5">
        <v>702100030</v>
      </c>
    </row>
    <row r="4536" spans="1:21" hidden="1" x14ac:dyDescent="0.25">
      <c r="A4536" s="8" t="s">
        <v>5018</v>
      </c>
      <c r="B4536" s="2" t="s">
        <v>4947</v>
      </c>
      <c r="C4536" s="2" t="s">
        <v>415</v>
      </c>
      <c r="D4536" s="2" t="s">
        <v>406</v>
      </c>
      <c r="E4536" s="2" t="s">
        <v>394</v>
      </c>
      <c r="F4536" s="8" t="s">
        <v>31</v>
      </c>
      <c r="G4536" s="8">
        <v>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1</v>
      </c>
      <c r="T4536" s="8">
        <v>0</v>
      </c>
      <c r="U4536" s="5">
        <v>702100048</v>
      </c>
    </row>
    <row r="4537" spans="1:21" hidden="1" x14ac:dyDescent="0.25">
      <c r="A4537" s="8" t="s">
        <v>5018</v>
      </c>
      <c r="B4537" s="2" t="s">
        <v>4948</v>
      </c>
      <c r="C4537" s="2" t="s">
        <v>415</v>
      </c>
      <c r="D4537" s="2" t="s">
        <v>406</v>
      </c>
      <c r="E4537" s="2" t="s">
        <v>394</v>
      </c>
      <c r="F4537" s="8" t="s">
        <v>31</v>
      </c>
      <c r="G4537" s="8">
        <v>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1</v>
      </c>
      <c r="S4537" s="8">
        <v>1</v>
      </c>
      <c r="T4537" s="8">
        <v>0</v>
      </c>
      <c r="U4537" s="5">
        <v>702100056</v>
      </c>
    </row>
    <row r="4538" spans="1:21" hidden="1" x14ac:dyDescent="0.25">
      <c r="A4538" s="8" t="s">
        <v>5018</v>
      </c>
      <c r="B4538" s="2" t="s">
        <v>4949</v>
      </c>
      <c r="C4538" s="2" t="s">
        <v>415</v>
      </c>
      <c r="D4538" s="2" t="s">
        <v>406</v>
      </c>
      <c r="E4538" s="2" t="s">
        <v>394</v>
      </c>
      <c r="F4538" s="8" t="s">
        <v>31</v>
      </c>
      <c r="G4538" s="8">
        <v>1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1</v>
      </c>
      <c r="S4538" s="8">
        <v>1</v>
      </c>
      <c r="T4538" s="8">
        <v>0</v>
      </c>
      <c r="U4538" s="5">
        <v>702100064</v>
      </c>
    </row>
    <row r="4539" spans="1:21" hidden="1" x14ac:dyDescent="0.25">
      <c r="A4539" s="8" t="s">
        <v>5018</v>
      </c>
      <c r="B4539" s="2" t="s">
        <v>4950</v>
      </c>
      <c r="C4539" s="2" t="s">
        <v>415</v>
      </c>
      <c r="D4539" s="2" t="s">
        <v>406</v>
      </c>
      <c r="E4539" s="2" t="s">
        <v>394</v>
      </c>
      <c r="F4539" s="8" t="s">
        <v>31</v>
      </c>
      <c r="G4539" s="8">
        <v>1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1</v>
      </c>
      <c r="S4539" s="8">
        <v>1</v>
      </c>
      <c r="T4539" s="8">
        <v>0</v>
      </c>
      <c r="U4539" s="5">
        <v>702100072</v>
      </c>
    </row>
    <row r="4540" spans="1:21" hidden="1" x14ac:dyDescent="0.25">
      <c r="A4540" s="8" t="s">
        <v>5018</v>
      </c>
      <c r="B4540" s="2" t="s">
        <v>4951</v>
      </c>
      <c r="C4540" s="2" t="s">
        <v>415</v>
      </c>
      <c r="D4540" s="2" t="s">
        <v>406</v>
      </c>
      <c r="E4540" s="2" t="s">
        <v>394</v>
      </c>
      <c r="F4540" s="8" t="s">
        <v>31</v>
      </c>
      <c r="G4540" s="8">
        <v>1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1</v>
      </c>
      <c r="T4540" s="8">
        <v>0</v>
      </c>
      <c r="U4540" s="5">
        <v>702100080</v>
      </c>
    </row>
    <row r="4541" spans="1:21" hidden="1" x14ac:dyDescent="0.25">
      <c r="A4541" s="8" t="s">
        <v>5018</v>
      </c>
      <c r="B4541" s="2" t="s">
        <v>4952</v>
      </c>
      <c r="C4541" s="2" t="s">
        <v>415</v>
      </c>
      <c r="D4541" s="2" t="s">
        <v>406</v>
      </c>
      <c r="E4541" s="2" t="s">
        <v>394</v>
      </c>
      <c r="F4541" s="8" t="s">
        <v>31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1</v>
      </c>
      <c r="S4541" s="8">
        <v>1</v>
      </c>
      <c r="T4541" s="8">
        <v>0</v>
      </c>
      <c r="U4541" s="5">
        <v>702100099</v>
      </c>
    </row>
    <row r="4542" spans="1:21" hidden="1" x14ac:dyDescent="0.25">
      <c r="A4542" s="8" t="s">
        <v>5018</v>
      </c>
      <c r="B4542" s="2" t="s">
        <v>4953</v>
      </c>
      <c r="C4542" s="2" t="s">
        <v>415</v>
      </c>
      <c r="D4542" s="2" t="s">
        <v>406</v>
      </c>
      <c r="E4542" s="2" t="s">
        <v>394</v>
      </c>
      <c r="F4542" s="8" t="s">
        <v>31</v>
      </c>
      <c r="G4542" s="8">
        <v>1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1</v>
      </c>
      <c r="T4542" s="8">
        <v>0</v>
      </c>
      <c r="U4542" s="5">
        <v>702100102</v>
      </c>
    </row>
    <row r="4543" spans="1:21" hidden="1" x14ac:dyDescent="0.25">
      <c r="A4543" s="8" t="s">
        <v>5018</v>
      </c>
      <c r="B4543" s="2" t="s">
        <v>4954</v>
      </c>
      <c r="C4543" s="2" t="s">
        <v>405</v>
      </c>
      <c r="D4543" s="2" t="s">
        <v>406</v>
      </c>
      <c r="E4543" s="2" t="s">
        <v>394</v>
      </c>
      <c r="F4543" s="8" t="s">
        <v>31</v>
      </c>
      <c r="G4543" s="8">
        <v>0</v>
      </c>
      <c r="H4543" s="8">
        <v>1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1</v>
      </c>
      <c r="O4543" s="8">
        <v>0</v>
      </c>
      <c r="P4543" s="8">
        <v>1</v>
      </c>
      <c r="Q4543" s="8">
        <v>0</v>
      </c>
      <c r="R4543" s="8">
        <v>0</v>
      </c>
      <c r="S4543" s="8">
        <v>0</v>
      </c>
      <c r="T4543" s="8">
        <v>0</v>
      </c>
      <c r="U4543" s="5">
        <v>702110019</v>
      </c>
    </row>
    <row r="4544" spans="1:21" hidden="1" x14ac:dyDescent="0.25">
      <c r="A4544" s="8" t="s">
        <v>5018</v>
      </c>
      <c r="B4544" s="2" t="s">
        <v>4955</v>
      </c>
      <c r="C4544" s="2" t="s">
        <v>405</v>
      </c>
      <c r="D4544" s="2" t="s">
        <v>406</v>
      </c>
      <c r="E4544" s="2" t="s">
        <v>394</v>
      </c>
      <c r="F4544" s="8" t="s">
        <v>31</v>
      </c>
      <c r="G4544" s="8">
        <v>0</v>
      </c>
      <c r="H4544" s="8">
        <v>1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0</v>
      </c>
      <c r="R4544" s="8">
        <v>0</v>
      </c>
      <c r="S4544" s="8">
        <v>0</v>
      </c>
      <c r="T4544" s="8">
        <v>0</v>
      </c>
      <c r="U4544" s="5">
        <v>702110027</v>
      </c>
    </row>
    <row r="4545" spans="1:21" hidden="1" x14ac:dyDescent="0.25">
      <c r="A4545" s="8" t="s">
        <v>5018</v>
      </c>
      <c r="B4545" s="2" t="s">
        <v>4956</v>
      </c>
      <c r="C4545" s="2" t="s">
        <v>405</v>
      </c>
      <c r="D4545" s="2" t="s">
        <v>406</v>
      </c>
      <c r="E4545" s="2" t="s">
        <v>394</v>
      </c>
      <c r="F4545" s="8" t="s">
        <v>31</v>
      </c>
      <c r="G4545" s="8">
        <v>0</v>
      </c>
      <c r="H4545" s="8">
        <v>1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1</v>
      </c>
      <c r="O4545" s="8">
        <v>0</v>
      </c>
      <c r="P4545" s="8">
        <v>1</v>
      </c>
      <c r="Q4545" s="8">
        <v>0</v>
      </c>
      <c r="R4545" s="8">
        <v>0</v>
      </c>
      <c r="S4545" s="8">
        <v>0</v>
      </c>
      <c r="T4545" s="8">
        <v>0</v>
      </c>
      <c r="U4545" s="5">
        <v>702110035</v>
      </c>
    </row>
    <row r="4546" spans="1:21" hidden="1" x14ac:dyDescent="0.25">
      <c r="A4546" s="8" t="s">
        <v>5018</v>
      </c>
      <c r="B4546" s="2" t="s">
        <v>4957</v>
      </c>
      <c r="C4546" s="2" t="s">
        <v>405</v>
      </c>
      <c r="D4546" s="2" t="s">
        <v>406</v>
      </c>
      <c r="E4546" s="2" t="s">
        <v>394</v>
      </c>
      <c r="F4546" s="8" t="s">
        <v>31</v>
      </c>
      <c r="G4546" s="8">
        <v>0</v>
      </c>
      <c r="H4546" s="8">
        <v>1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1</v>
      </c>
      <c r="O4546" s="8">
        <v>0</v>
      </c>
      <c r="P4546" s="8">
        <v>1</v>
      </c>
      <c r="Q4546" s="8">
        <v>0</v>
      </c>
      <c r="R4546" s="8">
        <v>0</v>
      </c>
      <c r="S4546" s="8">
        <v>0</v>
      </c>
      <c r="T4546" s="8">
        <v>0</v>
      </c>
      <c r="U4546" s="5">
        <v>702110043</v>
      </c>
    </row>
    <row r="4547" spans="1:21" hidden="1" x14ac:dyDescent="0.25">
      <c r="A4547" s="8" t="s">
        <v>5018</v>
      </c>
      <c r="B4547" s="2" t="s">
        <v>4958</v>
      </c>
      <c r="C4547" s="2" t="s">
        <v>416</v>
      </c>
      <c r="D4547" s="2" t="s">
        <v>406</v>
      </c>
      <c r="E4547" s="2" t="s">
        <v>394</v>
      </c>
      <c r="F4547" s="8" t="s">
        <v>31</v>
      </c>
      <c r="G4547" s="8">
        <v>0</v>
      </c>
      <c r="H4547" s="8">
        <v>1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</v>
      </c>
      <c r="O4547" s="8">
        <v>0</v>
      </c>
      <c r="P4547" s="8">
        <v>1</v>
      </c>
      <c r="Q4547" s="8">
        <v>0</v>
      </c>
      <c r="R4547" s="8">
        <v>0</v>
      </c>
      <c r="S4547" s="8">
        <v>0</v>
      </c>
      <c r="T4547" s="8">
        <v>0</v>
      </c>
      <c r="U4547" s="5">
        <v>702120014</v>
      </c>
    </row>
    <row r="4548" spans="1:21" hidden="1" x14ac:dyDescent="0.25">
      <c r="A4548" s="8" t="s">
        <v>5018</v>
      </c>
      <c r="B4548" s="2" t="s">
        <v>4959</v>
      </c>
      <c r="C4548" s="2" t="s">
        <v>416</v>
      </c>
      <c r="D4548" s="2" t="s">
        <v>406</v>
      </c>
      <c r="E4548" s="2" t="s">
        <v>394</v>
      </c>
      <c r="F4548" s="8" t="s">
        <v>31</v>
      </c>
      <c r="G4548" s="8">
        <v>0</v>
      </c>
      <c r="H4548" s="8">
        <v>1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1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5">
        <v>702120022</v>
      </c>
    </row>
    <row r="4549" spans="1:21" hidden="1" x14ac:dyDescent="0.25">
      <c r="A4549" s="8" t="s">
        <v>5018</v>
      </c>
      <c r="B4549" s="2" t="s">
        <v>4960</v>
      </c>
      <c r="C4549" s="2" t="s">
        <v>416</v>
      </c>
      <c r="D4549" s="2" t="s">
        <v>406</v>
      </c>
      <c r="E4549" s="2" t="s">
        <v>394</v>
      </c>
      <c r="F4549" s="8" t="s">
        <v>31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1</v>
      </c>
      <c r="Q4549" s="8">
        <v>0</v>
      </c>
      <c r="R4549" s="8">
        <v>0</v>
      </c>
      <c r="S4549" s="8">
        <v>0</v>
      </c>
      <c r="T4549" s="8">
        <v>0</v>
      </c>
      <c r="U4549" s="5">
        <v>702120030</v>
      </c>
    </row>
    <row r="4550" spans="1:21" hidden="1" x14ac:dyDescent="0.25">
      <c r="A4550" s="8" t="s">
        <v>5018</v>
      </c>
      <c r="B4550" s="2" t="s">
        <v>4961</v>
      </c>
      <c r="C4550" s="2" t="s">
        <v>416</v>
      </c>
      <c r="D4550" s="2" t="s">
        <v>406</v>
      </c>
      <c r="E4550" s="2" t="s">
        <v>394</v>
      </c>
      <c r="F4550" s="8" t="s">
        <v>31</v>
      </c>
      <c r="G4550" s="8">
        <v>0</v>
      </c>
      <c r="H4550" s="8">
        <v>1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1</v>
      </c>
      <c r="Q4550" s="8">
        <v>0</v>
      </c>
      <c r="R4550" s="8">
        <v>0</v>
      </c>
      <c r="S4550" s="8">
        <v>0</v>
      </c>
      <c r="T4550" s="8">
        <v>0</v>
      </c>
      <c r="U4550" s="5">
        <v>702120049</v>
      </c>
    </row>
    <row r="4551" spans="1:21" hidden="1" x14ac:dyDescent="0.25">
      <c r="A4551" s="8" t="s">
        <v>5018</v>
      </c>
      <c r="B4551" s="2" t="s">
        <v>4962</v>
      </c>
      <c r="C4551" s="2" t="s">
        <v>416</v>
      </c>
      <c r="D4551" s="2" t="s">
        <v>406</v>
      </c>
      <c r="E4551" s="2" t="s">
        <v>394</v>
      </c>
      <c r="F4551" s="8" t="s">
        <v>31</v>
      </c>
      <c r="G4551" s="8">
        <v>0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1</v>
      </c>
      <c r="O4551" s="8">
        <v>0</v>
      </c>
      <c r="P4551" s="8">
        <v>1</v>
      </c>
      <c r="Q4551" s="8">
        <v>0</v>
      </c>
      <c r="R4551" s="8">
        <v>0</v>
      </c>
      <c r="S4551" s="8">
        <v>0</v>
      </c>
      <c r="T4551" s="8">
        <v>0</v>
      </c>
      <c r="U4551" s="5">
        <v>702120057</v>
      </c>
    </row>
    <row r="4552" spans="1:21" hidden="1" x14ac:dyDescent="0.25">
      <c r="A4552" s="8" t="s">
        <v>5018</v>
      </c>
      <c r="B4552" s="2" t="s">
        <v>4963</v>
      </c>
      <c r="C4552" s="2" t="s">
        <v>416</v>
      </c>
      <c r="D4552" s="2" t="s">
        <v>406</v>
      </c>
      <c r="E4552" s="2" t="s">
        <v>394</v>
      </c>
      <c r="F4552" s="8" t="s">
        <v>31</v>
      </c>
      <c r="G4552" s="8">
        <v>1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  <c r="Q4552" s="8">
        <v>0</v>
      </c>
      <c r="R4552" s="8">
        <v>1</v>
      </c>
      <c r="S4552" s="8">
        <v>1</v>
      </c>
      <c r="T4552" s="8">
        <v>0</v>
      </c>
      <c r="U4552" s="5">
        <v>702120065</v>
      </c>
    </row>
    <row r="4553" spans="1:21" hidden="1" x14ac:dyDescent="0.25">
      <c r="A4553" s="8" t="s">
        <v>5018</v>
      </c>
      <c r="B4553" s="2" t="s">
        <v>4964</v>
      </c>
      <c r="C4553" s="2" t="s">
        <v>419</v>
      </c>
      <c r="D4553" s="2" t="s">
        <v>418</v>
      </c>
      <c r="E4553" s="2" t="s">
        <v>417</v>
      </c>
      <c r="F4553" s="8" t="s">
        <v>23</v>
      </c>
      <c r="G4553" s="8">
        <v>1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5">
        <v>801010012</v>
      </c>
    </row>
    <row r="4554" spans="1:21" hidden="1" x14ac:dyDescent="0.25">
      <c r="A4554" s="8" t="s">
        <v>5018</v>
      </c>
      <c r="B4554" s="2" t="s">
        <v>4965</v>
      </c>
      <c r="C4554" s="2" t="s">
        <v>419</v>
      </c>
      <c r="D4554" s="2" t="s">
        <v>418</v>
      </c>
      <c r="E4554" s="2" t="s">
        <v>417</v>
      </c>
      <c r="F4554" s="8" t="s">
        <v>23</v>
      </c>
      <c r="G4554" s="8">
        <v>1</v>
      </c>
      <c r="H4554" s="8">
        <v>0</v>
      </c>
      <c r="I4554" s="8">
        <v>0</v>
      </c>
      <c r="J4554" s="8">
        <v>1</v>
      </c>
      <c r="K4554" s="8">
        <v>1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5">
        <v>801010020</v>
      </c>
    </row>
    <row r="4555" spans="1:21" hidden="1" x14ac:dyDescent="0.25">
      <c r="A4555" s="8" t="s">
        <v>5018</v>
      </c>
      <c r="B4555" s="2" t="s">
        <v>4966</v>
      </c>
      <c r="C4555" s="2" t="s">
        <v>419</v>
      </c>
      <c r="D4555" s="2" t="s">
        <v>418</v>
      </c>
      <c r="E4555" s="2" t="s">
        <v>417</v>
      </c>
      <c r="F4555" s="8" t="s">
        <v>31</v>
      </c>
      <c r="G4555" s="8">
        <v>0</v>
      </c>
      <c r="H4555" s="8">
        <v>1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5">
        <v>801010039</v>
      </c>
    </row>
    <row r="4556" spans="1:21" hidden="1" x14ac:dyDescent="0.25">
      <c r="A4556" s="8" t="s">
        <v>5018</v>
      </c>
      <c r="B4556" s="2" t="s">
        <v>4967</v>
      </c>
      <c r="C4556" s="2" t="s">
        <v>419</v>
      </c>
      <c r="D4556" s="2" t="s">
        <v>418</v>
      </c>
      <c r="E4556" s="2" t="s">
        <v>417</v>
      </c>
      <c r="F4556" s="8" t="s">
        <v>31</v>
      </c>
      <c r="G4556" s="8">
        <v>0</v>
      </c>
      <c r="H4556" s="8">
        <v>1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5">
        <v>801010047</v>
      </c>
    </row>
    <row r="4557" spans="1:21" hidden="1" x14ac:dyDescent="0.25">
      <c r="A4557" s="8" t="s">
        <v>5018</v>
      </c>
      <c r="B4557" s="2" t="s">
        <v>4968</v>
      </c>
      <c r="C4557" s="2" t="s">
        <v>421</v>
      </c>
      <c r="D4557" s="2" t="s">
        <v>420</v>
      </c>
      <c r="E4557" s="2" t="s">
        <v>417</v>
      </c>
      <c r="F4557" s="8" t="s">
        <v>31</v>
      </c>
      <c r="G4557" s="8">
        <v>0</v>
      </c>
      <c r="H4557" s="8">
        <v>1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>
        <v>0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5">
        <v>802010016</v>
      </c>
    </row>
    <row r="4558" spans="1:21" hidden="1" x14ac:dyDescent="0.25">
      <c r="A4558" s="8" t="s">
        <v>5018</v>
      </c>
      <c r="B4558" s="2" t="s">
        <v>4969</v>
      </c>
      <c r="C4558" s="2" t="s">
        <v>421</v>
      </c>
      <c r="D4558" s="2" t="s">
        <v>420</v>
      </c>
      <c r="E4558" s="2" t="s">
        <v>417</v>
      </c>
      <c r="F4558" s="8" t="s">
        <v>31</v>
      </c>
      <c r="G4558" s="8">
        <v>0</v>
      </c>
      <c r="H4558" s="8">
        <v>1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1</v>
      </c>
      <c r="O4558" s="8">
        <v>0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5">
        <v>802010024</v>
      </c>
    </row>
    <row r="4559" spans="1:21" hidden="1" x14ac:dyDescent="0.25">
      <c r="A4559" s="8" t="s">
        <v>5018</v>
      </c>
      <c r="B4559" s="2" t="s">
        <v>4970</v>
      </c>
      <c r="C4559" s="2" t="s">
        <v>421</v>
      </c>
      <c r="D4559" s="2" t="s">
        <v>420</v>
      </c>
      <c r="E4559" s="2" t="s">
        <v>417</v>
      </c>
      <c r="F4559" s="8" t="s">
        <v>31</v>
      </c>
      <c r="G4559" s="8">
        <v>0</v>
      </c>
      <c r="H4559" s="8">
        <v>1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1</v>
      </c>
      <c r="O4559" s="8">
        <v>0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5">
        <v>802010032</v>
      </c>
    </row>
    <row r="4560" spans="1:21" hidden="1" x14ac:dyDescent="0.25">
      <c r="A4560" s="8" t="s">
        <v>5018</v>
      </c>
      <c r="B4560" s="2" t="s">
        <v>4971</v>
      </c>
      <c r="C4560" s="2" t="s">
        <v>421</v>
      </c>
      <c r="D4560" s="2" t="s">
        <v>420</v>
      </c>
      <c r="E4560" s="2" t="s">
        <v>417</v>
      </c>
      <c r="F4560" s="8" t="s">
        <v>31</v>
      </c>
      <c r="G4560" s="8">
        <v>0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5">
        <v>802010040</v>
      </c>
    </row>
    <row r="4561" spans="1:21" hidden="1" x14ac:dyDescent="0.25">
      <c r="A4561" s="8" t="s">
        <v>5018</v>
      </c>
      <c r="B4561" s="2" t="s">
        <v>4972</v>
      </c>
      <c r="C4561" s="2" t="s">
        <v>421</v>
      </c>
      <c r="D4561" s="2" t="s">
        <v>420</v>
      </c>
      <c r="E4561" s="2" t="s">
        <v>417</v>
      </c>
      <c r="F4561" s="8" t="s">
        <v>31</v>
      </c>
      <c r="G4561" s="8">
        <v>0</v>
      </c>
      <c r="H4561" s="8">
        <v>1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1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0</v>
      </c>
      <c r="U4561" s="5">
        <v>802010059</v>
      </c>
    </row>
    <row r="4562" spans="1:21" hidden="1" x14ac:dyDescent="0.25">
      <c r="A4562" s="8" t="s">
        <v>5018</v>
      </c>
      <c r="B4562" s="2" t="s">
        <v>4973</v>
      </c>
      <c r="C4562" s="2" t="s">
        <v>421</v>
      </c>
      <c r="D4562" s="2" t="s">
        <v>420</v>
      </c>
      <c r="E4562" s="2" t="s">
        <v>417</v>
      </c>
      <c r="F4562" s="8" t="s">
        <v>31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  <c r="Q4562" s="8">
        <v>0</v>
      </c>
      <c r="R4562" s="8">
        <v>0</v>
      </c>
      <c r="S4562" s="8">
        <v>0</v>
      </c>
      <c r="T4562" s="8">
        <v>0</v>
      </c>
      <c r="U4562" s="5">
        <v>802010067</v>
      </c>
    </row>
    <row r="4563" spans="1:21" hidden="1" x14ac:dyDescent="0.25">
      <c r="A4563" s="8" t="s">
        <v>5018</v>
      </c>
      <c r="B4563" s="2" t="s">
        <v>4974</v>
      </c>
      <c r="C4563" s="2" t="s">
        <v>421</v>
      </c>
      <c r="D4563" s="2" t="s">
        <v>420</v>
      </c>
      <c r="E4563" s="2" t="s">
        <v>417</v>
      </c>
      <c r="F4563" s="8" t="s">
        <v>31</v>
      </c>
      <c r="G4563" s="8">
        <v>0</v>
      </c>
      <c r="H4563" s="8">
        <v>1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5">
        <v>802010075</v>
      </c>
    </row>
    <row r="4564" spans="1:21" hidden="1" x14ac:dyDescent="0.25">
      <c r="A4564" s="8" t="s">
        <v>5018</v>
      </c>
      <c r="B4564" s="2" t="s">
        <v>4975</v>
      </c>
      <c r="C4564" s="2" t="s">
        <v>421</v>
      </c>
      <c r="D4564" s="2" t="s">
        <v>420</v>
      </c>
      <c r="E4564" s="2" t="s">
        <v>417</v>
      </c>
      <c r="F4564" s="8" t="s">
        <v>31</v>
      </c>
      <c r="G4564" s="8">
        <v>0</v>
      </c>
      <c r="H4564" s="8">
        <v>1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0</v>
      </c>
      <c r="U4564" s="5">
        <v>802010083</v>
      </c>
    </row>
    <row r="4565" spans="1:21" hidden="1" x14ac:dyDescent="0.25">
      <c r="A4565" s="8" t="s">
        <v>5018</v>
      </c>
      <c r="B4565" s="2" t="s">
        <v>4976</v>
      </c>
      <c r="C4565" s="2" t="s">
        <v>421</v>
      </c>
      <c r="D4565" s="2" t="s">
        <v>420</v>
      </c>
      <c r="E4565" s="2" t="s">
        <v>417</v>
      </c>
      <c r="F4565" s="8" t="s">
        <v>31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0</v>
      </c>
      <c r="P4565" s="8">
        <v>1</v>
      </c>
      <c r="Q4565" s="8">
        <v>0</v>
      </c>
      <c r="R4565" s="8">
        <v>0</v>
      </c>
      <c r="S4565" s="8">
        <v>0</v>
      </c>
      <c r="T4565" s="8">
        <v>0</v>
      </c>
      <c r="U4565" s="5">
        <v>802010091</v>
      </c>
    </row>
    <row r="4566" spans="1:21" hidden="1" x14ac:dyDescent="0.25">
      <c r="A4566" s="8" t="s">
        <v>5018</v>
      </c>
      <c r="B4566" s="2" t="s">
        <v>4977</v>
      </c>
      <c r="C4566" s="2" t="s">
        <v>421</v>
      </c>
      <c r="D4566" s="2" t="s">
        <v>420</v>
      </c>
      <c r="E4566" s="2" t="s">
        <v>417</v>
      </c>
      <c r="F4566" s="8" t="s">
        <v>31</v>
      </c>
      <c r="G4566" s="8">
        <v>0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5">
        <v>802010105</v>
      </c>
    </row>
    <row r="4567" spans="1:21" hidden="1" x14ac:dyDescent="0.25">
      <c r="A4567" s="8" t="s">
        <v>5018</v>
      </c>
      <c r="B4567" s="2" t="s">
        <v>4978</v>
      </c>
      <c r="C4567" s="2" t="s">
        <v>421</v>
      </c>
      <c r="D4567" s="2" t="s">
        <v>420</v>
      </c>
      <c r="E4567" s="2" t="s">
        <v>417</v>
      </c>
      <c r="F4567" s="8" t="s">
        <v>31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0</v>
      </c>
      <c r="T4567" s="8">
        <v>0</v>
      </c>
      <c r="U4567" s="5">
        <v>802010113</v>
      </c>
    </row>
    <row r="4568" spans="1:21" hidden="1" x14ac:dyDescent="0.25">
      <c r="A4568" s="8" t="s">
        <v>5018</v>
      </c>
      <c r="B4568" s="2" t="s">
        <v>4979</v>
      </c>
      <c r="C4568" s="2" t="s">
        <v>5008</v>
      </c>
      <c r="D4568" s="2" t="s">
        <v>5009</v>
      </c>
      <c r="E4568" s="2" t="s">
        <v>5010</v>
      </c>
      <c r="F4568" s="8" t="s">
        <v>23</v>
      </c>
      <c r="G4568" s="8">
        <v>1</v>
      </c>
      <c r="H4568" s="8">
        <v>0</v>
      </c>
      <c r="I4568" s="8">
        <v>0</v>
      </c>
      <c r="J4568" s="8">
        <v>1</v>
      </c>
      <c r="K4568" s="8">
        <v>0</v>
      </c>
      <c r="L4568" s="8">
        <v>1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5">
        <v>802010121</v>
      </c>
    </row>
    <row r="4569" spans="1:21" hidden="1" x14ac:dyDescent="0.25">
      <c r="A4569" s="8" t="s">
        <v>5018</v>
      </c>
      <c r="B4569" s="2" t="s">
        <v>4980</v>
      </c>
      <c r="C4569" s="2" t="s">
        <v>5008</v>
      </c>
      <c r="D4569" s="2" t="s">
        <v>5009</v>
      </c>
      <c r="E4569" s="2" t="s">
        <v>5010</v>
      </c>
      <c r="F4569" s="8" t="s">
        <v>24</v>
      </c>
      <c r="G4569" s="8">
        <v>1</v>
      </c>
      <c r="H4569" s="8">
        <v>0</v>
      </c>
      <c r="I4569" s="8">
        <v>0</v>
      </c>
      <c r="J4569" s="8">
        <v>1</v>
      </c>
      <c r="K4569" s="8">
        <v>0</v>
      </c>
      <c r="L4569" s="8">
        <v>1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5">
        <v>802010130</v>
      </c>
    </row>
    <row r="4570" spans="1:21" hidden="1" x14ac:dyDescent="0.25">
      <c r="A4570" s="8" t="s">
        <v>5018</v>
      </c>
      <c r="B4570" s="2" t="s">
        <v>4981</v>
      </c>
      <c r="C4570" s="2" t="s">
        <v>5008</v>
      </c>
      <c r="D4570" s="2" t="s">
        <v>5009</v>
      </c>
      <c r="E4570" s="2" t="s">
        <v>5010</v>
      </c>
      <c r="F4570" s="8" t="s">
        <v>23</v>
      </c>
      <c r="G4570" s="8">
        <v>1</v>
      </c>
      <c r="H4570" s="8">
        <v>0</v>
      </c>
      <c r="I4570" s="8">
        <v>0</v>
      </c>
      <c r="J4570" s="8">
        <v>1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5">
        <v>802010148</v>
      </c>
    </row>
    <row r="4571" spans="1:21" hidden="1" x14ac:dyDescent="0.25">
      <c r="A4571" s="8" t="s">
        <v>5018</v>
      </c>
      <c r="B4571" s="2" t="s">
        <v>4982</v>
      </c>
      <c r="C4571" s="2" t="s">
        <v>5011</v>
      </c>
      <c r="D4571" s="2" t="s">
        <v>5009</v>
      </c>
      <c r="E4571" s="2" t="s">
        <v>5010</v>
      </c>
      <c r="F4571" s="8" t="s">
        <v>23</v>
      </c>
      <c r="G4571" s="8">
        <v>1</v>
      </c>
      <c r="H4571" s="8">
        <v>0</v>
      </c>
      <c r="I4571" s="8">
        <v>0</v>
      </c>
      <c r="J4571" s="8">
        <v>1</v>
      </c>
      <c r="K4571" s="8">
        <v>0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5">
        <v>802010156</v>
      </c>
    </row>
    <row r="4572" spans="1:21" hidden="1" x14ac:dyDescent="0.25">
      <c r="A4572" s="8" t="s">
        <v>5018</v>
      </c>
      <c r="B4572" s="2" t="s">
        <v>4983</v>
      </c>
      <c r="C4572" s="2" t="s">
        <v>5011</v>
      </c>
      <c r="D4572" s="2" t="s">
        <v>5009</v>
      </c>
      <c r="E4572" s="2" t="s">
        <v>5010</v>
      </c>
      <c r="F4572" s="8" t="s">
        <v>23</v>
      </c>
      <c r="G4572" s="8">
        <v>1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5">
        <v>802010164</v>
      </c>
    </row>
    <row r="4573" spans="1:21" hidden="1" x14ac:dyDescent="0.25">
      <c r="A4573" s="8" t="s">
        <v>5018</v>
      </c>
      <c r="B4573" s="2" t="s">
        <v>4984</v>
      </c>
      <c r="C4573" s="2" t="s">
        <v>5011</v>
      </c>
      <c r="D4573" s="2" t="s">
        <v>5009</v>
      </c>
      <c r="E4573" s="2" t="s">
        <v>5010</v>
      </c>
      <c r="F4573" s="8" t="s">
        <v>23</v>
      </c>
      <c r="G4573" s="8">
        <v>1</v>
      </c>
      <c r="H4573" s="8">
        <v>0</v>
      </c>
      <c r="I4573" s="8">
        <v>0</v>
      </c>
      <c r="J4573" s="8">
        <v>1</v>
      </c>
      <c r="K4573" s="8">
        <v>0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5">
        <v>802010199</v>
      </c>
    </row>
    <row r="4574" spans="1:21" hidden="1" x14ac:dyDescent="0.25">
      <c r="A4574" s="8" t="s">
        <v>5018</v>
      </c>
      <c r="B4574" s="2" t="s">
        <v>4985</v>
      </c>
      <c r="C4574" s="2" t="s">
        <v>5011</v>
      </c>
      <c r="D4574" s="2" t="s">
        <v>5009</v>
      </c>
      <c r="E4574" s="2" t="s">
        <v>5010</v>
      </c>
      <c r="F4574" s="8" t="s">
        <v>23</v>
      </c>
      <c r="G4574" s="8">
        <v>1</v>
      </c>
      <c r="H4574" s="8">
        <v>0</v>
      </c>
      <c r="I4574" s="8">
        <v>0</v>
      </c>
      <c r="J4574" s="8">
        <v>1</v>
      </c>
      <c r="K4574" s="8">
        <v>0</v>
      </c>
      <c r="L4574" s="8">
        <v>1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5">
        <v>802010210</v>
      </c>
    </row>
    <row r="4575" spans="1:21" hidden="1" x14ac:dyDescent="0.25">
      <c r="A4575" s="8" t="s">
        <v>5018</v>
      </c>
      <c r="B4575" s="2" t="s">
        <v>4986</v>
      </c>
      <c r="C4575" s="2" t="s">
        <v>5011</v>
      </c>
      <c r="D4575" s="2" t="s">
        <v>5009</v>
      </c>
      <c r="E4575" s="2" t="s">
        <v>5010</v>
      </c>
      <c r="F4575" s="8" t="s">
        <v>23</v>
      </c>
      <c r="G4575" s="8">
        <v>1</v>
      </c>
      <c r="H4575" s="8">
        <v>0</v>
      </c>
      <c r="I4575" s="8">
        <v>0</v>
      </c>
      <c r="J4575" s="8">
        <v>1</v>
      </c>
      <c r="K4575" s="8">
        <v>1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5">
        <v>802010229</v>
      </c>
    </row>
    <row r="4576" spans="1:21" hidden="1" x14ac:dyDescent="0.25">
      <c r="A4576" s="8" t="s">
        <v>5018</v>
      </c>
      <c r="B4576" s="2" t="s">
        <v>4987</v>
      </c>
      <c r="C4576" s="2" t="s">
        <v>5011</v>
      </c>
      <c r="D4576" s="2" t="s">
        <v>5009</v>
      </c>
      <c r="E4576" s="2" t="s">
        <v>5010</v>
      </c>
      <c r="F4576" s="8" t="s">
        <v>23</v>
      </c>
      <c r="G4576" s="8">
        <v>1</v>
      </c>
      <c r="H4576" s="8">
        <v>1</v>
      </c>
      <c r="I4576" s="8">
        <v>1</v>
      </c>
      <c r="J4576" s="8">
        <v>1</v>
      </c>
      <c r="K4576" s="8">
        <v>1</v>
      </c>
      <c r="L4576" s="8">
        <v>1</v>
      </c>
      <c r="M4576" s="8">
        <v>0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5">
        <v>802010237</v>
      </c>
    </row>
    <row r="4577" spans="1:21" hidden="1" x14ac:dyDescent="0.25">
      <c r="A4577" s="8" t="s">
        <v>5018</v>
      </c>
      <c r="B4577" s="2" t="s">
        <v>4988</v>
      </c>
      <c r="C4577" s="2" t="s">
        <v>5011</v>
      </c>
      <c r="D4577" s="2" t="s">
        <v>5009</v>
      </c>
      <c r="E4577" s="2" t="s">
        <v>5010</v>
      </c>
      <c r="F4577" s="8" t="s">
        <v>23</v>
      </c>
      <c r="G4577" s="8">
        <v>1</v>
      </c>
      <c r="H4577" s="8">
        <v>1</v>
      </c>
      <c r="I4577" s="8">
        <v>1</v>
      </c>
      <c r="J4577" s="8">
        <v>1</v>
      </c>
      <c r="K4577" s="8">
        <v>1</v>
      </c>
      <c r="L4577" s="8">
        <v>1</v>
      </c>
      <c r="M4577" s="8">
        <v>0</v>
      </c>
      <c r="N4577" s="8">
        <v>0</v>
      </c>
      <c r="O4577" s="8">
        <v>1</v>
      </c>
      <c r="P4577" s="8">
        <v>1</v>
      </c>
      <c r="Q4577" s="8">
        <v>0</v>
      </c>
      <c r="R4577" s="8">
        <v>0</v>
      </c>
      <c r="S4577" s="8">
        <v>0</v>
      </c>
      <c r="T4577" s="8">
        <v>0</v>
      </c>
      <c r="U4577" s="5">
        <v>802010245</v>
      </c>
    </row>
    <row r="4578" spans="1:21" hidden="1" x14ac:dyDescent="0.25">
      <c r="A4578" s="8" t="s">
        <v>5018</v>
      </c>
      <c r="B4578" s="2" t="s">
        <v>4989</v>
      </c>
      <c r="C4578" s="2" t="s">
        <v>5011</v>
      </c>
      <c r="D4578" s="2" t="s">
        <v>5009</v>
      </c>
      <c r="E4578" s="2" t="s">
        <v>5010</v>
      </c>
      <c r="F4578" s="8" t="s">
        <v>23</v>
      </c>
      <c r="G4578" s="8">
        <v>1</v>
      </c>
      <c r="H4578" s="8">
        <v>0</v>
      </c>
      <c r="I4578" s="8">
        <v>0</v>
      </c>
      <c r="J4578" s="8">
        <v>1</v>
      </c>
      <c r="K4578" s="8">
        <v>1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5">
        <v>802010253</v>
      </c>
    </row>
    <row r="4579" spans="1:21" hidden="1" x14ac:dyDescent="0.25">
      <c r="A4579" s="8" t="s">
        <v>5018</v>
      </c>
      <c r="B4579" s="2" t="s">
        <v>4990</v>
      </c>
      <c r="C4579" s="2" t="s">
        <v>5011</v>
      </c>
      <c r="D4579" s="2" t="s">
        <v>5009</v>
      </c>
      <c r="E4579" s="2" t="s">
        <v>5010</v>
      </c>
      <c r="F4579" s="8" t="s">
        <v>23</v>
      </c>
      <c r="G4579" s="8">
        <v>1</v>
      </c>
      <c r="H4579" s="8">
        <v>1</v>
      </c>
      <c r="I4579" s="8">
        <v>1</v>
      </c>
      <c r="J4579" s="8">
        <v>1</v>
      </c>
      <c r="K4579" s="8">
        <v>1</v>
      </c>
      <c r="L4579" s="8">
        <v>1</v>
      </c>
      <c r="M4579" s="8">
        <v>0</v>
      </c>
      <c r="N4579" s="8">
        <v>0</v>
      </c>
      <c r="O4579" s="8">
        <v>1</v>
      </c>
      <c r="P4579" s="8">
        <v>1</v>
      </c>
      <c r="Q4579" s="8">
        <v>0</v>
      </c>
      <c r="R4579" s="8">
        <v>0</v>
      </c>
      <c r="S4579" s="8">
        <v>0</v>
      </c>
      <c r="T4579" s="8">
        <v>0</v>
      </c>
      <c r="U4579" s="5">
        <v>802010261</v>
      </c>
    </row>
    <row r="4580" spans="1:21" hidden="1" x14ac:dyDescent="0.25">
      <c r="A4580" s="8" t="s">
        <v>5018</v>
      </c>
      <c r="B4580" s="2" t="s">
        <v>4991</v>
      </c>
      <c r="C4580" s="2" t="s">
        <v>5012</v>
      </c>
      <c r="D4580" s="2" t="s">
        <v>5009</v>
      </c>
      <c r="E4580" s="2" t="s">
        <v>5010</v>
      </c>
      <c r="F4580" s="8" t="s">
        <v>23</v>
      </c>
      <c r="G4580" s="8">
        <v>1</v>
      </c>
      <c r="H4580" s="8">
        <v>0</v>
      </c>
      <c r="I4580" s="8">
        <v>0</v>
      </c>
      <c r="J4580" s="8">
        <v>1</v>
      </c>
      <c r="K4580" s="8">
        <v>1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5">
        <v>802010270</v>
      </c>
    </row>
    <row r="4581" spans="1:21" hidden="1" x14ac:dyDescent="0.25">
      <c r="A4581" s="8" t="s">
        <v>5018</v>
      </c>
      <c r="B4581" s="2" t="s">
        <v>4992</v>
      </c>
      <c r="C4581" s="2" t="s">
        <v>5012</v>
      </c>
      <c r="D4581" s="2" t="s">
        <v>5009</v>
      </c>
      <c r="E4581" s="2" t="s">
        <v>5010</v>
      </c>
      <c r="F4581" s="8" t="s">
        <v>23</v>
      </c>
      <c r="G4581" s="8">
        <v>1</v>
      </c>
      <c r="H4581" s="8">
        <v>0</v>
      </c>
      <c r="I4581" s="8">
        <v>0</v>
      </c>
      <c r="J4581" s="8">
        <v>1</v>
      </c>
      <c r="K4581" s="8">
        <v>1</v>
      </c>
      <c r="L4581" s="8">
        <v>1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5">
        <v>802020011</v>
      </c>
    </row>
    <row r="4582" spans="1:21" hidden="1" x14ac:dyDescent="0.25">
      <c r="A4582" s="8" t="s">
        <v>5018</v>
      </c>
      <c r="B4582" s="2" t="s">
        <v>4993</v>
      </c>
      <c r="C4582" s="2" t="s">
        <v>5013</v>
      </c>
      <c r="D4582" s="2" t="s">
        <v>5009</v>
      </c>
      <c r="E4582" s="2" t="s">
        <v>5010</v>
      </c>
      <c r="F4582" s="8" t="s">
        <v>23</v>
      </c>
      <c r="G4582" s="8">
        <v>1</v>
      </c>
      <c r="H4582" s="8">
        <v>0</v>
      </c>
      <c r="I4582" s="8">
        <v>0</v>
      </c>
      <c r="J4582" s="8">
        <v>1</v>
      </c>
      <c r="K4582" s="8">
        <v>1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5">
        <v>802020020</v>
      </c>
    </row>
    <row r="4583" spans="1:21" hidden="1" x14ac:dyDescent="0.25">
      <c r="A4583" s="8" t="s">
        <v>5018</v>
      </c>
      <c r="B4583" s="2" t="s">
        <v>4994</v>
      </c>
      <c r="C4583" s="2" t="s">
        <v>5013</v>
      </c>
      <c r="D4583" s="2" t="s">
        <v>5009</v>
      </c>
      <c r="E4583" s="2" t="s">
        <v>5010</v>
      </c>
      <c r="F4583" s="8" t="s">
        <v>24</v>
      </c>
      <c r="G4583" s="8">
        <v>1</v>
      </c>
      <c r="H4583" s="8">
        <v>0</v>
      </c>
      <c r="I4583" s="8">
        <v>0</v>
      </c>
      <c r="J4583" s="8">
        <v>1</v>
      </c>
      <c r="K4583" s="8">
        <v>1</v>
      </c>
      <c r="L4583" s="8">
        <v>1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5">
        <v>803010010</v>
      </c>
    </row>
    <row r="4584" spans="1:21" hidden="1" x14ac:dyDescent="0.25">
      <c r="A4584" s="8" t="s">
        <v>5018</v>
      </c>
      <c r="B4584" s="2" t="s">
        <v>4995</v>
      </c>
      <c r="C4584" s="2" t="s">
        <v>5013</v>
      </c>
      <c r="D4584" s="2" t="s">
        <v>5009</v>
      </c>
      <c r="E4584" s="2" t="s">
        <v>5010</v>
      </c>
      <c r="F4584" s="8" t="s">
        <v>24</v>
      </c>
      <c r="G4584" s="8">
        <v>1</v>
      </c>
      <c r="H4584" s="8">
        <v>0</v>
      </c>
      <c r="I4584" s="8">
        <v>0</v>
      </c>
      <c r="J4584" s="8">
        <v>1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5">
        <v>803010028</v>
      </c>
    </row>
    <row r="4585" spans="1:21" hidden="1" x14ac:dyDescent="0.25">
      <c r="A4585" s="8" t="s">
        <v>5018</v>
      </c>
      <c r="B4585" s="2" t="s">
        <v>4996</v>
      </c>
      <c r="C4585" s="2" t="s">
        <v>5013</v>
      </c>
      <c r="D4585" s="2" t="s">
        <v>5009</v>
      </c>
      <c r="E4585" s="2" t="s">
        <v>5010</v>
      </c>
      <c r="F4585" s="8" t="s">
        <v>23</v>
      </c>
      <c r="G4585" s="8">
        <v>1</v>
      </c>
      <c r="H4585" s="8">
        <v>1</v>
      </c>
      <c r="I4585" s="8">
        <v>0</v>
      </c>
      <c r="J4585" s="8">
        <v>1</v>
      </c>
      <c r="K4585" s="8">
        <v>1</v>
      </c>
      <c r="L4585" s="8">
        <v>1</v>
      </c>
      <c r="M4585" s="8">
        <v>0</v>
      </c>
      <c r="N4585" s="8">
        <v>0</v>
      </c>
      <c r="O4585" s="8">
        <v>1</v>
      </c>
      <c r="P4585" s="8">
        <v>1</v>
      </c>
      <c r="Q4585" s="8">
        <v>0</v>
      </c>
      <c r="R4585" s="8">
        <v>0</v>
      </c>
      <c r="S4585" s="8">
        <v>0</v>
      </c>
      <c r="T4585" s="8">
        <v>0</v>
      </c>
      <c r="U4585" s="5">
        <v>803010036</v>
      </c>
    </row>
    <row r="4586" spans="1:21" hidden="1" x14ac:dyDescent="0.25">
      <c r="A4586" s="8" t="s">
        <v>5018</v>
      </c>
      <c r="B4586" s="2" t="s">
        <v>4997</v>
      </c>
      <c r="C4586" s="2" t="s">
        <v>5013</v>
      </c>
      <c r="D4586" s="2" t="s">
        <v>5009</v>
      </c>
      <c r="E4586" s="2" t="s">
        <v>5010</v>
      </c>
      <c r="F4586" s="8" t="s">
        <v>23</v>
      </c>
      <c r="G4586" s="8">
        <v>1</v>
      </c>
      <c r="H4586" s="8">
        <v>1</v>
      </c>
      <c r="I4586" s="8">
        <v>0</v>
      </c>
      <c r="J4586" s="8">
        <v>1</v>
      </c>
      <c r="K4586" s="8">
        <v>1</v>
      </c>
      <c r="L4586" s="8">
        <v>1</v>
      </c>
      <c r="M4586" s="8">
        <v>0</v>
      </c>
      <c r="N4586" s="8">
        <v>0</v>
      </c>
      <c r="O4586" s="8">
        <v>1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5">
        <v>803010044</v>
      </c>
    </row>
    <row r="4587" spans="1:21" hidden="1" x14ac:dyDescent="0.25">
      <c r="A4587" s="8" t="s">
        <v>5018</v>
      </c>
      <c r="B4587" s="2" t="s">
        <v>4998</v>
      </c>
      <c r="C4587" s="2" t="s">
        <v>5014</v>
      </c>
      <c r="D4587" s="2" t="s">
        <v>5009</v>
      </c>
      <c r="E4587" s="2" t="s">
        <v>5010</v>
      </c>
      <c r="F4587" s="8" t="s">
        <v>23</v>
      </c>
      <c r="G4587" s="8">
        <v>1</v>
      </c>
      <c r="H4587" s="8">
        <v>0</v>
      </c>
      <c r="I4587" s="8">
        <v>0</v>
      </c>
      <c r="J4587" s="8">
        <v>1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5">
        <v>803010052</v>
      </c>
    </row>
    <row r="4588" spans="1:21" hidden="1" x14ac:dyDescent="0.25">
      <c r="A4588" s="8" t="s">
        <v>5018</v>
      </c>
      <c r="B4588" s="2" t="s">
        <v>4999</v>
      </c>
      <c r="C4588" s="2" t="s">
        <v>5014</v>
      </c>
      <c r="D4588" s="2" t="s">
        <v>5009</v>
      </c>
      <c r="E4588" s="2" t="s">
        <v>5010</v>
      </c>
      <c r="F4588" s="8" t="s">
        <v>23</v>
      </c>
      <c r="G4588" s="8">
        <v>1</v>
      </c>
      <c r="H4588" s="8">
        <v>0</v>
      </c>
      <c r="I4588" s="8">
        <v>0</v>
      </c>
      <c r="J4588" s="8">
        <v>1</v>
      </c>
      <c r="K4588" s="8">
        <v>1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5">
        <v>803010060</v>
      </c>
    </row>
    <row r="4589" spans="1:21" hidden="1" x14ac:dyDescent="0.25">
      <c r="A4589" s="8" t="s">
        <v>5018</v>
      </c>
      <c r="B4589" s="2" t="s">
        <v>5000</v>
      </c>
      <c r="C4589" s="2" t="s">
        <v>5014</v>
      </c>
      <c r="D4589" s="2" t="s">
        <v>5009</v>
      </c>
      <c r="E4589" s="2" t="s">
        <v>5010</v>
      </c>
      <c r="F4589" s="8" t="s">
        <v>23</v>
      </c>
      <c r="G4589" s="8">
        <v>1</v>
      </c>
      <c r="H4589" s="8">
        <v>0</v>
      </c>
      <c r="I4589" s="8">
        <v>0</v>
      </c>
      <c r="J4589" s="8">
        <v>1</v>
      </c>
      <c r="K4589" s="8">
        <v>1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5">
        <v>803010079</v>
      </c>
    </row>
    <row r="4590" spans="1:21" hidden="1" x14ac:dyDescent="0.25">
      <c r="A4590" s="8" t="s">
        <v>5018</v>
      </c>
      <c r="B4590" s="2" t="s">
        <v>5001</v>
      </c>
      <c r="C4590" s="2" t="s">
        <v>5014</v>
      </c>
      <c r="D4590" s="2" t="s">
        <v>5009</v>
      </c>
      <c r="E4590" s="2" t="s">
        <v>5010</v>
      </c>
      <c r="F4590" s="8" t="s">
        <v>23</v>
      </c>
      <c r="G4590" s="8">
        <v>1</v>
      </c>
      <c r="H4590" s="8">
        <v>0</v>
      </c>
      <c r="I4590" s="8">
        <v>0</v>
      </c>
      <c r="J4590" s="8">
        <v>1</v>
      </c>
      <c r="K4590" s="8">
        <v>1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5">
        <v>803010087</v>
      </c>
    </row>
    <row r="4591" spans="1:21" hidden="1" x14ac:dyDescent="0.25">
      <c r="A4591" s="8" t="s">
        <v>5018</v>
      </c>
      <c r="B4591" s="2" t="s">
        <v>5002</v>
      </c>
      <c r="C4591" s="2" t="s">
        <v>5014</v>
      </c>
      <c r="D4591" s="2" t="s">
        <v>5009</v>
      </c>
      <c r="E4591" s="2" t="s">
        <v>5010</v>
      </c>
      <c r="F4591" s="8" t="s">
        <v>23</v>
      </c>
      <c r="G4591" s="8">
        <v>1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5">
        <v>803010095</v>
      </c>
    </row>
    <row r="4592" spans="1:21" hidden="1" x14ac:dyDescent="0.25">
      <c r="A4592" s="8" t="s">
        <v>5018</v>
      </c>
      <c r="B4592" s="2" t="s">
        <v>5003</v>
      </c>
      <c r="C4592" s="2" t="s">
        <v>5014</v>
      </c>
      <c r="D4592" s="2" t="s">
        <v>5009</v>
      </c>
      <c r="E4592" s="2" t="s">
        <v>5010</v>
      </c>
      <c r="F4592" s="8" t="s">
        <v>23</v>
      </c>
      <c r="G4592" s="8">
        <v>1</v>
      </c>
      <c r="H4592" s="8">
        <v>0</v>
      </c>
      <c r="I4592" s="8">
        <v>0</v>
      </c>
      <c r="J4592" s="8">
        <v>0</v>
      </c>
      <c r="K4592" s="8">
        <v>1</v>
      </c>
      <c r="L4592" s="8">
        <v>1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5">
        <v>803010109</v>
      </c>
    </row>
    <row r="4593" spans="1:21" hidden="1" x14ac:dyDescent="0.25">
      <c r="A4593" s="8" t="s">
        <v>5018</v>
      </c>
      <c r="B4593" s="2" t="s">
        <v>5004</v>
      </c>
      <c r="C4593" s="2" t="s">
        <v>5014</v>
      </c>
      <c r="D4593" s="2" t="s">
        <v>5009</v>
      </c>
      <c r="E4593" s="2" t="s">
        <v>5010</v>
      </c>
      <c r="F4593" s="8" t="s">
        <v>23</v>
      </c>
      <c r="G4593" s="8">
        <v>1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5">
        <v>803010117</v>
      </c>
    </row>
    <row r="4594" spans="1:21" hidden="1" x14ac:dyDescent="0.25">
      <c r="A4594" s="8" t="s">
        <v>5018</v>
      </c>
      <c r="B4594" s="2" t="s">
        <v>5005</v>
      </c>
      <c r="C4594" s="2" t="s">
        <v>5014</v>
      </c>
      <c r="D4594" s="2" t="s">
        <v>5009</v>
      </c>
      <c r="E4594" s="2" t="s">
        <v>5010</v>
      </c>
      <c r="F4594" s="8" t="s">
        <v>23</v>
      </c>
      <c r="G4594" s="8">
        <v>1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5">
        <v>803010125</v>
      </c>
    </row>
    <row r="4595" spans="1:21" hidden="1" x14ac:dyDescent="0.25">
      <c r="A4595" s="8" t="s">
        <v>5018</v>
      </c>
      <c r="B4595" s="2" t="s">
        <v>5006</v>
      </c>
      <c r="C4595" s="2" t="s">
        <v>5015</v>
      </c>
      <c r="D4595" s="2" t="s">
        <v>5016</v>
      </c>
      <c r="E4595" s="2" t="s">
        <v>5010</v>
      </c>
      <c r="F4595" s="8" t="s">
        <v>31</v>
      </c>
      <c r="G4595" s="8">
        <v>1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5">
        <v>803010133</v>
      </c>
    </row>
    <row r="4596" spans="1:21" hidden="1" x14ac:dyDescent="0.25">
      <c r="A4596" s="8" t="s">
        <v>5018</v>
      </c>
      <c r="B4596" s="2" t="s">
        <v>5007</v>
      </c>
      <c r="C4596" s="2" t="s">
        <v>5015</v>
      </c>
      <c r="D4596" s="2" t="s">
        <v>5016</v>
      </c>
      <c r="E4596" s="2" t="s">
        <v>5010</v>
      </c>
      <c r="F4596" s="8" t="s">
        <v>31</v>
      </c>
      <c r="G4596" s="8">
        <v>1</v>
      </c>
      <c r="H4596" s="8">
        <v>0</v>
      </c>
      <c r="I4596" s="8">
        <v>0</v>
      </c>
      <c r="J4596" s="8">
        <v>1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5">
        <v>803010141</v>
      </c>
    </row>
  </sheetData>
  <conditionalFormatting sqref="A5:A4596">
    <cfRule type="cellIs" dxfId="3" priority="1" operator="equal">
      <formula>"Sim"</formula>
    </cfRule>
  </conditionalFormatting>
  <dataValidations count="1">
    <dataValidation type="list" allowBlank="1" showInputMessage="1" showErrorMessage="1" sqref="A5:A4596" xr:uid="{0D5C9CC8-A97B-46DB-AD40-C83BBD4C088E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9218-D0A9-4642-8C49-E68FCC205B08}">
  <dimension ref="A1:U4596"/>
  <sheetViews>
    <sheetView showGridLines="0" zoomScale="90" zoomScaleNormal="90" workbookViewId="0">
      <pane xSplit="2" ySplit="4" topLeftCell="C5" activePane="bottomRight" state="frozen"/>
      <selection activeCell="U2" sqref="U2:U3"/>
      <selection pane="topRight" activeCell="U2" sqref="U2:U3"/>
      <selection pane="bottomLeft" activeCell="U2" sqref="U2:U3"/>
      <selection pane="bottomRight" activeCell="A3400" sqref="A3400"/>
    </sheetView>
  </sheetViews>
  <sheetFormatPr defaultColWidth="3.85546875" defaultRowHeight="12.75" x14ac:dyDescent="0.2"/>
  <cols>
    <col min="1" max="1" width="11.140625" style="13" customWidth="1"/>
    <col min="2" max="2" width="69" style="2" customWidth="1"/>
    <col min="3" max="3" width="25" style="6" customWidth="1"/>
    <col min="4" max="4" width="38.140625" style="2" customWidth="1"/>
    <col min="5" max="5" width="15.7109375" style="2" bestFit="1" customWidth="1"/>
    <col min="6" max="6" width="11.42578125" style="7" bestFit="1" customWidth="1"/>
    <col min="7" max="7" width="16.28515625" style="8" bestFit="1" customWidth="1"/>
    <col min="8" max="8" width="14.28515625" style="7" bestFit="1" customWidth="1"/>
    <col min="9" max="9" width="16" style="8" bestFit="1" customWidth="1"/>
    <col min="10" max="10" width="18.140625" style="8" bestFit="1" customWidth="1"/>
    <col min="11" max="11" width="17.5703125" style="8" bestFit="1" customWidth="1"/>
    <col min="12" max="12" width="16.42578125" style="8" bestFit="1" customWidth="1"/>
    <col min="13" max="15" width="17.7109375" style="8" bestFit="1" customWidth="1"/>
    <col min="16" max="16" width="16.140625" style="8" bestFit="1" customWidth="1"/>
    <col min="17" max="18" width="19" style="8" bestFit="1" customWidth="1"/>
    <col min="19" max="19" width="17.42578125" style="8" bestFit="1" customWidth="1"/>
    <col min="20" max="20" width="17.5703125" style="8" bestFit="1" customWidth="1"/>
    <col min="21" max="21" width="19.28515625" style="1" bestFit="1" customWidth="1"/>
    <col min="22" max="16384" width="3.85546875" style="1"/>
  </cols>
  <sheetData>
    <row r="1" spans="1:21" ht="18.75" x14ac:dyDescent="0.3">
      <c r="A1" s="16" t="s">
        <v>5026</v>
      </c>
    </row>
    <row r="2" spans="1:21" x14ac:dyDescent="0.25">
      <c r="A2" s="10">
        <f>COUNTA(Politrauamtismo[Selecionar])</f>
        <v>4592</v>
      </c>
      <c r="B2" s="10">
        <f>COUNTA(Politrauamtismo[Procedimento])</f>
        <v>4592</v>
      </c>
      <c r="C2" s="10">
        <f>COUNTA(Politrauamtismo[Forma])</f>
        <v>4592</v>
      </c>
      <c r="D2" s="10">
        <f>COUNTA(Politrauamtismo[Sub-Grupo])</f>
        <v>4592</v>
      </c>
      <c r="E2" s="10">
        <f>COUNTA(Politrauamtismo[Grupo])</f>
        <v>4592</v>
      </c>
      <c r="F2" s="10"/>
      <c r="G2" s="10">
        <f>SUM(Politrauamtismo[Ambulatorial])</f>
        <v>2489</v>
      </c>
      <c r="H2" s="10">
        <f>SUM(Politrauamtismo[Hospitalar])</f>
        <v>3176</v>
      </c>
      <c r="I2" s="10">
        <f>SUM(Politrauamtismo[Hospital-Dia])</f>
        <v>1546</v>
      </c>
      <c r="J2" s="10">
        <f>SUM(Politrauamtismo[Registro-BPA-C])</f>
        <v>1131</v>
      </c>
      <c r="K2" s="10">
        <f>SUM(Politrauamtismo[Registro-BPA-I])</f>
        <v>1686</v>
      </c>
      <c r="L2" s="10">
        <f>SUM(Politrauamtismo[Registro-BPA])</f>
        <v>1766</v>
      </c>
      <c r="M2" s="10">
        <f>SUM(Politrauamtismo[Registro-AIH-P])</f>
        <v>1759</v>
      </c>
      <c r="N2" s="10">
        <f>SUM(Politrauamtismo[Registro-AIH-E])</f>
        <v>746</v>
      </c>
      <c r="O2" s="10">
        <f>SUM(Politrauamtismo[Registro-AIH-S])</f>
        <v>686</v>
      </c>
      <c r="P2" s="10">
        <f>SUM(Politrauamtismo[Registro-AIH])</f>
        <v>3183</v>
      </c>
      <c r="Q2" s="10">
        <f>SUM(Politrauamtismo[Registro-APAC-P])</f>
        <v>0</v>
      </c>
      <c r="R2" s="10">
        <f>SUM(Politrauamtismo[Registro-APAC-S])</f>
        <v>173</v>
      </c>
      <c r="S2" s="10">
        <f>SUM(Politrauamtismo[Registro-APAC])</f>
        <v>173</v>
      </c>
      <c r="T2" s="10">
        <f>SUM(Politrauamtismo[Registro-RAAS])</f>
        <v>0</v>
      </c>
      <c r="U2" s="10">
        <f>COUNTA(Politrauamtismo[Grupo])</f>
        <v>4592</v>
      </c>
    </row>
    <row r="3" spans="1:21" x14ac:dyDescent="0.25">
      <c r="A3" s="11">
        <f>COUNTIF(Politrauamtismo[Selecionar],"sim")</f>
        <v>1</v>
      </c>
      <c r="B3" s="11">
        <f>SUBTOTAL(3,Politrauamtismo[Procedimento])</f>
        <v>1</v>
      </c>
      <c r="C3" s="11">
        <f>SUBTOTAL(3,Politrauamtismo[Forma])</f>
        <v>1</v>
      </c>
      <c r="D3" s="11">
        <f>SUBTOTAL(3,Politrauamtismo[Sub-Grupo])</f>
        <v>1</v>
      </c>
      <c r="E3" s="11">
        <f>SUBTOTAL(3,Politrauamtismo[Grupo])</f>
        <v>1</v>
      </c>
      <c r="F3" s="11"/>
      <c r="G3" s="11">
        <f>SUBTOTAL(9,Politrauamtismo[Ambulatorial])</f>
        <v>0</v>
      </c>
      <c r="H3" s="11">
        <f>SUBTOTAL(9,Politrauamtismo[Hospitalar])</f>
        <v>1</v>
      </c>
      <c r="I3" s="11">
        <f>SUBTOTAL(9,Politrauamtismo[Hospital-Dia])</f>
        <v>0</v>
      </c>
      <c r="J3" s="11">
        <f>SUBTOTAL(9,Politrauamtismo[Registro-BPA-C])</f>
        <v>0</v>
      </c>
      <c r="K3" s="11">
        <f>SUBTOTAL(9,Politrauamtismo[Registro-BPA-I])</f>
        <v>0</v>
      </c>
      <c r="L3" s="11">
        <f>SUBTOTAL(9,Politrauamtismo[Registro-BPA])</f>
        <v>0</v>
      </c>
      <c r="M3" s="11">
        <f>SUBTOTAL(9,Politrauamtismo[Registro-AIH-P])</f>
        <v>1</v>
      </c>
      <c r="N3" s="11">
        <f>SUBTOTAL(9,Politrauamtismo[Registro-AIH-E])</f>
        <v>0</v>
      </c>
      <c r="O3" s="11">
        <f>SUBTOTAL(9,Politrauamtismo[Registro-AIH-S])</f>
        <v>0</v>
      </c>
      <c r="P3" s="11">
        <f>SUBTOTAL(9,Politrauamtismo[Registro-AIH])</f>
        <v>1</v>
      </c>
      <c r="Q3" s="11">
        <f>SUBTOTAL(9,Politrauamtismo[Registro-APAC-P])</f>
        <v>0</v>
      </c>
      <c r="R3" s="11">
        <f>SUBTOTAL(9,Politrauamtismo[Registro-APAC-S])</f>
        <v>0</v>
      </c>
      <c r="S3" s="11">
        <f>SUBTOTAL(9,Politrauamtismo[Registro-APAC])</f>
        <v>0</v>
      </c>
      <c r="T3" s="11">
        <f>SUBTOTAL(9,Politrauamtismo[Registro-RAAS])</f>
        <v>0</v>
      </c>
      <c r="U3" s="11">
        <f>SUBTOTAL(3,Politrauamtismo[Grupo])</f>
        <v>1</v>
      </c>
    </row>
    <row r="4" spans="1:21" x14ac:dyDescent="0.25">
      <c r="A4" s="12" t="s">
        <v>5017</v>
      </c>
      <c r="B4" s="4" t="s">
        <v>4</v>
      </c>
      <c r="C4" s="4" t="s">
        <v>3</v>
      </c>
      <c r="D4" s="4" t="s">
        <v>2</v>
      </c>
      <c r="E4" s="4" t="s">
        <v>1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3" t="s">
        <v>0</v>
      </c>
    </row>
    <row r="5" spans="1:21" hidden="1" x14ac:dyDescent="0.25">
      <c r="A5" s="8" t="s">
        <v>5018</v>
      </c>
      <c r="B5" s="2" t="s">
        <v>422</v>
      </c>
      <c r="C5" s="2" t="s">
        <v>22</v>
      </c>
      <c r="D5" s="2" t="s">
        <v>21</v>
      </c>
      <c r="E5" s="2" t="s">
        <v>20</v>
      </c>
      <c r="F5" s="8" t="s">
        <v>23</v>
      </c>
      <c r="G5" s="8">
        <v>1</v>
      </c>
      <c r="H5" s="8">
        <v>0</v>
      </c>
      <c r="I5" s="8">
        <v>0</v>
      </c>
      <c r="J5" s="8">
        <v>1</v>
      </c>
      <c r="K5" s="8">
        <v>0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5">
        <v>101010010</v>
      </c>
    </row>
    <row r="6" spans="1:21" hidden="1" x14ac:dyDescent="0.25">
      <c r="A6" s="8" t="s">
        <v>5018</v>
      </c>
      <c r="B6" s="2" t="s">
        <v>423</v>
      </c>
      <c r="C6" s="2" t="s">
        <v>22</v>
      </c>
      <c r="D6" s="2" t="s">
        <v>21</v>
      </c>
      <c r="E6" s="2" t="s">
        <v>20</v>
      </c>
      <c r="F6" s="8" t="s">
        <v>24</v>
      </c>
      <c r="G6" s="8">
        <v>1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5">
        <v>101010028</v>
      </c>
    </row>
    <row r="7" spans="1:21" hidden="1" x14ac:dyDescent="0.25">
      <c r="A7" s="8" t="s">
        <v>5018</v>
      </c>
      <c r="B7" s="2" t="s">
        <v>424</v>
      </c>
      <c r="C7" s="2" t="s">
        <v>22</v>
      </c>
      <c r="D7" s="2" t="s">
        <v>21</v>
      </c>
      <c r="E7" s="2" t="s">
        <v>20</v>
      </c>
      <c r="F7" s="8" t="s">
        <v>23</v>
      </c>
      <c r="G7" s="8">
        <v>1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5">
        <v>101010036</v>
      </c>
    </row>
    <row r="8" spans="1:21" hidden="1" x14ac:dyDescent="0.25">
      <c r="A8" s="8" t="s">
        <v>5018</v>
      </c>
      <c r="B8" s="2" t="s">
        <v>425</v>
      </c>
      <c r="C8" s="2" t="s">
        <v>25</v>
      </c>
      <c r="D8" s="2" t="s">
        <v>21</v>
      </c>
      <c r="E8" s="2" t="s">
        <v>20</v>
      </c>
      <c r="F8" s="8" t="s">
        <v>23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5">
        <v>101020015</v>
      </c>
    </row>
    <row r="9" spans="1:21" hidden="1" x14ac:dyDescent="0.25">
      <c r="A9" s="8" t="s">
        <v>5018</v>
      </c>
      <c r="B9" s="2" t="s">
        <v>426</v>
      </c>
      <c r="C9" s="2" t="s">
        <v>25</v>
      </c>
      <c r="D9" s="2" t="s">
        <v>21</v>
      </c>
      <c r="E9" s="2" t="s">
        <v>20</v>
      </c>
      <c r="F9" s="8" t="s">
        <v>23</v>
      </c>
      <c r="G9" s="8">
        <v>1</v>
      </c>
      <c r="H9" s="8">
        <v>0</v>
      </c>
      <c r="I9" s="8">
        <v>0</v>
      </c>
      <c r="J9" s="8">
        <v>1</v>
      </c>
      <c r="K9" s="8">
        <v>0</v>
      </c>
      <c r="L9" s="8">
        <v>1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5">
        <v>101020023</v>
      </c>
    </row>
    <row r="10" spans="1:21" hidden="1" x14ac:dyDescent="0.25">
      <c r="A10" s="8" t="s">
        <v>5018</v>
      </c>
      <c r="B10" s="2" t="s">
        <v>427</v>
      </c>
      <c r="C10" s="2" t="s">
        <v>25</v>
      </c>
      <c r="D10" s="2" t="s">
        <v>21</v>
      </c>
      <c r="E10" s="2" t="s">
        <v>20</v>
      </c>
      <c r="F10" s="8" t="s">
        <v>23</v>
      </c>
      <c r="G10" s="8">
        <v>1</v>
      </c>
      <c r="H10" s="8">
        <v>0</v>
      </c>
      <c r="I10" s="8">
        <v>0</v>
      </c>
      <c r="J10" s="8">
        <v>1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5">
        <v>101020031</v>
      </c>
    </row>
    <row r="11" spans="1:21" hidden="1" x14ac:dyDescent="0.25">
      <c r="A11" s="8" t="s">
        <v>5018</v>
      </c>
      <c r="B11" s="2" t="s">
        <v>428</v>
      </c>
      <c r="C11" s="2" t="s">
        <v>25</v>
      </c>
      <c r="D11" s="2" t="s">
        <v>21</v>
      </c>
      <c r="E11" s="2" t="s">
        <v>20</v>
      </c>
      <c r="F11" s="8" t="s">
        <v>23</v>
      </c>
      <c r="G11" s="8">
        <v>1</v>
      </c>
      <c r="H11" s="8">
        <v>0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5">
        <v>101020040</v>
      </c>
    </row>
    <row r="12" spans="1:21" hidden="1" x14ac:dyDescent="0.25">
      <c r="A12" s="8" t="s">
        <v>5018</v>
      </c>
      <c r="B12" s="2" t="s">
        <v>429</v>
      </c>
      <c r="C12" s="2" t="s">
        <v>25</v>
      </c>
      <c r="D12" s="2" t="s">
        <v>21</v>
      </c>
      <c r="E12" s="2" t="s">
        <v>20</v>
      </c>
      <c r="F12" s="8" t="s">
        <v>23</v>
      </c>
      <c r="G12" s="8">
        <v>1</v>
      </c>
      <c r="H12" s="8">
        <v>0</v>
      </c>
      <c r="I12" s="8">
        <v>0</v>
      </c>
      <c r="J12" s="8">
        <v>1</v>
      </c>
      <c r="K12" s="8">
        <v>1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5">
        <v>101020058</v>
      </c>
    </row>
    <row r="13" spans="1:21" hidden="1" x14ac:dyDescent="0.25">
      <c r="A13" s="8" t="s">
        <v>5018</v>
      </c>
      <c r="B13" s="2" t="s">
        <v>430</v>
      </c>
      <c r="C13" s="2" t="s">
        <v>25</v>
      </c>
      <c r="D13" s="2" t="s">
        <v>21</v>
      </c>
      <c r="E13" s="2" t="s">
        <v>20</v>
      </c>
      <c r="F13" s="8" t="s">
        <v>23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5">
        <v>101020066</v>
      </c>
    </row>
    <row r="14" spans="1:21" hidden="1" x14ac:dyDescent="0.25">
      <c r="A14" s="8" t="s">
        <v>5018</v>
      </c>
      <c r="B14" s="2" t="s">
        <v>431</v>
      </c>
      <c r="C14" s="2" t="s">
        <v>25</v>
      </c>
      <c r="D14" s="2" t="s">
        <v>21</v>
      </c>
      <c r="E14" s="2" t="s">
        <v>20</v>
      </c>
      <c r="F14" s="8" t="s">
        <v>23</v>
      </c>
      <c r="G14" s="8">
        <v>1</v>
      </c>
      <c r="H14" s="8">
        <v>1</v>
      </c>
      <c r="I14" s="8">
        <v>1</v>
      </c>
      <c r="J14" s="8">
        <v>1</v>
      </c>
      <c r="K14" s="8">
        <v>1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5">
        <v>101020074</v>
      </c>
    </row>
    <row r="15" spans="1:21" hidden="1" x14ac:dyDescent="0.25">
      <c r="A15" s="8" t="s">
        <v>5018</v>
      </c>
      <c r="B15" s="2" t="s">
        <v>432</v>
      </c>
      <c r="C15" s="2" t="s">
        <v>25</v>
      </c>
      <c r="D15" s="2" t="s">
        <v>21</v>
      </c>
      <c r="E15" s="2" t="s">
        <v>20</v>
      </c>
      <c r="F15" s="8" t="s">
        <v>23</v>
      </c>
      <c r="G15" s="8">
        <v>1</v>
      </c>
      <c r="H15" s="8">
        <v>0</v>
      </c>
      <c r="I15" s="8">
        <v>0</v>
      </c>
      <c r="J15" s="8">
        <v>1</v>
      </c>
      <c r="K15" s="8">
        <v>1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5">
        <v>101020082</v>
      </c>
    </row>
    <row r="16" spans="1:21" hidden="1" x14ac:dyDescent="0.25">
      <c r="A16" s="8" t="s">
        <v>5018</v>
      </c>
      <c r="B16" s="2" t="s">
        <v>433</v>
      </c>
      <c r="C16" s="2" t="s">
        <v>25</v>
      </c>
      <c r="D16" s="2" t="s">
        <v>21</v>
      </c>
      <c r="E16" s="2" t="s">
        <v>20</v>
      </c>
      <c r="F16" s="8" t="s">
        <v>23</v>
      </c>
      <c r="G16" s="8">
        <v>1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0</v>
      </c>
      <c r="N16" s="8">
        <v>0</v>
      </c>
      <c r="O16" s="8">
        <v>1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5">
        <v>101020090</v>
      </c>
    </row>
    <row r="17" spans="1:21" hidden="1" x14ac:dyDescent="0.25">
      <c r="A17" s="8" t="s">
        <v>5018</v>
      </c>
      <c r="B17" s="2" t="s">
        <v>434</v>
      </c>
      <c r="C17" s="2" t="s">
        <v>26</v>
      </c>
      <c r="D17" s="2" t="s">
        <v>21</v>
      </c>
      <c r="E17" s="2" t="s">
        <v>20</v>
      </c>
      <c r="F17" s="8" t="s">
        <v>23</v>
      </c>
      <c r="G17" s="8">
        <v>1</v>
      </c>
      <c r="H17" s="8">
        <v>0</v>
      </c>
      <c r="I17" s="8">
        <v>0</v>
      </c>
      <c r="J17" s="8">
        <v>1</v>
      </c>
      <c r="K17" s="8">
        <v>1</v>
      </c>
      <c r="L17" s="8">
        <v>1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5">
        <v>101030010</v>
      </c>
    </row>
    <row r="18" spans="1:21" hidden="1" x14ac:dyDescent="0.25">
      <c r="A18" s="8" t="s">
        <v>5018</v>
      </c>
      <c r="B18" s="2" t="s">
        <v>435</v>
      </c>
      <c r="C18" s="2" t="s">
        <v>26</v>
      </c>
      <c r="D18" s="2" t="s">
        <v>21</v>
      </c>
      <c r="E18" s="2" t="s">
        <v>20</v>
      </c>
      <c r="F18" s="8" t="s">
        <v>23</v>
      </c>
      <c r="G18" s="8">
        <v>1</v>
      </c>
      <c r="H18" s="8">
        <v>0</v>
      </c>
      <c r="I18" s="8">
        <v>0</v>
      </c>
      <c r="J18" s="8">
        <v>1</v>
      </c>
      <c r="K18" s="8">
        <v>1</v>
      </c>
      <c r="L18" s="8">
        <v>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5">
        <v>101030029</v>
      </c>
    </row>
    <row r="19" spans="1:21" hidden="1" x14ac:dyDescent="0.25">
      <c r="A19" s="8" t="s">
        <v>5018</v>
      </c>
      <c r="B19" s="2" t="s">
        <v>436</v>
      </c>
      <c r="C19" s="2" t="s">
        <v>27</v>
      </c>
      <c r="D19" s="2" t="s">
        <v>21</v>
      </c>
      <c r="E19" s="2" t="s">
        <v>20</v>
      </c>
      <c r="F19" s="8" t="s">
        <v>23</v>
      </c>
      <c r="G19" s="8">
        <v>1</v>
      </c>
      <c r="H19" s="8">
        <v>0</v>
      </c>
      <c r="I19" s="8">
        <v>0</v>
      </c>
      <c r="J19" s="8">
        <v>1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5">
        <v>101040024</v>
      </c>
    </row>
    <row r="20" spans="1:21" hidden="1" x14ac:dyDescent="0.25">
      <c r="A20" s="8" t="s">
        <v>5018</v>
      </c>
      <c r="B20" s="2" t="s">
        <v>437</v>
      </c>
      <c r="C20" s="2" t="s">
        <v>27</v>
      </c>
      <c r="D20" s="2" t="s">
        <v>21</v>
      </c>
      <c r="E20" s="2" t="s">
        <v>20</v>
      </c>
      <c r="F20" s="8" t="s">
        <v>24</v>
      </c>
      <c r="G20" s="8">
        <v>1</v>
      </c>
      <c r="H20" s="8">
        <v>0</v>
      </c>
      <c r="I20" s="8">
        <v>0</v>
      </c>
      <c r="J20" s="8">
        <v>1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5">
        <v>101040032</v>
      </c>
    </row>
    <row r="21" spans="1:21" hidden="1" x14ac:dyDescent="0.25">
      <c r="A21" s="8" t="s">
        <v>5018</v>
      </c>
      <c r="B21" s="2" t="s">
        <v>438</v>
      </c>
      <c r="C21" s="2" t="s">
        <v>27</v>
      </c>
      <c r="D21" s="2" t="s">
        <v>21</v>
      </c>
      <c r="E21" s="2" t="s">
        <v>20</v>
      </c>
      <c r="F21" s="8" t="s">
        <v>24</v>
      </c>
      <c r="G21" s="8">
        <v>1</v>
      </c>
      <c r="H21" s="8">
        <v>0</v>
      </c>
      <c r="I21" s="8">
        <v>0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5">
        <v>101040040</v>
      </c>
    </row>
    <row r="22" spans="1:21" hidden="1" x14ac:dyDescent="0.25">
      <c r="A22" s="8" t="s">
        <v>5018</v>
      </c>
      <c r="B22" s="2" t="s">
        <v>439</v>
      </c>
      <c r="C22" s="2" t="s">
        <v>27</v>
      </c>
      <c r="D22" s="2" t="s">
        <v>21</v>
      </c>
      <c r="E22" s="2" t="s">
        <v>20</v>
      </c>
      <c r="F22" s="8" t="s">
        <v>23</v>
      </c>
      <c r="G22" s="8">
        <v>1</v>
      </c>
      <c r="H22" s="8">
        <v>1</v>
      </c>
      <c r="I22" s="8">
        <v>0</v>
      </c>
      <c r="J22" s="8">
        <v>1</v>
      </c>
      <c r="K22" s="8">
        <v>1</v>
      </c>
      <c r="L22" s="8">
        <v>1</v>
      </c>
      <c r="M22" s="8">
        <v>0</v>
      </c>
      <c r="N22" s="8">
        <v>0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5">
        <v>101040059</v>
      </c>
    </row>
    <row r="23" spans="1:21" hidden="1" x14ac:dyDescent="0.25">
      <c r="A23" s="8" t="s">
        <v>5018</v>
      </c>
      <c r="B23" s="2" t="s">
        <v>440</v>
      </c>
      <c r="C23" s="2" t="s">
        <v>27</v>
      </c>
      <c r="D23" s="2" t="s">
        <v>21</v>
      </c>
      <c r="E23" s="2" t="s">
        <v>20</v>
      </c>
      <c r="F23" s="8" t="s">
        <v>23</v>
      </c>
      <c r="G23" s="8">
        <v>1</v>
      </c>
      <c r="H23" s="8">
        <v>1</v>
      </c>
      <c r="I23" s="8">
        <v>0</v>
      </c>
      <c r="J23" s="8">
        <v>1</v>
      </c>
      <c r="K23" s="8">
        <v>1</v>
      </c>
      <c r="L23" s="8">
        <v>1</v>
      </c>
      <c r="M23" s="8">
        <v>0</v>
      </c>
      <c r="N23" s="8">
        <v>0</v>
      </c>
      <c r="O23" s="8">
        <v>1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5">
        <v>101040067</v>
      </c>
    </row>
    <row r="24" spans="1:21" hidden="1" x14ac:dyDescent="0.25">
      <c r="A24" s="8" t="s">
        <v>5018</v>
      </c>
      <c r="B24" s="2" t="s">
        <v>441</v>
      </c>
      <c r="C24" s="2" t="s">
        <v>28</v>
      </c>
      <c r="D24" s="2" t="s">
        <v>21</v>
      </c>
      <c r="E24" s="2" t="s">
        <v>20</v>
      </c>
      <c r="F24" s="8" t="s">
        <v>23</v>
      </c>
      <c r="G24" s="8">
        <v>1</v>
      </c>
      <c r="H24" s="8">
        <v>0</v>
      </c>
      <c r="I24" s="8">
        <v>0</v>
      </c>
      <c r="J24" s="8">
        <v>1</v>
      </c>
      <c r="K24" s="8">
        <v>1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5">
        <v>101050011</v>
      </c>
    </row>
    <row r="25" spans="1:21" hidden="1" x14ac:dyDescent="0.25">
      <c r="A25" s="8" t="s">
        <v>5018</v>
      </c>
      <c r="B25" s="2" t="s">
        <v>442</v>
      </c>
      <c r="C25" s="2" t="s">
        <v>28</v>
      </c>
      <c r="D25" s="2" t="s">
        <v>21</v>
      </c>
      <c r="E25" s="2" t="s">
        <v>20</v>
      </c>
      <c r="F25" s="8" t="s">
        <v>23</v>
      </c>
      <c r="G25" s="8">
        <v>1</v>
      </c>
      <c r="H25" s="8">
        <v>0</v>
      </c>
      <c r="I25" s="8">
        <v>0</v>
      </c>
      <c r="J25" s="8">
        <v>1</v>
      </c>
      <c r="K25" s="8">
        <v>1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5">
        <v>101050020</v>
      </c>
    </row>
    <row r="26" spans="1:21" hidden="1" x14ac:dyDescent="0.25">
      <c r="A26" s="8" t="s">
        <v>5018</v>
      </c>
      <c r="B26" s="2" t="s">
        <v>443</v>
      </c>
      <c r="C26" s="2" t="s">
        <v>28</v>
      </c>
      <c r="D26" s="2" t="s">
        <v>21</v>
      </c>
      <c r="E26" s="2" t="s">
        <v>20</v>
      </c>
      <c r="F26" s="8" t="s">
        <v>23</v>
      </c>
      <c r="G26" s="8">
        <v>1</v>
      </c>
      <c r="H26" s="8">
        <v>0</v>
      </c>
      <c r="I26" s="8">
        <v>0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5">
        <v>101050038</v>
      </c>
    </row>
    <row r="27" spans="1:21" hidden="1" x14ac:dyDescent="0.25">
      <c r="A27" s="8" t="s">
        <v>5018</v>
      </c>
      <c r="B27" s="2" t="s">
        <v>444</v>
      </c>
      <c r="C27" s="2" t="s">
        <v>28</v>
      </c>
      <c r="D27" s="2" t="s">
        <v>21</v>
      </c>
      <c r="E27" s="2" t="s">
        <v>20</v>
      </c>
      <c r="F27" s="8" t="s">
        <v>23</v>
      </c>
      <c r="G27" s="8">
        <v>1</v>
      </c>
      <c r="H27" s="8">
        <v>0</v>
      </c>
      <c r="I27" s="8">
        <v>0</v>
      </c>
      <c r="J27" s="8">
        <v>1</v>
      </c>
      <c r="K27" s="8">
        <v>1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5">
        <v>101050046</v>
      </c>
    </row>
    <row r="28" spans="1:21" hidden="1" x14ac:dyDescent="0.25">
      <c r="A28" s="8" t="s">
        <v>5018</v>
      </c>
      <c r="B28" s="2" t="s">
        <v>445</v>
      </c>
      <c r="C28" s="2" t="s">
        <v>28</v>
      </c>
      <c r="D28" s="2" t="s">
        <v>21</v>
      </c>
      <c r="E28" s="2" t="s">
        <v>20</v>
      </c>
      <c r="F28" s="8" t="s">
        <v>23</v>
      </c>
      <c r="G28" s="8">
        <v>1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5">
        <v>101050054</v>
      </c>
    </row>
    <row r="29" spans="1:21" hidden="1" x14ac:dyDescent="0.25">
      <c r="A29" s="8" t="s">
        <v>5018</v>
      </c>
      <c r="B29" s="2" t="s">
        <v>446</v>
      </c>
      <c r="C29" s="2" t="s">
        <v>28</v>
      </c>
      <c r="D29" s="2" t="s">
        <v>21</v>
      </c>
      <c r="E29" s="2" t="s">
        <v>20</v>
      </c>
      <c r="F29" s="8" t="s">
        <v>23</v>
      </c>
      <c r="G29" s="8">
        <v>1</v>
      </c>
      <c r="H29" s="8">
        <v>0</v>
      </c>
      <c r="I29" s="8">
        <v>0</v>
      </c>
      <c r="J29" s="8">
        <v>0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5">
        <v>101050062</v>
      </c>
    </row>
    <row r="30" spans="1:21" hidden="1" x14ac:dyDescent="0.25">
      <c r="A30" s="8" t="s">
        <v>5018</v>
      </c>
      <c r="B30" s="2" t="s">
        <v>447</v>
      </c>
      <c r="C30" s="2" t="s">
        <v>28</v>
      </c>
      <c r="D30" s="2" t="s">
        <v>21</v>
      </c>
      <c r="E30" s="2" t="s">
        <v>20</v>
      </c>
      <c r="F30" s="8" t="s">
        <v>23</v>
      </c>
      <c r="G30" s="8">
        <v>1</v>
      </c>
      <c r="H30" s="8">
        <v>0</v>
      </c>
      <c r="I30" s="8">
        <v>0</v>
      </c>
      <c r="J30" s="8">
        <v>0</v>
      </c>
      <c r="K30" s="8">
        <v>1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5">
        <v>101050070</v>
      </c>
    </row>
    <row r="31" spans="1:21" hidden="1" x14ac:dyDescent="0.25">
      <c r="A31" s="8" t="s">
        <v>5018</v>
      </c>
      <c r="B31" s="2" t="s">
        <v>448</v>
      </c>
      <c r="C31" s="2" t="s">
        <v>28</v>
      </c>
      <c r="D31" s="2" t="s">
        <v>21</v>
      </c>
      <c r="E31" s="2" t="s">
        <v>20</v>
      </c>
      <c r="F31" s="8" t="s">
        <v>23</v>
      </c>
      <c r="G31" s="8">
        <v>1</v>
      </c>
      <c r="H31" s="8">
        <v>0</v>
      </c>
      <c r="I31" s="8">
        <v>0</v>
      </c>
      <c r="J31" s="8">
        <v>0</v>
      </c>
      <c r="K31" s="8">
        <v>1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5">
        <v>101050089</v>
      </c>
    </row>
    <row r="32" spans="1:21" hidden="1" x14ac:dyDescent="0.25">
      <c r="A32" s="8" t="s">
        <v>5018</v>
      </c>
      <c r="B32" s="2" t="s">
        <v>449</v>
      </c>
      <c r="C32" s="2" t="s">
        <v>30</v>
      </c>
      <c r="D32" s="2" t="s">
        <v>29</v>
      </c>
      <c r="E32" s="2" t="s">
        <v>20</v>
      </c>
      <c r="F32" s="8" t="s">
        <v>31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5">
        <v>102010056</v>
      </c>
    </row>
    <row r="33" spans="1:21" hidden="1" x14ac:dyDescent="0.25">
      <c r="A33" s="8" t="s">
        <v>5018</v>
      </c>
      <c r="B33" s="2" t="s">
        <v>450</v>
      </c>
      <c r="C33" s="2" t="s">
        <v>30</v>
      </c>
      <c r="D33" s="2" t="s">
        <v>29</v>
      </c>
      <c r="E33" s="2" t="s">
        <v>20</v>
      </c>
      <c r="F33" s="8" t="s">
        <v>31</v>
      </c>
      <c r="G33" s="8">
        <v>1</v>
      </c>
      <c r="H33" s="8">
        <v>0</v>
      </c>
      <c r="I33" s="8">
        <v>0</v>
      </c>
      <c r="J33" s="8">
        <v>1</v>
      </c>
      <c r="K33" s="8">
        <v>0</v>
      </c>
      <c r="L33" s="8">
        <v>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5">
        <v>102010064</v>
      </c>
    </row>
    <row r="34" spans="1:21" hidden="1" x14ac:dyDescent="0.25">
      <c r="A34" s="8" t="s">
        <v>5018</v>
      </c>
      <c r="B34" s="2" t="s">
        <v>451</v>
      </c>
      <c r="C34" s="2" t="s">
        <v>30</v>
      </c>
      <c r="D34" s="2" t="s">
        <v>29</v>
      </c>
      <c r="E34" s="2" t="s">
        <v>20</v>
      </c>
      <c r="F34" s="8" t="s">
        <v>31</v>
      </c>
      <c r="G34" s="8">
        <v>1</v>
      </c>
      <c r="H34" s="8">
        <v>0</v>
      </c>
      <c r="I34" s="8">
        <v>0</v>
      </c>
      <c r="J34" s="8">
        <v>1</v>
      </c>
      <c r="K34" s="8">
        <v>0</v>
      </c>
      <c r="L34" s="8">
        <v>1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5">
        <v>102010072</v>
      </c>
    </row>
    <row r="35" spans="1:21" hidden="1" x14ac:dyDescent="0.25">
      <c r="A35" s="8" t="s">
        <v>5018</v>
      </c>
      <c r="B35" s="2" t="s">
        <v>452</v>
      </c>
      <c r="C35" s="2" t="s">
        <v>30</v>
      </c>
      <c r="D35" s="2" t="s">
        <v>29</v>
      </c>
      <c r="E35" s="2" t="s">
        <v>20</v>
      </c>
      <c r="F35" s="8" t="s">
        <v>31</v>
      </c>
      <c r="G35" s="8">
        <v>1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5">
        <v>102010145</v>
      </c>
    </row>
    <row r="36" spans="1:21" hidden="1" x14ac:dyDescent="0.25">
      <c r="A36" s="8" t="s">
        <v>5018</v>
      </c>
      <c r="B36" s="2" t="s">
        <v>453</v>
      </c>
      <c r="C36" s="2" t="s">
        <v>30</v>
      </c>
      <c r="D36" s="2" t="s">
        <v>29</v>
      </c>
      <c r="E36" s="2" t="s">
        <v>20</v>
      </c>
      <c r="F36" s="8" t="s">
        <v>31</v>
      </c>
      <c r="G36" s="8">
        <v>1</v>
      </c>
      <c r="H36" s="8">
        <v>0</v>
      </c>
      <c r="I36" s="8">
        <v>0</v>
      </c>
      <c r="J36" s="8">
        <v>1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5">
        <v>102010153</v>
      </c>
    </row>
    <row r="37" spans="1:21" hidden="1" x14ac:dyDescent="0.25">
      <c r="A37" s="8" t="s">
        <v>5018</v>
      </c>
      <c r="B37" s="2" t="s">
        <v>454</v>
      </c>
      <c r="C37" s="2" t="s">
        <v>30</v>
      </c>
      <c r="D37" s="2" t="s">
        <v>29</v>
      </c>
      <c r="E37" s="2" t="s">
        <v>20</v>
      </c>
      <c r="F37" s="8" t="s">
        <v>31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1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5">
        <v>102010161</v>
      </c>
    </row>
    <row r="38" spans="1:21" hidden="1" x14ac:dyDescent="0.25">
      <c r="A38" s="8" t="s">
        <v>5018</v>
      </c>
      <c r="B38" s="2" t="s">
        <v>455</v>
      </c>
      <c r="C38" s="2" t="s">
        <v>30</v>
      </c>
      <c r="D38" s="2" t="s">
        <v>29</v>
      </c>
      <c r="E38" s="2" t="s">
        <v>20</v>
      </c>
      <c r="F38" s="8" t="s">
        <v>31</v>
      </c>
      <c r="G38" s="8">
        <v>1</v>
      </c>
      <c r="H38" s="8">
        <v>0</v>
      </c>
      <c r="I38" s="8">
        <v>0</v>
      </c>
      <c r="J38" s="8">
        <v>1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5">
        <v>102010170</v>
      </c>
    </row>
    <row r="39" spans="1:21" hidden="1" x14ac:dyDescent="0.25">
      <c r="A39" s="8" t="s">
        <v>5018</v>
      </c>
      <c r="B39" s="2" t="s">
        <v>456</v>
      </c>
      <c r="C39" s="2" t="s">
        <v>30</v>
      </c>
      <c r="D39" s="2" t="s">
        <v>29</v>
      </c>
      <c r="E39" s="2" t="s">
        <v>20</v>
      </c>
      <c r="F39" s="8" t="s">
        <v>31</v>
      </c>
      <c r="G39" s="8">
        <v>1</v>
      </c>
      <c r="H39" s="8">
        <v>0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5">
        <v>102010188</v>
      </c>
    </row>
    <row r="40" spans="1:21" hidden="1" x14ac:dyDescent="0.25">
      <c r="A40" s="8" t="s">
        <v>5018</v>
      </c>
      <c r="B40" s="2" t="s">
        <v>457</v>
      </c>
      <c r="C40" s="2" t="s">
        <v>30</v>
      </c>
      <c r="D40" s="2" t="s">
        <v>29</v>
      </c>
      <c r="E40" s="2" t="s">
        <v>20</v>
      </c>
      <c r="F40" s="8" t="s">
        <v>31</v>
      </c>
      <c r="G40" s="8">
        <v>1</v>
      </c>
      <c r="H40" s="8">
        <v>0</v>
      </c>
      <c r="I40" s="8">
        <v>0</v>
      </c>
      <c r="J40" s="8">
        <v>1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5">
        <v>102010196</v>
      </c>
    </row>
    <row r="41" spans="1:21" hidden="1" x14ac:dyDescent="0.25">
      <c r="A41" s="8" t="s">
        <v>5018</v>
      </c>
      <c r="B41" s="2" t="s">
        <v>458</v>
      </c>
      <c r="C41" s="2" t="s">
        <v>30</v>
      </c>
      <c r="D41" s="2" t="s">
        <v>29</v>
      </c>
      <c r="E41" s="2" t="s">
        <v>20</v>
      </c>
      <c r="F41" s="8" t="s">
        <v>31</v>
      </c>
      <c r="G41" s="8">
        <v>1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5">
        <v>102010200</v>
      </c>
    </row>
    <row r="42" spans="1:21" hidden="1" x14ac:dyDescent="0.25">
      <c r="A42" s="8" t="s">
        <v>5018</v>
      </c>
      <c r="B42" s="2" t="s">
        <v>459</v>
      </c>
      <c r="C42" s="2" t="s">
        <v>30</v>
      </c>
      <c r="D42" s="2" t="s">
        <v>29</v>
      </c>
      <c r="E42" s="2" t="s">
        <v>20</v>
      </c>
      <c r="F42" s="8" t="s">
        <v>31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5">
        <v>102010218</v>
      </c>
    </row>
    <row r="43" spans="1:21" hidden="1" x14ac:dyDescent="0.25">
      <c r="A43" s="8" t="s">
        <v>5018</v>
      </c>
      <c r="B43" s="2" t="s">
        <v>460</v>
      </c>
      <c r="C43" s="2" t="s">
        <v>30</v>
      </c>
      <c r="D43" s="2" t="s">
        <v>29</v>
      </c>
      <c r="E43" s="2" t="s">
        <v>20</v>
      </c>
      <c r="F43" s="8" t="s">
        <v>31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5">
        <v>102010226</v>
      </c>
    </row>
    <row r="44" spans="1:21" hidden="1" x14ac:dyDescent="0.25">
      <c r="A44" s="8" t="s">
        <v>5018</v>
      </c>
      <c r="B44" s="2" t="s">
        <v>461</v>
      </c>
      <c r="C44" s="2" t="s">
        <v>30</v>
      </c>
      <c r="D44" s="2" t="s">
        <v>29</v>
      </c>
      <c r="E44" s="2" t="s">
        <v>20</v>
      </c>
      <c r="F44" s="8" t="s">
        <v>31</v>
      </c>
      <c r="G44" s="8">
        <v>1</v>
      </c>
      <c r="H44" s="8">
        <v>0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5">
        <v>102010234</v>
      </c>
    </row>
    <row r="45" spans="1:21" hidden="1" x14ac:dyDescent="0.25">
      <c r="A45" s="8" t="s">
        <v>5018</v>
      </c>
      <c r="B45" s="2" t="s">
        <v>462</v>
      </c>
      <c r="C45" s="2" t="s">
        <v>30</v>
      </c>
      <c r="D45" s="2" t="s">
        <v>29</v>
      </c>
      <c r="E45" s="2" t="s">
        <v>20</v>
      </c>
      <c r="F45" s="8" t="s">
        <v>31</v>
      </c>
      <c r="G45" s="8">
        <v>1</v>
      </c>
      <c r="H45" s="8">
        <v>0</v>
      </c>
      <c r="I45" s="8">
        <v>0</v>
      </c>
      <c r="J45" s="8">
        <v>1</v>
      </c>
      <c r="K45" s="8">
        <v>0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5">
        <v>102010242</v>
      </c>
    </row>
    <row r="46" spans="1:21" hidden="1" x14ac:dyDescent="0.25">
      <c r="A46" s="8" t="s">
        <v>5018</v>
      </c>
      <c r="B46" s="2" t="s">
        <v>463</v>
      </c>
      <c r="C46" s="2" t="s">
        <v>30</v>
      </c>
      <c r="D46" s="2" t="s">
        <v>29</v>
      </c>
      <c r="E46" s="2" t="s">
        <v>20</v>
      </c>
      <c r="F46" s="8" t="s">
        <v>31</v>
      </c>
      <c r="G46" s="8">
        <v>1</v>
      </c>
      <c r="H46" s="8">
        <v>0</v>
      </c>
      <c r="I46" s="8">
        <v>0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5">
        <v>102010250</v>
      </c>
    </row>
    <row r="47" spans="1:21" hidden="1" x14ac:dyDescent="0.25">
      <c r="A47" s="8" t="s">
        <v>5018</v>
      </c>
      <c r="B47" s="2" t="s">
        <v>464</v>
      </c>
      <c r="C47" s="2" t="s">
        <v>30</v>
      </c>
      <c r="D47" s="2" t="s">
        <v>29</v>
      </c>
      <c r="E47" s="2" t="s">
        <v>20</v>
      </c>
      <c r="F47" s="8" t="s">
        <v>31</v>
      </c>
      <c r="G47" s="8">
        <v>1</v>
      </c>
      <c r="H47" s="8">
        <v>0</v>
      </c>
      <c r="I47" s="8">
        <v>0</v>
      </c>
      <c r="J47" s="8">
        <v>1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5">
        <v>102010269</v>
      </c>
    </row>
    <row r="48" spans="1:21" hidden="1" x14ac:dyDescent="0.25">
      <c r="A48" s="8" t="s">
        <v>5018</v>
      </c>
      <c r="B48" s="2" t="s">
        <v>465</v>
      </c>
      <c r="C48" s="2" t="s">
        <v>30</v>
      </c>
      <c r="D48" s="2" t="s">
        <v>29</v>
      </c>
      <c r="E48" s="2" t="s">
        <v>20</v>
      </c>
      <c r="F48" s="8" t="s">
        <v>31</v>
      </c>
      <c r="G48" s="8">
        <v>1</v>
      </c>
      <c r="H48" s="8">
        <v>0</v>
      </c>
      <c r="I48" s="8">
        <v>0</v>
      </c>
      <c r="J48" s="8">
        <v>1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5">
        <v>102010277</v>
      </c>
    </row>
    <row r="49" spans="1:21" hidden="1" x14ac:dyDescent="0.25">
      <c r="A49" s="8" t="s">
        <v>5018</v>
      </c>
      <c r="B49" s="2" t="s">
        <v>466</v>
      </c>
      <c r="C49" s="2" t="s">
        <v>30</v>
      </c>
      <c r="D49" s="2" t="s">
        <v>29</v>
      </c>
      <c r="E49" s="2" t="s">
        <v>20</v>
      </c>
      <c r="F49" s="8" t="s">
        <v>31</v>
      </c>
      <c r="G49" s="8">
        <v>1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5">
        <v>102010285</v>
      </c>
    </row>
    <row r="50" spans="1:21" hidden="1" x14ac:dyDescent="0.25">
      <c r="A50" s="8" t="s">
        <v>5018</v>
      </c>
      <c r="B50" s="2" t="s">
        <v>467</v>
      </c>
      <c r="C50" s="2" t="s">
        <v>30</v>
      </c>
      <c r="D50" s="2" t="s">
        <v>29</v>
      </c>
      <c r="E50" s="2" t="s">
        <v>20</v>
      </c>
      <c r="F50" s="8" t="s">
        <v>31</v>
      </c>
      <c r="G50" s="8">
        <v>1</v>
      </c>
      <c r="H50" s="8">
        <v>0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5">
        <v>102010293</v>
      </c>
    </row>
    <row r="51" spans="1:21" hidden="1" x14ac:dyDescent="0.25">
      <c r="A51" s="8" t="s">
        <v>5018</v>
      </c>
      <c r="B51" s="2" t="s">
        <v>468</v>
      </c>
      <c r="C51" s="2" t="s">
        <v>30</v>
      </c>
      <c r="D51" s="2" t="s">
        <v>29</v>
      </c>
      <c r="E51" s="2" t="s">
        <v>20</v>
      </c>
      <c r="F51" s="8" t="s">
        <v>31</v>
      </c>
      <c r="G51" s="8">
        <v>1</v>
      </c>
      <c r="H51" s="8">
        <v>0</v>
      </c>
      <c r="I51" s="8">
        <v>0</v>
      </c>
      <c r="J51" s="8">
        <v>1</v>
      </c>
      <c r="K51" s="8">
        <v>0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5">
        <v>102010307</v>
      </c>
    </row>
    <row r="52" spans="1:21" hidden="1" x14ac:dyDescent="0.25">
      <c r="A52" s="8" t="s">
        <v>5018</v>
      </c>
      <c r="B52" s="2" t="s">
        <v>469</v>
      </c>
      <c r="C52" s="2" t="s">
        <v>30</v>
      </c>
      <c r="D52" s="2" t="s">
        <v>29</v>
      </c>
      <c r="E52" s="2" t="s">
        <v>20</v>
      </c>
      <c r="F52" s="8" t="s">
        <v>31</v>
      </c>
      <c r="G52" s="8">
        <v>1</v>
      </c>
      <c r="H52" s="8">
        <v>0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5">
        <v>102010315</v>
      </c>
    </row>
    <row r="53" spans="1:21" hidden="1" x14ac:dyDescent="0.25">
      <c r="A53" s="8" t="s">
        <v>5018</v>
      </c>
      <c r="B53" s="2" t="s">
        <v>470</v>
      </c>
      <c r="C53" s="2" t="s">
        <v>30</v>
      </c>
      <c r="D53" s="2" t="s">
        <v>29</v>
      </c>
      <c r="E53" s="2" t="s">
        <v>20</v>
      </c>
      <c r="F53" s="8" t="s">
        <v>31</v>
      </c>
      <c r="G53" s="8">
        <v>1</v>
      </c>
      <c r="H53" s="8">
        <v>0</v>
      </c>
      <c r="I53" s="8">
        <v>0</v>
      </c>
      <c r="J53" s="8">
        <v>1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5">
        <v>102010323</v>
      </c>
    </row>
    <row r="54" spans="1:21" hidden="1" x14ac:dyDescent="0.25">
      <c r="A54" s="8" t="s">
        <v>5018</v>
      </c>
      <c r="B54" s="2" t="s">
        <v>471</v>
      </c>
      <c r="C54" s="2" t="s">
        <v>30</v>
      </c>
      <c r="D54" s="2" t="s">
        <v>29</v>
      </c>
      <c r="E54" s="2" t="s">
        <v>20</v>
      </c>
      <c r="F54" s="8" t="s">
        <v>31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5">
        <v>102010331</v>
      </c>
    </row>
    <row r="55" spans="1:21" hidden="1" x14ac:dyDescent="0.25">
      <c r="A55" s="8" t="s">
        <v>5018</v>
      </c>
      <c r="B55" s="2" t="s">
        <v>472</v>
      </c>
      <c r="C55" s="2" t="s">
        <v>30</v>
      </c>
      <c r="D55" s="2" t="s">
        <v>29</v>
      </c>
      <c r="E55" s="2" t="s">
        <v>20</v>
      </c>
      <c r="F55" s="8" t="s">
        <v>31</v>
      </c>
      <c r="G55" s="8">
        <v>1</v>
      </c>
      <c r="H55" s="8">
        <v>0</v>
      </c>
      <c r="I55" s="8">
        <v>0</v>
      </c>
      <c r="J55" s="8">
        <v>1</v>
      </c>
      <c r="K55" s="8">
        <v>0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5">
        <v>102010340</v>
      </c>
    </row>
    <row r="56" spans="1:21" hidden="1" x14ac:dyDescent="0.25">
      <c r="A56" s="8" t="s">
        <v>5018</v>
      </c>
      <c r="B56" s="2" t="s">
        <v>473</v>
      </c>
      <c r="C56" s="2" t="s">
        <v>30</v>
      </c>
      <c r="D56" s="2" t="s">
        <v>29</v>
      </c>
      <c r="E56" s="2" t="s">
        <v>20</v>
      </c>
      <c r="F56" s="8" t="s">
        <v>31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5">
        <v>102010358</v>
      </c>
    </row>
    <row r="57" spans="1:21" hidden="1" x14ac:dyDescent="0.25">
      <c r="A57" s="8" t="s">
        <v>5018</v>
      </c>
      <c r="B57" s="2" t="s">
        <v>474</v>
      </c>
      <c r="C57" s="2" t="s">
        <v>30</v>
      </c>
      <c r="D57" s="2" t="s">
        <v>29</v>
      </c>
      <c r="E57" s="2" t="s">
        <v>20</v>
      </c>
      <c r="F57" s="8" t="s">
        <v>31</v>
      </c>
      <c r="G57" s="8">
        <v>1</v>
      </c>
      <c r="H57" s="8">
        <v>0</v>
      </c>
      <c r="I57" s="8">
        <v>0</v>
      </c>
      <c r="J57" s="8">
        <v>1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5">
        <v>102010366</v>
      </c>
    </row>
    <row r="58" spans="1:21" hidden="1" x14ac:dyDescent="0.25">
      <c r="A58" s="8" t="s">
        <v>5018</v>
      </c>
      <c r="B58" s="2" t="s">
        <v>475</v>
      </c>
      <c r="C58" s="2" t="s">
        <v>30</v>
      </c>
      <c r="D58" s="2" t="s">
        <v>29</v>
      </c>
      <c r="E58" s="2" t="s">
        <v>20</v>
      </c>
      <c r="F58" s="8" t="s">
        <v>31</v>
      </c>
      <c r="G58" s="8">
        <v>1</v>
      </c>
      <c r="H58" s="8">
        <v>0</v>
      </c>
      <c r="I58" s="8">
        <v>0</v>
      </c>
      <c r="J58" s="8">
        <v>1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5">
        <v>102010374</v>
      </c>
    </row>
    <row r="59" spans="1:21" hidden="1" x14ac:dyDescent="0.25">
      <c r="A59" s="8" t="s">
        <v>5018</v>
      </c>
      <c r="B59" s="2" t="s">
        <v>476</v>
      </c>
      <c r="C59" s="2" t="s">
        <v>30</v>
      </c>
      <c r="D59" s="2" t="s">
        <v>29</v>
      </c>
      <c r="E59" s="2" t="s">
        <v>20</v>
      </c>
      <c r="F59" s="8" t="s">
        <v>31</v>
      </c>
      <c r="G59" s="8">
        <v>1</v>
      </c>
      <c r="H59" s="8">
        <v>0</v>
      </c>
      <c r="I59" s="8">
        <v>0</v>
      </c>
      <c r="J59" s="8">
        <v>1</v>
      </c>
      <c r="K59" s="8">
        <v>0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5">
        <v>102010382</v>
      </c>
    </row>
    <row r="60" spans="1:21" hidden="1" x14ac:dyDescent="0.25">
      <c r="A60" s="8" t="s">
        <v>5018</v>
      </c>
      <c r="B60" s="2" t="s">
        <v>477</v>
      </c>
      <c r="C60" s="2" t="s">
        <v>30</v>
      </c>
      <c r="D60" s="2" t="s">
        <v>29</v>
      </c>
      <c r="E60" s="2" t="s">
        <v>20</v>
      </c>
      <c r="F60" s="8" t="s">
        <v>31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5">
        <v>102010390</v>
      </c>
    </row>
    <row r="61" spans="1:21" hidden="1" x14ac:dyDescent="0.25">
      <c r="A61" s="8" t="s">
        <v>5018</v>
      </c>
      <c r="B61" s="2" t="s">
        <v>478</v>
      </c>
      <c r="C61" s="2" t="s">
        <v>30</v>
      </c>
      <c r="D61" s="2" t="s">
        <v>29</v>
      </c>
      <c r="E61" s="2" t="s">
        <v>20</v>
      </c>
      <c r="F61" s="8" t="s">
        <v>31</v>
      </c>
      <c r="G61" s="8">
        <v>1</v>
      </c>
      <c r="H61" s="8">
        <v>0</v>
      </c>
      <c r="I61" s="8">
        <v>0</v>
      </c>
      <c r="J61" s="8">
        <v>1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5">
        <v>102010404</v>
      </c>
    </row>
    <row r="62" spans="1:21" hidden="1" x14ac:dyDescent="0.25">
      <c r="A62" s="8" t="s">
        <v>5018</v>
      </c>
      <c r="B62" s="2" t="s">
        <v>479</v>
      </c>
      <c r="C62" s="2" t="s">
        <v>30</v>
      </c>
      <c r="D62" s="2" t="s">
        <v>29</v>
      </c>
      <c r="E62" s="2" t="s">
        <v>20</v>
      </c>
      <c r="F62" s="8" t="s">
        <v>31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5">
        <v>102010412</v>
      </c>
    </row>
    <row r="63" spans="1:21" hidden="1" x14ac:dyDescent="0.25">
      <c r="A63" s="8" t="s">
        <v>5018</v>
      </c>
      <c r="B63" s="2" t="s">
        <v>480</v>
      </c>
      <c r="C63" s="2" t="s">
        <v>30</v>
      </c>
      <c r="D63" s="2" t="s">
        <v>29</v>
      </c>
      <c r="E63" s="2" t="s">
        <v>20</v>
      </c>
      <c r="F63" s="8" t="s">
        <v>31</v>
      </c>
      <c r="G63" s="8">
        <v>1</v>
      </c>
      <c r="H63" s="8">
        <v>0</v>
      </c>
      <c r="I63" s="8">
        <v>0</v>
      </c>
      <c r="J63" s="8">
        <v>1</v>
      </c>
      <c r="K63" s="8">
        <v>0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5">
        <v>102010420</v>
      </c>
    </row>
    <row r="64" spans="1:21" hidden="1" x14ac:dyDescent="0.25">
      <c r="A64" s="8" t="s">
        <v>5018</v>
      </c>
      <c r="B64" s="2" t="s">
        <v>481</v>
      </c>
      <c r="C64" s="2" t="s">
        <v>30</v>
      </c>
      <c r="D64" s="2" t="s">
        <v>29</v>
      </c>
      <c r="E64" s="2" t="s">
        <v>20</v>
      </c>
      <c r="F64" s="8" t="s">
        <v>31</v>
      </c>
      <c r="G64" s="8">
        <v>1</v>
      </c>
      <c r="H64" s="8">
        <v>0</v>
      </c>
      <c r="I64" s="8">
        <v>0</v>
      </c>
      <c r="J64" s="8">
        <v>1</v>
      </c>
      <c r="K64" s="8">
        <v>0</v>
      </c>
      <c r="L64" s="8">
        <v>1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5">
        <v>102010439</v>
      </c>
    </row>
    <row r="65" spans="1:21" hidden="1" x14ac:dyDescent="0.25">
      <c r="A65" s="8" t="s">
        <v>5018</v>
      </c>
      <c r="B65" s="2" t="s">
        <v>482</v>
      </c>
      <c r="C65" s="2" t="s">
        <v>30</v>
      </c>
      <c r="D65" s="2" t="s">
        <v>29</v>
      </c>
      <c r="E65" s="2" t="s">
        <v>20</v>
      </c>
      <c r="F65" s="8" t="s">
        <v>31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5">
        <v>102010447</v>
      </c>
    </row>
    <row r="66" spans="1:21" hidden="1" x14ac:dyDescent="0.25">
      <c r="A66" s="8" t="s">
        <v>5018</v>
      </c>
      <c r="B66" s="2" t="s">
        <v>483</v>
      </c>
      <c r="C66" s="2" t="s">
        <v>30</v>
      </c>
      <c r="D66" s="2" t="s">
        <v>29</v>
      </c>
      <c r="E66" s="2" t="s">
        <v>20</v>
      </c>
      <c r="F66" s="8" t="s">
        <v>31</v>
      </c>
      <c r="G66" s="8">
        <v>1</v>
      </c>
      <c r="H66" s="8">
        <v>0</v>
      </c>
      <c r="I66" s="8">
        <v>0</v>
      </c>
      <c r="J66" s="8">
        <v>1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5">
        <v>102010455</v>
      </c>
    </row>
    <row r="67" spans="1:21" hidden="1" x14ac:dyDescent="0.25">
      <c r="A67" s="8" t="s">
        <v>5018</v>
      </c>
      <c r="B67" s="2" t="s">
        <v>484</v>
      </c>
      <c r="C67" s="2" t="s">
        <v>30</v>
      </c>
      <c r="D67" s="2" t="s">
        <v>29</v>
      </c>
      <c r="E67" s="2" t="s">
        <v>20</v>
      </c>
      <c r="F67" s="8" t="s">
        <v>31</v>
      </c>
      <c r="G67" s="8">
        <v>1</v>
      </c>
      <c r="H67" s="8">
        <v>0</v>
      </c>
      <c r="I67" s="8">
        <v>0</v>
      </c>
      <c r="J67" s="8">
        <v>1</v>
      </c>
      <c r="K67" s="8">
        <v>0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5">
        <v>102010463</v>
      </c>
    </row>
    <row r="68" spans="1:21" hidden="1" x14ac:dyDescent="0.25">
      <c r="A68" s="8" t="s">
        <v>5018</v>
      </c>
      <c r="B68" s="2" t="s">
        <v>485</v>
      </c>
      <c r="C68" s="2" t="s">
        <v>30</v>
      </c>
      <c r="D68" s="2" t="s">
        <v>29</v>
      </c>
      <c r="E68" s="2" t="s">
        <v>20</v>
      </c>
      <c r="F68" s="8" t="s">
        <v>31</v>
      </c>
      <c r="G68" s="8">
        <v>1</v>
      </c>
      <c r="H68" s="8">
        <v>0</v>
      </c>
      <c r="I68" s="8">
        <v>0</v>
      </c>
      <c r="J68" s="8">
        <v>1</v>
      </c>
      <c r="K68" s="8">
        <v>0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5">
        <v>102010471</v>
      </c>
    </row>
    <row r="69" spans="1:21" hidden="1" x14ac:dyDescent="0.25">
      <c r="A69" s="8" t="s">
        <v>5018</v>
      </c>
      <c r="B69" s="2" t="s">
        <v>486</v>
      </c>
      <c r="C69" s="2" t="s">
        <v>30</v>
      </c>
      <c r="D69" s="2" t="s">
        <v>29</v>
      </c>
      <c r="E69" s="2" t="s">
        <v>20</v>
      </c>
      <c r="F69" s="8" t="s">
        <v>31</v>
      </c>
      <c r="G69" s="8">
        <v>1</v>
      </c>
      <c r="H69" s="8">
        <v>0</v>
      </c>
      <c r="I69" s="8">
        <v>0</v>
      </c>
      <c r="J69" s="8">
        <v>1</v>
      </c>
      <c r="K69" s="8">
        <v>0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5">
        <v>102010480</v>
      </c>
    </row>
    <row r="70" spans="1:21" hidden="1" x14ac:dyDescent="0.25">
      <c r="A70" s="8" t="s">
        <v>5018</v>
      </c>
      <c r="B70" s="2" t="s">
        <v>487</v>
      </c>
      <c r="C70" s="2" t="s">
        <v>30</v>
      </c>
      <c r="D70" s="2" t="s">
        <v>29</v>
      </c>
      <c r="E70" s="2" t="s">
        <v>20</v>
      </c>
      <c r="F70" s="8" t="s">
        <v>31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5">
        <v>102010498</v>
      </c>
    </row>
    <row r="71" spans="1:21" hidden="1" x14ac:dyDescent="0.25">
      <c r="A71" s="8" t="s">
        <v>5018</v>
      </c>
      <c r="B71" s="2" t="s">
        <v>488</v>
      </c>
      <c r="C71" s="2" t="s">
        <v>30</v>
      </c>
      <c r="D71" s="2" t="s">
        <v>29</v>
      </c>
      <c r="E71" s="2" t="s">
        <v>20</v>
      </c>
      <c r="F71" s="8" t="s">
        <v>31</v>
      </c>
      <c r="G71" s="8">
        <v>1</v>
      </c>
      <c r="H71" s="8">
        <v>0</v>
      </c>
      <c r="I71" s="8">
        <v>0</v>
      </c>
      <c r="J71" s="8">
        <v>1</v>
      </c>
      <c r="K71" s="8">
        <v>0</v>
      </c>
      <c r="L71" s="8">
        <v>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5">
        <v>102010501</v>
      </c>
    </row>
    <row r="72" spans="1:21" hidden="1" x14ac:dyDescent="0.25">
      <c r="A72" s="8" t="s">
        <v>5018</v>
      </c>
      <c r="B72" s="2" t="s">
        <v>489</v>
      </c>
      <c r="C72" s="2" t="s">
        <v>30</v>
      </c>
      <c r="D72" s="2" t="s">
        <v>29</v>
      </c>
      <c r="E72" s="2" t="s">
        <v>20</v>
      </c>
      <c r="F72" s="8" t="s">
        <v>31</v>
      </c>
      <c r="G72" s="8">
        <v>1</v>
      </c>
      <c r="H72" s="8">
        <v>0</v>
      </c>
      <c r="I72" s="8">
        <v>0</v>
      </c>
      <c r="J72" s="8">
        <v>1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5">
        <v>102010510</v>
      </c>
    </row>
    <row r="73" spans="1:21" hidden="1" x14ac:dyDescent="0.25">
      <c r="A73" s="8" t="s">
        <v>5018</v>
      </c>
      <c r="B73" s="2" t="s">
        <v>490</v>
      </c>
      <c r="C73" s="2" t="s">
        <v>30</v>
      </c>
      <c r="D73" s="2" t="s">
        <v>29</v>
      </c>
      <c r="E73" s="2" t="s">
        <v>20</v>
      </c>
      <c r="F73" s="8" t="s">
        <v>31</v>
      </c>
      <c r="G73" s="8">
        <v>1</v>
      </c>
      <c r="H73" s="8">
        <v>0</v>
      </c>
      <c r="I73" s="8">
        <v>0</v>
      </c>
      <c r="J73" s="8">
        <v>1</v>
      </c>
      <c r="K73" s="8">
        <v>0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5">
        <v>102010528</v>
      </c>
    </row>
    <row r="74" spans="1:21" hidden="1" x14ac:dyDescent="0.25">
      <c r="A74" s="8" t="s">
        <v>5018</v>
      </c>
      <c r="B74" s="2" t="s">
        <v>491</v>
      </c>
      <c r="C74" s="2" t="s">
        <v>30</v>
      </c>
      <c r="D74" s="2" t="s">
        <v>29</v>
      </c>
      <c r="E74" s="2" t="s">
        <v>20</v>
      </c>
      <c r="F74" s="8" t="s">
        <v>31</v>
      </c>
      <c r="G74" s="8">
        <v>1</v>
      </c>
      <c r="H74" s="8">
        <v>0</v>
      </c>
      <c r="I74" s="8">
        <v>0</v>
      </c>
      <c r="J74" s="8">
        <v>1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5">
        <v>102010536</v>
      </c>
    </row>
    <row r="75" spans="1:21" hidden="1" x14ac:dyDescent="0.25">
      <c r="A75" s="8" t="s">
        <v>5018</v>
      </c>
      <c r="B75" s="2" t="s">
        <v>492</v>
      </c>
      <c r="C75" s="2" t="s">
        <v>30</v>
      </c>
      <c r="D75" s="2" t="s">
        <v>29</v>
      </c>
      <c r="E75" s="2" t="s">
        <v>20</v>
      </c>
      <c r="F75" s="8" t="s">
        <v>31</v>
      </c>
      <c r="G75" s="8">
        <v>1</v>
      </c>
      <c r="H75" s="8">
        <v>0</v>
      </c>
      <c r="I75" s="8">
        <v>0</v>
      </c>
      <c r="J75" s="8">
        <v>1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5">
        <v>102010544</v>
      </c>
    </row>
    <row r="76" spans="1:21" hidden="1" x14ac:dyDescent="0.25">
      <c r="A76" s="8" t="s">
        <v>5018</v>
      </c>
      <c r="B76" s="2" t="s">
        <v>493</v>
      </c>
      <c r="C76" s="2" t="s">
        <v>30</v>
      </c>
      <c r="D76" s="2" t="s">
        <v>29</v>
      </c>
      <c r="E76" s="2" t="s">
        <v>20</v>
      </c>
      <c r="F76" s="8" t="s">
        <v>31</v>
      </c>
      <c r="G76" s="8">
        <v>1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5">
        <v>102010552</v>
      </c>
    </row>
    <row r="77" spans="1:21" hidden="1" x14ac:dyDescent="0.25">
      <c r="A77" s="8" t="s">
        <v>5018</v>
      </c>
      <c r="B77" s="2" t="s">
        <v>494</v>
      </c>
      <c r="C77" s="2" t="s">
        <v>30</v>
      </c>
      <c r="D77" s="2" t="s">
        <v>29</v>
      </c>
      <c r="E77" s="2" t="s">
        <v>20</v>
      </c>
      <c r="F77" s="8" t="s">
        <v>31</v>
      </c>
      <c r="G77" s="8">
        <v>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5">
        <v>102010560</v>
      </c>
    </row>
    <row r="78" spans="1:21" hidden="1" x14ac:dyDescent="0.25">
      <c r="A78" s="8" t="s">
        <v>5018</v>
      </c>
      <c r="B78" s="2" t="s">
        <v>495</v>
      </c>
      <c r="C78" s="2" t="s">
        <v>30</v>
      </c>
      <c r="D78" s="2" t="s">
        <v>29</v>
      </c>
      <c r="E78" s="2" t="s">
        <v>20</v>
      </c>
      <c r="F78" s="8" t="s">
        <v>31</v>
      </c>
      <c r="G78" s="8">
        <v>1</v>
      </c>
      <c r="H78" s="8">
        <v>0</v>
      </c>
      <c r="I78" s="8">
        <v>0</v>
      </c>
      <c r="J78" s="8">
        <v>1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5">
        <v>102010579</v>
      </c>
    </row>
    <row r="79" spans="1:21" hidden="1" x14ac:dyDescent="0.25">
      <c r="A79" s="8" t="s">
        <v>5018</v>
      </c>
      <c r="B79" s="2" t="s">
        <v>496</v>
      </c>
      <c r="C79" s="2" t="s">
        <v>30</v>
      </c>
      <c r="D79" s="2" t="s">
        <v>29</v>
      </c>
      <c r="E79" s="2" t="s">
        <v>20</v>
      </c>
      <c r="F79" s="8" t="s">
        <v>31</v>
      </c>
      <c r="G79" s="8">
        <v>1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5">
        <v>102010587</v>
      </c>
    </row>
    <row r="80" spans="1:21" hidden="1" x14ac:dyDescent="0.25">
      <c r="A80" s="8" t="s">
        <v>5018</v>
      </c>
      <c r="B80" s="2" t="s">
        <v>497</v>
      </c>
      <c r="C80" s="2" t="s">
        <v>30</v>
      </c>
      <c r="D80" s="2" t="s">
        <v>29</v>
      </c>
      <c r="E80" s="2" t="s">
        <v>20</v>
      </c>
      <c r="F80" s="8" t="s">
        <v>31</v>
      </c>
      <c r="G80" s="8">
        <v>1</v>
      </c>
      <c r="H80" s="8">
        <v>0</v>
      </c>
      <c r="I80" s="8">
        <v>0</v>
      </c>
      <c r="J80" s="8">
        <v>1</v>
      </c>
      <c r="K80" s="8">
        <v>0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5">
        <v>102010595</v>
      </c>
    </row>
    <row r="81" spans="1:21" hidden="1" x14ac:dyDescent="0.25">
      <c r="A81" s="8" t="s">
        <v>5018</v>
      </c>
      <c r="B81" s="2" t="s">
        <v>498</v>
      </c>
      <c r="C81" s="2" t="s">
        <v>30</v>
      </c>
      <c r="D81" s="2" t="s">
        <v>29</v>
      </c>
      <c r="E81" s="2" t="s">
        <v>20</v>
      </c>
      <c r="F81" s="8" t="s">
        <v>31</v>
      </c>
      <c r="G81" s="8">
        <v>1</v>
      </c>
      <c r="H81" s="8">
        <v>0</v>
      </c>
      <c r="I81" s="8">
        <v>0</v>
      </c>
      <c r="J81" s="8">
        <v>1</v>
      </c>
      <c r="K81" s="8">
        <v>0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5">
        <v>102010609</v>
      </c>
    </row>
    <row r="82" spans="1:21" hidden="1" x14ac:dyDescent="0.25">
      <c r="A82" s="8" t="s">
        <v>5018</v>
      </c>
      <c r="B82" s="2" t="s">
        <v>499</v>
      </c>
      <c r="C82" s="2" t="s">
        <v>30</v>
      </c>
      <c r="D82" s="2" t="s">
        <v>29</v>
      </c>
      <c r="E82" s="2" t="s">
        <v>20</v>
      </c>
      <c r="F82" s="8" t="s">
        <v>31</v>
      </c>
      <c r="G82" s="8">
        <v>1</v>
      </c>
      <c r="H82" s="8">
        <v>0</v>
      </c>
      <c r="I82" s="8">
        <v>0</v>
      </c>
      <c r="J82" s="8">
        <v>1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5">
        <v>102010617</v>
      </c>
    </row>
    <row r="83" spans="1:21" hidden="1" x14ac:dyDescent="0.25">
      <c r="A83" s="8" t="s">
        <v>5018</v>
      </c>
      <c r="B83" s="2" t="s">
        <v>500</v>
      </c>
      <c r="C83" s="2" t="s">
        <v>30</v>
      </c>
      <c r="D83" s="2" t="s">
        <v>29</v>
      </c>
      <c r="E83" s="2" t="s">
        <v>20</v>
      </c>
      <c r="F83" s="8" t="s">
        <v>31</v>
      </c>
      <c r="G83" s="8">
        <v>1</v>
      </c>
      <c r="H83" s="8">
        <v>0</v>
      </c>
      <c r="I83" s="8">
        <v>0</v>
      </c>
      <c r="J83" s="8">
        <v>1</v>
      </c>
      <c r="K83" s="8">
        <v>0</v>
      </c>
      <c r="L83" s="8">
        <v>1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5">
        <v>102010625</v>
      </c>
    </row>
    <row r="84" spans="1:21" hidden="1" x14ac:dyDescent="0.25">
      <c r="A84" s="8" t="s">
        <v>5018</v>
      </c>
      <c r="B84" s="2" t="s">
        <v>501</v>
      </c>
      <c r="C84" s="2" t="s">
        <v>30</v>
      </c>
      <c r="D84" s="2" t="s">
        <v>29</v>
      </c>
      <c r="E84" s="2" t="s">
        <v>20</v>
      </c>
      <c r="F84" s="8" t="s">
        <v>31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5">
        <v>102010633</v>
      </c>
    </row>
    <row r="85" spans="1:21" hidden="1" x14ac:dyDescent="0.25">
      <c r="A85" s="8" t="s">
        <v>5018</v>
      </c>
      <c r="B85" s="2" t="s">
        <v>502</v>
      </c>
      <c r="C85" s="2" t="s">
        <v>30</v>
      </c>
      <c r="D85" s="2" t="s">
        <v>29</v>
      </c>
      <c r="E85" s="2" t="s">
        <v>20</v>
      </c>
      <c r="F85" s="8" t="s">
        <v>31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5">
        <v>102010641</v>
      </c>
    </row>
    <row r="86" spans="1:21" hidden="1" x14ac:dyDescent="0.25">
      <c r="A86" s="8" t="s">
        <v>5018</v>
      </c>
      <c r="B86" s="2" t="s">
        <v>503</v>
      </c>
      <c r="C86" s="2" t="s">
        <v>30</v>
      </c>
      <c r="D86" s="2" t="s">
        <v>29</v>
      </c>
      <c r="E86" s="2" t="s">
        <v>20</v>
      </c>
      <c r="F86" s="8" t="s">
        <v>31</v>
      </c>
      <c r="G86" s="8">
        <v>1</v>
      </c>
      <c r="H86" s="8">
        <v>0</v>
      </c>
      <c r="I86" s="8">
        <v>0</v>
      </c>
      <c r="J86" s="8">
        <v>1</v>
      </c>
      <c r="K86" s="8">
        <v>0</v>
      </c>
      <c r="L86" s="8">
        <v>1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5">
        <v>102010650</v>
      </c>
    </row>
    <row r="87" spans="1:21" hidden="1" x14ac:dyDescent="0.25">
      <c r="A87" s="8" t="s">
        <v>5018</v>
      </c>
      <c r="B87" s="2" t="s">
        <v>504</v>
      </c>
      <c r="C87" s="2" t="s">
        <v>30</v>
      </c>
      <c r="D87" s="2" t="s">
        <v>29</v>
      </c>
      <c r="E87" s="2" t="s">
        <v>20</v>
      </c>
      <c r="F87" s="8" t="s">
        <v>31</v>
      </c>
      <c r="G87" s="8">
        <v>1</v>
      </c>
      <c r="H87" s="8">
        <v>0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5">
        <v>102010668</v>
      </c>
    </row>
    <row r="88" spans="1:21" hidden="1" x14ac:dyDescent="0.25">
      <c r="A88" s="8" t="s">
        <v>5018</v>
      </c>
      <c r="B88" s="2" t="s">
        <v>505</v>
      </c>
      <c r="C88" s="2" t="s">
        <v>32</v>
      </c>
      <c r="D88" s="2" t="s">
        <v>29</v>
      </c>
      <c r="E88" s="2" t="s">
        <v>20</v>
      </c>
      <c r="F88" s="8" t="s">
        <v>24</v>
      </c>
      <c r="G88" s="8">
        <v>1</v>
      </c>
      <c r="H88" s="8">
        <v>0</v>
      </c>
      <c r="I88" s="8">
        <v>0</v>
      </c>
      <c r="J88" s="8">
        <v>1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5">
        <v>102020019</v>
      </c>
    </row>
    <row r="89" spans="1:21" hidden="1" x14ac:dyDescent="0.25">
      <c r="A89" s="8" t="s">
        <v>5018</v>
      </c>
      <c r="B89" s="2" t="s">
        <v>506</v>
      </c>
      <c r="C89" s="2" t="s">
        <v>32</v>
      </c>
      <c r="D89" s="2" t="s">
        <v>29</v>
      </c>
      <c r="E89" s="2" t="s">
        <v>20</v>
      </c>
      <c r="F89" s="8" t="s">
        <v>24</v>
      </c>
      <c r="G89" s="8">
        <v>1</v>
      </c>
      <c r="H89" s="8">
        <v>0</v>
      </c>
      <c r="I89" s="8">
        <v>0</v>
      </c>
      <c r="J89" s="8">
        <v>1</v>
      </c>
      <c r="K89" s="8">
        <v>1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5">
        <v>102020027</v>
      </c>
    </row>
    <row r="90" spans="1:21" hidden="1" x14ac:dyDescent="0.25">
      <c r="A90" s="8" t="s">
        <v>5018</v>
      </c>
      <c r="B90" s="2" t="s">
        <v>507</v>
      </c>
      <c r="C90" s="2" t="s">
        <v>32</v>
      </c>
      <c r="D90" s="2" t="s">
        <v>29</v>
      </c>
      <c r="E90" s="2" t="s">
        <v>20</v>
      </c>
      <c r="F90" s="8" t="s">
        <v>24</v>
      </c>
      <c r="G90" s="8">
        <v>1</v>
      </c>
      <c r="H90" s="8">
        <v>0</v>
      </c>
      <c r="I90" s="8">
        <v>0</v>
      </c>
      <c r="J90" s="8">
        <v>1</v>
      </c>
      <c r="K90" s="8">
        <v>1</v>
      </c>
      <c r="L90" s="8">
        <v>1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5">
        <v>102020035</v>
      </c>
    </row>
    <row r="91" spans="1:21" hidden="1" x14ac:dyDescent="0.25">
      <c r="A91" s="8" t="s">
        <v>5018</v>
      </c>
      <c r="B91" s="2" t="s">
        <v>508</v>
      </c>
      <c r="C91" s="2" t="s">
        <v>35</v>
      </c>
      <c r="D91" s="2" t="s">
        <v>34</v>
      </c>
      <c r="E91" s="2" t="s">
        <v>33</v>
      </c>
      <c r="F91" s="8" t="s">
        <v>24</v>
      </c>
      <c r="G91" s="8">
        <v>1</v>
      </c>
      <c r="H91" s="8">
        <v>1</v>
      </c>
      <c r="I91" s="8">
        <v>1</v>
      </c>
      <c r="J91" s="8">
        <v>0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5">
        <v>201010011</v>
      </c>
    </row>
    <row r="92" spans="1:21" hidden="1" x14ac:dyDescent="0.25">
      <c r="A92" s="8" t="s">
        <v>5018</v>
      </c>
      <c r="B92" s="2" t="s">
        <v>509</v>
      </c>
      <c r="C92" s="2" t="s">
        <v>35</v>
      </c>
      <c r="D92" s="2" t="s">
        <v>34</v>
      </c>
      <c r="E92" s="2" t="s">
        <v>33</v>
      </c>
      <c r="F92" s="8" t="s">
        <v>24</v>
      </c>
      <c r="G92" s="8">
        <v>1</v>
      </c>
      <c r="H92" s="8">
        <v>1</v>
      </c>
      <c r="I92" s="8">
        <v>1</v>
      </c>
      <c r="J92" s="8">
        <v>1</v>
      </c>
      <c r="K92" s="8">
        <v>1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5">
        <v>201010020</v>
      </c>
    </row>
    <row r="93" spans="1:21" hidden="1" x14ac:dyDescent="0.25">
      <c r="A93" s="8" t="s">
        <v>5018</v>
      </c>
      <c r="B93" s="2" t="s">
        <v>510</v>
      </c>
      <c r="C93" s="2" t="s">
        <v>35</v>
      </c>
      <c r="D93" s="2" t="s">
        <v>34</v>
      </c>
      <c r="E93" s="2" t="s">
        <v>33</v>
      </c>
      <c r="F93" s="8" t="s">
        <v>24</v>
      </c>
      <c r="G93" s="8">
        <v>0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5">
        <v>201010038</v>
      </c>
    </row>
    <row r="94" spans="1:21" hidden="1" x14ac:dyDescent="0.25">
      <c r="A94" s="8" t="s">
        <v>5018</v>
      </c>
      <c r="B94" s="2" t="s">
        <v>511</v>
      </c>
      <c r="C94" s="2" t="s">
        <v>35</v>
      </c>
      <c r="D94" s="2" t="s">
        <v>34</v>
      </c>
      <c r="E94" s="2" t="s">
        <v>33</v>
      </c>
      <c r="F94" s="8" t="s">
        <v>24</v>
      </c>
      <c r="G94" s="8">
        <v>1</v>
      </c>
      <c r="H94" s="8">
        <v>1</v>
      </c>
      <c r="I94" s="8">
        <v>1</v>
      </c>
      <c r="J94" s="8">
        <v>0</v>
      </c>
      <c r="K94" s="8">
        <v>1</v>
      </c>
      <c r="L94" s="8">
        <v>1</v>
      </c>
      <c r="M94" s="8">
        <v>0</v>
      </c>
      <c r="N94" s="8">
        <v>1</v>
      </c>
      <c r="O94" s="8">
        <v>0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5">
        <v>201010046</v>
      </c>
    </row>
    <row r="95" spans="1:21" hidden="1" x14ac:dyDescent="0.25">
      <c r="A95" s="8" t="s">
        <v>5018</v>
      </c>
      <c r="B95" s="2" t="s">
        <v>512</v>
      </c>
      <c r="C95" s="2" t="s">
        <v>35</v>
      </c>
      <c r="D95" s="2" t="s">
        <v>34</v>
      </c>
      <c r="E95" s="2" t="s">
        <v>33</v>
      </c>
      <c r="F95" s="8" t="s">
        <v>24</v>
      </c>
      <c r="G95" s="8">
        <v>0</v>
      </c>
      <c r="H95" s="8">
        <v>1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5">
        <v>201010054</v>
      </c>
    </row>
    <row r="96" spans="1:21" hidden="1" x14ac:dyDescent="0.25">
      <c r="A96" s="8" t="s">
        <v>5018</v>
      </c>
      <c r="B96" s="2" t="s">
        <v>513</v>
      </c>
      <c r="C96" s="2" t="s">
        <v>35</v>
      </c>
      <c r="D96" s="2" t="s">
        <v>34</v>
      </c>
      <c r="E96" s="2" t="s">
        <v>33</v>
      </c>
      <c r="F96" s="8" t="s">
        <v>24</v>
      </c>
      <c r="G96" s="8">
        <v>1</v>
      </c>
      <c r="H96" s="8">
        <v>1</v>
      </c>
      <c r="I96" s="8">
        <v>1</v>
      </c>
      <c r="J96" s="8">
        <v>0</v>
      </c>
      <c r="K96" s="8">
        <v>1</v>
      </c>
      <c r="L96" s="8">
        <v>1</v>
      </c>
      <c r="M96" s="8">
        <v>0</v>
      </c>
      <c r="N96" s="8">
        <v>1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5">
        <v>201010062</v>
      </c>
    </row>
    <row r="97" spans="1:21" hidden="1" x14ac:dyDescent="0.25">
      <c r="A97" s="8" t="s">
        <v>5018</v>
      </c>
      <c r="B97" s="2" t="s">
        <v>514</v>
      </c>
      <c r="C97" s="2" t="s">
        <v>35</v>
      </c>
      <c r="D97" s="2" t="s">
        <v>34</v>
      </c>
      <c r="E97" s="2" t="s">
        <v>33</v>
      </c>
      <c r="F97" s="8" t="s">
        <v>24</v>
      </c>
      <c r="G97" s="8">
        <v>1</v>
      </c>
      <c r="H97" s="8">
        <v>1</v>
      </c>
      <c r="I97" s="8">
        <v>1</v>
      </c>
      <c r="J97" s="8">
        <v>0</v>
      </c>
      <c r="K97" s="8">
        <v>1</v>
      </c>
      <c r="L97" s="8">
        <v>1</v>
      </c>
      <c r="M97" s="8">
        <v>0</v>
      </c>
      <c r="N97" s="8">
        <v>1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5">
        <v>201010070</v>
      </c>
    </row>
    <row r="98" spans="1:21" hidden="1" x14ac:dyDescent="0.25">
      <c r="A98" s="8" t="s">
        <v>5018</v>
      </c>
      <c r="B98" s="2" t="s">
        <v>515</v>
      </c>
      <c r="C98" s="2" t="s">
        <v>35</v>
      </c>
      <c r="D98" s="2" t="s">
        <v>34</v>
      </c>
      <c r="E98" s="2" t="s">
        <v>33</v>
      </c>
      <c r="F98" s="8" t="s">
        <v>24</v>
      </c>
      <c r="G98" s="8">
        <v>1</v>
      </c>
      <c r="H98" s="8">
        <v>1</v>
      </c>
      <c r="I98" s="8">
        <v>1</v>
      </c>
      <c r="J98" s="8">
        <v>1</v>
      </c>
      <c r="K98" s="8">
        <v>1</v>
      </c>
      <c r="L98" s="8">
        <v>1</v>
      </c>
      <c r="M98" s="8">
        <v>0</v>
      </c>
      <c r="N98" s="8">
        <v>0</v>
      </c>
      <c r="O98" s="8">
        <v>1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5">
        <v>201010089</v>
      </c>
    </row>
    <row r="99" spans="1:21" hidden="1" x14ac:dyDescent="0.25">
      <c r="A99" s="8" t="s">
        <v>5018</v>
      </c>
      <c r="B99" s="2" t="s">
        <v>516</v>
      </c>
      <c r="C99" s="2" t="s">
        <v>35</v>
      </c>
      <c r="D99" s="2" t="s">
        <v>34</v>
      </c>
      <c r="E99" s="2" t="s">
        <v>33</v>
      </c>
      <c r="F99" s="8" t="s">
        <v>24</v>
      </c>
      <c r="G99" s="8">
        <v>1</v>
      </c>
      <c r="H99" s="8">
        <v>1</v>
      </c>
      <c r="I99" s="8">
        <v>1</v>
      </c>
      <c r="J99" s="8">
        <v>0</v>
      </c>
      <c r="K99" s="8">
        <v>1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5">
        <v>201010097</v>
      </c>
    </row>
    <row r="100" spans="1:21" hidden="1" x14ac:dyDescent="0.25">
      <c r="A100" s="8" t="s">
        <v>5018</v>
      </c>
      <c r="B100" s="2" t="s">
        <v>517</v>
      </c>
      <c r="C100" s="2" t="s">
        <v>35</v>
      </c>
      <c r="D100" s="2" t="s">
        <v>34</v>
      </c>
      <c r="E100" s="2" t="s">
        <v>33</v>
      </c>
      <c r="F100" s="8" t="s">
        <v>24</v>
      </c>
      <c r="G100" s="8">
        <v>1</v>
      </c>
      <c r="H100" s="8">
        <v>1</v>
      </c>
      <c r="I100" s="8">
        <v>1</v>
      </c>
      <c r="J100" s="8">
        <v>0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5">
        <v>201010100</v>
      </c>
    </row>
    <row r="101" spans="1:21" hidden="1" x14ac:dyDescent="0.25">
      <c r="A101" s="8" t="s">
        <v>5018</v>
      </c>
      <c r="B101" s="2" t="s">
        <v>518</v>
      </c>
      <c r="C101" s="2" t="s">
        <v>35</v>
      </c>
      <c r="D101" s="2" t="s">
        <v>34</v>
      </c>
      <c r="E101" s="2" t="s">
        <v>33</v>
      </c>
      <c r="F101" s="8" t="s">
        <v>24</v>
      </c>
      <c r="G101" s="8">
        <v>1</v>
      </c>
      <c r="H101" s="8">
        <v>1</v>
      </c>
      <c r="I101" s="8">
        <v>1</v>
      </c>
      <c r="J101" s="8">
        <v>0</v>
      </c>
      <c r="K101" s="8">
        <v>1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0</v>
      </c>
      <c r="T101" s="8">
        <v>0</v>
      </c>
      <c r="U101" s="5">
        <v>201010119</v>
      </c>
    </row>
    <row r="102" spans="1:21" hidden="1" x14ac:dyDescent="0.25">
      <c r="A102" s="8" t="s">
        <v>5018</v>
      </c>
      <c r="B102" s="2" t="s">
        <v>519</v>
      </c>
      <c r="C102" s="2" t="s">
        <v>35</v>
      </c>
      <c r="D102" s="2" t="s">
        <v>34</v>
      </c>
      <c r="E102" s="2" t="s">
        <v>33</v>
      </c>
      <c r="F102" s="8" t="s">
        <v>36</v>
      </c>
      <c r="G102" s="8">
        <v>0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5">
        <v>201010127</v>
      </c>
    </row>
    <row r="103" spans="1:21" hidden="1" x14ac:dyDescent="0.25">
      <c r="A103" s="8" t="s">
        <v>5018</v>
      </c>
      <c r="B103" s="2" t="s">
        <v>520</v>
      </c>
      <c r="C103" s="2" t="s">
        <v>35</v>
      </c>
      <c r="D103" s="2" t="s">
        <v>34</v>
      </c>
      <c r="E103" s="2" t="s">
        <v>33</v>
      </c>
      <c r="F103" s="8" t="s">
        <v>36</v>
      </c>
      <c r="G103" s="8">
        <v>0</v>
      </c>
      <c r="H103" s="8">
        <v>1</v>
      </c>
      <c r="I103" s="8">
        <v>1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5">
        <v>201010135</v>
      </c>
    </row>
    <row r="104" spans="1:21" hidden="1" x14ac:dyDescent="0.25">
      <c r="A104" s="8" t="s">
        <v>5018</v>
      </c>
      <c r="B104" s="2" t="s">
        <v>521</v>
      </c>
      <c r="C104" s="2" t="s">
        <v>35</v>
      </c>
      <c r="D104" s="2" t="s">
        <v>34</v>
      </c>
      <c r="E104" s="2" t="s">
        <v>33</v>
      </c>
      <c r="F104" s="8" t="s">
        <v>36</v>
      </c>
      <c r="G104" s="8">
        <v>0</v>
      </c>
      <c r="H104" s="8">
        <v>1</v>
      </c>
      <c r="I104" s="8">
        <v>1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5">
        <v>201010143</v>
      </c>
    </row>
    <row r="105" spans="1:21" hidden="1" x14ac:dyDescent="0.25">
      <c r="A105" s="8" t="s">
        <v>5018</v>
      </c>
      <c r="B105" s="2" t="s">
        <v>522</v>
      </c>
      <c r="C105" s="2" t="s">
        <v>35</v>
      </c>
      <c r="D105" s="2" t="s">
        <v>34</v>
      </c>
      <c r="E105" s="2" t="s">
        <v>33</v>
      </c>
      <c r="F105" s="8" t="s">
        <v>24</v>
      </c>
      <c r="G105" s="8">
        <v>1</v>
      </c>
      <c r="H105" s="8">
        <v>1</v>
      </c>
      <c r="I105" s="8">
        <v>1</v>
      </c>
      <c r="J105" s="8">
        <v>0</v>
      </c>
      <c r="K105" s="8">
        <v>1</v>
      </c>
      <c r="L105" s="8">
        <v>1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5">
        <v>201010151</v>
      </c>
    </row>
    <row r="106" spans="1:21" hidden="1" x14ac:dyDescent="0.25">
      <c r="A106" s="8" t="s">
        <v>5018</v>
      </c>
      <c r="B106" s="2" t="s">
        <v>523</v>
      </c>
      <c r="C106" s="2" t="s">
        <v>35</v>
      </c>
      <c r="D106" s="2" t="s">
        <v>34</v>
      </c>
      <c r="E106" s="2" t="s">
        <v>33</v>
      </c>
      <c r="F106" s="8" t="s">
        <v>24</v>
      </c>
      <c r="G106" s="8">
        <v>1</v>
      </c>
      <c r="H106" s="8">
        <v>1</v>
      </c>
      <c r="I106" s="8">
        <v>1</v>
      </c>
      <c r="J106" s="8">
        <v>0</v>
      </c>
      <c r="K106" s="8">
        <v>1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5">
        <v>201010160</v>
      </c>
    </row>
    <row r="107" spans="1:21" hidden="1" x14ac:dyDescent="0.25">
      <c r="A107" s="8" t="s">
        <v>5018</v>
      </c>
      <c r="B107" s="2" t="s">
        <v>524</v>
      </c>
      <c r="C107" s="2" t="s">
        <v>35</v>
      </c>
      <c r="D107" s="2" t="s">
        <v>34</v>
      </c>
      <c r="E107" s="2" t="s">
        <v>33</v>
      </c>
      <c r="F107" s="8" t="s">
        <v>24</v>
      </c>
      <c r="G107" s="8">
        <v>1</v>
      </c>
      <c r="H107" s="8">
        <v>1</v>
      </c>
      <c r="I107" s="8">
        <v>1</v>
      </c>
      <c r="J107" s="8">
        <v>0</v>
      </c>
      <c r="K107" s="8">
        <v>1</v>
      </c>
      <c r="L107" s="8">
        <v>1</v>
      </c>
      <c r="M107" s="8">
        <v>0</v>
      </c>
      <c r="N107" s="8">
        <v>1</v>
      </c>
      <c r="O107" s="8">
        <v>0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5">
        <v>201010178</v>
      </c>
    </row>
    <row r="108" spans="1:21" hidden="1" x14ac:dyDescent="0.25">
      <c r="A108" s="8" t="s">
        <v>5018</v>
      </c>
      <c r="B108" s="2" t="s">
        <v>525</v>
      </c>
      <c r="C108" s="2" t="s">
        <v>35</v>
      </c>
      <c r="D108" s="2" t="s">
        <v>34</v>
      </c>
      <c r="E108" s="2" t="s">
        <v>33</v>
      </c>
      <c r="F108" s="8" t="s">
        <v>24</v>
      </c>
      <c r="G108" s="8">
        <v>1</v>
      </c>
      <c r="H108" s="8">
        <v>1</v>
      </c>
      <c r="I108" s="8">
        <v>1</v>
      </c>
      <c r="J108" s="8">
        <v>0</v>
      </c>
      <c r="K108" s="8">
        <v>1</v>
      </c>
      <c r="L108" s="8">
        <v>1</v>
      </c>
      <c r="M108" s="8">
        <v>0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5">
        <v>201010186</v>
      </c>
    </row>
    <row r="109" spans="1:21" hidden="1" x14ac:dyDescent="0.25">
      <c r="A109" s="8" t="s">
        <v>5018</v>
      </c>
      <c r="B109" s="2" t="s">
        <v>526</v>
      </c>
      <c r="C109" s="2" t="s">
        <v>35</v>
      </c>
      <c r="D109" s="2" t="s">
        <v>34</v>
      </c>
      <c r="E109" s="2" t="s">
        <v>33</v>
      </c>
      <c r="F109" s="8" t="s">
        <v>24</v>
      </c>
      <c r="G109" s="8">
        <v>1</v>
      </c>
      <c r="H109" s="8">
        <v>1</v>
      </c>
      <c r="I109" s="8">
        <v>1</v>
      </c>
      <c r="J109" s="8">
        <v>0</v>
      </c>
      <c r="K109" s="8">
        <v>1</v>
      </c>
      <c r="L109" s="8">
        <v>1</v>
      </c>
      <c r="M109" s="8">
        <v>0</v>
      </c>
      <c r="N109" s="8">
        <v>1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5">
        <v>201010194</v>
      </c>
    </row>
    <row r="110" spans="1:21" hidden="1" x14ac:dyDescent="0.25">
      <c r="A110" s="8" t="s">
        <v>5018</v>
      </c>
      <c r="B110" s="2" t="s">
        <v>527</v>
      </c>
      <c r="C110" s="2" t="s">
        <v>35</v>
      </c>
      <c r="D110" s="2" t="s">
        <v>34</v>
      </c>
      <c r="E110" s="2" t="s">
        <v>33</v>
      </c>
      <c r="F110" s="8" t="s">
        <v>24</v>
      </c>
      <c r="G110" s="8">
        <v>0</v>
      </c>
      <c r="H110" s="8">
        <v>1</v>
      </c>
      <c r="I110" s="8">
        <v>1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5">
        <v>201010208</v>
      </c>
    </row>
    <row r="111" spans="1:21" hidden="1" x14ac:dyDescent="0.25">
      <c r="A111" s="8" t="s">
        <v>5018</v>
      </c>
      <c r="B111" s="2" t="s">
        <v>528</v>
      </c>
      <c r="C111" s="2" t="s">
        <v>35</v>
      </c>
      <c r="D111" s="2" t="s">
        <v>34</v>
      </c>
      <c r="E111" s="2" t="s">
        <v>33</v>
      </c>
      <c r="F111" s="8" t="s">
        <v>24</v>
      </c>
      <c r="G111" s="8">
        <v>1</v>
      </c>
      <c r="H111" s="8">
        <v>1</v>
      </c>
      <c r="I111" s="8">
        <v>1</v>
      </c>
      <c r="J111" s="8">
        <v>0</v>
      </c>
      <c r="K111" s="8">
        <v>1</v>
      </c>
      <c r="L111" s="8">
        <v>1</v>
      </c>
      <c r="M111" s="8">
        <v>0</v>
      </c>
      <c r="N111" s="8">
        <v>1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5">
        <v>201010216</v>
      </c>
    </row>
    <row r="112" spans="1:21" hidden="1" x14ac:dyDescent="0.25">
      <c r="A112" s="8" t="s">
        <v>5018</v>
      </c>
      <c r="B112" s="2" t="s">
        <v>529</v>
      </c>
      <c r="C112" s="2" t="s">
        <v>35</v>
      </c>
      <c r="D112" s="2" t="s">
        <v>34</v>
      </c>
      <c r="E112" s="2" t="s">
        <v>33</v>
      </c>
      <c r="F112" s="8" t="s">
        <v>24</v>
      </c>
      <c r="G112" s="8">
        <v>1</v>
      </c>
      <c r="H112" s="8">
        <v>1</v>
      </c>
      <c r="I112" s="8">
        <v>1</v>
      </c>
      <c r="J112" s="8">
        <v>0</v>
      </c>
      <c r="K112" s="8">
        <v>1</v>
      </c>
      <c r="L112" s="8">
        <v>1</v>
      </c>
      <c r="M112" s="8">
        <v>0</v>
      </c>
      <c r="N112" s="8">
        <v>1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5">
        <v>201010224</v>
      </c>
    </row>
    <row r="113" spans="1:21" hidden="1" x14ac:dyDescent="0.25">
      <c r="A113" s="8" t="s">
        <v>5018</v>
      </c>
      <c r="B113" s="2" t="s">
        <v>530</v>
      </c>
      <c r="C113" s="2" t="s">
        <v>35</v>
      </c>
      <c r="D113" s="2" t="s">
        <v>34</v>
      </c>
      <c r="E113" s="2" t="s">
        <v>33</v>
      </c>
      <c r="F113" s="8" t="s">
        <v>24</v>
      </c>
      <c r="G113" s="8">
        <v>1</v>
      </c>
      <c r="H113" s="8">
        <v>1</v>
      </c>
      <c r="I113" s="8">
        <v>1</v>
      </c>
      <c r="J113" s="8">
        <v>0</v>
      </c>
      <c r="K113" s="8">
        <v>1</v>
      </c>
      <c r="L113" s="8">
        <v>1</v>
      </c>
      <c r="M113" s="8">
        <v>0</v>
      </c>
      <c r="N113" s="8">
        <v>1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5">
        <v>201010232</v>
      </c>
    </row>
    <row r="114" spans="1:21" hidden="1" x14ac:dyDescent="0.25">
      <c r="A114" s="8" t="s">
        <v>5018</v>
      </c>
      <c r="B114" s="2" t="s">
        <v>531</v>
      </c>
      <c r="C114" s="2" t="s">
        <v>35</v>
      </c>
      <c r="D114" s="2" t="s">
        <v>34</v>
      </c>
      <c r="E114" s="2" t="s">
        <v>33</v>
      </c>
      <c r="F114" s="8" t="s">
        <v>24</v>
      </c>
      <c r="G114" s="8">
        <v>1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1</v>
      </c>
      <c r="N114" s="8">
        <v>0</v>
      </c>
      <c r="O114" s="8">
        <v>0</v>
      </c>
      <c r="P114" s="8">
        <v>1</v>
      </c>
      <c r="Q114" s="8">
        <v>0</v>
      </c>
      <c r="R114" s="8">
        <v>0</v>
      </c>
      <c r="S114" s="8">
        <v>0</v>
      </c>
      <c r="T114" s="8">
        <v>0</v>
      </c>
      <c r="U114" s="5">
        <v>201010240</v>
      </c>
    </row>
    <row r="115" spans="1:21" hidden="1" x14ac:dyDescent="0.25">
      <c r="A115" s="8" t="s">
        <v>5018</v>
      </c>
      <c r="B115" s="2" t="s">
        <v>532</v>
      </c>
      <c r="C115" s="2" t="s">
        <v>35</v>
      </c>
      <c r="D115" s="2" t="s">
        <v>34</v>
      </c>
      <c r="E115" s="2" t="s">
        <v>33</v>
      </c>
      <c r="F115" s="8" t="s">
        <v>36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5">
        <v>201010259</v>
      </c>
    </row>
    <row r="116" spans="1:21" hidden="1" x14ac:dyDescent="0.25">
      <c r="A116" s="8" t="s">
        <v>5018</v>
      </c>
      <c r="B116" s="2" t="s">
        <v>533</v>
      </c>
      <c r="C116" s="2" t="s">
        <v>35</v>
      </c>
      <c r="D116" s="2" t="s">
        <v>34</v>
      </c>
      <c r="E116" s="2" t="s">
        <v>33</v>
      </c>
      <c r="F116" s="8" t="s">
        <v>24</v>
      </c>
      <c r="G116" s="8">
        <v>1</v>
      </c>
      <c r="H116" s="8">
        <v>1</v>
      </c>
      <c r="I116" s="8">
        <v>1</v>
      </c>
      <c r="J116" s="8">
        <v>0</v>
      </c>
      <c r="K116" s="8">
        <v>1</v>
      </c>
      <c r="L116" s="8">
        <v>1</v>
      </c>
      <c r="M116" s="8">
        <v>1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5">
        <v>201010267</v>
      </c>
    </row>
    <row r="117" spans="1:21" hidden="1" x14ac:dyDescent="0.25">
      <c r="A117" s="8" t="s">
        <v>5018</v>
      </c>
      <c r="B117" s="2" t="s">
        <v>534</v>
      </c>
      <c r="C117" s="2" t="s">
        <v>35</v>
      </c>
      <c r="D117" s="2" t="s">
        <v>34</v>
      </c>
      <c r="E117" s="2" t="s">
        <v>33</v>
      </c>
      <c r="F117" s="8" t="s">
        <v>24</v>
      </c>
      <c r="G117" s="8">
        <v>1</v>
      </c>
      <c r="H117" s="8">
        <v>1</v>
      </c>
      <c r="I117" s="8">
        <v>1</v>
      </c>
      <c r="J117" s="8">
        <v>0</v>
      </c>
      <c r="K117" s="8">
        <v>1</v>
      </c>
      <c r="L117" s="8">
        <v>1</v>
      </c>
      <c r="M117" s="8">
        <v>1</v>
      </c>
      <c r="N117" s="8">
        <v>1</v>
      </c>
      <c r="O117" s="8">
        <v>0</v>
      </c>
      <c r="P117" s="8">
        <v>1</v>
      </c>
      <c r="Q117" s="8">
        <v>0</v>
      </c>
      <c r="R117" s="8">
        <v>0</v>
      </c>
      <c r="S117" s="8">
        <v>0</v>
      </c>
      <c r="T117" s="8">
        <v>0</v>
      </c>
      <c r="U117" s="5">
        <v>201010275</v>
      </c>
    </row>
    <row r="118" spans="1:21" hidden="1" x14ac:dyDescent="0.25">
      <c r="A118" s="8" t="s">
        <v>5018</v>
      </c>
      <c r="B118" s="2" t="s">
        <v>535</v>
      </c>
      <c r="C118" s="2" t="s">
        <v>35</v>
      </c>
      <c r="D118" s="2" t="s">
        <v>34</v>
      </c>
      <c r="E118" s="2" t="s">
        <v>33</v>
      </c>
      <c r="F118" s="8" t="s">
        <v>24</v>
      </c>
      <c r="G118" s="8">
        <v>1</v>
      </c>
      <c r="H118" s="8">
        <v>1</v>
      </c>
      <c r="I118" s="8">
        <v>1</v>
      </c>
      <c r="J118" s="8">
        <v>0</v>
      </c>
      <c r="K118" s="8">
        <v>1</v>
      </c>
      <c r="L118" s="8">
        <v>1</v>
      </c>
      <c r="M118" s="8">
        <v>0</v>
      </c>
      <c r="N118" s="8">
        <v>1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5">
        <v>201010283</v>
      </c>
    </row>
    <row r="119" spans="1:21" hidden="1" x14ac:dyDescent="0.25">
      <c r="A119" s="8" t="s">
        <v>5018</v>
      </c>
      <c r="B119" s="2" t="s">
        <v>536</v>
      </c>
      <c r="C119" s="2" t="s">
        <v>35</v>
      </c>
      <c r="D119" s="2" t="s">
        <v>34</v>
      </c>
      <c r="E119" s="2" t="s">
        <v>33</v>
      </c>
      <c r="F119" s="8" t="s">
        <v>24</v>
      </c>
      <c r="G119" s="8">
        <v>1</v>
      </c>
      <c r="H119" s="8">
        <v>1</v>
      </c>
      <c r="I119" s="8">
        <v>1</v>
      </c>
      <c r="J119" s="8">
        <v>1</v>
      </c>
      <c r="K119" s="8">
        <v>1</v>
      </c>
      <c r="L119" s="8">
        <v>1</v>
      </c>
      <c r="M119" s="8">
        <v>0</v>
      </c>
      <c r="N119" s="8">
        <v>0</v>
      </c>
      <c r="O119" s="8">
        <v>1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5">
        <v>201010291</v>
      </c>
    </row>
    <row r="120" spans="1:21" hidden="1" x14ac:dyDescent="0.25">
      <c r="A120" s="8" t="s">
        <v>5018</v>
      </c>
      <c r="B120" s="2" t="s">
        <v>537</v>
      </c>
      <c r="C120" s="2" t="s">
        <v>35</v>
      </c>
      <c r="D120" s="2" t="s">
        <v>34</v>
      </c>
      <c r="E120" s="2" t="s">
        <v>33</v>
      </c>
      <c r="F120" s="8" t="s">
        <v>24</v>
      </c>
      <c r="G120" s="8">
        <v>1</v>
      </c>
      <c r="H120" s="8">
        <v>1</v>
      </c>
      <c r="I120" s="8">
        <v>1</v>
      </c>
      <c r="J120" s="8">
        <v>0</v>
      </c>
      <c r="K120" s="8">
        <v>1</v>
      </c>
      <c r="L120" s="8">
        <v>1</v>
      </c>
      <c r="M120" s="8">
        <v>1</v>
      </c>
      <c r="N120" s="8">
        <v>1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5">
        <v>201010305</v>
      </c>
    </row>
    <row r="121" spans="1:21" hidden="1" x14ac:dyDescent="0.25">
      <c r="A121" s="8" t="s">
        <v>5018</v>
      </c>
      <c r="B121" s="2" t="s">
        <v>538</v>
      </c>
      <c r="C121" s="2" t="s">
        <v>35</v>
      </c>
      <c r="D121" s="2" t="s">
        <v>34</v>
      </c>
      <c r="E121" s="2" t="s">
        <v>33</v>
      </c>
      <c r="F121" s="8" t="s">
        <v>24</v>
      </c>
      <c r="G121" s="8">
        <v>1</v>
      </c>
      <c r="H121" s="8">
        <v>1</v>
      </c>
      <c r="I121" s="8">
        <v>1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0</v>
      </c>
      <c r="P121" s="8">
        <v>1</v>
      </c>
      <c r="Q121" s="8">
        <v>0</v>
      </c>
      <c r="R121" s="8">
        <v>0</v>
      </c>
      <c r="S121" s="8">
        <v>0</v>
      </c>
      <c r="T121" s="8">
        <v>0</v>
      </c>
      <c r="U121" s="5">
        <v>201010313</v>
      </c>
    </row>
    <row r="122" spans="1:21" hidden="1" x14ac:dyDescent="0.25">
      <c r="A122" s="8" t="s">
        <v>5018</v>
      </c>
      <c r="B122" s="2" t="s">
        <v>539</v>
      </c>
      <c r="C122" s="2" t="s">
        <v>35</v>
      </c>
      <c r="D122" s="2" t="s">
        <v>34</v>
      </c>
      <c r="E122" s="2" t="s">
        <v>33</v>
      </c>
      <c r="F122" s="8" t="s">
        <v>24</v>
      </c>
      <c r="G122" s="8">
        <v>1</v>
      </c>
      <c r="H122" s="8">
        <v>1</v>
      </c>
      <c r="I122" s="8">
        <v>1</v>
      </c>
      <c r="J122" s="8">
        <v>0</v>
      </c>
      <c r="K122" s="8">
        <v>1</v>
      </c>
      <c r="L122" s="8">
        <v>1</v>
      </c>
      <c r="M122" s="8">
        <v>1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5">
        <v>201010321</v>
      </c>
    </row>
    <row r="123" spans="1:21" hidden="1" x14ac:dyDescent="0.25">
      <c r="A123" s="8" t="s">
        <v>5018</v>
      </c>
      <c r="B123" s="2" t="s">
        <v>540</v>
      </c>
      <c r="C123" s="2" t="s">
        <v>35</v>
      </c>
      <c r="D123" s="2" t="s">
        <v>34</v>
      </c>
      <c r="E123" s="2" t="s">
        <v>33</v>
      </c>
      <c r="F123" s="8" t="s">
        <v>24</v>
      </c>
      <c r="G123" s="8">
        <v>1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1</v>
      </c>
      <c r="N123" s="8">
        <v>1</v>
      </c>
      <c r="O123" s="8">
        <v>0</v>
      </c>
      <c r="P123" s="8">
        <v>1</v>
      </c>
      <c r="Q123" s="8">
        <v>0</v>
      </c>
      <c r="R123" s="8">
        <v>0</v>
      </c>
      <c r="S123" s="8">
        <v>0</v>
      </c>
      <c r="T123" s="8">
        <v>0</v>
      </c>
      <c r="U123" s="5">
        <v>201010330</v>
      </c>
    </row>
    <row r="124" spans="1:21" hidden="1" x14ac:dyDescent="0.25">
      <c r="A124" s="8" t="s">
        <v>5018</v>
      </c>
      <c r="B124" s="2" t="s">
        <v>541</v>
      </c>
      <c r="C124" s="2" t="s">
        <v>35</v>
      </c>
      <c r="D124" s="2" t="s">
        <v>34</v>
      </c>
      <c r="E124" s="2" t="s">
        <v>33</v>
      </c>
      <c r="F124" s="8" t="s">
        <v>24</v>
      </c>
      <c r="G124" s="8">
        <v>1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0</v>
      </c>
      <c r="N124" s="8">
        <v>0</v>
      </c>
      <c r="O124" s="8">
        <v>1</v>
      </c>
      <c r="P124" s="8">
        <v>1</v>
      </c>
      <c r="Q124" s="8">
        <v>0</v>
      </c>
      <c r="R124" s="8">
        <v>0</v>
      </c>
      <c r="S124" s="8">
        <v>0</v>
      </c>
      <c r="T124" s="8">
        <v>0</v>
      </c>
      <c r="U124" s="5">
        <v>201010348</v>
      </c>
    </row>
    <row r="125" spans="1:21" hidden="1" x14ac:dyDescent="0.25">
      <c r="A125" s="8" t="s">
        <v>5018</v>
      </c>
      <c r="B125" s="2" t="s">
        <v>542</v>
      </c>
      <c r="C125" s="2" t="s">
        <v>35</v>
      </c>
      <c r="D125" s="2" t="s">
        <v>34</v>
      </c>
      <c r="E125" s="2" t="s">
        <v>33</v>
      </c>
      <c r="F125" s="8" t="s">
        <v>24</v>
      </c>
      <c r="G125" s="8">
        <v>1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5">
        <v>201010356</v>
      </c>
    </row>
    <row r="126" spans="1:21" hidden="1" x14ac:dyDescent="0.25">
      <c r="A126" s="8" t="s">
        <v>5018</v>
      </c>
      <c r="B126" s="2" t="s">
        <v>543</v>
      </c>
      <c r="C126" s="2" t="s">
        <v>35</v>
      </c>
      <c r="D126" s="2" t="s">
        <v>34</v>
      </c>
      <c r="E126" s="2" t="s">
        <v>33</v>
      </c>
      <c r="F126" s="8" t="s">
        <v>24</v>
      </c>
      <c r="G126" s="8">
        <v>1</v>
      </c>
      <c r="H126" s="8">
        <v>0</v>
      </c>
      <c r="I126" s="8">
        <v>0</v>
      </c>
      <c r="J126" s="8">
        <v>1</v>
      </c>
      <c r="K126" s="8">
        <v>1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5">
        <v>201010364</v>
      </c>
    </row>
    <row r="127" spans="1:21" hidden="1" x14ac:dyDescent="0.25">
      <c r="A127" s="8" t="s">
        <v>5018</v>
      </c>
      <c r="B127" s="2" t="s">
        <v>544</v>
      </c>
      <c r="C127" s="2" t="s">
        <v>35</v>
      </c>
      <c r="D127" s="2" t="s">
        <v>34</v>
      </c>
      <c r="E127" s="2" t="s">
        <v>33</v>
      </c>
      <c r="F127" s="8" t="s">
        <v>24</v>
      </c>
      <c r="G127" s="8">
        <v>1</v>
      </c>
      <c r="H127" s="8">
        <v>1</v>
      </c>
      <c r="I127" s="8">
        <v>1</v>
      </c>
      <c r="J127" s="8">
        <v>0</v>
      </c>
      <c r="K127" s="8">
        <v>1</v>
      </c>
      <c r="L127" s="8">
        <v>1</v>
      </c>
      <c r="M127" s="8">
        <v>0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5">
        <v>201010372</v>
      </c>
    </row>
    <row r="128" spans="1:21" hidden="1" x14ac:dyDescent="0.25">
      <c r="A128" s="8" t="s">
        <v>5018</v>
      </c>
      <c r="B128" s="2" t="s">
        <v>545</v>
      </c>
      <c r="C128" s="2" t="s">
        <v>35</v>
      </c>
      <c r="D128" s="2" t="s">
        <v>34</v>
      </c>
      <c r="E128" s="2" t="s">
        <v>33</v>
      </c>
      <c r="F128" s="8" t="s">
        <v>24</v>
      </c>
      <c r="G128" s="8">
        <v>1</v>
      </c>
      <c r="H128" s="8">
        <v>1</v>
      </c>
      <c r="I128" s="8">
        <v>1</v>
      </c>
      <c r="J128" s="8">
        <v>0</v>
      </c>
      <c r="K128" s="8">
        <v>1</v>
      </c>
      <c r="L128" s="8">
        <v>1</v>
      </c>
      <c r="M128" s="8">
        <v>0</v>
      </c>
      <c r="N128" s="8">
        <v>1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5">
        <v>201010380</v>
      </c>
    </row>
    <row r="129" spans="1:21" hidden="1" x14ac:dyDescent="0.25">
      <c r="A129" s="8" t="s">
        <v>5018</v>
      </c>
      <c r="B129" s="2" t="s">
        <v>546</v>
      </c>
      <c r="C129" s="2" t="s">
        <v>35</v>
      </c>
      <c r="D129" s="2" t="s">
        <v>34</v>
      </c>
      <c r="E129" s="2" t="s">
        <v>33</v>
      </c>
      <c r="F129" s="8" t="s">
        <v>24</v>
      </c>
      <c r="G129" s="8">
        <v>1</v>
      </c>
      <c r="H129" s="8">
        <v>1</v>
      </c>
      <c r="I129" s="8">
        <v>1</v>
      </c>
      <c r="J129" s="8">
        <v>1</v>
      </c>
      <c r="K129" s="8">
        <v>1</v>
      </c>
      <c r="L129" s="8">
        <v>1</v>
      </c>
      <c r="M129" s="8">
        <v>0</v>
      </c>
      <c r="N129" s="8">
        <v>0</v>
      </c>
      <c r="O129" s="8">
        <v>1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5">
        <v>201010399</v>
      </c>
    </row>
    <row r="130" spans="1:21" hidden="1" x14ac:dyDescent="0.25">
      <c r="A130" s="8" t="s">
        <v>5018</v>
      </c>
      <c r="B130" s="2" t="s">
        <v>547</v>
      </c>
      <c r="C130" s="2" t="s">
        <v>35</v>
      </c>
      <c r="D130" s="2" t="s">
        <v>34</v>
      </c>
      <c r="E130" s="2" t="s">
        <v>33</v>
      </c>
      <c r="F130" s="8" t="s">
        <v>24</v>
      </c>
      <c r="G130" s="8">
        <v>1</v>
      </c>
      <c r="H130" s="8">
        <v>1</v>
      </c>
      <c r="I130" s="8">
        <v>1</v>
      </c>
      <c r="J130" s="8">
        <v>0</v>
      </c>
      <c r="K130" s="8">
        <v>1</v>
      </c>
      <c r="L130" s="8">
        <v>1</v>
      </c>
      <c r="M130" s="8">
        <v>1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5">
        <v>201010402</v>
      </c>
    </row>
    <row r="131" spans="1:21" hidden="1" x14ac:dyDescent="0.25">
      <c r="A131" s="8" t="s">
        <v>5018</v>
      </c>
      <c r="B131" s="2" t="s">
        <v>548</v>
      </c>
      <c r="C131" s="2" t="s">
        <v>35</v>
      </c>
      <c r="D131" s="2" t="s">
        <v>34</v>
      </c>
      <c r="E131" s="2" t="s">
        <v>33</v>
      </c>
      <c r="F131" s="8" t="s">
        <v>24</v>
      </c>
      <c r="G131" s="8">
        <v>1</v>
      </c>
      <c r="H131" s="8">
        <v>1</v>
      </c>
      <c r="I131" s="8">
        <v>1</v>
      </c>
      <c r="J131" s="8">
        <v>1</v>
      </c>
      <c r="K131" s="8">
        <v>1</v>
      </c>
      <c r="L131" s="8">
        <v>1</v>
      </c>
      <c r="M131" s="8">
        <v>0</v>
      </c>
      <c r="N131" s="8">
        <v>1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5">
        <v>201010410</v>
      </c>
    </row>
    <row r="132" spans="1:21" hidden="1" x14ac:dyDescent="0.25">
      <c r="A132" s="8" t="s">
        <v>5018</v>
      </c>
      <c r="B132" s="2" t="s">
        <v>549</v>
      </c>
      <c r="C132" s="2" t="s">
        <v>35</v>
      </c>
      <c r="D132" s="2" t="s">
        <v>34</v>
      </c>
      <c r="E132" s="2" t="s">
        <v>33</v>
      </c>
      <c r="F132" s="8" t="s">
        <v>24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5">
        <v>201010429</v>
      </c>
    </row>
    <row r="133" spans="1:21" hidden="1" x14ac:dyDescent="0.25">
      <c r="A133" s="8" t="s">
        <v>5018</v>
      </c>
      <c r="B133" s="2" t="s">
        <v>550</v>
      </c>
      <c r="C133" s="2" t="s">
        <v>35</v>
      </c>
      <c r="D133" s="2" t="s">
        <v>34</v>
      </c>
      <c r="E133" s="2" t="s">
        <v>33</v>
      </c>
      <c r="F133" s="8" t="s">
        <v>24</v>
      </c>
      <c r="G133" s="8">
        <v>1</v>
      </c>
      <c r="H133" s="8">
        <v>1</v>
      </c>
      <c r="I133" s="8">
        <v>1</v>
      </c>
      <c r="J133" s="8">
        <v>0</v>
      </c>
      <c r="K133" s="8">
        <v>1</v>
      </c>
      <c r="L133" s="8">
        <v>1</v>
      </c>
      <c r="M133" s="8">
        <v>0</v>
      </c>
      <c r="N133" s="8">
        <v>1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5">
        <v>201010437</v>
      </c>
    </row>
    <row r="134" spans="1:21" hidden="1" x14ac:dyDescent="0.25">
      <c r="A134" s="8" t="s">
        <v>5018</v>
      </c>
      <c r="B134" s="2" t="s">
        <v>551</v>
      </c>
      <c r="C134" s="2" t="s">
        <v>35</v>
      </c>
      <c r="D134" s="2" t="s">
        <v>34</v>
      </c>
      <c r="E134" s="2" t="s">
        <v>33</v>
      </c>
      <c r="F134" s="8" t="s">
        <v>24</v>
      </c>
      <c r="G134" s="8">
        <v>1</v>
      </c>
      <c r="H134" s="8">
        <v>1</v>
      </c>
      <c r="I134" s="8">
        <v>1</v>
      </c>
      <c r="J134" s="8">
        <v>1</v>
      </c>
      <c r="K134" s="8">
        <v>1</v>
      </c>
      <c r="L134" s="8">
        <v>1</v>
      </c>
      <c r="M134" s="8">
        <v>0</v>
      </c>
      <c r="N134" s="8">
        <v>0</v>
      </c>
      <c r="O134" s="8">
        <v>1</v>
      </c>
      <c r="P134" s="8">
        <v>1</v>
      </c>
      <c r="Q134" s="8">
        <v>0</v>
      </c>
      <c r="R134" s="8">
        <v>0</v>
      </c>
      <c r="S134" s="8">
        <v>0</v>
      </c>
      <c r="T134" s="8">
        <v>0</v>
      </c>
      <c r="U134" s="5">
        <v>201010445</v>
      </c>
    </row>
    <row r="135" spans="1:21" hidden="1" x14ac:dyDescent="0.25">
      <c r="A135" s="8" t="s">
        <v>5018</v>
      </c>
      <c r="B135" s="2" t="s">
        <v>552</v>
      </c>
      <c r="C135" s="2" t="s">
        <v>35</v>
      </c>
      <c r="D135" s="2" t="s">
        <v>34</v>
      </c>
      <c r="E135" s="2" t="s">
        <v>33</v>
      </c>
      <c r="F135" s="8" t="s">
        <v>24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8">
        <v>0</v>
      </c>
      <c r="R135" s="8">
        <v>0</v>
      </c>
      <c r="S135" s="8">
        <v>0</v>
      </c>
      <c r="T135" s="8">
        <v>0</v>
      </c>
      <c r="U135" s="5">
        <v>201010453</v>
      </c>
    </row>
    <row r="136" spans="1:21" hidden="1" x14ac:dyDescent="0.25">
      <c r="A136" s="8" t="s">
        <v>5018</v>
      </c>
      <c r="B136" s="2" t="s">
        <v>553</v>
      </c>
      <c r="C136" s="2" t="s">
        <v>35</v>
      </c>
      <c r="D136" s="2" t="s">
        <v>34</v>
      </c>
      <c r="E136" s="2" t="s">
        <v>33</v>
      </c>
      <c r="F136" s="8" t="s">
        <v>24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5">
        <v>201010461</v>
      </c>
    </row>
    <row r="137" spans="1:21" hidden="1" x14ac:dyDescent="0.25">
      <c r="A137" s="8" t="s">
        <v>5018</v>
      </c>
      <c r="B137" s="2" t="s">
        <v>554</v>
      </c>
      <c r="C137" s="2" t="s">
        <v>35</v>
      </c>
      <c r="D137" s="2" t="s">
        <v>34</v>
      </c>
      <c r="E137" s="2" t="s">
        <v>33</v>
      </c>
      <c r="F137" s="8" t="s">
        <v>24</v>
      </c>
      <c r="G137" s="8">
        <v>1</v>
      </c>
      <c r="H137" s="8">
        <v>1</v>
      </c>
      <c r="I137" s="8">
        <v>1</v>
      </c>
      <c r="J137" s="8">
        <v>1</v>
      </c>
      <c r="K137" s="8">
        <v>1</v>
      </c>
      <c r="L137" s="8">
        <v>1</v>
      </c>
      <c r="M137" s="8">
        <v>0</v>
      </c>
      <c r="N137" s="8">
        <v>0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5">
        <v>201010470</v>
      </c>
    </row>
    <row r="138" spans="1:21" hidden="1" x14ac:dyDescent="0.25">
      <c r="A138" s="8" t="s">
        <v>5018</v>
      </c>
      <c r="B138" s="2" t="s">
        <v>555</v>
      </c>
      <c r="C138" s="2" t="s">
        <v>35</v>
      </c>
      <c r="D138" s="2" t="s">
        <v>34</v>
      </c>
      <c r="E138" s="2" t="s">
        <v>33</v>
      </c>
      <c r="F138" s="8" t="s">
        <v>24</v>
      </c>
      <c r="G138" s="8">
        <v>1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5">
        <v>201010488</v>
      </c>
    </row>
    <row r="139" spans="1:21" hidden="1" x14ac:dyDescent="0.25">
      <c r="A139" s="8" t="s">
        <v>5018</v>
      </c>
      <c r="B139" s="2" t="s">
        <v>556</v>
      </c>
      <c r="C139" s="2" t="s">
        <v>35</v>
      </c>
      <c r="D139" s="2" t="s">
        <v>34</v>
      </c>
      <c r="E139" s="2" t="s">
        <v>33</v>
      </c>
      <c r="F139" s="8" t="s">
        <v>24</v>
      </c>
      <c r="G139" s="8">
        <v>1</v>
      </c>
      <c r="H139" s="8">
        <v>1</v>
      </c>
      <c r="I139" s="8">
        <v>1</v>
      </c>
      <c r="J139" s="8">
        <v>0</v>
      </c>
      <c r="K139" s="8">
        <v>1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5">
        <v>201010496</v>
      </c>
    </row>
    <row r="140" spans="1:21" hidden="1" x14ac:dyDescent="0.25">
      <c r="A140" s="8" t="s">
        <v>5018</v>
      </c>
      <c r="B140" s="2" t="s">
        <v>557</v>
      </c>
      <c r="C140" s="2" t="s">
        <v>35</v>
      </c>
      <c r="D140" s="2" t="s">
        <v>34</v>
      </c>
      <c r="E140" s="2" t="s">
        <v>33</v>
      </c>
      <c r="F140" s="8" t="s">
        <v>24</v>
      </c>
      <c r="G140" s="8">
        <v>1</v>
      </c>
      <c r="H140" s="8">
        <v>1</v>
      </c>
      <c r="I140" s="8">
        <v>1</v>
      </c>
      <c r="J140" s="8">
        <v>0</v>
      </c>
      <c r="K140" s="8">
        <v>1</v>
      </c>
      <c r="L140" s="8">
        <v>1</v>
      </c>
      <c r="M140" s="8">
        <v>0</v>
      </c>
      <c r="N140" s="8">
        <v>1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5">
        <v>201010500</v>
      </c>
    </row>
    <row r="141" spans="1:21" hidden="1" x14ac:dyDescent="0.25">
      <c r="A141" s="8" t="s">
        <v>5018</v>
      </c>
      <c r="B141" s="2" t="s">
        <v>558</v>
      </c>
      <c r="C141" s="2" t="s">
        <v>35</v>
      </c>
      <c r="D141" s="2" t="s">
        <v>34</v>
      </c>
      <c r="E141" s="2" t="s">
        <v>33</v>
      </c>
      <c r="F141" s="8" t="s">
        <v>24</v>
      </c>
      <c r="G141" s="8">
        <v>1</v>
      </c>
      <c r="H141" s="8">
        <v>1</v>
      </c>
      <c r="I141" s="8">
        <v>1</v>
      </c>
      <c r="J141" s="8">
        <v>0</v>
      </c>
      <c r="K141" s="8">
        <v>1</v>
      </c>
      <c r="L141" s="8">
        <v>1</v>
      </c>
      <c r="M141" s="8">
        <v>0</v>
      </c>
      <c r="N141" s="8">
        <v>1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5">
        <v>201010518</v>
      </c>
    </row>
    <row r="142" spans="1:21" hidden="1" x14ac:dyDescent="0.25">
      <c r="A142" s="8" t="s">
        <v>5018</v>
      </c>
      <c r="B142" s="2" t="s">
        <v>559</v>
      </c>
      <c r="C142" s="2" t="s">
        <v>35</v>
      </c>
      <c r="D142" s="2" t="s">
        <v>34</v>
      </c>
      <c r="E142" s="2" t="s">
        <v>33</v>
      </c>
      <c r="F142" s="8" t="s">
        <v>24</v>
      </c>
      <c r="G142" s="8">
        <v>1</v>
      </c>
      <c r="H142" s="8">
        <v>1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1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5">
        <v>201010526</v>
      </c>
    </row>
    <row r="143" spans="1:21" hidden="1" x14ac:dyDescent="0.25">
      <c r="A143" s="8" t="s">
        <v>5018</v>
      </c>
      <c r="B143" s="2" t="s">
        <v>560</v>
      </c>
      <c r="C143" s="2" t="s">
        <v>35</v>
      </c>
      <c r="D143" s="2" t="s">
        <v>34</v>
      </c>
      <c r="E143" s="2" t="s">
        <v>33</v>
      </c>
      <c r="F143" s="8" t="s">
        <v>36</v>
      </c>
      <c r="G143" s="8">
        <v>0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5">
        <v>201010534</v>
      </c>
    </row>
    <row r="144" spans="1:21" hidden="1" x14ac:dyDescent="0.25">
      <c r="A144" s="8" t="s">
        <v>5018</v>
      </c>
      <c r="B144" s="2" t="s">
        <v>561</v>
      </c>
      <c r="C144" s="2" t="s">
        <v>35</v>
      </c>
      <c r="D144" s="2" t="s">
        <v>34</v>
      </c>
      <c r="E144" s="2" t="s">
        <v>33</v>
      </c>
      <c r="F144" s="8" t="s">
        <v>36</v>
      </c>
      <c r="G144" s="8">
        <v>1</v>
      </c>
      <c r="H144" s="8">
        <v>1</v>
      </c>
      <c r="I144" s="8">
        <v>1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5">
        <v>201010542</v>
      </c>
    </row>
    <row r="145" spans="1:21" hidden="1" x14ac:dyDescent="0.25">
      <c r="A145" s="8" t="s">
        <v>5018</v>
      </c>
      <c r="B145" s="2" t="s">
        <v>562</v>
      </c>
      <c r="C145" s="2" t="s">
        <v>35</v>
      </c>
      <c r="D145" s="2" t="s">
        <v>34</v>
      </c>
      <c r="E145" s="2" t="s">
        <v>33</v>
      </c>
      <c r="F145" s="8" t="s">
        <v>24</v>
      </c>
      <c r="G145" s="8">
        <v>0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5">
        <v>201010550</v>
      </c>
    </row>
    <row r="146" spans="1:21" hidden="1" x14ac:dyDescent="0.25">
      <c r="A146" s="8" t="s">
        <v>5018</v>
      </c>
      <c r="B146" s="2" t="s">
        <v>563</v>
      </c>
      <c r="C146" s="2" t="s">
        <v>35</v>
      </c>
      <c r="D146" s="2" t="s">
        <v>34</v>
      </c>
      <c r="E146" s="2" t="s">
        <v>33</v>
      </c>
      <c r="F146" s="8" t="s">
        <v>24</v>
      </c>
      <c r="G146" s="8">
        <v>1</v>
      </c>
      <c r="H146" s="8">
        <v>1</v>
      </c>
      <c r="I146" s="8">
        <v>1</v>
      </c>
      <c r="J146" s="8">
        <v>0</v>
      </c>
      <c r="K146" s="8">
        <v>1</v>
      </c>
      <c r="L146" s="8">
        <v>1</v>
      </c>
      <c r="M146" s="8">
        <v>0</v>
      </c>
      <c r="N146" s="8">
        <v>1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5">
        <v>201010569</v>
      </c>
    </row>
    <row r="147" spans="1:21" hidden="1" x14ac:dyDescent="0.25">
      <c r="A147" s="8" t="s">
        <v>5018</v>
      </c>
      <c r="B147" s="2" t="s">
        <v>564</v>
      </c>
      <c r="C147" s="2" t="s">
        <v>35</v>
      </c>
      <c r="D147" s="2" t="s">
        <v>34</v>
      </c>
      <c r="E147" s="2" t="s">
        <v>33</v>
      </c>
      <c r="F147" s="8" t="s">
        <v>24</v>
      </c>
      <c r="G147" s="8">
        <v>1</v>
      </c>
      <c r="H147" s="8">
        <v>0</v>
      </c>
      <c r="I147" s="8">
        <v>0</v>
      </c>
      <c r="J147" s="8">
        <v>0</v>
      </c>
      <c r="K147" s="8">
        <v>1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5">
        <v>201010585</v>
      </c>
    </row>
    <row r="148" spans="1:21" hidden="1" x14ac:dyDescent="0.25">
      <c r="A148" s="8" t="s">
        <v>5018</v>
      </c>
      <c r="B148" s="2" t="s">
        <v>565</v>
      </c>
      <c r="C148" s="2" t="s">
        <v>35</v>
      </c>
      <c r="D148" s="2" t="s">
        <v>34</v>
      </c>
      <c r="E148" s="2" t="s">
        <v>33</v>
      </c>
      <c r="F148" s="8" t="s">
        <v>24</v>
      </c>
      <c r="G148" s="8">
        <v>1</v>
      </c>
      <c r="H148" s="8">
        <v>1</v>
      </c>
      <c r="I148" s="8">
        <v>1</v>
      </c>
      <c r="J148" s="8">
        <v>1</v>
      </c>
      <c r="K148" s="8">
        <v>1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5">
        <v>201010593</v>
      </c>
    </row>
    <row r="149" spans="1:21" hidden="1" x14ac:dyDescent="0.25">
      <c r="A149" s="8" t="s">
        <v>5018</v>
      </c>
      <c r="B149" s="2" t="s">
        <v>566</v>
      </c>
      <c r="C149" s="2" t="s">
        <v>35</v>
      </c>
      <c r="D149" s="2" t="s">
        <v>34</v>
      </c>
      <c r="E149" s="2" t="s">
        <v>33</v>
      </c>
      <c r="F149" s="8" t="s">
        <v>24</v>
      </c>
      <c r="G149" s="8">
        <v>1</v>
      </c>
      <c r="H149" s="8">
        <v>0</v>
      </c>
      <c r="I149" s="8">
        <v>0</v>
      </c>
      <c r="J149" s="8">
        <v>0</v>
      </c>
      <c r="K149" s="8">
        <v>1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5">
        <v>201010607</v>
      </c>
    </row>
    <row r="150" spans="1:21" hidden="1" x14ac:dyDescent="0.25">
      <c r="A150" s="8" t="s">
        <v>5018</v>
      </c>
      <c r="B150" s="2" t="s">
        <v>567</v>
      </c>
      <c r="C150" s="2" t="s">
        <v>35</v>
      </c>
      <c r="D150" s="2" t="s">
        <v>34</v>
      </c>
      <c r="E150" s="2" t="s">
        <v>33</v>
      </c>
      <c r="F150" s="8" t="s">
        <v>24</v>
      </c>
      <c r="G150" s="8">
        <v>1</v>
      </c>
      <c r="H150" s="8">
        <v>1</v>
      </c>
      <c r="I150" s="8">
        <v>1</v>
      </c>
      <c r="J150" s="8">
        <v>0</v>
      </c>
      <c r="K150" s="8">
        <v>1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5">
        <v>201010615</v>
      </c>
    </row>
    <row r="151" spans="1:21" hidden="1" x14ac:dyDescent="0.25">
      <c r="A151" s="8" t="s">
        <v>5018</v>
      </c>
      <c r="B151" s="2" t="s">
        <v>568</v>
      </c>
      <c r="C151" s="2" t="s">
        <v>35</v>
      </c>
      <c r="D151" s="2" t="s">
        <v>34</v>
      </c>
      <c r="E151" s="2" t="s">
        <v>33</v>
      </c>
      <c r="F151" s="8" t="s">
        <v>24</v>
      </c>
      <c r="G151" s="8">
        <v>1</v>
      </c>
      <c r="H151" s="8">
        <v>1</v>
      </c>
      <c r="I151" s="8">
        <v>1</v>
      </c>
      <c r="J151" s="8">
        <v>0</v>
      </c>
      <c r="K151" s="8">
        <v>1</v>
      </c>
      <c r="L151" s="8">
        <v>1</v>
      </c>
      <c r="M151" s="8">
        <v>0</v>
      </c>
      <c r="N151" s="8">
        <v>1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5">
        <v>201010623</v>
      </c>
    </row>
    <row r="152" spans="1:21" hidden="1" x14ac:dyDescent="0.25">
      <c r="A152" s="8" t="s">
        <v>5018</v>
      </c>
      <c r="B152" s="2" t="s">
        <v>569</v>
      </c>
      <c r="C152" s="2" t="s">
        <v>35</v>
      </c>
      <c r="D152" s="2" t="s">
        <v>34</v>
      </c>
      <c r="E152" s="2" t="s">
        <v>33</v>
      </c>
      <c r="F152" s="8" t="s">
        <v>24</v>
      </c>
      <c r="G152" s="8">
        <v>1</v>
      </c>
      <c r="H152" s="8">
        <v>1</v>
      </c>
      <c r="I152" s="8">
        <v>1</v>
      </c>
      <c r="J152" s="8">
        <v>1</v>
      </c>
      <c r="K152" s="8">
        <v>1</v>
      </c>
      <c r="L152" s="8">
        <v>1</v>
      </c>
      <c r="M152" s="8">
        <v>0</v>
      </c>
      <c r="N152" s="8">
        <v>0</v>
      </c>
      <c r="O152" s="8">
        <v>1</v>
      </c>
      <c r="P152" s="8">
        <v>1</v>
      </c>
      <c r="Q152" s="8">
        <v>0</v>
      </c>
      <c r="R152" s="8">
        <v>0</v>
      </c>
      <c r="S152" s="8">
        <v>0</v>
      </c>
      <c r="T152" s="8">
        <v>0</v>
      </c>
      <c r="U152" s="5">
        <v>201010631</v>
      </c>
    </row>
    <row r="153" spans="1:21" hidden="1" x14ac:dyDescent="0.25">
      <c r="A153" s="8" t="s">
        <v>5018</v>
      </c>
      <c r="B153" s="2" t="s">
        <v>570</v>
      </c>
      <c r="C153" s="2" t="s">
        <v>35</v>
      </c>
      <c r="D153" s="2" t="s">
        <v>34</v>
      </c>
      <c r="E153" s="2" t="s">
        <v>33</v>
      </c>
      <c r="F153" s="8" t="s">
        <v>24</v>
      </c>
      <c r="G153" s="8">
        <v>1</v>
      </c>
      <c r="H153" s="8">
        <v>1</v>
      </c>
      <c r="I153" s="8">
        <v>1</v>
      </c>
      <c r="J153" s="8">
        <v>1</v>
      </c>
      <c r="K153" s="8">
        <v>1</v>
      </c>
      <c r="L153" s="8">
        <v>1</v>
      </c>
      <c r="M153" s="8">
        <v>0</v>
      </c>
      <c r="N153" s="8">
        <v>0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5">
        <v>201010640</v>
      </c>
    </row>
    <row r="154" spans="1:21" hidden="1" x14ac:dyDescent="0.25">
      <c r="A154" s="8" t="s">
        <v>5018</v>
      </c>
      <c r="B154" s="2" t="s">
        <v>571</v>
      </c>
      <c r="C154" s="2" t="s">
        <v>35</v>
      </c>
      <c r="D154" s="2" t="s">
        <v>34</v>
      </c>
      <c r="E154" s="2" t="s">
        <v>33</v>
      </c>
      <c r="F154" s="8" t="s">
        <v>24</v>
      </c>
      <c r="G154" s="8">
        <v>1</v>
      </c>
      <c r="H154" s="8">
        <v>1</v>
      </c>
      <c r="I154" s="8">
        <v>1</v>
      </c>
      <c r="J154" s="8">
        <v>1</v>
      </c>
      <c r="K154" s="8">
        <v>1</v>
      </c>
      <c r="L154" s="8">
        <v>1</v>
      </c>
      <c r="M154" s="8">
        <v>0</v>
      </c>
      <c r="N154" s="8">
        <v>0</v>
      </c>
      <c r="O154" s="8">
        <v>1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5">
        <v>201010658</v>
      </c>
    </row>
    <row r="155" spans="1:21" hidden="1" x14ac:dyDescent="0.25">
      <c r="A155" s="8" t="s">
        <v>5018</v>
      </c>
      <c r="B155" s="2" t="s">
        <v>572</v>
      </c>
      <c r="C155" s="2" t="s">
        <v>35</v>
      </c>
      <c r="D155" s="2" t="s">
        <v>34</v>
      </c>
      <c r="E155" s="2" t="s">
        <v>33</v>
      </c>
      <c r="F155" s="8" t="s">
        <v>24</v>
      </c>
      <c r="G155" s="8">
        <v>1</v>
      </c>
      <c r="H155" s="8">
        <v>1</v>
      </c>
      <c r="I155" s="8">
        <v>1</v>
      </c>
      <c r="J155" s="8">
        <v>0</v>
      </c>
      <c r="K155" s="8">
        <v>1</v>
      </c>
      <c r="L155" s="8">
        <v>1</v>
      </c>
      <c r="M155" s="8">
        <v>0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5">
        <v>201010666</v>
      </c>
    </row>
    <row r="156" spans="1:21" hidden="1" x14ac:dyDescent="0.25">
      <c r="A156" s="8" t="s">
        <v>5018</v>
      </c>
      <c r="B156" s="2" t="s">
        <v>573</v>
      </c>
      <c r="C156" s="2" t="s">
        <v>37</v>
      </c>
      <c r="D156" s="2" t="s">
        <v>34</v>
      </c>
      <c r="E156" s="2" t="s">
        <v>33</v>
      </c>
      <c r="F156" s="8" t="s">
        <v>24</v>
      </c>
      <c r="G156" s="8">
        <v>1</v>
      </c>
      <c r="H156" s="8">
        <v>1</v>
      </c>
      <c r="I156" s="8">
        <v>1</v>
      </c>
      <c r="J156" s="8">
        <v>1</v>
      </c>
      <c r="K156" s="8">
        <v>1</v>
      </c>
      <c r="L156" s="8">
        <v>1</v>
      </c>
      <c r="M156" s="8">
        <v>0</v>
      </c>
      <c r="N156" s="8">
        <v>0</v>
      </c>
      <c r="O156" s="8">
        <v>1</v>
      </c>
      <c r="P156" s="8">
        <v>1</v>
      </c>
      <c r="Q156" s="8">
        <v>0</v>
      </c>
      <c r="R156" s="8">
        <v>0</v>
      </c>
      <c r="S156" s="8">
        <v>0</v>
      </c>
      <c r="T156" s="8">
        <v>0</v>
      </c>
      <c r="U156" s="5">
        <v>201020017</v>
      </c>
    </row>
    <row r="157" spans="1:21" hidden="1" x14ac:dyDescent="0.25">
      <c r="A157" s="8" t="s">
        <v>5018</v>
      </c>
      <c r="B157" s="2" t="s">
        <v>574</v>
      </c>
      <c r="C157" s="2" t="s">
        <v>37</v>
      </c>
      <c r="D157" s="2" t="s">
        <v>34</v>
      </c>
      <c r="E157" s="2" t="s">
        <v>33</v>
      </c>
      <c r="F157" s="8" t="s">
        <v>23</v>
      </c>
      <c r="G157" s="8">
        <v>1</v>
      </c>
      <c r="H157" s="8">
        <v>1</v>
      </c>
      <c r="I157" s="8">
        <v>1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1</v>
      </c>
      <c r="P157" s="8">
        <v>1</v>
      </c>
      <c r="Q157" s="8">
        <v>0</v>
      </c>
      <c r="R157" s="8">
        <v>0</v>
      </c>
      <c r="S157" s="8">
        <v>0</v>
      </c>
      <c r="T157" s="8">
        <v>0</v>
      </c>
      <c r="U157" s="5">
        <v>201020025</v>
      </c>
    </row>
    <row r="158" spans="1:21" hidden="1" x14ac:dyDescent="0.25">
      <c r="A158" s="8" t="s">
        <v>5018</v>
      </c>
      <c r="B158" s="2" t="s">
        <v>575</v>
      </c>
      <c r="C158" s="2" t="s">
        <v>37</v>
      </c>
      <c r="D158" s="2" t="s">
        <v>34</v>
      </c>
      <c r="E158" s="2" t="s">
        <v>33</v>
      </c>
      <c r="F158" s="8" t="s">
        <v>23</v>
      </c>
      <c r="G158" s="8">
        <v>1</v>
      </c>
      <c r="H158" s="8">
        <v>1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1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5">
        <v>201020033</v>
      </c>
    </row>
    <row r="159" spans="1:21" hidden="1" x14ac:dyDescent="0.25">
      <c r="A159" s="8" t="s">
        <v>5018</v>
      </c>
      <c r="B159" s="2" t="s">
        <v>576</v>
      </c>
      <c r="C159" s="2" t="s">
        <v>37</v>
      </c>
      <c r="D159" s="2" t="s">
        <v>34</v>
      </c>
      <c r="E159" s="2" t="s">
        <v>33</v>
      </c>
      <c r="F159" s="8" t="s">
        <v>23</v>
      </c>
      <c r="G159" s="8">
        <v>1</v>
      </c>
      <c r="H159" s="8">
        <v>1</v>
      </c>
      <c r="I159" s="8">
        <v>1</v>
      </c>
      <c r="J159" s="8">
        <v>1</v>
      </c>
      <c r="K159" s="8">
        <v>1</v>
      </c>
      <c r="L159" s="8">
        <v>1</v>
      </c>
      <c r="M159" s="8">
        <v>0</v>
      </c>
      <c r="N159" s="8">
        <v>0</v>
      </c>
      <c r="O159" s="8">
        <v>1</v>
      </c>
      <c r="P159" s="8">
        <v>1</v>
      </c>
      <c r="Q159" s="8">
        <v>0</v>
      </c>
      <c r="R159" s="8">
        <v>0</v>
      </c>
      <c r="S159" s="8">
        <v>0</v>
      </c>
      <c r="T159" s="8">
        <v>0</v>
      </c>
      <c r="U159" s="5">
        <v>201020041</v>
      </c>
    </row>
    <row r="160" spans="1:21" hidden="1" x14ac:dyDescent="0.25">
      <c r="A160" s="8" t="s">
        <v>5018</v>
      </c>
      <c r="B160" s="2" t="s">
        <v>577</v>
      </c>
      <c r="C160" s="2" t="s">
        <v>37</v>
      </c>
      <c r="D160" s="2" t="s">
        <v>34</v>
      </c>
      <c r="E160" s="2" t="s">
        <v>33</v>
      </c>
      <c r="F160" s="8" t="s">
        <v>23</v>
      </c>
      <c r="G160" s="8">
        <v>1</v>
      </c>
      <c r="H160" s="8">
        <v>1</v>
      </c>
      <c r="I160" s="8">
        <v>1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1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5">
        <v>201020050</v>
      </c>
    </row>
    <row r="161" spans="1:21" hidden="1" x14ac:dyDescent="0.25">
      <c r="A161" s="8" t="s">
        <v>5018</v>
      </c>
      <c r="B161" s="2" t="s">
        <v>578</v>
      </c>
      <c r="C161" s="2" t="s">
        <v>37</v>
      </c>
      <c r="D161" s="2" t="s">
        <v>34</v>
      </c>
      <c r="E161" s="2" t="s">
        <v>33</v>
      </c>
      <c r="F161" s="8" t="s">
        <v>24</v>
      </c>
      <c r="G161" s="8">
        <v>1</v>
      </c>
      <c r="H161" s="8">
        <v>0</v>
      </c>
      <c r="I161" s="8">
        <v>0</v>
      </c>
      <c r="J161" s="8">
        <v>0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5">
        <v>201020068</v>
      </c>
    </row>
    <row r="162" spans="1:21" hidden="1" x14ac:dyDescent="0.25">
      <c r="A162" s="8" t="s">
        <v>5018</v>
      </c>
      <c r="B162" s="2" t="s">
        <v>579</v>
      </c>
      <c r="C162" s="2" t="s">
        <v>39</v>
      </c>
      <c r="D162" s="2" t="s">
        <v>38</v>
      </c>
      <c r="E162" s="2" t="s">
        <v>33</v>
      </c>
      <c r="F162" s="8" t="s">
        <v>24</v>
      </c>
      <c r="G162" s="8">
        <v>1</v>
      </c>
      <c r="H162" s="8">
        <v>1</v>
      </c>
      <c r="I162" s="8">
        <v>1</v>
      </c>
      <c r="J162" s="8">
        <v>1</v>
      </c>
      <c r="K162" s="8">
        <v>1</v>
      </c>
      <c r="L162" s="8">
        <v>1</v>
      </c>
      <c r="M162" s="8">
        <v>0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5">
        <v>202010015</v>
      </c>
    </row>
    <row r="163" spans="1:21" hidden="1" x14ac:dyDescent="0.25">
      <c r="A163" s="8" t="s">
        <v>5018</v>
      </c>
      <c r="B163" s="2" t="s">
        <v>580</v>
      </c>
      <c r="C163" s="2" t="s">
        <v>39</v>
      </c>
      <c r="D163" s="2" t="s">
        <v>38</v>
      </c>
      <c r="E163" s="2" t="s">
        <v>33</v>
      </c>
      <c r="F163" s="8" t="s">
        <v>24</v>
      </c>
      <c r="G163" s="8">
        <v>1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0</v>
      </c>
      <c r="N163" s="8">
        <v>0</v>
      </c>
      <c r="O163" s="8">
        <v>1</v>
      </c>
      <c r="P163" s="8">
        <v>1</v>
      </c>
      <c r="Q163" s="8">
        <v>0</v>
      </c>
      <c r="R163" s="8">
        <v>1</v>
      </c>
      <c r="S163" s="8">
        <v>1</v>
      </c>
      <c r="T163" s="8">
        <v>0</v>
      </c>
      <c r="U163" s="5">
        <v>202010023</v>
      </c>
    </row>
    <row r="164" spans="1:21" hidden="1" x14ac:dyDescent="0.25">
      <c r="A164" s="8" t="s">
        <v>5018</v>
      </c>
      <c r="B164" s="2" t="s">
        <v>581</v>
      </c>
      <c r="C164" s="2" t="s">
        <v>39</v>
      </c>
      <c r="D164" s="2" t="s">
        <v>38</v>
      </c>
      <c r="E164" s="2" t="s">
        <v>33</v>
      </c>
      <c r="F164" s="8" t="s">
        <v>24</v>
      </c>
      <c r="G164" s="8">
        <v>1</v>
      </c>
      <c r="H164" s="8">
        <v>1</v>
      </c>
      <c r="I164" s="8">
        <v>1</v>
      </c>
      <c r="J164" s="8">
        <v>1</v>
      </c>
      <c r="K164" s="8">
        <v>1</v>
      </c>
      <c r="L164" s="8">
        <v>1</v>
      </c>
      <c r="M164" s="8">
        <v>0</v>
      </c>
      <c r="N164" s="8">
        <v>0</v>
      </c>
      <c r="O164" s="8">
        <v>1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5">
        <v>202010031</v>
      </c>
    </row>
    <row r="165" spans="1:21" hidden="1" x14ac:dyDescent="0.25">
      <c r="A165" s="8" t="s">
        <v>5018</v>
      </c>
      <c r="B165" s="2" t="s">
        <v>582</v>
      </c>
      <c r="C165" s="2" t="s">
        <v>39</v>
      </c>
      <c r="D165" s="2" t="s">
        <v>38</v>
      </c>
      <c r="E165" s="2" t="s">
        <v>33</v>
      </c>
      <c r="F165" s="8" t="s">
        <v>24</v>
      </c>
      <c r="G165" s="8">
        <v>1</v>
      </c>
      <c r="H165" s="8">
        <v>1</v>
      </c>
      <c r="I165" s="8">
        <v>1</v>
      </c>
      <c r="J165" s="8">
        <v>1</v>
      </c>
      <c r="K165" s="8">
        <v>1</v>
      </c>
      <c r="L165" s="8">
        <v>1</v>
      </c>
      <c r="M165" s="8">
        <v>0</v>
      </c>
      <c r="N165" s="8">
        <v>0</v>
      </c>
      <c r="O165" s="8">
        <v>1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5">
        <v>202010040</v>
      </c>
    </row>
    <row r="166" spans="1:21" hidden="1" x14ac:dyDescent="0.25">
      <c r="A166" s="8" t="s">
        <v>5018</v>
      </c>
      <c r="B166" s="2" t="s">
        <v>583</v>
      </c>
      <c r="C166" s="2" t="s">
        <v>39</v>
      </c>
      <c r="D166" s="2" t="s">
        <v>38</v>
      </c>
      <c r="E166" s="2" t="s">
        <v>33</v>
      </c>
      <c r="F166" s="8" t="s">
        <v>24</v>
      </c>
      <c r="G166" s="8">
        <v>1</v>
      </c>
      <c r="H166" s="8">
        <v>1</v>
      </c>
      <c r="I166" s="8">
        <v>1</v>
      </c>
      <c r="J166" s="8">
        <v>1</v>
      </c>
      <c r="K166" s="8">
        <v>1</v>
      </c>
      <c r="L166" s="8">
        <v>1</v>
      </c>
      <c r="M166" s="8">
        <v>0</v>
      </c>
      <c r="N166" s="8">
        <v>0</v>
      </c>
      <c r="O166" s="8">
        <v>1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5">
        <v>202010058</v>
      </c>
    </row>
    <row r="167" spans="1:21" hidden="1" x14ac:dyDescent="0.25">
      <c r="A167" s="8" t="s">
        <v>5018</v>
      </c>
      <c r="B167" s="2" t="s">
        <v>584</v>
      </c>
      <c r="C167" s="2" t="s">
        <v>39</v>
      </c>
      <c r="D167" s="2" t="s">
        <v>38</v>
      </c>
      <c r="E167" s="2" t="s">
        <v>33</v>
      </c>
      <c r="F167" s="8" t="s">
        <v>24</v>
      </c>
      <c r="G167" s="8">
        <v>1</v>
      </c>
      <c r="H167" s="8">
        <v>1</v>
      </c>
      <c r="I167" s="8">
        <v>1</v>
      </c>
      <c r="J167" s="8">
        <v>1</v>
      </c>
      <c r="K167" s="8">
        <v>1</v>
      </c>
      <c r="L167" s="8">
        <v>1</v>
      </c>
      <c r="M167" s="8">
        <v>0</v>
      </c>
      <c r="N167" s="8">
        <v>0</v>
      </c>
      <c r="O167" s="8">
        <v>1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5">
        <v>202010066</v>
      </c>
    </row>
    <row r="168" spans="1:21" hidden="1" x14ac:dyDescent="0.25">
      <c r="A168" s="8" t="s">
        <v>5018</v>
      </c>
      <c r="B168" s="2" t="s">
        <v>585</v>
      </c>
      <c r="C168" s="2" t="s">
        <v>39</v>
      </c>
      <c r="D168" s="2" t="s">
        <v>38</v>
      </c>
      <c r="E168" s="2" t="s">
        <v>33</v>
      </c>
      <c r="F168" s="8" t="s">
        <v>24</v>
      </c>
      <c r="G168" s="8">
        <v>1</v>
      </c>
      <c r="H168" s="8">
        <v>1</v>
      </c>
      <c r="I168" s="8">
        <v>1</v>
      </c>
      <c r="J168" s="8">
        <v>1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5">
        <v>202010074</v>
      </c>
    </row>
    <row r="169" spans="1:21" hidden="1" x14ac:dyDescent="0.25">
      <c r="A169" s="8" t="s">
        <v>5018</v>
      </c>
      <c r="B169" s="2" t="s">
        <v>586</v>
      </c>
      <c r="C169" s="2" t="s">
        <v>39</v>
      </c>
      <c r="D169" s="2" t="s">
        <v>38</v>
      </c>
      <c r="E169" s="2" t="s">
        <v>33</v>
      </c>
      <c r="F169" s="8" t="s">
        <v>24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0</v>
      </c>
      <c r="N169" s="8">
        <v>0</v>
      </c>
      <c r="O169" s="8">
        <v>1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5">
        <v>202010082</v>
      </c>
    </row>
    <row r="170" spans="1:21" hidden="1" x14ac:dyDescent="0.25">
      <c r="A170" s="8" t="s">
        <v>5018</v>
      </c>
      <c r="B170" s="2" t="s">
        <v>587</v>
      </c>
      <c r="C170" s="2" t="s">
        <v>39</v>
      </c>
      <c r="D170" s="2" t="s">
        <v>38</v>
      </c>
      <c r="E170" s="2" t="s">
        <v>33</v>
      </c>
      <c r="F170" s="8" t="s">
        <v>24</v>
      </c>
      <c r="G170" s="8">
        <v>1</v>
      </c>
      <c r="H170" s="8">
        <v>1</v>
      </c>
      <c r="I170" s="8">
        <v>1</v>
      </c>
      <c r="J170" s="8">
        <v>1</v>
      </c>
      <c r="K170" s="8">
        <v>1</v>
      </c>
      <c r="L170" s="8">
        <v>1</v>
      </c>
      <c r="M170" s="8">
        <v>0</v>
      </c>
      <c r="N170" s="8">
        <v>0</v>
      </c>
      <c r="O170" s="8">
        <v>1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5">
        <v>202010090</v>
      </c>
    </row>
    <row r="171" spans="1:21" hidden="1" x14ac:dyDescent="0.25">
      <c r="A171" s="8" t="s">
        <v>5018</v>
      </c>
      <c r="B171" s="2" t="s">
        <v>588</v>
      </c>
      <c r="C171" s="2" t="s">
        <v>39</v>
      </c>
      <c r="D171" s="2" t="s">
        <v>38</v>
      </c>
      <c r="E171" s="2" t="s">
        <v>33</v>
      </c>
      <c r="F171" s="8" t="s">
        <v>24</v>
      </c>
      <c r="G171" s="8">
        <v>1</v>
      </c>
      <c r="H171" s="8">
        <v>1</v>
      </c>
      <c r="I171" s="8">
        <v>1</v>
      </c>
      <c r="J171" s="8">
        <v>1</v>
      </c>
      <c r="K171" s="8">
        <v>1</v>
      </c>
      <c r="L171" s="8">
        <v>1</v>
      </c>
      <c r="M171" s="8">
        <v>0</v>
      </c>
      <c r="N171" s="8">
        <v>0</v>
      </c>
      <c r="O171" s="8">
        <v>1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5">
        <v>202010104</v>
      </c>
    </row>
    <row r="172" spans="1:21" hidden="1" x14ac:dyDescent="0.25">
      <c r="A172" s="8" t="s">
        <v>5018</v>
      </c>
      <c r="B172" s="2" t="s">
        <v>589</v>
      </c>
      <c r="C172" s="2" t="s">
        <v>39</v>
      </c>
      <c r="D172" s="2" t="s">
        <v>38</v>
      </c>
      <c r="E172" s="2" t="s">
        <v>33</v>
      </c>
      <c r="F172" s="8" t="s">
        <v>24</v>
      </c>
      <c r="G172" s="8">
        <v>1</v>
      </c>
      <c r="H172" s="8">
        <v>1</v>
      </c>
      <c r="I172" s="8">
        <v>1</v>
      </c>
      <c r="J172" s="8">
        <v>1</v>
      </c>
      <c r="K172" s="8">
        <v>1</v>
      </c>
      <c r="L172" s="8">
        <v>1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5">
        <v>202010112</v>
      </c>
    </row>
    <row r="173" spans="1:21" hidden="1" x14ac:dyDescent="0.25">
      <c r="A173" s="8" t="s">
        <v>5018</v>
      </c>
      <c r="B173" s="2" t="s">
        <v>590</v>
      </c>
      <c r="C173" s="2" t="s">
        <v>39</v>
      </c>
      <c r="D173" s="2" t="s">
        <v>38</v>
      </c>
      <c r="E173" s="2" t="s">
        <v>33</v>
      </c>
      <c r="F173" s="8" t="s">
        <v>24</v>
      </c>
      <c r="G173" s="8">
        <v>1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0</v>
      </c>
      <c r="N173" s="8">
        <v>0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0</v>
      </c>
      <c r="U173" s="5">
        <v>202010120</v>
      </c>
    </row>
    <row r="174" spans="1:21" hidden="1" x14ac:dyDescent="0.25">
      <c r="A174" s="8" t="s">
        <v>5018</v>
      </c>
      <c r="B174" s="2" t="s">
        <v>591</v>
      </c>
      <c r="C174" s="2" t="s">
        <v>39</v>
      </c>
      <c r="D174" s="2" t="s">
        <v>38</v>
      </c>
      <c r="E174" s="2" t="s">
        <v>33</v>
      </c>
      <c r="F174" s="8" t="s">
        <v>24</v>
      </c>
      <c r="G174" s="8">
        <v>1</v>
      </c>
      <c r="H174" s="8">
        <v>1</v>
      </c>
      <c r="I174" s="8">
        <v>1</v>
      </c>
      <c r="J174" s="8">
        <v>1</v>
      </c>
      <c r="K174" s="8">
        <v>1</v>
      </c>
      <c r="L174" s="8">
        <v>1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5">
        <v>202010139</v>
      </c>
    </row>
    <row r="175" spans="1:21" hidden="1" x14ac:dyDescent="0.25">
      <c r="A175" s="8" t="s">
        <v>5018</v>
      </c>
      <c r="B175" s="2" t="s">
        <v>592</v>
      </c>
      <c r="C175" s="2" t="s">
        <v>39</v>
      </c>
      <c r="D175" s="2" t="s">
        <v>38</v>
      </c>
      <c r="E175" s="2" t="s">
        <v>33</v>
      </c>
      <c r="F175" s="8" t="s">
        <v>24</v>
      </c>
      <c r="G175" s="8">
        <v>1</v>
      </c>
      <c r="H175" s="8">
        <v>1</v>
      </c>
      <c r="I175" s="8">
        <v>1</v>
      </c>
      <c r="J175" s="8">
        <v>1</v>
      </c>
      <c r="K175" s="8">
        <v>1</v>
      </c>
      <c r="L175" s="8">
        <v>1</v>
      </c>
      <c r="M175" s="8">
        <v>0</v>
      </c>
      <c r="N175" s="8">
        <v>0</v>
      </c>
      <c r="O175" s="8">
        <v>1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5">
        <v>202010147</v>
      </c>
    </row>
    <row r="176" spans="1:21" hidden="1" x14ac:dyDescent="0.25">
      <c r="A176" s="8" t="s">
        <v>5018</v>
      </c>
      <c r="B176" s="2" t="s">
        <v>593</v>
      </c>
      <c r="C176" s="2" t="s">
        <v>39</v>
      </c>
      <c r="D176" s="2" t="s">
        <v>38</v>
      </c>
      <c r="E176" s="2" t="s">
        <v>33</v>
      </c>
      <c r="F176" s="8" t="s">
        <v>24</v>
      </c>
      <c r="G176" s="8">
        <v>1</v>
      </c>
      <c r="H176" s="8">
        <v>1</v>
      </c>
      <c r="I176" s="8">
        <v>1</v>
      </c>
      <c r="J176" s="8">
        <v>1</v>
      </c>
      <c r="K176" s="8">
        <v>1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5">
        <v>202010155</v>
      </c>
    </row>
    <row r="177" spans="1:21" hidden="1" x14ac:dyDescent="0.25">
      <c r="A177" s="8" t="s">
        <v>5018</v>
      </c>
      <c r="B177" s="2" t="s">
        <v>594</v>
      </c>
      <c r="C177" s="2" t="s">
        <v>39</v>
      </c>
      <c r="D177" s="2" t="s">
        <v>38</v>
      </c>
      <c r="E177" s="2" t="s">
        <v>33</v>
      </c>
      <c r="F177" s="8" t="s">
        <v>24</v>
      </c>
      <c r="G177" s="8">
        <v>1</v>
      </c>
      <c r="H177" s="8">
        <v>1</v>
      </c>
      <c r="I177" s="8">
        <v>1</v>
      </c>
      <c r="J177" s="8">
        <v>1</v>
      </c>
      <c r="K177" s="8">
        <v>1</v>
      </c>
      <c r="L177" s="8">
        <v>1</v>
      </c>
      <c r="M177" s="8">
        <v>0</v>
      </c>
      <c r="N177" s="8">
        <v>0</v>
      </c>
      <c r="O177" s="8">
        <v>1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5">
        <v>202010163</v>
      </c>
    </row>
    <row r="178" spans="1:21" hidden="1" x14ac:dyDescent="0.25">
      <c r="A178" s="8" t="s">
        <v>5018</v>
      </c>
      <c r="B178" s="2" t="s">
        <v>595</v>
      </c>
      <c r="C178" s="2" t="s">
        <v>39</v>
      </c>
      <c r="D178" s="2" t="s">
        <v>38</v>
      </c>
      <c r="E178" s="2" t="s">
        <v>33</v>
      </c>
      <c r="F178" s="8" t="s">
        <v>24</v>
      </c>
      <c r="G178" s="8">
        <v>1</v>
      </c>
      <c r="H178" s="8">
        <v>1</v>
      </c>
      <c r="I178" s="8">
        <v>1</v>
      </c>
      <c r="J178" s="8">
        <v>1</v>
      </c>
      <c r="K178" s="8">
        <v>1</v>
      </c>
      <c r="L178" s="8">
        <v>1</v>
      </c>
      <c r="M178" s="8">
        <v>0</v>
      </c>
      <c r="N178" s="8">
        <v>0</v>
      </c>
      <c r="O178" s="8">
        <v>1</v>
      </c>
      <c r="P178" s="8">
        <v>1</v>
      </c>
      <c r="Q178" s="8">
        <v>0</v>
      </c>
      <c r="R178" s="8">
        <v>0</v>
      </c>
      <c r="S178" s="8">
        <v>0</v>
      </c>
      <c r="T178" s="8">
        <v>0</v>
      </c>
      <c r="U178" s="5">
        <v>202010171</v>
      </c>
    </row>
    <row r="179" spans="1:21" hidden="1" x14ac:dyDescent="0.25">
      <c r="A179" s="8" t="s">
        <v>5018</v>
      </c>
      <c r="B179" s="2" t="s">
        <v>596</v>
      </c>
      <c r="C179" s="2" t="s">
        <v>39</v>
      </c>
      <c r="D179" s="2" t="s">
        <v>38</v>
      </c>
      <c r="E179" s="2" t="s">
        <v>33</v>
      </c>
      <c r="F179" s="8" t="s">
        <v>24</v>
      </c>
      <c r="G179" s="8">
        <v>1</v>
      </c>
      <c r="H179" s="8">
        <v>1</v>
      </c>
      <c r="I179" s="8">
        <v>1</v>
      </c>
      <c r="J179" s="8">
        <v>1</v>
      </c>
      <c r="K179" s="8">
        <v>1</v>
      </c>
      <c r="L179" s="8">
        <v>1</v>
      </c>
      <c r="M179" s="8">
        <v>0</v>
      </c>
      <c r="N179" s="8">
        <v>0</v>
      </c>
      <c r="O179" s="8">
        <v>1</v>
      </c>
      <c r="P179" s="8">
        <v>1</v>
      </c>
      <c r="Q179" s="8">
        <v>0</v>
      </c>
      <c r="R179" s="8">
        <v>0</v>
      </c>
      <c r="S179" s="8">
        <v>0</v>
      </c>
      <c r="T179" s="8">
        <v>0</v>
      </c>
      <c r="U179" s="5">
        <v>202010180</v>
      </c>
    </row>
    <row r="180" spans="1:21" hidden="1" x14ac:dyDescent="0.25">
      <c r="A180" s="8" t="s">
        <v>5018</v>
      </c>
      <c r="B180" s="2" t="s">
        <v>597</v>
      </c>
      <c r="C180" s="2" t="s">
        <v>39</v>
      </c>
      <c r="D180" s="2" t="s">
        <v>38</v>
      </c>
      <c r="E180" s="2" t="s">
        <v>33</v>
      </c>
      <c r="F180" s="8" t="s">
        <v>24</v>
      </c>
      <c r="G180" s="8">
        <v>1</v>
      </c>
      <c r="H180" s="8">
        <v>1</v>
      </c>
      <c r="I180" s="8">
        <v>1</v>
      </c>
      <c r="J180" s="8">
        <v>1</v>
      </c>
      <c r="K180" s="8">
        <v>1</v>
      </c>
      <c r="L180" s="8">
        <v>1</v>
      </c>
      <c r="M180" s="8">
        <v>0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5">
        <v>202010198</v>
      </c>
    </row>
    <row r="181" spans="1:21" hidden="1" x14ac:dyDescent="0.25">
      <c r="A181" s="8" t="s">
        <v>5018</v>
      </c>
      <c r="B181" s="2" t="s">
        <v>598</v>
      </c>
      <c r="C181" s="2" t="s">
        <v>39</v>
      </c>
      <c r="D181" s="2" t="s">
        <v>38</v>
      </c>
      <c r="E181" s="2" t="s">
        <v>33</v>
      </c>
      <c r="F181" s="8" t="s">
        <v>24</v>
      </c>
      <c r="G181" s="8">
        <v>1</v>
      </c>
      <c r="H181" s="8">
        <v>1</v>
      </c>
      <c r="I181" s="8">
        <v>1</v>
      </c>
      <c r="J181" s="8">
        <v>1</v>
      </c>
      <c r="K181" s="8">
        <v>1</v>
      </c>
      <c r="L181" s="8">
        <v>1</v>
      </c>
      <c r="M181" s="8">
        <v>0</v>
      </c>
      <c r="N181" s="8">
        <v>0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5">
        <v>202010201</v>
      </c>
    </row>
    <row r="182" spans="1:21" hidden="1" x14ac:dyDescent="0.25">
      <c r="A182" s="8" t="s">
        <v>5018</v>
      </c>
      <c r="B182" s="2" t="s">
        <v>599</v>
      </c>
      <c r="C182" s="2" t="s">
        <v>39</v>
      </c>
      <c r="D182" s="2" t="s">
        <v>38</v>
      </c>
      <c r="E182" s="2" t="s">
        <v>33</v>
      </c>
      <c r="F182" s="8" t="s">
        <v>24</v>
      </c>
      <c r="G182" s="8">
        <v>1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5">
        <v>202010210</v>
      </c>
    </row>
    <row r="183" spans="1:21" hidden="1" x14ac:dyDescent="0.25">
      <c r="A183" s="8" t="s">
        <v>5018</v>
      </c>
      <c r="B183" s="2" t="s">
        <v>600</v>
      </c>
      <c r="C183" s="2" t="s">
        <v>39</v>
      </c>
      <c r="D183" s="2" t="s">
        <v>38</v>
      </c>
      <c r="E183" s="2" t="s">
        <v>33</v>
      </c>
      <c r="F183" s="8" t="s">
        <v>24</v>
      </c>
      <c r="G183" s="8">
        <v>1</v>
      </c>
      <c r="H183" s="8">
        <v>1</v>
      </c>
      <c r="I183" s="8">
        <v>1</v>
      </c>
      <c r="J183" s="8">
        <v>1</v>
      </c>
      <c r="K183" s="8">
        <v>1</v>
      </c>
      <c r="L183" s="8">
        <v>1</v>
      </c>
      <c r="M183" s="8">
        <v>0</v>
      </c>
      <c r="N183" s="8">
        <v>0</v>
      </c>
      <c r="O183" s="8">
        <v>1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5">
        <v>202010228</v>
      </c>
    </row>
    <row r="184" spans="1:21" hidden="1" x14ac:dyDescent="0.25">
      <c r="A184" s="8" t="s">
        <v>5018</v>
      </c>
      <c r="B184" s="2" t="s">
        <v>601</v>
      </c>
      <c r="C184" s="2" t="s">
        <v>39</v>
      </c>
      <c r="D184" s="2" t="s">
        <v>38</v>
      </c>
      <c r="E184" s="2" t="s">
        <v>33</v>
      </c>
      <c r="F184" s="8" t="s">
        <v>24</v>
      </c>
      <c r="G184" s="8">
        <v>1</v>
      </c>
      <c r="H184" s="8">
        <v>1</v>
      </c>
      <c r="I184" s="8">
        <v>1</v>
      </c>
      <c r="J184" s="8">
        <v>1</v>
      </c>
      <c r="K184" s="8">
        <v>1</v>
      </c>
      <c r="L184" s="8">
        <v>1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5">
        <v>202010236</v>
      </c>
    </row>
    <row r="185" spans="1:21" hidden="1" x14ac:dyDescent="0.25">
      <c r="A185" s="8" t="s">
        <v>5018</v>
      </c>
      <c r="B185" s="2" t="s">
        <v>602</v>
      </c>
      <c r="C185" s="2" t="s">
        <v>39</v>
      </c>
      <c r="D185" s="2" t="s">
        <v>38</v>
      </c>
      <c r="E185" s="2" t="s">
        <v>33</v>
      </c>
      <c r="F185" s="8" t="s">
        <v>24</v>
      </c>
      <c r="G185" s="8">
        <v>0</v>
      </c>
      <c r="H185" s="8">
        <v>1</v>
      </c>
      <c r="I185" s="8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5">
        <v>202010244</v>
      </c>
    </row>
    <row r="186" spans="1:21" hidden="1" x14ac:dyDescent="0.25">
      <c r="A186" s="8" t="s">
        <v>5018</v>
      </c>
      <c r="B186" s="2" t="s">
        <v>603</v>
      </c>
      <c r="C186" s="2" t="s">
        <v>39</v>
      </c>
      <c r="D186" s="2" t="s">
        <v>38</v>
      </c>
      <c r="E186" s="2" t="s">
        <v>33</v>
      </c>
      <c r="F186" s="8" t="s">
        <v>24</v>
      </c>
      <c r="G186" s="8">
        <v>1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5">
        <v>202010252</v>
      </c>
    </row>
    <row r="187" spans="1:21" hidden="1" x14ac:dyDescent="0.25">
      <c r="A187" s="8" t="s">
        <v>5018</v>
      </c>
      <c r="B187" s="2" t="s">
        <v>604</v>
      </c>
      <c r="C187" s="2" t="s">
        <v>39</v>
      </c>
      <c r="D187" s="2" t="s">
        <v>38</v>
      </c>
      <c r="E187" s="2" t="s">
        <v>33</v>
      </c>
      <c r="F187" s="8" t="s">
        <v>24</v>
      </c>
      <c r="G187" s="8">
        <v>1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5">
        <v>202010260</v>
      </c>
    </row>
    <row r="188" spans="1:21" hidden="1" x14ac:dyDescent="0.25">
      <c r="A188" s="8" t="s">
        <v>5018</v>
      </c>
      <c r="B188" s="2" t="s">
        <v>605</v>
      </c>
      <c r="C188" s="2" t="s">
        <v>39</v>
      </c>
      <c r="D188" s="2" t="s">
        <v>38</v>
      </c>
      <c r="E188" s="2" t="s">
        <v>33</v>
      </c>
      <c r="F188" s="8" t="s">
        <v>24</v>
      </c>
      <c r="G188" s="8">
        <v>1</v>
      </c>
      <c r="H188" s="8">
        <v>1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1</v>
      </c>
      <c r="P188" s="8">
        <v>1</v>
      </c>
      <c r="Q188" s="8">
        <v>0</v>
      </c>
      <c r="R188" s="8">
        <v>1</v>
      </c>
      <c r="S188" s="8">
        <v>1</v>
      </c>
      <c r="T188" s="8">
        <v>0</v>
      </c>
      <c r="U188" s="5">
        <v>202010279</v>
      </c>
    </row>
    <row r="189" spans="1:21" hidden="1" x14ac:dyDescent="0.25">
      <c r="A189" s="8" t="s">
        <v>5018</v>
      </c>
      <c r="B189" s="2" t="s">
        <v>606</v>
      </c>
      <c r="C189" s="2" t="s">
        <v>39</v>
      </c>
      <c r="D189" s="2" t="s">
        <v>38</v>
      </c>
      <c r="E189" s="2" t="s">
        <v>33</v>
      </c>
      <c r="F189" s="8" t="s">
        <v>24</v>
      </c>
      <c r="G189" s="8">
        <v>1</v>
      </c>
      <c r="H189" s="8">
        <v>1</v>
      </c>
      <c r="I189" s="8">
        <v>1</v>
      </c>
      <c r="J189" s="8">
        <v>1</v>
      </c>
      <c r="K189" s="8">
        <v>1</v>
      </c>
      <c r="L189" s="8">
        <v>1</v>
      </c>
      <c r="M189" s="8">
        <v>0</v>
      </c>
      <c r="N189" s="8">
        <v>0</v>
      </c>
      <c r="O189" s="8">
        <v>1</v>
      </c>
      <c r="P189" s="8">
        <v>1</v>
      </c>
      <c r="Q189" s="8">
        <v>0</v>
      </c>
      <c r="R189" s="8">
        <v>1</v>
      </c>
      <c r="S189" s="8">
        <v>1</v>
      </c>
      <c r="T189" s="8">
        <v>0</v>
      </c>
      <c r="U189" s="5">
        <v>202010287</v>
      </c>
    </row>
    <row r="190" spans="1:21" hidden="1" x14ac:dyDescent="0.25">
      <c r="A190" s="8" t="s">
        <v>5018</v>
      </c>
      <c r="B190" s="2" t="s">
        <v>607</v>
      </c>
      <c r="C190" s="2" t="s">
        <v>39</v>
      </c>
      <c r="D190" s="2" t="s">
        <v>38</v>
      </c>
      <c r="E190" s="2" t="s">
        <v>33</v>
      </c>
      <c r="F190" s="8" t="s">
        <v>24</v>
      </c>
      <c r="G190" s="8">
        <v>1</v>
      </c>
      <c r="H190" s="8">
        <v>1</v>
      </c>
      <c r="I190" s="8">
        <v>1</v>
      </c>
      <c r="J190" s="8">
        <v>1</v>
      </c>
      <c r="K190" s="8">
        <v>1</v>
      </c>
      <c r="L190" s="8">
        <v>1</v>
      </c>
      <c r="M190" s="8">
        <v>0</v>
      </c>
      <c r="N190" s="8">
        <v>0</v>
      </c>
      <c r="O190" s="8">
        <v>1</v>
      </c>
      <c r="P190" s="8">
        <v>1</v>
      </c>
      <c r="Q190" s="8">
        <v>0</v>
      </c>
      <c r="R190" s="8">
        <v>1</v>
      </c>
      <c r="S190" s="8">
        <v>1</v>
      </c>
      <c r="T190" s="8">
        <v>0</v>
      </c>
      <c r="U190" s="5">
        <v>202010295</v>
      </c>
    </row>
    <row r="191" spans="1:21" hidden="1" x14ac:dyDescent="0.25">
      <c r="A191" s="8" t="s">
        <v>5018</v>
      </c>
      <c r="B191" s="2" t="s">
        <v>608</v>
      </c>
      <c r="C191" s="2" t="s">
        <v>39</v>
      </c>
      <c r="D191" s="2" t="s">
        <v>38</v>
      </c>
      <c r="E191" s="2" t="s">
        <v>33</v>
      </c>
      <c r="F191" s="8" t="s">
        <v>24</v>
      </c>
      <c r="G191" s="8">
        <v>1</v>
      </c>
      <c r="H191" s="8">
        <v>1</v>
      </c>
      <c r="I191" s="8">
        <v>1</v>
      </c>
      <c r="J191" s="8">
        <v>1</v>
      </c>
      <c r="K191" s="8">
        <v>1</v>
      </c>
      <c r="L191" s="8">
        <v>1</v>
      </c>
      <c r="M191" s="8">
        <v>0</v>
      </c>
      <c r="N191" s="8">
        <v>0</v>
      </c>
      <c r="O191" s="8">
        <v>1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5">
        <v>202010309</v>
      </c>
    </row>
    <row r="192" spans="1:21" hidden="1" x14ac:dyDescent="0.25">
      <c r="A192" s="8" t="s">
        <v>5018</v>
      </c>
      <c r="B192" s="2" t="s">
        <v>609</v>
      </c>
      <c r="C192" s="2" t="s">
        <v>39</v>
      </c>
      <c r="D192" s="2" t="s">
        <v>38</v>
      </c>
      <c r="E192" s="2" t="s">
        <v>33</v>
      </c>
      <c r="F192" s="8" t="s">
        <v>24</v>
      </c>
      <c r="G192" s="8">
        <v>1</v>
      </c>
      <c r="H192" s="8">
        <v>1</v>
      </c>
      <c r="I192" s="8">
        <v>1</v>
      </c>
      <c r="J192" s="8">
        <v>1</v>
      </c>
      <c r="K192" s="8">
        <v>1</v>
      </c>
      <c r="L192" s="8">
        <v>1</v>
      </c>
      <c r="M192" s="8">
        <v>0</v>
      </c>
      <c r="N192" s="8">
        <v>0</v>
      </c>
      <c r="O192" s="8">
        <v>1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5">
        <v>202010317</v>
      </c>
    </row>
    <row r="193" spans="1:21" hidden="1" x14ac:dyDescent="0.25">
      <c r="A193" s="8" t="s">
        <v>5018</v>
      </c>
      <c r="B193" s="2" t="s">
        <v>610</v>
      </c>
      <c r="C193" s="2" t="s">
        <v>39</v>
      </c>
      <c r="D193" s="2" t="s">
        <v>38</v>
      </c>
      <c r="E193" s="2" t="s">
        <v>33</v>
      </c>
      <c r="F193" s="8" t="s">
        <v>24</v>
      </c>
      <c r="G193" s="8">
        <v>1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5">
        <v>202010325</v>
      </c>
    </row>
    <row r="194" spans="1:21" hidden="1" x14ac:dyDescent="0.25">
      <c r="A194" s="8" t="s">
        <v>5018</v>
      </c>
      <c r="B194" s="2" t="s">
        <v>611</v>
      </c>
      <c r="C194" s="2" t="s">
        <v>39</v>
      </c>
      <c r="D194" s="2" t="s">
        <v>38</v>
      </c>
      <c r="E194" s="2" t="s">
        <v>33</v>
      </c>
      <c r="F194" s="8" t="s">
        <v>24</v>
      </c>
      <c r="G194" s="8">
        <v>1</v>
      </c>
      <c r="H194" s="8">
        <v>1</v>
      </c>
      <c r="I194" s="8">
        <v>1</v>
      </c>
      <c r="J194" s="8">
        <v>1</v>
      </c>
      <c r="K194" s="8">
        <v>1</v>
      </c>
      <c r="L194" s="8">
        <v>1</v>
      </c>
      <c r="M194" s="8">
        <v>0</v>
      </c>
      <c r="N194" s="8">
        <v>0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5">
        <v>202010333</v>
      </c>
    </row>
    <row r="195" spans="1:21" hidden="1" x14ac:dyDescent="0.25">
      <c r="A195" s="8" t="s">
        <v>5018</v>
      </c>
      <c r="B195" s="2" t="s">
        <v>612</v>
      </c>
      <c r="C195" s="2" t="s">
        <v>39</v>
      </c>
      <c r="D195" s="2" t="s">
        <v>38</v>
      </c>
      <c r="E195" s="2" t="s">
        <v>33</v>
      </c>
      <c r="F195" s="8" t="s">
        <v>24</v>
      </c>
      <c r="G195" s="8">
        <v>1</v>
      </c>
      <c r="H195" s="8">
        <v>1</v>
      </c>
      <c r="I195" s="8">
        <v>1</v>
      </c>
      <c r="J195" s="8">
        <v>1</v>
      </c>
      <c r="K195" s="8">
        <v>1</v>
      </c>
      <c r="L195" s="8">
        <v>1</v>
      </c>
      <c r="M195" s="8">
        <v>0</v>
      </c>
      <c r="N195" s="8">
        <v>0</v>
      </c>
      <c r="O195" s="8">
        <v>1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5">
        <v>202010341</v>
      </c>
    </row>
    <row r="196" spans="1:21" hidden="1" x14ac:dyDescent="0.25">
      <c r="A196" s="8" t="s">
        <v>5018</v>
      </c>
      <c r="B196" s="2" t="s">
        <v>613</v>
      </c>
      <c r="C196" s="2" t="s">
        <v>39</v>
      </c>
      <c r="D196" s="2" t="s">
        <v>38</v>
      </c>
      <c r="E196" s="2" t="s">
        <v>33</v>
      </c>
      <c r="F196" s="8" t="s">
        <v>24</v>
      </c>
      <c r="G196" s="8">
        <v>1</v>
      </c>
      <c r="H196" s="8">
        <v>1</v>
      </c>
      <c r="I196" s="8">
        <v>1</v>
      </c>
      <c r="J196" s="8">
        <v>1</v>
      </c>
      <c r="K196" s="8">
        <v>1</v>
      </c>
      <c r="L196" s="8">
        <v>1</v>
      </c>
      <c r="M196" s="8">
        <v>0</v>
      </c>
      <c r="N196" s="8">
        <v>0</v>
      </c>
      <c r="O196" s="8">
        <v>1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5">
        <v>202010350</v>
      </c>
    </row>
    <row r="197" spans="1:21" hidden="1" x14ac:dyDescent="0.25">
      <c r="A197" s="8" t="s">
        <v>5018</v>
      </c>
      <c r="B197" s="2" t="s">
        <v>614</v>
      </c>
      <c r="C197" s="2" t="s">
        <v>39</v>
      </c>
      <c r="D197" s="2" t="s">
        <v>38</v>
      </c>
      <c r="E197" s="2" t="s">
        <v>33</v>
      </c>
      <c r="F197" s="8" t="s">
        <v>24</v>
      </c>
      <c r="G197" s="8">
        <v>1</v>
      </c>
      <c r="H197" s="8">
        <v>1</v>
      </c>
      <c r="I197" s="8">
        <v>1</v>
      </c>
      <c r="J197" s="8">
        <v>1</v>
      </c>
      <c r="K197" s="8">
        <v>1</v>
      </c>
      <c r="L197" s="8">
        <v>1</v>
      </c>
      <c r="M197" s="8">
        <v>0</v>
      </c>
      <c r="N197" s="8">
        <v>0</v>
      </c>
      <c r="O197" s="8">
        <v>1</v>
      </c>
      <c r="P197" s="8">
        <v>1</v>
      </c>
      <c r="Q197" s="8">
        <v>0</v>
      </c>
      <c r="R197" s="8">
        <v>0</v>
      </c>
      <c r="S197" s="8">
        <v>0</v>
      </c>
      <c r="T197" s="8">
        <v>0</v>
      </c>
      <c r="U197" s="5">
        <v>202010368</v>
      </c>
    </row>
    <row r="198" spans="1:21" hidden="1" x14ac:dyDescent="0.25">
      <c r="A198" s="8" t="s">
        <v>5018</v>
      </c>
      <c r="B198" s="2" t="s">
        <v>615</v>
      </c>
      <c r="C198" s="2" t="s">
        <v>39</v>
      </c>
      <c r="D198" s="2" t="s">
        <v>38</v>
      </c>
      <c r="E198" s="2" t="s">
        <v>33</v>
      </c>
      <c r="F198" s="8" t="s">
        <v>24</v>
      </c>
      <c r="G198" s="8">
        <v>1</v>
      </c>
      <c r="H198" s="8">
        <v>1</v>
      </c>
      <c r="I198" s="8">
        <v>1</v>
      </c>
      <c r="J198" s="8">
        <v>1</v>
      </c>
      <c r="K198" s="8">
        <v>1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5">
        <v>202010376</v>
      </c>
    </row>
    <row r="199" spans="1:21" hidden="1" x14ac:dyDescent="0.25">
      <c r="A199" s="8" t="s">
        <v>5018</v>
      </c>
      <c r="B199" s="2" t="s">
        <v>616</v>
      </c>
      <c r="C199" s="2" t="s">
        <v>39</v>
      </c>
      <c r="D199" s="2" t="s">
        <v>38</v>
      </c>
      <c r="E199" s="2" t="s">
        <v>33</v>
      </c>
      <c r="F199" s="8" t="s">
        <v>24</v>
      </c>
      <c r="G199" s="8">
        <v>1</v>
      </c>
      <c r="H199" s="8">
        <v>1</v>
      </c>
      <c r="I199" s="8">
        <v>1</v>
      </c>
      <c r="J199" s="8">
        <v>1</v>
      </c>
      <c r="K199" s="8">
        <v>1</v>
      </c>
      <c r="L199" s="8">
        <v>1</v>
      </c>
      <c r="M199" s="8">
        <v>0</v>
      </c>
      <c r="N199" s="8">
        <v>0</v>
      </c>
      <c r="O199" s="8">
        <v>1</v>
      </c>
      <c r="P199" s="8">
        <v>1</v>
      </c>
      <c r="Q199" s="8">
        <v>0</v>
      </c>
      <c r="R199" s="8">
        <v>1</v>
      </c>
      <c r="S199" s="8">
        <v>1</v>
      </c>
      <c r="T199" s="8">
        <v>0</v>
      </c>
      <c r="U199" s="5">
        <v>202010384</v>
      </c>
    </row>
    <row r="200" spans="1:21" hidden="1" x14ac:dyDescent="0.25">
      <c r="A200" s="8" t="s">
        <v>5018</v>
      </c>
      <c r="B200" s="2" t="s">
        <v>617</v>
      </c>
      <c r="C200" s="2" t="s">
        <v>39</v>
      </c>
      <c r="D200" s="2" t="s">
        <v>38</v>
      </c>
      <c r="E200" s="2" t="s">
        <v>33</v>
      </c>
      <c r="F200" s="8" t="s">
        <v>24</v>
      </c>
      <c r="G200" s="8">
        <v>1</v>
      </c>
      <c r="H200" s="8">
        <v>1</v>
      </c>
      <c r="I200" s="8">
        <v>1</v>
      </c>
      <c r="J200" s="8">
        <v>1</v>
      </c>
      <c r="K200" s="8">
        <v>1</v>
      </c>
      <c r="L200" s="8">
        <v>1</v>
      </c>
      <c r="M200" s="8">
        <v>0</v>
      </c>
      <c r="N200" s="8">
        <v>0</v>
      </c>
      <c r="O200" s="8">
        <v>1</v>
      </c>
      <c r="P200" s="8">
        <v>1</v>
      </c>
      <c r="Q200" s="8">
        <v>0</v>
      </c>
      <c r="R200" s="8">
        <v>1</v>
      </c>
      <c r="S200" s="8">
        <v>1</v>
      </c>
      <c r="T200" s="8">
        <v>0</v>
      </c>
      <c r="U200" s="5">
        <v>202010392</v>
      </c>
    </row>
    <row r="201" spans="1:21" hidden="1" x14ac:dyDescent="0.25">
      <c r="A201" s="8" t="s">
        <v>5018</v>
      </c>
      <c r="B201" s="2" t="s">
        <v>618</v>
      </c>
      <c r="C201" s="2" t="s">
        <v>39</v>
      </c>
      <c r="D201" s="2" t="s">
        <v>38</v>
      </c>
      <c r="E201" s="2" t="s">
        <v>33</v>
      </c>
      <c r="F201" s="8" t="s">
        <v>24</v>
      </c>
      <c r="G201" s="8">
        <v>1</v>
      </c>
      <c r="H201" s="8">
        <v>1</v>
      </c>
      <c r="I201" s="8">
        <v>1</v>
      </c>
      <c r="J201" s="8">
        <v>1</v>
      </c>
      <c r="K201" s="8">
        <v>1</v>
      </c>
      <c r="L201" s="8">
        <v>1</v>
      </c>
      <c r="M201" s="8">
        <v>0</v>
      </c>
      <c r="N201" s="8">
        <v>0</v>
      </c>
      <c r="O201" s="8">
        <v>1</v>
      </c>
      <c r="P201" s="8">
        <v>1</v>
      </c>
      <c r="Q201" s="8">
        <v>0</v>
      </c>
      <c r="R201" s="8">
        <v>0</v>
      </c>
      <c r="S201" s="8">
        <v>0</v>
      </c>
      <c r="T201" s="8">
        <v>0</v>
      </c>
      <c r="U201" s="5">
        <v>202010406</v>
      </c>
    </row>
    <row r="202" spans="1:21" hidden="1" x14ac:dyDescent="0.25">
      <c r="A202" s="8" t="s">
        <v>5018</v>
      </c>
      <c r="B202" s="2" t="s">
        <v>619</v>
      </c>
      <c r="C202" s="2" t="s">
        <v>39</v>
      </c>
      <c r="D202" s="2" t="s">
        <v>38</v>
      </c>
      <c r="E202" s="2" t="s">
        <v>33</v>
      </c>
      <c r="F202" s="8" t="s">
        <v>24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0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5">
        <v>202010414</v>
      </c>
    </row>
    <row r="203" spans="1:21" hidden="1" x14ac:dyDescent="0.25">
      <c r="A203" s="8" t="s">
        <v>5018</v>
      </c>
      <c r="B203" s="2" t="s">
        <v>620</v>
      </c>
      <c r="C203" s="2" t="s">
        <v>39</v>
      </c>
      <c r="D203" s="2" t="s">
        <v>38</v>
      </c>
      <c r="E203" s="2" t="s">
        <v>33</v>
      </c>
      <c r="F203" s="8" t="s">
        <v>24</v>
      </c>
      <c r="G203" s="8">
        <v>1</v>
      </c>
      <c r="H203" s="8">
        <v>1</v>
      </c>
      <c r="I203" s="8">
        <v>1</v>
      </c>
      <c r="J203" s="8">
        <v>1</v>
      </c>
      <c r="K203" s="8">
        <v>1</v>
      </c>
      <c r="L203" s="8">
        <v>1</v>
      </c>
      <c r="M203" s="8">
        <v>0</v>
      </c>
      <c r="N203" s="8">
        <v>0</v>
      </c>
      <c r="O203" s="8">
        <v>1</v>
      </c>
      <c r="P203" s="8">
        <v>1</v>
      </c>
      <c r="Q203" s="8">
        <v>0</v>
      </c>
      <c r="R203" s="8">
        <v>1</v>
      </c>
      <c r="S203" s="8">
        <v>1</v>
      </c>
      <c r="T203" s="8">
        <v>0</v>
      </c>
      <c r="U203" s="5">
        <v>202010422</v>
      </c>
    </row>
    <row r="204" spans="1:21" hidden="1" x14ac:dyDescent="0.25">
      <c r="A204" s="8" t="s">
        <v>5018</v>
      </c>
      <c r="B204" s="2" t="s">
        <v>621</v>
      </c>
      <c r="C204" s="2" t="s">
        <v>39</v>
      </c>
      <c r="D204" s="2" t="s">
        <v>38</v>
      </c>
      <c r="E204" s="2" t="s">
        <v>33</v>
      </c>
      <c r="F204" s="8" t="s">
        <v>24</v>
      </c>
      <c r="G204" s="8">
        <v>1</v>
      </c>
      <c r="H204" s="8">
        <v>1</v>
      </c>
      <c r="I204" s="8">
        <v>1</v>
      </c>
      <c r="J204" s="8">
        <v>1</v>
      </c>
      <c r="K204" s="8">
        <v>1</v>
      </c>
      <c r="L204" s="8">
        <v>1</v>
      </c>
      <c r="M204" s="8">
        <v>0</v>
      </c>
      <c r="N204" s="8">
        <v>0</v>
      </c>
      <c r="O204" s="8">
        <v>1</v>
      </c>
      <c r="P204" s="8">
        <v>1</v>
      </c>
      <c r="Q204" s="8">
        <v>0</v>
      </c>
      <c r="R204" s="8">
        <v>1</v>
      </c>
      <c r="S204" s="8">
        <v>1</v>
      </c>
      <c r="T204" s="8">
        <v>0</v>
      </c>
      <c r="U204" s="5">
        <v>202010430</v>
      </c>
    </row>
    <row r="205" spans="1:21" hidden="1" x14ac:dyDescent="0.25">
      <c r="A205" s="8" t="s">
        <v>5018</v>
      </c>
      <c r="B205" s="2" t="s">
        <v>622</v>
      </c>
      <c r="C205" s="2" t="s">
        <v>39</v>
      </c>
      <c r="D205" s="2" t="s">
        <v>38</v>
      </c>
      <c r="E205" s="2" t="s">
        <v>33</v>
      </c>
      <c r="F205" s="8" t="s">
        <v>24</v>
      </c>
      <c r="G205" s="8">
        <v>1</v>
      </c>
      <c r="H205" s="8">
        <v>1</v>
      </c>
      <c r="I205" s="8">
        <v>1</v>
      </c>
      <c r="J205" s="8">
        <v>1</v>
      </c>
      <c r="K205" s="8">
        <v>1</v>
      </c>
      <c r="L205" s="8">
        <v>1</v>
      </c>
      <c r="M205" s="8">
        <v>0</v>
      </c>
      <c r="N205" s="8">
        <v>0</v>
      </c>
      <c r="O205" s="8">
        <v>1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5">
        <v>202010449</v>
      </c>
    </row>
    <row r="206" spans="1:21" hidden="1" x14ac:dyDescent="0.25">
      <c r="A206" s="8" t="s">
        <v>5018</v>
      </c>
      <c r="B206" s="2" t="s">
        <v>623</v>
      </c>
      <c r="C206" s="2" t="s">
        <v>39</v>
      </c>
      <c r="D206" s="2" t="s">
        <v>38</v>
      </c>
      <c r="E206" s="2" t="s">
        <v>33</v>
      </c>
      <c r="F206" s="8" t="s">
        <v>24</v>
      </c>
      <c r="G206" s="8">
        <v>1</v>
      </c>
      <c r="H206" s="8">
        <v>1</v>
      </c>
      <c r="I206" s="8">
        <v>1</v>
      </c>
      <c r="J206" s="8">
        <v>1</v>
      </c>
      <c r="K206" s="8">
        <v>1</v>
      </c>
      <c r="L206" s="8">
        <v>1</v>
      </c>
      <c r="M206" s="8">
        <v>0</v>
      </c>
      <c r="N206" s="8">
        <v>0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5">
        <v>202010457</v>
      </c>
    </row>
    <row r="207" spans="1:21" hidden="1" x14ac:dyDescent="0.25">
      <c r="A207" s="8" t="s">
        <v>5018</v>
      </c>
      <c r="B207" s="2" t="s">
        <v>624</v>
      </c>
      <c r="C207" s="2" t="s">
        <v>39</v>
      </c>
      <c r="D207" s="2" t="s">
        <v>38</v>
      </c>
      <c r="E207" s="2" t="s">
        <v>33</v>
      </c>
      <c r="F207" s="8" t="s">
        <v>24</v>
      </c>
      <c r="G207" s="8">
        <v>1</v>
      </c>
      <c r="H207" s="8">
        <v>1</v>
      </c>
      <c r="I207" s="8">
        <v>1</v>
      </c>
      <c r="J207" s="8">
        <v>1</v>
      </c>
      <c r="K207" s="8">
        <v>1</v>
      </c>
      <c r="L207" s="8">
        <v>1</v>
      </c>
      <c r="M207" s="8">
        <v>0</v>
      </c>
      <c r="N207" s="8">
        <v>0</v>
      </c>
      <c r="O207" s="8">
        <v>1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5">
        <v>202010465</v>
      </c>
    </row>
    <row r="208" spans="1:21" hidden="1" x14ac:dyDescent="0.25">
      <c r="A208" s="8" t="s">
        <v>5018</v>
      </c>
      <c r="B208" s="2" t="s">
        <v>625</v>
      </c>
      <c r="C208" s="2" t="s">
        <v>39</v>
      </c>
      <c r="D208" s="2" t="s">
        <v>38</v>
      </c>
      <c r="E208" s="2" t="s">
        <v>33</v>
      </c>
      <c r="F208" s="8" t="s">
        <v>24</v>
      </c>
      <c r="G208" s="8">
        <v>1</v>
      </c>
      <c r="H208" s="8">
        <v>1</v>
      </c>
      <c r="I208" s="8">
        <v>1</v>
      </c>
      <c r="J208" s="8">
        <v>1</v>
      </c>
      <c r="K208" s="8">
        <v>1</v>
      </c>
      <c r="L208" s="8">
        <v>1</v>
      </c>
      <c r="M208" s="8">
        <v>0</v>
      </c>
      <c r="N208" s="8">
        <v>0</v>
      </c>
      <c r="O208" s="8">
        <v>1</v>
      </c>
      <c r="P208" s="8">
        <v>1</v>
      </c>
      <c r="Q208" s="8">
        <v>0</v>
      </c>
      <c r="R208" s="8">
        <v>1</v>
      </c>
      <c r="S208" s="8">
        <v>1</v>
      </c>
      <c r="T208" s="8">
        <v>0</v>
      </c>
      <c r="U208" s="5">
        <v>202010473</v>
      </c>
    </row>
    <row r="209" spans="1:21" hidden="1" x14ac:dyDescent="0.25">
      <c r="A209" s="8" t="s">
        <v>5018</v>
      </c>
      <c r="B209" s="2" t="s">
        <v>626</v>
      </c>
      <c r="C209" s="2" t="s">
        <v>39</v>
      </c>
      <c r="D209" s="2" t="s">
        <v>38</v>
      </c>
      <c r="E209" s="2" t="s">
        <v>33</v>
      </c>
      <c r="F209" s="8" t="s">
        <v>24</v>
      </c>
      <c r="G209" s="8">
        <v>1</v>
      </c>
      <c r="H209" s="8">
        <v>1</v>
      </c>
      <c r="I209" s="8">
        <v>1</v>
      </c>
      <c r="J209" s="8">
        <v>1</v>
      </c>
      <c r="K209" s="8">
        <v>1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5">
        <v>202010481</v>
      </c>
    </row>
    <row r="210" spans="1:21" hidden="1" x14ac:dyDescent="0.25">
      <c r="A210" s="8" t="s">
        <v>5018</v>
      </c>
      <c r="B210" s="2" t="s">
        <v>627</v>
      </c>
      <c r="C210" s="2" t="s">
        <v>39</v>
      </c>
      <c r="D210" s="2" t="s">
        <v>38</v>
      </c>
      <c r="E210" s="2" t="s">
        <v>33</v>
      </c>
      <c r="F210" s="8" t="s">
        <v>24</v>
      </c>
      <c r="G210" s="8">
        <v>1</v>
      </c>
      <c r="H210" s="8">
        <v>1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5">
        <v>202010490</v>
      </c>
    </row>
    <row r="211" spans="1:21" hidden="1" x14ac:dyDescent="0.25">
      <c r="A211" s="8" t="s">
        <v>5018</v>
      </c>
      <c r="B211" s="2" t="s">
        <v>628</v>
      </c>
      <c r="C211" s="2" t="s">
        <v>39</v>
      </c>
      <c r="D211" s="2" t="s">
        <v>38</v>
      </c>
      <c r="E211" s="2" t="s">
        <v>33</v>
      </c>
      <c r="F211" s="8" t="s">
        <v>24</v>
      </c>
      <c r="G211" s="8">
        <v>1</v>
      </c>
      <c r="H211" s="8">
        <v>1</v>
      </c>
      <c r="I211" s="8">
        <v>1</v>
      </c>
      <c r="J211" s="8">
        <v>1</v>
      </c>
      <c r="K211" s="8">
        <v>1</v>
      </c>
      <c r="L211" s="8">
        <v>1</v>
      </c>
      <c r="M211" s="8">
        <v>0</v>
      </c>
      <c r="N211" s="8">
        <v>0</v>
      </c>
      <c r="O211" s="8">
        <v>1</v>
      </c>
      <c r="P211" s="8">
        <v>1</v>
      </c>
      <c r="Q211" s="8">
        <v>0</v>
      </c>
      <c r="R211" s="8">
        <v>1</v>
      </c>
      <c r="S211" s="8">
        <v>1</v>
      </c>
      <c r="T211" s="8">
        <v>0</v>
      </c>
      <c r="U211" s="5">
        <v>202010503</v>
      </c>
    </row>
    <row r="212" spans="1:21" hidden="1" x14ac:dyDescent="0.25">
      <c r="A212" s="8" t="s">
        <v>5018</v>
      </c>
      <c r="B212" s="2" t="s">
        <v>629</v>
      </c>
      <c r="C212" s="2" t="s">
        <v>39</v>
      </c>
      <c r="D212" s="2" t="s">
        <v>38</v>
      </c>
      <c r="E212" s="2" t="s">
        <v>33</v>
      </c>
      <c r="F212" s="8" t="s">
        <v>24</v>
      </c>
      <c r="G212" s="8">
        <v>1</v>
      </c>
      <c r="H212" s="8">
        <v>1</v>
      </c>
      <c r="I212" s="8">
        <v>1</v>
      </c>
      <c r="J212" s="8">
        <v>1</v>
      </c>
      <c r="K212" s="8">
        <v>1</v>
      </c>
      <c r="L212" s="8">
        <v>1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5">
        <v>202010511</v>
      </c>
    </row>
    <row r="213" spans="1:21" hidden="1" x14ac:dyDescent="0.25">
      <c r="A213" s="8" t="s">
        <v>5018</v>
      </c>
      <c r="B213" s="2" t="s">
        <v>630</v>
      </c>
      <c r="C213" s="2" t="s">
        <v>39</v>
      </c>
      <c r="D213" s="2" t="s">
        <v>38</v>
      </c>
      <c r="E213" s="2" t="s">
        <v>33</v>
      </c>
      <c r="F213" s="8" t="s">
        <v>24</v>
      </c>
      <c r="G213" s="8">
        <v>1</v>
      </c>
      <c r="H213" s="8">
        <v>0</v>
      </c>
      <c r="I213" s="8">
        <v>0</v>
      </c>
      <c r="J213" s="8">
        <v>1</v>
      </c>
      <c r="K213" s="8">
        <v>1</v>
      </c>
      <c r="L213" s="8">
        <v>1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5">
        <v>202010520</v>
      </c>
    </row>
    <row r="214" spans="1:21" hidden="1" x14ac:dyDescent="0.25">
      <c r="A214" s="8" t="s">
        <v>5018</v>
      </c>
      <c r="B214" s="2" t="s">
        <v>631</v>
      </c>
      <c r="C214" s="2" t="s">
        <v>39</v>
      </c>
      <c r="D214" s="2" t="s">
        <v>38</v>
      </c>
      <c r="E214" s="2" t="s">
        <v>33</v>
      </c>
      <c r="F214" s="8" t="s">
        <v>24</v>
      </c>
      <c r="G214" s="8">
        <v>1</v>
      </c>
      <c r="H214" s="8">
        <v>1</v>
      </c>
      <c r="I214" s="8">
        <v>1</v>
      </c>
      <c r="J214" s="8">
        <v>1</v>
      </c>
      <c r="K214" s="8">
        <v>1</v>
      </c>
      <c r="L214" s="8">
        <v>1</v>
      </c>
      <c r="M214" s="8">
        <v>0</v>
      </c>
      <c r="N214" s="8">
        <v>0</v>
      </c>
      <c r="O214" s="8">
        <v>1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5">
        <v>202010538</v>
      </c>
    </row>
    <row r="215" spans="1:21" hidden="1" x14ac:dyDescent="0.25">
      <c r="A215" s="8" t="s">
        <v>5018</v>
      </c>
      <c r="B215" s="2" t="s">
        <v>632</v>
      </c>
      <c r="C215" s="2" t="s">
        <v>39</v>
      </c>
      <c r="D215" s="2" t="s">
        <v>38</v>
      </c>
      <c r="E215" s="2" t="s">
        <v>33</v>
      </c>
      <c r="F215" s="8" t="s">
        <v>24</v>
      </c>
      <c r="G215" s="8">
        <v>1</v>
      </c>
      <c r="H215" s="8">
        <v>1</v>
      </c>
      <c r="I215" s="8">
        <v>1</v>
      </c>
      <c r="J215" s="8">
        <v>1</v>
      </c>
      <c r="K215" s="8">
        <v>1</v>
      </c>
      <c r="L215" s="8">
        <v>1</v>
      </c>
      <c r="M215" s="8">
        <v>0</v>
      </c>
      <c r="N215" s="8">
        <v>0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5">
        <v>202010546</v>
      </c>
    </row>
    <row r="216" spans="1:21" hidden="1" x14ac:dyDescent="0.25">
      <c r="A216" s="8" t="s">
        <v>5018</v>
      </c>
      <c r="B216" s="2" t="s">
        <v>633</v>
      </c>
      <c r="C216" s="2" t="s">
        <v>39</v>
      </c>
      <c r="D216" s="2" t="s">
        <v>38</v>
      </c>
      <c r="E216" s="2" t="s">
        <v>33</v>
      </c>
      <c r="F216" s="8" t="s">
        <v>24</v>
      </c>
      <c r="G216" s="8">
        <v>1</v>
      </c>
      <c r="H216" s="8">
        <v>1</v>
      </c>
      <c r="I216" s="8">
        <v>1</v>
      </c>
      <c r="J216" s="8">
        <v>1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5">
        <v>202010554</v>
      </c>
    </row>
    <row r="217" spans="1:21" hidden="1" x14ac:dyDescent="0.25">
      <c r="A217" s="8" t="s">
        <v>5018</v>
      </c>
      <c r="B217" s="2" t="s">
        <v>634</v>
      </c>
      <c r="C217" s="2" t="s">
        <v>39</v>
      </c>
      <c r="D217" s="2" t="s">
        <v>38</v>
      </c>
      <c r="E217" s="2" t="s">
        <v>33</v>
      </c>
      <c r="F217" s="8" t="s">
        <v>24</v>
      </c>
      <c r="G217" s="8">
        <v>1</v>
      </c>
      <c r="H217" s="8">
        <v>1</v>
      </c>
      <c r="I217" s="8">
        <v>1</v>
      </c>
      <c r="J217" s="8">
        <v>1</v>
      </c>
      <c r="K217" s="8">
        <v>1</v>
      </c>
      <c r="L217" s="8">
        <v>1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5">
        <v>202010562</v>
      </c>
    </row>
    <row r="218" spans="1:21" hidden="1" x14ac:dyDescent="0.25">
      <c r="A218" s="8" t="s">
        <v>5018</v>
      </c>
      <c r="B218" s="2" t="s">
        <v>635</v>
      </c>
      <c r="C218" s="2" t="s">
        <v>39</v>
      </c>
      <c r="D218" s="2" t="s">
        <v>38</v>
      </c>
      <c r="E218" s="2" t="s">
        <v>33</v>
      </c>
      <c r="F218" s="8" t="s">
        <v>24</v>
      </c>
      <c r="G218" s="8">
        <v>1</v>
      </c>
      <c r="H218" s="8">
        <v>1</v>
      </c>
      <c r="I218" s="8">
        <v>1</v>
      </c>
      <c r="J218" s="8">
        <v>1</v>
      </c>
      <c r="K218" s="8">
        <v>1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5">
        <v>202010570</v>
      </c>
    </row>
    <row r="219" spans="1:21" hidden="1" x14ac:dyDescent="0.25">
      <c r="A219" s="8" t="s">
        <v>5018</v>
      </c>
      <c r="B219" s="2" t="s">
        <v>636</v>
      </c>
      <c r="C219" s="2" t="s">
        <v>39</v>
      </c>
      <c r="D219" s="2" t="s">
        <v>38</v>
      </c>
      <c r="E219" s="2" t="s">
        <v>33</v>
      </c>
      <c r="F219" s="8" t="s">
        <v>24</v>
      </c>
      <c r="G219" s="8">
        <v>1</v>
      </c>
      <c r="H219" s="8">
        <v>1</v>
      </c>
      <c r="I219" s="8">
        <v>1</v>
      </c>
      <c r="J219" s="8">
        <v>1</v>
      </c>
      <c r="K219" s="8">
        <v>1</v>
      </c>
      <c r="L219" s="8">
        <v>1</v>
      </c>
      <c r="M219" s="8">
        <v>0</v>
      </c>
      <c r="N219" s="8">
        <v>0</v>
      </c>
      <c r="O219" s="8">
        <v>1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5">
        <v>202010589</v>
      </c>
    </row>
    <row r="220" spans="1:21" hidden="1" x14ac:dyDescent="0.25">
      <c r="A220" s="8" t="s">
        <v>5018</v>
      </c>
      <c r="B220" s="2" t="s">
        <v>637</v>
      </c>
      <c r="C220" s="2" t="s">
        <v>39</v>
      </c>
      <c r="D220" s="2" t="s">
        <v>38</v>
      </c>
      <c r="E220" s="2" t="s">
        <v>33</v>
      </c>
      <c r="F220" s="8" t="s">
        <v>24</v>
      </c>
      <c r="G220" s="8">
        <v>1</v>
      </c>
      <c r="H220" s="8">
        <v>1</v>
      </c>
      <c r="I220" s="8">
        <v>1</v>
      </c>
      <c r="J220" s="8">
        <v>1</v>
      </c>
      <c r="K220" s="8">
        <v>1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5">
        <v>202010597</v>
      </c>
    </row>
    <row r="221" spans="1:21" hidden="1" x14ac:dyDescent="0.25">
      <c r="A221" s="8" t="s">
        <v>5018</v>
      </c>
      <c r="B221" s="2" t="s">
        <v>638</v>
      </c>
      <c r="C221" s="2" t="s">
        <v>39</v>
      </c>
      <c r="D221" s="2" t="s">
        <v>38</v>
      </c>
      <c r="E221" s="2" t="s">
        <v>33</v>
      </c>
      <c r="F221" s="8" t="s">
        <v>24</v>
      </c>
      <c r="G221" s="8">
        <v>1</v>
      </c>
      <c r="H221" s="8">
        <v>1</v>
      </c>
      <c r="I221" s="8">
        <v>1</v>
      </c>
      <c r="J221" s="8">
        <v>1</v>
      </c>
      <c r="K221" s="8">
        <v>1</v>
      </c>
      <c r="L221" s="8">
        <v>1</v>
      </c>
      <c r="M221" s="8">
        <v>0</v>
      </c>
      <c r="N221" s="8">
        <v>0</v>
      </c>
      <c r="O221" s="8">
        <v>1</v>
      </c>
      <c r="P221" s="8">
        <v>1</v>
      </c>
      <c r="Q221" s="8">
        <v>0</v>
      </c>
      <c r="R221" s="8">
        <v>1</v>
      </c>
      <c r="S221" s="8">
        <v>1</v>
      </c>
      <c r="T221" s="8">
        <v>0</v>
      </c>
      <c r="U221" s="5">
        <v>202010600</v>
      </c>
    </row>
    <row r="222" spans="1:21" hidden="1" x14ac:dyDescent="0.25">
      <c r="A222" s="8" t="s">
        <v>5018</v>
      </c>
      <c r="B222" s="2" t="s">
        <v>639</v>
      </c>
      <c r="C222" s="2" t="s">
        <v>39</v>
      </c>
      <c r="D222" s="2" t="s">
        <v>38</v>
      </c>
      <c r="E222" s="2" t="s">
        <v>33</v>
      </c>
      <c r="F222" s="8" t="s">
        <v>24</v>
      </c>
      <c r="G222" s="8">
        <v>1</v>
      </c>
      <c r="H222" s="8">
        <v>1</v>
      </c>
      <c r="I222" s="8">
        <v>1</v>
      </c>
      <c r="J222" s="8">
        <v>1</v>
      </c>
      <c r="K222" s="8">
        <v>1</v>
      </c>
      <c r="L222" s="8">
        <v>1</v>
      </c>
      <c r="M222" s="8">
        <v>0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5">
        <v>202010619</v>
      </c>
    </row>
    <row r="223" spans="1:21" hidden="1" x14ac:dyDescent="0.25">
      <c r="A223" s="8" t="s">
        <v>5018</v>
      </c>
      <c r="B223" s="2" t="s">
        <v>640</v>
      </c>
      <c r="C223" s="2" t="s">
        <v>39</v>
      </c>
      <c r="D223" s="2" t="s">
        <v>38</v>
      </c>
      <c r="E223" s="2" t="s">
        <v>33</v>
      </c>
      <c r="F223" s="8" t="s">
        <v>24</v>
      </c>
      <c r="G223" s="8">
        <v>1</v>
      </c>
      <c r="H223" s="8">
        <v>1</v>
      </c>
      <c r="I223" s="8">
        <v>1</v>
      </c>
      <c r="J223" s="8">
        <v>1</v>
      </c>
      <c r="K223" s="8">
        <v>1</v>
      </c>
      <c r="L223" s="8">
        <v>1</v>
      </c>
      <c r="M223" s="8">
        <v>0</v>
      </c>
      <c r="N223" s="8">
        <v>0</v>
      </c>
      <c r="O223" s="8">
        <v>1</v>
      </c>
      <c r="P223" s="8">
        <v>1</v>
      </c>
      <c r="Q223" s="8">
        <v>0</v>
      </c>
      <c r="R223" s="8">
        <v>1</v>
      </c>
      <c r="S223" s="8">
        <v>1</v>
      </c>
      <c r="T223" s="8">
        <v>0</v>
      </c>
      <c r="U223" s="5">
        <v>202010627</v>
      </c>
    </row>
    <row r="224" spans="1:21" hidden="1" x14ac:dyDescent="0.25">
      <c r="A224" s="8" t="s">
        <v>5018</v>
      </c>
      <c r="B224" s="2" t="s">
        <v>641</v>
      </c>
      <c r="C224" s="2" t="s">
        <v>39</v>
      </c>
      <c r="D224" s="2" t="s">
        <v>38</v>
      </c>
      <c r="E224" s="2" t="s">
        <v>33</v>
      </c>
      <c r="F224" s="8" t="s">
        <v>24</v>
      </c>
      <c r="G224" s="8">
        <v>1</v>
      </c>
      <c r="H224" s="8">
        <v>1</v>
      </c>
      <c r="I224" s="8">
        <v>1</v>
      </c>
      <c r="J224" s="8">
        <v>1</v>
      </c>
      <c r="K224" s="8">
        <v>1</v>
      </c>
      <c r="L224" s="8">
        <v>1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1</v>
      </c>
      <c r="T224" s="8">
        <v>0</v>
      </c>
      <c r="U224" s="5">
        <v>202010635</v>
      </c>
    </row>
    <row r="225" spans="1:21" hidden="1" x14ac:dyDescent="0.25">
      <c r="A225" s="8" t="s">
        <v>5018</v>
      </c>
      <c r="B225" s="2" t="s">
        <v>642</v>
      </c>
      <c r="C225" s="2" t="s">
        <v>39</v>
      </c>
      <c r="D225" s="2" t="s">
        <v>38</v>
      </c>
      <c r="E225" s="2" t="s">
        <v>33</v>
      </c>
      <c r="F225" s="8" t="s">
        <v>24</v>
      </c>
      <c r="G225" s="8">
        <v>1</v>
      </c>
      <c r="H225" s="8">
        <v>1</v>
      </c>
      <c r="I225" s="8">
        <v>1</v>
      </c>
      <c r="J225" s="8">
        <v>1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5">
        <v>202010643</v>
      </c>
    </row>
    <row r="226" spans="1:21" hidden="1" x14ac:dyDescent="0.25">
      <c r="A226" s="8" t="s">
        <v>5018</v>
      </c>
      <c r="B226" s="2" t="s">
        <v>643</v>
      </c>
      <c r="C226" s="2" t="s">
        <v>39</v>
      </c>
      <c r="D226" s="2" t="s">
        <v>38</v>
      </c>
      <c r="E226" s="2" t="s">
        <v>33</v>
      </c>
      <c r="F226" s="8" t="s">
        <v>24</v>
      </c>
      <c r="G226" s="8">
        <v>1</v>
      </c>
      <c r="H226" s="8">
        <v>1</v>
      </c>
      <c r="I226" s="8">
        <v>1</v>
      </c>
      <c r="J226" s="8">
        <v>1</v>
      </c>
      <c r="K226" s="8">
        <v>1</v>
      </c>
      <c r="L226" s="8">
        <v>1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1</v>
      </c>
      <c r="S226" s="8">
        <v>1</v>
      </c>
      <c r="T226" s="8">
        <v>0</v>
      </c>
      <c r="U226" s="5">
        <v>202010651</v>
      </c>
    </row>
    <row r="227" spans="1:21" hidden="1" x14ac:dyDescent="0.25">
      <c r="A227" s="8" t="s">
        <v>5018</v>
      </c>
      <c r="B227" s="2" t="s">
        <v>644</v>
      </c>
      <c r="C227" s="2" t="s">
        <v>39</v>
      </c>
      <c r="D227" s="2" t="s">
        <v>38</v>
      </c>
      <c r="E227" s="2" t="s">
        <v>33</v>
      </c>
      <c r="F227" s="8" t="s">
        <v>24</v>
      </c>
      <c r="G227" s="8">
        <v>1</v>
      </c>
      <c r="H227" s="8">
        <v>1</v>
      </c>
      <c r="I227" s="8">
        <v>1</v>
      </c>
      <c r="J227" s="8">
        <v>1</v>
      </c>
      <c r="K227" s="8">
        <v>1</v>
      </c>
      <c r="L227" s="8">
        <v>1</v>
      </c>
      <c r="M227" s="8">
        <v>0</v>
      </c>
      <c r="N227" s="8">
        <v>0</v>
      </c>
      <c r="O227" s="8">
        <v>1</v>
      </c>
      <c r="P227" s="8">
        <v>1</v>
      </c>
      <c r="Q227" s="8">
        <v>0</v>
      </c>
      <c r="R227" s="8">
        <v>1</v>
      </c>
      <c r="S227" s="8">
        <v>1</v>
      </c>
      <c r="T227" s="8">
        <v>0</v>
      </c>
      <c r="U227" s="5">
        <v>202010660</v>
      </c>
    </row>
    <row r="228" spans="1:21" hidden="1" x14ac:dyDescent="0.25">
      <c r="A228" s="8" t="s">
        <v>5018</v>
      </c>
      <c r="B228" s="2" t="s">
        <v>645</v>
      </c>
      <c r="C228" s="2" t="s">
        <v>39</v>
      </c>
      <c r="D228" s="2" t="s">
        <v>38</v>
      </c>
      <c r="E228" s="2" t="s">
        <v>33</v>
      </c>
      <c r="F228" s="8" t="s">
        <v>24</v>
      </c>
      <c r="G228" s="8">
        <v>1</v>
      </c>
      <c r="H228" s="8">
        <v>1</v>
      </c>
      <c r="I228" s="8">
        <v>1</v>
      </c>
      <c r="J228" s="8">
        <v>1</v>
      </c>
      <c r="K228" s="8">
        <v>1</v>
      </c>
      <c r="L228" s="8">
        <v>1</v>
      </c>
      <c r="M228" s="8">
        <v>0</v>
      </c>
      <c r="N228" s="8">
        <v>0</v>
      </c>
      <c r="O228" s="8">
        <v>1</v>
      </c>
      <c r="P228" s="8">
        <v>1</v>
      </c>
      <c r="Q228" s="8">
        <v>0</v>
      </c>
      <c r="R228" s="8">
        <v>1</v>
      </c>
      <c r="S228" s="8">
        <v>1</v>
      </c>
      <c r="T228" s="8">
        <v>0</v>
      </c>
      <c r="U228" s="5">
        <v>202010678</v>
      </c>
    </row>
    <row r="229" spans="1:21" hidden="1" x14ac:dyDescent="0.25">
      <c r="A229" s="8" t="s">
        <v>5018</v>
      </c>
      <c r="B229" s="2" t="s">
        <v>646</v>
      </c>
      <c r="C229" s="2" t="s">
        <v>39</v>
      </c>
      <c r="D229" s="2" t="s">
        <v>38</v>
      </c>
      <c r="E229" s="2" t="s">
        <v>33</v>
      </c>
      <c r="F229" s="8" t="s">
        <v>24</v>
      </c>
      <c r="G229" s="8">
        <v>1</v>
      </c>
      <c r="H229" s="8">
        <v>1</v>
      </c>
      <c r="I229" s="8">
        <v>1</v>
      </c>
      <c r="J229" s="8">
        <v>1</v>
      </c>
      <c r="K229" s="8">
        <v>1</v>
      </c>
      <c r="L229" s="8">
        <v>1</v>
      </c>
      <c r="M229" s="8">
        <v>0</v>
      </c>
      <c r="N229" s="8">
        <v>0</v>
      </c>
      <c r="O229" s="8">
        <v>1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5">
        <v>202010686</v>
      </c>
    </row>
    <row r="230" spans="1:21" hidden="1" x14ac:dyDescent="0.25">
      <c r="A230" s="8" t="s">
        <v>5018</v>
      </c>
      <c r="B230" s="2" t="s">
        <v>647</v>
      </c>
      <c r="C230" s="2" t="s">
        <v>39</v>
      </c>
      <c r="D230" s="2" t="s">
        <v>38</v>
      </c>
      <c r="E230" s="2" t="s">
        <v>33</v>
      </c>
      <c r="F230" s="8" t="s">
        <v>24</v>
      </c>
      <c r="G230" s="8">
        <v>1</v>
      </c>
      <c r="H230" s="8">
        <v>1</v>
      </c>
      <c r="I230" s="8">
        <v>1</v>
      </c>
      <c r="J230" s="8">
        <v>1</v>
      </c>
      <c r="K230" s="8">
        <v>1</v>
      </c>
      <c r="L230" s="8">
        <v>1</v>
      </c>
      <c r="M230" s="8">
        <v>0</v>
      </c>
      <c r="N230" s="8">
        <v>0</v>
      </c>
      <c r="O230" s="8">
        <v>1</v>
      </c>
      <c r="P230" s="8">
        <v>1</v>
      </c>
      <c r="Q230" s="8">
        <v>0</v>
      </c>
      <c r="R230" s="8">
        <v>1</v>
      </c>
      <c r="S230" s="8">
        <v>1</v>
      </c>
      <c r="T230" s="8">
        <v>0</v>
      </c>
      <c r="U230" s="5">
        <v>202010694</v>
      </c>
    </row>
    <row r="231" spans="1:21" hidden="1" x14ac:dyDescent="0.25">
      <c r="A231" s="8" t="s">
        <v>5018</v>
      </c>
      <c r="B231" s="2" t="s">
        <v>648</v>
      </c>
      <c r="C231" s="2" t="s">
        <v>39</v>
      </c>
      <c r="D231" s="2" t="s">
        <v>38</v>
      </c>
      <c r="E231" s="2" t="s">
        <v>33</v>
      </c>
      <c r="F231" s="8" t="s">
        <v>24</v>
      </c>
      <c r="G231" s="8">
        <v>1</v>
      </c>
      <c r="H231" s="8">
        <v>1</v>
      </c>
      <c r="I231" s="8">
        <v>1</v>
      </c>
      <c r="J231" s="8">
        <v>1</v>
      </c>
      <c r="K231" s="8">
        <v>1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5">
        <v>202010708</v>
      </c>
    </row>
    <row r="232" spans="1:21" hidden="1" x14ac:dyDescent="0.25">
      <c r="A232" s="8" t="s">
        <v>5018</v>
      </c>
      <c r="B232" s="2" t="s">
        <v>649</v>
      </c>
      <c r="C232" s="2" t="s">
        <v>39</v>
      </c>
      <c r="D232" s="2" t="s">
        <v>38</v>
      </c>
      <c r="E232" s="2" t="s">
        <v>33</v>
      </c>
      <c r="F232" s="8" t="s">
        <v>24</v>
      </c>
      <c r="G232" s="8">
        <v>1</v>
      </c>
      <c r="H232" s="8">
        <v>1</v>
      </c>
      <c r="I232" s="8">
        <v>1</v>
      </c>
      <c r="J232" s="8">
        <v>1</v>
      </c>
      <c r="K232" s="8">
        <v>1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5">
        <v>202010716</v>
      </c>
    </row>
    <row r="233" spans="1:21" hidden="1" x14ac:dyDescent="0.25">
      <c r="A233" s="8" t="s">
        <v>5018</v>
      </c>
      <c r="B233" s="2" t="s">
        <v>650</v>
      </c>
      <c r="C233" s="2" t="s">
        <v>39</v>
      </c>
      <c r="D233" s="2" t="s">
        <v>38</v>
      </c>
      <c r="E233" s="2" t="s">
        <v>33</v>
      </c>
      <c r="F233" s="8" t="s">
        <v>24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5">
        <v>202010724</v>
      </c>
    </row>
    <row r="234" spans="1:21" hidden="1" x14ac:dyDescent="0.25">
      <c r="A234" s="8" t="s">
        <v>5018</v>
      </c>
      <c r="B234" s="2" t="s">
        <v>651</v>
      </c>
      <c r="C234" s="2" t="s">
        <v>39</v>
      </c>
      <c r="D234" s="2" t="s">
        <v>38</v>
      </c>
      <c r="E234" s="2" t="s">
        <v>33</v>
      </c>
      <c r="F234" s="8" t="s">
        <v>24</v>
      </c>
      <c r="G234" s="8">
        <v>1</v>
      </c>
      <c r="H234" s="8">
        <v>1</v>
      </c>
      <c r="I234" s="8">
        <v>1</v>
      </c>
      <c r="J234" s="8">
        <v>1</v>
      </c>
      <c r="K234" s="8">
        <v>1</v>
      </c>
      <c r="L234" s="8">
        <v>1</v>
      </c>
      <c r="M234" s="8">
        <v>0</v>
      </c>
      <c r="N234" s="8">
        <v>0</v>
      </c>
      <c r="O234" s="8">
        <v>1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5">
        <v>202010732</v>
      </c>
    </row>
    <row r="235" spans="1:21" hidden="1" x14ac:dyDescent="0.25">
      <c r="A235" s="8" t="s">
        <v>5018</v>
      </c>
      <c r="B235" s="2" t="s">
        <v>652</v>
      </c>
      <c r="C235" s="2" t="s">
        <v>39</v>
      </c>
      <c r="D235" s="2" t="s">
        <v>38</v>
      </c>
      <c r="E235" s="2" t="s">
        <v>33</v>
      </c>
      <c r="F235" s="8" t="s">
        <v>24</v>
      </c>
      <c r="G235" s="8">
        <v>1</v>
      </c>
      <c r="H235" s="8">
        <v>1</v>
      </c>
      <c r="I235" s="8">
        <v>1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5">
        <v>202010740</v>
      </c>
    </row>
    <row r="236" spans="1:21" hidden="1" x14ac:dyDescent="0.25">
      <c r="A236" s="8" t="s">
        <v>5018</v>
      </c>
      <c r="B236" s="2" t="s">
        <v>653</v>
      </c>
      <c r="C236" s="2" t="s">
        <v>39</v>
      </c>
      <c r="D236" s="2" t="s">
        <v>38</v>
      </c>
      <c r="E236" s="2" t="s">
        <v>33</v>
      </c>
      <c r="F236" s="8" t="s">
        <v>24</v>
      </c>
      <c r="G236" s="8">
        <v>1</v>
      </c>
      <c r="H236" s="8">
        <v>1</v>
      </c>
      <c r="I236" s="8">
        <v>1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5">
        <v>202010759</v>
      </c>
    </row>
    <row r="237" spans="1:21" hidden="1" x14ac:dyDescent="0.25">
      <c r="A237" s="8" t="s">
        <v>5018</v>
      </c>
      <c r="B237" s="2" t="s">
        <v>654</v>
      </c>
      <c r="C237" s="2" t="s">
        <v>39</v>
      </c>
      <c r="D237" s="2" t="s">
        <v>38</v>
      </c>
      <c r="E237" s="2" t="s">
        <v>33</v>
      </c>
      <c r="F237" s="8" t="s">
        <v>24</v>
      </c>
      <c r="G237" s="8">
        <v>1</v>
      </c>
      <c r="H237" s="8">
        <v>1</v>
      </c>
      <c r="I237" s="8">
        <v>1</v>
      </c>
      <c r="J237" s="8">
        <v>1</v>
      </c>
      <c r="K237" s="8">
        <v>1</v>
      </c>
      <c r="L237" s="8">
        <v>1</v>
      </c>
      <c r="M237" s="8">
        <v>0</v>
      </c>
      <c r="N237" s="8">
        <v>0</v>
      </c>
      <c r="O237" s="8">
        <v>1</v>
      </c>
      <c r="P237" s="8">
        <v>1</v>
      </c>
      <c r="Q237" s="8">
        <v>0</v>
      </c>
      <c r="R237" s="8">
        <v>1</v>
      </c>
      <c r="S237" s="8">
        <v>1</v>
      </c>
      <c r="T237" s="8">
        <v>0</v>
      </c>
      <c r="U237" s="5">
        <v>202010767</v>
      </c>
    </row>
    <row r="238" spans="1:21" hidden="1" x14ac:dyDescent="0.25">
      <c r="A238" s="8" t="s">
        <v>5018</v>
      </c>
      <c r="B238" s="2" t="s">
        <v>655</v>
      </c>
      <c r="C238" s="2" t="s">
        <v>39</v>
      </c>
      <c r="D238" s="2" t="s">
        <v>38</v>
      </c>
      <c r="E238" s="2" t="s">
        <v>33</v>
      </c>
      <c r="F238" s="8" t="s">
        <v>24</v>
      </c>
      <c r="G238" s="8">
        <v>1</v>
      </c>
      <c r="H238" s="8">
        <v>0</v>
      </c>
      <c r="I238" s="8">
        <v>0</v>
      </c>
      <c r="J238" s="8">
        <v>1</v>
      </c>
      <c r="K238" s="8">
        <v>1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5">
        <v>202010775</v>
      </c>
    </row>
    <row r="239" spans="1:21" hidden="1" x14ac:dyDescent="0.25">
      <c r="A239" s="8" t="s">
        <v>5018</v>
      </c>
      <c r="B239" s="2" t="s">
        <v>656</v>
      </c>
      <c r="C239" s="2" t="s">
        <v>39</v>
      </c>
      <c r="D239" s="2" t="s">
        <v>38</v>
      </c>
      <c r="E239" s="2" t="s">
        <v>33</v>
      </c>
      <c r="F239" s="8" t="s">
        <v>24</v>
      </c>
      <c r="G239" s="8">
        <v>1</v>
      </c>
      <c r="H239" s="8">
        <v>0</v>
      </c>
      <c r="I239" s="8">
        <v>0</v>
      </c>
      <c r="J239" s="8">
        <v>1</v>
      </c>
      <c r="K239" s="8">
        <v>1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5">
        <v>202010783</v>
      </c>
    </row>
    <row r="240" spans="1:21" hidden="1" x14ac:dyDescent="0.25">
      <c r="A240" s="8" t="s">
        <v>5018</v>
      </c>
      <c r="B240" s="2" t="s">
        <v>657</v>
      </c>
      <c r="C240" s="2" t="s">
        <v>40</v>
      </c>
      <c r="D240" s="2" t="s">
        <v>38</v>
      </c>
      <c r="E240" s="2" t="s">
        <v>33</v>
      </c>
      <c r="F240" s="8" t="s">
        <v>24</v>
      </c>
      <c r="G240" s="8">
        <v>1</v>
      </c>
      <c r="H240" s="8">
        <v>1</v>
      </c>
      <c r="I240" s="8">
        <v>1</v>
      </c>
      <c r="J240" s="8">
        <v>1</v>
      </c>
      <c r="K240" s="8">
        <v>1</v>
      </c>
      <c r="L240" s="8">
        <v>1</v>
      </c>
      <c r="M240" s="8">
        <v>0</v>
      </c>
      <c r="N240" s="8">
        <v>0</v>
      </c>
      <c r="O240" s="8">
        <v>1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5">
        <v>202020010</v>
      </c>
    </row>
    <row r="241" spans="1:21" hidden="1" x14ac:dyDescent="0.25">
      <c r="A241" s="8" t="s">
        <v>5018</v>
      </c>
      <c r="B241" s="2" t="s">
        <v>658</v>
      </c>
      <c r="C241" s="2" t="s">
        <v>40</v>
      </c>
      <c r="D241" s="2" t="s">
        <v>38</v>
      </c>
      <c r="E241" s="2" t="s">
        <v>33</v>
      </c>
      <c r="F241" s="8" t="s">
        <v>24</v>
      </c>
      <c r="G241" s="8">
        <v>1</v>
      </c>
      <c r="H241" s="8">
        <v>1</v>
      </c>
      <c r="I241" s="8">
        <v>1</v>
      </c>
      <c r="J241" s="8">
        <v>1</v>
      </c>
      <c r="K241" s="8">
        <v>1</v>
      </c>
      <c r="L241" s="8">
        <v>1</v>
      </c>
      <c r="M241" s="8">
        <v>0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5">
        <v>202020029</v>
      </c>
    </row>
    <row r="242" spans="1:21" hidden="1" x14ac:dyDescent="0.25">
      <c r="A242" s="8" t="s">
        <v>5018</v>
      </c>
      <c r="B242" s="2" t="s">
        <v>659</v>
      </c>
      <c r="C242" s="2" t="s">
        <v>40</v>
      </c>
      <c r="D242" s="2" t="s">
        <v>38</v>
      </c>
      <c r="E242" s="2" t="s">
        <v>33</v>
      </c>
      <c r="F242" s="8" t="s">
        <v>24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0</v>
      </c>
      <c r="N242" s="8">
        <v>0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5">
        <v>202020037</v>
      </c>
    </row>
    <row r="243" spans="1:21" hidden="1" x14ac:dyDescent="0.25">
      <c r="A243" s="8" t="s">
        <v>5018</v>
      </c>
      <c r="B243" s="2" t="s">
        <v>660</v>
      </c>
      <c r="C243" s="2" t="s">
        <v>40</v>
      </c>
      <c r="D243" s="2" t="s">
        <v>38</v>
      </c>
      <c r="E243" s="2" t="s">
        <v>33</v>
      </c>
      <c r="F243" s="8" t="s">
        <v>24</v>
      </c>
      <c r="G243" s="8">
        <v>1</v>
      </c>
      <c r="H243" s="8">
        <v>1</v>
      </c>
      <c r="I243" s="8">
        <v>1</v>
      </c>
      <c r="J243" s="8">
        <v>1</v>
      </c>
      <c r="K243" s="8">
        <v>1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5">
        <v>202020045</v>
      </c>
    </row>
    <row r="244" spans="1:21" hidden="1" x14ac:dyDescent="0.25">
      <c r="A244" s="8" t="s">
        <v>5018</v>
      </c>
      <c r="B244" s="2" t="s">
        <v>661</v>
      </c>
      <c r="C244" s="2" t="s">
        <v>40</v>
      </c>
      <c r="D244" s="2" t="s">
        <v>38</v>
      </c>
      <c r="E244" s="2" t="s">
        <v>33</v>
      </c>
      <c r="F244" s="8" t="s">
        <v>24</v>
      </c>
      <c r="G244" s="8">
        <v>1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0</v>
      </c>
      <c r="N244" s="8">
        <v>0</v>
      </c>
      <c r="O244" s="8">
        <v>1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5">
        <v>202020053</v>
      </c>
    </row>
    <row r="245" spans="1:21" hidden="1" x14ac:dyDescent="0.25">
      <c r="A245" s="8" t="s">
        <v>5018</v>
      </c>
      <c r="B245" s="2" t="s">
        <v>662</v>
      </c>
      <c r="C245" s="2" t="s">
        <v>40</v>
      </c>
      <c r="D245" s="2" t="s">
        <v>38</v>
      </c>
      <c r="E245" s="2" t="s">
        <v>33</v>
      </c>
      <c r="F245" s="8" t="s">
        <v>24</v>
      </c>
      <c r="G245" s="8">
        <v>1</v>
      </c>
      <c r="H245" s="8">
        <v>1</v>
      </c>
      <c r="I245" s="8">
        <v>1</v>
      </c>
      <c r="J245" s="8">
        <v>1</v>
      </c>
      <c r="K245" s="8">
        <v>1</v>
      </c>
      <c r="L245" s="8">
        <v>1</v>
      </c>
      <c r="M245" s="8">
        <v>0</v>
      </c>
      <c r="N245" s="8">
        <v>0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5">
        <v>202020061</v>
      </c>
    </row>
    <row r="246" spans="1:21" hidden="1" x14ac:dyDescent="0.25">
      <c r="A246" s="8" t="s">
        <v>5018</v>
      </c>
      <c r="B246" s="2" t="s">
        <v>663</v>
      </c>
      <c r="C246" s="2" t="s">
        <v>40</v>
      </c>
      <c r="D246" s="2" t="s">
        <v>38</v>
      </c>
      <c r="E246" s="2" t="s">
        <v>33</v>
      </c>
      <c r="F246" s="8" t="s">
        <v>24</v>
      </c>
      <c r="G246" s="8">
        <v>1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0</v>
      </c>
      <c r="N246" s="8">
        <v>0</v>
      </c>
      <c r="O246" s="8">
        <v>1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5">
        <v>202020070</v>
      </c>
    </row>
    <row r="247" spans="1:21" hidden="1" x14ac:dyDescent="0.25">
      <c r="A247" s="8" t="s">
        <v>5018</v>
      </c>
      <c r="B247" s="2" t="s">
        <v>664</v>
      </c>
      <c r="C247" s="2" t="s">
        <v>40</v>
      </c>
      <c r="D247" s="2" t="s">
        <v>38</v>
      </c>
      <c r="E247" s="2" t="s">
        <v>33</v>
      </c>
      <c r="F247" s="8" t="s">
        <v>24</v>
      </c>
      <c r="G247" s="8">
        <v>1</v>
      </c>
      <c r="H247" s="8">
        <v>1</v>
      </c>
      <c r="I247" s="8">
        <v>1</v>
      </c>
      <c r="J247" s="8">
        <v>1</v>
      </c>
      <c r="K247" s="8">
        <v>1</v>
      </c>
      <c r="L247" s="8">
        <v>1</v>
      </c>
      <c r="M247" s="8">
        <v>0</v>
      </c>
      <c r="N247" s="8">
        <v>0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5">
        <v>202020088</v>
      </c>
    </row>
    <row r="248" spans="1:21" hidden="1" x14ac:dyDescent="0.25">
      <c r="A248" s="8" t="s">
        <v>5018</v>
      </c>
      <c r="B248" s="2" t="s">
        <v>665</v>
      </c>
      <c r="C248" s="2" t="s">
        <v>40</v>
      </c>
      <c r="D248" s="2" t="s">
        <v>38</v>
      </c>
      <c r="E248" s="2" t="s">
        <v>33</v>
      </c>
      <c r="F248" s="8" t="s">
        <v>24</v>
      </c>
      <c r="G248" s="8">
        <v>1</v>
      </c>
      <c r="H248" s="8">
        <v>1</v>
      </c>
      <c r="I248" s="8">
        <v>1</v>
      </c>
      <c r="J248" s="8">
        <v>1</v>
      </c>
      <c r="K248" s="8">
        <v>1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5">
        <v>202020096</v>
      </c>
    </row>
    <row r="249" spans="1:21" hidden="1" x14ac:dyDescent="0.25">
      <c r="A249" s="8" t="s">
        <v>5018</v>
      </c>
      <c r="B249" s="2" t="s">
        <v>666</v>
      </c>
      <c r="C249" s="2" t="s">
        <v>40</v>
      </c>
      <c r="D249" s="2" t="s">
        <v>38</v>
      </c>
      <c r="E249" s="2" t="s">
        <v>33</v>
      </c>
      <c r="F249" s="8" t="s">
        <v>24</v>
      </c>
      <c r="G249" s="8">
        <v>1</v>
      </c>
      <c r="H249" s="8">
        <v>1</v>
      </c>
      <c r="I249" s="8">
        <v>1</v>
      </c>
      <c r="J249" s="8">
        <v>1</v>
      </c>
      <c r="K249" s="8">
        <v>1</v>
      </c>
      <c r="L249" s="8">
        <v>1</v>
      </c>
      <c r="M249" s="8">
        <v>0</v>
      </c>
      <c r="N249" s="8">
        <v>0</v>
      </c>
      <c r="O249" s="8">
        <v>1</v>
      </c>
      <c r="P249" s="8">
        <v>1</v>
      </c>
      <c r="Q249" s="8">
        <v>0</v>
      </c>
      <c r="R249" s="8">
        <v>0</v>
      </c>
      <c r="S249" s="8">
        <v>0</v>
      </c>
      <c r="T249" s="8">
        <v>0</v>
      </c>
      <c r="U249" s="5">
        <v>202020100</v>
      </c>
    </row>
    <row r="250" spans="1:21" hidden="1" x14ac:dyDescent="0.25">
      <c r="A250" s="8" t="s">
        <v>5018</v>
      </c>
      <c r="B250" s="2" t="s">
        <v>667</v>
      </c>
      <c r="C250" s="2" t="s">
        <v>40</v>
      </c>
      <c r="D250" s="2" t="s">
        <v>38</v>
      </c>
      <c r="E250" s="2" t="s">
        <v>33</v>
      </c>
      <c r="F250" s="8" t="s">
        <v>24</v>
      </c>
      <c r="G250" s="8">
        <v>1</v>
      </c>
      <c r="H250" s="8">
        <v>0</v>
      </c>
      <c r="I250" s="8">
        <v>0</v>
      </c>
      <c r="J250" s="8">
        <v>1</v>
      </c>
      <c r="K250" s="8">
        <v>1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5">
        <v>202020118</v>
      </c>
    </row>
    <row r="251" spans="1:21" hidden="1" x14ac:dyDescent="0.25">
      <c r="A251" s="8" t="s">
        <v>5018</v>
      </c>
      <c r="B251" s="2" t="s">
        <v>668</v>
      </c>
      <c r="C251" s="2" t="s">
        <v>40</v>
      </c>
      <c r="D251" s="2" t="s">
        <v>38</v>
      </c>
      <c r="E251" s="2" t="s">
        <v>33</v>
      </c>
      <c r="F251" s="8" t="s">
        <v>24</v>
      </c>
      <c r="G251" s="8">
        <v>1</v>
      </c>
      <c r="H251" s="8">
        <v>1</v>
      </c>
      <c r="I251" s="8">
        <v>0</v>
      </c>
      <c r="J251" s="8">
        <v>1</v>
      </c>
      <c r="K251" s="8">
        <v>1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5">
        <v>202020126</v>
      </c>
    </row>
    <row r="252" spans="1:21" hidden="1" x14ac:dyDescent="0.25">
      <c r="A252" s="8" t="s">
        <v>5018</v>
      </c>
      <c r="B252" s="2" t="s">
        <v>669</v>
      </c>
      <c r="C252" s="2" t="s">
        <v>40</v>
      </c>
      <c r="D252" s="2" t="s">
        <v>38</v>
      </c>
      <c r="E252" s="2" t="s">
        <v>33</v>
      </c>
      <c r="F252" s="8" t="s">
        <v>24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5">
        <v>202020134</v>
      </c>
    </row>
    <row r="253" spans="1:21" hidden="1" x14ac:dyDescent="0.25">
      <c r="A253" s="8" t="s">
        <v>5018</v>
      </c>
      <c r="B253" s="2" t="s">
        <v>670</v>
      </c>
      <c r="C253" s="2" t="s">
        <v>40</v>
      </c>
      <c r="D253" s="2" t="s">
        <v>38</v>
      </c>
      <c r="E253" s="2" t="s">
        <v>33</v>
      </c>
      <c r="F253" s="8" t="s">
        <v>24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0</v>
      </c>
      <c r="N253" s="8">
        <v>0</v>
      </c>
      <c r="O253" s="8">
        <v>1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5">
        <v>202020142</v>
      </c>
    </row>
    <row r="254" spans="1:21" hidden="1" x14ac:dyDescent="0.25">
      <c r="A254" s="8" t="s">
        <v>5018</v>
      </c>
      <c r="B254" s="2" t="s">
        <v>671</v>
      </c>
      <c r="C254" s="2" t="s">
        <v>40</v>
      </c>
      <c r="D254" s="2" t="s">
        <v>38</v>
      </c>
      <c r="E254" s="2" t="s">
        <v>33</v>
      </c>
      <c r="F254" s="8" t="s">
        <v>24</v>
      </c>
      <c r="G254" s="8">
        <v>1</v>
      </c>
      <c r="H254" s="8">
        <v>1</v>
      </c>
      <c r="I254" s="8">
        <v>1</v>
      </c>
      <c r="J254" s="8">
        <v>1</v>
      </c>
      <c r="K254" s="8">
        <v>1</v>
      </c>
      <c r="L254" s="8">
        <v>1</v>
      </c>
      <c r="M254" s="8">
        <v>0</v>
      </c>
      <c r="N254" s="8">
        <v>0</v>
      </c>
      <c r="O254" s="8">
        <v>1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5">
        <v>202020150</v>
      </c>
    </row>
    <row r="255" spans="1:21" hidden="1" x14ac:dyDescent="0.25">
      <c r="A255" s="8" t="s">
        <v>5018</v>
      </c>
      <c r="B255" s="2" t="s">
        <v>672</v>
      </c>
      <c r="C255" s="2" t="s">
        <v>40</v>
      </c>
      <c r="D255" s="2" t="s">
        <v>38</v>
      </c>
      <c r="E255" s="2" t="s">
        <v>33</v>
      </c>
      <c r="F255" s="8" t="s">
        <v>24</v>
      </c>
      <c r="G255" s="8">
        <v>1</v>
      </c>
      <c r="H255" s="8">
        <v>1</v>
      </c>
      <c r="I255" s="8">
        <v>1</v>
      </c>
      <c r="J255" s="8">
        <v>1</v>
      </c>
      <c r="K255" s="8">
        <v>1</v>
      </c>
      <c r="L255" s="8">
        <v>1</v>
      </c>
      <c r="M255" s="8">
        <v>0</v>
      </c>
      <c r="N255" s="8">
        <v>0</v>
      </c>
      <c r="O255" s="8">
        <v>1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5">
        <v>202020169</v>
      </c>
    </row>
    <row r="256" spans="1:21" hidden="1" x14ac:dyDescent="0.25">
      <c r="A256" s="8" t="s">
        <v>5018</v>
      </c>
      <c r="B256" s="2" t="s">
        <v>673</v>
      </c>
      <c r="C256" s="2" t="s">
        <v>40</v>
      </c>
      <c r="D256" s="2" t="s">
        <v>38</v>
      </c>
      <c r="E256" s="2" t="s">
        <v>33</v>
      </c>
      <c r="F256" s="8" t="s">
        <v>24</v>
      </c>
      <c r="G256" s="8">
        <v>1</v>
      </c>
      <c r="H256" s="8">
        <v>1</v>
      </c>
      <c r="I256" s="8">
        <v>1</v>
      </c>
      <c r="J256" s="8">
        <v>1</v>
      </c>
      <c r="K256" s="8">
        <v>1</v>
      </c>
      <c r="L256" s="8">
        <v>1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0</v>
      </c>
      <c r="T256" s="8">
        <v>0</v>
      </c>
      <c r="U256" s="5">
        <v>202020177</v>
      </c>
    </row>
    <row r="257" spans="1:21" hidden="1" x14ac:dyDescent="0.25">
      <c r="A257" s="8" t="s">
        <v>5018</v>
      </c>
      <c r="B257" s="2" t="s">
        <v>674</v>
      </c>
      <c r="C257" s="2" t="s">
        <v>40</v>
      </c>
      <c r="D257" s="2" t="s">
        <v>38</v>
      </c>
      <c r="E257" s="2" t="s">
        <v>33</v>
      </c>
      <c r="F257" s="8" t="s">
        <v>24</v>
      </c>
      <c r="G257" s="8">
        <v>1</v>
      </c>
      <c r="H257" s="8">
        <v>1</v>
      </c>
      <c r="I257" s="8">
        <v>1</v>
      </c>
      <c r="J257" s="8">
        <v>1</v>
      </c>
      <c r="K257" s="8">
        <v>1</v>
      </c>
      <c r="L257" s="8">
        <v>1</v>
      </c>
      <c r="M257" s="8">
        <v>0</v>
      </c>
      <c r="N257" s="8">
        <v>0</v>
      </c>
      <c r="O257" s="8">
        <v>1</v>
      </c>
      <c r="P257" s="8">
        <v>1</v>
      </c>
      <c r="Q257" s="8">
        <v>0</v>
      </c>
      <c r="R257" s="8">
        <v>0</v>
      </c>
      <c r="S257" s="8">
        <v>0</v>
      </c>
      <c r="T257" s="8">
        <v>0</v>
      </c>
      <c r="U257" s="5">
        <v>202020185</v>
      </c>
    </row>
    <row r="258" spans="1:21" hidden="1" x14ac:dyDescent="0.25">
      <c r="A258" s="8" t="s">
        <v>5018</v>
      </c>
      <c r="B258" s="2" t="s">
        <v>675</v>
      </c>
      <c r="C258" s="2" t="s">
        <v>40</v>
      </c>
      <c r="D258" s="2" t="s">
        <v>38</v>
      </c>
      <c r="E258" s="2" t="s">
        <v>33</v>
      </c>
      <c r="F258" s="8" t="s">
        <v>24</v>
      </c>
      <c r="G258" s="8">
        <v>1</v>
      </c>
      <c r="H258" s="8">
        <v>1</v>
      </c>
      <c r="I258" s="8">
        <v>1</v>
      </c>
      <c r="J258" s="8">
        <v>1</v>
      </c>
      <c r="K258" s="8">
        <v>1</v>
      </c>
      <c r="L258" s="8">
        <v>1</v>
      </c>
      <c r="M258" s="8">
        <v>0</v>
      </c>
      <c r="N258" s="8">
        <v>0</v>
      </c>
      <c r="O258" s="8">
        <v>1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5">
        <v>202020193</v>
      </c>
    </row>
    <row r="259" spans="1:21" hidden="1" x14ac:dyDescent="0.25">
      <c r="A259" s="8" t="s">
        <v>5018</v>
      </c>
      <c r="B259" s="2" t="s">
        <v>676</v>
      </c>
      <c r="C259" s="2" t="s">
        <v>40</v>
      </c>
      <c r="D259" s="2" t="s">
        <v>38</v>
      </c>
      <c r="E259" s="2" t="s">
        <v>33</v>
      </c>
      <c r="F259" s="8" t="s">
        <v>24</v>
      </c>
      <c r="G259" s="8">
        <v>1</v>
      </c>
      <c r="H259" s="8">
        <v>1</v>
      </c>
      <c r="I259" s="8">
        <v>1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5">
        <v>202020207</v>
      </c>
    </row>
    <row r="260" spans="1:21" hidden="1" x14ac:dyDescent="0.25">
      <c r="A260" s="8" t="s">
        <v>5018</v>
      </c>
      <c r="B260" s="2" t="s">
        <v>677</v>
      </c>
      <c r="C260" s="2" t="s">
        <v>40</v>
      </c>
      <c r="D260" s="2" t="s">
        <v>38</v>
      </c>
      <c r="E260" s="2" t="s">
        <v>33</v>
      </c>
      <c r="F260" s="8" t="s">
        <v>24</v>
      </c>
      <c r="G260" s="8">
        <v>1</v>
      </c>
      <c r="H260" s="8">
        <v>1</v>
      </c>
      <c r="I260" s="8">
        <v>1</v>
      </c>
      <c r="J260" s="8">
        <v>1</v>
      </c>
      <c r="K260" s="8">
        <v>1</v>
      </c>
      <c r="L260" s="8">
        <v>1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5">
        <v>202020215</v>
      </c>
    </row>
    <row r="261" spans="1:21" hidden="1" x14ac:dyDescent="0.25">
      <c r="A261" s="8" t="s">
        <v>5018</v>
      </c>
      <c r="B261" s="2" t="s">
        <v>678</v>
      </c>
      <c r="C261" s="2" t="s">
        <v>40</v>
      </c>
      <c r="D261" s="2" t="s">
        <v>38</v>
      </c>
      <c r="E261" s="2" t="s">
        <v>33</v>
      </c>
      <c r="F261" s="8" t="s">
        <v>24</v>
      </c>
      <c r="G261" s="8">
        <v>1</v>
      </c>
      <c r="H261" s="8">
        <v>1</v>
      </c>
      <c r="I261" s="8">
        <v>1</v>
      </c>
      <c r="J261" s="8">
        <v>1</v>
      </c>
      <c r="K261" s="8">
        <v>1</v>
      </c>
      <c r="L261" s="8">
        <v>1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5">
        <v>202020223</v>
      </c>
    </row>
    <row r="262" spans="1:21" hidden="1" x14ac:dyDescent="0.25">
      <c r="A262" s="8" t="s">
        <v>5018</v>
      </c>
      <c r="B262" s="2" t="s">
        <v>679</v>
      </c>
      <c r="C262" s="2" t="s">
        <v>40</v>
      </c>
      <c r="D262" s="2" t="s">
        <v>38</v>
      </c>
      <c r="E262" s="2" t="s">
        <v>33</v>
      </c>
      <c r="F262" s="8" t="s">
        <v>24</v>
      </c>
      <c r="G262" s="8">
        <v>1</v>
      </c>
      <c r="H262" s="8">
        <v>1</v>
      </c>
      <c r="I262" s="8">
        <v>1</v>
      </c>
      <c r="J262" s="8">
        <v>1</v>
      </c>
      <c r="K262" s="8">
        <v>1</v>
      </c>
      <c r="L262" s="8">
        <v>1</v>
      </c>
      <c r="M262" s="8">
        <v>0</v>
      </c>
      <c r="N262" s="8">
        <v>0</v>
      </c>
      <c r="O262" s="8">
        <v>1</v>
      </c>
      <c r="P262" s="8">
        <v>1</v>
      </c>
      <c r="Q262" s="8">
        <v>0</v>
      </c>
      <c r="R262" s="8">
        <v>0</v>
      </c>
      <c r="S262" s="8">
        <v>0</v>
      </c>
      <c r="T262" s="8">
        <v>0</v>
      </c>
      <c r="U262" s="5">
        <v>202020231</v>
      </c>
    </row>
    <row r="263" spans="1:21" hidden="1" x14ac:dyDescent="0.25">
      <c r="A263" s="8" t="s">
        <v>5018</v>
      </c>
      <c r="B263" s="2" t="s">
        <v>680</v>
      </c>
      <c r="C263" s="2" t="s">
        <v>40</v>
      </c>
      <c r="D263" s="2" t="s">
        <v>38</v>
      </c>
      <c r="E263" s="2" t="s">
        <v>33</v>
      </c>
      <c r="F263" s="8" t="s">
        <v>24</v>
      </c>
      <c r="G263" s="8">
        <v>1</v>
      </c>
      <c r="H263" s="8">
        <v>1</v>
      </c>
      <c r="I263" s="8">
        <v>1</v>
      </c>
      <c r="J263" s="8">
        <v>1</v>
      </c>
      <c r="K263" s="8">
        <v>1</v>
      </c>
      <c r="L263" s="8">
        <v>1</v>
      </c>
      <c r="M263" s="8">
        <v>0</v>
      </c>
      <c r="N263" s="8">
        <v>0</v>
      </c>
      <c r="O263" s="8">
        <v>1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5">
        <v>202020240</v>
      </c>
    </row>
    <row r="264" spans="1:21" hidden="1" x14ac:dyDescent="0.25">
      <c r="A264" s="8" t="s">
        <v>5018</v>
      </c>
      <c r="B264" s="2" t="s">
        <v>681</v>
      </c>
      <c r="C264" s="2" t="s">
        <v>40</v>
      </c>
      <c r="D264" s="2" t="s">
        <v>38</v>
      </c>
      <c r="E264" s="2" t="s">
        <v>33</v>
      </c>
      <c r="F264" s="8" t="s">
        <v>24</v>
      </c>
      <c r="G264" s="8">
        <v>1</v>
      </c>
      <c r="H264" s="8">
        <v>1</v>
      </c>
      <c r="I264" s="8">
        <v>1</v>
      </c>
      <c r="J264" s="8">
        <v>1</v>
      </c>
      <c r="K264" s="8">
        <v>1</v>
      </c>
      <c r="L264" s="8">
        <v>1</v>
      </c>
      <c r="M264" s="8">
        <v>0</v>
      </c>
      <c r="N264" s="8">
        <v>0</v>
      </c>
      <c r="O264" s="8">
        <v>1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5">
        <v>202020258</v>
      </c>
    </row>
    <row r="265" spans="1:21" hidden="1" x14ac:dyDescent="0.25">
      <c r="A265" s="8" t="s">
        <v>5018</v>
      </c>
      <c r="B265" s="2" t="s">
        <v>682</v>
      </c>
      <c r="C265" s="2" t="s">
        <v>40</v>
      </c>
      <c r="D265" s="2" t="s">
        <v>38</v>
      </c>
      <c r="E265" s="2" t="s">
        <v>33</v>
      </c>
      <c r="F265" s="8" t="s">
        <v>24</v>
      </c>
      <c r="G265" s="8">
        <v>1</v>
      </c>
      <c r="H265" s="8">
        <v>1</v>
      </c>
      <c r="I265" s="8">
        <v>1</v>
      </c>
      <c r="J265" s="8">
        <v>1</v>
      </c>
      <c r="K265" s="8">
        <v>1</v>
      </c>
      <c r="L265" s="8">
        <v>1</v>
      </c>
      <c r="M265" s="8">
        <v>0</v>
      </c>
      <c r="N265" s="8">
        <v>0</v>
      </c>
      <c r="O265" s="8">
        <v>1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5">
        <v>202020266</v>
      </c>
    </row>
    <row r="266" spans="1:21" hidden="1" x14ac:dyDescent="0.25">
      <c r="A266" s="8" t="s">
        <v>5018</v>
      </c>
      <c r="B266" s="2" t="s">
        <v>683</v>
      </c>
      <c r="C266" s="2" t="s">
        <v>40</v>
      </c>
      <c r="D266" s="2" t="s">
        <v>38</v>
      </c>
      <c r="E266" s="2" t="s">
        <v>33</v>
      </c>
      <c r="F266" s="8" t="s">
        <v>24</v>
      </c>
      <c r="G266" s="8">
        <v>1</v>
      </c>
      <c r="H266" s="8">
        <v>1</v>
      </c>
      <c r="I266" s="8">
        <v>1</v>
      </c>
      <c r="J266" s="8">
        <v>1</v>
      </c>
      <c r="K266" s="8">
        <v>1</v>
      </c>
      <c r="L266" s="8">
        <v>1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5">
        <v>202020274</v>
      </c>
    </row>
    <row r="267" spans="1:21" hidden="1" x14ac:dyDescent="0.25">
      <c r="A267" s="8" t="s">
        <v>5018</v>
      </c>
      <c r="B267" s="2" t="s">
        <v>684</v>
      </c>
      <c r="C267" s="2" t="s">
        <v>40</v>
      </c>
      <c r="D267" s="2" t="s">
        <v>38</v>
      </c>
      <c r="E267" s="2" t="s">
        <v>33</v>
      </c>
      <c r="F267" s="8" t="s">
        <v>24</v>
      </c>
      <c r="G267" s="8">
        <v>1</v>
      </c>
      <c r="H267" s="8">
        <v>1</v>
      </c>
      <c r="I267" s="8">
        <v>1</v>
      </c>
      <c r="J267" s="8">
        <v>1</v>
      </c>
      <c r="K267" s="8">
        <v>1</v>
      </c>
      <c r="L267" s="8">
        <v>1</v>
      </c>
      <c r="M267" s="8">
        <v>0</v>
      </c>
      <c r="N267" s="8">
        <v>0</v>
      </c>
      <c r="O267" s="8">
        <v>1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5">
        <v>202020282</v>
      </c>
    </row>
    <row r="268" spans="1:21" hidden="1" x14ac:dyDescent="0.25">
      <c r="A268" s="8" t="s">
        <v>5018</v>
      </c>
      <c r="B268" s="2" t="s">
        <v>685</v>
      </c>
      <c r="C268" s="2" t="s">
        <v>40</v>
      </c>
      <c r="D268" s="2" t="s">
        <v>38</v>
      </c>
      <c r="E268" s="2" t="s">
        <v>33</v>
      </c>
      <c r="F268" s="8" t="s">
        <v>24</v>
      </c>
      <c r="G268" s="8">
        <v>1</v>
      </c>
      <c r="H268" s="8">
        <v>1</v>
      </c>
      <c r="I268" s="8">
        <v>1</v>
      </c>
      <c r="J268" s="8">
        <v>1</v>
      </c>
      <c r="K268" s="8">
        <v>1</v>
      </c>
      <c r="L268" s="8">
        <v>1</v>
      </c>
      <c r="M268" s="8">
        <v>0</v>
      </c>
      <c r="N268" s="8">
        <v>0</v>
      </c>
      <c r="O268" s="8">
        <v>1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5">
        <v>202020290</v>
      </c>
    </row>
    <row r="269" spans="1:21" hidden="1" x14ac:dyDescent="0.25">
      <c r="A269" s="8" t="s">
        <v>5018</v>
      </c>
      <c r="B269" s="2" t="s">
        <v>686</v>
      </c>
      <c r="C269" s="2" t="s">
        <v>40</v>
      </c>
      <c r="D269" s="2" t="s">
        <v>38</v>
      </c>
      <c r="E269" s="2" t="s">
        <v>33</v>
      </c>
      <c r="F269" s="8" t="s">
        <v>24</v>
      </c>
      <c r="G269" s="8">
        <v>1</v>
      </c>
      <c r="H269" s="8">
        <v>1</v>
      </c>
      <c r="I269" s="8">
        <v>1</v>
      </c>
      <c r="J269" s="8">
        <v>1</v>
      </c>
      <c r="K269" s="8">
        <v>1</v>
      </c>
      <c r="L269" s="8">
        <v>1</v>
      </c>
      <c r="M269" s="8">
        <v>0</v>
      </c>
      <c r="N269" s="8">
        <v>0</v>
      </c>
      <c r="O269" s="8">
        <v>1</v>
      </c>
      <c r="P269" s="8">
        <v>1</v>
      </c>
      <c r="Q269" s="8">
        <v>0</v>
      </c>
      <c r="R269" s="8">
        <v>1</v>
      </c>
      <c r="S269" s="8">
        <v>1</v>
      </c>
      <c r="T269" s="8">
        <v>0</v>
      </c>
      <c r="U269" s="5">
        <v>202020304</v>
      </c>
    </row>
    <row r="270" spans="1:21" hidden="1" x14ac:dyDescent="0.25">
      <c r="A270" s="8" t="s">
        <v>5018</v>
      </c>
      <c r="B270" s="2" t="s">
        <v>687</v>
      </c>
      <c r="C270" s="2" t="s">
        <v>40</v>
      </c>
      <c r="D270" s="2" t="s">
        <v>38</v>
      </c>
      <c r="E270" s="2" t="s">
        <v>33</v>
      </c>
      <c r="F270" s="8" t="s">
        <v>24</v>
      </c>
      <c r="G270" s="8">
        <v>1</v>
      </c>
      <c r="H270" s="8">
        <v>1</v>
      </c>
      <c r="I270" s="8">
        <v>1</v>
      </c>
      <c r="J270" s="8">
        <v>1</v>
      </c>
      <c r="K270" s="8">
        <v>1</v>
      </c>
      <c r="L270" s="8">
        <v>1</v>
      </c>
      <c r="M270" s="8">
        <v>0</v>
      </c>
      <c r="N270" s="8">
        <v>0</v>
      </c>
      <c r="O270" s="8">
        <v>1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5">
        <v>202020312</v>
      </c>
    </row>
    <row r="271" spans="1:21" hidden="1" x14ac:dyDescent="0.25">
      <c r="A271" s="8" t="s">
        <v>5018</v>
      </c>
      <c r="B271" s="2" t="s">
        <v>688</v>
      </c>
      <c r="C271" s="2" t="s">
        <v>40</v>
      </c>
      <c r="D271" s="2" t="s">
        <v>38</v>
      </c>
      <c r="E271" s="2" t="s">
        <v>33</v>
      </c>
      <c r="F271" s="8" t="s">
        <v>24</v>
      </c>
      <c r="G271" s="8">
        <v>1</v>
      </c>
      <c r="H271" s="8">
        <v>1</v>
      </c>
      <c r="I271" s="8">
        <v>1</v>
      </c>
      <c r="J271" s="8">
        <v>1</v>
      </c>
      <c r="K271" s="8">
        <v>1</v>
      </c>
      <c r="L271" s="8">
        <v>1</v>
      </c>
      <c r="M271" s="8">
        <v>0</v>
      </c>
      <c r="N271" s="8">
        <v>0</v>
      </c>
      <c r="O271" s="8">
        <v>1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5">
        <v>202020320</v>
      </c>
    </row>
    <row r="272" spans="1:21" hidden="1" x14ac:dyDescent="0.25">
      <c r="A272" s="8" t="s">
        <v>5018</v>
      </c>
      <c r="B272" s="2" t="s">
        <v>689</v>
      </c>
      <c r="C272" s="2" t="s">
        <v>40</v>
      </c>
      <c r="D272" s="2" t="s">
        <v>38</v>
      </c>
      <c r="E272" s="2" t="s">
        <v>33</v>
      </c>
      <c r="F272" s="8" t="s">
        <v>24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5">
        <v>202020339</v>
      </c>
    </row>
    <row r="273" spans="1:21" hidden="1" x14ac:dyDescent="0.25">
      <c r="A273" s="8" t="s">
        <v>5018</v>
      </c>
      <c r="B273" s="2" t="s">
        <v>690</v>
      </c>
      <c r="C273" s="2" t="s">
        <v>40</v>
      </c>
      <c r="D273" s="2" t="s">
        <v>38</v>
      </c>
      <c r="E273" s="2" t="s">
        <v>33</v>
      </c>
      <c r="F273" s="8" t="s">
        <v>24</v>
      </c>
      <c r="G273" s="8">
        <v>1</v>
      </c>
      <c r="H273" s="8">
        <v>1</v>
      </c>
      <c r="I273" s="8">
        <v>1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5">
        <v>202020347</v>
      </c>
    </row>
    <row r="274" spans="1:21" hidden="1" x14ac:dyDescent="0.25">
      <c r="A274" s="8" t="s">
        <v>5018</v>
      </c>
      <c r="B274" s="2" t="s">
        <v>691</v>
      </c>
      <c r="C274" s="2" t="s">
        <v>40</v>
      </c>
      <c r="D274" s="2" t="s">
        <v>38</v>
      </c>
      <c r="E274" s="2" t="s">
        <v>33</v>
      </c>
      <c r="F274" s="8" t="s">
        <v>24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1</v>
      </c>
      <c r="M274" s="8">
        <v>0</v>
      </c>
      <c r="N274" s="8">
        <v>0</v>
      </c>
      <c r="O274" s="8">
        <v>1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5">
        <v>202020355</v>
      </c>
    </row>
    <row r="275" spans="1:21" hidden="1" x14ac:dyDescent="0.25">
      <c r="A275" s="8" t="s">
        <v>5018</v>
      </c>
      <c r="B275" s="2" t="s">
        <v>692</v>
      </c>
      <c r="C275" s="2" t="s">
        <v>40</v>
      </c>
      <c r="D275" s="2" t="s">
        <v>38</v>
      </c>
      <c r="E275" s="2" t="s">
        <v>33</v>
      </c>
      <c r="F275" s="8" t="s">
        <v>24</v>
      </c>
      <c r="G275" s="8">
        <v>1</v>
      </c>
      <c r="H275" s="8">
        <v>1</v>
      </c>
      <c r="I275" s="8">
        <v>1</v>
      </c>
      <c r="J275" s="8">
        <v>1</v>
      </c>
      <c r="K275" s="8">
        <v>1</v>
      </c>
      <c r="L275" s="8">
        <v>1</v>
      </c>
      <c r="M275" s="8">
        <v>0</v>
      </c>
      <c r="N275" s="8">
        <v>0</v>
      </c>
      <c r="O275" s="8">
        <v>1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5">
        <v>202020363</v>
      </c>
    </row>
    <row r="276" spans="1:21" hidden="1" x14ac:dyDescent="0.25">
      <c r="A276" s="8" t="s">
        <v>5018</v>
      </c>
      <c r="B276" s="2" t="s">
        <v>693</v>
      </c>
      <c r="C276" s="2" t="s">
        <v>40</v>
      </c>
      <c r="D276" s="2" t="s">
        <v>38</v>
      </c>
      <c r="E276" s="2" t="s">
        <v>33</v>
      </c>
      <c r="F276" s="8" t="s">
        <v>24</v>
      </c>
      <c r="G276" s="8">
        <v>1</v>
      </c>
      <c r="H276" s="8">
        <v>1</v>
      </c>
      <c r="I276" s="8">
        <v>1</v>
      </c>
      <c r="J276" s="8">
        <v>1</v>
      </c>
      <c r="K276" s="8">
        <v>1</v>
      </c>
      <c r="L276" s="8">
        <v>1</v>
      </c>
      <c r="M276" s="8">
        <v>0</v>
      </c>
      <c r="N276" s="8">
        <v>0</v>
      </c>
      <c r="O276" s="8">
        <v>1</v>
      </c>
      <c r="P276" s="8">
        <v>1</v>
      </c>
      <c r="Q276" s="8">
        <v>0</v>
      </c>
      <c r="R276" s="8">
        <v>1</v>
      </c>
      <c r="S276" s="8">
        <v>1</v>
      </c>
      <c r="T276" s="8">
        <v>0</v>
      </c>
      <c r="U276" s="5">
        <v>202020371</v>
      </c>
    </row>
    <row r="277" spans="1:21" hidden="1" x14ac:dyDescent="0.25">
      <c r="A277" s="8" t="s">
        <v>5018</v>
      </c>
      <c r="B277" s="2" t="s">
        <v>694</v>
      </c>
      <c r="C277" s="2" t="s">
        <v>40</v>
      </c>
      <c r="D277" s="2" t="s">
        <v>38</v>
      </c>
      <c r="E277" s="2" t="s">
        <v>33</v>
      </c>
      <c r="F277" s="8" t="s">
        <v>24</v>
      </c>
      <c r="G277" s="8">
        <v>1</v>
      </c>
      <c r="H277" s="8">
        <v>1</v>
      </c>
      <c r="I277" s="8">
        <v>1</v>
      </c>
      <c r="J277" s="8">
        <v>1</v>
      </c>
      <c r="K277" s="8">
        <v>1</v>
      </c>
      <c r="L277" s="8">
        <v>1</v>
      </c>
      <c r="M277" s="8">
        <v>0</v>
      </c>
      <c r="N277" s="8">
        <v>0</v>
      </c>
      <c r="O277" s="8">
        <v>1</v>
      </c>
      <c r="P277" s="8">
        <v>1</v>
      </c>
      <c r="Q277" s="8">
        <v>0</v>
      </c>
      <c r="R277" s="8">
        <v>1</v>
      </c>
      <c r="S277" s="8">
        <v>1</v>
      </c>
      <c r="T277" s="8">
        <v>0</v>
      </c>
      <c r="U277" s="5">
        <v>202020380</v>
      </c>
    </row>
    <row r="278" spans="1:21" hidden="1" x14ac:dyDescent="0.25">
      <c r="A278" s="8" t="s">
        <v>5018</v>
      </c>
      <c r="B278" s="2" t="s">
        <v>695</v>
      </c>
      <c r="C278" s="2" t="s">
        <v>40</v>
      </c>
      <c r="D278" s="2" t="s">
        <v>38</v>
      </c>
      <c r="E278" s="2" t="s">
        <v>33</v>
      </c>
      <c r="F278" s="8" t="s">
        <v>24</v>
      </c>
      <c r="G278" s="8">
        <v>1</v>
      </c>
      <c r="H278" s="8">
        <v>1</v>
      </c>
      <c r="I278" s="8">
        <v>1</v>
      </c>
      <c r="J278" s="8">
        <v>1</v>
      </c>
      <c r="K278" s="8">
        <v>1</v>
      </c>
      <c r="L278" s="8">
        <v>1</v>
      </c>
      <c r="M278" s="8">
        <v>0</v>
      </c>
      <c r="N278" s="8">
        <v>0</v>
      </c>
      <c r="O278" s="8">
        <v>1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5">
        <v>202020398</v>
      </c>
    </row>
    <row r="279" spans="1:21" hidden="1" x14ac:dyDescent="0.25">
      <c r="A279" s="8" t="s">
        <v>5018</v>
      </c>
      <c r="B279" s="2" t="s">
        <v>696</v>
      </c>
      <c r="C279" s="2" t="s">
        <v>40</v>
      </c>
      <c r="D279" s="2" t="s">
        <v>38</v>
      </c>
      <c r="E279" s="2" t="s">
        <v>33</v>
      </c>
      <c r="F279" s="8" t="s">
        <v>24</v>
      </c>
      <c r="G279" s="8">
        <v>1</v>
      </c>
      <c r="H279" s="8">
        <v>1</v>
      </c>
      <c r="I279" s="8">
        <v>1</v>
      </c>
      <c r="J279" s="8">
        <v>1</v>
      </c>
      <c r="K279" s="8">
        <v>1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5">
        <v>202020401</v>
      </c>
    </row>
    <row r="280" spans="1:21" hidden="1" x14ac:dyDescent="0.25">
      <c r="A280" s="8" t="s">
        <v>5018</v>
      </c>
      <c r="B280" s="2" t="s">
        <v>697</v>
      </c>
      <c r="C280" s="2" t="s">
        <v>40</v>
      </c>
      <c r="D280" s="2" t="s">
        <v>38</v>
      </c>
      <c r="E280" s="2" t="s">
        <v>33</v>
      </c>
      <c r="F280" s="8" t="s">
        <v>24</v>
      </c>
      <c r="G280" s="8">
        <v>1</v>
      </c>
      <c r="H280" s="8">
        <v>1</v>
      </c>
      <c r="I280" s="8">
        <v>1</v>
      </c>
      <c r="J280" s="8">
        <v>1</v>
      </c>
      <c r="K280" s="8">
        <v>1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5">
        <v>202020410</v>
      </c>
    </row>
    <row r="281" spans="1:21" hidden="1" x14ac:dyDescent="0.25">
      <c r="A281" s="8" t="s">
        <v>5018</v>
      </c>
      <c r="B281" s="2" t="s">
        <v>698</v>
      </c>
      <c r="C281" s="2" t="s">
        <v>40</v>
      </c>
      <c r="D281" s="2" t="s">
        <v>38</v>
      </c>
      <c r="E281" s="2" t="s">
        <v>33</v>
      </c>
      <c r="F281" s="8" t="s">
        <v>24</v>
      </c>
      <c r="G281" s="8">
        <v>1</v>
      </c>
      <c r="H281" s="8">
        <v>1</v>
      </c>
      <c r="I281" s="8">
        <v>1</v>
      </c>
      <c r="J281" s="8">
        <v>1</v>
      </c>
      <c r="K281" s="8">
        <v>1</v>
      </c>
      <c r="L281" s="8">
        <v>1</v>
      </c>
      <c r="M281" s="8">
        <v>0</v>
      </c>
      <c r="N281" s="8">
        <v>0</v>
      </c>
      <c r="O281" s="8">
        <v>1</v>
      </c>
      <c r="P281" s="8">
        <v>1</v>
      </c>
      <c r="Q281" s="8">
        <v>0</v>
      </c>
      <c r="R281" s="8">
        <v>0</v>
      </c>
      <c r="S281" s="8">
        <v>0</v>
      </c>
      <c r="T281" s="8">
        <v>0</v>
      </c>
      <c r="U281" s="5">
        <v>202020428</v>
      </c>
    </row>
    <row r="282" spans="1:21" hidden="1" x14ac:dyDescent="0.25">
      <c r="A282" s="8" t="s">
        <v>5018</v>
      </c>
      <c r="B282" s="2" t="s">
        <v>699</v>
      </c>
      <c r="C282" s="2" t="s">
        <v>40</v>
      </c>
      <c r="D282" s="2" t="s">
        <v>38</v>
      </c>
      <c r="E282" s="2" t="s">
        <v>33</v>
      </c>
      <c r="F282" s="8" t="s">
        <v>24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1</v>
      </c>
      <c r="M282" s="8">
        <v>0</v>
      </c>
      <c r="N282" s="8">
        <v>0</v>
      </c>
      <c r="O282" s="8">
        <v>1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5">
        <v>202020436</v>
      </c>
    </row>
    <row r="283" spans="1:21" hidden="1" x14ac:dyDescent="0.25">
      <c r="A283" s="8" t="s">
        <v>5018</v>
      </c>
      <c r="B283" s="2" t="s">
        <v>700</v>
      </c>
      <c r="C283" s="2" t="s">
        <v>40</v>
      </c>
      <c r="D283" s="2" t="s">
        <v>38</v>
      </c>
      <c r="E283" s="2" t="s">
        <v>33</v>
      </c>
      <c r="F283" s="8" t="s">
        <v>24</v>
      </c>
      <c r="G283" s="8">
        <v>1</v>
      </c>
      <c r="H283" s="8">
        <v>1</v>
      </c>
      <c r="I283" s="8">
        <v>1</v>
      </c>
      <c r="J283" s="8">
        <v>1</v>
      </c>
      <c r="K283" s="8">
        <v>1</v>
      </c>
      <c r="L283" s="8">
        <v>1</v>
      </c>
      <c r="M283" s="8">
        <v>0</v>
      </c>
      <c r="N283" s="8">
        <v>0</v>
      </c>
      <c r="O283" s="8">
        <v>1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5">
        <v>202020444</v>
      </c>
    </row>
    <row r="284" spans="1:21" hidden="1" x14ac:dyDescent="0.25">
      <c r="A284" s="8" t="s">
        <v>5018</v>
      </c>
      <c r="B284" s="2" t="s">
        <v>701</v>
      </c>
      <c r="C284" s="2" t="s">
        <v>40</v>
      </c>
      <c r="D284" s="2" t="s">
        <v>38</v>
      </c>
      <c r="E284" s="2" t="s">
        <v>33</v>
      </c>
      <c r="F284" s="8" t="s">
        <v>23</v>
      </c>
      <c r="G284" s="8">
        <v>1</v>
      </c>
      <c r="H284" s="8">
        <v>1</v>
      </c>
      <c r="I284" s="8">
        <v>1</v>
      </c>
      <c r="J284" s="8">
        <v>1</v>
      </c>
      <c r="K284" s="8">
        <v>1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5">
        <v>202020452</v>
      </c>
    </row>
    <row r="285" spans="1:21" hidden="1" x14ac:dyDescent="0.25">
      <c r="A285" s="8" t="s">
        <v>5018</v>
      </c>
      <c r="B285" s="2" t="s">
        <v>702</v>
      </c>
      <c r="C285" s="2" t="s">
        <v>40</v>
      </c>
      <c r="D285" s="2" t="s">
        <v>38</v>
      </c>
      <c r="E285" s="2" t="s">
        <v>33</v>
      </c>
      <c r="F285" s="8" t="s">
        <v>24</v>
      </c>
      <c r="G285" s="8">
        <v>1</v>
      </c>
      <c r="H285" s="8">
        <v>1</v>
      </c>
      <c r="I285" s="8">
        <v>1</v>
      </c>
      <c r="J285" s="8">
        <v>1</v>
      </c>
      <c r="K285" s="8">
        <v>1</v>
      </c>
      <c r="L285" s="8">
        <v>1</v>
      </c>
      <c r="M285" s="8">
        <v>0</v>
      </c>
      <c r="N285" s="8">
        <v>0</v>
      </c>
      <c r="O285" s="8">
        <v>1</v>
      </c>
      <c r="P285" s="8">
        <v>1</v>
      </c>
      <c r="Q285" s="8">
        <v>0</v>
      </c>
      <c r="R285" s="8">
        <v>0</v>
      </c>
      <c r="S285" s="8">
        <v>0</v>
      </c>
      <c r="T285" s="8">
        <v>0</v>
      </c>
      <c r="U285" s="5">
        <v>202020460</v>
      </c>
    </row>
    <row r="286" spans="1:21" hidden="1" x14ac:dyDescent="0.25">
      <c r="A286" s="8" t="s">
        <v>5018</v>
      </c>
      <c r="B286" s="2" t="s">
        <v>703</v>
      </c>
      <c r="C286" s="2" t="s">
        <v>40</v>
      </c>
      <c r="D286" s="2" t="s">
        <v>38</v>
      </c>
      <c r="E286" s="2" t="s">
        <v>33</v>
      </c>
      <c r="F286" s="8" t="s">
        <v>24</v>
      </c>
      <c r="G286" s="8">
        <v>0</v>
      </c>
      <c r="H286" s="8">
        <v>1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5">
        <v>202020479</v>
      </c>
    </row>
    <row r="287" spans="1:21" hidden="1" x14ac:dyDescent="0.25">
      <c r="A287" s="8" t="s">
        <v>5018</v>
      </c>
      <c r="B287" s="2" t="s">
        <v>704</v>
      </c>
      <c r="C287" s="2" t="s">
        <v>40</v>
      </c>
      <c r="D287" s="2" t="s">
        <v>38</v>
      </c>
      <c r="E287" s="2" t="s">
        <v>33</v>
      </c>
      <c r="F287" s="8" t="s">
        <v>24</v>
      </c>
      <c r="G287" s="8">
        <v>1</v>
      </c>
      <c r="H287" s="8">
        <v>1</v>
      </c>
      <c r="I287" s="8">
        <v>1</v>
      </c>
      <c r="J287" s="8">
        <v>1</v>
      </c>
      <c r="K287" s="8">
        <v>1</v>
      </c>
      <c r="L287" s="8">
        <v>1</v>
      </c>
      <c r="M287" s="8">
        <v>0</v>
      </c>
      <c r="N287" s="8">
        <v>0</v>
      </c>
      <c r="O287" s="8">
        <v>1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5">
        <v>202020487</v>
      </c>
    </row>
    <row r="288" spans="1:21" hidden="1" x14ac:dyDescent="0.25">
      <c r="A288" s="8" t="s">
        <v>5018</v>
      </c>
      <c r="B288" s="2" t="s">
        <v>705</v>
      </c>
      <c r="C288" s="2" t="s">
        <v>40</v>
      </c>
      <c r="D288" s="2" t="s">
        <v>38</v>
      </c>
      <c r="E288" s="2" t="s">
        <v>33</v>
      </c>
      <c r="F288" s="8" t="s">
        <v>24</v>
      </c>
      <c r="G288" s="8">
        <v>1</v>
      </c>
      <c r="H288" s="8">
        <v>1</v>
      </c>
      <c r="I288" s="8">
        <v>1</v>
      </c>
      <c r="J288" s="8">
        <v>1</v>
      </c>
      <c r="K288" s="8">
        <v>1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5">
        <v>202020495</v>
      </c>
    </row>
    <row r="289" spans="1:21" hidden="1" x14ac:dyDescent="0.25">
      <c r="A289" s="8" t="s">
        <v>5018</v>
      </c>
      <c r="B289" s="2" t="s">
        <v>706</v>
      </c>
      <c r="C289" s="2" t="s">
        <v>40</v>
      </c>
      <c r="D289" s="2" t="s">
        <v>38</v>
      </c>
      <c r="E289" s="2" t="s">
        <v>33</v>
      </c>
      <c r="F289" s="8" t="s">
        <v>24</v>
      </c>
      <c r="G289" s="8">
        <v>1</v>
      </c>
      <c r="H289" s="8">
        <v>1</v>
      </c>
      <c r="I289" s="8">
        <v>1</v>
      </c>
      <c r="J289" s="8">
        <v>1</v>
      </c>
      <c r="K289" s="8">
        <v>1</v>
      </c>
      <c r="L289" s="8">
        <v>1</v>
      </c>
      <c r="M289" s="8">
        <v>0</v>
      </c>
      <c r="N289" s="8">
        <v>0</v>
      </c>
      <c r="O289" s="8">
        <v>1</v>
      </c>
      <c r="P289" s="8">
        <v>1</v>
      </c>
      <c r="Q289" s="8">
        <v>0</v>
      </c>
      <c r="R289" s="8">
        <v>0</v>
      </c>
      <c r="S289" s="8">
        <v>0</v>
      </c>
      <c r="T289" s="8">
        <v>0</v>
      </c>
      <c r="U289" s="5">
        <v>202020509</v>
      </c>
    </row>
    <row r="290" spans="1:21" hidden="1" x14ac:dyDescent="0.25">
      <c r="A290" s="8" t="s">
        <v>5018</v>
      </c>
      <c r="B290" s="2" t="s">
        <v>707</v>
      </c>
      <c r="C290" s="2" t="s">
        <v>40</v>
      </c>
      <c r="D290" s="2" t="s">
        <v>38</v>
      </c>
      <c r="E290" s="2" t="s">
        <v>33</v>
      </c>
      <c r="F290" s="8" t="s">
        <v>24</v>
      </c>
      <c r="G290" s="8">
        <v>1</v>
      </c>
      <c r="H290" s="8">
        <v>0</v>
      </c>
      <c r="I290" s="8">
        <v>0</v>
      </c>
      <c r="J290" s="8">
        <v>1</v>
      </c>
      <c r="K290" s="8">
        <v>1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5">
        <v>202020517</v>
      </c>
    </row>
    <row r="291" spans="1:21" hidden="1" x14ac:dyDescent="0.25">
      <c r="A291" s="8" t="s">
        <v>5018</v>
      </c>
      <c r="B291" s="2" t="s">
        <v>708</v>
      </c>
      <c r="C291" s="2" t="s">
        <v>40</v>
      </c>
      <c r="D291" s="2" t="s">
        <v>38</v>
      </c>
      <c r="E291" s="2" t="s">
        <v>33</v>
      </c>
      <c r="F291" s="8" t="s">
        <v>24</v>
      </c>
      <c r="G291" s="8">
        <v>1</v>
      </c>
      <c r="H291" s="8">
        <v>1</v>
      </c>
      <c r="I291" s="8">
        <v>1</v>
      </c>
      <c r="J291" s="8">
        <v>1</v>
      </c>
      <c r="K291" s="8">
        <v>1</v>
      </c>
      <c r="L291" s="8">
        <v>1</v>
      </c>
      <c r="M291" s="8">
        <v>0</v>
      </c>
      <c r="N291" s="8">
        <v>0</v>
      </c>
      <c r="O291" s="8">
        <v>1</v>
      </c>
      <c r="P291" s="8">
        <v>1</v>
      </c>
      <c r="Q291" s="8">
        <v>0</v>
      </c>
      <c r="R291" s="8">
        <v>0</v>
      </c>
      <c r="S291" s="8">
        <v>0</v>
      </c>
      <c r="T291" s="8">
        <v>0</v>
      </c>
      <c r="U291" s="5">
        <v>202020525</v>
      </c>
    </row>
    <row r="292" spans="1:21" hidden="1" x14ac:dyDescent="0.25">
      <c r="A292" s="8" t="s">
        <v>5018</v>
      </c>
      <c r="B292" s="2" t="s">
        <v>709</v>
      </c>
      <c r="C292" s="2" t="s">
        <v>40</v>
      </c>
      <c r="D292" s="2" t="s">
        <v>38</v>
      </c>
      <c r="E292" s="2" t="s">
        <v>33</v>
      </c>
      <c r="F292" s="8" t="s">
        <v>24</v>
      </c>
      <c r="G292" s="8">
        <v>1</v>
      </c>
      <c r="H292" s="8">
        <v>1</v>
      </c>
      <c r="I292" s="8">
        <v>1</v>
      </c>
      <c r="J292" s="8">
        <v>1</v>
      </c>
      <c r="K292" s="8">
        <v>1</v>
      </c>
      <c r="L292" s="8">
        <v>1</v>
      </c>
      <c r="M292" s="8">
        <v>0</v>
      </c>
      <c r="N292" s="8">
        <v>0</v>
      </c>
      <c r="O292" s="8">
        <v>1</v>
      </c>
      <c r="P292" s="8">
        <v>1</v>
      </c>
      <c r="Q292" s="8">
        <v>0</v>
      </c>
      <c r="R292" s="8">
        <v>0</v>
      </c>
      <c r="S292" s="8">
        <v>0</v>
      </c>
      <c r="T292" s="8">
        <v>0</v>
      </c>
      <c r="U292" s="5">
        <v>202020533</v>
      </c>
    </row>
    <row r="293" spans="1:21" hidden="1" x14ac:dyDescent="0.25">
      <c r="A293" s="8" t="s">
        <v>5018</v>
      </c>
      <c r="B293" s="2" t="s">
        <v>710</v>
      </c>
      <c r="C293" s="2" t="s">
        <v>40</v>
      </c>
      <c r="D293" s="2" t="s">
        <v>38</v>
      </c>
      <c r="E293" s="2" t="s">
        <v>33</v>
      </c>
      <c r="F293" s="8" t="s">
        <v>24</v>
      </c>
      <c r="G293" s="8">
        <v>1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0</v>
      </c>
      <c r="S293" s="8">
        <v>0</v>
      </c>
      <c r="T293" s="8">
        <v>0</v>
      </c>
      <c r="U293" s="5">
        <v>202020541</v>
      </c>
    </row>
    <row r="294" spans="1:21" hidden="1" x14ac:dyDescent="0.25">
      <c r="A294" s="8" t="s">
        <v>5018</v>
      </c>
      <c r="B294" s="2" t="s">
        <v>711</v>
      </c>
      <c r="C294" s="2" t="s">
        <v>41</v>
      </c>
      <c r="D294" s="2" t="s">
        <v>38</v>
      </c>
      <c r="E294" s="2" t="s">
        <v>33</v>
      </c>
      <c r="F294" s="8" t="s">
        <v>24</v>
      </c>
      <c r="G294" s="8">
        <v>1</v>
      </c>
      <c r="H294" s="8">
        <v>1</v>
      </c>
      <c r="I294" s="8">
        <v>1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5">
        <v>202030016</v>
      </c>
    </row>
    <row r="295" spans="1:21" hidden="1" x14ac:dyDescent="0.25">
      <c r="A295" s="8" t="s">
        <v>5018</v>
      </c>
      <c r="B295" s="2" t="s">
        <v>712</v>
      </c>
      <c r="C295" s="2" t="s">
        <v>41</v>
      </c>
      <c r="D295" s="2" t="s">
        <v>38</v>
      </c>
      <c r="E295" s="2" t="s">
        <v>33</v>
      </c>
      <c r="F295" s="8" t="s">
        <v>36</v>
      </c>
      <c r="G295" s="8">
        <v>1</v>
      </c>
      <c r="H295" s="8">
        <v>1</v>
      </c>
      <c r="I295" s="8">
        <v>1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1</v>
      </c>
      <c r="P295" s="8">
        <v>1</v>
      </c>
      <c r="Q295" s="8">
        <v>0</v>
      </c>
      <c r="R295" s="8">
        <v>0</v>
      </c>
      <c r="S295" s="8">
        <v>0</v>
      </c>
      <c r="T295" s="8">
        <v>0</v>
      </c>
      <c r="U295" s="5">
        <v>202030024</v>
      </c>
    </row>
    <row r="296" spans="1:21" hidden="1" x14ac:dyDescent="0.25">
      <c r="A296" s="8" t="s">
        <v>5018</v>
      </c>
      <c r="B296" s="2" t="s">
        <v>713</v>
      </c>
      <c r="C296" s="2" t="s">
        <v>41</v>
      </c>
      <c r="D296" s="2" t="s">
        <v>38</v>
      </c>
      <c r="E296" s="2" t="s">
        <v>33</v>
      </c>
      <c r="F296" s="8" t="s">
        <v>24</v>
      </c>
      <c r="G296" s="8">
        <v>1</v>
      </c>
      <c r="H296" s="8">
        <v>1</v>
      </c>
      <c r="I296" s="8">
        <v>1</v>
      </c>
      <c r="J296" s="8">
        <v>1</v>
      </c>
      <c r="K296" s="8">
        <v>1</v>
      </c>
      <c r="L296" s="8">
        <v>1</v>
      </c>
      <c r="M296" s="8">
        <v>0</v>
      </c>
      <c r="N296" s="8">
        <v>0</v>
      </c>
      <c r="O296" s="8">
        <v>1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5">
        <v>202030032</v>
      </c>
    </row>
    <row r="297" spans="1:21" hidden="1" x14ac:dyDescent="0.25">
      <c r="A297" s="8" t="s">
        <v>5018</v>
      </c>
      <c r="B297" s="2" t="s">
        <v>714</v>
      </c>
      <c r="C297" s="2" t="s">
        <v>41</v>
      </c>
      <c r="D297" s="2" t="s">
        <v>38</v>
      </c>
      <c r="E297" s="2" t="s">
        <v>33</v>
      </c>
      <c r="F297" s="8" t="s">
        <v>24</v>
      </c>
      <c r="G297" s="8">
        <v>1</v>
      </c>
      <c r="H297" s="8">
        <v>1</v>
      </c>
      <c r="I297" s="8">
        <v>1</v>
      </c>
      <c r="J297" s="8">
        <v>1</v>
      </c>
      <c r="K297" s="8">
        <v>1</v>
      </c>
      <c r="L297" s="8">
        <v>1</v>
      </c>
      <c r="M297" s="8">
        <v>0</v>
      </c>
      <c r="N297" s="8">
        <v>0</v>
      </c>
      <c r="O297" s="8">
        <v>1</v>
      </c>
      <c r="P297" s="8">
        <v>1</v>
      </c>
      <c r="Q297" s="8">
        <v>0</v>
      </c>
      <c r="R297" s="8">
        <v>0</v>
      </c>
      <c r="S297" s="8">
        <v>0</v>
      </c>
      <c r="T297" s="8">
        <v>0</v>
      </c>
      <c r="U297" s="5">
        <v>202030040</v>
      </c>
    </row>
    <row r="298" spans="1:21" hidden="1" x14ac:dyDescent="0.25">
      <c r="A298" s="8" t="s">
        <v>5018</v>
      </c>
      <c r="B298" s="2" t="s">
        <v>715</v>
      </c>
      <c r="C298" s="2" t="s">
        <v>41</v>
      </c>
      <c r="D298" s="2" t="s">
        <v>38</v>
      </c>
      <c r="E298" s="2" t="s">
        <v>33</v>
      </c>
      <c r="F298" s="8" t="s">
        <v>24</v>
      </c>
      <c r="G298" s="8">
        <v>1</v>
      </c>
      <c r="H298" s="8">
        <v>1</v>
      </c>
      <c r="I298" s="8">
        <v>1</v>
      </c>
      <c r="J298" s="8">
        <v>0</v>
      </c>
      <c r="K298" s="8">
        <v>1</v>
      </c>
      <c r="L298" s="8">
        <v>1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0</v>
      </c>
      <c r="T298" s="8">
        <v>0</v>
      </c>
      <c r="U298" s="5">
        <v>202030059</v>
      </c>
    </row>
    <row r="299" spans="1:21" hidden="1" x14ac:dyDescent="0.25">
      <c r="A299" s="8" t="s">
        <v>5018</v>
      </c>
      <c r="B299" s="2" t="s">
        <v>716</v>
      </c>
      <c r="C299" s="2" t="s">
        <v>41</v>
      </c>
      <c r="D299" s="2" t="s">
        <v>38</v>
      </c>
      <c r="E299" s="2" t="s">
        <v>33</v>
      </c>
      <c r="F299" s="8" t="s">
        <v>24</v>
      </c>
      <c r="G299" s="8">
        <v>1</v>
      </c>
      <c r="H299" s="8">
        <v>1</v>
      </c>
      <c r="I299" s="8">
        <v>1</v>
      </c>
      <c r="J299" s="8">
        <v>1</v>
      </c>
      <c r="K299" s="8">
        <v>1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5">
        <v>202030067</v>
      </c>
    </row>
    <row r="300" spans="1:21" hidden="1" x14ac:dyDescent="0.25">
      <c r="A300" s="8" t="s">
        <v>5018</v>
      </c>
      <c r="B300" s="2" t="s">
        <v>717</v>
      </c>
      <c r="C300" s="2" t="s">
        <v>41</v>
      </c>
      <c r="D300" s="2" t="s">
        <v>38</v>
      </c>
      <c r="E300" s="2" t="s">
        <v>33</v>
      </c>
      <c r="F300" s="8" t="s">
        <v>24</v>
      </c>
      <c r="G300" s="8">
        <v>1</v>
      </c>
      <c r="H300" s="8">
        <v>1</v>
      </c>
      <c r="I300" s="8">
        <v>1</v>
      </c>
      <c r="J300" s="8">
        <v>1</v>
      </c>
      <c r="K300" s="8">
        <v>1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5">
        <v>202030075</v>
      </c>
    </row>
    <row r="301" spans="1:21" hidden="1" x14ac:dyDescent="0.25">
      <c r="A301" s="8" t="s">
        <v>5018</v>
      </c>
      <c r="B301" s="2" t="s">
        <v>718</v>
      </c>
      <c r="C301" s="2" t="s">
        <v>41</v>
      </c>
      <c r="D301" s="2" t="s">
        <v>38</v>
      </c>
      <c r="E301" s="2" t="s">
        <v>33</v>
      </c>
      <c r="F301" s="8" t="s">
        <v>24</v>
      </c>
      <c r="G301" s="8">
        <v>1</v>
      </c>
      <c r="H301" s="8">
        <v>1</v>
      </c>
      <c r="I301" s="8">
        <v>1</v>
      </c>
      <c r="J301" s="8">
        <v>1</v>
      </c>
      <c r="K301" s="8">
        <v>1</v>
      </c>
      <c r="L301" s="8">
        <v>1</v>
      </c>
      <c r="M301" s="8">
        <v>0</v>
      </c>
      <c r="N301" s="8">
        <v>0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5">
        <v>202030083</v>
      </c>
    </row>
    <row r="302" spans="1:21" hidden="1" x14ac:dyDescent="0.25">
      <c r="A302" s="8" t="s">
        <v>5018</v>
      </c>
      <c r="B302" s="2" t="s">
        <v>719</v>
      </c>
      <c r="C302" s="2" t="s">
        <v>41</v>
      </c>
      <c r="D302" s="2" t="s">
        <v>38</v>
      </c>
      <c r="E302" s="2" t="s">
        <v>33</v>
      </c>
      <c r="F302" s="8" t="s">
        <v>24</v>
      </c>
      <c r="G302" s="8">
        <v>1</v>
      </c>
      <c r="H302" s="8">
        <v>1</v>
      </c>
      <c r="I302" s="8">
        <v>1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5">
        <v>202030091</v>
      </c>
    </row>
    <row r="303" spans="1:21" hidden="1" x14ac:dyDescent="0.25">
      <c r="A303" s="8" t="s">
        <v>5018</v>
      </c>
      <c r="B303" s="2" t="s">
        <v>720</v>
      </c>
      <c r="C303" s="2" t="s">
        <v>41</v>
      </c>
      <c r="D303" s="2" t="s">
        <v>38</v>
      </c>
      <c r="E303" s="2" t="s">
        <v>33</v>
      </c>
      <c r="F303" s="8" t="s">
        <v>24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1</v>
      </c>
      <c r="M303" s="8">
        <v>0</v>
      </c>
      <c r="N303" s="8">
        <v>0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5">
        <v>202030105</v>
      </c>
    </row>
    <row r="304" spans="1:21" hidden="1" x14ac:dyDescent="0.25">
      <c r="A304" s="8" t="s">
        <v>5018</v>
      </c>
      <c r="B304" s="2" t="s">
        <v>721</v>
      </c>
      <c r="C304" s="2" t="s">
        <v>41</v>
      </c>
      <c r="D304" s="2" t="s">
        <v>38</v>
      </c>
      <c r="E304" s="2" t="s">
        <v>33</v>
      </c>
      <c r="F304" s="8" t="s">
        <v>24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1</v>
      </c>
      <c r="M304" s="8">
        <v>0</v>
      </c>
      <c r="N304" s="8">
        <v>0</v>
      </c>
      <c r="O304" s="8">
        <v>1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5">
        <v>202030113</v>
      </c>
    </row>
    <row r="305" spans="1:21" hidden="1" x14ac:dyDescent="0.25">
      <c r="A305" s="8" t="s">
        <v>5018</v>
      </c>
      <c r="B305" s="2" t="s">
        <v>722</v>
      </c>
      <c r="C305" s="2" t="s">
        <v>41</v>
      </c>
      <c r="D305" s="2" t="s">
        <v>38</v>
      </c>
      <c r="E305" s="2" t="s">
        <v>33</v>
      </c>
      <c r="F305" s="8" t="s">
        <v>24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0</v>
      </c>
      <c r="T305" s="8">
        <v>0</v>
      </c>
      <c r="U305" s="5">
        <v>202030121</v>
      </c>
    </row>
    <row r="306" spans="1:21" hidden="1" x14ac:dyDescent="0.25">
      <c r="A306" s="8" t="s">
        <v>5018</v>
      </c>
      <c r="B306" s="2" t="s">
        <v>723</v>
      </c>
      <c r="C306" s="2" t="s">
        <v>41</v>
      </c>
      <c r="D306" s="2" t="s">
        <v>38</v>
      </c>
      <c r="E306" s="2" t="s">
        <v>33</v>
      </c>
      <c r="F306" s="8" t="s">
        <v>24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1</v>
      </c>
      <c r="M306" s="8">
        <v>0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5">
        <v>202030130</v>
      </c>
    </row>
    <row r="307" spans="1:21" hidden="1" x14ac:dyDescent="0.25">
      <c r="A307" s="8" t="s">
        <v>5018</v>
      </c>
      <c r="B307" s="2" t="s">
        <v>724</v>
      </c>
      <c r="C307" s="2" t="s">
        <v>41</v>
      </c>
      <c r="D307" s="2" t="s">
        <v>38</v>
      </c>
      <c r="E307" s="2" t="s">
        <v>33</v>
      </c>
      <c r="F307" s="8" t="s">
        <v>24</v>
      </c>
      <c r="G307" s="8">
        <v>1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0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5">
        <v>202030148</v>
      </c>
    </row>
    <row r="308" spans="1:21" hidden="1" x14ac:dyDescent="0.25">
      <c r="A308" s="8" t="s">
        <v>5018</v>
      </c>
      <c r="B308" s="2" t="s">
        <v>725</v>
      </c>
      <c r="C308" s="2" t="s">
        <v>41</v>
      </c>
      <c r="D308" s="2" t="s">
        <v>38</v>
      </c>
      <c r="E308" s="2" t="s">
        <v>33</v>
      </c>
      <c r="F308" s="8" t="s">
        <v>24</v>
      </c>
      <c r="G308" s="8">
        <v>1</v>
      </c>
      <c r="H308" s="8">
        <v>1</v>
      </c>
      <c r="I308" s="8">
        <v>1</v>
      </c>
      <c r="J308" s="8">
        <v>1</v>
      </c>
      <c r="K308" s="8">
        <v>1</v>
      </c>
      <c r="L308" s="8">
        <v>1</v>
      </c>
      <c r="M308" s="8">
        <v>0</v>
      </c>
      <c r="N308" s="8">
        <v>0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5">
        <v>202030156</v>
      </c>
    </row>
    <row r="309" spans="1:21" hidden="1" x14ac:dyDescent="0.25">
      <c r="A309" s="8" t="s">
        <v>5018</v>
      </c>
      <c r="B309" s="2" t="s">
        <v>726</v>
      </c>
      <c r="C309" s="2" t="s">
        <v>41</v>
      </c>
      <c r="D309" s="2" t="s">
        <v>38</v>
      </c>
      <c r="E309" s="2" t="s">
        <v>33</v>
      </c>
      <c r="F309" s="8" t="s">
        <v>24</v>
      </c>
      <c r="G309" s="8">
        <v>1</v>
      </c>
      <c r="H309" s="8">
        <v>1</v>
      </c>
      <c r="I309" s="8">
        <v>1</v>
      </c>
      <c r="J309" s="8">
        <v>1</v>
      </c>
      <c r="K309" s="8">
        <v>1</v>
      </c>
      <c r="L309" s="8">
        <v>1</v>
      </c>
      <c r="M309" s="8">
        <v>0</v>
      </c>
      <c r="N309" s="8">
        <v>0</v>
      </c>
      <c r="O309" s="8">
        <v>1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5">
        <v>202030164</v>
      </c>
    </row>
    <row r="310" spans="1:21" hidden="1" x14ac:dyDescent="0.25">
      <c r="A310" s="8" t="s">
        <v>5018</v>
      </c>
      <c r="B310" s="2" t="s">
        <v>727</v>
      </c>
      <c r="C310" s="2" t="s">
        <v>41</v>
      </c>
      <c r="D310" s="2" t="s">
        <v>38</v>
      </c>
      <c r="E310" s="2" t="s">
        <v>33</v>
      </c>
      <c r="F310" s="8" t="s">
        <v>24</v>
      </c>
      <c r="G310" s="8">
        <v>0</v>
      </c>
      <c r="H310" s="8">
        <v>1</v>
      </c>
      <c r="I310" s="8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8">
        <v>0</v>
      </c>
      <c r="R310" s="8">
        <v>0</v>
      </c>
      <c r="S310" s="8">
        <v>0</v>
      </c>
      <c r="T310" s="8">
        <v>0</v>
      </c>
      <c r="U310" s="5">
        <v>202030172</v>
      </c>
    </row>
    <row r="311" spans="1:21" hidden="1" x14ac:dyDescent="0.25">
      <c r="A311" s="8" t="s">
        <v>5018</v>
      </c>
      <c r="B311" s="2" t="s">
        <v>728</v>
      </c>
      <c r="C311" s="2" t="s">
        <v>41</v>
      </c>
      <c r="D311" s="2" t="s">
        <v>38</v>
      </c>
      <c r="E311" s="2" t="s">
        <v>33</v>
      </c>
      <c r="F311" s="8" t="s">
        <v>24</v>
      </c>
      <c r="G311" s="8">
        <v>1</v>
      </c>
      <c r="H311" s="8">
        <v>1</v>
      </c>
      <c r="I311" s="8">
        <v>1</v>
      </c>
      <c r="J311" s="8">
        <v>1</v>
      </c>
      <c r="K311" s="8">
        <v>1</v>
      </c>
      <c r="L311" s="8">
        <v>1</v>
      </c>
      <c r="M311" s="8">
        <v>0</v>
      </c>
      <c r="N311" s="8">
        <v>0</v>
      </c>
      <c r="O311" s="8">
        <v>1</v>
      </c>
      <c r="P311" s="8">
        <v>1</v>
      </c>
      <c r="Q311" s="8">
        <v>0</v>
      </c>
      <c r="R311" s="8">
        <v>0</v>
      </c>
      <c r="S311" s="8">
        <v>0</v>
      </c>
      <c r="T311" s="8">
        <v>0</v>
      </c>
      <c r="U311" s="5">
        <v>202030180</v>
      </c>
    </row>
    <row r="312" spans="1:21" hidden="1" x14ac:dyDescent="0.25">
      <c r="A312" s="8" t="s">
        <v>5018</v>
      </c>
      <c r="B312" s="2" t="s">
        <v>729</v>
      </c>
      <c r="C312" s="2" t="s">
        <v>41</v>
      </c>
      <c r="D312" s="2" t="s">
        <v>38</v>
      </c>
      <c r="E312" s="2" t="s">
        <v>33</v>
      </c>
      <c r="F312" s="8" t="s">
        <v>24</v>
      </c>
      <c r="G312" s="8">
        <v>1</v>
      </c>
      <c r="H312" s="8">
        <v>1</v>
      </c>
      <c r="I312" s="8">
        <v>1</v>
      </c>
      <c r="J312" s="8">
        <v>1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5">
        <v>202030199</v>
      </c>
    </row>
    <row r="313" spans="1:21" hidden="1" x14ac:dyDescent="0.25">
      <c r="A313" s="8" t="s">
        <v>5018</v>
      </c>
      <c r="B313" s="2" t="s">
        <v>730</v>
      </c>
      <c r="C313" s="2" t="s">
        <v>41</v>
      </c>
      <c r="D313" s="2" t="s">
        <v>38</v>
      </c>
      <c r="E313" s="2" t="s">
        <v>33</v>
      </c>
      <c r="F313" s="8" t="s">
        <v>24</v>
      </c>
      <c r="G313" s="8">
        <v>1</v>
      </c>
      <c r="H313" s="8">
        <v>1</v>
      </c>
      <c r="I313" s="8">
        <v>1</v>
      </c>
      <c r="J313" s="8">
        <v>1</v>
      </c>
      <c r="K313" s="8">
        <v>1</v>
      </c>
      <c r="L313" s="8">
        <v>1</v>
      </c>
      <c r="M313" s="8">
        <v>0</v>
      </c>
      <c r="N313" s="8">
        <v>0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5">
        <v>202030202</v>
      </c>
    </row>
    <row r="314" spans="1:21" hidden="1" x14ac:dyDescent="0.25">
      <c r="A314" s="8" t="s">
        <v>5018</v>
      </c>
      <c r="B314" s="2" t="s">
        <v>731</v>
      </c>
      <c r="C314" s="2" t="s">
        <v>41</v>
      </c>
      <c r="D314" s="2" t="s">
        <v>38</v>
      </c>
      <c r="E314" s="2" t="s">
        <v>33</v>
      </c>
      <c r="F314" s="8" t="s">
        <v>36</v>
      </c>
      <c r="G314" s="8">
        <v>1</v>
      </c>
      <c r="H314" s="8">
        <v>0</v>
      </c>
      <c r="I314" s="8">
        <v>0</v>
      </c>
      <c r="J314" s="8">
        <v>0</v>
      </c>
      <c r="K314" s="8">
        <v>1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5">
        <v>202030210</v>
      </c>
    </row>
    <row r="315" spans="1:21" hidden="1" x14ac:dyDescent="0.25">
      <c r="A315" s="8" t="s">
        <v>5018</v>
      </c>
      <c r="B315" s="2" t="s">
        <v>732</v>
      </c>
      <c r="C315" s="2" t="s">
        <v>41</v>
      </c>
      <c r="D315" s="2" t="s">
        <v>38</v>
      </c>
      <c r="E315" s="2" t="s">
        <v>33</v>
      </c>
      <c r="F315" s="8" t="s">
        <v>24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1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5">
        <v>202030229</v>
      </c>
    </row>
    <row r="316" spans="1:21" hidden="1" x14ac:dyDescent="0.25">
      <c r="A316" s="8" t="s">
        <v>5018</v>
      </c>
      <c r="B316" s="2" t="s">
        <v>733</v>
      </c>
      <c r="C316" s="2" t="s">
        <v>41</v>
      </c>
      <c r="D316" s="2" t="s">
        <v>38</v>
      </c>
      <c r="E316" s="2" t="s">
        <v>33</v>
      </c>
      <c r="F316" s="8" t="s">
        <v>24</v>
      </c>
      <c r="G316" s="8">
        <v>1</v>
      </c>
      <c r="H316" s="8">
        <v>1</v>
      </c>
      <c r="I316" s="8">
        <v>0</v>
      </c>
      <c r="J316" s="8">
        <v>0</v>
      </c>
      <c r="K316" s="8">
        <v>1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5">
        <v>202030237</v>
      </c>
    </row>
    <row r="317" spans="1:21" hidden="1" x14ac:dyDescent="0.25">
      <c r="A317" s="8" t="s">
        <v>5018</v>
      </c>
      <c r="B317" s="2" t="s">
        <v>734</v>
      </c>
      <c r="C317" s="2" t="s">
        <v>41</v>
      </c>
      <c r="D317" s="2" t="s">
        <v>38</v>
      </c>
      <c r="E317" s="2" t="s">
        <v>33</v>
      </c>
      <c r="F317" s="8" t="s">
        <v>23</v>
      </c>
      <c r="G317" s="8">
        <v>1</v>
      </c>
      <c r="H317" s="8">
        <v>1</v>
      </c>
      <c r="I317" s="8">
        <v>1</v>
      </c>
      <c r="J317" s="8">
        <v>1</v>
      </c>
      <c r="K317" s="8">
        <v>1</v>
      </c>
      <c r="L317" s="8">
        <v>1</v>
      </c>
      <c r="M317" s="8">
        <v>0</v>
      </c>
      <c r="N317" s="8">
        <v>0</v>
      </c>
      <c r="O317" s="8">
        <v>1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5">
        <v>202030245</v>
      </c>
    </row>
    <row r="318" spans="1:21" hidden="1" x14ac:dyDescent="0.25">
      <c r="A318" s="8" t="s">
        <v>5018</v>
      </c>
      <c r="B318" s="2" t="s">
        <v>735</v>
      </c>
      <c r="C318" s="2" t="s">
        <v>41</v>
      </c>
      <c r="D318" s="2" t="s">
        <v>38</v>
      </c>
      <c r="E318" s="2" t="s">
        <v>33</v>
      </c>
      <c r="F318" s="8" t="s">
        <v>24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0</v>
      </c>
      <c r="N318" s="8">
        <v>0</v>
      </c>
      <c r="O318" s="8">
        <v>1</v>
      </c>
      <c r="P318" s="8">
        <v>1</v>
      </c>
      <c r="Q318" s="8">
        <v>0</v>
      </c>
      <c r="R318" s="8">
        <v>0</v>
      </c>
      <c r="S318" s="8">
        <v>0</v>
      </c>
      <c r="T318" s="8">
        <v>0</v>
      </c>
      <c r="U318" s="5">
        <v>202030253</v>
      </c>
    </row>
    <row r="319" spans="1:21" hidden="1" x14ac:dyDescent="0.25">
      <c r="A319" s="8" t="s">
        <v>5018</v>
      </c>
      <c r="B319" s="2" t="s">
        <v>736</v>
      </c>
      <c r="C319" s="2" t="s">
        <v>41</v>
      </c>
      <c r="D319" s="2" t="s">
        <v>38</v>
      </c>
      <c r="E319" s="2" t="s">
        <v>33</v>
      </c>
      <c r="F319" s="8" t="s">
        <v>24</v>
      </c>
      <c r="G319" s="8">
        <v>1</v>
      </c>
      <c r="H319" s="8">
        <v>0</v>
      </c>
      <c r="I319" s="8">
        <v>0</v>
      </c>
      <c r="J319" s="8">
        <v>1</v>
      </c>
      <c r="K319" s="8">
        <v>1</v>
      </c>
      <c r="L319" s="8">
        <v>1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5">
        <v>202030261</v>
      </c>
    </row>
    <row r="320" spans="1:21" hidden="1" x14ac:dyDescent="0.25">
      <c r="A320" s="8" t="s">
        <v>5018</v>
      </c>
      <c r="B320" s="2" t="s">
        <v>737</v>
      </c>
      <c r="C320" s="2" t="s">
        <v>41</v>
      </c>
      <c r="D320" s="2" t="s">
        <v>38</v>
      </c>
      <c r="E320" s="2" t="s">
        <v>33</v>
      </c>
      <c r="F320" s="8" t="s">
        <v>24</v>
      </c>
      <c r="G320" s="8">
        <v>1</v>
      </c>
      <c r="H320" s="8">
        <v>1</v>
      </c>
      <c r="I320" s="8">
        <v>1</v>
      </c>
      <c r="J320" s="8">
        <v>1</v>
      </c>
      <c r="K320" s="8">
        <v>1</v>
      </c>
      <c r="L320" s="8">
        <v>1</v>
      </c>
      <c r="M320" s="8">
        <v>0</v>
      </c>
      <c r="N320" s="8">
        <v>0</v>
      </c>
      <c r="O320" s="8">
        <v>1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5">
        <v>202030270</v>
      </c>
    </row>
    <row r="321" spans="1:21" hidden="1" x14ac:dyDescent="0.25">
      <c r="A321" s="8" t="s">
        <v>5018</v>
      </c>
      <c r="B321" s="2" t="s">
        <v>738</v>
      </c>
      <c r="C321" s="2" t="s">
        <v>41</v>
      </c>
      <c r="D321" s="2" t="s">
        <v>38</v>
      </c>
      <c r="E321" s="2" t="s">
        <v>33</v>
      </c>
      <c r="F321" s="8" t="s">
        <v>24</v>
      </c>
      <c r="G321" s="8">
        <v>1</v>
      </c>
      <c r="H321" s="8">
        <v>1</v>
      </c>
      <c r="I321" s="8">
        <v>1</v>
      </c>
      <c r="J321" s="8">
        <v>1</v>
      </c>
      <c r="K321" s="8">
        <v>1</v>
      </c>
      <c r="L321" s="8">
        <v>1</v>
      </c>
      <c r="M321" s="8">
        <v>0</v>
      </c>
      <c r="N321" s="8">
        <v>0</v>
      </c>
      <c r="O321" s="8">
        <v>1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5">
        <v>202030288</v>
      </c>
    </row>
    <row r="322" spans="1:21" hidden="1" x14ac:dyDescent="0.25">
      <c r="A322" s="8" t="s">
        <v>5018</v>
      </c>
      <c r="B322" s="2" t="s">
        <v>739</v>
      </c>
      <c r="C322" s="2" t="s">
        <v>41</v>
      </c>
      <c r="D322" s="2" t="s">
        <v>38</v>
      </c>
      <c r="E322" s="2" t="s">
        <v>33</v>
      </c>
      <c r="F322" s="8" t="s">
        <v>24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1</v>
      </c>
      <c r="M322" s="8">
        <v>0</v>
      </c>
      <c r="N322" s="8">
        <v>0</v>
      </c>
      <c r="O322" s="8">
        <v>1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5">
        <v>202030296</v>
      </c>
    </row>
    <row r="323" spans="1:21" hidden="1" x14ac:dyDescent="0.25">
      <c r="A323" s="8" t="s">
        <v>5018</v>
      </c>
      <c r="B323" s="2" t="s">
        <v>740</v>
      </c>
      <c r="C323" s="2" t="s">
        <v>41</v>
      </c>
      <c r="D323" s="2" t="s">
        <v>38</v>
      </c>
      <c r="E323" s="2" t="s">
        <v>33</v>
      </c>
      <c r="F323" s="8" t="s">
        <v>24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0</v>
      </c>
      <c r="N323" s="8">
        <v>0</v>
      </c>
      <c r="O323" s="8">
        <v>1</v>
      </c>
      <c r="P323" s="8">
        <v>1</v>
      </c>
      <c r="Q323" s="8">
        <v>0</v>
      </c>
      <c r="R323" s="8">
        <v>1</v>
      </c>
      <c r="S323" s="8">
        <v>1</v>
      </c>
      <c r="T323" s="8">
        <v>0</v>
      </c>
      <c r="U323" s="5">
        <v>202030300</v>
      </c>
    </row>
    <row r="324" spans="1:21" hidden="1" x14ac:dyDescent="0.25">
      <c r="A324" s="8" t="s">
        <v>5018</v>
      </c>
      <c r="B324" s="2" t="s">
        <v>741</v>
      </c>
      <c r="C324" s="2" t="s">
        <v>41</v>
      </c>
      <c r="D324" s="2" t="s">
        <v>38</v>
      </c>
      <c r="E324" s="2" t="s">
        <v>33</v>
      </c>
      <c r="F324" s="8" t="s">
        <v>24</v>
      </c>
      <c r="G324" s="8">
        <v>1</v>
      </c>
      <c r="H324" s="8">
        <v>1</v>
      </c>
      <c r="I324" s="8">
        <v>1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5">
        <v>202030318</v>
      </c>
    </row>
    <row r="325" spans="1:21" hidden="1" x14ac:dyDescent="0.25">
      <c r="A325" s="8" t="s">
        <v>5018</v>
      </c>
      <c r="B325" s="2" t="s">
        <v>742</v>
      </c>
      <c r="C325" s="2" t="s">
        <v>41</v>
      </c>
      <c r="D325" s="2" t="s">
        <v>38</v>
      </c>
      <c r="E325" s="2" t="s">
        <v>33</v>
      </c>
      <c r="F325" s="8" t="s">
        <v>24</v>
      </c>
      <c r="G325" s="8">
        <v>1</v>
      </c>
      <c r="H325" s="8">
        <v>1</v>
      </c>
      <c r="I325" s="8">
        <v>1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5">
        <v>202030326</v>
      </c>
    </row>
    <row r="326" spans="1:21" hidden="1" x14ac:dyDescent="0.25">
      <c r="A326" s="8" t="s">
        <v>5018</v>
      </c>
      <c r="B326" s="2" t="s">
        <v>743</v>
      </c>
      <c r="C326" s="2" t="s">
        <v>41</v>
      </c>
      <c r="D326" s="2" t="s">
        <v>38</v>
      </c>
      <c r="E326" s="2" t="s">
        <v>33</v>
      </c>
      <c r="F326" s="8" t="s">
        <v>24</v>
      </c>
      <c r="G326" s="8">
        <v>1</v>
      </c>
      <c r="H326" s="8">
        <v>1</v>
      </c>
      <c r="I326" s="8">
        <v>1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5">
        <v>202030334</v>
      </c>
    </row>
    <row r="327" spans="1:21" hidden="1" x14ac:dyDescent="0.25">
      <c r="A327" s="8" t="s">
        <v>5018</v>
      </c>
      <c r="B327" s="2" t="s">
        <v>744</v>
      </c>
      <c r="C327" s="2" t="s">
        <v>41</v>
      </c>
      <c r="D327" s="2" t="s">
        <v>38</v>
      </c>
      <c r="E327" s="2" t="s">
        <v>33</v>
      </c>
      <c r="F327" s="8" t="s">
        <v>24</v>
      </c>
      <c r="G327" s="8">
        <v>1</v>
      </c>
      <c r="H327" s="8">
        <v>1</v>
      </c>
      <c r="I327" s="8">
        <v>1</v>
      </c>
      <c r="J327" s="8">
        <v>1</v>
      </c>
      <c r="K327" s="8">
        <v>1</v>
      </c>
      <c r="L327" s="8">
        <v>1</v>
      </c>
      <c r="M327" s="8">
        <v>0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5">
        <v>202030342</v>
      </c>
    </row>
    <row r="328" spans="1:21" hidden="1" x14ac:dyDescent="0.25">
      <c r="A328" s="8" t="s">
        <v>5018</v>
      </c>
      <c r="B328" s="2" t="s">
        <v>745</v>
      </c>
      <c r="C328" s="2" t="s">
        <v>41</v>
      </c>
      <c r="D328" s="2" t="s">
        <v>38</v>
      </c>
      <c r="E328" s="2" t="s">
        <v>33</v>
      </c>
      <c r="F328" s="8" t="s">
        <v>24</v>
      </c>
      <c r="G328" s="8">
        <v>1</v>
      </c>
      <c r="H328" s="8">
        <v>1</v>
      </c>
      <c r="I328" s="8">
        <v>1</v>
      </c>
      <c r="J328" s="8">
        <v>1</v>
      </c>
      <c r="K328" s="8">
        <v>1</v>
      </c>
      <c r="L328" s="8">
        <v>1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  <c r="R328" s="8">
        <v>0</v>
      </c>
      <c r="S328" s="8">
        <v>0</v>
      </c>
      <c r="T328" s="8">
        <v>0</v>
      </c>
      <c r="U328" s="5">
        <v>202030350</v>
      </c>
    </row>
    <row r="329" spans="1:21" hidden="1" x14ac:dyDescent="0.25">
      <c r="A329" s="8" t="s">
        <v>5018</v>
      </c>
      <c r="B329" s="2" t="s">
        <v>746</v>
      </c>
      <c r="C329" s="2" t="s">
        <v>41</v>
      </c>
      <c r="D329" s="2" t="s">
        <v>38</v>
      </c>
      <c r="E329" s="2" t="s">
        <v>33</v>
      </c>
      <c r="F329" s="8" t="s">
        <v>24</v>
      </c>
      <c r="G329" s="8">
        <v>1</v>
      </c>
      <c r="H329" s="8">
        <v>1</v>
      </c>
      <c r="I329" s="8">
        <v>1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5">
        <v>202030369</v>
      </c>
    </row>
    <row r="330" spans="1:21" hidden="1" x14ac:dyDescent="0.25">
      <c r="A330" s="8" t="s">
        <v>5018</v>
      </c>
      <c r="B330" s="2" t="s">
        <v>747</v>
      </c>
      <c r="C330" s="2" t="s">
        <v>41</v>
      </c>
      <c r="D330" s="2" t="s">
        <v>38</v>
      </c>
      <c r="E330" s="2" t="s">
        <v>33</v>
      </c>
      <c r="F330" s="8" t="s">
        <v>24</v>
      </c>
      <c r="G330" s="8">
        <v>1</v>
      </c>
      <c r="H330" s="8">
        <v>1</v>
      </c>
      <c r="I330" s="8">
        <v>1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5">
        <v>202030377</v>
      </c>
    </row>
    <row r="331" spans="1:21" hidden="1" x14ac:dyDescent="0.25">
      <c r="A331" s="8" t="s">
        <v>5018</v>
      </c>
      <c r="B331" s="2" t="s">
        <v>748</v>
      </c>
      <c r="C331" s="2" t="s">
        <v>41</v>
      </c>
      <c r="D331" s="2" t="s">
        <v>38</v>
      </c>
      <c r="E331" s="2" t="s">
        <v>33</v>
      </c>
      <c r="F331" s="8" t="s">
        <v>24</v>
      </c>
      <c r="G331" s="8">
        <v>1</v>
      </c>
      <c r="H331" s="8">
        <v>1</v>
      </c>
      <c r="I331" s="8">
        <v>1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5">
        <v>202030385</v>
      </c>
    </row>
    <row r="332" spans="1:21" hidden="1" x14ac:dyDescent="0.25">
      <c r="A332" s="8" t="s">
        <v>5018</v>
      </c>
      <c r="B332" s="2" t="s">
        <v>749</v>
      </c>
      <c r="C332" s="2" t="s">
        <v>41</v>
      </c>
      <c r="D332" s="2" t="s">
        <v>38</v>
      </c>
      <c r="E332" s="2" t="s">
        <v>33</v>
      </c>
      <c r="F332" s="8" t="s">
        <v>24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1</v>
      </c>
      <c r="Q332" s="8">
        <v>0</v>
      </c>
      <c r="R332" s="8">
        <v>0</v>
      </c>
      <c r="S332" s="8">
        <v>0</v>
      </c>
      <c r="T332" s="8">
        <v>0</v>
      </c>
      <c r="U332" s="5">
        <v>202030393</v>
      </c>
    </row>
    <row r="333" spans="1:21" hidden="1" x14ac:dyDescent="0.25">
      <c r="A333" s="8" t="s">
        <v>5018</v>
      </c>
      <c r="B333" s="2" t="s">
        <v>750</v>
      </c>
      <c r="C333" s="2" t="s">
        <v>41</v>
      </c>
      <c r="D333" s="2" t="s">
        <v>38</v>
      </c>
      <c r="E333" s="2" t="s">
        <v>33</v>
      </c>
      <c r="F333" s="8" t="s">
        <v>24</v>
      </c>
      <c r="G333" s="8">
        <v>1</v>
      </c>
      <c r="H333" s="8">
        <v>1</v>
      </c>
      <c r="I333" s="8">
        <v>1</v>
      </c>
      <c r="J333" s="8">
        <v>1</v>
      </c>
      <c r="K333" s="8">
        <v>1</v>
      </c>
      <c r="L333" s="8">
        <v>1</v>
      </c>
      <c r="M333" s="8">
        <v>0</v>
      </c>
      <c r="N333" s="8">
        <v>0</v>
      </c>
      <c r="O333" s="8">
        <v>1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5">
        <v>202030407</v>
      </c>
    </row>
    <row r="334" spans="1:21" hidden="1" x14ac:dyDescent="0.25">
      <c r="A334" s="8" t="s">
        <v>5018</v>
      </c>
      <c r="B334" s="2" t="s">
        <v>751</v>
      </c>
      <c r="C334" s="2" t="s">
        <v>41</v>
      </c>
      <c r="D334" s="2" t="s">
        <v>38</v>
      </c>
      <c r="E334" s="2" t="s">
        <v>33</v>
      </c>
      <c r="F334" s="8" t="s">
        <v>24</v>
      </c>
      <c r="G334" s="8">
        <v>1</v>
      </c>
      <c r="H334" s="8">
        <v>1</v>
      </c>
      <c r="I334" s="8">
        <v>1</v>
      </c>
      <c r="J334" s="8">
        <v>1</v>
      </c>
      <c r="K334" s="8">
        <v>1</v>
      </c>
      <c r="L334" s="8">
        <v>1</v>
      </c>
      <c r="M334" s="8">
        <v>0</v>
      </c>
      <c r="N334" s="8">
        <v>0</v>
      </c>
      <c r="O334" s="8">
        <v>1</v>
      </c>
      <c r="P334" s="8">
        <v>1</v>
      </c>
      <c r="Q334" s="8">
        <v>0</v>
      </c>
      <c r="R334" s="8">
        <v>0</v>
      </c>
      <c r="S334" s="8">
        <v>0</v>
      </c>
      <c r="T334" s="8">
        <v>0</v>
      </c>
      <c r="U334" s="5">
        <v>202030415</v>
      </c>
    </row>
    <row r="335" spans="1:21" hidden="1" x14ac:dyDescent="0.25">
      <c r="A335" s="8" t="s">
        <v>5018</v>
      </c>
      <c r="B335" s="2" t="s">
        <v>752</v>
      </c>
      <c r="C335" s="2" t="s">
        <v>41</v>
      </c>
      <c r="D335" s="2" t="s">
        <v>38</v>
      </c>
      <c r="E335" s="2" t="s">
        <v>33</v>
      </c>
      <c r="F335" s="8" t="s">
        <v>24</v>
      </c>
      <c r="G335" s="8">
        <v>1</v>
      </c>
      <c r="H335" s="8">
        <v>1</v>
      </c>
      <c r="I335" s="8">
        <v>1</v>
      </c>
      <c r="J335" s="8">
        <v>1</v>
      </c>
      <c r="K335" s="8">
        <v>1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5">
        <v>202030423</v>
      </c>
    </row>
    <row r="336" spans="1:21" hidden="1" x14ac:dyDescent="0.25">
      <c r="A336" s="8" t="s">
        <v>5018</v>
      </c>
      <c r="B336" s="2" t="s">
        <v>753</v>
      </c>
      <c r="C336" s="2" t="s">
        <v>41</v>
      </c>
      <c r="D336" s="2" t="s">
        <v>38</v>
      </c>
      <c r="E336" s="2" t="s">
        <v>33</v>
      </c>
      <c r="F336" s="8" t="s">
        <v>24</v>
      </c>
      <c r="G336" s="8">
        <v>1</v>
      </c>
      <c r="H336" s="8">
        <v>1</v>
      </c>
      <c r="I336" s="8">
        <v>1</v>
      </c>
      <c r="J336" s="8">
        <v>1</v>
      </c>
      <c r="K336" s="8">
        <v>1</v>
      </c>
      <c r="L336" s="8">
        <v>1</v>
      </c>
      <c r="M336" s="8">
        <v>0</v>
      </c>
      <c r="N336" s="8">
        <v>0</v>
      </c>
      <c r="O336" s="8">
        <v>1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5">
        <v>202030431</v>
      </c>
    </row>
    <row r="337" spans="1:21" hidden="1" x14ac:dyDescent="0.25">
      <c r="A337" s="8" t="s">
        <v>5018</v>
      </c>
      <c r="B337" s="2" t="s">
        <v>754</v>
      </c>
      <c r="C337" s="2" t="s">
        <v>41</v>
      </c>
      <c r="D337" s="2" t="s">
        <v>38</v>
      </c>
      <c r="E337" s="2" t="s">
        <v>33</v>
      </c>
      <c r="F337" s="8" t="s">
        <v>24</v>
      </c>
      <c r="G337" s="8">
        <v>1</v>
      </c>
      <c r="H337" s="8">
        <v>1</v>
      </c>
      <c r="I337" s="8">
        <v>1</v>
      </c>
      <c r="J337" s="8">
        <v>1</v>
      </c>
      <c r="K337" s="8">
        <v>1</v>
      </c>
      <c r="L337" s="8">
        <v>1</v>
      </c>
      <c r="M337" s="8">
        <v>0</v>
      </c>
      <c r="N337" s="8">
        <v>0</v>
      </c>
      <c r="O337" s="8">
        <v>1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5">
        <v>202030440</v>
      </c>
    </row>
    <row r="338" spans="1:21" hidden="1" x14ac:dyDescent="0.25">
      <c r="A338" s="8" t="s">
        <v>5018</v>
      </c>
      <c r="B338" s="2" t="s">
        <v>755</v>
      </c>
      <c r="C338" s="2" t="s">
        <v>41</v>
      </c>
      <c r="D338" s="2" t="s">
        <v>38</v>
      </c>
      <c r="E338" s="2" t="s">
        <v>33</v>
      </c>
      <c r="F338" s="8" t="s">
        <v>24</v>
      </c>
      <c r="G338" s="8">
        <v>1</v>
      </c>
      <c r="H338" s="8">
        <v>1</v>
      </c>
      <c r="I338" s="8">
        <v>1</v>
      </c>
      <c r="J338" s="8">
        <v>1</v>
      </c>
      <c r="K338" s="8">
        <v>1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5">
        <v>202030458</v>
      </c>
    </row>
    <row r="339" spans="1:21" hidden="1" x14ac:dyDescent="0.25">
      <c r="A339" s="8" t="s">
        <v>5018</v>
      </c>
      <c r="B339" s="2" t="s">
        <v>756</v>
      </c>
      <c r="C339" s="2" t="s">
        <v>41</v>
      </c>
      <c r="D339" s="2" t="s">
        <v>38</v>
      </c>
      <c r="E339" s="2" t="s">
        <v>33</v>
      </c>
      <c r="F339" s="8" t="s">
        <v>24</v>
      </c>
      <c r="G339" s="8">
        <v>1</v>
      </c>
      <c r="H339" s="8">
        <v>1</v>
      </c>
      <c r="I339" s="8">
        <v>1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5">
        <v>202030466</v>
      </c>
    </row>
    <row r="340" spans="1:21" hidden="1" x14ac:dyDescent="0.25">
      <c r="A340" s="8" t="s">
        <v>5018</v>
      </c>
      <c r="B340" s="2" t="s">
        <v>757</v>
      </c>
      <c r="C340" s="2" t="s">
        <v>41</v>
      </c>
      <c r="D340" s="2" t="s">
        <v>38</v>
      </c>
      <c r="E340" s="2" t="s">
        <v>33</v>
      </c>
      <c r="F340" s="8" t="s">
        <v>24</v>
      </c>
      <c r="G340" s="8">
        <v>1</v>
      </c>
      <c r="H340" s="8">
        <v>1</v>
      </c>
      <c r="I340" s="8">
        <v>1</v>
      </c>
      <c r="J340" s="8">
        <v>1</v>
      </c>
      <c r="K340" s="8">
        <v>1</v>
      </c>
      <c r="L340" s="8">
        <v>1</v>
      </c>
      <c r="M340" s="8">
        <v>0</v>
      </c>
      <c r="N340" s="8">
        <v>0</v>
      </c>
      <c r="O340" s="8">
        <v>1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5">
        <v>202030474</v>
      </c>
    </row>
    <row r="341" spans="1:21" hidden="1" x14ac:dyDescent="0.25">
      <c r="A341" s="8" t="s">
        <v>5018</v>
      </c>
      <c r="B341" s="2" t="s">
        <v>758</v>
      </c>
      <c r="C341" s="2" t="s">
        <v>41</v>
      </c>
      <c r="D341" s="2" t="s">
        <v>38</v>
      </c>
      <c r="E341" s="2" t="s">
        <v>33</v>
      </c>
      <c r="F341" s="8" t="s">
        <v>24</v>
      </c>
      <c r="G341" s="8">
        <v>1</v>
      </c>
      <c r="H341" s="8">
        <v>1</v>
      </c>
      <c r="I341" s="8">
        <v>1</v>
      </c>
      <c r="J341" s="8">
        <v>1</v>
      </c>
      <c r="K341" s="8">
        <v>1</v>
      </c>
      <c r="L341" s="8">
        <v>1</v>
      </c>
      <c r="M341" s="8">
        <v>0</v>
      </c>
      <c r="N341" s="8">
        <v>0</v>
      </c>
      <c r="O341" s="8">
        <v>1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5">
        <v>202030482</v>
      </c>
    </row>
    <row r="342" spans="1:21" hidden="1" x14ac:dyDescent="0.25">
      <c r="A342" s="8" t="s">
        <v>5018</v>
      </c>
      <c r="B342" s="2" t="s">
        <v>759</v>
      </c>
      <c r="C342" s="2" t="s">
        <v>41</v>
      </c>
      <c r="D342" s="2" t="s">
        <v>38</v>
      </c>
      <c r="E342" s="2" t="s">
        <v>33</v>
      </c>
      <c r="F342" s="8" t="s">
        <v>24</v>
      </c>
      <c r="G342" s="8">
        <v>1</v>
      </c>
      <c r="H342" s="8">
        <v>1</v>
      </c>
      <c r="I342" s="8">
        <v>1</v>
      </c>
      <c r="J342" s="8">
        <v>1</v>
      </c>
      <c r="K342" s="8">
        <v>1</v>
      </c>
      <c r="L342" s="8">
        <v>1</v>
      </c>
      <c r="M342" s="8">
        <v>0</v>
      </c>
      <c r="N342" s="8">
        <v>0</v>
      </c>
      <c r="O342" s="8">
        <v>1</v>
      </c>
      <c r="P342" s="8">
        <v>1</v>
      </c>
      <c r="Q342" s="8">
        <v>0</v>
      </c>
      <c r="R342" s="8">
        <v>0</v>
      </c>
      <c r="S342" s="8">
        <v>0</v>
      </c>
      <c r="T342" s="8">
        <v>0</v>
      </c>
      <c r="U342" s="5">
        <v>202030504</v>
      </c>
    </row>
    <row r="343" spans="1:21" hidden="1" x14ac:dyDescent="0.25">
      <c r="A343" s="8" t="s">
        <v>5018</v>
      </c>
      <c r="B343" s="2" t="s">
        <v>760</v>
      </c>
      <c r="C343" s="2" t="s">
        <v>41</v>
      </c>
      <c r="D343" s="2" t="s">
        <v>38</v>
      </c>
      <c r="E343" s="2" t="s">
        <v>33</v>
      </c>
      <c r="F343" s="8" t="s">
        <v>24</v>
      </c>
      <c r="G343" s="8">
        <v>1</v>
      </c>
      <c r="H343" s="8">
        <v>1</v>
      </c>
      <c r="I343" s="8">
        <v>1</v>
      </c>
      <c r="J343" s="8">
        <v>1</v>
      </c>
      <c r="K343" s="8">
        <v>1</v>
      </c>
      <c r="L343" s="8">
        <v>1</v>
      </c>
      <c r="M343" s="8">
        <v>0</v>
      </c>
      <c r="N343" s="8">
        <v>0</v>
      </c>
      <c r="O343" s="8">
        <v>1</v>
      </c>
      <c r="P343" s="8">
        <v>1</v>
      </c>
      <c r="Q343" s="8">
        <v>0</v>
      </c>
      <c r="R343" s="8">
        <v>0</v>
      </c>
      <c r="S343" s="8">
        <v>0</v>
      </c>
      <c r="T343" s="8">
        <v>0</v>
      </c>
      <c r="U343" s="5">
        <v>202030512</v>
      </c>
    </row>
    <row r="344" spans="1:21" hidden="1" x14ac:dyDescent="0.25">
      <c r="A344" s="8" t="s">
        <v>5018</v>
      </c>
      <c r="B344" s="2" t="s">
        <v>761</v>
      </c>
      <c r="C344" s="2" t="s">
        <v>41</v>
      </c>
      <c r="D344" s="2" t="s">
        <v>38</v>
      </c>
      <c r="E344" s="2" t="s">
        <v>33</v>
      </c>
      <c r="F344" s="8" t="s">
        <v>24</v>
      </c>
      <c r="G344" s="8">
        <v>1</v>
      </c>
      <c r="H344" s="8">
        <v>1</v>
      </c>
      <c r="I344" s="8">
        <v>1</v>
      </c>
      <c r="J344" s="8">
        <v>1</v>
      </c>
      <c r="K344" s="8">
        <v>1</v>
      </c>
      <c r="L344" s="8">
        <v>1</v>
      </c>
      <c r="M344" s="8">
        <v>0</v>
      </c>
      <c r="N344" s="8">
        <v>0</v>
      </c>
      <c r="O344" s="8">
        <v>1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5">
        <v>202030520</v>
      </c>
    </row>
    <row r="345" spans="1:21" hidden="1" x14ac:dyDescent="0.25">
      <c r="A345" s="8" t="s">
        <v>5018</v>
      </c>
      <c r="B345" s="2" t="s">
        <v>762</v>
      </c>
      <c r="C345" s="2" t="s">
        <v>41</v>
      </c>
      <c r="D345" s="2" t="s">
        <v>38</v>
      </c>
      <c r="E345" s="2" t="s">
        <v>33</v>
      </c>
      <c r="F345" s="8" t="s">
        <v>24</v>
      </c>
      <c r="G345" s="8">
        <v>1</v>
      </c>
      <c r="H345" s="8">
        <v>1</v>
      </c>
      <c r="I345" s="8">
        <v>1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 s="8">
        <v>0</v>
      </c>
      <c r="S345" s="8">
        <v>0</v>
      </c>
      <c r="T345" s="8">
        <v>0</v>
      </c>
      <c r="U345" s="5">
        <v>202030539</v>
      </c>
    </row>
    <row r="346" spans="1:21" hidden="1" x14ac:dyDescent="0.25">
      <c r="A346" s="8" t="s">
        <v>5018</v>
      </c>
      <c r="B346" s="2" t="s">
        <v>763</v>
      </c>
      <c r="C346" s="2" t="s">
        <v>41</v>
      </c>
      <c r="D346" s="2" t="s">
        <v>38</v>
      </c>
      <c r="E346" s="2" t="s">
        <v>33</v>
      </c>
      <c r="F346" s="8" t="s">
        <v>24</v>
      </c>
      <c r="G346" s="8">
        <v>1</v>
      </c>
      <c r="H346" s="8">
        <v>1</v>
      </c>
      <c r="I346" s="8">
        <v>1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5">
        <v>202030547</v>
      </c>
    </row>
    <row r="347" spans="1:21" hidden="1" x14ac:dyDescent="0.25">
      <c r="A347" s="8" t="s">
        <v>5018</v>
      </c>
      <c r="B347" s="2" t="s">
        <v>764</v>
      </c>
      <c r="C347" s="2" t="s">
        <v>41</v>
      </c>
      <c r="D347" s="2" t="s">
        <v>38</v>
      </c>
      <c r="E347" s="2" t="s">
        <v>33</v>
      </c>
      <c r="F347" s="8" t="s">
        <v>24</v>
      </c>
      <c r="G347" s="8">
        <v>1</v>
      </c>
      <c r="H347" s="8">
        <v>1</v>
      </c>
      <c r="I347" s="8">
        <v>1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1</v>
      </c>
      <c r="Q347" s="8">
        <v>0</v>
      </c>
      <c r="R347" s="8">
        <v>0</v>
      </c>
      <c r="S347" s="8">
        <v>0</v>
      </c>
      <c r="T347" s="8">
        <v>0</v>
      </c>
      <c r="U347" s="5">
        <v>202030555</v>
      </c>
    </row>
    <row r="348" spans="1:21" hidden="1" x14ac:dyDescent="0.25">
      <c r="A348" s="8" t="s">
        <v>5018</v>
      </c>
      <c r="B348" s="2" t="s">
        <v>765</v>
      </c>
      <c r="C348" s="2" t="s">
        <v>41</v>
      </c>
      <c r="D348" s="2" t="s">
        <v>38</v>
      </c>
      <c r="E348" s="2" t="s">
        <v>33</v>
      </c>
      <c r="F348" s="8" t="s">
        <v>24</v>
      </c>
      <c r="G348" s="8">
        <v>1</v>
      </c>
      <c r="H348" s="8">
        <v>1</v>
      </c>
      <c r="I348" s="8">
        <v>1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0</v>
      </c>
      <c r="U348" s="5">
        <v>202030563</v>
      </c>
    </row>
    <row r="349" spans="1:21" hidden="1" x14ac:dyDescent="0.25">
      <c r="A349" s="8" t="s">
        <v>5018</v>
      </c>
      <c r="B349" s="2" t="s">
        <v>766</v>
      </c>
      <c r="C349" s="2" t="s">
        <v>41</v>
      </c>
      <c r="D349" s="2" t="s">
        <v>38</v>
      </c>
      <c r="E349" s="2" t="s">
        <v>33</v>
      </c>
      <c r="F349" s="8" t="s">
        <v>24</v>
      </c>
      <c r="G349" s="8">
        <v>1</v>
      </c>
      <c r="H349" s="8">
        <v>1</v>
      </c>
      <c r="I349" s="8">
        <v>1</v>
      </c>
      <c r="J349" s="8">
        <v>1</v>
      </c>
      <c r="K349" s="8">
        <v>1</v>
      </c>
      <c r="L349" s="8">
        <v>1</v>
      </c>
      <c r="M349" s="8">
        <v>0</v>
      </c>
      <c r="N349" s="8">
        <v>0</v>
      </c>
      <c r="O349" s="8">
        <v>1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5">
        <v>202030571</v>
      </c>
    </row>
    <row r="350" spans="1:21" hidden="1" x14ac:dyDescent="0.25">
      <c r="A350" s="8" t="s">
        <v>5018</v>
      </c>
      <c r="B350" s="2" t="s">
        <v>767</v>
      </c>
      <c r="C350" s="2" t="s">
        <v>41</v>
      </c>
      <c r="D350" s="2" t="s">
        <v>38</v>
      </c>
      <c r="E350" s="2" t="s">
        <v>33</v>
      </c>
      <c r="F350" s="8" t="s">
        <v>24</v>
      </c>
      <c r="G350" s="8">
        <v>1</v>
      </c>
      <c r="H350" s="8">
        <v>1</v>
      </c>
      <c r="I350" s="8">
        <v>1</v>
      </c>
      <c r="J350" s="8">
        <v>1</v>
      </c>
      <c r="K350" s="8">
        <v>1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5">
        <v>202030580</v>
      </c>
    </row>
    <row r="351" spans="1:21" hidden="1" x14ac:dyDescent="0.25">
      <c r="A351" s="8" t="s">
        <v>5018</v>
      </c>
      <c r="B351" s="2" t="s">
        <v>768</v>
      </c>
      <c r="C351" s="2" t="s">
        <v>41</v>
      </c>
      <c r="D351" s="2" t="s">
        <v>38</v>
      </c>
      <c r="E351" s="2" t="s">
        <v>33</v>
      </c>
      <c r="F351" s="8" t="s">
        <v>24</v>
      </c>
      <c r="G351" s="8">
        <v>1</v>
      </c>
      <c r="H351" s="8">
        <v>1</v>
      </c>
      <c r="I351" s="8">
        <v>1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5">
        <v>202030598</v>
      </c>
    </row>
    <row r="352" spans="1:21" hidden="1" x14ac:dyDescent="0.25">
      <c r="A352" s="8" t="s">
        <v>5018</v>
      </c>
      <c r="B352" s="2" t="s">
        <v>769</v>
      </c>
      <c r="C352" s="2" t="s">
        <v>41</v>
      </c>
      <c r="D352" s="2" t="s">
        <v>38</v>
      </c>
      <c r="E352" s="2" t="s">
        <v>33</v>
      </c>
      <c r="F352" s="8" t="s">
        <v>24</v>
      </c>
      <c r="G352" s="8">
        <v>1</v>
      </c>
      <c r="H352" s="8">
        <v>1</v>
      </c>
      <c r="I352" s="8">
        <v>0</v>
      </c>
      <c r="J352" s="8">
        <v>1</v>
      </c>
      <c r="K352" s="8">
        <v>1</v>
      </c>
      <c r="L352" s="8">
        <v>1</v>
      </c>
      <c r="M352" s="8">
        <v>0</v>
      </c>
      <c r="N352" s="8">
        <v>0</v>
      </c>
      <c r="O352" s="8">
        <v>1</v>
      </c>
      <c r="P352" s="8">
        <v>1</v>
      </c>
      <c r="Q352" s="8">
        <v>0</v>
      </c>
      <c r="R352" s="8">
        <v>0</v>
      </c>
      <c r="S352" s="8">
        <v>0</v>
      </c>
      <c r="T352" s="8">
        <v>0</v>
      </c>
      <c r="U352" s="5">
        <v>202030601</v>
      </c>
    </row>
    <row r="353" spans="1:21" hidden="1" x14ac:dyDescent="0.25">
      <c r="A353" s="8" t="s">
        <v>5018</v>
      </c>
      <c r="B353" s="2" t="s">
        <v>770</v>
      </c>
      <c r="C353" s="2" t="s">
        <v>41</v>
      </c>
      <c r="D353" s="2" t="s">
        <v>38</v>
      </c>
      <c r="E353" s="2" t="s">
        <v>33</v>
      </c>
      <c r="F353" s="8" t="s">
        <v>24</v>
      </c>
      <c r="G353" s="8">
        <v>1</v>
      </c>
      <c r="H353" s="8">
        <v>1</v>
      </c>
      <c r="I353" s="8">
        <v>1</v>
      </c>
      <c r="J353" s="8">
        <v>1</v>
      </c>
      <c r="K353" s="8">
        <v>1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0</v>
      </c>
      <c r="U353" s="5">
        <v>202030610</v>
      </c>
    </row>
    <row r="354" spans="1:21" hidden="1" x14ac:dyDescent="0.25">
      <c r="A354" s="8" t="s">
        <v>5018</v>
      </c>
      <c r="B354" s="2" t="s">
        <v>771</v>
      </c>
      <c r="C354" s="2" t="s">
        <v>41</v>
      </c>
      <c r="D354" s="2" t="s">
        <v>38</v>
      </c>
      <c r="E354" s="2" t="s">
        <v>33</v>
      </c>
      <c r="F354" s="8" t="s">
        <v>24</v>
      </c>
      <c r="G354" s="8">
        <v>1</v>
      </c>
      <c r="H354" s="8">
        <v>1</v>
      </c>
      <c r="I354" s="8">
        <v>1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5">
        <v>202030628</v>
      </c>
    </row>
    <row r="355" spans="1:21" hidden="1" x14ac:dyDescent="0.25">
      <c r="A355" s="8" t="s">
        <v>5018</v>
      </c>
      <c r="B355" s="2" t="s">
        <v>772</v>
      </c>
      <c r="C355" s="2" t="s">
        <v>41</v>
      </c>
      <c r="D355" s="2" t="s">
        <v>38</v>
      </c>
      <c r="E355" s="2" t="s">
        <v>33</v>
      </c>
      <c r="F355" s="8" t="s">
        <v>24</v>
      </c>
      <c r="G355" s="8">
        <v>1</v>
      </c>
      <c r="H355" s="8">
        <v>1</v>
      </c>
      <c r="I355" s="8">
        <v>1</v>
      </c>
      <c r="J355" s="8">
        <v>1</v>
      </c>
      <c r="K355" s="8">
        <v>1</v>
      </c>
      <c r="L355" s="8">
        <v>1</v>
      </c>
      <c r="M355" s="8">
        <v>0</v>
      </c>
      <c r="N355" s="8">
        <v>0</v>
      </c>
      <c r="O355" s="8">
        <v>1</v>
      </c>
      <c r="P355" s="8">
        <v>1</v>
      </c>
      <c r="Q355" s="8">
        <v>0</v>
      </c>
      <c r="R355" s="8">
        <v>1</v>
      </c>
      <c r="S355" s="8">
        <v>1</v>
      </c>
      <c r="T355" s="8">
        <v>0</v>
      </c>
      <c r="U355" s="5">
        <v>202030636</v>
      </c>
    </row>
    <row r="356" spans="1:21" hidden="1" x14ac:dyDescent="0.25">
      <c r="A356" s="8" t="s">
        <v>5018</v>
      </c>
      <c r="B356" s="2" t="s">
        <v>773</v>
      </c>
      <c r="C356" s="2" t="s">
        <v>41</v>
      </c>
      <c r="D356" s="2" t="s">
        <v>38</v>
      </c>
      <c r="E356" s="2" t="s">
        <v>33</v>
      </c>
      <c r="F356" s="8" t="s">
        <v>24</v>
      </c>
      <c r="G356" s="8">
        <v>1</v>
      </c>
      <c r="H356" s="8">
        <v>1</v>
      </c>
      <c r="I356" s="8">
        <v>1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5">
        <v>202030644</v>
      </c>
    </row>
    <row r="357" spans="1:21" hidden="1" x14ac:dyDescent="0.25">
      <c r="A357" s="8" t="s">
        <v>5018</v>
      </c>
      <c r="B357" s="2" t="s">
        <v>774</v>
      </c>
      <c r="C357" s="2" t="s">
        <v>41</v>
      </c>
      <c r="D357" s="2" t="s">
        <v>38</v>
      </c>
      <c r="E357" s="2" t="s">
        <v>33</v>
      </c>
      <c r="F357" s="8" t="s">
        <v>24</v>
      </c>
      <c r="G357" s="8">
        <v>1</v>
      </c>
      <c r="H357" s="8">
        <v>1</v>
      </c>
      <c r="I357" s="8">
        <v>1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1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5">
        <v>202030652</v>
      </c>
    </row>
    <row r="358" spans="1:21" hidden="1" x14ac:dyDescent="0.25">
      <c r="A358" s="8" t="s">
        <v>5018</v>
      </c>
      <c r="B358" s="2" t="s">
        <v>775</v>
      </c>
      <c r="C358" s="2" t="s">
        <v>41</v>
      </c>
      <c r="D358" s="2" t="s">
        <v>38</v>
      </c>
      <c r="E358" s="2" t="s">
        <v>33</v>
      </c>
      <c r="F358" s="8" t="s">
        <v>24</v>
      </c>
      <c r="G358" s="8">
        <v>1</v>
      </c>
      <c r="H358" s="8">
        <v>1</v>
      </c>
      <c r="I358" s="8">
        <v>1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5">
        <v>202030660</v>
      </c>
    </row>
    <row r="359" spans="1:21" hidden="1" x14ac:dyDescent="0.25">
      <c r="A359" s="8" t="s">
        <v>5018</v>
      </c>
      <c r="B359" s="2" t="s">
        <v>776</v>
      </c>
      <c r="C359" s="2" t="s">
        <v>41</v>
      </c>
      <c r="D359" s="2" t="s">
        <v>38</v>
      </c>
      <c r="E359" s="2" t="s">
        <v>33</v>
      </c>
      <c r="F359" s="8" t="s">
        <v>24</v>
      </c>
      <c r="G359" s="8">
        <v>1</v>
      </c>
      <c r="H359" s="8">
        <v>1</v>
      </c>
      <c r="I359" s="8">
        <v>1</v>
      </c>
      <c r="J359" s="8">
        <v>0</v>
      </c>
      <c r="K359" s="8">
        <v>1</v>
      </c>
      <c r="L359" s="8">
        <v>1</v>
      </c>
      <c r="M359" s="8">
        <v>0</v>
      </c>
      <c r="N359" s="8">
        <v>0</v>
      </c>
      <c r="O359" s="8">
        <v>1</v>
      </c>
      <c r="P359" s="8">
        <v>1</v>
      </c>
      <c r="Q359" s="8">
        <v>0</v>
      </c>
      <c r="R359" s="8">
        <v>1</v>
      </c>
      <c r="S359" s="8">
        <v>1</v>
      </c>
      <c r="T359" s="8">
        <v>0</v>
      </c>
      <c r="U359" s="5">
        <v>202030679</v>
      </c>
    </row>
    <row r="360" spans="1:21" hidden="1" x14ac:dyDescent="0.25">
      <c r="A360" s="8" t="s">
        <v>5018</v>
      </c>
      <c r="B360" s="2" t="s">
        <v>777</v>
      </c>
      <c r="C360" s="2" t="s">
        <v>41</v>
      </c>
      <c r="D360" s="2" t="s">
        <v>38</v>
      </c>
      <c r="E360" s="2" t="s">
        <v>33</v>
      </c>
      <c r="F360" s="8" t="s">
        <v>24</v>
      </c>
      <c r="G360" s="8">
        <v>1</v>
      </c>
      <c r="H360" s="8">
        <v>1</v>
      </c>
      <c r="I360" s="8">
        <v>1</v>
      </c>
      <c r="J360" s="8">
        <v>1</v>
      </c>
      <c r="K360" s="8">
        <v>1</v>
      </c>
      <c r="L360" s="8">
        <v>1</v>
      </c>
      <c r="M360" s="8">
        <v>0</v>
      </c>
      <c r="N360" s="8">
        <v>0</v>
      </c>
      <c r="O360" s="8">
        <v>1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5">
        <v>202030687</v>
      </c>
    </row>
    <row r="361" spans="1:21" hidden="1" x14ac:dyDescent="0.25">
      <c r="A361" s="8" t="s">
        <v>5018</v>
      </c>
      <c r="B361" s="2" t="s">
        <v>778</v>
      </c>
      <c r="C361" s="2" t="s">
        <v>41</v>
      </c>
      <c r="D361" s="2" t="s">
        <v>38</v>
      </c>
      <c r="E361" s="2" t="s">
        <v>33</v>
      </c>
      <c r="F361" s="8" t="s">
        <v>24</v>
      </c>
      <c r="G361" s="8">
        <v>1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0</v>
      </c>
      <c r="N361" s="8">
        <v>0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5">
        <v>202030695</v>
      </c>
    </row>
    <row r="362" spans="1:21" hidden="1" x14ac:dyDescent="0.25">
      <c r="A362" s="8" t="s">
        <v>5018</v>
      </c>
      <c r="B362" s="2" t="s">
        <v>779</v>
      </c>
      <c r="C362" s="2" t="s">
        <v>41</v>
      </c>
      <c r="D362" s="2" t="s">
        <v>38</v>
      </c>
      <c r="E362" s="2" t="s">
        <v>33</v>
      </c>
      <c r="F362" s="8" t="s">
        <v>24</v>
      </c>
      <c r="G362" s="8">
        <v>1</v>
      </c>
      <c r="H362" s="8">
        <v>1</v>
      </c>
      <c r="I362" s="8">
        <v>1</v>
      </c>
      <c r="J362" s="8">
        <v>1</v>
      </c>
      <c r="K362" s="8">
        <v>1</v>
      </c>
      <c r="L362" s="8">
        <v>1</v>
      </c>
      <c r="M362" s="8">
        <v>0</v>
      </c>
      <c r="N362" s="8">
        <v>0</v>
      </c>
      <c r="O362" s="8">
        <v>1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5">
        <v>202030709</v>
      </c>
    </row>
    <row r="363" spans="1:21" hidden="1" x14ac:dyDescent="0.25">
      <c r="A363" s="8" t="s">
        <v>5018</v>
      </c>
      <c r="B363" s="2" t="s">
        <v>780</v>
      </c>
      <c r="C363" s="2" t="s">
        <v>41</v>
      </c>
      <c r="D363" s="2" t="s">
        <v>38</v>
      </c>
      <c r="E363" s="2" t="s">
        <v>33</v>
      </c>
      <c r="F363" s="8" t="s">
        <v>24</v>
      </c>
      <c r="G363" s="8">
        <v>1</v>
      </c>
      <c r="H363" s="8">
        <v>1</v>
      </c>
      <c r="I363" s="8">
        <v>1</v>
      </c>
      <c r="J363" s="8">
        <v>1</v>
      </c>
      <c r="K363" s="8">
        <v>1</v>
      </c>
      <c r="L363" s="8">
        <v>1</v>
      </c>
      <c r="M363" s="8">
        <v>0</v>
      </c>
      <c r="N363" s="8">
        <v>0</v>
      </c>
      <c r="O363" s="8">
        <v>1</v>
      </c>
      <c r="P363" s="8">
        <v>1</v>
      </c>
      <c r="Q363" s="8">
        <v>0</v>
      </c>
      <c r="R363" s="8">
        <v>0</v>
      </c>
      <c r="S363" s="8">
        <v>0</v>
      </c>
      <c r="T363" s="8">
        <v>0</v>
      </c>
      <c r="U363" s="5">
        <v>202030717</v>
      </c>
    </row>
    <row r="364" spans="1:21" hidden="1" x14ac:dyDescent="0.25">
      <c r="A364" s="8" t="s">
        <v>5018</v>
      </c>
      <c r="B364" s="2" t="s">
        <v>781</v>
      </c>
      <c r="C364" s="2" t="s">
        <v>41</v>
      </c>
      <c r="D364" s="2" t="s">
        <v>38</v>
      </c>
      <c r="E364" s="2" t="s">
        <v>33</v>
      </c>
      <c r="F364" s="8" t="s">
        <v>24</v>
      </c>
      <c r="G364" s="8">
        <v>1</v>
      </c>
      <c r="H364" s="8">
        <v>1</v>
      </c>
      <c r="I364" s="8">
        <v>1</v>
      </c>
      <c r="J364" s="8">
        <v>1</v>
      </c>
      <c r="K364" s="8">
        <v>1</v>
      </c>
      <c r="L364" s="8">
        <v>1</v>
      </c>
      <c r="M364" s="8">
        <v>0</v>
      </c>
      <c r="N364" s="8">
        <v>0</v>
      </c>
      <c r="O364" s="8">
        <v>1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5">
        <v>202030725</v>
      </c>
    </row>
    <row r="365" spans="1:21" hidden="1" x14ac:dyDescent="0.25">
      <c r="A365" s="8" t="s">
        <v>5018</v>
      </c>
      <c r="B365" s="2" t="s">
        <v>782</v>
      </c>
      <c r="C365" s="2" t="s">
        <v>41</v>
      </c>
      <c r="D365" s="2" t="s">
        <v>38</v>
      </c>
      <c r="E365" s="2" t="s">
        <v>33</v>
      </c>
      <c r="F365" s="8" t="s">
        <v>24</v>
      </c>
      <c r="G365" s="8">
        <v>1</v>
      </c>
      <c r="H365" s="8">
        <v>1</v>
      </c>
      <c r="I365" s="8">
        <v>1</v>
      </c>
      <c r="J365" s="8">
        <v>1</v>
      </c>
      <c r="K365" s="8">
        <v>1</v>
      </c>
      <c r="L365" s="8">
        <v>1</v>
      </c>
      <c r="M365" s="8">
        <v>0</v>
      </c>
      <c r="N365" s="8">
        <v>0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5">
        <v>202030733</v>
      </c>
    </row>
    <row r="366" spans="1:21" hidden="1" x14ac:dyDescent="0.25">
      <c r="A366" s="8" t="s">
        <v>5018</v>
      </c>
      <c r="B366" s="2" t="s">
        <v>783</v>
      </c>
      <c r="C366" s="2" t="s">
        <v>41</v>
      </c>
      <c r="D366" s="2" t="s">
        <v>38</v>
      </c>
      <c r="E366" s="2" t="s">
        <v>33</v>
      </c>
      <c r="F366" s="8" t="s">
        <v>24</v>
      </c>
      <c r="G366" s="8">
        <v>1</v>
      </c>
      <c r="H366" s="8">
        <v>1</v>
      </c>
      <c r="I366" s="8">
        <v>1</v>
      </c>
      <c r="J366" s="8">
        <v>1</v>
      </c>
      <c r="K366" s="8">
        <v>1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5">
        <v>202030741</v>
      </c>
    </row>
    <row r="367" spans="1:21" hidden="1" x14ac:dyDescent="0.25">
      <c r="A367" s="8" t="s">
        <v>5018</v>
      </c>
      <c r="B367" s="2" t="s">
        <v>784</v>
      </c>
      <c r="C367" s="2" t="s">
        <v>41</v>
      </c>
      <c r="D367" s="2" t="s">
        <v>38</v>
      </c>
      <c r="E367" s="2" t="s">
        <v>33</v>
      </c>
      <c r="F367" s="8" t="s">
        <v>24</v>
      </c>
      <c r="G367" s="8">
        <v>1</v>
      </c>
      <c r="H367" s="8">
        <v>1</v>
      </c>
      <c r="I367" s="8">
        <v>1</v>
      </c>
      <c r="J367" s="8">
        <v>1</v>
      </c>
      <c r="K367" s="8">
        <v>1</v>
      </c>
      <c r="L367" s="8">
        <v>1</v>
      </c>
      <c r="M367" s="8">
        <v>0</v>
      </c>
      <c r="N367" s="8">
        <v>0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5">
        <v>202030750</v>
      </c>
    </row>
    <row r="368" spans="1:21" hidden="1" x14ac:dyDescent="0.25">
      <c r="A368" s="8" t="s">
        <v>5018</v>
      </c>
      <c r="B368" s="2" t="s">
        <v>785</v>
      </c>
      <c r="C368" s="2" t="s">
        <v>41</v>
      </c>
      <c r="D368" s="2" t="s">
        <v>38</v>
      </c>
      <c r="E368" s="2" t="s">
        <v>33</v>
      </c>
      <c r="F368" s="8" t="s">
        <v>24</v>
      </c>
      <c r="G368" s="8">
        <v>1</v>
      </c>
      <c r="H368" s="8">
        <v>1</v>
      </c>
      <c r="I368" s="8">
        <v>1</v>
      </c>
      <c r="J368" s="8">
        <v>1</v>
      </c>
      <c r="K368" s="8">
        <v>1</v>
      </c>
      <c r="L368" s="8">
        <v>1</v>
      </c>
      <c r="M368" s="8">
        <v>0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5">
        <v>202030768</v>
      </c>
    </row>
    <row r="369" spans="1:21" hidden="1" x14ac:dyDescent="0.25">
      <c r="A369" s="8" t="s">
        <v>5018</v>
      </c>
      <c r="B369" s="2" t="s">
        <v>786</v>
      </c>
      <c r="C369" s="2" t="s">
        <v>41</v>
      </c>
      <c r="D369" s="2" t="s">
        <v>38</v>
      </c>
      <c r="E369" s="2" t="s">
        <v>33</v>
      </c>
      <c r="F369" s="8" t="s">
        <v>24</v>
      </c>
      <c r="G369" s="8">
        <v>1</v>
      </c>
      <c r="H369" s="8">
        <v>1</v>
      </c>
      <c r="I369" s="8">
        <v>1</v>
      </c>
      <c r="J369" s="8">
        <v>1</v>
      </c>
      <c r="K369" s="8">
        <v>1</v>
      </c>
      <c r="L369" s="8">
        <v>1</v>
      </c>
      <c r="M369" s="8">
        <v>0</v>
      </c>
      <c r="N369" s="8">
        <v>0</v>
      </c>
      <c r="O369" s="8">
        <v>1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5">
        <v>202030776</v>
      </c>
    </row>
    <row r="370" spans="1:21" hidden="1" x14ac:dyDescent="0.25">
      <c r="A370" s="8" t="s">
        <v>5018</v>
      </c>
      <c r="B370" s="2" t="s">
        <v>787</v>
      </c>
      <c r="C370" s="2" t="s">
        <v>41</v>
      </c>
      <c r="D370" s="2" t="s">
        <v>38</v>
      </c>
      <c r="E370" s="2" t="s">
        <v>33</v>
      </c>
      <c r="F370" s="8" t="s">
        <v>24</v>
      </c>
      <c r="G370" s="8">
        <v>1</v>
      </c>
      <c r="H370" s="8">
        <v>1</v>
      </c>
      <c r="I370" s="8">
        <v>1</v>
      </c>
      <c r="J370" s="8">
        <v>1</v>
      </c>
      <c r="K370" s="8">
        <v>1</v>
      </c>
      <c r="L370" s="8">
        <v>1</v>
      </c>
      <c r="M370" s="8">
        <v>0</v>
      </c>
      <c r="N370" s="8">
        <v>0</v>
      </c>
      <c r="O370" s="8">
        <v>1</v>
      </c>
      <c r="P370" s="8">
        <v>1</v>
      </c>
      <c r="Q370" s="8">
        <v>0</v>
      </c>
      <c r="R370" s="8">
        <v>1</v>
      </c>
      <c r="S370" s="8">
        <v>1</v>
      </c>
      <c r="T370" s="8">
        <v>0</v>
      </c>
      <c r="U370" s="5">
        <v>202030784</v>
      </c>
    </row>
    <row r="371" spans="1:21" hidden="1" x14ac:dyDescent="0.25">
      <c r="A371" s="8" t="s">
        <v>5018</v>
      </c>
      <c r="B371" s="2" t="s">
        <v>788</v>
      </c>
      <c r="C371" s="2" t="s">
        <v>41</v>
      </c>
      <c r="D371" s="2" t="s">
        <v>38</v>
      </c>
      <c r="E371" s="2" t="s">
        <v>33</v>
      </c>
      <c r="F371" s="8" t="s">
        <v>24</v>
      </c>
      <c r="G371" s="8">
        <v>1</v>
      </c>
      <c r="H371" s="8">
        <v>1</v>
      </c>
      <c r="I371" s="8">
        <v>1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1</v>
      </c>
      <c r="Q371" s="8">
        <v>0</v>
      </c>
      <c r="R371" s="8">
        <v>0</v>
      </c>
      <c r="S371" s="8">
        <v>0</v>
      </c>
      <c r="T371" s="8">
        <v>0</v>
      </c>
      <c r="U371" s="5">
        <v>202030792</v>
      </c>
    </row>
    <row r="372" spans="1:21" hidden="1" x14ac:dyDescent="0.25">
      <c r="A372" s="8" t="s">
        <v>5018</v>
      </c>
      <c r="B372" s="2" t="s">
        <v>789</v>
      </c>
      <c r="C372" s="2" t="s">
        <v>41</v>
      </c>
      <c r="D372" s="2" t="s">
        <v>38</v>
      </c>
      <c r="E372" s="2" t="s">
        <v>33</v>
      </c>
      <c r="F372" s="8" t="s">
        <v>24</v>
      </c>
      <c r="G372" s="8">
        <v>1</v>
      </c>
      <c r="H372" s="8">
        <v>1</v>
      </c>
      <c r="I372" s="8">
        <v>1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5">
        <v>202030806</v>
      </c>
    </row>
    <row r="373" spans="1:21" hidden="1" x14ac:dyDescent="0.25">
      <c r="A373" s="8" t="s">
        <v>5018</v>
      </c>
      <c r="B373" s="2" t="s">
        <v>790</v>
      </c>
      <c r="C373" s="2" t="s">
        <v>41</v>
      </c>
      <c r="D373" s="2" t="s">
        <v>38</v>
      </c>
      <c r="E373" s="2" t="s">
        <v>33</v>
      </c>
      <c r="F373" s="8" t="s">
        <v>24</v>
      </c>
      <c r="G373" s="8">
        <v>1</v>
      </c>
      <c r="H373" s="8">
        <v>1</v>
      </c>
      <c r="I373" s="8">
        <v>1</v>
      </c>
      <c r="J373" s="8">
        <v>1</v>
      </c>
      <c r="K373" s="8">
        <v>1</v>
      </c>
      <c r="L373" s="8">
        <v>1</v>
      </c>
      <c r="M373" s="8">
        <v>0</v>
      </c>
      <c r="N373" s="8">
        <v>0</v>
      </c>
      <c r="O373" s="8">
        <v>1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5">
        <v>202030814</v>
      </c>
    </row>
    <row r="374" spans="1:21" hidden="1" x14ac:dyDescent="0.25">
      <c r="A374" s="8" t="s">
        <v>5018</v>
      </c>
      <c r="B374" s="2" t="s">
        <v>791</v>
      </c>
      <c r="C374" s="2" t="s">
        <v>41</v>
      </c>
      <c r="D374" s="2" t="s">
        <v>38</v>
      </c>
      <c r="E374" s="2" t="s">
        <v>33</v>
      </c>
      <c r="F374" s="8" t="s">
        <v>24</v>
      </c>
      <c r="G374" s="8">
        <v>1</v>
      </c>
      <c r="H374" s="8">
        <v>1</v>
      </c>
      <c r="I374" s="8">
        <v>1</v>
      </c>
      <c r="J374" s="8">
        <v>1</v>
      </c>
      <c r="K374" s="8">
        <v>1</v>
      </c>
      <c r="L374" s="8">
        <v>1</v>
      </c>
      <c r="M374" s="8">
        <v>0</v>
      </c>
      <c r="N374" s="8">
        <v>0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5">
        <v>202030822</v>
      </c>
    </row>
    <row r="375" spans="1:21" hidden="1" x14ac:dyDescent="0.25">
      <c r="A375" s="8" t="s">
        <v>5018</v>
      </c>
      <c r="B375" s="2" t="s">
        <v>792</v>
      </c>
      <c r="C375" s="2" t="s">
        <v>41</v>
      </c>
      <c r="D375" s="2" t="s">
        <v>38</v>
      </c>
      <c r="E375" s="2" t="s">
        <v>33</v>
      </c>
      <c r="F375" s="8" t="s">
        <v>24</v>
      </c>
      <c r="G375" s="8">
        <v>1</v>
      </c>
      <c r="H375" s="8">
        <v>1</v>
      </c>
      <c r="I375" s="8">
        <v>1</v>
      </c>
      <c r="J375" s="8">
        <v>1</v>
      </c>
      <c r="K375" s="8">
        <v>1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5">
        <v>202030830</v>
      </c>
    </row>
    <row r="376" spans="1:21" hidden="1" x14ac:dyDescent="0.25">
      <c r="A376" s="8" t="s">
        <v>5018</v>
      </c>
      <c r="B376" s="2" t="s">
        <v>793</v>
      </c>
      <c r="C376" s="2" t="s">
        <v>41</v>
      </c>
      <c r="D376" s="2" t="s">
        <v>38</v>
      </c>
      <c r="E376" s="2" t="s">
        <v>33</v>
      </c>
      <c r="F376" s="8" t="s">
        <v>24</v>
      </c>
      <c r="G376" s="8">
        <v>1</v>
      </c>
      <c r="H376" s="8">
        <v>1</v>
      </c>
      <c r="I376" s="8">
        <v>1</v>
      </c>
      <c r="J376" s="8">
        <v>1</v>
      </c>
      <c r="K376" s="8">
        <v>1</v>
      </c>
      <c r="L376" s="8">
        <v>1</v>
      </c>
      <c r="M376" s="8">
        <v>0</v>
      </c>
      <c r="N376" s="8">
        <v>0</v>
      </c>
      <c r="O376" s="8">
        <v>1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5">
        <v>202030849</v>
      </c>
    </row>
    <row r="377" spans="1:21" hidden="1" x14ac:dyDescent="0.25">
      <c r="A377" s="8" t="s">
        <v>5018</v>
      </c>
      <c r="B377" s="2" t="s">
        <v>794</v>
      </c>
      <c r="C377" s="2" t="s">
        <v>41</v>
      </c>
      <c r="D377" s="2" t="s">
        <v>38</v>
      </c>
      <c r="E377" s="2" t="s">
        <v>33</v>
      </c>
      <c r="F377" s="8" t="s">
        <v>24</v>
      </c>
      <c r="G377" s="8">
        <v>1</v>
      </c>
      <c r="H377" s="8">
        <v>1</v>
      </c>
      <c r="I377" s="8">
        <v>1</v>
      </c>
      <c r="J377" s="8">
        <v>1</v>
      </c>
      <c r="K377" s="8">
        <v>1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5">
        <v>202030857</v>
      </c>
    </row>
    <row r="378" spans="1:21" hidden="1" x14ac:dyDescent="0.25">
      <c r="A378" s="8" t="s">
        <v>5018</v>
      </c>
      <c r="B378" s="2" t="s">
        <v>795</v>
      </c>
      <c r="C378" s="2" t="s">
        <v>41</v>
      </c>
      <c r="D378" s="2" t="s">
        <v>38</v>
      </c>
      <c r="E378" s="2" t="s">
        <v>33</v>
      </c>
      <c r="F378" s="8" t="s">
        <v>24</v>
      </c>
      <c r="G378" s="8">
        <v>1</v>
      </c>
      <c r="H378" s="8">
        <v>1</v>
      </c>
      <c r="I378" s="8">
        <v>1</v>
      </c>
      <c r="J378" s="8">
        <v>1</v>
      </c>
      <c r="K378" s="8">
        <v>1</v>
      </c>
      <c r="L378" s="8">
        <v>1</v>
      </c>
      <c r="M378" s="8">
        <v>0</v>
      </c>
      <c r="N378" s="8">
        <v>0</v>
      </c>
      <c r="O378" s="8">
        <v>1</v>
      </c>
      <c r="P378" s="8">
        <v>1</v>
      </c>
      <c r="Q378" s="8">
        <v>0</v>
      </c>
      <c r="R378" s="8">
        <v>0</v>
      </c>
      <c r="S378" s="8">
        <v>0</v>
      </c>
      <c r="T378" s="8">
        <v>0</v>
      </c>
      <c r="U378" s="5">
        <v>202030865</v>
      </c>
    </row>
    <row r="379" spans="1:21" hidden="1" x14ac:dyDescent="0.25">
      <c r="A379" s="8" t="s">
        <v>5018</v>
      </c>
      <c r="B379" s="2" t="s">
        <v>796</v>
      </c>
      <c r="C379" s="2" t="s">
        <v>41</v>
      </c>
      <c r="D379" s="2" t="s">
        <v>38</v>
      </c>
      <c r="E379" s="2" t="s">
        <v>33</v>
      </c>
      <c r="F379" s="8" t="s">
        <v>24</v>
      </c>
      <c r="G379" s="8">
        <v>1</v>
      </c>
      <c r="H379" s="8">
        <v>1</v>
      </c>
      <c r="I379" s="8">
        <v>1</v>
      </c>
      <c r="J379" s="8">
        <v>1</v>
      </c>
      <c r="K379" s="8">
        <v>1</v>
      </c>
      <c r="L379" s="8">
        <v>1</v>
      </c>
      <c r="M379" s="8">
        <v>0</v>
      </c>
      <c r="N379" s="8">
        <v>0</v>
      </c>
      <c r="O379" s="8">
        <v>1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5">
        <v>202030873</v>
      </c>
    </row>
    <row r="380" spans="1:21" hidden="1" x14ac:dyDescent="0.25">
      <c r="A380" s="8" t="s">
        <v>5018</v>
      </c>
      <c r="B380" s="2" t="s">
        <v>797</v>
      </c>
      <c r="C380" s="2" t="s">
        <v>41</v>
      </c>
      <c r="D380" s="2" t="s">
        <v>38</v>
      </c>
      <c r="E380" s="2" t="s">
        <v>33</v>
      </c>
      <c r="F380" s="8" t="s">
        <v>24</v>
      </c>
      <c r="G380" s="8">
        <v>1</v>
      </c>
      <c r="H380" s="8">
        <v>1</v>
      </c>
      <c r="I380" s="8">
        <v>1</v>
      </c>
      <c r="J380" s="8">
        <v>1</v>
      </c>
      <c r="K380" s="8">
        <v>1</v>
      </c>
      <c r="L380" s="8">
        <v>1</v>
      </c>
      <c r="M380" s="8">
        <v>0</v>
      </c>
      <c r="N380" s="8">
        <v>0</v>
      </c>
      <c r="O380" s="8">
        <v>1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5">
        <v>202030881</v>
      </c>
    </row>
    <row r="381" spans="1:21" hidden="1" x14ac:dyDescent="0.25">
      <c r="A381" s="8" t="s">
        <v>5018</v>
      </c>
      <c r="B381" s="2" t="s">
        <v>798</v>
      </c>
      <c r="C381" s="2" t="s">
        <v>41</v>
      </c>
      <c r="D381" s="2" t="s">
        <v>38</v>
      </c>
      <c r="E381" s="2" t="s">
        <v>33</v>
      </c>
      <c r="F381" s="8" t="s">
        <v>24</v>
      </c>
      <c r="G381" s="8">
        <v>1</v>
      </c>
      <c r="H381" s="8">
        <v>1</v>
      </c>
      <c r="I381" s="8">
        <v>1</v>
      </c>
      <c r="J381" s="8">
        <v>1</v>
      </c>
      <c r="K381" s="8">
        <v>1</v>
      </c>
      <c r="L381" s="8">
        <v>1</v>
      </c>
      <c r="M381" s="8">
        <v>0</v>
      </c>
      <c r="N381" s="8">
        <v>0</v>
      </c>
      <c r="O381" s="8">
        <v>1</v>
      </c>
      <c r="P381" s="8">
        <v>1</v>
      </c>
      <c r="Q381" s="8">
        <v>0</v>
      </c>
      <c r="R381" s="8">
        <v>1</v>
      </c>
      <c r="S381" s="8">
        <v>1</v>
      </c>
      <c r="T381" s="8">
        <v>0</v>
      </c>
      <c r="U381" s="5">
        <v>202030890</v>
      </c>
    </row>
    <row r="382" spans="1:21" hidden="1" x14ac:dyDescent="0.25">
      <c r="A382" s="8" t="s">
        <v>5018</v>
      </c>
      <c r="B382" s="2" t="s">
        <v>799</v>
      </c>
      <c r="C382" s="2" t="s">
        <v>41</v>
      </c>
      <c r="D382" s="2" t="s">
        <v>38</v>
      </c>
      <c r="E382" s="2" t="s">
        <v>33</v>
      </c>
      <c r="F382" s="8" t="s">
        <v>24</v>
      </c>
      <c r="G382" s="8">
        <v>1</v>
      </c>
      <c r="H382" s="8">
        <v>1</v>
      </c>
      <c r="I382" s="8">
        <v>1</v>
      </c>
      <c r="J382" s="8">
        <v>1</v>
      </c>
      <c r="K382" s="8">
        <v>1</v>
      </c>
      <c r="L382" s="8">
        <v>1</v>
      </c>
      <c r="M382" s="8">
        <v>0</v>
      </c>
      <c r="N382" s="8">
        <v>0</v>
      </c>
      <c r="O382" s="8">
        <v>1</v>
      </c>
      <c r="P382" s="8">
        <v>1</v>
      </c>
      <c r="Q382" s="8">
        <v>0</v>
      </c>
      <c r="R382" s="8">
        <v>0</v>
      </c>
      <c r="S382" s="8">
        <v>0</v>
      </c>
      <c r="T382" s="8">
        <v>0</v>
      </c>
      <c r="U382" s="5">
        <v>202030903</v>
      </c>
    </row>
    <row r="383" spans="1:21" hidden="1" x14ac:dyDescent="0.25">
      <c r="A383" s="8" t="s">
        <v>5018</v>
      </c>
      <c r="B383" s="2" t="s">
        <v>800</v>
      </c>
      <c r="C383" s="2" t="s">
        <v>41</v>
      </c>
      <c r="D383" s="2" t="s">
        <v>38</v>
      </c>
      <c r="E383" s="2" t="s">
        <v>33</v>
      </c>
      <c r="F383" s="8" t="s">
        <v>24</v>
      </c>
      <c r="G383" s="8">
        <v>1</v>
      </c>
      <c r="H383" s="8">
        <v>1</v>
      </c>
      <c r="I383" s="8">
        <v>1</v>
      </c>
      <c r="J383" s="8">
        <v>1</v>
      </c>
      <c r="K383" s="8">
        <v>1</v>
      </c>
      <c r="L383" s="8">
        <v>1</v>
      </c>
      <c r="M383" s="8">
        <v>0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0</v>
      </c>
      <c r="T383" s="8">
        <v>0</v>
      </c>
      <c r="U383" s="5">
        <v>202030911</v>
      </c>
    </row>
    <row r="384" spans="1:21" hidden="1" x14ac:dyDescent="0.25">
      <c r="A384" s="8" t="s">
        <v>5018</v>
      </c>
      <c r="B384" s="2" t="s">
        <v>801</v>
      </c>
      <c r="C384" s="2" t="s">
        <v>41</v>
      </c>
      <c r="D384" s="2" t="s">
        <v>38</v>
      </c>
      <c r="E384" s="2" t="s">
        <v>33</v>
      </c>
      <c r="F384" s="8" t="s">
        <v>24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0</v>
      </c>
      <c r="N384" s="8">
        <v>0</v>
      </c>
      <c r="O384" s="8">
        <v>1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5">
        <v>202030920</v>
      </c>
    </row>
    <row r="385" spans="1:21" hidden="1" x14ac:dyDescent="0.25">
      <c r="A385" s="8" t="s">
        <v>5018</v>
      </c>
      <c r="B385" s="2" t="s">
        <v>802</v>
      </c>
      <c r="C385" s="2" t="s">
        <v>41</v>
      </c>
      <c r="D385" s="2" t="s">
        <v>38</v>
      </c>
      <c r="E385" s="2" t="s">
        <v>33</v>
      </c>
      <c r="F385" s="8" t="s">
        <v>24</v>
      </c>
      <c r="G385" s="8">
        <v>1</v>
      </c>
      <c r="H385" s="8">
        <v>1</v>
      </c>
      <c r="I385" s="8">
        <v>1</v>
      </c>
      <c r="J385" s="8">
        <v>1</v>
      </c>
      <c r="K385" s="8">
        <v>1</v>
      </c>
      <c r="L385" s="8">
        <v>1</v>
      </c>
      <c r="M385" s="8">
        <v>0</v>
      </c>
      <c r="N385" s="8">
        <v>0</v>
      </c>
      <c r="O385" s="8">
        <v>1</v>
      </c>
      <c r="P385" s="8">
        <v>1</v>
      </c>
      <c r="Q385" s="8">
        <v>0</v>
      </c>
      <c r="R385" s="8">
        <v>0</v>
      </c>
      <c r="S385" s="8">
        <v>0</v>
      </c>
      <c r="T385" s="8">
        <v>0</v>
      </c>
      <c r="U385" s="5">
        <v>202030938</v>
      </c>
    </row>
    <row r="386" spans="1:21" hidden="1" x14ac:dyDescent="0.25">
      <c r="A386" s="8" t="s">
        <v>5018</v>
      </c>
      <c r="B386" s="2" t="s">
        <v>803</v>
      </c>
      <c r="C386" s="2" t="s">
        <v>41</v>
      </c>
      <c r="D386" s="2" t="s">
        <v>38</v>
      </c>
      <c r="E386" s="2" t="s">
        <v>33</v>
      </c>
      <c r="F386" s="8" t="s">
        <v>24</v>
      </c>
      <c r="G386" s="8">
        <v>1</v>
      </c>
      <c r="H386" s="8">
        <v>1</v>
      </c>
      <c r="I386" s="8">
        <v>1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5">
        <v>202030946</v>
      </c>
    </row>
    <row r="387" spans="1:21" hidden="1" x14ac:dyDescent="0.25">
      <c r="A387" s="8" t="s">
        <v>5018</v>
      </c>
      <c r="B387" s="2" t="s">
        <v>804</v>
      </c>
      <c r="C387" s="2" t="s">
        <v>41</v>
      </c>
      <c r="D387" s="2" t="s">
        <v>38</v>
      </c>
      <c r="E387" s="2" t="s">
        <v>33</v>
      </c>
      <c r="F387" s="8" t="s">
        <v>24</v>
      </c>
      <c r="G387" s="8">
        <v>1</v>
      </c>
      <c r="H387" s="8">
        <v>1</v>
      </c>
      <c r="I387" s="8">
        <v>1</v>
      </c>
      <c r="J387" s="8">
        <v>1</v>
      </c>
      <c r="K387" s="8">
        <v>1</v>
      </c>
      <c r="L387" s="8">
        <v>1</v>
      </c>
      <c r="M387" s="8">
        <v>0</v>
      </c>
      <c r="N387" s="8">
        <v>0</v>
      </c>
      <c r="O387" s="8">
        <v>1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5">
        <v>202030954</v>
      </c>
    </row>
    <row r="388" spans="1:21" hidden="1" x14ac:dyDescent="0.25">
      <c r="A388" s="8" t="s">
        <v>5018</v>
      </c>
      <c r="B388" s="2" t="s">
        <v>805</v>
      </c>
      <c r="C388" s="2" t="s">
        <v>41</v>
      </c>
      <c r="D388" s="2" t="s">
        <v>38</v>
      </c>
      <c r="E388" s="2" t="s">
        <v>33</v>
      </c>
      <c r="F388" s="8" t="s">
        <v>24</v>
      </c>
      <c r="G388" s="8">
        <v>1</v>
      </c>
      <c r="H388" s="8">
        <v>1</v>
      </c>
      <c r="I388" s="8">
        <v>1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0</v>
      </c>
      <c r="U388" s="5">
        <v>202030962</v>
      </c>
    </row>
    <row r="389" spans="1:21" hidden="1" x14ac:dyDescent="0.25">
      <c r="A389" s="8" t="s">
        <v>5018</v>
      </c>
      <c r="B389" s="2" t="s">
        <v>806</v>
      </c>
      <c r="C389" s="2" t="s">
        <v>41</v>
      </c>
      <c r="D389" s="2" t="s">
        <v>38</v>
      </c>
      <c r="E389" s="2" t="s">
        <v>33</v>
      </c>
      <c r="F389" s="8" t="s">
        <v>24</v>
      </c>
      <c r="G389" s="8">
        <v>1</v>
      </c>
      <c r="H389" s="8">
        <v>1</v>
      </c>
      <c r="I389" s="8">
        <v>1</v>
      </c>
      <c r="J389" s="8">
        <v>1</v>
      </c>
      <c r="K389" s="8">
        <v>1</v>
      </c>
      <c r="L389" s="8">
        <v>1</v>
      </c>
      <c r="M389" s="8">
        <v>0</v>
      </c>
      <c r="N389" s="8">
        <v>0</v>
      </c>
      <c r="O389" s="8">
        <v>1</v>
      </c>
      <c r="P389" s="8">
        <v>1</v>
      </c>
      <c r="Q389" s="8">
        <v>0</v>
      </c>
      <c r="R389" s="8">
        <v>1</v>
      </c>
      <c r="S389" s="8">
        <v>1</v>
      </c>
      <c r="T389" s="8">
        <v>0</v>
      </c>
      <c r="U389" s="5">
        <v>202030970</v>
      </c>
    </row>
    <row r="390" spans="1:21" hidden="1" x14ac:dyDescent="0.25">
      <c r="A390" s="8" t="s">
        <v>5018</v>
      </c>
      <c r="B390" s="2" t="s">
        <v>807</v>
      </c>
      <c r="C390" s="2" t="s">
        <v>41</v>
      </c>
      <c r="D390" s="2" t="s">
        <v>38</v>
      </c>
      <c r="E390" s="2" t="s">
        <v>33</v>
      </c>
      <c r="F390" s="8" t="s">
        <v>24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5">
        <v>202030989</v>
      </c>
    </row>
    <row r="391" spans="1:21" hidden="1" x14ac:dyDescent="0.25">
      <c r="A391" s="8" t="s">
        <v>5018</v>
      </c>
      <c r="B391" s="2" t="s">
        <v>808</v>
      </c>
      <c r="C391" s="2" t="s">
        <v>41</v>
      </c>
      <c r="D391" s="2" t="s">
        <v>38</v>
      </c>
      <c r="E391" s="2" t="s">
        <v>33</v>
      </c>
      <c r="F391" s="8" t="s">
        <v>24</v>
      </c>
      <c r="G391" s="8">
        <v>1</v>
      </c>
      <c r="H391" s="8">
        <v>1</v>
      </c>
      <c r="I391" s="8">
        <v>1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1</v>
      </c>
      <c r="Q391" s="8">
        <v>0</v>
      </c>
      <c r="R391" s="8">
        <v>0</v>
      </c>
      <c r="S391" s="8">
        <v>0</v>
      </c>
      <c r="T391" s="8">
        <v>0</v>
      </c>
      <c r="U391" s="5">
        <v>202030997</v>
      </c>
    </row>
    <row r="392" spans="1:21" hidden="1" x14ac:dyDescent="0.25">
      <c r="A392" s="8" t="s">
        <v>5018</v>
      </c>
      <c r="B392" s="2" t="s">
        <v>809</v>
      </c>
      <c r="C392" s="2" t="s">
        <v>41</v>
      </c>
      <c r="D392" s="2" t="s">
        <v>38</v>
      </c>
      <c r="E392" s="2" t="s">
        <v>33</v>
      </c>
      <c r="F392" s="8" t="s">
        <v>24</v>
      </c>
      <c r="G392" s="8">
        <v>1</v>
      </c>
      <c r="H392" s="8">
        <v>1</v>
      </c>
      <c r="I392" s="8">
        <v>1</v>
      </c>
      <c r="J392" s="8">
        <v>1</v>
      </c>
      <c r="K392" s="8">
        <v>1</v>
      </c>
      <c r="L392" s="8">
        <v>1</v>
      </c>
      <c r="M392" s="8">
        <v>0</v>
      </c>
      <c r="N392" s="8">
        <v>0</v>
      </c>
      <c r="O392" s="8">
        <v>1</v>
      </c>
      <c r="P392" s="8">
        <v>1</v>
      </c>
      <c r="Q392" s="8">
        <v>0</v>
      </c>
      <c r="R392" s="8">
        <v>0</v>
      </c>
      <c r="S392" s="8">
        <v>0</v>
      </c>
      <c r="T392" s="8">
        <v>0</v>
      </c>
      <c r="U392" s="5">
        <v>202031004</v>
      </c>
    </row>
    <row r="393" spans="1:21" hidden="1" x14ac:dyDescent="0.25">
      <c r="A393" s="8" t="s">
        <v>5018</v>
      </c>
      <c r="B393" s="2" t="s">
        <v>810</v>
      </c>
      <c r="C393" s="2" t="s">
        <v>41</v>
      </c>
      <c r="D393" s="2" t="s">
        <v>38</v>
      </c>
      <c r="E393" s="2" t="s">
        <v>33</v>
      </c>
      <c r="F393" s="8" t="s">
        <v>24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0</v>
      </c>
      <c r="N393" s="8">
        <v>0</v>
      </c>
      <c r="O393" s="8">
        <v>1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5">
        <v>202031012</v>
      </c>
    </row>
    <row r="394" spans="1:21" hidden="1" x14ac:dyDescent="0.25">
      <c r="A394" s="8" t="s">
        <v>5018</v>
      </c>
      <c r="B394" s="2" t="s">
        <v>811</v>
      </c>
      <c r="C394" s="2" t="s">
        <v>41</v>
      </c>
      <c r="D394" s="2" t="s">
        <v>38</v>
      </c>
      <c r="E394" s="2" t="s">
        <v>33</v>
      </c>
      <c r="F394" s="8" t="s">
        <v>24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0</v>
      </c>
      <c r="N394" s="8">
        <v>0</v>
      </c>
      <c r="O394" s="8">
        <v>1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5">
        <v>202031020</v>
      </c>
    </row>
    <row r="395" spans="1:21" hidden="1" x14ac:dyDescent="0.25">
      <c r="A395" s="8" t="s">
        <v>5018</v>
      </c>
      <c r="B395" s="2" t="s">
        <v>812</v>
      </c>
      <c r="C395" s="2" t="s">
        <v>41</v>
      </c>
      <c r="D395" s="2" t="s">
        <v>38</v>
      </c>
      <c r="E395" s="2" t="s">
        <v>33</v>
      </c>
      <c r="F395" s="8" t="s">
        <v>24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0</v>
      </c>
      <c r="N395" s="8">
        <v>0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0</v>
      </c>
      <c r="U395" s="5">
        <v>202031039</v>
      </c>
    </row>
    <row r="396" spans="1:21" hidden="1" x14ac:dyDescent="0.25">
      <c r="A396" s="8" t="s">
        <v>5018</v>
      </c>
      <c r="B396" s="2" t="s">
        <v>813</v>
      </c>
      <c r="C396" s="2" t="s">
        <v>41</v>
      </c>
      <c r="D396" s="2" t="s">
        <v>38</v>
      </c>
      <c r="E396" s="2" t="s">
        <v>33</v>
      </c>
      <c r="F396" s="8" t="s">
        <v>24</v>
      </c>
      <c r="G396" s="8">
        <v>1</v>
      </c>
      <c r="H396" s="8">
        <v>1</v>
      </c>
      <c r="I396" s="8">
        <v>1</v>
      </c>
      <c r="J396" s="8">
        <v>1</v>
      </c>
      <c r="K396" s="8">
        <v>1</v>
      </c>
      <c r="L396" s="8">
        <v>1</v>
      </c>
      <c r="M396" s="8">
        <v>0</v>
      </c>
      <c r="N396" s="8">
        <v>0</v>
      </c>
      <c r="O396" s="8">
        <v>1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5">
        <v>202031047</v>
      </c>
    </row>
    <row r="397" spans="1:21" hidden="1" x14ac:dyDescent="0.25">
      <c r="A397" s="8" t="s">
        <v>5018</v>
      </c>
      <c r="B397" s="2" t="s">
        <v>814</v>
      </c>
      <c r="C397" s="2" t="s">
        <v>41</v>
      </c>
      <c r="D397" s="2" t="s">
        <v>38</v>
      </c>
      <c r="E397" s="2" t="s">
        <v>33</v>
      </c>
      <c r="F397" s="8" t="s">
        <v>24</v>
      </c>
      <c r="G397" s="8">
        <v>1</v>
      </c>
      <c r="H397" s="8">
        <v>0</v>
      </c>
      <c r="I397" s="8">
        <v>0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5">
        <v>202031055</v>
      </c>
    </row>
    <row r="398" spans="1:21" hidden="1" x14ac:dyDescent="0.25">
      <c r="A398" s="8" t="s">
        <v>5018</v>
      </c>
      <c r="B398" s="2" t="s">
        <v>815</v>
      </c>
      <c r="C398" s="2" t="s">
        <v>41</v>
      </c>
      <c r="D398" s="2" t="s">
        <v>38</v>
      </c>
      <c r="E398" s="2" t="s">
        <v>33</v>
      </c>
      <c r="F398" s="8" t="s">
        <v>24</v>
      </c>
      <c r="G398" s="8">
        <v>1</v>
      </c>
      <c r="H398" s="8">
        <v>1</v>
      </c>
      <c r="I398" s="8">
        <v>1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1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5">
        <v>202031063</v>
      </c>
    </row>
    <row r="399" spans="1:21" hidden="1" x14ac:dyDescent="0.25">
      <c r="A399" s="8" t="s">
        <v>5018</v>
      </c>
      <c r="B399" s="2" t="s">
        <v>816</v>
      </c>
      <c r="C399" s="2" t="s">
        <v>41</v>
      </c>
      <c r="D399" s="2" t="s">
        <v>38</v>
      </c>
      <c r="E399" s="2" t="s">
        <v>33</v>
      </c>
      <c r="F399" s="8" t="s">
        <v>36</v>
      </c>
      <c r="G399" s="8">
        <v>1</v>
      </c>
      <c r="H399" s="8">
        <v>1</v>
      </c>
      <c r="I399" s="8">
        <v>1</v>
      </c>
      <c r="J399" s="8">
        <v>0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5">
        <v>202031071</v>
      </c>
    </row>
    <row r="400" spans="1:21" hidden="1" x14ac:dyDescent="0.25">
      <c r="A400" s="8" t="s">
        <v>5018</v>
      </c>
      <c r="B400" s="2" t="s">
        <v>817</v>
      </c>
      <c r="C400" s="2" t="s">
        <v>41</v>
      </c>
      <c r="D400" s="2" t="s">
        <v>38</v>
      </c>
      <c r="E400" s="2" t="s">
        <v>33</v>
      </c>
      <c r="F400" s="8" t="s">
        <v>24</v>
      </c>
      <c r="G400" s="8">
        <v>1</v>
      </c>
      <c r="H400" s="8">
        <v>0</v>
      </c>
      <c r="I400" s="8">
        <v>0</v>
      </c>
      <c r="J400" s="8">
        <v>0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5">
        <v>202031080</v>
      </c>
    </row>
    <row r="401" spans="1:21" hidden="1" x14ac:dyDescent="0.25">
      <c r="A401" s="8" t="s">
        <v>5018</v>
      </c>
      <c r="B401" s="2" t="s">
        <v>818</v>
      </c>
      <c r="C401" s="2" t="s">
        <v>41</v>
      </c>
      <c r="D401" s="2" t="s">
        <v>38</v>
      </c>
      <c r="E401" s="2" t="s">
        <v>33</v>
      </c>
      <c r="F401" s="8" t="s">
        <v>24</v>
      </c>
      <c r="G401" s="8">
        <v>1</v>
      </c>
      <c r="H401" s="8">
        <v>1</v>
      </c>
      <c r="I401" s="8">
        <v>1</v>
      </c>
      <c r="J401" s="8">
        <v>0</v>
      </c>
      <c r="K401" s="8">
        <v>1</v>
      </c>
      <c r="L401" s="8">
        <v>1</v>
      </c>
      <c r="M401" s="8">
        <v>0</v>
      </c>
      <c r="N401" s="8">
        <v>1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5">
        <v>202031098</v>
      </c>
    </row>
    <row r="402" spans="1:21" hidden="1" x14ac:dyDescent="0.25">
      <c r="A402" s="8" t="s">
        <v>5018</v>
      </c>
      <c r="B402" s="2" t="s">
        <v>819</v>
      </c>
      <c r="C402" s="2" t="s">
        <v>41</v>
      </c>
      <c r="D402" s="2" t="s">
        <v>38</v>
      </c>
      <c r="E402" s="2" t="s">
        <v>33</v>
      </c>
      <c r="F402" s="8" t="s">
        <v>24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1</v>
      </c>
      <c r="M402" s="8">
        <v>0</v>
      </c>
      <c r="N402" s="8">
        <v>0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0</v>
      </c>
      <c r="U402" s="5">
        <v>202031101</v>
      </c>
    </row>
    <row r="403" spans="1:21" hidden="1" x14ac:dyDescent="0.25">
      <c r="A403" s="8" t="s">
        <v>5018</v>
      </c>
      <c r="B403" s="2" t="s">
        <v>820</v>
      </c>
      <c r="C403" s="2" t="s">
        <v>41</v>
      </c>
      <c r="D403" s="2" t="s">
        <v>38</v>
      </c>
      <c r="E403" s="2" t="s">
        <v>33</v>
      </c>
      <c r="F403" s="8" t="s">
        <v>24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0</v>
      </c>
      <c r="N403" s="8">
        <v>0</v>
      </c>
      <c r="O403" s="8">
        <v>1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5">
        <v>202031110</v>
      </c>
    </row>
    <row r="404" spans="1:21" hidden="1" x14ac:dyDescent="0.25">
      <c r="A404" s="8" t="s">
        <v>5018</v>
      </c>
      <c r="B404" s="2" t="s">
        <v>821</v>
      </c>
      <c r="C404" s="2" t="s">
        <v>41</v>
      </c>
      <c r="D404" s="2" t="s">
        <v>38</v>
      </c>
      <c r="E404" s="2" t="s">
        <v>33</v>
      </c>
      <c r="F404" s="8" t="s">
        <v>24</v>
      </c>
      <c r="G404" s="8">
        <v>1</v>
      </c>
      <c r="H404" s="8">
        <v>1</v>
      </c>
      <c r="I404" s="8">
        <v>1</v>
      </c>
      <c r="J404" s="8">
        <v>1</v>
      </c>
      <c r="K404" s="8">
        <v>1</v>
      </c>
      <c r="L404" s="8">
        <v>1</v>
      </c>
      <c r="M404" s="8">
        <v>0</v>
      </c>
      <c r="N404" s="8">
        <v>0</v>
      </c>
      <c r="O404" s="8">
        <v>1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5">
        <v>202031128</v>
      </c>
    </row>
    <row r="405" spans="1:21" hidden="1" x14ac:dyDescent="0.25">
      <c r="A405" s="8" t="s">
        <v>5018</v>
      </c>
      <c r="B405" s="2" t="s">
        <v>822</v>
      </c>
      <c r="C405" s="2" t="s">
        <v>41</v>
      </c>
      <c r="D405" s="2" t="s">
        <v>38</v>
      </c>
      <c r="E405" s="2" t="s">
        <v>33</v>
      </c>
      <c r="F405" s="8" t="s">
        <v>24</v>
      </c>
      <c r="G405" s="8">
        <v>1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1</v>
      </c>
      <c r="Q405" s="8">
        <v>0</v>
      </c>
      <c r="R405" s="8">
        <v>0</v>
      </c>
      <c r="S405" s="8">
        <v>0</v>
      </c>
      <c r="T405" s="8">
        <v>0</v>
      </c>
      <c r="U405" s="5">
        <v>202031136</v>
      </c>
    </row>
    <row r="406" spans="1:21" hidden="1" x14ac:dyDescent="0.25">
      <c r="A406" s="8" t="s">
        <v>5018</v>
      </c>
      <c r="B406" s="2" t="s">
        <v>823</v>
      </c>
      <c r="C406" s="2" t="s">
        <v>41</v>
      </c>
      <c r="D406" s="2" t="s">
        <v>38</v>
      </c>
      <c r="E406" s="2" t="s">
        <v>33</v>
      </c>
      <c r="F406" s="8" t="s">
        <v>24</v>
      </c>
      <c r="G406" s="8">
        <v>1</v>
      </c>
      <c r="H406" s="8">
        <v>1</v>
      </c>
      <c r="I406" s="8">
        <v>1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0</v>
      </c>
      <c r="S406" s="8">
        <v>0</v>
      </c>
      <c r="T406" s="8">
        <v>0</v>
      </c>
      <c r="U406" s="5">
        <v>202031144</v>
      </c>
    </row>
    <row r="407" spans="1:21" hidden="1" x14ac:dyDescent="0.25">
      <c r="A407" s="8" t="s">
        <v>5018</v>
      </c>
      <c r="B407" s="2" t="s">
        <v>824</v>
      </c>
      <c r="C407" s="2" t="s">
        <v>41</v>
      </c>
      <c r="D407" s="2" t="s">
        <v>38</v>
      </c>
      <c r="E407" s="2" t="s">
        <v>33</v>
      </c>
      <c r="F407" s="8" t="s">
        <v>24</v>
      </c>
      <c r="G407" s="8">
        <v>1</v>
      </c>
      <c r="H407" s="8">
        <v>1</v>
      </c>
      <c r="I407" s="8">
        <v>1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5">
        <v>202031152</v>
      </c>
    </row>
    <row r="408" spans="1:21" hidden="1" x14ac:dyDescent="0.25">
      <c r="A408" s="8" t="s">
        <v>5018</v>
      </c>
      <c r="B408" s="2" t="s">
        <v>825</v>
      </c>
      <c r="C408" s="2" t="s">
        <v>41</v>
      </c>
      <c r="D408" s="2" t="s">
        <v>38</v>
      </c>
      <c r="E408" s="2" t="s">
        <v>33</v>
      </c>
      <c r="F408" s="8" t="s">
        <v>24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0</v>
      </c>
      <c r="T408" s="8">
        <v>0</v>
      </c>
      <c r="U408" s="5">
        <v>202031179</v>
      </c>
    </row>
    <row r="409" spans="1:21" hidden="1" x14ac:dyDescent="0.25">
      <c r="A409" s="8" t="s">
        <v>5018</v>
      </c>
      <c r="B409" s="2" t="s">
        <v>826</v>
      </c>
      <c r="C409" s="2" t="s">
        <v>41</v>
      </c>
      <c r="D409" s="2" t="s">
        <v>38</v>
      </c>
      <c r="E409" s="2" t="s">
        <v>33</v>
      </c>
      <c r="F409" s="8" t="s">
        <v>24</v>
      </c>
      <c r="G409" s="8">
        <v>1</v>
      </c>
      <c r="H409" s="8">
        <v>1</v>
      </c>
      <c r="I409" s="8">
        <v>1</v>
      </c>
      <c r="J409" s="8">
        <v>1</v>
      </c>
      <c r="K409" s="8">
        <v>1</v>
      </c>
      <c r="L409" s="8">
        <v>1</v>
      </c>
      <c r="M409" s="8">
        <v>0</v>
      </c>
      <c r="N409" s="8">
        <v>0</v>
      </c>
      <c r="O409" s="8">
        <v>1</v>
      </c>
      <c r="P409" s="8">
        <v>1</v>
      </c>
      <c r="Q409" s="8">
        <v>0</v>
      </c>
      <c r="R409" s="8">
        <v>0</v>
      </c>
      <c r="S409" s="8">
        <v>0</v>
      </c>
      <c r="T409" s="8">
        <v>0</v>
      </c>
      <c r="U409" s="5">
        <v>202031187</v>
      </c>
    </row>
    <row r="410" spans="1:21" hidden="1" x14ac:dyDescent="0.25">
      <c r="A410" s="8" t="s">
        <v>5018</v>
      </c>
      <c r="B410" s="2" t="s">
        <v>827</v>
      </c>
      <c r="C410" s="2" t="s">
        <v>41</v>
      </c>
      <c r="D410" s="2" t="s">
        <v>38</v>
      </c>
      <c r="E410" s="2" t="s">
        <v>33</v>
      </c>
      <c r="F410" s="8" t="s">
        <v>24</v>
      </c>
      <c r="G410" s="8">
        <v>1</v>
      </c>
      <c r="H410" s="8">
        <v>1</v>
      </c>
      <c r="I410" s="8">
        <v>1</v>
      </c>
      <c r="J410" s="8">
        <v>1</v>
      </c>
      <c r="K410" s="8">
        <v>1</v>
      </c>
      <c r="L410" s="8">
        <v>1</v>
      </c>
      <c r="M410" s="8">
        <v>0</v>
      </c>
      <c r="N410" s="8">
        <v>0</v>
      </c>
      <c r="O410" s="8">
        <v>1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5">
        <v>202031195</v>
      </c>
    </row>
    <row r="411" spans="1:21" hidden="1" x14ac:dyDescent="0.25">
      <c r="A411" s="8" t="s">
        <v>5018</v>
      </c>
      <c r="B411" s="2" t="s">
        <v>828</v>
      </c>
      <c r="C411" s="2" t="s">
        <v>41</v>
      </c>
      <c r="D411" s="2" t="s">
        <v>38</v>
      </c>
      <c r="E411" s="2" t="s">
        <v>33</v>
      </c>
      <c r="F411" s="8" t="s">
        <v>24</v>
      </c>
      <c r="G411" s="8">
        <v>1</v>
      </c>
      <c r="H411" s="8">
        <v>1</v>
      </c>
      <c r="I411" s="8">
        <v>1</v>
      </c>
      <c r="J411" s="8">
        <v>0</v>
      </c>
      <c r="K411" s="8">
        <v>1</v>
      </c>
      <c r="L411" s="8">
        <v>1</v>
      </c>
      <c r="M411" s="8">
        <v>0</v>
      </c>
      <c r="N411" s="8">
        <v>1</v>
      </c>
      <c r="O411" s="8">
        <v>0</v>
      </c>
      <c r="P411" s="8">
        <v>1</v>
      </c>
      <c r="Q411" s="8">
        <v>0</v>
      </c>
      <c r="R411" s="8">
        <v>0</v>
      </c>
      <c r="S411" s="8">
        <v>0</v>
      </c>
      <c r="T411" s="8">
        <v>0</v>
      </c>
      <c r="U411" s="5">
        <v>202031209</v>
      </c>
    </row>
    <row r="412" spans="1:21" hidden="1" x14ac:dyDescent="0.25">
      <c r="A412" s="8" t="s">
        <v>5018</v>
      </c>
      <c r="B412" s="2" t="s">
        <v>829</v>
      </c>
      <c r="C412" s="2" t="s">
        <v>41</v>
      </c>
      <c r="D412" s="2" t="s">
        <v>38</v>
      </c>
      <c r="E412" s="2" t="s">
        <v>33</v>
      </c>
      <c r="F412" s="8" t="s">
        <v>24</v>
      </c>
      <c r="G412" s="8">
        <v>1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5">
        <v>202031217</v>
      </c>
    </row>
    <row r="413" spans="1:21" hidden="1" x14ac:dyDescent="0.25">
      <c r="A413" s="8" t="s">
        <v>5018</v>
      </c>
      <c r="B413" s="2" t="s">
        <v>830</v>
      </c>
      <c r="C413" s="2" t="s">
        <v>41</v>
      </c>
      <c r="D413" s="2" t="s">
        <v>38</v>
      </c>
      <c r="E413" s="2" t="s">
        <v>33</v>
      </c>
      <c r="F413" s="8" t="s">
        <v>24</v>
      </c>
      <c r="G413" s="8">
        <v>1</v>
      </c>
      <c r="H413" s="8">
        <v>1</v>
      </c>
      <c r="I413" s="8">
        <v>1</v>
      </c>
      <c r="J413" s="8">
        <v>0</v>
      </c>
      <c r="K413" s="8">
        <v>1</v>
      </c>
      <c r="L413" s="8">
        <v>1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5">
        <v>202031225</v>
      </c>
    </row>
    <row r="414" spans="1:21" hidden="1" x14ac:dyDescent="0.25">
      <c r="A414" s="8" t="s">
        <v>5018</v>
      </c>
      <c r="B414" s="2" t="s">
        <v>831</v>
      </c>
      <c r="C414" s="2" t="s">
        <v>41</v>
      </c>
      <c r="D414" s="2" t="s">
        <v>38</v>
      </c>
      <c r="E414" s="2" t="s">
        <v>33</v>
      </c>
      <c r="F414" s="8" t="s">
        <v>24</v>
      </c>
      <c r="G414" s="8">
        <v>1</v>
      </c>
      <c r="H414" s="8">
        <v>1</v>
      </c>
      <c r="I414" s="8">
        <v>1</v>
      </c>
      <c r="J414" s="8">
        <v>0</v>
      </c>
      <c r="K414" s="8">
        <v>1</v>
      </c>
      <c r="L414" s="8">
        <v>1</v>
      </c>
      <c r="M414" s="8">
        <v>0</v>
      </c>
      <c r="N414" s="8">
        <v>0</v>
      </c>
      <c r="O414" s="8">
        <v>1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5">
        <v>202031233</v>
      </c>
    </row>
    <row r="415" spans="1:21" hidden="1" x14ac:dyDescent="0.25">
      <c r="A415" s="8" t="s">
        <v>5018</v>
      </c>
      <c r="B415" s="2" t="s">
        <v>832</v>
      </c>
      <c r="C415" s="2" t="s">
        <v>41</v>
      </c>
      <c r="D415" s="2" t="s">
        <v>38</v>
      </c>
      <c r="E415" s="2" t="s">
        <v>33</v>
      </c>
      <c r="F415" s="8" t="s">
        <v>36</v>
      </c>
      <c r="G415" s="8">
        <v>1</v>
      </c>
      <c r="H415" s="8">
        <v>0</v>
      </c>
      <c r="I415" s="8">
        <v>0</v>
      </c>
      <c r="J415" s="8">
        <v>0</v>
      </c>
      <c r="K415" s="8">
        <v>1</v>
      </c>
      <c r="L415" s="8">
        <v>1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5">
        <v>202031241</v>
      </c>
    </row>
    <row r="416" spans="1:21" hidden="1" x14ac:dyDescent="0.25">
      <c r="A416" s="8" t="s">
        <v>5018</v>
      </c>
      <c r="B416" s="2" t="s">
        <v>833</v>
      </c>
      <c r="C416" s="2" t="s">
        <v>41</v>
      </c>
      <c r="D416" s="2" t="s">
        <v>38</v>
      </c>
      <c r="E416" s="2" t="s">
        <v>33</v>
      </c>
      <c r="F416" s="8" t="s">
        <v>24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1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5">
        <v>202031250</v>
      </c>
    </row>
    <row r="417" spans="1:21" hidden="1" x14ac:dyDescent="0.25">
      <c r="A417" s="8" t="s">
        <v>5018</v>
      </c>
      <c r="B417" s="2" t="s">
        <v>834</v>
      </c>
      <c r="C417" s="2" t="s">
        <v>41</v>
      </c>
      <c r="D417" s="2" t="s">
        <v>38</v>
      </c>
      <c r="E417" s="2" t="s">
        <v>33</v>
      </c>
      <c r="F417" s="8" t="s">
        <v>24</v>
      </c>
      <c r="G417" s="8">
        <v>1</v>
      </c>
      <c r="H417" s="8">
        <v>0</v>
      </c>
      <c r="I417" s="8">
        <v>0</v>
      </c>
      <c r="J417" s="8">
        <v>0</v>
      </c>
      <c r="K417" s="8">
        <v>1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5">
        <v>202031268</v>
      </c>
    </row>
    <row r="418" spans="1:21" hidden="1" x14ac:dyDescent="0.25">
      <c r="A418" s="8" t="s">
        <v>5018</v>
      </c>
      <c r="B418" s="2" t="s">
        <v>835</v>
      </c>
      <c r="C418" s="2" t="s">
        <v>42</v>
      </c>
      <c r="D418" s="2" t="s">
        <v>38</v>
      </c>
      <c r="E418" s="2" t="s">
        <v>33</v>
      </c>
      <c r="F418" s="8" t="s">
        <v>24</v>
      </c>
      <c r="G418" s="8">
        <v>1</v>
      </c>
      <c r="H418" s="8">
        <v>1</v>
      </c>
      <c r="I418" s="8">
        <v>1</v>
      </c>
      <c r="J418" s="8">
        <v>1</v>
      </c>
      <c r="K418" s="8">
        <v>1</v>
      </c>
      <c r="L418" s="8">
        <v>1</v>
      </c>
      <c r="M418" s="8">
        <v>0</v>
      </c>
      <c r="N418" s="8">
        <v>0</v>
      </c>
      <c r="O418" s="8">
        <v>1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5">
        <v>202040011</v>
      </c>
    </row>
    <row r="419" spans="1:21" hidden="1" x14ac:dyDescent="0.25">
      <c r="A419" s="8" t="s">
        <v>5018</v>
      </c>
      <c r="B419" s="2" t="s">
        <v>836</v>
      </c>
      <c r="C419" s="2" t="s">
        <v>42</v>
      </c>
      <c r="D419" s="2" t="s">
        <v>38</v>
      </c>
      <c r="E419" s="2" t="s">
        <v>33</v>
      </c>
      <c r="F419" s="8" t="s">
        <v>24</v>
      </c>
      <c r="G419" s="8">
        <v>1</v>
      </c>
      <c r="H419" s="8">
        <v>1</v>
      </c>
      <c r="I419" s="8">
        <v>1</v>
      </c>
      <c r="J419" s="8">
        <v>1</v>
      </c>
      <c r="K419" s="8">
        <v>1</v>
      </c>
      <c r="L419" s="8">
        <v>1</v>
      </c>
      <c r="M419" s="8">
        <v>0</v>
      </c>
      <c r="N419" s="8">
        <v>0</v>
      </c>
      <c r="O419" s="8">
        <v>1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5">
        <v>202040020</v>
      </c>
    </row>
    <row r="420" spans="1:21" hidden="1" x14ac:dyDescent="0.25">
      <c r="A420" s="8" t="s">
        <v>5018</v>
      </c>
      <c r="B420" s="2" t="s">
        <v>837</v>
      </c>
      <c r="C420" s="2" t="s">
        <v>42</v>
      </c>
      <c r="D420" s="2" t="s">
        <v>38</v>
      </c>
      <c r="E420" s="2" t="s">
        <v>33</v>
      </c>
      <c r="F420" s="8" t="s">
        <v>24</v>
      </c>
      <c r="G420" s="8">
        <v>1</v>
      </c>
      <c r="H420" s="8">
        <v>1</v>
      </c>
      <c r="I420" s="8">
        <v>1</v>
      </c>
      <c r="J420" s="8">
        <v>1</v>
      </c>
      <c r="K420" s="8">
        <v>1</v>
      </c>
      <c r="L420" s="8">
        <v>1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5">
        <v>202040038</v>
      </c>
    </row>
    <row r="421" spans="1:21" hidden="1" x14ac:dyDescent="0.25">
      <c r="A421" s="8" t="s">
        <v>5018</v>
      </c>
      <c r="B421" s="2" t="s">
        <v>838</v>
      </c>
      <c r="C421" s="2" t="s">
        <v>42</v>
      </c>
      <c r="D421" s="2" t="s">
        <v>38</v>
      </c>
      <c r="E421" s="2" t="s">
        <v>33</v>
      </c>
      <c r="F421" s="8" t="s">
        <v>24</v>
      </c>
      <c r="G421" s="8">
        <v>1</v>
      </c>
      <c r="H421" s="8">
        <v>1</v>
      </c>
      <c r="I421" s="8">
        <v>1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5">
        <v>202040046</v>
      </c>
    </row>
    <row r="422" spans="1:21" hidden="1" x14ac:dyDescent="0.25">
      <c r="A422" s="8" t="s">
        <v>5018</v>
      </c>
      <c r="B422" s="2" t="s">
        <v>839</v>
      </c>
      <c r="C422" s="2" t="s">
        <v>42</v>
      </c>
      <c r="D422" s="2" t="s">
        <v>38</v>
      </c>
      <c r="E422" s="2" t="s">
        <v>33</v>
      </c>
      <c r="F422" s="8" t="s">
        <v>24</v>
      </c>
      <c r="G422" s="8">
        <v>1</v>
      </c>
      <c r="H422" s="8">
        <v>1</v>
      </c>
      <c r="I422" s="8">
        <v>1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5">
        <v>202040054</v>
      </c>
    </row>
    <row r="423" spans="1:21" hidden="1" x14ac:dyDescent="0.25">
      <c r="A423" s="8" t="s">
        <v>5018</v>
      </c>
      <c r="B423" s="2" t="s">
        <v>840</v>
      </c>
      <c r="C423" s="2" t="s">
        <v>42</v>
      </c>
      <c r="D423" s="2" t="s">
        <v>38</v>
      </c>
      <c r="E423" s="2" t="s">
        <v>33</v>
      </c>
      <c r="F423" s="8" t="s">
        <v>24</v>
      </c>
      <c r="G423" s="8">
        <v>1</v>
      </c>
      <c r="H423" s="8">
        <v>1</v>
      </c>
      <c r="I423" s="8">
        <v>1</v>
      </c>
      <c r="J423" s="8">
        <v>1</v>
      </c>
      <c r="K423" s="8">
        <v>1</v>
      </c>
      <c r="L423" s="8">
        <v>1</v>
      </c>
      <c r="M423" s="8">
        <v>0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5">
        <v>202040062</v>
      </c>
    </row>
    <row r="424" spans="1:21" hidden="1" x14ac:dyDescent="0.25">
      <c r="A424" s="8" t="s">
        <v>5018</v>
      </c>
      <c r="B424" s="2" t="s">
        <v>841</v>
      </c>
      <c r="C424" s="2" t="s">
        <v>42</v>
      </c>
      <c r="D424" s="2" t="s">
        <v>38</v>
      </c>
      <c r="E424" s="2" t="s">
        <v>33</v>
      </c>
      <c r="F424" s="8" t="s">
        <v>24</v>
      </c>
      <c r="G424" s="8">
        <v>1</v>
      </c>
      <c r="H424" s="8">
        <v>1</v>
      </c>
      <c r="I424" s="8">
        <v>1</v>
      </c>
      <c r="J424" s="8">
        <v>1</v>
      </c>
      <c r="K424" s="8">
        <v>1</v>
      </c>
      <c r="L424" s="8">
        <v>1</v>
      </c>
      <c r="M424" s="8">
        <v>0</v>
      </c>
      <c r="N424" s="8">
        <v>0</v>
      </c>
      <c r="O424" s="8">
        <v>1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5">
        <v>202040070</v>
      </c>
    </row>
    <row r="425" spans="1:21" hidden="1" x14ac:dyDescent="0.25">
      <c r="A425" s="8" t="s">
        <v>5018</v>
      </c>
      <c r="B425" s="2" t="s">
        <v>842</v>
      </c>
      <c r="C425" s="2" t="s">
        <v>42</v>
      </c>
      <c r="D425" s="2" t="s">
        <v>38</v>
      </c>
      <c r="E425" s="2" t="s">
        <v>33</v>
      </c>
      <c r="F425" s="8" t="s">
        <v>24</v>
      </c>
      <c r="G425" s="8">
        <v>1</v>
      </c>
      <c r="H425" s="8">
        <v>1</v>
      </c>
      <c r="I425" s="8">
        <v>1</v>
      </c>
      <c r="J425" s="8">
        <v>1</v>
      </c>
      <c r="K425" s="8">
        <v>1</v>
      </c>
      <c r="L425" s="8">
        <v>1</v>
      </c>
      <c r="M425" s="8">
        <v>0</v>
      </c>
      <c r="N425" s="8">
        <v>0</v>
      </c>
      <c r="O425" s="8">
        <v>1</v>
      </c>
      <c r="P425" s="8">
        <v>1</v>
      </c>
      <c r="Q425" s="8">
        <v>0</v>
      </c>
      <c r="R425" s="8">
        <v>0</v>
      </c>
      <c r="S425" s="8">
        <v>0</v>
      </c>
      <c r="T425" s="8">
        <v>0</v>
      </c>
      <c r="U425" s="5">
        <v>202040089</v>
      </c>
    </row>
    <row r="426" spans="1:21" hidden="1" x14ac:dyDescent="0.25">
      <c r="A426" s="8" t="s">
        <v>5018</v>
      </c>
      <c r="B426" s="2" t="s">
        <v>843</v>
      </c>
      <c r="C426" s="2" t="s">
        <v>42</v>
      </c>
      <c r="D426" s="2" t="s">
        <v>38</v>
      </c>
      <c r="E426" s="2" t="s">
        <v>33</v>
      </c>
      <c r="F426" s="8" t="s">
        <v>24</v>
      </c>
      <c r="G426" s="8">
        <v>1</v>
      </c>
      <c r="H426" s="8">
        <v>1</v>
      </c>
      <c r="I426" s="8">
        <v>1</v>
      </c>
      <c r="J426" s="8">
        <v>1</v>
      </c>
      <c r="K426" s="8">
        <v>1</v>
      </c>
      <c r="L426" s="8">
        <v>1</v>
      </c>
      <c r="M426" s="8">
        <v>0</v>
      </c>
      <c r="N426" s="8">
        <v>0</v>
      </c>
      <c r="O426" s="8">
        <v>1</v>
      </c>
      <c r="P426" s="8">
        <v>1</v>
      </c>
      <c r="Q426" s="8">
        <v>0</v>
      </c>
      <c r="R426" s="8">
        <v>0</v>
      </c>
      <c r="S426" s="8">
        <v>0</v>
      </c>
      <c r="T426" s="8">
        <v>0</v>
      </c>
      <c r="U426" s="5">
        <v>202040097</v>
      </c>
    </row>
    <row r="427" spans="1:21" hidden="1" x14ac:dyDescent="0.25">
      <c r="A427" s="8" t="s">
        <v>5018</v>
      </c>
      <c r="B427" s="2" t="s">
        <v>844</v>
      </c>
      <c r="C427" s="2" t="s">
        <v>42</v>
      </c>
      <c r="D427" s="2" t="s">
        <v>38</v>
      </c>
      <c r="E427" s="2" t="s">
        <v>33</v>
      </c>
      <c r="F427" s="8" t="s">
        <v>24</v>
      </c>
      <c r="G427" s="8">
        <v>1</v>
      </c>
      <c r="H427" s="8">
        <v>1</v>
      </c>
      <c r="I427" s="8">
        <v>1</v>
      </c>
      <c r="J427" s="8">
        <v>1</v>
      </c>
      <c r="K427" s="8">
        <v>1</v>
      </c>
      <c r="L427" s="8">
        <v>1</v>
      </c>
      <c r="M427" s="8">
        <v>0</v>
      </c>
      <c r="N427" s="8">
        <v>0</v>
      </c>
      <c r="O427" s="8">
        <v>1</v>
      </c>
      <c r="P427" s="8">
        <v>1</v>
      </c>
      <c r="Q427" s="8">
        <v>0</v>
      </c>
      <c r="R427" s="8">
        <v>0</v>
      </c>
      <c r="S427" s="8">
        <v>0</v>
      </c>
      <c r="T427" s="8">
        <v>0</v>
      </c>
      <c r="U427" s="5">
        <v>202040100</v>
      </c>
    </row>
    <row r="428" spans="1:21" hidden="1" x14ac:dyDescent="0.25">
      <c r="A428" s="8" t="s">
        <v>5018</v>
      </c>
      <c r="B428" s="2" t="s">
        <v>845</v>
      </c>
      <c r="C428" s="2" t="s">
        <v>42</v>
      </c>
      <c r="D428" s="2" t="s">
        <v>38</v>
      </c>
      <c r="E428" s="2" t="s">
        <v>33</v>
      </c>
      <c r="F428" s="8" t="s">
        <v>24</v>
      </c>
      <c r="G428" s="8">
        <v>1</v>
      </c>
      <c r="H428" s="8">
        <v>0</v>
      </c>
      <c r="I428" s="8">
        <v>0</v>
      </c>
      <c r="J428" s="8">
        <v>1</v>
      </c>
      <c r="K428" s="8">
        <v>1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5">
        <v>202040119</v>
      </c>
    </row>
    <row r="429" spans="1:21" hidden="1" x14ac:dyDescent="0.25">
      <c r="A429" s="8" t="s">
        <v>5018</v>
      </c>
      <c r="B429" s="2" t="s">
        <v>846</v>
      </c>
      <c r="C429" s="2" t="s">
        <v>42</v>
      </c>
      <c r="D429" s="2" t="s">
        <v>38</v>
      </c>
      <c r="E429" s="2" t="s">
        <v>33</v>
      </c>
      <c r="F429" s="8" t="s">
        <v>24</v>
      </c>
      <c r="G429" s="8">
        <v>1</v>
      </c>
      <c r="H429" s="8">
        <v>1</v>
      </c>
      <c r="I429" s="8">
        <v>1</v>
      </c>
      <c r="J429" s="8">
        <v>1</v>
      </c>
      <c r="K429" s="8">
        <v>1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5">
        <v>202040127</v>
      </c>
    </row>
    <row r="430" spans="1:21" hidden="1" x14ac:dyDescent="0.25">
      <c r="A430" s="8" t="s">
        <v>5018</v>
      </c>
      <c r="B430" s="2" t="s">
        <v>847</v>
      </c>
      <c r="C430" s="2" t="s">
        <v>42</v>
      </c>
      <c r="D430" s="2" t="s">
        <v>38</v>
      </c>
      <c r="E430" s="2" t="s">
        <v>33</v>
      </c>
      <c r="F430" s="8" t="s">
        <v>24</v>
      </c>
      <c r="G430" s="8">
        <v>1</v>
      </c>
      <c r="H430" s="8">
        <v>1</v>
      </c>
      <c r="I430" s="8">
        <v>1</v>
      </c>
      <c r="J430" s="8">
        <v>1</v>
      </c>
      <c r="K430" s="8">
        <v>1</v>
      </c>
      <c r="L430" s="8">
        <v>1</v>
      </c>
      <c r="M430" s="8">
        <v>0</v>
      </c>
      <c r="N430" s="8">
        <v>0</v>
      </c>
      <c r="O430" s="8">
        <v>1</v>
      </c>
      <c r="P430" s="8">
        <v>1</v>
      </c>
      <c r="Q430" s="8">
        <v>0</v>
      </c>
      <c r="R430" s="8">
        <v>0</v>
      </c>
      <c r="S430" s="8">
        <v>0</v>
      </c>
      <c r="T430" s="8">
        <v>0</v>
      </c>
      <c r="U430" s="5">
        <v>202040135</v>
      </c>
    </row>
    <row r="431" spans="1:21" hidden="1" x14ac:dyDescent="0.25">
      <c r="A431" s="8" t="s">
        <v>5018</v>
      </c>
      <c r="B431" s="2" t="s">
        <v>848</v>
      </c>
      <c r="C431" s="2" t="s">
        <v>42</v>
      </c>
      <c r="D431" s="2" t="s">
        <v>38</v>
      </c>
      <c r="E431" s="2" t="s">
        <v>33</v>
      </c>
      <c r="F431" s="8" t="s">
        <v>24</v>
      </c>
      <c r="G431" s="8">
        <v>1</v>
      </c>
      <c r="H431" s="8">
        <v>1</v>
      </c>
      <c r="I431" s="8">
        <v>1</v>
      </c>
      <c r="J431" s="8">
        <v>1</v>
      </c>
      <c r="K431" s="8">
        <v>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5">
        <v>202040143</v>
      </c>
    </row>
    <row r="432" spans="1:21" hidden="1" x14ac:dyDescent="0.25">
      <c r="A432" s="8" t="s">
        <v>5018</v>
      </c>
      <c r="B432" s="2" t="s">
        <v>849</v>
      </c>
      <c r="C432" s="2" t="s">
        <v>42</v>
      </c>
      <c r="D432" s="2" t="s">
        <v>38</v>
      </c>
      <c r="E432" s="2" t="s">
        <v>33</v>
      </c>
      <c r="F432" s="8" t="s">
        <v>24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</v>
      </c>
      <c r="M432" s="8">
        <v>0</v>
      </c>
      <c r="N432" s="8">
        <v>0</v>
      </c>
      <c r="O432" s="8">
        <v>1</v>
      </c>
      <c r="P432" s="8">
        <v>1</v>
      </c>
      <c r="Q432" s="8">
        <v>0</v>
      </c>
      <c r="R432" s="8">
        <v>0</v>
      </c>
      <c r="S432" s="8">
        <v>0</v>
      </c>
      <c r="T432" s="8">
        <v>0</v>
      </c>
      <c r="U432" s="5">
        <v>202040151</v>
      </c>
    </row>
    <row r="433" spans="1:21" hidden="1" x14ac:dyDescent="0.25">
      <c r="A433" s="8" t="s">
        <v>5018</v>
      </c>
      <c r="B433" s="2" t="s">
        <v>850</v>
      </c>
      <c r="C433" s="2" t="s">
        <v>42</v>
      </c>
      <c r="D433" s="2" t="s">
        <v>38</v>
      </c>
      <c r="E433" s="2" t="s">
        <v>33</v>
      </c>
      <c r="F433" s="8" t="s">
        <v>24</v>
      </c>
      <c r="G433" s="8">
        <v>1</v>
      </c>
      <c r="H433" s="8">
        <v>1</v>
      </c>
      <c r="I433" s="8">
        <v>1</v>
      </c>
      <c r="J433" s="8">
        <v>1</v>
      </c>
      <c r="K433" s="8">
        <v>1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0</v>
      </c>
      <c r="S433" s="8">
        <v>0</v>
      </c>
      <c r="T433" s="8">
        <v>0</v>
      </c>
      <c r="U433" s="5">
        <v>202040160</v>
      </c>
    </row>
    <row r="434" spans="1:21" hidden="1" x14ac:dyDescent="0.25">
      <c r="A434" s="8" t="s">
        <v>5018</v>
      </c>
      <c r="B434" s="2" t="s">
        <v>851</v>
      </c>
      <c r="C434" s="2" t="s">
        <v>42</v>
      </c>
      <c r="D434" s="2" t="s">
        <v>38</v>
      </c>
      <c r="E434" s="2" t="s">
        <v>33</v>
      </c>
      <c r="F434" s="8" t="s">
        <v>24</v>
      </c>
      <c r="G434" s="8">
        <v>1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5">
        <v>202040178</v>
      </c>
    </row>
    <row r="435" spans="1:21" hidden="1" x14ac:dyDescent="0.25">
      <c r="A435" s="8" t="s">
        <v>5018</v>
      </c>
      <c r="B435" s="2" t="s">
        <v>852</v>
      </c>
      <c r="C435" s="2" t="s">
        <v>43</v>
      </c>
      <c r="D435" s="2" t="s">
        <v>38</v>
      </c>
      <c r="E435" s="2" t="s">
        <v>33</v>
      </c>
      <c r="F435" s="8" t="s">
        <v>24</v>
      </c>
      <c r="G435" s="8">
        <v>1</v>
      </c>
      <c r="H435" s="8">
        <v>1</v>
      </c>
      <c r="I435" s="8">
        <v>1</v>
      </c>
      <c r="J435" s="8">
        <v>1</v>
      </c>
      <c r="K435" s="8">
        <v>1</v>
      </c>
      <c r="L435" s="8">
        <v>1</v>
      </c>
      <c r="M435" s="8">
        <v>0</v>
      </c>
      <c r="N435" s="8">
        <v>0</v>
      </c>
      <c r="O435" s="8">
        <v>1</v>
      </c>
      <c r="P435" s="8">
        <v>1</v>
      </c>
      <c r="Q435" s="8">
        <v>0</v>
      </c>
      <c r="R435" s="8">
        <v>0</v>
      </c>
      <c r="S435" s="8">
        <v>0</v>
      </c>
      <c r="T435" s="8">
        <v>0</v>
      </c>
      <c r="U435" s="5">
        <v>202050017</v>
      </c>
    </row>
    <row r="436" spans="1:21" hidden="1" x14ac:dyDescent="0.25">
      <c r="A436" s="8" t="s">
        <v>5018</v>
      </c>
      <c r="B436" s="2" t="s">
        <v>853</v>
      </c>
      <c r="C436" s="2" t="s">
        <v>43</v>
      </c>
      <c r="D436" s="2" t="s">
        <v>38</v>
      </c>
      <c r="E436" s="2" t="s">
        <v>33</v>
      </c>
      <c r="F436" s="8" t="s">
        <v>24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5">
        <v>202050025</v>
      </c>
    </row>
    <row r="437" spans="1:21" hidden="1" x14ac:dyDescent="0.25">
      <c r="A437" s="8" t="s">
        <v>5018</v>
      </c>
      <c r="B437" s="2" t="s">
        <v>854</v>
      </c>
      <c r="C437" s="2" t="s">
        <v>43</v>
      </c>
      <c r="D437" s="2" t="s">
        <v>38</v>
      </c>
      <c r="E437" s="2" t="s">
        <v>33</v>
      </c>
      <c r="F437" s="8" t="s">
        <v>24</v>
      </c>
      <c r="G437" s="8">
        <v>1</v>
      </c>
      <c r="H437" s="8">
        <v>1</v>
      </c>
      <c r="I437" s="8">
        <v>1</v>
      </c>
      <c r="J437" s="8">
        <v>1</v>
      </c>
      <c r="K437" s="8">
        <v>1</v>
      </c>
      <c r="L437" s="8">
        <v>1</v>
      </c>
      <c r="M437" s="8">
        <v>0</v>
      </c>
      <c r="N437" s="8">
        <v>0</v>
      </c>
      <c r="O437" s="8">
        <v>1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5">
        <v>202050033</v>
      </c>
    </row>
    <row r="438" spans="1:21" hidden="1" x14ac:dyDescent="0.25">
      <c r="A438" s="8" t="s">
        <v>5018</v>
      </c>
      <c r="B438" s="2" t="s">
        <v>855</v>
      </c>
      <c r="C438" s="2" t="s">
        <v>43</v>
      </c>
      <c r="D438" s="2" t="s">
        <v>38</v>
      </c>
      <c r="E438" s="2" t="s">
        <v>33</v>
      </c>
      <c r="F438" s="8" t="s">
        <v>24</v>
      </c>
      <c r="G438" s="8">
        <v>1</v>
      </c>
      <c r="H438" s="8">
        <v>1</v>
      </c>
      <c r="I438" s="8">
        <v>1</v>
      </c>
      <c r="J438" s="8">
        <v>1</v>
      </c>
      <c r="K438" s="8">
        <v>1</v>
      </c>
      <c r="L438" s="8">
        <v>1</v>
      </c>
      <c r="M438" s="8">
        <v>0</v>
      </c>
      <c r="N438" s="8">
        <v>0</v>
      </c>
      <c r="O438" s="8">
        <v>1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5">
        <v>202050041</v>
      </c>
    </row>
    <row r="439" spans="1:21" hidden="1" x14ac:dyDescent="0.25">
      <c r="A439" s="8" t="s">
        <v>5018</v>
      </c>
      <c r="B439" s="2" t="s">
        <v>856</v>
      </c>
      <c r="C439" s="2" t="s">
        <v>43</v>
      </c>
      <c r="D439" s="2" t="s">
        <v>38</v>
      </c>
      <c r="E439" s="2" t="s">
        <v>33</v>
      </c>
      <c r="F439" s="8" t="s">
        <v>24</v>
      </c>
      <c r="G439" s="8">
        <v>1</v>
      </c>
      <c r="H439" s="8">
        <v>1</v>
      </c>
      <c r="I439" s="8">
        <v>1</v>
      </c>
      <c r="J439" s="8">
        <v>1</v>
      </c>
      <c r="K439" s="8">
        <v>1</v>
      </c>
      <c r="L439" s="8">
        <v>1</v>
      </c>
      <c r="M439" s="8">
        <v>0</v>
      </c>
      <c r="N439" s="8">
        <v>0</v>
      </c>
      <c r="O439" s="8">
        <v>1</v>
      </c>
      <c r="P439" s="8">
        <v>1</v>
      </c>
      <c r="Q439" s="8">
        <v>0</v>
      </c>
      <c r="R439" s="8">
        <v>0</v>
      </c>
      <c r="S439" s="8">
        <v>0</v>
      </c>
      <c r="T439" s="8">
        <v>0</v>
      </c>
      <c r="U439" s="5">
        <v>202050050</v>
      </c>
    </row>
    <row r="440" spans="1:21" hidden="1" x14ac:dyDescent="0.25">
      <c r="A440" s="8" t="s">
        <v>5018</v>
      </c>
      <c r="B440" s="2" t="s">
        <v>857</v>
      </c>
      <c r="C440" s="2" t="s">
        <v>43</v>
      </c>
      <c r="D440" s="2" t="s">
        <v>38</v>
      </c>
      <c r="E440" s="2" t="s">
        <v>33</v>
      </c>
      <c r="F440" s="8" t="s">
        <v>24</v>
      </c>
      <c r="G440" s="8">
        <v>1</v>
      </c>
      <c r="H440" s="8">
        <v>1</v>
      </c>
      <c r="I440" s="8">
        <v>1</v>
      </c>
      <c r="J440" s="8">
        <v>1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5">
        <v>202050068</v>
      </c>
    </row>
    <row r="441" spans="1:21" hidden="1" x14ac:dyDescent="0.25">
      <c r="A441" s="8" t="s">
        <v>5018</v>
      </c>
      <c r="B441" s="2" t="s">
        <v>858</v>
      </c>
      <c r="C441" s="2" t="s">
        <v>43</v>
      </c>
      <c r="D441" s="2" t="s">
        <v>38</v>
      </c>
      <c r="E441" s="2" t="s">
        <v>33</v>
      </c>
      <c r="F441" s="8" t="s">
        <v>24</v>
      </c>
      <c r="G441" s="8">
        <v>1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1</v>
      </c>
      <c r="T441" s="8">
        <v>0</v>
      </c>
      <c r="U441" s="5">
        <v>202050076</v>
      </c>
    </row>
    <row r="442" spans="1:21" hidden="1" x14ac:dyDescent="0.25">
      <c r="A442" s="8" t="s">
        <v>5018</v>
      </c>
      <c r="B442" s="2" t="s">
        <v>859</v>
      </c>
      <c r="C442" s="2" t="s">
        <v>43</v>
      </c>
      <c r="D442" s="2" t="s">
        <v>38</v>
      </c>
      <c r="E442" s="2" t="s">
        <v>33</v>
      </c>
      <c r="F442" s="8" t="s">
        <v>24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0</v>
      </c>
      <c r="N442" s="8">
        <v>0</v>
      </c>
      <c r="O442" s="8">
        <v>1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5">
        <v>202050084</v>
      </c>
    </row>
    <row r="443" spans="1:21" hidden="1" x14ac:dyDescent="0.25">
      <c r="A443" s="8" t="s">
        <v>5018</v>
      </c>
      <c r="B443" s="2" t="s">
        <v>860</v>
      </c>
      <c r="C443" s="2" t="s">
        <v>43</v>
      </c>
      <c r="D443" s="2" t="s">
        <v>38</v>
      </c>
      <c r="E443" s="2" t="s">
        <v>33</v>
      </c>
      <c r="F443" s="8" t="s">
        <v>24</v>
      </c>
      <c r="G443" s="8">
        <v>1</v>
      </c>
      <c r="H443" s="8">
        <v>1</v>
      </c>
      <c r="I443" s="8">
        <v>1</v>
      </c>
      <c r="J443" s="8">
        <v>1</v>
      </c>
      <c r="K443" s="8">
        <v>1</v>
      </c>
      <c r="L443" s="8">
        <v>1</v>
      </c>
      <c r="M443" s="8">
        <v>0</v>
      </c>
      <c r="N443" s="8">
        <v>0</v>
      </c>
      <c r="O443" s="8">
        <v>1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5">
        <v>202050092</v>
      </c>
    </row>
    <row r="444" spans="1:21" hidden="1" x14ac:dyDescent="0.25">
      <c r="A444" s="8" t="s">
        <v>5018</v>
      </c>
      <c r="B444" s="2" t="s">
        <v>861</v>
      </c>
      <c r="C444" s="2" t="s">
        <v>43</v>
      </c>
      <c r="D444" s="2" t="s">
        <v>38</v>
      </c>
      <c r="E444" s="2" t="s">
        <v>33</v>
      </c>
      <c r="F444" s="8" t="s">
        <v>24</v>
      </c>
      <c r="G444" s="8">
        <v>1</v>
      </c>
      <c r="H444" s="8">
        <v>1</v>
      </c>
      <c r="I444" s="8">
        <v>1</v>
      </c>
      <c r="J444" s="8">
        <v>1</v>
      </c>
      <c r="K444" s="8">
        <v>1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5">
        <v>202050106</v>
      </c>
    </row>
    <row r="445" spans="1:21" hidden="1" x14ac:dyDescent="0.25">
      <c r="A445" s="8" t="s">
        <v>5018</v>
      </c>
      <c r="B445" s="2" t="s">
        <v>862</v>
      </c>
      <c r="C445" s="2" t="s">
        <v>43</v>
      </c>
      <c r="D445" s="2" t="s">
        <v>38</v>
      </c>
      <c r="E445" s="2" t="s">
        <v>33</v>
      </c>
      <c r="F445" s="8" t="s">
        <v>24</v>
      </c>
      <c r="G445" s="8">
        <v>1</v>
      </c>
      <c r="H445" s="8">
        <v>1</v>
      </c>
      <c r="I445" s="8">
        <v>1</v>
      </c>
      <c r="J445" s="8">
        <v>1</v>
      </c>
      <c r="K445" s="8">
        <v>1</v>
      </c>
      <c r="L445" s="8">
        <v>1</v>
      </c>
      <c r="M445" s="8">
        <v>0</v>
      </c>
      <c r="N445" s="8">
        <v>0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5">
        <v>202050114</v>
      </c>
    </row>
    <row r="446" spans="1:21" hidden="1" x14ac:dyDescent="0.25">
      <c r="A446" s="8" t="s">
        <v>5018</v>
      </c>
      <c r="B446" s="2" t="s">
        <v>863</v>
      </c>
      <c r="C446" s="2" t="s">
        <v>43</v>
      </c>
      <c r="D446" s="2" t="s">
        <v>38</v>
      </c>
      <c r="E446" s="2" t="s">
        <v>33</v>
      </c>
      <c r="F446" s="8" t="s">
        <v>24</v>
      </c>
      <c r="G446" s="8">
        <v>1</v>
      </c>
      <c r="H446" s="8">
        <v>1</v>
      </c>
      <c r="I446" s="8">
        <v>1</v>
      </c>
      <c r="J446" s="8">
        <v>1</v>
      </c>
      <c r="K446" s="8">
        <v>1</v>
      </c>
      <c r="L446" s="8">
        <v>1</v>
      </c>
      <c r="M446" s="8">
        <v>0</v>
      </c>
      <c r="N446" s="8">
        <v>0</v>
      </c>
      <c r="O446" s="8">
        <v>1</v>
      </c>
      <c r="P446" s="8">
        <v>1</v>
      </c>
      <c r="Q446" s="8">
        <v>0</v>
      </c>
      <c r="R446" s="8">
        <v>0</v>
      </c>
      <c r="S446" s="8">
        <v>0</v>
      </c>
      <c r="T446" s="8">
        <v>0</v>
      </c>
      <c r="U446" s="5">
        <v>202050122</v>
      </c>
    </row>
    <row r="447" spans="1:21" hidden="1" x14ac:dyDescent="0.25">
      <c r="A447" s="8" t="s">
        <v>5018</v>
      </c>
      <c r="B447" s="2" t="s">
        <v>864</v>
      </c>
      <c r="C447" s="2" t="s">
        <v>43</v>
      </c>
      <c r="D447" s="2" t="s">
        <v>38</v>
      </c>
      <c r="E447" s="2" t="s">
        <v>33</v>
      </c>
      <c r="F447" s="8" t="s">
        <v>24</v>
      </c>
      <c r="G447" s="8">
        <v>1</v>
      </c>
      <c r="H447" s="8">
        <v>1</v>
      </c>
      <c r="I447" s="8">
        <v>1</v>
      </c>
      <c r="J447" s="8">
        <v>1</v>
      </c>
      <c r="K447" s="8">
        <v>1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5">
        <v>202050130</v>
      </c>
    </row>
    <row r="448" spans="1:21" hidden="1" x14ac:dyDescent="0.25">
      <c r="A448" s="8" t="s">
        <v>5018</v>
      </c>
      <c r="B448" s="2" t="s">
        <v>865</v>
      </c>
      <c r="C448" s="2" t="s">
        <v>43</v>
      </c>
      <c r="D448" s="2" t="s">
        <v>38</v>
      </c>
      <c r="E448" s="2" t="s">
        <v>33</v>
      </c>
      <c r="F448" s="8" t="s">
        <v>24</v>
      </c>
      <c r="G448" s="8">
        <v>1</v>
      </c>
      <c r="H448" s="8">
        <v>1</v>
      </c>
      <c r="I448" s="8">
        <v>1</v>
      </c>
      <c r="J448" s="8">
        <v>1</v>
      </c>
      <c r="K448" s="8">
        <v>1</v>
      </c>
      <c r="L448" s="8">
        <v>1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5">
        <v>202050149</v>
      </c>
    </row>
    <row r="449" spans="1:21" hidden="1" x14ac:dyDescent="0.25">
      <c r="A449" s="8" t="s">
        <v>5018</v>
      </c>
      <c r="B449" s="2" t="s">
        <v>866</v>
      </c>
      <c r="C449" s="2" t="s">
        <v>43</v>
      </c>
      <c r="D449" s="2" t="s">
        <v>38</v>
      </c>
      <c r="E449" s="2" t="s">
        <v>33</v>
      </c>
      <c r="F449" s="8" t="s">
        <v>24</v>
      </c>
      <c r="G449" s="8">
        <v>1</v>
      </c>
      <c r="H449" s="8">
        <v>1</v>
      </c>
      <c r="I449" s="8">
        <v>1</v>
      </c>
      <c r="J449" s="8">
        <v>1</v>
      </c>
      <c r="K449" s="8">
        <v>1</v>
      </c>
      <c r="L449" s="8">
        <v>1</v>
      </c>
      <c r="M449" s="8">
        <v>0</v>
      </c>
      <c r="N449" s="8">
        <v>0</v>
      </c>
      <c r="O449" s="8">
        <v>1</v>
      </c>
      <c r="P449" s="8">
        <v>1</v>
      </c>
      <c r="Q449" s="8">
        <v>0</v>
      </c>
      <c r="R449" s="8">
        <v>0</v>
      </c>
      <c r="S449" s="8">
        <v>0</v>
      </c>
      <c r="T449" s="8">
        <v>0</v>
      </c>
      <c r="U449" s="5">
        <v>202050157</v>
      </c>
    </row>
    <row r="450" spans="1:21" hidden="1" x14ac:dyDescent="0.25">
      <c r="A450" s="8" t="s">
        <v>5018</v>
      </c>
      <c r="B450" s="2" t="s">
        <v>867</v>
      </c>
      <c r="C450" s="2" t="s">
        <v>43</v>
      </c>
      <c r="D450" s="2" t="s">
        <v>38</v>
      </c>
      <c r="E450" s="2" t="s">
        <v>33</v>
      </c>
      <c r="F450" s="8" t="s">
        <v>24</v>
      </c>
      <c r="G450" s="8">
        <v>1</v>
      </c>
      <c r="H450" s="8">
        <v>1</v>
      </c>
      <c r="I450" s="8">
        <v>1</v>
      </c>
      <c r="J450" s="8">
        <v>1</v>
      </c>
      <c r="K450" s="8">
        <v>1</v>
      </c>
      <c r="L450" s="8">
        <v>1</v>
      </c>
      <c r="M450" s="8">
        <v>0</v>
      </c>
      <c r="N450" s="8">
        <v>0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5">
        <v>202050165</v>
      </c>
    </row>
    <row r="451" spans="1:21" hidden="1" x14ac:dyDescent="0.25">
      <c r="A451" s="8" t="s">
        <v>5018</v>
      </c>
      <c r="B451" s="2" t="s">
        <v>868</v>
      </c>
      <c r="C451" s="2" t="s">
        <v>43</v>
      </c>
      <c r="D451" s="2" t="s">
        <v>38</v>
      </c>
      <c r="E451" s="2" t="s">
        <v>33</v>
      </c>
      <c r="F451" s="8" t="s">
        <v>24</v>
      </c>
      <c r="G451" s="8">
        <v>1</v>
      </c>
      <c r="H451" s="8">
        <v>1</v>
      </c>
      <c r="I451" s="8">
        <v>1</v>
      </c>
      <c r="J451" s="8">
        <v>1</v>
      </c>
      <c r="K451" s="8">
        <v>1</v>
      </c>
      <c r="L451" s="8">
        <v>1</v>
      </c>
      <c r="M451" s="8">
        <v>0</v>
      </c>
      <c r="N451" s="8">
        <v>0</v>
      </c>
      <c r="O451" s="8">
        <v>1</v>
      </c>
      <c r="P451" s="8">
        <v>1</v>
      </c>
      <c r="Q451" s="8">
        <v>0</v>
      </c>
      <c r="R451" s="8">
        <v>0</v>
      </c>
      <c r="S451" s="8">
        <v>0</v>
      </c>
      <c r="T451" s="8">
        <v>0</v>
      </c>
      <c r="U451" s="5">
        <v>202050173</v>
      </c>
    </row>
    <row r="452" spans="1:21" hidden="1" x14ac:dyDescent="0.25">
      <c r="A452" s="8" t="s">
        <v>5018</v>
      </c>
      <c r="B452" s="2" t="s">
        <v>869</v>
      </c>
      <c r="C452" s="2" t="s">
        <v>43</v>
      </c>
      <c r="D452" s="2" t="s">
        <v>38</v>
      </c>
      <c r="E452" s="2" t="s">
        <v>33</v>
      </c>
      <c r="F452" s="8" t="s">
        <v>24</v>
      </c>
      <c r="G452" s="8">
        <v>1</v>
      </c>
      <c r="H452" s="8">
        <v>1</v>
      </c>
      <c r="I452" s="8">
        <v>1</v>
      </c>
      <c r="J452" s="8">
        <v>1</v>
      </c>
      <c r="K452" s="8">
        <v>1</v>
      </c>
      <c r="L452" s="8">
        <v>1</v>
      </c>
      <c r="M452" s="8">
        <v>0</v>
      </c>
      <c r="N452" s="8">
        <v>0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5">
        <v>202050181</v>
      </c>
    </row>
    <row r="453" spans="1:21" hidden="1" x14ac:dyDescent="0.25">
      <c r="A453" s="8" t="s">
        <v>5018</v>
      </c>
      <c r="B453" s="2" t="s">
        <v>870</v>
      </c>
      <c r="C453" s="2" t="s">
        <v>43</v>
      </c>
      <c r="D453" s="2" t="s">
        <v>38</v>
      </c>
      <c r="E453" s="2" t="s">
        <v>33</v>
      </c>
      <c r="F453" s="8" t="s">
        <v>24</v>
      </c>
      <c r="G453" s="8">
        <v>1</v>
      </c>
      <c r="H453" s="8">
        <v>1</v>
      </c>
      <c r="I453" s="8">
        <v>1</v>
      </c>
      <c r="J453" s="8">
        <v>1</v>
      </c>
      <c r="K453" s="8">
        <v>1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5">
        <v>202050190</v>
      </c>
    </row>
    <row r="454" spans="1:21" hidden="1" x14ac:dyDescent="0.25">
      <c r="A454" s="8" t="s">
        <v>5018</v>
      </c>
      <c r="B454" s="2" t="s">
        <v>871</v>
      </c>
      <c r="C454" s="2" t="s">
        <v>43</v>
      </c>
      <c r="D454" s="2" t="s">
        <v>38</v>
      </c>
      <c r="E454" s="2" t="s">
        <v>33</v>
      </c>
      <c r="F454" s="8" t="s">
        <v>24</v>
      </c>
      <c r="G454" s="8">
        <v>1</v>
      </c>
      <c r="H454" s="8">
        <v>1</v>
      </c>
      <c r="I454" s="8">
        <v>1</v>
      </c>
      <c r="J454" s="8">
        <v>1</v>
      </c>
      <c r="K454" s="8">
        <v>1</v>
      </c>
      <c r="L454" s="8">
        <v>1</v>
      </c>
      <c r="M454" s="8">
        <v>0</v>
      </c>
      <c r="N454" s="8">
        <v>0</v>
      </c>
      <c r="O454" s="8">
        <v>1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5">
        <v>202050203</v>
      </c>
    </row>
    <row r="455" spans="1:21" hidden="1" x14ac:dyDescent="0.25">
      <c r="A455" s="8" t="s">
        <v>5018</v>
      </c>
      <c r="B455" s="2" t="s">
        <v>872</v>
      </c>
      <c r="C455" s="2" t="s">
        <v>43</v>
      </c>
      <c r="D455" s="2" t="s">
        <v>38</v>
      </c>
      <c r="E455" s="2" t="s">
        <v>33</v>
      </c>
      <c r="F455" s="8" t="s">
        <v>24</v>
      </c>
      <c r="G455" s="8">
        <v>1</v>
      </c>
      <c r="H455" s="8">
        <v>1</v>
      </c>
      <c r="I455" s="8">
        <v>1</v>
      </c>
      <c r="J455" s="8">
        <v>1</v>
      </c>
      <c r="K455" s="8">
        <v>1</v>
      </c>
      <c r="L455" s="8">
        <v>1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5">
        <v>202050211</v>
      </c>
    </row>
    <row r="456" spans="1:21" hidden="1" x14ac:dyDescent="0.25">
      <c r="A456" s="8" t="s">
        <v>5018</v>
      </c>
      <c r="B456" s="2" t="s">
        <v>873</v>
      </c>
      <c r="C456" s="2" t="s">
        <v>43</v>
      </c>
      <c r="D456" s="2" t="s">
        <v>38</v>
      </c>
      <c r="E456" s="2" t="s">
        <v>33</v>
      </c>
      <c r="F456" s="8" t="s">
        <v>24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0</v>
      </c>
      <c r="N456" s="8">
        <v>0</v>
      </c>
      <c r="O456" s="8">
        <v>1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5">
        <v>202050220</v>
      </c>
    </row>
    <row r="457" spans="1:21" hidden="1" x14ac:dyDescent="0.25">
      <c r="A457" s="8" t="s">
        <v>5018</v>
      </c>
      <c r="B457" s="2" t="s">
        <v>874</v>
      </c>
      <c r="C457" s="2" t="s">
        <v>43</v>
      </c>
      <c r="D457" s="2" t="s">
        <v>38</v>
      </c>
      <c r="E457" s="2" t="s">
        <v>33</v>
      </c>
      <c r="F457" s="8" t="s">
        <v>24</v>
      </c>
      <c r="G457" s="8">
        <v>1</v>
      </c>
      <c r="H457" s="8">
        <v>1</v>
      </c>
      <c r="I457" s="8">
        <v>1</v>
      </c>
      <c r="J457" s="8">
        <v>1</v>
      </c>
      <c r="K457" s="8">
        <v>1</v>
      </c>
      <c r="L457" s="8">
        <v>1</v>
      </c>
      <c r="M457" s="8">
        <v>0</v>
      </c>
      <c r="N457" s="8">
        <v>0</v>
      </c>
      <c r="O457" s="8">
        <v>1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5">
        <v>202050238</v>
      </c>
    </row>
    <row r="458" spans="1:21" hidden="1" x14ac:dyDescent="0.25">
      <c r="A458" s="8" t="s">
        <v>5018</v>
      </c>
      <c r="B458" s="2" t="s">
        <v>875</v>
      </c>
      <c r="C458" s="2" t="s">
        <v>43</v>
      </c>
      <c r="D458" s="2" t="s">
        <v>38</v>
      </c>
      <c r="E458" s="2" t="s">
        <v>33</v>
      </c>
      <c r="F458" s="8" t="s">
        <v>24</v>
      </c>
      <c r="G458" s="8">
        <v>1</v>
      </c>
      <c r="H458" s="8">
        <v>1</v>
      </c>
      <c r="I458" s="8">
        <v>1</v>
      </c>
      <c r="J458" s="8">
        <v>1</v>
      </c>
      <c r="K458" s="8">
        <v>1</v>
      </c>
      <c r="L458" s="8">
        <v>1</v>
      </c>
      <c r="M458" s="8">
        <v>0</v>
      </c>
      <c r="N458" s="8">
        <v>0</v>
      </c>
      <c r="O458" s="8">
        <v>1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5">
        <v>202050246</v>
      </c>
    </row>
    <row r="459" spans="1:21" hidden="1" x14ac:dyDescent="0.25">
      <c r="A459" s="8" t="s">
        <v>5018</v>
      </c>
      <c r="B459" s="2" t="s">
        <v>876</v>
      </c>
      <c r="C459" s="2" t="s">
        <v>43</v>
      </c>
      <c r="D459" s="2" t="s">
        <v>38</v>
      </c>
      <c r="E459" s="2" t="s">
        <v>33</v>
      </c>
      <c r="F459" s="8" t="s">
        <v>23</v>
      </c>
      <c r="G459" s="8">
        <v>1</v>
      </c>
      <c r="H459" s="8">
        <v>1</v>
      </c>
      <c r="I459" s="8">
        <v>1</v>
      </c>
      <c r="J459" s="8">
        <v>1</v>
      </c>
      <c r="K459" s="8">
        <v>1</v>
      </c>
      <c r="L459" s="8">
        <v>1</v>
      </c>
      <c r="M459" s="8">
        <v>0</v>
      </c>
      <c r="N459" s="8">
        <v>0</v>
      </c>
      <c r="O459" s="8">
        <v>1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5">
        <v>202050254</v>
      </c>
    </row>
    <row r="460" spans="1:21" hidden="1" x14ac:dyDescent="0.25">
      <c r="A460" s="8" t="s">
        <v>5018</v>
      </c>
      <c r="B460" s="2" t="s">
        <v>877</v>
      </c>
      <c r="C460" s="2" t="s">
        <v>43</v>
      </c>
      <c r="D460" s="2" t="s">
        <v>38</v>
      </c>
      <c r="E460" s="2" t="s">
        <v>33</v>
      </c>
      <c r="F460" s="8" t="s">
        <v>24</v>
      </c>
      <c r="G460" s="8">
        <v>1</v>
      </c>
      <c r="H460" s="8">
        <v>1</v>
      </c>
      <c r="I460" s="8">
        <v>1</v>
      </c>
      <c r="J460" s="8">
        <v>1</v>
      </c>
      <c r="K460" s="8">
        <v>1</v>
      </c>
      <c r="L460" s="8">
        <v>1</v>
      </c>
      <c r="M460" s="8">
        <v>0</v>
      </c>
      <c r="N460" s="8">
        <v>0</v>
      </c>
      <c r="O460" s="8">
        <v>1</v>
      </c>
      <c r="P460" s="8">
        <v>1</v>
      </c>
      <c r="Q460" s="8">
        <v>0</v>
      </c>
      <c r="R460" s="8">
        <v>0</v>
      </c>
      <c r="S460" s="8">
        <v>0</v>
      </c>
      <c r="T460" s="8">
        <v>0</v>
      </c>
      <c r="U460" s="5">
        <v>202050262</v>
      </c>
    </row>
    <row r="461" spans="1:21" hidden="1" x14ac:dyDescent="0.25">
      <c r="A461" s="8" t="s">
        <v>5018</v>
      </c>
      <c r="B461" s="2" t="s">
        <v>878</v>
      </c>
      <c r="C461" s="2" t="s">
        <v>43</v>
      </c>
      <c r="D461" s="2" t="s">
        <v>38</v>
      </c>
      <c r="E461" s="2" t="s">
        <v>33</v>
      </c>
      <c r="F461" s="8" t="s">
        <v>24</v>
      </c>
      <c r="G461" s="8">
        <v>1</v>
      </c>
      <c r="H461" s="8">
        <v>1</v>
      </c>
      <c r="I461" s="8">
        <v>1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1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5">
        <v>202050270</v>
      </c>
    </row>
    <row r="462" spans="1:21" hidden="1" x14ac:dyDescent="0.25">
      <c r="A462" s="8" t="s">
        <v>5018</v>
      </c>
      <c r="B462" s="2" t="s">
        <v>879</v>
      </c>
      <c r="C462" s="2" t="s">
        <v>43</v>
      </c>
      <c r="D462" s="2" t="s">
        <v>38</v>
      </c>
      <c r="E462" s="2" t="s">
        <v>33</v>
      </c>
      <c r="F462" s="8" t="s">
        <v>24</v>
      </c>
      <c r="G462" s="8">
        <v>1</v>
      </c>
      <c r="H462" s="8">
        <v>1</v>
      </c>
      <c r="I462" s="8">
        <v>1</v>
      </c>
      <c r="J462" s="8">
        <v>1</v>
      </c>
      <c r="K462" s="8">
        <v>1</v>
      </c>
      <c r="L462" s="8">
        <v>1</v>
      </c>
      <c r="M462" s="8">
        <v>0</v>
      </c>
      <c r="N462" s="8">
        <v>0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5">
        <v>202050289</v>
      </c>
    </row>
    <row r="463" spans="1:21" hidden="1" x14ac:dyDescent="0.25">
      <c r="A463" s="8" t="s">
        <v>5018</v>
      </c>
      <c r="B463" s="2" t="s">
        <v>880</v>
      </c>
      <c r="C463" s="2" t="s">
        <v>43</v>
      </c>
      <c r="D463" s="2" t="s">
        <v>38</v>
      </c>
      <c r="E463" s="2" t="s">
        <v>33</v>
      </c>
      <c r="F463" s="8" t="s">
        <v>24</v>
      </c>
      <c r="G463" s="8">
        <v>1</v>
      </c>
      <c r="H463" s="8">
        <v>1</v>
      </c>
      <c r="I463" s="8">
        <v>1</v>
      </c>
      <c r="J463" s="8">
        <v>1</v>
      </c>
      <c r="K463" s="8">
        <v>1</v>
      </c>
      <c r="L463" s="8">
        <v>1</v>
      </c>
      <c r="M463" s="8">
        <v>0</v>
      </c>
      <c r="N463" s="8">
        <v>0</v>
      </c>
      <c r="O463" s="8">
        <v>1</v>
      </c>
      <c r="P463" s="8">
        <v>1</v>
      </c>
      <c r="Q463" s="8">
        <v>0</v>
      </c>
      <c r="R463" s="8">
        <v>0</v>
      </c>
      <c r="S463" s="8">
        <v>0</v>
      </c>
      <c r="T463" s="8">
        <v>0</v>
      </c>
      <c r="U463" s="5">
        <v>202050297</v>
      </c>
    </row>
    <row r="464" spans="1:21" hidden="1" x14ac:dyDescent="0.25">
      <c r="A464" s="8" t="s">
        <v>5018</v>
      </c>
      <c r="B464" s="2" t="s">
        <v>881</v>
      </c>
      <c r="C464" s="2" t="s">
        <v>43</v>
      </c>
      <c r="D464" s="2" t="s">
        <v>38</v>
      </c>
      <c r="E464" s="2" t="s">
        <v>33</v>
      </c>
      <c r="F464" s="8" t="s">
        <v>24</v>
      </c>
      <c r="G464" s="8">
        <v>1</v>
      </c>
      <c r="H464" s="8">
        <v>1</v>
      </c>
      <c r="I464" s="8">
        <v>1</v>
      </c>
      <c r="J464" s="8">
        <v>1</v>
      </c>
      <c r="K464" s="8">
        <v>1</v>
      </c>
      <c r="L464" s="8">
        <v>1</v>
      </c>
      <c r="M464" s="8">
        <v>0</v>
      </c>
      <c r="N464" s="8">
        <v>0</v>
      </c>
      <c r="O464" s="8">
        <v>1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5">
        <v>202050300</v>
      </c>
    </row>
    <row r="465" spans="1:21" hidden="1" x14ac:dyDescent="0.25">
      <c r="A465" s="8" t="s">
        <v>5018</v>
      </c>
      <c r="B465" s="2" t="s">
        <v>882</v>
      </c>
      <c r="C465" s="2" t="s">
        <v>43</v>
      </c>
      <c r="D465" s="2" t="s">
        <v>38</v>
      </c>
      <c r="E465" s="2" t="s">
        <v>33</v>
      </c>
      <c r="F465" s="8" t="s">
        <v>24</v>
      </c>
      <c r="G465" s="8">
        <v>1</v>
      </c>
      <c r="H465" s="8">
        <v>1</v>
      </c>
      <c r="I465" s="8">
        <v>1</v>
      </c>
      <c r="J465" s="8">
        <v>1</v>
      </c>
      <c r="K465" s="8">
        <v>1</v>
      </c>
      <c r="L465" s="8">
        <v>1</v>
      </c>
      <c r="M465" s="8">
        <v>0</v>
      </c>
      <c r="N465" s="8">
        <v>0</v>
      </c>
      <c r="O465" s="8">
        <v>1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5">
        <v>202050319</v>
      </c>
    </row>
    <row r="466" spans="1:21" hidden="1" x14ac:dyDescent="0.25">
      <c r="A466" s="8" t="s">
        <v>5018</v>
      </c>
      <c r="B466" s="2" t="s">
        <v>883</v>
      </c>
      <c r="C466" s="2" t="s">
        <v>43</v>
      </c>
      <c r="D466" s="2" t="s">
        <v>38</v>
      </c>
      <c r="E466" s="2" t="s">
        <v>33</v>
      </c>
      <c r="F466" s="8" t="s">
        <v>24</v>
      </c>
      <c r="G466" s="8">
        <v>1</v>
      </c>
      <c r="H466" s="8">
        <v>1</v>
      </c>
      <c r="I466" s="8">
        <v>1</v>
      </c>
      <c r="J466" s="8">
        <v>1</v>
      </c>
      <c r="K466" s="8">
        <v>1</v>
      </c>
      <c r="L466" s="8">
        <v>1</v>
      </c>
      <c r="M466" s="8">
        <v>0</v>
      </c>
      <c r="N466" s="8">
        <v>0</v>
      </c>
      <c r="O466" s="8">
        <v>1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5">
        <v>202050327</v>
      </c>
    </row>
    <row r="467" spans="1:21" hidden="1" x14ac:dyDescent="0.25">
      <c r="A467" s="8" t="s">
        <v>5018</v>
      </c>
      <c r="B467" s="2" t="s">
        <v>884</v>
      </c>
      <c r="C467" s="2" t="s">
        <v>44</v>
      </c>
      <c r="D467" s="2" t="s">
        <v>38</v>
      </c>
      <c r="E467" s="2" t="s">
        <v>33</v>
      </c>
      <c r="F467" s="8" t="s">
        <v>24</v>
      </c>
      <c r="G467" s="8">
        <v>1</v>
      </c>
      <c r="H467" s="8">
        <v>1</v>
      </c>
      <c r="I467" s="8">
        <v>1</v>
      </c>
      <c r="J467" s="8">
        <v>1</v>
      </c>
      <c r="K467" s="8">
        <v>1</v>
      </c>
      <c r="L467" s="8">
        <v>1</v>
      </c>
      <c r="M467" s="8">
        <v>0</v>
      </c>
      <c r="N467" s="8">
        <v>0</v>
      </c>
      <c r="O467" s="8">
        <v>1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5">
        <v>202060012</v>
      </c>
    </row>
    <row r="468" spans="1:21" hidden="1" x14ac:dyDescent="0.25">
      <c r="A468" s="8" t="s">
        <v>5018</v>
      </c>
      <c r="B468" s="2" t="s">
        <v>885</v>
      </c>
      <c r="C468" s="2" t="s">
        <v>44</v>
      </c>
      <c r="D468" s="2" t="s">
        <v>38</v>
      </c>
      <c r="E468" s="2" t="s">
        <v>33</v>
      </c>
      <c r="F468" s="8" t="s">
        <v>24</v>
      </c>
      <c r="G468" s="8">
        <v>1</v>
      </c>
      <c r="H468" s="8">
        <v>1</v>
      </c>
      <c r="I468" s="8">
        <v>1</v>
      </c>
      <c r="J468" s="8">
        <v>1</v>
      </c>
      <c r="K468" s="8">
        <v>1</v>
      </c>
      <c r="L468" s="8">
        <v>1</v>
      </c>
      <c r="M468" s="8">
        <v>0</v>
      </c>
      <c r="N468" s="8">
        <v>0</v>
      </c>
      <c r="O468" s="8">
        <v>1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5">
        <v>202060020</v>
      </c>
    </row>
    <row r="469" spans="1:21" hidden="1" x14ac:dyDescent="0.25">
      <c r="A469" s="8" t="s">
        <v>5018</v>
      </c>
      <c r="B469" s="2" t="s">
        <v>886</v>
      </c>
      <c r="C469" s="2" t="s">
        <v>44</v>
      </c>
      <c r="D469" s="2" t="s">
        <v>38</v>
      </c>
      <c r="E469" s="2" t="s">
        <v>33</v>
      </c>
      <c r="F469" s="8" t="s">
        <v>24</v>
      </c>
      <c r="G469" s="8">
        <v>1</v>
      </c>
      <c r="H469" s="8">
        <v>1</v>
      </c>
      <c r="I469" s="8">
        <v>1</v>
      </c>
      <c r="J469" s="8">
        <v>1</v>
      </c>
      <c r="K469" s="8">
        <v>1</v>
      </c>
      <c r="L469" s="8">
        <v>1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5">
        <v>202060039</v>
      </c>
    </row>
    <row r="470" spans="1:21" hidden="1" x14ac:dyDescent="0.25">
      <c r="A470" s="8" t="s">
        <v>5018</v>
      </c>
      <c r="B470" s="2" t="s">
        <v>887</v>
      </c>
      <c r="C470" s="2" t="s">
        <v>44</v>
      </c>
      <c r="D470" s="2" t="s">
        <v>38</v>
      </c>
      <c r="E470" s="2" t="s">
        <v>33</v>
      </c>
      <c r="F470" s="8" t="s">
        <v>24</v>
      </c>
      <c r="G470" s="8">
        <v>1</v>
      </c>
      <c r="H470" s="8">
        <v>1</v>
      </c>
      <c r="I470" s="8">
        <v>1</v>
      </c>
      <c r="J470" s="8">
        <v>1</v>
      </c>
      <c r="K470" s="8">
        <v>1</v>
      </c>
      <c r="L470" s="8">
        <v>1</v>
      </c>
      <c r="M470" s="8">
        <v>0</v>
      </c>
      <c r="N470" s="8">
        <v>0</v>
      </c>
      <c r="O470" s="8">
        <v>1</v>
      </c>
      <c r="P470" s="8">
        <v>1</v>
      </c>
      <c r="Q470" s="8">
        <v>0</v>
      </c>
      <c r="R470" s="8">
        <v>0</v>
      </c>
      <c r="S470" s="8">
        <v>0</v>
      </c>
      <c r="T470" s="8">
        <v>0</v>
      </c>
      <c r="U470" s="5">
        <v>202060047</v>
      </c>
    </row>
    <row r="471" spans="1:21" hidden="1" x14ac:dyDescent="0.25">
      <c r="A471" s="8" t="s">
        <v>5018</v>
      </c>
      <c r="B471" s="2" t="s">
        <v>888</v>
      </c>
      <c r="C471" s="2" t="s">
        <v>44</v>
      </c>
      <c r="D471" s="2" t="s">
        <v>38</v>
      </c>
      <c r="E471" s="2" t="s">
        <v>33</v>
      </c>
      <c r="F471" s="8" t="s">
        <v>24</v>
      </c>
      <c r="G471" s="8">
        <v>1</v>
      </c>
      <c r="H471" s="8">
        <v>1</v>
      </c>
      <c r="I471" s="8">
        <v>1</v>
      </c>
      <c r="J471" s="8">
        <v>1</v>
      </c>
      <c r="K471" s="8">
        <v>1</v>
      </c>
      <c r="L471" s="8">
        <v>1</v>
      </c>
      <c r="M471" s="8">
        <v>0</v>
      </c>
      <c r="N471" s="8">
        <v>0</v>
      </c>
      <c r="O471" s="8">
        <v>1</v>
      </c>
      <c r="P471" s="8">
        <v>1</v>
      </c>
      <c r="Q471" s="8">
        <v>0</v>
      </c>
      <c r="R471" s="8">
        <v>0</v>
      </c>
      <c r="S471" s="8">
        <v>0</v>
      </c>
      <c r="T471" s="8">
        <v>0</v>
      </c>
      <c r="U471" s="5">
        <v>202060055</v>
      </c>
    </row>
    <row r="472" spans="1:21" hidden="1" x14ac:dyDescent="0.25">
      <c r="A472" s="8" t="s">
        <v>5018</v>
      </c>
      <c r="B472" s="2" t="s">
        <v>889</v>
      </c>
      <c r="C472" s="2" t="s">
        <v>44</v>
      </c>
      <c r="D472" s="2" t="s">
        <v>38</v>
      </c>
      <c r="E472" s="2" t="s">
        <v>33</v>
      </c>
      <c r="F472" s="8" t="s">
        <v>24</v>
      </c>
      <c r="G472" s="8">
        <v>1</v>
      </c>
      <c r="H472" s="8">
        <v>1</v>
      </c>
      <c r="I472" s="8">
        <v>1</v>
      </c>
      <c r="J472" s="8">
        <v>1</v>
      </c>
      <c r="K472" s="8">
        <v>1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8">
        <v>0</v>
      </c>
      <c r="R472" s="8">
        <v>0</v>
      </c>
      <c r="S472" s="8">
        <v>0</v>
      </c>
      <c r="T472" s="8">
        <v>0</v>
      </c>
      <c r="U472" s="5">
        <v>202060063</v>
      </c>
    </row>
    <row r="473" spans="1:21" hidden="1" x14ac:dyDescent="0.25">
      <c r="A473" s="8" t="s">
        <v>5018</v>
      </c>
      <c r="B473" s="2" t="s">
        <v>890</v>
      </c>
      <c r="C473" s="2" t="s">
        <v>44</v>
      </c>
      <c r="D473" s="2" t="s">
        <v>38</v>
      </c>
      <c r="E473" s="2" t="s">
        <v>33</v>
      </c>
      <c r="F473" s="8" t="s">
        <v>24</v>
      </c>
      <c r="G473" s="8">
        <v>1</v>
      </c>
      <c r="H473" s="8">
        <v>1</v>
      </c>
      <c r="I473" s="8">
        <v>1</v>
      </c>
      <c r="J473" s="8">
        <v>1</v>
      </c>
      <c r="K473" s="8">
        <v>1</v>
      </c>
      <c r="L473" s="8">
        <v>1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5">
        <v>202060071</v>
      </c>
    </row>
    <row r="474" spans="1:21" hidden="1" x14ac:dyDescent="0.25">
      <c r="A474" s="8" t="s">
        <v>5018</v>
      </c>
      <c r="B474" s="2" t="s">
        <v>891</v>
      </c>
      <c r="C474" s="2" t="s">
        <v>44</v>
      </c>
      <c r="D474" s="2" t="s">
        <v>38</v>
      </c>
      <c r="E474" s="2" t="s">
        <v>33</v>
      </c>
      <c r="F474" s="8" t="s">
        <v>24</v>
      </c>
      <c r="G474" s="8">
        <v>1</v>
      </c>
      <c r="H474" s="8">
        <v>1</v>
      </c>
      <c r="I474" s="8">
        <v>1</v>
      </c>
      <c r="J474" s="8">
        <v>1</v>
      </c>
      <c r="K474" s="8">
        <v>1</v>
      </c>
      <c r="L474" s="8">
        <v>1</v>
      </c>
      <c r="M474" s="8">
        <v>0</v>
      </c>
      <c r="N474" s="8">
        <v>0</v>
      </c>
      <c r="O474" s="8">
        <v>1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5">
        <v>202060080</v>
      </c>
    </row>
    <row r="475" spans="1:21" hidden="1" x14ac:dyDescent="0.25">
      <c r="A475" s="8" t="s">
        <v>5018</v>
      </c>
      <c r="B475" s="2" t="s">
        <v>892</v>
      </c>
      <c r="C475" s="2" t="s">
        <v>44</v>
      </c>
      <c r="D475" s="2" t="s">
        <v>38</v>
      </c>
      <c r="E475" s="2" t="s">
        <v>33</v>
      </c>
      <c r="F475" s="8" t="s">
        <v>24</v>
      </c>
      <c r="G475" s="8">
        <v>1</v>
      </c>
      <c r="H475" s="8">
        <v>1</v>
      </c>
      <c r="I475" s="8">
        <v>1</v>
      </c>
      <c r="J475" s="8">
        <v>1</v>
      </c>
      <c r="K475" s="8">
        <v>1</v>
      </c>
      <c r="L475" s="8">
        <v>1</v>
      </c>
      <c r="M475" s="8">
        <v>0</v>
      </c>
      <c r="N475" s="8">
        <v>0</v>
      </c>
      <c r="O475" s="8">
        <v>1</v>
      </c>
      <c r="P475" s="8">
        <v>1</v>
      </c>
      <c r="Q475" s="8">
        <v>0</v>
      </c>
      <c r="R475" s="8">
        <v>0</v>
      </c>
      <c r="S475" s="8">
        <v>0</v>
      </c>
      <c r="T475" s="8">
        <v>0</v>
      </c>
      <c r="U475" s="5">
        <v>202060098</v>
      </c>
    </row>
    <row r="476" spans="1:21" hidden="1" x14ac:dyDescent="0.25">
      <c r="A476" s="8" t="s">
        <v>5018</v>
      </c>
      <c r="B476" s="2" t="s">
        <v>893</v>
      </c>
      <c r="C476" s="2" t="s">
        <v>44</v>
      </c>
      <c r="D476" s="2" t="s">
        <v>38</v>
      </c>
      <c r="E476" s="2" t="s">
        <v>33</v>
      </c>
      <c r="F476" s="8" t="s">
        <v>24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0</v>
      </c>
      <c r="N476" s="8">
        <v>0</v>
      </c>
      <c r="O476" s="8">
        <v>1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5">
        <v>202060101</v>
      </c>
    </row>
    <row r="477" spans="1:21" hidden="1" x14ac:dyDescent="0.25">
      <c r="A477" s="8" t="s">
        <v>5018</v>
      </c>
      <c r="B477" s="2" t="s">
        <v>894</v>
      </c>
      <c r="C477" s="2" t="s">
        <v>44</v>
      </c>
      <c r="D477" s="2" t="s">
        <v>38</v>
      </c>
      <c r="E477" s="2" t="s">
        <v>33</v>
      </c>
      <c r="F477" s="8" t="s">
        <v>24</v>
      </c>
      <c r="G477" s="8">
        <v>1</v>
      </c>
      <c r="H477" s="8">
        <v>1</v>
      </c>
      <c r="I477" s="8">
        <v>1</v>
      </c>
      <c r="J477" s="8">
        <v>1</v>
      </c>
      <c r="K477" s="8">
        <v>1</v>
      </c>
      <c r="L477" s="8">
        <v>1</v>
      </c>
      <c r="M477" s="8">
        <v>0</v>
      </c>
      <c r="N477" s="8">
        <v>0</v>
      </c>
      <c r="O477" s="8">
        <v>1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5">
        <v>202060110</v>
      </c>
    </row>
    <row r="478" spans="1:21" hidden="1" x14ac:dyDescent="0.25">
      <c r="A478" s="8" t="s">
        <v>5018</v>
      </c>
      <c r="B478" s="2" t="s">
        <v>895</v>
      </c>
      <c r="C478" s="2" t="s">
        <v>44</v>
      </c>
      <c r="D478" s="2" t="s">
        <v>38</v>
      </c>
      <c r="E478" s="2" t="s">
        <v>33</v>
      </c>
      <c r="F478" s="8" t="s">
        <v>24</v>
      </c>
      <c r="G478" s="8">
        <v>1</v>
      </c>
      <c r="H478" s="8">
        <v>1</v>
      </c>
      <c r="I478" s="8">
        <v>1</v>
      </c>
      <c r="J478" s="8">
        <v>1</v>
      </c>
      <c r="K478" s="8">
        <v>1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5">
        <v>202060128</v>
      </c>
    </row>
    <row r="479" spans="1:21" hidden="1" x14ac:dyDescent="0.25">
      <c r="A479" s="8" t="s">
        <v>5018</v>
      </c>
      <c r="B479" s="2" t="s">
        <v>896</v>
      </c>
      <c r="C479" s="2" t="s">
        <v>44</v>
      </c>
      <c r="D479" s="2" t="s">
        <v>38</v>
      </c>
      <c r="E479" s="2" t="s">
        <v>33</v>
      </c>
      <c r="F479" s="8" t="s">
        <v>24</v>
      </c>
      <c r="G479" s="8">
        <v>1</v>
      </c>
      <c r="H479" s="8">
        <v>1</v>
      </c>
      <c r="I479" s="8">
        <v>1</v>
      </c>
      <c r="J479" s="8">
        <v>1</v>
      </c>
      <c r="K479" s="8">
        <v>1</v>
      </c>
      <c r="L479" s="8">
        <v>1</v>
      </c>
      <c r="M479" s="8">
        <v>0</v>
      </c>
      <c r="N479" s="8">
        <v>0</v>
      </c>
      <c r="O479" s="8">
        <v>1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5">
        <v>202060136</v>
      </c>
    </row>
    <row r="480" spans="1:21" hidden="1" x14ac:dyDescent="0.25">
      <c r="A480" s="8" t="s">
        <v>5018</v>
      </c>
      <c r="B480" s="2" t="s">
        <v>897</v>
      </c>
      <c r="C480" s="2" t="s">
        <v>44</v>
      </c>
      <c r="D480" s="2" t="s">
        <v>38</v>
      </c>
      <c r="E480" s="2" t="s">
        <v>33</v>
      </c>
      <c r="F480" s="8" t="s">
        <v>24</v>
      </c>
      <c r="G480" s="8">
        <v>1</v>
      </c>
      <c r="H480" s="8">
        <v>1</v>
      </c>
      <c r="I480" s="8">
        <v>1</v>
      </c>
      <c r="J480" s="8">
        <v>1</v>
      </c>
      <c r="K480" s="8">
        <v>1</v>
      </c>
      <c r="L480" s="8">
        <v>1</v>
      </c>
      <c r="M480" s="8">
        <v>0</v>
      </c>
      <c r="N480" s="8">
        <v>0</v>
      </c>
      <c r="O480" s="8">
        <v>1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5">
        <v>202060144</v>
      </c>
    </row>
    <row r="481" spans="1:21" hidden="1" x14ac:dyDescent="0.25">
      <c r="A481" s="8" t="s">
        <v>5018</v>
      </c>
      <c r="B481" s="2" t="s">
        <v>898</v>
      </c>
      <c r="C481" s="2" t="s">
        <v>44</v>
      </c>
      <c r="D481" s="2" t="s">
        <v>38</v>
      </c>
      <c r="E481" s="2" t="s">
        <v>33</v>
      </c>
      <c r="F481" s="8" t="s">
        <v>24</v>
      </c>
      <c r="G481" s="8">
        <v>1</v>
      </c>
      <c r="H481" s="8">
        <v>1</v>
      </c>
      <c r="I481" s="8">
        <v>1</v>
      </c>
      <c r="J481" s="8">
        <v>1</v>
      </c>
      <c r="K481" s="8">
        <v>1</v>
      </c>
      <c r="L481" s="8">
        <v>1</v>
      </c>
      <c r="M481" s="8">
        <v>0</v>
      </c>
      <c r="N481" s="8">
        <v>0</v>
      </c>
      <c r="O481" s="8">
        <v>1</v>
      </c>
      <c r="P481" s="8">
        <v>1</v>
      </c>
      <c r="Q481" s="8">
        <v>0</v>
      </c>
      <c r="R481" s="8">
        <v>0</v>
      </c>
      <c r="S481" s="8">
        <v>0</v>
      </c>
      <c r="T481" s="8">
        <v>0</v>
      </c>
      <c r="U481" s="5">
        <v>202060152</v>
      </c>
    </row>
    <row r="482" spans="1:21" hidden="1" x14ac:dyDescent="0.25">
      <c r="A482" s="8" t="s">
        <v>5018</v>
      </c>
      <c r="B482" s="2" t="s">
        <v>899</v>
      </c>
      <c r="C482" s="2" t="s">
        <v>44</v>
      </c>
      <c r="D482" s="2" t="s">
        <v>38</v>
      </c>
      <c r="E482" s="2" t="s">
        <v>33</v>
      </c>
      <c r="F482" s="8" t="s">
        <v>24</v>
      </c>
      <c r="G482" s="8">
        <v>1</v>
      </c>
      <c r="H482" s="8">
        <v>1</v>
      </c>
      <c r="I482" s="8">
        <v>1</v>
      </c>
      <c r="J482" s="8">
        <v>1</v>
      </c>
      <c r="K482" s="8">
        <v>1</v>
      </c>
      <c r="L482" s="8">
        <v>1</v>
      </c>
      <c r="M482" s="8">
        <v>0</v>
      </c>
      <c r="N482" s="8">
        <v>0</v>
      </c>
      <c r="O482" s="8">
        <v>1</v>
      </c>
      <c r="P482" s="8">
        <v>1</v>
      </c>
      <c r="Q482" s="8">
        <v>0</v>
      </c>
      <c r="R482" s="8">
        <v>0</v>
      </c>
      <c r="S482" s="8">
        <v>0</v>
      </c>
      <c r="T482" s="8">
        <v>0</v>
      </c>
      <c r="U482" s="5">
        <v>202060160</v>
      </c>
    </row>
    <row r="483" spans="1:21" hidden="1" x14ac:dyDescent="0.25">
      <c r="A483" s="8" t="s">
        <v>5018</v>
      </c>
      <c r="B483" s="2" t="s">
        <v>900</v>
      </c>
      <c r="C483" s="2" t="s">
        <v>44</v>
      </c>
      <c r="D483" s="2" t="s">
        <v>38</v>
      </c>
      <c r="E483" s="2" t="s">
        <v>33</v>
      </c>
      <c r="F483" s="8" t="s">
        <v>24</v>
      </c>
      <c r="G483" s="8">
        <v>1</v>
      </c>
      <c r="H483" s="8">
        <v>1</v>
      </c>
      <c r="I483" s="8">
        <v>1</v>
      </c>
      <c r="J483" s="8">
        <v>1</v>
      </c>
      <c r="K483" s="8">
        <v>1</v>
      </c>
      <c r="L483" s="8">
        <v>1</v>
      </c>
      <c r="M483" s="8">
        <v>0</v>
      </c>
      <c r="N483" s="8">
        <v>0</v>
      </c>
      <c r="O483" s="8">
        <v>1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5">
        <v>202060179</v>
      </c>
    </row>
    <row r="484" spans="1:21" hidden="1" x14ac:dyDescent="0.25">
      <c r="A484" s="8" t="s">
        <v>5018</v>
      </c>
      <c r="B484" s="2" t="s">
        <v>901</v>
      </c>
      <c r="C484" s="2" t="s">
        <v>44</v>
      </c>
      <c r="D484" s="2" t="s">
        <v>38</v>
      </c>
      <c r="E484" s="2" t="s">
        <v>33</v>
      </c>
      <c r="F484" s="8" t="s">
        <v>24</v>
      </c>
      <c r="G484" s="8">
        <v>1</v>
      </c>
      <c r="H484" s="8">
        <v>1</v>
      </c>
      <c r="I484" s="8">
        <v>1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5">
        <v>202060187</v>
      </c>
    </row>
    <row r="485" spans="1:21" hidden="1" x14ac:dyDescent="0.25">
      <c r="A485" s="8" t="s">
        <v>5018</v>
      </c>
      <c r="B485" s="2" t="s">
        <v>902</v>
      </c>
      <c r="C485" s="2" t="s">
        <v>44</v>
      </c>
      <c r="D485" s="2" t="s">
        <v>38</v>
      </c>
      <c r="E485" s="2" t="s">
        <v>33</v>
      </c>
      <c r="F485" s="8" t="s">
        <v>24</v>
      </c>
      <c r="G485" s="8">
        <v>1</v>
      </c>
      <c r="H485" s="8">
        <v>1</v>
      </c>
      <c r="I485" s="8">
        <v>1</v>
      </c>
      <c r="J485" s="8">
        <v>1</v>
      </c>
      <c r="K485" s="8">
        <v>1</v>
      </c>
      <c r="L485" s="8">
        <v>1</v>
      </c>
      <c r="M485" s="8">
        <v>0</v>
      </c>
      <c r="N485" s="8">
        <v>0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5">
        <v>202060195</v>
      </c>
    </row>
    <row r="486" spans="1:21" hidden="1" x14ac:dyDescent="0.25">
      <c r="A486" s="8" t="s">
        <v>5018</v>
      </c>
      <c r="B486" s="2" t="s">
        <v>903</v>
      </c>
      <c r="C486" s="2" t="s">
        <v>44</v>
      </c>
      <c r="D486" s="2" t="s">
        <v>38</v>
      </c>
      <c r="E486" s="2" t="s">
        <v>33</v>
      </c>
      <c r="F486" s="8" t="s">
        <v>24</v>
      </c>
      <c r="G486" s="8">
        <v>1</v>
      </c>
      <c r="H486" s="8">
        <v>1</v>
      </c>
      <c r="I486" s="8">
        <v>1</v>
      </c>
      <c r="J486" s="8">
        <v>1</v>
      </c>
      <c r="K486" s="8">
        <v>1</v>
      </c>
      <c r="L486" s="8">
        <v>1</v>
      </c>
      <c r="M486" s="8">
        <v>0</v>
      </c>
      <c r="N486" s="8">
        <v>0</v>
      </c>
      <c r="O486" s="8">
        <v>1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5">
        <v>202060209</v>
      </c>
    </row>
    <row r="487" spans="1:21" hidden="1" x14ac:dyDescent="0.25">
      <c r="A487" s="8" t="s">
        <v>5018</v>
      </c>
      <c r="B487" s="2" t="s">
        <v>904</v>
      </c>
      <c r="C487" s="2" t="s">
        <v>44</v>
      </c>
      <c r="D487" s="2" t="s">
        <v>38</v>
      </c>
      <c r="E487" s="2" t="s">
        <v>33</v>
      </c>
      <c r="F487" s="8" t="s">
        <v>24</v>
      </c>
      <c r="G487" s="8">
        <v>1</v>
      </c>
      <c r="H487" s="8">
        <v>1</v>
      </c>
      <c r="I487" s="8">
        <v>1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5">
        <v>202060217</v>
      </c>
    </row>
    <row r="488" spans="1:21" hidden="1" x14ac:dyDescent="0.25">
      <c r="A488" s="8" t="s">
        <v>5018</v>
      </c>
      <c r="B488" s="2" t="s">
        <v>905</v>
      </c>
      <c r="C488" s="2" t="s">
        <v>44</v>
      </c>
      <c r="D488" s="2" t="s">
        <v>38</v>
      </c>
      <c r="E488" s="2" t="s">
        <v>33</v>
      </c>
      <c r="F488" s="8" t="s">
        <v>24</v>
      </c>
      <c r="G488" s="8">
        <v>1</v>
      </c>
      <c r="H488" s="8">
        <v>1</v>
      </c>
      <c r="I488" s="8">
        <v>1</v>
      </c>
      <c r="J488" s="8">
        <v>1</v>
      </c>
      <c r="K488" s="8">
        <v>1</v>
      </c>
      <c r="L488" s="8">
        <v>1</v>
      </c>
      <c r="M488" s="8">
        <v>0</v>
      </c>
      <c r="N488" s="8">
        <v>0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5">
        <v>202060225</v>
      </c>
    </row>
    <row r="489" spans="1:21" hidden="1" x14ac:dyDescent="0.25">
      <c r="A489" s="8" t="s">
        <v>5018</v>
      </c>
      <c r="B489" s="2" t="s">
        <v>906</v>
      </c>
      <c r="C489" s="2" t="s">
        <v>44</v>
      </c>
      <c r="D489" s="2" t="s">
        <v>38</v>
      </c>
      <c r="E489" s="2" t="s">
        <v>33</v>
      </c>
      <c r="F489" s="8" t="s">
        <v>24</v>
      </c>
      <c r="G489" s="8">
        <v>1</v>
      </c>
      <c r="H489" s="8">
        <v>1</v>
      </c>
      <c r="I489" s="8">
        <v>1</v>
      </c>
      <c r="J489" s="8">
        <v>1</v>
      </c>
      <c r="K489" s="8">
        <v>1</v>
      </c>
      <c r="L489" s="8">
        <v>1</v>
      </c>
      <c r="M489" s="8">
        <v>0</v>
      </c>
      <c r="N489" s="8">
        <v>0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5">
        <v>202060233</v>
      </c>
    </row>
    <row r="490" spans="1:21" hidden="1" x14ac:dyDescent="0.25">
      <c r="A490" s="8" t="s">
        <v>5018</v>
      </c>
      <c r="B490" s="2" t="s">
        <v>907</v>
      </c>
      <c r="C490" s="2" t="s">
        <v>44</v>
      </c>
      <c r="D490" s="2" t="s">
        <v>38</v>
      </c>
      <c r="E490" s="2" t="s">
        <v>33</v>
      </c>
      <c r="F490" s="8" t="s">
        <v>24</v>
      </c>
      <c r="G490" s="8">
        <v>1</v>
      </c>
      <c r="H490" s="8">
        <v>1</v>
      </c>
      <c r="I490" s="8">
        <v>1</v>
      </c>
      <c r="J490" s="8">
        <v>1</v>
      </c>
      <c r="K490" s="8">
        <v>1</v>
      </c>
      <c r="L490" s="8">
        <v>1</v>
      </c>
      <c r="M490" s="8">
        <v>0</v>
      </c>
      <c r="N490" s="8">
        <v>0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5">
        <v>202060241</v>
      </c>
    </row>
    <row r="491" spans="1:21" hidden="1" x14ac:dyDescent="0.25">
      <c r="A491" s="8" t="s">
        <v>5018</v>
      </c>
      <c r="B491" s="2" t="s">
        <v>908</v>
      </c>
      <c r="C491" s="2" t="s">
        <v>44</v>
      </c>
      <c r="D491" s="2" t="s">
        <v>38</v>
      </c>
      <c r="E491" s="2" t="s">
        <v>33</v>
      </c>
      <c r="F491" s="8" t="s">
        <v>24</v>
      </c>
      <c r="G491" s="8">
        <v>1</v>
      </c>
      <c r="H491" s="8">
        <v>1</v>
      </c>
      <c r="I491" s="8">
        <v>1</v>
      </c>
      <c r="J491" s="8">
        <v>1</v>
      </c>
      <c r="K491" s="8">
        <v>1</v>
      </c>
      <c r="L491" s="8">
        <v>1</v>
      </c>
      <c r="M491" s="8">
        <v>0</v>
      </c>
      <c r="N491" s="8">
        <v>0</v>
      </c>
      <c r="O491" s="8">
        <v>1</v>
      </c>
      <c r="P491" s="8">
        <v>1</v>
      </c>
      <c r="Q491" s="8">
        <v>0</v>
      </c>
      <c r="R491" s="8">
        <v>1</v>
      </c>
      <c r="S491" s="8">
        <v>1</v>
      </c>
      <c r="T491" s="8">
        <v>0</v>
      </c>
      <c r="U491" s="5">
        <v>202060250</v>
      </c>
    </row>
    <row r="492" spans="1:21" hidden="1" x14ac:dyDescent="0.25">
      <c r="A492" s="8" t="s">
        <v>5018</v>
      </c>
      <c r="B492" s="2" t="s">
        <v>909</v>
      </c>
      <c r="C492" s="2" t="s">
        <v>44</v>
      </c>
      <c r="D492" s="2" t="s">
        <v>38</v>
      </c>
      <c r="E492" s="2" t="s">
        <v>33</v>
      </c>
      <c r="F492" s="8" t="s">
        <v>24</v>
      </c>
      <c r="G492" s="8">
        <v>1</v>
      </c>
      <c r="H492" s="8">
        <v>1</v>
      </c>
      <c r="I492" s="8">
        <v>1</v>
      </c>
      <c r="J492" s="8">
        <v>1</v>
      </c>
      <c r="K492" s="8">
        <v>1</v>
      </c>
      <c r="L492" s="8">
        <v>1</v>
      </c>
      <c r="M492" s="8">
        <v>0</v>
      </c>
      <c r="N492" s="8">
        <v>0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5">
        <v>202060268</v>
      </c>
    </row>
    <row r="493" spans="1:21" hidden="1" x14ac:dyDescent="0.25">
      <c r="A493" s="8" t="s">
        <v>5018</v>
      </c>
      <c r="B493" s="2" t="s">
        <v>910</v>
      </c>
      <c r="C493" s="2" t="s">
        <v>44</v>
      </c>
      <c r="D493" s="2" t="s">
        <v>38</v>
      </c>
      <c r="E493" s="2" t="s">
        <v>33</v>
      </c>
      <c r="F493" s="8" t="s">
        <v>24</v>
      </c>
      <c r="G493" s="8">
        <v>1</v>
      </c>
      <c r="H493" s="8">
        <v>0</v>
      </c>
      <c r="I493" s="8">
        <v>0</v>
      </c>
      <c r="J493" s="8">
        <v>1</v>
      </c>
      <c r="K493" s="8">
        <v>1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1</v>
      </c>
      <c r="T493" s="8">
        <v>0</v>
      </c>
      <c r="U493" s="5">
        <v>202060276</v>
      </c>
    </row>
    <row r="494" spans="1:21" hidden="1" x14ac:dyDescent="0.25">
      <c r="A494" s="8" t="s">
        <v>5018</v>
      </c>
      <c r="B494" s="2" t="s">
        <v>911</v>
      </c>
      <c r="C494" s="2" t="s">
        <v>44</v>
      </c>
      <c r="D494" s="2" t="s">
        <v>38</v>
      </c>
      <c r="E494" s="2" t="s">
        <v>33</v>
      </c>
      <c r="F494" s="8" t="s">
        <v>24</v>
      </c>
      <c r="G494" s="8">
        <v>1</v>
      </c>
      <c r="H494" s="8">
        <v>1</v>
      </c>
      <c r="I494" s="8">
        <v>1</v>
      </c>
      <c r="J494" s="8">
        <v>1</v>
      </c>
      <c r="K494" s="8">
        <v>1</v>
      </c>
      <c r="L494" s="8">
        <v>1</v>
      </c>
      <c r="M494" s="8">
        <v>0</v>
      </c>
      <c r="N494" s="8">
        <v>0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5">
        <v>202060284</v>
      </c>
    </row>
    <row r="495" spans="1:21" hidden="1" x14ac:dyDescent="0.25">
      <c r="A495" s="8" t="s">
        <v>5018</v>
      </c>
      <c r="B495" s="2" t="s">
        <v>912</v>
      </c>
      <c r="C495" s="2" t="s">
        <v>44</v>
      </c>
      <c r="D495" s="2" t="s">
        <v>38</v>
      </c>
      <c r="E495" s="2" t="s">
        <v>33</v>
      </c>
      <c r="F495" s="8" t="s">
        <v>24</v>
      </c>
      <c r="G495" s="8">
        <v>1</v>
      </c>
      <c r="H495" s="8">
        <v>1</v>
      </c>
      <c r="I495" s="8">
        <v>1</v>
      </c>
      <c r="J495" s="8">
        <v>1</v>
      </c>
      <c r="K495" s="8">
        <v>1</v>
      </c>
      <c r="L495" s="8">
        <v>1</v>
      </c>
      <c r="M495" s="8">
        <v>0</v>
      </c>
      <c r="N495" s="8">
        <v>0</v>
      </c>
      <c r="O495" s="8">
        <v>1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5">
        <v>202060292</v>
      </c>
    </row>
    <row r="496" spans="1:21" hidden="1" x14ac:dyDescent="0.25">
      <c r="A496" s="8" t="s">
        <v>5018</v>
      </c>
      <c r="B496" s="2" t="s">
        <v>913</v>
      </c>
      <c r="C496" s="2" t="s">
        <v>44</v>
      </c>
      <c r="D496" s="2" t="s">
        <v>38</v>
      </c>
      <c r="E496" s="2" t="s">
        <v>33</v>
      </c>
      <c r="F496" s="8" t="s">
        <v>24</v>
      </c>
      <c r="G496" s="8">
        <v>1</v>
      </c>
      <c r="H496" s="8">
        <v>1</v>
      </c>
      <c r="I496" s="8">
        <v>1</v>
      </c>
      <c r="J496" s="8">
        <v>1</v>
      </c>
      <c r="K496" s="8">
        <v>1</v>
      </c>
      <c r="L496" s="8">
        <v>1</v>
      </c>
      <c r="M496" s="8">
        <v>0</v>
      </c>
      <c r="N496" s="8">
        <v>0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5">
        <v>202060306</v>
      </c>
    </row>
    <row r="497" spans="1:21" hidden="1" x14ac:dyDescent="0.25">
      <c r="A497" s="8" t="s">
        <v>5018</v>
      </c>
      <c r="B497" s="2" t="s">
        <v>914</v>
      </c>
      <c r="C497" s="2" t="s">
        <v>44</v>
      </c>
      <c r="D497" s="2" t="s">
        <v>38</v>
      </c>
      <c r="E497" s="2" t="s">
        <v>33</v>
      </c>
      <c r="F497" s="8" t="s">
        <v>24</v>
      </c>
      <c r="G497" s="8">
        <v>1</v>
      </c>
      <c r="H497" s="8">
        <v>1</v>
      </c>
      <c r="I497" s="8">
        <v>1</v>
      </c>
      <c r="J497" s="8">
        <v>1</v>
      </c>
      <c r="K497" s="8">
        <v>1</v>
      </c>
      <c r="L497" s="8">
        <v>1</v>
      </c>
      <c r="M497" s="8">
        <v>0</v>
      </c>
      <c r="N497" s="8">
        <v>0</v>
      </c>
      <c r="O497" s="8">
        <v>1</v>
      </c>
      <c r="P497" s="8">
        <v>1</v>
      </c>
      <c r="Q497" s="8">
        <v>0</v>
      </c>
      <c r="R497" s="8">
        <v>0</v>
      </c>
      <c r="S497" s="8">
        <v>0</v>
      </c>
      <c r="T497" s="8">
        <v>0</v>
      </c>
      <c r="U497" s="5">
        <v>202060314</v>
      </c>
    </row>
    <row r="498" spans="1:21" hidden="1" x14ac:dyDescent="0.25">
      <c r="A498" s="8" t="s">
        <v>5018</v>
      </c>
      <c r="B498" s="2" t="s">
        <v>915</v>
      </c>
      <c r="C498" s="2" t="s">
        <v>44</v>
      </c>
      <c r="D498" s="2" t="s">
        <v>38</v>
      </c>
      <c r="E498" s="2" t="s">
        <v>33</v>
      </c>
      <c r="F498" s="8" t="s">
        <v>24</v>
      </c>
      <c r="G498" s="8">
        <v>1</v>
      </c>
      <c r="H498" s="8">
        <v>0</v>
      </c>
      <c r="I498" s="8">
        <v>0</v>
      </c>
      <c r="J498" s="8">
        <v>1</v>
      </c>
      <c r="K498" s="8">
        <v>1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5">
        <v>202060322</v>
      </c>
    </row>
    <row r="499" spans="1:21" hidden="1" x14ac:dyDescent="0.25">
      <c r="A499" s="8" t="s">
        <v>5018</v>
      </c>
      <c r="B499" s="2" t="s">
        <v>916</v>
      </c>
      <c r="C499" s="2" t="s">
        <v>44</v>
      </c>
      <c r="D499" s="2" t="s">
        <v>38</v>
      </c>
      <c r="E499" s="2" t="s">
        <v>33</v>
      </c>
      <c r="F499" s="8" t="s">
        <v>24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1</v>
      </c>
      <c r="M499" s="8">
        <v>0</v>
      </c>
      <c r="N499" s="8">
        <v>0</v>
      </c>
      <c r="O499" s="8">
        <v>1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5">
        <v>202060330</v>
      </c>
    </row>
    <row r="500" spans="1:21" hidden="1" x14ac:dyDescent="0.25">
      <c r="A500" s="8" t="s">
        <v>5018</v>
      </c>
      <c r="B500" s="2" t="s">
        <v>917</v>
      </c>
      <c r="C500" s="2" t="s">
        <v>44</v>
      </c>
      <c r="D500" s="2" t="s">
        <v>38</v>
      </c>
      <c r="E500" s="2" t="s">
        <v>33</v>
      </c>
      <c r="F500" s="8" t="s">
        <v>24</v>
      </c>
      <c r="G500" s="8">
        <v>1</v>
      </c>
      <c r="H500" s="8">
        <v>1</v>
      </c>
      <c r="I500" s="8">
        <v>1</v>
      </c>
      <c r="J500" s="8">
        <v>1</v>
      </c>
      <c r="K500" s="8">
        <v>1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5">
        <v>202060349</v>
      </c>
    </row>
    <row r="501" spans="1:21" hidden="1" x14ac:dyDescent="0.25">
      <c r="A501" s="8" t="s">
        <v>5018</v>
      </c>
      <c r="B501" s="2" t="s">
        <v>918</v>
      </c>
      <c r="C501" s="2" t="s">
        <v>44</v>
      </c>
      <c r="D501" s="2" t="s">
        <v>38</v>
      </c>
      <c r="E501" s="2" t="s">
        <v>33</v>
      </c>
      <c r="F501" s="8" t="s">
        <v>24</v>
      </c>
      <c r="G501" s="8">
        <v>1</v>
      </c>
      <c r="H501" s="8">
        <v>1</v>
      </c>
      <c r="I501" s="8">
        <v>0</v>
      </c>
      <c r="J501" s="8">
        <v>1</v>
      </c>
      <c r="K501" s="8">
        <v>1</v>
      </c>
      <c r="L501" s="8">
        <v>1</v>
      </c>
      <c r="M501" s="8">
        <v>0</v>
      </c>
      <c r="N501" s="8">
        <v>0</v>
      </c>
      <c r="O501" s="8">
        <v>1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5">
        <v>202060357</v>
      </c>
    </row>
    <row r="502" spans="1:21" hidden="1" x14ac:dyDescent="0.25">
      <c r="A502" s="8" t="s">
        <v>5018</v>
      </c>
      <c r="B502" s="2" t="s">
        <v>919</v>
      </c>
      <c r="C502" s="2" t="s">
        <v>44</v>
      </c>
      <c r="D502" s="2" t="s">
        <v>38</v>
      </c>
      <c r="E502" s="2" t="s">
        <v>33</v>
      </c>
      <c r="F502" s="8" t="s">
        <v>24</v>
      </c>
      <c r="G502" s="8">
        <v>1</v>
      </c>
      <c r="H502" s="8">
        <v>1</v>
      </c>
      <c r="I502" s="8">
        <v>1</v>
      </c>
      <c r="J502" s="8">
        <v>1</v>
      </c>
      <c r="K502" s="8">
        <v>1</v>
      </c>
      <c r="L502" s="8">
        <v>1</v>
      </c>
      <c r="M502" s="8">
        <v>0</v>
      </c>
      <c r="N502" s="8">
        <v>0</v>
      </c>
      <c r="O502" s="8">
        <v>1</v>
      </c>
      <c r="P502" s="8">
        <v>1</v>
      </c>
      <c r="Q502" s="8">
        <v>0</v>
      </c>
      <c r="R502" s="8">
        <v>0</v>
      </c>
      <c r="S502" s="8">
        <v>0</v>
      </c>
      <c r="T502" s="8">
        <v>0</v>
      </c>
      <c r="U502" s="5">
        <v>202060365</v>
      </c>
    </row>
    <row r="503" spans="1:21" hidden="1" x14ac:dyDescent="0.25">
      <c r="A503" s="8" t="s">
        <v>5018</v>
      </c>
      <c r="B503" s="2" t="s">
        <v>920</v>
      </c>
      <c r="C503" s="2" t="s">
        <v>44</v>
      </c>
      <c r="D503" s="2" t="s">
        <v>38</v>
      </c>
      <c r="E503" s="2" t="s">
        <v>33</v>
      </c>
      <c r="F503" s="8" t="s">
        <v>24</v>
      </c>
      <c r="G503" s="8">
        <v>1</v>
      </c>
      <c r="H503" s="8">
        <v>1</v>
      </c>
      <c r="I503" s="8">
        <v>1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1</v>
      </c>
      <c r="P503" s="8">
        <v>1</v>
      </c>
      <c r="Q503" s="8">
        <v>0</v>
      </c>
      <c r="R503" s="8">
        <v>1</v>
      </c>
      <c r="S503" s="8">
        <v>1</v>
      </c>
      <c r="T503" s="8">
        <v>0</v>
      </c>
      <c r="U503" s="5">
        <v>202060373</v>
      </c>
    </row>
    <row r="504" spans="1:21" hidden="1" x14ac:dyDescent="0.25">
      <c r="A504" s="8" t="s">
        <v>5018</v>
      </c>
      <c r="B504" s="2" t="s">
        <v>921</v>
      </c>
      <c r="C504" s="2" t="s">
        <v>44</v>
      </c>
      <c r="D504" s="2" t="s">
        <v>38</v>
      </c>
      <c r="E504" s="2" t="s">
        <v>33</v>
      </c>
      <c r="F504" s="8" t="s">
        <v>24</v>
      </c>
      <c r="G504" s="8">
        <v>1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0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5">
        <v>202060381</v>
      </c>
    </row>
    <row r="505" spans="1:21" hidden="1" x14ac:dyDescent="0.25">
      <c r="A505" s="8" t="s">
        <v>5018</v>
      </c>
      <c r="B505" s="2" t="s">
        <v>922</v>
      </c>
      <c r="C505" s="2" t="s">
        <v>44</v>
      </c>
      <c r="D505" s="2" t="s">
        <v>38</v>
      </c>
      <c r="E505" s="2" t="s">
        <v>33</v>
      </c>
      <c r="F505" s="8" t="s">
        <v>24</v>
      </c>
      <c r="G505" s="8">
        <v>1</v>
      </c>
      <c r="H505" s="8">
        <v>1</v>
      </c>
      <c r="I505" s="8">
        <v>1</v>
      </c>
      <c r="J505" s="8">
        <v>1</v>
      </c>
      <c r="K505" s="8">
        <v>1</v>
      </c>
      <c r="L505" s="8">
        <v>1</v>
      </c>
      <c r="M505" s="8">
        <v>0</v>
      </c>
      <c r="N505" s="8">
        <v>0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5">
        <v>202060390</v>
      </c>
    </row>
    <row r="506" spans="1:21" hidden="1" x14ac:dyDescent="0.25">
      <c r="A506" s="8" t="s">
        <v>5018</v>
      </c>
      <c r="B506" s="2" t="s">
        <v>923</v>
      </c>
      <c r="C506" s="2" t="s">
        <v>44</v>
      </c>
      <c r="D506" s="2" t="s">
        <v>38</v>
      </c>
      <c r="E506" s="2" t="s">
        <v>33</v>
      </c>
      <c r="F506" s="8" t="s">
        <v>24</v>
      </c>
      <c r="G506" s="8">
        <v>1</v>
      </c>
      <c r="H506" s="8">
        <v>1</v>
      </c>
      <c r="I506" s="8">
        <v>1</v>
      </c>
      <c r="J506" s="8">
        <v>1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8">
        <v>1</v>
      </c>
      <c r="Q506" s="8">
        <v>0</v>
      </c>
      <c r="R506" s="8">
        <v>0</v>
      </c>
      <c r="S506" s="8">
        <v>0</v>
      </c>
      <c r="T506" s="8">
        <v>0</v>
      </c>
      <c r="U506" s="5">
        <v>202060403</v>
      </c>
    </row>
    <row r="507" spans="1:21" hidden="1" x14ac:dyDescent="0.25">
      <c r="A507" s="8" t="s">
        <v>5018</v>
      </c>
      <c r="B507" s="2" t="s">
        <v>924</v>
      </c>
      <c r="C507" s="2" t="s">
        <v>44</v>
      </c>
      <c r="D507" s="2" t="s">
        <v>38</v>
      </c>
      <c r="E507" s="2" t="s">
        <v>33</v>
      </c>
      <c r="F507" s="8" t="s">
        <v>24</v>
      </c>
      <c r="G507" s="8">
        <v>1</v>
      </c>
      <c r="H507" s="8">
        <v>1</v>
      </c>
      <c r="I507" s="8">
        <v>1</v>
      </c>
      <c r="J507" s="8">
        <v>1</v>
      </c>
      <c r="K507" s="8">
        <v>1</v>
      </c>
      <c r="L507" s="8">
        <v>1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5">
        <v>202060411</v>
      </c>
    </row>
    <row r="508" spans="1:21" hidden="1" x14ac:dyDescent="0.25">
      <c r="A508" s="8" t="s">
        <v>5018</v>
      </c>
      <c r="B508" s="2" t="s">
        <v>925</v>
      </c>
      <c r="C508" s="2" t="s">
        <v>44</v>
      </c>
      <c r="D508" s="2" t="s">
        <v>38</v>
      </c>
      <c r="E508" s="2" t="s">
        <v>33</v>
      </c>
      <c r="F508" s="8" t="s">
        <v>24</v>
      </c>
      <c r="G508" s="8">
        <v>1</v>
      </c>
      <c r="H508" s="8">
        <v>1</v>
      </c>
      <c r="I508" s="8">
        <v>1</v>
      </c>
      <c r="J508" s="8">
        <v>1</v>
      </c>
      <c r="K508" s="8">
        <v>1</v>
      </c>
      <c r="L508" s="8">
        <v>1</v>
      </c>
      <c r="M508" s="8">
        <v>0</v>
      </c>
      <c r="N508" s="8">
        <v>0</v>
      </c>
      <c r="O508" s="8">
        <v>1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5">
        <v>202060420</v>
      </c>
    </row>
    <row r="509" spans="1:21" hidden="1" x14ac:dyDescent="0.25">
      <c r="A509" s="8" t="s">
        <v>5018</v>
      </c>
      <c r="B509" s="2" t="s">
        <v>926</v>
      </c>
      <c r="C509" s="2" t="s">
        <v>44</v>
      </c>
      <c r="D509" s="2" t="s">
        <v>38</v>
      </c>
      <c r="E509" s="2" t="s">
        <v>33</v>
      </c>
      <c r="F509" s="8" t="s">
        <v>24</v>
      </c>
      <c r="G509" s="8">
        <v>1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1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5">
        <v>202060438</v>
      </c>
    </row>
    <row r="510" spans="1:21" hidden="1" x14ac:dyDescent="0.25">
      <c r="A510" s="8" t="s">
        <v>5018</v>
      </c>
      <c r="B510" s="2" t="s">
        <v>927</v>
      </c>
      <c r="C510" s="2" t="s">
        <v>44</v>
      </c>
      <c r="D510" s="2" t="s">
        <v>38</v>
      </c>
      <c r="E510" s="2" t="s">
        <v>33</v>
      </c>
      <c r="F510" s="8" t="s">
        <v>24</v>
      </c>
      <c r="G510" s="8">
        <v>1</v>
      </c>
      <c r="H510" s="8">
        <v>1</v>
      </c>
      <c r="I510" s="8">
        <v>1</v>
      </c>
      <c r="J510" s="8">
        <v>1</v>
      </c>
      <c r="K510" s="8">
        <v>1</v>
      </c>
      <c r="L510" s="8">
        <v>1</v>
      </c>
      <c r="M510" s="8">
        <v>0</v>
      </c>
      <c r="N510" s="8">
        <v>0</v>
      </c>
      <c r="O510" s="8">
        <v>1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5">
        <v>202060446</v>
      </c>
    </row>
    <row r="511" spans="1:21" hidden="1" x14ac:dyDescent="0.25">
      <c r="A511" s="8" t="s">
        <v>5018</v>
      </c>
      <c r="B511" s="2" t="s">
        <v>928</v>
      </c>
      <c r="C511" s="2" t="s">
        <v>44</v>
      </c>
      <c r="D511" s="2" t="s">
        <v>38</v>
      </c>
      <c r="E511" s="2" t="s">
        <v>33</v>
      </c>
      <c r="F511" s="8" t="s">
        <v>24</v>
      </c>
      <c r="G511" s="8">
        <v>1</v>
      </c>
      <c r="H511" s="8">
        <v>1</v>
      </c>
      <c r="I511" s="8">
        <v>1</v>
      </c>
      <c r="J511" s="8">
        <v>1</v>
      </c>
      <c r="K511" s="8">
        <v>1</v>
      </c>
      <c r="L511" s="8">
        <v>1</v>
      </c>
      <c r="M511" s="8">
        <v>0</v>
      </c>
      <c r="N511" s="8">
        <v>0</v>
      </c>
      <c r="O511" s="8">
        <v>1</v>
      </c>
      <c r="P511" s="8">
        <v>1</v>
      </c>
      <c r="Q511" s="8">
        <v>0</v>
      </c>
      <c r="R511" s="8">
        <v>0</v>
      </c>
      <c r="S511" s="8">
        <v>0</v>
      </c>
      <c r="T511" s="8">
        <v>0</v>
      </c>
      <c r="U511" s="5">
        <v>202060454</v>
      </c>
    </row>
    <row r="512" spans="1:21" hidden="1" x14ac:dyDescent="0.25">
      <c r="A512" s="8" t="s">
        <v>5018</v>
      </c>
      <c r="B512" s="2" t="s">
        <v>929</v>
      </c>
      <c r="C512" s="2" t="s">
        <v>44</v>
      </c>
      <c r="D512" s="2" t="s">
        <v>38</v>
      </c>
      <c r="E512" s="2" t="s">
        <v>33</v>
      </c>
      <c r="F512" s="8" t="s">
        <v>24</v>
      </c>
      <c r="G512" s="8">
        <v>1</v>
      </c>
      <c r="H512" s="8">
        <v>1</v>
      </c>
      <c r="I512" s="8">
        <v>1</v>
      </c>
      <c r="J512" s="8">
        <v>1</v>
      </c>
      <c r="K512" s="8">
        <v>1</v>
      </c>
      <c r="L512" s="8">
        <v>1</v>
      </c>
      <c r="M512" s="8">
        <v>0</v>
      </c>
      <c r="N512" s="8">
        <v>0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5">
        <v>202060462</v>
      </c>
    </row>
    <row r="513" spans="1:21" hidden="1" x14ac:dyDescent="0.25">
      <c r="A513" s="8" t="s">
        <v>5018</v>
      </c>
      <c r="B513" s="2" t="s">
        <v>930</v>
      </c>
      <c r="C513" s="2" t="s">
        <v>44</v>
      </c>
      <c r="D513" s="2" t="s">
        <v>38</v>
      </c>
      <c r="E513" s="2" t="s">
        <v>33</v>
      </c>
      <c r="F513" s="8" t="s">
        <v>24</v>
      </c>
      <c r="G513" s="8">
        <v>1</v>
      </c>
      <c r="H513" s="8">
        <v>1</v>
      </c>
      <c r="I513" s="8">
        <v>1</v>
      </c>
      <c r="J513" s="8">
        <v>1</v>
      </c>
      <c r="K513" s="8">
        <v>1</v>
      </c>
      <c r="L513" s="8">
        <v>1</v>
      </c>
      <c r="M513" s="8">
        <v>0</v>
      </c>
      <c r="N513" s="8">
        <v>0</v>
      </c>
      <c r="O513" s="8">
        <v>1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5">
        <v>202060470</v>
      </c>
    </row>
    <row r="514" spans="1:21" hidden="1" x14ac:dyDescent="0.25">
      <c r="A514" s="8" t="s">
        <v>5018</v>
      </c>
      <c r="B514" s="2" t="s">
        <v>931</v>
      </c>
      <c r="C514" s="2" t="s">
        <v>45</v>
      </c>
      <c r="D514" s="2" t="s">
        <v>38</v>
      </c>
      <c r="E514" s="2" t="s">
        <v>33</v>
      </c>
      <c r="F514" s="8" t="s">
        <v>24</v>
      </c>
      <c r="G514" s="8">
        <v>1</v>
      </c>
      <c r="H514" s="8">
        <v>1</v>
      </c>
      <c r="I514" s="8">
        <v>1</v>
      </c>
      <c r="J514" s="8">
        <v>1</v>
      </c>
      <c r="K514" s="8">
        <v>1</v>
      </c>
      <c r="L514" s="8">
        <v>1</v>
      </c>
      <c r="M514" s="8">
        <v>0</v>
      </c>
      <c r="N514" s="8">
        <v>0</v>
      </c>
      <c r="O514" s="8">
        <v>1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5">
        <v>202070018</v>
      </c>
    </row>
    <row r="515" spans="1:21" hidden="1" x14ac:dyDescent="0.25">
      <c r="A515" s="8" t="s">
        <v>5018</v>
      </c>
      <c r="B515" s="2" t="s">
        <v>932</v>
      </c>
      <c r="C515" s="2" t="s">
        <v>45</v>
      </c>
      <c r="D515" s="2" t="s">
        <v>38</v>
      </c>
      <c r="E515" s="2" t="s">
        <v>33</v>
      </c>
      <c r="F515" s="8" t="s">
        <v>24</v>
      </c>
      <c r="G515" s="8">
        <v>1</v>
      </c>
      <c r="H515" s="8">
        <v>1</v>
      </c>
      <c r="I515" s="8">
        <v>1</v>
      </c>
      <c r="J515" s="8">
        <v>1</v>
      </c>
      <c r="K515" s="8">
        <v>1</v>
      </c>
      <c r="L515" s="8">
        <v>1</v>
      </c>
      <c r="M515" s="8">
        <v>0</v>
      </c>
      <c r="N515" s="8">
        <v>0</v>
      </c>
      <c r="O515" s="8">
        <v>1</v>
      </c>
      <c r="P515" s="8">
        <v>1</v>
      </c>
      <c r="Q515" s="8">
        <v>0</v>
      </c>
      <c r="R515" s="8">
        <v>0</v>
      </c>
      <c r="S515" s="8">
        <v>0</v>
      </c>
      <c r="T515" s="8">
        <v>0</v>
      </c>
      <c r="U515" s="5">
        <v>202070026</v>
      </c>
    </row>
    <row r="516" spans="1:21" hidden="1" x14ac:dyDescent="0.25">
      <c r="A516" s="8" t="s">
        <v>5018</v>
      </c>
      <c r="B516" s="2" t="s">
        <v>933</v>
      </c>
      <c r="C516" s="2" t="s">
        <v>45</v>
      </c>
      <c r="D516" s="2" t="s">
        <v>38</v>
      </c>
      <c r="E516" s="2" t="s">
        <v>33</v>
      </c>
      <c r="F516" s="8" t="s">
        <v>24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1</v>
      </c>
      <c r="M516" s="8">
        <v>0</v>
      </c>
      <c r="N516" s="8">
        <v>0</v>
      </c>
      <c r="O516" s="8">
        <v>1</v>
      </c>
      <c r="P516" s="8">
        <v>1</v>
      </c>
      <c r="Q516" s="8">
        <v>0</v>
      </c>
      <c r="R516" s="8">
        <v>0</v>
      </c>
      <c r="S516" s="8">
        <v>0</v>
      </c>
      <c r="T516" s="8">
        <v>0</v>
      </c>
      <c r="U516" s="5">
        <v>202070034</v>
      </c>
    </row>
    <row r="517" spans="1:21" hidden="1" x14ac:dyDescent="0.25">
      <c r="A517" s="8" t="s">
        <v>5018</v>
      </c>
      <c r="B517" s="2" t="s">
        <v>934</v>
      </c>
      <c r="C517" s="2" t="s">
        <v>45</v>
      </c>
      <c r="D517" s="2" t="s">
        <v>38</v>
      </c>
      <c r="E517" s="2" t="s">
        <v>33</v>
      </c>
      <c r="F517" s="8" t="s">
        <v>24</v>
      </c>
      <c r="G517" s="8">
        <v>1</v>
      </c>
      <c r="H517" s="8">
        <v>1</v>
      </c>
      <c r="I517" s="8">
        <v>1</v>
      </c>
      <c r="J517" s="8">
        <v>1</v>
      </c>
      <c r="K517" s="8">
        <v>1</v>
      </c>
      <c r="L517" s="8">
        <v>1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5">
        <v>202070042</v>
      </c>
    </row>
    <row r="518" spans="1:21" hidden="1" x14ac:dyDescent="0.25">
      <c r="A518" s="8" t="s">
        <v>5018</v>
      </c>
      <c r="B518" s="2" t="s">
        <v>935</v>
      </c>
      <c r="C518" s="2" t="s">
        <v>45</v>
      </c>
      <c r="D518" s="2" t="s">
        <v>38</v>
      </c>
      <c r="E518" s="2" t="s">
        <v>33</v>
      </c>
      <c r="F518" s="8" t="s">
        <v>24</v>
      </c>
      <c r="G518" s="8">
        <v>1</v>
      </c>
      <c r="H518" s="8">
        <v>1</v>
      </c>
      <c r="I518" s="8">
        <v>1</v>
      </c>
      <c r="J518" s="8">
        <v>1</v>
      </c>
      <c r="K518" s="8">
        <v>1</v>
      </c>
      <c r="L518" s="8">
        <v>1</v>
      </c>
      <c r="M518" s="8">
        <v>0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0</v>
      </c>
      <c r="T518" s="8">
        <v>0</v>
      </c>
      <c r="U518" s="5">
        <v>202070050</v>
      </c>
    </row>
    <row r="519" spans="1:21" hidden="1" x14ac:dyDescent="0.25">
      <c r="A519" s="8" t="s">
        <v>5018</v>
      </c>
      <c r="B519" s="2" t="s">
        <v>936</v>
      </c>
      <c r="C519" s="2" t="s">
        <v>45</v>
      </c>
      <c r="D519" s="2" t="s">
        <v>38</v>
      </c>
      <c r="E519" s="2" t="s">
        <v>33</v>
      </c>
      <c r="F519" s="8" t="s">
        <v>24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0</v>
      </c>
      <c r="N519" s="8">
        <v>0</v>
      </c>
      <c r="O519" s="8">
        <v>1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5">
        <v>202070069</v>
      </c>
    </row>
    <row r="520" spans="1:21" hidden="1" x14ac:dyDescent="0.25">
      <c r="A520" s="8" t="s">
        <v>5018</v>
      </c>
      <c r="B520" s="2" t="s">
        <v>937</v>
      </c>
      <c r="C520" s="2" t="s">
        <v>45</v>
      </c>
      <c r="D520" s="2" t="s">
        <v>38</v>
      </c>
      <c r="E520" s="2" t="s">
        <v>33</v>
      </c>
      <c r="F520" s="8" t="s">
        <v>24</v>
      </c>
      <c r="G520" s="8">
        <v>1</v>
      </c>
      <c r="H520" s="8">
        <v>1</v>
      </c>
      <c r="I520" s="8">
        <v>1</v>
      </c>
      <c r="J520" s="8">
        <v>1</v>
      </c>
      <c r="K520" s="8">
        <v>1</v>
      </c>
      <c r="L520" s="8">
        <v>1</v>
      </c>
      <c r="M520" s="8">
        <v>0</v>
      </c>
      <c r="N520" s="8">
        <v>0</v>
      </c>
      <c r="O520" s="8">
        <v>1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5">
        <v>202070077</v>
      </c>
    </row>
    <row r="521" spans="1:21" hidden="1" x14ac:dyDescent="0.25">
      <c r="A521" s="8" t="s">
        <v>5018</v>
      </c>
      <c r="B521" s="2" t="s">
        <v>938</v>
      </c>
      <c r="C521" s="2" t="s">
        <v>45</v>
      </c>
      <c r="D521" s="2" t="s">
        <v>38</v>
      </c>
      <c r="E521" s="2" t="s">
        <v>33</v>
      </c>
      <c r="F521" s="8" t="s">
        <v>24</v>
      </c>
      <c r="G521" s="8">
        <v>1</v>
      </c>
      <c r="H521" s="8">
        <v>1</v>
      </c>
      <c r="I521" s="8">
        <v>1</v>
      </c>
      <c r="J521" s="8">
        <v>1</v>
      </c>
      <c r="K521" s="8">
        <v>1</v>
      </c>
      <c r="L521" s="8">
        <v>1</v>
      </c>
      <c r="M521" s="8">
        <v>0</v>
      </c>
      <c r="N521" s="8">
        <v>0</v>
      </c>
      <c r="O521" s="8">
        <v>1</v>
      </c>
      <c r="P521" s="8">
        <v>1</v>
      </c>
      <c r="Q521" s="8">
        <v>0</v>
      </c>
      <c r="R521" s="8">
        <v>1</v>
      </c>
      <c r="S521" s="8">
        <v>1</v>
      </c>
      <c r="T521" s="8">
        <v>0</v>
      </c>
      <c r="U521" s="5">
        <v>202070085</v>
      </c>
    </row>
    <row r="522" spans="1:21" hidden="1" x14ac:dyDescent="0.25">
      <c r="A522" s="8" t="s">
        <v>5018</v>
      </c>
      <c r="B522" s="2" t="s">
        <v>939</v>
      </c>
      <c r="C522" s="2" t="s">
        <v>45</v>
      </c>
      <c r="D522" s="2" t="s">
        <v>38</v>
      </c>
      <c r="E522" s="2" t="s">
        <v>33</v>
      </c>
      <c r="F522" s="8" t="s">
        <v>24</v>
      </c>
      <c r="G522" s="8">
        <v>1</v>
      </c>
      <c r="H522" s="8">
        <v>1</v>
      </c>
      <c r="I522" s="8">
        <v>1</v>
      </c>
      <c r="J522" s="8">
        <v>1</v>
      </c>
      <c r="K522" s="8">
        <v>1</v>
      </c>
      <c r="L522" s="8">
        <v>1</v>
      </c>
      <c r="M522" s="8">
        <v>0</v>
      </c>
      <c r="N522" s="8">
        <v>0</v>
      </c>
      <c r="O522" s="8">
        <v>1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5">
        <v>202070093</v>
      </c>
    </row>
    <row r="523" spans="1:21" hidden="1" x14ac:dyDescent="0.25">
      <c r="A523" s="8" t="s">
        <v>5018</v>
      </c>
      <c r="B523" s="2" t="s">
        <v>940</v>
      </c>
      <c r="C523" s="2" t="s">
        <v>45</v>
      </c>
      <c r="D523" s="2" t="s">
        <v>38</v>
      </c>
      <c r="E523" s="2" t="s">
        <v>33</v>
      </c>
      <c r="F523" s="8" t="s">
        <v>24</v>
      </c>
      <c r="G523" s="8">
        <v>1</v>
      </c>
      <c r="H523" s="8">
        <v>1</v>
      </c>
      <c r="I523" s="8">
        <v>1</v>
      </c>
      <c r="J523" s="8">
        <v>1</v>
      </c>
      <c r="K523" s="8">
        <v>1</v>
      </c>
      <c r="L523" s="8">
        <v>1</v>
      </c>
      <c r="M523" s="8">
        <v>0</v>
      </c>
      <c r="N523" s="8">
        <v>0</v>
      </c>
      <c r="O523" s="8">
        <v>1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5">
        <v>202070107</v>
      </c>
    </row>
    <row r="524" spans="1:21" hidden="1" x14ac:dyDescent="0.25">
      <c r="A524" s="8" t="s">
        <v>5018</v>
      </c>
      <c r="B524" s="2" t="s">
        <v>941</v>
      </c>
      <c r="C524" s="2" t="s">
        <v>45</v>
      </c>
      <c r="D524" s="2" t="s">
        <v>38</v>
      </c>
      <c r="E524" s="2" t="s">
        <v>33</v>
      </c>
      <c r="F524" s="8" t="s">
        <v>24</v>
      </c>
      <c r="G524" s="8">
        <v>1</v>
      </c>
      <c r="H524" s="8">
        <v>1</v>
      </c>
      <c r="I524" s="8">
        <v>1</v>
      </c>
      <c r="J524" s="8">
        <v>1</v>
      </c>
      <c r="K524" s="8">
        <v>1</v>
      </c>
      <c r="L524" s="8">
        <v>1</v>
      </c>
      <c r="M524" s="8">
        <v>0</v>
      </c>
      <c r="N524" s="8">
        <v>0</v>
      </c>
      <c r="O524" s="8">
        <v>1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5">
        <v>202070115</v>
      </c>
    </row>
    <row r="525" spans="1:21" hidden="1" x14ac:dyDescent="0.25">
      <c r="A525" s="8" t="s">
        <v>5018</v>
      </c>
      <c r="B525" s="2" t="s">
        <v>942</v>
      </c>
      <c r="C525" s="2" t="s">
        <v>45</v>
      </c>
      <c r="D525" s="2" t="s">
        <v>38</v>
      </c>
      <c r="E525" s="2" t="s">
        <v>33</v>
      </c>
      <c r="F525" s="8" t="s">
        <v>24</v>
      </c>
      <c r="G525" s="8">
        <v>1</v>
      </c>
      <c r="H525" s="8">
        <v>1</v>
      </c>
      <c r="I525" s="8">
        <v>1</v>
      </c>
      <c r="J525" s="8">
        <v>1</v>
      </c>
      <c r="K525" s="8">
        <v>1</v>
      </c>
      <c r="L525" s="8">
        <v>1</v>
      </c>
      <c r="M525" s="8">
        <v>0</v>
      </c>
      <c r="N525" s="8">
        <v>0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5">
        <v>202070123</v>
      </c>
    </row>
    <row r="526" spans="1:21" hidden="1" x14ac:dyDescent="0.25">
      <c r="A526" s="8" t="s">
        <v>5018</v>
      </c>
      <c r="B526" s="2" t="s">
        <v>943</v>
      </c>
      <c r="C526" s="2" t="s">
        <v>45</v>
      </c>
      <c r="D526" s="2" t="s">
        <v>38</v>
      </c>
      <c r="E526" s="2" t="s">
        <v>33</v>
      </c>
      <c r="F526" s="8" t="s">
        <v>24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1</v>
      </c>
      <c r="M526" s="8">
        <v>0</v>
      </c>
      <c r="N526" s="8">
        <v>0</v>
      </c>
      <c r="O526" s="8">
        <v>1</v>
      </c>
      <c r="P526" s="8">
        <v>1</v>
      </c>
      <c r="Q526" s="8">
        <v>0</v>
      </c>
      <c r="R526" s="8">
        <v>0</v>
      </c>
      <c r="S526" s="8">
        <v>0</v>
      </c>
      <c r="T526" s="8">
        <v>0</v>
      </c>
      <c r="U526" s="5">
        <v>202070131</v>
      </c>
    </row>
    <row r="527" spans="1:21" hidden="1" x14ac:dyDescent="0.25">
      <c r="A527" s="8" t="s">
        <v>5018</v>
      </c>
      <c r="B527" s="2" t="s">
        <v>944</v>
      </c>
      <c r="C527" s="2" t="s">
        <v>45</v>
      </c>
      <c r="D527" s="2" t="s">
        <v>38</v>
      </c>
      <c r="E527" s="2" t="s">
        <v>33</v>
      </c>
      <c r="F527" s="8" t="s">
        <v>24</v>
      </c>
      <c r="G527" s="8">
        <v>1</v>
      </c>
      <c r="H527" s="8">
        <v>1</v>
      </c>
      <c r="I527" s="8">
        <v>1</v>
      </c>
      <c r="J527" s="8">
        <v>1</v>
      </c>
      <c r="K527" s="8">
        <v>1</v>
      </c>
      <c r="L527" s="8">
        <v>1</v>
      </c>
      <c r="M527" s="8">
        <v>0</v>
      </c>
      <c r="N527" s="8">
        <v>0</v>
      </c>
      <c r="O527" s="8">
        <v>1</v>
      </c>
      <c r="P527" s="8">
        <v>1</v>
      </c>
      <c r="Q527" s="8">
        <v>0</v>
      </c>
      <c r="R527" s="8">
        <v>0</v>
      </c>
      <c r="S527" s="8">
        <v>0</v>
      </c>
      <c r="T527" s="8">
        <v>0</v>
      </c>
      <c r="U527" s="5">
        <v>202070140</v>
      </c>
    </row>
    <row r="528" spans="1:21" hidden="1" x14ac:dyDescent="0.25">
      <c r="A528" s="8" t="s">
        <v>5018</v>
      </c>
      <c r="B528" s="2" t="s">
        <v>945</v>
      </c>
      <c r="C528" s="2" t="s">
        <v>45</v>
      </c>
      <c r="D528" s="2" t="s">
        <v>38</v>
      </c>
      <c r="E528" s="2" t="s">
        <v>33</v>
      </c>
      <c r="F528" s="8" t="s">
        <v>24</v>
      </c>
      <c r="G528" s="8">
        <v>1</v>
      </c>
      <c r="H528" s="8">
        <v>1</v>
      </c>
      <c r="I528" s="8">
        <v>1</v>
      </c>
      <c r="J528" s="8">
        <v>1</v>
      </c>
      <c r="K528" s="8">
        <v>1</v>
      </c>
      <c r="L528" s="8">
        <v>1</v>
      </c>
      <c r="M528" s="8">
        <v>0</v>
      </c>
      <c r="N528" s="8">
        <v>0</v>
      </c>
      <c r="O528" s="8">
        <v>1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5">
        <v>202070158</v>
      </c>
    </row>
    <row r="529" spans="1:21" hidden="1" x14ac:dyDescent="0.25">
      <c r="A529" s="8" t="s">
        <v>5018</v>
      </c>
      <c r="B529" s="2" t="s">
        <v>946</v>
      </c>
      <c r="C529" s="2" t="s">
        <v>45</v>
      </c>
      <c r="D529" s="2" t="s">
        <v>38</v>
      </c>
      <c r="E529" s="2" t="s">
        <v>33</v>
      </c>
      <c r="F529" s="8" t="s">
        <v>24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0</v>
      </c>
      <c r="N529" s="8">
        <v>0</v>
      </c>
      <c r="O529" s="8">
        <v>1</v>
      </c>
      <c r="P529" s="8">
        <v>1</v>
      </c>
      <c r="Q529" s="8">
        <v>0</v>
      </c>
      <c r="R529" s="8">
        <v>0</v>
      </c>
      <c r="S529" s="8">
        <v>0</v>
      </c>
      <c r="T529" s="8">
        <v>0</v>
      </c>
      <c r="U529" s="5">
        <v>202070166</v>
      </c>
    </row>
    <row r="530" spans="1:21" hidden="1" x14ac:dyDescent="0.25">
      <c r="A530" s="8" t="s">
        <v>5018</v>
      </c>
      <c r="B530" s="2" t="s">
        <v>947</v>
      </c>
      <c r="C530" s="2" t="s">
        <v>45</v>
      </c>
      <c r="D530" s="2" t="s">
        <v>38</v>
      </c>
      <c r="E530" s="2" t="s">
        <v>33</v>
      </c>
      <c r="F530" s="8" t="s">
        <v>24</v>
      </c>
      <c r="G530" s="8">
        <v>1</v>
      </c>
      <c r="H530" s="8">
        <v>1</v>
      </c>
      <c r="I530" s="8">
        <v>1</v>
      </c>
      <c r="J530" s="8">
        <v>1</v>
      </c>
      <c r="K530" s="8">
        <v>1</v>
      </c>
      <c r="L530" s="8">
        <v>1</v>
      </c>
      <c r="M530" s="8">
        <v>0</v>
      </c>
      <c r="N530" s="8">
        <v>0</v>
      </c>
      <c r="O530" s="8">
        <v>1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5">
        <v>202070174</v>
      </c>
    </row>
    <row r="531" spans="1:21" hidden="1" x14ac:dyDescent="0.25">
      <c r="A531" s="8" t="s">
        <v>5018</v>
      </c>
      <c r="B531" s="2" t="s">
        <v>948</v>
      </c>
      <c r="C531" s="2" t="s">
        <v>45</v>
      </c>
      <c r="D531" s="2" t="s">
        <v>38</v>
      </c>
      <c r="E531" s="2" t="s">
        <v>33</v>
      </c>
      <c r="F531" s="8" t="s">
        <v>36</v>
      </c>
      <c r="G531" s="8">
        <v>1</v>
      </c>
      <c r="H531" s="8">
        <v>1</v>
      </c>
      <c r="I531" s="8">
        <v>1</v>
      </c>
      <c r="J531" s="8">
        <v>0</v>
      </c>
      <c r="K531" s="8">
        <v>1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8">
        <v>0</v>
      </c>
      <c r="R531" s="8">
        <v>0</v>
      </c>
      <c r="S531" s="8">
        <v>0</v>
      </c>
      <c r="T531" s="8">
        <v>0</v>
      </c>
      <c r="U531" s="5">
        <v>202070182</v>
      </c>
    </row>
    <row r="532" spans="1:21" hidden="1" x14ac:dyDescent="0.25">
      <c r="A532" s="8" t="s">
        <v>5018</v>
      </c>
      <c r="B532" s="2" t="s">
        <v>949</v>
      </c>
      <c r="C532" s="2" t="s">
        <v>45</v>
      </c>
      <c r="D532" s="2" t="s">
        <v>38</v>
      </c>
      <c r="E532" s="2" t="s">
        <v>33</v>
      </c>
      <c r="F532" s="8" t="s">
        <v>24</v>
      </c>
      <c r="G532" s="8">
        <v>1</v>
      </c>
      <c r="H532" s="8">
        <v>1</v>
      </c>
      <c r="I532" s="8">
        <v>1</v>
      </c>
      <c r="J532" s="8">
        <v>1</v>
      </c>
      <c r="K532" s="8">
        <v>1</v>
      </c>
      <c r="L532" s="8">
        <v>1</v>
      </c>
      <c r="M532" s="8">
        <v>0</v>
      </c>
      <c r="N532" s="8">
        <v>0</v>
      </c>
      <c r="O532" s="8">
        <v>1</v>
      </c>
      <c r="P532" s="8">
        <v>1</v>
      </c>
      <c r="Q532" s="8">
        <v>0</v>
      </c>
      <c r="R532" s="8">
        <v>0</v>
      </c>
      <c r="S532" s="8">
        <v>0</v>
      </c>
      <c r="T532" s="8">
        <v>0</v>
      </c>
      <c r="U532" s="5">
        <v>202070190</v>
      </c>
    </row>
    <row r="533" spans="1:21" hidden="1" x14ac:dyDescent="0.25">
      <c r="A533" s="8" t="s">
        <v>5018</v>
      </c>
      <c r="B533" s="2" t="s">
        <v>950</v>
      </c>
      <c r="C533" s="2" t="s">
        <v>45</v>
      </c>
      <c r="D533" s="2" t="s">
        <v>38</v>
      </c>
      <c r="E533" s="2" t="s">
        <v>33</v>
      </c>
      <c r="F533" s="8" t="s">
        <v>24</v>
      </c>
      <c r="G533" s="8">
        <v>1</v>
      </c>
      <c r="H533" s="8">
        <v>1</v>
      </c>
      <c r="I533" s="8">
        <v>1</v>
      </c>
      <c r="J533" s="8">
        <v>1</v>
      </c>
      <c r="K533" s="8">
        <v>1</v>
      </c>
      <c r="L533" s="8">
        <v>1</v>
      </c>
      <c r="M533" s="8">
        <v>0</v>
      </c>
      <c r="N533" s="8">
        <v>0</v>
      </c>
      <c r="O533" s="8">
        <v>1</v>
      </c>
      <c r="P533" s="8">
        <v>1</v>
      </c>
      <c r="Q533" s="8">
        <v>0</v>
      </c>
      <c r="R533" s="8">
        <v>0</v>
      </c>
      <c r="S533" s="8">
        <v>0</v>
      </c>
      <c r="T533" s="8">
        <v>0</v>
      </c>
      <c r="U533" s="5">
        <v>202070204</v>
      </c>
    </row>
    <row r="534" spans="1:21" hidden="1" x14ac:dyDescent="0.25">
      <c r="A534" s="8" t="s">
        <v>5018</v>
      </c>
      <c r="B534" s="2" t="s">
        <v>951</v>
      </c>
      <c r="C534" s="2" t="s">
        <v>45</v>
      </c>
      <c r="D534" s="2" t="s">
        <v>38</v>
      </c>
      <c r="E534" s="2" t="s">
        <v>33</v>
      </c>
      <c r="F534" s="8" t="s">
        <v>24</v>
      </c>
      <c r="G534" s="8">
        <v>1</v>
      </c>
      <c r="H534" s="8">
        <v>1</v>
      </c>
      <c r="I534" s="8">
        <v>1</v>
      </c>
      <c r="J534" s="8">
        <v>1</v>
      </c>
      <c r="K534" s="8">
        <v>1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5">
        <v>202070212</v>
      </c>
    </row>
    <row r="535" spans="1:21" hidden="1" x14ac:dyDescent="0.25">
      <c r="A535" s="8" t="s">
        <v>5018</v>
      </c>
      <c r="B535" s="2" t="s">
        <v>952</v>
      </c>
      <c r="C535" s="2" t="s">
        <v>45</v>
      </c>
      <c r="D535" s="2" t="s">
        <v>38</v>
      </c>
      <c r="E535" s="2" t="s">
        <v>33</v>
      </c>
      <c r="F535" s="8" t="s">
        <v>24</v>
      </c>
      <c r="G535" s="8">
        <v>1</v>
      </c>
      <c r="H535" s="8">
        <v>1</v>
      </c>
      <c r="I535" s="8">
        <v>1</v>
      </c>
      <c r="J535" s="8">
        <v>1</v>
      </c>
      <c r="K535" s="8">
        <v>1</v>
      </c>
      <c r="L535" s="8">
        <v>1</v>
      </c>
      <c r="M535" s="8">
        <v>0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5">
        <v>202070220</v>
      </c>
    </row>
    <row r="536" spans="1:21" hidden="1" x14ac:dyDescent="0.25">
      <c r="A536" s="8" t="s">
        <v>5018</v>
      </c>
      <c r="B536" s="2" t="s">
        <v>953</v>
      </c>
      <c r="C536" s="2" t="s">
        <v>45</v>
      </c>
      <c r="D536" s="2" t="s">
        <v>38</v>
      </c>
      <c r="E536" s="2" t="s">
        <v>33</v>
      </c>
      <c r="F536" s="8" t="s">
        <v>24</v>
      </c>
      <c r="G536" s="8">
        <v>1</v>
      </c>
      <c r="H536" s="8">
        <v>1</v>
      </c>
      <c r="I536" s="8">
        <v>1</v>
      </c>
      <c r="J536" s="8">
        <v>1</v>
      </c>
      <c r="K536" s="8">
        <v>1</v>
      </c>
      <c r="L536" s="8">
        <v>1</v>
      </c>
      <c r="M536" s="8">
        <v>0</v>
      </c>
      <c r="N536" s="8">
        <v>0</v>
      </c>
      <c r="O536" s="8">
        <v>1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5">
        <v>202070239</v>
      </c>
    </row>
    <row r="537" spans="1:21" hidden="1" x14ac:dyDescent="0.25">
      <c r="A537" s="8" t="s">
        <v>5018</v>
      </c>
      <c r="B537" s="2" t="s">
        <v>954</v>
      </c>
      <c r="C537" s="2" t="s">
        <v>45</v>
      </c>
      <c r="D537" s="2" t="s">
        <v>38</v>
      </c>
      <c r="E537" s="2" t="s">
        <v>33</v>
      </c>
      <c r="F537" s="8" t="s">
        <v>24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0</v>
      </c>
      <c r="N537" s="8">
        <v>0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5">
        <v>202070247</v>
      </c>
    </row>
    <row r="538" spans="1:21" hidden="1" x14ac:dyDescent="0.25">
      <c r="A538" s="8" t="s">
        <v>5018</v>
      </c>
      <c r="B538" s="2" t="s">
        <v>955</v>
      </c>
      <c r="C538" s="2" t="s">
        <v>45</v>
      </c>
      <c r="D538" s="2" t="s">
        <v>38</v>
      </c>
      <c r="E538" s="2" t="s">
        <v>33</v>
      </c>
      <c r="F538" s="8" t="s">
        <v>24</v>
      </c>
      <c r="G538" s="8">
        <v>1</v>
      </c>
      <c r="H538" s="8">
        <v>1</v>
      </c>
      <c r="I538" s="8">
        <v>1</v>
      </c>
      <c r="J538" s="8">
        <v>1</v>
      </c>
      <c r="K538" s="8">
        <v>1</v>
      </c>
      <c r="L538" s="8">
        <v>1</v>
      </c>
      <c r="M538" s="8">
        <v>0</v>
      </c>
      <c r="N538" s="8">
        <v>0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5">
        <v>202070255</v>
      </c>
    </row>
    <row r="539" spans="1:21" hidden="1" x14ac:dyDescent="0.25">
      <c r="A539" s="8" t="s">
        <v>5018</v>
      </c>
      <c r="B539" s="2" t="s">
        <v>956</v>
      </c>
      <c r="C539" s="2" t="s">
        <v>45</v>
      </c>
      <c r="D539" s="2" t="s">
        <v>38</v>
      </c>
      <c r="E539" s="2" t="s">
        <v>33</v>
      </c>
      <c r="F539" s="8" t="s">
        <v>24</v>
      </c>
      <c r="G539" s="8">
        <v>1</v>
      </c>
      <c r="H539" s="8">
        <v>1</v>
      </c>
      <c r="I539" s="8">
        <v>1</v>
      </c>
      <c r="J539" s="8">
        <v>1</v>
      </c>
      <c r="K539" s="8">
        <v>1</v>
      </c>
      <c r="L539" s="8">
        <v>1</v>
      </c>
      <c r="M539" s="8">
        <v>0</v>
      </c>
      <c r="N539" s="8">
        <v>0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5">
        <v>202070263</v>
      </c>
    </row>
    <row r="540" spans="1:21" hidden="1" x14ac:dyDescent="0.25">
      <c r="A540" s="8" t="s">
        <v>5018</v>
      </c>
      <c r="B540" s="2" t="s">
        <v>957</v>
      </c>
      <c r="C540" s="2" t="s">
        <v>45</v>
      </c>
      <c r="D540" s="2" t="s">
        <v>38</v>
      </c>
      <c r="E540" s="2" t="s">
        <v>33</v>
      </c>
      <c r="F540" s="8" t="s">
        <v>24</v>
      </c>
      <c r="G540" s="8">
        <v>1</v>
      </c>
      <c r="H540" s="8">
        <v>1</v>
      </c>
      <c r="I540" s="8">
        <v>1</v>
      </c>
      <c r="J540" s="8">
        <v>1</v>
      </c>
      <c r="K540" s="8">
        <v>1</v>
      </c>
      <c r="L540" s="8">
        <v>1</v>
      </c>
      <c r="M540" s="8">
        <v>0</v>
      </c>
      <c r="N540" s="8">
        <v>0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5">
        <v>202070271</v>
      </c>
    </row>
    <row r="541" spans="1:21" hidden="1" x14ac:dyDescent="0.25">
      <c r="A541" s="8" t="s">
        <v>5018</v>
      </c>
      <c r="B541" s="2" t="s">
        <v>958</v>
      </c>
      <c r="C541" s="2" t="s">
        <v>45</v>
      </c>
      <c r="D541" s="2" t="s">
        <v>38</v>
      </c>
      <c r="E541" s="2" t="s">
        <v>33</v>
      </c>
      <c r="F541" s="8" t="s">
        <v>24</v>
      </c>
      <c r="G541" s="8">
        <v>1</v>
      </c>
      <c r="H541" s="8">
        <v>1</v>
      </c>
      <c r="I541" s="8">
        <v>1</v>
      </c>
      <c r="J541" s="8">
        <v>1</v>
      </c>
      <c r="K541" s="8">
        <v>1</v>
      </c>
      <c r="L541" s="8">
        <v>1</v>
      </c>
      <c r="M541" s="8">
        <v>0</v>
      </c>
      <c r="N541" s="8">
        <v>0</v>
      </c>
      <c r="O541" s="8">
        <v>1</v>
      </c>
      <c r="P541" s="8">
        <v>1</v>
      </c>
      <c r="Q541" s="8">
        <v>0</v>
      </c>
      <c r="R541" s="8">
        <v>0</v>
      </c>
      <c r="S541" s="8">
        <v>0</v>
      </c>
      <c r="T541" s="8">
        <v>0</v>
      </c>
      <c r="U541" s="5">
        <v>202070280</v>
      </c>
    </row>
    <row r="542" spans="1:21" hidden="1" x14ac:dyDescent="0.25">
      <c r="A542" s="8" t="s">
        <v>5018</v>
      </c>
      <c r="B542" s="2" t="s">
        <v>959</v>
      </c>
      <c r="C542" s="2" t="s">
        <v>45</v>
      </c>
      <c r="D542" s="2" t="s">
        <v>38</v>
      </c>
      <c r="E542" s="2" t="s">
        <v>33</v>
      </c>
      <c r="F542" s="8" t="s">
        <v>24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5">
        <v>202070298</v>
      </c>
    </row>
    <row r="543" spans="1:21" hidden="1" x14ac:dyDescent="0.25">
      <c r="A543" s="8" t="s">
        <v>5018</v>
      </c>
      <c r="B543" s="2" t="s">
        <v>960</v>
      </c>
      <c r="C543" s="2" t="s">
        <v>45</v>
      </c>
      <c r="D543" s="2" t="s">
        <v>38</v>
      </c>
      <c r="E543" s="2" t="s">
        <v>33</v>
      </c>
      <c r="F543" s="8" t="s">
        <v>24</v>
      </c>
      <c r="G543" s="8">
        <v>1</v>
      </c>
      <c r="H543" s="8">
        <v>1</v>
      </c>
      <c r="I543" s="8">
        <v>1</v>
      </c>
      <c r="J543" s="8">
        <v>1</v>
      </c>
      <c r="K543" s="8">
        <v>1</v>
      </c>
      <c r="L543" s="8">
        <v>1</v>
      </c>
      <c r="M543" s="8">
        <v>0</v>
      </c>
      <c r="N543" s="8">
        <v>0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5">
        <v>202070301</v>
      </c>
    </row>
    <row r="544" spans="1:21" hidden="1" x14ac:dyDescent="0.25">
      <c r="A544" s="8" t="s">
        <v>5018</v>
      </c>
      <c r="B544" s="2" t="s">
        <v>961</v>
      </c>
      <c r="C544" s="2" t="s">
        <v>45</v>
      </c>
      <c r="D544" s="2" t="s">
        <v>38</v>
      </c>
      <c r="E544" s="2" t="s">
        <v>33</v>
      </c>
      <c r="F544" s="8" t="s">
        <v>24</v>
      </c>
      <c r="G544" s="8">
        <v>1</v>
      </c>
      <c r="H544" s="8">
        <v>1</v>
      </c>
      <c r="I544" s="8">
        <v>1</v>
      </c>
      <c r="J544" s="8">
        <v>1</v>
      </c>
      <c r="K544" s="8">
        <v>1</v>
      </c>
      <c r="L544" s="8">
        <v>1</v>
      </c>
      <c r="M544" s="8">
        <v>0</v>
      </c>
      <c r="N544" s="8">
        <v>0</v>
      </c>
      <c r="O544" s="8">
        <v>1</v>
      </c>
      <c r="P544" s="8">
        <v>1</v>
      </c>
      <c r="Q544" s="8">
        <v>0</v>
      </c>
      <c r="R544" s="8">
        <v>0</v>
      </c>
      <c r="S544" s="8">
        <v>0</v>
      </c>
      <c r="T544" s="8">
        <v>0</v>
      </c>
      <c r="U544" s="5">
        <v>202070310</v>
      </c>
    </row>
    <row r="545" spans="1:21" hidden="1" x14ac:dyDescent="0.25">
      <c r="A545" s="8" t="s">
        <v>5018</v>
      </c>
      <c r="B545" s="2" t="s">
        <v>962</v>
      </c>
      <c r="C545" s="2" t="s">
        <v>45</v>
      </c>
      <c r="D545" s="2" t="s">
        <v>38</v>
      </c>
      <c r="E545" s="2" t="s">
        <v>33</v>
      </c>
      <c r="F545" s="8" t="s">
        <v>24</v>
      </c>
      <c r="G545" s="8">
        <v>1</v>
      </c>
      <c r="H545" s="8">
        <v>1</v>
      </c>
      <c r="I545" s="8">
        <v>1</v>
      </c>
      <c r="J545" s="8">
        <v>1</v>
      </c>
      <c r="K545" s="8">
        <v>1</v>
      </c>
      <c r="L545" s="8">
        <v>1</v>
      </c>
      <c r="M545" s="8">
        <v>0</v>
      </c>
      <c r="N545" s="8">
        <v>0</v>
      </c>
      <c r="O545" s="8">
        <v>1</v>
      </c>
      <c r="P545" s="8">
        <v>1</v>
      </c>
      <c r="Q545" s="8">
        <v>0</v>
      </c>
      <c r="R545" s="8">
        <v>0</v>
      </c>
      <c r="S545" s="8">
        <v>0</v>
      </c>
      <c r="T545" s="8">
        <v>0</v>
      </c>
      <c r="U545" s="5">
        <v>202070328</v>
      </c>
    </row>
    <row r="546" spans="1:21" hidden="1" x14ac:dyDescent="0.25">
      <c r="A546" s="8" t="s">
        <v>5018</v>
      </c>
      <c r="B546" s="2" t="s">
        <v>963</v>
      </c>
      <c r="C546" s="2" t="s">
        <v>45</v>
      </c>
      <c r="D546" s="2" t="s">
        <v>38</v>
      </c>
      <c r="E546" s="2" t="s">
        <v>33</v>
      </c>
      <c r="F546" s="8" t="s">
        <v>24</v>
      </c>
      <c r="G546" s="8">
        <v>1</v>
      </c>
      <c r="H546" s="8">
        <v>1</v>
      </c>
      <c r="I546" s="8">
        <v>1</v>
      </c>
      <c r="J546" s="8">
        <v>1</v>
      </c>
      <c r="K546" s="8">
        <v>1</v>
      </c>
      <c r="L546" s="8">
        <v>1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5">
        <v>202070336</v>
      </c>
    </row>
    <row r="547" spans="1:21" hidden="1" x14ac:dyDescent="0.25">
      <c r="A547" s="8" t="s">
        <v>5018</v>
      </c>
      <c r="B547" s="2" t="s">
        <v>964</v>
      </c>
      <c r="C547" s="2" t="s">
        <v>45</v>
      </c>
      <c r="D547" s="2" t="s">
        <v>38</v>
      </c>
      <c r="E547" s="2" t="s">
        <v>33</v>
      </c>
      <c r="F547" s="8" t="s">
        <v>24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0</v>
      </c>
      <c r="N547" s="8">
        <v>0</v>
      </c>
      <c r="O547" s="8">
        <v>1</v>
      </c>
      <c r="P547" s="8">
        <v>1</v>
      </c>
      <c r="Q547" s="8">
        <v>0</v>
      </c>
      <c r="R547" s="8">
        <v>0</v>
      </c>
      <c r="S547" s="8">
        <v>0</v>
      </c>
      <c r="T547" s="8">
        <v>0</v>
      </c>
      <c r="U547" s="5">
        <v>202070344</v>
      </c>
    </row>
    <row r="548" spans="1:21" hidden="1" x14ac:dyDescent="0.25">
      <c r="A548" s="8" t="s">
        <v>5018</v>
      </c>
      <c r="B548" s="2" t="s">
        <v>965</v>
      </c>
      <c r="C548" s="2" t="s">
        <v>45</v>
      </c>
      <c r="D548" s="2" t="s">
        <v>38</v>
      </c>
      <c r="E548" s="2" t="s">
        <v>33</v>
      </c>
      <c r="F548" s="8" t="s">
        <v>24</v>
      </c>
      <c r="G548" s="8">
        <v>1</v>
      </c>
      <c r="H548" s="8">
        <v>1</v>
      </c>
      <c r="I548" s="8">
        <v>1</v>
      </c>
      <c r="J548" s="8">
        <v>1</v>
      </c>
      <c r="K548" s="8">
        <v>1</v>
      </c>
      <c r="L548" s="8">
        <v>1</v>
      </c>
      <c r="M548" s="8">
        <v>0</v>
      </c>
      <c r="N548" s="8">
        <v>0</v>
      </c>
      <c r="O548" s="8">
        <v>1</v>
      </c>
      <c r="P548" s="8">
        <v>1</v>
      </c>
      <c r="Q548" s="8">
        <v>0</v>
      </c>
      <c r="R548" s="8">
        <v>0</v>
      </c>
      <c r="S548" s="8">
        <v>0</v>
      </c>
      <c r="T548" s="8">
        <v>0</v>
      </c>
      <c r="U548" s="5">
        <v>202070352</v>
      </c>
    </row>
    <row r="549" spans="1:21" hidden="1" x14ac:dyDescent="0.25">
      <c r="A549" s="8" t="s">
        <v>5018</v>
      </c>
      <c r="B549" s="2" t="s">
        <v>966</v>
      </c>
      <c r="C549" s="2" t="s">
        <v>46</v>
      </c>
      <c r="D549" s="2" t="s">
        <v>38</v>
      </c>
      <c r="E549" s="2" t="s">
        <v>33</v>
      </c>
      <c r="F549" s="8" t="s">
        <v>24</v>
      </c>
      <c r="G549" s="8">
        <v>1</v>
      </c>
      <c r="H549" s="8">
        <v>1</v>
      </c>
      <c r="I549" s="8">
        <v>1</v>
      </c>
      <c r="J549" s="8">
        <v>1</v>
      </c>
      <c r="K549" s="8">
        <v>1</v>
      </c>
      <c r="L549" s="8">
        <v>1</v>
      </c>
      <c r="M549" s="8">
        <v>0</v>
      </c>
      <c r="N549" s="8">
        <v>0</v>
      </c>
      <c r="O549" s="8">
        <v>1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5">
        <v>202080013</v>
      </c>
    </row>
    <row r="550" spans="1:21" hidden="1" x14ac:dyDescent="0.25">
      <c r="A550" s="8" t="s">
        <v>5018</v>
      </c>
      <c r="B550" s="2" t="s">
        <v>967</v>
      </c>
      <c r="C550" s="2" t="s">
        <v>46</v>
      </c>
      <c r="D550" s="2" t="s">
        <v>38</v>
      </c>
      <c r="E550" s="2" t="s">
        <v>33</v>
      </c>
      <c r="F550" s="8" t="s">
        <v>24</v>
      </c>
      <c r="G550" s="8">
        <v>1</v>
      </c>
      <c r="H550" s="8">
        <v>1</v>
      </c>
      <c r="I550" s="8">
        <v>1</v>
      </c>
      <c r="J550" s="8">
        <v>1</v>
      </c>
      <c r="K550" s="8">
        <v>1</v>
      </c>
      <c r="L550" s="8">
        <v>1</v>
      </c>
      <c r="M550" s="8">
        <v>0</v>
      </c>
      <c r="N550" s="8">
        <v>0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5">
        <v>202080021</v>
      </c>
    </row>
    <row r="551" spans="1:21" hidden="1" x14ac:dyDescent="0.25">
      <c r="A551" s="8" t="s">
        <v>5018</v>
      </c>
      <c r="B551" s="2" t="s">
        <v>968</v>
      </c>
      <c r="C551" s="2" t="s">
        <v>46</v>
      </c>
      <c r="D551" s="2" t="s">
        <v>38</v>
      </c>
      <c r="E551" s="2" t="s">
        <v>33</v>
      </c>
      <c r="F551" s="8" t="s">
        <v>24</v>
      </c>
      <c r="G551" s="8">
        <v>1</v>
      </c>
      <c r="H551" s="8">
        <v>1</v>
      </c>
      <c r="I551" s="8">
        <v>1</v>
      </c>
      <c r="J551" s="8">
        <v>1</v>
      </c>
      <c r="K551" s="8">
        <v>1</v>
      </c>
      <c r="L551" s="8">
        <v>1</v>
      </c>
      <c r="M551" s="8">
        <v>0</v>
      </c>
      <c r="N551" s="8">
        <v>0</v>
      </c>
      <c r="O551" s="8">
        <v>1</v>
      </c>
      <c r="P551" s="8">
        <v>1</v>
      </c>
      <c r="Q551" s="8">
        <v>0</v>
      </c>
      <c r="R551" s="8">
        <v>0</v>
      </c>
      <c r="S551" s="8">
        <v>0</v>
      </c>
      <c r="T551" s="8">
        <v>0</v>
      </c>
      <c r="U551" s="5">
        <v>202080030</v>
      </c>
    </row>
    <row r="552" spans="1:21" hidden="1" x14ac:dyDescent="0.25">
      <c r="A552" s="8" t="s">
        <v>5018</v>
      </c>
      <c r="B552" s="2" t="s">
        <v>969</v>
      </c>
      <c r="C552" s="2" t="s">
        <v>46</v>
      </c>
      <c r="D552" s="2" t="s">
        <v>38</v>
      </c>
      <c r="E552" s="2" t="s">
        <v>33</v>
      </c>
      <c r="F552" s="8" t="s">
        <v>24</v>
      </c>
      <c r="G552" s="8">
        <v>1</v>
      </c>
      <c r="H552" s="8">
        <v>1</v>
      </c>
      <c r="I552" s="8">
        <v>1</v>
      </c>
      <c r="J552" s="8">
        <v>1</v>
      </c>
      <c r="K552" s="8">
        <v>1</v>
      </c>
      <c r="L552" s="8">
        <v>1</v>
      </c>
      <c r="M552" s="8">
        <v>0</v>
      </c>
      <c r="N552" s="8">
        <v>0</v>
      </c>
      <c r="O552" s="8">
        <v>1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5">
        <v>202080048</v>
      </c>
    </row>
    <row r="553" spans="1:21" hidden="1" x14ac:dyDescent="0.25">
      <c r="A553" s="8" t="s">
        <v>5018</v>
      </c>
      <c r="B553" s="2" t="s">
        <v>970</v>
      </c>
      <c r="C553" s="2" t="s">
        <v>46</v>
      </c>
      <c r="D553" s="2" t="s">
        <v>38</v>
      </c>
      <c r="E553" s="2" t="s">
        <v>33</v>
      </c>
      <c r="F553" s="8" t="s">
        <v>24</v>
      </c>
      <c r="G553" s="8">
        <v>1</v>
      </c>
      <c r="H553" s="8">
        <v>1</v>
      </c>
      <c r="I553" s="8">
        <v>1</v>
      </c>
      <c r="J553" s="8">
        <v>1</v>
      </c>
      <c r="K553" s="8">
        <v>1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5">
        <v>202080056</v>
      </c>
    </row>
    <row r="554" spans="1:21" hidden="1" x14ac:dyDescent="0.25">
      <c r="A554" s="8" t="s">
        <v>5018</v>
      </c>
      <c r="B554" s="2" t="s">
        <v>971</v>
      </c>
      <c r="C554" s="2" t="s">
        <v>46</v>
      </c>
      <c r="D554" s="2" t="s">
        <v>38</v>
      </c>
      <c r="E554" s="2" t="s">
        <v>33</v>
      </c>
      <c r="F554" s="8" t="s">
        <v>24</v>
      </c>
      <c r="G554" s="8">
        <v>1</v>
      </c>
      <c r="H554" s="8">
        <v>1</v>
      </c>
      <c r="I554" s="8">
        <v>1</v>
      </c>
      <c r="J554" s="8">
        <v>1</v>
      </c>
      <c r="K554" s="8">
        <v>1</v>
      </c>
      <c r="L554" s="8">
        <v>1</v>
      </c>
      <c r="M554" s="8">
        <v>0</v>
      </c>
      <c r="N554" s="8">
        <v>0</v>
      </c>
      <c r="O554" s="8">
        <v>1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5">
        <v>202080064</v>
      </c>
    </row>
    <row r="555" spans="1:21" hidden="1" x14ac:dyDescent="0.25">
      <c r="A555" s="8" t="s">
        <v>5018</v>
      </c>
      <c r="B555" s="2" t="s">
        <v>972</v>
      </c>
      <c r="C555" s="2" t="s">
        <v>46</v>
      </c>
      <c r="D555" s="2" t="s">
        <v>38</v>
      </c>
      <c r="E555" s="2" t="s">
        <v>33</v>
      </c>
      <c r="F555" s="8" t="s">
        <v>24</v>
      </c>
      <c r="G555" s="8">
        <v>1</v>
      </c>
      <c r="H555" s="8">
        <v>1</v>
      </c>
      <c r="I555" s="8">
        <v>1</v>
      </c>
      <c r="J555" s="8">
        <v>1</v>
      </c>
      <c r="K555" s="8">
        <v>1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8">
        <v>0</v>
      </c>
      <c r="R555" s="8">
        <v>1</v>
      </c>
      <c r="S555" s="8">
        <v>1</v>
      </c>
      <c r="T555" s="8">
        <v>0</v>
      </c>
      <c r="U555" s="5">
        <v>202080072</v>
      </c>
    </row>
    <row r="556" spans="1:21" hidden="1" x14ac:dyDescent="0.25">
      <c r="A556" s="8" t="s">
        <v>5018</v>
      </c>
      <c r="B556" s="2" t="s">
        <v>973</v>
      </c>
      <c r="C556" s="2" t="s">
        <v>46</v>
      </c>
      <c r="D556" s="2" t="s">
        <v>38</v>
      </c>
      <c r="E556" s="2" t="s">
        <v>33</v>
      </c>
      <c r="F556" s="8" t="s">
        <v>24</v>
      </c>
      <c r="G556" s="8">
        <v>1</v>
      </c>
      <c r="H556" s="8">
        <v>1</v>
      </c>
      <c r="I556" s="8">
        <v>1</v>
      </c>
      <c r="J556" s="8">
        <v>1</v>
      </c>
      <c r="K556" s="8">
        <v>1</v>
      </c>
      <c r="L556" s="8">
        <v>1</v>
      </c>
      <c r="M556" s="8">
        <v>0</v>
      </c>
      <c r="N556" s="8">
        <v>0</v>
      </c>
      <c r="O556" s="8">
        <v>1</v>
      </c>
      <c r="P556" s="8">
        <v>1</v>
      </c>
      <c r="Q556" s="8">
        <v>0</v>
      </c>
      <c r="R556" s="8">
        <v>1</v>
      </c>
      <c r="S556" s="8">
        <v>1</v>
      </c>
      <c r="T556" s="8">
        <v>0</v>
      </c>
      <c r="U556" s="5">
        <v>202080080</v>
      </c>
    </row>
    <row r="557" spans="1:21" hidden="1" x14ac:dyDescent="0.25">
      <c r="A557" s="8" t="s">
        <v>5018</v>
      </c>
      <c r="B557" s="2" t="s">
        <v>974</v>
      </c>
      <c r="C557" s="2" t="s">
        <v>46</v>
      </c>
      <c r="D557" s="2" t="s">
        <v>38</v>
      </c>
      <c r="E557" s="2" t="s">
        <v>33</v>
      </c>
      <c r="F557" s="8" t="s">
        <v>24</v>
      </c>
      <c r="G557" s="8">
        <v>1</v>
      </c>
      <c r="H557" s="8">
        <v>1</v>
      </c>
      <c r="I557" s="8">
        <v>1</v>
      </c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>
        <v>1</v>
      </c>
      <c r="P557" s="8">
        <v>1</v>
      </c>
      <c r="Q557" s="8">
        <v>0</v>
      </c>
      <c r="R557" s="8">
        <v>0</v>
      </c>
      <c r="S557" s="8">
        <v>0</v>
      </c>
      <c r="T557" s="8">
        <v>0</v>
      </c>
      <c r="U557" s="5">
        <v>202080099</v>
      </c>
    </row>
    <row r="558" spans="1:21" hidden="1" x14ac:dyDescent="0.25">
      <c r="A558" s="8" t="s">
        <v>5018</v>
      </c>
      <c r="B558" s="2" t="s">
        <v>975</v>
      </c>
      <c r="C558" s="2" t="s">
        <v>46</v>
      </c>
      <c r="D558" s="2" t="s">
        <v>38</v>
      </c>
      <c r="E558" s="2" t="s">
        <v>33</v>
      </c>
      <c r="F558" s="8" t="s">
        <v>24</v>
      </c>
      <c r="G558" s="8">
        <v>1</v>
      </c>
      <c r="H558" s="8">
        <v>1</v>
      </c>
      <c r="I558" s="8">
        <v>1</v>
      </c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5">
        <v>202080102</v>
      </c>
    </row>
    <row r="559" spans="1:21" hidden="1" x14ac:dyDescent="0.25">
      <c r="A559" s="8" t="s">
        <v>5018</v>
      </c>
      <c r="B559" s="2" t="s">
        <v>976</v>
      </c>
      <c r="C559" s="2" t="s">
        <v>46</v>
      </c>
      <c r="D559" s="2" t="s">
        <v>38</v>
      </c>
      <c r="E559" s="2" t="s">
        <v>33</v>
      </c>
      <c r="F559" s="8" t="s">
        <v>24</v>
      </c>
      <c r="G559" s="8">
        <v>1</v>
      </c>
      <c r="H559" s="8">
        <v>1</v>
      </c>
      <c r="I559" s="8">
        <v>1</v>
      </c>
      <c r="J559" s="8">
        <v>1</v>
      </c>
      <c r="K559" s="8">
        <v>1</v>
      </c>
      <c r="L559" s="8">
        <v>1</v>
      </c>
      <c r="M559" s="8">
        <v>0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5">
        <v>202080110</v>
      </c>
    </row>
    <row r="560" spans="1:21" hidden="1" x14ac:dyDescent="0.25">
      <c r="A560" s="8" t="s">
        <v>5018</v>
      </c>
      <c r="B560" s="2" t="s">
        <v>977</v>
      </c>
      <c r="C560" s="2" t="s">
        <v>46</v>
      </c>
      <c r="D560" s="2" t="s">
        <v>38</v>
      </c>
      <c r="E560" s="2" t="s">
        <v>33</v>
      </c>
      <c r="F560" s="8" t="s">
        <v>24</v>
      </c>
      <c r="G560" s="8">
        <v>1</v>
      </c>
      <c r="H560" s="8">
        <v>1</v>
      </c>
      <c r="I560" s="8">
        <v>1</v>
      </c>
      <c r="J560" s="8">
        <v>1</v>
      </c>
      <c r="K560" s="8">
        <v>1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5">
        <v>202080129</v>
      </c>
    </row>
    <row r="561" spans="1:21" hidden="1" x14ac:dyDescent="0.25">
      <c r="A561" s="8" t="s">
        <v>5018</v>
      </c>
      <c r="B561" s="2" t="s">
        <v>978</v>
      </c>
      <c r="C561" s="2" t="s">
        <v>46</v>
      </c>
      <c r="D561" s="2" t="s">
        <v>38</v>
      </c>
      <c r="E561" s="2" t="s">
        <v>33</v>
      </c>
      <c r="F561" s="8" t="s">
        <v>24</v>
      </c>
      <c r="G561" s="8">
        <v>1</v>
      </c>
      <c r="H561" s="8">
        <v>1</v>
      </c>
      <c r="I561" s="8">
        <v>1</v>
      </c>
      <c r="J561" s="8">
        <v>1</v>
      </c>
      <c r="K561" s="8">
        <v>1</v>
      </c>
      <c r="L561" s="8">
        <v>1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5">
        <v>202080137</v>
      </c>
    </row>
    <row r="562" spans="1:21" hidden="1" x14ac:dyDescent="0.25">
      <c r="A562" s="8" t="s">
        <v>5018</v>
      </c>
      <c r="B562" s="2" t="s">
        <v>979</v>
      </c>
      <c r="C562" s="2" t="s">
        <v>46</v>
      </c>
      <c r="D562" s="2" t="s">
        <v>38</v>
      </c>
      <c r="E562" s="2" t="s">
        <v>33</v>
      </c>
      <c r="F562" s="8" t="s">
        <v>24</v>
      </c>
      <c r="G562" s="8">
        <v>1</v>
      </c>
      <c r="H562" s="8">
        <v>1</v>
      </c>
      <c r="I562" s="8">
        <v>1</v>
      </c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>
        <v>1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5">
        <v>202080145</v>
      </c>
    </row>
    <row r="563" spans="1:21" hidden="1" x14ac:dyDescent="0.25">
      <c r="A563" s="8" t="s">
        <v>5018</v>
      </c>
      <c r="B563" s="2" t="s">
        <v>980</v>
      </c>
      <c r="C563" s="2" t="s">
        <v>46</v>
      </c>
      <c r="D563" s="2" t="s">
        <v>38</v>
      </c>
      <c r="E563" s="2" t="s">
        <v>33</v>
      </c>
      <c r="F563" s="8" t="s">
        <v>24</v>
      </c>
      <c r="G563" s="8">
        <v>1</v>
      </c>
      <c r="H563" s="8">
        <v>1</v>
      </c>
      <c r="I563" s="8">
        <v>1</v>
      </c>
      <c r="J563" s="8">
        <v>1</v>
      </c>
      <c r="K563" s="8">
        <v>1</v>
      </c>
      <c r="L563" s="8">
        <v>1</v>
      </c>
      <c r="M563" s="8">
        <v>0</v>
      </c>
      <c r="N563" s="8">
        <v>0</v>
      </c>
      <c r="O563" s="8">
        <v>1</v>
      </c>
      <c r="P563" s="8">
        <v>1</v>
      </c>
      <c r="Q563" s="8">
        <v>0</v>
      </c>
      <c r="R563" s="8">
        <v>1</v>
      </c>
      <c r="S563" s="8">
        <v>1</v>
      </c>
      <c r="T563" s="8">
        <v>0</v>
      </c>
      <c r="U563" s="5">
        <v>202080153</v>
      </c>
    </row>
    <row r="564" spans="1:21" hidden="1" x14ac:dyDescent="0.25">
      <c r="A564" s="8" t="s">
        <v>5018</v>
      </c>
      <c r="B564" s="2" t="s">
        <v>981</v>
      </c>
      <c r="C564" s="2" t="s">
        <v>46</v>
      </c>
      <c r="D564" s="2" t="s">
        <v>38</v>
      </c>
      <c r="E564" s="2" t="s">
        <v>33</v>
      </c>
      <c r="F564" s="8" t="s">
        <v>24</v>
      </c>
      <c r="G564" s="8">
        <v>1</v>
      </c>
      <c r="H564" s="8">
        <v>1</v>
      </c>
      <c r="I564" s="8">
        <v>1</v>
      </c>
      <c r="J564" s="8">
        <v>1</v>
      </c>
      <c r="K564" s="8">
        <v>1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5">
        <v>202080161</v>
      </c>
    </row>
    <row r="565" spans="1:21" hidden="1" x14ac:dyDescent="0.25">
      <c r="A565" s="8" t="s">
        <v>5018</v>
      </c>
      <c r="B565" s="2" t="s">
        <v>982</v>
      </c>
      <c r="C565" s="2" t="s">
        <v>46</v>
      </c>
      <c r="D565" s="2" t="s">
        <v>38</v>
      </c>
      <c r="E565" s="2" t="s">
        <v>33</v>
      </c>
      <c r="F565" s="8" t="s">
        <v>24</v>
      </c>
      <c r="G565" s="8">
        <v>1</v>
      </c>
      <c r="H565" s="8">
        <v>1</v>
      </c>
      <c r="I565" s="8">
        <v>1</v>
      </c>
      <c r="J565" s="8">
        <v>1</v>
      </c>
      <c r="K565" s="8">
        <v>1</v>
      </c>
      <c r="L565" s="8">
        <v>1</v>
      </c>
      <c r="M565" s="8">
        <v>0</v>
      </c>
      <c r="N565" s="8">
        <v>0</v>
      </c>
      <c r="O565" s="8">
        <v>1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5">
        <v>202080170</v>
      </c>
    </row>
    <row r="566" spans="1:21" hidden="1" x14ac:dyDescent="0.25">
      <c r="A566" s="8" t="s">
        <v>5018</v>
      </c>
      <c r="B566" s="2" t="s">
        <v>983</v>
      </c>
      <c r="C566" s="2" t="s">
        <v>46</v>
      </c>
      <c r="D566" s="2" t="s">
        <v>38</v>
      </c>
      <c r="E566" s="2" t="s">
        <v>33</v>
      </c>
      <c r="F566" s="8" t="s">
        <v>24</v>
      </c>
      <c r="G566" s="8">
        <v>1</v>
      </c>
      <c r="H566" s="8">
        <v>1</v>
      </c>
      <c r="I566" s="8">
        <v>1</v>
      </c>
      <c r="J566" s="8">
        <v>1</v>
      </c>
      <c r="K566" s="8">
        <v>1</v>
      </c>
      <c r="L566" s="8">
        <v>1</v>
      </c>
      <c r="M566" s="8">
        <v>0</v>
      </c>
      <c r="N566" s="8">
        <v>0</v>
      </c>
      <c r="O566" s="8">
        <v>1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5">
        <v>202080188</v>
      </c>
    </row>
    <row r="567" spans="1:21" hidden="1" x14ac:dyDescent="0.25">
      <c r="A567" s="8" t="s">
        <v>5018</v>
      </c>
      <c r="B567" s="2" t="s">
        <v>984</v>
      </c>
      <c r="C567" s="2" t="s">
        <v>46</v>
      </c>
      <c r="D567" s="2" t="s">
        <v>38</v>
      </c>
      <c r="E567" s="2" t="s">
        <v>33</v>
      </c>
      <c r="F567" s="8" t="s">
        <v>24</v>
      </c>
      <c r="G567" s="8">
        <v>1</v>
      </c>
      <c r="H567" s="8">
        <v>1</v>
      </c>
      <c r="I567" s="8">
        <v>1</v>
      </c>
      <c r="J567" s="8">
        <v>1</v>
      </c>
      <c r="K567" s="8">
        <v>1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5">
        <v>202080196</v>
      </c>
    </row>
    <row r="568" spans="1:21" hidden="1" x14ac:dyDescent="0.25">
      <c r="A568" s="8" t="s">
        <v>5018</v>
      </c>
      <c r="B568" s="2" t="s">
        <v>985</v>
      </c>
      <c r="C568" s="2" t="s">
        <v>46</v>
      </c>
      <c r="D568" s="2" t="s">
        <v>38</v>
      </c>
      <c r="E568" s="2" t="s">
        <v>33</v>
      </c>
      <c r="F568" s="8" t="s">
        <v>24</v>
      </c>
      <c r="G568" s="8">
        <v>1</v>
      </c>
      <c r="H568" s="8">
        <v>1</v>
      </c>
      <c r="I568" s="8">
        <v>1</v>
      </c>
      <c r="J568" s="8">
        <v>1</v>
      </c>
      <c r="K568" s="8">
        <v>1</v>
      </c>
      <c r="L568" s="8">
        <v>1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5">
        <v>202080200</v>
      </c>
    </row>
    <row r="569" spans="1:21" hidden="1" x14ac:dyDescent="0.25">
      <c r="A569" s="8" t="s">
        <v>5018</v>
      </c>
      <c r="B569" s="2" t="s">
        <v>986</v>
      </c>
      <c r="C569" s="2" t="s">
        <v>46</v>
      </c>
      <c r="D569" s="2" t="s">
        <v>38</v>
      </c>
      <c r="E569" s="2" t="s">
        <v>33</v>
      </c>
      <c r="F569" s="8" t="s">
        <v>24</v>
      </c>
      <c r="G569" s="8">
        <v>1</v>
      </c>
      <c r="H569" s="8">
        <v>1</v>
      </c>
      <c r="I569" s="8">
        <v>1</v>
      </c>
      <c r="J569" s="8">
        <v>1</v>
      </c>
      <c r="K569" s="8">
        <v>1</v>
      </c>
      <c r="L569" s="8">
        <v>1</v>
      </c>
      <c r="M569" s="8">
        <v>0</v>
      </c>
      <c r="N569" s="8">
        <v>0</v>
      </c>
      <c r="O569" s="8">
        <v>1</v>
      </c>
      <c r="P569" s="8">
        <v>1</v>
      </c>
      <c r="Q569" s="8">
        <v>0</v>
      </c>
      <c r="R569" s="8">
        <v>0</v>
      </c>
      <c r="S569" s="8">
        <v>0</v>
      </c>
      <c r="T569" s="8">
        <v>0</v>
      </c>
      <c r="U569" s="5">
        <v>202080218</v>
      </c>
    </row>
    <row r="570" spans="1:21" hidden="1" x14ac:dyDescent="0.25">
      <c r="A570" s="8" t="s">
        <v>5018</v>
      </c>
      <c r="B570" s="2" t="s">
        <v>987</v>
      </c>
      <c r="C570" s="2" t="s">
        <v>46</v>
      </c>
      <c r="D570" s="2" t="s">
        <v>38</v>
      </c>
      <c r="E570" s="2" t="s">
        <v>33</v>
      </c>
      <c r="F570" s="8" t="s">
        <v>24</v>
      </c>
      <c r="G570" s="8">
        <v>1</v>
      </c>
      <c r="H570" s="8">
        <v>1</v>
      </c>
      <c r="I570" s="8">
        <v>1</v>
      </c>
      <c r="J570" s="8">
        <v>1</v>
      </c>
      <c r="K570" s="8">
        <v>1</v>
      </c>
      <c r="L570" s="8">
        <v>1</v>
      </c>
      <c r="M570" s="8">
        <v>0</v>
      </c>
      <c r="N570" s="8">
        <v>0</v>
      </c>
      <c r="O570" s="8">
        <v>1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5">
        <v>202080226</v>
      </c>
    </row>
    <row r="571" spans="1:21" hidden="1" x14ac:dyDescent="0.25">
      <c r="A571" s="8" t="s">
        <v>5018</v>
      </c>
      <c r="B571" s="2" t="s">
        <v>988</v>
      </c>
      <c r="C571" s="2" t="s">
        <v>46</v>
      </c>
      <c r="D571" s="2" t="s">
        <v>38</v>
      </c>
      <c r="E571" s="2" t="s">
        <v>33</v>
      </c>
      <c r="F571" s="8" t="s">
        <v>24</v>
      </c>
      <c r="G571" s="8">
        <v>1</v>
      </c>
      <c r="H571" s="8">
        <v>1</v>
      </c>
      <c r="I571" s="8">
        <v>1</v>
      </c>
      <c r="J571" s="8">
        <v>1</v>
      </c>
      <c r="K571" s="8">
        <v>1</v>
      </c>
      <c r="L571" s="8">
        <v>1</v>
      </c>
      <c r="M571" s="8">
        <v>0</v>
      </c>
      <c r="N571" s="8">
        <v>0</v>
      </c>
      <c r="O571" s="8">
        <v>1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5">
        <v>202080234</v>
      </c>
    </row>
    <row r="572" spans="1:21" hidden="1" x14ac:dyDescent="0.25">
      <c r="A572" s="8" t="s">
        <v>5018</v>
      </c>
      <c r="B572" s="2" t="s">
        <v>989</v>
      </c>
      <c r="C572" s="2" t="s">
        <v>46</v>
      </c>
      <c r="D572" s="2" t="s">
        <v>38</v>
      </c>
      <c r="E572" s="2" t="s">
        <v>33</v>
      </c>
      <c r="F572" s="8" t="s">
        <v>24</v>
      </c>
      <c r="G572" s="8">
        <v>1</v>
      </c>
      <c r="H572" s="8">
        <v>0</v>
      </c>
      <c r="I572" s="8">
        <v>0</v>
      </c>
      <c r="J572" s="8">
        <v>1</v>
      </c>
      <c r="K572" s="8">
        <v>1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5">
        <v>202080242</v>
      </c>
    </row>
    <row r="573" spans="1:21" hidden="1" x14ac:dyDescent="0.25">
      <c r="A573" s="8" t="s">
        <v>5018</v>
      </c>
      <c r="B573" s="2" t="s">
        <v>990</v>
      </c>
      <c r="C573" s="2" t="s">
        <v>47</v>
      </c>
      <c r="D573" s="2" t="s">
        <v>38</v>
      </c>
      <c r="E573" s="2" t="s">
        <v>33</v>
      </c>
      <c r="F573" s="8" t="s">
        <v>24</v>
      </c>
      <c r="G573" s="8">
        <v>1</v>
      </c>
      <c r="H573" s="8">
        <v>1</v>
      </c>
      <c r="I573" s="8">
        <v>1</v>
      </c>
      <c r="J573" s="8">
        <v>1</v>
      </c>
      <c r="K573" s="8">
        <v>1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5">
        <v>202090019</v>
      </c>
    </row>
    <row r="574" spans="1:21" hidden="1" x14ac:dyDescent="0.25">
      <c r="A574" s="8" t="s">
        <v>5018</v>
      </c>
      <c r="B574" s="2" t="s">
        <v>991</v>
      </c>
      <c r="C574" s="2" t="s">
        <v>47</v>
      </c>
      <c r="D574" s="2" t="s">
        <v>38</v>
      </c>
      <c r="E574" s="2" t="s">
        <v>33</v>
      </c>
      <c r="F574" s="8" t="s">
        <v>24</v>
      </c>
      <c r="G574" s="8">
        <v>1</v>
      </c>
      <c r="H574" s="8">
        <v>1</v>
      </c>
      <c r="I574" s="8">
        <v>1</v>
      </c>
      <c r="J574" s="8">
        <v>1</v>
      </c>
      <c r="K574" s="8">
        <v>1</v>
      </c>
      <c r="L574" s="8">
        <v>1</v>
      </c>
      <c r="M574" s="8">
        <v>0</v>
      </c>
      <c r="N574" s="8">
        <v>0</v>
      </c>
      <c r="O574" s="8">
        <v>1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5">
        <v>202090027</v>
      </c>
    </row>
    <row r="575" spans="1:21" hidden="1" x14ac:dyDescent="0.25">
      <c r="A575" s="8" t="s">
        <v>5018</v>
      </c>
      <c r="B575" s="2" t="s">
        <v>992</v>
      </c>
      <c r="C575" s="2" t="s">
        <v>47</v>
      </c>
      <c r="D575" s="2" t="s">
        <v>38</v>
      </c>
      <c r="E575" s="2" t="s">
        <v>33</v>
      </c>
      <c r="F575" s="8" t="s">
        <v>24</v>
      </c>
      <c r="G575" s="8">
        <v>1</v>
      </c>
      <c r="H575" s="8">
        <v>1</v>
      </c>
      <c r="I575" s="8">
        <v>1</v>
      </c>
      <c r="J575" s="8">
        <v>1</v>
      </c>
      <c r="K575" s="8">
        <v>1</v>
      </c>
      <c r="L575" s="8">
        <v>1</v>
      </c>
      <c r="M575" s="8">
        <v>0</v>
      </c>
      <c r="N575" s="8">
        <v>0</v>
      </c>
      <c r="O575" s="8">
        <v>1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5">
        <v>202090035</v>
      </c>
    </row>
    <row r="576" spans="1:21" hidden="1" x14ac:dyDescent="0.25">
      <c r="A576" s="8" t="s">
        <v>5018</v>
      </c>
      <c r="B576" s="2" t="s">
        <v>993</v>
      </c>
      <c r="C576" s="2" t="s">
        <v>47</v>
      </c>
      <c r="D576" s="2" t="s">
        <v>38</v>
      </c>
      <c r="E576" s="2" t="s">
        <v>33</v>
      </c>
      <c r="F576" s="8" t="s">
        <v>24</v>
      </c>
      <c r="G576" s="8">
        <v>1</v>
      </c>
      <c r="H576" s="8">
        <v>1</v>
      </c>
      <c r="I576" s="8">
        <v>1</v>
      </c>
      <c r="J576" s="8">
        <v>1</v>
      </c>
      <c r="K576" s="8">
        <v>1</v>
      </c>
      <c r="L576" s="8">
        <v>1</v>
      </c>
      <c r="M576" s="8">
        <v>0</v>
      </c>
      <c r="N576" s="8">
        <v>0</v>
      </c>
      <c r="O576" s="8">
        <v>1</v>
      </c>
      <c r="P576" s="8">
        <v>1</v>
      </c>
      <c r="Q576" s="8">
        <v>0</v>
      </c>
      <c r="R576" s="8">
        <v>0</v>
      </c>
      <c r="S576" s="8">
        <v>0</v>
      </c>
      <c r="T576" s="8">
        <v>0</v>
      </c>
      <c r="U576" s="5">
        <v>202090043</v>
      </c>
    </row>
    <row r="577" spans="1:21" hidden="1" x14ac:dyDescent="0.25">
      <c r="A577" s="8" t="s">
        <v>5018</v>
      </c>
      <c r="B577" s="2" t="s">
        <v>994</v>
      </c>
      <c r="C577" s="2" t="s">
        <v>47</v>
      </c>
      <c r="D577" s="2" t="s">
        <v>38</v>
      </c>
      <c r="E577" s="2" t="s">
        <v>33</v>
      </c>
      <c r="F577" s="8" t="s">
        <v>24</v>
      </c>
      <c r="G577" s="8">
        <v>1</v>
      </c>
      <c r="H577" s="8">
        <v>1</v>
      </c>
      <c r="I577" s="8">
        <v>1</v>
      </c>
      <c r="J577" s="8">
        <v>1</v>
      </c>
      <c r="K577" s="8">
        <v>1</v>
      </c>
      <c r="L577" s="8">
        <v>1</v>
      </c>
      <c r="M577" s="8">
        <v>0</v>
      </c>
      <c r="N577" s="8">
        <v>0</v>
      </c>
      <c r="O577" s="8">
        <v>1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5">
        <v>202090051</v>
      </c>
    </row>
    <row r="578" spans="1:21" hidden="1" x14ac:dyDescent="0.25">
      <c r="A578" s="8" t="s">
        <v>5018</v>
      </c>
      <c r="B578" s="2" t="s">
        <v>995</v>
      </c>
      <c r="C578" s="2" t="s">
        <v>47</v>
      </c>
      <c r="D578" s="2" t="s">
        <v>38</v>
      </c>
      <c r="E578" s="2" t="s">
        <v>33</v>
      </c>
      <c r="F578" s="8" t="s">
        <v>24</v>
      </c>
      <c r="G578" s="8">
        <v>1</v>
      </c>
      <c r="H578" s="8">
        <v>1</v>
      </c>
      <c r="I578" s="8">
        <v>1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1</v>
      </c>
      <c r="P578" s="8">
        <v>1</v>
      </c>
      <c r="Q578" s="8">
        <v>0</v>
      </c>
      <c r="R578" s="8">
        <v>0</v>
      </c>
      <c r="S578" s="8">
        <v>0</v>
      </c>
      <c r="T578" s="8">
        <v>0</v>
      </c>
      <c r="U578" s="5">
        <v>202090060</v>
      </c>
    </row>
    <row r="579" spans="1:21" hidden="1" x14ac:dyDescent="0.25">
      <c r="A579" s="8" t="s">
        <v>5018</v>
      </c>
      <c r="B579" s="2" t="s">
        <v>996</v>
      </c>
      <c r="C579" s="2" t="s">
        <v>47</v>
      </c>
      <c r="D579" s="2" t="s">
        <v>38</v>
      </c>
      <c r="E579" s="2" t="s">
        <v>33</v>
      </c>
      <c r="F579" s="8" t="s">
        <v>24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1</v>
      </c>
      <c r="M579" s="8">
        <v>0</v>
      </c>
      <c r="N579" s="8">
        <v>0</v>
      </c>
      <c r="O579" s="8">
        <v>1</v>
      </c>
      <c r="P579" s="8">
        <v>1</v>
      </c>
      <c r="Q579" s="8">
        <v>0</v>
      </c>
      <c r="R579" s="8">
        <v>0</v>
      </c>
      <c r="S579" s="8">
        <v>0</v>
      </c>
      <c r="T579" s="8">
        <v>0</v>
      </c>
      <c r="U579" s="5">
        <v>202090078</v>
      </c>
    </row>
    <row r="580" spans="1:21" hidden="1" x14ac:dyDescent="0.25">
      <c r="A580" s="8" t="s">
        <v>5018</v>
      </c>
      <c r="B580" s="2" t="s">
        <v>997</v>
      </c>
      <c r="C580" s="2" t="s">
        <v>47</v>
      </c>
      <c r="D580" s="2" t="s">
        <v>38</v>
      </c>
      <c r="E580" s="2" t="s">
        <v>33</v>
      </c>
      <c r="F580" s="8" t="s">
        <v>24</v>
      </c>
      <c r="G580" s="8">
        <v>1</v>
      </c>
      <c r="H580" s="8">
        <v>1</v>
      </c>
      <c r="I580" s="8">
        <v>1</v>
      </c>
      <c r="J580" s="8">
        <v>1</v>
      </c>
      <c r="K580" s="8">
        <v>1</v>
      </c>
      <c r="L580" s="8">
        <v>1</v>
      </c>
      <c r="M580" s="8">
        <v>0</v>
      </c>
      <c r="N580" s="8">
        <v>0</v>
      </c>
      <c r="O580" s="8">
        <v>1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5">
        <v>202090086</v>
      </c>
    </row>
    <row r="581" spans="1:21" hidden="1" x14ac:dyDescent="0.25">
      <c r="A581" s="8" t="s">
        <v>5018</v>
      </c>
      <c r="B581" s="2" t="s">
        <v>998</v>
      </c>
      <c r="C581" s="2" t="s">
        <v>47</v>
      </c>
      <c r="D581" s="2" t="s">
        <v>38</v>
      </c>
      <c r="E581" s="2" t="s">
        <v>33</v>
      </c>
      <c r="F581" s="8" t="s">
        <v>24</v>
      </c>
      <c r="G581" s="8">
        <v>1</v>
      </c>
      <c r="H581" s="8">
        <v>1</v>
      </c>
      <c r="I581" s="8">
        <v>1</v>
      </c>
      <c r="J581" s="8">
        <v>1</v>
      </c>
      <c r="K581" s="8">
        <v>1</v>
      </c>
      <c r="L581" s="8">
        <v>1</v>
      </c>
      <c r="M581" s="8">
        <v>0</v>
      </c>
      <c r="N581" s="8">
        <v>0</v>
      </c>
      <c r="O581" s="8">
        <v>1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5">
        <v>202090094</v>
      </c>
    </row>
    <row r="582" spans="1:21" hidden="1" x14ac:dyDescent="0.25">
      <c r="A582" s="8" t="s">
        <v>5018</v>
      </c>
      <c r="B582" s="2" t="s">
        <v>999</v>
      </c>
      <c r="C582" s="2" t="s">
        <v>47</v>
      </c>
      <c r="D582" s="2" t="s">
        <v>38</v>
      </c>
      <c r="E582" s="2" t="s">
        <v>33</v>
      </c>
      <c r="F582" s="8" t="s">
        <v>24</v>
      </c>
      <c r="G582" s="8">
        <v>1</v>
      </c>
      <c r="H582" s="8">
        <v>1</v>
      </c>
      <c r="I582" s="8">
        <v>1</v>
      </c>
      <c r="J582" s="8">
        <v>1</v>
      </c>
      <c r="K582" s="8">
        <v>1</v>
      </c>
      <c r="L582" s="8">
        <v>1</v>
      </c>
      <c r="M582" s="8">
        <v>0</v>
      </c>
      <c r="N582" s="8">
        <v>0</v>
      </c>
      <c r="O582" s="8">
        <v>1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5">
        <v>202090108</v>
      </c>
    </row>
    <row r="583" spans="1:21" hidden="1" x14ac:dyDescent="0.25">
      <c r="A583" s="8" t="s">
        <v>5018</v>
      </c>
      <c r="B583" s="2" t="s">
        <v>1000</v>
      </c>
      <c r="C583" s="2" t="s">
        <v>47</v>
      </c>
      <c r="D583" s="2" t="s">
        <v>38</v>
      </c>
      <c r="E583" s="2" t="s">
        <v>33</v>
      </c>
      <c r="F583" s="8" t="s">
        <v>24</v>
      </c>
      <c r="G583" s="8">
        <v>1</v>
      </c>
      <c r="H583" s="8">
        <v>0</v>
      </c>
      <c r="I583" s="8">
        <v>0</v>
      </c>
      <c r="J583" s="8">
        <v>1</v>
      </c>
      <c r="K583" s="8">
        <v>1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5">
        <v>202090116</v>
      </c>
    </row>
    <row r="584" spans="1:21" hidden="1" x14ac:dyDescent="0.25">
      <c r="A584" s="8" t="s">
        <v>5018</v>
      </c>
      <c r="B584" s="2" t="s">
        <v>1001</v>
      </c>
      <c r="C584" s="2" t="s">
        <v>47</v>
      </c>
      <c r="D584" s="2" t="s">
        <v>38</v>
      </c>
      <c r="E584" s="2" t="s">
        <v>33</v>
      </c>
      <c r="F584" s="8" t="s">
        <v>24</v>
      </c>
      <c r="G584" s="8">
        <v>1</v>
      </c>
      <c r="H584" s="8">
        <v>1</v>
      </c>
      <c r="I584" s="8">
        <v>1</v>
      </c>
      <c r="J584" s="8">
        <v>1</v>
      </c>
      <c r="K584" s="8">
        <v>1</v>
      </c>
      <c r="L584" s="8">
        <v>1</v>
      </c>
      <c r="M584" s="8">
        <v>0</v>
      </c>
      <c r="N584" s="8">
        <v>0</v>
      </c>
      <c r="O584" s="8">
        <v>1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5">
        <v>202090124</v>
      </c>
    </row>
    <row r="585" spans="1:21" hidden="1" x14ac:dyDescent="0.25">
      <c r="A585" s="8" t="s">
        <v>5018</v>
      </c>
      <c r="B585" s="2" t="s">
        <v>1002</v>
      </c>
      <c r="C585" s="2" t="s">
        <v>47</v>
      </c>
      <c r="D585" s="2" t="s">
        <v>38</v>
      </c>
      <c r="E585" s="2" t="s">
        <v>33</v>
      </c>
      <c r="F585" s="8" t="s">
        <v>24</v>
      </c>
      <c r="G585" s="8">
        <v>1</v>
      </c>
      <c r="H585" s="8">
        <v>1</v>
      </c>
      <c r="I585" s="8">
        <v>1</v>
      </c>
      <c r="J585" s="8">
        <v>1</v>
      </c>
      <c r="K585" s="8">
        <v>1</v>
      </c>
      <c r="L585" s="8">
        <v>1</v>
      </c>
      <c r="M585" s="8">
        <v>0</v>
      </c>
      <c r="N585" s="8">
        <v>0</v>
      </c>
      <c r="O585" s="8">
        <v>1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5">
        <v>202090132</v>
      </c>
    </row>
    <row r="586" spans="1:21" hidden="1" x14ac:dyDescent="0.25">
      <c r="A586" s="8" t="s">
        <v>5018</v>
      </c>
      <c r="B586" s="2" t="s">
        <v>1003</v>
      </c>
      <c r="C586" s="2" t="s">
        <v>47</v>
      </c>
      <c r="D586" s="2" t="s">
        <v>38</v>
      </c>
      <c r="E586" s="2" t="s">
        <v>33</v>
      </c>
      <c r="F586" s="8" t="s">
        <v>24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5">
        <v>202090140</v>
      </c>
    </row>
    <row r="587" spans="1:21" hidden="1" x14ac:dyDescent="0.25">
      <c r="A587" s="8" t="s">
        <v>5018</v>
      </c>
      <c r="B587" s="2" t="s">
        <v>1004</v>
      </c>
      <c r="C587" s="2" t="s">
        <v>47</v>
      </c>
      <c r="D587" s="2" t="s">
        <v>38</v>
      </c>
      <c r="E587" s="2" t="s">
        <v>33</v>
      </c>
      <c r="F587" s="8" t="s">
        <v>24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</v>
      </c>
      <c r="M587" s="8">
        <v>0</v>
      </c>
      <c r="N587" s="8">
        <v>0</v>
      </c>
      <c r="O587" s="8">
        <v>1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5">
        <v>202090159</v>
      </c>
    </row>
    <row r="588" spans="1:21" hidden="1" x14ac:dyDescent="0.25">
      <c r="A588" s="8" t="s">
        <v>5018</v>
      </c>
      <c r="B588" s="2" t="s">
        <v>1005</v>
      </c>
      <c r="C588" s="2" t="s">
        <v>47</v>
      </c>
      <c r="D588" s="2" t="s">
        <v>38</v>
      </c>
      <c r="E588" s="2" t="s">
        <v>33</v>
      </c>
      <c r="F588" s="8" t="s">
        <v>24</v>
      </c>
      <c r="G588" s="8">
        <v>1</v>
      </c>
      <c r="H588" s="8">
        <v>1</v>
      </c>
      <c r="I588" s="8">
        <v>1</v>
      </c>
      <c r="J588" s="8">
        <v>1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5">
        <v>202090167</v>
      </c>
    </row>
    <row r="589" spans="1:21" hidden="1" x14ac:dyDescent="0.25">
      <c r="A589" s="8" t="s">
        <v>5018</v>
      </c>
      <c r="B589" s="2" t="s">
        <v>1006</v>
      </c>
      <c r="C589" s="2" t="s">
        <v>47</v>
      </c>
      <c r="D589" s="2" t="s">
        <v>38</v>
      </c>
      <c r="E589" s="2" t="s">
        <v>33</v>
      </c>
      <c r="F589" s="8" t="s">
        <v>24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0</v>
      </c>
      <c r="N589" s="8">
        <v>0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5">
        <v>202090175</v>
      </c>
    </row>
    <row r="590" spans="1:21" hidden="1" x14ac:dyDescent="0.25">
      <c r="A590" s="8" t="s">
        <v>5018</v>
      </c>
      <c r="B590" s="2" t="s">
        <v>1007</v>
      </c>
      <c r="C590" s="2" t="s">
        <v>47</v>
      </c>
      <c r="D590" s="2" t="s">
        <v>38</v>
      </c>
      <c r="E590" s="2" t="s">
        <v>33</v>
      </c>
      <c r="F590" s="8" t="s">
        <v>24</v>
      </c>
      <c r="G590" s="8">
        <v>1</v>
      </c>
      <c r="H590" s="8">
        <v>1</v>
      </c>
      <c r="I590" s="8">
        <v>1</v>
      </c>
      <c r="J590" s="8">
        <v>1</v>
      </c>
      <c r="K590" s="8">
        <v>1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0</v>
      </c>
      <c r="U590" s="5">
        <v>202090183</v>
      </c>
    </row>
    <row r="591" spans="1:21" hidden="1" x14ac:dyDescent="0.25">
      <c r="A591" s="8" t="s">
        <v>5018</v>
      </c>
      <c r="B591" s="2" t="s">
        <v>1008</v>
      </c>
      <c r="C591" s="2" t="s">
        <v>47</v>
      </c>
      <c r="D591" s="2" t="s">
        <v>38</v>
      </c>
      <c r="E591" s="2" t="s">
        <v>33</v>
      </c>
      <c r="F591" s="8" t="s">
        <v>24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0</v>
      </c>
      <c r="O591" s="8">
        <v>1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5">
        <v>202090191</v>
      </c>
    </row>
    <row r="592" spans="1:21" hidden="1" x14ac:dyDescent="0.25">
      <c r="A592" s="8" t="s">
        <v>5018</v>
      </c>
      <c r="B592" s="2" t="s">
        <v>1009</v>
      </c>
      <c r="C592" s="2" t="s">
        <v>47</v>
      </c>
      <c r="D592" s="2" t="s">
        <v>38</v>
      </c>
      <c r="E592" s="2" t="s">
        <v>33</v>
      </c>
      <c r="F592" s="8" t="s">
        <v>24</v>
      </c>
      <c r="G592" s="8">
        <v>1</v>
      </c>
      <c r="H592" s="8">
        <v>1</v>
      </c>
      <c r="I592" s="8">
        <v>1</v>
      </c>
      <c r="J592" s="8">
        <v>1</v>
      </c>
      <c r="K592" s="8">
        <v>1</v>
      </c>
      <c r="L592" s="8">
        <v>1</v>
      </c>
      <c r="M592" s="8">
        <v>0</v>
      </c>
      <c r="N592" s="8">
        <v>0</v>
      </c>
      <c r="O592" s="8">
        <v>1</v>
      </c>
      <c r="P592" s="8">
        <v>1</v>
      </c>
      <c r="Q592" s="8">
        <v>0</v>
      </c>
      <c r="R592" s="8">
        <v>0</v>
      </c>
      <c r="S592" s="8">
        <v>0</v>
      </c>
      <c r="T592" s="8">
        <v>0</v>
      </c>
      <c r="U592" s="5">
        <v>202090213</v>
      </c>
    </row>
    <row r="593" spans="1:21" hidden="1" x14ac:dyDescent="0.25">
      <c r="A593" s="8" t="s">
        <v>5018</v>
      </c>
      <c r="B593" s="2" t="s">
        <v>1010</v>
      </c>
      <c r="C593" s="2" t="s">
        <v>47</v>
      </c>
      <c r="D593" s="2" t="s">
        <v>38</v>
      </c>
      <c r="E593" s="2" t="s">
        <v>33</v>
      </c>
      <c r="F593" s="8" t="s">
        <v>24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</v>
      </c>
      <c r="M593" s="8">
        <v>0</v>
      </c>
      <c r="N593" s="8">
        <v>0</v>
      </c>
      <c r="O593" s="8">
        <v>1</v>
      </c>
      <c r="P593" s="8">
        <v>1</v>
      </c>
      <c r="Q593" s="8">
        <v>0</v>
      </c>
      <c r="R593" s="8">
        <v>0</v>
      </c>
      <c r="S593" s="8">
        <v>0</v>
      </c>
      <c r="T593" s="8">
        <v>0</v>
      </c>
      <c r="U593" s="5">
        <v>202090221</v>
      </c>
    </row>
    <row r="594" spans="1:21" hidden="1" x14ac:dyDescent="0.25">
      <c r="A594" s="8" t="s">
        <v>5018</v>
      </c>
      <c r="B594" s="2" t="s">
        <v>1011</v>
      </c>
      <c r="C594" s="2" t="s">
        <v>47</v>
      </c>
      <c r="D594" s="2" t="s">
        <v>38</v>
      </c>
      <c r="E594" s="2" t="s">
        <v>33</v>
      </c>
      <c r="F594" s="8" t="s">
        <v>24</v>
      </c>
      <c r="G594" s="8">
        <v>1</v>
      </c>
      <c r="H594" s="8">
        <v>1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5">
        <v>202090230</v>
      </c>
    </row>
    <row r="595" spans="1:21" hidden="1" x14ac:dyDescent="0.25">
      <c r="A595" s="8" t="s">
        <v>5018</v>
      </c>
      <c r="B595" s="2" t="s">
        <v>1012</v>
      </c>
      <c r="C595" s="2" t="s">
        <v>47</v>
      </c>
      <c r="D595" s="2" t="s">
        <v>38</v>
      </c>
      <c r="E595" s="2" t="s">
        <v>33</v>
      </c>
      <c r="F595" s="8" t="s">
        <v>24</v>
      </c>
      <c r="G595" s="8">
        <v>1</v>
      </c>
      <c r="H595" s="8">
        <v>1</v>
      </c>
      <c r="I595" s="8">
        <v>1</v>
      </c>
      <c r="J595" s="8">
        <v>1</v>
      </c>
      <c r="K595" s="8">
        <v>1</v>
      </c>
      <c r="L595" s="8">
        <v>1</v>
      </c>
      <c r="M595" s="8">
        <v>0</v>
      </c>
      <c r="N595" s="8">
        <v>0</v>
      </c>
      <c r="O595" s="8">
        <v>1</v>
      </c>
      <c r="P595" s="8">
        <v>1</v>
      </c>
      <c r="Q595" s="8">
        <v>0</v>
      </c>
      <c r="R595" s="8">
        <v>0</v>
      </c>
      <c r="S595" s="8">
        <v>0</v>
      </c>
      <c r="T595" s="8">
        <v>0</v>
      </c>
      <c r="U595" s="5">
        <v>202090248</v>
      </c>
    </row>
    <row r="596" spans="1:21" hidden="1" x14ac:dyDescent="0.25">
      <c r="A596" s="8" t="s">
        <v>5018</v>
      </c>
      <c r="B596" s="2" t="s">
        <v>1013</v>
      </c>
      <c r="C596" s="2" t="s">
        <v>47</v>
      </c>
      <c r="D596" s="2" t="s">
        <v>38</v>
      </c>
      <c r="E596" s="2" t="s">
        <v>33</v>
      </c>
      <c r="F596" s="8" t="s">
        <v>24</v>
      </c>
      <c r="G596" s="8">
        <v>1</v>
      </c>
      <c r="H596" s="8">
        <v>1</v>
      </c>
      <c r="I596" s="8">
        <v>1</v>
      </c>
      <c r="J596" s="8">
        <v>1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5">
        <v>202090256</v>
      </c>
    </row>
    <row r="597" spans="1:21" hidden="1" x14ac:dyDescent="0.25">
      <c r="A597" s="8" t="s">
        <v>5018</v>
      </c>
      <c r="B597" s="2" t="s">
        <v>1014</v>
      </c>
      <c r="C597" s="2" t="s">
        <v>47</v>
      </c>
      <c r="D597" s="2" t="s">
        <v>38</v>
      </c>
      <c r="E597" s="2" t="s">
        <v>33</v>
      </c>
      <c r="F597" s="8" t="s">
        <v>24</v>
      </c>
      <c r="G597" s="8">
        <v>1</v>
      </c>
      <c r="H597" s="8">
        <v>1</v>
      </c>
      <c r="I597" s="8">
        <v>1</v>
      </c>
      <c r="J597" s="8">
        <v>1</v>
      </c>
      <c r="K597" s="8">
        <v>1</v>
      </c>
      <c r="L597" s="8">
        <v>1</v>
      </c>
      <c r="M597" s="8">
        <v>0</v>
      </c>
      <c r="N597" s="8">
        <v>0</v>
      </c>
      <c r="O597" s="8">
        <v>1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5">
        <v>202090264</v>
      </c>
    </row>
    <row r="598" spans="1:21" hidden="1" x14ac:dyDescent="0.25">
      <c r="A598" s="8" t="s">
        <v>5018</v>
      </c>
      <c r="B598" s="2" t="s">
        <v>1015</v>
      </c>
      <c r="C598" s="2" t="s">
        <v>47</v>
      </c>
      <c r="D598" s="2" t="s">
        <v>38</v>
      </c>
      <c r="E598" s="2" t="s">
        <v>33</v>
      </c>
      <c r="F598" s="8" t="s">
        <v>24</v>
      </c>
      <c r="G598" s="8">
        <v>1</v>
      </c>
      <c r="H598" s="8">
        <v>1</v>
      </c>
      <c r="I598" s="8">
        <v>1</v>
      </c>
      <c r="J598" s="8">
        <v>1</v>
      </c>
      <c r="K598" s="8">
        <v>1</v>
      </c>
      <c r="L598" s="8">
        <v>1</v>
      </c>
      <c r="M598" s="8">
        <v>0</v>
      </c>
      <c r="N598" s="8">
        <v>0</v>
      </c>
      <c r="O598" s="8">
        <v>1</v>
      </c>
      <c r="P598" s="8">
        <v>1</v>
      </c>
      <c r="Q598" s="8">
        <v>0</v>
      </c>
      <c r="R598" s="8">
        <v>0</v>
      </c>
      <c r="S598" s="8">
        <v>0</v>
      </c>
      <c r="T598" s="8">
        <v>0</v>
      </c>
      <c r="U598" s="5">
        <v>202090272</v>
      </c>
    </row>
    <row r="599" spans="1:21" hidden="1" x14ac:dyDescent="0.25">
      <c r="A599" s="8" t="s">
        <v>5018</v>
      </c>
      <c r="B599" s="2" t="s">
        <v>1016</v>
      </c>
      <c r="C599" s="2" t="s">
        <v>47</v>
      </c>
      <c r="D599" s="2" t="s">
        <v>38</v>
      </c>
      <c r="E599" s="2" t="s">
        <v>33</v>
      </c>
      <c r="F599" s="8" t="s">
        <v>24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0</v>
      </c>
      <c r="N599" s="8">
        <v>0</v>
      </c>
      <c r="O599" s="8">
        <v>1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5">
        <v>202090280</v>
      </c>
    </row>
    <row r="600" spans="1:21" hidden="1" x14ac:dyDescent="0.25">
      <c r="A600" s="8" t="s">
        <v>5018</v>
      </c>
      <c r="B600" s="2" t="s">
        <v>1017</v>
      </c>
      <c r="C600" s="2" t="s">
        <v>47</v>
      </c>
      <c r="D600" s="2" t="s">
        <v>38</v>
      </c>
      <c r="E600" s="2" t="s">
        <v>33</v>
      </c>
      <c r="F600" s="8" t="s">
        <v>24</v>
      </c>
      <c r="G600" s="8">
        <v>1</v>
      </c>
      <c r="H600" s="8">
        <v>1</v>
      </c>
      <c r="I600" s="8">
        <v>1</v>
      </c>
      <c r="J600" s="8">
        <v>1</v>
      </c>
      <c r="K600" s="8">
        <v>1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5">
        <v>202090299</v>
      </c>
    </row>
    <row r="601" spans="1:21" hidden="1" x14ac:dyDescent="0.25">
      <c r="A601" s="8" t="s">
        <v>5018</v>
      </c>
      <c r="B601" s="2" t="s">
        <v>1018</v>
      </c>
      <c r="C601" s="2" t="s">
        <v>47</v>
      </c>
      <c r="D601" s="2" t="s">
        <v>38</v>
      </c>
      <c r="E601" s="2" t="s">
        <v>33</v>
      </c>
      <c r="F601" s="8" t="s">
        <v>24</v>
      </c>
      <c r="G601" s="8">
        <v>1</v>
      </c>
      <c r="H601" s="8">
        <v>1</v>
      </c>
      <c r="I601" s="8">
        <v>1</v>
      </c>
      <c r="J601" s="8">
        <v>1</v>
      </c>
      <c r="K601" s="8">
        <v>1</v>
      </c>
      <c r="L601" s="8">
        <v>1</v>
      </c>
      <c r="M601" s="8">
        <v>0</v>
      </c>
      <c r="N601" s="8">
        <v>0</v>
      </c>
      <c r="O601" s="8">
        <v>1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5">
        <v>202090302</v>
      </c>
    </row>
    <row r="602" spans="1:21" hidden="1" x14ac:dyDescent="0.25">
      <c r="A602" s="8" t="s">
        <v>5018</v>
      </c>
      <c r="B602" s="2" t="s">
        <v>1019</v>
      </c>
      <c r="C602" s="2" t="s">
        <v>47</v>
      </c>
      <c r="D602" s="2" t="s">
        <v>38</v>
      </c>
      <c r="E602" s="2" t="s">
        <v>33</v>
      </c>
      <c r="F602" s="8" t="s">
        <v>24</v>
      </c>
      <c r="G602" s="8">
        <v>1</v>
      </c>
      <c r="H602" s="8">
        <v>1</v>
      </c>
      <c r="I602" s="8">
        <v>1</v>
      </c>
      <c r="J602" s="8">
        <v>1</v>
      </c>
      <c r="K602" s="8">
        <v>1</v>
      </c>
      <c r="L602" s="8">
        <v>1</v>
      </c>
      <c r="M602" s="8">
        <v>0</v>
      </c>
      <c r="N602" s="8">
        <v>0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5">
        <v>202090310</v>
      </c>
    </row>
    <row r="603" spans="1:21" hidden="1" x14ac:dyDescent="0.25">
      <c r="A603" s="8" t="s">
        <v>5018</v>
      </c>
      <c r="B603" s="2" t="s">
        <v>1020</v>
      </c>
      <c r="C603" s="2" t="s">
        <v>47</v>
      </c>
      <c r="D603" s="2" t="s">
        <v>38</v>
      </c>
      <c r="E603" s="2" t="s">
        <v>33</v>
      </c>
      <c r="F603" s="8" t="s">
        <v>24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0</v>
      </c>
      <c r="N603" s="8">
        <v>0</v>
      </c>
      <c r="O603" s="8">
        <v>1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5">
        <v>202090329</v>
      </c>
    </row>
    <row r="604" spans="1:21" hidden="1" x14ac:dyDescent="0.25">
      <c r="A604" s="8" t="s">
        <v>5018</v>
      </c>
      <c r="B604" s="2" t="s">
        <v>1021</v>
      </c>
      <c r="C604" s="2" t="s">
        <v>47</v>
      </c>
      <c r="D604" s="2" t="s">
        <v>38</v>
      </c>
      <c r="E604" s="2" t="s">
        <v>33</v>
      </c>
      <c r="F604" s="8" t="s">
        <v>24</v>
      </c>
      <c r="G604" s="8">
        <v>1</v>
      </c>
      <c r="H604" s="8">
        <v>1</v>
      </c>
      <c r="I604" s="8">
        <v>1</v>
      </c>
      <c r="J604" s="8">
        <v>1</v>
      </c>
      <c r="K604" s="8">
        <v>1</v>
      </c>
      <c r="L604" s="8">
        <v>1</v>
      </c>
      <c r="M604" s="8">
        <v>0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5">
        <v>202090337</v>
      </c>
    </row>
    <row r="605" spans="1:21" hidden="1" x14ac:dyDescent="0.25">
      <c r="A605" s="8" t="s">
        <v>5018</v>
      </c>
      <c r="B605" s="2" t="s">
        <v>1022</v>
      </c>
      <c r="C605" s="2" t="s">
        <v>47</v>
      </c>
      <c r="D605" s="2" t="s">
        <v>38</v>
      </c>
      <c r="E605" s="2" t="s">
        <v>33</v>
      </c>
      <c r="F605" s="8" t="s">
        <v>24</v>
      </c>
      <c r="G605" s="8">
        <v>1</v>
      </c>
      <c r="H605" s="8">
        <v>1</v>
      </c>
      <c r="I605" s="8">
        <v>1</v>
      </c>
      <c r="J605" s="8">
        <v>1</v>
      </c>
      <c r="K605" s="8">
        <v>1</v>
      </c>
      <c r="L605" s="8">
        <v>1</v>
      </c>
      <c r="M605" s="8">
        <v>0</v>
      </c>
      <c r="N605" s="8">
        <v>0</v>
      </c>
      <c r="O605" s="8">
        <v>1</v>
      </c>
      <c r="P605" s="8">
        <v>1</v>
      </c>
      <c r="Q605" s="8">
        <v>0</v>
      </c>
      <c r="R605" s="8">
        <v>0</v>
      </c>
      <c r="S605" s="8">
        <v>0</v>
      </c>
      <c r="T605" s="8">
        <v>0</v>
      </c>
      <c r="U605" s="5">
        <v>202090345</v>
      </c>
    </row>
    <row r="606" spans="1:21" hidden="1" x14ac:dyDescent="0.25">
      <c r="A606" s="8" t="s">
        <v>5018</v>
      </c>
      <c r="B606" s="2" t="s">
        <v>1023</v>
      </c>
      <c r="C606" s="2" t="s">
        <v>47</v>
      </c>
      <c r="D606" s="2" t="s">
        <v>38</v>
      </c>
      <c r="E606" s="2" t="s">
        <v>33</v>
      </c>
      <c r="F606" s="8" t="s">
        <v>24</v>
      </c>
      <c r="G606" s="8">
        <v>1</v>
      </c>
      <c r="H606" s="8">
        <v>1</v>
      </c>
      <c r="I606" s="8">
        <v>1</v>
      </c>
      <c r="J606" s="8">
        <v>1</v>
      </c>
      <c r="K606" s="8">
        <v>1</v>
      </c>
      <c r="L606" s="8">
        <v>1</v>
      </c>
      <c r="M606" s="8">
        <v>0</v>
      </c>
      <c r="N606" s="8">
        <v>0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5">
        <v>202090353</v>
      </c>
    </row>
    <row r="607" spans="1:21" hidden="1" x14ac:dyDescent="0.25">
      <c r="A607" s="8" t="s">
        <v>5018</v>
      </c>
      <c r="B607" s="2" t="s">
        <v>1024</v>
      </c>
      <c r="C607" s="2" t="s">
        <v>48</v>
      </c>
      <c r="D607" s="2" t="s">
        <v>38</v>
      </c>
      <c r="E607" s="2" t="s">
        <v>33</v>
      </c>
      <c r="F607" s="8" t="s">
        <v>24</v>
      </c>
      <c r="G607" s="8">
        <v>1</v>
      </c>
      <c r="H607" s="8">
        <v>1</v>
      </c>
      <c r="I607" s="8">
        <v>0</v>
      </c>
      <c r="J607" s="8">
        <v>0</v>
      </c>
      <c r="K607" s="8">
        <v>1</v>
      </c>
      <c r="L607" s="8">
        <v>1</v>
      </c>
      <c r="M607" s="8">
        <v>0</v>
      </c>
      <c r="N607" s="8">
        <v>1</v>
      </c>
      <c r="O607" s="8">
        <v>0</v>
      </c>
      <c r="P607" s="8">
        <v>1</v>
      </c>
      <c r="Q607" s="8">
        <v>0</v>
      </c>
      <c r="R607" s="8">
        <v>0</v>
      </c>
      <c r="S607" s="8">
        <v>0</v>
      </c>
      <c r="T607" s="8">
        <v>0</v>
      </c>
      <c r="U607" s="5">
        <v>202100014</v>
      </c>
    </row>
    <row r="608" spans="1:21" hidden="1" x14ac:dyDescent="0.25">
      <c r="A608" s="8" t="s">
        <v>5018</v>
      </c>
      <c r="B608" s="2" t="s">
        <v>1025</v>
      </c>
      <c r="C608" s="2" t="s">
        <v>48</v>
      </c>
      <c r="D608" s="2" t="s">
        <v>38</v>
      </c>
      <c r="E608" s="2" t="s">
        <v>33</v>
      </c>
      <c r="F608" s="8" t="s">
        <v>24</v>
      </c>
      <c r="G608" s="8">
        <v>1</v>
      </c>
      <c r="H608" s="8">
        <v>1</v>
      </c>
      <c r="I608" s="8">
        <v>0</v>
      </c>
      <c r="J608" s="8">
        <v>0</v>
      </c>
      <c r="K608" s="8">
        <v>1</v>
      </c>
      <c r="L608" s="8">
        <v>1</v>
      </c>
      <c r="M608" s="8">
        <v>0</v>
      </c>
      <c r="N608" s="8">
        <v>1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0</v>
      </c>
      <c r="U608" s="5">
        <v>202100022</v>
      </c>
    </row>
    <row r="609" spans="1:21" hidden="1" x14ac:dyDescent="0.25">
      <c r="A609" s="8" t="s">
        <v>5018</v>
      </c>
      <c r="B609" s="2" t="s">
        <v>1026</v>
      </c>
      <c r="C609" s="2" t="s">
        <v>48</v>
      </c>
      <c r="D609" s="2" t="s">
        <v>38</v>
      </c>
      <c r="E609" s="2" t="s">
        <v>33</v>
      </c>
      <c r="F609" s="8" t="s">
        <v>24</v>
      </c>
      <c r="G609" s="8">
        <v>1</v>
      </c>
      <c r="H609" s="8">
        <v>1</v>
      </c>
      <c r="I609" s="8">
        <v>0</v>
      </c>
      <c r="J609" s="8">
        <v>0</v>
      </c>
      <c r="K609" s="8">
        <v>1</v>
      </c>
      <c r="L609" s="8">
        <v>1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5">
        <v>202100030</v>
      </c>
    </row>
    <row r="610" spans="1:21" hidden="1" x14ac:dyDescent="0.25">
      <c r="A610" s="8" t="s">
        <v>5018</v>
      </c>
      <c r="B610" s="2" t="s">
        <v>1027</v>
      </c>
      <c r="C610" s="2" t="s">
        <v>48</v>
      </c>
      <c r="D610" s="2" t="s">
        <v>38</v>
      </c>
      <c r="E610" s="2" t="s">
        <v>33</v>
      </c>
      <c r="F610" s="8" t="s">
        <v>24</v>
      </c>
      <c r="G610" s="8">
        <v>1</v>
      </c>
      <c r="H610" s="8">
        <v>1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1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5">
        <v>202100049</v>
      </c>
    </row>
    <row r="611" spans="1:21" hidden="1" x14ac:dyDescent="0.25">
      <c r="A611" s="8" t="s">
        <v>5018</v>
      </c>
      <c r="B611" s="2" t="s">
        <v>1028</v>
      </c>
      <c r="C611" s="2" t="s">
        <v>48</v>
      </c>
      <c r="D611" s="2" t="s">
        <v>38</v>
      </c>
      <c r="E611" s="2" t="s">
        <v>33</v>
      </c>
      <c r="F611" s="8" t="s">
        <v>24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0</v>
      </c>
      <c r="U611" s="5">
        <v>202100057</v>
      </c>
    </row>
    <row r="612" spans="1:21" hidden="1" x14ac:dyDescent="0.25">
      <c r="A612" s="8" t="s">
        <v>5018</v>
      </c>
      <c r="B612" s="2" t="s">
        <v>1029</v>
      </c>
      <c r="C612" s="2" t="s">
        <v>48</v>
      </c>
      <c r="D612" s="2" t="s">
        <v>38</v>
      </c>
      <c r="E612" s="2" t="s">
        <v>33</v>
      </c>
      <c r="F612" s="8" t="s">
        <v>24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1</v>
      </c>
      <c r="T612" s="8">
        <v>0</v>
      </c>
      <c r="U612" s="5">
        <v>202100065</v>
      </c>
    </row>
    <row r="613" spans="1:21" hidden="1" x14ac:dyDescent="0.25">
      <c r="A613" s="8" t="s">
        <v>5018</v>
      </c>
      <c r="B613" s="2" t="s">
        <v>1030</v>
      </c>
      <c r="C613" s="2" t="s">
        <v>48</v>
      </c>
      <c r="D613" s="2" t="s">
        <v>38</v>
      </c>
      <c r="E613" s="2" t="s">
        <v>33</v>
      </c>
      <c r="F613" s="8" t="s">
        <v>24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1</v>
      </c>
      <c r="T613" s="8">
        <v>0</v>
      </c>
      <c r="U613" s="5">
        <v>202100073</v>
      </c>
    </row>
    <row r="614" spans="1:21" hidden="1" x14ac:dyDescent="0.25">
      <c r="A614" s="8" t="s">
        <v>5018</v>
      </c>
      <c r="B614" s="2" t="s">
        <v>1031</v>
      </c>
      <c r="C614" s="2" t="s">
        <v>48</v>
      </c>
      <c r="D614" s="2" t="s">
        <v>38</v>
      </c>
      <c r="E614" s="2" t="s">
        <v>33</v>
      </c>
      <c r="F614" s="8" t="s">
        <v>24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1</v>
      </c>
      <c r="T614" s="8">
        <v>0</v>
      </c>
      <c r="U614" s="5">
        <v>202100081</v>
      </c>
    </row>
    <row r="615" spans="1:21" hidden="1" x14ac:dyDescent="0.25">
      <c r="A615" s="8" t="s">
        <v>5018</v>
      </c>
      <c r="B615" s="2" t="s">
        <v>1032</v>
      </c>
      <c r="C615" s="2" t="s">
        <v>48</v>
      </c>
      <c r="D615" s="2" t="s">
        <v>38</v>
      </c>
      <c r="E615" s="2" t="s">
        <v>33</v>
      </c>
      <c r="F615" s="8" t="s">
        <v>24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</v>
      </c>
      <c r="T615" s="8">
        <v>0</v>
      </c>
      <c r="U615" s="5">
        <v>202100090</v>
      </c>
    </row>
    <row r="616" spans="1:21" hidden="1" x14ac:dyDescent="0.25">
      <c r="A616" s="8" t="s">
        <v>5018</v>
      </c>
      <c r="B616" s="2" t="s">
        <v>1033</v>
      </c>
      <c r="C616" s="2" t="s">
        <v>48</v>
      </c>
      <c r="D616" s="2" t="s">
        <v>38</v>
      </c>
      <c r="E616" s="2" t="s">
        <v>33</v>
      </c>
      <c r="F616" s="8" t="s">
        <v>24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1</v>
      </c>
      <c r="S616" s="8">
        <v>1</v>
      </c>
      <c r="T616" s="8">
        <v>0</v>
      </c>
      <c r="U616" s="5">
        <v>202100103</v>
      </c>
    </row>
    <row r="617" spans="1:21" hidden="1" x14ac:dyDescent="0.25">
      <c r="A617" s="8" t="s">
        <v>5018</v>
      </c>
      <c r="B617" s="2" t="s">
        <v>1034</v>
      </c>
      <c r="C617" s="2" t="s">
        <v>48</v>
      </c>
      <c r="D617" s="2" t="s">
        <v>38</v>
      </c>
      <c r="E617" s="2" t="s">
        <v>33</v>
      </c>
      <c r="F617" s="8" t="s">
        <v>24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1</v>
      </c>
      <c r="S617" s="8">
        <v>1</v>
      </c>
      <c r="T617" s="8">
        <v>0</v>
      </c>
      <c r="U617" s="5">
        <v>202100111</v>
      </c>
    </row>
    <row r="618" spans="1:21" hidden="1" x14ac:dyDescent="0.25">
      <c r="A618" s="8" t="s">
        <v>5018</v>
      </c>
      <c r="B618" s="2" t="s">
        <v>1035</v>
      </c>
      <c r="C618" s="2" t="s">
        <v>48</v>
      </c>
      <c r="D618" s="2" t="s">
        <v>38</v>
      </c>
      <c r="E618" s="2" t="s">
        <v>33</v>
      </c>
      <c r="F618" s="8" t="s">
        <v>24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0</v>
      </c>
      <c r="U618" s="5">
        <v>202100120</v>
      </c>
    </row>
    <row r="619" spans="1:21" hidden="1" x14ac:dyDescent="0.25">
      <c r="A619" s="8" t="s">
        <v>5018</v>
      </c>
      <c r="B619" s="2" t="s">
        <v>1036</v>
      </c>
      <c r="C619" s="2" t="s">
        <v>48</v>
      </c>
      <c r="D619" s="2" t="s">
        <v>38</v>
      </c>
      <c r="E619" s="2" t="s">
        <v>33</v>
      </c>
      <c r="F619" s="8" t="s">
        <v>24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</v>
      </c>
      <c r="T619" s="8">
        <v>0</v>
      </c>
      <c r="U619" s="5">
        <v>202100138</v>
      </c>
    </row>
    <row r="620" spans="1:21" hidden="1" x14ac:dyDescent="0.25">
      <c r="A620" s="8" t="s">
        <v>5018</v>
      </c>
      <c r="B620" s="2" t="s">
        <v>1037</v>
      </c>
      <c r="C620" s="2" t="s">
        <v>48</v>
      </c>
      <c r="D620" s="2" t="s">
        <v>38</v>
      </c>
      <c r="E620" s="2" t="s">
        <v>33</v>
      </c>
      <c r="F620" s="8" t="s">
        <v>24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1</v>
      </c>
      <c r="S620" s="8">
        <v>1</v>
      </c>
      <c r="T620" s="8">
        <v>0</v>
      </c>
      <c r="U620" s="5">
        <v>202100146</v>
      </c>
    </row>
    <row r="621" spans="1:21" hidden="1" x14ac:dyDescent="0.25">
      <c r="A621" s="8" t="s">
        <v>5018</v>
      </c>
      <c r="B621" s="2" t="s">
        <v>1038</v>
      </c>
      <c r="C621" s="2" t="s">
        <v>48</v>
      </c>
      <c r="D621" s="2" t="s">
        <v>38</v>
      </c>
      <c r="E621" s="2" t="s">
        <v>33</v>
      </c>
      <c r="F621" s="8" t="s">
        <v>24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1</v>
      </c>
      <c r="T621" s="8">
        <v>0</v>
      </c>
      <c r="U621" s="5">
        <v>202100154</v>
      </c>
    </row>
    <row r="622" spans="1:21" hidden="1" x14ac:dyDescent="0.25">
      <c r="A622" s="8" t="s">
        <v>5018</v>
      </c>
      <c r="B622" s="2" t="s">
        <v>1039</v>
      </c>
      <c r="C622" s="2" t="s">
        <v>48</v>
      </c>
      <c r="D622" s="2" t="s">
        <v>38</v>
      </c>
      <c r="E622" s="2" t="s">
        <v>33</v>
      </c>
      <c r="F622" s="8" t="s">
        <v>24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</v>
      </c>
      <c r="T622" s="8">
        <v>0</v>
      </c>
      <c r="U622" s="5">
        <v>202100162</v>
      </c>
    </row>
    <row r="623" spans="1:21" hidden="1" x14ac:dyDescent="0.25">
      <c r="A623" s="8" t="s">
        <v>5018</v>
      </c>
      <c r="B623" s="2" t="s">
        <v>1040</v>
      </c>
      <c r="C623" s="2" t="s">
        <v>48</v>
      </c>
      <c r="D623" s="2" t="s">
        <v>38</v>
      </c>
      <c r="E623" s="2" t="s">
        <v>33</v>
      </c>
      <c r="F623" s="8" t="s">
        <v>24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</v>
      </c>
      <c r="T623" s="8">
        <v>0</v>
      </c>
      <c r="U623" s="5">
        <v>202100170</v>
      </c>
    </row>
    <row r="624" spans="1:21" hidden="1" x14ac:dyDescent="0.25">
      <c r="A624" s="8" t="s">
        <v>5018</v>
      </c>
      <c r="B624" s="2" t="s">
        <v>1041</v>
      </c>
      <c r="C624" s="2" t="s">
        <v>48</v>
      </c>
      <c r="D624" s="2" t="s">
        <v>38</v>
      </c>
      <c r="E624" s="2" t="s">
        <v>33</v>
      </c>
      <c r="F624" s="8" t="s">
        <v>24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1</v>
      </c>
      <c r="S624" s="8">
        <v>1</v>
      </c>
      <c r="T624" s="8">
        <v>0</v>
      </c>
      <c r="U624" s="5">
        <v>202100189</v>
      </c>
    </row>
    <row r="625" spans="1:21" hidden="1" x14ac:dyDescent="0.25">
      <c r="A625" s="8" t="s">
        <v>5018</v>
      </c>
      <c r="B625" s="2" t="s">
        <v>1042</v>
      </c>
      <c r="C625" s="2" t="s">
        <v>48</v>
      </c>
      <c r="D625" s="2" t="s">
        <v>38</v>
      </c>
      <c r="E625" s="2" t="s">
        <v>33</v>
      </c>
      <c r="F625" s="8" t="s">
        <v>24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</v>
      </c>
      <c r="T625" s="8">
        <v>0</v>
      </c>
      <c r="U625" s="5">
        <v>202100197</v>
      </c>
    </row>
    <row r="626" spans="1:21" hidden="1" x14ac:dyDescent="0.25">
      <c r="A626" s="8" t="s">
        <v>5018</v>
      </c>
      <c r="B626" s="2" t="s">
        <v>1043</v>
      </c>
      <c r="C626" s="2" t="s">
        <v>49</v>
      </c>
      <c r="D626" s="2" t="s">
        <v>38</v>
      </c>
      <c r="E626" s="2" t="s">
        <v>33</v>
      </c>
      <c r="F626" s="8" t="s">
        <v>24</v>
      </c>
      <c r="G626" s="8">
        <v>1</v>
      </c>
      <c r="H626" s="8">
        <v>0</v>
      </c>
      <c r="I626" s="8">
        <v>0</v>
      </c>
      <c r="J626" s="8">
        <v>1</v>
      </c>
      <c r="K626" s="8">
        <v>1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5">
        <v>202110010</v>
      </c>
    </row>
    <row r="627" spans="1:21" hidden="1" x14ac:dyDescent="0.25">
      <c r="A627" s="8" t="s">
        <v>5018</v>
      </c>
      <c r="B627" s="2" t="s">
        <v>1044</v>
      </c>
      <c r="C627" s="2" t="s">
        <v>49</v>
      </c>
      <c r="D627" s="2" t="s">
        <v>38</v>
      </c>
      <c r="E627" s="2" t="s">
        <v>33</v>
      </c>
      <c r="F627" s="8" t="s">
        <v>24</v>
      </c>
      <c r="G627" s="8">
        <v>1</v>
      </c>
      <c r="H627" s="8">
        <v>0</v>
      </c>
      <c r="I627" s="8">
        <v>0</v>
      </c>
      <c r="J627" s="8">
        <v>0</v>
      </c>
      <c r="K627" s="8">
        <v>1</v>
      </c>
      <c r="L627" s="8">
        <v>1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5">
        <v>202110028</v>
      </c>
    </row>
    <row r="628" spans="1:21" hidden="1" x14ac:dyDescent="0.25">
      <c r="A628" s="8" t="s">
        <v>5018</v>
      </c>
      <c r="B628" s="2" t="s">
        <v>1045</v>
      </c>
      <c r="C628" s="2" t="s">
        <v>49</v>
      </c>
      <c r="D628" s="2" t="s">
        <v>38</v>
      </c>
      <c r="E628" s="2" t="s">
        <v>33</v>
      </c>
      <c r="F628" s="8" t="s">
        <v>24</v>
      </c>
      <c r="G628" s="8">
        <v>1</v>
      </c>
      <c r="H628" s="8">
        <v>0</v>
      </c>
      <c r="I628" s="8">
        <v>0</v>
      </c>
      <c r="J628" s="8">
        <v>0</v>
      </c>
      <c r="K628" s="8">
        <v>1</v>
      </c>
      <c r="L628" s="8">
        <v>1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5">
        <v>202110036</v>
      </c>
    </row>
    <row r="629" spans="1:21" hidden="1" x14ac:dyDescent="0.25">
      <c r="A629" s="8" t="s">
        <v>5018</v>
      </c>
      <c r="B629" s="2" t="s">
        <v>1046</v>
      </c>
      <c r="C629" s="2" t="s">
        <v>49</v>
      </c>
      <c r="D629" s="2" t="s">
        <v>38</v>
      </c>
      <c r="E629" s="2" t="s">
        <v>33</v>
      </c>
      <c r="F629" s="8" t="s">
        <v>24</v>
      </c>
      <c r="G629" s="8">
        <v>1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5">
        <v>202110044</v>
      </c>
    </row>
    <row r="630" spans="1:21" hidden="1" x14ac:dyDescent="0.25">
      <c r="A630" s="8" t="s">
        <v>5018</v>
      </c>
      <c r="B630" s="2" t="s">
        <v>1047</v>
      </c>
      <c r="C630" s="2" t="s">
        <v>49</v>
      </c>
      <c r="D630" s="2" t="s">
        <v>38</v>
      </c>
      <c r="E630" s="2" t="s">
        <v>33</v>
      </c>
      <c r="F630" s="8" t="s">
        <v>24</v>
      </c>
      <c r="G630" s="8">
        <v>1</v>
      </c>
      <c r="H630" s="8">
        <v>0</v>
      </c>
      <c r="I630" s="8">
        <v>0</v>
      </c>
      <c r="J630" s="8">
        <v>1</v>
      </c>
      <c r="K630" s="8">
        <v>1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5">
        <v>202110052</v>
      </c>
    </row>
    <row r="631" spans="1:21" hidden="1" x14ac:dyDescent="0.25">
      <c r="A631" s="8" t="s">
        <v>5018</v>
      </c>
      <c r="B631" s="2" t="s">
        <v>1048</v>
      </c>
      <c r="C631" s="2" t="s">
        <v>49</v>
      </c>
      <c r="D631" s="2" t="s">
        <v>38</v>
      </c>
      <c r="E631" s="2" t="s">
        <v>33</v>
      </c>
      <c r="F631" s="8" t="s">
        <v>24</v>
      </c>
      <c r="G631" s="8">
        <v>1</v>
      </c>
      <c r="H631" s="8">
        <v>0</v>
      </c>
      <c r="I631" s="8">
        <v>0</v>
      </c>
      <c r="J631" s="8">
        <v>1</v>
      </c>
      <c r="K631" s="8">
        <v>1</v>
      </c>
      <c r="L631" s="8">
        <v>1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5">
        <v>202110060</v>
      </c>
    </row>
    <row r="632" spans="1:21" hidden="1" x14ac:dyDescent="0.25">
      <c r="A632" s="8" t="s">
        <v>5018</v>
      </c>
      <c r="B632" s="2" t="s">
        <v>1049</v>
      </c>
      <c r="C632" s="2" t="s">
        <v>49</v>
      </c>
      <c r="D632" s="2" t="s">
        <v>38</v>
      </c>
      <c r="E632" s="2" t="s">
        <v>33</v>
      </c>
      <c r="F632" s="8" t="s">
        <v>24</v>
      </c>
      <c r="G632" s="8">
        <v>1</v>
      </c>
      <c r="H632" s="8">
        <v>0</v>
      </c>
      <c r="I632" s="8">
        <v>0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5">
        <v>202110079</v>
      </c>
    </row>
    <row r="633" spans="1:21" hidden="1" x14ac:dyDescent="0.25">
      <c r="A633" s="8" t="s">
        <v>5018</v>
      </c>
      <c r="B633" s="2" t="s">
        <v>1050</v>
      </c>
      <c r="C633" s="2" t="s">
        <v>49</v>
      </c>
      <c r="D633" s="2" t="s">
        <v>38</v>
      </c>
      <c r="E633" s="2" t="s">
        <v>33</v>
      </c>
      <c r="F633" s="8" t="s">
        <v>24</v>
      </c>
      <c r="G633" s="8">
        <v>1</v>
      </c>
      <c r="H633" s="8">
        <v>0</v>
      </c>
      <c r="I633" s="8">
        <v>0</v>
      </c>
      <c r="J633" s="8">
        <v>1</v>
      </c>
      <c r="K633" s="8">
        <v>1</v>
      </c>
      <c r="L633" s="8">
        <v>1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5">
        <v>202110087</v>
      </c>
    </row>
    <row r="634" spans="1:21" hidden="1" x14ac:dyDescent="0.25">
      <c r="A634" s="8" t="s">
        <v>5018</v>
      </c>
      <c r="B634" s="2" t="s">
        <v>1051</v>
      </c>
      <c r="C634" s="2" t="s">
        <v>49</v>
      </c>
      <c r="D634" s="2" t="s">
        <v>38</v>
      </c>
      <c r="E634" s="2" t="s">
        <v>33</v>
      </c>
      <c r="F634" s="8" t="s">
        <v>24</v>
      </c>
      <c r="G634" s="8">
        <v>1</v>
      </c>
      <c r="H634" s="8">
        <v>0</v>
      </c>
      <c r="I634" s="8">
        <v>0</v>
      </c>
      <c r="J634" s="8">
        <v>1</v>
      </c>
      <c r="K634" s="8">
        <v>1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5">
        <v>202110095</v>
      </c>
    </row>
    <row r="635" spans="1:21" hidden="1" x14ac:dyDescent="0.25">
      <c r="A635" s="8" t="s">
        <v>5018</v>
      </c>
      <c r="B635" s="2" t="s">
        <v>1052</v>
      </c>
      <c r="C635" s="2" t="s">
        <v>49</v>
      </c>
      <c r="D635" s="2" t="s">
        <v>38</v>
      </c>
      <c r="E635" s="2" t="s">
        <v>33</v>
      </c>
      <c r="F635" s="8" t="s">
        <v>24</v>
      </c>
      <c r="G635" s="8">
        <v>1</v>
      </c>
      <c r="H635" s="8">
        <v>0</v>
      </c>
      <c r="I635" s="8">
        <v>0</v>
      </c>
      <c r="J635" s="8">
        <v>1</v>
      </c>
      <c r="K635" s="8">
        <v>1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5">
        <v>202110109</v>
      </c>
    </row>
    <row r="636" spans="1:21" hidden="1" x14ac:dyDescent="0.25">
      <c r="A636" s="8" t="s">
        <v>5018</v>
      </c>
      <c r="B636" s="2" t="s">
        <v>1053</v>
      </c>
      <c r="C636" s="2" t="s">
        <v>49</v>
      </c>
      <c r="D636" s="2" t="s">
        <v>38</v>
      </c>
      <c r="E636" s="2" t="s">
        <v>33</v>
      </c>
      <c r="F636" s="8" t="s">
        <v>24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1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5">
        <v>202110117</v>
      </c>
    </row>
    <row r="637" spans="1:21" hidden="1" x14ac:dyDescent="0.25">
      <c r="A637" s="8" t="s">
        <v>5018</v>
      </c>
      <c r="B637" s="2" t="s">
        <v>1054</v>
      </c>
      <c r="C637" s="2" t="s">
        <v>49</v>
      </c>
      <c r="D637" s="2" t="s">
        <v>38</v>
      </c>
      <c r="E637" s="2" t="s">
        <v>33</v>
      </c>
      <c r="F637" s="8" t="s">
        <v>24</v>
      </c>
      <c r="G637" s="8">
        <v>1</v>
      </c>
      <c r="H637" s="8">
        <v>0</v>
      </c>
      <c r="I637" s="8">
        <v>0</v>
      </c>
      <c r="J637" s="8">
        <v>0</v>
      </c>
      <c r="K637" s="8">
        <v>1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5">
        <v>202110125</v>
      </c>
    </row>
    <row r="638" spans="1:21" hidden="1" x14ac:dyDescent="0.25">
      <c r="A638" s="8" t="s">
        <v>5018</v>
      </c>
      <c r="B638" s="2" t="s">
        <v>1055</v>
      </c>
      <c r="C638" s="2" t="s">
        <v>49</v>
      </c>
      <c r="D638" s="2" t="s">
        <v>38</v>
      </c>
      <c r="E638" s="2" t="s">
        <v>33</v>
      </c>
      <c r="F638" s="8" t="s">
        <v>24</v>
      </c>
      <c r="G638" s="8">
        <v>1</v>
      </c>
      <c r="H638" s="8">
        <v>0</v>
      </c>
      <c r="I638" s="8">
        <v>0</v>
      </c>
      <c r="J638" s="8">
        <v>0</v>
      </c>
      <c r="K638" s="8">
        <v>1</v>
      </c>
      <c r="L638" s="8">
        <v>1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5">
        <v>202110133</v>
      </c>
    </row>
    <row r="639" spans="1:21" hidden="1" x14ac:dyDescent="0.25">
      <c r="A639" s="8" t="s">
        <v>5018</v>
      </c>
      <c r="B639" s="2" t="s">
        <v>1056</v>
      </c>
      <c r="C639" s="2" t="s">
        <v>49</v>
      </c>
      <c r="D639" s="2" t="s">
        <v>38</v>
      </c>
      <c r="E639" s="2" t="s">
        <v>33</v>
      </c>
      <c r="F639" s="8" t="s">
        <v>24</v>
      </c>
      <c r="G639" s="8">
        <v>1</v>
      </c>
      <c r="H639" s="8">
        <v>0</v>
      </c>
      <c r="I639" s="8">
        <v>0</v>
      </c>
      <c r="J639" s="8">
        <v>0</v>
      </c>
      <c r="K639" s="8">
        <v>1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5">
        <v>202110141</v>
      </c>
    </row>
    <row r="640" spans="1:21" hidden="1" x14ac:dyDescent="0.25">
      <c r="A640" s="8" t="s">
        <v>5018</v>
      </c>
      <c r="B640" s="2" t="s">
        <v>1057</v>
      </c>
      <c r="C640" s="2" t="s">
        <v>50</v>
      </c>
      <c r="D640" s="2" t="s">
        <v>38</v>
      </c>
      <c r="E640" s="2" t="s">
        <v>33</v>
      </c>
      <c r="F640" s="8" t="s">
        <v>24</v>
      </c>
      <c r="G640" s="8">
        <v>1</v>
      </c>
      <c r="H640" s="8">
        <v>1</v>
      </c>
      <c r="I640" s="8">
        <v>1</v>
      </c>
      <c r="J640" s="8">
        <v>1</v>
      </c>
      <c r="K640" s="8">
        <v>1</v>
      </c>
      <c r="L640" s="8">
        <v>1</v>
      </c>
      <c r="M640" s="8">
        <v>0</v>
      </c>
      <c r="N640" s="8">
        <v>0</v>
      </c>
      <c r="O640" s="8">
        <v>1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5">
        <v>202120015</v>
      </c>
    </row>
    <row r="641" spans="1:21" hidden="1" x14ac:dyDescent="0.25">
      <c r="A641" s="8" t="s">
        <v>5018</v>
      </c>
      <c r="B641" s="2" t="s">
        <v>1058</v>
      </c>
      <c r="C641" s="2" t="s">
        <v>50</v>
      </c>
      <c r="D641" s="2" t="s">
        <v>38</v>
      </c>
      <c r="E641" s="2" t="s">
        <v>33</v>
      </c>
      <c r="F641" s="8" t="s">
        <v>24</v>
      </c>
      <c r="G641" s="8">
        <v>1</v>
      </c>
      <c r="H641" s="8">
        <v>1</v>
      </c>
      <c r="I641" s="8">
        <v>1</v>
      </c>
      <c r="J641" s="8">
        <v>1</v>
      </c>
      <c r="K641" s="8">
        <v>1</v>
      </c>
      <c r="L641" s="8">
        <v>1</v>
      </c>
      <c r="M641" s="8">
        <v>0</v>
      </c>
      <c r="N641" s="8">
        <v>0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5">
        <v>202120023</v>
      </c>
    </row>
    <row r="642" spans="1:21" hidden="1" x14ac:dyDescent="0.25">
      <c r="A642" s="8" t="s">
        <v>5018</v>
      </c>
      <c r="B642" s="2" t="s">
        <v>1059</v>
      </c>
      <c r="C642" s="2" t="s">
        <v>50</v>
      </c>
      <c r="D642" s="2" t="s">
        <v>38</v>
      </c>
      <c r="E642" s="2" t="s">
        <v>33</v>
      </c>
      <c r="F642" s="8" t="s">
        <v>24</v>
      </c>
      <c r="G642" s="8">
        <v>1</v>
      </c>
      <c r="H642" s="8">
        <v>1</v>
      </c>
      <c r="I642" s="8">
        <v>1</v>
      </c>
      <c r="J642" s="8">
        <v>1</v>
      </c>
      <c r="K642" s="8">
        <v>1</v>
      </c>
      <c r="L642" s="8">
        <v>1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5">
        <v>202120031</v>
      </c>
    </row>
    <row r="643" spans="1:21" hidden="1" x14ac:dyDescent="0.25">
      <c r="A643" s="8" t="s">
        <v>5018</v>
      </c>
      <c r="B643" s="2" t="s">
        <v>1060</v>
      </c>
      <c r="C643" s="2" t="s">
        <v>50</v>
      </c>
      <c r="D643" s="2" t="s">
        <v>38</v>
      </c>
      <c r="E643" s="2" t="s">
        <v>33</v>
      </c>
      <c r="F643" s="8" t="s">
        <v>24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0</v>
      </c>
      <c r="N643" s="8">
        <v>0</v>
      </c>
      <c r="O643" s="8">
        <v>1</v>
      </c>
      <c r="P643" s="8">
        <v>1</v>
      </c>
      <c r="Q643" s="8">
        <v>0</v>
      </c>
      <c r="R643" s="8">
        <v>0</v>
      </c>
      <c r="S643" s="8">
        <v>0</v>
      </c>
      <c r="T643" s="8">
        <v>0</v>
      </c>
      <c r="U643" s="5">
        <v>202120040</v>
      </c>
    </row>
    <row r="644" spans="1:21" hidden="1" x14ac:dyDescent="0.25">
      <c r="A644" s="8" t="s">
        <v>5018</v>
      </c>
      <c r="B644" s="2" t="s">
        <v>1061</v>
      </c>
      <c r="C644" s="2" t="s">
        <v>50</v>
      </c>
      <c r="D644" s="2" t="s">
        <v>38</v>
      </c>
      <c r="E644" s="2" t="s">
        <v>33</v>
      </c>
      <c r="F644" s="8" t="s">
        <v>24</v>
      </c>
      <c r="G644" s="8">
        <v>1</v>
      </c>
      <c r="H644" s="8">
        <v>1</v>
      </c>
      <c r="I644" s="8">
        <v>1</v>
      </c>
      <c r="J644" s="8">
        <v>1</v>
      </c>
      <c r="K644" s="8">
        <v>1</v>
      </c>
      <c r="L644" s="8">
        <v>1</v>
      </c>
      <c r="M644" s="8">
        <v>0</v>
      </c>
      <c r="N644" s="8">
        <v>0</v>
      </c>
      <c r="O644" s="8">
        <v>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5">
        <v>202120058</v>
      </c>
    </row>
    <row r="645" spans="1:21" hidden="1" x14ac:dyDescent="0.25">
      <c r="A645" s="8" t="s">
        <v>5018</v>
      </c>
      <c r="B645" s="2" t="s">
        <v>1062</v>
      </c>
      <c r="C645" s="2" t="s">
        <v>50</v>
      </c>
      <c r="D645" s="2" t="s">
        <v>38</v>
      </c>
      <c r="E645" s="2" t="s">
        <v>33</v>
      </c>
      <c r="F645" s="8" t="s">
        <v>24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</v>
      </c>
      <c r="M645" s="8">
        <v>0</v>
      </c>
      <c r="N645" s="8">
        <v>0</v>
      </c>
      <c r="O645" s="8">
        <v>1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5">
        <v>202120066</v>
      </c>
    </row>
    <row r="646" spans="1:21" hidden="1" x14ac:dyDescent="0.25">
      <c r="A646" s="8" t="s">
        <v>5018</v>
      </c>
      <c r="B646" s="2" t="s">
        <v>1063</v>
      </c>
      <c r="C646" s="2" t="s">
        <v>50</v>
      </c>
      <c r="D646" s="2" t="s">
        <v>38</v>
      </c>
      <c r="E646" s="2" t="s">
        <v>33</v>
      </c>
      <c r="F646" s="8" t="s">
        <v>24</v>
      </c>
      <c r="G646" s="8">
        <v>1</v>
      </c>
      <c r="H646" s="8">
        <v>1</v>
      </c>
      <c r="I646" s="8">
        <v>1</v>
      </c>
      <c r="J646" s="8">
        <v>1</v>
      </c>
      <c r="K646" s="8">
        <v>1</v>
      </c>
      <c r="L646" s="8">
        <v>1</v>
      </c>
      <c r="M646" s="8">
        <v>0</v>
      </c>
      <c r="N646" s="8">
        <v>0</v>
      </c>
      <c r="O646" s="8">
        <v>1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5">
        <v>202120074</v>
      </c>
    </row>
    <row r="647" spans="1:21" hidden="1" x14ac:dyDescent="0.25">
      <c r="A647" s="8" t="s">
        <v>5018</v>
      </c>
      <c r="B647" s="2" t="s">
        <v>1064</v>
      </c>
      <c r="C647" s="2" t="s">
        <v>50</v>
      </c>
      <c r="D647" s="2" t="s">
        <v>38</v>
      </c>
      <c r="E647" s="2" t="s">
        <v>33</v>
      </c>
      <c r="F647" s="8" t="s">
        <v>24</v>
      </c>
      <c r="G647" s="8">
        <v>1</v>
      </c>
      <c r="H647" s="8">
        <v>1</v>
      </c>
      <c r="I647" s="8">
        <v>1</v>
      </c>
      <c r="J647" s="8">
        <v>1</v>
      </c>
      <c r="K647" s="8">
        <v>1</v>
      </c>
      <c r="L647" s="8">
        <v>1</v>
      </c>
      <c r="M647" s="8">
        <v>0</v>
      </c>
      <c r="N647" s="8">
        <v>0</v>
      </c>
      <c r="O647" s="8">
        <v>1</v>
      </c>
      <c r="P647" s="8">
        <v>1</v>
      </c>
      <c r="Q647" s="8">
        <v>0</v>
      </c>
      <c r="R647" s="8">
        <v>0</v>
      </c>
      <c r="S647" s="8">
        <v>0</v>
      </c>
      <c r="T647" s="8">
        <v>0</v>
      </c>
      <c r="U647" s="5">
        <v>202120082</v>
      </c>
    </row>
    <row r="648" spans="1:21" hidden="1" x14ac:dyDescent="0.25">
      <c r="A648" s="8" t="s">
        <v>5018</v>
      </c>
      <c r="B648" s="2" t="s">
        <v>1065</v>
      </c>
      <c r="C648" s="2" t="s">
        <v>50</v>
      </c>
      <c r="D648" s="2" t="s">
        <v>38</v>
      </c>
      <c r="E648" s="2" t="s">
        <v>33</v>
      </c>
      <c r="F648" s="8" t="s">
        <v>24</v>
      </c>
      <c r="G648" s="8">
        <v>1</v>
      </c>
      <c r="H648" s="8">
        <v>1</v>
      </c>
      <c r="I648" s="8">
        <v>1</v>
      </c>
      <c r="J648" s="8">
        <v>1</v>
      </c>
      <c r="K648" s="8">
        <v>1</v>
      </c>
      <c r="L648" s="8">
        <v>1</v>
      </c>
      <c r="M648" s="8">
        <v>0</v>
      </c>
      <c r="N648" s="8">
        <v>0</v>
      </c>
      <c r="O648" s="8">
        <v>1</v>
      </c>
      <c r="P648" s="8">
        <v>1</v>
      </c>
      <c r="Q648" s="8">
        <v>0</v>
      </c>
      <c r="R648" s="8">
        <v>0</v>
      </c>
      <c r="S648" s="8">
        <v>0</v>
      </c>
      <c r="T648" s="8">
        <v>0</v>
      </c>
      <c r="U648" s="5">
        <v>202120090</v>
      </c>
    </row>
    <row r="649" spans="1:21" hidden="1" x14ac:dyDescent="0.25">
      <c r="A649" s="8" t="s">
        <v>5018</v>
      </c>
      <c r="B649" s="2" t="s">
        <v>1066</v>
      </c>
      <c r="C649" s="2" t="s">
        <v>50</v>
      </c>
      <c r="D649" s="2" t="s">
        <v>38</v>
      </c>
      <c r="E649" s="2" t="s">
        <v>33</v>
      </c>
      <c r="F649" s="8" t="s">
        <v>24</v>
      </c>
      <c r="G649" s="8">
        <v>1</v>
      </c>
      <c r="H649" s="8">
        <v>1</v>
      </c>
      <c r="I649" s="8">
        <v>1</v>
      </c>
      <c r="J649" s="8">
        <v>1</v>
      </c>
      <c r="K649" s="8">
        <v>1</v>
      </c>
      <c r="L649" s="8">
        <v>1</v>
      </c>
      <c r="M649" s="8">
        <v>0</v>
      </c>
      <c r="N649" s="8">
        <v>0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5">
        <v>202120104</v>
      </c>
    </row>
    <row r="650" spans="1:21" hidden="1" x14ac:dyDescent="0.25">
      <c r="A650" s="8" t="s">
        <v>5018</v>
      </c>
      <c r="B650" s="2" t="s">
        <v>1067</v>
      </c>
      <c r="C650" s="2" t="s">
        <v>52</v>
      </c>
      <c r="D650" s="2" t="s">
        <v>51</v>
      </c>
      <c r="E650" s="2" t="s">
        <v>33</v>
      </c>
      <c r="F650" s="8" t="s">
        <v>24</v>
      </c>
      <c r="G650" s="8">
        <v>1</v>
      </c>
      <c r="H650" s="8">
        <v>0</v>
      </c>
      <c r="I650" s="8">
        <v>0</v>
      </c>
      <c r="J650" s="8">
        <v>0</v>
      </c>
      <c r="K650" s="8">
        <v>1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5">
        <v>203010019</v>
      </c>
    </row>
    <row r="651" spans="1:21" hidden="1" x14ac:dyDescent="0.25">
      <c r="A651" s="8" t="s">
        <v>5018</v>
      </c>
      <c r="B651" s="2" t="s">
        <v>1068</v>
      </c>
      <c r="C651" s="2" t="s">
        <v>52</v>
      </c>
      <c r="D651" s="2" t="s">
        <v>51</v>
      </c>
      <c r="E651" s="2" t="s">
        <v>33</v>
      </c>
      <c r="F651" s="8" t="s">
        <v>24</v>
      </c>
      <c r="G651" s="8">
        <v>1</v>
      </c>
      <c r="H651" s="8">
        <v>1</v>
      </c>
      <c r="I651" s="8">
        <v>1</v>
      </c>
      <c r="J651" s="8">
        <v>0</v>
      </c>
      <c r="K651" s="8">
        <v>1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0</v>
      </c>
      <c r="S651" s="8">
        <v>0</v>
      </c>
      <c r="T651" s="8">
        <v>0</v>
      </c>
      <c r="U651" s="5">
        <v>203010027</v>
      </c>
    </row>
    <row r="652" spans="1:21" hidden="1" x14ac:dyDescent="0.25">
      <c r="A652" s="8" t="s">
        <v>5018</v>
      </c>
      <c r="B652" s="2" t="s">
        <v>1069</v>
      </c>
      <c r="C652" s="2" t="s">
        <v>52</v>
      </c>
      <c r="D652" s="2" t="s">
        <v>51</v>
      </c>
      <c r="E652" s="2" t="s">
        <v>33</v>
      </c>
      <c r="F652" s="8" t="s">
        <v>24</v>
      </c>
      <c r="G652" s="8">
        <v>1</v>
      </c>
      <c r="H652" s="8">
        <v>1</v>
      </c>
      <c r="I652" s="8">
        <v>1</v>
      </c>
      <c r="J652" s="8">
        <v>0</v>
      </c>
      <c r="K652" s="8">
        <v>1</v>
      </c>
      <c r="L652" s="8">
        <v>1</v>
      </c>
      <c r="M652" s="8">
        <v>0</v>
      </c>
      <c r="N652" s="8">
        <v>1</v>
      </c>
      <c r="O652" s="8">
        <v>0</v>
      </c>
      <c r="P652" s="8">
        <v>1</v>
      </c>
      <c r="Q652" s="8">
        <v>0</v>
      </c>
      <c r="R652" s="8">
        <v>0</v>
      </c>
      <c r="S652" s="8">
        <v>0</v>
      </c>
      <c r="T652" s="8">
        <v>0</v>
      </c>
      <c r="U652" s="5">
        <v>203010035</v>
      </c>
    </row>
    <row r="653" spans="1:21" hidden="1" x14ac:dyDescent="0.25">
      <c r="A653" s="8" t="s">
        <v>5018</v>
      </c>
      <c r="B653" s="2" t="s">
        <v>1070</v>
      </c>
      <c r="C653" s="2" t="s">
        <v>52</v>
      </c>
      <c r="D653" s="2" t="s">
        <v>51</v>
      </c>
      <c r="E653" s="2" t="s">
        <v>33</v>
      </c>
      <c r="F653" s="8" t="s">
        <v>24</v>
      </c>
      <c r="G653" s="8">
        <v>1</v>
      </c>
      <c r="H653" s="8">
        <v>0</v>
      </c>
      <c r="I653" s="8">
        <v>0</v>
      </c>
      <c r="J653" s="8">
        <v>0</v>
      </c>
      <c r="K653" s="8">
        <v>1</v>
      </c>
      <c r="L653" s="8">
        <v>1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5">
        <v>203010043</v>
      </c>
    </row>
    <row r="654" spans="1:21" hidden="1" x14ac:dyDescent="0.25">
      <c r="A654" s="8" t="s">
        <v>5018</v>
      </c>
      <c r="B654" s="2" t="s">
        <v>1071</v>
      </c>
      <c r="C654" s="2" t="s">
        <v>52</v>
      </c>
      <c r="D654" s="2" t="s">
        <v>51</v>
      </c>
      <c r="E654" s="2" t="s">
        <v>33</v>
      </c>
      <c r="F654" s="8" t="s">
        <v>24</v>
      </c>
      <c r="G654" s="8">
        <v>1</v>
      </c>
      <c r="H654" s="8">
        <v>0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5">
        <v>203010078</v>
      </c>
    </row>
    <row r="655" spans="1:21" hidden="1" x14ac:dyDescent="0.25">
      <c r="A655" s="8" t="s">
        <v>5018</v>
      </c>
      <c r="B655" s="2" t="s">
        <v>1072</v>
      </c>
      <c r="C655" s="2" t="s">
        <v>52</v>
      </c>
      <c r="D655" s="2" t="s">
        <v>51</v>
      </c>
      <c r="E655" s="2" t="s">
        <v>33</v>
      </c>
      <c r="F655" s="8" t="s">
        <v>24</v>
      </c>
      <c r="G655" s="8">
        <v>1</v>
      </c>
      <c r="H655" s="8">
        <v>0</v>
      </c>
      <c r="I655" s="8">
        <v>0</v>
      </c>
      <c r="J655" s="8">
        <v>0</v>
      </c>
      <c r="K655" s="8">
        <v>1</v>
      </c>
      <c r="L655" s="8">
        <v>1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5">
        <v>203010086</v>
      </c>
    </row>
    <row r="656" spans="1:21" hidden="1" x14ac:dyDescent="0.25">
      <c r="A656" s="8" t="s">
        <v>5018</v>
      </c>
      <c r="B656" s="2" t="s">
        <v>1073</v>
      </c>
      <c r="C656" s="2" t="s">
        <v>53</v>
      </c>
      <c r="D656" s="2" t="s">
        <v>51</v>
      </c>
      <c r="E656" s="2" t="s">
        <v>33</v>
      </c>
      <c r="F656" s="8" t="s">
        <v>24</v>
      </c>
      <c r="G656" s="8">
        <v>1</v>
      </c>
      <c r="H656" s="8">
        <v>0</v>
      </c>
      <c r="I656" s="8">
        <v>0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5">
        <v>203020014</v>
      </c>
    </row>
    <row r="657" spans="1:21" hidden="1" x14ac:dyDescent="0.25">
      <c r="A657" s="8" t="s">
        <v>5018</v>
      </c>
      <c r="B657" s="2" t="s">
        <v>1074</v>
      </c>
      <c r="C657" s="2" t="s">
        <v>53</v>
      </c>
      <c r="D657" s="2" t="s">
        <v>51</v>
      </c>
      <c r="E657" s="2" t="s">
        <v>33</v>
      </c>
      <c r="F657" s="8" t="s">
        <v>24</v>
      </c>
      <c r="G657" s="8">
        <v>1</v>
      </c>
      <c r="H657" s="8">
        <v>1</v>
      </c>
      <c r="I657" s="8">
        <v>0</v>
      </c>
      <c r="J657" s="8">
        <v>0</v>
      </c>
      <c r="K657" s="8">
        <v>1</v>
      </c>
      <c r="L657" s="8">
        <v>1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0</v>
      </c>
      <c r="S657" s="8">
        <v>0</v>
      </c>
      <c r="T657" s="8">
        <v>0</v>
      </c>
      <c r="U657" s="5">
        <v>203020022</v>
      </c>
    </row>
    <row r="658" spans="1:21" hidden="1" x14ac:dyDescent="0.25">
      <c r="A658" s="8" t="s">
        <v>5018</v>
      </c>
      <c r="B658" s="2" t="s">
        <v>1075</v>
      </c>
      <c r="C658" s="2" t="s">
        <v>53</v>
      </c>
      <c r="D658" s="2" t="s">
        <v>51</v>
      </c>
      <c r="E658" s="2" t="s">
        <v>33</v>
      </c>
      <c r="F658" s="8" t="s">
        <v>24</v>
      </c>
      <c r="G658" s="8">
        <v>1</v>
      </c>
      <c r="H658" s="8">
        <v>1</v>
      </c>
      <c r="I658" s="8">
        <v>1</v>
      </c>
      <c r="J658" s="8">
        <v>0</v>
      </c>
      <c r="K658" s="8">
        <v>1</v>
      </c>
      <c r="L658" s="8">
        <v>1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5">
        <v>203020030</v>
      </c>
    </row>
    <row r="659" spans="1:21" hidden="1" x14ac:dyDescent="0.25">
      <c r="A659" s="8" t="s">
        <v>5018</v>
      </c>
      <c r="B659" s="2" t="s">
        <v>1076</v>
      </c>
      <c r="C659" s="2" t="s">
        <v>53</v>
      </c>
      <c r="D659" s="2" t="s">
        <v>51</v>
      </c>
      <c r="E659" s="2" t="s">
        <v>33</v>
      </c>
      <c r="F659" s="8" t="s">
        <v>24</v>
      </c>
      <c r="G659" s="8">
        <v>1</v>
      </c>
      <c r="H659" s="8">
        <v>1</v>
      </c>
      <c r="I659" s="8">
        <v>0</v>
      </c>
      <c r="J659" s="8">
        <v>0</v>
      </c>
      <c r="K659" s="8">
        <v>1</v>
      </c>
      <c r="L659" s="8">
        <v>1</v>
      </c>
      <c r="M659" s="8">
        <v>0</v>
      </c>
      <c r="N659" s="8">
        <v>1</v>
      </c>
      <c r="O659" s="8">
        <v>0</v>
      </c>
      <c r="P659" s="8">
        <v>1</v>
      </c>
      <c r="Q659" s="8">
        <v>0</v>
      </c>
      <c r="R659" s="8">
        <v>0</v>
      </c>
      <c r="S659" s="8">
        <v>0</v>
      </c>
      <c r="T659" s="8">
        <v>0</v>
      </c>
      <c r="U659" s="5">
        <v>203020049</v>
      </c>
    </row>
    <row r="660" spans="1:21" hidden="1" x14ac:dyDescent="0.25">
      <c r="A660" s="8" t="s">
        <v>5018</v>
      </c>
      <c r="B660" s="2" t="s">
        <v>1077</v>
      </c>
      <c r="C660" s="2" t="s">
        <v>53</v>
      </c>
      <c r="D660" s="2" t="s">
        <v>51</v>
      </c>
      <c r="E660" s="2" t="s">
        <v>33</v>
      </c>
      <c r="F660" s="8" t="s">
        <v>24</v>
      </c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5">
        <v>203020057</v>
      </c>
    </row>
    <row r="661" spans="1:21" hidden="1" x14ac:dyDescent="0.25">
      <c r="A661" s="8" t="s">
        <v>5018</v>
      </c>
      <c r="B661" s="2" t="s">
        <v>1078</v>
      </c>
      <c r="C661" s="2" t="s">
        <v>53</v>
      </c>
      <c r="D661" s="2" t="s">
        <v>51</v>
      </c>
      <c r="E661" s="2" t="s">
        <v>33</v>
      </c>
      <c r="F661" s="8" t="s">
        <v>24</v>
      </c>
      <c r="G661" s="8">
        <v>1</v>
      </c>
      <c r="H661" s="8">
        <v>0</v>
      </c>
      <c r="I661" s="8">
        <v>0</v>
      </c>
      <c r="J661" s="8">
        <v>0</v>
      </c>
      <c r="K661" s="8">
        <v>1</v>
      </c>
      <c r="L661" s="8">
        <v>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5">
        <v>203020065</v>
      </c>
    </row>
    <row r="662" spans="1:21" hidden="1" x14ac:dyDescent="0.25">
      <c r="A662" s="8" t="s">
        <v>5018</v>
      </c>
      <c r="B662" s="2" t="s">
        <v>1079</v>
      </c>
      <c r="C662" s="2" t="s">
        <v>53</v>
      </c>
      <c r="D662" s="2" t="s">
        <v>51</v>
      </c>
      <c r="E662" s="2" t="s">
        <v>33</v>
      </c>
      <c r="F662" s="8" t="s">
        <v>24</v>
      </c>
      <c r="G662" s="8">
        <v>1</v>
      </c>
      <c r="H662" s="8">
        <v>0</v>
      </c>
      <c r="I662" s="8">
        <v>0</v>
      </c>
      <c r="J662" s="8">
        <v>0</v>
      </c>
      <c r="K662" s="8">
        <v>1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5">
        <v>203020073</v>
      </c>
    </row>
    <row r="663" spans="1:21" hidden="1" x14ac:dyDescent="0.25">
      <c r="A663" s="8" t="s">
        <v>5018</v>
      </c>
      <c r="B663" s="2" t="s">
        <v>1080</v>
      </c>
      <c r="C663" s="2" t="s">
        <v>53</v>
      </c>
      <c r="D663" s="2" t="s">
        <v>51</v>
      </c>
      <c r="E663" s="2" t="s">
        <v>33</v>
      </c>
      <c r="F663" s="8" t="s">
        <v>24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5">
        <v>203020081</v>
      </c>
    </row>
    <row r="664" spans="1:21" hidden="1" x14ac:dyDescent="0.25">
      <c r="A664" s="8" t="s">
        <v>5018</v>
      </c>
      <c r="B664" s="2" t="s">
        <v>1081</v>
      </c>
      <c r="C664" s="2" t="s">
        <v>55</v>
      </c>
      <c r="D664" s="2" t="s">
        <v>54</v>
      </c>
      <c r="E664" s="2" t="s">
        <v>33</v>
      </c>
      <c r="F664" s="8" t="s">
        <v>24</v>
      </c>
      <c r="G664" s="8">
        <v>1</v>
      </c>
      <c r="H664" s="8">
        <v>1</v>
      </c>
      <c r="I664" s="8">
        <v>1</v>
      </c>
      <c r="J664" s="8">
        <v>1</v>
      </c>
      <c r="K664" s="8">
        <v>1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5">
        <v>204010012</v>
      </c>
    </row>
    <row r="665" spans="1:21" hidden="1" x14ac:dyDescent="0.25">
      <c r="A665" s="8" t="s">
        <v>5018</v>
      </c>
      <c r="B665" s="2" t="s">
        <v>1082</v>
      </c>
      <c r="C665" s="2" t="s">
        <v>55</v>
      </c>
      <c r="D665" s="2" t="s">
        <v>54</v>
      </c>
      <c r="E665" s="2" t="s">
        <v>33</v>
      </c>
      <c r="F665" s="8" t="s">
        <v>24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0</v>
      </c>
      <c r="N665" s="8">
        <v>0</v>
      </c>
      <c r="O665" s="8">
        <v>1</v>
      </c>
      <c r="P665" s="8">
        <v>1</v>
      </c>
      <c r="Q665" s="8">
        <v>0</v>
      </c>
      <c r="R665" s="8">
        <v>0</v>
      </c>
      <c r="S665" s="8">
        <v>0</v>
      </c>
      <c r="T665" s="8">
        <v>0</v>
      </c>
      <c r="U665" s="5">
        <v>204010020</v>
      </c>
    </row>
    <row r="666" spans="1:21" hidden="1" x14ac:dyDescent="0.25">
      <c r="A666" s="8" t="s">
        <v>5018</v>
      </c>
      <c r="B666" s="2" t="s">
        <v>1083</v>
      </c>
      <c r="C666" s="2" t="s">
        <v>55</v>
      </c>
      <c r="D666" s="2" t="s">
        <v>54</v>
      </c>
      <c r="E666" s="2" t="s">
        <v>33</v>
      </c>
      <c r="F666" s="8" t="s">
        <v>24</v>
      </c>
      <c r="G666" s="8">
        <v>1</v>
      </c>
      <c r="H666" s="8">
        <v>1</v>
      </c>
      <c r="I666" s="8">
        <v>1</v>
      </c>
      <c r="J666" s="8">
        <v>1</v>
      </c>
      <c r="K666" s="8">
        <v>1</v>
      </c>
      <c r="L666" s="8">
        <v>1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0</v>
      </c>
      <c r="T666" s="8">
        <v>0</v>
      </c>
      <c r="U666" s="5">
        <v>204010039</v>
      </c>
    </row>
    <row r="667" spans="1:21" hidden="1" x14ac:dyDescent="0.25">
      <c r="A667" s="8" t="s">
        <v>5018</v>
      </c>
      <c r="B667" s="2" t="s">
        <v>1084</v>
      </c>
      <c r="C667" s="2" t="s">
        <v>55</v>
      </c>
      <c r="D667" s="2" t="s">
        <v>54</v>
      </c>
      <c r="E667" s="2" t="s">
        <v>33</v>
      </c>
      <c r="F667" s="8" t="s">
        <v>24</v>
      </c>
      <c r="G667" s="8">
        <v>1</v>
      </c>
      <c r="H667" s="8">
        <v>1</v>
      </c>
      <c r="I667" s="8">
        <v>1</v>
      </c>
      <c r="J667" s="8">
        <v>1</v>
      </c>
      <c r="K667" s="8">
        <v>1</v>
      </c>
      <c r="L667" s="8">
        <v>1</v>
      </c>
      <c r="M667" s="8">
        <v>0</v>
      </c>
      <c r="N667" s="8">
        <v>0</v>
      </c>
      <c r="O667" s="8">
        <v>1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5">
        <v>204010047</v>
      </c>
    </row>
    <row r="668" spans="1:21" hidden="1" x14ac:dyDescent="0.25">
      <c r="A668" s="8" t="s">
        <v>5018</v>
      </c>
      <c r="B668" s="2" t="s">
        <v>1085</v>
      </c>
      <c r="C668" s="2" t="s">
        <v>55</v>
      </c>
      <c r="D668" s="2" t="s">
        <v>54</v>
      </c>
      <c r="E668" s="2" t="s">
        <v>33</v>
      </c>
      <c r="F668" s="8" t="s">
        <v>24</v>
      </c>
      <c r="G668" s="8">
        <v>1</v>
      </c>
      <c r="H668" s="8">
        <v>1</v>
      </c>
      <c r="I668" s="8">
        <v>1</v>
      </c>
      <c r="J668" s="8">
        <v>1</v>
      </c>
      <c r="K668" s="8">
        <v>1</v>
      </c>
      <c r="L668" s="8">
        <v>1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0</v>
      </c>
      <c r="T668" s="8">
        <v>0</v>
      </c>
      <c r="U668" s="5">
        <v>204010055</v>
      </c>
    </row>
    <row r="669" spans="1:21" hidden="1" x14ac:dyDescent="0.25">
      <c r="A669" s="8" t="s">
        <v>5018</v>
      </c>
      <c r="B669" s="2" t="s">
        <v>1086</v>
      </c>
      <c r="C669" s="2" t="s">
        <v>55</v>
      </c>
      <c r="D669" s="2" t="s">
        <v>54</v>
      </c>
      <c r="E669" s="2" t="s">
        <v>33</v>
      </c>
      <c r="F669" s="8" t="s">
        <v>24</v>
      </c>
      <c r="G669" s="8">
        <v>1</v>
      </c>
      <c r="H669" s="8">
        <v>1</v>
      </c>
      <c r="I669" s="8">
        <v>1</v>
      </c>
      <c r="J669" s="8">
        <v>1</v>
      </c>
      <c r="K669" s="8">
        <v>1</v>
      </c>
      <c r="L669" s="8">
        <v>1</v>
      </c>
      <c r="M669" s="8">
        <v>0</v>
      </c>
      <c r="N669" s="8">
        <v>0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5">
        <v>204010063</v>
      </c>
    </row>
    <row r="670" spans="1:21" hidden="1" x14ac:dyDescent="0.25">
      <c r="A670" s="8" t="s">
        <v>5018</v>
      </c>
      <c r="B670" s="2" t="s">
        <v>1087</v>
      </c>
      <c r="C670" s="2" t="s">
        <v>55</v>
      </c>
      <c r="D670" s="2" t="s">
        <v>54</v>
      </c>
      <c r="E670" s="2" t="s">
        <v>33</v>
      </c>
      <c r="F670" s="8" t="s">
        <v>24</v>
      </c>
      <c r="G670" s="8">
        <v>1</v>
      </c>
      <c r="H670" s="8">
        <v>1</v>
      </c>
      <c r="I670" s="8">
        <v>1</v>
      </c>
      <c r="J670" s="8">
        <v>1</v>
      </c>
      <c r="K670" s="8">
        <v>1</v>
      </c>
      <c r="L670" s="8">
        <v>1</v>
      </c>
      <c r="M670" s="8">
        <v>0</v>
      </c>
      <c r="N670" s="8">
        <v>0</v>
      </c>
      <c r="O670" s="8">
        <v>1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5">
        <v>204010071</v>
      </c>
    </row>
    <row r="671" spans="1:21" hidden="1" x14ac:dyDescent="0.25">
      <c r="A671" s="8" t="s">
        <v>5018</v>
      </c>
      <c r="B671" s="2" t="s">
        <v>1088</v>
      </c>
      <c r="C671" s="2" t="s">
        <v>55</v>
      </c>
      <c r="D671" s="2" t="s">
        <v>54</v>
      </c>
      <c r="E671" s="2" t="s">
        <v>33</v>
      </c>
      <c r="F671" s="8" t="s">
        <v>24</v>
      </c>
      <c r="G671" s="8">
        <v>1</v>
      </c>
      <c r="H671" s="8">
        <v>1</v>
      </c>
      <c r="I671" s="8">
        <v>1</v>
      </c>
      <c r="J671" s="8">
        <v>1</v>
      </c>
      <c r="K671" s="8">
        <v>1</v>
      </c>
      <c r="L671" s="8">
        <v>1</v>
      </c>
      <c r="M671" s="8">
        <v>0</v>
      </c>
      <c r="N671" s="8">
        <v>0</v>
      </c>
      <c r="O671" s="8">
        <v>1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5">
        <v>204010080</v>
      </c>
    </row>
    <row r="672" spans="1:21" hidden="1" x14ac:dyDescent="0.25">
      <c r="A672" s="8" t="s">
        <v>5018</v>
      </c>
      <c r="B672" s="2" t="s">
        <v>1089</v>
      </c>
      <c r="C672" s="2" t="s">
        <v>55</v>
      </c>
      <c r="D672" s="2" t="s">
        <v>54</v>
      </c>
      <c r="E672" s="2" t="s">
        <v>33</v>
      </c>
      <c r="F672" s="8" t="s">
        <v>24</v>
      </c>
      <c r="G672" s="8">
        <v>1</v>
      </c>
      <c r="H672" s="8">
        <v>1</v>
      </c>
      <c r="I672" s="8">
        <v>1</v>
      </c>
      <c r="J672" s="8">
        <v>1</v>
      </c>
      <c r="K672" s="8">
        <v>1</v>
      </c>
      <c r="L672" s="8">
        <v>1</v>
      </c>
      <c r="M672" s="8">
        <v>0</v>
      </c>
      <c r="N672" s="8">
        <v>0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5">
        <v>204010098</v>
      </c>
    </row>
    <row r="673" spans="1:21" hidden="1" x14ac:dyDescent="0.25">
      <c r="A673" s="8" t="s">
        <v>5018</v>
      </c>
      <c r="B673" s="2" t="s">
        <v>1090</v>
      </c>
      <c r="C673" s="2" t="s">
        <v>55</v>
      </c>
      <c r="D673" s="2" t="s">
        <v>54</v>
      </c>
      <c r="E673" s="2" t="s">
        <v>33</v>
      </c>
      <c r="F673" s="8" t="s">
        <v>24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0</v>
      </c>
      <c r="N673" s="8">
        <v>0</v>
      </c>
      <c r="O673" s="8">
        <v>1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5">
        <v>204010101</v>
      </c>
    </row>
    <row r="674" spans="1:21" hidden="1" x14ac:dyDescent="0.25">
      <c r="A674" s="8" t="s">
        <v>5018</v>
      </c>
      <c r="B674" s="2" t="s">
        <v>1091</v>
      </c>
      <c r="C674" s="2" t="s">
        <v>55</v>
      </c>
      <c r="D674" s="2" t="s">
        <v>54</v>
      </c>
      <c r="E674" s="2" t="s">
        <v>33</v>
      </c>
      <c r="F674" s="8" t="s">
        <v>24</v>
      </c>
      <c r="G674" s="8">
        <v>1</v>
      </c>
      <c r="H674" s="8">
        <v>1</v>
      </c>
      <c r="I674" s="8">
        <v>1</v>
      </c>
      <c r="J674" s="8">
        <v>1</v>
      </c>
      <c r="K674" s="8">
        <v>1</v>
      </c>
      <c r="L674" s="8">
        <v>1</v>
      </c>
      <c r="M674" s="8">
        <v>0</v>
      </c>
      <c r="N674" s="8">
        <v>0</v>
      </c>
      <c r="O674" s="8">
        <v>1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5">
        <v>204010110</v>
      </c>
    </row>
    <row r="675" spans="1:21" hidden="1" x14ac:dyDescent="0.25">
      <c r="A675" s="8" t="s">
        <v>5018</v>
      </c>
      <c r="B675" s="2" t="s">
        <v>1092</v>
      </c>
      <c r="C675" s="2" t="s">
        <v>55</v>
      </c>
      <c r="D675" s="2" t="s">
        <v>54</v>
      </c>
      <c r="E675" s="2" t="s">
        <v>33</v>
      </c>
      <c r="F675" s="8" t="s">
        <v>24</v>
      </c>
      <c r="G675" s="8">
        <v>1</v>
      </c>
      <c r="H675" s="8">
        <v>1</v>
      </c>
      <c r="I675" s="8">
        <v>1</v>
      </c>
      <c r="J675" s="8">
        <v>1</v>
      </c>
      <c r="K675" s="8">
        <v>1</v>
      </c>
      <c r="L675" s="8">
        <v>1</v>
      </c>
      <c r="M675" s="8">
        <v>0</v>
      </c>
      <c r="N675" s="8">
        <v>0</v>
      </c>
      <c r="O675" s="8">
        <v>1</v>
      </c>
      <c r="P675" s="8">
        <v>1</v>
      </c>
      <c r="Q675" s="8">
        <v>0</v>
      </c>
      <c r="R675" s="8">
        <v>0</v>
      </c>
      <c r="S675" s="8">
        <v>0</v>
      </c>
      <c r="T675" s="8">
        <v>0</v>
      </c>
      <c r="U675" s="5">
        <v>204010128</v>
      </c>
    </row>
    <row r="676" spans="1:21" hidden="1" x14ac:dyDescent="0.25">
      <c r="A676" s="8" t="s">
        <v>5018</v>
      </c>
      <c r="B676" s="2" t="s">
        <v>1093</v>
      </c>
      <c r="C676" s="2" t="s">
        <v>55</v>
      </c>
      <c r="D676" s="2" t="s">
        <v>54</v>
      </c>
      <c r="E676" s="2" t="s">
        <v>33</v>
      </c>
      <c r="F676" s="8" t="s">
        <v>24</v>
      </c>
      <c r="G676" s="8">
        <v>1</v>
      </c>
      <c r="H676" s="8">
        <v>1</v>
      </c>
      <c r="I676" s="8">
        <v>1</v>
      </c>
      <c r="J676" s="8">
        <v>1</v>
      </c>
      <c r="K676" s="8">
        <v>1</v>
      </c>
      <c r="L676" s="8">
        <v>1</v>
      </c>
      <c r="M676" s="8">
        <v>0</v>
      </c>
      <c r="N676" s="8">
        <v>0</v>
      </c>
      <c r="O676" s="8">
        <v>1</v>
      </c>
      <c r="P676" s="8">
        <v>1</v>
      </c>
      <c r="Q676" s="8">
        <v>0</v>
      </c>
      <c r="R676" s="8">
        <v>0</v>
      </c>
      <c r="S676" s="8">
        <v>0</v>
      </c>
      <c r="T676" s="8">
        <v>0</v>
      </c>
      <c r="U676" s="5">
        <v>204010136</v>
      </c>
    </row>
    <row r="677" spans="1:21" hidden="1" x14ac:dyDescent="0.25">
      <c r="A677" s="8" t="s">
        <v>5018</v>
      </c>
      <c r="B677" s="2" t="s">
        <v>1094</v>
      </c>
      <c r="C677" s="2" t="s">
        <v>55</v>
      </c>
      <c r="D677" s="2" t="s">
        <v>54</v>
      </c>
      <c r="E677" s="2" t="s">
        <v>33</v>
      </c>
      <c r="F677" s="8" t="s">
        <v>24</v>
      </c>
      <c r="G677" s="8">
        <v>1</v>
      </c>
      <c r="H677" s="8">
        <v>1</v>
      </c>
      <c r="I677" s="8">
        <v>1</v>
      </c>
      <c r="J677" s="8">
        <v>1</v>
      </c>
      <c r="K677" s="8">
        <v>1</v>
      </c>
      <c r="L677" s="8">
        <v>1</v>
      </c>
      <c r="M677" s="8">
        <v>0</v>
      </c>
      <c r="N677" s="8">
        <v>0</v>
      </c>
      <c r="O677" s="8">
        <v>1</v>
      </c>
      <c r="P677" s="8">
        <v>1</v>
      </c>
      <c r="Q677" s="8">
        <v>0</v>
      </c>
      <c r="R677" s="8">
        <v>0</v>
      </c>
      <c r="S677" s="8">
        <v>0</v>
      </c>
      <c r="T677" s="8">
        <v>0</v>
      </c>
      <c r="U677" s="5">
        <v>204010144</v>
      </c>
    </row>
    <row r="678" spans="1:21" hidden="1" x14ac:dyDescent="0.25">
      <c r="A678" s="8" t="s">
        <v>5018</v>
      </c>
      <c r="B678" s="2" t="s">
        <v>1095</v>
      </c>
      <c r="C678" s="2" t="s">
        <v>55</v>
      </c>
      <c r="D678" s="2" t="s">
        <v>54</v>
      </c>
      <c r="E678" s="2" t="s">
        <v>33</v>
      </c>
      <c r="F678" s="8" t="s">
        <v>24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0</v>
      </c>
      <c r="N678" s="8">
        <v>0</v>
      </c>
      <c r="O678" s="8">
        <v>1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5">
        <v>204010152</v>
      </c>
    </row>
    <row r="679" spans="1:21" hidden="1" x14ac:dyDescent="0.25">
      <c r="A679" s="8" t="s">
        <v>5018</v>
      </c>
      <c r="B679" s="2" t="s">
        <v>1096</v>
      </c>
      <c r="C679" s="2" t="s">
        <v>55</v>
      </c>
      <c r="D679" s="2" t="s">
        <v>54</v>
      </c>
      <c r="E679" s="2" t="s">
        <v>33</v>
      </c>
      <c r="F679" s="8" t="s">
        <v>24</v>
      </c>
      <c r="G679" s="8">
        <v>1</v>
      </c>
      <c r="H679" s="8">
        <v>1</v>
      </c>
      <c r="I679" s="8">
        <v>1</v>
      </c>
      <c r="J679" s="8">
        <v>1</v>
      </c>
      <c r="K679" s="8">
        <v>1</v>
      </c>
      <c r="L679" s="8">
        <v>1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0</v>
      </c>
      <c r="T679" s="8">
        <v>0</v>
      </c>
      <c r="U679" s="5">
        <v>204010160</v>
      </c>
    </row>
    <row r="680" spans="1:21" hidden="1" x14ac:dyDescent="0.25">
      <c r="A680" s="8" t="s">
        <v>5018</v>
      </c>
      <c r="B680" s="2" t="s">
        <v>1097</v>
      </c>
      <c r="C680" s="2" t="s">
        <v>55</v>
      </c>
      <c r="D680" s="2" t="s">
        <v>54</v>
      </c>
      <c r="E680" s="2" t="s">
        <v>33</v>
      </c>
      <c r="F680" s="8" t="s">
        <v>24</v>
      </c>
      <c r="G680" s="8">
        <v>1</v>
      </c>
      <c r="H680" s="8">
        <v>1</v>
      </c>
      <c r="I680" s="8">
        <v>1</v>
      </c>
      <c r="J680" s="8">
        <v>1</v>
      </c>
      <c r="K680" s="8">
        <v>1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5">
        <v>204010179</v>
      </c>
    </row>
    <row r="681" spans="1:21" hidden="1" x14ac:dyDescent="0.25">
      <c r="A681" s="8" t="s">
        <v>5018</v>
      </c>
      <c r="B681" s="2" t="s">
        <v>1098</v>
      </c>
      <c r="C681" s="2" t="s">
        <v>55</v>
      </c>
      <c r="D681" s="2" t="s">
        <v>54</v>
      </c>
      <c r="E681" s="2" t="s">
        <v>33</v>
      </c>
      <c r="F681" s="8" t="s">
        <v>24</v>
      </c>
      <c r="G681" s="8">
        <v>1</v>
      </c>
      <c r="H681" s="8">
        <v>1</v>
      </c>
      <c r="I681" s="8">
        <v>1</v>
      </c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5">
        <v>204010187</v>
      </c>
    </row>
    <row r="682" spans="1:21" hidden="1" x14ac:dyDescent="0.25">
      <c r="A682" s="8" t="s">
        <v>5018</v>
      </c>
      <c r="B682" s="2" t="s">
        <v>1099</v>
      </c>
      <c r="C682" s="2" t="s">
        <v>55</v>
      </c>
      <c r="D682" s="2" t="s">
        <v>54</v>
      </c>
      <c r="E682" s="2" t="s">
        <v>33</v>
      </c>
      <c r="F682" s="8" t="s">
        <v>24</v>
      </c>
      <c r="G682" s="8">
        <v>1</v>
      </c>
      <c r="H682" s="8">
        <v>1</v>
      </c>
      <c r="I682" s="8">
        <v>1</v>
      </c>
      <c r="J682" s="8">
        <v>1</v>
      </c>
      <c r="K682" s="8">
        <v>1</v>
      </c>
      <c r="L682" s="8">
        <v>1</v>
      </c>
      <c r="M682" s="8">
        <v>0</v>
      </c>
      <c r="N682" s="8">
        <v>0</v>
      </c>
      <c r="O682" s="8">
        <v>1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5">
        <v>204010195</v>
      </c>
    </row>
    <row r="683" spans="1:21" hidden="1" x14ac:dyDescent="0.25">
      <c r="A683" s="8" t="s">
        <v>5018</v>
      </c>
      <c r="B683" s="2" t="s">
        <v>1100</v>
      </c>
      <c r="C683" s="2" t="s">
        <v>55</v>
      </c>
      <c r="D683" s="2" t="s">
        <v>54</v>
      </c>
      <c r="E683" s="2" t="s">
        <v>33</v>
      </c>
      <c r="F683" s="8" t="s">
        <v>24</v>
      </c>
      <c r="G683" s="8">
        <v>1</v>
      </c>
      <c r="H683" s="8">
        <v>1</v>
      </c>
      <c r="I683" s="8">
        <v>1</v>
      </c>
      <c r="J683" s="8">
        <v>1</v>
      </c>
      <c r="K683" s="8">
        <v>1</v>
      </c>
      <c r="L683" s="8">
        <v>1</v>
      </c>
      <c r="M683" s="8">
        <v>0</v>
      </c>
      <c r="N683" s="8">
        <v>0</v>
      </c>
      <c r="O683" s="8">
        <v>1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5">
        <v>204010209</v>
      </c>
    </row>
    <row r="684" spans="1:21" hidden="1" x14ac:dyDescent="0.25">
      <c r="A684" s="8" t="s">
        <v>5018</v>
      </c>
      <c r="B684" s="2" t="s">
        <v>1101</v>
      </c>
      <c r="C684" s="2" t="s">
        <v>56</v>
      </c>
      <c r="D684" s="2" t="s">
        <v>54</v>
      </c>
      <c r="E684" s="2" t="s">
        <v>33</v>
      </c>
      <c r="F684" s="8" t="s">
        <v>36</v>
      </c>
      <c r="G684" s="8">
        <v>1</v>
      </c>
      <c r="H684" s="8">
        <v>1</v>
      </c>
      <c r="I684" s="8">
        <v>1</v>
      </c>
      <c r="J684" s="8">
        <v>0</v>
      </c>
      <c r="K684" s="8">
        <v>1</v>
      </c>
      <c r="L684" s="8">
        <v>1</v>
      </c>
      <c r="M684" s="8">
        <v>0</v>
      </c>
      <c r="N684" s="8">
        <v>1</v>
      </c>
      <c r="O684" s="8">
        <v>0</v>
      </c>
      <c r="P684" s="8">
        <v>1</v>
      </c>
      <c r="Q684" s="8">
        <v>0</v>
      </c>
      <c r="R684" s="8">
        <v>0</v>
      </c>
      <c r="S684" s="8">
        <v>0</v>
      </c>
      <c r="T684" s="8">
        <v>0</v>
      </c>
      <c r="U684" s="5">
        <v>204020018</v>
      </c>
    </row>
    <row r="685" spans="1:21" hidden="1" x14ac:dyDescent="0.25">
      <c r="A685" s="8" t="s">
        <v>5018</v>
      </c>
      <c r="B685" s="2" t="s">
        <v>1102</v>
      </c>
      <c r="C685" s="2" t="s">
        <v>56</v>
      </c>
      <c r="D685" s="2" t="s">
        <v>54</v>
      </c>
      <c r="E685" s="2" t="s">
        <v>33</v>
      </c>
      <c r="F685" s="8" t="s">
        <v>24</v>
      </c>
      <c r="G685" s="8">
        <v>1</v>
      </c>
      <c r="H685" s="8">
        <v>1</v>
      </c>
      <c r="I685" s="8">
        <v>1</v>
      </c>
      <c r="J685" s="8">
        <v>1</v>
      </c>
      <c r="K685" s="8">
        <v>1</v>
      </c>
      <c r="L685" s="8">
        <v>1</v>
      </c>
      <c r="M685" s="8">
        <v>0</v>
      </c>
      <c r="N685" s="8">
        <v>0</v>
      </c>
      <c r="O685" s="8">
        <v>1</v>
      </c>
      <c r="P685" s="8">
        <v>1</v>
      </c>
      <c r="Q685" s="8">
        <v>0</v>
      </c>
      <c r="R685" s="8">
        <v>0</v>
      </c>
      <c r="S685" s="8">
        <v>0</v>
      </c>
      <c r="T685" s="8">
        <v>0</v>
      </c>
      <c r="U685" s="5">
        <v>204020026</v>
      </c>
    </row>
    <row r="686" spans="1:21" hidden="1" x14ac:dyDescent="0.25">
      <c r="A686" s="8" t="s">
        <v>5018</v>
      </c>
      <c r="B686" s="2" t="s">
        <v>1103</v>
      </c>
      <c r="C686" s="2" t="s">
        <v>56</v>
      </c>
      <c r="D686" s="2" t="s">
        <v>54</v>
      </c>
      <c r="E686" s="2" t="s">
        <v>33</v>
      </c>
      <c r="F686" s="8" t="s">
        <v>24</v>
      </c>
      <c r="G686" s="8">
        <v>1</v>
      </c>
      <c r="H686" s="8">
        <v>1</v>
      </c>
      <c r="I686" s="8">
        <v>1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5">
        <v>204020034</v>
      </c>
    </row>
    <row r="687" spans="1:21" hidden="1" x14ac:dyDescent="0.25">
      <c r="A687" s="8" t="s">
        <v>5018</v>
      </c>
      <c r="B687" s="2" t="s">
        <v>1104</v>
      </c>
      <c r="C687" s="2" t="s">
        <v>56</v>
      </c>
      <c r="D687" s="2" t="s">
        <v>54</v>
      </c>
      <c r="E687" s="2" t="s">
        <v>33</v>
      </c>
      <c r="F687" s="8" t="s">
        <v>24</v>
      </c>
      <c r="G687" s="8">
        <v>1</v>
      </c>
      <c r="H687" s="8">
        <v>1</v>
      </c>
      <c r="I687" s="8">
        <v>1</v>
      </c>
      <c r="J687" s="8">
        <v>1</v>
      </c>
      <c r="K687" s="8">
        <v>1</v>
      </c>
      <c r="L687" s="8">
        <v>1</v>
      </c>
      <c r="M687" s="8">
        <v>0</v>
      </c>
      <c r="N687" s="8">
        <v>0</v>
      </c>
      <c r="O687" s="8">
        <v>1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5">
        <v>204020042</v>
      </c>
    </row>
    <row r="688" spans="1:21" hidden="1" x14ac:dyDescent="0.25">
      <c r="A688" s="8" t="s">
        <v>5018</v>
      </c>
      <c r="B688" s="2" t="s">
        <v>1105</v>
      </c>
      <c r="C688" s="2" t="s">
        <v>56</v>
      </c>
      <c r="D688" s="2" t="s">
        <v>54</v>
      </c>
      <c r="E688" s="2" t="s">
        <v>33</v>
      </c>
      <c r="F688" s="8" t="s">
        <v>24</v>
      </c>
      <c r="G688" s="8">
        <v>1</v>
      </c>
      <c r="H688" s="8">
        <v>1</v>
      </c>
      <c r="I688" s="8">
        <v>1</v>
      </c>
      <c r="J688" s="8">
        <v>1</v>
      </c>
      <c r="K688" s="8">
        <v>1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5">
        <v>204020050</v>
      </c>
    </row>
    <row r="689" spans="1:21" hidden="1" x14ac:dyDescent="0.25">
      <c r="A689" s="8" t="s">
        <v>5018</v>
      </c>
      <c r="B689" s="2" t="s">
        <v>1106</v>
      </c>
      <c r="C689" s="2" t="s">
        <v>56</v>
      </c>
      <c r="D689" s="2" t="s">
        <v>54</v>
      </c>
      <c r="E689" s="2" t="s">
        <v>33</v>
      </c>
      <c r="F689" s="8" t="s">
        <v>24</v>
      </c>
      <c r="G689" s="8">
        <v>1</v>
      </c>
      <c r="H689" s="8">
        <v>1</v>
      </c>
      <c r="I689" s="8">
        <v>1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5">
        <v>204020069</v>
      </c>
    </row>
    <row r="690" spans="1:21" hidden="1" x14ac:dyDescent="0.25">
      <c r="A690" s="8" t="s">
        <v>5018</v>
      </c>
      <c r="B690" s="2" t="s">
        <v>1107</v>
      </c>
      <c r="C690" s="2" t="s">
        <v>56</v>
      </c>
      <c r="D690" s="2" t="s">
        <v>54</v>
      </c>
      <c r="E690" s="2" t="s">
        <v>33</v>
      </c>
      <c r="F690" s="8" t="s">
        <v>24</v>
      </c>
      <c r="G690" s="8">
        <v>1</v>
      </c>
      <c r="H690" s="8">
        <v>1</v>
      </c>
      <c r="I690" s="8">
        <v>1</v>
      </c>
      <c r="J690" s="8">
        <v>1</v>
      </c>
      <c r="K690" s="8">
        <v>1</v>
      </c>
      <c r="L690" s="8">
        <v>1</v>
      </c>
      <c r="M690" s="8">
        <v>0</v>
      </c>
      <c r="N690" s="8">
        <v>0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5">
        <v>204020077</v>
      </c>
    </row>
    <row r="691" spans="1:21" hidden="1" x14ac:dyDescent="0.25">
      <c r="A691" s="8" t="s">
        <v>5018</v>
      </c>
      <c r="B691" s="2" t="s">
        <v>1108</v>
      </c>
      <c r="C691" s="2" t="s">
        <v>56</v>
      </c>
      <c r="D691" s="2" t="s">
        <v>54</v>
      </c>
      <c r="E691" s="2" t="s">
        <v>33</v>
      </c>
      <c r="F691" s="8" t="s">
        <v>24</v>
      </c>
      <c r="G691" s="8">
        <v>1</v>
      </c>
      <c r="H691" s="8">
        <v>1</v>
      </c>
      <c r="I691" s="8">
        <v>1</v>
      </c>
      <c r="J691" s="8">
        <v>1</v>
      </c>
      <c r="K691" s="8">
        <v>1</v>
      </c>
      <c r="L691" s="8">
        <v>1</v>
      </c>
      <c r="M691" s="8">
        <v>0</v>
      </c>
      <c r="N691" s="8">
        <v>0</v>
      </c>
      <c r="O691" s="8">
        <v>1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5">
        <v>204020085</v>
      </c>
    </row>
    <row r="692" spans="1:21" hidden="1" x14ac:dyDescent="0.25">
      <c r="A692" s="8" t="s">
        <v>5018</v>
      </c>
      <c r="B692" s="2" t="s">
        <v>1109</v>
      </c>
      <c r="C692" s="2" t="s">
        <v>56</v>
      </c>
      <c r="D692" s="2" t="s">
        <v>54</v>
      </c>
      <c r="E692" s="2" t="s">
        <v>33</v>
      </c>
      <c r="F692" s="8" t="s">
        <v>24</v>
      </c>
      <c r="G692" s="8">
        <v>1</v>
      </c>
      <c r="H692" s="8">
        <v>1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0</v>
      </c>
      <c r="O692" s="8">
        <v>1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5">
        <v>204020093</v>
      </c>
    </row>
    <row r="693" spans="1:21" hidden="1" x14ac:dyDescent="0.25">
      <c r="A693" s="8" t="s">
        <v>5018</v>
      </c>
      <c r="B693" s="2" t="s">
        <v>1110</v>
      </c>
      <c r="C693" s="2" t="s">
        <v>56</v>
      </c>
      <c r="D693" s="2" t="s">
        <v>54</v>
      </c>
      <c r="E693" s="2" t="s">
        <v>33</v>
      </c>
      <c r="F693" s="8" t="s">
        <v>24</v>
      </c>
      <c r="G693" s="8">
        <v>1</v>
      </c>
      <c r="H693" s="8">
        <v>1</v>
      </c>
      <c r="I693" s="8">
        <v>1</v>
      </c>
      <c r="J693" s="8">
        <v>1</v>
      </c>
      <c r="K693" s="8">
        <v>1</v>
      </c>
      <c r="L693" s="8">
        <v>1</v>
      </c>
      <c r="M693" s="8">
        <v>0</v>
      </c>
      <c r="N693" s="8">
        <v>0</v>
      </c>
      <c r="O693" s="8">
        <v>1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5">
        <v>204020107</v>
      </c>
    </row>
    <row r="694" spans="1:21" hidden="1" x14ac:dyDescent="0.25">
      <c r="A694" s="8" t="s">
        <v>5018</v>
      </c>
      <c r="B694" s="2" t="s">
        <v>1111</v>
      </c>
      <c r="C694" s="2" t="s">
        <v>56</v>
      </c>
      <c r="D694" s="2" t="s">
        <v>54</v>
      </c>
      <c r="E694" s="2" t="s">
        <v>33</v>
      </c>
      <c r="F694" s="8" t="s">
        <v>24</v>
      </c>
      <c r="G694" s="8">
        <v>1</v>
      </c>
      <c r="H694" s="8">
        <v>1</v>
      </c>
      <c r="I694" s="8">
        <v>1</v>
      </c>
      <c r="J694" s="8">
        <v>1</v>
      </c>
      <c r="K694" s="8">
        <v>1</v>
      </c>
      <c r="L694" s="8">
        <v>1</v>
      </c>
      <c r="M694" s="8">
        <v>0</v>
      </c>
      <c r="N694" s="8">
        <v>0</v>
      </c>
      <c r="O694" s="8">
        <v>1</v>
      </c>
      <c r="P694" s="8">
        <v>1</v>
      </c>
      <c r="Q694" s="8">
        <v>0</v>
      </c>
      <c r="R694" s="8">
        <v>0</v>
      </c>
      <c r="S694" s="8">
        <v>0</v>
      </c>
      <c r="T694" s="8">
        <v>0</v>
      </c>
      <c r="U694" s="5">
        <v>204020115</v>
      </c>
    </row>
    <row r="695" spans="1:21" hidden="1" x14ac:dyDescent="0.25">
      <c r="A695" s="8" t="s">
        <v>5018</v>
      </c>
      <c r="B695" s="2" t="s">
        <v>1112</v>
      </c>
      <c r="C695" s="2" t="s">
        <v>56</v>
      </c>
      <c r="D695" s="2" t="s">
        <v>54</v>
      </c>
      <c r="E695" s="2" t="s">
        <v>33</v>
      </c>
      <c r="F695" s="8" t="s">
        <v>24</v>
      </c>
      <c r="G695" s="8">
        <v>1</v>
      </c>
      <c r="H695" s="8">
        <v>1</v>
      </c>
      <c r="I695" s="8">
        <v>1</v>
      </c>
      <c r="J695" s="8">
        <v>1</v>
      </c>
      <c r="K695" s="8">
        <v>1</v>
      </c>
      <c r="L695" s="8">
        <v>1</v>
      </c>
      <c r="M695" s="8">
        <v>0</v>
      </c>
      <c r="N695" s="8">
        <v>0</v>
      </c>
      <c r="O695" s="8">
        <v>1</v>
      </c>
      <c r="P695" s="8">
        <v>1</v>
      </c>
      <c r="Q695" s="8">
        <v>0</v>
      </c>
      <c r="R695" s="8">
        <v>0</v>
      </c>
      <c r="S695" s="8">
        <v>0</v>
      </c>
      <c r="T695" s="8">
        <v>0</v>
      </c>
      <c r="U695" s="5">
        <v>204020123</v>
      </c>
    </row>
    <row r="696" spans="1:21" hidden="1" x14ac:dyDescent="0.25">
      <c r="A696" s="8" t="s">
        <v>5018</v>
      </c>
      <c r="B696" s="2" t="s">
        <v>1113</v>
      </c>
      <c r="C696" s="2" t="s">
        <v>56</v>
      </c>
      <c r="D696" s="2" t="s">
        <v>54</v>
      </c>
      <c r="E696" s="2" t="s">
        <v>33</v>
      </c>
      <c r="F696" s="8" t="s">
        <v>24</v>
      </c>
      <c r="G696" s="8">
        <v>1</v>
      </c>
      <c r="H696" s="8">
        <v>1</v>
      </c>
      <c r="I696" s="8">
        <v>1</v>
      </c>
      <c r="J696" s="8">
        <v>1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0</v>
      </c>
      <c r="T696" s="8">
        <v>0</v>
      </c>
      <c r="U696" s="5">
        <v>204020131</v>
      </c>
    </row>
    <row r="697" spans="1:21" hidden="1" x14ac:dyDescent="0.25">
      <c r="A697" s="8" t="s">
        <v>5018</v>
      </c>
      <c r="B697" s="2" t="s">
        <v>1114</v>
      </c>
      <c r="C697" s="2" t="s">
        <v>57</v>
      </c>
      <c r="D697" s="2" t="s">
        <v>54</v>
      </c>
      <c r="E697" s="2" t="s">
        <v>33</v>
      </c>
      <c r="F697" s="8" t="s">
        <v>24</v>
      </c>
      <c r="G697" s="8">
        <v>1</v>
      </c>
      <c r="H697" s="8">
        <v>1</v>
      </c>
      <c r="I697" s="8">
        <v>1</v>
      </c>
      <c r="J697" s="8">
        <v>0</v>
      </c>
      <c r="K697" s="8">
        <v>1</v>
      </c>
      <c r="L697" s="8">
        <v>1</v>
      </c>
      <c r="M697" s="8">
        <v>0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5">
        <v>204030013</v>
      </c>
    </row>
    <row r="698" spans="1:21" hidden="1" x14ac:dyDescent="0.25">
      <c r="A698" s="8" t="s">
        <v>5018</v>
      </c>
      <c r="B698" s="2" t="s">
        <v>1115</v>
      </c>
      <c r="C698" s="2" t="s">
        <v>57</v>
      </c>
      <c r="D698" s="2" t="s">
        <v>54</v>
      </c>
      <c r="E698" s="2" t="s">
        <v>33</v>
      </c>
      <c r="F698" s="8" t="s">
        <v>24</v>
      </c>
      <c r="G698" s="8">
        <v>1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0</v>
      </c>
      <c r="N698" s="8">
        <v>0</v>
      </c>
      <c r="O698" s="8">
        <v>1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5">
        <v>204030021</v>
      </c>
    </row>
    <row r="699" spans="1:21" hidden="1" x14ac:dyDescent="0.25">
      <c r="A699" s="8" t="s">
        <v>5018</v>
      </c>
      <c r="B699" s="2" t="s">
        <v>1116</v>
      </c>
      <c r="C699" s="2" t="s">
        <v>57</v>
      </c>
      <c r="D699" s="2" t="s">
        <v>54</v>
      </c>
      <c r="E699" s="2" t="s">
        <v>33</v>
      </c>
      <c r="F699" s="8" t="s">
        <v>24</v>
      </c>
      <c r="G699" s="8">
        <v>1</v>
      </c>
      <c r="H699" s="8">
        <v>0</v>
      </c>
      <c r="I699" s="8">
        <v>0</v>
      </c>
      <c r="J699" s="8">
        <v>0</v>
      </c>
      <c r="K699" s="8">
        <v>1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5">
        <v>204030030</v>
      </c>
    </row>
    <row r="700" spans="1:21" hidden="1" x14ac:dyDescent="0.25">
      <c r="A700" s="8" t="s">
        <v>5018</v>
      </c>
      <c r="B700" s="2" t="s">
        <v>1117</v>
      </c>
      <c r="C700" s="2" t="s">
        <v>57</v>
      </c>
      <c r="D700" s="2" t="s">
        <v>54</v>
      </c>
      <c r="E700" s="2" t="s">
        <v>33</v>
      </c>
      <c r="F700" s="8" t="s">
        <v>24</v>
      </c>
      <c r="G700" s="8">
        <v>1</v>
      </c>
      <c r="H700" s="8">
        <v>1</v>
      </c>
      <c r="I700" s="8">
        <v>1</v>
      </c>
      <c r="J700" s="8">
        <v>0</v>
      </c>
      <c r="K700" s="8">
        <v>1</v>
      </c>
      <c r="L700" s="8">
        <v>1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5">
        <v>204030048</v>
      </c>
    </row>
    <row r="701" spans="1:21" hidden="1" x14ac:dyDescent="0.25">
      <c r="A701" s="8" t="s">
        <v>5018</v>
      </c>
      <c r="B701" s="2" t="s">
        <v>1118</v>
      </c>
      <c r="C701" s="2" t="s">
        <v>57</v>
      </c>
      <c r="D701" s="2" t="s">
        <v>54</v>
      </c>
      <c r="E701" s="2" t="s">
        <v>33</v>
      </c>
      <c r="F701" s="8" t="s">
        <v>24</v>
      </c>
      <c r="G701" s="8">
        <v>1</v>
      </c>
      <c r="H701" s="8">
        <v>1</v>
      </c>
      <c r="I701" s="8">
        <v>1</v>
      </c>
      <c r="J701" s="8">
        <v>1</v>
      </c>
      <c r="K701" s="8">
        <v>1</v>
      </c>
      <c r="L701" s="8">
        <v>1</v>
      </c>
      <c r="M701" s="8">
        <v>0</v>
      </c>
      <c r="N701" s="8">
        <v>0</v>
      </c>
      <c r="O701" s="8">
        <v>1</v>
      </c>
      <c r="P701" s="8">
        <v>1</v>
      </c>
      <c r="Q701" s="8">
        <v>0</v>
      </c>
      <c r="R701" s="8">
        <v>0</v>
      </c>
      <c r="S701" s="8">
        <v>0</v>
      </c>
      <c r="T701" s="8">
        <v>0</v>
      </c>
      <c r="U701" s="5">
        <v>204030056</v>
      </c>
    </row>
    <row r="702" spans="1:21" hidden="1" x14ac:dyDescent="0.25">
      <c r="A702" s="8" t="s">
        <v>5018</v>
      </c>
      <c r="B702" s="2" t="s">
        <v>1119</v>
      </c>
      <c r="C702" s="2" t="s">
        <v>57</v>
      </c>
      <c r="D702" s="2" t="s">
        <v>54</v>
      </c>
      <c r="E702" s="2" t="s">
        <v>33</v>
      </c>
      <c r="F702" s="8" t="s">
        <v>24</v>
      </c>
      <c r="G702" s="8">
        <v>1</v>
      </c>
      <c r="H702" s="8">
        <v>1</v>
      </c>
      <c r="I702" s="8">
        <v>1</v>
      </c>
      <c r="J702" s="8">
        <v>1</v>
      </c>
      <c r="K702" s="8">
        <v>1</v>
      </c>
      <c r="L702" s="8">
        <v>1</v>
      </c>
      <c r="M702" s="8">
        <v>0</v>
      </c>
      <c r="N702" s="8">
        <v>0</v>
      </c>
      <c r="O702" s="8">
        <v>1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5">
        <v>204030064</v>
      </c>
    </row>
    <row r="703" spans="1:21" hidden="1" x14ac:dyDescent="0.25">
      <c r="A703" s="8" t="s">
        <v>5018</v>
      </c>
      <c r="B703" s="2" t="s">
        <v>1120</v>
      </c>
      <c r="C703" s="2" t="s">
        <v>57</v>
      </c>
      <c r="D703" s="2" t="s">
        <v>54</v>
      </c>
      <c r="E703" s="2" t="s">
        <v>33</v>
      </c>
      <c r="F703" s="8" t="s">
        <v>24</v>
      </c>
      <c r="G703" s="8">
        <v>1</v>
      </c>
      <c r="H703" s="8">
        <v>1</v>
      </c>
      <c r="I703" s="8">
        <v>1</v>
      </c>
      <c r="J703" s="8">
        <v>1</v>
      </c>
      <c r="K703" s="8">
        <v>1</v>
      </c>
      <c r="L703" s="8">
        <v>1</v>
      </c>
      <c r="M703" s="8">
        <v>0</v>
      </c>
      <c r="N703" s="8">
        <v>0</v>
      </c>
      <c r="O703" s="8">
        <v>1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5">
        <v>204030072</v>
      </c>
    </row>
    <row r="704" spans="1:21" hidden="1" x14ac:dyDescent="0.25">
      <c r="A704" s="8" t="s">
        <v>5018</v>
      </c>
      <c r="B704" s="2" t="s">
        <v>1121</v>
      </c>
      <c r="C704" s="2" t="s">
        <v>57</v>
      </c>
      <c r="D704" s="2" t="s">
        <v>54</v>
      </c>
      <c r="E704" s="2" t="s">
        <v>33</v>
      </c>
      <c r="F704" s="8" t="s">
        <v>24</v>
      </c>
      <c r="G704" s="8">
        <v>1</v>
      </c>
      <c r="H704" s="8">
        <v>1</v>
      </c>
      <c r="I704" s="8">
        <v>1</v>
      </c>
      <c r="J704" s="8">
        <v>1</v>
      </c>
      <c r="K704" s="8">
        <v>1</v>
      </c>
      <c r="L704" s="8">
        <v>1</v>
      </c>
      <c r="M704" s="8">
        <v>0</v>
      </c>
      <c r="N704" s="8">
        <v>0</v>
      </c>
      <c r="O704" s="8">
        <v>1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5">
        <v>204030080</v>
      </c>
    </row>
    <row r="705" spans="1:21" hidden="1" x14ac:dyDescent="0.25">
      <c r="A705" s="8" t="s">
        <v>5018</v>
      </c>
      <c r="B705" s="2" t="s">
        <v>1122</v>
      </c>
      <c r="C705" s="2" t="s">
        <v>57</v>
      </c>
      <c r="D705" s="2" t="s">
        <v>54</v>
      </c>
      <c r="E705" s="2" t="s">
        <v>33</v>
      </c>
      <c r="F705" s="8" t="s">
        <v>24</v>
      </c>
      <c r="G705" s="8">
        <v>1</v>
      </c>
      <c r="H705" s="8">
        <v>1</v>
      </c>
      <c r="I705" s="8">
        <v>1</v>
      </c>
      <c r="J705" s="8">
        <v>1</v>
      </c>
      <c r="K705" s="8">
        <v>1</v>
      </c>
      <c r="L705" s="8">
        <v>1</v>
      </c>
      <c r="M705" s="8">
        <v>0</v>
      </c>
      <c r="N705" s="8">
        <v>0</v>
      </c>
      <c r="O705" s="8">
        <v>1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5">
        <v>204030099</v>
      </c>
    </row>
    <row r="706" spans="1:21" hidden="1" x14ac:dyDescent="0.25">
      <c r="A706" s="8" t="s">
        <v>5018</v>
      </c>
      <c r="B706" s="2" t="s">
        <v>1123</v>
      </c>
      <c r="C706" s="2" t="s">
        <v>57</v>
      </c>
      <c r="D706" s="2" t="s">
        <v>54</v>
      </c>
      <c r="E706" s="2" t="s">
        <v>33</v>
      </c>
      <c r="F706" s="8" t="s">
        <v>24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0</v>
      </c>
      <c r="N706" s="8">
        <v>0</v>
      </c>
      <c r="O706" s="8">
        <v>1</v>
      </c>
      <c r="P706" s="8">
        <v>1</v>
      </c>
      <c r="Q706" s="8">
        <v>0</v>
      </c>
      <c r="R706" s="8">
        <v>0</v>
      </c>
      <c r="S706" s="8">
        <v>0</v>
      </c>
      <c r="T706" s="8">
        <v>0</v>
      </c>
      <c r="U706" s="5">
        <v>204030102</v>
      </c>
    </row>
    <row r="707" spans="1:21" hidden="1" x14ac:dyDescent="0.25">
      <c r="A707" s="8" t="s">
        <v>5018</v>
      </c>
      <c r="B707" s="2" t="s">
        <v>1124</v>
      </c>
      <c r="C707" s="2" t="s">
        <v>57</v>
      </c>
      <c r="D707" s="2" t="s">
        <v>54</v>
      </c>
      <c r="E707" s="2" t="s">
        <v>33</v>
      </c>
      <c r="F707" s="8" t="s">
        <v>24</v>
      </c>
      <c r="G707" s="8">
        <v>1</v>
      </c>
      <c r="H707" s="8">
        <v>1</v>
      </c>
      <c r="I707" s="8">
        <v>1</v>
      </c>
      <c r="J707" s="8">
        <v>1</v>
      </c>
      <c r="K707" s="8">
        <v>1</v>
      </c>
      <c r="L707" s="8">
        <v>1</v>
      </c>
      <c r="M707" s="8">
        <v>0</v>
      </c>
      <c r="N707" s="8">
        <v>0</v>
      </c>
      <c r="O707" s="8">
        <v>1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5">
        <v>204030110</v>
      </c>
    </row>
    <row r="708" spans="1:21" hidden="1" x14ac:dyDescent="0.25">
      <c r="A708" s="8" t="s">
        <v>5018</v>
      </c>
      <c r="B708" s="2" t="s">
        <v>1125</v>
      </c>
      <c r="C708" s="2" t="s">
        <v>57</v>
      </c>
      <c r="D708" s="2" t="s">
        <v>54</v>
      </c>
      <c r="E708" s="2" t="s">
        <v>33</v>
      </c>
      <c r="F708" s="8" t="s">
        <v>24</v>
      </c>
      <c r="G708" s="8">
        <v>1</v>
      </c>
      <c r="H708" s="8">
        <v>1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5">
        <v>204030129</v>
      </c>
    </row>
    <row r="709" spans="1:21" hidden="1" x14ac:dyDescent="0.25">
      <c r="A709" s="8" t="s">
        <v>5018</v>
      </c>
      <c r="B709" s="2" t="s">
        <v>1126</v>
      </c>
      <c r="C709" s="2" t="s">
        <v>57</v>
      </c>
      <c r="D709" s="2" t="s">
        <v>54</v>
      </c>
      <c r="E709" s="2" t="s">
        <v>33</v>
      </c>
      <c r="F709" s="8" t="s">
        <v>24</v>
      </c>
      <c r="G709" s="8">
        <v>1</v>
      </c>
      <c r="H709" s="8">
        <v>1</v>
      </c>
      <c r="I709" s="8">
        <v>1</v>
      </c>
      <c r="J709" s="8">
        <v>1</v>
      </c>
      <c r="K709" s="8">
        <v>1</v>
      </c>
      <c r="L709" s="8">
        <v>1</v>
      </c>
      <c r="M709" s="8">
        <v>0</v>
      </c>
      <c r="N709" s="8">
        <v>0</v>
      </c>
      <c r="O709" s="8">
        <v>1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5">
        <v>204030137</v>
      </c>
    </row>
    <row r="710" spans="1:21" hidden="1" x14ac:dyDescent="0.25">
      <c r="A710" s="8" t="s">
        <v>5018</v>
      </c>
      <c r="B710" s="2" t="s">
        <v>1127</v>
      </c>
      <c r="C710" s="2" t="s">
        <v>57</v>
      </c>
      <c r="D710" s="2" t="s">
        <v>54</v>
      </c>
      <c r="E710" s="2" t="s">
        <v>33</v>
      </c>
      <c r="F710" s="8" t="s">
        <v>24</v>
      </c>
      <c r="G710" s="8">
        <v>1</v>
      </c>
      <c r="H710" s="8">
        <v>1</v>
      </c>
      <c r="I710" s="8">
        <v>1</v>
      </c>
      <c r="J710" s="8">
        <v>1</v>
      </c>
      <c r="K710" s="8">
        <v>1</v>
      </c>
      <c r="L710" s="8">
        <v>1</v>
      </c>
      <c r="M710" s="8">
        <v>0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5">
        <v>204030145</v>
      </c>
    </row>
    <row r="711" spans="1:21" hidden="1" x14ac:dyDescent="0.25">
      <c r="A711" s="8" t="s">
        <v>5018</v>
      </c>
      <c r="B711" s="2" t="s">
        <v>1128</v>
      </c>
      <c r="C711" s="2" t="s">
        <v>57</v>
      </c>
      <c r="D711" s="2" t="s">
        <v>54</v>
      </c>
      <c r="E711" s="2" t="s">
        <v>33</v>
      </c>
      <c r="F711" s="8" t="s">
        <v>24</v>
      </c>
      <c r="G711" s="8">
        <v>1</v>
      </c>
      <c r="H711" s="8">
        <v>1</v>
      </c>
      <c r="I711" s="8">
        <v>1</v>
      </c>
      <c r="J711" s="8">
        <v>1</v>
      </c>
      <c r="K711" s="8">
        <v>1</v>
      </c>
      <c r="L711" s="8">
        <v>1</v>
      </c>
      <c r="M711" s="8">
        <v>0</v>
      </c>
      <c r="N711" s="8">
        <v>0</v>
      </c>
      <c r="O711" s="8">
        <v>1</v>
      </c>
      <c r="P711" s="8">
        <v>1</v>
      </c>
      <c r="Q711" s="8">
        <v>0</v>
      </c>
      <c r="R711" s="8">
        <v>1</v>
      </c>
      <c r="S711" s="8">
        <v>1</v>
      </c>
      <c r="T711" s="8">
        <v>0</v>
      </c>
      <c r="U711" s="5">
        <v>204030153</v>
      </c>
    </row>
    <row r="712" spans="1:21" hidden="1" x14ac:dyDescent="0.25">
      <c r="A712" s="8" t="s">
        <v>5018</v>
      </c>
      <c r="B712" s="2" t="s">
        <v>1129</v>
      </c>
      <c r="C712" s="2" t="s">
        <v>57</v>
      </c>
      <c r="D712" s="2" t="s">
        <v>54</v>
      </c>
      <c r="E712" s="2" t="s">
        <v>33</v>
      </c>
      <c r="F712" s="8" t="s">
        <v>24</v>
      </c>
      <c r="G712" s="8">
        <v>1</v>
      </c>
      <c r="H712" s="8">
        <v>0</v>
      </c>
      <c r="I712" s="8">
        <v>0</v>
      </c>
      <c r="J712" s="8">
        <v>0</v>
      </c>
      <c r="K712" s="8">
        <v>1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5">
        <v>204030161</v>
      </c>
    </row>
    <row r="713" spans="1:21" hidden="1" x14ac:dyDescent="0.25">
      <c r="A713" s="8" t="s">
        <v>5018</v>
      </c>
      <c r="B713" s="2" t="s">
        <v>1130</v>
      </c>
      <c r="C713" s="2" t="s">
        <v>57</v>
      </c>
      <c r="D713" s="2" t="s">
        <v>54</v>
      </c>
      <c r="E713" s="2" t="s">
        <v>33</v>
      </c>
      <c r="F713" s="8" t="s">
        <v>24</v>
      </c>
      <c r="G713" s="8">
        <v>1</v>
      </c>
      <c r="H713" s="8">
        <v>1</v>
      </c>
      <c r="I713" s="8">
        <v>1</v>
      </c>
      <c r="J713" s="8">
        <v>1</v>
      </c>
      <c r="K713" s="8">
        <v>1</v>
      </c>
      <c r="L713" s="8">
        <v>1</v>
      </c>
      <c r="M713" s="8">
        <v>0</v>
      </c>
      <c r="N713" s="8">
        <v>0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5">
        <v>204030170</v>
      </c>
    </row>
    <row r="714" spans="1:21" hidden="1" x14ac:dyDescent="0.25">
      <c r="A714" s="8" t="s">
        <v>5018</v>
      </c>
      <c r="B714" s="2" t="s">
        <v>1131</v>
      </c>
      <c r="C714" s="2" t="s">
        <v>57</v>
      </c>
      <c r="D714" s="2" t="s">
        <v>54</v>
      </c>
      <c r="E714" s="2" t="s">
        <v>33</v>
      </c>
      <c r="F714" s="8" t="s">
        <v>24</v>
      </c>
      <c r="G714" s="8">
        <v>1</v>
      </c>
      <c r="H714" s="8">
        <v>0</v>
      </c>
      <c r="I714" s="8">
        <v>0</v>
      </c>
      <c r="J714" s="8">
        <v>0</v>
      </c>
      <c r="K714" s="8">
        <v>1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5">
        <v>204030188</v>
      </c>
    </row>
    <row r="715" spans="1:21" hidden="1" x14ac:dyDescent="0.25">
      <c r="A715" s="8" t="s">
        <v>5018</v>
      </c>
      <c r="B715" s="2" t="s">
        <v>1132</v>
      </c>
      <c r="C715" s="2" t="s">
        <v>58</v>
      </c>
      <c r="D715" s="2" t="s">
        <v>54</v>
      </c>
      <c r="E715" s="2" t="s">
        <v>33</v>
      </c>
      <c r="F715" s="8" t="s">
        <v>24</v>
      </c>
      <c r="G715" s="8">
        <v>1</v>
      </c>
      <c r="H715" s="8">
        <v>1</v>
      </c>
      <c r="I715" s="8">
        <v>1</v>
      </c>
      <c r="J715" s="8">
        <v>1</v>
      </c>
      <c r="K715" s="8">
        <v>1</v>
      </c>
      <c r="L715" s="8">
        <v>1</v>
      </c>
      <c r="M715" s="8">
        <v>0</v>
      </c>
      <c r="N715" s="8">
        <v>0</v>
      </c>
      <c r="O715" s="8">
        <v>1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5">
        <v>204040019</v>
      </c>
    </row>
    <row r="716" spans="1:21" hidden="1" x14ac:dyDescent="0.25">
      <c r="A716" s="8" t="s">
        <v>5018</v>
      </c>
      <c r="B716" s="2" t="s">
        <v>1133</v>
      </c>
      <c r="C716" s="2" t="s">
        <v>58</v>
      </c>
      <c r="D716" s="2" t="s">
        <v>54</v>
      </c>
      <c r="E716" s="2" t="s">
        <v>33</v>
      </c>
      <c r="F716" s="8" t="s">
        <v>24</v>
      </c>
      <c r="G716" s="8">
        <v>1</v>
      </c>
      <c r="H716" s="8">
        <v>1</v>
      </c>
      <c r="I716" s="8">
        <v>1</v>
      </c>
      <c r="J716" s="8">
        <v>1</v>
      </c>
      <c r="K716" s="8">
        <v>1</v>
      </c>
      <c r="L716" s="8">
        <v>1</v>
      </c>
      <c r="M716" s="8">
        <v>0</v>
      </c>
      <c r="N716" s="8">
        <v>0</v>
      </c>
      <c r="O716" s="8">
        <v>1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5">
        <v>204040027</v>
      </c>
    </row>
    <row r="717" spans="1:21" hidden="1" x14ac:dyDescent="0.25">
      <c r="A717" s="8" t="s">
        <v>5018</v>
      </c>
      <c r="B717" s="2" t="s">
        <v>1134</v>
      </c>
      <c r="C717" s="2" t="s">
        <v>58</v>
      </c>
      <c r="D717" s="2" t="s">
        <v>54</v>
      </c>
      <c r="E717" s="2" t="s">
        <v>33</v>
      </c>
      <c r="F717" s="8" t="s">
        <v>24</v>
      </c>
      <c r="G717" s="8">
        <v>1</v>
      </c>
      <c r="H717" s="8">
        <v>1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0</v>
      </c>
      <c r="O717" s="8">
        <v>1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5">
        <v>204040035</v>
      </c>
    </row>
    <row r="718" spans="1:21" hidden="1" x14ac:dyDescent="0.25">
      <c r="A718" s="8" t="s">
        <v>5018</v>
      </c>
      <c r="B718" s="2" t="s">
        <v>1135</v>
      </c>
      <c r="C718" s="2" t="s">
        <v>58</v>
      </c>
      <c r="D718" s="2" t="s">
        <v>54</v>
      </c>
      <c r="E718" s="2" t="s">
        <v>33</v>
      </c>
      <c r="F718" s="8" t="s">
        <v>24</v>
      </c>
      <c r="G718" s="8">
        <v>1</v>
      </c>
      <c r="H718" s="8">
        <v>1</v>
      </c>
      <c r="I718" s="8">
        <v>1</v>
      </c>
      <c r="J718" s="8">
        <v>1</v>
      </c>
      <c r="K718" s="8">
        <v>1</v>
      </c>
      <c r="L718" s="8">
        <v>1</v>
      </c>
      <c r="M718" s="8">
        <v>0</v>
      </c>
      <c r="N718" s="8">
        <v>0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5">
        <v>204040043</v>
      </c>
    </row>
    <row r="719" spans="1:21" hidden="1" x14ac:dyDescent="0.25">
      <c r="A719" s="8" t="s">
        <v>5018</v>
      </c>
      <c r="B719" s="2" t="s">
        <v>1136</v>
      </c>
      <c r="C719" s="2" t="s">
        <v>58</v>
      </c>
      <c r="D719" s="2" t="s">
        <v>54</v>
      </c>
      <c r="E719" s="2" t="s">
        <v>33</v>
      </c>
      <c r="F719" s="8" t="s">
        <v>24</v>
      </c>
      <c r="G719" s="8">
        <v>1</v>
      </c>
      <c r="H719" s="8">
        <v>1</v>
      </c>
      <c r="I719" s="8">
        <v>1</v>
      </c>
      <c r="J719" s="8">
        <v>1</v>
      </c>
      <c r="K719" s="8">
        <v>1</v>
      </c>
      <c r="L719" s="8">
        <v>1</v>
      </c>
      <c r="M719" s="8">
        <v>0</v>
      </c>
      <c r="N719" s="8">
        <v>0</v>
      </c>
      <c r="O719" s="8">
        <v>1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5">
        <v>204040051</v>
      </c>
    </row>
    <row r="720" spans="1:21" hidden="1" x14ac:dyDescent="0.25">
      <c r="A720" s="8" t="s">
        <v>5018</v>
      </c>
      <c r="B720" s="2" t="s">
        <v>1137</v>
      </c>
      <c r="C720" s="2" t="s">
        <v>58</v>
      </c>
      <c r="D720" s="2" t="s">
        <v>54</v>
      </c>
      <c r="E720" s="2" t="s">
        <v>33</v>
      </c>
      <c r="F720" s="8" t="s">
        <v>24</v>
      </c>
      <c r="G720" s="8">
        <v>1</v>
      </c>
      <c r="H720" s="8">
        <v>1</v>
      </c>
      <c r="I720" s="8">
        <v>1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1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5">
        <v>204040060</v>
      </c>
    </row>
    <row r="721" spans="1:21" hidden="1" x14ac:dyDescent="0.25">
      <c r="A721" s="8" t="s">
        <v>5018</v>
      </c>
      <c r="B721" s="2" t="s">
        <v>1138</v>
      </c>
      <c r="C721" s="2" t="s">
        <v>58</v>
      </c>
      <c r="D721" s="2" t="s">
        <v>54</v>
      </c>
      <c r="E721" s="2" t="s">
        <v>33</v>
      </c>
      <c r="F721" s="8" t="s">
        <v>24</v>
      </c>
      <c r="G721" s="8">
        <v>1</v>
      </c>
      <c r="H721" s="8">
        <v>1</v>
      </c>
      <c r="I721" s="8">
        <v>1</v>
      </c>
      <c r="J721" s="8">
        <v>1</v>
      </c>
      <c r="K721" s="8">
        <v>1</v>
      </c>
      <c r="L721" s="8">
        <v>1</v>
      </c>
      <c r="M721" s="8">
        <v>0</v>
      </c>
      <c r="N721" s="8">
        <v>0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5">
        <v>204040078</v>
      </c>
    </row>
    <row r="722" spans="1:21" hidden="1" x14ac:dyDescent="0.25">
      <c r="A722" s="8" t="s">
        <v>5018</v>
      </c>
      <c r="B722" s="2" t="s">
        <v>1139</v>
      </c>
      <c r="C722" s="2" t="s">
        <v>58</v>
      </c>
      <c r="D722" s="2" t="s">
        <v>54</v>
      </c>
      <c r="E722" s="2" t="s">
        <v>33</v>
      </c>
      <c r="F722" s="8" t="s">
        <v>24</v>
      </c>
      <c r="G722" s="8">
        <v>1</v>
      </c>
      <c r="H722" s="8">
        <v>1</v>
      </c>
      <c r="I722" s="8">
        <v>1</v>
      </c>
      <c r="J722" s="8">
        <v>1</v>
      </c>
      <c r="K722" s="8">
        <v>1</v>
      </c>
      <c r="L722" s="8">
        <v>1</v>
      </c>
      <c r="M722" s="8">
        <v>0</v>
      </c>
      <c r="N722" s="8">
        <v>0</v>
      </c>
      <c r="O722" s="8">
        <v>1</v>
      </c>
      <c r="P722" s="8">
        <v>1</v>
      </c>
      <c r="Q722" s="8">
        <v>0</v>
      </c>
      <c r="R722" s="8">
        <v>0</v>
      </c>
      <c r="S722" s="8">
        <v>0</v>
      </c>
      <c r="T722" s="8">
        <v>0</v>
      </c>
      <c r="U722" s="5">
        <v>204040086</v>
      </c>
    </row>
    <row r="723" spans="1:21" hidden="1" x14ac:dyDescent="0.25">
      <c r="A723" s="8" t="s">
        <v>5018</v>
      </c>
      <c r="B723" s="2" t="s">
        <v>1140</v>
      </c>
      <c r="C723" s="2" t="s">
        <v>58</v>
      </c>
      <c r="D723" s="2" t="s">
        <v>54</v>
      </c>
      <c r="E723" s="2" t="s">
        <v>33</v>
      </c>
      <c r="F723" s="8" t="s">
        <v>24</v>
      </c>
      <c r="G723" s="8">
        <v>1</v>
      </c>
      <c r="H723" s="8">
        <v>1</v>
      </c>
      <c r="I723" s="8">
        <v>1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1</v>
      </c>
      <c r="Q723" s="8">
        <v>0</v>
      </c>
      <c r="R723" s="8">
        <v>0</v>
      </c>
      <c r="S723" s="8">
        <v>0</v>
      </c>
      <c r="T723" s="8">
        <v>0</v>
      </c>
      <c r="U723" s="5">
        <v>204040094</v>
      </c>
    </row>
    <row r="724" spans="1:21" hidden="1" x14ac:dyDescent="0.25">
      <c r="A724" s="8" t="s">
        <v>5018</v>
      </c>
      <c r="B724" s="2" t="s">
        <v>1141</v>
      </c>
      <c r="C724" s="2" t="s">
        <v>58</v>
      </c>
      <c r="D724" s="2" t="s">
        <v>54</v>
      </c>
      <c r="E724" s="2" t="s">
        <v>33</v>
      </c>
      <c r="F724" s="8" t="s">
        <v>24</v>
      </c>
      <c r="G724" s="8">
        <v>1</v>
      </c>
      <c r="H724" s="8">
        <v>1</v>
      </c>
      <c r="I724" s="8">
        <v>1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1</v>
      </c>
      <c r="Q724" s="8">
        <v>0</v>
      </c>
      <c r="R724" s="8">
        <v>0</v>
      </c>
      <c r="S724" s="8">
        <v>0</v>
      </c>
      <c r="T724" s="8">
        <v>0</v>
      </c>
      <c r="U724" s="5">
        <v>204040108</v>
      </c>
    </row>
    <row r="725" spans="1:21" hidden="1" x14ac:dyDescent="0.25">
      <c r="A725" s="8" t="s">
        <v>5018</v>
      </c>
      <c r="B725" s="2" t="s">
        <v>1142</v>
      </c>
      <c r="C725" s="2" t="s">
        <v>58</v>
      </c>
      <c r="D725" s="2" t="s">
        <v>54</v>
      </c>
      <c r="E725" s="2" t="s">
        <v>33</v>
      </c>
      <c r="F725" s="8" t="s">
        <v>24</v>
      </c>
      <c r="G725" s="8">
        <v>1</v>
      </c>
      <c r="H725" s="8">
        <v>1</v>
      </c>
      <c r="I725" s="8">
        <v>1</v>
      </c>
      <c r="J725" s="8">
        <v>1</v>
      </c>
      <c r="K725" s="8">
        <v>1</v>
      </c>
      <c r="L725" s="8">
        <v>1</v>
      </c>
      <c r="M725" s="8">
        <v>0</v>
      </c>
      <c r="N725" s="8">
        <v>0</v>
      </c>
      <c r="O725" s="8">
        <v>1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5">
        <v>204040116</v>
      </c>
    </row>
    <row r="726" spans="1:21" hidden="1" x14ac:dyDescent="0.25">
      <c r="A726" s="8" t="s">
        <v>5018</v>
      </c>
      <c r="B726" s="2" t="s">
        <v>1143</v>
      </c>
      <c r="C726" s="2" t="s">
        <v>58</v>
      </c>
      <c r="D726" s="2" t="s">
        <v>54</v>
      </c>
      <c r="E726" s="2" t="s">
        <v>33</v>
      </c>
      <c r="F726" s="8" t="s">
        <v>24</v>
      </c>
      <c r="G726" s="8">
        <v>1</v>
      </c>
      <c r="H726" s="8">
        <v>1</v>
      </c>
      <c r="I726" s="8">
        <v>0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1</v>
      </c>
      <c r="Q726" s="8">
        <v>0</v>
      </c>
      <c r="R726" s="8">
        <v>0</v>
      </c>
      <c r="S726" s="8">
        <v>0</v>
      </c>
      <c r="T726" s="8">
        <v>0</v>
      </c>
      <c r="U726" s="5">
        <v>204040124</v>
      </c>
    </row>
    <row r="727" spans="1:21" hidden="1" x14ac:dyDescent="0.25">
      <c r="A727" s="8" t="s">
        <v>5018</v>
      </c>
      <c r="B727" s="2" t="s">
        <v>1144</v>
      </c>
      <c r="C727" s="2" t="s">
        <v>59</v>
      </c>
      <c r="D727" s="2" t="s">
        <v>54</v>
      </c>
      <c r="E727" s="2" t="s">
        <v>33</v>
      </c>
      <c r="F727" s="8" t="s">
        <v>24</v>
      </c>
      <c r="G727" s="8">
        <v>1</v>
      </c>
      <c r="H727" s="8">
        <v>1</v>
      </c>
      <c r="I727" s="8">
        <v>1</v>
      </c>
      <c r="J727" s="8">
        <v>1</v>
      </c>
      <c r="K727" s="8">
        <v>1</v>
      </c>
      <c r="L727" s="8">
        <v>1</v>
      </c>
      <c r="M727" s="8">
        <v>0</v>
      </c>
      <c r="N727" s="8">
        <v>0</v>
      </c>
      <c r="O727" s="8">
        <v>1</v>
      </c>
      <c r="P727" s="8">
        <v>1</v>
      </c>
      <c r="Q727" s="8">
        <v>0</v>
      </c>
      <c r="R727" s="8">
        <v>0</v>
      </c>
      <c r="S727" s="8">
        <v>0</v>
      </c>
      <c r="T727" s="8">
        <v>0</v>
      </c>
      <c r="U727" s="5">
        <v>204050014</v>
      </c>
    </row>
    <row r="728" spans="1:21" hidden="1" x14ac:dyDescent="0.25">
      <c r="A728" s="8" t="s">
        <v>5018</v>
      </c>
      <c r="B728" s="2" t="s">
        <v>1145</v>
      </c>
      <c r="C728" s="2" t="s">
        <v>59</v>
      </c>
      <c r="D728" s="2" t="s">
        <v>54</v>
      </c>
      <c r="E728" s="2" t="s">
        <v>33</v>
      </c>
      <c r="F728" s="8" t="s">
        <v>24</v>
      </c>
      <c r="G728" s="8">
        <v>1</v>
      </c>
      <c r="H728" s="8">
        <v>1</v>
      </c>
      <c r="I728" s="8">
        <v>1</v>
      </c>
      <c r="J728" s="8">
        <v>1</v>
      </c>
      <c r="K728" s="8">
        <v>1</v>
      </c>
      <c r="L728" s="8">
        <v>1</v>
      </c>
      <c r="M728" s="8">
        <v>0</v>
      </c>
      <c r="N728" s="8">
        <v>0</v>
      </c>
      <c r="O728" s="8">
        <v>1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5">
        <v>204050022</v>
      </c>
    </row>
    <row r="729" spans="1:21" hidden="1" x14ac:dyDescent="0.25">
      <c r="A729" s="8" t="s">
        <v>5018</v>
      </c>
      <c r="B729" s="2" t="s">
        <v>1146</v>
      </c>
      <c r="C729" s="2" t="s">
        <v>59</v>
      </c>
      <c r="D729" s="2" t="s">
        <v>54</v>
      </c>
      <c r="E729" s="2" t="s">
        <v>33</v>
      </c>
      <c r="F729" s="8" t="s">
        <v>24</v>
      </c>
      <c r="G729" s="8">
        <v>1</v>
      </c>
      <c r="H729" s="8">
        <v>1</v>
      </c>
      <c r="I729" s="8">
        <v>1</v>
      </c>
      <c r="J729" s="8">
        <v>1</v>
      </c>
      <c r="K729" s="8">
        <v>1</v>
      </c>
      <c r="L729" s="8">
        <v>1</v>
      </c>
      <c r="M729" s="8">
        <v>0</v>
      </c>
      <c r="N729" s="8">
        <v>0</v>
      </c>
      <c r="O729" s="8">
        <v>1</v>
      </c>
      <c r="P729" s="8">
        <v>1</v>
      </c>
      <c r="Q729" s="8">
        <v>0</v>
      </c>
      <c r="R729" s="8">
        <v>0</v>
      </c>
      <c r="S729" s="8">
        <v>0</v>
      </c>
      <c r="T729" s="8">
        <v>0</v>
      </c>
      <c r="U729" s="5">
        <v>204050030</v>
      </c>
    </row>
    <row r="730" spans="1:21" hidden="1" x14ac:dyDescent="0.25">
      <c r="A730" s="8" t="s">
        <v>5018</v>
      </c>
      <c r="B730" s="2" t="s">
        <v>1147</v>
      </c>
      <c r="C730" s="2" t="s">
        <v>59</v>
      </c>
      <c r="D730" s="2" t="s">
        <v>54</v>
      </c>
      <c r="E730" s="2" t="s">
        <v>33</v>
      </c>
      <c r="F730" s="8" t="s">
        <v>24</v>
      </c>
      <c r="G730" s="8">
        <v>1</v>
      </c>
      <c r="H730" s="8">
        <v>1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5">
        <v>204050049</v>
      </c>
    </row>
    <row r="731" spans="1:21" hidden="1" x14ac:dyDescent="0.25">
      <c r="A731" s="8" t="s">
        <v>5018</v>
      </c>
      <c r="B731" s="2" t="s">
        <v>1148</v>
      </c>
      <c r="C731" s="2" t="s">
        <v>59</v>
      </c>
      <c r="D731" s="2" t="s">
        <v>54</v>
      </c>
      <c r="E731" s="2" t="s">
        <v>33</v>
      </c>
      <c r="F731" s="8" t="s">
        <v>24</v>
      </c>
      <c r="G731" s="8">
        <v>1</v>
      </c>
      <c r="H731" s="8">
        <v>1</v>
      </c>
      <c r="I731" s="8">
        <v>1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5">
        <v>204050057</v>
      </c>
    </row>
    <row r="732" spans="1:21" hidden="1" x14ac:dyDescent="0.25">
      <c r="A732" s="8" t="s">
        <v>5018</v>
      </c>
      <c r="B732" s="2" t="s">
        <v>1149</v>
      </c>
      <c r="C732" s="2" t="s">
        <v>59</v>
      </c>
      <c r="D732" s="2" t="s">
        <v>54</v>
      </c>
      <c r="E732" s="2" t="s">
        <v>33</v>
      </c>
      <c r="F732" s="8" t="s">
        <v>24</v>
      </c>
      <c r="G732" s="8">
        <v>1</v>
      </c>
      <c r="H732" s="8">
        <v>1</v>
      </c>
      <c r="I732" s="8">
        <v>1</v>
      </c>
      <c r="J732" s="8">
        <v>1</v>
      </c>
      <c r="K732" s="8">
        <v>1</v>
      </c>
      <c r="L732" s="8">
        <v>1</v>
      </c>
      <c r="M732" s="8">
        <v>0</v>
      </c>
      <c r="N732" s="8">
        <v>0</v>
      </c>
      <c r="O732" s="8">
        <v>1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5">
        <v>204050065</v>
      </c>
    </row>
    <row r="733" spans="1:21" hidden="1" x14ac:dyDescent="0.25">
      <c r="A733" s="8" t="s">
        <v>5018</v>
      </c>
      <c r="B733" s="2" t="s">
        <v>1150</v>
      </c>
      <c r="C733" s="2" t="s">
        <v>59</v>
      </c>
      <c r="D733" s="2" t="s">
        <v>54</v>
      </c>
      <c r="E733" s="2" t="s">
        <v>33</v>
      </c>
      <c r="F733" s="8" t="s">
        <v>36</v>
      </c>
      <c r="G733" s="8">
        <v>1</v>
      </c>
      <c r="H733" s="8">
        <v>1</v>
      </c>
      <c r="I733" s="8">
        <v>1</v>
      </c>
      <c r="J733" s="8">
        <v>1</v>
      </c>
      <c r="K733" s="8">
        <v>1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5">
        <v>204050073</v>
      </c>
    </row>
    <row r="734" spans="1:21" hidden="1" x14ac:dyDescent="0.25">
      <c r="A734" s="8" t="s">
        <v>5018</v>
      </c>
      <c r="B734" s="2" t="s">
        <v>1151</v>
      </c>
      <c r="C734" s="2" t="s">
        <v>59</v>
      </c>
      <c r="D734" s="2" t="s">
        <v>54</v>
      </c>
      <c r="E734" s="2" t="s">
        <v>33</v>
      </c>
      <c r="F734" s="8" t="s">
        <v>24</v>
      </c>
      <c r="G734" s="8">
        <v>1</v>
      </c>
      <c r="H734" s="8">
        <v>1</v>
      </c>
      <c r="I734" s="8">
        <v>1</v>
      </c>
      <c r="J734" s="8">
        <v>1</v>
      </c>
      <c r="K734" s="8">
        <v>1</v>
      </c>
      <c r="L734" s="8">
        <v>1</v>
      </c>
      <c r="M734" s="8">
        <v>0</v>
      </c>
      <c r="N734" s="8">
        <v>0</v>
      </c>
      <c r="O734" s="8">
        <v>1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5">
        <v>204050081</v>
      </c>
    </row>
    <row r="735" spans="1:21" hidden="1" x14ac:dyDescent="0.25">
      <c r="A735" s="8" t="s">
        <v>5018</v>
      </c>
      <c r="B735" s="2" t="s">
        <v>1152</v>
      </c>
      <c r="C735" s="2" t="s">
        <v>59</v>
      </c>
      <c r="D735" s="2" t="s">
        <v>54</v>
      </c>
      <c r="E735" s="2" t="s">
        <v>33</v>
      </c>
      <c r="F735" s="8" t="s">
        <v>24</v>
      </c>
      <c r="G735" s="8">
        <v>0</v>
      </c>
      <c r="H735" s="8">
        <v>1</v>
      </c>
      <c r="I735" s="8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1</v>
      </c>
      <c r="Q735" s="8">
        <v>0</v>
      </c>
      <c r="R735" s="8">
        <v>0</v>
      </c>
      <c r="S735" s="8">
        <v>0</v>
      </c>
      <c r="T735" s="8">
        <v>0</v>
      </c>
      <c r="U735" s="5">
        <v>204050090</v>
      </c>
    </row>
    <row r="736" spans="1:21" hidden="1" x14ac:dyDescent="0.25">
      <c r="A736" s="8" t="s">
        <v>5018</v>
      </c>
      <c r="B736" s="2" t="s">
        <v>1153</v>
      </c>
      <c r="C736" s="2" t="s">
        <v>59</v>
      </c>
      <c r="D736" s="2" t="s">
        <v>54</v>
      </c>
      <c r="E736" s="2" t="s">
        <v>33</v>
      </c>
      <c r="F736" s="8" t="s">
        <v>24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5">
        <v>204050103</v>
      </c>
    </row>
    <row r="737" spans="1:21" hidden="1" x14ac:dyDescent="0.25">
      <c r="A737" s="8" t="s">
        <v>5018</v>
      </c>
      <c r="B737" s="2" t="s">
        <v>1154</v>
      </c>
      <c r="C737" s="2" t="s">
        <v>59</v>
      </c>
      <c r="D737" s="2" t="s">
        <v>54</v>
      </c>
      <c r="E737" s="2" t="s">
        <v>33</v>
      </c>
      <c r="F737" s="8" t="s">
        <v>24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0</v>
      </c>
      <c r="N737" s="8">
        <v>0</v>
      </c>
      <c r="O737" s="8">
        <v>1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5">
        <v>204050111</v>
      </c>
    </row>
    <row r="738" spans="1:21" hidden="1" x14ac:dyDescent="0.25">
      <c r="A738" s="8" t="s">
        <v>5018</v>
      </c>
      <c r="B738" s="2" t="s">
        <v>1155</v>
      </c>
      <c r="C738" s="2" t="s">
        <v>59</v>
      </c>
      <c r="D738" s="2" t="s">
        <v>54</v>
      </c>
      <c r="E738" s="2" t="s">
        <v>33</v>
      </c>
      <c r="F738" s="8" t="s">
        <v>24</v>
      </c>
      <c r="G738" s="8">
        <v>1</v>
      </c>
      <c r="H738" s="8">
        <v>1</v>
      </c>
      <c r="I738" s="8">
        <v>1</v>
      </c>
      <c r="J738" s="8">
        <v>1</v>
      </c>
      <c r="K738" s="8">
        <v>1</v>
      </c>
      <c r="L738" s="8">
        <v>1</v>
      </c>
      <c r="M738" s="8">
        <v>0</v>
      </c>
      <c r="N738" s="8">
        <v>0</v>
      </c>
      <c r="O738" s="8">
        <v>1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5">
        <v>204050120</v>
      </c>
    </row>
    <row r="739" spans="1:21" hidden="1" x14ac:dyDescent="0.25">
      <c r="A739" s="8" t="s">
        <v>5018</v>
      </c>
      <c r="B739" s="2" t="s">
        <v>1156</v>
      </c>
      <c r="C739" s="2" t="s">
        <v>59</v>
      </c>
      <c r="D739" s="2" t="s">
        <v>54</v>
      </c>
      <c r="E739" s="2" t="s">
        <v>33</v>
      </c>
      <c r="F739" s="8" t="s">
        <v>24</v>
      </c>
      <c r="G739" s="8">
        <v>1</v>
      </c>
      <c r="H739" s="8">
        <v>1</v>
      </c>
      <c r="I739" s="8">
        <v>1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1</v>
      </c>
      <c r="Q739" s="8">
        <v>0</v>
      </c>
      <c r="R739" s="8">
        <v>0</v>
      </c>
      <c r="S739" s="8">
        <v>0</v>
      </c>
      <c r="T739" s="8">
        <v>0</v>
      </c>
      <c r="U739" s="5">
        <v>204050138</v>
      </c>
    </row>
    <row r="740" spans="1:21" hidden="1" x14ac:dyDescent="0.25">
      <c r="A740" s="8" t="s">
        <v>5018</v>
      </c>
      <c r="B740" s="2" t="s">
        <v>1157</v>
      </c>
      <c r="C740" s="2" t="s">
        <v>59</v>
      </c>
      <c r="D740" s="2" t="s">
        <v>54</v>
      </c>
      <c r="E740" s="2" t="s">
        <v>33</v>
      </c>
      <c r="F740" s="8" t="s">
        <v>24</v>
      </c>
      <c r="G740" s="8">
        <v>1</v>
      </c>
      <c r="H740" s="8">
        <v>1</v>
      </c>
      <c r="I740" s="8">
        <v>1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5">
        <v>204050146</v>
      </c>
    </row>
    <row r="741" spans="1:21" hidden="1" x14ac:dyDescent="0.25">
      <c r="A741" s="8" t="s">
        <v>5018</v>
      </c>
      <c r="B741" s="2" t="s">
        <v>1158</v>
      </c>
      <c r="C741" s="2" t="s">
        <v>59</v>
      </c>
      <c r="D741" s="2" t="s">
        <v>54</v>
      </c>
      <c r="E741" s="2" t="s">
        <v>33</v>
      </c>
      <c r="F741" s="8" t="s">
        <v>24</v>
      </c>
      <c r="G741" s="8">
        <v>1</v>
      </c>
      <c r="H741" s="8">
        <v>1</v>
      </c>
      <c r="I741" s="8">
        <v>1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0</v>
      </c>
      <c r="S741" s="8">
        <v>0</v>
      </c>
      <c r="T741" s="8">
        <v>0</v>
      </c>
      <c r="U741" s="5">
        <v>204050154</v>
      </c>
    </row>
    <row r="742" spans="1:21" hidden="1" x14ac:dyDescent="0.25">
      <c r="A742" s="8" t="s">
        <v>5018</v>
      </c>
      <c r="B742" s="2" t="s">
        <v>1159</v>
      </c>
      <c r="C742" s="2" t="s">
        <v>59</v>
      </c>
      <c r="D742" s="2" t="s">
        <v>54</v>
      </c>
      <c r="E742" s="2" t="s">
        <v>33</v>
      </c>
      <c r="F742" s="8" t="s">
        <v>24</v>
      </c>
      <c r="G742" s="8">
        <v>1</v>
      </c>
      <c r="H742" s="8">
        <v>1</v>
      </c>
      <c r="I742" s="8">
        <v>1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5">
        <v>204050162</v>
      </c>
    </row>
    <row r="743" spans="1:21" hidden="1" x14ac:dyDescent="0.25">
      <c r="A743" s="8" t="s">
        <v>5018</v>
      </c>
      <c r="B743" s="2" t="s">
        <v>1160</v>
      </c>
      <c r="C743" s="2" t="s">
        <v>59</v>
      </c>
      <c r="D743" s="2" t="s">
        <v>54</v>
      </c>
      <c r="E743" s="2" t="s">
        <v>33</v>
      </c>
      <c r="F743" s="8" t="s">
        <v>24</v>
      </c>
      <c r="G743" s="8">
        <v>1</v>
      </c>
      <c r="H743" s="8">
        <v>1</v>
      </c>
      <c r="I743" s="8">
        <v>1</v>
      </c>
      <c r="J743" s="8">
        <v>1</v>
      </c>
      <c r="K743" s="8">
        <v>1</v>
      </c>
      <c r="L743" s="8">
        <v>1</v>
      </c>
      <c r="M743" s="8">
        <v>0</v>
      </c>
      <c r="N743" s="8">
        <v>0</v>
      </c>
      <c r="O743" s="8">
        <v>1</v>
      </c>
      <c r="P743" s="8">
        <v>1</v>
      </c>
      <c r="Q743" s="8">
        <v>0</v>
      </c>
      <c r="R743" s="8">
        <v>0</v>
      </c>
      <c r="S743" s="8">
        <v>0</v>
      </c>
      <c r="T743" s="8">
        <v>0</v>
      </c>
      <c r="U743" s="5">
        <v>204050170</v>
      </c>
    </row>
    <row r="744" spans="1:21" hidden="1" x14ac:dyDescent="0.25">
      <c r="A744" s="8" t="s">
        <v>5018</v>
      </c>
      <c r="B744" s="2" t="s">
        <v>1161</v>
      </c>
      <c r="C744" s="2" t="s">
        <v>59</v>
      </c>
      <c r="D744" s="2" t="s">
        <v>54</v>
      </c>
      <c r="E744" s="2" t="s">
        <v>33</v>
      </c>
      <c r="F744" s="8" t="s">
        <v>24</v>
      </c>
      <c r="G744" s="8">
        <v>1</v>
      </c>
      <c r="H744" s="8">
        <v>1</v>
      </c>
      <c r="I744" s="8">
        <v>1</v>
      </c>
      <c r="J744" s="8">
        <v>1</v>
      </c>
      <c r="K744" s="8">
        <v>1</v>
      </c>
      <c r="L744" s="8">
        <v>1</v>
      </c>
      <c r="M744" s="8">
        <v>0</v>
      </c>
      <c r="N744" s="8">
        <v>0</v>
      </c>
      <c r="O744" s="8">
        <v>1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5">
        <v>204050189</v>
      </c>
    </row>
    <row r="745" spans="1:21" hidden="1" x14ac:dyDescent="0.25">
      <c r="A745" s="8" t="s">
        <v>5018</v>
      </c>
      <c r="B745" s="2" t="s">
        <v>1162</v>
      </c>
      <c r="C745" s="2" t="s">
        <v>60</v>
      </c>
      <c r="D745" s="2" t="s">
        <v>54</v>
      </c>
      <c r="E745" s="2" t="s">
        <v>33</v>
      </c>
      <c r="F745" s="8" t="s">
        <v>24</v>
      </c>
      <c r="G745" s="8">
        <v>1</v>
      </c>
      <c r="H745" s="8">
        <v>1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1</v>
      </c>
      <c r="Q745" s="8">
        <v>0</v>
      </c>
      <c r="R745" s="8">
        <v>0</v>
      </c>
      <c r="S745" s="8">
        <v>0</v>
      </c>
      <c r="T745" s="8">
        <v>0</v>
      </c>
      <c r="U745" s="5">
        <v>204060010</v>
      </c>
    </row>
    <row r="746" spans="1:21" hidden="1" x14ac:dyDescent="0.25">
      <c r="A746" s="8" t="s">
        <v>5018</v>
      </c>
      <c r="B746" s="2" t="s">
        <v>1163</v>
      </c>
      <c r="C746" s="2" t="s">
        <v>60</v>
      </c>
      <c r="D746" s="2" t="s">
        <v>54</v>
      </c>
      <c r="E746" s="2" t="s">
        <v>33</v>
      </c>
      <c r="F746" s="8" t="s">
        <v>36</v>
      </c>
      <c r="G746" s="8">
        <v>1</v>
      </c>
      <c r="H746" s="8">
        <v>1</v>
      </c>
      <c r="I746" s="8">
        <v>1</v>
      </c>
      <c r="J746" s="8">
        <v>0</v>
      </c>
      <c r="K746" s="8">
        <v>1</v>
      </c>
      <c r="L746" s="8">
        <v>1</v>
      </c>
      <c r="M746" s="8">
        <v>0</v>
      </c>
      <c r="N746" s="8">
        <v>0</v>
      </c>
      <c r="O746" s="8">
        <v>1</v>
      </c>
      <c r="P746" s="8">
        <v>1</v>
      </c>
      <c r="Q746" s="8">
        <v>0</v>
      </c>
      <c r="R746" s="8">
        <v>0</v>
      </c>
      <c r="S746" s="8">
        <v>0</v>
      </c>
      <c r="T746" s="8">
        <v>0</v>
      </c>
      <c r="U746" s="5">
        <v>204060028</v>
      </c>
    </row>
    <row r="747" spans="1:21" hidden="1" x14ac:dyDescent="0.25">
      <c r="A747" s="8" t="s">
        <v>5018</v>
      </c>
      <c r="B747" s="2" t="s">
        <v>1164</v>
      </c>
      <c r="C747" s="2" t="s">
        <v>60</v>
      </c>
      <c r="D747" s="2" t="s">
        <v>54</v>
      </c>
      <c r="E747" s="2" t="s">
        <v>33</v>
      </c>
      <c r="F747" s="8" t="s">
        <v>24</v>
      </c>
      <c r="G747" s="8">
        <v>1</v>
      </c>
      <c r="H747" s="8">
        <v>1</v>
      </c>
      <c r="I747" s="8">
        <v>1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1</v>
      </c>
      <c r="Q747" s="8">
        <v>0</v>
      </c>
      <c r="R747" s="8">
        <v>0</v>
      </c>
      <c r="S747" s="8">
        <v>0</v>
      </c>
      <c r="T747" s="8">
        <v>0</v>
      </c>
      <c r="U747" s="5">
        <v>204060036</v>
      </c>
    </row>
    <row r="748" spans="1:21" hidden="1" x14ac:dyDescent="0.25">
      <c r="A748" s="8" t="s">
        <v>5018</v>
      </c>
      <c r="B748" s="2" t="s">
        <v>1165</v>
      </c>
      <c r="C748" s="2" t="s">
        <v>60</v>
      </c>
      <c r="D748" s="2" t="s">
        <v>54</v>
      </c>
      <c r="E748" s="2" t="s">
        <v>33</v>
      </c>
      <c r="F748" s="8" t="s">
        <v>24</v>
      </c>
      <c r="G748" s="8">
        <v>1</v>
      </c>
      <c r="H748" s="8">
        <v>1</v>
      </c>
      <c r="I748" s="8">
        <v>1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5">
        <v>204060044</v>
      </c>
    </row>
    <row r="749" spans="1:21" hidden="1" x14ac:dyDescent="0.25">
      <c r="A749" s="8" t="s">
        <v>5018</v>
      </c>
      <c r="B749" s="2" t="s">
        <v>1166</v>
      </c>
      <c r="C749" s="2" t="s">
        <v>60</v>
      </c>
      <c r="D749" s="2" t="s">
        <v>54</v>
      </c>
      <c r="E749" s="2" t="s">
        <v>33</v>
      </c>
      <c r="F749" s="8" t="s">
        <v>24</v>
      </c>
      <c r="G749" s="8">
        <v>1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5">
        <v>204060052</v>
      </c>
    </row>
    <row r="750" spans="1:21" hidden="1" x14ac:dyDescent="0.25">
      <c r="A750" s="8" t="s">
        <v>5018</v>
      </c>
      <c r="B750" s="2" t="s">
        <v>1167</v>
      </c>
      <c r="C750" s="2" t="s">
        <v>60</v>
      </c>
      <c r="D750" s="2" t="s">
        <v>54</v>
      </c>
      <c r="E750" s="2" t="s">
        <v>33</v>
      </c>
      <c r="F750" s="8" t="s">
        <v>24</v>
      </c>
      <c r="G750" s="8">
        <v>1</v>
      </c>
      <c r="H750" s="8">
        <v>1</v>
      </c>
      <c r="I750" s="8">
        <v>1</v>
      </c>
      <c r="J750" s="8">
        <v>1</v>
      </c>
      <c r="K750" s="8">
        <v>1</v>
      </c>
      <c r="L750" s="8">
        <v>1</v>
      </c>
      <c r="M750" s="8">
        <v>0</v>
      </c>
      <c r="N750" s="8">
        <v>0</v>
      </c>
      <c r="O750" s="8">
        <v>1</v>
      </c>
      <c r="P750" s="8">
        <v>1</v>
      </c>
      <c r="Q750" s="8">
        <v>0</v>
      </c>
      <c r="R750" s="8">
        <v>0</v>
      </c>
      <c r="S750" s="8">
        <v>0</v>
      </c>
      <c r="T750" s="8">
        <v>0</v>
      </c>
      <c r="U750" s="5">
        <v>204060060</v>
      </c>
    </row>
    <row r="751" spans="1:21" hidden="1" x14ac:dyDescent="0.25">
      <c r="A751" s="8" t="s">
        <v>5018</v>
      </c>
      <c r="B751" s="2" t="s">
        <v>1168</v>
      </c>
      <c r="C751" s="2" t="s">
        <v>60</v>
      </c>
      <c r="D751" s="2" t="s">
        <v>54</v>
      </c>
      <c r="E751" s="2" t="s">
        <v>33</v>
      </c>
      <c r="F751" s="8" t="s">
        <v>24</v>
      </c>
      <c r="G751" s="8">
        <v>1</v>
      </c>
      <c r="H751" s="8">
        <v>1</v>
      </c>
      <c r="I751" s="8">
        <v>1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1</v>
      </c>
      <c r="Q751" s="8">
        <v>0</v>
      </c>
      <c r="R751" s="8">
        <v>0</v>
      </c>
      <c r="S751" s="8">
        <v>0</v>
      </c>
      <c r="T751" s="8">
        <v>0</v>
      </c>
      <c r="U751" s="5">
        <v>204060079</v>
      </c>
    </row>
    <row r="752" spans="1:21" hidden="1" x14ac:dyDescent="0.25">
      <c r="A752" s="8" t="s">
        <v>5018</v>
      </c>
      <c r="B752" s="2" t="s">
        <v>1169</v>
      </c>
      <c r="C752" s="2" t="s">
        <v>60</v>
      </c>
      <c r="D752" s="2" t="s">
        <v>54</v>
      </c>
      <c r="E752" s="2" t="s">
        <v>33</v>
      </c>
      <c r="F752" s="8" t="s">
        <v>24</v>
      </c>
      <c r="G752" s="8">
        <v>1</v>
      </c>
      <c r="H752" s="8">
        <v>1</v>
      </c>
      <c r="I752" s="8">
        <v>1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5">
        <v>204060087</v>
      </c>
    </row>
    <row r="753" spans="1:21" hidden="1" x14ac:dyDescent="0.25">
      <c r="A753" s="8" t="s">
        <v>5018</v>
      </c>
      <c r="B753" s="2" t="s">
        <v>1170</v>
      </c>
      <c r="C753" s="2" t="s">
        <v>60</v>
      </c>
      <c r="D753" s="2" t="s">
        <v>54</v>
      </c>
      <c r="E753" s="2" t="s">
        <v>33</v>
      </c>
      <c r="F753" s="8" t="s">
        <v>24</v>
      </c>
      <c r="G753" s="8">
        <v>1</v>
      </c>
      <c r="H753" s="8">
        <v>1</v>
      </c>
      <c r="I753" s="8">
        <v>1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1</v>
      </c>
      <c r="Q753" s="8">
        <v>0</v>
      </c>
      <c r="R753" s="8">
        <v>0</v>
      </c>
      <c r="S753" s="8">
        <v>0</v>
      </c>
      <c r="T753" s="8">
        <v>0</v>
      </c>
      <c r="U753" s="5">
        <v>204060095</v>
      </c>
    </row>
    <row r="754" spans="1:21" hidden="1" x14ac:dyDescent="0.25">
      <c r="A754" s="8" t="s">
        <v>5018</v>
      </c>
      <c r="B754" s="2" t="s">
        <v>1171</v>
      </c>
      <c r="C754" s="2" t="s">
        <v>60</v>
      </c>
      <c r="D754" s="2" t="s">
        <v>54</v>
      </c>
      <c r="E754" s="2" t="s">
        <v>33</v>
      </c>
      <c r="F754" s="8" t="s">
        <v>24</v>
      </c>
      <c r="G754" s="8">
        <v>1</v>
      </c>
      <c r="H754" s="8">
        <v>1</v>
      </c>
      <c r="I754" s="8">
        <v>1</v>
      </c>
      <c r="J754" s="8">
        <v>1</v>
      </c>
      <c r="K754" s="8">
        <v>1</v>
      </c>
      <c r="L754" s="8">
        <v>1</v>
      </c>
      <c r="M754" s="8">
        <v>0</v>
      </c>
      <c r="N754" s="8">
        <v>0</v>
      </c>
      <c r="O754" s="8">
        <v>1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5">
        <v>204060109</v>
      </c>
    </row>
    <row r="755" spans="1:21" hidden="1" x14ac:dyDescent="0.25">
      <c r="A755" s="8" t="s">
        <v>5018</v>
      </c>
      <c r="B755" s="2" t="s">
        <v>1172</v>
      </c>
      <c r="C755" s="2" t="s">
        <v>60</v>
      </c>
      <c r="D755" s="2" t="s">
        <v>54</v>
      </c>
      <c r="E755" s="2" t="s">
        <v>33</v>
      </c>
      <c r="F755" s="8" t="s">
        <v>24</v>
      </c>
      <c r="G755" s="8">
        <v>1</v>
      </c>
      <c r="H755" s="8">
        <v>1</v>
      </c>
      <c r="I755" s="8">
        <v>1</v>
      </c>
      <c r="J755" s="8">
        <v>1</v>
      </c>
      <c r="K755" s="8">
        <v>1</v>
      </c>
      <c r="L755" s="8">
        <v>1</v>
      </c>
      <c r="M755" s="8">
        <v>0</v>
      </c>
      <c r="N755" s="8">
        <v>0</v>
      </c>
      <c r="O755" s="8">
        <v>1</v>
      </c>
      <c r="P755" s="8">
        <v>1</v>
      </c>
      <c r="Q755" s="8">
        <v>0</v>
      </c>
      <c r="R755" s="8">
        <v>0</v>
      </c>
      <c r="S755" s="8">
        <v>0</v>
      </c>
      <c r="T755" s="8">
        <v>0</v>
      </c>
      <c r="U755" s="5">
        <v>204060117</v>
      </c>
    </row>
    <row r="756" spans="1:21" hidden="1" x14ac:dyDescent="0.25">
      <c r="A756" s="8" t="s">
        <v>5018</v>
      </c>
      <c r="B756" s="2" t="s">
        <v>1173</v>
      </c>
      <c r="C756" s="2" t="s">
        <v>60</v>
      </c>
      <c r="D756" s="2" t="s">
        <v>54</v>
      </c>
      <c r="E756" s="2" t="s">
        <v>33</v>
      </c>
      <c r="F756" s="8" t="s">
        <v>24</v>
      </c>
      <c r="G756" s="8">
        <v>1</v>
      </c>
      <c r="H756" s="8">
        <v>1</v>
      </c>
      <c r="I756" s="8">
        <v>1</v>
      </c>
      <c r="J756" s="8">
        <v>1</v>
      </c>
      <c r="K756" s="8">
        <v>1</v>
      </c>
      <c r="L756" s="8">
        <v>1</v>
      </c>
      <c r="M756" s="8">
        <v>0</v>
      </c>
      <c r="N756" s="8">
        <v>0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5">
        <v>204060125</v>
      </c>
    </row>
    <row r="757" spans="1:21" hidden="1" x14ac:dyDescent="0.25">
      <c r="A757" s="8" t="s">
        <v>5018</v>
      </c>
      <c r="B757" s="2" t="s">
        <v>1174</v>
      </c>
      <c r="C757" s="2" t="s">
        <v>60</v>
      </c>
      <c r="D757" s="2" t="s">
        <v>54</v>
      </c>
      <c r="E757" s="2" t="s">
        <v>33</v>
      </c>
      <c r="F757" s="8" t="s">
        <v>24</v>
      </c>
      <c r="G757" s="8">
        <v>1</v>
      </c>
      <c r="H757" s="8">
        <v>1</v>
      </c>
      <c r="I757" s="8">
        <v>1</v>
      </c>
      <c r="J757" s="8">
        <v>1</v>
      </c>
      <c r="K757" s="8">
        <v>1</v>
      </c>
      <c r="L757" s="8">
        <v>1</v>
      </c>
      <c r="M757" s="8">
        <v>0</v>
      </c>
      <c r="N757" s="8">
        <v>0</v>
      </c>
      <c r="O757" s="8">
        <v>1</v>
      </c>
      <c r="P757" s="8">
        <v>1</v>
      </c>
      <c r="Q757" s="8">
        <v>0</v>
      </c>
      <c r="R757" s="8">
        <v>0</v>
      </c>
      <c r="S757" s="8">
        <v>0</v>
      </c>
      <c r="T757" s="8">
        <v>0</v>
      </c>
      <c r="U757" s="5">
        <v>204060133</v>
      </c>
    </row>
    <row r="758" spans="1:21" hidden="1" x14ac:dyDescent="0.25">
      <c r="A758" s="8" t="s">
        <v>5018</v>
      </c>
      <c r="B758" s="2" t="s">
        <v>1175</v>
      </c>
      <c r="C758" s="2" t="s">
        <v>60</v>
      </c>
      <c r="D758" s="2" t="s">
        <v>54</v>
      </c>
      <c r="E758" s="2" t="s">
        <v>33</v>
      </c>
      <c r="F758" s="8" t="s">
        <v>24</v>
      </c>
      <c r="G758" s="8">
        <v>1</v>
      </c>
      <c r="H758" s="8">
        <v>1</v>
      </c>
      <c r="I758" s="8">
        <v>1</v>
      </c>
      <c r="J758" s="8">
        <v>1</v>
      </c>
      <c r="K758" s="8">
        <v>1</v>
      </c>
      <c r="L758" s="8">
        <v>1</v>
      </c>
      <c r="M758" s="8">
        <v>0</v>
      </c>
      <c r="N758" s="8">
        <v>0</v>
      </c>
      <c r="O758" s="8">
        <v>1</v>
      </c>
      <c r="P758" s="8">
        <v>1</v>
      </c>
      <c r="Q758" s="8">
        <v>0</v>
      </c>
      <c r="R758" s="8">
        <v>0</v>
      </c>
      <c r="S758" s="8">
        <v>0</v>
      </c>
      <c r="T758" s="8">
        <v>0</v>
      </c>
      <c r="U758" s="5">
        <v>204060141</v>
      </c>
    </row>
    <row r="759" spans="1:21" hidden="1" x14ac:dyDescent="0.25">
      <c r="A759" s="8" t="s">
        <v>5018</v>
      </c>
      <c r="B759" s="2" t="s">
        <v>1176</v>
      </c>
      <c r="C759" s="2" t="s">
        <v>60</v>
      </c>
      <c r="D759" s="2" t="s">
        <v>54</v>
      </c>
      <c r="E759" s="2" t="s">
        <v>33</v>
      </c>
      <c r="F759" s="8" t="s">
        <v>24</v>
      </c>
      <c r="G759" s="8">
        <v>1</v>
      </c>
      <c r="H759" s="8">
        <v>1</v>
      </c>
      <c r="I759" s="8">
        <v>1</v>
      </c>
      <c r="J759" s="8">
        <v>1</v>
      </c>
      <c r="K759" s="8">
        <v>1</v>
      </c>
      <c r="L759" s="8">
        <v>1</v>
      </c>
      <c r="M759" s="8">
        <v>0</v>
      </c>
      <c r="N759" s="8">
        <v>0</v>
      </c>
      <c r="O759" s="8">
        <v>1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5">
        <v>204060150</v>
      </c>
    </row>
    <row r="760" spans="1:21" hidden="1" x14ac:dyDescent="0.25">
      <c r="A760" s="8" t="s">
        <v>5018</v>
      </c>
      <c r="B760" s="2" t="s">
        <v>1177</v>
      </c>
      <c r="C760" s="2" t="s">
        <v>60</v>
      </c>
      <c r="D760" s="2" t="s">
        <v>54</v>
      </c>
      <c r="E760" s="2" t="s">
        <v>33</v>
      </c>
      <c r="F760" s="8" t="s">
        <v>24</v>
      </c>
      <c r="G760" s="8">
        <v>1</v>
      </c>
      <c r="H760" s="8">
        <v>1</v>
      </c>
      <c r="I760" s="8">
        <v>1</v>
      </c>
      <c r="J760" s="8">
        <v>1</v>
      </c>
      <c r="K760" s="8">
        <v>1</v>
      </c>
      <c r="L760" s="8">
        <v>1</v>
      </c>
      <c r="M760" s="8">
        <v>0</v>
      </c>
      <c r="N760" s="8">
        <v>0</v>
      </c>
      <c r="O760" s="8">
        <v>1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5">
        <v>204060168</v>
      </c>
    </row>
    <row r="761" spans="1:21" hidden="1" x14ac:dyDescent="0.25">
      <c r="A761" s="8" t="s">
        <v>5018</v>
      </c>
      <c r="B761" s="2" t="s">
        <v>1178</v>
      </c>
      <c r="C761" s="2" t="s">
        <v>60</v>
      </c>
      <c r="D761" s="2" t="s">
        <v>54</v>
      </c>
      <c r="E761" s="2" t="s">
        <v>33</v>
      </c>
      <c r="F761" s="8" t="s">
        <v>24</v>
      </c>
      <c r="G761" s="8">
        <v>1</v>
      </c>
      <c r="H761" s="8">
        <v>1</v>
      </c>
      <c r="I761" s="8">
        <v>1</v>
      </c>
      <c r="J761" s="8">
        <v>1</v>
      </c>
      <c r="K761" s="8">
        <v>1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5">
        <v>204060176</v>
      </c>
    </row>
    <row r="762" spans="1:21" hidden="1" x14ac:dyDescent="0.25">
      <c r="A762" s="8" t="s">
        <v>5018</v>
      </c>
      <c r="B762" s="2" t="s">
        <v>1179</v>
      </c>
      <c r="C762" s="2" t="s">
        <v>62</v>
      </c>
      <c r="D762" s="2" t="s">
        <v>61</v>
      </c>
      <c r="E762" s="2" t="s">
        <v>33</v>
      </c>
      <c r="F762" s="8" t="s">
        <v>36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5">
        <v>205010016</v>
      </c>
    </row>
    <row r="763" spans="1:21" hidden="1" x14ac:dyDescent="0.25">
      <c r="A763" s="8" t="s">
        <v>5018</v>
      </c>
      <c r="B763" s="2" t="s">
        <v>1180</v>
      </c>
      <c r="C763" s="2" t="s">
        <v>62</v>
      </c>
      <c r="D763" s="2" t="s">
        <v>61</v>
      </c>
      <c r="E763" s="2" t="s">
        <v>33</v>
      </c>
      <c r="F763" s="8" t="s">
        <v>36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1</v>
      </c>
      <c r="M763" s="8">
        <v>0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0</v>
      </c>
      <c r="U763" s="5">
        <v>205010024</v>
      </c>
    </row>
    <row r="764" spans="1:21" hidden="1" x14ac:dyDescent="0.25">
      <c r="A764" s="8" t="s">
        <v>5018</v>
      </c>
      <c r="B764" s="2" t="s">
        <v>1181</v>
      </c>
      <c r="C764" s="2" t="s">
        <v>62</v>
      </c>
      <c r="D764" s="2" t="s">
        <v>61</v>
      </c>
      <c r="E764" s="2" t="s">
        <v>33</v>
      </c>
      <c r="F764" s="8" t="s">
        <v>24</v>
      </c>
      <c r="G764" s="8">
        <v>1</v>
      </c>
      <c r="H764" s="8">
        <v>1</v>
      </c>
      <c r="I764" s="8">
        <v>1</v>
      </c>
      <c r="J764" s="8">
        <v>0</v>
      </c>
      <c r="K764" s="8">
        <v>1</v>
      </c>
      <c r="L764" s="8">
        <v>1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1</v>
      </c>
      <c r="S764" s="8">
        <v>1</v>
      </c>
      <c r="T764" s="8">
        <v>0</v>
      </c>
      <c r="U764" s="5">
        <v>205010032</v>
      </c>
    </row>
    <row r="765" spans="1:21" hidden="1" x14ac:dyDescent="0.25">
      <c r="A765" s="8" t="s">
        <v>5018</v>
      </c>
      <c r="B765" s="2" t="s">
        <v>1182</v>
      </c>
      <c r="C765" s="2" t="s">
        <v>62</v>
      </c>
      <c r="D765" s="2" t="s">
        <v>61</v>
      </c>
      <c r="E765" s="2" t="s">
        <v>33</v>
      </c>
      <c r="F765" s="8" t="s">
        <v>24</v>
      </c>
      <c r="G765" s="8">
        <v>1</v>
      </c>
      <c r="H765" s="8">
        <v>1</v>
      </c>
      <c r="I765" s="8">
        <v>1</v>
      </c>
      <c r="J765" s="8">
        <v>0</v>
      </c>
      <c r="K765" s="8">
        <v>1</v>
      </c>
      <c r="L765" s="8">
        <v>1</v>
      </c>
      <c r="M765" s="8">
        <v>0</v>
      </c>
      <c r="N765" s="8">
        <v>1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5">
        <v>205010040</v>
      </c>
    </row>
    <row r="766" spans="1:21" hidden="1" x14ac:dyDescent="0.25">
      <c r="A766" s="8" t="s">
        <v>5018</v>
      </c>
      <c r="B766" s="2" t="s">
        <v>1183</v>
      </c>
      <c r="C766" s="2" t="s">
        <v>62</v>
      </c>
      <c r="D766" s="2" t="s">
        <v>61</v>
      </c>
      <c r="E766" s="2" t="s">
        <v>33</v>
      </c>
      <c r="F766" s="8" t="s">
        <v>24</v>
      </c>
      <c r="G766" s="8">
        <v>1</v>
      </c>
      <c r="H766" s="8">
        <v>1</v>
      </c>
      <c r="I766" s="8">
        <v>1</v>
      </c>
      <c r="J766" s="8">
        <v>1</v>
      </c>
      <c r="K766" s="8">
        <v>1</v>
      </c>
      <c r="L766" s="8">
        <v>1</v>
      </c>
      <c r="M766" s="8">
        <v>0</v>
      </c>
      <c r="N766" s="8">
        <v>1</v>
      </c>
      <c r="O766" s="8">
        <v>0</v>
      </c>
      <c r="P766" s="8">
        <v>1</v>
      </c>
      <c r="Q766" s="8">
        <v>0</v>
      </c>
      <c r="R766" s="8">
        <v>0</v>
      </c>
      <c r="S766" s="8">
        <v>0</v>
      </c>
      <c r="T766" s="8">
        <v>0</v>
      </c>
      <c r="U766" s="5">
        <v>205010059</v>
      </c>
    </row>
    <row r="767" spans="1:21" hidden="1" x14ac:dyDescent="0.25">
      <c r="A767" s="8" t="s">
        <v>5018</v>
      </c>
      <c r="B767" s="2" t="s">
        <v>1184</v>
      </c>
      <c r="C767" s="2" t="s">
        <v>63</v>
      </c>
      <c r="D767" s="2" t="s">
        <v>61</v>
      </c>
      <c r="E767" s="2" t="s">
        <v>33</v>
      </c>
      <c r="F767" s="8" t="s">
        <v>24</v>
      </c>
      <c r="G767" s="8">
        <v>1</v>
      </c>
      <c r="H767" s="8">
        <v>1</v>
      </c>
      <c r="I767" s="8">
        <v>1</v>
      </c>
      <c r="J767" s="8">
        <v>0</v>
      </c>
      <c r="K767" s="8">
        <v>1</v>
      </c>
      <c r="L767" s="8">
        <v>1</v>
      </c>
      <c r="M767" s="8">
        <v>0</v>
      </c>
      <c r="N767" s="8">
        <v>1</v>
      </c>
      <c r="O767" s="8">
        <v>0</v>
      </c>
      <c r="P767" s="8">
        <v>1</v>
      </c>
      <c r="Q767" s="8">
        <v>0</v>
      </c>
      <c r="R767" s="8">
        <v>0</v>
      </c>
      <c r="S767" s="8">
        <v>0</v>
      </c>
      <c r="T767" s="8">
        <v>0</v>
      </c>
      <c r="U767" s="5">
        <v>205020011</v>
      </c>
    </row>
    <row r="768" spans="1:21" hidden="1" x14ac:dyDescent="0.25">
      <c r="A768" s="8" t="s">
        <v>5018</v>
      </c>
      <c r="B768" s="2" t="s">
        <v>1185</v>
      </c>
      <c r="C768" s="2" t="s">
        <v>63</v>
      </c>
      <c r="D768" s="2" t="s">
        <v>61</v>
      </c>
      <c r="E768" s="2" t="s">
        <v>33</v>
      </c>
      <c r="F768" s="8" t="s">
        <v>24</v>
      </c>
      <c r="G768" s="8">
        <v>1</v>
      </c>
      <c r="H768" s="8">
        <v>0</v>
      </c>
      <c r="I768" s="8">
        <v>0</v>
      </c>
      <c r="J768" s="8">
        <v>0</v>
      </c>
      <c r="K768" s="8">
        <v>1</v>
      </c>
      <c r="L768" s="8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5">
        <v>205020020</v>
      </c>
    </row>
    <row r="769" spans="1:21" hidden="1" x14ac:dyDescent="0.25">
      <c r="A769" s="8" t="s">
        <v>5018</v>
      </c>
      <c r="B769" s="2" t="s">
        <v>1186</v>
      </c>
      <c r="C769" s="2" t="s">
        <v>63</v>
      </c>
      <c r="D769" s="2" t="s">
        <v>61</v>
      </c>
      <c r="E769" s="2" t="s">
        <v>33</v>
      </c>
      <c r="F769" s="8" t="s">
        <v>24</v>
      </c>
      <c r="G769" s="8">
        <v>1</v>
      </c>
      <c r="H769" s="8">
        <v>1</v>
      </c>
      <c r="I769" s="8">
        <v>1</v>
      </c>
      <c r="J769" s="8">
        <v>0</v>
      </c>
      <c r="K769" s="8">
        <v>1</v>
      </c>
      <c r="L769" s="8">
        <v>1</v>
      </c>
      <c r="M769" s="8">
        <v>0</v>
      </c>
      <c r="N769" s="8">
        <v>1</v>
      </c>
      <c r="O769" s="8">
        <v>0</v>
      </c>
      <c r="P769" s="8">
        <v>1</v>
      </c>
      <c r="Q769" s="8">
        <v>0</v>
      </c>
      <c r="R769" s="8">
        <v>0</v>
      </c>
      <c r="S769" s="8">
        <v>0</v>
      </c>
      <c r="T769" s="8">
        <v>0</v>
      </c>
      <c r="U769" s="5">
        <v>205020038</v>
      </c>
    </row>
    <row r="770" spans="1:21" hidden="1" x14ac:dyDescent="0.25">
      <c r="A770" s="8" t="s">
        <v>5018</v>
      </c>
      <c r="B770" s="2" t="s">
        <v>1187</v>
      </c>
      <c r="C770" s="2" t="s">
        <v>63</v>
      </c>
      <c r="D770" s="2" t="s">
        <v>61</v>
      </c>
      <c r="E770" s="2" t="s">
        <v>33</v>
      </c>
      <c r="F770" s="8" t="s">
        <v>24</v>
      </c>
      <c r="G770" s="8">
        <v>1</v>
      </c>
      <c r="H770" s="8">
        <v>1</v>
      </c>
      <c r="I770" s="8">
        <v>1</v>
      </c>
      <c r="J770" s="8">
        <v>0</v>
      </c>
      <c r="K770" s="8">
        <v>1</v>
      </c>
      <c r="L770" s="8">
        <v>1</v>
      </c>
      <c r="M770" s="8">
        <v>0</v>
      </c>
      <c r="N770" s="8">
        <v>1</v>
      </c>
      <c r="O770" s="8">
        <v>0</v>
      </c>
      <c r="P770" s="8">
        <v>1</v>
      </c>
      <c r="Q770" s="8">
        <v>0</v>
      </c>
      <c r="R770" s="8">
        <v>1</v>
      </c>
      <c r="S770" s="8">
        <v>1</v>
      </c>
      <c r="T770" s="8">
        <v>0</v>
      </c>
      <c r="U770" s="5">
        <v>205020046</v>
      </c>
    </row>
    <row r="771" spans="1:21" hidden="1" x14ac:dyDescent="0.25">
      <c r="A771" s="8" t="s">
        <v>5018</v>
      </c>
      <c r="B771" s="2" t="s">
        <v>1188</v>
      </c>
      <c r="C771" s="2" t="s">
        <v>63</v>
      </c>
      <c r="D771" s="2" t="s">
        <v>61</v>
      </c>
      <c r="E771" s="2" t="s">
        <v>33</v>
      </c>
      <c r="F771" s="8" t="s">
        <v>24</v>
      </c>
      <c r="G771" s="8">
        <v>1</v>
      </c>
      <c r="H771" s="8">
        <v>1</v>
      </c>
      <c r="I771" s="8">
        <v>1</v>
      </c>
      <c r="J771" s="8">
        <v>0</v>
      </c>
      <c r="K771" s="8">
        <v>1</v>
      </c>
      <c r="L771" s="8">
        <v>1</v>
      </c>
      <c r="M771" s="8">
        <v>0</v>
      </c>
      <c r="N771" s="8">
        <v>1</v>
      </c>
      <c r="O771" s="8">
        <v>0</v>
      </c>
      <c r="P771" s="8">
        <v>1</v>
      </c>
      <c r="Q771" s="8">
        <v>0</v>
      </c>
      <c r="R771" s="8">
        <v>1</v>
      </c>
      <c r="S771" s="8">
        <v>1</v>
      </c>
      <c r="T771" s="8">
        <v>0</v>
      </c>
      <c r="U771" s="5">
        <v>205020054</v>
      </c>
    </row>
    <row r="772" spans="1:21" hidden="1" x14ac:dyDescent="0.25">
      <c r="A772" s="8" t="s">
        <v>5018</v>
      </c>
      <c r="B772" s="2" t="s">
        <v>1189</v>
      </c>
      <c r="C772" s="2" t="s">
        <v>63</v>
      </c>
      <c r="D772" s="2" t="s">
        <v>61</v>
      </c>
      <c r="E772" s="2" t="s">
        <v>33</v>
      </c>
      <c r="F772" s="8" t="s">
        <v>24</v>
      </c>
      <c r="G772" s="8">
        <v>1</v>
      </c>
      <c r="H772" s="8">
        <v>1</v>
      </c>
      <c r="I772" s="8">
        <v>1</v>
      </c>
      <c r="J772" s="8">
        <v>1</v>
      </c>
      <c r="K772" s="8">
        <v>1</v>
      </c>
      <c r="L772" s="8">
        <v>1</v>
      </c>
      <c r="M772" s="8">
        <v>0</v>
      </c>
      <c r="N772" s="8">
        <v>1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5">
        <v>205020062</v>
      </c>
    </row>
    <row r="773" spans="1:21" hidden="1" x14ac:dyDescent="0.25">
      <c r="A773" s="8" t="s">
        <v>5018</v>
      </c>
      <c r="B773" s="2" t="s">
        <v>1190</v>
      </c>
      <c r="C773" s="2" t="s">
        <v>63</v>
      </c>
      <c r="D773" s="2" t="s">
        <v>61</v>
      </c>
      <c r="E773" s="2" t="s">
        <v>33</v>
      </c>
      <c r="F773" s="8" t="s">
        <v>24</v>
      </c>
      <c r="G773" s="8">
        <v>1</v>
      </c>
      <c r="H773" s="8">
        <v>1</v>
      </c>
      <c r="I773" s="8">
        <v>1</v>
      </c>
      <c r="J773" s="8">
        <v>0</v>
      </c>
      <c r="K773" s="8">
        <v>1</v>
      </c>
      <c r="L773" s="8">
        <v>1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5">
        <v>205020070</v>
      </c>
    </row>
    <row r="774" spans="1:21" hidden="1" x14ac:dyDescent="0.25">
      <c r="A774" s="8" t="s">
        <v>5018</v>
      </c>
      <c r="B774" s="2" t="s">
        <v>1191</v>
      </c>
      <c r="C774" s="2" t="s">
        <v>63</v>
      </c>
      <c r="D774" s="2" t="s">
        <v>61</v>
      </c>
      <c r="E774" s="2" t="s">
        <v>33</v>
      </c>
      <c r="F774" s="8" t="s">
        <v>24</v>
      </c>
      <c r="G774" s="8">
        <v>1</v>
      </c>
      <c r="H774" s="8">
        <v>1</v>
      </c>
      <c r="I774" s="8">
        <v>1</v>
      </c>
      <c r="J774" s="8">
        <v>0</v>
      </c>
      <c r="K774" s="8">
        <v>1</v>
      </c>
      <c r="L774" s="8">
        <v>1</v>
      </c>
      <c r="M774" s="8">
        <v>0</v>
      </c>
      <c r="N774" s="8">
        <v>1</v>
      </c>
      <c r="O774" s="8">
        <v>0</v>
      </c>
      <c r="P774" s="8">
        <v>1</v>
      </c>
      <c r="Q774" s="8">
        <v>0</v>
      </c>
      <c r="R774" s="8">
        <v>0</v>
      </c>
      <c r="S774" s="8">
        <v>0</v>
      </c>
      <c r="T774" s="8">
        <v>0</v>
      </c>
      <c r="U774" s="5">
        <v>205020089</v>
      </c>
    </row>
    <row r="775" spans="1:21" hidden="1" x14ac:dyDescent="0.25">
      <c r="A775" s="8" t="s">
        <v>5018</v>
      </c>
      <c r="B775" s="2" t="s">
        <v>1192</v>
      </c>
      <c r="C775" s="2" t="s">
        <v>63</v>
      </c>
      <c r="D775" s="2" t="s">
        <v>61</v>
      </c>
      <c r="E775" s="2" t="s">
        <v>33</v>
      </c>
      <c r="F775" s="8" t="s">
        <v>24</v>
      </c>
      <c r="G775" s="8">
        <v>1</v>
      </c>
      <c r="H775" s="8">
        <v>1</v>
      </c>
      <c r="I775" s="8">
        <v>1</v>
      </c>
      <c r="J775" s="8">
        <v>0</v>
      </c>
      <c r="K775" s="8">
        <v>1</v>
      </c>
      <c r="L775" s="8">
        <v>1</v>
      </c>
      <c r="M775" s="8">
        <v>0</v>
      </c>
      <c r="N775" s="8">
        <v>1</v>
      </c>
      <c r="O775" s="8">
        <v>0</v>
      </c>
      <c r="P775" s="8">
        <v>1</v>
      </c>
      <c r="Q775" s="8">
        <v>0</v>
      </c>
      <c r="R775" s="8">
        <v>0</v>
      </c>
      <c r="S775" s="8">
        <v>0</v>
      </c>
      <c r="T775" s="8">
        <v>0</v>
      </c>
      <c r="U775" s="5">
        <v>205020097</v>
      </c>
    </row>
    <row r="776" spans="1:21" hidden="1" x14ac:dyDescent="0.25">
      <c r="A776" s="8" t="s">
        <v>5018</v>
      </c>
      <c r="B776" s="2" t="s">
        <v>1193</v>
      </c>
      <c r="C776" s="2" t="s">
        <v>63</v>
      </c>
      <c r="D776" s="2" t="s">
        <v>61</v>
      </c>
      <c r="E776" s="2" t="s">
        <v>33</v>
      </c>
      <c r="F776" s="8" t="s">
        <v>24</v>
      </c>
      <c r="G776" s="8">
        <v>1</v>
      </c>
      <c r="H776" s="8">
        <v>1</v>
      </c>
      <c r="I776" s="8">
        <v>1</v>
      </c>
      <c r="J776" s="8">
        <v>1</v>
      </c>
      <c r="K776" s="8">
        <v>1</v>
      </c>
      <c r="L776" s="8">
        <v>1</v>
      </c>
      <c r="M776" s="8">
        <v>0</v>
      </c>
      <c r="N776" s="8">
        <v>1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5">
        <v>205020100</v>
      </c>
    </row>
    <row r="777" spans="1:21" hidden="1" x14ac:dyDescent="0.25">
      <c r="A777" s="8" t="s">
        <v>5018</v>
      </c>
      <c r="B777" s="2" t="s">
        <v>1194</v>
      </c>
      <c r="C777" s="2" t="s">
        <v>63</v>
      </c>
      <c r="D777" s="2" t="s">
        <v>61</v>
      </c>
      <c r="E777" s="2" t="s">
        <v>33</v>
      </c>
      <c r="F777" s="8" t="s">
        <v>24</v>
      </c>
      <c r="G777" s="8">
        <v>1</v>
      </c>
      <c r="H777" s="8">
        <v>1</v>
      </c>
      <c r="I777" s="8">
        <v>1</v>
      </c>
      <c r="J777" s="8">
        <v>0</v>
      </c>
      <c r="K777" s="8">
        <v>1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5">
        <v>205020119</v>
      </c>
    </row>
    <row r="778" spans="1:21" hidden="1" x14ac:dyDescent="0.25">
      <c r="A778" s="8" t="s">
        <v>5018</v>
      </c>
      <c r="B778" s="2" t="s">
        <v>1195</v>
      </c>
      <c r="C778" s="2" t="s">
        <v>63</v>
      </c>
      <c r="D778" s="2" t="s">
        <v>61</v>
      </c>
      <c r="E778" s="2" t="s">
        <v>33</v>
      </c>
      <c r="F778" s="8" t="s">
        <v>24</v>
      </c>
      <c r="G778" s="8">
        <v>1</v>
      </c>
      <c r="H778" s="8">
        <v>1</v>
      </c>
      <c r="I778" s="8">
        <v>1</v>
      </c>
      <c r="J778" s="8">
        <v>0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>
        <v>1</v>
      </c>
      <c r="Q778" s="8">
        <v>0</v>
      </c>
      <c r="R778" s="8">
        <v>0</v>
      </c>
      <c r="S778" s="8">
        <v>0</v>
      </c>
      <c r="T778" s="8">
        <v>0</v>
      </c>
      <c r="U778" s="5">
        <v>205020127</v>
      </c>
    </row>
    <row r="779" spans="1:21" hidden="1" x14ac:dyDescent="0.25">
      <c r="A779" s="8" t="s">
        <v>5018</v>
      </c>
      <c r="B779" s="2" t="s">
        <v>1196</v>
      </c>
      <c r="C779" s="2" t="s">
        <v>63</v>
      </c>
      <c r="D779" s="2" t="s">
        <v>61</v>
      </c>
      <c r="E779" s="2" t="s">
        <v>33</v>
      </c>
      <c r="F779" s="8" t="s">
        <v>24</v>
      </c>
      <c r="G779" s="8">
        <v>1</v>
      </c>
      <c r="H779" s="8">
        <v>1</v>
      </c>
      <c r="I779" s="8">
        <v>1</v>
      </c>
      <c r="J779" s="8">
        <v>0</v>
      </c>
      <c r="K779" s="8">
        <v>1</v>
      </c>
      <c r="L779" s="8">
        <v>1</v>
      </c>
      <c r="M779" s="8">
        <v>0</v>
      </c>
      <c r="N779" s="8">
        <v>1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5">
        <v>205020135</v>
      </c>
    </row>
    <row r="780" spans="1:21" hidden="1" x14ac:dyDescent="0.25">
      <c r="A780" s="8" t="s">
        <v>5018</v>
      </c>
      <c r="B780" s="2" t="s">
        <v>1197</v>
      </c>
      <c r="C780" s="2" t="s">
        <v>63</v>
      </c>
      <c r="D780" s="2" t="s">
        <v>61</v>
      </c>
      <c r="E780" s="2" t="s">
        <v>33</v>
      </c>
      <c r="F780" s="8" t="s">
        <v>24</v>
      </c>
      <c r="G780" s="8">
        <v>1</v>
      </c>
      <c r="H780" s="8">
        <v>1</v>
      </c>
      <c r="I780" s="8">
        <v>1</v>
      </c>
      <c r="J780" s="8">
        <v>0</v>
      </c>
      <c r="K780" s="8">
        <v>1</v>
      </c>
      <c r="L780" s="8">
        <v>1</v>
      </c>
      <c r="M780" s="8">
        <v>0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5">
        <v>205020143</v>
      </c>
    </row>
    <row r="781" spans="1:21" hidden="1" x14ac:dyDescent="0.25">
      <c r="A781" s="8" t="s">
        <v>5018</v>
      </c>
      <c r="B781" s="2" t="s">
        <v>1198</v>
      </c>
      <c r="C781" s="2" t="s">
        <v>63</v>
      </c>
      <c r="D781" s="2" t="s">
        <v>61</v>
      </c>
      <c r="E781" s="2" t="s">
        <v>33</v>
      </c>
      <c r="F781" s="8" t="s">
        <v>24</v>
      </c>
      <c r="G781" s="8">
        <v>1</v>
      </c>
      <c r="H781" s="8">
        <v>1</v>
      </c>
      <c r="I781" s="8">
        <v>0</v>
      </c>
      <c r="J781" s="8">
        <v>1</v>
      </c>
      <c r="K781" s="8">
        <v>1</v>
      </c>
      <c r="L781" s="8">
        <v>1</v>
      </c>
      <c r="M781" s="8">
        <v>0</v>
      </c>
      <c r="N781" s="8">
        <v>1</v>
      </c>
      <c r="O781" s="8">
        <v>0</v>
      </c>
      <c r="P781" s="8">
        <v>1</v>
      </c>
      <c r="Q781" s="8">
        <v>0</v>
      </c>
      <c r="R781" s="8">
        <v>0</v>
      </c>
      <c r="S781" s="8">
        <v>0</v>
      </c>
      <c r="T781" s="8">
        <v>0</v>
      </c>
      <c r="U781" s="5">
        <v>205020151</v>
      </c>
    </row>
    <row r="782" spans="1:21" hidden="1" x14ac:dyDescent="0.25">
      <c r="A782" s="8" t="s">
        <v>5018</v>
      </c>
      <c r="B782" s="2" t="s">
        <v>1199</v>
      </c>
      <c r="C782" s="2" t="s">
        <v>63</v>
      </c>
      <c r="D782" s="2" t="s">
        <v>61</v>
      </c>
      <c r="E782" s="2" t="s">
        <v>33</v>
      </c>
      <c r="F782" s="8" t="s">
        <v>24</v>
      </c>
      <c r="G782" s="8">
        <v>1</v>
      </c>
      <c r="H782" s="8">
        <v>1</v>
      </c>
      <c r="I782" s="8">
        <v>1</v>
      </c>
      <c r="J782" s="8">
        <v>0</v>
      </c>
      <c r="K782" s="8">
        <v>1</v>
      </c>
      <c r="L782" s="8">
        <v>1</v>
      </c>
      <c r="M782" s="8">
        <v>0</v>
      </c>
      <c r="N782" s="8">
        <v>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5">
        <v>205020160</v>
      </c>
    </row>
    <row r="783" spans="1:21" hidden="1" x14ac:dyDescent="0.25">
      <c r="A783" s="8" t="s">
        <v>5018</v>
      </c>
      <c r="B783" s="2" t="s">
        <v>1200</v>
      </c>
      <c r="C783" s="2" t="s">
        <v>63</v>
      </c>
      <c r="D783" s="2" t="s">
        <v>61</v>
      </c>
      <c r="E783" s="2" t="s">
        <v>33</v>
      </c>
      <c r="F783" s="8" t="s">
        <v>24</v>
      </c>
      <c r="G783" s="8">
        <v>1</v>
      </c>
      <c r="H783" s="8">
        <v>1</v>
      </c>
      <c r="I783" s="8">
        <v>1</v>
      </c>
      <c r="J783" s="8">
        <v>0</v>
      </c>
      <c r="K783" s="8">
        <v>1</v>
      </c>
      <c r="L783" s="8">
        <v>1</v>
      </c>
      <c r="M783" s="8">
        <v>0</v>
      </c>
      <c r="N783" s="8">
        <v>1</v>
      </c>
      <c r="O783" s="8">
        <v>0</v>
      </c>
      <c r="P783" s="8">
        <v>1</v>
      </c>
      <c r="Q783" s="8">
        <v>0</v>
      </c>
      <c r="R783" s="8">
        <v>0</v>
      </c>
      <c r="S783" s="8">
        <v>0</v>
      </c>
      <c r="T783" s="8">
        <v>0</v>
      </c>
      <c r="U783" s="5">
        <v>205020178</v>
      </c>
    </row>
    <row r="784" spans="1:21" hidden="1" x14ac:dyDescent="0.25">
      <c r="A784" s="8" t="s">
        <v>5018</v>
      </c>
      <c r="B784" s="2" t="s">
        <v>1201</v>
      </c>
      <c r="C784" s="2" t="s">
        <v>63</v>
      </c>
      <c r="D784" s="2" t="s">
        <v>61</v>
      </c>
      <c r="E784" s="2" t="s">
        <v>33</v>
      </c>
      <c r="F784" s="8" t="s">
        <v>24</v>
      </c>
      <c r="G784" s="8">
        <v>1</v>
      </c>
      <c r="H784" s="8">
        <v>1</v>
      </c>
      <c r="I784" s="8">
        <v>1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0</v>
      </c>
      <c r="P784" s="8">
        <v>1</v>
      </c>
      <c r="Q784" s="8">
        <v>0</v>
      </c>
      <c r="R784" s="8">
        <v>0</v>
      </c>
      <c r="S784" s="8">
        <v>0</v>
      </c>
      <c r="T784" s="8">
        <v>0</v>
      </c>
      <c r="U784" s="5">
        <v>205020186</v>
      </c>
    </row>
    <row r="785" spans="1:21" hidden="1" x14ac:dyDescent="0.25">
      <c r="A785" s="8" t="s">
        <v>5018</v>
      </c>
      <c r="B785" s="2" t="s">
        <v>1202</v>
      </c>
      <c r="C785" s="2" t="s">
        <v>63</v>
      </c>
      <c r="D785" s="2" t="s">
        <v>61</v>
      </c>
      <c r="E785" s="2" t="s">
        <v>33</v>
      </c>
      <c r="F785" s="8" t="s">
        <v>24</v>
      </c>
      <c r="G785" s="8">
        <v>1</v>
      </c>
      <c r="H785" s="8">
        <v>1</v>
      </c>
      <c r="I785" s="8">
        <v>1</v>
      </c>
      <c r="J785" s="8">
        <v>0</v>
      </c>
      <c r="K785" s="8">
        <v>1</v>
      </c>
      <c r="L785" s="8">
        <v>1</v>
      </c>
      <c r="M785" s="8">
        <v>0</v>
      </c>
      <c r="N785" s="8">
        <v>1</v>
      </c>
      <c r="O785" s="8">
        <v>0</v>
      </c>
      <c r="P785" s="8">
        <v>1</v>
      </c>
      <c r="Q785" s="8">
        <v>0</v>
      </c>
      <c r="R785" s="8">
        <v>0</v>
      </c>
      <c r="S785" s="8">
        <v>0</v>
      </c>
      <c r="T785" s="8">
        <v>0</v>
      </c>
      <c r="U785" s="5">
        <v>205020194</v>
      </c>
    </row>
    <row r="786" spans="1:21" hidden="1" x14ac:dyDescent="0.25">
      <c r="A786" s="8" t="s">
        <v>5018</v>
      </c>
      <c r="B786" s="2" t="s">
        <v>1203</v>
      </c>
      <c r="C786" s="2" t="s">
        <v>65</v>
      </c>
      <c r="D786" s="2" t="s">
        <v>64</v>
      </c>
      <c r="E786" s="2" t="s">
        <v>33</v>
      </c>
      <c r="F786" s="8" t="s">
        <v>36</v>
      </c>
      <c r="G786" s="8">
        <v>1</v>
      </c>
      <c r="H786" s="8">
        <v>1</v>
      </c>
      <c r="I786" s="8">
        <v>1</v>
      </c>
      <c r="J786" s="8">
        <v>0</v>
      </c>
      <c r="K786" s="8">
        <v>1</v>
      </c>
      <c r="L786" s="8">
        <v>1</v>
      </c>
      <c r="M786" s="8">
        <v>0</v>
      </c>
      <c r="N786" s="8">
        <v>1</v>
      </c>
      <c r="O786" s="8">
        <v>0</v>
      </c>
      <c r="P786" s="8">
        <v>1</v>
      </c>
      <c r="Q786" s="8">
        <v>0</v>
      </c>
      <c r="R786" s="8">
        <v>0</v>
      </c>
      <c r="S786" s="8">
        <v>0</v>
      </c>
      <c r="T786" s="8">
        <v>0</v>
      </c>
      <c r="U786" s="5">
        <v>206010010</v>
      </c>
    </row>
    <row r="787" spans="1:21" hidden="1" x14ac:dyDescent="0.25">
      <c r="A787" s="8" t="s">
        <v>5018</v>
      </c>
      <c r="B787" s="2" t="s">
        <v>1204</v>
      </c>
      <c r="C787" s="2" t="s">
        <v>65</v>
      </c>
      <c r="D787" s="2" t="s">
        <v>64</v>
      </c>
      <c r="E787" s="2" t="s">
        <v>33</v>
      </c>
      <c r="F787" s="8" t="s">
        <v>36</v>
      </c>
      <c r="G787" s="8">
        <v>1</v>
      </c>
      <c r="H787" s="8">
        <v>1</v>
      </c>
      <c r="I787" s="8">
        <v>1</v>
      </c>
      <c r="J787" s="8">
        <v>0</v>
      </c>
      <c r="K787" s="8">
        <v>1</v>
      </c>
      <c r="L787" s="8">
        <v>1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8">
        <v>0</v>
      </c>
      <c r="T787" s="8">
        <v>0</v>
      </c>
      <c r="U787" s="5">
        <v>206010028</v>
      </c>
    </row>
    <row r="788" spans="1:21" hidden="1" x14ac:dyDescent="0.25">
      <c r="A788" s="8" t="s">
        <v>5018</v>
      </c>
      <c r="B788" s="2" t="s">
        <v>1205</v>
      </c>
      <c r="C788" s="2" t="s">
        <v>65</v>
      </c>
      <c r="D788" s="2" t="s">
        <v>64</v>
      </c>
      <c r="E788" s="2" t="s">
        <v>33</v>
      </c>
      <c r="F788" s="8" t="s">
        <v>36</v>
      </c>
      <c r="G788" s="8">
        <v>1</v>
      </c>
      <c r="H788" s="8">
        <v>1</v>
      </c>
      <c r="I788" s="8">
        <v>1</v>
      </c>
      <c r="J788" s="8">
        <v>0</v>
      </c>
      <c r="K788" s="8">
        <v>1</v>
      </c>
      <c r="L788" s="8">
        <v>1</v>
      </c>
      <c r="M788" s="8">
        <v>0</v>
      </c>
      <c r="N788" s="8">
        <v>1</v>
      </c>
      <c r="O788" s="8">
        <v>0</v>
      </c>
      <c r="P788" s="8">
        <v>1</v>
      </c>
      <c r="Q788" s="8">
        <v>0</v>
      </c>
      <c r="R788" s="8">
        <v>0</v>
      </c>
      <c r="S788" s="8">
        <v>0</v>
      </c>
      <c r="T788" s="8">
        <v>0</v>
      </c>
      <c r="U788" s="5">
        <v>206010036</v>
      </c>
    </row>
    <row r="789" spans="1:21" hidden="1" x14ac:dyDescent="0.25">
      <c r="A789" s="8" t="s">
        <v>5018</v>
      </c>
      <c r="B789" s="2" t="s">
        <v>1206</v>
      </c>
      <c r="C789" s="2" t="s">
        <v>65</v>
      </c>
      <c r="D789" s="2" t="s">
        <v>64</v>
      </c>
      <c r="E789" s="2" t="s">
        <v>33</v>
      </c>
      <c r="F789" s="8" t="s">
        <v>36</v>
      </c>
      <c r="G789" s="8">
        <v>1</v>
      </c>
      <c r="H789" s="8">
        <v>1</v>
      </c>
      <c r="I789" s="8">
        <v>1</v>
      </c>
      <c r="J789" s="8">
        <v>0</v>
      </c>
      <c r="K789" s="8">
        <v>1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0</v>
      </c>
      <c r="S789" s="8">
        <v>0</v>
      </c>
      <c r="T789" s="8">
        <v>0</v>
      </c>
      <c r="U789" s="5">
        <v>206010044</v>
      </c>
    </row>
    <row r="790" spans="1:21" hidden="1" x14ac:dyDescent="0.25">
      <c r="A790" s="8" t="s">
        <v>5018</v>
      </c>
      <c r="B790" s="2" t="s">
        <v>1207</v>
      </c>
      <c r="C790" s="2" t="s">
        <v>65</v>
      </c>
      <c r="D790" s="2" t="s">
        <v>64</v>
      </c>
      <c r="E790" s="2" t="s">
        <v>33</v>
      </c>
      <c r="F790" s="8" t="s">
        <v>36</v>
      </c>
      <c r="G790" s="8">
        <v>1</v>
      </c>
      <c r="H790" s="8">
        <v>1</v>
      </c>
      <c r="I790" s="8">
        <v>1</v>
      </c>
      <c r="J790" s="8">
        <v>0</v>
      </c>
      <c r="K790" s="8">
        <v>1</v>
      </c>
      <c r="L790" s="8">
        <v>1</v>
      </c>
      <c r="M790" s="8">
        <v>0</v>
      </c>
      <c r="N790" s="8">
        <v>1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5">
        <v>206010052</v>
      </c>
    </row>
    <row r="791" spans="1:21" hidden="1" x14ac:dyDescent="0.25">
      <c r="A791" s="8" t="s">
        <v>5018</v>
      </c>
      <c r="B791" s="2" t="s">
        <v>1208</v>
      </c>
      <c r="C791" s="2" t="s">
        <v>65</v>
      </c>
      <c r="D791" s="2" t="s">
        <v>64</v>
      </c>
      <c r="E791" s="2" t="s">
        <v>33</v>
      </c>
      <c r="F791" s="8" t="s">
        <v>36</v>
      </c>
      <c r="G791" s="8">
        <v>1</v>
      </c>
      <c r="H791" s="8">
        <v>1</v>
      </c>
      <c r="I791" s="8">
        <v>1</v>
      </c>
      <c r="J791" s="8">
        <v>0</v>
      </c>
      <c r="K791" s="8">
        <v>1</v>
      </c>
      <c r="L791" s="8">
        <v>1</v>
      </c>
      <c r="M791" s="8">
        <v>0</v>
      </c>
      <c r="N791" s="8">
        <v>1</v>
      </c>
      <c r="O791" s="8">
        <v>0</v>
      </c>
      <c r="P791" s="8">
        <v>1</v>
      </c>
      <c r="Q791" s="8">
        <v>0</v>
      </c>
      <c r="R791" s="8">
        <v>0</v>
      </c>
      <c r="S791" s="8">
        <v>0</v>
      </c>
      <c r="T791" s="8">
        <v>0</v>
      </c>
      <c r="U791" s="5">
        <v>206010060</v>
      </c>
    </row>
    <row r="792" spans="1:21" hidden="1" x14ac:dyDescent="0.25">
      <c r="A792" s="8" t="s">
        <v>5018</v>
      </c>
      <c r="B792" s="2" t="s">
        <v>1209</v>
      </c>
      <c r="C792" s="2" t="s">
        <v>65</v>
      </c>
      <c r="D792" s="2" t="s">
        <v>64</v>
      </c>
      <c r="E792" s="2" t="s">
        <v>33</v>
      </c>
      <c r="F792" s="8" t="s">
        <v>36</v>
      </c>
      <c r="G792" s="8">
        <v>1</v>
      </c>
      <c r="H792" s="8">
        <v>1</v>
      </c>
      <c r="I792" s="8">
        <v>1</v>
      </c>
      <c r="J792" s="8">
        <v>0</v>
      </c>
      <c r="K792" s="8">
        <v>1</v>
      </c>
      <c r="L792" s="8">
        <v>1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0</v>
      </c>
      <c r="S792" s="8">
        <v>0</v>
      </c>
      <c r="T792" s="8">
        <v>0</v>
      </c>
      <c r="U792" s="5">
        <v>206010079</v>
      </c>
    </row>
    <row r="793" spans="1:21" hidden="1" x14ac:dyDescent="0.25">
      <c r="A793" s="8" t="s">
        <v>5018</v>
      </c>
      <c r="B793" s="2" t="s">
        <v>1210</v>
      </c>
      <c r="C793" s="2" t="s">
        <v>65</v>
      </c>
      <c r="D793" s="2" t="s">
        <v>64</v>
      </c>
      <c r="E793" s="2" t="s">
        <v>33</v>
      </c>
      <c r="F793" s="8" t="s">
        <v>36</v>
      </c>
      <c r="G793" s="8">
        <v>1</v>
      </c>
      <c r="H793" s="8">
        <v>1</v>
      </c>
      <c r="I793" s="8">
        <v>1</v>
      </c>
      <c r="J793" s="8">
        <v>0</v>
      </c>
      <c r="K793" s="8">
        <v>1</v>
      </c>
      <c r="L793" s="8">
        <v>1</v>
      </c>
      <c r="M793" s="8">
        <v>0</v>
      </c>
      <c r="N793" s="8">
        <v>1</v>
      </c>
      <c r="O793" s="8">
        <v>0</v>
      </c>
      <c r="P793" s="8">
        <v>1</v>
      </c>
      <c r="Q793" s="8">
        <v>0</v>
      </c>
      <c r="R793" s="8">
        <v>0</v>
      </c>
      <c r="S793" s="8">
        <v>0</v>
      </c>
      <c r="T793" s="8">
        <v>0</v>
      </c>
      <c r="U793" s="5">
        <v>206010087</v>
      </c>
    </row>
    <row r="794" spans="1:21" hidden="1" x14ac:dyDescent="0.25">
      <c r="A794" s="8" t="s">
        <v>5018</v>
      </c>
      <c r="B794" s="2" t="s">
        <v>1211</v>
      </c>
      <c r="C794" s="2" t="s">
        <v>65</v>
      </c>
      <c r="D794" s="2" t="s">
        <v>64</v>
      </c>
      <c r="E794" s="2" t="s">
        <v>33</v>
      </c>
      <c r="F794" s="8" t="s">
        <v>36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5">
        <v>206010095</v>
      </c>
    </row>
    <row r="795" spans="1:21" hidden="1" x14ac:dyDescent="0.25">
      <c r="A795" s="8" t="s">
        <v>5018</v>
      </c>
      <c r="B795" s="2" t="s">
        <v>1212</v>
      </c>
      <c r="C795" s="2" t="s">
        <v>66</v>
      </c>
      <c r="D795" s="2" t="s">
        <v>64</v>
      </c>
      <c r="E795" s="2" t="s">
        <v>33</v>
      </c>
      <c r="F795" s="8" t="s">
        <v>36</v>
      </c>
      <c r="G795" s="8">
        <v>1</v>
      </c>
      <c r="H795" s="8">
        <v>1</v>
      </c>
      <c r="I795" s="8">
        <v>1</v>
      </c>
      <c r="J795" s="8">
        <v>0</v>
      </c>
      <c r="K795" s="8">
        <v>1</v>
      </c>
      <c r="L795" s="8">
        <v>1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5">
        <v>206020015</v>
      </c>
    </row>
    <row r="796" spans="1:21" hidden="1" x14ac:dyDescent="0.25">
      <c r="A796" s="8" t="s">
        <v>5018</v>
      </c>
      <c r="B796" s="2" t="s">
        <v>1213</v>
      </c>
      <c r="C796" s="2" t="s">
        <v>66</v>
      </c>
      <c r="D796" s="2" t="s">
        <v>64</v>
      </c>
      <c r="E796" s="2" t="s">
        <v>33</v>
      </c>
      <c r="F796" s="8" t="s">
        <v>36</v>
      </c>
      <c r="G796" s="8">
        <v>1</v>
      </c>
      <c r="H796" s="8">
        <v>1</v>
      </c>
      <c r="I796" s="8">
        <v>1</v>
      </c>
      <c r="J796" s="8">
        <v>0</v>
      </c>
      <c r="K796" s="8">
        <v>1</v>
      </c>
      <c r="L796" s="8">
        <v>1</v>
      </c>
      <c r="M796" s="8">
        <v>0</v>
      </c>
      <c r="N796" s="8">
        <v>1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5">
        <v>206020023</v>
      </c>
    </row>
    <row r="797" spans="1:21" hidden="1" x14ac:dyDescent="0.25">
      <c r="A797" s="8" t="s">
        <v>5018</v>
      </c>
      <c r="B797" s="2" t="s">
        <v>1214</v>
      </c>
      <c r="C797" s="2" t="s">
        <v>66</v>
      </c>
      <c r="D797" s="2" t="s">
        <v>64</v>
      </c>
      <c r="E797" s="2" t="s">
        <v>33</v>
      </c>
      <c r="F797" s="8" t="s">
        <v>36</v>
      </c>
      <c r="G797" s="8">
        <v>1</v>
      </c>
      <c r="H797" s="8">
        <v>1</v>
      </c>
      <c r="I797" s="8">
        <v>1</v>
      </c>
      <c r="J797" s="8">
        <v>0</v>
      </c>
      <c r="K797" s="8">
        <v>1</v>
      </c>
      <c r="L797" s="8">
        <v>1</v>
      </c>
      <c r="M797" s="8">
        <v>0</v>
      </c>
      <c r="N797" s="8">
        <v>1</v>
      </c>
      <c r="O797" s="8">
        <v>0</v>
      </c>
      <c r="P797" s="8">
        <v>1</v>
      </c>
      <c r="Q797" s="8">
        <v>0</v>
      </c>
      <c r="R797" s="8">
        <v>0</v>
      </c>
      <c r="S797" s="8">
        <v>0</v>
      </c>
      <c r="T797" s="8">
        <v>0</v>
      </c>
      <c r="U797" s="5">
        <v>206020031</v>
      </c>
    </row>
    <row r="798" spans="1:21" hidden="1" x14ac:dyDescent="0.25">
      <c r="A798" s="8" t="s">
        <v>5018</v>
      </c>
      <c r="B798" s="2" t="s">
        <v>1215</v>
      </c>
      <c r="C798" s="2" t="s">
        <v>66</v>
      </c>
      <c r="D798" s="2" t="s">
        <v>64</v>
      </c>
      <c r="E798" s="2" t="s">
        <v>33</v>
      </c>
      <c r="F798" s="8" t="s">
        <v>36</v>
      </c>
      <c r="G798" s="8">
        <v>0</v>
      </c>
      <c r="H798" s="8">
        <v>1</v>
      </c>
      <c r="I798" s="8">
        <v>1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5">
        <v>206020040</v>
      </c>
    </row>
    <row r="799" spans="1:21" hidden="1" x14ac:dyDescent="0.25">
      <c r="A799" s="8" t="s">
        <v>5018</v>
      </c>
      <c r="B799" s="2" t="s">
        <v>1216</v>
      </c>
      <c r="C799" s="2" t="s">
        <v>67</v>
      </c>
      <c r="D799" s="2" t="s">
        <v>64</v>
      </c>
      <c r="E799" s="2" t="s">
        <v>33</v>
      </c>
      <c r="F799" s="8" t="s">
        <v>36</v>
      </c>
      <c r="G799" s="8">
        <v>1</v>
      </c>
      <c r="H799" s="8">
        <v>1</v>
      </c>
      <c r="I799" s="8">
        <v>1</v>
      </c>
      <c r="J799" s="8">
        <v>0</v>
      </c>
      <c r="K799" s="8">
        <v>1</v>
      </c>
      <c r="L799" s="8">
        <v>1</v>
      </c>
      <c r="M799" s="8">
        <v>0</v>
      </c>
      <c r="N799" s="8">
        <v>1</v>
      </c>
      <c r="O799" s="8">
        <v>0</v>
      </c>
      <c r="P799" s="8">
        <v>1</v>
      </c>
      <c r="Q799" s="8">
        <v>0</v>
      </c>
      <c r="R799" s="8">
        <v>0</v>
      </c>
      <c r="S799" s="8">
        <v>0</v>
      </c>
      <c r="T799" s="8">
        <v>0</v>
      </c>
      <c r="U799" s="5">
        <v>206030010</v>
      </c>
    </row>
    <row r="800" spans="1:21" hidden="1" x14ac:dyDescent="0.25">
      <c r="A800" s="8" t="s">
        <v>5018</v>
      </c>
      <c r="B800" s="2" t="s">
        <v>1217</v>
      </c>
      <c r="C800" s="2" t="s">
        <v>67</v>
      </c>
      <c r="D800" s="2" t="s">
        <v>64</v>
      </c>
      <c r="E800" s="2" t="s">
        <v>33</v>
      </c>
      <c r="F800" s="8" t="s">
        <v>36</v>
      </c>
      <c r="G800" s="8">
        <v>1</v>
      </c>
      <c r="H800" s="8">
        <v>1</v>
      </c>
      <c r="I800" s="8">
        <v>1</v>
      </c>
      <c r="J800" s="8">
        <v>0</v>
      </c>
      <c r="K800" s="8">
        <v>1</v>
      </c>
      <c r="L800" s="8">
        <v>1</v>
      </c>
      <c r="M800" s="8">
        <v>0</v>
      </c>
      <c r="N800" s="8">
        <v>1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5">
        <v>206030029</v>
      </c>
    </row>
    <row r="801" spans="1:21" hidden="1" x14ac:dyDescent="0.25">
      <c r="A801" s="8" t="s">
        <v>5018</v>
      </c>
      <c r="B801" s="2" t="s">
        <v>1218</v>
      </c>
      <c r="C801" s="2" t="s">
        <v>67</v>
      </c>
      <c r="D801" s="2" t="s">
        <v>64</v>
      </c>
      <c r="E801" s="2" t="s">
        <v>33</v>
      </c>
      <c r="F801" s="8" t="s">
        <v>36</v>
      </c>
      <c r="G801" s="8">
        <v>1</v>
      </c>
      <c r="H801" s="8">
        <v>1</v>
      </c>
      <c r="I801" s="8">
        <v>1</v>
      </c>
      <c r="J801" s="8">
        <v>0</v>
      </c>
      <c r="K801" s="8">
        <v>1</v>
      </c>
      <c r="L801" s="8">
        <v>1</v>
      </c>
      <c r="M801" s="8">
        <v>0</v>
      </c>
      <c r="N801" s="8">
        <v>1</v>
      </c>
      <c r="O801" s="8">
        <v>0</v>
      </c>
      <c r="P801" s="8">
        <v>1</v>
      </c>
      <c r="Q801" s="8">
        <v>0</v>
      </c>
      <c r="R801" s="8">
        <v>0</v>
      </c>
      <c r="S801" s="8">
        <v>0</v>
      </c>
      <c r="T801" s="8">
        <v>0</v>
      </c>
      <c r="U801" s="5">
        <v>206030037</v>
      </c>
    </row>
    <row r="802" spans="1:21" hidden="1" x14ac:dyDescent="0.25">
      <c r="A802" s="8" t="s">
        <v>5018</v>
      </c>
      <c r="B802" s="2" t="s">
        <v>1219</v>
      </c>
      <c r="C802" s="2" t="s">
        <v>69</v>
      </c>
      <c r="D802" s="2" t="s">
        <v>68</v>
      </c>
      <c r="E802" s="2" t="s">
        <v>33</v>
      </c>
      <c r="F802" s="8" t="s">
        <v>36</v>
      </c>
      <c r="G802" s="8">
        <v>1</v>
      </c>
      <c r="H802" s="8">
        <v>1</v>
      </c>
      <c r="I802" s="8">
        <v>1</v>
      </c>
      <c r="J802" s="8">
        <v>0</v>
      </c>
      <c r="K802" s="8">
        <v>1</v>
      </c>
      <c r="L802" s="8">
        <v>1</v>
      </c>
      <c r="M802" s="8">
        <v>0</v>
      </c>
      <c r="N802" s="8">
        <v>1</v>
      </c>
      <c r="O802" s="8">
        <v>0</v>
      </c>
      <c r="P802" s="8">
        <v>1</v>
      </c>
      <c r="Q802" s="8">
        <v>0</v>
      </c>
      <c r="R802" s="8">
        <v>0</v>
      </c>
      <c r="S802" s="8">
        <v>0</v>
      </c>
      <c r="T802" s="8">
        <v>0</v>
      </c>
      <c r="U802" s="5">
        <v>207010013</v>
      </c>
    </row>
    <row r="803" spans="1:21" hidden="1" x14ac:dyDescent="0.25">
      <c r="A803" s="8" t="s">
        <v>5018</v>
      </c>
      <c r="B803" s="2" t="s">
        <v>1220</v>
      </c>
      <c r="C803" s="2" t="s">
        <v>69</v>
      </c>
      <c r="D803" s="2" t="s">
        <v>68</v>
      </c>
      <c r="E803" s="2" t="s">
        <v>33</v>
      </c>
      <c r="F803" s="8" t="s">
        <v>36</v>
      </c>
      <c r="G803" s="8">
        <v>1</v>
      </c>
      <c r="H803" s="8">
        <v>1</v>
      </c>
      <c r="I803" s="8">
        <v>1</v>
      </c>
      <c r="J803" s="8">
        <v>0</v>
      </c>
      <c r="K803" s="8">
        <v>1</v>
      </c>
      <c r="L803" s="8">
        <v>1</v>
      </c>
      <c r="M803" s="8">
        <v>0</v>
      </c>
      <c r="N803" s="8">
        <v>1</v>
      </c>
      <c r="O803" s="8">
        <v>0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5">
        <v>207010021</v>
      </c>
    </row>
    <row r="804" spans="1:21" hidden="1" x14ac:dyDescent="0.25">
      <c r="A804" s="8" t="s">
        <v>5018</v>
      </c>
      <c r="B804" s="2" t="s">
        <v>1221</v>
      </c>
      <c r="C804" s="2" t="s">
        <v>69</v>
      </c>
      <c r="D804" s="2" t="s">
        <v>68</v>
      </c>
      <c r="E804" s="2" t="s">
        <v>33</v>
      </c>
      <c r="F804" s="8" t="s">
        <v>36</v>
      </c>
      <c r="G804" s="8">
        <v>1</v>
      </c>
      <c r="H804" s="8">
        <v>1</v>
      </c>
      <c r="I804" s="8">
        <v>1</v>
      </c>
      <c r="J804" s="8">
        <v>0</v>
      </c>
      <c r="K804" s="8">
        <v>1</v>
      </c>
      <c r="L804" s="8">
        <v>1</v>
      </c>
      <c r="M804" s="8">
        <v>0</v>
      </c>
      <c r="N804" s="8">
        <v>1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5">
        <v>207010030</v>
      </c>
    </row>
    <row r="805" spans="1:21" hidden="1" x14ac:dyDescent="0.25">
      <c r="A805" s="8" t="s">
        <v>5018</v>
      </c>
      <c r="B805" s="2" t="s">
        <v>1222</v>
      </c>
      <c r="C805" s="2" t="s">
        <v>69</v>
      </c>
      <c r="D805" s="2" t="s">
        <v>68</v>
      </c>
      <c r="E805" s="2" t="s">
        <v>33</v>
      </c>
      <c r="F805" s="8" t="s">
        <v>36</v>
      </c>
      <c r="G805" s="8">
        <v>1</v>
      </c>
      <c r="H805" s="8">
        <v>1</v>
      </c>
      <c r="I805" s="8">
        <v>1</v>
      </c>
      <c r="J805" s="8">
        <v>0</v>
      </c>
      <c r="K805" s="8">
        <v>1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5">
        <v>207010048</v>
      </c>
    </row>
    <row r="806" spans="1:21" hidden="1" x14ac:dyDescent="0.25">
      <c r="A806" s="8" t="s">
        <v>5018</v>
      </c>
      <c r="B806" s="2" t="s">
        <v>1223</v>
      </c>
      <c r="C806" s="2" t="s">
        <v>69</v>
      </c>
      <c r="D806" s="2" t="s">
        <v>68</v>
      </c>
      <c r="E806" s="2" t="s">
        <v>33</v>
      </c>
      <c r="F806" s="8" t="s">
        <v>36</v>
      </c>
      <c r="G806" s="8">
        <v>1</v>
      </c>
      <c r="H806" s="8">
        <v>1</v>
      </c>
      <c r="I806" s="8">
        <v>1</v>
      </c>
      <c r="J806" s="8">
        <v>0</v>
      </c>
      <c r="K806" s="8">
        <v>1</v>
      </c>
      <c r="L806" s="8">
        <v>1</v>
      </c>
      <c r="M806" s="8">
        <v>0</v>
      </c>
      <c r="N806" s="8">
        <v>1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5">
        <v>207010056</v>
      </c>
    </row>
    <row r="807" spans="1:21" hidden="1" x14ac:dyDescent="0.25">
      <c r="A807" s="8" t="s">
        <v>5018</v>
      </c>
      <c r="B807" s="2" t="s">
        <v>1224</v>
      </c>
      <c r="C807" s="2" t="s">
        <v>69</v>
      </c>
      <c r="D807" s="2" t="s">
        <v>68</v>
      </c>
      <c r="E807" s="2" t="s">
        <v>33</v>
      </c>
      <c r="F807" s="8" t="s">
        <v>36</v>
      </c>
      <c r="G807" s="8">
        <v>1</v>
      </c>
      <c r="H807" s="8">
        <v>1</v>
      </c>
      <c r="I807" s="8">
        <v>1</v>
      </c>
      <c r="J807" s="8">
        <v>0</v>
      </c>
      <c r="K807" s="8">
        <v>1</v>
      </c>
      <c r="L807" s="8">
        <v>1</v>
      </c>
      <c r="M807" s="8">
        <v>0</v>
      </c>
      <c r="N807" s="8">
        <v>1</v>
      </c>
      <c r="O807" s="8">
        <v>0</v>
      </c>
      <c r="P807" s="8">
        <v>1</v>
      </c>
      <c r="Q807" s="8">
        <v>0</v>
      </c>
      <c r="R807" s="8">
        <v>0</v>
      </c>
      <c r="S807" s="8">
        <v>0</v>
      </c>
      <c r="T807" s="8">
        <v>0</v>
      </c>
      <c r="U807" s="5">
        <v>207010064</v>
      </c>
    </row>
    <row r="808" spans="1:21" hidden="1" x14ac:dyDescent="0.25">
      <c r="A808" s="8" t="s">
        <v>5018</v>
      </c>
      <c r="B808" s="2" t="s">
        <v>1225</v>
      </c>
      <c r="C808" s="2" t="s">
        <v>69</v>
      </c>
      <c r="D808" s="2" t="s">
        <v>68</v>
      </c>
      <c r="E808" s="2" t="s">
        <v>33</v>
      </c>
      <c r="F808" s="8" t="s">
        <v>36</v>
      </c>
      <c r="G808" s="8">
        <v>1</v>
      </c>
      <c r="H808" s="8">
        <v>1</v>
      </c>
      <c r="I808" s="8">
        <v>1</v>
      </c>
      <c r="J808" s="8">
        <v>0</v>
      </c>
      <c r="K808" s="8">
        <v>1</v>
      </c>
      <c r="L808" s="8">
        <v>1</v>
      </c>
      <c r="M808" s="8">
        <v>0</v>
      </c>
      <c r="N808" s="8">
        <v>1</v>
      </c>
      <c r="O808" s="8">
        <v>0</v>
      </c>
      <c r="P808" s="8">
        <v>1</v>
      </c>
      <c r="Q808" s="8">
        <v>0</v>
      </c>
      <c r="R808" s="8">
        <v>0</v>
      </c>
      <c r="S808" s="8">
        <v>0</v>
      </c>
      <c r="T808" s="8">
        <v>0</v>
      </c>
      <c r="U808" s="5">
        <v>207010072</v>
      </c>
    </row>
    <row r="809" spans="1:21" hidden="1" x14ac:dyDescent="0.25">
      <c r="A809" s="8" t="s">
        <v>5018</v>
      </c>
      <c r="B809" s="2" t="s">
        <v>1226</v>
      </c>
      <c r="C809" s="2" t="s">
        <v>70</v>
      </c>
      <c r="D809" s="2" t="s">
        <v>68</v>
      </c>
      <c r="E809" s="2" t="s">
        <v>33</v>
      </c>
      <c r="F809" s="8" t="s">
        <v>36</v>
      </c>
      <c r="G809" s="8">
        <v>1</v>
      </c>
      <c r="H809" s="8">
        <v>1</v>
      </c>
      <c r="I809" s="8">
        <v>1</v>
      </c>
      <c r="J809" s="8">
        <v>0</v>
      </c>
      <c r="K809" s="8">
        <v>1</v>
      </c>
      <c r="L809" s="8">
        <v>1</v>
      </c>
      <c r="M809" s="8">
        <v>0</v>
      </c>
      <c r="N809" s="8">
        <v>1</v>
      </c>
      <c r="O809" s="8">
        <v>0</v>
      </c>
      <c r="P809" s="8">
        <v>1</v>
      </c>
      <c r="Q809" s="8">
        <v>0</v>
      </c>
      <c r="R809" s="8">
        <v>0</v>
      </c>
      <c r="S809" s="8">
        <v>0</v>
      </c>
      <c r="T809" s="8">
        <v>0</v>
      </c>
      <c r="U809" s="5">
        <v>207020019</v>
      </c>
    </row>
    <row r="810" spans="1:21" hidden="1" x14ac:dyDescent="0.25">
      <c r="A810" s="8" t="s">
        <v>5018</v>
      </c>
      <c r="B810" s="2" t="s">
        <v>1227</v>
      </c>
      <c r="C810" s="2" t="s">
        <v>70</v>
      </c>
      <c r="D810" s="2" t="s">
        <v>68</v>
      </c>
      <c r="E810" s="2" t="s">
        <v>33</v>
      </c>
      <c r="F810" s="8" t="s">
        <v>36</v>
      </c>
      <c r="G810" s="8">
        <v>1</v>
      </c>
      <c r="H810" s="8">
        <v>1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1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5">
        <v>207020027</v>
      </c>
    </row>
    <row r="811" spans="1:21" hidden="1" x14ac:dyDescent="0.25">
      <c r="A811" s="8" t="s">
        <v>5018</v>
      </c>
      <c r="B811" s="2" t="s">
        <v>1228</v>
      </c>
      <c r="C811" s="2" t="s">
        <v>70</v>
      </c>
      <c r="D811" s="2" t="s">
        <v>68</v>
      </c>
      <c r="E811" s="2" t="s">
        <v>33</v>
      </c>
      <c r="F811" s="8" t="s">
        <v>36</v>
      </c>
      <c r="G811" s="8">
        <v>1</v>
      </c>
      <c r="H811" s="8">
        <v>1</v>
      </c>
      <c r="I811" s="8">
        <v>1</v>
      </c>
      <c r="J811" s="8">
        <v>0</v>
      </c>
      <c r="K811" s="8">
        <v>1</v>
      </c>
      <c r="L811" s="8">
        <v>1</v>
      </c>
      <c r="M811" s="8">
        <v>0</v>
      </c>
      <c r="N811" s="8">
        <v>1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5">
        <v>207020035</v>
      </c>
    </row>
    <row r="812" spans="1:21" hidden="1" x14ac:dyDescent="0.25">
      <c r="A812" s="8" t="s">
        <v>5018</v>
      </c>
      <c r="B812" s="2" t="s">
        <v>1229</v>
      </c>
      <c r="C812" s="2" t="s">
        <v>71</v>
      </c>
      <c r="D812" s="2" t="s">
        <v>68</v>
      </c>
      <c r="E812" s="2" t="s">
        <v>33</v>
      </c>
      <c r="F812" s="8" t="s">
        <v>36</v>
      </c>
      <c r="G812" s="8">
        <v>1</v>
      </c>
      <c r="H812" s="8">
        <v>1</v>
      </c>
      <c r="I812" s="8">
        <v>1</v>
      </c>
      <c r="J812" s="8">
        <v>0</v>
      </c>
      <c r="K812" s="8">
        <v>1</v>
      </c>
      <c r="L812" s="8">
        <v>1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5">
        <v>207030014</v>
      </c>
    </row>
    <row r="813" spans="1:21" hidden="1" x14ac:dyDescent="0.25">
      <c r="A813" s="8" t="s">
        <v>5018</v>
      </c>
      <c r="B813" s="2" t="s">
        <v>1230</v>
      </c>
      <c r="C813" s="2" t="s">
        <v>71</v>
      </c>
      <c r="D813" s="2" t="s">
        <v>68</v>
      </c>
      <c r="E813" s="2" t="s">
        <v>33</v>
      </c>
      <c r="F813" s="8" t="s">
        <v>36</v>
      </c>
      <c r="G813" s="8">
        <v>1</v>
      </c>
      <c r="H813" s="8">
        <v>1</v>
      </c>
      <c r="I813" s="8">
        <v>1</v>
      </c>
      <c r="J813" s="8">
        <v>0</v>
      </c>
      <c r="K813" s="8">
        <v>1</v>
      </c>
      <c r="L813" s="8">
        <v>1</v>
      </c>
      <c r="M813" s="8">
        <v>0</v>
      </c>
      <c r="N813" s="8">
        <v>1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5">
        <v>207030022</v>
      </c>
    </row>
    <row r="814" spans="1:21" hidden="1" x14ac:dyDescent="0.25">
      <c r="A814" s="8" t="s">
        <v>5018</v>
      </c>
      <c r="B814" s="2" t="s">
        <v>1231</v>
      </c>
      <c r="C814" s="2" t="s">
        <v>71</v>
      </c>
      <c r="D814" s="2" t="s">
        <v>68</v>
      </c>
      <c r="E814" s="2" t="s">
        <v>33</v>
      </c>
      <c r="F814" s="8" t="s">
        <v>36</v>
      </c>
      <c r="G814" s="8">
        <v>1</v>
      </c>
      <c r="H814" s="8">
        <v>1</v>
      </c>
      <c r="I814" s="8">
        <v>1</v>
      </c>
      <c r="J814" s="8">
        <v>0</v>
      </c>
      <c r="K814" s="8">
        <v>1</v>
      </c>
      <c r="L814" s="8">
        <v>1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5">
        <v>207030030</v>
      </c>
    </row>
    <row r="815" spans="1:21" hidden="1" x14ac:dyDescent="0.25">
      <c r="A815" s="8" t="s">
        <v>5018</v>
      </c>
      <c r="B815" s="2" t="s">
        <v>1232</v>
      </c>
      <c r="C815" s="2" t="s">
        <v>71</v>
      </c>
      <c r="D815" s="2" t="s">
        <v>68</v>
      </c>
      <c r="E815" s="2" t="s">
        <v>33</v>
      </c>
      <c r="F815" s="8" t="s">
        <v>36</v>
      </c>
      <c r="G815" s="8">
        <v>1</v>
      </c>
      <c r="H815" s="8">
        <v>1</v>
      </c>
      <c r="I815" s="8">
        <v>1</v>
      </c>
      <c r="J815" s="8">
        <v>0</v>
      </c>
      <c r="K815" s="8">
        <v>1</v>
      </c>
      <c r="L815" s="8">
        <v>1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5">
        <v>207030049</v>
      </c>
    </row>
    <row r="816" spans="1:21" hidden="1" x14ac:dyDescent="0.25">
      <c r="A816" s="8" t="s">
        <v>5018</v>
      </c>
      <c r="B816" s="2" t="s">
        <v>1233</v>
      </c>
      <c r="C816" s="2" t="s">
        <v>73</v>
      </c>
      <c r="D816" s="2" t="s">
        <v>72</v>
      </c>
      <c r="E816" s="2" t="s">
        <v>33</v>
      </c>
      <c r="F816" s="8" t="s">
        <v>36</v>
      </c>
      <c r="G816" s="8">
        <v>1</v>
      </c>
      <c r="H816" s="8">
        <v>1</v>
      </c>
      <c r="I816" s="8">
        <v>1</v>
      </c>
      <c r="J816" s="8">
        <v>0</v>
      </c>
      <c r="K816" s="8">
        <v>1</v>
      </c>
      <c r="L816" s="8">
        <v>1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5">
        <v>208010017</v>
      </c>
    </row>
    <row r="817" spans="1:21" hidden="1" x14ac:dyDescent="0.25">
      <c r="A817" s="8" t="s">
        <v>5018</v>
      </c>
      <c r="B817" s="2" t="s">
        <v>1234</v>
      </c>
      <c r="C817" s="2" t="s">
        <v>73</v>
      </c>
      <c r="D817" s="2" t="s">
        <v>72</v>
      </c>
      <c r="E817" s="2" t="s">
        <v>33</v>
      </c>
      <c r="F817" s="8" t="s">
        <v>36</v>
      </c>
      <c r="G817" s="8">
        <v>1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1</v>
      </c>
      <c r="O817" s="8">
        <v>0</v>
      </c>
      <c r="P817" s="8">
        <v>1</v>
      </c>
      <c r="Q817" s="8">
        <v>0</v>
      </c>
      <c r="R817" s="8">
        <v>0</v>
      </c>
      <c r="S817" s="8">
        <v>0</v>
      </c>
      <c r="T817" s="8">
        <v>0</v>
      </c>
      <c r="U817" s="5">
        <v>208010025</v>
      </c>
    </row>
    <row r="818" spans="1:21" hidden="1" x14ac:dyDescent="0.25">
      <c r="A818" s="8" t="s">
        <v>5018</v>
      </c>
      <c r="B818" s="2" t="s">
        <v>1235</v>
      </c>
      <c r="C818" s="2" t="s">
        <v>73</v>
      </c>
      <c r="D818" s="2" t="s">
        <v>72</v>
      </c>
      <c r="E818" s="2" t="s">
        <v>33</v>
      </c>
      <c r="F818" s="8" t="s">
        <v>36</v>
      </c>
      <c r="G818" s="8">
        <v>1</v>
      </c>
      <c r="H818" s="8">
        <v>1</v>
      </c>
      <c r="I818" s="8">
        <v>1</v>
      </c>
      <c r="J818" s="8">
        <v>0</v>
      </c>
      <c r="K818" s="8">
        <v>1</v>
      </c>
      <c r="L818" s="8">
        <v>1</v>
      </c>
      <c r="M818" s="8">
        <v>0</v>
      </c>
      <c r="N818" s="8">
        <v>1</v>
      </c>
      <c r="O818" s="8">
        <v>0</v>
      </c>
      <c r="P818" s="8">
        <v>1</v>
      </c>
      <c r="Q818" s="8">
        <v>0</v>
      </c>
      <c r="R818" s="8">
        <v>0</v>
      </c>
      <c r="S818" s="8">
        <v>0</v>
      </c>
      <c r="T818" s="8">
        <v>0</v>
      </c>
      <c r="U818" s="5">
        <v>208010033</v>
      </c>
    </row>
    <row r="819" spans="1:21" hidden="1" x14ac:dyDescent="0.25">
      <c r="A819" s="8" t="s">
        <v>5018</v>
      </c>
      <c r="B819" s="2" t="s">
        <v>1236</v>
      </c>
      <c r="C819" s="2" t="s">
        <v>73</v>
      </c>
      <c r="D819" s="2" t="s">
        <v>72</v>
      </c>
      <c r="E819" s="2" t="s">
        <v>33</v>
      </c>
      <c r="F819" s="8" t="s">
        <v>36</v>
      </c>
      <c r="G819" s="8">
        <v>1</v>
      </c>
      <c r="H819" s="8">
        <v>1</v>
      </c>
      <c r="I819" s="8">
        <v>1</v>
      </c>
      <c r="J819" s="8">
        <v>0</v>
      </c>
      <c r="K819" s="8">
        <v>1</v>
      </c>
      <c r="L819" s="8">
        <v>1</v>
      </c>
      <c r="M819" s="8">
        <v>0</v>
      </c>
      <c r="N819" s="8">
        <v>1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5">
        <v>208010041</v>
      </c>
    </row>
    <row r="820" spans="1:21" hidden="1" x14ac:dyDescent="0.25">
      <c r="A820" s="8" t="s">
        <v>5018</v>
      </c>
      <c r="B820" s="2" t="s">
        <v>1237</v>
      </c>
      <c r="C820" s="2" t="s">
        <v>73</v>
      </c>
      <c r="D820" s="2" t="s">
        <v>72</v>
      </c>
      <c r="E820" s="2" t="s">
        <v>33</v>
      </c>
      <c r="F820" s="8" t="s">
        <v>36</v>
      </c>
      <c r="G820" s="8">
        <v>1</v>
      </c>
      <c r="H820" s="8">
        <v>1</v>
      </c>
      <c r="I820" s="8">
        <v>1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5">
        <v>208010050</v>
      </c>
    </row>
    <row r="821" spans="1:21" hidden="1" x14ac:dyDescent="0.25">
      <c r="A821" s="8" t="s">
        <v>5018</v>
      </c>
      <c r="B821" s="2" t="s">
        <v>1238</v>
      </c>
      <c r="C821" s="2" t="s">
        <v>73</v>
      </c>
      <c r="D821" s="2" t="s">
        <v>72</v>
      </c>
      <c r="E821" s="2" t="s">
        <v>33</v>
      </c>
      <c r="F821" s="8" t="s">
        <v>36</v>
      </c>
      <c r="G821" s="8">
        <v>1</v>
      </c>
      <c r="H821" s="8">
        <v>1</v>
      </c>
      <c r="I821" s="8">
        <v>1</v>
      </c>
      <c r="J821" s="8">
        <v>0</v>
      </c>
      <c r="K821" s="8">
        <v>1</v>
      </c>
      <c r="L821" s="8">
        <v>1</v>
      </c>
      <c r="M821" s="8">
        <v>0</v>
      </c>
      <c r="N821" s="8">
        <v>1</v>
      </c>
      <c r="O821" s="8">
        <v>0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5">
        <v>208010068</v>
      </c>
    </row>
    <row r="822" spans="1:21" hidden="1" x14ac:dyDescent="0.25">
      <c r="A822" s="8" t="s">
        <v>5018</v>
      </c>
      <c r="B822" s="2" t="s">
        <v>1239</v>
      </c>
      <c r="C822" s="2" t="s">
        <v>73</v>
      </c>
      <c r="D822" s="2" t="s">
        <v>72</v>
      </c>
      <c r="E822" s="2" t="s">
        <v>33</v>
      </c>
      <c r="F822" s="8" t="s">
        <v>36</v>
      </c>
      <c r="G822" s="8">
        <v>1</v>
      </c>
      <c r="H822" s="8">
        <v>1</v>
      </c>
      <c r="I822" s="8">
        <v>1</v>
      </c>
      <c r="J822" s="8">
        <v>0</v>
      </c>
      <c r="K822" s="8">
        <v>1</v>
      </c>
      <c r="L822" s="8">
        <v>1</v>
      </c>
      <c r="M822" s="8">
        <v>0</v>
      </c>
      <c r="N822" s="8">
        <v>1</v>
      </c>
      <c r="O822" s="8">
        <v>0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5">
        <v>208010076</v>
      </c>
    </row>
    <row r="823" spans="1:21" hidden="1" x14ac:dyDescent="0.25">
      <c r="A823" s="8" t="s">
        <v>5018</v>
      </c>
      <c r="B823" s="2" t="s">
        <v>1240</v>
      </c>
      <c r="C823" s="2" t="s">
        <v>73</v>
      </c>
      <c r="D823" s="2" t="s">
        <v>72</v>
      </c>
      <c r="E823" s="2" t="s">
        <v>33</v>
      </c>
      <c r="F823" s="8" t="s">
        <v>36</v>
      </c>
      <c r="G823" s="8">
        <v>1</v>
      </c>
      <c r="H823" s="8">
        <v>1</v>
      </c>
      <c r="I823" s="8">
        <v>1</v>
      </c>
      <c r="J823" s="8">
        <v>0</v>
      </c>
      <c r="K823" s="8">
        <v>1</v>
      </c>
      <c r="L823" s="8">
        <v>1</v>
      </c>
      <c r="M823" s="8">
        <v>0</v>
      </c>
      <c r="N823" s="8">
        <v>1</v>
      </c>
      <c r="O823" s="8">
        <v>0</v>
      </c>
      <c r="P823" s="8">
        <v>1</v>
      </c>
      <c r="Q823" s="8">
        <v>0</v>
      </c>
      <c r="R823" s="8">
        <v>0</v>
      </c>
      <c r="S823" s="8">
        <v>0</v>
      </c>
      <c r="T823" s="8">
        <v>0</v>
      </c>
      <c r="U823" s="5">
        <v>208010084</v>
      </c>
    </row>
    <row r="824" spans="1:21" hidden="1" x14ac:dyDescent="0.25">
      <c r="A824" s="8" t="s">
        <v>5018</v>
      </c>
      <c r="B824" s="2" t="s">
        <v>1241</v>
      </c>
      <c r="C824" s="2" t="s">
        <v>73</v>
      </c>
      <c r="D824" s="2" t="s">
        <v>72</v>
      </c>
      <c r="E824" s="2" t="s">
        <v>33</v>
      </c>
      <c r="F824" s="8" t="s">
        <v>36</v>
      </c>
      <c r="G824" s="8">
        <v>1</v>
      </c>
      <c r="H824" s="8">
        <v>1</v>
      </c>
      <c r="I824" s="8">
        <v>1</v>
      </c>
      <c r="J824" s="8">
        <v>0</v>
      </c>
      <c r="K824" s="8">
        <v>1</v>
      </c>
      <c r="L824" s="8">
        <v>1</v>
      </c>
      <c r="M824" s="8">
        <v>0</v>
      </c>
      <c r="N824" s="8">
        <v>1</v>
      </c>
      <c r="O824" s="8">
        <v>0</v>
      </c>
      <c r="P824" s="8">
        <v>1</v>
      </c>
      <c r="Q824" s="8">
        <v>0</v>
      </c>
      <c r="R824" s="8">
        <v>0</v>
      </c>
      <c r="S824" s="8">
        <v>0</v>
      </c>
      <c r="T824" s="8">
        <v>0</v>
      </c>
      <c r="U824" s="5">
        <v>208010092</v>
      </c>
    </row>
    <row r="825" spans="1:21" hidden="1" x14ac:dyDescent="0.25">
      <c r="A825" s="8" t="s">
        <v>5018</v>
      </c>
      <c r="B825" s="2" t="s">
        <v>1242</v>
      </c>
      <c r="C825" s="2" t="s">
        <v>74</v>
      </c>
      <c r="D825" s="2" t="s">
        <v>72</v>
      </c>
      <c r="E825" s="2" t="s">
        <v>33</v>
      </c>
      <c r="F825" s="8" t="s">
        <v>36</v>
      </c>
      <c r="G825" s="8">
        <v>1</v>
      </c>
      <c r="H825" s="8">
        <v>1</v>
      </c>
      <c r="I825" s="8">
        <v>1</v>
      </c>
      <c r="J825" s="8">
        <v>0</v>
      </c>
      <c r="K825" s="8">
        <v>1</v>
      </c>
      <c r="L825" s="8">
        <v>1</v>
      </c>
      <c r="M825" s="8">
        <v>0</v>
      </c>
      <c r="N825" s="8">
        <v>1</v>
      </c>
      <c r="O825" s="8">
        <v>0</v>
      </c>
      <c r="P825" s="8">
        <v>1</v>
      </c>
      <c r="Q825" s="8">
        <v>0</v>
      </c>
      <c r="R825" s="8">
        <v>0</v>
      </c>
      <c r="S825" s="8">
        <v>0</v>
      </c>
      <c r="T825" s="8">
        <v>0</v>
      </c>
      <c r="U825" s="5">
        <v>208020012</v>
      </c>
    </row>
    <row r="826" spans="1:21" hidden="1" x14ac:dyDescent="0.25">
      <c r="A826" s="8" t="s">
        <v>5018</v>
      </c>
      <c r="B826" s="2" t="s">
        <v>1243</v>
      </c>
      <c r="C826" s="2" t="s">
        <v>74</v>
      </c>
      <c r="D826" s="2" t="s">
        <v>72</v>
      </c>
      <c r="E826" s="2" t="s">
        <v>33</v>
      </c>
      <c r="F826" s="8" t="s">
        <v>36</v>
      </c>
      <c r="G826" s="8">
        <v>1</v>
      </c>
      <c r="H826" s="8">
        <v>1</v>
      </c>
      <c r="I826" s="8">
        <v>1</v>
      </c>
      <c r="J826" s="8">
        <v>0</v>
      </c>
      <c r="K826" s="8">
        <v>1</v>
      </c>
      <c r="L826" s="8">
        <v>1</v>
      </c>
      <c r="M826" s="8">
        <v>0</v>
      </c>
      <c r="N826" s="8">
        <v>1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5">
        <v>208020020</v>
      </c>
    </row>
    <row r="827" spans="1:21" hidden="1" x14ac:dyDescent="0.25">
      <c r="A827" s="8" t="s">
        <v>5018</v>
      </c>
      <c r="B827" s="2" t="s">
        <v>1244</v>
      </c>
      <c r="C827" s="2" t="s">
        <v>74</v>
      </c>
      <c r="D827" s="2" t="s">
        <v>72</v>
      </c>
      <c r="E827" s="2" t="s">
        <v>33</v>
      </c>
      <c r="F827" s="8" t="s">
        <v>36</v>
      </c>
      <c r="G827" s="8">
        <v>1</v>
      </c>
      <c r="H827" s="8">
        <v>1</v>
      </c>
      <c r="I827" s="8">
        <v>1</v>
      </c>
      <c r="J827" s="8">
        <v>0</v>
      </c>
      <c r="K827" s="8">
        <v>1</v>
      </c>
      <c r="L827" s="8">
        <v>1</v>
      </c>
      <c r="M827" s="8">
        <v>0</v>
      </c>
      <c r="N827" s="8">
        <v>1</v>
      </c>
      <c r="O827" s="8">
        <v>0</v>
      </c>
      <c r="P827" s="8">
        <v>1</v>
      </c>
      <c r="Q827" s="8">
        <v>0</v>
      </c>
      <c r="R827" s="8">
        <v>0</v>
      </c>
      <c r="S827" s="8">
        <v>0</v>
      </c>
      <c r="T827" s="8">
        <v>0</v>
      </c>
      <c r="U827" s="5">
        <v>208020039</v>
      </c>
    </row>
    <row r="828" spans="1:21" hidden="1" x14ac:dyDescent="0.25">
      <c r="A828" s="8" t="s">
        <v>5018</v>
      </c>
      <c r="B828" s="2" t="s">
        <v>1245</v>
      </c>
      <c r="C828" s="2" t="s">
        <v>74</v>
      </c>
      <c r="D828" s="2" t="s">
        <v>72</v>
      </c>
      <c r="E828" s="2" t="s">
        <v>33</v>
      </c>
      <c r="F828" s="8" t="s">
        <v>36</v>
      </c>
      <c r="G828" s="8">
        <v>0</v>
      </c>
      <c r="H828" s="8">
        <v>1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5">
        <v>208020047</v>
      </c>
    </row>
    <row r="829" spans="1:21" hidden="1" x14ac:dyDescent="0.25">
      <c r="A829" s="8" t="s">
        <v>5018</v>
      </c>
      <c r="B829" s="2" t="s">
        <v>1246</v>
      </c>
      <c r="C829" s="2" t="s">
        <v>74</v>
      </c>
      <c r="D829" s="2" t="s">
        <v>72</v>
      </c>
      <c r="E829" s="2" t="s">
        <v>33</v>
      </c>
      <c r="F829" s="8" t="s">
        <v>36</v>
      </c>
      <c r="G829" s="8">
        <v>1</v>
      </c>
      <c r="H829" s="8">
        <v>1</v>
      </c>
      <c r="I829" s="8">
        <v>1</v>
      </c>
      <c r="J829" s="8">
        <v>0</v>
      </c>
      <c r="K829" s="8">
        <v>1</v>
      </c>
      <c r="L829" s="8">
        <v>1</v>
      </c>
      <c r="M829" s="8">
        <v>0</v>
      </c>
      <c r="N829" s="8">
        <v>1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5">
        <v>208020055</v>
      </c>
    </row>
    <row r="830" spans="1:21" hidden="1" x14ac:dyDescent="0.25">
      <c r="A830" s="8" t="s">
        <v>5018</v>
      </c>
      <c r="B830" s="2" t="s">
        <v>1247</v>
      </c>
      <c r="C830" s="2" t="s">
        <v>74</v>
      </c>
      <c r="D830" s="2" t="s">
        <v>72</v>
      </c>
      <c r="E830" s="2" t="s">
        <v>33</v>
      </c>
      <c r="F830" s="8" t="s">
        <v>36</v>
      </c>
      <c r="G830" s="8">
        <v>1</v>
      </c>
      <c r="H830" s="8">
        <v>1</v>
      </c>
      <c r="I830" s="8">
        <v>1</v>
      </c>
      <c r="J830" s="8">
        <v>0</v>
      </c>
      <c r="K830" s="8">
        <v>1</v>
      </c>
      <c r="L830" s="8">
        <v>1</v>
      </c>
      <c r="M830" s="8">
        <v>0</v>
      </c>
      <c r="N830" s="8">
        <v>1</v>
      </c>
      <c r="O830" s="8">
        <v>0</v>
      </c>
      <c r="P830" s="8">
        <v>1</v>
      </c>
      <c r="Q830" s="8">
        <v>0</v>
      </c>
      <c r="R830" s="8">
        <v>0</v>
      </c>
      <c r="S830" s="8">
        <v>0</v>
      </c>
      <c r="T830" s="8">
        <v>0</v>
      </c>
      <c r="U830" s="5">
        <v>208020063</v>
      </c>
    </row>
    <row r="831" spans="1:21" hidden="1" x14ac:dyDescent="0.25">
      <c r="A831" s="8" t="s">
        <v>5018</v>
      </c>
      <c r="B831" s="2" t="s">
        <v>1248</v>
      </c>
      <c r="C831" s="2" t="s">
        <v>74</v>
      </c>
      <c r="D831" s="2" t="s">
        <v>72</v>
      </c>
      <c r="E831" s="2" t="s">
        <v>33</v>
      </c>
      <c r="F831" s="8" t="s">
        <v>36</v>
      </c>
      <c r="G831" s="8">
        <v>1</v>
      </c>
      <c r="H831" s="8">
        <v>1</v>
      </c>
      <c r="I831" s="8">
        <v>1</v>
      </c>
      <c r="J831" s="8">
        <v>0</v>
      </c>
      <c r="K831" s="8">
        <v>1</v>
      </c>
      <c r="L831" s="8">
        <v>1</v>
      </c>
      <c r="M831" s="8">
        <v>0</v>
      </c>
      <c r="N831" s="8">
        <v>1</v>
      </c>
      <c r="O831" s="8">
        <v>0</v>
      </c>
      <c r="P831" s="8">
        <v>1</v>
      </c>
      <c r="Q831" s="8">
        <v>0</v>
      </c>
      <c r="R831" s="8">
        <v>0</v>
      </c>
      <c r="S831" s="8">
        <v>0</v>
      </c>
      <c r="T831" s="8">
        <v>0</v>
      </c>
      <c r="U831" s="5">
        <v>208020071</v>
      </c>
    </row>
    <row r="832" spans="1:21" hidden="1" x14ac:dyDescent="0.25">
      <c r="A832" s="8" t="s">
        <v>5018</v>
      </c>
      <c r="B832" s="2" t="s">
        <v>1249</v>
      </c>
      <c r="C832" s="2" t="s">
        <v>74</v>
      </c>
      <c r="D832" s="2" t="s">
        <v>72</v>
      </c>
      <c r="E832" s="2" t="s">
        <v>33</v>
      </c>
      <c r="F832" s="8" t="s">
        <v>36</v>
      </c>
      <c r="G832" s="8">
        <v>1</v>
      </c>
      <c r="H832" s="8">
        <v>1</v>
      </c>
      <c r="I832" s="8">
        <v>1</v>
      </c>
      <c r="J832" s="8">
        <v>0</v>
      </c>
      <c r="K832" s="8">
        <v>1</v>
      </c>
      <c r="L832" s="8">
        <v>1</v>
      </c>
      <c r="M832" s="8">
        <v>0</v>
      </c>
      <c r="N832" s="8">
        <v>1</v>
      </c>
      <c r="O832" s="8">
        <v>0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5">
        <v>208020080</v>
      </c>
    </row>
    <row r="833" spans="1:21" hidden="1" x14ac:dyDescent="0.25">
      <c r="A833" s="8" t="s">
        <v>5018</v>
      </c>
      <c r="B833" s="2" t="s">
        <v>1250</v>
      </c>
      <c r="C833" s="2" t="s">
        <v>74</v>
      </c>
      <c r="D833" s="2" t="s">
        <v>72</v>
      </c>
      <c r="E833" s="2" t="s">
        <v>33</v>
      </c>
      <c r="F833" s="8" t="s">
        <v>36</v>
      </c>
      <c r="G833" s="8">
        <v>1</v>
      </c>
      <c r="H833" s="8">
        <v>1</v>
      </c>
      <c r="I833" s="8">
        <v>1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5">
        <v>208020098</v>
      </c>
    </row>
    <row r="834" spans="1:21" hidden="1" x14ac:dyDescent="0.25">
      <c r="A834" s="8" t="s">
        <v>5018</v>
      </c>
      <c r="B834" s="2" t="s">
        <v>1251</v>
      </c>
      <c r="C834" s="2" t="s">
        <v>74</v>
      </c>
      <c r="D834" s="2" t="s">
        <v>72</v>
      </c>
      <c r="E834" s="2" t="s">
        <v>33</v>
      </c>
      <c r="F834" s="8" t="s">
        <v>36</v>
      </c>
      <c r="G834" s="8">
        <v>1</v>
      </c>
      <c r="H834" s="8">
        <v>1</v>
      </c>
      <c r="I834" s="8">
        <v>1</v>
      </c>
      <c r="J834" s="8">
        <v>0</v>
      </c>
      <c r="K834" s="8">
        <v>1</v>
      </c>
      <c r="L834" s="8">
        <v>1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0</v>
      </c>
      <c r="U834" s="5">
        <v>208020101</v>
      </c>
    </row>
    <row r="835" spans="1:21" hidden="1" x14ac:dyDescent="0.25">
      <c r="A835" s="8" t="s">
        <v>5018</v>
      </c>
      <c r="B835" s="2" t="s">
        <v>1252</v>
      </c>
      <c r="C835" s="2" t="s">
        <v>74</v>
      </c>
      <c r="D835" s="2" t="s">
        <v>72</v>
      </c>
      <c r="E835" s="2" t="s">
        <v>33</v>
      </c>
      <c r="F835" s="8" t="s">
        <v>36</v>
      </c>
      <c r="G835" s="8">
        <v>1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1</v>
      </c>
      <c r="O835" s="8">
        <v>0</v>
      </c>
      <c r="P835" s="8">
        <v>1</v>
      </c>
      <c r="Q835" s="8">
        <v>0</v>
      </c>
      <c r="R835" s="8">
        <v>0</v>
      </c>
      <c r="S835" s="8">
        <v>0</v>
      </c>
      <c r="T835" s="8">
        <v>0</v>
      </c>
      <c r="U835" s="5">
        <v>208020110</v>
      </c>
    </row>
    <row r="836" spans="1:21" hidden="1" x14ac:dyDescent="0.25">
      <c r="A836" s="8" t="s">
        <v>5018</v>
      </c>
      <c r="B836" s="2" t="s">
        <v>1253</v>
      </c>
      <c r="C836" s="2" t="s">
        <v>74</v>
      </c>
      <c r="D836" s="2" t="s">
        <v>72</v>
      </c>
      <c r="E836" s="2" t="s">
        <v>33</v>
      </c>
      <c r="F836" s="8" t="s">
        <v>36</v>
      </c>
      <c r="G836" s="8">
        <v>1</v>
      </c>
      <c r="H836" s="8">
        <v>1</v>
      </c>
      <c r="I836" s="8">
        <v>1</v>
      </c>
      <c r="J836" s="8">
        <v>0</v>
      </c>
      <c r="K836" s="8">
        <v>1</v>
      </c>
      <c r="L836" s="8">
        <v>1</v>
      </c>
      <c r="M836" s="8">
        <v>0</v>
      </c>
      <c r="N836" s="8">
        <v>1</v>
      </c>
      <c r="O836" s="8">
        <v>0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5">
        <v>208020128</v>
      </c>
    </row>
    <row r="837" spans="1:21" hidden="1" x14ac:dyDescent="0.25">
      <c r="A837" s="8" t="s">
        <v>5018</v>
      </c>
      <c r="B837" s="2" t="s">
        <v>1254</v>
      </c>
      <c r="C837" s="2" t="s">
        <v>75</v>
      </c>
      <c r="D837" s="2" t="s">
        <v>72</v>
      </c>
      <c r="E837" s="2" t="s">
        <v>33</v>
      </c>
      <c r="F837" s="8" t="s">
        <v>36</v>
      </c>
      <c r="G837" s="8">
        <v>1</v>
      </c>
      <c r="H837" s="8">
        <v>1</v>
      </c>
      <c r="I837" s="8">
        <v>1</v>
      </c>
      <c r="J837" s="8">
        <v>0</v>
      </c>
      <c r="K837" s="8">
        <v>1</v>
      </c>
      <c r="L837" s="8">
        <v>1</v>
      </c>
      <c r="M837" s="8">
        <v>0</v>
      </c>
      <c r="N837" s="8">
        <v>1</v>
      </c>
      <c r="O837" s="8">
        <v>0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5">
        <v>208030018</v>
      </c>
    </row>
    <row r="838" spans="1:21" hidden="1" x14ac:dyDescent="0.25">
      <c r="A838" s="8" t="s">
        <v>5018</v>
      </c>
      <c r="B838" s="2" t="s">
        <v>1255</v>
      </c>
      <c r="C838" s="2" t="s">
        <v>75</v>
      </c>
      <c r="D838" s="2" t="s">
        <v>72</v>
      </c>
      <c r="E838" s="2" t="s">
        <v>33</v>
      </c>
      <c r="F838" s="8" t="s">
        <v>36</v>
      </c>
      <c r="G838" s="8">
        <v>1</v>
      </c>
      <c r="H838" s="8">
        <v>1</v>
      </c>
      <c r="I838" s="8">
        <v>1</v>
      </c>
      <c r="J838" s="8">
        <v>0</v>
      </c>
      <c r="K838" s="8">
        <v>1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5">
        <v>208030026</v>
      </c>
    </row>
    <row r="839" spans="1:21" hidden="1" x14ac:dyDescent="0.25">
      <c r="A839" s="8" t="s">
        <v>5018</v>
      </c>
      <c r="B839" s="2" t="s">
        <v>1256</v>
      </c>
      <c r="C839" s="2" t="s">
        <v>75</v>
      </c>
      <c r="D839" s="2" t="s">
        <v>72</v>
      </c>
      <c r="E839" s="2" t="s">
        <v>33</v>
      </c>
      <c r="F839" s="8" t="s">
        <v>36</v>
      </c>
      <c r="G839" s="8">
        <v>1</v>
      </c>
      <c r="H839" s="8">
        <v>1</v>
      </c>
      <c r="I839" s="8">
        <v>1</v>
      </c>
      <c r="J839" s="8">
        <v>0</v>
      </c>
      <c r="K839" s="8">
        <v>1</v>
      </c>
      <c r="L839" s="8">
        <v>1</v>
      </c>
      <c r="M839" s="8">
        <v>0</v>
      </c>
      <c r="N839" s="8">
        <v>1</v>
      </c>
      <c r="O839" s="8">
        <v>0</v>
      </c>
      <c r="P839" s="8">
        <v>1</v>
      </c>
      <c r="Q839" s="8">
        <v>0</v>
      </c>
      <c r="R839" s="8">
        <v>0</v>
      </c>
      <c r="S839" s="8">
        <v>0</v>
      </c>
      <c r="T839" s="8">
        <v>0</v>
      </c>
      <c r="U839" s="5">
        <v>208030034</v>
      </c>
    </row>
    <row r="840" spans="1:21" hidden="1" x14ac:dyDescent="0.25">
      <c r="A840" s="8" t="s">
        <v>5018</v>
      </c>
      <c r="B840" s="2" t="s">
        <v>1257</v>
      </c>
      <c r="C840" s="2" t="s">
        <v>75</v>
      </c>
      <c r="D840" s="2" t="s">
        <v>72</v>
      </c>
      <c r="E840" s="2" t="s">
        <v>33</v>
      </c>
      <c r="F840" s="8" t="s">
        <v>36</v>
      </c>
      <c r="G840" s="8">
        <v>1</v>
      </c>
      <c r="H840" s="8">
        <v>1</v>
      </c>
      <c r="I840" s="8">
        <v>1</v>
      </c>
      <c r="J840" s="8">
        <v>0</v>
      </c>
      <c r="K840" s="8">
        <v>1</v>
      </c>
      <c r="L840" s="8">
        <v>1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5">
        <v>208030042</v>
      </c>
    </row>
    <row r="841" spans="1:21" hidden="1" x14ac:dyDescent="0.25">
      <c r="A841" s="8" t="s">
        <v>5018</v>
      </c>
      <c r="B841" s="2" t="s">
        <v>1258</v>
      </c>
      <c r="C841" s="2" t="s">
        <v>75</v>
      </c>
      <c r="D841" s="2" t="s">
        <v>72</v>
      </c>
      <c r="E841" s="2" t="s">
        <v>33</v>
      </c>
      <c r="F841" s="8" t="s">
        <v>36</v>
      </c>
      <c r="G841" s="8">
        <v>1</v>
      </c>
      <c r="H841" s="8">
        <v>1</v>
      </c>
      <c r="I841" s="8">
        <v>1</v>
      </c>
      <c r="J841" s="8">
        <v>0</v>
      </c>
      <c r="K841" s="8">
        <v>1</v>
      </c>
      <c r="L841" s="8">
        <v>1</v>
      </c>
      <c r="M841" s="8">
        <v>0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8">
        <v>0</v>
      </c>
      <c r="T841" s="8">
        <v>0</v>
      </c>
      <c r="U841" s="5">
        <v>208030050</v>
      </c>
    </row>
    <row r="842" spans="1:21" hidden="1" x14ac:dyDescent="0.25">
      <c r="A842" s="8" t="s">
        <v>5018</v>
      </c>
      <c r="B842" s="2" t="s">
        <v>1259</v>
      </c>
      <c r="C842" s="2" t="s">
        <v>76</v>
      </c>
      <c r="D842" s="2" t="s">
        <v>72</v>
      </c>
      <c r="E842" s="2" t="s">
        <v>33</v>
      </c>
      <c r="F842" s="8" t="s">
        <v>36</v>
      </c>
      <c r="G842" s="8">
        <v>0</v>
      </c>
      <c r="H842" s="8">
        <v>1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1</v>
      </c>
      <c r="Q842" s="8">
        <v>0</v>
      </c>
      <c r="R842" s="8">
        <v>0</v>
      </c>
      <c r="S842" s="8">
        <v>0</v>
      </c>
      <c r="T842" s="8">
        <v>0</v>
      </c>
      <c r="U842" s="5">
        <v>208040013</v>
      </c>
    </row>
    <row r="843" spans="1:21" hidden="1" x14ac:dyDescent="0.25">
      <c r="A843" s="8" t="s">
        <v>5018</v>
      </c>
      <c r="B843" s="2" t="s">
        <v>1260</v>
      </c>
      <c r="C843" s="2" t="s">
        <v>76</v>
      </c>
      <c r="D843" s="2" t="s">
        <v>72</v>
      </c>
      <c r="E843" s="2" t="s">
        <v>33</v>
      </c>
      <c r="F843" s="8" t="s">
        <v>36</v>
      </c>
      <c r="G843" s="8">
        <v>1</v>
      </c>
      <c r="H843" s="8">
        <v>1</v>
      </c>
      <c r="I843" s="8">
        <v>1</v>
      </c>
      <c r="J843" s="8">
        <v>0</v>
      </c>
      <c r="K843" s="8">
        <v>1</v>
      </c>
      <c r="L843" s="8">
        <v>1</v>
      </c>
      <c r="M843" s="8">
        <v>0</v>
      </c>
      <c r="N843" s="8">
        <v>1</v>
      </c>
      <c r="O843" s="8">
        <v>0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5">
        <v>208040021</v>
      </c>
    </row>
    <row r="844" spans="1:21" hidden="1" x14ac:dyDescent="0.25">
      <c r="A844" s="8" t="s">
        <v>5018</v>
      </c>
      <c r="B844" s="2" t="s">
        <v>1261</v>
      </c>
      <c r="C844" s="2" t="s">
        <v>76</v>
      </c>
      <c r="D844" s="2" t="s">
        <v>72</v>
      </c>
      <c r="E844" s="2" t="s">
        <v>33</v>
      </c>
      <c r="F844" s="8" t="s">
        <v>36</v>
      </c>
      <c r="G844" s="8">
        <v>1</v>
      </c>
      <c r="H844" s="8">
        <v>1</v>
      </c>
      <c r="I844" s="8">
        <v>1</v>
      </c>
      <c r="J844" s="8">
        <v>0</v>
      </c>
      <c r="K844" s="8">
        <v>1</v>
      </c>
      <c r="L844" s="8">
        <v>1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0</v>
      </c>
      <c r="T844" s="8">
        <v>0</v>
      </c>
      <c r="U844" s="5">
        <v>208040030</v>
      </c>
    </row>
    <row r="845" spans="1:21" hidden="1" x14ac:dyDescent="0.25">
      <c r="A845" s="8" t="s">
        <v>5018</v>
      </c>
      <c r="B845" s="2" t="s">
        <v>1262</v>
      </c>
      <c r="C845" s="2" t="s">
        <v>76</v>
      </c>
      <c r="D845" s="2" t="s">
        <v>72</v>
      </c>
      <c r="E845" s="2" t="s">
        <v>33</v>
      </c>
      <c r="F845" s="8" t="s">
        <v>36</v>
      </c>
      <c r="G845" s="8">
        <v>0</v>
      </c>
      <c r="H845" s="8">
        <v>1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1</v>
      </c>
      <c r="Q845" s="8">
        <v>0</v>
      </c>
      <c r="R845" s="8">
        <v>0</v>
      </c>
      <c r="S845" s="8">
        <v>0</v>
      </c>
      <c r="T845" s="8">
        <v>0</v>
      </c>
      <c r="U845" s="5">
        <v>208040048</v>
      </c>
    </row>
    <row r="846" spans="1:21" hidden="1" x14ac:dyDescent="0.25">
      <c r="A846" s="8" t="s">
        <v>5018</v>
      </c>
      <c r="B846" s="2" t="s">
        <v>1263</v>
      </c>
      <c r="C846" s="2" t="s">
        <v>76</v>
      </c>
      <c r="D846" s="2" t="s">
        <v>72</v>
      </c>
      <c r="E846" s="2" t="s">
        <v>33</v>
      </c>
      <c r="F846" s="8" t="s">
        <v>36</v>
      </c>
      <c r="G846" s="8">
        <v>1</v>
      </c>
      <c r="H846" s="8">
        <v>1</v>
      </c>
      <c r="I846" s="8">
        <v>1</v>
      </c>
      <c r="J846" s="8">
        <v>0</v>
      </c>
      <c r="K846" s="8">
        <v>1</v>
      </c>
      <c r="L846" s="8">
        <v>1</v>
      </c>
      <c r="M846" s="8">
        <v>0</v>
      </c>
      <c r="N846" s="8">
        <v>1</v>
      </c>
      <c r="O846" s="8">
        <v>0</v>
      </c>
      <c r="P846" s="8">
        <v>1</v>
      </c>
      <c r="Q846" s="8">
        <v>0</v>
      </c>
      <c r="R846" s="8">
        <v>0</v>
      </c>
      <c r="S846" s="8">
        <v>0</v>
      </c>
      <c r="T846" s="8">
        <v>0</v>
      </c>
      <c r="U846" s="5">
        <v>208040056</v>
      </c>
    </row>
    <row r="847" spans="1:21" hidden="1" x14ac:dyDescent="0.25">
      <c r="A847" s="8" t="s">
        <v>5018</v>
      </c>
      <c r="B847" s="2" t="s">
        <v>1264</v>
      </c>
      <c r="C847" s="2" t="s">
        <v>76</v>
      </c>
      <c r="D847" s="2" t="s">
        <v>72</v>
      </c>
      <c r="E847" s="2" t="s">
        <v>33</v>
      </c>
      <c r="F847" s="8" t="s">
        <v>36</v>
      </c>
      <c r="G847" s="8">
        <v>1</v>
      </c>
      <c r="H847" s="8">
        <v>1</v>
      </c>
      <c r="I847" s="8">
        <v>1</v>
      </c>
      <c r="J847" s="8">
        <v>0</v>
      </c>
      <c r="K847" s="8">
        <v>1</v>
      </c>
      <c r="L847" s="8">
        <v>1</v>
      </c>
      <c r="M847" s="8">
        <v>0</v>
      </c>
      <c r="N847" s="8">
        <v>1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5">
        <v>208040064</v>
      </c>
    </row>
    <row r="848" spans="1:21" hidden="1" x14ac:dyDescent="0.25">
      <c r="A848" s="8" t="s">
        <v>5018</v>
      </c>
      <c r="B848" s="2" t="s">
        <v>1265</v>
      </c>
      <c r="C848" s="2" t="s">
        <v>76</v>
      </c>
      <c r="D848" s="2" t="s">
        <v>72</v>
      </c>
      <c r="E848" s="2" t="s">
        <v>33</v>
      </c>
      <c r="F848" s="8" t="s">
        <v>36</v>
      </c>
      <c r="G848" s="8">
        <v>1</v>
      </c>
      <c r="H848" s="8">
        <v>1</v>
      </c>
      <c r="I848" s="8">
        <v>1</v>
      </c>
      <c r="J848" s="8">
        <v>0</v>
      </c>
      <c r="K848" s="8">
        <v>1</v>
      </c>
      <c r="L848" s="8">
        <v>1</v>
      </c>
      <c r="M848" s="8">
        <v>0</v>
      </c>
      <c r="N848" s="8">
        <v>1</v>
      </c>
      <c r="O848" s="8">
        <v>0</v>
      </c>
      <c r="P848" s="8">
        <v>1</v>
      </c>
      <c r="Q848" s="8">
        <v>0</v>
      </c>
      <c r="R848" s="8">
        <v>0</v>
      </c>
      <c r="S848" s="8">
        <v>0</v>
      </c>
      <c r="T848" s="8">
        <v>0</v>
      </c>
      <c r="U848" s="5">
        <v>208040072</v>
      </c>
    </row>
    <row r="849" spans="1:21" hidden="1" x14ac:dyDescent="0.25">
      <c r="A849" s="8" t="s">
        <v>5018</v>
      </c>
      <c r="B849" s="2" t="s">
        <v>1266</v>
      </c>
      <c r="C849" s="2" t="s">
        <v>76</v>
      </c>
      <c r="D849" s="2" t="s">
        <v>72</v>
      </c>
      <c r="E849" s="2" t="s">
        <v>33</v>
      </c>
      <c r="F849" s="8" t="s">
        <v>36</v>
      </c>
      <c r="G849" s="8">
        <v>1</v>
      </c>
      <c r="H849" s="8">
        <v>1</v>
      </c>
      <c r="I849" s="8">
        <v>1</v>
      </c>
      <c r="J849" s="8">
        <v>0</v>
      </c>
      <c r="K849" s="8">
        <v>1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0</v>
      </c>
      <c r="S849" s="8">
        <v>0</v>
      </c>
      <c r="T849" s="8">
        <v>0</v>
      </c>
      <c r="U849" s="5">
        <v>208040080</v>
      </c>
    </row>
    <row r="850" spans="1:21" hidden="1" x14ac:dyDescent="0.25">
      <c r="A850" s="8" t="s">
        <v>5018</v>
      </c>
      <c r="B850" s="2" t="s">
        <v>1267</v>
      </c>
      <c r="C850" s="2" t="s">
        <v>76</v>
      </c>
      <c r="D850" s="2" t="s">
        <v>72</v>
      </c>
      <c r="E850" s="2" t="s">
        <v>33</v>
      </c>
      <c r="F850" s="8" t="s">
        <v>36</v>
      </c>
      <c r="G850" s="8">
        <v>1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0</v>
      </c>
      <c r="N850" s="8">
        <v>1</v>
      </c>
      <c r="O850" s="8">
        <v>0</v>
      </c>
      <c r="P850" s="8">
        <v>1</v>
      </c>
      <c r="Q850" s="8">
        <v>0</v>
      </c>
      <c r="R850" s="8">
        <v>0</v>
      </c>
      <c r="S850" s="8">
        <v>0</v>
      </c>
      <c r="T850" s="8">
        <v>0</v>
      </c>
      <c r="U850" s="5">
        <v>208040099</v>
      </c>
    </row>
    <row r="851" spans="1:21" hidden="1" x14ac:dyDescent="0.25">
      <c r="A851" s="8" t="s">
        <v>5018</v>
      </c>
      <c r="B851" s="2" t="s">
        <v>1268</v>
      </c>
      <c r="C851" s="2" t="s">
        <v>76</v>
      </c>
      <c r="D851" s="2" t="s">
        <v>72</v>
      </c>
      <c r="E851" s="2" t="s">
        <v>33</v>
      </c>
      <c r="F851" s="8" t="s">
        <v>36</v>
      </c>
      <c r="G851" s="8">
        <v>1</v>
      </c>
      <c r="H851" s="8">
        <v>1</v>
      </c>
      <c r="I851" s="8">
        <v>1</v>
      </c>
      <c r="J851" s="8">
        <v>0</v>
      </c>
      <c r="K851" s="8">
        <v>1</v>
      </c>
      <c r="L851" s="8">
        <v>1</v>
      </c>
      <c r="M851" s="8">
        <v>0</v>
      </c>
      <c r="N851" s="8">
        <v>1</v>
      </c>
      <c r="O851" s="8">
        <v>0</v>
      </c>
      <c r="P851" s="8">
        <v>1</v>
      </c>
      <c r="Q851" s="8">
        <v>0</v>
      </c>
      <c r="R851" s="8">
        <v>0</v>
      </c>
      <c r="S851" s="8">
        <v>0</v>
      </c>
      <c r="T851" s="8">
        <v>0</v>
      </c>
      <c r="U851" s="5">
        <v>208040102</v>
      </c>
    </row>
    <row r="852" spans="1:21" hidden="1" x14ac:dyDescent="0.25">
      <c r="A852" s="8" t="s">
        <v>5018</v>
      </c>
      <c r="B852" s="2" t="s">
        <v>1269</v>
      </c>
      <c r="C852" s="2" t="s">
        <v>77</v>
      </c>
      <c r="D852" s="2" t="s">
        <v>72</v>
      </c>
      <c r="E852" s="2" t="s">
        <v>33</v>
      </c>
      <c r="F852" s="8" t="s">
        <v>36</v>
      </c>
      <c r="G852" s="8">
        <v>1</v>
      </c>
      <c r="H852" s="8">
        <v>1</v>
      </c>
      <c r="I852" s="8">
        <v>1</v>
      </c>
      <c r="J852" s="8">
        <v>0</v>
      </c>
      <c r="K852" s="8">
        <v>1</v>
      </c>
      <c r="L852" s="8">
        <v>1</v>
      </c>
      <c r="M852" s="8">
        <v>0</v>
      </c>
      <c r="N852" s="8">
        <v>1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5">
        <v>208050019</v>
      </c>
    </row>
    <row r="853" spans="1:21" hidden="1" x14ac:dyDescent="0.25">
      <c r="A853" s="8" t="s">
        <v>5018</v>
      </c>
      <c r="B853" s="2" t="s">
        <v>1270</v>
      </c>
      <c r="C853" s="2" t="s">
        <v>77</v>
      </c>
      <c r="D853" s="2" t="s">
        <v>72</v>
      </c>
      <c r="E853" s="2" t="s">
        <v>33</v>
      </c>
      <c r="F853" s="8" t="s">
        <v>36</v>
      </c>
      <c r="G853" s="8">
        <v>0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5">
        <v>208050027</v>
      </c>
    </row>
    <row r="854" spans="1:21" hidden="1" x14ac:dyDescent="0.25">
      <c r="A854" s="8" t="s">
        <v>5018</v>
      </c>
      <c r="B854" s="2" t="s">
        <v>1271</v>
      </c>
      <c r="C854" s="2" t="s">
        <v>77</v>
      </c>
      <c r="D854" s="2" t="s">
        <v>72</v>
      </c>
      <c r="E854" s="2" t="s">
        <v>33</v>
      </c>
      <c r="F854" s="8" t="s">
        <v>36</v>
      </c>
      <c r="G854" s="8">
        <v>1</v>
      </c>
      <c r="H854" s="8">
        <v>1</v>
      </c>
      <c r="I854" s="8">
        <v>1</v>
      </c>
      <c r="J854" s="8">
        <v>0</v>
      </c>
      <c r="K854" s="8">
        <v>1</v>
      </c>
      <c r="L854" s="8">
        <v>1</v>
      </c>
      <c r="M854" s="8">
        <v>0</v>
      </c>
      <c r="N854" s="8">
        <v>1</v>
      </c>
      <c r="O854" s="8">
        <v>0</v>
      </c>
      <c r="P854" s="8">
        <v>1</v>
      </c>
      <c r="Q854" s="8">
        <v>0</v>
      </c>
      <c r="R854" s="8">
        <v>0</v>
      </c>
      <c r="S854" s="8">
        <v>0</v>
      </c>
      <c r="T854" s="8">
        <v>0</v>
      </c>
      <c r="U854" s="5">
        <v>208050035</v>
      </c>
    </row>
    <row r="855" spans="1:21" hidden="1" x14ac:dyDescent="0.25">
      <c r="A855" s="8" t="s">
        <v>5018</v>
      </c>
      <c r="B855" s="2" t="s">
        <v>1272</v>
      </c>
      <c r="C855" s="2" t="s">
        <v>77</v>
      </c>
      <c r="D855" s="2" t="s">
        <v>72</v>
      </c>
      <c r="E855" s="2" t="s">
        <v>33</v>
      </c>
      <c r="F855" s="8" t="s">
        <v>36</v>
      </c>
      <c r="G855" s="8">
        <v>1</v>
      </c>
      <c r="H855" s="8">
        <v>1</v>
      </c>
      <c r="I855" s="8">
        <v>1</v>
      </c>
      <c r="J855" s="8">
        <v>0</v>
      </c>
      <c r="K855" s="8">
        <v>1</v>
      </c>
      <c r="L855" s="8">
        <v>1</v>
      </c>
      <c r="M855" s="8">
        <v>0</v>
      </c>
      <c r="N855" s="8">
        <v>1</v>
      </c>
      <c r="O855" s="8">
        <v>0</v>
      </c>
      <c r="P855" s="8">
        <v>1</v>
      </c>
      <c r="Q855" s="8">
        <v>0</v>
      </c>
      <c r="R855" s="8">
        <v>0</v>
      </c>
      <c r="S855" s="8">
        <v>0</v>
      </c>
      <c r="T855" s="8">
        <v>0</v>
      </c>
      <c r="U855" s="5">
        <v>208050043</v>
      </c>
    </row>
    <row r="856" spans="1:21" hidden="1" x14ac:dyDescent="0.25">
      <c r="A856" s="8" t="s">
        <v>5018</v>
      </c>
      <c r="B856" s="2" t="s">
        <v>1273</v>
      </c>
      <c r="C856" s="2" t="s">
        <v>78</v>
      </c>
      <c r="D856" s="2" t="s">
        <v>72</v>
      </c>
      <c r="E856" s="2" t="s">
        <v>33</v>
      </c>
      <c r="F856" s="8" t="s">
        <v>36</v>
      </c>
      <c r="G856" s="8">
        <v>1</v>
      </c>
      <c r="H856" s="8">
        <v>1</v>
      </c>
      <c r="I856" s="8">
        <v>1</v>
      </c>
      <c r="J856" s="8">
        <v>0</v>
      </c>
      <c r="K856" s="8">
        <v>1</v>
      </c>
      <c r="L856" s="8">
        <v>1</v>
      </c>
      <c r="M856" s="8">
        <v>0</v>
      </c>
      <c r="N856" s="8">
        <v>1</v>
      </c>
      <c r="O856" s="8">
        <v>0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5">
        <v>208060014</v>
      </c>
    </row>
    <row r="857" spans="1:21" hidden="1" x14ac:dyDescent="0.25">
      <c r="A857" s="8" t="s">
        <v>5018</v>
      </c>
      <c r="B857" s="2" t="s">
        <v>1274</v>
      </c>
      <c r="C857" s="2" t="s">
        <v>78</v>
      </c>
      <c r="D857" s="2" t="s">
        <v>72</v>
      </c>
      <c r="E857" s="2" t="s">
        <v>33</v>
      </c>
      <c r="F857" s="8" t="s">
        <v>36</v>
      </c>
      <c r="G857" s="8">
        <v>1</v>
      </c>
      <c r="H857" s="8">
        <v>1</v>
      </c>
      <c r="I857" s="8">
        <v>1</v>
      </c>
      <c r="J857" s="8">
        <v>0</v>
      </c>
      <c r="K857" s="8">
        <v>1</v>
      </c>
      <c r="L857" s="8">
        <v>1</v>
      </c>
      <c r="M857" s="8">
        <v>0</v>
      </c>
      <c r="N857" s="8">
        <v>1</v>
      </c>
      <c r="O857" s="8">
        <v>0</v>
      </c>
      <c r="P857" s="8">
        <v>1</v>
      </c>
      <c r="Q857" s="8">
        <v>0</v>
      </c>
      <c r="R857" s="8">
        <v>0</v>
      </c>
      <c r="S857" s="8">
        <v>0</v>
      </c>
      <c r="T857" s="8">
        <v>0</v>
      </c>
      <c r="U857" s="5">
        <v>208060022</v>
      </c>
    </row>
    <row r="858" spans="1:21" hidden="1" x14ac:dyDescent="0.25">
      <c r="A858" s="8" t="s">
        <v>5018</v>
      </c>
      <c r="B858" s="2" t="s">
        <v>1275</v>
      </c>
      <c r="C858" s="2" t="s">
        <v>78</v>
      </c>
      <c r="D858" s="2" t="s">
        <v>72</v>
      </c>
      <c r="E858" s="2" t="s">
        <v>33</v>
      </c>
      <c r="F858" s="8" t="s">
        <v>36</v>
      </c>
      <c r="G858" s="8">
        <v>1</v>
      </c>
      <c r="H858" s="8">
        <v>1</v>
      </c>
      <c r="I858" s="8">
        <v>1</v>
      </c>
      <c r="J858" s="8">
        <v>0</v>
      </c>
      <c r="K858" s="8">
        <v>1</v>
      </c>
      <c r="L858" s="8">
        <v>1</v>
      </c>
      <c r="M858" s="8">
        <v>0</v>
      </c>
      <c r="N858" s="8">
        <v>1</v>
      </c>
      <c r="O858" s="8">
        <v>0</v>
      </c>
      <c r="P858" s="8">
        <v>1</v>
      </c>
      <c r="Q858" s="8">
        <v>0</v>
      </c>
      <c r="R858" s="8">
        <v>0</v>
      </c>
      <c r="S858" s="8">
        <v>0</v>
      </c>
      <c r="T858" s="8">
        <v>0</v>
      </c>
      <c r="U858" s="5">
        <v>208060030</v>
      </c>
    </row>
    <row r="859" spans="1:21" hidden="1" x14ac:dyDescent="0.25">
      <c r="A859" s="8" t="s">
        <v>5018</v>
      </c>
      <c r="B859" s="2" t="s">
        <v>1276</v>
      </c>
      <c r="C859" s="2" t="s">
        <v>79</v>
      </c>
      <c r="D859" s="2" t="s">
        <v>72</v>
      </c>
      <c r="E859" s="2" t="s">
        <v>33</v>
      </c>
      <c r="F859" s="8" t="s">
        <v>36</v>
      </c>
      <c r="G859" s="8">
        <v>1</v>
      </c>
      <c r="H859" s="8">
        <v>1</v>
      </c>
      <c r="I859" s="8">
        <v>1</v>
      </c>
      <c r="J859" s="8">
        <v>0</v>
      </c>
      <c r="K859" s="8">
        <v>1</v>
      </c>
      <c r="L859" s="8">
        <v>1</v>
      </c>
      <c r="M859" s="8">
        <v>0</v>
      </c>
      <c r="N859" s="8">
        <v>1</v>
      </c>
      <c r="O859" s="8">
        <v>0</v>
      </c>
      <c r="P859" s="8">
        <v>1</v>
      </c>
      <c r="Q859" s="8">
        <v>0</v>
      </c>
      <c r="R859" s="8">
        <v>0</v>
      </c>
      <c r="S859" s="8">
        <v>0</v>
      </c>
      <c r="T859" s="8">
        <v>0</v>
      </c>
      <c r="U859" s="5">
        <v>208070010</v>
      </c>
    </row>
    <row r="860" spans="1:21" hidden="1" x14ac:dyDescent="0.25">
      <c r="A860" s="8" t="s">
        <v>5018</v>
      </c>
      <c r="B860" s="2" t="s">
        <v>1277</v>
      </c>
      <c r="C860" s="2" t="s">
        <v>79</v>
      </c>
      <c r="D860" s="2" t="s">
        <v>72</v>
      </c>
      <c r="E860" s="2" t="s">
        <v>33</v>
      </c>
      <c r="F860" s="8" t="s">
        <v>36</v>
      </c>
      <c r="G860" s="8">
        <v>1</v>
      </c>
      <c r="H860" s="8">
        <v>1</v>
      </c>
      <c r="I860" s="8">
        <v>1</v>
      </c>
      <c r="J860" s="8">
        <v>0</v>
      </c>
      <c r="K860" s="8">
        <v>1</v>
      </c>
      <c r="L860" s="8">
        <v>1</v>
      </c>
      <c r="M860" s="8">
        <v>0</v>
      </c>
      <c r="N860" s="8">
        <v>1</v>
      </c>
      <c r="O860" s="8">
        <v>0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5">
        <v>208070028</v>
      </c>
    </row>
    <row r="861" spans="1:21" hidden="1" x14ac:dyDescent="0.25">
      <c r="A861" s="8" t="s">
        <v>5018</v>
      </c>
      <c r="B861" s="2" t="s">
        <v>1278</v>
      </c>
      <c r="C861" s="2" t="s">
        <v>79</v>
      </c>
      <c r="D861" s="2" t="s">
        <v>72</v>
      </c>
      <c r="E861" s="2" t="s">
        <v>33</v>
      </c>
      <c r="F861" s="8" t="s">
        <v>36</v>
      </c>
      <c r="G861" s="8">
        <v>1</v>
      </c>
      <c r="H861" s="8">
        <v>1</v>
      </c>
      <c r="I861" s="8">
        <v>1</v>
      </c>
      <c r="J861" s="8">
        <v>0</v>
      </c>
      <c r="K861" s="8">
        <v>1</v>
      </c>
      <c r="L861" s="8">
        <v>1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5">
        <v>208070036</v>
      </c>
    </row>
    <row r="862" spans="1:21" hidden="1" x14ac:dyDescent="0.25">
      <c r="A862" s="8" t="s">
        <v>5018</v>
      </c>
      <c r="B862" s="2" t="s">
        <v>1279</v>
      </c>
      <c r="C862" s="2" t="s">
        <v>79</v>
      </c>
      <c r="D862" s="2" t="s">
        <v>72</v>
      </c>
      <c r="E862" s="2" t="s">
        <v>33</v>
      </c>
      <c r="F862" s="8" t="s">
        <v>36</v>
      </c>
      <c r="G862" s="8">
        <v>1</v>
      </c>
      <c r="H862" s="8">
        <v>1</v>
      </c>
      <c r="I862" s="8">
        <v>1</v>
      </c>
      <c r="J862" s="8">
        <v>0</v>
      </c>
      <c r="K862" s="8">
        <v>1</v>
      </c>
      <c r="L862" s="8">
        <v>1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5">
        <v>208070044</v>
      </c>
    </row>
    <row r="863" spans="1:21" hidden="1" x14ac:dyDescent="0.25">
      <c r="A863" s="8" t="s">
        <v>5018</v>
      </c>
      <c r="B863" s="2" t="s">
        <v>1280</v>
      </c>
      <c r="C863" s="2" t="s">
        <v>80</v>
      </c>
      <c r="D863" s="2" t="s">
        <v>72</v>
      </c>
      <c r="E863" s="2" t="s">
        <v>33</v>
      </c>
      <c r="F863" s="8" t="s">
        <v>36</v>
      </c>
      <c r="G863" s="8">
        <v>1</v>
      </c>
      <c r="H863" s="8">
        <v>1</v>
      </c>
      <c r="I863" s="8">
        <v>1</v>
      </c>
      <c r="J863" s="8">
        <v>0</v>
      </c>
      <c r="K863" s="8">
        <v>1</v>
      </c>
      <c r="L863" s="8">
        <v>1</v>
      </c>
      <c r="M863" s="8">
        <v>0</v>
      </c>
      <c r="N863" s="8">
        <v>1</v>
      </c>
      <c r="O863" s="8">
        <v>0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5">
        <v>208080015</v>
      </c>
    </row>
    <row r="864" spans="1:21" hidden="1" x14ac:dyDescent="0.25">
      <c r="A864" s="8" t="s">
        <v>5018</v>
      </c>
      <c r="B864" s="2" t="s">
        <v>1281</v>
      </c>
      <c r="C864" s="2" t="s">
        <v>80</v>
      </c>
      <c r="D864" s="2" t="s">
        <v>72</v>
      </c>
      <c r="E864" s="2" t="s">
        <v>33</v>
      </c>
      <c r="F864" s="8" t="s">
        <v>36</v>
      </c>
      <c r="G864" s="8">
        <v>1</v>
      </c>
      <c r="H864" s="8">
        <v>1</v>
      </c>
      <c r="I864" s="8">
        <v>1</v>
      </c>
      <c r="J864" s="8">
        <v>0</v>
      </c>
      <c r="K864" s="8">
        <v>1</v>
      </c>
      <c r="L864" s="8">
        <v>1</v>
      </c>
      <c r="M864" s="8">
        <v>0</v>
      </c>
      <c r="N864" s="8">
        <v>1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5">
        <v>208080023</v>
      </c>
    </row>
    <row r="865" spans="1:21" hidden="1" x14ac:dyDescent="0.25">
      <c r="A865" s="8" t="s">
        <v>5018</v>
      </c>
      <c r="B865" s="2" t="s">
        <v>1282</v>
      </c>
      <c r="C865" s="2" t="s">
        <v>80</v>
      </c>
      <c r="D865" s="2" t="s">
        <v>72</v>
      </c>
      <c r="E865" s="2" t="s">
        <v>33</v>
      </c>
      <c r="F865" s="8" t="s">
        <v>36</v>
      </c>
      <c r="G865" s="8">
        <v>1</v>
      </c>
      <c r="H865" s="8">
        <v>1</v>
      </c>
      <c r="I865" s="8">
        <v>1</v>
      </c>
      <c r="J865" s="8">
        <v>0</v>
      </c>
      <c r="K865" s="8">
        <v>1</v>
      </c>
      <c r="L865" s="8">
        <v>1</v>
      </c>
      <c r="M865" s="8">
        <v>0</v>
      </c>
      <c r="N865" s="8">
        <v>1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0</v>
      </c>
      <c r="U865" s="5">
        <v>208080031</v>
      </c>
    </row>
    <row r="866" spans="1:21" hidden="1" x14ac:dyDescent="0.25">
      <c r="A866" s="8" t="s">
        <v>5018</v>
      </c>
      <c r="B866" s="2" t="s">
        <v>1283</v>
      </c>
      <c r="C866" s="2" t="s">
        <v>80</v>
      </c>
      <c r="D866" s="2" t="s">
        <v>72</v>
      </c>
      <c r="E866" s="2" t="s">
        <v>33</v>
      </c>
      <c r="F866" s="8" t="s">
        <v>36</v>
      </c>
      <c r="G866" s="8">
        <v>1</v>
      </c>
      <c r="H866" s="8">
        <v>1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1</v>
      </c>
      <c r="O866" s="8">
        <v>0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5">
        <v>208080040</v>
      </c>
    </row>
    <row r="867" spans="1:21" hidden="1" x14ac:dyDescent="0.25">
      <c r="A867" s="8" t="s">
        <v>5018</v>
      </c>
      <c r="B867" s="2" t="s">
        <v>1284</v>
      </c>
      <c r="C867" s="2" t="s">
        <v>81</v>
      </c>
      <c r="D867" s="2" t="s">
        <v>72</v>
      </c>
      <c r="E867" s="2" t="s">
        <v>33</v>
      </c>
      <c r="F867" s="8" t="s">
        <v>36</v>
      </c>
      <c r="G867" s="8">
        <v>1</v>
      </c>
      <c r="H867" s="8">
        <v>1</v>
      </c>
      <c r="I867" s="8">
        <v>1</v>
      </c>
      <c r="J867" s="8">
        <v>0</v>
      </c>
      <c r="K867" s="8">
        <v>1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0</v>
      </c>
      <c r="S867" s="8">
        <v>0</v>
      </c>
      <c r="T867" s="8">
        <v>0</v>
      </c>
      <c r="U867" s="5">
        <v>208090010</v>
      </c>
    </row>
    <row r="868" spans="1:21" hidden="1" x14ac:dyDescent="0.25">
      <c r="A868" s="8" t="s">
        <v>5018</v>
      </c>
      <c r="B868" s="2" t="s">
        <v>1285</v>
      </c>
      <c r="C868" s="2" t="s">
        <v>81</v>
      </c>
      <c r="D868" s="2" t="s">
        <v>72</v>
      </c>
      <c r="E868" s="2" t="s">
        <v>33</v>
      </c>
      <c r="F868" s="8" t="s">
        <v>36</v>
      </c>
      <c r="G868" s="8">
        <v>1</v>
      </c>
      <c r="H868" s="8">
        <v>1</v>
      </c>
      <c r="I868" s="8">
        <v>1</v>
      </c>
      <c r="J868" s="8">
        <v>0</v>
      </c>
      <c r="K868" s="8">
        <v>1</v>
      </c>
      <c r="L868" s="8">
        <v>1</v>
      </c>
      <c r="M868" s="8">
        <v>0</v>
      </c>
      <c r="N868" s="8">
        <v>1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5">
        <v>208090029</v>
      </c>
    </row>
    <row r="869" spans="1:21" hidden="1" x14ac:dyDescent="0.25">
      <c r="A869" s="8" t="s">
        <v>5018</v>
      </c>
      <c r="B869" s="2" t="s">
        <v>1286</v>
      </c>
      <c r="C869" s="2" t="s">
        <v>81</v>
      </c>
      <c r="D869" s="2" t="s">
        <v>72</v>
      </c>
      <c r="E869" s="2" t="s">
        <v>33</v>
      </c>
      <c r="F869" s="8" t="s">
        <v>36</v>
      </c>
      <c r="G869" s="8">
        <v>1</v>
      </c>
      <c r="H869" s="8">
        <v>1</v>
      </c>
      <c r="I869" s="8">
        <v>1</v>
      </c>
      <c r="J869" s="8">
        <v>0</v>
      </c>
      <c r="K869" s="8">
        <v>1</v>
      </c>
      <c r="L869" s="8">
        <v>1</v>
      </c>
      <c r="M869" s="8">
        <v>0</v>
      </c>
      <c r="N869" s="8">
        <v>1</v>
      </c>
      <c r="O869" s="8">
        <v>0</v>
      </c>
      <c r="P869" s="8">
        <v>1</v>
      </c>
      <c r="Q869" s="8">
        <v>0</v>
      </c>
      <c r="R869" s="8">
        <v>0</v>
      </c>
      <c r="S869" s="8">
        <v>0</v>
      </c>
      <c r="T869" s="8">
        <v>0</v>
      </c>
      <c r="U869" s="5">
        <v>208090037</v>
      </c>
    </row>
    <row r="870" spans="1:21" hidden="1" x14ac:dyDescent="0.25">
      <c r="A870" s="8" t="s">
        <v>5018</v>
      </c>
      <c r="B870" s="2" t="s">
        <v>1287</v>
      </c>
      <c r="C870" s="2" t="s">
        <v>74</v>
      </c>
      <c r="D870" s="2" t="s">
        <v>82</v>
      </c>
      <c r="E870" s="2" t="s">
        <v>33</v>
      </c>
      <c r="F870" s="8" t="s">
        <v>24</v>
      </c>
      <c r="G870" s="8">
        <v>1</v>
      </c>
      <c r="H870" s="8">
        <v>1</v>
      </c>
      <c r="I870" s="8">
        <v>1</v>
      </c>
      <c r="J870" s="8">
        <v>0</v>
      </c>
      <c r="K870" s="8">
        <v>1</v>
      </c>
      <c r="L870" s="8">
        <v>1</v>
      </c>
      <c r="M870" s="8">
        <v>0</v>
      </c>
      <c r="N870" s="8">
        <v>1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5">
        <v>209010010</v>
      </c>
    </row>
    <row r="871" spans="1:21" hidden="1" x14ac:dyDescent="0.25">
      <c r="A871" s="8" t="s">
        <v>5018</v>
      </c>
      <c r="B871" s="2" t="s">
        <v>1288</v>
      </c>
      <c r="C871" s="2" t="s">
        <v>74</v>
      </c>
      <c r="D871" s="2" t="s">
        <v>82</v>
      </c>
      <c r="E871" s="2" t="s">
        <v>33</v>
      </c>
      <c r="F871" s="8" t="s">
        <v>24</v>
      </c>
      <c r="G871" s="8">
        <v>1</v>
      </c>
      <c r="H871" s="8">
        <v>1</v>
      </c>
      <c r="I871" s="8">
        <v>1</v>
      </c>
      <c r="J871" s="8">
        <v>0</v>
      </c>
      <c r="K871" s="8">
        <v>1</v>
      </c>
      <c r="L871" s="8">
        <v>1</v>
      </c>
      <c r="M871" s="8">
        <v>0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5">
        <v>209010029</v>
      </c>
    </row>
    <row r="872" spans="1:21" hidden="1" x14ac:dyDescent="0.25">
      <c r="A872" s="8" t="s">
        <v>5018</v>
      </c>
      <c r="B872" s="2" t="s">
        <v>1289</v>
      </c>
      <c r="C872" s="2" t="s">
        <v>74</v>
      </c>
      <c r="D872" s="2" t="s">
        <v>82</v>
      </c>
      <c r="E872" s="2" t="s">
        <v>33</v>
      </c>
      <c r="F872" s="8" t="s">
        <v>24</v>
      </c>
      <c r="G872" s="8">
        <v>1</v>
      </c>
      <c r="H872" s="8">
        <v>1</v>
      </c>
      <c r="I872" s="8">
        <v>1</v>
      </c>
      <c r="J872" s="8">
        <v>0</v>
      </c>
      <c r="K872" s="8">
        <v>1</v>
      </c>
      <c r="L872" s="8">
        <v>1</v>
      </c>
      <c r="M872" s="8">
        <v>0</v>
      </c>
      <c r="N872" s="8">
        <v>1</v>
      </c>
      <c r="O872" s="8">
        <v>0</v>
      </c>
      <c r="P872" s="8">
        <v>1</v>
      </c>
      <c r="Q872" s="8">
        <v>0</v>
      </c>
      <c r="R872" s="8">
        <v>0</v>
      </c>
      <c r="S872" s="8">
        <v>0</v>
      </c>
      <c r="T872" s="8">
        <v>0</v>
      </c>
      <c r="U872" s="5">
        <v>209010037</v>
      </c>
    </row>
    <row r="873" spans="1:21" hidden="1" x14ac:dyDescent="0.25">
      <c r="A873" s="8" t="s">
        <v>5018</v>
      </c>
      <c r="B873" s="2" t="s">
        <v>1290</v>
      </c>
      <c r="C873" s="2" t="s">
        <v>74</v>
      </c>
      <c r="D873" s="2" t="s">
        <v>82</v>
      </c>
      <c r="E873" s="2" t="s">
        <v>33</v>
      </c>
      <c r="F873" s="8" t="s">
        <v>24</v>
      </c>
      <c r="G873" s="8">
        <v>1</v>
      </c>
      <c r="H873" s="8">
        <v>1</v>
      </c>
      <c r="I873" s="8">
        <v>1</v>
      </c>
      <c r="J873" s="8">
        <v>0</v>
      </c>
      <c r="K873" s="8">
        <v>1</v>
      </c>
      <c r="L873" s="8">
        <v>1</v>
      </c>
      <c r="M873" s="8">
        <v>0</v>
      </c>
      <c r="N873" s="8">
        <v>1</v>
      </c>
      <c r="O873" s="8">
        <v>0</v>
      </c>
      <c r="P873" s="8">
        <v>1</v>
      </c>
      <c r="Q873" s="8">
        <v>0</v>
      </c>
      <c r="R873" s="8">
        <v>0</v>
      </c>
      <c r="S873" s="8">
        <v>0</v>
      </c>
      <c r="T873" s="8">
        <v>0</v>
      </c>
      <c r="U873" s="5">
        <v>209010045</v>
      </c>
    </row>
    <row r="874" spans="1:21" hidden="1" x14ac:dyDescent="0.25">
      <c r="A874" s="8" t="s">
        <v>5018</v>
      </c>
      <c r="B874" s="2" t="s">
        <v>1291</v>
      </c>
      <c r="C874" s="2" t="s">
        <v>74</v>
      </c>
      <c r="D874" s="2" t="s">
        <v>82</v>
      </c>
      <c r="E874" s="2" t="s">
        <v>33</v>
      </c>
      <c r="F874" s="8" t="s">
        <v>24</v>
      </c>
      <c r="G874" s="8">
        <v>1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1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5">
        <v>209010053</v>
      </c>
    </row>
    <row r="875" spans="1:21" hidden="1" x14ac:dyDescent="0.25">
      <c r="A875" s="8" t="s">
        <v>5018</v>
      </c>
      <c r="B875" s="2" t="s">
        <v>1292</v>
      </c>
      <c r="C875" s="2" t="s">
        <v>74</v>
      </c>
      <c r="D875" s="2" t="s">
        <v>82</v>
      </c>
      <c r="E875" s="2" t="s">
        <v>33</v>
      </c>
      <c r="F875" s="8" t="s">
        <v>36</v>
      </c>
      <c r="G875" s="8">
        <v>1</v>
      </c>
      <c r="H875" s="8">
        <v>1</v>
      </c>
      <c r="I875" s="8">
        <v>1</v>
      </c>
      <c r="J875" s="8">
        <v>0</v>
      </c>
      <c r="K875" s="8">
        <v>1</v>
      </c>
      <c r="L875" s="8">
        <v>1</v>
      </c>
      <c r="M875" s="8">
        <v>0</v>
      </c>
      <c r="N875" s="8">
        <v>1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5">
        <v>209010061</v>
      </c>
    </row>
    <row r="876" spans="1:21" hidden="1" x14ac:dyDescent="0.25">
      <c r="A876" s="8" t="s">
        <v>5018</v>
      </c>
      <c r="B876" s="2" t="s">
        <v>1293</v>
      </c>
      <c r="C876" s="2" t="s">
        <v>83</v>
      </c>
      <c r="D876" s="2" t="s">
        <v>82</v>
      </c>
      <c r="E876" s="2" t="s">
        <v>33</v>
      </c>
      <c r="F876" s="8" t="s">
        <v>24</v>
      </c>
      <c r="G876" s="8">
        <v>1</v>
      </c>
      <c r="H876" s="8">
        <v>1</v>
      </c>
      <c r="I876" s="8">
        <v>1</v>
      </c>
      <c r="J876" s="8">
        <v>0</v>
      </c>
      <c r="K876" s="8">
        <v>1</v>
      </c>
      <c r="L876" s="8">
        <v>1</v>
      </c>
      <c r="M876" s="8">
        <v>0</v>
      </c>
      <c r="N876" s="8">
        <v>1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5">
        <v>209020016</v>
      </c>
    </row>
    <row r="877" spans="1:21" hidden="1" x14ac:dyDescent="0.25">
      <c r="A877" s="8" t="s">
        <v>5018</v>
      </c>
      <c r="B877" s="2" t="s">
        <v>1294</v>
      </c>
      <c r="C877" s="2" t="s">
        <v>84</v>
      </c>
      <c r="D877" s="2" t="s">
        <v>82</v>
      </c>
      <c r="E877" s="2" t="s">
        <v>33</v>
      </c>
      <c r="F877" s="8" t="s">
        <v>24</v>
      </c>
      <c r="G877" s="8">
        <v>1</v>
      </c>
      <c r="H877" s="8">
        <v>1</v>
      </c>
      <c r="I877" s="8">
        <v>1</v>
      </c>
      <c r="J877" s="8">
        <v>1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5">
        <v>209030011</v>
      </c>
    </row>
    <row r="878" spans="1:21" hidden="1" x14ac:dyDescent="0.25">
      <c r="A878" s="8" t="s">
        <v>5018</v>
      </c>
      <c r="B878" s="2" t="s">
        <v>1295</v>
      </c>
      <c r="C878" s="2" t="s">
        <v>79</v>
      </c>
      <c r="D878" s="2" t="s">
        <v>82</v>
      </c>
      <c r="E878" s="2" t="s">
        <v>33</v>
      </c>
      <c r="F878" s="8" t="s">
        <v>24</v>
      </c>
      <c r="G878" s="8">
        <v>1</v>
      </c>
      <c r="H878" s="8">
        <v>1</v>
      </c>
      <c r="I878" s="8">
        <v>1</v>
      </c>
      <c r="J878" s="8">
        <v>0</v>
      </c>
      <c r="K878" s="8">
        <v>1</v>
      </c>
      <c r="L878" s="8">
        <v>1</v>
      </c>
      <c r="M878" s="8">
        <v>0</v>
      </c>
      <c r="N878" s="8">
        <v>1</v>
      </c>
      <c r="O878" s="8">
        <v>0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5">
        <v>209040017</v>
      </c>
    </row>
    <row r="879" spans="1:21" hidden="1" x14ac:dyDescent="0.25">
      <c r="A879" s="8" t="s">
        <v>5018</v>
      </c>
      <c r="B879" s="2" t="s">
        <v>1296</v>
      </c>
      <c r="C879" s="2" t="s">
        <v>79</v>
      </c>
      <c r="D879" s="2" t="s">
        <v>82</v>
      </c>
      <c r="E879" s="2" t="s">
        <v>33</v>
      </c>
      <c r="F879" s="8" t="s">
        <v>24</v>
      </c>
      <c r="G879" s="8">
        <v>1</v>
      </c>
      <c r="H879" s="8">
        <v>1</v>
      </c>
      <c r="I879" s="8">
        <v>1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0</v>
      </c>
      <c r="U879" s="5">
        <v>209040025</v>
      </c>
    </row>
    <row r="880" spans="1:21" hidden="1" x14ac:dyDescent="0.25">
      <c r="A880" s="8" t="s">
        <v>5018</v>
      </c>
      <c r="B880" s="2" t="s">
        <v>1297</v>
      </c>
      <c r="C880" s="2" t="s">
        <v>79</v>
      </c>
      <c r="D880" s="2" t="s">
        <v>82</v>
      </c>
      <c r="E880" s="2" t="s">
        <v>33</v>
      </c>
      <c r="F880" s="8" t="s">
        <v>24</v>
      </c>
      <c r="G880" s="8">
        <v>1</v>
      </c>
      <c r="H880" s="8">
        <v>1</v>
      </c>
      <c r="I880" s="8">
        <v>1</v>
      </c>
      <c r="J880" s="8">
        <v>0</v>
      </c>
      <c r="K880" s="8">
        <v>1</v>
      </c>
      <c r="L880" s="8">
        <v>1</v>
      </c>
      <c r="M880" s="8">
        <v>1</v>
      </c>
      <c r="N880" s="8">
        <v>0</v>
      </c>
      <c r="O880" s="8">
        <v>0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5">
        <v>209040033</v>
      </c>
    </row>
    <row r="881" spans="1:21" hidden="1" x14ac:dyDescent="0.25">
      <c r="A881" s="8" t="s">
        <v>5018</v>
      </c>
      <c r="B881" s="2" t="s">
        <v>1298</v>
      </c>
      <c r="C881" s="2" t="s">
        <v>79</v>
      </c>
      <c r="D881" s="2" t="s">
        <v>82</v>
      </c>
      <c r="E881" s="2" t="s">
        <v>33</v>
      </c>
      <c r="F881" s="8" t="s">
        <v>24</v>
      </c>
      <c r="G881" s="8">
        <v>1</v>
      </c>
      <c r="H881" s="8">
        <v>1</v>
      </c>
      <c r="I881" s="8">
        <v>1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0</v>
      </c>
      <c r="P881" s="8">
        <v>1</v>
      </c>
      <c r="Q881" s="8">
        <v>0</v>
      </c>
      <c r="R881" s="8">
        <v>0</v>
      </c>
      <c r="S881" s="8">
        <v>0</v>
      </c>
      <c r="T881" s="8">
        <v>0</v>
      </c>
      <c r="U881" s="5">
        <v>209040041</v>
      </c>
    </row>
    <row r="882" spans="1:21" hidden="1" x14ac:dyDescent="0.25">
      <c r="A882" s="8" t="s">
        <v>5018</v>
      </c>
      <c r="B882" s="2" t="s">
        <v>1299</v>
      </c>
      <c r="C882" s="2" t="s">
        <v>79</v>
      </c>
      <c r="D882" s="2" t="s">
        <v>82</v>
      </c>
      <c r="E882" s="2" t="s">
        <v>33</v>
      </c>
      <c r="F882" s="8" t="s">
        <v>36</v>
      </c>
      <c r="G882" s="8">
        <v>0</v>
      </c>
      <c r="H882" s="8">
        <v>1</v>
      </c>
      <c r="I882" s="8">
        <v>1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5">
        <v>209040050</v>
      </c>
    </row>
    <row r="883" spans="1:21" hidden="1" x14ac:dyDescent="0.25">
      <c r="A883" s="8" t="s">
        <v>5018</v>
      </c>
      <c r="B883" s="2" t="s">
        <v>1300</v>
      </c>
      <c r="C883" s="2" t="s">
        <v>86</v>
      </c>
      <c r="D883" s="2" t="s">
        <v>85</v>
      </c>
      <c r="E883" s="2" t="s">
        <v>33</v>
      </c>
      <c r="F883" s="8" t="s">
        <v>36</v>
      </c>
      <c r="G883" s="8">
        <v>0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1</v>
      </c>
      <c r="Q883" s="8">
        <v>0</v>
      </c>
      <c r="R883" s="8">
        <v>0</v>
      </c>
      <c r="S883" s="8">
        <v>0</v>
      </c>
      <c r="T883" s="8">
        <v>0</v>
      </c>
      <c r="U883" s="5">
        <v>210010010</v>
      </c>
    </row>
    <row r="884" spans="1:21" hidden="1" x14ac:dyDescent="0.25">
      <c r="A884" s="8" t="s">
        <v>5018</v>
      </c>
      <c r="B884" s="2" t="s">
        <v>1301</v>
      </c>
      <c r="C884" s="2" t="s">
        <v>86</v>
      </c>
      <c r="D884" s="2" t="s">
        <v>85</v>
      </c>
      <c r="E884" s="2" t="s">
        <v>33</v>
      </c>
      <c r="F884" s="8" t="s">
        <v>36</v>
      </c>
      <c r="G884" s="8">
        <v>1</v>
      </c>
      <c r="H884" s="8">
        <v>0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5">
        <v>210010029</v>
      </c>
    </row>
    <row r="885" spans="1:21" hidden="1" x14ac:dyDescent="0.25">
      <c r="A885" s="8" t="s">
        <v>5018</v>
      </c>
      <c r="B885" s="2" t="s">
        <v>1302</v>
      </c>
      <c r="C885" s="2" t="s">
        <v>86</v>
      </c>
      <c r="D885" s="2" t="s">
        <v>85</v>
      </c>
      <c r="E885" s="2" t="s">
        <v>33</v>
      </c>
      <c r="F885" s="8" t="s">
        <v>36</v>
      </c>
      <c r="G885" s="8">
        <v>1</v>
      </c>
      <c r="H885" s="8">
        <v>1</v>
      </c>
      <c r="I885" s="8">
        <v>1</v>
      </c>
      <c r="J885" s="8">
        <v>0</v>
      </c>
      <c r="K885" s="8">
        <v>1</v>
      </c>
      <c r="L885" s="8">
        <v>1</v>
      </c>
      <c r="M885" s="8">
        <v>0</v>
      </c>
      <c r="N885" s="8">
        <v>1</v>
      </c>
      <c r="O885" s="8">
        <v>0</v>
      </c>
      <c r="P885" s="8">
        <v>1</v>
      </c>
      <c r="Q885" s="8">
        <v>0</v>
      </c>
      <c r="R885" s="8">
        <v>0</v>
      </c>
      <c r="S885" s="8">
        <v>0</v>
      </c>
      <c r="T885" s="8">
        <v>0</v>
      </c>
      <c r="U885" s="5">
        <v>210010037</v>
      </c>
    </row>
    <row r="886" spans="1:21" hidden="1" x14ac:dyDescent="0.25">
      <c r="A886" s="8" t="s">
        <v>5018</v>
      </c>
      <c r="B886" s="2" t="s">
        <v>1303</v>
      </c>
      <c r="C886" s="2" t="s">
        <v>86</v>
      </c>
      <c r="D886" s="2" t="s">
        <v>85</v>
      </c>
      <c r="E886" s="2" t="s">
        <v>33</v>
      </c>
      <c r="F886" s="8" t="s">
        <v>36</v>
      </c>
      <c r="G886" s="8">
        <v>1</v>
      </c>
      <c r="H886" s="8">
        <v>1</v>
      </c>
      <c r="I886" s="8">
        <v>1</v>
      </c>
      <c r="J886" s="8">
        <v>0</v>
      </c>
      <c r="K886" s="8">
        <v>1</v>
      </c>
      <c r="L886" s="8">
        <v>1</v>
      </c>
      <c r="M886" s="8">
        <v>0</v>
      </c>
      <c r="N886" s="8">
        <v>1</v>
      </c>
      <c r="O886" s="8">
        <v>0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5">
        <v>210010045</v>
      </c>
    </row>
    <row r="887" spans="1:21" hidden="1" x14ac:dyDescent="0.25">
      <c r="A887" s="8" t="s">
        <v>5018</v>
      </c>
      <c r="B887" s="2" t="s">
        <v>1304</v>
      </c>
      <c r="C887" s="2" t="s">
        <v>86</v>
      </c>
      <c r="D887" s="2" t="s">
        <v>85</v>
      </c>
      <c r="E887" s="2" t="s">
        <v>33</v>
      </c>
      <c r="F887" s="8" t="s">
        <v>36</v>
      </c>
      <c r="G887" s="8">
        <v>1</v>
      </c>
      <c r="H887" s="8">
        <v>1</v>
      </c>
      <c r="I887" s="8">
        <v>1</v>
      </c>
      <c r="J887" s="8">
        <v>0</v>
      </c>
      <c r="K887" s="8">
        <v>1</v>
      </c>
      <c r="L887" s="8">
        <v>1</v>
      </c>
      <c r="M887" s="8">
        <v>0</v>
      </c>
      <c r="N887" s="8">
        <v>1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5">
        <v>210010053</v>
      </c>
    </row>
    <row r="888" spans="1:21" hidden="1" x14ac:dyDescent="0.25">
      <c r="A888" s="8" t="s">
        <v>5018</v>
      </c>
      <c r="B888" s="2" t="s">
        <v>1305</v>
      </c>
      <c r="C888" s="2" t="s">
        <v>86</v>
      </c>
      <c r="D888" s="2" t="s">
        <v>85</v>
      </c>
      <c r="E888" s="2" t="s">
        <v>33</v>
      </c>
      <c r="F888" s="8" t="s">
        <v>36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1</v>
      </c>
      <c r="M888" s="8">
        <v>0</v>
      </c>
      <c r="N888" s="8">
        <v>1</v>
      </c>
      <c r="O888" s="8">
        <v>0</v>
      </c>
      <c r="P888" s="8">
        <v>1</v>
      </c>
      <c r="Q888" s="8">
        <v>0</v>
      </c>
      <c r="R888" s="8">
        <v>0</v>
      </c>
      <c r="S888" s="8">
        <v>0</v>
      </c>
      <c r="T888" s="8">
        <v>0</v>
      </c>
      <c r="U888" s="5">
        <v>210010061</v>
      </c>
    </row>
    <row r="889" spans="1:21" hidden="1" x14ac:dyDescent="0.25">
      <c r="A889" s="8" t="s">
        <v>5018</v>
      </c>
      <c r="B889" s="2" t="s">
        <v>1306</v>
      </c>
      <c r="C889" s="2" t="s">
        <v>86</v>
      </c>
      <c r="D889" s="2" t="s">
        <v>85</v>
      </c>
      <c r="E889" s="2" t="s">
        <v>33</v>
      </c>
      <c r="F889" s="8" t="s">
        <v>36</v>
      </c>
      <c r="G889" s="8">
        <v>1</v>
      </c>
      <c r="H889" s="8">
        <v>1</v>
      </c>
      <c r="I889" s="8">
        <v>1</v>
      </c>
      <c r="J889" s="8">
        <v>0</v>
      </c>
      <c r="K889" s="8">
        <v>1</v>
      </c>
      <c r="L889" s="8">
        <v>1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5">
        <v>210010070</v>
      </c>
    </row>
    <row r="890" spans="1:21" hidden="1" x14ac:dyDescent="0.25">
      <c r="A890" s="8" t="s">
        <v>5018</v>
      </c>
      <c r="B890" s="2" t="s">
        <v>1307</v>
      </c>
      <c r="C890" s="2" t="s">
        <v>86</v>
      </c>
      <c r="D890" s="2" t="s">
        <v>85</v>
      </c>
      <c r="E890" s="2" t="s">
        <v>33</v>
      </c>
      <c r="F890" s="8" t="s">
        <v>36</v>
      </c>
      <c r="G890" s="8">
        <v>1</v>
      </c>
      <c r="H890" s="8">
        <v>1</v>
      </c>
      <c r="I890" s="8">
        <v>0</v>
      </c>
      <c r="J890" s="8">
        <v>0</v>
      </c>
      <c r="K890" s="8">
        <v>1</v>
      </c>
      <c r="L890" s="8">
        <v>1</v>
      </c>
      <c r="M890" s="8">
        <v>0</v>
      </c>
      <c r="N890" s="8">
        <v>0</v>
      </c>
      <c r="O890" s="8">
        <v>1</v>
      </c>
      <c r="P890" s="8">
        <v>1</v>
      </c>
      <c r="Q890" s="8">
        <v>0</v>
      </c>
      <c r="R890" s="8">
        <v>0</v>
      </c>
      <c r="S890" s="8">
        <v>0</v>
      </c>
      <c r="T890" s="8">
        <v>0</v>
      </c>
      <c r="U890" s="5">
        <v>210010088</v>
      </c>
    </row>
    <row r="891" spans="1:21" hidden="1" x14ac:dyDescent="0.25">
      <c r="A891" s="8" t="s">
        <v>5018</v>
      </c>
      <c r="B891" s="2" t="s">
        <v>1308</v>
      </c>
      <c r="C891" s="2" t="s">
        <v>86</v>
      </c>
      <c r="D891" s="2" t="s">
        <v>85</v>
      </c>
      <c r="E891" s="2" t="s">
        <v>33</v>
      </c>
      <c r="F891" s="8" t="s">
        <v>36</v>
      </c>
      <c r="G891" s="8">
        <v>1</v>
      </c>
      <c r="H891" s="8">
        <v>1</v>
      </c>
      <c r="I891" s="8">
        <v>1</v>
      </c>
      <c r="J891" s="8">
        <v>0</v>
      </c>
      <c r="K891" s="8">
        <v>1</v>
      </c>
      <c r="L891" s="8">
        <v>1</v>
      </c>
      <c r="M891" s="8">
        <v>0</v>
      </c>
      <c r="N891" s="8">
        <v>1</v>
      </c>
      <c r="O891" s="8">
        <v>0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5">
        <v>210010096</v>
      </c>
    </row>
    <row r="892" spans="1:21" hidden="1" x14ac:dyDescent="0.25">
      <c r="A892" s="8" t="s">
        <v>5018</v>
      </c>
      <c r="B892" s="2" t="s">
        <v>1309</v>
      </c>
      <c r="C892" s="2" t="s">
        <v>86</v>
      </c>
      <c r="D892" s="2" t="s">
        <v>85</v>
      </c>
      <c r="E892" s="2" t="s">
        <v>33</v>
      </c>
      <c r="F892" s="8" t="s">
        <v>36</v>
      </c>
      <c r="G892" s="8">
        <v>1</v>
      </c>
      <c r="H892" s="8">
        <v>1</v>
      </c>
      <c r="I892" s="8">
        <v>1</v>
      </c>
      <c r="J892" s="8">
        <v>0</v>
      </c>
      <c r="K892" s="8">
        <v>1</v>
      </c>
      <c r="L892" s="8">
        <v>1</v>
      </c>
      <c r="M892" s="8">
        <v>0</v>
      </c>
      <c r="N892" s="8">
        <v>1</v>
      </c>
      <c r="O892" s="8">
        <v>0</v>
      </c>
      <c r="P892" s="8">
        <v>1</v>
      </c>
      <c r="Q892" s="8">
        <v>0</v>
      </c>
      <c r="R892" s="8">
        <v>0</v>
      </c>
      <c r="S892" s="8">
        <v>0</v>
      </c>
      <c r="T892" s="8">
        <v>0</v>
      </c>
      <c r="U892" s="5">
        <v>210010100</v>
      </c>
    </row>
    <row r="893" spans="1:21" hidden="1" x14ac:dyDescent="0.25">
      <c r="A893" s="8" t="s">
        <v>5018</v>
      </c>
      <c r="B893" s="2" t="s">
        <v>1310</v>
      </c>
      <c r="C893" s="2" t="s">
        <v>86</v>
      </c>
      <c r="D893" s="2" t="s">
        <v>85</v>
      </c>
      <c r="E893" s="2" t="s">
        <v>33</v>
      </c>
      <c r="F893" s="8" t="s">
        <v>36</v>
      </c>
      <c r="G893" s="8">
        <v>1</v>
      </c>
      <c r="H893" s="8">
        <v>1</v>
      </c>
      <c r="I893" s="8">
        <v>1</v>
      </c>
      <c r="J893" s="8">
        <v>0</v>
      </c>
      <c r="K893" s="8">
        <v>1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0</v>
      </c>
      <c r="S893" s="8">
        <v>0</v>
      </c>
      <c r="T893" s="8">
        <v>0</v>
      </c>
      <c r="U893" s="5">
        <v>210010118</v>
      </c>
    </row>
    <row r="894" spans="1:21" hidden="1" x14ac:dyDescent="0.25">
      <c r="A894" s="8" t="s">
        <v>5018</v>
      </c>
      <c r="B894" s="2" t="s">
        <v>1311</v>
      </c>
      <c r="C894" s="2" t="s">
        <v>86</v>
      </c>
      <c r="D894" s="2" t="s">
        <v>85</v>
      </c>
      <c r="E894" s="2" t="s">
        <v>33</v>
      </c>
      <c r="F894" s="8" t="s">
        <v>36</v>
      </c>
      <c r="G894" s="8">
        <v>1</v>
      </c>
      <c r="H894" s="8">
        <v>1</v>
      </c>
      <c r="I894" s="8">
        <v>1</v>
      </c>
      <c r="J894" s="8">
        <v>0</v>
      </c>
      <c r="K894" s="8">
        <v>1</v>
      </c>
      <c r="L894" s="8">
        <v>1</v>
      </c>
      <c r="M894" s="8">
        <v>0</v>
      </c>
      <c r="N894" s="8">
        <v>1</v>
      </c>
      <c r="O894" s="8">
        <v>0</v>
      </c>
      <c r="P894" s="8">
        <v>1</v>
      </c>
      <c r="Q894" s="8">
        <v>0</v>
      </c>
      <c r="R894" s="8">
        <v>0</v>
      </c>
      <c r="S894" s="8">
        <v>0</v>
      </c>
      <c r="T894" s="8">
        <v>0</v>
      </c>
      <c r="U894" s="5">
        <v>210010126</v>
      </c>
    </row>
    <row r="895" spans="1:21" hidden="1" x14ac:dyDescent="0.25">
      <c r="A895" s="8" t="s">
        <v>5018</v>
      </c>
      <c r="B895" s="2" t="s">
        <v>1312</v>
      </c>
      <c r="C895" s="2" t="s">
        <v>86</v>
      </c>
      <c r="D895" s="2" t="s">
        <v>85</v>
      </c>
      <c r="E895" s="2" t="s">
        <v>33</v>
      </c>
      <c r="F895" s="8" t="s">
        <v>36</v>
      </c>
      <c r="G895" s="8">
        <v>1</v>
      </c>
      <c r="H895" s="8">
        <v>1</v>
      </c>
      <c r="I895" s="8">
        <v>1</v>
      </c>
      <c r="J895" s="8">
        <v>0</v>
      </c>
      <c r="K895" s="8">
        <v>1</v>
      </c>
      <c r="L895" s="8">
        <v>1</v>
      </c>
      <c r="M895" s="8">
        <v>0</v>
      </c>
      <c r="N895" s="8">
        <v>1</v>
      </c>
      <c r="O895" s="8">
        <v>0</v>
      </c>
      <c r="P895" s="8">
        <v>1</v>
      </c>
      <c r="Q895" s="8">
        <v>0</v>
      </c>
      <c r="R895" s="8">
        <v>0</v>
      </c>
      <c r="S895" s="8">
        <v>0</v>
      </c>
      <c r="T895" s="8">
        <v>0</v>
      </c>
      <c r="U895" s="5">
        <v>210010134</v>
      </c>
    </row>
    <row r="896" spans="1:21" hidden="1" x14ac:dyDescent="0.25">
      <c r="A896" s="8" t="s">
        <v>5018</v>
      </c>
      <c r="B896" s="2" t="s">
        <v>1313</v>
      </c>
      <c r="C896" s="2" t="s">
        <v>86</v>
      </c>
      <c r="D896" s="2" t="s">
        <v>85</v>
      </c>
      <c r="E896" s="2" t="s">
        <v>33</v>
      </c>
      <c r="F896" s="8" t="s">
        <v>36</v>
      </c>
      <c r="G896" s="8">
        <v>1</v>
      </c>
      <c r="H896" s="8">
        <v>1</v>
      </c>
      <c r="I896" s="8">
        <v>1</v>
      </c>
      <c r="J896" s="8">
        <v>0</v>
      </c>
      <c r="K896" s="8">
        <v>1</v>
      </c>
      <c r="L896" s="8">
        <v>1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5">
        <v>210010142</v>
      </c>
    </row>
    <row r="897" spans="1:21" hidden="1" x14ac:dyDescent="0.25">
      <c r="A897" s="8" t="s">
        <v>5018</v>
      </c>
      <c r="B897" s="2" t="s">
        <v>1314</v>
      </c>
      <c r="C897" s="2" t="s">
        <v>86</v>
      </c>
      <c r="D897" s="2" t="s">
        <v>85</v>
      </c>
      <c r="E897" s="2" t="s">
        <v>33</v>
      </c>
      <c r="F897" s="8" t="s">
        <v>36</v>
      </c>
      <c r="G897" s="8">
        <v>1</v>
      </c>
      <c r="H897" s="8">
        <v>1</v>
      </c>
      <c r="I897" s="8">
        <v>1</v>
      </c>
      <c r="J897" s="8">
        <v>0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0</v>
      </c>
      <c r="T897" s="8">
        <v>0</v>
      </c>
      <c r="U897" s="5">
        <v>210010150</v>
      </c>
    </row>
    <row r="898" spans="1:21" hidden="1" x14ac:dyDescent="0.25">
      <c r="A898" s="8" t="s">
        <v>5018</v>
      </c>
      <c r="B898" s="2" t="s">
        <v>1315</v>
      </c>
      <c r="C898" s="2" t="s">
        <v>86</v>
      </c>
      <c r="D898" s="2" t="s">
        <v>85</v>
      </c>
      <c r="E898" s="2" t="s">
        <v>33</v>
      </c>
      <c r="F898" s="8" t="s">
        <v>36</v>
      </c>
      <c r="G898" s="8">
        <v>1</v>
      </c>
      <c r="H898" s="8">
        <v>1</v>
      </c>
      <c r="I898" s="8">
        <v>1</v>
      </c>
      <c r="J898" s="8">
        <v>0</v>
      </c>
      <c r="K898" s="8">
        <v>1</v>
      </c>
      <c r="L898" s="8">
        <v>1</v>
      </c>
      <c r="M898" s="8">
        <v>0</v>
      </c>
      <c r="N898" s="8">
        <v>1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5">
        <v>210010169</v>
      </c>
    </row>
    <row r="899" spans="1:21" hidden="1" x14ac:dyDescent="0.25">
      <c r="A899" s="8" t="s">
        <v>5018</v>
      </c>
      <c r="B899" s="2" t="s">
        <v>1316</v>
      </c>
      <c r="C899" s="2" t="s">
        <v>86</v>
      </c>
      <c r="D899" s="2" t="s">
        <v>85</v>
      </c>
      <c r="E899" s="2" t="s">
        <v>33</v>
      </c>
      <c r="F899" s="8" t="s">
        <v>36</v>
      </c>
      <c r="G899" s="8">
        <v>1</v>
      </c>
      <c r="H899" s="8">
        <v>1</v>
      </c>
      <c r="I899" s="8">
        <v>0</v>
      </c>
      <c r="J899" s="8">
        <v>0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1</v>
      </c>
      <c r="Q899" s="8">
        <v>0</v>
      </c>
      <c r="R899" s="8">
        <v>0</v>
      </c>
      <c r="S899" s="8">
        <v>0</v>
      </c>
      <c r="T899" s="8">
        <v>0</v>
      </c>
      <c r="U899" s="5">
        <v>210010177</v>
      </c>
    </row>
    <row r="900" spans="1:21" hidden="1" x14ac:dyDescent="0.25">
      <c r="A900" s="8" t="s">
        <v>5018</v>
      </c>
      <c r="B900" s="2" t="s">
        <v>1317</v>
      </c>
      <c r="C900" s="2" t="s">
        <v>86</v>
      </c>
      <c r="D900" s="2" t="s">
        <v>85</v>
      </c>
      <c r="E900" s="2" t="s">
        <v>33</v>
      </c>
      <c r="F900" s="8" t="s">
        <v>36</v>
      </c>
      <c r="G900" s="8">
        <v>1</v>
      </c>
      <c r="H900" s="8">
        <v>1</v>
      </c>
      <c r="I900" s="8">
        <v>0</v>
      </c>
      <c r="J900" s="8">
        <v>0</v>
      </c>
      <c r="K900" s="8">
        <v>1</v>
      </c>
      <c r="L900" s="8">
        <v>1</v>
      </c>
      <c r="M900" s="8">
        <v>0</v>
      </c>
      <c r="N900" s="8">
        <v>0</v>
      </c>
      <c r="O900" s="8">
        <v>1</v>
      </c>
      <c r="P900" s="8">
        <v>1</v>
      </c>
      <c r="Q900" s="8">
        <v>0</v>
      </c>
      <c r="R900" s="8">
        <v>0</v>
      </c>
      <c r="S900" s="8">
        <v>0</v>
      </c>
      <c r="T900" s="8">
        <v>0</v>
      </c>
      <c r="U900" s="5">
        <v>210010185</v>
      </c>
    </row>
    <row r="901" spans="1:21" hidden="1" x14ac:dyDescent="0.25">
      <c r="A901" s="8" t="s">
        <v>5018</v>
      </c>
      <c r="B901" s="2" t="s">
        <v>1318</v>
      </c>
      <c r="C901" s="2" t="s">
        <v>86</v>
      </c>
      <c r="D901" s="2" t="s">
        <v>85</v>
      </c>
      <c r="E901" s="2" t="s">
        <v>33</v>
      </c>
      <c r="F901" s="8" t="s">
        <v>36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1</v>
      </c>
      <c r="M901" s="8">
        <v>0</v>
      </c>
      <c r="N901" s="8">
        <v>1</v>
      </c>
      <c r="O901" s="8">
        <v>0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5">
        <v>210010193</v>
      </c>
    </row>
    <row r="902" spans="1:21" hidden="1" x14ac:dyDescent="0.25">
      <c r="A902" s="8" t="s">
        <v>5018</v>
      </c>
      <c r="B902" s="2" t="s">
        <v>1319</v>
      </c>
      <c r="C902" s="2" t="s">
        <v>86</v>
      </c>
      <c r="D902" s="2" t="s">
        <v>85</v>
      </c>
      <c r="E902" s="2" t="s">
        <v>33</v>
      </c>
      <c r="F902" s="8" t="s">
        <v>36</v>
      </c>
      <c r="G902" s="8">
        <v>1</v>
      </c>
      <c r="H902" s="8">
        <v>1</v>
      </c>
      <c r="I902" s="8">
        <v>1</v>
      </c>
      <c r="J902" s="8">
        <v>0</v>
      </c>
      <c r="K902" s="8">
        <v>1</v>
      </c>
      <c r="L902" s="8">
        <v>1</v>
      </c>
      <c r="M902" s="8">
        <v>0</v>
      </c>
      <c r="N902" s="8">
        <v>1</v>
      </c>
      <c r="O902" s="8">
        <v>0</v>
      </c>
      <c r="P902" s="8">
        <v>1</v>
      </c>
      <c r="Q902" s="8">
        <v>0</v>
      </c>
      <c r="R902" s="8">
        <v>0</v>
      </c>
      <c r="S902" s="8">
        <v>0</v>
      </c>
      <c r="T902" s="8">
        <v>0</v>
      </c>
      <c r="U902" s="5">
        <v>210010207</v>
      </c>
    </row>
    <row r="903" spans="1:21" hidden="1" x14ac:dyDescent="0.25">
      <c r="A903" s="8" t="s">
        <v>5018</v>
      </c>
      <c r="B903" s="2" t="s">
        <v>1320</v>
      </c>
      <c r="C903" s="2" t="s">
        <v>87</v>
      </c>
      <c r="D903" s="2" t="s">
        <v>85</v>
      </c>
      <c r="E903" s="2" t="s">
        <v>33</v>
      </c>
      <c r="F903" s="8" t="s">
        <v>36</v>
      </c>
      <c r="G903" s="8">
        <v>1</v>
      </c>
      <c r="H903" s="8">
        <v>1</v>
      </c>
      <c r="I903" s="8">
        <v>1</v>
      </c>
      <c r="J903" s="8">
        <v>0</v>
      </c>
      <c r="K903" s="8">
        <v>1</v>
      </c>
      <c r="L903" s="8">
        <v>1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5">
        <v>210020016</v>
      </c>
    </row>
    <row r="904" spans="1:21" hidden="1" x14ac:dyDescent="0.25">
      <c r="A904" s="8" t="s">
        <v>5018</v>
      </c>
      <c r="B904" s="2" t="s">
        <v>1321</v>
      </c>
      <c r="C904" s="2" t="s">
        <v>89</v>
      </c>
      <c r="D904" s="2" t="s">
        <v>88</v>
      </c>
      <c r="E904" s="2" t="s">
        <v>33</v>
      </c>
      <c r="F904" s="8" t="s">
        <v>24</v>
      </c>
      <c r="G904" s="8">
        <v>1</v>
      </c>
      <c r="H904" s="8">
        <v>0</v>
      </c>
      <c r="I904" s="8">
        <v>0</v>
      </c>
      <c r="J904" s="8">
        <v>1</v>
      </c>
      <c r="K904" s="8">
        <v>1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5">
        <v>211010014</v>
      </c>
    </row>
    <row r="905" spans="1:21" hidden="1" x14ac:dyDescent="0.25">
      <c r="A905" s="8" t="s">
        <v>5018</v>
      </c>
      <c r="B905" s="2" t="s">
        <v>1322</v>
      </c>
      <c r="C905" s="2" t="s">
        <v>89</v>
      </c>
      <c r="D905" s="2" t="s">
        <v>88</v>
      </c>
      <c r="E905" s="2" t="s">
        <v>33</v>
      </c>
      <c r="F905" s="8" t="s">
        <v>24</v>
      </c>
      <c r="G905" s="8">
        <v>1</v>
      </c>
      <c r="H905" s="8">
        <v>1</v>
      </c>
      <c r="I905" s="8">
        <v>1</v>
      </c>
      <c r="J905" s="8">
        <v>1</v>
      </c>
      <c r="K905" s="8">
        <v>1</v>
      </c>
      <c r="L905" s="8">
        <v>1</v>
      </c>
      <c r="M905" s="8">
        <v>0</v>
      </c>
      <c r="N905" s="8">
        <v>0</v>
      </c>
      <c r="O905" s="8">
        <v>1</v>
      </c>
      <c r="P905" s="8">
        <v>1</v>
      </c>
      <c r="Q905" s="8">
        <v>0</v>
      </c>
      <c r="R905" s="8">
        <v>0</v>
      </c>
      <c r="S905" s="8">
        <v>0</v>
      </c>
      <c r="T905" s="8">
        <v>0</v>
      </c>
      <c r="U905" s="5">
        <v>211010022</v>
      </c>
    </row>
    <row r="906" spans="1:21" hidden="1" x14ac:dyDescent="0.25">
      <c r="A906" s="8" t="s">
        <v>5018</v>
      </c>
      <c r="B906" s="2" t="s">
        <v>1323</v>
      </c>
      <c r="C906" s="2" t="s">
        <v>89</v>
      </c>
      <c r="D906" s="2" t="s">
        <v>88</v>
      </c>
      <c r="E906" s="2" t="s">
        <v>33</v>
      </c>
      <c r="F906" s="8" t="s">
        <v>24</v>
      </c>
      <c r="G906" s="8">
        <v>1</v>
      </c>
      <c r="H906" s="8">
        <v>1</v>
      </c>
      <c r="I906" s="8">
        <v>1</v>
      </c>
      <c r="J906" s="8">
        <v>1</v>
      </c>
      <c r="K906" s="8">
        <v>1</v>
      </c>
      <c r="L906" s="8">
        <v>1</v>
      </c>
      <c r="M906" s="8">
        <v>0</v>
      </c>
      <c r="N906" s="8">
        <v>0</v>
      </c>
      <c r="O906" s="8">
        <v>1</v>
      </c>
      <c r="P906" s="8">
        <v>1</v>
      </c>
      <c r="Q906" s="8">
        <v>0</v>
      </c>
      <c r="R906" s="8">
        <v>0</v>
      </c>
      <c r="S906" s="8">
        <v>0</v>
      </c>
      <c r="T906" s="8">
        <v>0</v>
      </c>
      <c r="U906" s="5">
        <v>211010030</v>
      </c>
    </row>
    <row r="907" spans="1:21" hidden="1" x14ac:dyDescent="0.25">
      <c r="A907" s="8" t="s">
        <v>5018</v>
      </c>
      <c r="B907" s="2" t="s">
        <v>1324</v>
      </c>
      <c r="C907" s="2" t="s">
        <v>89</v>
      </c>
      <c r="D907" s="2" t="s">
        <v>88</v>
      </c>
      <c r="E907" s="2" t="s">
        <v>33</v>
      </c>
      <c r="F907" s="8" t="s">
        <v>24</v>
      </c>
      <c r="G907" s="8">
        <v>1</v>
      </c>
      <c r="H907" s="8">
        <v>0</v>
      </c>
      <c r="I907" s="8">
        <v>0</v>
      </c>
      <c r="J907" s="8">
        <v>1</v>
      </c>
      <c r="K907" s="8">
        <v>1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5">
        <v>211010049</v>
      </c>
    </row>
    <row r="908" spans="1:21" hidden="1" x14ac:dyDescent="0.25">
      <c r="A908" s="8" t="s">
        <v>5018</v>
      </c>
      <c r="B908" s="2" t="s">
        <v>1325</v>
      </c>
      <c r="C908" s="2" t="s">
        <v>90</v>
      </c>
      <c r="D908" s="2" t="s">
        <v>88</v>
      </c>
      <c r="E908" s="2" t="s">
        <v>33</v>
      </c>
      <c r="F908" s="8" t="s">
        <v>36</v>
      </c>
      <c r="G908" s="8">
        <v>1</v>
      </c>
      <c r="H908" s="8">
        <v>1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5">
        <v>211020010</v>
      </c>
    </row>
    <row r="909" spans="1:21" hidden="1" x14ac:dyDescent="0.25">
      <c r="A909" s="8" t="s">
        <v>5018</v>
      </c>
      <c r="B909" s="2" t="s">
        <v>1326</v>
      </c>
      <c r="C909" s="2" t="s">
        <v>90</v>
      </c>
      <c r="D909" s="2" t="s">
        <v>88</v>
      </c>
      <c r="E909" s="2" t="s">
        <v>33</v>
      </c>
      <c r="F909" s="8" t="s">
        <v>36</v>
      </c>
      <c r="G909" s="8">
        <v>1</v>
      </c>
      <c r="H909" s="8">
        <v>1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>
        <v>0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5">
        <v>211020028</v>
      </c>
    </row>
    <row r="910" spans="1:21" hidden="1" x14ac:dyDescent="0.25">
      <c r="A910" s="8" t="s">
        <v>5018</v>
      </c>
      <c r="B910" s="2" t="s">
        <v>1327</v>
      </c>
      <c r="C910" s="2" t="s">
        <v>90</v>
      </c>
      <c r="D910" s="2" t="s">
        <v>88</v>
      </c>
      <c r="E910" s="2" t="s">
        <v>33</v>
      </c>
      <c r="F910" s="8" t="s">
        <v>24</v>
      </c>
      <c r="G910" s="8">
        <v>1</v>
      </c>
      <c r="H910" s="8">
        <v>1</v>
      </c>
      <c r="I910" s="8">
        <v>1</v>
      </c>
      <c r="J910" s="8">
        <v>1</v>
      </c>
      <c r="K910" s="8">
        <v>1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1</v>
      </c>
      <c r="S910" s="8">
        <v>1</v>
      </c>
      <c r="T910" s="8">
        <v>0</v>
      </c>
      <c r="U910" s="5">
        <v>211020036</v>
      </c>
    </row>
    <row r="911" spans="1:21" hidden="1" x14ac:dyDescent="0.25">
      <c r="A911" s="8" t="s">
        <v>5018</v>
      </c>
      <c r="B911" s="2" t="s">
        <v>1328</v>
      </c>
      <c r="C911" s="2" t="s">
        <v>90</v>
      </c>
      <c r="D911" s="2" t="s">
        <v>88</v>
      </c>
      <c r="E911" s="2" t="s">
        <v>33</v>
      </c>
      <c r="F911" s="8" t="s">
        <v>24</v>
      </c>
      <c r="G911" s="8">
        <v>1</v>
      </c>
      <c r="H911" s="8">
        <v>1</v>
      </c>
      <c r="I911" s="8">
        <v>1</v>
      </c>
      <c r="J911" s="8">
        <v>1</v>
      </c>
      <c r="K911" s="8">
        <v>1</v>
      </c>
      <c r="L911" s="8">
        <v>1</v>
      </c>
      <c r="M911" s="8">
        <v>0</v>
      </c>
      <c r="N911" s="8">
        <v>0</v>
      </c>
      <c r="O911" s="8">
        <v>1</v>
      </c>
      <c r="P911" s="8">
        <v>1</v>
      </c>
      <c r="Q911" s="8">
        <v>0</v>
      </c>
      <c r="R911" s="8">
        <v>1</v>
      </c>
      <c r="S911" s="8">
        <v>1</v>
      </c>
      <c r="T911" s="8">
        <v>0</v>
      </c>
      <c r="U911" s="5">
        <v>211020044</v>
      </c>
    </row>
    <row r="912" spans="1:21" hidden="1" x14ac:dyDescent="0.25">
      <c r="A912" s="8" t="s">
        <v>5018</v>
      </c>
      <c r="B912" s="2" t="s">
        <v>1329</v>
      </c>
      <c r="C912" s="2" t="s">
        <v>90</v>
      </c>
      <c r="D912" s="2" t="s">
        <v>88</v>
      </c>
      <c r="E912" s="2" t="s">
        <v>33</v>
      </c>
      <c r="F912" s="8" t="s">
        <v>24</v>
      </c>
      <c r="G912" s="8">
        <v>1</v>
      </c>
      <c r="H912" s="8">
        <v>0</v>
      </c>
      <c r="I912" s="8">
        <v>0</v>
      </c>
      <c r="J912" s="8">
        <v>1</v>
      </c>
      <c r="K912" s="8">
        <v>1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5">
        <v>211020052</v>
      </c>
    </row>
    <row r="913" spans="1:21" hidden="1" x14ac:dyDescent="0.25">
      <c r="A913" s="8" t="s">
        <v>5018</v>
      </c>
      <c r="B913" s="2" t="s">
        <v>1330</v>
      </c>
      <c r="C913" s="2" t="s">
        <v>90</v>
      </c>
      <c r="D913" s="2" t="s">
        <v>88</v>
      </c>
      <c r="E913" s="2" t="s">
        <v>33</v>
      </c>
      <c r="F913" s="8" t="s">
        <v>24</v>
      </c>
      <c r="G913" s="8">
        <v>1</v>
      </c>
      <c r="H913" s="8">
        <v>1</v>
      </c>
      <c r="I913" s="8">
        <v>1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8">
        <v>0</v>
      </c>
      <c r="R913" s="8">
        <v>1</v>
      </c>
      <c r="S913" s="8">
        <v>1</v>
      </c>
      <c r="T913" s="8">
        <v>0</v>
      </c>
      <c r="U913" s="5">
        <v>211020060</v>
      </c>
    </row>
    <row r="914" spans="1:21" hidden="1" x14ac:dyDescent="0.25">
      <c r="A914" s="8" t="s">
        <v>5018</v>
      </c>
      <c r="B914" s="2" t="s">
        <v>1331</v>
      </c>
      <c r="C914" s="2" t="s">
        <v>90</v>
      </c>
      <c r="D914" s="2" t="s">
        <v>88</v>
      </c>
      <c r="E914" s="2" t="s">
        <v>33</v>
      </c>
      <c r="F914" s="8" t="s">
        <v>24</v>
      </c>
      <c r="G914" s="8">
        <v>0</v>
      </c>
      <c r="H914" s="8">
        <v>1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0</v>
      </c>
      <c r="U914" s="5">
        <v>211020079</v>
      </c>
    </row>
    <row r="915" spans="1:21" hidden="1" x14ac:dyDescent="0.25">
      <c r="A915" s="8" t="s">
        <v>5018</v>
      </c>
      <c r="B915" s="2" t="s">
        <v>1332</v>
      </c>
      <c r="C915" s="2" t="s">
        <v>91</v>
      </c>
      <c r="D915" s="2" t="s">
        <v>88</v>
      </c>
      <c r="E915" s="2" t="s">
        <v>33</v>
      </c>
      <c r="F915" s="8" t="s">
        <v>24</v>
      </c>
      <c r="G915" s="8">
        <v>1</v>
      </c>
      <c r="H915" s="8">
        <v>1</v>
      </c>
      <c r="I915" s="8">
        <v>0</v>
      </c>
      <c r="J915" s="8">
        <v>0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5">
        <v>211030015</v>
      </c>
    </row>
    <row r="916" spans="1:21" hidden="1" x14ac:dyDescent="0.25">
      <c r="A916" s="8" t="s">
        <v>5018</v>
      </c>
      <c r="B916" s="2" t="s">
        <v>1333</v>
      </c>
      <c r="C916" s="2" t="s">
        <v>91</v>
      </c>
      <c r="D916" s="2" t="s">
        <v>88</v>
      </c>
      <c r="E916" s="2" t="s">
        <v>33</v>
      </c>
      <c r="F916" s="8" t="s">
        <v>24</v>
      </c>
      <c r="G916" s="8">
        <v>1</v>
      </c>
      <c r="H916" s="8">
        <v>1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1</v>
      </c>
      <c r="O916" s="8">
        <v>0</v>
      </c>
      <c r="P916" s="8">
        <v>1</v>
      </c>
      <c r="Q916" s="8">
        <v>0</v>
      </c>
      <c r="R916" s="8">
        <v>0</v>
      </c>
      <c r="S916" s="8">
        <v>0</v>
      </c>
      <c r="T916" s="8">
        <v>0</v>
      </c>
      <c r="U916" s="5">
        <v>211030023</v>
      </c>
    </row>
    <row r="917" spans="1:21" hidden="1" x14ac:dyDescent="0.25">
      <c r="A917" s="8" t="s">
        <v>5018</v>
      </c>
      <c r="B917" s="2" t="s">
        <v>1334</v>
      </c>
      <c r="C917" s="2" t="s">
        <v>91</v>
      </c>
      <c r="D917" s="2" t="s">
        <v>88</v>
      </c>
      <c r="E917" s="2" t="s">
        <v>33</v>
      </c>
      <c r="F917" s="8" t="s">
        <v>24</v>
      </c>
      <c r="G917" s="8">
        <v>1</v>
      </c>
      <c r="H917" s="8">
        <v>1</v>
      </c>
      <c r="I917" s="8">
        <v>0</v>
      </c>
      <c r="J917" s="8">
        <v>0</v>
      </c>
      <c r="K917" s="8">
        <v>1</v>
      </c>
      <c r="L917" s="8">
        <v>1</v>
      </c>
      <c r="M917" s="8">
        <v>0</v>
      </c>
      <c r="N917" s="8">
        <v>1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5">
        <v>211030031</v>
      </c>
    </row>
    <row r="918" spans="1:21" hidden="1" x14ac:dyDescent="0.25">
      <c r="A918" s="8" t="s">
        <v>5018</v>
      </c>
      <c r="B918" s="2" t="s">
        <v>1335</v>
      </c>
      <c r="C918" s="2" t="s">
        <v>91</v>
      </c>
      <c r="D918" s="2" t="s">
        <v>88</v>
      </c>
      <c r="E918" s="2" t="s">
        <v>33</v>
      </c>
      <c r="F918" s="8" t="s">
        <v>24</v>
      </c>
      <c r="G918" s="8">
        <v>1</v>
      </c>
      <c r="H918" s="8">
        <v>1</v>
      </c>
      <c r="I918" s="8">
        <v>1</v>
      </c>
      <c r="J918" s="8">
        <v>0</v>
      </c>
      <c r="K918" s="8">
        <v>1</v>
      </c>
      <c r="L918" s="8">
        <v>1</v>
      </c>
      <c r="M918" s="8">
        <v>0</v>
      </c>
      <c r="N918" s="8">
        <v>0</v>
      </c>
      <c r="O918" s="8">
        <v>1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5">
        <v>211030040</v>
      </c>
    </row>
    <row r="919" spans="1:21" hidden="1" x14ac:dyDescent="0.25">
      <c r="A919" s="8" t="s">
        <v>5018</v>
      </c>
      <c r="B919" s="2" t="s">
        <v>1336</v>
      </c>
      <c r="C919" s="2" t="s">
        <v>91</v>
      </c>
      <c r="D919" s="2" t="s">
        <v>88</v>
      </c>
      <c r="E919" s="2" t="s">
        <v>33</v>
      </c>
      <c r="F919" s="8" t="s">
        <v>24</v>
      </c>
      <c r="G919" s="8">
        <v>1</v>
      </c>
      <c r="H919" s="8">
        <v>1</v>
      </c>
      <c r="I919" s="8">
        <v>1</v>
      </c>
      <c r="J919" s="8">
        <v>0</v>
      </c>
      <c r="K919" s="8">
        <v>1</v>
      </c>
      <c r="L919" s="8">
        <v>1</v>
      </c>
      <c r="M919" s="8">
        <v>0</v>
      </c>
      <c r="N919" s="8">
        <v>0</v>
      </c>
      <c r="O919" s="8">
        <v>1</v>
      </c>
      <c r="P919" s="8">
        <v>1</v>
      </c>
      <c r="Q919" s="8">
        <v>0</v>
      </c>
      <c r="R919" s="8">
        <v>0</v>
      </c>
      <c r="S919" s="8">
        <v>0</v>
      </c>
      <c r="T919" s="8">
        <v>0</v>
      </c>
      <c r="U919" s="5">
        <v>211030058</v>
      </c>
    </row>
    <row r="920" spans="1:21" hidden="1" x14ac:dyDescent="0.25">
      <c r="A920" s="8" t="s">
        <v>5018</v>
      </c>
      <c r="B920" s="2" t="s">
        <v>1337</v>
      </c>
      <c r="C920" s="2" t="s">
        <v>91</v>
      </c>
      <c r="D920" s="2" t="s">
        <v>88</v>
      </c>
      <c r="E920" s="2" t="s">
        <v>33</v>
      </c>
      <c r="F920" s="8" t="s">
        <v>24</v>
      </c>
      <c r="G920" s="8">
        <v>1</v>
      </c>
      <c r="H920" s="8">
        <v>1</v>
      </c>
      <c r="I920" s="8">
        <v>1</v>
      </c>
      <c r="J920" s="8">
        <v>0</v>
      </c>
      <c r="K920" s="8">
        <v>1</v>
      </c>
      <c r="L920" s="8">
        <v>1</v>
      </c>
      <c r="M920" s="8">
        <v>0</v>
      </c>
      <c r="N920" s="8">
        <v>1</v>
      </c>
      <c r="O920" s="8">
        <v>0</v>
      </c>
      <c r="P920" s="8">
        <v>1</v>
      </c>
      <c r="Q920" s="8">
        <v>0</v>
      </c>
      <c r="R920" s="8">
        <v>0</v>
      </c>
      <c r="S920" s="8">
        <v>0</v>
      </c>
      <c r="T920" s="8">
        <v>0</v>
      </c>
      <c r="U920" s="5">
        <v>211030066</v>
      </c>
    </row>
    <row r="921" spans="1:21" hidden="1" x14ac:dyDescent="0.25">
      <c r="A921" s="8" t="s">
        <v>5018</v>
      </c>
      <c r="B921" s="2" t="s">
        <v>1338</v>
      </c>
      <c r="C921" s="2" t="s">
        <v>91</v>
      </c>
      <c r="D921" s="2" t="s">
        <v>88</v>
      </c>
      <c r="E921" s="2" t="s">
        <v>33</v>
      </c>
      <c r="F921" s="8" t="s">
        <v>24</v>
      </c>
      <c r="G921" s="8">
        <v>1</v>
      </c>
      <c r="H921" s="8">
        <v>1</v>
      </c>
      <c r="I921" s="8">
        <v>1</v>
      </c>
      <c r="J921" s="8">
        <v>0</v>
      </c>
      <c r="K921" s="8">
        <v>1</v>
      </c>
      <c r="L921" s="8">
        <v>1</v>
      </c>
      <c r="M921" s="8">
        <v>0</v>
      </c>
      <c r="N921" s="8">
        <v>1</v>
      </c>
      <c r="O921" s="8">
        <v>0</v>
      </c>
      <c r="P921" s="8">
        <v>1</v>
      </c>
      <c r="Q921" s="8">
        <v>0</v>
      </c>
      <c r="R921" s="8">
        <v>0</v>
      </c>
      <c r="S921" s="8">
        <v>0</v>
      </c>
      <c r="T921" s="8">
        <v>0</v>
      </c>
      <c r="U921" s="5">
        <v>211030074</v>
      </c>
    </row>
    <row r="922" spans="1:21" hidden="1" x14ac:dyDescent="0.25">
      <c r="A922" s="8" t="s">
        <v>5018</v>
      </c>
      <c r="B922" s="2" t="s">
        <v>1339</v>
      </c>
      <c r="C922" s="2" t="s">
        <v>91</v>
      </c>
      <c r="D922" s="2" t="s">
        <v>88</v>
      </c>
      <c r="E922" s="2" t="s">
        <v>33</v>
      </c>
      <c r="F922" s="8" t="s">
        <v>24</v>
      </c>
      <c r="G922" s="8">
        <v>1</v>
      </c>
      <c r="H922" s="8">
        <v>1</v>
      </c>
      <c r="I922" s="8">
        <v>1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1</v>
      </c>
      <c r="Q922" s="8">
        <v>0</v>
      </c>
      <c r="R922" s="8">
        <v>0</v>
      </c>
      <c r="S922" s="8">
        <v>0</v>
      </c>
      <c r="T922" s="8">
        <v>0</v>
      </c>
      <c r="U922" s="5">
        <v>211030082</v>
      </c>
    </row>
    <row r="923" spans="1:21" hidden="1" x14ac:dyDescent="0.25">
      <c r="A923" s="8" t="s">
        <v>5018</v>
      </c>
      <c r="B923" s="2" t="s">
        <v>1340</v>
      </c>
      <c r="C923" s="2" t="s">
        <v>91</v>
      </c>
      <c r="D923" s="2" t="s">
        <v>88</v>
      </c>
      <c r="E923" s="2" t="s">
        <v>33</v>
      </c>
      <c r="F923" s="8" t="s">
        <v>24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1</v>
      </c>
      <c r="M923" s="8">
        <v>0</v>
      </c>
      <c r="N923" s="8">
        <v>1</v>
      </c>
      <c r="O923" s="8">
        <v>0</v>
      </c>
      <c r="P923" s="8">
        <v>1</v>
      </c>
      <c r="Q923" s="8">
        <v>0</v>
      </c>
      <c r="R923" s="8">
        <v>0</v>
      </c>
      <c r="S923" s="8">
        <v>0</v>
      </c>
      <c r="T923" s="8">
        <v>0</v>
      </c>
      <c r="U923" s="5">
        <v>211030090</v>
      </c>
    </row>
    <row r="924" spans="1:21" hidden="1" x14ac:dyDescent="0.25">
      <c r="A924" s="8" t="s">
        <v>5018</v>
      </c>
      <c r="B924" s="2" t="s">
        <v>1341</v>
      </c>
      <c r="C924" s="2" t="s">
        <v>92</v>
      </c>
      <c r="D924" s="2" t="s">
        <v>88</v>
      </c>
      <c r="E924" s="2" t="s">
        <v>33</v>
      </c>
      <c r="F924" s="8" t="s">
        <v>24</v>
      </c>
      <c r="G924" s="8">
        <v>1</v>
      </c>
      <c r="H924" s="8">
        <v>1</v>
      </c>
      <c r="I924" s="8">
        <v>1</v>
      </c>
      <c r="J924" s="8">
        <v>1</v>
      </c>
      <c r="K924" s="8">
        <v>1</v>
      </c>
      <c r="L924" s="8">
        <v>1</v>
      </c>
      <c r="M924" s="8">
        <v>0</v>
      </c>
      <c r="N924" s="8">
        <v>0</v>
      </c>
      <c r="O924" s="8">
        <v>1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5">
        <v>211040010</v>
      </c>
    </row>
    <row r="925" spans="1:21" hidden="1" x14ac:dyDescent="0.25">
      <c r="A925" s="8" t="s">
        <v>5018</v>
      </c>
      <c r="B925" s="2" t="s">
        <v>1342</v>
      </c>
      <c r="C925" s="2" t="s">
        <v>92</v>
      </c>
      <c r="D925" s="2" t="s">
        <v>88</v>
      </c>
      <c r="E925" s="2" t="s">
        <v>33</v>
      </c>
      <c r="F925" s="8" t="s">
        <v>24</v>
      </c>
      <c r="G925" s="8">
        <v>1</v>
      </c>
      <c r="H925" s="8">
        <v>1</v>
      </c>
      <c r="I925" s="8">
        <v>1</v>
      </c>
      <c r="J925" s="8">
        <v>0</v>
      </c>
      <c r="K925" s="8">
        <v>1</v>
      </c>
      <c r="L925" s="8">
        <v>1</v>
      </c>
      <c r="M925" s="8">
        <v>0</v>
      </c>
      <c r="N925" s="8">
        <v>0</v>
      </c>
      <c r="O925" s="8">
        <v>1</v>
      </c>
      <c r="P925" s="8">
        <v>1</v>
      </c>
      <c r="Q925" s="8">
        <v>0</v>
      </c>
      <c r="R925" s="8">
        <v>0</v>
      </c>
      <c r="S925" s="8">
        <v>0</v>
      </c>
      <c r="T925" s="8">
        <v>0</v>
      </c>
      <c r="U925" s="5">
        <v>211040029</v>
      </c>
    </row>
    <row r="926" spans="1:21" hidden="1" x14ac:dyDescent="0.25">
      <c r="A926" s="8" t="s">
        <v>5018</v>
      </c>
      <c r="B926" s="2" t="s">
        <v>1343</v>
      </c>
      <c r="C926" s="2" t="s">
        <v>92</v>
      </c>
      <c r="D926" s="2" t="s">
        <v>88</v>
      </c>
      <c r="E926" s="2" t="s">
        <v>33</v>
      </c>
      <c r="F926" s="8" t="s">
        <v>24</v>
      </c>
      <c r="G926" s="8">
        <v>1</v>
      </c>
      <c r="H926" s="8">
        <v>0</v>
      </c>
      <c r="I926" s="8">
        <v>0</v>
      </c>
      <c r="J926" s="8">
        <v>1</v>
      </c>
      <c r="K926" s="8">
        <v>1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5">
        <v>211040037</v>
      </c>
    </row>
    <row r="927" spans="1:21" hidden="1" x14ac:dyDescent="0.25">
      <c r="A927" s="8" t="s">
        <v>5018</v>
      </c>
      <c r="B927" s="2" t="s">
        <v>1344</v>
      </c>
      <c r="C927" s="2" t="s">
        <v>92</v>
      </c>
      <c r="D927" s="2" t="s">
        <v>88</v>
      </c>
      <c r="E927" s="2" t="s">
        <v>33</v>
      </c>
      <c r="F927" s="8" t="s">
        <v>24</v>
      </c>
      <c r="G927" s="8">
        <v>1</v>
      </c>
      <c r="H927" s="8">
        <v>0</v>
      </c>
      <c r="I927" s="8">
        <v>0</v>
      </c>
      <c r="J927" s="8">
        <v>1</v>
      </c>
      <c r="K927" s="8">
        <v>1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5">
        <v>211040045</v>
      </c>
    </row>
    <row r="928" spans="1:21" hidden="1" x14ac:dyDescent="0.25">
      <c r="A928" s="8" t="s">
        <v>5018</v>
      </c>
      <c r="B928" s="2" t="s">
        <v>1345</v>
      </c>
      <c r="C928" s="2" t="s">
        <v>92</v>
      </c>
      <c r="D928" s="2" t="s">
        <v>88</v>
      </c>
      <c r="E928" s="2" t="s">
        <v>33</v>
      </c>
      <c r="F928" s="8" t="s">
        <v>24</v>
      </c>
      <c r="G928" s="8">
        <v>1</v>
      </c>
      <c r="H928" s="8">
        <v>0</v>
      </c>
      <c r="I928" s="8">
        <v>0</v>
      </c>
      <c r="J928" s="8">
        <v>1</v>
      </c>
      <c r="K928" s="8">
        <v>1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5">
        <v>211040053</v>
      </c>
    </row>
    <row r="929" spans="1:21" hidden="1" x14ac:dyDescent="0.25">
      <c r="A929" s="8" t="s">
        <v>5018</v>
      </c>
      <c r="B929" s="2" t="s">
        <v>1346</v>
      </c>
      <c r="C929" s="2" t="s">
        <v>92</v>
      </c>
      <c r="D929" s="2" t="s">
        <v>88</v>
      </c>
      <c r="E929" s="2" t="s">
        <v>33</v>
      </c>
      <c r="F929" s="8" t="s">
        <v>24</v>
      </c>
      <c r="G929" s="8">
        <v>1</v>
      </c>
      <c r="H929" s="8">
        <v>1</v>
      </c>
      <c r="I929" s="8">
        <v>1</v>
      </c>
      <c r="J929" s="8">
        <v>1</v>
      </c>
      <c r="K929" s="8">
        <v>1</v>
      </c>
      <c r="L929" s="8">
        <v>1</v>
      </c>
      <c r="M929" s="8">
        <v>0</v>
      </c>
      <c r="N929" s="8">
        <v>0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5">
        <v>211040061</v>
      </c>
    </row>
    <row r="930" spans="1:21" hidden="1" x14ac:dyDescent="0.25">
      <c r="A930" s="8" t="s">
        <v>5018</v>
      </c>
      <c r="B930" s="2" t="s">
        <v>1347</v>
      </c>
      <c r="C930" s="2" t="s">
        <v>93</v>
      </c>
      <c r="D930" s="2" t="s">
        <v>88</v>
      </c>
      <c r="E930" s="2" t="s">
        <v>33</v>
      </c>
      <c r="F930" s="8" t="s">
        <v>24</v>
      </c>
      <c r="G930" s="8">
        <v>0</v>
      </c>
      <c r="H930" s="8">
        <v>1</v>
      </c>
      <c r="I930" s="8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5">
        <v>211050016</v>
      </c>
    </row>
    <row r="931" spans="1:21" hidden="1" x14ac:dyDescent="0.25">
      <c r="A931" s="8" t="s">
        <v>5018</v>
      </c>
      <c r="B931" s="2" t="s">
        <v>1348</v>
      </c>
      <c r="C931" s="2" t="s">
        <v>93</v>
      </c>
      <c r="D931" s="2" t="s">
        <v>88</v>
      </c>
      <c r="E931" s="2" t="s">
        <v>33</v>
      </c>
      <c r="F931" s="8" t="s">
        <v>24</v>
      </c>
      <c r="G931" s="8">
        <v>1</v>
      </c>
      <c r="H931" s="8">
        <v>1</v>
      </c>
      <c r="I931" s="8">
        <v>1</v>
      </c>
      <c r="J931" s="8">
        <v>1</v>
      </c>
      <c r="K931" s="8">
        <v>1</v>
      </c>
      <c r="L931" s="8">
        <v>1</v>
      </c>
      <c r="M931" s="8">
        <v>0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5">
        <v>211050024</v>
      </c>
    </row>
    <row r="932" spans="1:21" hidden="1" x14ac:dyDescent="0.25">
      <c r="A932" s="8" t="s">
        <v>5018</v>
      </c>
      <c r="B932" s="2" t="s">
        <v>1349</v>
      </c>
      <c r="C932" s="2" t="s">
        <v>93</v>
      </c>
      <c r="D932" s="2" t="s">
        <v>88</v>
      </c>
      <c r="E932" s="2" t="s">
        <v>33</v>
      </c>
      <c r="F932" s="8" t="s">
        <v>24</v>
      </c>
      <c r="G932" s="8">
        <v>1</v>
      </c>
      <c r="H932" s="8">
        <v>1</v>
      </c>
      <c r="I932" s="8">
        <v>1</v>
      </c>
      <c r="J932" s="8">
        <v>1</v>
      </c>
      <c r="K932" s="8">
        <v>1</v>
      </c>
      <c r="L932" s="8">
        <v>1</v>
      </c>
      <c r="M932" s="8">
        <v>0</v>
      </c>
      <c r="N932" s="8">
        <v>0</v>
      </c>
      <c r="O932" s="8">
        <v>1</v>
      </c>
      <c r="P932" s="8">
        <v>1</v>
      </c>
      <c r="Q932" s="8">
        <v>0</v>
      </c>
      <c r="R932" s="8">
        <v>0</v>
      </c>
      <c r="S932" s="8">
        <v>0</v>
      </c>
      <c r="T932" s="8">
        <v>0</v>
      </c>
      <c r="U932" s="5">
        <v>211050032</v>
      </c>
    </row>
    <row r="933" spans="1:21" hidden="1" x14ac:dyDescent="0.25">
      <c r="A933" s="8" t="s">
        <v>5018</v>
      </c>
      <c r="B933" s="2" t="s">
        <v>1350</v>
      </c>
      <c r="C933" s="2" t="s">
        <v>93</v>
      </c>
      <c r="D933" s="2" t="s">
        <v>88</v>
      </c>
      <c r="E933" s="2" t="s">
        <v>33</v>
      </c>
      <c r="F933" s="8" t="s">
        <v>24</v>
      </c>
      <c r="G933" s="8">
        <v>1</v>
      </c>
      <c r="H933" s="8">
        <v>1</v>
      </c>
      <c r="I933" s="8">
        <v>1</v>
      </c>
      <c r="J933" s="8">
        <v>1</v>
      </c>
      <c r="K933" s="8">
        <v>1</v>
      </c>
      <c r="L933" s="8">
        <v>1</v>
      </c>
      <c r="M933" s="8">
        <v>0</v>
      </c>
      <c r="N933" s="8">
        <v>0</v>
      </c>
      <c r="O933" s="8">
        <v>1</v>
      </c>
      <c r="P933" s="8">
        <v>1</v>
      </c>
      <c r="Q933" s="8">
        <v>0</v>
      </c>
      <c r="R933" s="8">
        <v>0</v>
      </c>
      <c r="S933" s="8">
        <v>0</v>
      </c>
      <c r="T933" s="8">
        <v>0</v>
      </c>
      <c r="U933" s="5">
        <v>211050040</v>
      </c>
    </row>
    <row r="934" spans="1:21" hidden="1" x14ac:dyDescent="0.25">
      <c r="A934" s="8" t="s">
        <v>5018</v>
      </c>
      <c r="B934" s="2" t="s">
        <v>1351</v>
      </c>
      <c r="C934" s="2" t="s">
        <v>93</v>
      </c>
      <c r="D934" s="2" t="s">
        <v>88</v>
      </c>
      <c r="E934" s="2" t="s">
        <v>33</v>
      </c>
      <c r="F934" s="8" t="s">
        <v>24</v>
      </c>
      <c r="G934" s="8">
        <v>1</v>
      </c>
      <c r="H934" s="8">
        <v>0</v>
      </c>
      <c r="I934" s="8">
        <v>0</v>
      </c>
      <c r="J934" s="8">
        <v>1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5">
        <v>211050059</v>
      </c>
    </row>
    <row r="935" spans="1:21" hidden="1" x14ac:dyDescent="0.25">
      <c r="A935" s="8" t="s">
        <v>5018</v>
      </c>
      <c r="B935" s="2" t="s">
        <v>1352</v>
      </c>
      <c r="C935" s="2" t="s">
        <v>93</v>
      </c>
      <c r="D935" s="2" t="s">
        <v>88</v>
      </c>
      <c r="E935" s="2" t="s">
        <v>33</v>
      </c>
      <c r="F935" s="8" t="s">
        <v>24</v>
      </c>
      <c r="G935" s="8">
        <v>1</v>
      </c>
      <c r="H935" s="8">
        <v>1</v>
      </c>
      <c r="I935" s="8">
        <v>1</v>
      </c>
      <c r="J935" s="8">
        <v>1</v>
      </c>
      <c r="K935" s="8">
        <v>1</v>
      </c>
      <c r="L935" s="8">
        <v>1</v>
      </c>
      <c r="M935" s="8">
        <v>0</v>
      </c>
      <c r="N935" s="8">
        <v>0</v>
      </c>
      <c r="O935" s="8">
        <v>1</v>
      </c>
      <c r="P935" s="8">
        <v>1</v>
      </c>
      <c r="Q935" s="8">
        <v>0</v>
      </c>
      <c r="R935" s="8">
        <v>0</v>
      </c>
      <c r="S935" s="8">
        <v>0</v>
      </c>
      <c r="T935" s="8">
        <v>0</v>
      </c>
      <c r="U935" s="5">
        <v>211050067</v>
      </c>
    </row>
    <row r="936" spans="1:21" hidden="1" x14ac:dyDescent="0.25">
      <c r="A936" s="8" t="s">
        <v>5018</v>
      </c>
      <c r="B936" s="2" t="s">
        <v>1353</v>
      </c>
      <c r="C936" s="2" t="s">
        <v>93</v>
      </c>
      <c r="D936" s="2" t="s">
        <v>88</v>
      </c>
      <c r="E936" s="2" t="s">
        <v>33</v>
      </c>
      <c r="F936" s="8" t="s">
        <v>24</v>
      </c>
      <c r="G936" s="8">
        <v>1</v>
      </c>
      <c r="H936" s="8">
        <v>0</v>
      </c>
      <c r="I936" s="8">
        <v>0</v>
      </c>
      <c r="J936" s="8">
        <v>1</v>
      </c>
      <c r="K936" s="8">
        <v>1</v>
      </c>
      <c r="L936" s="8">
        <v>1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5">
        <v>211050075</v>
      </c>
    </row>
    <row r="937" spans="1:21" hidden="1" x14ac:dyDescent="0.25">
      <c r="A937" s="8" t="s">
        <v>5018</v>
      </c>
      <c r="B937" s="2" t="s">
        <v>1354</v>
      </c>
      <c r="C937" s="2" t="s">
        <v>93</v>
      </c>
      <c r="D937" s="2" t="s">
        <v>88</v>
      </c>
      <c r="E937" s="2" t="s">
        <v>33</v>
      </c>
      <c r="F937" s="8" t="s">
        <v>24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0</v>
      </c>
      <c r="O937" s="8">
        <v>1</v>
      </c>
      <c r="P937" s="8">
        <v>1</v>
      </c>
      <c r="Q937" s="8">
        <v>0</v>
      </c>
      <c r="R937" s="8">
        <v>0</v>
      </c>
      <c r="S937" s="8">
        <v>0</v>
      </c>
      <c r="T937" s="8">
        <v>0</v>
      </c>
      <c r="U937" s="5">
        <v>211050083</v>
      </c>
    </row>
    <row r="938" spans="1:21" hidden="1" x14ac:dyDescent="0.25">
      <c r="A938" s="8" t="s">
        <v>5018</v>
      </c>
      <c r="B938" s="2" t="s">
        <v>1355</v>
      </c>
      <c r="C938" s="2" t="s">
        <v>93</v>
      </c>
      <c r="D938" s="2" t="s">
        <v>88</v>
      </c>
      <c r="E938" s="2" t="s">
        <v>33</v>
      </c>
      <c r="F938" s="8" t="s">
        <v>36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5">
        <v>211050091</v>
      </c>
    </row>
    <row r="939" spans="1:21" hidden="1" x14ac:dyDescent="0.25">
      <c r="A939" s="8" t="s">
        <v>5018</v>
      </c>
      <c r="B939" s="2" t="s">
        <v>1356</v>
      </c>
      <c r="C939" s="2" t="s">
        <v>93</v>
      </c>
      <c r="D939" s="2" t="s">
        <v>88</v>
      </c>
      <c r="E939" s="2" t="s">
        <v>33</v>
      </c>
      <c r="F939" s="8" t="s">
        <v>36</v>
      </c>
      <c r="G939" s="8">
        <v>1</v>
      </c>
      <c r="H939" s="8">
        <v>1</v>
      </c>
      <c r="I939" s="8">
        <v>1</v>
      </c>
      <c r="J939" s="8">
        <v>0</v>
      </c>
      <c r="K939" s="8">
        <v>1</v>
      </c>
      <c r="L939" s="8">
        <v>1</v>
      </c>
      <c r="M939" s="8">
        <v>1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8">
        <v>0</v>
      </c>
      <c r="T939" s="8">
        <v>0</v>
      </c>
      <c r="U939" s="5">
        <v>211050105</v>
      </c>
    </row>
    <row r="940" spans="1:21" hidden="1" x14ac:dyDescent="0.25">
      <c r="A940" s="8" t="s">
        <v>5018</v>
      </c>
      <c r="B940" s="2" t="s">
        <v>1357</v>
      </c>
      <c r="C940" s="2" t="s">
        <v>93</v>
      </c>
      <c r="D940" s="2" t="s">
        <v>88</v>
      </c>
      <c r="E940" s="2" t="s">
        <v>33</v>
      </c>
      <c r="F940" s="8" t="s">
        <v>24</v>
      </c>
      <c r="G940" s="8">
        <v>1</v>
      </c>
      <c r="H940" s="8">
        <v>1</v>
      </c>
      <c r="I940" s="8">
        <v>1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5">
        <v>211050113</v>
      </c>
    </row>
    <row r="941" spans="1:21" hidden="1" x14ac:dyDescent="0.25">
      <c r="A941" s="8" t="s">
        <v>5018</v>
      </c>
      <c r="B941" s="2" t="s">
        <v>1358</v>
      </c>
      <c r="C941" s="2" t="s">
        <v>93</v>
      </c>
      <c r="D941" s="2" t="s">
        <v>88</v>
      </c>
      <c r="E941" s="2" t="s">
        <v>33</v>
      </c>
      <c r="F941" s="8" t="s">
        <v>24</v>
      </c>
      <c r="G941" s="8">
        <v>1</v>
      </c>
      <c r="H941" s="8">
        <v>1</v>
      </c>
      <c r="I941" s="8">
        <v>1</v>
      </c>
      <c r="J941" s="8">
        <v>1</v>
      </c>
      <c r="K941" s="8">
        <v>1</v>
      </c>
      <c r="L941" s="8">
        <v>1</v>
      </c>
      <c r="M941" s="8">
        <v>0</v>
      </c>
      <c r="N941" s="8">
        <v>0</v>
      </c>
      <c r="O941" s="8">
        <v>1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5">
        <v>211050121</v>
      </c>
    </row>
    <row r="942" spans="1:21" hidden="1" x14ac:dyDescent="0.25">
      <c r="A942" s="8" t="s">
        <v>5018</v>
      </c>
      <c r="B942" s="2" t="s">
        <v>1359</v>
      </c>
      <c r="C942" s="2" t="s">
        <v>93</v>
      </c>
      <c r="D942" s="2" t="s">
        <v>88</v>
      </c>
      <c r="E942" s="2" t="s">
        <v>33</v>
      </c>
      <c r="F942" s="8" t="s">
        <v>24</v>
      </c>
      <c r="G942" s="8">
        <v>1</v>
      </c>
      <c r="H942" s="8">
        <v>1</v>
      </c>
      <c r="I942" s="8">
        <v>1</v>
      </c>
      <c r="J942" s="8">
        <v>1</v>
      </c>
      <c r="K942" s="8">
        <v>1</v>
      </c>
      <c r="L942" s="8">
        <v>1</v>
      </c>
      <c r="M942" s="8">
        <v>0</v>
      </c>
      <c r="N942" s="8">
        <v>0</v>
      </c>
      <c r="O942" s="8">
        <v>1</v>
      </c>
      <c r="P942" s="8">
        <v>1</v>
      </c>
      <c r="Q942" s="8">
        <v>0</v>
      </c>
      <c r="R942" s="8">
        <v>0</v>
      </c>
      <c r="S942" s="8">
        <v>0</v>
      </c>
      <c r="T942" s="8">
        <v>0</v>
      </c>
      <c r="U942" s="5">
        <v>211050130</v>
      </c>
    </row>
    <row r="943" spans="1:21" hidden="1" x14ac:dyDescent="0.25">
      <c r="A943" s="8" t="s">
        <v>5018</v>
      </c>
      <c r="B943" s="2" t="s">
        <v>1360</v>
      </c>
      <c r="C943" s="2" t="s">
        <v>93</v>
      </c>
      <c r="D943" s="2" t="s">
        <v>88</v>
      </c>
      <c r="E943" s="2" t="s">
        <v>33</v>
      </c>
      <c r="F943" s="8" t="s">
        <v>36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0</v>
      </c>
      <c r="U943" s="5">
        <v>211050148</v>
      </c>
    </row>
    <row r="944" spans="1:21" hidden="1" x14ac:dyDescent="0.25">
      <c r="A944" s="8" t="s">
        <v>5018</v>
      </c>
      <c r="B944" s="2" t="s">
        <v>1361</v>
      </c>
      <c r="C944" s="2" t="s">
        <v>93</v>
      </c>
      <c r="D944" s="2" t="s">
        <v>88</v>
      </c>
      <c r="E944" s="2" t="s">
        <v>33</v>
      </c>
      <c r="F944" s="8" t="s">
        <v>24</v>
      </c>
      <c r="G944" s="8">
        <v>1</v>
      </c>
      <c r="H944" s="8">
        <v>0</v>
      </c>
      <c r="I944" s="8">
        <v>0</v>
      </c>
      <c r="J944" s="8">
        <v>1</v>
      </c>
      <c r="K944" s="8">
        <v>1</v>
      </c>
      <c r="L944" s="8">
        <v>1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5">
        <v>211050156</v>
      </c>
    </row>
    <row r="945" spans="1:21" hidden="1" x14ac:dyDescent="0.25">
      <c r="A945" s="8" t="s">
        <v>5018</v>
      </c>
      <c r="B945" s="2" t="s">
        <v>1362</v>
      </c>
      <c r="C945" s="2" t="s">
        <v>94</v>
      </c>
      <c r="D945" s="2" t="s">
        <v>88</v>
      </c>
      <c r="E945" s="2" t="s">
        <v>33</v>
      </c>
      <c r="F945" s="8" t="s">
        <v>24</v>
      </c>
      <c r="G945" s="8">
        <v>1</v>
      </c>
      <c r="H945" s="8">
        <v>0</v>
      </c>
      <c r="I945" s="8">
        <v>0</v>
      </c>
      <c r="J945" s="8">
        <v>0</v>
      </c>
      <c r="K945" s="8">
        <v>1</v>
      </c>
      <c r="L945" s="8">
        <v>1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5">
        <v>211060011</v>
      </c>
    </row>
    <row r="946" spans="1:21" hidden="1" x14ac:dyDescent="0.25">
      <c r="A946" s="8" t="s">
        <v>5018</v>
      </c>
      <c r="B946" s="2" t="s">
        <v>1363</v>
      </c>
      <c r="C946" s="2" t="s">
        <v>94</v>
      </c>
      <c r="D946" s="2" t="s">
        <v>88</v>
      </c>
      <c r="E946" s="2" t="s">
        <v>33</v>
      </c>
      <c r="F946" s="8" t="s">
        <v>24</v>
      </c>
      <c r="G946" s="8">
        <v>1</v>
      </c>
      <c r="H946" s="8">
        <v>0</v>
      </c>
      <c r="I946" s="8">
        <v>0</v>
      </c>
      <c r="J946" s="8">
        <v>1</v>
      </c>
      <c r="K946" s="8">
        <v>1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5">
        <v>211060020</v>
      </c>
    </row>
    <row r="947" spans="1:21" hidden="1" x14ac:dyDescent="0.25">
      <c r="A947" s="8" t="s">
        <v>5018</v>
      </c>
      <c r="B947" s="2" t="s">
        <v>1364</v>
      </c>
      <c r="C947" s="2" t="s">
        <v>94</v>
      </c>
      <c r="D947" s="2" t="s">
        <v>88</v>
      </c>
      <c r="E947" s="2" t="s">
        <v>33</v>
      </c>
      <c r="F947" s="8" t="s">
        <v>24</v>
      </c>
      <c r="G947" s="8">
        <v>1</v>
      </c>
      <c r="H947" s="8">
        <v>0</v>
      </c>
      <c r="I947" s="8">
        <v>0</v>
      </c>
      <c r="J947" s="8">
        <v>1</v>
      </c>
      <c r="K947" s="8">
        <v>1</v>
      </c>
      <c r="L947" s="8">
        <v>1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5">
        <v>211060038</v>
      </c>
    </row>
    <row r="948" spans="1:21" hidden="1" x14ac:dyDescent="0.25">
      <c r="A948" s="8" t="s">
        <v>5018</v>
      </c>
      <c r="B948" s="2" t="s">
        <v>1365</v>
      </c>
      <c r="C948" s="2" t="s">
        <v>94</v>
      </c>
      <c r="D948" s="2" t="s">
        <v>88</v>
      </c>
      <c r="E948" s="2" t="s">
        <v>33</v>
      </c>
      <c r="F948" s="8" t="s">
        <v>24</v>
      </c>
      <c r="G948" s="8">
        <v>1</v>
      </c>
      <c r="H948" s="8">
        <v>0</v>
      </c>
      <c r="I948" s="8">
        <v>0</v>
      </c>
      <c r="J948" s="8">
        <v>1</v>
      </c>
      <c r="K948" s="8">
        <v>1</v>
      </c>
      <c r="L948" s="8">
        <v>1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5">
        <v>211060054</v>
      </c>
    </row>
    <row r="949" spans="1:21" hidden="1" x14ac:dyDescent="0.25">
      <c r="A949" s="8" t="s">
        <v>5018</v>
      </c>
      <c r="B949" s="2" t="s">
        <v>1366</v>
      </c>
      <c r="C949" s="2" t="s">
        <v>94</v>
      </c>
      <c r="D949" s="2" t="s">
        <v>88</v>
      </c>
      <c r="E949" s="2" t="s">
        <v>33</v>
      </c>
      <c r="F949" s="8" t="s">
        <v>24</v>
      </c>
      <c r="G949" s="8">
        <v>1</v>
      </c>
      <c r="H949" s="8">
        <v>0</v>
      </c>
      <c r="I949" s="8">
        <v>0</v>
      </c>
      <c r="J949" s="8">
        <v>1</v>
      </c>
      <c r="K949" s="8">
        <v>1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5">
        <v>211060062</v>
      </c>
    </row>
    <row r="950" spans="1:21" hidden="1" x14ac:dyDescent="0.25">
      <c r="A950" s="8" t="s">
        <v>5018</v>
      </c>
      <c r="B950" s="2" t="s">
        <v>1367</v>
      </c>
      <c r="C950" s="2" t="s">
        <v>94</v>
      </c>
      <c r="D950" s="2" t="s">
        <v>88</v>
      </c>
      <c r="E950" s="2" t="s">
        <v>33</v>
      </c>
      <c r="F950" s="8" t="s">
        <v>24</v>
      </c>
      <c r="G950" s="8">
        <v>1</v>
      </c>
      <c r="H950" s="8">
        <v>0</v>
      </c>
      <c r="I950" s="8">
        <v>0</v>
      </c>
      <c r="J950" s="8">
        <v>1</v>
      </c>
      <c r="K950" s="8">
        <v>1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5">
        <v>211060070</v>
      </c>
    </row>
    <row r="951" spans="1:21" hidden="1" x14ac:dyDescent="0.25">
      <c r="A951" s="8" t="s">
        <v>5018</v>
      </c>
      <c r="B951" s="2" t="s">
        <v>1368</v>
      </c>
      <c r="C951" s="2" t="s">
        <v>94</v>
      </c>
      <c r="D951" s="2" t="s">
        <v>88</v>
      </c>
      <c r="E951" s="2" t="s">
        <v>33</v>
      </c>
      <c r="F951" s="8" t="s">
        <v>24</v>
      </c>
      <c r="G951" s="8">
        <v>1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5">
        <v>211060089</v>
      </c>
    </row>
    <row r="952" spans="1:21" hidden="1" x14ac:dyDescent="0.25">
      <c r="A952" s="8" t="s">
        <v>5018</v>
      </c>
      <c r="B952" s="2" t="s">
        <v>1369</v>
      </c>
      <c r="C952" s="2" t="s">
        <v>94</v>
      </c>
      <c r="D952" s="2" t="s">
        <v>88</v>
      </c>
      <c r="E952" s="2" t="s">
        <v>33</v>
      </c>
      <c r="F952" s="8" t="s">
        <v>24</v>
      </c>
      <c r="G952" s="8">
        <v>1</v>
      </c>
      <c r="H952" s="8">
        <v>0</v>
      </c>
      <c r="I952" s="8">
        <v>0</v>
      </c>
      <c r="J952" s="8">
        <v>1</v>
      </c>
      <c r="K952" s="8">
        <v>1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5">
        <v>211060097</v>
      </c>
    </row>
    <row r="953" spans="1:21" hidden="1" x14ac:dyDescent="0.25">
      <c r="A953" s="8" t="s">
        <v>5018</v>
      </c>
      <c r="B953" s="2" t="s">
        <v>1370</v>
      </c>
      <c r="C953" s="2" t="s">
        <v>94</v>
      </c>
      <c r="D953" s="2" t="s">
        <v>88</v>
      </c>
      <c r="E953" s="2" t="s">
        <v>33</v>
      </c>
      <c r="F953" s="8" t="s">
        <v>24</v>
      </c>
      <c r="G953" s="8">
        <v>1</v>
      </c>
      <c r="H953" s="8">
        <v>0</v>
      </c>
      <c r="I953" s="8">
        <v>0</v>
      </c>
      <c r="J953" s="8">
        <v>1</v>
      </c>
      <c r="K953" s="8">
        <v>1</v>
      </c>
      <c r="L953" s="8">
        <v>1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5">
        <v>211060100</v>
      </c>
    </row>
    <row r="954" spans="1:21" hidden="1" x14ac:dyDescent="0.25">
      <c r="A954" s="8" t="s">
        <v>5018</v>
      </c>
      <c r="B954" s="2" t="s">
        <v>1371</v>
      </c>
      <c r="C954" s="2" t="s">
        <v>94</v>
      </c>
      <c r="D954" s="2" t="s">
        <v>88</v>
      </c>
      <c r="E954" s="2" t="s">
        <v>33</v>
      </c>
      <c r="F954" s="8" t="s">
        <v>24</v>
      </c>
      <c r="G954" s="8">
        <v>1</v>
      </c>
      <c r="H954" s="8">
        <v>0</v>
      </c>
      <c r="I954" s="8">
        <v>0</v>
      </c>
      <c r="J954" s="8">
        <v>0</v>
      </c>
      <c r="K954" s="8">
        <v>1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5">
        <v>211060119</v>
      </c>
    </row>
    <row r="955" spans="1:21" hidden="1" x14ac:dyDescent="0.25">
      <c r="A955" s="8" t="s">
        <v>5018</v>
      </c>
      <c r="B955" s="2" t="s">
        <v>1372</v>
      </c>
      <c r="C955" s="2" t="s">
        <v>94</v>
      </c>
      <c r="D955" s="2" t="s">
        <v>88</v>
      </c>
      <c r="E955" s="2" t="s">
        <v>33</v>
      </c>
      <c r="F955" s="8" t="s">
        <v>24</v>
      </c>
      <c r="G955" s="8">
        <v>1</v>
      </c>
      <c r="H955" s="8">
        <v>0</v>
      </c>
      <c r="I955" s="8">
        <v>0</v>
      </c>
      <c r="J955" s="8">
        <v>0</v>
      </c>
      <c r="K955" s="8">
        <v>1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5">
        <v>211060127</v>
      </c>
    </row>
    <row r="956" spans="1:21" hidden="1" x14ac:dyDescent="0.25">
      <c r="A956" s="8" t="s">
        <v>5018</v>
      </c>
      <c r="B956" s="2" t="s">
        <v>1373</v>
      </c>
      <c r="C956" s="2" t="s">
        <v>94</v>
      </c>
      <c r="D956" s="2" t="s">
        <v>88</v>
      </c>
      <c r="E956" s="2" t="s">
        <v>33</v>
      </c>
      <c r="F956" s="8" t="s">
        <v>24</v>
      </c>
      <c r="G956" s="8">
        <v>1</v>
      </c>
      <c r="H956" s="8">
        <v>0</v>
      </c>
      <c r="I956" s="8">
        <v>0</v>
      </c>
      <c r="J956" s="8">
        <v>1</v>
      </c>
      <c r="K956" s="8">
        <v>1</v>
      </c>
      <c r="L956" s="8">
        <v>1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5">
        <v>211060135</v>
      </c>
    </row>
    <row r="957" spans="1:21" hidden="1" x14ac:dyDescent="0.25">
      <c r="A957" s="8" t="s">
        <v>5018</v>
      </c>
      <c r="B957" s="2" t="s">
        <v>1374</v>
      </c>
      <c r="C957" s="2" t="s">
        <v>94</v>
      </c>
      <c r="D957" s="2" t="s">
        <v>88</v>
      </c>
      <c r="E957" s="2" t="s">
        <v>33</v>
      </c>
      <c r="F957" s="8" t="s">
        <v>24</v>
      </c>
      <c r="G957" s="8">
        <v>1</v>
      </c>
      <c r="H957" s="8">
        <v>0</v>
      </c>
      <c r="I957" s="8">
        <v>0</v>
      </c>
      <c r="J957" s="8">
        <v>1</v>
      </c>
      <c r="K957" s="8">
        <v>1</v>
      </c>
      <c r="L957" s="8">
        <v>1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5">
        <v>211060143</v>
      </c>
    </row>
    <row r="958" spans="1:21" hidden="1" x14ac:dyDescent="0.25">
      <c r="A958" s="8" t="s">
        <v>5018</v>
      </c>
      <c r="B958" s="2" t="s">
        <v>1375</v>
      </c>
      <c r="C958" s="2" t="s">
        <v>94</v>
      </c>
      <c r="D958" s="2" t="s">
        <v>88</v>
      </c>
      <c r="E958" s="2" t="s">
        <v>33</v>
      </c>
      <c r="F958" s="8" t="s">
        <v>24</v>
      </c>
      <c r="G958" s="8">
        <v>1</v>
      </c>
      <c r="H958" s="8">
        <v>0</v>
      </c>
      <c r="I958" s="8">
        <v>0</v>
      </c>
      <c r="J958" s="8">
        <v>1</v>
      </c>
      <c r="K958" s="8">
        <v>1</v>
      </c>
      <c r="L958" s="8">
        <v>1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5">
        <v>211060151</v>
      </c>
    </row>
    <row r="959" spans="1:21" hidden="1" x14ac:dyDescent="0.25">
      <c r="A959" s="8" t="s">
        <v>5018</v>
      </c>
      <c r="B959" s="2" t="s">
        <v>1376</v>
      </c>
      <c r="C959" s="2" t="s">
        <v>94</v>
      </c>
      <c r="D959" s="2" t="s">
        <v>88</v>
      </c>
      <c r="E959" s="2" t="s">
        <v>33</v>
      </c>
      <c r="F959" s="8" t="s">
        <v>24</v>
      </c>
      <c r="G959" s="8">
        <v>1</v>
      </c>
      <c r="H959" s="8">
        <v>0</v>
      </c>
      <c r="I959" s="8">
        <v>0</v>
      </c>
      <c r="J959" s="8">
        <v>1</v>
      </c>
      <c r="K959" s="8">
        <v>1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5">
        <v>211060160</v>
      </c>
    </row>
    <row r="960" spans="1:21" hidden="1" x14ac:dyDescent="0.25">
      <c r="A960" s="8" t="s">
        <v>5018</v>
      </c>
      <c r="B960" s="2" t="s">
        <v>1377</v>
      </c>
      <c r="C960" s="2" t="s">
        <v>94</v>
      </c>
      <c r="D960" s="2" t="s">
        <v>88</v>
      </c>
      <c r="E960" s="2" t="s">
        <v>33</v>
      </c>
      <c r="F960" s="8" t="s">
        <v>24</v>
      </c>
      <c r="G960" s="8">
        <v>1</v>
      </c>
      <c r="H960" s="8">
        <v>0</v>
      </c>
      <c r="I960" s="8">
        <v>0</v>
      </c>
      <c r="J960" s="8">
        <v>0</v>
      </c>
      <c r="K960" s="8">
        <v>1</v>
      </c>
      <c r="L960" s="8">
        <v>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5">
        <v>211060178</v>
      </c>
    </row>
    <row r="961" spans="1:21" hidden="1" x14ac:dyDescent="0.25">
      <c r="A961" s="8" t="s">
        <v>5018</v>
      </c>
      <c r="B961" s="2" t="s">
        <v>1378</v>
      </c>
      <c r="C961" s="2" t="s">
        <v>94</v>
      </c>
      <c r="D961" s="2" t="s">
        <v>88</v>
      </c>
      <c r="E961" s="2" t="s">
        <v>33</v>
      </c>
      <c r="F961" s="8" t="s">
        <v>24</v>
      </c>
      <c r="G961" s="8">
        <v>1</v>
      </c>
      <c r="H961" s="8">
        <v>0</v>
      </c>
      <c r="I961" s="8">
        <v>0</v>
      </c>
      <c r="J961" s="8">
        <v>0</v>
      </c>
      <c r="K961" s="8">
        <v>1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5">
        <v>211060186</v>
      </c>
    </row>
    <row r="962" spans="1:21" hidden="1" x14ac:dyDescent="0.25">
      <c r="A962" s="8" t="s">
        <v>5018</v>
      </c>
      <c r="B962" s="2" t="s">
        <v>1379</v>
      </c>
      <c r="C962" s="2" t="s">
        <v>94</v>
      </c>
      <c r="D962" s="2" t="s">
        <v>88</v>
      </c>
      <c r="E962" s="2" t="s">
        <v>33</v>
      </c>
      <c r="F962" s="8" t="s">
        <v>24</v>
      </c>
      <c r="G962" s="8">
        <v>1</v>
      </c>
      <c r="H962" s="8">
        <v>0</v>
      </c>
      <c r="I962" s="8">
        <v>0</v>
      </c>
      <c r="J962" s="8">
        <v>1</v>
      </c>
      <c r="K962" s="8">
        <v>1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5">
        <v>211060208</v>
      </c>
    </row>
    <row r="963" spans="1:21" hidden="1" x14ac:dyDescent="0.25">
      <c r="A963" s="8" t="s">
        <v>5018</v>
      </c>
      <c r="B963" s="2" t="s">
        <v>1380</v>
      </c>
      <c r="C963" s="2" t="s">
        <v>94</v>
      </c>
      <c r="D963" s="2" t="s">
        <v>88</v>
      </c>
      <c r="E963" s="2" t="s">
        <v>33</v>
      </c>
      <c r="F963" s="8" t="s">
        <v>24</v>
      </c>
      <c r="G963" s="8">
        <v>1</v>
      </c>
      <c r="H963" s="8">
        <v>0</v>
      </c>
      <c r="I963" s="8">
        <v>0</v>
      </c>
      <c r="J963" s="8">
        <v>1</v>
      </c>
      <c r="K963" s="8">
        <v>1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5">
        <v>211060216</v>
      </c>
    </row>
    <row r="964" spans="1:21" hidden="1" x14ac:dyDescent="0.25">
      <c r="A964" s="8" t="s">
        <v>5018</v>
      </c>
      <c r="B964" s="2" t="s">
        <v>1381</v>
      </c>
      <c r="C964" s="2" t="s">
        <v>94</v>
      </c>
      <c r="D964" s="2" t="s">
        <v>88</v>
      </c>
      <c r="E964" s="2" t="s">
        <v>33</v>
      </c>
      <c r="F964" s="8" t="s">
        <v>24</v>
      </c>
      <c r="G964" s="8">
        <v>1</v>
      </c>
      <c r="H964" s="8">
        <v>0</v>
      </c>
      <c r="I964" s="8">
        <v>0</v>
      </c>
      <c r="J964" s="8">
        <v>1</v>
      </c>
      <c r="K964" s="8">
        <v>1</v>
      </c>
      <c r="L964" s="8">
        <v>1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5">
        <v>211060224</v>
      </c>
    </row>
    <row r="965" spans="1:21" hidden="1" x14ac:dyDescent="0.25">
      <c r="A965" s="8" t="s">
        <v>5018</v>
      </c>
      <c r="B965" s="2" t="s">
        <v>1382</v>
      </c>
      <c r="C965" s="2" t="s">
        <v>94</v>
      </c>
      <c r="D965" s="2" t="s">
        <v>88</v>
      </c>
      <c r="E965" s="2" t="s">
        <v>33</v>
      </c>
      <c r="F965" s="8" t="s">
        <v>24</v>
      </c>
      <c r="G965" s="8">
        <v>1</v>
      </c>
      <c r="H965" s="8">
        <v>0</v>
      </c>
      <c r="I965" s="8">
        <v>0</v>
      </c>
      <c r="J965" s="8">
        <v>0</v>
      </c>
      <c r="K965" s="8">
        <v>1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5">
        <v>211060232</v>
      </c>
    </row>
    <row r="966" spans="1:21" hidden="1" x14ac:dyDescent="0.25">
      <c r="A966" s="8" t="s">
        <v>5018</v>
      </c>
      <c r="B966" s="2" t="s">
        <v>1383</v>
      </c>
      <c r="C966" s="2" t="s">
        <v>94</v>
      </c>
      <c r="D966" s="2" t="s">
        <v>88</v>
      </c>
      <c r="E966" s="2" t="s">
        <v>33</v>
      </c>
      <c r="F966" s="8" t="s">
        <v>24</v>
      </c>
      <c r="G966" s="8">
        <v>1</v>
      </c>
      <c r="H966" s="8">
        <v>0</v>
      </c>
      <c r="I966" s="8">
        <v>0</v>
      </c>
      <c r="J966" s="8">
        <v>1</v>
      </c>
      <c r="K966" s="8">
        <v>1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5">
        <v>211060240</v>
      </c>
    </row>
    <row r="967" spans="1:21" hidden="1" x14ac:dyDescent="0.25">
      <c r="A967" s="8" t="s">
        <v>5018</v>
      </c>
      <c r="B967" s="2" t="s">
        <v>1384</v>
      </c>
      <c r="C967" s="2" t="s">
        <v>94</v>
      </c>
      <c r="D967" s="2" t="s">
        <v>88</v>
      </c>
      <c r="E967" s="2" t="s">
        <v>33</v>
      </c>
      <c r="F967" s="8" t="s">
        <v>24</v>
      </c>
      <c r="G967" s="8">
        <v>1</v>
      </c>
      <c r="H967" s="8">
        <v>1</v>
      </c>
      <c r="I967" s="8">
        <v>1</v>
      </c>
      <c r="J967" s="8">
        <v>0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5">
        <v>211060259</v>
      </c>
    </row>
    <row r="968" spans="1:21" hidden="1" x14ac:dyDescent="0.25">
      <c r="A968" s="8" t="s">
        <v>5018</v>
      </c>
      <c r="B968" s="2" t="s">
        <v>1385</v>
      </c>
      <c r="C968" s="2" t="s">
        <v>94</v>
      </c>
      <c r="D968" s="2" t="s">
        <v>88</v>
      </c>
      <c r="E968" s="2" t="s">
        <v>33</v>
      </c>
      <c r="F968" s="8" t="s">
        <v>24</v>
      </c>
      <c r="G968" s="8">
        <v>1</v>
      </c>
      <c r="H968" s="8">
        <v>0</v>
      </c>
      <c r="I968" s="8">
        <v>0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5">
        <v>211060267</v>
      </c>
    </row>
    <row r="969" spans="1:21" hidden="1" x14ac:dyDescent="0.25">
      <c r="A969" s="8" t="s">
        <v>5018</v>
      </c>
      <c r="B969" s="2" t="s">
        <v>1386</v>
      </c>
      <c r="C969" s="2" t="s">
        <v>94</v>
      </c>
      <c r="D969" s="2" t="s">
        <v>88</v>
      </c>
      <c r="E969" s="2" t="s">
        <v>33</v>
      </c>
      <c r="F969" s="8" t="s">
        <v>23</v>
      </c>
      <c r="G969" s="8">
        <v>1</v>
      </c>
      <c r="H969" s="8">
        <v>0</v>
      </c>
      <c r="I969" s="8">
        <v>0</v>
      </c>
      <c r="J969" s="8">
        <v>1</v>
      </c>
      <c r="K969" s="8">
        <v>1</v>
      </c>
      <c r="L969" s="8">
        <v>1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5">
        <v>211060275</v>
      </c>
    </row>
    <row r="970" spans="1:21" hidden="1" x14ac:dyDescent="0.25">
      <c r="A970" s="8" t="s">
        <v>5018</v>
      </c>
      <c r="B970" s="2" t="s">
        <v>1387</v>
      </c>
      <c r="C970" s="2" t="s">
        <v>95</v>
      </c>
      <c r="D970" s="2" t="s">
        <v>88</v>
      </c>
      <c r="E970" s="2" t="s">
        <v>33</v>
      </c>
      <c r="F970" s="8" t="s">
        <v>24</v>
      </c>
      <c r="G970" s="8">
        <v>1</v>
      </c>
      <c r="H970" s="8">
        <v>0</v>
      </c>
      <c r="I970" s="8">
        <v>0</v>
      </c>
      <c r="J970" s="8">
        <v>1</v>
      </c>
      <c r="K970" s="8">
        <v>1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5">
        <v>211070017</v>
      </c>
    </row>
    <row r="971" spans="1:21" hidden="1" x14ac:dyDescent="0.25">
      <c r="A971" s="8" t="s">
        <v>5018</v>
      </c>
      <c r="B971" s="2" t="s">
        <v>1388</v>
      </c>
      <c r="C971" s="2" t="s">
        <v>95</v>
      </c>
      <c r="D971" s="2" t="s">
        <v>88</v>
      </c>
      <c r="E971" s="2" t="s">
        <v>33</v>
      </c>
      <c r="F971" s="8" t="s">
        <v>24</v>
      </c>
      <c r="G971" s="8">
        <v>1</v>
      </c>
      <c r="H971" s="8">
        <v>1</v>
      </c>
      <c r="I971" s="8">
        <v>1</v>
      </c>
      <c r="J971" s="8">
        <v>1</v>
      </c>
      <c r="K971" s="8">
        <v>1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0</v>
      </c>
      <c r="R971" s="8">
        <v>1</v>
      </c>
      <c r="S971" s="8">
        <v>1</v>
      </c>
      <c r="T971" s="8">
        <v>0</v>
      </c>
      <c r="U971" s="5">
        <v>211070025</v>
      </c>
    </row>
    <row r="972" spans="1:21" hidden="1" x14ac:dyDescent="0.25">
      <c r="A972" s="8" t="s">
        <v>5018</v>
      </c>
      <c r="B972" s="2" t="s">
        <v>1389</v>
      </c>
      <c r="C972" s="2" t="s">
        <v>95</v>
      </c>
      <c r="D972" s="2" t="s">
        <v>88</v>
      </c>
      <c r="E972" s="2" t="s">
        <v>33</v>
      </c>
      <c r="F972" s="8" t="s">
        <v>24</v>
      </c>
      <c r="G972" s="8">
        <v>1</v>
      </c>
      <c r="H972" s="8">
        <v>0</v>
      </c>
      <c r="I972" s="8">
        <v>0</v>
      </c>
      <c r="J972" s="8">
        <v>1</v>
      </c>
      <c r="K972" s="8">
        <v>1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1</v>
      </c>
      <c r="S972" s="8">
        <v>1</v>
      </c>
      <c r="T972" s="8">
        <v>0</v>
      </c>
      <c r="U972" s="5">
        <v>211070033</v>
      </c>
    </row>
    <row r="973" spans="1:21" hidden="1" x14ac:dyDescent="0.25">
      <c r="A973" s="8" t="s">
        <v>5018</v>
      </c>
      <c r="B973" s="2" t="s">
        <v>1390</v>
      </c>
      <c r="C973" s="2" t="s">
        <v>95</v>
      </c>
      <c r="D973" s="2" t="s">
        <v>88</v>
      </c>
      <c r="E973" s="2" t="s">
        <v>33</v>
      </c>
      <c r="F973" s="8" t="s">
        <v>24</v>
      </c>
      <c r="G973" s="8">
        <v>1</v>
      </c>
      <c r="H973" s="8">
        <v>1</v>
      </c>
      <c r="I973" s="8">
        <v>1</v>
      </c>
      <c r="J973" s="8">
        <v>1</v>
      </c>
      <c r="K973" s="8">
        <v>1</v>
      </c>
      <c r="L973" s="8">
        <v>1</v>
      </c>
      <c r="M973" s="8">
        <v>0</v>
      </c>
      <c r="N973" s="8">
        <v>0</v>
      </c>
      <c r="O973" s="8">
        <v>1</v>
      </c>
      <c r="P973" s="8">
        <v>1</v>
      </c>
      <c r="Q973" s="8">
        <v>0</v>
      </c>
      <c r="R973" s="8">
        <v>1</v>
      </c>
      <c r="S973" s="8">
        <v>1</v>
      </c>
      <c r="T973" s="8">
        <v>0</v>
      </c>
      <c r="U973" s="5">
        <v>211070041</v>
      </c>
    </row>
    <row r="974" spans="1:21" hidden="1" x14ac:dyDescent="0.25">
      <c r="A974" s="8" t="s">
        <v>5018</v>
      </c>
      <c r="B974" s="2" t="s">
        <v>1391</v>
      </c>
      <c r="C974" s="2" t="s">
        <v>95</v>
      </c>
      <c r="D974" s="2" t="s">
        <v>88</v>
      </c>
      <c r="E974" s="2" t="s">
        <v>33</v>
      </c>
      <c r="F974" s="8" t="s">
        <v>24</v>
      </c>
      <c r="G974" s="8">
        <v>1</v>
      </c>
      <c r="H974" s="8">
        <v>0</v>
      </c>
      <c r="I974" s="8">
        <v>0</v>
      </c>
      <c r="J974" s="8">
        <v>1</v>
      </c>
      <c r="K974" s="8">
        <v>1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5">
        <v>211070050</v>
      </c>
    </row>
    <row r="975" spans="1:21" hidden="1" x14ac:dyDescent="0.25">
      <c r="A975" s="8" t="s">
        <v>5018</v>
      </c>
      <c r="B975" s="2" t="s">
        <v>1392</v>
      </c>
      <c r="C975" s="2" t="s">
        <v>95</v>
      </c>
      <c r="D975" s="2" t="s">
        <v>88</v>
      </c>
      <c r="E975" s="2" t="s">
        <v>33</v>
      </c>
      <c r="F975" s="8" t="s">
        <v>24</v>
      </c>
      <c r="G975" s="8">
        <v>1</v>
      </c>
      <c r="H975" s="8">
        <v>1</v>
      </c>
      <c r="I975" s="8">
        <v>1</v>
      </c>
      <c r="J975" s="8">
        <v>1</v>
      </c>
      <c r="K975" s="8">
        <v>1</v>
      </c>
      <c r="L975" s="8">
        <v>1</v>
      </c>
      <c r="M975" s="8">
        <v>0</v>
      </c>
      <c r="N975" s="8">
        <v>0</v>
      </c>
      <c r="O975" s="8">
        <v>1</v>
      </c>
      <c r="P975" s="8">
        <v>1</v>
      </c>
      <c r="Q975" s="8">
        <v>0</v>
      </c>
      <c r="R975" s="8">
        <v>0</v>
      </c>
      <c r="S975" s="8">
        <v>0</v>
      </c>
      <c r="T975" s="8">
        <v>0</v>
      </c>
      <c r="U975" s="5">
        <v>211070068</v>
      </c>
    </row>
    <row r="976" spans="1:21" hidden="1" x14ac:dyDescent="0.25">
      <c r="A976" s="8" t="s">
        <v>5018</v>
      </c>
      <c r="B976" s="2" t="s">
        <v>1393</v>
      </c>
      <c r="C976" s="2" t="s">
        <v>95</v>
      </c>
      <c r="D976" s="2" t="s">
        <v>88</v>
      </c>
      <c r="E976" s="2" t="s">
        <v>33</v>
      </c>
      <c r="F976" s="8" t="s">
        <v>24</v>
      </c>
      <c r="G976" s="8">
        <v>1</v>
      </c>
      <c r="H976" s="8">
        <v>1</v>
      </c>
      <c r="I976" s="8">
        <v>1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1</v>
      </c>
      <c r="P976" s="8">
        <v>1</v>
      </c>
      <c r="Q976" s="8">
        <v>0</v>
      </c>
      <c r="R976" s="8">
        <v>1</v>
      </c>
      <c r="S976" s="8">
        <v>1</v>
      </c>
      <c r="T976" s="8">
        <v>0</v>
      </c>
      <c r="U976" s="5">
        <v>211070076</v>
      </c>
    </row>
    <row r="977" spans="1:21" hidden="1" x14ac:dyDescent="0.25">
      <c r="A977" s="8" t="s">
        <v>5018</v>
      </c>
      <c r="B977" s="2" t="s">
        <v>1394</v>
      </c>
      <c r="C977" s="2" t="s">
        <v>95</v>
      </c>
      <c r="D977" s="2" t="s">
        <v>88</v>
      </c>
      <c r="E977" s="2" t="s">
        <v>33</v>
      </c>
      <c r="F977" s="8" t="s">
        <v>24</v>
      </c>
      <c r="G977" s="8">
        <v>1</v>
      </c>
      <c r="H977" s="8">
        <v>1</v>
      </c>
      <c r="I977" s="8">
        <v>1</v>
      </c>
      <c r="J977" s="8">
        <v>1</v>
      </c>
      <c r="K977" s="8">
        <v>1</v>
      </c>
      <c r="L977" s="8">
        <v>1</v>
      </c>
      <c r="M977" s="8">
        <v>0</v>
      </c>
      <c r="N977" s="8">
        <v>0</v>
      </c>
      <c r="O977" s="8">
        <v>1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5">
        <v>211070084</v>
      </c>
    </row>
    <row r="978" spans="1:21" hidden="1" x14ac:dyDescent="0.25">
      <c r="A978" s="8" t="s">
        <v>5018</v>
      </c>
      <c r="B978" s="2" t="s">
        <v>1395</v>
      </c>
      <c r="C978" s="2" t="s">
        <v>95</v>
      </c>
      <c r="D978" s="2" t="s">
        <v>88</v>
      </c>
      <c r="E978" s="2" t="s">
        <v>33</v>
      </c>
      <c r="F978" s="8" t="s">
        <v>24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5">
        <v>211070092</v>
      </c>
    </row>
    <row r="979" spans="1:21" hidden="1" x14ac:dyDescent="0.25">
      <c r="A979" s="8" t="s">
        <v>5018</v>
      </c>
      <c r="B979" s="2" t="s">
        <v>1396</v>
      </c>
      <c r="C979" s="2" t="s">
        <v>95</v>
      </c>
      <c r="D979" s="2" t="s">
        <v>88</v>
      </c>
      <c r="E979" s="2" t="s">
        <v>33</v>
      </c>
      <c r="F979" s="8" t="s">
        <v>36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5">
        <v>211070106</v>
      </c>
    </row>
    <row r="980" spans="1:21" hidden="1" x14ac:dyDescent="0.25">
      <c r="A980" s="8" t="s">
        <v>5018</v>
      </c>
      <c r="B980" s="2" t="s">
        <v>1397</v>
      </c>
      <c r="C980" s="2" t="s">
        <v>95</v>
      </c>
      <c r="D980" s="2" t="s">
        <v>88</v>
      </c>
      <c r="E980" s="2" t="s">
        <v>33</v>
      </c>
      <c r="F980" s="8" t="s">
        <v>24</v>
      </c>
      <c r="G980" s="8">
        <v>1</v>
      </c>
      <c r="H980" s="8">
        <v>1</v>
      </c>
      <c r="I980" s="8">
        <v>1</v>
      </c>
      <c r="J980" s="8">
        <v>1</v>
      </c>
      <c r="K980" s="8">
        <v>1</v>
      </c>
      <c r="L980" s="8">
        <v>1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5">
        <v>211070114</v>
      </c>
    </row>
    <row r="981" spans="1:21" hidden="1" x14ac:dyDescent="0.25">
      <c r="A981" s="8" t="s">
        <v>5018</v>
      </c>
      <c r="B981" s="2" t="s">
        <v>1398</v>
      </c>
      <c r="C981" s="2" t="s">
        <v>95</v>
      </c>
      <c r="D981" s="2" t="s">
        <v>88</v>
      </c>
      <c r="E981" s="2" t="s">
        <v>33</v>
      </c>
      <c r="F981" s="8" t="s">
        <v>24</v>
      </c>
      <c r="G981" s="8">
        <v>1</v>
      </c>
      <c r="H981" s="8">
        <v>0</v>
      </c>
      <c r="I981" s="8">
        <v>0</v>
      </c>
      <c r="J981" s="8">
        <v>1</v>
      </c>
      <c r="K981" s="8">
        <v>1</v>
      </c>
      <c r="L981" s="8">
        <v>1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5">
        <v>211070122</v>
      </c>
    </row>
    <row r="982" spans="1:21" hidden="1" x14ac:dyDescent="0.25">
      <c r="A982" s="8" t="s">
        <v>5018</v>
      </c>
      <c r="B982" s="2" t="s">
        <v>1399</v>
      </c>
      <c r="C982" s="2" t="s">
        <v>95</v>
      </c>
      <c r="D982" s="2" t="s">
        <v>88</v>
      </c>
      <c r="E982" s="2" t="s">
        <v>33</v>
      </c>
      <c r="F982" s="8" t="s">
        <v>24</v>
      </c>
      <c r="G982" s="8">
        <v>1</v>
      </c>
      <c r="H982" s="8">
        <v>0</v>
      </c>
      <c r="I982" s="8">
        <v>0</v>
      </c>
      <c r="J982" s="8">
        <v>1</v>
      </c>
      <c r="K982" s="8">
        <v>1</v>
      </c>
      <c r="L982" s="8">
        <v>1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5">
        <v>211070130</v>
      </c>
    </row>
    <row r="983" spans="1:21" hidden="1" x14ac:dyDescent="0.25">
      <c r="A983" s="8" t="s">
        <v>5018</v>
      </c>
      <c r="B983" s="2" t="s">
        <v>1400</v>
      </c>
      <c r="C983" s="2" t="s">
        <v>95</v>
      </c>
      <c r="D983" s="2" t="s">
        <v>88</v>
      </c>
      <c r="E983" s="2" t="s">
        <v>33</v>
      </c>
      <c r="F983" s="8" t="s">
        <v>24</v>
      </c>
      <c r="G983" s="8">
        <v>1</v>
      </c>
      <c r="H983" s="8">
        <v>1</v>
      </c>
      <c r="I983" s="8">
        <v>1</v>
      </c>
      <c r="J983" s="8">
        <v>1</v>
      </c>
      <c r="K983" s="8">
        <v>1</v>
      </c>
      <c r="L983" s="8">
        <v>1</v>
      </c>
      <c r="M983" s="8">
        <v>0</v>
      </c>
      <c r="N983" s="8">
        <v>0</v>
      </c>
      <c r="O983" s="8">
        <v>1</v>
      </c>
      <c r="P983" s="8">
        <v>1</v>
      </c>
      <c r="Q983" s="8">
        <v>0</v>
      </c>
      <c r="R983" s="8">
        <v>0</v>
      </c>
      <c r="S983" s="8">
        <v>0</v>
      </c>
      <c r="T983" s="8">
        <v>0</v>
      </c>
      <c r="U983" s="5">
        <v>211070149</v>
      </c>
    </row>
    <row r="984" spans="1:21" hidden="1" x14ac:dyDescent="0.25">
      <c r="A984" s="8" t="s">
        <v>5018</v>
      </c>
      <c r="B984" s="2" t="s">
        <v>1401</v>
      </c>
      <c r="C984" s="2" t="s">
        <v>95</v>
      </c>
      <c r="D984" s="2" t="s">
        <v>88</v>
      </c>
      <c r="E984" s="2" t="s">
        <v>33</v>
      </c>
      <c r="F984" s="8" t="s">
        <v>24</v>
      </c>
      <c r="G984" s="8">
        <v>1</v>
      </c>
      <c r="H984" s="8">
        <v>1</v>
      </c>
      <c r="I984" s="8">
        <v>1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1</v>
      </c>
      <c r="P984" s="8">
        <v>1</v>
      </c>
      <c r="Q984" s="8">
        <v>0</v>
      </c>
      <c r="R984" s="8">
        <v>1</v>
      </c>
      <c r="S984" s="8">
        <v>1</v>
      </c>
      <c r="T984" s="8">
        <v>0</v>
      </c>
      <c r="U984" s="5">
        <v>211070157</v>
      </c>
    </row>
    <row r="985" spans="1:21" hidden="1" x14ac:dyDescent="0.25">
      <c r="A985" s="8" t="s">
        <v>5018</v>
      </c>
      <c r="B985" s="2" t="s">
        <v>1402</v>
      </c>
      <c r="C985" s="2" t="s">
        <v>95</v>
      </c>
      <c r="D985" s="2" t="s">
        <v>88</v>
      </c>
      <c r="E985" s="2" t="s">
        <v>33</v>
      </c>
      <c r="F985" s="8" t="s">
        <v>24</v>
      </c>
      <c r="G985" s="8">
        <v>1</v>
      </c>
      <c r="H985" s="8">
        <v>0</v>
      </c>
      <c r="I985" s="8">
        <v>0</v>
      </c>
      <c r="J985" s="8">
        <v>1</v>
      </c>
      <c r="K985" s="8">
        <v>1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5">
        <v>211070165</v>
      </c>
    </row>
    <row r="986" spans="1:21" hidden="1" x14ac:dyDescent="0.25">
      <c r="A986" s="8" t="s">
        <v>5018</v>
      </c>
      <c r="B986" s="2" t="s">
        <v>1403</v>
      </c>
      <c r="C986" s="2" t="s">
        <v>95</v>
      </c>
      <c r="D986" s="2" t="s">
        <v>88</v>
      </c>
      <c r="E986" s="2" t="s">
        <v>33</v>
      </c>
      <c r="F986" s="8" t="s">
        <v>24</v>
      </c>
      <c r="G986" s="8">
        <v>1</v>
      </c>
      <c r="H986" s="8">
        <v>0</v>
      </c>
      <c r="I986" s="8">
        <v>0</v>
      </c>
      <c r="J986" s="8">
        <v>1</v>
      </c>
      <c r="K986" s="8">
        <v>1</v>
      </c>
      <c r="L986" s="8">
        <v>1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5">
        <v>211070173</v>
      </c>
    </row>
    <row r="987" spans="1:21" hidden="1" x14ac:dyDescent="0.25">
      <c r="A987" s="8" t="s">
        <v>5018</v>
      </c>
      <c r="B987" s="2" t="s">
        <v>1404</v>
      </c>
      <c r="C987" s="2" t="s">
        <v>95</v>
      </c>
      <c r="D987" s="2" t="s">
        <v>88</v>
      </c>
      <c r="E987" s="2" t="s">
        <v>33</v>
      </c>
      <c r="F987" s="8" t="s">
        <v>24</v>
      </c>
      <c r="G987" s="8">
        <v>1</v>
      </c>
      <c r="H987" s="8">
        <v>0</v>
      </c>
      <c r="I987" s="8">
        <v>0</v>
      </c>
      <c r="J987" s="8">
        <v>1</v>
      </c>
      <c r="K987" s="8">
        <v>1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5">
        <v>211070181</v>
      </c>
    </row>
    <row r="988" spans="1:21" hidden="1" x14ac:dyDescent="0.25">
      <c r="A988" s="8" t="s">
        <v>5018</v>
      </c>
      <c r="B988" s="2" t="s">
        <v>1405</v>
      </c>
      <c r="C988" s="2" t="s">
        <v>95</v>
      </c>
      <c r="D988" s="2" t="s">
        <v>88</v>
      </c>
      <c r="E988" s="2" t="s">
        <v>33</v>
      </c>
      <c r="F988" s="8" t="s">
        <v>24</v>
      </c>
      <c r="G988" s="8">
        <v>1</v>
      </c>
      <c r="H988" s="8">
        <v>0</v>
      </c>
      <c r="I988" s="8">
        <v>0</v>
      </c>
      <c r="J988" s="8">
        <v>1</v>
      </c>
      <c r="K988" s="8">
        <v>1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5">
        <v>211070190</v>
      </c>
    </row>
    <row r="989" spans="1:21" hidden="1" x14ac:dyDescent="0.25">
      <c r="A989" s="8" t="s">
        <v>5018</v>
      </c>
      <c r="B989" s="2" t="s">
        <v>1406</v>
      </c>
      <c r="C989" s="2" t="s">
        <v>95</v>
      </c>
      <c r="D989" s="2" t="s">
        <v>88</v>
      </c>
      <c r="E989" s="2" t="s">
        <v>33</v>
      </c>
      <c r="F989" s="8" t="s">
        <v>24</v>
      </c>
      <c r="G989" s="8">
        <v>1</v>
      </c>
      <c r="H989" s="8">
        <v>1</v>
      </c>
      <c r="I989" s="8">
        <v>1</v>
      </c>
      <c r="J989" s="8">
        <v>1</v>
      </c>
      <c r="K989" s="8">
        <v>1</v>
      </c>
      <c r="L989" s="8">
        <v>1</v>
      </c>
      <c r="M989" s="8">
        <v>0</v>
      </c>
      <c r="N989" s="8">
        <v>0</v>
      </c>
      <c r="O989" s="8">
        <v>1</v>
      </c>
      <c r="P989" s="8">
        <v>1</v>
      </c>
      <c r="Q989" s="8">
        <v>0</v>
      </c>
      <c r="R989" s="8">
        <v>1</v>
      </c>
      <c r="S989" s="8">
        <v>1</v>
      </c>
      <c r="T989" s="8">
        <v>0</v>
      </c>
      <c r="U989" s="5">
        <v>211070203</v>
      </c>
    </row>
    <row r="990" spans="1:21" hidden="1" x14ac:dyDescent="0.25">
      <c r="A990" s="8" t="s">
        <v>5018</v>
      </c>
      <c r="B990" s="2" t="s">
        <v>1407</v>
      </c>
      <c r="C990" s="2" t="s">
        <v>95</v>
      </c>
      <c r="D990" s="2" t="s">
        <v>88</v>
      </c>
      <c r="E990" s="2" t="s">
        <v>33</v>
      </c>
      <c r="F990" s="8" t="s">
        <v>24</v>
      </c>
      <c r="G990" s="8">
        <v>1</v>
      </c>
      <c r="H990" s="8">
        <v>1</v>
      </c>
      <c r="I990" s="8">
        <v>0</v>
      </c>
      <c r="J990" s="8">
        <v>1</v>
      </c>
      <c r="K990" s="8">
        <v>1</v>
      </c>
      <c r="L990" s="8">
        <v>1</v>
      </c>
      <c r="M990" s="8">
        <v>0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1</v>
      </c>
      <c r="T990" s="8">
        <v>0</v>
      </c>
      <c r="U990" s="5">
        <v>211070211</v>
      </c>
    </row>
    <row r="991" spans="1:21" hidden="1" x14ac:dyDescent="0.25">
      <c r="A991" s="8" t="s">
        <v>5018</v>
      </c>
      <c r="B991" s="2" t="s">
        <v>1408</v>
      </c>
      <c r="C991" s="2" t="s">
        <v>95</v>
      </c>
      <c r="D991" s="2" t="s">
        <v>88</v>
      </c>
      <c r="E991" s="2" t="s">
        <v>33</v>
      </c>
      <c r="F991" s="8" t="s">
        <v>24</v>
      </c>
      <c r="G991" s="8">
        <v>1</v>
      </c>
      <c r="H991" s="8">
        <v>0</v>
      </c>
      <c r="I991" s="8">
        <v>0</v>
      </c>
      <c r="J991" s="8">
        <v>1</v>
      </c>
      <c r="K991" s="8">
        <v>1</v>
      </c>
      <c r="L991" s="8">
        <v>1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5">
        <v>211070220</v>
      </c>
    </row>
    <row r="992" spans="1:21" hidden="1" x14ac:dyDescent="0.25">
      <c r="A992" s="8" t="s">
        <v>5018</v>
      </c>
      <c r="B992" s="2" t="s">
        <v>1409</v>
      </c>
      <c r="C992" s="2" t="s">
        <v>95</v>
      </c>
      <c r="D992" s="2" t="s">
        <v>88</v>
      </c>
      <c r="E992" s="2" t="s">
        <v>33</v>
      </c>
      <c r="F992" s="8" t="s">
        <v>24</v>
      </c>
      <c r="G992" s="8">
        <v>1</v>
      </c>
      <c r="H992" s="8">
        <v>0</v>
      </c>
      <c r="I992" s="8">
        <v>0</v>
      </c>
      <c r="J992" s="8">
        <v>1</v>
      </c>
      <c r="K992" s="8">
        <v>1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5">
        <v>211070238</v>
      </c>
    </row>
    <row r="993" spans="1:21" hidden="1" x14ac:dyDescent="0.25">
      <c r="A993" s="8" t="s">
        <v>5018</v>
      </c>
      <c r="B993" s="2" t="s">
        <v>1410</v>
      </c>
      <c r="C993" s="2" t="s">
        <v>95</v>
      </c>
      <c r="D993" s="2" t="s">
        <v>88</v>
      </c>
      <c r="E993" s="2" t="s">
        <v>33</v>
      </c>
      <c r="F993" s="8" t="s">
        <v>24</v>
      </c>
      <c r="G993" s="8">
        <v>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</v>
      </c>
      <c r="T993" s="8">
        <v>0</v>
      </c>
      <c r="U993" s="5">
        <v>211070246</v>
      </c>
    </row>
    <row r="994" spans="1:21" hidden="1" x14ac:dyDescent="0.25">
      <c r="A994" s="8" t="s">
        <v>5018</v>
      </c>
      <c r="B994" s="2" t="s">
        <v>1411</v>
      </c>
      <c r="C994" s="2" t="s">
        <v>95</v>
      </c>
      <c r="D994" s="2" t="s">
        <v>88</v>
      </c>
      <c r="E994" s="2" t="s">
        <v>33</v>
      </c>
      <c r="F994" s="8" t="s">
        <v>24</v>
      </c>
      <c r="G994" s="8">
        <v>1</v>
      </c>
      <c r="H994" s="8">
        <v>0</v>
      </c>
      <c r="I994" s="8">
        <v>0</v>
      </c>
      <c r="J994" s="8">
        <v>1</v>
      </c>
      <c r="K994" s="8">
        <v>1</v>
      </c>
      <c r="L994" s="8">
        <v>1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5">
        <v>211070254</v>
      </c>
    </row>
    <row r="995" spans="1:21" hidden="1" x14ac:dyDescent="0.25">
      <c r="A995" s="8" t="s">
        <v>5018</v>
      </c>
      <c r="B995" s="2" t="s">
        <v>1412</v>
      </c>
      <c r="C995" s="2" t="s">
        <v>95</v>
      </c>
      <c r="D995" s="2" t="s">
        <v>88</v>
      </c>
      <c r="E995" s="2" t="s">
        <v>33</v>
      </c>
      <c r="F995" s="8" t="s">
        <v>24</v>
      </c>
      <c r="G995" s="8">
        <v>1</v>
      </c>
      <c r="H995" s="8">
        <v>1</v>
      </c>
      <c r="I995" s="8">
        <v>1</v>
      </c>
      <c r="J995" s="8">
        <v>1</v>
      </c>
      <c r="K995" s="8">
        <v>1</v>
      </c>
      <c r="L995" s="8">
        <v>1</v>
      </c>
      <c r="M995" s="8">
        <v>0</v>
      </c>
      <c r="N995" s="8">
        <v>0</v>
      </c>
      <c r="O995" s="8">
        <v>1</v>
      </c>
      <c r="P995" s="8">
        <v>1</v>
      </c>
      <c r="Q995" s="8">
        <v>0</v>
      </c>
      <c r="R995" s="8">
        <v>1</v>
      </c>
      <c r="S995" s="8">
        <v>1</v>
      </c>
      <c r="T995" s="8">
        <v>0</v>
      </c>
      <c r="U995" s="5">
        <v>211070262</v>
      </c>
    </row>
    <row r="996" spans="1:21" hidden="1" x14ac:dyDescent="0.25">
      <c r="A996" s="8" t="s">
        <v>5018</v>
      </c>
      <c r="B996" s="2" t="s">
        <v>1413</v>
      </c>
      <c r="C996" s="2" t="s">
        <v>95</v>
      </c>
      <c r="D996" s="2" t="s">
        <v>88</v>
      </c>
      <c r="E996" s="2" t="s">
        <v>33</v>
      </c>
      <c r="F996" s="8" t="s">
        <v>24</v>
      </c>
      <c r="G996" s="8">
        <v>1</v>
      </c>
      <c r="H996" s="8">
        <v>1</v>
      </c>
      <c r="I996" s="8">
        <v>1</v>
      </c>
      <c r="J996" s="8">
        <v>1</v>
      </c>
      <c r="K996" s="8">
        <v>1</v>
      </c>
      <c r="L996" s="8">
        <v>1</v>
      </c>
      <c r="M996" s="8">
        <v>0</v>
      </c>
      <c r="N996" s="8">
        <v>0</v>
      </c>
      <c r="O996" s="8">
        <v>1</v>
      </c>
      <c r="P996" s="8">
        <v>1</v>
      </c>
      <c r="Q996" s="8">
        <v>0</v>
      </c>
      <c r="R996" s="8">
        <v>0</v>
      </c>
      <c r="S996" s="8">
        <v>0</v>
      </c>
      <c r="T996" s="8">
        <v>0</v>
      </c>
      <c r="U996" s="5">
        <v>211070270</v>
      </c>
    </row>
    <row r="997" spans="1:21" hidden="1" x14ac:dyDescent="0.25">
      <c r="A997" s="8" t="s">
        <v>5018</v>
      </c>
      <c r="B997" s="2" t="s">
        <v>1414</v>
      </c>
      <c r="C997" s="2" t="s">
        <v>95</v>
      </c>
      <c r="D997" s="2" t="s">
        <v>88</v>
      </c>
      <c r="E997" s="2" t="s">
        <v>33</v>
      </c>
      <c r="F997" s="8" t="s">
        <v>24</v>
      </c>
      <c r="G997" s="8">
        <v>1</v>
      </c>
      <c r="H997" s="8">
        <v>0</v>
      </c>
      <c r="I997" s="8">
        <v>0</v>
      </c>
      <c r="J997" s="8">
        <v>1</v>
      </c>
      <c r="K997" s="8">
        <v>1</v>
      </c>
      <c r="L997" s="8">
        <v>1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5">
        <v>211070289</v>
      </c>
    </row>
    <row r="998" spans="1:21" hidden="1" x14ac:dyDescent="0.25">
      <c r="A998" s="8" t="s">
        <v>5018</v>
      </c>
      <c r="B998" s="2" t="s">
        <v>1415</v>
      </c>
      <c r="C998" s="2" t="s">
        <v>95</v>
      </c>
      <c r="D998" s="2" t="s">
        <v>88</v>
      </c>
      <c r="E998" s="2" t="s">
        <v>33</v>
      </c>
      <c r="F998" s="8" t="s">
        <v>24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5">
        <v>211070297</v>
      </c>
    </row>
    <row r="999" spans="1:21" hidden="1" x14ac:dyDescent="0.25">
      <c r="A999" s="8" t="s">
        <v>5018</v>
      </c>
      <c r="B999" s="2" t="s">
        <v>1416</v>
      </c>
      <c r="C999" s="2" t="s">
        <v>95</v>
      </c>
      <c r="D999" s="2" t="s">
        <v>88</v>
      </c>
      <c r="E999" s="2" t="s">
        <v>33</v>
      </c>
      <c r="F999" s="8" t="s">
        <v>36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5">
        <v>211070300</v>
      </c>
    </row>
    <row r="1000" spans="1:21" hidden="1" x14ac:dyDescent="0.25">
      <c r="A1000" s="8" t="s">
        <v>5018</v>
      </c>
      <c r="B1000" s="2" t="s">
        <v>1417</v>
      </c>
      <c r="C1000" s="2" t="s">
        <v>95</v>
      </c>
      <c r="D1000" s="2" t="s">
        <v>88</v>
      </c>
      <c r="E1000" s="2" t="s">
        <v>33</v>
      </c>
      <c r="F1000" s="8" t="s">
        <v>24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5">
        <v>211070319</v>
      </c>
    </row>
    <row r="1001" spans="1:21" hidden="1" x14ac:dyDescent="0.25">
      <c r="A1001" s="8" t="s">
        <v>5018</v>
      </c>
      <c r="B1001" s="2" t="s">
        <v>1418</v>
      </c>
      <c r="C1001" s="2" t="s">
        <v>95</v>
      </c>
      <c r="D1001" s="2" t="s">
        <v>88</v>
      </c>
      <c r="E1001" s="2" t="s">
        <v>33</v>
      </c>
      <c r="F1001" s="8" t="s">
        <v>24</v>
      </c>
      <c r="G1001" s="8">
        <v>1</v>
      </c>
      <c r="H1001" s="8">
        <v>0</v>
      </c>
      <c r="I1001" s="8">
        <v>0</v>
      </c>
      <c r="J1001" s="8">
        <v>1</v>
      </c>
      <c r="K1001" s="8">
        <v>1</v>
      </c>
      <c r="L1001" s="8">
        <v>1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5">
        <v>211070327</v>
      </c>
    </row>
    <row r="1002" spans="1:21" hidden="1" x14ac:dyDescent="0.25">
      <c r="A1002" s="8" t="s">
        <v>5018</v>
      </c>
      <c r="B1002" s="2" t="s">
        <v>1419</v>
      </c>
      <c r="C1002" s="2" t="s">
        <v>95</v>
      </c>
      <c r="D1002" s="2" t="s">
        <v>88</v>
      </c>
      <c r="E1002" s="2" t="s">
        <v>33</v>
      </c>
      <c r="F1002" s="8" t="s">
        <v>24</v>
      </c>
      <c r="G1002" s="8">
        <v>1</v>
      </c>
      <c r="H1002" s="8">
        <v>0</v>
      </c>
      <c r="I1002" s="8">
        <v>0</v>
      </c>
      <c r="J1002" s="8">
        <v>1</v>
      </c>
      <c r="K1002" s="8">
        <v>1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5">
        <v>211070335</v>
      </c>
    </row>
    <row r="1003" spans="1:21" hidden="1" x14ac:dyDescent="0.25">
      <c r="A1003" s="8" t="s">
        <v>5018</v>
      </c>
      <c r="B1003" s="2" t="s">
        <v>1420</v>
      </c>
      <c r="C1003" s="2" t="s">
        <v>95</v>
      </c>
      <c r="D1003" s="2" t="s">
        <v>88</v>
      </c>
      <c r="E1003" s="2" t="s">
        <v>33</v>
      </c>
      <c r="F1003" s="8" t="s">
        <v>24</v>
      </c>
      <c r="G1003" s="8">
        <v>1</v>
      </c>
      <c r="H1003" s="8">
        <v>0</v>
      </c>
      <c r="I1003" s="8">
        <v>0</v>
      </c>
      <c r="J1003" s="8">
        <v>1</v>
      </c>
      <c r="K1003" s="8">
        <v>1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5">
        <v>211070343</v>
      </c>
    </row>
    <row r="1004" spans="1:21" hidden="1" x14ac:dyDescent="0.25">
      <c r="A1004" s="8" t="s">
        <v>5018</v>
      </c>
      <c r="B1004" s="2" t="s">
        <v>1421</v>
      </c>
      <c r="C1004" s="2" t="s">
        <v>95</v>
      </c>
      <c r="D1004" s="2" t="s">
        <v>88</v>
      </c>
      <c r="E1004" s="2" t="s">
        <v>33</v>
      </c>
      <c r="F1004" s="8" t="s">
        <v>24</v>
      </c>
      <c r="G1004" s="8">
        <v>1</v>
      </c>
      <c r="H1004" s="8">
        <v>1</v>
      </c>
      <c r="I1004" s="8">
        <v>1</v>
      </c>
      <c r="J1004" s="8">
        <v>1</v>
      </c>
      <c r="K1004" s="8">
        <v>1</v>
      </c>
      <c r="L1004" s="8">
        <v>1</v>
      </c>
      <c r="M1004" s="8">
        <v>0</v>
      </c>
      <c r="N1004" s="8">
        <v>0</v>
      </c>
      <c r="O1004" s="8">
        <v>1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5">
        <v>211070351</v>
      </c>
    </row>
    <row r="1005" spans="1:21" hidden="1" x14ac:dyDescent="0.25">
      <c r="A1005" s="8" t="s">
        <v>5018</v>
      </c>
      <c r="B1005" s="2" t="s">
        <v>1422</v>
      </c>
      <c r="C1005" s="2" t="s">
        <v>95</v>
      </c>
      <c r="D1005" s="2" t="s">
        <v>88</v>
      </c>
      <c r="E1005" s="2" t="s">
        <v>33</v>
      </c>
      <c r="F1005" s="8" t="s">
        <v>24</v>
      </c>
      <c r="G1005" s="8">
        <v>1</v>
      </c>
      <c r="H1005" s="8">
        <v>0</v>
      </c>
      <c r="I1005" s="8">
        <v>0</v>
      </c>
      <c r="J1005" s="8">
        <v>1</v>
      </c>
      <c r="K1005" s="8">
        <v>1</v>
      </c>
      <c r="L1005" s="8">
        <v>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5">
        <v>211070360</v>
      </c>
    </row>
    <row r="1006" spans="1:21" hidden="1" x14ac:dyDescent="0.25">
      <c r="A1006" s="8" t="s">
        <v>5018</v>
      </c>
      <c r="B1006" s="2" t="s">
        <v>1423</v>
      </c>
      <c r="C1006" s="2" t="s">
        <v>95</v>
      </c>
      <c r="D1006" s="2" t="s">
        <v>88</v>
      </c>
      <c r="E1006" s="2" t="s">
        <v>33</v>
      </c>
      <c r="F1006" s="8" t="s">
        <v>36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5">
        <v>211070378</v>
      </c>
    </row>
    <row r="1007" spans="1:21" hidden="1" x14ac:dyDescent="0.25">
      <c r="A1007" s="8" t="s">
        <v>5018</v>
      </c>
      <c r="B1007" s="2" t="s">
        <v>1424</v>
      </c>
      <c r="C1007" s="2" t="s">
        <v>95</v>
      </c>
      <c r="D1007" s="2" t="s">
        <v>88</v>
      </c>
      <c r="E1007" s="2" t="s">
        <v>33</v>
      </c>
      <c r="F1007" s="8" t="s">
        <v>36</v>
      </c>
      <c r="G1007" s="8">
        <v>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</v>
      </c>
      <c r="T1007" s="8">
        <v>0</v>
      </c>
      <c r="U1007" s="5">
        <v>211070386</v>
      </c>
    </row>
    <row r="1008" spans="1:21" hidden="1" x14ac:dyDescent="0.25">
      <c r="A1008" s="8" t="s">
        <v>5018</v>
      </c>
      <c r="B1008" s="2" t="s">
        <v>1425</v>
      </c>
      <c r="C1008" s="2" t="s">
        <v>95</v>
      </c>
      <c r="D1008" s="2" t="s">
        <v>88</v>
      </c>
      <c r="E1008" s="2" t="s">
        <v>33</v>
      </c>
      <c r="F1008" s="8" t="s">
        <v>36</v>
      </c>
      <c r="G1008" s="8">
        <v>1</v>
      </c>
      <c r="H1008" s="8">
        <v>1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0</v>
      </c>
      <c r="R1008" s="8">
        <v>1</v>
      </c>
      <c r="S1008" s="8">
        <v>1</v>
      </c>
      <c r="T1008" s="8">
        <v>0</v>
      </c>
      <c r="U1008" s="5">
        <v>211070394</v>
      </c>
    </row>
    <row r="1009" spans="1:21" hidden="1" x14ac:dyDescent="0.25">
      <c r="A1009" s="8" t="s">
        <v>5018</v>
      </c>
      <c r="B1009" s="2" t="s">
        <v>1426</v>
      </c>
      <c r="C1009" s="2" t="s">
        <v>95</v>
      </c>
      <c r="D1009" s="2" t="s">
        <v>88</v>
      </c>
      <c r="E1009" s="2" t="s">
        <v>33</v>
      </c>
      <c r="F1009" s="8" t="s">
        <v>36</v>
      </c>
      <c r="G1009" s="8">
        <v>1</v>
      </c>
      <c r="H1009" s="8">
        <v>1</v>
      </c>
      <c r="I1009" s="8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0</v>
      </c>
      <c r="R1009" s="8">
        <v>1</v>
      </c>
      <c r="S1009" s="8">
        <v>1</v>
      </c>
      <c r="T1009" s="8">
        <v>0</v>
      </c>
      <c r="U1009" s="5">
        <v>211070408</v>
      </c>
    </row>
    <row r="1010" spans="1:21" hidden="1" x14ac:dyDescent="0.25">
      <c r="A1010" s="8" t="s">
        <v>5018</v>
      </c>
      <c r="B1010" s="2" t="s">
        <v>1427</v>
      </c>
      <c r="C1010" s="2" t="s">
        <v>95</v>
      </c>
      <c r="D1010" s="2" t="s">
        <v>88</v>
      </c>
      <c r="E1010" s="2" t="s">
        <v>33</v>
      </c>
      <c r="F1010" s="8" t="s">
        <v>36</v>
      </c>
      <c r="G1010" s="8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5">
        <v>211070416</v>
      </c>
    </row>
    <row r="1011" spans="1:21" hidden="1" x14ac:dyDescent="0.25">
      <c r="A1011" s="8" t="s">
        <v>5018</v>
      </c>
      <c r="B1011" s="2" t="s">
        <v>1428</v>
      </c>
      <c r="C1011" s="2" t="s">
        <v>96</v>
      </c>
      <c r="D1011" s="2" t="s">
        <v>88</v>
      </c>
      <c r="E1011" s="2" t="s">
        <v>33</v>
      </c>
      <c r="F1011" s="8" t="s">
        <v>24</v>
      </c>
      <c r="G1011" s="8">
        <v>1</v>
      </c>
      <c r="H1011" s="8">
        <v>1</v>
      </c>
      <c r="I1011" s="8">
        <v>1</v>
      </c>
      <c r="J1011" s="8">
        <v>1</v>
      </c>
      <c r="K1011" s="8">
        <v>1</v>
      </c>
      <c r="L1011" s="8">
        <v>1</v>
      </c>
      <c r="M1011" s="8">
        <v>0</v>
      </c>
      <c r="N1011" s="8">
        <v>0</v>
      </c>
      <c r="O1011" s="8">
        <v>1</v>
      </c>
      <c r="P1011" s="8">
        <v>1</v>
      </c>
      <c r="Q1011" s="8">
        <v>0</v>
      </c>
      <c r="R1011" s="8">
        <v>0</v>
      </c>
      <c r="S1011" s="8">
        <v>0</v>
      </c>
      <c r="T1011" s="8">
        <v>0</v>
      </c>
      <c r="U1011" s="5">
        <v>211080012</v>
      </c>
    </row>
    <row r="1012" spans="1:21" hidden="1" x14ac:dyDescent="0.25">
      <c r="A1012" s="8" t="s">
        <v>5018</v>
      </c>
      <c r="B1012" s="2" t="s">
        <v>1429</v>
      </c>
      <c r="C1012" s="2" t="s">
        <v>96</v>
      </c>
      <c r="D1012" s="2" t="s">
        <v>88</v>
      </c>
      <c r="E1012" s="2" t="s">
        <v>33</v>
      </c>
      <c r="F1012" s="8" t="s">
        <v>24</v>
      </c>
      <c r="G1012" s="8">
        <v>1</v>
      </c>
      <c r="H1012" s="8">
        <v>0</v>
      </c>
      <c r="I1012" s="8">
        <v>0</v>
      </c>
      <c r="J1012" s="8">
        <v>1</v>
      </c>
      <c r="K1012" s="8">
        <v>1</v>
      </c>
      <c r="L1012" s="8">
        <v>1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1</v>
      </c>
      <c r="S1012" s="8">
        <v>1</v>
      </c>
      <c r="T1012" s="8">
        <v>0</v>
      </c>
      <c r="U1012" s="5">
        <v>211080020</v>
      </c>
    </row>
    <row r="1013" spans="1:21" hidden="1" x14ac:dyDescent="0.25">
      <c r="A1013" s="8" t="s">
        <v>5018</v>
      </c>
      <c r="B1013" s="2" t="s">
        <v>1430</v>
      </c>
      <c r="C1013" s="2" t="s">
        <v>96</v>
      </c>
      <c r="D1013" s="2" t="s">
        <v>88</v>
      </c>
      <c r="E1013" s="2" t="s">
        <v>33</v>
      </c>
      <c r="F1013" s="8" t="s">
        <v>24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1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5">
        <v>211080039</v>
      </c>
    </row>
    <row r="1014" spans="1:21" hidden="1" x14ac:dyDescent="0.25">
      <c r="A1014" s="8" t="s">
        <v>5018</v>
      </c>
      <c r="B1014" s="2" t="s">
        <v>1431</v>
      </c>
      <c r="C1014" s="2" t="s">
        <v>96</v>
      </c>
      <c r="D1014" s="2" t="s">
        <v>88</v>
      </c>
      <c r="E1014" s="2" t="s">
        <v>33</v>
      </c>
      <c r="F1014" s="8" t="s">
        <v>24</v>
      </c>
      <c r="G1014" s="8">
        <v>1</v>
      </c>
      <c r="H1014" s="8">
        <v>1</v>
      </c>
      <c r="I1014" s="8">
        <v>1</v>
      </c>
      <c r="J1014" s="8">
        <v>1</v>
      </c>
      <c r="K1014" s="8">
        <v>1</v>
      </c>
      <c r="L1014" s="8">
        <v>1</v>
      </c>
      <c r="M1014" s="8">
        <v>0</v>
      </c>
      <c r="N1014" s="8">
        <v>0</v>
      </c>
      <c r="O1014" s="8">
        <v>1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5">
        <v>211080047</v>
      </c>
    </row>
    <row r="1015" spans="1:21" hidden="1" x14ac:dyDescent="0.25">
      <c r="A1015" s="8" t="s">
        <v>5018</v>
      </c>
      <c r="B1015" s="2" t="s">
        <v>1432</v>
      </c>
      <c r="C1015" s="2" t="s">
        <v>96</v>
      </c>
      <c r="D1015" s="2" t="s">
        <v>88</v>
      </c>
      <c r="E1015" s="2" t="s">
        <v>33</v>
      </c>
      <c r="F1015" s="8" t="s">
        <v>24</v>
      </c>
      <c r="G1015" s="8">
        <v>1</v>
      </c>
      <c r="H1015" s="8">
        <v>0</v>
      </c>
      <c r="I1015" s="8">
        <v>0</v>
      </c>
      <c r="J1015" s="8">
        <v>1</v>
      </c>
      <c r="K1015" s="8">
        <v>1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5">
        <v>211080055</v>
      </c>
    </row>
    <row r="1016" spans="1:21" hidden="1" x14ac:dyDescent="0.25">
      <c r="A1016" s="8" t="s">
        <v>5018</v>
      </c>
      <c r="B1016" s="2" t="s">
        <v>1433</v>
      </c>
      <c r="C1016" s="2" t="s">
        <v>96</v>
      </c>
      <c r="D1016" s="2" t="s">
        <v>88</v>
      </c>
      <c r="E1016" s="2" t="s">
        <v>33</v>
      </c>
      <c r="F1016" s="8" t="s">
        <v>24</v>
      </c>
      <c r="G1016" s="8">
        <v>1</v>
      </c>
      <c r="H1016" s="8">
        <v>1</v>
      </c>
      <c r="I1016" s="8">
        <v>1</v>
      </c>
      <c r="J1016" s="8">
        <v>1</v>
      </c>
      <c r="K1016" s="8">
        <v>1</v>
      </c>
      <c r="L1016" s="8">
        <v>1</v>
      </c>
      <c r="M1016" s="8">
        <v>0</v>
      </c>
      <c r="N1016" s="8">
        <v>0</v>
      </c>
      <c r="O1016" s="8">
        <v>1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5">
        <v>211080063</v>
      </c>
    </row>
    <row r="1017" spans="1:21" hidden="1" x14ac:dyDescent="0.25">
      <c r="A1017" s="8" t="s">
        <v>5018</v>
      </c>
      <c r="B1017" s="2" t="s">
        <v>1434</v>
      </c>
      <c r="C1017" s="2" t="s">
        <v>96</v>
      </c>
      <c r="D1017" s="2" t="s">
        <v>88</v>
      </c>
      <c r="E1017" s="2" t="s">
        <v>33</v>
      </c>
      <c r="F1017" s="8" t="s">
        <v>24</v>
      </c>
      <c r="G1017" s="8">
        <v>1</v>
      </c>
      <c r="H1017" s="8">
        <v>1</v>
      </c>
      <c r="I1017" s="8">
        <v>1</v>
      </c>
      <c r="J1017" s="8">
        <v>1</v>
      </c>
      <c r="K1017" s="8">
        <v>1</v>
      </c>
      <c r="L1017" s="8">
        <v>1</v>
      </c>
      <c r="M1017" s="8">
        <v>0</v>
      </c>
      <c r="N1017" s="8">
        <v>0</v>
      </c>
      <c r="O1017" s="8">
        <v>1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5">
        <v>211080071</v>
      </c>
    </row>
    <row r="1018" spans="1:21" hidden="1" x14ac:dyDescent="0.25">
      <c r="A1018" s="8" t="s">
        <v>5018</v>
      </c>
      <c r="B1018" s="2" t="s">
        <v>1435</v>
      </c>
      <c r="C1018" s="2" t="s">
        <v>96</v>
      </c>
      <c r="D1018" s="2" t="s">
        <v>88</v>
      </c>
      <c r="E1018" s="2" t="s">
        <v>33</v>
      </c>
      <c r="F1018" s="8" t="s">
        <v>24</v>
      </c>
      <c r="G1018" s="8">
        <v>1</v>
      </c>
      <c r="H1018" s="8">
        <v>1</v>
      </c>
      <c r="I1018" s="8">
        <v>1</v>
      </c>
      <c r="J1018" s="8">
        <v>1</v>
      </c>
      <c r="K1018" s="8">
        <v>1</v>
      </c>
      <c r="L1018" s="8">
        <v>1</v>
      </c>
      <c r="M1018" s="8">
        <v>0</v>
      </c>
      <c r="N1018" s="8">
        <v>0</v>
      </c>
      <c r="O1018" s="8">
        <v>1</v>
      </c>
      <c r="P1018" s="8">
        <v>1</v>
      </c>
      <c r="Q1018" s="8">
        <v>0</v>
      </c>
      <c r="R1018" s="8">
        <v>0</v>
      </c>
      <c r="S1018" s="8">
        <v>0</v>
      </c>
      <c r="T1018" s="8">
        <v>0</v>
      </c>
      <c r="U1018" s="5">
        <v>211080080</v>
      </c>
    </row>
    <row r="1019" spans="1:21" hidden="1" x14ac:dyDescent="0.25">
      <c r="A1019" s="8" t="s">
        <v>5018</v>
      </c>
      <c r="B1019" s="2" t="s">
        <v>1436</v>
      </c>
      <c r="C1019" s="2" t="s">
        <v>97</v>
      </c>
      <c r="D1019" s="2" t="s">
        <v>88</v>
      </c>
      <c r="E1019" s="2" t="s">
        <v>33</v>
      </c>
      <c r="F1019" s="8" t="s">
        <v>24</v>
      </c>
      <c r="G1019" s="8">
        <v>1</v>
      </c>
      <c r="H1019" s="8">
        <v>0</v>
      </c>
      <c r="I1019" s="8">
        <v>0</v>
      </c>
      <c r="J1019" s="8">
        <v>1</v>
      </c>
      <c r="K1019" s="8">
        <v>1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5">
        <v>211090018</v>
      </c>
    </row>
    <row r="1020" spans="1:21" hidden="1" x14ac:dyDescent="0.25">
      <c r="A1020" s="8" t="s">
        <v>5018</v>
      </c>
      <c r="B1020" s="2" t="s">
        <v>1437</v>
      </c>
      <c r="C1020" s="2" t="s">
        <v>97</v>
      </c>
      <c r="D1020" s="2" t="s">
        <v>88</v>
      </c>
      <c r="E1020" s="2" t="s">
        <v>33</v>
      </c>
      <c r="F1020" s="8" t="s">
        <v>24</v>
      </c>
      <c r="G1020" s="8">
        <v>1</v>
      </c>
      <c r="H1020" s="8">
        <v>0</v>
      </c>
      <c r="I1020" s="8">
        <v>0</v>
      </c>
      <c r="J1020" s="8">
        <v>1</v>
      </c>
      <c r="K1020" s="8">
        <v>1</v>
      </c>
      <c r="L1020" s="8">
        <v>1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5">
        <v>211090026</v>
      </c>
    </row>
    <row r="1021" spans="1:21" hidden="1" x14ac:dyDescent="0.25">
      <c r="A1021" s="8" t="s">
        <v>5018</v>
      </c>
      <c r="B1021" s="2" t="s">
        <v>1438</v>
      </c>
      <c r="C1021" s="2" t="s">
        <v>97</v>
      </c>
      <c r="D1021" s="2" t="s">
        <v>88</v>
      </c>
      <c r="E1021" s="2" t="s">
        <v>33</v>
      </c>
      <c r="F1021" s="8" t="s">
        <v>24</v>
      </c>
      <c r="G1021" s="8">
        <v>1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5">
        <v>211090034</v>
      </c>
    </row>
    <row r="1022" spans="1:21" hidden="1" x14ac:dyDescent="0.25">
      <c r="A1022" s="8" t="s">
        <v>5018</v>
      </c>
      <c r="B1022" s="2" t="s">
        <v>1439</v>
      </c>
      <c r="C1022" s="2" t="s">
        <v>97</v>
      </c>
      <c r="D1022" s="2" t="s">
        <v>88</v>
      </c>
      <c r="E1022" s="2" t="s">
        <v>33</v>
      </c>
      <c r="F1022" s="8" t="s">
        <v>24</v>
      </c>
      <c r="G1022" s="8">
        <v>1</v>
      </c>
      <c r="H1022" s="8">
        <v>1</v>
      </c>
      <c r="I1022" s="8">
        <v>1</v>
      </c>
      <c r="J1022" s="8">
        <v>1</v>
      </c>
      <c r="K1022" s="8">
        <v>1</v>
      </c>
      <c r="L1022" s="8">
        <v>1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5">
        <v>211090042</v>
      </c>
    </row>
    <row r="1023" spans="1:21" hidden="1" x14ac:dyDescent="0.25">
      <c r="A1023" s="8" t="s">
        <v>5018</v>
      </c>
      <c r="B1023" s="2" t="s">
        <v>1440</v>
      </c>
      <c r="C1023" s="2" t="s">
        <v>97</v>
      </c>
      <c r="D1023" s="2" t="s">
        <v>88</v>
      </c>
      <c r="E1023" s="2" t="s">
        <v>33</v>
      </c>
      <c r="F1023" s="8" t="s">
        <v>24</v>
      </c>
      <c r="G1023" s="8">
        <v>1</v>
      </c>
      <c r="H1023" s="8">
        <v>0</v>
      </c>
      <c r="I1023" s="8">
        <v>0</v>
      </c>
      <c r="J1023" s="8">
        <v>1</v>
      </c>
      <c r="K1023" s="8">
        <v>1</v>
      </c>
      <c r="L1023" s="8">
        <v>1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5">
        <v>211090050</v>
      </c>
    </row>
    <row r="1024" spans="1:21" hidden="1" x14ac:dyDescent="0.25">
      <c r="A1024" s="8" t="s">
        <v>5018</v>
      </c>
      <c r="B1024" s="2" t="s">
        <v>1441</v>
      </c>
      <c r="C1024" s="2" t="s">
        <v>97</v>
      </c>
      <c r="D1024" s="2" t="s">
        <v>88</v>
      </c>
      <c r="E1024" s="2" t="s">
        <v>33</v>
      </c>
      <c r="F1024" s="8" t="s">
        <v>24</v>
      </c>
      <c r="G1024" s="8">
        <v>1</v>
      </c>
      <c r="H1024" s="8">
        <v>0</v>
      </c>
      <c r="I1024" s="8">
        <v>0</v>
      </c>
      <c r="J1024" s="8">
        <v>1</v>
      </c>
      <c r="K1024" s="8">
        <v>1</v>
      </c>
      <c r="L1024" s="8">
        <v>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5">
        <v>211090069</v>
      </c>
    </row>
    <row r="1025" spans="1:21" hidden="1" x14ac:dyDescent="0.25">
      <c r="A1025" s="8" t="s">
        <v>5018</v>
      </c>
      <c r="B1025" s="2" t="s">
        <v>1442</v>
      </c>
      <c r="C1025" s="2" t="s">
        <v>97</v>
      </c>
      <c r="D1025" s="2" t="s">
        <v>88</v>
      </c>
      <c r="E1025" s="2" t="s">
        <v>33</v>
      </c>
      <c r="F1025" s="8" t="s">
        <v>24</v>
      </c>
      <c r="G1025" s="8">
        <v>1</v>
      </c>
      <c r="H1025" s="8">
        <v>0</v>
      </c>
      <c r="I1025" s="8">
        <v>0</v>
      </c>
      <c r="J1025" s="8">
        <v>1</v>
      </c>
      <c r="K1025" s="8">
        <v>1</v>
      </c>
      <c r="L1025" s="8">
        <v>1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5">
        <v>211090077</v>
      </c>
    </row>
    <row r="1026" spans="1:21" hidden="1" x14ac:dyDescent="0.25">
      <c r="A1026" s="8" t="s">
        <v>5018</v>
      </c>
      <c r="B1026" s="2" t="s">
        <v>1443</v>
      </c>
      <c r="C1026" s="2" t="s">
        <v>98</v>
      </c>
      <c r="D1026" s="2" t="s">
        <v>88</v>
      </c>
      <c r="E1026" s="2" t="s">
        <v>33</v>
      </c>
      <c r="F1026" s="8" t="s">
        <v>24</v>
      </c>
      <c r="G1026" s="8">
        <v>1</v>
      </c>
      <c r="H1026" s="8">
        <v>1</v>
      </c>
      <c r="I1026" s="8">
        <v>1</v>
      </c>
      <c r="J1026" s="8">
        <v>1</v>
      </c>
      <c r="K1026" s="8">
        <v>1</v>
      </c>
      <c r="L1026" s="8">
        <v>1</v>
      </c>
      <c r="M1026" s="8">
        <v>0</v>
      </c>
      <c r="N1026" s="8">
        <v>0</v>
      </c>
      <c r="O1026" s="8">
        <v>1</v>
      </c>
      <c r="P1026" s="8">
        <v>1</v>
      </c>
      <c r="Q1026" s="8">
        <v>0</v>
      </c>
      <c r="R1026" s="8">
        <v>0</v>
      </c>
      <c r="S1026" s="8">
        <v>0</v>
      </c>
      <c r="T1026" s="8">
        <v>0</v>
      </c>
      <c r="U1026" s="5">
        <v>211100013</v>
      </c>
    </row>
    <row r="1027" spans="1:21" hidden="1" x14ac:dyDescent="0.25">
      <c r="A1027" s="8" t="s">
        <v>5018</v>
      </c>
      <c r="B1027" s="2" t="s">
        <v>1444</v>
      </c>
      <c r="C1027" s="2" t="s">
        <v>100</v>
      </c>
      <c r="D1027" s="2" t="s">
        <v>99</v>
      </c>
      <c r="E1027" s="2" t="s">
        <v>33</v>
      </c>
      <c r="F1027" s="8" t="s">
        <v>24</v>
      </c>
      <c r="G1027" s="8">
        <v>1</v>
      </c>
      <c r="H1027" s="8">
        <v>0</v>
      </c>
      <c r="I1027" s="8">
        <v>0</v>
      </c>
      <c r="J1027" s="8">
        <v>1</v>
      </c>
      <c r="K1027" s="8">
        <v>1</v>
      </c>
      <c r="L1027" s="8">
        <v>1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5">
        <v>212010018</v>
      </c>
    </row>
    <row r="1028" spans="1:21" hidden="1" x14ac:dyDescent="0.25">
      <c r="A1028" s="8" t="s">
        <v>5018</v>
      </c>
      <c r="B1028" s="2" t="s">
        <v>1445</v>
      </c>
      <c r="C1028" s="2" t="s">
        <v>100</v>
      </c>
      <c r="D1028" s="2" t="s">
        <v>99</v>
      </c>
      <c r="E1028" s="2" t="s">
        <v>33</v>
      </c>
      <c r="F1028" s="8" t="s">
        <v>24</v>
      </c>
      <c r="G1028" s="8">
        <v>1</v>
      </c>
      <c r="H1028" s="8">
        <v>1</v>
      </c>
      <c r="I1028" s="8">
        <v>1</v>
      </c>
      <c r="J1028" s="8">
        <v>0</v>
      </c>
      <c r="K1028" s="8">
        <v>1</v>
      </c>
      <c r="L1028" s="8">
        <v>1</v>
      </c>
      <c r="M1028" s="8">
        <v>0</v>
      </c>
      <c r="N1028" s="8">
        <v>1</v>
      </c>
      <c r="O1028" s="8">
        <v>0</v>
      </c>
      <c r="P1028" s="8">
        <v>1</v>
      </c>
      <c r="Q1028" s="8">
        <v>0</v>
      </c>
      <c r="R1028" s="8">
        <v>0</v>
      </c>
      <c r="S1028" s="8">
        <v>0</v>
      </c>
      <c r="T1028" s="8">
        <v>0</v>
      </c>
      <c r="U1028" s="5">
        <v>212010026</v>
      </c>
    </row>
    <row r="1029" spans="1:21" hidden="1" x14ac:dyDescent="0.25">
      <c r="A1029" s="8" t="s">
        <v>5018</v>
      </c>
      <c r="B1029" s="2" t="s">
        <v>1446</v>
      </c>
      <c r="C1029" s="2" t="s">
        <v>100</v>
      </c>
      <c r="D1029" s="2" t="s">
        <v>99</v>
      </c>
      <c r="E1029" s="2" t="s">
        <v>33</v>
      </c>
      <c r="F1029" s="8" t="s">
        <v>24</v>
      </c>
      <c r="G1029" s="8">
        <v>1</v>
      </c>
      <c r="H1029" s="8">
        <v>1</v>
      </c>
      <c r="I1029" s="8">
        <v>1</v>
      </c>
      <c r="J1029" s="8">
        <v>0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  <c r="Q1029" s="8">
        <v>0</v>
      </c>
      <c r="R1029" s="8">
        <v>0</v>
      </c>
      <c r="S1029" s="8">
        <v>0</v>
      </c>
      <c r="T1029" s="8">
        <v>0</v>
      </c>
      <c r="U1029" s="5">
        <v>212010034</v>
      </c>
    </row>
    <row r="1030" spans="1:21" hidden="1" x14ac:dyDescent="0.25">
      <c r="A1030" s="8" t="s">
        <v>5018</v>
      </c>
      <c r="B1030" s="2" t="s">
        <v>1447</v>
      </c>
      <c r="C1030" s="2" t="s">
        <v>100</v>
      </c>
      <c r="D1030" s="2" t="s">
        <v>99</v>
      </c>
      <c r="E1030" s="2" t="s">
        <v>33</v>
      </c>
      <c r="F1030" s="8" t="s">
        <v>36</v>
      </c>
      <c r="G1030" s="8">
        <v>1</v>
      </c>
      <c r="H1030" s="8">
        <v>0</v>
      </c>
      <c r="I1030" s="8">
        <v>0</v>
      </c>
      <c r="J1030" s="8">
        <v>1</v>
      </c>
      <c r="K1030" s="8">
        <v>1</v>
      </c>
      <c r="L1030" s="8">
        <v>1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5">
        <v>212010042</v>
      </c>
    </row>
    <row r="1031" spans="1:21" hidden="1" x14ac:dyDescent="0.25">
      <c r="A1031" s="8" t="s">
        <v>5018</v>
      </c>
      <c r="B1031" s="2" t="s">
        <v>1448</v>
      </c>
      <c r="C1031" s="2" t="s">
        <v>100</v>
      </c>
      <c r="D1031" s="2" t="s">
        <v>99</v>
      </c>
      <c r="E1031" s="2" t="s">
        <v>33</v>
      </c>
      <c r="F1031" s="8" t="s">
        <v>24</v>
      </c>
      <c r="G1031" s="8">
        <v>1</v>
      </c>
      <c r="H1031" s="8">
        <v>0</v>
      </c>
      <c r="I1031" s="8">
        <v>0</v>
      </c>
      <c r="J1031" s="8">
        <v>1</v>
      </c>
      <c r="K1031" s="8">
        <v>1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5">
        <v>212010050</v>
      </c>
    </row>
    <row r="1032" spans="1:21" hidden="1" x14ac:dyDescent="0.25">
      <c r="A1032" s="8" t="s">
        <v>5018</v>
      </c>
      <c r="B1032" s="2" t="s">
        <v>1449</v>
      </c>
      <c r="C1032" s="2" t="s">
        <v>100</v>
      </c>
      <c r="D1032" s="2" t="s">
        <v>99</v>
      </c>
      <c r="E1032" s="2" t="s">
        <v>33</v>
      </c>
      <c r="F1032" s="8" t="s">
        <v>24</v>
      </c>
      <c r="G1032" s="8">
        <v>1</v>
      </c>
      <c r="H1032" s="8">
        <v>0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5">
        <v>212010069</v>
      </c>
    </row>
    <row r="1033" spans="1:21" hidden="1" x14ac:dyDescent="0.25">
      <c r="A1033" s="8" t="s">
        <v>5018</v>
      </c>
      <c r="B1033" s="2" t="s">
        <v>1450</v>
      </c>
      <c r="C1033" s="2" t="s">
        <v>101</v>
      </c>
      <c r="D1033" s="2" t="s">
        <v>99</v>
      </c>
      <c r="E1033" s="2" t="s">
        <v>33</v>
      </c>
      <c r="F1033" s="8" t="s">
        <v>24</v>
      </c>
      <c r="G1033" s="8">
        <v>1</v>
      </c>
      <c r="H1033" s="8">
        <v>0</v>
      </c>
      <c r="I1033" s="8">
        <v>0</v>
      </c>
      <c r="J1033" s="8">
        <v>1</v>
      </c>
      <c r="K1033" s="8">
        <v>1</v>
      </c>
      <c r="L1033" s="8">
        <v>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5">
        <v>212020013</v>
      </c>
    </row>
    <row r="1034" spans="1:21" hidden="1" x14ac:dyDescent="0.25">
      <c r="A1034" s="8" t="s">
        <v>5018</v>
      </c>
      <c r="B1034" s="2" t="s">
        <v>1451</v>
      </c>
      <c r="C1034" s="2" t="s">
        <v>101</v>
      </c>
      <c r="D1034" s="2" t="s">
        <v>99</v>
      </c>
      <c r="E1034" s="2" t="s">
        <v>33</v>
      </c>
      <c r="F1034" s="8" t="s">
        <v>24</v>
      </c>
      <c r="G1034" s="8">
        <v>1</v>
      </c>
      <c r="H1034" s="8">
        <v>0</v>
      </c>
      <c r="I1034" s="8">
        <v>0</v>
      </c>
      <c r="J1034" s="8">
        <v>1</v>
      </c>
      <c r="K1034" s="8">
        <v>1</v>
      </c>
      <c r="L1034" s="8">
        <v>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5">
        <v>212020021</v>
      </c>
    </row>
    <row r="1035" spans="1:21" hidden="1" x14ac:dyDescent="0.25">
      <c r="A1035" s="8" t="s">
        <v>5018</v>
      </c>
      <c r="B1035" s="2" t="s">
        <v>1452</v>
      </c>
      <c r="C1035" s="2" t="s">
        <v>101</v>
      </c>
      <c r="D1035" s="2" t="s">
        <v>99</v>
      </c>
      <c r="E1035" s="2" t="s">
        <v>33</v>
      </c>
      <c r="F1035" s="8" t="s">
        <v>24</v>
      </c>
      <c r="G1035" s="8">
        <v>1</v>
      </c>
      <c r="H1035" s="8">
        <v>0</v>
      </c>
      <c r="I1035" s="8">
        <v>0</v>
      </c>
      <c r="J1035" s="8">
        <v>1</v>
      </c>
      <c r="K1035" s="8">
        <v>1</v>
      </c>
      <c r="L1035" s="8">
        <v>1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5">
        <v>212020030</v>
      </c>
    </row>
    <row r="1036" spans="1:21" hidden="1" x14ac:dyDescent="0.25">
      <c r="A1036" s="8" t="s">
        <v>5018</v>
      </c>
      <c r="B1036" s="2" t="s">
        <v>1453</v>
      </c>
      <c r="C1036" s="2" t="s">
        <v>101</v>
      </c>
      <c r="D1036" s="2" t="s">
        <v>99</v>
      </c>
      <c r="E1036" s="2" t="s">
        <v>33</v>
      </c>
      <c r="F1036" s="8" t="s">
        <v>24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5">
        <v>212020048</v>
      </c>
    </row>
    <row r="1037" spans="1:21" hidden="1" x14ac:dyDescent="0.25">
      <c r="A1037" s="8" t="s">
        <v>5018</v>
      </c>
      <c r="B1037" s="2" t="s">
        <v>1454</v>
      </c>
      <c r="C1037" s="2" t="s">
        <v>101</v>
      </c>
      <c r="D1037" s="2" t="s">
        <v>99</v>
      </c>
      <c r="E1037" s="2" t="s">
        <v>33</v>
      </c>
      <c r="F1037" s="8" t="s">
        <v>24</v>
      </c>
      <c r="G1037" s="8">
        <v>1</v>
      </c>
      <c r="H1037" s="8">
        <v>0</v>
      </c>
      <c r="I1037" s="8">
        <v>0</v>
      </c>
      <c r="J1037" s="8">
        <v>1</v>
      </c>
      <c r="K1037" s="8">
        <v>1</v>
      </c>
      <c r="L1037" s="8">
        <v>1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5">
        <v>212020056</v>
      </c>
    </row>
    <row r="1038" spans="1:21" hidden="1" x14ac:dyDescent="0.25">
      <c r="A1038" s="8" t="s">
        <v>5018</v>
      </c>
      <c r="B1038" s="2" t="s">
        <v>1455</v>
      </c>
      <c r="C1038" s="2" t="s">
        <v>101</v>
      </c>
      <c r="D1038" s="2" t="s">
        <v>99</v>
      </c>
      <c r="E1038" s="2" t="s">
        <v>33</v>
      </c>
      <c r="F1038" s="8" t="s">
        <v>24</v>
      </c>
      <c r="G1038" s="8">
        <v>1</v>
      </c>
      <c r="H1038" s="8">
        <v>0</v>
      </c>
      <c r="I1038" s="8">
        <v>0</v>
      </c>
      <c r="J1038" s="8">
        <v>1</v>
      </c>
      <c r="K1038" s="8">
        <v>1</v>
      </c>
      <c r="L1038" s="8">
        <v>1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5">
        <v>212020064</v>
      </c>
    </row>
    <row r="1039" spans="1:21" hidden="1" x14ac:dyDescent="0.25">
      <c r="A1039" s="8" t="s">
        <v>5018</v>
      </c>
      <c r="B1039" s="2" t="s">
        <v>1456</v>
      </c>
      <c r="C1039" s="2" t="s">
        <v>103</v>
      </c>
      <c r="D1039" s="2" t="s">
        <v>102</v>
      </c>
      <c r="E1039" s="2" t="s">
        <v>33</v>
      </c>
      <c r="F1039" s="8" t="s">
        <v>24</v>
      </c>
      <c r="G1039" s="8">
        <v>1</v>
      </c>
      <c r="H1039" s="8">
        <v>0</v>
      </c>
      <c r="I1039" s="8">
        <v>0</v>
      </c>
      <c r="J1039" s="8">
        <v>1</v>
      </c>
      <c r="K1039" s="8">
        <v>1</v>
      </c>
      <c r="L1039" s="8">
        <v>1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5">
        <v>213010011</v>
      </c>
    </row>
    <row r="1040" spans="1:21" hidden="1" x14ac:dyDescent="0.25">
      <c r="A1040" s="8" t="s">
        <v>5018</v>
      </c>
      <c r="B1040" s="2" t="s">
        <v>1457</v>
      </c>
      <c r="C1040" s="2" t="s">
        <v>103</v>
      </c>
      <c r="D1040" s="2" t="s">
        <v>102</v>
      </c>
      <c r="E1040" s="2" t="s">
        <v>33</v>
      </c>
      <c r="F1040" s="8" t="s">
        <v>24</v>
      </c>
      <c r="G1040" s="8">
        <v>1</v>
      </c>
      <c r="H1040" s="8">
        <v>0</v>
      </c>
      <c r="I1040" s="8">
        <v>0</v>
      </c>
      <c r="J1040" s="8">
        <v>1</v>
      </c>
      <c r="K1040" s="8">
        <v>1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5">
        <v>213010020</v>
      </c>
    </row>
    <row r="1041" spans="1:21" hidden="1" x14ac:dyDescent="0.25">
      <c r="A1041" s="8" t="s">
        <v>5018</v>
      </c>
      <c r="B1041" s="2" t="s">
        <v>1458</v>
      </c>
      <c r="C1041" s="2" t="s">
        <v>103</v>
      </c>
      <c r="D1041" s="2" t="s">
        <v>102</v>
      </c>
      <c r="E1041" s="2" t="s">
        <v>33</v>
      </c>
      <c r="F1041" s="8" t="s">
        <v>24</v>
      </c>
      <c r="G1041" s="8">
        <v>1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5">
        <v>213010038</v>
      </c>
    </row>
    <row r="1042" spans="1:21" hidden="1" x14ac:dyDescent="0.25">
      <c r="A1042" s="8" t="s">
        <v>5018</v>
      </c>
      <c r="B1042" s="2" t="s">
        <v>1459</v>
      </c>
      <c r="C1042" s="2" t="s">
        <v>103</v>
      </c>
      <c r="D1042" s="2" t="s">
        <v>102</v>
      </c>
      <c r="E1042" s="2" t="s">
        <v>33</v>
      </c>
      <c r="F1042" s="8" t="s">
        <v>24</v>
      </c>
      <c r="G1042" s="8">
        <v>1</v>
      </c>
      <c r="H1042" s="8">
        <v>0</v>
      </c>
      <c r="I1042" s="8">
        <v>0</v>
      </c>
      <c r="J1042" s="8">
        <v>1</v>
      </c>
      <c r="K1042" s="8">
        <v>1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5">
        <v>213010054</v>
      </c>
    </row>
    <row r="1043" spans="1:21" hidden="1" x14ac:dyDescent="0.25">
      <c r="A1043" s="8" t="s">
        <v>5018</v>
      </c>
      <c r="B1043" s="2" t="s">
        <v>1460</v>
      </c>
      <c r="C1043" s="2" t="s">
        <v>103</v>
      </c>
      <c r="D1043" s="2" t="s">
        <v>102</v>
      </c>
      <c r="E1043" s="2" t="s">
        <v>33</v>
      </c>
      <c r="F1043" s="8" t="s">
        <v>24</v>
      </c>
      <c r="G1043" s="8">
        <v>1</v>
      </c>
      <c r="H1043" s="8">
        <v>0</v>
      </c>
      <c r="I1043" s="8">
        <v>0</v>
      </c>
      <c r="J1043" s="8">
        <v>1</v>
      </c>
      <c r="K1043" s="8">
        <v>1</v>
      </c>
      <c r="L1043" s="8">
        <v>1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5">
        <v>213010062</v>
      </c>
    </row>
    <row r="1044" spans="1:21" hidden="1" x14ac:dyDescent="0.25">
      <c r="A1044" s="8" t="s">
        <v>5018</v>
      </c>
      <c r="B1044" s="2" t="s">
        <v>1461</v>
      </c>
      <c r="C1044" s="2" t="s">
        <v>103</v>
      </c>
      <c r="D1044" s="2" t="s">
        <v>102</v>
      </c>
      <c r="E1044" s="2" t="s">
        <v>33</v>
      </c>
      <c r="F1044" s="8" t="s">
        <v>24</v>
      </c>
      <c r="G1044" s="8">
        <v>1</v>
      </c>
      <c r="H1044" s="8">
        <v>0</v>
      </c>
      <c r="I1044" s="8">
        <v>0</v>
      </c>
      <c r="J1044" s="8">
        <v>1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5">
        <v>213010070</v>
      </c>
    </row>
    <row r="1045" spans="1:21" hidden="1" x14ac:dyDescent="0.25">
      <c r="A1045" s="8" t="s">
        <v>5018</v>
      </c>
      <c r="B1045" s="2" t="s">
        <v>1462</v>
      </c>
      <c r="C1045" s="2" t="s">
        <v>103</v>
      </c>
      <c r="D1045" s="2" t="s">
        <v>102</v>
      </c>
      <c r="E1045" s="2" t="s">
        <v>33</v>
      </c>
      <c r="F1045" s="8" t="s">
        <v>24</v>
      </c>
      <c r="G1045" s="8">
        <v>1</v>
      </c>
      <c r="H1045" s="8">
        <v>0</v>
      </c>
      <c r="I1045" s="8">
        <v>0</v>
      </c>
      <c r="J1045" s="8">
        <v>1</v>
      </c>
      <c r="K1045" s="8">
        <v>1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5">
        <v>213010089</v>
      </c>
    </row>
    <row r="1046" spans="1:21" hidden="1" x14ac:dyDescent="0.25">
      <c r="A1046" s="8" t="s">
        <v>5018</v>
      </c>
      <c r="B1046" s="2" t="s">
        <v>1463</v>
      </c>
      <c r="C1046" s="2" t="s">
        <v>103</v>
      </c>
      <c r="D1046" s="2" t="s">
        <v>102</v>
      </c>
      <c r="E1046" s="2" t="s">
        <v>33</v>
      </c>
      <c r="F1046" s="8" t="s">
        <v>36</v>
      </c>
      <c r="G1046" s="8">
        <v>1</v>
      </c>
      <c r="H1046" s="8">
        <v>0</v>
      </c>
      <c r="I1046" s="8">
        <v>0</v>
      </c>
      <c r="J1046" s="8">
        <v>1</v>
      </c>
      <c r="K1046" s="8">
        <v>1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5">
        <v>213010097</v>
      </c>
    </row>
    <row r="1047" spans="1:21" hidden="1" x14ac:dyDescent="0.25">
      <c r="A1047" s="8" t="s">
        <v>5018</v>
      </c>
      <c r="B1047" s="2" t="s">
        <v>1464</v>
      </c>
      <c r="C1047" s="2" t="s">
        <v>103</v>
      </c>
      <c r="D1047" s="2" t="s">
        <v>102</v>
      </c>
      <c r="E1047" s="2" t="s">
        <v>33</v>
      </c>
      <c r="F1047" s="8" t="s">
        <v>24</v>
      </c>
      <c r="G1047" s="8">
        <v>1</v>
      </c>
      <c r="H1047" s="8">
        <v>0</v>
      </c>
      <c r="I1047" s="8">
        <v>0</v>
      </c>
      <c r="J1047" s="8">
        <v>1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5">
        <v>213010100</v>
      </c>
    </row>
    <row r="1048" spans="1:21" hidden="1" x14ac:dyDescent="0.25">
      <c r="A1048" s="8" t="s">
        <v>5018</v>
      </c>
      <c r="B1048" s="2" t="s">
        <v>1465</v>
      </c>
      <c r="C1048" s="2" t="s">
        <v>103</v>
      </c>
      <c r="D1048" s="2" t="s">
        <v>102</v>
      </c>
      <c r="E1048" s="2" t="s">
        <v>33</v>
      </c>
      <c r="F1048" s="8" t="s">
        <v>24</v>
      </c>
      <c r="G1048" s="8">
        <v>1</v>
      </c>
      <c r="H1048" s="8">
        <v>0</v>
      </c>
      <c r="I1048" s="8">
        <v>0</v>
      </c>
      <c r="J1048" s="8">
        <v>1</v>
      </c>
      <c r="K1048" s="8">
        <v>1</v>
      </c>
      <c r="L1048" s="8">
        <v>1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5">
        <v>213010119</v>
      </c>
    </row>
    <row r="1049" spans="1:21" hidden="1" x14ac:dyDescent="0.25">
      <c r="A1049" s="8" t="s">
        <v>5018</v>
      </c>
      <c r="B1049" s="2" t="s">
        <v>1466</v>
      </c>
      <c r="C1049" s="2" t="s">
        <v>103</v>
      </c>
      <c r="D1049" s="2" t="s">
        <v>102</v>
      </c>
      <c r="E1049" s="2" t="s">
        <v>33</v>
      </c>
      <c r="F1049" s="8" t="s">
        <v>24</v>
      </c>
      <c r="G1049" s="8">
        <v>1</v>
      </c>
      <c r="H1049" s="8">
        <v>0</v>
      </c>
      <c r="I1049" s="8">
        <v>0</v>
      </c>
      <c r="J1049" s="8">
        <v>1</v>
      </c>
      <c r="K1049" s="8">
        <v>1</v>
      </c>
      <c r="L1049" s="8">
        <v>1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5">
        <v>213010127</v>
      </c>
    </row>
    <row r="1050" spans="1:21" hidden="1" x14ac:dyDescent="0.25">
      <c r="A1050" s="8" t="s">
        <v>5018</v>
      </c>
      <c r="B1050" s="2" t="s">
        <v>1467</v>
      </c>
      <c r="C1050" s="2" t="s">
        <v>103</v>
      </c>
      <c r="D1050" s="2" t="s">
        <v>102</v>
      </c>
      <c r="E1050" s="2" t="s">
        <v>33</v>
      </c>
      <c r="F1050" s="8" t="s">
        <v>24</v>
      </c>
      <c r="G1050" s="8">
        <v>1</v>
      </c>
      <c r="H1050" s="8">
        <v>0</v>
      </c>
      <c r="I1050" s="8">
        <v>0</v>
      </c>
      <c r="J1050" s="8">
        <v>1</v>
      </c>
      <c r="K1050" s="8">
        <v>1</v>
      </c>
      <c r="L1050" s="8">
        <v>1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5">
        <v>213010135</v>
      </c>
    </row>
    <row r="1051" spans="1:21" hidden="1" x14ac:dyDescent="0.25">
      <c r="A1051" s="8" t="s">
        <v>5018</v>
      </c>
      <c r="B1051" s="2" t="s">
        <v>1468</v>
      </c>
      <c r="C1051" s="2" t="s">
        <v>103</v>
      </c>
      <c r="D1051" s="2" t="s">
        <v>102</v>
      </c>
      <c r="E1051" s="2" t="s">
        <v>33</v>
      </c>
      <c r="F1051" s="8" t="s">
        <v>36</v>
      </c>
      <c r="G1051" s="8">
        <v>1</v>
      </c>
      <c r="H1051" s="8">
        <v>0</v>
      </c>
      <c r="I1051" s="8">
        <v>0</v>
      </c>
      <c r="J1051" s="8">
        <v>1</v>
      </c>
      <c r="K1051" s="8">
        <v>1</v>
      </c>
      <c r="L1051" s="8">
        <v>1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5">
        <v>213010143</v>
      </c>
    </row>
    <row r="1052" spans="1:21" hidden="1" x14ac:dyDescent="0.25">
      <c r="A1052" s="8" t="s">
        <v>5018</v>
      </c>
      <c r="B1052" s="2" t="s">
        <v>1469</v>
      </c>
      <c r="C1052" s="2" t="s">
        <v>103</v>
      </c>
      <c r="D1052" s="2" t="s">
        <v>102</v>
      </c>
      <c r="E1052" s="2" t="s">
        <v>33</v>
      </c>
      <c r="F1052" s="8" t="s">
        <v>36</v>
      </c>
      <c r="G1052" s="8">
        <v>1</v>
      </c>
      <c r="H1052" s="8">
        <v>0</v>
      </c>
      <c r="I1052" s="8">
        <v>0</v>
      </c>
      <c r="J1052" s="8">
        <v>1</v>
      </c>
      <c r="K1052" s="8">
        <v>1</v>
      </c>
      <c r="L1052" s="8">
        <v>1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5">
        <v>213010160</v>
      </c>
    </row>
    <row r="1053" spans="1:21" hidden="1" x14ac:dyDescent="0.25">
      <c r="A1053" s="8" t="s">
        <v>5018</v>
      </c>
      <c r="B1053" s="2" t="s">
        <v>1470</v>
      </c>
      <c r="C1053" s="2" t="s">
        <v>103</v>
      </c>
      <c r="D1053" s="2" t="s">
        <v>102</v>
      </c>
      <c r="E1053" s="2" t="s">
        <v>33</v>
      </c>
      <c r="F1053" s="8" t="s">
        <v>36</v>
      </c>
      <c r="G1053" s="8">
        <v>1</v>
      </c>
      <c r="H1053" s="8">
        <v>0</v>
      </c>
      <c r="I1053" s="8">
        <v>0</v>
      </c>
      <c r="J1053" s="8">
        <v>1</v>
      </c>
      <c r="K1053" s="8">
        <v>1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5">
        <v>213010178</v>
      </c>
    </row>
    <row r="1054" spans="1:21" hidden="1" x14ac:dyDescent="0.25">
      <c r="A1054" s="8" t="s">
        <v>5018</v>
      </c>
      <c r="B1054" s="2" t="s">
        <v>1471</v>
      </c>
      <c r="C1054" s="2" t="s">
        <v>103</v>
      </c>
      <c r="D1054" s="2" t="s">
        <v>102</v>
      </c>
      <c r="E1054" s="2" t="s">
        <v>33</v>
      </c>
      <c r="F1054" s="8" t="s">
        <v>36</v>
      </c>
      <c r="G1054" s="8">
        <v>1</v>
      </c>
      <c r="H1054" s="8">
        <v>0</v>
      </c>
      <c r="I1054" s="8">
        <v>0</v>
      </c>
      <c r="J1054" s="8">
        <v>1</v>
      </c>
      <c r="K1054" s="8">
        <v>1</v>
      </c>
      <c r="L1054" s="8">
        <v>1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5">
        <v>213010186</v>
      </c>
    </row>
    <row r="1055" spans="1:21" hidden="1" x14ac:dyDescent="0.25">
      <c r="A1055" s="8" t="s">
        <v>5018</v>
      </c>
      <c r="B1055" s="2" t="s">
        <v>1472</v>
      </c>
      <c r="C1055" s="2" t="s">
        <v>103</v>
      </c>
      <c r="D1055" s="2" t="s">
        <v>102</v>
      </c>
      <c r="E1055" s="2" t="s">
        <v>33</v>
      </c>
      <c r="F1055" s="8" t="s">
        <v>36</v>
      </c>
      <c r="G1055" s="8">
        <v>1</v>
      </c>
      <c r="H1055" s="8">
        <v>0</v>
      </c>
      <c r="I1055" s="8">
        <v>0</v>
      </c>
      <c r="J1055" s="8">
        <v>1</v>
      </c>
      <c r="K1055" s="8">
        <v>1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5">
        <v>213010194</v>
      </c>
    </row>
    <row r="1056" spans="1:21" hidden="1" x14ac:dyDescent="0.25">
      <c r="A1056" s="8" t="s">
        <v>5018</v>
      </c>
      <c r="B1056" s="2" t="s">
        <v>1473</v>
      </c>
      <c r="C1056" s="2" t="s">
        <v>103</v>
      </c>
      <c r="D1056" s="2" t="s">
        <v>102</v>
      </c>
      <c r="E1056" s="2" t="s">
        <v>33</v>
      </c>
      <c r="F1056" s="8" t="s">
        <v>24</v>
      </c>
      <c r="G1056" s="8">
        <v>1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5">
        <v>213010208</v>
      </c>
    </row>
    <row r="1057" spans="1:21" hidden="1" x14ac:dyDescent="0.25">
      <c r="A1057" s="8" t="s">
        <v>5018</v>
      </c>
      <c r="B1057" s="2" t="s">
        <v>1474</v>
      </c>
      <c r="C1057" s="2" t="s">
        <v>103</v>
      </c>
      <c r="D1057" s="2" t="s">
        <v>102</v>
      </c>
      <c r="E1057" s="2" t="s">
        <v>33</v>
      </c>
      <c r="F1057" s="8" t="s">
        <v>36</v>
      </c>
      <c r="G1057" s="8">
        <v>1</v>
      </c>
      <c r="H1057" s="8">
        <v>0</v>
      </c>
      <c r="I1057" s="8">
        <v>0</v>
      </c>
      <c r="J1057" s="8">
        <v>1</v>
      </c>
      <c r="K1057" s="8">
        <v>1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5">
        <v>213010216</v>
      </c>
    </row>
    <row r="1058" spans="1:21" hidden="1" x14ac:dyDescent="0.25">
      <c r="A1058" s="8" t="s">
        <v>5018</v>
      </c>
      <c r="B1058" s="2" t="s">
        <v>1475</v>
      </c>
      <c r="C1058" s="2" t="s">
        <v>103</v>
      </c>
      <c r="D1058" s="2" t="s">
        <v>102</v>
      </c>
      <c r="E1058" s="2" t="s">
        <v>33</v>
      </c>
      <c r="F1058" s="8" t="s">
        <v>24</v>
      </c>
      <c r="G1058" s="8">
        <v>1</v>
      </c>
      <c r="H1058" s="8">
        <v>0</v>
      </c>
      <c r="I1058" s="8">
        <v>0</v>
      </c>
      <c r="J1058" s="8">
        <v>1</v>
      </c>
      <c r="K1058" s="8">
        <v>1</v>
      </c>
      <c r="L1058" s="8">
        <v>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5">
        <v>213010224</v>
      </c>
    </row>
    <row r="1059" spans="1:21" hidden="1" x14ac:dyDescent="0.25">
      <c r="A1059" s="8" t="s">
        <v>5018</v>
      </c>
      <c r="B1059" s="2" t="s">
        <v>1476</v>
      </c>
      <c r="C1059" s="2" t="s">
        <v>103</v>
      </c>
      <c r="D1059" s="2" t="s">
        <v>102</v>
      </c>
      <c r="E1059" s="2" t="s">
        <v>33</v>
      </c>
      <c r="F1059" s="8" t="s">
        <v>24</v>
      </c>
      <c r="G1059" s="8">
        <v>1</v>
      </c>
      <c r="H1059" s="8">
        <v>0</v>
      </c>
      <c r="I1059" s="8">
        <v>0</v>
      </c>
      <c r="J1059" s="8">
        <v>1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5">
        <v>213010232</v>
      </c>
    </row>
    <row r="1060" spans="1:21" hidden="1" x14ac:dyDescent="0.25">
      <c r="A1060" s="8" t="s">
        <v>5018</v>
      </c>
      <c r="B1060" s="2" t="s">
        <v>1477</v>
      </c>
      <c r="C1060" s="2" t="s">
        <v>103</v>
      </c>
      <c r="D1060" s="2" t="s">
        <v>102</v>
      </c>
      <c r="E1060" s="2" t="s">
        <v>33</v>
      </c>
      <c r="F1060" s="8" t="s">
        <v>36</v>
      </c>
      <c r="G1060" s="8">
        <v>1</v>
      </c>
      <c r="H1060" s="8">
        <v>0</v>
      </c>
      <c r="I1060" s="8">
        <v>0</v>
      </c>
      <c r="J1060" s="8">
        <v>1</v>
      </c>
      <c r="K1060" s="8">
        <v>1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5">
        <v>213010240</v>
      </c>
    </row>
    <row r="1061" spans="1:21" hidden="1" x14ac:dyDescent="0.25">
      <c r="A1061" s="8" t="s">
        <v>5018</v>
      </c>
      <c r="B1061" s="2" t="s">
        <v>1478</v>
      </c>
      <c r="C1061" s="2" t="s">
        <v>103</v>
      </c>
      <c r="D1061" s="2" t="s">
        <v>102</v>
      </c>
      <c r="E1061" s="2" t="s">
        <v>33</v>
      </c>
      <c r="F1061" s="8" t="s">
        <v>24</v>
      </c>
      <c r="G1061" s="8">
        <v>1</v>
      </c>
      <c r="H1061" s="8">
        <v>0</v>
      </c>
      <c r="I1061" s="8">
        <v>0</v>
      </c>
      <c r="J1061" s="8">
        <v>1</v>
      </c>
      <c r="K1061" s="8">
        <v>1</v>
      </c>
      <c r="L1061" s="8">
        <v>1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5">
        <v>213010259</v>
      </c>
    </row>
    <row r="1062" spans="1:21" hidden="1" x14ac:dyDescent="0.25">
      <c r="A1062" s="8" t="s">
        <v>5018</v>
      </c>
      <c r="B1062" s="2" t="s">
        <v>1479</v>
      </c>
      <c r="C1062" s="2" t="s">
        <v>103</v>
      </c>
      <c r="D1062" s="2" t="s">
        <v>102</v>
      </c>
      <c r="E1062" s="2" t="s">
        <v>33</v>
      </c>
      <c r="F1062" s="8" t="s">
        <v>24</v>
      </c>
      <c r="G1062" s="8">
        <v>1</v>
      </c>
      <c r="H1062" s="8">
        <v>0</v>
      </c>
      <c r="I1062" s="8">
        <v>0</v>
      </c>
      <c r="J1062" s="8">
        <v>1</v>
      </c>
      <c r="K1062" s="8">
        <v>1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5">
        <v>213010267</v>
      </c>
    </row>
    <row r="1063" spans="1:21" hidden="1" x14ac:dyDescent="0.25">
      <c r="A1063" s="8" t="s">
        <v>5018</v>
      </c>
      <c r="B1063" s="2" t="s">
        <v>1480</v>
      </c>
      <c r="C1063" s="2" t="s">
        <v>103</v>
      </c>
      <c r="D1063" s="2" t="s">
        <v>102</v>
      </c>
      <c r="E1063" s="2" t="s">
        <v>33</v>
      </c>
      <c r="F1063" s="8" t="s">
        <v>24</v>
      </c>
      <c r="G1063" s="8">
        <v>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5">
        <v>213010275</v>
      </c>
    </row>
    <row r="1064" spans="1:21" hidden="1" x14ac:dyDescent="0.25">
      <c r="A1064" s="8" t="s">
        <v>5018</v>
      </c>
      <c r="B1064" s="2" t="s">
        <v>1481</v>
      </c>
      <c r="C1064" s="2" t="s">
        <v>103</v>
      </c>
      <c r="D1064" s="2" t="s">
        <v>102</v>
      </c>
      <c r="E1064" s="2" t="s">
        <v>33</v>
      </c>
      <c r="F1064" s="8" t="s">
        <v>24</v>
      </c>
      <c r="G1064" s="8">
        <v>1</v>
      </c>
      <c r="H1064" s="8">
        <v>0</v>
      </c>
      <c r="I1064" s="8">
        <v>0</v>
      </c>
      <c r="J1064" s="8">
        <v>1</v>
      </c>
      <c r="K1064" s="8">
        <v>1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5">
        <v>213010291</v>
      </c>
    </row>
    <row r="1065" spans="1:21" hidden="1" x14ac:dyDescent="0.25">
      <c r="A1065" s="8" t="s">
        <v>5018</v>
      </c>
      <c r="B1065" s="2" t="s">
        <v>1482</v>
      </c>
      <c r="C1065" s="2" t="s">
        <v>103</v>
      </c>
      <c r="D1065" s="2" t="s">
        <v>102</v>
      </c>
      <c r="E1065" s="2" t="s">
        <v>33</v>
      </c>
      <c r="F1065" s="8" t="s">
        <v>36</v>
      </c>
      <c r="G1065" s="8">
        <v>1</v>
      </c>
      <c r="H1065" s="8">
        <v>0</v>
      </c>
      <c r="I1065" s="8">
        <v>0</v>
      </c>
      <c r="J1065" s="8">
        <v>1</v>
      </c>
      <c r="K1065" s="8">
        <v>1</v>
      </c>
      <c r="L1065" s="8">
        <v>1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5">
        <v>213010305</v>
      </c>
    </row>
    <row r="1066" spans="1:21" hidden="1" x14ac:dyDescent="0.25">
      <c r="A1066" s="8" t="s">
        <v>5018</v>
      </c>
      <c r="B1066" s="2" t="s">
        <v>1483</v>
      </c>
      <c r="C1066" s="2" t="s">
        <v>103</v>
      </c>
      <c r="D1066" s="2" t="s">
        <v>102</v>
      </c>
      <c r="E1066" s="2" t="s">
        <v>33</v>
      </c>
      <c r="F1066" s="8" t="s">
        <v>24</v>
      </c>
      <c r="G1066" s="8">
        <v>1</v>
      </c>
      <c r="H1066" s="8">
        <v>0</v>
      </c>
      <c r="I1066" s="8">
        <v>0</v>
      </c>
      <c r="J1066" s="8">
        <v>1</v>
      </c>
      <c r="K1066" s="8">
        <v>1</v>
      </c>
      <c r="L1066" s="8">
        <v>1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5">
        <v>213010321</v>
      </c>
    </row>
    <row r="1067" spans="1:21" hidden="1" x14ac:dyDescent="0.25">
      <c r="A1067" s="8" t="s">
        <v>5018</v>
      </c>
      <c r="B1067" s="2" t="s">
        <v>1484</v>
      </c>
      <c r="C1067" s="2" t="s">
        <v>103</v>
      </c>
      <c r="D1067" s="2" t="s">
        <v>102</v>
      </c>
      <c r="E1067" s="2" t="s">
        <v>33</v>
      </c>
      <c r="F1067" s="8" t="s">
        <v>36</v>
      </c>
      <c r="G1067" s="8">
        <v>1</v>
      </c>
      <c r="H1067" s="8">
        <v>0</v>
      </c>
      <c r="I1067" s="8">
        <v>0</v>
      </c>
      <c r="J1067" s="8">
        <v>1</v>
      </c>
      <c r="K1067" s="8">
        <v>1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5">
        <v>213010330</v>
      </c>
    </row>
    <row r="1068" spans="1:21" hidden="1" x14ac:dyDescent="0.25">
      <c r="A1068" s="8" t="s">
        <v>5018</v>
      </c>
      <c r="B1068" s="2" t="s">
        <v>1485</v>
      </c>
      <c r="C1068" s="2" t="s">
        <v>103</v>
      </c>
      <c r="D1068" s="2" t="s">
        <v>102</v>
      </c>
      <c r="E1068" s="2" t="s">
        <v>33</v>
      </c>
      <c r="F1068" s="8" t="s">
        <v>36</v>
      </c>
      <c r="G1068" s="8">
        <v>1</v>
      </c>
      <c r="H1068" s="8">
        <v>0</v>
      </c>
      <c r="I1068" s="8">
        <v>0</v>
      </c>
      <c r="J1068" s="8">
        <v>1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5">
        <v>213010348</v>
      </c>
    </row>
    <row r="1069" spans="1:21" hidden="1" x14ac:dyDescent="0.25">
      <c r="A1069" s="8" t="s">
        <v>5018</v>
      </c>
      <c r="B1069" s="2" t="s">
        <v>1486</v>
      </c>
      <c r="C1069" s="2" t="s">
        <v>103</v>
      </c>
      <c r="D1069" s="2" t="s">
        <v>102</v>
      </c>
      <c r="E1069" s="2" t="s">
        <v>33</v>
      </c>
      <c r="F1069" s="8" t="s">
        <v>24</v>
      </c>
      <c r="G1069" s="8">
        <v>1</v>
      </c>
      <c r="H1069" s="8">
        <v>0</v>
      </c>
      <c r="I1069" s="8">
        <v>0</v>
      </c>
      <c r="J1069" s="8">
        <v>1</v>
      </c>
      <c r="K1069" s="8">
        <v>1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5">
        <v>213010356</v>
      </c>
    </row>
    <row r="1070" spans="1:21" hidden="1" x14ac:dyDescent="0.25">
      <c r="A1070" s="8" t="s">
        <v>5018</v>
      </c>
      <c r="B1070" s="2" t="s">
        <v>1487</v>
      </c>
      <c r="C1070" s="2" t="s">
        <v>103</v>
      </c>
      <c r="D1070" s="2" t="s">
        <v>102</v>
      </c>
      <c r="E1070" s="2" t="s">
        <v>33</v>
      </c>
      <c r="F1070" s="8" t="s">
        <v>36</v>
      </c>
      <c r="G1070" s="8">
        <v>1</v>
      </c>
      <c r="H1070" s="8">
        <v>0</v>
      </c>
      <c r="I1070" s="8">
        <v>0</v>
      </c>
      <c r="J1070" s="8">
        <v>1</v>
      </c>
      <c r="K1070" s="8">
        <v>1</v>
      </c>
      <c r="L1070" s="8">
        <v>1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5">
        <v>213010364</v>
      </c>
    </row>
    <row r="1071" spans="1:21" hidden="1" x14ac:dyDescent="0.25">
      <c r="A1071" s="8" t="s">
        <v>5018</v>
      </c>
      <c r="B1071" s="2" t="s">
        <v>1488</v>
      </c>
      <c r="C1071" s="2" t="s">
        <v>103</v>
      </c>
      <c r="D1071" s="2" t="s">
        <v>102</v>
      </c>
      <c r="E1071" s="2" t="s">
        <v>33</v>
      </c>
      <c r="F1071" s="8" t="s">
        <v>36</v>
      </c>
      <c r="G1071" s="8">
        <v>1</v>
      </c>
      <c r="H1071" s="8">
        <v>0</v>
      </c>
      <c r="I1071" s="8">
        <v>0</v>
      </c>
      <c r="J1071" s="8">
        <v>1</v>
      </c>
      <c r="K1071" s="8">
        <v>1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5">
        <v>213010372</v>
      </c>
    </row>
    <row r="1072" spans="1:21" hidden="1" x14ac:dyDescent="0.25">
      <c r="A1072" s="8" t="s">
        <v>5018</v>
      </c>
      <c r="B1072" s="2" t="s">
        <v>1489</v>
      </c>
      <c r="C1072" s="2" t="s">
        <v>103</v>
      </c>
      <c r="D1072" s="2" t="s">
        <v>102</v>
      </c>
      <c r="E1072" s="2" t="s">
        <v>33</v>
      </c>
      <c r="F1072" s="8" t="s">
        <v>24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5">
        <v>213010380</v>
      </c>
    </row>
    <row r="1073" spans="1:21" hidden="1" x14ac:dyDescent="0.25">
      <c r="A1073" s="8" t="s">
        <v>5018</v>
      </c>
      <c r="B1073" s="2" t="s">
        <v>1490</v>
      </c>
      <c r="C1073" s="2" t="s">
        <v>103</v>
      </c>
      <c r="D1073" s="2" t="s">
        <v>102</v>
      </c>
      <c r="E1073" s="2" t="s">
        <v>33</v>
      </c>
      <c r="F1073" s="8" t="s">
        <v>24</v>
      </c>
      <c r="G1073" s="8">
        <v>1</v>
      </c>
      <c r="H1073" s="8">
        <v>0</v>
      </c>
      <c r="I1073" s="8">
        <v>0</v>
      </c>
      <c r="J1073" s="8">
        <v>1</v>
      </c>
      <c r="K1073" s="8">
        <v>1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5">
        <v>213010399</v>
      </c>
    </row>
    <row r="1074" spans="1:21" hidden="1" x14ac:dyDescent="0.25">
      <c r="A1074" s="8" t="s">
        <v>5018</v>
      </c>
      <c r="B1074" s="2" t="s">
        <v>1491</v>
      </c>
      <c r="C1074" s="2" t="s">
        <v>103</v>
      </c>
      <c r="D1074" s="2" t="s">
        <v>102</v>
      </c>
      <c r="E1074" s="2" t="s">
        <v>33</v>
      </c>
      <c r="F1074" s="8" t="s">
        <v>36</v>
      </c>
      <c r="G1074" s="8">
        <v>1</v>
      </c>
      <c r="H1074" s="8">
        <v>0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5">
        <v>213010402</v>
      </c>
    </row>
    <row r="1075" spans="1:21" hidden="1" x14ac:dyDescent="0.25">
      <c r="A1075" s="8" t="s">
        <v>5018</v>
      </c>
      <c r="B1075" s="2" t="s">
        <v>1492</v>
      </c>
      <c r="C1075" s="2" t="s">
        <v>103</v>
      </c>
      <c r="D1075" s="2" t="s">
        <v>102</v>
      </c>
      <c r="E1075" s="2" t="s">
        <v>33</v>
      </c>
      <c r="F1075" s="8" t="s">
        <v>24</v>
      </c>
      <c r="G1075" s="8">
        <v>1</v>
      </c>
      <c r="H1075" s="8">
        <v>0</v>
      </c>
      <c r="I1075" s="8">
        <v>0</v>
      </c>
      <c r="J1075" s="8">
        <v>1</v>
      </c>
      <c r="K1075" s="8">
        <v>1</v>
      </c>
      <c r="L1075" s="8">
        <v>1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5">
        <v>213010410</v>
      </c>
    </row>
    <row r="1076" spans="1:21" hidden="1" x14ac:dyDescent="0.25">
      <c r="A1076" s="8" t="s">
        <v>5018</v>
      </c>
      <c r="B1076" s="2" t="s">
        <v>1493</v>
      </c>
      <c r="C1076" s="2" t="s">
        <v>103</v>
      </c>
      <c r="D1076" s="2" t="s">
        <v>102</v>
      </c>
      <c r="E1076" s="2" t="s">
        <v>33</v>
      </c>
      <c r="F1076" s="8" t="s">
        <v>36</v>
      </c>
      <c r="G1076" s="8">
        <v>1</v>
      </c>
      <c r="H1076" s="8">
        <v>0</v>
      </c>
      <c r="I1076" s="8">
        <v>0</v>
      </c>
      <c r="J1076" s="8">
        <v>1</v>
      </c>
      <c r="K1076" s="8">
        <v>1</v>
      </c>
      <c r="L1076" s="8">
        <v>1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5">
        <v>213010429</v>
      </c>
    </row>
    <row r="1077" spans="1:21" hidden="1" x14ac:dyDescent="0.25">
      <c r="A1077" s="8" t="s">
        <v>5018</v>
      </c>
      <c r="B1077" s="2" t="s">
        <v>1494</v>
      </c>
      <c r="C1077" s="2" t="s">
        <v>103</v>
      </c>
      <c r="D1077" s="2" t="s">
        <v>102</v>
      </c>
      <c r="E1077" s="2" t="s">
        <v>33</v>
      </c>
      <c r="F1077" s="8" t="s">
        <v>36</v>
      </c>
      <c r="G1077" s="8">
        <v>1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5">
        <v>213010437</v>
      </c>
    </row>
    <row r="1078" spans="1:21" hidden="1" x14ac:dyDescent="0.25">
      <c r="A1078" s="8" t="s">
        <v>5018</v>
      </c>
      <c r="B1078" s="2" t="s">
        <v>1495</v>
      </c>
      <c r="C1078" s="2" t="s">
        <v>103</v>
      </c>
      <c r="D1078" s="2" t="s">
        <v>102</v>
      </c>
      <c r="E1078" s="2" t="s">
        <v>33</v>
      </c>
      <c r="F1078" s="8" t="s">
        <v>36</v>
      </c>
      <c r="G1078" s="8">
        <v>1</v>
      </c>
      <c r="H1078" s="8">
        <v>0</v>
      </c>
      <c r="I1078" s="8">
        <v>0</v>
      </c>
      <c r="J1078" s="8">
        <v>1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5">
        <v>213010445</v>
      </c>
    </row>
    <row r="1079" spans="1:21" hidden="1" x14ac:dyDescent="0.25">
      <c r="A1079" s="8" t="s">
        <v>5018</v>
      </c>
      <c r="B1079" s="2" t="s">
        <v>1496</v>
      </c>
      <c r="C1079" s="2" t="s">
        <v>103</v>
      </c>
      <c r="D1079" s="2" t="s">
        <v>102</v>
      </c>
      <c r="E1079" s="2" t="s">
        <v>33</v>
      </c>
      <c r="F1079" s="8" t="s">
        <v>24</v>
      </c>
      <c r="G1079" s="8">
        <v>1</v>
      </c>
      <c r="H1079" s="8">
        <v>0</v>
      </c>
      <c r="I1079" s="8">
        <v>0</v>
      </c>
      <c r="J1079" s="8">
        <v>1</v>
      </c>
      <c r="K1079" s="8">
        <v>1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5">
        <v>213010453</v>
      </c>
    </row>
    <row r="1080" spans="1:21" hidden="1" x14ac:dyDescent="0.25">
      <c r="A1080" s="8" t="s">
        <v>5018</v>
      </c>
      <c r="B1080" s="2" t="s">
        <v>1497</v>
      </c>
      <c r="C1080" s="2" t="s">
        <v>103</v>
      </c>
      <c r="D1080" s="2" t="s">
        <v>102</v>
      </c>
      <c r="E1080" s="2" t="s">
        <v>33</v>
      </c>
      <c r="F1080" s="8" t="s">
        <v>24</v>
      </c>
      <c r="G1080" s="8">
        <v>1</v>
      </c>
      <c r="H1080" s="8">
        <v>0</v>
      </c>
      <c r="I1080" s="8">
        <v>0</v>
      </c>
      <c r="J1080" s="8">
        <v>1</v>
      </c>
      <c r="K1080" s="8">
        <v>1</v>
      </c>
      <c r="L1080" s="8">
        <v>1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5">
        <v>213010461</v>
      </c>
    </row>
    <row r="1081" spans="1:21" hidden="1" x14ac:dyDescent="0.25">
      <c r="A1081" s="8" t="s">
        <v>5018</v>
      </c>
      <c r="B1081" s="2" t="s">
        <v>1498</v>
      </c>
      <c r="C1081" s="2" t="s">
        <v>103</v>
      </c>
      <c r="D1081" s="2" t="s">
        <v>102</v>
      </c>
      <c r="E1081" s="2" t="s">
        <v>33</v>
      </c>
      <c r="F1081" s="8" t="s">
        <v>24</v>
      </c>
      <c r="G1081" s="8">
        <v>1</v>
      </c>
      <c r="H1081" s="8">
        <v>0</v>
      </c>
      <c r="I1081" s="8">
        <v>0</v>
      </c>
      <c r="J1081" s="8">
        <v>1</v>
      </c>
      <c r="K1081" s="8">
        <v>1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5">
        <v>213010470</v>
      </c>
    </row>
    <row r="1082" spans="1:21" hidden="1" x14ac:dyDescent="0.25">
      <c r="A1082" s="8" t="s">
        <v>5018</v>
      </c>
      <c r="B1082" s="2" t="s">
        <v>1499</v>
      </c>
      <c r="C1082" s="2" t="s">
        <v>103</v>
      </c>
      <c r="D1082" s="2" t="s">
        <v>102</v>
      </c>
      <c r="E1082" s="2" t="s">
        <v>33</v>
      </c>
      <c r="F1082" s="8" t="s">
        <v>24</v>
      </c>
      <c r="G1082" s="8">
        <v>1</v>
      </c>
      <c r="H1082" s="8">
        <v>0</v>
      </c>
      <c r="I1082" s="8">
        <v>0</v>
      </c>
      <c r="J1082" s="8">
        <v>1</v>
      </c>
      <c r="K1082" s="8">
        <v>1</v>
      </c>
      <c r="L1082" s="8">
        <v>1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5">
        <v>213010488</v>
      </c>
    </row>
    <row r="1083" spans="1:21" hidden="1" x14ac:dyDescent="0.25">
      <c r="A1083" s="8" t="s">
        <v>5018</v>
      </c>
      <c r="B1083" s="2" t="s">
        <v>1500</v>
      </c>
      <c r="C1083" s="2" t="s">
        <v>103</v>
      </c>
      <c r="D1083" s="2" t="s">
        <v>102</v>
      </c>
      <c r="E1083" s="2" t="s">
        <v>33</v>
      </c>
      <c r="F1083" s="8" t="s">
        <v>24</v>
      </c>
      <c r="G1083" s="8">
        <v>1</v>
      </c>
      <c r="H1083" s="8">
        <v>0</v>
      </c>
      <c r="I1083" s="8">
        <v>0</v>
      </c>
      <c r="J1083" s="8">
        <v>1</v>
      </c>
      <c r="K1083" s="8">
        <v>1</v>
      </c>
      <c r="L1083" s="8">
        <v>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5">
        <v>213010496</v>
      </c>
    </row>
    <row r="1084" spans="1:21" hidden="1" x14ac:dyDescent="0.25">
      <c r="A1084" s="8" t="s">
        <v>5018</v>
      </c>
      <c r="B1084" s="2" t="s">
        <v>1501</v>
      </c>
      <c r="C1084" s="2" t="s">
        <v>103</v>
      </c>
      <c r="D1084" s="2" t="s">
        <v>102</v>
      </c>
      <c r="E1084" s="2" t="s">
        <v>33</v>
      </c>
      <c r="F1084" s="8" t="s">
        <v>24</v>
      </c>
      <c r="G1084" s="8">
        <v>1</v>
      </c>
      <c r="H1084" s="8">
        <v>0</v>
      </c>
      <c r="I1084" s="8">
        <v>0</v>
      </c>
      <c r="J1084" s="8">
        <v>1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5">
        <v>213010500</v>
      </c>
    </row>
    <row r="1085" spans="1:21" hidden="1" x14ac:dyDescent="0.25">
      <c r="A1085" s="8" t="s">
        <v>5018</v>
      </c>
      <c r="B1085" s="2" t="s">
        <v>1502</v>
      </c>
      <c r="C1085" s="2" t="s">
        <v>103</v>
      </c>
      <c r="D1085" s="2" t="s">
        <v>102</v>
      </c>
      <c r="E1085" s="2" t="s">
        <v>33</v>
      </c>
      <c r="F1085" s="8" t="s">
        <v>24</v>
      </c>
      <c r="G1085" s="8">
        <v>1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5">
        <v>213010518</v>
      </c>
    </row>
    <row r="1086" spans="1:21" hidden="1" x14ac:dyDescent="0.25">
      <c r="A1086" s="8" t="s">
        <v>5018</v>
      </c>
      <c r="B1086" s="2" t="s">
        <v>1503</v>
      </c>
      <c r="C1086" s="2" t="s">
        <v>103</v>
      </c>
      <c r="D1086" s="2" t="s">
        <v>102</v>
      </c>
      <c r="E1086" s="2" t="s">
        <v>33</v>
      </c>
      <c r="F1086" s="8" t="s">
        <v>24</v>
      </c>
      <c r="G1086" s="8">
        <v>1</v>
      </c>
      <c r="H1086" s="8">
        <v>0</v>
      </c>
      <c r="I1086" s="8">
        <v>0</v>
      </c>
      <c r="J1086" s="8">
        <v>1</v>
      </c>
      <c r="K1086" s="8">
        <v>1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5">
        <v>213010526</v>
      </c>
    </row>
    <row r="1087" spans="1:21" hidden="1" x14ac:dyDescent="0.25">
      <c r="A1087" s="8" t="s">
        <v>5018</v>
      </c>
      <c r="B1087" s="2" t="s">
        <v>1504</v>
      </c>
      <c r="C1087" s="2" t="s">
        <v>103</v>
      </c>
      <c r="D1087" s="2" t="s">
        <v>102</v>
      </c>
      <c r="E1087" s="2" t="s">
        <v>33</v>
      </c>
      <c r="F1087" s="8" t="s">
        <v>24</v>
      </c>
      <c r="G1087" s="8">
        <v>1</v>
      </c>
      <c r="H1087" s="8">
        <v>0</v>
      </c>
      <c r="I1087" s="8">
        <v>0</v>
      </c>
      <c r="J1087" s="8">
        <v>1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5">
        <v>213010534</v>
      </c>
    </row>
    <row r="1088" spans="1:21" hidden="1" x14ac:dyDescent="0.25">
      <c r="A1088" s="8" t="s">
        <v>5018</v>
      </c>
      <c r="B1088" s="2" t="s">
        <v>1505</v>
      </c>
      <c r="C1088" s="2" t="s">
        <v>103</v>
      </c>
      <c r="D1088" s="2" t="s">
        <v>102</v>
      </c>
      <c r="E1088" s="2" t="s">
        <v>33</v>
      </c>
      <c r="F1088" s="8" t="s">
        <v>36</v>
      </c>
      <c r="G1088" s="8">
        <v>1</v>
      </c>
      <c r="H1088" s="8">
        <v>0</v>
      </c>
      <c r="I1088" s="8">
        <v>0</v>
      </c>
      <c r="J1088" s="8">
        <v>1</v>
      </c>
      <c r="K1088" s="8">
        <v>1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5">
        <v>213010542</v>
      </c>
    </row>
    <row r="1089" spans="1:21" hidden="1" x14ac:dyDescent="0.25">
      <c r="A1089" s="8" t="s">
        <v>5018</v>
      </c>
      <c r="B1089" s="2" t="s">
        <v>1506</v>
      </c>
      <c r="C1089" s="2" t="s">
        <v>103</v>
      </c>
      <c r="D1089" s="2" t="s">
        <v>102</v>
      </c>
      <c r="E1089" s="2" t="s">
        <v>33</v>
      </c>
      <c r="F1089" s="8" t="s">
        <v>24</v>
      </c>
      <c r="G1089" s="8">
        <v>1</v>
      </c>
      <c r="H1089" s="8">
        <v>0</v>
      </c>
      <c r="I1089" s="8">
        <v>0</v>
      </c>
      <c r="J1089" s="8">
        <v>1</v>
      </c>
      <c r="K1089" s="8">
        <v>1</v>
      </c>
      <c r="L1089" s="8">
        <v>1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5">
        <v>213010550</v>
      </c>
    </row>
    <row r="1090" spans="1:21" hidden="1" x14ac:dyDescent="0.25">
      <c r="A1090" s="8" t="s">
        <v>5018</v>
      </c>
      <c r="B1090" s="2" t="s">
        <v>1507</v>
      </c>
      <c r="C1090" s="2" t="s">
        <v>103</v>
      </c>
      <c r="D1090" s="2" t="s">
        <v>102</v>
      </c>
      <c r="E1090" s="2" t="s">
        <v>33</v>
      </c>
      <c r="F1090" s="8" t="s">
        <v>24</v>
      </c>
      <c r="G1090" s="8">
        <v>1</v>
      </c>
      <c r="H1090" s="8">
        <v>0</v>
      </c>
      <c r="I1090" s="8">
        <v>0</v>
      </c>
      <c r="J1090" s="8">
        <v>1</v>
      </c>
      <c r="K1090" s="8">
        <v>1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5">
        <v>213010569</v>
      </c>
    </row>
    <row r="1091" spans="1:21" hidden="1" x14ac:dyDescent="0.25">
      <c r="A1091" s="8" t="s">
        <v>5018</v>
      </c>
      <c r="B1091" s="2" t="s">
        <v>1508</v>
      </c>
      <c r="C1091" s="2" t="s">
        <v>103</v>
      </c>
      <c r="D1091" s="2" t="s">
        <v>102</v>
      </c>
      <c r="E1091" s="2" t="s">
        <v>33</v>
      </c>
      <c r="F1091" s="8" t="s">
        <v>24</v>
      </c>
      <c r="G1091" s="8">
        <v>1</v>
      </c>
      <c r="H1091" s="8">
        <v>0</v>
      </c>
      <c r="I1091" s="8">
        <v>0</v>
      </c>
      <c r="J1091" s="8">
        <v>1</v>
      </c>
      <c r="K1091" s="8">
        <v>1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5">
        <v>213010577</v>
      </c>
    </row>
    <row r="1092" spans="1:21" hidden="1" x14ac:dyDescent="0.25">
      <c r="A1092" s="8" t="s">
        <v>5018</v>
      </c>
      <c r="B1092" s="2" t="s">
        <v>1509</v>
      </c>
      <c r="C1092" s="2" t="s">
        <v>103</v>
      </c>
      <c r="D1092" s="2" t="s">
        <v>102</v>
      </c>
      <c r="E1092" s="2" t="s">
        <v>33</v>
      </c>
      <c r="F1092" s="8" t="s">
        <v>24</v>
      </c>
      <c r="G1092" s="8">
        <v>1</v>
      </c>
      <c r="H1092" s="8">
        <v>0</v>
      </c>
      <c r="I1092" s="8">
        <v>0</v>
      </c>
      <c r="J1092" s="8">
        <v>1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5">
        <v>213010585</v>
      </c>
    </row>
    <row r="1093" spans="1:21" hidden="1" x14ac:dyDescent="0.25">
      <c r="A1093" s="8" t="s">
        <v>5018</v>
      </c>
      <c r="B1093" s="2" t="s">
        <v>1510</v>
      </c>
      <c r="C1093" s="2" t="s">
        <v>103</v>
      </c>
      <c r="D1093" s="2" t="s">
        <v>102</v>
      </c>
      <c r="E1093" s="2" t="s">
        <v>33</v>
      </c>
      <c r="F1093" s="8" t="s">
        <v>24</v>
      </c>
      <c r="G1093" s="8">
        <v>1</v>
      </c>
      <c r="H1093" s="8">
        <v>0</v>
      </c>
      <c r="I1093" s="8">
        <v>0</v>
      </c>
      <c r="J1093" s="8">
        <v>1</v>
      </c>
      <c r="K1093" s="8">
        <v>1</v>
      </c>
      <c r="L1093" s="8">
        <v>1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5">
        <v>213010607</v>
      </c>
    </row>
    <row r="1094" spans="1:21" hidden="1" x14ac:dyDescent="0.25">
      <c r="A1094" s="8" t="s">
        <v>5018</v>
      </c>
      <c r="B1094" s="2" t="s">
        <v>1511</v>
      </c>
      <c r="C1094" s="2" t="s">
        <v>103</v>
      </c>
      <c r="D1094" s="2" t="s">
        <v>102</v>
      </c>
      <c r="E1094" s="2" t="s">
        <v>33</v>
      </c>
      <c r="F1094" s="8" t="s">
        <v>24</v>
      </c>
      <c r="G1094" s="8">
        <v>1</v>
      </c>
      <c r="H1094" s="8">
        <v>0</v>
      </c>
      <c r="I1094" s="8">
        <v>0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5">
        <v>213010615</v>
      </c>
    </row>
    <row r="1095" spans="1:21" hidden="1" x14ac:dyDescent="0.25">
      <c r="A1095" s="8" t="s">
        <v>5018</v>
      </c>
      <c r="B1095" s="2" t="s">
        <v>1512</v>
      </c>
      <c r="C1095" s="2" t="s">
        <v>103</v>
      </c>
      <c r="D1095" s="2" t="s">
        <v>102</v>
      </c>
      <c r="E1095" s="2" t="s">
        <v>33</v>
      </c>
      <c r="F1095" s="8" t="s">
        <v>24</v>
      </c>
      <c r="G1095" s="8">
        <v>1</v>
      </c>
      <c r="H1095" s="8">
        <v>0</v>
      </c>
      <c r="I1095" s="8">
        <v>0</v>
      </c>
      <c r="J1095" s="8">
        <v>1</v>
      </c>
      <c r="K1095" s="8">
        <v>1</v>
      </c>
      <c r="L1095" s="8">
        <v>1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5">
        <v>213010623</v>
      </c>
    </row>
    <row r="1096" spans="1:21" hidden="1" x14ac:dyDescent="0.25">
      <c r="A1096" s="8" t="s">
        <v>5018</v>
      </c>
      <c r="B1096" s="2" t="s">
        <v>1513</v>
      </c>
      <c r="C1096" s="2" t="s">
        <v>103</v>
      </c>
      <c r="D1096" s="2" t="s">
        <v>102</v>
      </c>
      <c r="E1096" s="2" t="s">
        <v>33</v>
      </c>
      <c r="F1096" s="8" t="s">
        <v>24</v>
      </c>
      <c r="G1096" s="8">
        <v>1</v>
      </c>
      <c r="H1096" s="8">
        <v>0</v>
      </c>
      <c r="I1096" s="8">
        <v>0</v>
      </c>
      <c r="J1096" s="8">
        <v>1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5">
        <v>213010631</v>
      </c>
    </row>
    <row r="1097" spans="1:21" hidden="1" x14ac:dyDescent="0.25">
      <c r="A1097" s="8" t="s">
        <v>5018</v>
      </c>
      <c r="B1097" s="2" t="s">
        <v>1514</v>
      </c>
      <c r="C1097" s="2" t="s">
        <v>103</v>
      </c>
      <c r="D1097" s="2" t="s">
        <v>102</v>
      </c>
      <c r="E1097" s="2" t="s">
        <v>33</v>
      </c>
      <c r="F1097" s="8" t="s">
        <v>24</v>
      </c>
      <c r="G1097" s="8">
        <v>1</v>
      </c>
      <c r="H1097" s="8">
        <v>0</v>
      </c>
      <c r="I1097" s="8">
        <v>0</v>
      </c>
      <c r="J1097" s="8">
        <v>1</v>
      </c>
      <c r="K1097" s="8">
        <v>1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5">
        <v>213010640</v>
      </c>
    </row>
    <row r="1098" spans="1:21" hidden="1" x14ac:dyDescent="0.25">
      <c r="A1098" s="8" t="s">
        <v>5018</v>
      </c>
      <c r="B1098" s="2" t="s">
        <v>1515</v>
      </c>
      <c r="C1098" s="2" t="s">
        <v>103</v>
      </c>
      <c r="D1098" s="2" t="s">
        <v>102</v>
      </c>
      <c r="E1098" s="2" t="s">
        <v>33</v>
      </c>
      <c r="F1098" s="8" t="s">
        <v>24</v>
      </c>
      <c r="G1098" s="8">
        <v>1</v>
      </c>
      <c r="H1098" s="8">
        <v>0</v>
      </c>
      <c r="I1098" s="8">
        <v>0</v>
      </c>
      <c r="J1098" s="8">
        <v>1</v>
      </c>
      <c r="K1098" s="8">
        <v>1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5">
        <v>213010658</v>
      </c>
    </row>
    <row r="1099" spans="1:21" hidden="1" x14ac:dyDescent="0.25">
      <c r="A1099" s="8" t="s">
        <v>5018</v>
      </c>
      <c r="B1099" s="2" t="s">
        <v>1516</v>
      </c>
      <c r="C1099" s="2" t="s">
        <v>103</v>
      </c>
      <c r="D1099" s="2" t="s">
        <v>102</v>
      </c>
      <c r="E1099" s="2" t="s">
        <v>33</v>
      </c>
      <c r="F1099" s="8" t="s">
        <v>24</v>
      </c>
      <c r="G1099" s="8">
        <v>1</v>
      </c>
      <c r="H1099" s="8">
        <v>0</v>
      </c>
      <c r="I1099" s="8">
        <v>0</v>
      </c>
      <c r="J1099" s="8">
        <v>1</v>
      </c>
      <c r="K1099" s="8">
        <v>1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5">
        <v>213010666</v>
      </c>
    </row>
    <row r="1100" spans="1:21" hidden="1" x14ac:dyDescent="0.25">
      <c r="A1100" s="8" t="s">
        <v>5018</v>
      </c>
      <c r="B1100" s="2" t="s">
        <v>1517</v>
      </c>
      <c r="C1100" s="2" t="s">
        <v>103</v>
      </c>
      <c r="D1100" s="2" t="s">
        <v>102</v>
      </c>
      <c r="E1100" s="2" t="s">
        <v>33</v>
      </c>
      <c r="F1100" s="8" t="s">
        <v>36</v>
      </c>
      <c r="G1100" s="8">
        <v>1</v>
      </c>
      <c r="H1100" s="8">
        <v>0</v>
      </c>
      <c r="I1100" s="8">
        <v>0</v>
      </c>
      <c r="J1100" s="8">
        <v>1</v>
      </c>
      <c r="K1100" s="8">
        <v>1</v>
      </c>
      <c r="L1100" s="8">
        <v>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5">
        <v>213010674</v>
      </c>
    </row>
    <row r="1101" spans="1:21" hidden="1" x14ac:dyDescent="0.25">
      <c r="A1101" s="8" t="s">
        <v>5018</v>
      </c>
      <c r="B1101" s="2" t="s">
        <v>1518</v>
      </c>
      <c r="C1101" s="2" t="s">
        <v>103</v>
      </c>
      <c r="D1101" s="2" t="s">
        <v>102</v>
      </c>
      <c r="E1101" s="2" t="s">
        <v>33</v>
      </c>
      <c r="F1101" s="8" t="s">
        <v>24</v>
      </c>
      <c r="G1101" s="8">
        <v>1</v>
      </c>
      <c r="H1101" s="8">
        <v>0</v>
      </c>
      <c r="I1101" s="8">
        <v>0</v>
      </c>
      <c r="J1101" s="8">
        <v>1</v>
      </c>
      <c r="K1101" s="8">
        <v>1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5">
        <v>213010682</v>
      </c>
    </row>
    <row r="1102" spans="1:21" hidden="1" x14ac:dyDescent="0.25">
      <c r="A1102" s="8" t="s">
        <v>5018</v>
      </c>
      <c r="B1102" s="2" t="s">
        <v>1519</v>
      </c>
      <c r="C1102" s="2" t="s">
        <v>103</v>
      </c>
      <c r="D1102" s="2" t="s">
        <v>102</v>
      </c>
      <c r="E1102" s="2" t="s">
        <v>33</v>
      </c>
      <c r="F1102" s="8" t="s">
        <v>24</v>
      </c>
      <c r="G1102" s="8">
        <v>1</v>
      </c>
      <c r="H1102" s="8">
        <v>0</v>
      </c>
      <c r="I1102" s="8">
        <v>0</v>
      </c>
      <c r="J1102" s="8">
        <v>1</v>
      </c>
      <c r="K1102" s="8">
        <v>1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5">
        <v>213010690</v>
      </c>
    </row>
    <row r="1103" spans="1:21" hidden="1" x14ac:dyDescent="0.25">
      <c r="A1103" s="8" t="s">
        <v>5018</v>
      </c>
      <c r="B1103" s="2" t="s">
        <v>1520</v>
      </c>
      <c r="C1103" s="2" t="s">
        <v>103</v>
      </c>
      <c r="D1103" s="2" t="s">
        <v>102</v>
      </c>
      <c r="E1103" s="2" t="s">
        <v>33</v>
      </c>
      <c r="F1103" s="8" t="s">
        <v>24</v>
      </c>
      <c r="G1103" s="8">
        <v>1</v>
      </c>
      <c r="H1103" s="8">
        <v>0</v>
      </c>
      <c r="I1103" s="8">
        <v>0</v>
      </c>
      <c r="J1103" s="8">
        <v>1</v>
      </c>
      <c r="K1103" s="8">
        <v>1</v>
      </c>
      <c r="L1103" s="8">
        <v>1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5">
        <v>213010704</v>
      </c>
    </row>
    <row r="1104" spans="1:21" hidden="1" x14ac:dyDescent="0.25">
      <c r="A1104" s="8" t="s">
        <v>5018</v>
      </c>
      <c r="B1104" s="2" t="s">
        <v>1521</v>
      </c>
      <c r="C1104" s="2" t="s">
        <v>104</v>
      </c>
      <c r="D1104" s="2" t="s">
        <v>102</v>
      </c>
      <c r="E1104" s="2" t="s">
        <v>33</v>
      </c>
      <c r="F1104" s="8" t="s">
        <v>24</v>
      </c>
      <c r="G1104" s="8">
        <v>1</v>
      </c>
      <c r="H1104" s="8">
        <v>0</v>
      </c>
      <c r="I1104" s="8">
        <v>0</v>
      </c>
      <c r="J1104" s="8">
        <v>1</v>
      </c>
      <c r="K1104" s="8">
        <v>1</v>
      </c>
      <c r="L1104" s="8">
        <v>1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5">
        <v>213020017</v>
      </c>
    </row>
    <row r="1105" spans="1:21" hidden="1" x14ac:dyDescent="0.25">
      <c r="A1105" s="8" t="s">
        <v>5018</v>
      </c>
      <c r="B1105" s="2" t="s">
        <v>1522</v>
      </c>
      <c r="C1105" s="2" t="s">
        <v>104</v>
      </c>
      <c r="D1105" s="2" t="s">
        <v>102</v>
      </c>
      <c r="E1105" s="2" t="s">
        <v>33</v>
      </c>
      <c r="F1105" s="8" t="s">
        <v>24</v>
      </c>
      <c r="G1105" s="8">
        <v>1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5">
        <v>213020025</v>
      </c>
    </row>
    <row r="1106" spans="1:21" hidden="1" x14ac:dyDescent="0.25">
      <c r="A1106" s="8" t="s">
        <v>5018</v>
      </c>
      <c r="B1106" s="2" t="s">
        <v>1523</v>
      </c>
      <c r="C1106" s="2" t="s">
        <v>104</v>
      </c>
      <c r="D1106" s="2" t="s">
        <v>102</v>
      </c>
      <c r="E1106" s="2" t="s">
        <v>33</v>
      </c>
      <c r="F1106" s="8" t="s">
        <v>24</v>
      </c>
      <c r="G1106" s="8">
        <v>1</v>
      </c>
      <c r="H1106" s="8">
        <v>0</v>
      </c>
      <c r="I1106" s="8">
        <v>0</v>
      </c>
      <c r="J1106" s="8">
        <v>1</v>
      </c>
      <c r="K1106" s="8">
        <v>1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5">
        <v>213020033</v>
      </c>
    </row>
    <row r="1107" spans="1:21" hidden="1" x14ac:dyDescent="0.25">
      <c r="A1107" s="8" t="s">
        <v>5018</v>
      </c>
      <c r="B1107" s="2" t="s">
        <v>1524</v>
      </c>
      <c r="C1107" s="2" t="s">
        <v>104</v>
      </c>
      <c r="D1107" s="2" t="s">
        <v>102</v>
      </c>
      <c r="E1107" s="2" t="s">
        <v>33</v>
      </c>
      <c r="F1107" s="8" t="s">
        <v>24</v>
      </c>
      <c r="G1107" s="8">
        <v>1</v>
      </c>
      <c r="H1107" s="8">
        <v>0</v>
      </c>
      <c r="I1107" s="8">
        <v>0</v>
      </c>
      <c r="J1107" s="8">
        <v>1</v>
      </c>
      <c r="K1107" s="8">
        <v>1</v>
      </c>
      <c r="L1107" s="8">
        <v>1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5">
        <v>213020041</v>
      </c>
    </row>
    <row r="1108" spans="1:21" hidden="1" x14ac:dyDescent="0.25">
      <c r="A1108" s="8" t="s">
        <v>5018</v>
      </c>
      <c r="B1108" s="2" t="s">
        <v>1525</v>
      </c>
      <c r="C1108" s="2" t="s">
        <v>104</v>
      </c>
      <c r="D1108" s="2" t="s">
        <v>102</v>
      </c>
      <c r="E1108" s="2" t="s">
        <v>33</v>
      </c>
      <c r="F1108" s="8" t="s">
        <v>24</v>
      </c>
      <c r="G1108" s="8">
        <v>1</v>
      </c>
      <c r="H1108" s="8">
        <v>0</v>
      </c>
      <c r="I1108" s="8">
        <v>0</v>
      </c>
      <c r="J1108" s="8">
        <v>1</v>
      </c>
      <c r="K1108" s="8">
        <v>1</v>
      </c>
      <c r="L1108" s="8">
        <v>1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5">
        <v>213020050</v>
      </c>
    </row>
    <row r="1109" spans="1:21" hidden="1" x14ac:dyDescent="0.25">
      <c r="A1109" s="8" t="s">
        <v>5018</v>
      </c>
      <c r="B1109" s="2" t="s">
        <v>1526</v>
      </c>
      <c r="C1109" s="2" t="s">
        <v>104</v>
      </c>
      <c r="D1109" s="2" t="s">
        <v>102</v>
      </c>
      <c r="E1109" s="2" t="s">
        <v>33</v>
      </c>
      <c r="F1109" s="8" t="s">
        <v>24</v>
      </c>
      <c r="G1109" s="8">
        <v>1</v>
      </c>
      <c r="H1109" s="8">
        <v>0</v>
      </c>
      <c r="I1109" s="8">
        <v>0</v>
      </c>
      <c r="J1109" s="8">
        <v>1</v>
      </c>
      <c r="K1109" s="8">
        <v>1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5">
        <v>213020068</v>
      </c>
    </row>
    <row r="1110" spans="1:21" hidden="1" x14ac:dyDescent="0.25">
      <c r="A1110" s="8" t="s">
        <v>5018</v>
      </c>
      <c r="B1110" s="2" t="s">
        <v>1527</v>
      </c>
      <c r="C1110" s="2" t="s">
        <v>104</v>
      </c>
      <c r="D1110" s="2" t="s">
        <v>102</v>
      </c>
      <c r="E1110" s="2" t="s">
        <v>33</v>
      </c>
      <c r="F1110" s="8" t="s">
        <v>24</v>
      </c>
      <c r="G1110" s="8">
        <v>1</v>
      </c>
      <c r="H1110" s="8">
        <v>0</v>
      </c>
      <c r="I1110" s="8">
        <v>0</v>
      </c>
      <c r="J1110" s="8">
        <v>1</v>
      </c>
      <c r="K1110" s="8">
        <v>1</v>
      </c>
      <c r="L1110" s="8">
        <v>1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5">
        <v>213020076</v>
      </c>
    </row>
    <row r="1111" spans="1:21" hidden="1" x14ac:dyDescent="0.25">
      <c r="A1111" s="8" t="s">
        <v>5018</v>
      </c>
      <c r="B1111" s="2" t="s">
        <v>1528</v>
      </c>
      <c r="C1111" s="2" t="s">
        <v>104</v>
      </c>
      <c r="D1111" s="2" t="s">
        <v>102</v>
      </c>
      <c r="E1111" s="2" t="s">
        <v>33</v>
      </c>
      <c r="F1111" s="8" t="s">
        <v>24</v>
      </c>
      <c r="G1111" s="8">
        <v>1</v>
      </c>
      <c r="H1111" s="8">
        <v>0</v>
      </c>
      <c r="I1111" s="8">
        <v>0</v>
      </c>
      <c r="J1111" s="8">
        <v>1</v>
      </c>
      <c r="K1111" s="8">
        <v>1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5">
        <v>213020084</v>
      </c>
    </row>
    <row r="1112" spans="1:21" hidden="1" x14ac:dyDescent="0.25">
      <c r="A1112" s="8" t="s">
        <v>5018</v>
      </c>
      <c r="B1112" s="2" t="s">
        <v>1529</v>
      </c>
      <c r="C1112" s="2" t="s">
        <v>106</v>
      </c>
      <c r="D1112" s="2" t="s">
        <v>105</v>
      </c>
      <c r="E1112" s="2" t="s">
        <v>33</v>
      </c>
      <c r="F1112" s="8" t="s">
        <v>23</v>
      </c>
      <c r="G1112" s="8">
        <v>1</v>
      </c>
      <c r="H1112" s="8">
        <v>1</v>
      </c>
      <c r="I1112" s="8">
        <v>1</v>
      </c>
      <c r="J1112" s="8">
        <v>1</v>
      </c>
      <c r="K1112" s="8">
        <v>1</v>
      </c>
      <c r="L1112" s="8">
        <v>1</v>
      </c>
      <c r="M1112" s="8">
        <v>0</v>
      </c>
      <c r="N1112" s="8">
        <v>0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5">
        <v>214010015</v>
      </c>
    </row>
    <row r="1113" spans="1:21" hidden="1" x14ac:dyDescent="0.25">
      <c r="A1113" s="8" t="s">
        <v>5018</v>
      </c>
      <c r="B1113" s="2" t="s">
        <v>1530</v>
      </c>
      <c r="C1113" s="2" t="s">
        <v>106</v>
      </c>
      <c r="D1113" s="2" t="s">
        <v>105</v>
      </c>
      <c r="E1113" s="2" t="s">
        <v>33</v>
      </c>
      <c r="F1113" s="8" t="s">
        <v>23</v>
      </c>
      <c r="G1113" s="8">
        <v>1</v>
      </c>
      <c r="H1113" s="8">
        <v>1</v>
      </c>
      <c r="I1113" s="8">
        <v>1</v>
      </c>
      <c r="J1113" s="8">
        <v>1</v>
      </c>
      <c r="K1113" s="8">
        <v>1</v>
      </c>
      <c r="L1113" s="8">
        <v>1</v>
      </c>
      <c r="M1113" s="8">
        <v>0</v>
      </c>
      <c r="N1113" s="8">
        <v>0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0</v>
      </c>
      <c r="U1113" s="5">
        <v>214010023</v>
      </c>
    </row>
    <row r="1114" spans="1:21" hidden="1" x14ac:dyDescent="0.25">
      <c r="A1114" s="8" t="s">
        <v>5018</v>
      </c>
      <c r="B1114" s="2" t="s">
        <v>1531</v>
      </c>
      <c r="C1114" s="2" t="s">
        <v>106</v>
      </c>
      <c r="D1114" s="2" t="s">
        <v>105</v>
      </c>
      <c r="E1114" s="2" t="s">
        <v>33</v>
      </c>
      <c r="F1114" s="8" t="s">
        <v>23</v>
      </c>
      <c r="G1114" s="8">
        <v>1</v>
      </c>
      <c r="H1114" s="8">
        <v>1</v>
      </c>
      <c r="I1114" s="8">
        <v>1</v>
      </c>
      <c r="J1114" s="8">
        <v>1</v>
      </c>
      <c r="K1114" s="8">
        <v>1</v>
      </c>
      <c r="L1114" s="8">
        <v>1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5">
        <v>214010031</v>
      </c>
    </row>
    <row r="1115" spans="1:21" hidden="1" x14ac:dyDescent="0.25">
      <c r="A1115" s="8" t="s">
        <v>5018</v>
      </c>
      <c r="B1115" s="2" t="s">
        <v>1532</v>
      </c>
      <c r="C1115" s="2" t="s">
        <v>106</v>
      </c>
      <c r="D1115" s="2" t="s">
        <v>105</v>
      </c>
      <c r="E1115" s="2" t="s">
        <v>33</v>
      </c>
      <c r="F1115" s="8" t="s">
        <v>24</v>
      </c>
      <c r="G1115" s="8">
        <v>1</v>
      </c>
      <c r="H1115" s="8">
        <v>1</v>
      </c>
      <c r="I1115" s="8">
        <v>1</v>
      </c>
      <c r="J1115" s="8">
        <v>0</v>
      </c>
      <c r="K1115" s="8">
        <v>1</v>
      </c>
      <c r="L1115" s="8">
        <v>1</v>
      </c>
      <c r="M1115" s="8">
        <v>0</v>
      </c>
      <c r="N1115" s="8">
        <v>1</v>
      </c>
      <c r="O1115" s="8">
        <v>0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5">
        <v>214010040</v>
      </c>
    </row>
    <row r="1116" spans="1:21" hidden="1" x14ac:dyDescent="0.25">
      <c r="A1116" s="8" t="s">
        <v>5018</v>
      </c>
      <c r="B1116" s="2" t="s">
        <v>1533</v>
      </c>
      <c r="C1116" s="2" t="s">
        <v>106</v>
      </c>
      <c r="D1116" s="2" t="s">
        <v>105</v>
      </c>
      <c r="E1116" s="2" t="s">
        <v>33</v>
      </c>
      <c r="F1116" s="8" t="s">
        <v>24</v>
      </c>
      <c r="G1116" s="8">
        <v>1</v>
      </c>
      <c r="H1116" s="8">
        <v>1</v>
      </c>
      <c r="I1116" s="8">
        <v>1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0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5">
        <v>214010058</v>
      </c>
    </row>
    <row r="1117" spans="1:21" hidden="1" x14ac:dyDescent="0.25">
      <c r="A1117" s="8" t="s">
        <v>5018</v>
      </c>
      <c r="B1117" s="2" t="s">
        <v>1534</v>
      </c>
      <c r="C1117" s="2" t="s">
        <v>106</v>
      </c>
      <c r="D1117" s="2" t="s">
        <v>105</v>
      </c>
      <c r="E1117" s="2" t="s">
        <v>33</v>
      </c>
      <c r="F1117" s="8" t="s">
        <v>23</v>
      </c>
      <c r="G1117" s="8">
        <v>1</v>
      </c>
      <c r="H1117" s="8">
        <v>0</v>
      </c>
      <c r="I1117" s="8">
        <v>0</v>
      </c>
      <c r="J1117" s="8">
        <v>1</v>
      </c>
      <c r="K1117" s="8">
        <v>1</v>
      </c>
      <c r="L1117" s="8">
        <v>1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5">
        <v>214010066</v>
      </c>
    </row>
    <row r="1118" spans="1:21" hidden="1" x14ac:dyDescent="0.25">
      <c r="A1118" s="8" t="s">
        <v>5018</v>
      </c>
      <c r="B1118" s="2" t="s">
        <v>1535</v>
      </c>
      <c r="C1118" s="2" t="s">
        <v>106</v>
      </c>
      <c r="D1118" s="2" t="s">
        <v>105</v>
      </c>
      <c r="E1118" s="2" t="s">
        <v>33</v>
      </c>
      <c r="F1118" s="8" t="s">
        <v>24</v>
      </c>
      <c r="G1118" s="8">
        <v>1</v>
      </c>
      <c r="H1118" s="8">
        <v>1</v>
      </c>
      <c r="I1118" s="8">
        <v>1</v>
      </c>
      <c r="J1118" s="8">
        <v>1</v>
      </c>
      <c r="K1118" s="8">
        <v>1</v>
      </c>
      <c r="L1118" s="8">
        <v>1</v>
      </c>
      <c r="M1118" s="8">
        <v>0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5">
        <v>214010074</v>
      </c>
    </row>
    <row r="1119" spans="1:21" hidden="1" x14ac:dyDescent="0.25">
      <c r="A1119" s="8" t="s">
        <v>5018</v>
      </c>
      <c r="B1119" s="2" t="s">
        <v>1536</v>
      </c>
      <c r="C1119" s="2" t="s">
        <v>106</v>
      </c>
      <c r="D1119" s="2" t="s">
        <v>105</v>
      </c>
      <c r="E1119" s="2" t="s">
        <v>33</v>
      </c>
      <c r="F1119" s="8" t="s">
        <v>23</v>
      </c>
      <c r="G1119" s="8">
        <v>1</v>
      </c>
      <c r="H1119" s="8">
        <v>0</v>
      </c>
      <c r="I1119" s="8">
        <v>0</v>
      </c>
      <c r="J1119" s="8">
        <v>0</v>
      </c>
      <c r="K1119" s="8">
        <v>1</v>
      </c>
      <c r="L1119" s="8">
        <v>1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5">
        <v>214010082</v>
      </c>
    </row>
    <row r="1120" spans="1:21" hidden="1" x14ac:dyDescent="0.25">
      <c r="A1120" s="8" t="s">
        <v>5018</v>
      </c>
      <c r="B1120" s="2" t="s">
        <v>1537</v>
      </c>
      <c r="C1120" s="2" t="s">
        <v>106</v>
      </c>
      <c r="D1120" s="2" t="s">
        <v>105</v>
      </c>
      <c r="E1120" s="2" t="s">
        <v>33</v>
      </c>
      <c r="F1120" s="8" t="s">
        <v>23</v>
      </c>
      <c r="G1120" s="8">
        <v>1</v>
      </c>
      <c r="H1120" s="8">
        <v>0</v>
      </c>
      <c r="I1120" s="8">
        <v>0</v>
      </c>
      <c r="J1120" s="8">
        <v>0</v>
      </c>
      <c r="K1120" s="8">
        <v>1</v>
      </c>
      <c r="L1120" s="8">
        <v>1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5">
        <v>214010090</v>
      </c>
    </row>
    <row r="1121" spans="1:21" hidden="1" x14ac:dyDescent="0.25">
      <c r="A1121" s="8" t="s">
        <v>5018</v>
      </c>
      <c r="B1121" s="2" t="s">
        <v>1538</v>
      </c>
      <c r="C1121" s="2" t="s">
        <v>106</v>
      </c>
      <c r="D1121" s="2" t="s">
        <v>105</v>
      </c>
      <c r="E1121" s="2" t="s">
        <v>33</v>
      </c>
      <c r="F1121" s="8" t="s">
        <v>23</v>
      </c>
      <c r="G1121" s="8">
        <v>1</v>
      </c>
      <c r="H1121" s="8">
        <v>1</v>
      </c>
      <c r="I1121" s="8">
        <v>1</v>
      </c>
      <c r="J1121" s="8">
        <v>1</v>
      </c>
      <c r="K1121" s="8">
        <v>1</v>
      </c>
      <c r="L1121" s="8">
        <v>1</v>
      </c>
      <c r="M1121" s="8">
        <v>0</v>
      </c>
      <c r="N1121" s="8">
        <v>0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5">
        <v>214010104</v>
      </c>
    </row>
    <row r="1122" spans="1:21" hidden="1" x14ac:dyDescent="0.25">
      <c r="A1122" s="8" t="s">
        <v>5018</v>
      </c>
      <c r="B1122" s="2" t="s">
        <v>1539</v>
      </c>
      <c r="C1122" s="2" t="s">
        <v>106</v>
      </c>
      <c r="D1122" s="2" t="s">
        <v>105</v>
      </c>
      <c r="E1122" s="2" t="s">
        <v>33</v>
      </c>
      <c r="F1122" s="8" t="s">
        <v>23</v>
      </c>
      <c r="G1122" s="8">
        <v>1</v>
      </c>
      <c r="H1122" s="8">
        <v>1</v>
      </c>
      <c r="I1122" s="8">
        <v>1</v>
      </c>
      <c r="J1122" s="8">
        <v>0</v>
      </c>
      <c r="K1122" s="8">
        <v>1</v>
      </c>
      <c r="L1122" s="8">
        <v>1</v>
      </c>
      <c r="M1122" s="8">
        <v>0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5">
        <v>214010112</v>
      </c>
    </row>
    <row r="1123" spans="1:21" hidden="1" x14ac:dyDescent="0.25">
      <c r="A1123" s="8" t="s">
        <v>5018</v>
      </c>
      <c r="B1123" s="2" t="s">
        <v>1540</v>
      </c>
      <c r="C1123" s="2" t="s">
        <v>106</v>
      </c>
      <c r="D1123" s="2" t="s">
        <v>105</v>
      </c>
      <c r="E1123" s="2" t="s">
        <v>33</v>
      </c>
      <c r="F1123" s="8" t="s">
        <v>23</v>
      </c>
      <c r="G1123" s="8">
        <v>1</v>
      </c>
      <c r="H1123" s="8">
        <v>1</v>
      </c>
      <c r="I1123" s="8">
        <v>1</v>
      </c>
      <c r="J1123" s="8">
        <v>0</v>
      </c>
      <c r="K1123" s="8">
        <v>1</v>
      </c>
      <c r="L1123" s="8">
        <v>1</v>
      </c>
      <c r="M1123" s="8">
        <v>0</v>
      </c>
      <c r="N1123" s="8">
        <v>0</v>
      </c>
      <c r="O1123" s="8">
        <v>1</v>
      </c>
      <c r="P1123" s="8">
        <v>1</v>
      </c>
      <c r="Q1123" s="8">
        <v>0</v>
      </c>
      <c r="R1123" s="8">
        <v>0</v>
      </c>
      <c r="S1123" s="8">
        <v>0</v>
      </c>
      <c r="T1123" s="8">
        <v>0</v>
      </c>
      <c r="U1123" s="5">
        <v>214010120</v>
      </c>
    </row>
    <row r="1124" spans="1:21" hidden="1" x14ac:dyDescent="0.25">
      <c r="A1124" s="8" t="s">
        <v>5018</v>
      </c>
      <c r="B1124" s="2" t="s">
        <v>1541</v>
      </c>
      <c r="C1124" s="2" t="s">
        <v>106</v>
      </c>
      <c r="D1124" s="2" t="s">
        <v>105</v>
      </c>
      <c r="E1124" s="2" t="s">
        <v>33</v>
      </c>
      <c r="F1124" s="8" t="s">
        <v>23</v>
      </c>
      <c r="G1124" s="8">
        <v>1</v>
      </c>
      <c r="H1124" s="8">
        <v>1</v>
      </c>
      <c r="I1124" s="8">
        <v>1</v>
      </c>
      <c r="J1124" s="8">
        <v>0</v>
      </c>
      <c r="K1124" s="8">
        <v>1</v>
      </c>
      <c r="L1124" s="8">
        <v>1</v>
      </c>
      <c r="M1124" s="8">
        <v>0</v>
      </c>
      <c r="N1124" s="8">
        <v>0</v>
      </c>
      <c r="O1124" s="8">
        <v>1</v>
      </c>
      <c r="P1124" s="8">
        <v>1</v>
      </c>
      <c r="Q1124" s="8">
        <v>0</v>
      </c>
      <c r="R1124" s="8">
        <v>0</v>
      </c>
      <c r="S1124" s="8">
        <v>0</v>
      </c>
      <c r="T1124" s="8">
        <v>0</v>
      </c>
      <c r="U1124" s="5">
        <v>214010139</v>
      </c>
    </row>
    <row r="1125" spans="1:21" hidden="1" x14ac:dyDescent="0.25">
      <c r="A1125" s="8" t="s">
        <v>5018</v>
      </c>
      <c r="B1125" s="2" t="s">
        <v>1542</v>
      </c>
      <c r="C1125" s="2" t="s">
        <v>109</v>
      </c>
      <c r="D1125" s="2" t="s">
        <v>108</v>
      </c>
      <c r="E1125" s="2" t="s">
        <v>107</v>
      </c>
      <c r="F1125" s="8" t="s">
        <v>23</v>
      </c>
      <c r="G1125" s="8">
        <v>1</v>
      </c>
      <c r="H1125" s="8">
        <v>0</v>
      </c>
      <c r="I1125" s="8">
        <v>0</v>
      </c>
      <c r="J1125" s="8">
        <v>1</v>
      </c>
      <c r="K1125" s="8">
        <v>1</v>
      </c>
      <c r="L1125" s="8">
        <v>1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5">
        <v>301010013</v>
      </c>
    </row>
    <row r="1126" spans="1:21" hidden="1" x14ac:dyDescent="0.25">
      <c r="A1126" s="8" t="s">
        <v>5018</v>
      </c>
      <c r="B1126" s="2" t="s">
        <v>1543</v>
      </c>
      <c r="C1126" s="2" t="s">
        <v>109</v>
      </c>
      <c r="D1126" s="2" t="s">
        <v>108</v>
      </c>
      <c r="E1126" s="2" t="s">
        <v>107</v>
      </c>
      <c r="F1126" s="8" t="s">
        <v>23</v>
      </c>
      <c r="G1126" s="8">
        <v>1</v>
      </c>
      <c r="H1126" s="8">
        <v>0</v>
      </c>
      <c r="I1126" s="8">
        <v>0</v>
      </c>
      <c r="J1126" s="8">
        <v>1</v>
      </c>
      <c r="K1126" s="8">
        <v>1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5">
        <v>301010021</v>
      </c>
    </row>
    <row r="1127" spans="1:21" hidden="1" x14ac:dyDescent="0.25">
      <c r="A1127" s="8" t="s">
        <v>5018</v>
      </c>
      <c r="B1127" s="2" t="s">
        <v>1544</v>
      </c>
      <c r="C1127" s="2" t="s">
        <v>109</v>
      </c>
      <c r="D1127" s="2" t="s">
        <v>108</v>
      </c>
      <c r="E1127" s="2" t="s">
        <v>107</v>
      </c>
      <c r="F1127" s="8" t="s">
        <v>23</v>
      </c>
      <c r="G1127" s="8">
        <v>1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5">
        <v>301010030</v>
      </c>
    </row>
    <row r="1128" spans="1:21" hidden="1" x14ac:dyDescent="0.25">
      <c r="A1128" s="8" t="s">
        <v>5018</v>
      </c>
      <c r="B1128" s="2" t="s">
        <v>1545</v>
      </c>
      <c r="C1128" s="2" t="s">
        <v>109</v>
      </c>
      <c r="D1128" s="2" t="s">
        <v>108</v>
      </c>
      <c r="E1128" s="2" t="s">
        <v>107</v>
      </c>
      <c r="F1128" s="8" t="s">
        <v>24</v>
      </c>
      <c r="G1128" s="8">
        <v>1</v>
      </c>
      <c r="H1128" s="8">
        <v>1</v>
      </c>
      <c r="I1128" s="8">
        <v>1</v>
      </c>
      <c r="J1128" s="8">
        <v>1</v>
      </c>
      <c r="K1128" s="8">
        <v>1</v>
      </c>
      <c r="L1128" s="8">
        <v>1</v>
      </c>
      <c r="M1128" s="8">
        <v>0</v>
      </c>
      <c r="N1128" s="8">
        <v>0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5">
        <v>301010048</v>
      </c>
    </row>
    <row r="1129" spans="1:21" hidden="1" x14ac:dyDescent="0.25">
      <c r="A1129" s="8" t="s">
        <v>5018</v>
      </c>
      <c r="B1129" s="2" t="s">
        <v>1546</v>
      </c>
      <c r="C1129" s="2" t="s">
        <v>109</v>
      </c>
      <c r="D1129" s="2" t="s">
        <v>108</v>
      </c>
      <c r="E1129" s="2" t="s">
        <v>107</v>
      </c>
      <c r="F1129" s="8" t="s">
        <v>24</v>
      </c>
      <c r="G1129" s="8">
        <v>1</v>
      </c>
      <c r="H1129" s="8">
        <v>0</v>
      </c>
      <c r="I1129" s="8">
        <v>0</v>
      </c>
      <c r="J1129" s="8">
        <v>1</v>
      </c>
      <c r="K1129" s="8">
        <v>1</v>
      </c>
      <c r="L1129" s="8">
        <v>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5">
        <v>301010056</v>
      </c>
    </row>
    <row r="1130" spans="1:21" hidden="1" x14ac:dyDescent="0.25">
      <c r="A1130" s="8" t="s">
        <v>5018</v>
      </c>
      <c r="B1130" s="2" t="s">
        <v>1547</v>
      </c>
      <c r="C1130" s="2" t="s">
        <v>109</v>
      </c>
      <c r="D1130" s="2" t="s">
        <v>108</v>
      </c>
      <c r="E1130" s="2" t="s">
        <v>107</v>
      </c>
      <c r="F1130" s="8" t="s">
        <v>23</v>
      </c>
      <c r="G1130" s="8">
        <v>1</v>
      </c>
      <c r="H1130" s="8">
        <v>0</v>
      </c>
      <c r="I1130" s="8">
        <v>0</v>
      </c>
      <c r="J1130" s="8">
        <v>1</v>
      </c>
      <c r="K1130" s="8">
        <v>1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5">
        <v>301010064</v>
      </c>
    </row>
    <row r="1131" spans="1:21" hidden="1" x14ac:dyDescent="0.25">
      <c r="A1131" s="8" t="s">
        <v>5018</v>
      </c>
      <c r="B1131" s="2" t="s">
        <v>1548</v>
      </c>
      <c r="C1131" s="2" t="s">
        <v>109</v>
      </c>
      <c r="D1131" s="2" t="s">
        <v>108</v>
      </c>
      <c r="E1131" s="2" t="s">
        <v>107</v>
      </c>
      <c r="F1131" s="8" t="s">
        <v>24</v>
      </c>
      <c r="G1131" s="8">
        <v>1</v>
      </c>
      <c r="H1131" s="8">
        <v>0</v>
      </c>
      <c r="I1131" s="8">
        <v>0</v>
      </c>
      <c r="J1131" s="8">
        <v>1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5">
        <v>301010072</v>
      </c>
    </row>
    <row r="1132" spans="1:21" hidden="1" x14ac:dyDescent="0.25">
      <c r="A1132" s="8" t="s">
        <v>5018</v>
      </c>
      <c r="B1132" s="2" t="s">
        <v>1549</v>
      </c>
      <c r="C1132" s="2" t="s">
        <v>109</v>
      </c>
      <c r="D1132" s="2" t="s">
        <v>108</v>
      </c>
      <c r="E1132" s="2" t="s">
        <v>107</v>
      </c>
      <c r="F1132" s="8" t="s">
        <v>23</v>
      </c>
      <c r="G1132" s="8">
        <v>1</v>
      </c>
      <c r="H1132" s="8">
        <v>0</v>
      </c>
      <c r="I1132" s="8">
        <v>0</v>
      </c>
      <c r="J1132" s="8">
        <v>1</v>
      </c>
      <c r="K1132" s="8">
        <v>1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5">
        <v>301010080</v>
      </c>
    </row>
    <row r="1133" spans="1:21" hidden="1" x14ac:dyDescent="0.25">
      <c r="A1133" s="8" t="s">
        <v>5018</v>
      </c>
      <c r="B1133" s="2" t="s">
        <v>1550</v>
      </c>
      <c r="C1133" s="2" t="s">
        <v>109</v>
      </c>
      <c r="D1133" s="2" t="s">
        <v>108</v>
      </c>
      <c r="E1133" s="2" t="s">
        <v>107</v>
      </c>
      <c r="F1133" s="8" t="s">
        <v>23</v>
      </c>
      <c r="G1133" s="8">
        <v>1</v>
      </c>
      <c r="H1133" s="8">
        <v>0</v>
      </c>
      <c r="I1133" s="8">
        <v>0</v>
      </c>
      <c r="J1133" s="8">
        <v>1</v>
      </c>
      <c r="K1133" s="8">
        <v>1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5">
        <v>301010099</v>
      </c>
    </row>
    <row r="1134" spans="1:21" hidden="1" x14ac:dyDescent="0.25">
      <c r="A1134" s="8" t="s">
        <v>5018</v>
      </c>
      <c r="B1134" s="2" t="s">
        <v>1551</v>
      </c>
      <c r="C1134" s="2" t="s">
        <v>109</v>
      </c>
      <c r="D1134" s="2" t="s">
        <v>108</v>
      </c>
      <c r="E1134" s="2" t="s">
        <v>107</v>
      </c>
      <c r="F1134" s="8" t="s">
        <v>24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5">
        <v>301010102</v>
      </c>
    </row>
    <row r="1135" spans="1:21" hidden="1" x14ac:dyDescent="0.25">
      <c r="A1135" s="8" t="s">
        <v>5018</v>
      </c>
      <c r="B1135" s="2" t="s">
        <v>1552</v>
      </c>
      <c r="C1135" s="2" t="s">
        <v>109</v>
      </c>
      <c r="D1135" s="2" t="s">
        <v>108</v>
      </c>
      <c r="E1135" s="2" t="s">
        <v>107</v>
      </c>
      <c r="F1135" s="8" t="s">
        <v>23</v>
      </c>
      <c r="G1135" s="8">
        <v>1</v>
      </c>
      <c r="H1135" s="8">
        <v>0</v>
      </c>
      <c r="I1135" s="8">
        <v>0</v>
      </c>
      <c r="J1135" s="8">
        <v>1</v>
      </c>
      <c r="K1135" s="8">
        <v>1</v>
      </c>
      <c r="L1135" s="8">
        <v>1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5">
        <v>301010110</v>
      </c>
    </row>
    <row r="1136" spans="1:21" hidden="1" x14ac:dyDescent="0.25">
      <c r="A1136" s="8" t="s">
        <v>5018</v>
      </c>
      <c r="B1136" s="2" t="s">
        <v>1553</v>
      </c>
      <c r="C1136" s="2" t="s">
        <v>109</v>
      </c>
      <c r="D1136" s="2" t="s">
        <v>108</v>
      </c>
      <c r="E1136" s="2" t="s">
        <v>107</v>
      </c>
      <c r="F1136" s="8" t="s">
        <v>23</v>
      </c>
      <c r="G1136" s="8">
        <v>1</v>
      </c>
      <c r="H1136" s="8">
        <v>0</v>
      </c>
      <c r="I1136" s="8">
        <v>0</v>
      </c>
      <c r="J1136" s="8">
        <v>1</v>
      </c>
      <c r="K1136" s="8">
        <v>1</v>
      </c>
      <c r="L1136" s="8">
        <v>1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5">
        <v>301010129</v>
      </c>
    </row>
    <row r="1137" spans="1:21" hidden="1" x14ac:dyDescent="0.25">
      <c r="A1137" s="8" t="s">
        <v>5018</v>
      </c>
      <c r="B1137" s="2" t="s">
        <v>1554</v>
      </c>
      <c r="C1137" s="2" t="s">
        <v>109</v>
      </c>
      <c r="D1137" s="2" t="s">
        <v>108</v>
      </c>
      <c r="E1137" s="2" t="s">
        <v>107</v>
      </c>
      <c r="F1137" s="8" t="s">
        <v>23</v>
      </c>
      <c r="G1137" s="8">
        <v>0</v>
      </c>
      <c r="H1137" s="8">
        <v>0</v>
      </c>
      <c r="I1137" s="8">
        <v>0</v>
      </c>
      <c r="J1137" s="8">
        <v>1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5">
        <v>301010137</v>
      </c>
    </row>
    <row r="1138" spans="1:21" hidden="1" x14ac:dyDescent="0.25">
      <c r="A1138" s="8" t="s">
        <v>5018</v>
      </c>
      <c r="B1138" s="2" t="s">
        <v>1555</v>
      </c>
      <c r="C1138" s="2" t="s">
        <v>109</v>
      </c>
      <c r="D1138" s="2" t="s">
        <v>108</v>
      </c>
      <c r="E1138" s="2" t="s">
        <v>107</v>
      </c>
      <c r="F1138" s="8" t="s">
        <v>24</v>
      </c>
      <c r="G1138" s="8">
        <v>0</v>
      </c>
      <c r="H1138" s="8">
        <v>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</v>
      </c>
      <c r="O1138" s="8">
        <v>0</v>
      </c>
      <c r="P1138" s="8">
        <v>1</v>
      </c>
      <c r="Q1138" s="8">
        <v>0</v>
      </c>
      <c r="R1138" s="8">
        <v>0</v>
      </c>
      <c r="S1138" s="8">
        <v>0</v>
      </c>
      <c r="T1138" s="8">
        <v>0</v>
      </c>
      <c r="U1138" s="5">
        <v>301010145</v>
      </c>
    </row>
    <row r="1139" spans="1:21" hidden="1" x14ac:dyDescent="0.25">
      <c r="A1139" s="8" t="s">
        <v>5018</v>
      </c>
      <c r="B1139" s="2" t="s">
        <v>1556</v>
      </c>
      <c r="C1139" s="2" t="s">
        <v>109</v>
      </c>
      <c r="D1139" s="2" t="s">
        <v>108</v>
      </c>
      <c r="E1139" s="2" t="s">
        <v>107</v>
      </c>
      <c r="F1139" s="8" t="s">
        <v>23</v>
      </c>
      <c r="G1139" s="8">
        <v>1</v>
      </c>
      <c r="H1139" s="8">
        <v>0</v>
      </c>
      <c r="I1139" s="8">
        <v>0</v>
      </c>
      <c r="J1139" s="8">
        <v>1</v>
      </c>
      <c r="K1139" s="8">
        <v>1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5">
        <v>301010153</v>
      </c>
    </row>
    <row r="1140" spans="1:21" hidden="1" x14ac:dyDescent="0.25">
      <c r="A1140" s="8" t="s">
        <v>5018</v>
      </c>
      <c r="B1140" s="2" t="s">
        <v>1557</v>
      </c>
      <c r="C1140" s="2" t="s">
        <v>109</v>
      </c>
      <c r="D1140" s="2" t="s">
        <v>108</v>
      </c>
      <c r="E1140" s="2" t="s">
        <v>107</v>
      </c>
      <c r="F1140" s="8" t="s">
        <v>24</v>
      </c>
      <c r="G1140" s="8">
        <v>1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5">
        <v>301010161</v>
      </c>
    </row>
    <row r="1141" spans="1:21" hidden="1" x14ac:dyDescent="0.25">
      <c r="A1141" s="8" t="s">
        <v>5018</v>
      </c>
      <c r="B1141" s="2" t="s">
        <v>1558</v>
      </c>
      <c r="C1141" s="2" t="s">
        <v>109</v>
      </c>
      <c r="D1141" s="2" t="s">
        <v>108</v>
      </c>
      <c r="E1141" s="2" t="s">
        <v>107</v>
      </c>
      <c r="F1141" s="8" t="s">
        <v>24</v>
      </c>
      <c r="G1141" s="8">
        <v>0</v>
      </c>
      <c r="H1141" s="8">
        <v>1</v>
      </c>
      <c r="I1141" s="8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5">
        <v>301010170</v>
      </c>
    </row>
    <row r="1142" spans="1:21" hidden="1" x14ac:dyDescent="0.25">
      <c r="A1142" s="8" t="s">
        <v>5018</v>
      </c>
      <c r="B1142" s="2" t="s">
        <v>1559</v>
      </c>
      <c r="C1142" s="2" t="s">
        <v>109</v>
      </c>
      <c r="D1142" s="2" t="s">
        <v>108</v>
      </c>
      <c r="E1142" s="2" t="s">
        <v>107</v>
      </c>
      <c r="F1142" s="8" t="s">
        <v>36</v>
      </c>
      <c r="G1142" s="8">
        <v>1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5">
        <v>301010196</v>
      </c>
    </row>
    <row r="1143" spans="1:21" hidden="1" x14ac:dyDescent="0.25">
      <c r="A1143" s="8" t="s">
        <v>5018</v>
      </c>
      <c r="B1143" s="2" t="s">
        <v>1560</v>
      </c>
      <c r="C1143" s="2" t="s">
        <v>109</v>
      </c>
      <c r="D1143" s="2" t="s">
        <v>108</v>
      </c>
      <c r="E1143" s="2" t="s">
        <v>107</v>
      </c>
      <c r="F1143" s="8" t="s">
        <v>36</v>
      </c>
      <c r="G1143" s="8">
        <v>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5">
        <v>301010200</v>
      </c>
    </row>
    <row r="1144" spans="1:21" hidden="1" x14ac:dyDescent="0.25">
      <c r="A1144" s="8" t="s">
        <v>5018</v>
      </c>
      <c r="B1144" s="2" t="s">
        <v>1561</v>
      </c>
      <c r="C1144" s="2" t="s">
        <v>109</v>
      </c>
      <c r="D1144" s="2" t="s">
        <v>108</v>
      </c>
      <c r="E1144" s="2" t="s">
        <v>107</v>
      </c>
      <c r="F1144" s="8" t="s">
        <v>36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5">
        <v>301010218</v>
      </c>
    </row>
    <row r="1145" spans="1:21" hidden="1" x14ac:dyDescent="0.25">
      <c r="A1145" s="8" t="s">
        <v>5018</v>
      </c>
      <c r="B1145" s="2" t="s">
        <v>1562</v>
      </c>
      <c r="C1145" s="2" t="s">
        <v>109</v>
      </c>
      <c r="D1145" s="2" t="s">
        <v>108</v>
      </c>
      <c r="E1145" s="2" t="s">
        <v>107</v>
      </c>
      <c r="F1145" s="8" t="s">
        <v>36</v>
      </c>
      <c r="G1145" s="8">
        <v>1</v>
      </c>
      <c r="H1145" s="8">
        <v>0</v>
      </c>
      <c r="I1145" s="8">
        <v>0</v>
      </c>
      <c r="J1145" s="8">
        <v>0</v>
      </c>
      <c r="K1145" s="8">
        <v>1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5">
        <v>301010226</v>
      </c>
    </row>
    <row r="1146" spans="1:21" hidden="1" x14ac:dyDescent="0.25">
      <c r="A1146" s="8" t="s">
        <v>5018</v>
      </c>
      <c r="B1146" s="2" t="s">
        <v>1563</v>
      </c>
      <c r="C1146" s="2" t="s">
        <v>109</v>
      </c>
      <c r="D1146" s="2" t="s">
        <v>108</v>
      </c>
      <c r="E1146" s="2" t="s">
        <v>107</v>
      </c>
      <c r="F1146" s="8" t="s">
        <v>23</v>
      </c>
      <c r="G1146" s="8">
        <v>1</v>
      </c>
      <c r="H1146" s="8">
        <v>0</v>
      </c>
      <c r="I1146" s="8">
        <v>0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5">
        <v>301010234</v>
      </c>
    </row>
    <row r="1147" spans="1:21" hidden="1" x14ac:dyDescent="0.25">
      <c r="A1147" s="8" t="s">
        <v>5018</v>
      </c>
      <c r="B1147" s="2" t="s">
        <v>1564</v>
      </c>
      <c r="C1147" s="2" t="s">
        <v>110</v>
      </c>
      <c r="D1147" s="2" t="s">
        <v>108</v>
      </c>
      <c r="E1147" s="2" t="s">
        <v>107</v>
      </c>
      <c r="F1147" s="8" t="s">
        <v>24</v>
      </c>
      <c r="G1147" s="8">
        <v>1</v>
      </c>
      <c r="H1147" s="8">
        <v>0</v>
      </c>
      <c r="I1147" s="8">
        <v>0</v>
      </c>
      <c r="J1147" s="8">
        <v>0</v>
      </c>
      <c r="K1147" s="8">
        <v>1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5">
        <v>301020019</v>
      </c>
    </row>
    <row r="1148" spans="1:21" hidden="1" x14ac:dyDescent="0.25">
      <c r="A1148" s="8" t="s">
        <v>5018</v>
      </c>
      <c r="B1148" s="2" t="s">
        <v>1565</v>
      </c>
      <c r="C1148" s="2" t="s">
        <v>110</v>
      </c>
      <c r="D1148" s="2" t="s">
        <v>108</v>
      </c>
      <c r="E1148" s="2" t="s">
        <v>107</v>
      </c>
      <c r="F1148" s="8" t="s">
        <v>24</v>
      </c>
      <c r="G1148" s="8">
        <v>1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5">
        <v>301020027</v>
      </c>
    </row>
    <row r="1149" spans="1:21" hidden="1" x14ac:dyDescent="0.25">
      <c r="A1149" s="8" t="s">
        <v>5018</v>
      </c>
      <c r="B1149" s="2" t="s">
        <v>1566</v>
      </c>
      <c r="C1149" s="2" t="s">
        <v>110</v>
      </c>
      <c r="D1149" s="2" t="s">
        <v>108</v>
      </c>
      <c r="E1149" s="2" t="s">
        <v>107</v>
      </c>
      <c r="F1149" s="8" t="s">
        <v>24</v>
      </c>
      <c r="G1149" s="8">
        <v>1</v>
      </c>
      <c r="H1149" s="8">
        <v>0</v>
      </c>
      <c r="I1149" s="8">
        <v>0</v>
      </c>
      <c r="J1149" s="8">
        <v>0</v>
      </c>
      <c r="K1149" s="8">
        <v>1</v>
      </c>
      <c r="L1149" s="8">
        <v>1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5">
        <v>301020035</v>
      </c>
    </row>
    <row r="1150" spans="1:21" hidden="1" x14ac:dyDescent="0.25">
      <c r="A1150" s="8" t="s">
        <v>5018</v>
      </c>
      <c r="B1150" s="2" t="s">
        <v>1567</v>
      </c>
      <c r="C1150" s="2" t="s">
        <v>111</v>
      </c>
      <c r="D1150" s="2" t="s">
        <v>108</v>
      </c>
      <c r="E1150" s="2" t="s">
        <v>107</v>
      </c>
      <c r="F1150" s="8" t="s">
        <v>31</v>
      </c>
      <c r="G1150" s="8">
        <v>1</v>
      </c>
      <c r="H1150" s="8">
        <v>0</v>
      </c>
      <c r="I1150" s="8">
        <v>0</v>
      </c>
      <c r="J1150" s="8">
        <v>1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5">
        <v>301030014</v>
      </c>
    </row>
    <row r="1151" spans="1:21" hidden="1" x14ac:dyDescent="0.25">
      <c r="A1151" s="8" t="s">
        <v>5018</v>
      </c>
      <c r="B1151" s="2" t="s">
        <v>1568</v>
      </c>
      <c r="C1151" s="2" t="s">
        <v>111</v>
      </c>
      <c r="D1151" s="2" t="s">
        <v>108</v>
      </c>
      <c r="E1151" s="2" t="s">
        <v>107</v>
      </c>
      <c r="F1151" s="8" t="s">
        <v>24</v>
      </c>
      <c r="G1151" s="8">
        <v>1</v>
      </c>
      <c r="H1151" s="8">
        <v>0</v>
      </c>
      <c r="I1151" s="8">
        <v>0</v>
      </c>
      <c r="J1151" s="8">
        <v>1</v>
      </c>
      <c r="K1151" s="8">
        <v>1</v>
      </c>
      <c r="L1151" s="8">
        <v>1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5">
        <v>301030022</v>
      </c>
    </row>
    <row r="1152" spans="1:21" hidden="1" x14ac:dyDescent="0.25">
      <c r="A1152" s="8" t="s">
        <v>5018</v>
      </c>
      <c r="B1152" s="2" t="s">
        <v>1569</v>
      </c>
      <c r="C1152" s="2" t="s">
        <v>111</v>
      </c>
      <c r="D1152" s="2" t="s">
        <v>108</v>
      </c>
      <c r="E1152" s="2" t="s">
        <v>107</v>
      </c>
      <c r="F1152" s="8" t="s">
        <v>24</v>
      </c>
      <c r="G1152" s="8">
        <v>1</v>
      </c>
      <c r="H1152" s="8">
        <v>0</v>
      </c>
      <c r="I1152" s="8">
        <v>0</v>
      </c>
      <c r="J1152" s="8">
        <v>1</v>
      </c>
      <c r="K1152" s="8">
        <v>1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5">
        <v>301030049</v>
      </c>
    </row>
    <row r="1153" spans="1:21" hidden="1" x14ac:dyDescent="0.25">
      <c r="A1153" s="8" t="s">
        <v>5018</v>
      </c>
      <c r="B1153" s="2" t="s">
        <v>1570</v>
      </c>
      <c r="C1153" s="2" t="s">
        <v>111</v>
      </c>
      <c r="D1153" s="2" t="s">
        <v>108</v>
      </c>
      <c r="E1153" s="2" t="s">
        <v>107</v>
      </c>
      <c r="F1153" s="8" t="s">
        <v>24</v>
      </c>
      <c r="G1153" s="8">
        <v>1</v>
      </c>
      <c r="H1153" s="8">
        <v>0</v>
      </c>
      <c r="I1153" s="8">
        <v>0</v>
      </c>
      <c r="J1153" s="8">
        <v>1</v>
      </c>
      <c r="K1153" s="8">
        <v>1</v>
      </c>
      <c r="L1153" s="8">
        <v>1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5">
        <v>301030057</v>
      </c>
    </row>
    <row r="1154" spans="1:21" hidden="1" x14ac:dyDescent="0.25">
      <c r="A1154" s="8" t="s">
        <v>5018</v>
      </c>
      <c r="B1154" s="2" t="s">
        <v>1571</v>
      </c>
      <c r="C1154" s="2" t="s">
        <v>111</v>
      </c>
      <c r="D1154" s="2" t="s">
        <v>108</v>
      </c>
      <c r="E1154" s="2" t="s">
        <v>107</v>
      </c>
      <c r="F1154" s="8" t="s">
        <v>24</v>
      </c>
      <c r="G1154" s="8">
        <v>1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5">
        <v>301030065</v>
      </c>
    </row>
    <row r="1155" spans="1:21" hidden="1" x14ac:dyDescent="0.25">
      <c r="A1155" s="8" t="s">
        <v>5018</v>
      </c>
      <c r="B1155" s="2" t="s">
        <v>1572</v>
      </c>
      <c r="C1155" s="2" t="s">
        <v>111</v>
      </c>
      <c r="D1155" s="2" t="s">
        <v>108</v>
      </c>
      <c r="E1155" s="2" t="s">
        <v>107</v>
      </c>
      <c r="F1155" s="8" t="s">
        <v>24</v>
      </c>
      <c r="G1155" s="8">
        <v>1</v>
      </c>
      <c r="H1155" s="8">
        <v>0</v>
      </c>
      <c r="I1155" s="8">
        <v>0</v>
      </c>
      <c r="J1155" s="8">
        <v>1</v>
      </c>
      <c r="K1155" s="8">
        <v>1</v>
      </c>
      <c r="L1155" s="8">
        <v>1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5">
        <v>301030073</v>
      </c>
    </row>
    <row r="1156" spans="1:21" hidden="1" x14ac:dyDescent="0.25">
      <c r="A1156" s="8" t="s">
        <v>5018</v>
      </c>
      <c r="B1156" s="2" t="s">
        <v>1573</v>
      </c>
      <c r="C1156" s="2" t="s">
        <v>111</v>
      </c>
      <c r="D1156" s="2" t="s">
        <v>108</v>
      </c>
      <c r="E1156" s="2" t="s">
        <v>107</v>
      </c>
      <c r="F1156" s="8" t="s">
        <v>24</v>
      </c>
      <c r="G1156" s="8">
        <v>1</v>
      </c>
      <c r="H1156" s="8">
        <v>0</v>
      </c>
      <c r="I1156" s="8">
        <v>0</v>
      </c>
      <c r="J1156" s="8">
        <v>1</v>
      </c>
      <c r="K1156" s="8">
        <v>1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5">
        <v>301030081</v>
      </c>
    </row>
    <row r="1157" spans="1:21" hidden="1" x14ac:dyDescent="0.25">
      <c r="A1157" s="8" t="s">
        <v>5018</v>
      </c>
      <c r="B1157" s="2" t="s">
        <v>1574</v>
      </c>
      <c r="C1157" s="2" t="s">
        <v>111</v>
      </c>
      <c r="D1157" s="2" t="s">
        <v>108</v>
      </c>
      <c r="E1157" s="2" t="s">
        <v>107</v>
      </c>
      <c r="F1157" s="8" t="s">
        <v>24</v>
      </c>
      <c r="G1157" s="8">
        <v>1</v>
      </c>
      <c r="H1157" s="8">
        <v>0</v>
      </c>
      <c r="I1157" s="8">
        <v>0</v>
      </c>
      <c r="J1157" s="8">
        <v>1</v>
      </c>
      <c r="K1157" s="8">
        <v>1</v>
      </c>
      <c r="L1157" s="8">
        <v>1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5">
        <v>301030090</v>
      </c>
    </row>
    <row r="1158" spans="1:21" hidden="1" x14ac:dyDescent="0.25">
      <c r="A1158" s="8" t="s">
        <v>5018</v>
      </c>
      <c r="B1158" s="2" t="s">
        <v>1575</v>
      </c>
      <c r="C1158" s="2" t="s">
        <v>111</v>
      </c>
      <c r="D1158" s="2" t="s">
        <v>108</v>
      </c>
      <c r="E1158" s="2" t="s">
        <v>107</v>
      </c>
      <c r="F1158" s="8" t="s">
        <v>24</v>
      </c>
      <c r="G1158" s="8">
        <v>1</v>
      </c>
      <c r="H1158" s="8">
        <v>0</v>
      </c>
      <c r="I1158" s="8">
        <v>0</v>
      </c>
      <c r="J1158" s="8">
        <v>1</v>
      </c>
      <c r="K1158" s="8">
        <v>1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5">
        <v>301030103</v>
      </c>
    </row>
    <row r="1159" spans="1:21" hidden="1" x14ac:dyDescent="0.25">
      <c r="A1159" s="8" t="s">
        <v>5018</v>
      </c>
      <c r="B1159" s="2" t="s">
        <v>1576</v>
      </c>
      <c r="C1159" s="2" t="s">
        <v>111</v>
      </c>
      <c r="D1159" s="2" t="s">
        <v>108</v>
      </c>
      <c r="E1159" s="2" t="s">
        <v>107</v>
      </c>
      <c r="F1159" s="8" t="s">
        <v>24</v>
      </c>
      <c r="G1159" s="8">
        <v>1</v>
      </c>
      <c r="H1159" s="8">
        <v>0</v>
      </c>
      <c r="I1159" s="8">
        <v>0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5">
        <v>301030111</v>
      </c>
    </row>
    <row r="1160" spans="1:21" hidden="1" x14ac:dyDescent="0.25">
      <c r="A1160" s="8" t="s">
        <v>5018</v>
      </c>
      <c r="B1160" s="2" t="s">
        <v>1577</v>
      </c>
      <c r="C1160" s="2" t="s">
        <v>111</v>
      </c>
      <c r="D1160" s="2" t="s">
        <v>108</v>
      </c>
      <c r="E1160" s="2" t="s">
        <v>107</v>
      </c>
      <c r="F1160" s="8" t="s">
        <v>24</v>
      </c>
      <c r="G1160" s="8">
        <v>1</v>
      </c>
      <c r="H1160" s="8">
        <v>0</v>
      </c>
      <c r="I1160" s="8">
        <v>0</v>
      </c>
      <c r="J1160" s="8">
        <v>1</v>
      </c>
      <c r="K1160" s="8">
        <v>1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5">
        <v>301030120</v>
      </c>
    </row>
    <row r="1161" spans="1:21" hidden="1" x14ac:dyDescent="0.25">
      <c r="A1161" s="8" t="s">
        <v>5018</v>
      </c>
      <c r="B1161" s="2" t="s">
        <v>1578</v>
      </c>
      <c r="C1161" s="2" t="s">
        <v>111</v>
      </c>
      <c r="D1161" s="2" t="s">
        <v>108</v>
      </c>
      <c r="E1161" s="2" t="s">
        <v>107</v>
      </c>
      <c r="F1161" s="8" t="s">
        <v>24</v>
      </c>
      <c r="G1161" s="8">
        <v>1</v>
      </c>
      <c r="H1161" s="8">
        <v>0</v>
      </c>
      <c r="I1161" s="8">
        <v>0</v>
      </c>
      <c r="J1161" s="8">
        <v>1</v>
      </c>
      <c r="K1161" s="8">
        <v>1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5">
        <v>301030138</v>
      </c>
    </row>
    <row r="1162" spans="1:21" hidden="1" x14ac:dyDescent="0.25">
      <c r="A1162" s="8" t="s">
        <v>5018</v>
      </c>
      <c r="B1162" s="2" t="s">
        <v>1579</v>
      </c>
      <c r="C1162" s="2" t="s">
        <v>111</v>
      </c>
      <c r="D1162" s="2" t="s">
        <v>108</v>
      </c>
      <c r="E1162" s="2" t="s">
        <v>107</v>
      </c>
      <c r="F1162" s="8" t="s">
        <v>24</v>
      </c>
      <c r="G1162" s="8">
        <v>1</v>
      </c>
      <c r="H1162" s="8">
        <v>0</v>
      </c>
      <c r="I1162" s="8">
        <v>0</v>
      </c>
      <c r="J1162" s="8">
        <v>1</v>
      </c>
      <c r="K1162" s="8">
        <v>1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5">
        <v>301030146</v>
      </c>
    </row>
    <row r="1163" spans="1:21" hidden="1" x14ac:dyDescent="0.25">
      <c r="A1163" s="8" t="s">
        <v>5018</v>
      </c>
      <c r="B1163" s="2" t="s">
        <v>1580</v>
      </c>
      <c r="C1163" s="2" t="s">
        <v>111</v>
      </c>
      <c r="D1163" s="2" t="s">
        <v>108</v>
      </c>
      <c r="E1163" s="2" t="s">
        <v>107</v>
      </c>
      <c r="F1163" s="8" t="s">
        <v>24</v>
      </c>
      <c r="G1163" s="8">
        <v>1</v>
      </c>
      <c r="H1163" s="8">
        <v>0</v>
      </c>
      <c r="I1163" s="8">
        <v>0</v>
      </c>
      <c r="J1163" s="8">
        <v>1</v>
      </c>
      <c r="K1163" s="8">
        <v>1</v>
      </c>
      <c r="L1163" s="8">
        <v>1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5">
        <v>301030154</v>
      </c>
    </row>
    <row r="1164" spans="1:21" hidden="1" x14ac:dyDescent="0.25">
      <c r="A1164" s="8" t="s">
        <v>5018</v>
      </c>
      <c r="B1164" s="2" t="s">
        <v>1581</v>
      </c>
      <c r="C1164" s="2" t="s">
        <v>111</v>
      </c>
      <c r="D1164" s="2" t="s">
        <v>108</v>
      </c>
      <c r="E1164" s="2" t="s">
        <v>107</v>
      </c>
      <c r="F1164" s="8" t="s">
        <v>24</v>
      </c>
      <c r="G1164" s="8">
        <v>1</v>
      </c>
      <c r="H1164" s="8">
        <v>0</v>
      </c>
      <c r="I1164" s="8">
        <v>0</v>
      </c>
      <c r="J1164" s="8">
        <v>1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5">
        <v>301030162</v>
      </c>
    </row>
    <row r="1165" spans="1:21" hidden="1" x14ac:dyDescent="0.25">
      <c r="A1165" s="8" t="s">
        <v>5018</v>
      </c>
      <c r="B1165" s="2" t="s">
        <v>1582</v>
      </c>
      <c r="C1165" s="2" t="s">
        <v>111</v>
      </c>
      <c r="D1165" s="2" t="s">
        <v>108</v>
      </c>
      <c r="E1165" s="2" t="s">
        <v>107</v>
      </c>
      <c r="F1165" s="8" t="s">
        <v>24</v>
      </c>
      <c r="G1165" s="8">
        <v>1</v>
      </c>
      <c r="H1165" s="8">
        <v>0</v>
      </c>
      <c r="I1165" s="8">
        <v>0</v>
      </c>
      <c r="J1165" s="8">
        <v>1</v>
      </c>
      <c r="K1165" s="8">
        <v>1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5">
        <v>301030170</v>
      </c>
    </row>
    <row r="1166" spans="1:21" hidden="1" x14ac:dyDescent="0.25">
      <c r="A1166" s="8" t="s">
        <v>5018</v>
      </c>
      <c r="B1166" s="2" t="s">
        <v>1583</v>
      </c>
      <c r="C1166" s="2" t="s">
        <v>111</v>
      </c>
      <c r="D1166" s="2" t="s">
        <v>108</v>
      </c>
      <c r="E1166" s="2" t="s">
        <v>107</v>
      </c>
      <c r="F1166" s="8" t="s">
        <v>24</v>
      </c>
      <c r="G1166" s="8">
        <v>1</v>
      </c>
      <c r="H1166" s="8">
        <v>0</v>
      </c>
      <c r="I1166" s="8">
        <v>0</v>
      </c>
      <c r="J1166" s="8">
        <v>1</v>
      </c>
      <c r="K1166" s="8">
        <v>1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5">
        <v>301030189</v>
      </c>
    </row>
    <row r="1167" spans="1:21" hidden="1" x14ac:dyDescent="0.25">
      <c r="A1167" s="8" t="s">
        <v>5018</v>
      </c>
      <c r="B1167" s="2" t="s">
        <v>1584</v>
      </c>
      <c r="C1167" s="2" t="s">
        <v>111</v>
      </c>
      <c r="D1167" s="2" t="s">
        <v>108</v>
      </c>
      <c r="E1167" s="2" t="s">
        <v>107</v>
      </c>
      <c r="F1167" s="8" t="s">
        <v>24</v>
      </c>
      <c r="G1167" s="8">
        <v>1</v>
      </c>
      <c r="H1167" s="8">
        <v>0</v>
      </c>
      <c r="I1167" s="8">
        <v>0</v>
      </c>
      <c r="J1167" s="8">
        <v>1</v>
      </c>
      <c r="K1167" s="8">
        <v>1</v>
      </c>
      <c r="L1167" s="8">
        <v>1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5">
        <v>301030197</v>
      </c>
    </row>
    <row r="1168" spans="1:21" hidden="1" x14ac:dyDescent="0.25">
      <c r="A1168" s="8" t="s">
        <v>5018</v>
      </c>
      <c r="B1168" s="2" t="s">
        <v>1585</v>
      </c>
      <c r="C1168" s="2" t="s">
        <v>112</v>
      </c>
      <c r="D1168" s="2" t="s">
        <v>108</v>
      </c>
      <c r="E1168" s="2" t="s">
        <v>107</v>
      </c>
      <c r="F1168" s="8" t="s">
        <v>23</v>
      </c>
      <c r="G1168" s="8">
        <v>1</v>
      </c>
      <c r="H1168" s="8">
        <v>0</v>
      </c>
      <c r="I1168" s="8">
        <v>0</v>
      </c>
      <c r="J1168" s="8">
        <v>1</v>
      </c>
      <c r="K1168" s="8">
        <v>1</v>
      </c>
      <c r="L1168" s="8">
        <v>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5">
        <v>301040010</v>
      </c>
    </row>
    <row r="1169" spans="1:21" hidden="1" x14ac:dyDescent="0.25">
      <c r="A1169" s="8" t="s">
        <v>5018</v>
      </c>
      <c r="B1169" s="2" t="s">
        <v>1586</v>
      </c>
      <c r="C1169" s="2" t="s">
        <v>112</v>
      </c>
      <c r="D1169" s="2" t="s">
        <v>108</v>
      </c>
      <c r="E1169" s="2" t="s">
        <v>107</v>
      </c>
      <c r="F1169" s="8" t="s">
        <v>23</v>
      </c>
      <c r="G1169" s="8">
        <v>1</v>
      </c>
      <c r="H1169" s="8">
        <v>1</v>
      </c>
      <c r="I1169" s="8">
        <v>0</v>
      </c>
      <c r="J1169" s="8">
        <v>0</v>
      </c>
      <c r="K1169" s="8">
        <v>1</v>
      </c>
      <c r="L1169" s="8">
        <v>1</v>
      </c>
      <c r="M1169" s="8">
        <v>0</v>
      </c>
      <c r="N1169" s="8">
        <v>0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5">
        <v>301040028</v>
      </c>
    </row>
    <row r="1170" spans="1:21" hidden="1" x14ac:dyDescent="0.25">
      <c r="A1170" s="8" t="s">
        <v>5018</v>
      </c>
      <c r="B1170" s="2" t="s">
        <v>1587</v>
      </c>
      <c r="C1170" s="2" t="s">
        <v>112</v>
      </c>
      <c r="D1170" s="2" t="s">
        <v>108</v>
      </c>
      <c r="E1170" s="2" t="s">
        <v>107</v>
      </c>
      <c r="F1170" s="8" t="s">
        <v>24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5">
        <v>301040036</v>
      </c>
    </row>
    <row r="1171" spans="1:21" hidden="1" x14ac:dyDescent="0.25">
      <c r="A1171" s="8" t="s">
        <v>5018</v>
      </c>
      <c r="B1171" s="2" t="s">
        <v>1588</v>
      </c>
      <c r="C1171" s="2" t="s">
        <v>112</v>
      </c>
      <c r="D1171" s="2" t="s">
        <v>108</v>
      </c>
      <c r="E1171" s="2" t="s">
        <v>107</v>
      </c>
      <c r="F1171" s="8" t="s">
        <v>24</v>
      </c>
      <c r="G1171" s="8">
        <v>1</v>
      </c>
      <c r="H1171" s="8">
        <v>0</v>
      </c>
      <c r="I1171" s="8">
        <v>0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5">
        <v>301040044</v>
      </c>
    </row>
    <row r="1172" spans="1:21" hidden="1" x14ac:dyDescent="0.25">
      <c r="A1172" s="8" t="s">
        <v>5018</v>
      </c>
      <c r="B1172" s="2" t="s">
        <v>1589</v>
      </c>
      <c r="C1172" s="2" t="s">
        <v>112</v>
      </c>
      <c r="D1172" s="2" t="s">
        <v>108</v>
      </c>
      <c r="E1172" s="2" t="s">
        <v>107</v>
      </c>
      <c r="F1172" s="8" t="s">
        <v>24</v>
      </c>
      <c r="G1172" s="8">
        <v>1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5">
        <v>301040052</v>
      </c>
    </row>
    <row r="1173" spans="1:21" hidden="1" x14ac:dyDescent="0.25">
      <c r="A1173" s="8" t="s">
        <v>5018</v>
      </c>
      <c r="B1173" s="2" t="s">
        <v>1590</v>
      </c>
      <c r="C1173" s="2" t="s">
        <v>112</v>
      </c>
      <c r="D1173" s="2" t="s">
        <v>108</v>
      </c>
      <c r="E1173" s="2" t="s">
        <v>107</v>
      </c>
      <c r="F1173" s="8" t="s">
        <v>24</v>
      </c>
      <c r="G1173" s="8">
        <v>1</v>
      </c>
      <c r="H1173" s="8">
        <v>0</v>
      </c>
      <c r="I1173" s="8">
        <v>0</v>
      </c>
      <c r="J1173" s="8">
        <v>0</v>
      </c>
      <c r="K1173" s="8">
        <v>1</v>
      </c>
      <c r="L1173" s="8">
        <v>1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5">
        <v>301040060</v>
      </c>
    </row>
    <row r="1174" spans="1:21" hidden="1" x14ac:dyDescent="0.25">
      <c r="A1174" s="8" t="s">
        <v>5018</v>
      </c>
      <c r="B1174" s="2" t="s">
        <v>1591</v>
      </c>
      <c r="C1174" s="2" t="s">
        <v>112</v>
      </c>
      <c r="D1174" s="2" t="s">
        <v>108</v>
      </c>
      <c r="E1174" s="2" t="s">
        <v>107</v>
      </c>
      <c r="F1174" s="8" t="s">
        <v>23</v>
      </c>
      <c r="G1174" s="8">
        <v>1</v>
      </c>
      <c r="H1174" s="8">
        <v>0</v>
      </c>
      <c r="I1174" s="8">
        <v>0</v>
      </c>
      <c r="J1174" s="8">
        <v>1</v>
      </c>
      <c r="K1174" s="8">
        <v>1</v>
      </c>
      <c r="L1174" s="8">
        <v>1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5">
        <v>301040079</v>
      </c>
    </row>
    <row r="1175" spans="1:21" hidden="1" x14ac:dyDescent="0.25">
      <c r="A1175" s="8" t="s">
        <v>5018</v>
      </c>
      <c r="B1175" s="2" t="s">
        <v>1592</v>
      </c>
      <c r="C1175" s="2" t="s">
        <v>112</v>
      </c>
      <c r="D1175" s="2" t="s">
        <v>108</v>
      </c>
      <c r="E1175" s="2" t="s">
        <v>107</v>
      </c>
      <c r="F1175" s="8" t="s">
        <v>23</v>
      </c>
      <c r="G1175" s="8">
        <v>1</v>
      </c>
      <c r="H1175" s="8">
        <v>0</v>
      </c>
      <c r="I1175" s="8">
        <v>0</v>
      </c>
      <c r="J1175" s="8">
        <v>1</v>
      </c>
      <c r="K1175" s="8">
        <v>1</v>
      </c>
      <c r="L1175" s="8">
        <v>1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5">
        <v>301040087</v>
      </c>
    </row>
    <row r="1176" spans="1:21" hidden="1" x14ac:dyDescent="0.25">
      <c r="A1176" s="8" t="s">
        <v>5018</v>
      </c>
      <c r="B1176" s="2" t="s">
        <v>1593</v>
      </c>
      <c r="C1176" s="2" t="s">
        <v>112</v>
      </c>
      <c r="D1176" s="2" t="s">
        <v>108</v>
      </c>
      <c r="E1176" s="2" t="s">
        <v>107</v>
      </c>
      <c r="F1176" s="8" t="s">
        <v>23</v>
      </c>
      <c r="G1176" s="8">
        <v>1</v>
      </c>
      <c r="H1176" s="8">
        <v>0</v>
      </c>
      <c r="I1176" s="8">
        <v>0</v>
      </c>
      <c r="J1176" s="8">
        <v>1</v>
      </c>
      <c r="K1176" s="8">
        <v>1</v>
      </c>
      <c r="L1176" s="8">
        <v>1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5">
        <v>301040095</v>
      </c>
    </row>
    <row r="1177" spans="1:21" hidden="1" x14ac:dyDescent="0.25">
      <c r="A1177" s="8" t="s">
        <v>5018</v>
      </c>
      <c r="B1177" s="2" t="s">
        <v>1594</v>
      </c>
      <c r="C1177" s="2" t="s">
        <v>113</v>
      </c>
      <c r="D1177" s="2" t="s">
        <v>108</v>
      </c>
      <c r="E1177" s="2" t="s">
        <v>107</v>
      </c>
      <c r="F1177" s="8" t="s">
        <v>24</v>
      </c>
      <c r="G1177" s="8">
        <v>1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5">
        <v>301050015</v>
      </c>
    </row>
    <row r="1178" spans="1:21" hidden="1" x14ac:dyDescent="0.25">
      <c r="A1178" s="8" t="s">
        <v>5018</v>
      </c>
      <c r="B1178" s="2" t="s">
        <v>1595</v>
      </c>
      <c r="C1178" s="2" t="s">
        <v>113</v>
      </c>
      <c r="D1178" s="2" t="s">
        <v>108</v>
      </c>
      <c r="E1178" s="2" t="s">
        <v>107</v>
      </c>
      <c r="F1178" s="8" t="s">
        <v>23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1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5">
        <v>301050023</v>
      </c>
    </row>
    <row r="1179" spans="1:21" hidden="1" x14ac:dyDescent="0.25">
      <c r="A1179" s="8" t="s">
        <v>5018</v>
      </c>
      <c r="B1179" s="2" t="s">
        <v>1596</v>
      </c>
      <c r="C1179" s="2" t="s">
        <v>113</v>
      </c>
      <c r="D1179" s="2" t="s">
        <v>108</v>
      </c>
      <c r="E1179" s="2" t="s">
        <v>107</v>
      </c>
      <c r="F1179" s="8" t="s">
        <v>24</v>
      </c>
      <c r="G1179" s="8">
        <v>1</v>
      </c>
      <c r="H1179" s="8">
        <v>0</v>
      </c>
      <c r="I1179" s="8">
        <v>0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5">
        <v>301050031</v>
      </c>
    </row>
    <row r="1180" spans="1:21" hidden="1" x14ac:dyDescent="0.25">
      <c r="A1180" s="8" t="s">
        <v>5018</v>
      </c>
      <c r="B1180" s="2" t="s">
        <v>1597</v>
      </c>
      <c r="C1180" s="2" t="s">
        <v>113</v>
      </c>
      <c r="D1180" s="2" t="s">
        <v>108</v>
      </c>
      <c r="E1180" s="2" t="s">
        <v>107</v>
      </c>
      <c r="F1180" s="8" t="s">
        <v>24</v>
      </c>
      <c r="G1180" s="8">
        <v>0</v>
      </c>
      <c r="H1180" s="8">
        <v>0</v>
      </c>
      <c r="I1180" s="8">
        <v>0</v>
      </c>
      <c r="J1180" s="8">
        <v>0</v>
      </c>
      <c r="K1180" s="8">
        <v>1</v>
      </c>
      <c r="L1180" s="8">
        <v>1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5">
        <v>301050040</v>
      </c>
    </row>
    <row r="1181" spans="1:21" hidden="1" x14ac:dyDescent="0.25">
      <c r="A1181" s="8" t="s">
        <v>5018</v>
      </c>
      <c r="B1181" s="2" t="s">
        <v>1598</v>
      </c>
      <c r="C1181" s="2" t="s">
        <v>113</v>
      </c>
      <c r="D1181" s="2" t="s">
        <v>108</v>
      </c>
      <c r="E1181" s="2" t="s">
        <v>107</v>
      </c>
      <c r="F1181" s="8" t="s">
        <v>23</v>
      </c>
      <c r="G1181" s="8">
        <v>0</v>
      </c>
      <c r="H1181" s="8">
        <v>0</v>
      </c>
      <c r="I1181" s="8">
        <v>0</v>
      </c>
      <c r="J1181" s="8">
        <v>1</v>
      </c>
      <c r="K1181" s="8">
        <v>1</v>
      </c>
      <c r="L1181" s="8">
        <v>1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5">
        <v>301050058</v>
      </c>
    </row>
    <row r="1182" spans="1:21" hidden="1" x14ac:dyDescent="0.25">
      <c r="A1182" s="8" t="s">
        <v>5018</v>
      </c>
      <c r="B1182" s="2" t="s">
        <v>1599</v>
      </c>
      <c r="C1182" s="2" t="s">
        <v>113</v>
      </c>
      <c r="D1182" s="2" t="s">
        <v>108</v>
      </c>
      <c r="E1182" s="2" t="s">
        <v>107</v>
      </c>
      <c r="F1182" s="8" t="s">
        <v>24</v>
      </c>
      <c r="G1182" s="8">
        <v>1</v>
      </c>
      <c r="H1182" s="8">
        <v>1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1</v>
      </c>
      <c r="Q1182" s="8">
        <v>0</v>
      </c>
      <c r="R1182" s="8">
        <v>1</v>
      </c>
      <c r="S1182" s="8">
        <v>1</v>
      </c>
      <c r="T1182" s="8">
        <v>0</v>
      </c>
      <c r="U1182" s="5">
        <v>301050066</v>
      </c>
    </row>
    <row r="1183" spans="1:21" hidden="1" x14ac:dyDescent="0.25">
      <c r="A1183" s="8" t="s">
        <v>5018</v>
      </c>
      <c r="B1183" s="2" t="s">
        <v>1600</v>
      </c>
      <c r="C1183" s="2" t="s">
        <v>113</v>
      </c>
      <c r="D1183" s="2" t="s">
        <v>108</v>
      </c>
      <c r="E1183" s="2" t="s">
        <v>107</v>
      </c>
      <c r="F1183" s="8" t="s">
        <v>24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</v>
      </c>
      <c r="N1183" s="8">
        <v>0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5">
        <v>301050074</v>
      </c>
    </row>
    <row r="1184" spans="1:21" hidden="1" x14ac:dyDescent="0.25">
      <c r="A1184" s="8" t="s">
        <v>5018</v>
      </c>
      <c r="B1184" s="2" t="s">
        <v>1601</v>
      </c>
      <c r="C1184" s="2" t="s">
        <v>113</v>
      </c>
      <c r="D1184" s="2" t="s">
        <v>108</v>
      </c>
      <c r="E1184" s="2" t="s">
        <v>107</v>
      </c>
      <c r="F1184" s="8" t="s">
        <v>23</v>
      </c>
      <c r="G1184" s="8">
        <v>1</v>
      </c>
      <c r="H1184" s="8">
        <v>0</v>
      </c>
      <c r="I1184" s="8">
        <v>0</v>
      </c>
      <c r="J1184" s="8">
        <v>1</v>
      </c>
      <c r="K1184" s="8">
        <v>1</v>
      </c>
      <c r="L1184" s="8">
        <v>1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5">
        <v>301050082</v>
      </c>
    </row>
    <row r="1185" spans="1:21" hidden="1" x14ac:dyDescent="0.25">
      <c r="A1185" s="8" t="s">
        <v>5018</v>
      </c>
      <c r="B1185" s="2" t="s">
        <v>1602</v>
      </c>
      <c r="C1185" s="2" t="s">
        <v>113</v>
      </c>
      <c r="D1185" s="2" t="s">
        <v>108</v>
      </c>
      <c r="E1185" s="2" t="s">
        <v>107</v>
      </c>
      <c r="F1185" s="8" t="s">
        <v>23</v>
      </c>
      <c r="G1185" s="8">
        <v>0</v>
      </c>
      <c r="H1185" s="8">
        <v>0</v>
      </c>
      <c r="I1185" s="8">
        <v>0</v>
      </c>
      <c r="J1185" s="8">
        <v>1</v>
      </c>
      <c r="K1185" s="8">
        <v>1</v>
      </c>
      <c r="L1185" s="8">
        <v>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5">
        <v>301050090</v>
      </c>
    </row>
    <row r="1186" spans="1:21" hidden="1" x14ac:dyDescent="0.25">
      <c r="A1186" s="8" t="s">
        <v>5018</v>
      </c>
      <c r="B1186" s="2" t="s">
        <v>1603</v>
      </c>
      <c r="C1186" s="2" t="s">
        <v>113</v>
      </c>
      <c r="D1186" s="2" t="s">
        <v>108</v>
      </c>
      <c r="E1186" s="2" t="s">
        <v>107</v>
      </c>
      <c r="F1186" s="8" t="s">
        <v>23</v>
      </c>
      <c r="G1186" s="8">
        <v>0</v>
      </c>
      <c r="H1186" s="8">
        <v>0</v>
      </c>
      <c r="I1186" s="8">
        <v>0</v>
      </c>
      <c r="J1186" s="8">
        <v>1</v>
      </c>
      <c r="K1186" s="8">
        <v>1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5">
        <v>301050104</v>
      </c>
    </row>
    <row r="1187" spans="1:21" hidden="1" x14ac:dyDescent="0.25">
      <c r="A1187" s="8" t="s">
        <v>5018</v>
      </c>
      <c r="B1187" s="2" t="s">
        <v>1604</v>
      </c>
      <c r="C1187" s="2" t="s">
        <v>113</v>
      </c>
      <c r="D1187" s="2" t="s">
        <v>108</v>
      </c>
      <c r="E1187" s="2" t="s">
        <v>107</v>
      </c>
      <c r="F1187" s="8" t="s">
        <v>23</v>
      </c>
      <c r="G1187" s="8">
        <v>0</v>
      </c>
      <c r="H1187" s="8">
        <v>0</v>
      </c>
      <c r="I1187" s="8">
        <v>0</v>
      </c>
      <c r="J1187" s="8">
        <v>1</v>
      </c>
      <c r="K1187" s="8">
        <v>1</v>
      </c>
      <c r="L1187" s="8">
        <v>1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5">
        <v>301050112</v>
      </c>
    </row>
    <row r="1188" spans="1:21" hidden="1" x14ac:dyDescent="0.25">
      <c r="A1188" s="8" t="s">
        <v>5018</v>
      </c>
      <c r="B1188" s="2" t="s">
        <v>1605</v>
      </c>
      <c r="C1188" s="2" t="s">
        <v>113</v>
      </c>
      <c r="D1188" s="2" t="s">
        <v>108</v>
      </c>
      <c r="E1188" s="2" t="s">
        <v>107</v>
      </c>
      <c r="F1188" s="8" t="s">
        <v>23</v>
      </c>
      <c r="G1188" s="8">
        <v>0</v>
      </c>
      <c r="H1188" s="8">
        <v>0</v>
      </c>
      <c r="I1188" s="8">
        <v>0</v>
      </c>
      <c r="J1188" s="8">
        <v>1</v>
      </c>
      <c r="K1188" s="8">
        <v>1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5">
        <v>301050120</v>
      </c>
    </row>
    <row r="1189" spans="1:21" hidden="1" x14ac:dyDescent="0.25">
      <c r="A1189" s="8" t="s">
        <v>5018</v>
      </c>
      <c r="B1189" s="2" t="s">
        <v>1606</v>
      </c>
      <c r="C1189" s="2" t="s">
        <v>113</v>
      </c>
      <c r="D1189" s="2" t="s">
        <v>108</v>
      </c>
      <c r="E1189" s="2" t="s">
        <v>107</v>
      </c>
      <c r="F1189" s="8" t="s">
        <v>23</v>
      </c>
      <c r="G1189" s="8">
        <v>0</v>
      </c>
      <c r="H1189" s="8">
        <v>0</v>
      </c>
      <c r="I1189" s="8">
        <v>0</v>
      </c>
      <c r="J1189" s="8">
        <v>1</v>
      </c>
      <c r="K1189" s="8">
        <v>1</v>
      </c>
      <c r="L1189" s="8">
        <v>1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5">
        <v>301050139</v>
      </c>
    </row>
    <row r="1190" spans="1:21" hidden="1" x14ac:dyDescent="0.25">
      <c r="A1190" s="8" t="s">
        <v>5018</v>
      </c>
      <c r="B1190" s="2" t="s">
        <v>1607</v>
      </c>
      <c r="C1190" s="2" t="s">
        <v>113</v>
      </c>
      <c r="D1190" s="2" t="s">
        <v>108</v>
      </c>
      <c r="E1190" s="2" t="s">
        <v>107</v>
      </c>
      <c r="F1190" s="8" t="s">
        <v>23</v>
      </c>
      <c r="G1190" s="8">
        <v>0</v>
      </c>
      <c r="H1190" s="8">
        <v>0</v>
      </c>
      <c r="I1190" s="8">
        <v>0</v>
      </c>
      <c r="J1190" s="8">
        <v>1</v>
      </c>
      <c r="K1190" s="8">
        <v>1</v>
      </c>
      <c r="L1190" s="8">
        <v>1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5">
        <v>301050147</v>
      </c>
    </row>
    <row r="1191" spans="1:21" hidden="1" x14ac:dyDescent="0.25">
      <c r="A1191" s="8" t="s">
        <v>5018</v>
      </c>
      <c r="B1191" s="2" t="s">
        <v>1608</v>
      </c>
      <c r="C1191" s="2" t="s">
        <v>113</v>
      </c>
      <c r="D1191" s="2" t="s">
        <v>108</v>
      </c>
      <c r="E1191" s="2" t="s">
        <v>107</v>
      </c>
      <c r="F1191" s="8" t="s">
        <v>23</v>
      </c>
      <c r="G1191" s="8">
        <v>0</v>
      </c>
      <c r="H1191" s="8">
        <v>0</v>
      </c>
      <c r="I1191" s="8">
        <v>0</v>
      </c>
      <c r="J1191" s="8">
        <v>0</v>
      </c>
      <c r="K1191" s="8">
        <v>1</v>
      </c>
      <c r="L1191" s="8">
        <v>1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5">
        <v>301050155</v>
      </c>
    </row>
    <row r="1192" spans="1:21" hidden="1" x14ac:dyDescent="0.25">
      <c r="A1192" s="8" t="s">
        <v>5018</v>
      </c>
      <c r="B1192" s="2" t="s">
        <v>1609</v>
      </c>
      <c r="C1192" s="2" t="s">
        <v>114</v>
      </c>
      <c r="D1192" s="2" t="s">
        <v>108</v>
      </c>
      <c r="E1192" s="2" t="s">
        <v>107</v>
      </c>
      <c r="F1192" s="8" t="s">
        <v>24</v>
      </c>
      <c r="G1192" s="8">
        <v>0</v>
      </c>
      <c r="H1192" s="8">
        <v>1</v>
      </c>
      <c r="I1192" s="8">
        <v>1</v>
      </c>
      <c r="J1192" s="8">
        <v>0</v>
      </c>
      <c r="K1192" s="8">
        <v>0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5">
        <v>301060010</v>
      </c>
    </row>
    <row r="1193" spans="1:21" hidden="1" x14ac:dyDescent="0.25">
      <c r="A1193" s="8" t="s">
        <v>5018</v>
      </c>
      <c r="B1193" s="2" t="s">
        <v>1610</v>
      </c>
      <c r="C1193" s="2" t="s">
        <v>114</v>
      </c>
      <c r="D1193" s="2" t="s">
        <v>108</v>
      </c>
      <c r="E1193" s="2" t="s">
        <v>107</v>
      </c>
      <c r="F1193" s="8" t="s">
        <v>24</v>
      </c>
      <c r="G1193" s="8">
        <v>1</v>
      </c>
      <c r="H1193" s="8">
        <v>0</v>
      </c>
      <c r="I1193" s="8">
        <v>0</v>
      </c>
      <c r="J1193" s="8">
        <v>1</v>
      </c>
      <c r="K1193" s="8">
        <v>1</v>
      </c>
      <c r="L1193" s="8">
        <v>1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5">
        <v>301060029</v>
      </c>
    </row>
    <row r="1194" spans="1:21" hidden="1" x14ac:dyDescent="0.25">
      <c r="A1194" s="8" t="s">
        <v>5018</v>
      </c>
      <c r="B1194" s="2" t="s">
        <v>1611</v>
      </c>
      <c r="C1194" s="2" t="s">
        <v>114</v>
      </c>
      <c r="D1194" s="2" t="s">
        <v>108</v>
      </c>
      <c r="E1194" s="2" t="s">
        <v>107</v>
      </c>
      <c r="F1194" s="8" t="s">
        <v>23</v>
      </c>
      <c r="G1194" s="8">
        <v>1</v>
      </c>
      <c r="H1194" s="8">
        <v>0</v>
      </c>
      <c r="I1194" s="8">
        <v>0</v>
      </c>
      <c r="J1194" s="8">
        <v>1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5">
        <v>301060037</v>
      </c>
    </row>
    <row r="1195" spans="1:21" hidden="1" x14ac:dyDescent="0.25">
      <c r="A1195" s="8" t="s">
        <v>5018</v>
      </c>
      <c r="B1195" s="2" t="s">
        <v>1612</v>
      </c>
      <c r="C1195" s="2" t="s">
        <v>114</v>
      </c>
      <c r="D1195" s="2" t="s">
        <v>108</v>
      </c>
      <c r="E1195" s="2" t="s">
        <v>107</v>
      </c>
      <c r="F1195" s="8" t="s">
        <v>23</v>
      </c>
      <c r="G1195" s="8">
        <v>1</v>
      </c>
      <c r="H1195" s="8">
        <v>0</v>
      </c>
      <c r="I1195" s="8">
        <v>0</v>
      </c>
      <c r="J1195" s="8">
        <v>1</v>
      </c>
      <c r="K1195" s="8">
        <v>1</v>
      </c>
      <c r="L1195" s="8">
        <v>1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5">
        <v>301060045</v>
      </c>
    </row>
    <row r="1196" spans="1:21" hidden="1" x14ac:dyDescent="0.25">
      <c r="A1196" s="8" t="s">
        <v>5018</v>
      </c>
      <c r="B1196" s="2" t="s">
        <v>1613</v>
      </c>
      <c r="C1196" s="2" t="s">
        <v>114</v>
      </c>
      <c r="D1196" s="2" t="s">
        <v>108</v>
      </c>
      <c r="E1196" s="2" t="s">
        <v>107</v>
      </c>
      <c r="F1196" s="8" t="s">
        <v>23</v>
      </c>
      <c r="G1196" s="8">
        <v>1</v>
      </c>
      <c r="H1196" s="8">
        <v>0</v>
      </c>
      <c r="I1196" s="8">
        <v>0</v>
      </c>
      <c r="J1196" s="8">
        <v>1</v>
      </c>
      <c r="K1196" s="8">
        <v>1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5">
        <v>301060053</v>
      </c>
    </row>
    <row r="1197" spans="1:21" hidden="1" x14ac:dyDescent="0.25">
      <c r="A1197" s="8" t="s">
        <v>5018</v>
      </c>
      <c r="B1197" s="2" t="s">
        <v>1614</v>
      </c>
      <c r="C1197" s="2" t="s">
        <v>114</v>
      </c>
      <c r="D1197" s="2" t="s">
        <v>108</v>
      </c>
      <c r="E1197" s="2" t="s">
        <v>107</v>
      </c>
      <c r="F1197" s="8" t="s">
        <v>24</v>
      </c>
      <c r="G1197" s="8">
        <v>1</v>
      </c>
      <c r="H1197" s="8">
        <v>0</v>
      </c>
      <c r="I1197" s="8">
        <v>0</v>
      </c>
      <c r="J1197" s="8">
        <v>1</v>
      </c>
      <c r="K1197" s="8">
        <v>1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5">
        <v>301060061</v>
      </c>
    </row>
    <row r="1198" spans="1:21" hidden="1" x14ac:dyDescent="0.25">
      <c r="A1198" s="8" t="s">
        <v>5018</v>
      </c>
      <c r="B1198" s="2" t="s">
        <v>1615</v>
      </c>
      <c r="C1198" s="2" t="s">
        <v>114</v>
      </c>
      <c r="D1198" s="2" t="s">
        <v>108</v>
      </c>
      <c r="E1198" s="2" t="s">
        <v>107</v>
      </c>
      <c r="F1198" s="8" t="s">
        <v>24</v>
      </c>
      <c r="G1198" s="8">
        <v>0</v>
      </c>
      <c r="H1198" s="8">
        <v>1</v>
      </c>
      <c r="I1198" s="8">
        <v>1</v>
      </c>
      <c r="J1198" s="8">
        <v>0</v>
      </c>
      <c r="K1198" s="8">
        <v>0</v>
      </c>
      <c r="L1198" s="8">
        <v>0</v>
      </c>
      <c r="M1198" s="8">
        <v>1</v>
      </c>
      <c r="N1198" s="8">
        <v>0</v>
      </c>
      <c r="O1198" s="8">
        <v>0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5">
        <v>301060070</v>
      </c>
    </row>
    <row r="1199" spans="1:21" hidden="1" x14ac:dyDescent="0.25">
      <c r="A1199" s="8" t="s">
        <v>5018</v>
      </c>
      <c r="B1199" s="2" t="s">
        <v>1616</v>
      </c>
      <c r="C1199" s="2" t="s">
        <v>114</v>
      </c>
      <c r="D1199" s="2" t="s">
        <v>108</v>
      </c>
      <c r="E1199" s="2" t="s">
        <v>107</v>
      </c>
      <c r="F1199" s="8" t="s">
        <v>24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1</v>
      </c>
      <c r="N1199" s="8">
        <v>0</v>
      </c>
      <c r="O1199" s="8">
        <v>0</v>
      </c>
      <c r="P1199" s="8">
        <v>1</v>
      </c>
      <c r="Q1199" s="8">
        <v>0</v>
      </c>
      <c r="R1199" s="8">
        <v>0</v>
      </c>
      <c r="S1199" s="8">
        <v>0</v>
      </c>
      <c r="T1199" s="8">
        <v>0</v>
      </c>
      <c r="U1199" s="5">
        <v>301060088</v>
      </c>
    </row>
    <row r="1200" spans="1:21" hidden="1" x14ac:dyDescent="0.25">
      <c r="A1200" s="8" t="s">
        <v>5018</v>
      </c>
      <c r="B1200" s="2" t="s">
        <v>1617</v>
      </c>
      <c r="C1200" s="2" t="s">
        <v>114</v>
      </c>
      <c r="D1200" s="2" t="s">
        <v>108</v>
      </c>
      <c r="E1200" s="2" t="s">
        <v>107</v>
      </c>
      <c r="F1200" s="8" t="s">
        <v>24</v>
      </c>
      <c r="G1200" s="8">
        <v>1</v>
      </c>
      <c r="H1200" s="8">
        <v>0</v>
      </c>
      <c r="I1200" s="8">
        <v>0</v>
      </c>
      <c r="J1200" s="8">
        <v>1</v>
      </c>
      <c r="K1200" s="8">
        <v>1</v>
      </c>
      <c r="L1200" s="8">
        <v>1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5">
        <v>301060096</v>
      </c>
    </row>
    <row r="1201" spans="1:21" hidden="1" x14ac:dyDescent="0.25">
      <c r="A1201" s="8" t="s">
        <v>5018</v>
      </c>
      <c r="B1201" s="2" t="s">
        <v>1618</v>
      </c>
      <c r="C1201" s="2" t="s">
        <v>114</v>
      </c>
      <c r="D1201" s="2" t="s">
        <v>108</v>
      </c>
      <c r="E1201" s="2" t="s">
        <v>107</v>
      </c>
      <c r="F1201" s="8" t="s">
        <v>24</v>
      </c>
      <c r="G1201" s="8">
        <v>1</v>
      </c>
      <c r="H1201" s="8">
        <v>0</v>
      </c>
      <c r="I1201" s="8">
        <v>0</v>
      </c>
      <c r="J1201" s="8">
        <v>1</v>
      </c>
      <c r="K1201" s="8">
        <v>1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5">
        <v>301060100</v>
      </c>
    </row>
    <row r="1202" spans="1:21" hidden="1" x14ac:dyDescent="0.25">
      <c r="A1202" s="8" t="s">
        <v>5018</v>
      </c>
      <c r="B1202" s="2" t="s">
        <v>1619</v>
      </c>
      <c r="C1202" s="2" t="s">
        <v>114</v>
      </c>
      <c r="D1202" s="2" t="s">
        <v>108</v>
      </c>
      <c r="E1202" s="2" t="s">
        <v>107</v>
      </c>
      <c r="F1202" s="8" t="s">
        <v>24</v>
      </c>
      <c r="G1202" s="8">
        <v>1</v>
      </c>
      <c r="H1202" s="8">
        <v>0</v>
      </c>
      <c r="I1202" s="8">
        <v>0</v>
      </c>
      <c r="J1202" s="8">
        <v>1</v>
      </c>
      <c r="K1202" s="8">
        <v>1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5">
        <v>301060118</v>
      </c>
    </row>
    <row r="1203" spans="1:21" hidden="1" x14ac:dyDescent="0.25">
      <c r="A1203" s="8" t="s">
        <v>5018</v>
      </c>
      <c r="B1203" s="2" t="s">
        <v>1620</v>
      </c>
      <c r="C1203" s="2" t="s">
        <v>115</v>
      </c>
      <c r="D1203" s="2" t="s">
        <v>108</v>
      </c>
      <c r="E1203" s="2" t="s">
        <v>107</v>
      </c>
      <c r="F1203" s="8" t="s">
        <v>36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5">
        <v>301070016</v>
      </c>
    </row>
    <row r="1204" spans="1:21" hidden="1" x14ac:dyDescent="0.25">
      <c r="A1204" s="8" t="s">
        <v>5018</v>
      </c>
      <c r="B1204" s="2" t="s">
        <v>1621</v>
      </c>
      <c r="C1204" s="2" t="s">
        <v>115</v>
      </c>
      <c r="D1204" s="2" t="s">
        <v>108</v>
      </c>
      <c r="E1204" s="2" t="s">
        <v>107</v>
      </c>
      <c r="F1204" s="8" t="s">
        <v>24</v>
      </c>
      <c r="G1204" s="8">
        <v>1</v>
      </c>
      <c r="H1204" s="8">
        <v>0</v>
      </c>
      <c r="I1204" s="8">
        <v>0</v>
      </c>
      <c r="J1204" s="8">
        <v>0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5">
        <v>301070024</v>
      </c>
    </row>
    <row r="1205" spans="1:21" hidden="1" x14ac:dyDescent="0.25">
      <c r="A1205" s="8" t="s">
        <v>5018</v>
      </c>
      <c r="B1205" s="2" t="s">
        <v>1622</v>
      </c>
      <c r="C1205" s="2" t="s">
        <v>115</v>
      </c>
      <c r="D1205" s="2" t="s">
        <v>108</v>
      </c>
      <c r="E1205" s="2" t="s">
        <v>107</v>
      </c>
      <c r="F1205" s="8" t="s">
        <v>36</v>
      </c>
      <c r="G1205" s="8">
        <v>1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5">
        <v>301070032</v>
      </c>
    </row>
    <row r="1206" spans="1:21" hidden="1" x14ac:dyDescent="0.25">
      <c r="A1206" s="8" t="s">
        <v>5018</v>
      </c>
      <c r="B1206" s="2" t="s">
        <v>1623</v>
      </c>
      <c r="C1206" s="2" t="s">
        <v>115</v>
      </c>
      <c r="D1206" s="2" t="s">
        <v>108</v>
      </c>
      <c r="E1206" s="2" t="s">
        <v>107</v>
      </c>
      <c r="F1206" s="8" t="s">
        <v>24</v>
      </c>
      <c r="G1206" s="8">
        <v>1</v>
      </c>
      <c r="H1206" s="8">
        <v>0</v>
      </c>
      <c r="I1206" s="8">
        <v>0</v>
      </c>
      <c r="J1206" s="8">
        <v>0</v>
      </c>
      <c r="K1206" s="8">
        <v>1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5">
        <v>301070040</v>
      </c>
    </row>
    <row r="1207" spans="1:21" hidden="1" x14ac:dyDescent="0.25">
      <c r="A1207" s="8" t="s">
        <v>5018</v>
      </c>
      <c r="B1207" s="2" t="s">
        <v>1624</v>
      </c>
      <c r="C1207" s="2" t="s">
        <v>115</v>
      </c>
      <c r="D1207" s="2" t="s">
        <v>108</v>
      </c>
      <c r="E1207" s="2" t="s">
        <v>107</v>
      </c>
      <c r="F1207" s="8" t="s">
        <v>24</v>
      </c>
      <c r="G1207" s="8">
        <v>1</v>
      </c>
      <c r="H1207" s="8">
        <v>0</v>
      </c>
      <c r="I1207" s="8">
        <v>0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5">
        <v>301070059</v>
      </c>
    </row>
    <row r="1208" spans="1:21" hidden="1" x14ac:dyDescent="0.25">
      <c r="A1208" s="8" t="s">
        <v>5018</v>
      </c>
      <c r="B1208" s="2" t="s">
        <v>1625</v>
      </c>
      <c r="C1208" s="2" t="s">
        <v>115</v>
      </c>
      <c r="D1208" s="2" t="s">
        <v>108</v>
      </c>
      <c r="E1208" s="2" t="s">
        <v>107</v>
      </c>
      <c r="F1208" s="8" t="s">
        <v>24</v>
      </c>
      <c r="G1208" s="8">
        <v>1</v>
      </c>
      <c r="H1208" s="8">
        <v>0</v>
      </c>
      <c r="I1208" s="8">
        <v>0</v>
      </c>
      <c r="J1208" s="8">
        <v>0</v>
      </c>
      <c r="K1208" s="8">
        <v>1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5">
        <v>301070067</v>
      </c>
    </row>
    <row r="1209" spans="1:21" hidden="1" x14ac:dyDescent="0.25">
      <c r="A1209" s="8" t="s">
        <v>5018</v>
      </c>
      <c r="B1209" s="2" t="s">
        <v>1626</v>
      </c>
      <c r="C1209" s="2" t="s">
        <v>115</v>
      </c>
      <c r="D1209" s="2" t="s">
        <v>108</v>
      </c>
      <c r="E1209" s="2" t="s">
        <v>107</v>
      </c>
      <c r="F1209" s="8" t="s">
        <v>24</v>
      </c>
      <c r="G1209" s="8">
        <v>1</v>
      </c>
      <c r="H1209" s="8">
        <v>0</v>
      </c>
      <c r="I1209" s="8">
        <v>0</v>
      </c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5">
        <v>301070075</v>
      </c>
    </row>
    <row r="1210" spans="1:21" hidden="1" x14ac:dyDescent="0.25">
      <c r="A1210" s="8" t="s">
        <v>5018</v>
      </c>
      <c r="B1210" s="2" t="s">
        <v>1627</v>
      </c>
      <c r="C1210" s="2" t="s">
        <v>115</v>
      </c>
      <c r="D1210" s="2" t="s">
        <v>108</v>
      </c>
      <c r="E1210" s="2" t="s">
        <v>107</v>
      </c>
      <c r="F1210" s="8" t="s">
        <v>24</v>
      </c>
      <c r="G1210" s="8">
        <v>1</v>
      </c>
      <c r="H1210" s="8">
        <v>0</v>
      </c>
      <c r="I1210" s="8">
        <v>0</v>
      </c>
      <c r="J1210" s="8">
        <v>1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5">
        <v>301070083</v>
      </c>
    </row>
    <row r="1211" spans="1:21" hidden="1" x14ac:dyDescent="0.25">
      <c r="A1211" s="8" t="s">
        <v>5018</v>
      </c>
      <c r="B1211" s="2" t="s">
        <v>1628</v>
      </c>
      <c r="C1211" s="2" t="s">
        <v>115</v>
      </c>
      <c r="D1211" s="2" t="s">
        <v>108</v>
      </c>
      <c r="E1211" s="2" t="s">
        <v>107</v>
      </c>
      <c r="F1211" s="8" t="s">
        <v>24</v>
      </c>
      <c r="G1211" s="8">
        <v>1</v>
      </c>
      <c r="H1211" s="8">
        <v>0</v>
      </c>
      <c r="I1211" s="8">
        <v>0</v>
      </c>
      <c r="J1211" s="8">
        <v>1</v>
      </c>
      <c r="K1211" s="8">
        <v>1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5">
        <v>301070091</v>
      </c>
    </row>
    <row r="1212" spans="1:21" hidden="1" x14ac:dyDescent="0.25">
      <c r="A1212" s="8" t="s">
        <v>5018</v>
      </c>
      <c r="B1212" s="2" t="s">
        <v>1629</v>
      </c>
      <c r="C1212" s="2" t="s">
        <v>115</v>
      </c>
      <c r="D1212" s="2" t="s">
        <v>108</v>
      </c>
      <c r="E1212" s="2" t="s">
        <v>107</v>
      </c>
      <c r="F1212" s="8" t="s">
        <v>24</v>
      </c>
      <c r="G1212" s="8">
        <v>1</v>
      </c>
      <c r="H1212" s="8">
        <v>0</v>
      </c>
      <c r="I1212" s="8">
        <v>0</v>
      </c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5">
        <v>301070105</v>
      </c>
    </row>
    <row r="1213" spans="1:21" hidden="1" x14ac:dyDescent="0.25">
      <c r="A1213" s="8" t="s">
        <v>5018</v>
      </c>
      <c r="B1213" s="2" t="s">
        <v>1630</v>
      </c>
      <c r="C1213" s="2" t="s">
        <v>115</v>
      </c>
      <c r="D1213" s="2" t="s">
        <v>108</v>
      </c>
      <c r="E1213" s="2" t="s">
        <v>107</v>
      </c>
      <c r="F1213" s="8" t="s">
        <v>24</v>
      </c>
      <c r="G1213" s="8">
        <v>1</v>
      </c>
      <c r="H1213" s="8">
        <v>0</v>
      </c>
      <c r="I1213" s="8">
        <v>0</v>
      </c>
      <c r="J1213" s="8">
        <v>0</v>
      </c>
      <c r="K1213" s="8">
        <v>1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5">
        <v>301070113</v>
      </c>
    </row>
    <row r="1214" spans="1:21" hidden="1" x14ac:dyDescent="0.25">
      <c r="A1214" s="8" t="s">
        <v>5018</v>
      </c>
      <c r="B1214" s="2" t="s">
        <v>1631</v>
      </c>
      <c r="C1214" s="2" t="s">
        <v>115</v>
      </c>
      <c r="D1214" s="2" t="s">
        <v>108</v>
      </c>
      <c r="E1214" s="2" t="s">
        <v>107</v>
      </c>
      <c r="F1214" s="8" t="s">
        <v>36</v>
      </c>
      <c r="G1214" s="8">
        <v>1</v>
      </c>
      <c r="H1214" s="8">
        <v>0</v>
      </c>
      <c r="I1214" s="8">
        <v>0</v>
      </c>
      <c r="J1214" s="8">
        <v>0</v>
      </c>
      <c r="K1214" s="8">
        <v>1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5">
        <v>301070121</v>
      </c>
    </row>
    <row r="1215" spans="1:21" hidden="1" x14ac:dyDescent="0.25">
      <c r="A1215" s="8" t="s">
        <v>5018</v>
      </c>
      <c r="B1215" s="2" t="s">
        <v>1632</v>
      </c>
      <c r="C1215" s="2" t="s">
        <v>115</v>
      </c>
      <c r="D1215" s="2" t="s">
        <v>108</v>
      </c>
      <c r="E1215" s="2" t="s">
        <v>107</v>
      </c>
      <c r="F1215" s="8" t="s">
        <v>24</v>
      </c>
      <c r="G1215" s="8">
        <v>1</v>
      </c>
      <c r="H1215" s="8">
        <v>0</v>
      </c>
      <c r="I1215" s="8">
        <v>0</v>
      </c>
      <c r="J1215" s="8">
        <v>0</v>
      </c>
      <c r="K1215" s="8">
        <v>1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5">
        <v>301070130</v>
      </c>
    </row>
    <row r="1216" spans="1:21" hidden="1" x14ac:dyDescent="0.25">
      <c r="A1216" s="8" t="s">
        <v>5018</v>
      </c>
      <c r="B1216" s="2" t="s">
        <v>1633</v>
      </c>
      <c r="C1216" s="2" t="s">
        <v>115</v>
      </c>
      <c r="D1216" s="2" t="s">
        <v>108</v>
      </c>
      <c r="E1216" s="2" t="s">
        <v>107</v>
      </c>
      <c r="F1216" s="8" t="s">
        <v>24</v>
      </c>
      <c r="G1216" s="8">
        <v>1</v>
      </c>
      <c r="H1216" s="8">
        <v>0</v>
      </c>
      <c r="I1216" s="8">
        <v>0</v>
      </c>
      <c r="J1216" s="8">
        <v>0</v>
      </c>
      <c r="K1216" s="8">
        <v>1</v>
      </c>
      <c r="L1216" s="8">
        <v>1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5">
        <v>301070148</v>
      </c>
    </row>
    <row r="1217" spans="1:21" hidden="1" x14ac:dyDescent="0.25">
      <c r="A1217" s="8" t="s">
        <v>5018</v>
      </c>
      <c r="B1217" s="2" t="s">
        <v>1634</v>
      </c>
      <c r="C1217" s="2" t="s">
        <v>115</v>
      </c>
      <c r="D1217" s="2" t="s">
        <v>108</v>
      </c>
      <c r="E1217" s="2" t="s">
        <v>107</v>
      </c>
      <c r="F1217" s="8" t="s">
        <v>24</v>
      </c>
      <c r="G1217" s="8">
        <v>1</v>
      </c>
      <c r="H1217" s="8">
        <v>0</v>
      </c>
      <c r="I1217" s="8">
        <v>0</v>
      </c>
      <c r="J1217" s="8">
        <v>0</v>
      </c>
      <c r="K1217" s="8">
        <v>1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5">
        <v>301070156</v>
      </c>
    </row>
    <row r="1218" spans="1:21" hidden="1" x14ac:dyDescent="0.25">
      <c r="A1218" s="8" t="s">
        <v>5018</v>
      </c>
      <c r="B1218" s="2" t="s">
        <v>1635</v>
      </c>
      <c r="C1218" s="2" t="s">
        <v>115</v>
      </c>
      <c r="D1218" s="2" t="s">
        <v>108</v>
      </c>
      <c r="E1218" s="2" t="s">
        <v>107</v>
      </c>
      <c r="F1218" s="8" t="s">
        <v>24</v>
      </c>
      <c r="G1218" s="8">
        <v>1</v>
      </c>
      <c r="H1218" s="8">
        <v>0</v>
      </c>
      <c r="I1218" s="8">
        <v>0</v>
      </c>
      <c r="J1218" s="8">
        <v>0</v>
      </c>
      <c r="K1218" s="8">
        <v>1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5">
        <v>301070164</v>
      </c>
    </row>
    <row r="1219" spans="1:21" hidden="1" x14ac:dyDescent="0.25">
      <c r="A1219" s="8" t="s">
        <v>5018</v>
      </c>
      <c r="B1219" s="2" t="s">
        <v>1636</v>
      </c>
      <c r="C1219" s="2" t="s">
        <v>115</v>
      </c>
      <c r="D1219" s="2" t="s">
        <v>108</v>
      </c>
      <c r="E1219" s="2" t="s">
        <v>107</v>
      </c>
      <c r="F1219" s="8" t="s">
        <v>36</v>
      </c>
      <c r="G1219" s="8">
        <v>1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5">
        <v>301070172</v>
      </c>
    </row>
    <row r="1220" spans="1:21" hidden="1" x14ac:dyDescent="0.25">
      <c r="A1220" s="8" t="s">
        <v>5018</v>
      </c>
      <c r="B1220" s="2" t="s">
        <v>1637</v>
      </c>
      <c r="C1220" s="2" t="s">
        <v>115</v>
      </c>
      <c r="D1220" s="2" t="s">
        <v>108</v>
      </c>
      <c r="E1220" s="2" t="s">
        <v>107</v>
      </c>
      <c r="F1220" s="8" t="s">
        <v>36</v>
      </c>
      <c r="G1220" s="8">
        <v>1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5">
        <v>301070180</v>
      </c>
    </row>
    <row r="1221" spans="1:21" hidden="1" x14ac:dyDescent="0.25">
      <c r="A1221" s="8" t="s">
        <v>5018</v>
      </c>
      <c r="B1221" s="2" t="s">
        <v>1638</v>
      </c>
      <c r="C1221" s="2" t="s">
        <v>115</v>
      </c>
      <c r="D1221" s="2" t="s">
        <v>108</v>
      </c>
      <c r="E1221" s="2" t="s">
        <v>107</v>
      </c>
      <c r="F1221" s="8" t="s">
        <v>36</v>
      </c>
      <c r="G1221" s="8">
        <v>1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5">
        <v>301070199</v>
      </c>
    </row>
    <row r="1222" spans="1:21" hidden="1" x14ac:dyDescent="0.25">
      <c r="A1222" s="8" t="s">
        <v>5018</v>
      </c>
      <c r="B1222" s="2" t="s">
        <v>1639</v>
      </c>
      <c r="C1222" s="2" t="s">
        <v>115</v>
      </c>
      <c r="D1222" s="2" t="s">
        <v>108</v>
      </c>
      <c r="E1222" s="2" t="s">
        <v>107</v>
      </c>
      <c r="F1222" s="8" t="s">
        <v>23</v>
      </c>
      <c r="G1222" s="8">
        <v>1</v>
      </c>
      <c r="H1222" s="8">
        <v>0</v>
      </c>
      <c r="I1222" s="8">
        <v>0</v>
      </c>
      <c r="J1222" s="8">
        <v>0</v>
      </c>
      <c r="K1222" s="8">
        <v>1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5">
        <v>301070202</v>
      </c>
    </row>
    <row r="1223" spans="1:21" hidden="1" x14ac:dyDescent="0.25">
      <c r="A1223" s="8" t="s">
        <v>5018</v>
      </c>
      <c r="B1223" s="2" t="s">
        <v>1640</v>
      </c>
      <c r="C1223" s="2" t="s">
        <v>116</v>
      </c>
      <c r="D1223" s="2" t="s">
        <v>108</v>
      </c>
      <c r="E1223" s="2" t="s">
        <v>107</v>
      </c>
      <c r="F1223" s="8" t="s">
        <v>23</v>
      </c>
      <c r="G1223" s="8">
        <v>1</v>
      </c>
      <c r="H1223" s="8">
        <v>0</v>
      </c>
      <c r="I1223" s="8">
        <v>0</v>
      </c>
      <c r="J1223" s="8">
        <v>1</v>
      </c>
      <c r="K1223" s="8">
        <v>1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5">
        <v>301080011</v>
      </c>
    </row>
    <row r="1224" spans="1:21" hidden="1" x14ac:dyDescent="0.25">
      <c r="A1224" s="8" t="s">
        <v>5018</v>
      </c>
      <c r="B1224" s="2" t="s">
        <v>1641</v>
      </c>
      <c r="C1224" s="2" t="s">
        <v>116</v>
      </c>
      <c r="D1224" s="2" t="s">
        <v>108</v>
      </c>
      <c r="E1224" s="2" t="s">
        <v>107</v>
      </c>
      <c r="F1224" s="8" t="s">
        <v>24</v>
      </c>
      <c r="G1224" s="8">
        <v>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5">
        <v>301080020</v>
      </c>
    </row>
    <row r="1225" spans="1:21" hidden="1" x14ac:dyDescent="0.25">
      <c r="A1225" s="8" t="s">
        <v>5018</v>
      </c>
      <c r="B1225" s="2" t="s">
        <v>1642</v>
      </c>
      <c r="C1225" s="2" t="s">
        <v>116</v>
      </c>
      <c r="D1225" s="2" t="s">
        <v>108</v>
      </c>
      <c r="E1225" s="2" t="s">
        <v>107</v>
      </c>
      <c r="F1225" s="8" t="s">
        <v>24</v>
      </c>
      <c r="G1225" s="8">
        <v>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5">
        <v>301080038</v>
      </c>
    </row>
    <row r="1226" spans="1:21" hidden="1" x14ac:dyDescent="0.25">
      <c r="A1226" s="8" t="s">
        <v>5018</v>
      </c>
      <c r="B1226" s="2" t="s">
        <v>1643</v>
      </c>
      <c r="C1226" s="2" t="s">
        <v>116</v>
      </c>
      <c r="D1226" s="2" t="s">
        <v>108</v>
      </c>
      <c r="E1226" s="2" t="s">
        <v>107</v>
      </c>
      <c r="F1226" s="8" t="s">
        <v>24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5">
        <v>301080046</v>
      </c>
    </row>
    <row r="1227" spans="1:21" hidden="1" x14ac:dyDescent="0.25">
      <c r="A1227" s="8" t="s">
        <v>5018</v>
      </c>
      <c r="B1227" s="2" t="s">
        <v>1644</v>
      </c>
      <c r="C1227" s="2" t="s">
        <v>116</v>
      </c>
      <c r="D1227" s="2" t="s">
        <v>108</v>
      </c>
      <c r="E1227" s="2" t="s">
        <v>107</v>
      </c>
      <c r="F1227" s="8" t="s">
        <v>24</v>
      </c>
      <c r="G1227" s="8">
        <v>1</v>
      </c>
      <c r="H1227" s="8">
        <v>0</v>
      </c>
      <c r="I1227" s="8">
        <v>0</v>
      </c>
      <c r="J1227" s="8">
        <v>1</v>
      </c>
      <c r="K1227" s="8">
        <v>1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5">
        <v>301080143</v>
      </c>
    </row>
    <row r="1228" spans="1:21" hidden="1" x14ac:dyDescent="0.25">
      <c r="A1228" s="8" t="s">
        <v>5018</v>
      </c>
      <c r="B1228" s="2" t="s">
        <v>1645</v>
      </c>
      <c r="C1228" s="2" t="s">
        <v>116</v>
      </c>
      <c r="D1228" s="2" t="s">
        <v>108</v>
      </c>
      <c r="E1228" s="2" t="s">
        <v>107</v>
      </c>
      <c r="F1228" s="8" t="s">
        <v>24</v>
      </c>
      <c r="G1228" s="8">
        <v>1</v>
      </c>
      <c r="H1228" s="8">
        <v>0</v>
      </c>
      <c r="I1228" s="8">
        <v>0</v>
      </c>
      <c r="J1228" s="8">
        <v>1</v>
      </c>
      <c r="K1228" s="8">
        <v>1</v>
      </c>
      <c r="L1228" s="8">
        <v>1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5">
        <v>301080151</v>
      </c>
    </row>
    <row r="1229" spans="1:21" hidden="1" x14ac:dyDescent="0.25">
      <c r="A1229" s="8" t="s">
        <v>5018</v>
      </c>
      <c r="B1229" s="2" t="s">
        <v>1646</v>
      </c>
      <c r="C1229" s="2" t="s">
        <v>116</v>
      </c>
      <c r="D1229" s="2" t="s">
        <v>108</v>
      </c>
      <c r="E1229" s="2" t="s">
        <v>107</v>
      </c>
      <c r="F1229" s="8" t="s">
        <v>24</v>
      </c>
      <c r="G1229" s="8">
        <v>1</v>
      </c>
      <c r="H1229" s="8">
        <v>0</v>
      </c>
      <c r="I1229" s="8">
        <v>0</v>
      </c>
      <c r="J1229" s="8">
        <v>1</v>
      </c>
      <c r="K1229" s="8">
        <v>0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5">
        <v>301080160</v>
      </c>
    </row>
    <row r="1230" spans="1:21" hidden="1" x14ac:dyDescent="0.25">
      <c r="A1230" s="8" t="s">
        <v>5018</v>
      </c>
      <c r="B1230" s="2" t="s">
        <v>1647</v>
      </c>
      <c r="C1230" s="2" t="s">
        <v>116</v>
      </c>
      <c r="D1230" s="2" t="s">
        <v>108</v>
      </c>
      <c r="E1230" s="2" t="s">
        <v>107</v>
      </c>
      <c r="F1230" s="8" t="s">
        <v>24</v>
      </c>
      <c r="G1230" s="8">
        <v>1</v>
      </c>
      <c r="H1230" s="8">
        <v>0</v>
      </c>
      <c r="I1230" s="8">
        <v>0</v>
      </c>
      <c r="J1230" s="8">
        <v>1</v>
      </c>
      <c r="K1230" s="8">
        <v>1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5">
        <v>301080178</v>
      </c>
    </row>
    <row r="1231" spans="1:21" hidden="1" x14ac:dyDescent="0.25">
      <c r="A1231" s="8" t="s">
        <v>5018</v>
      </c>
      <c r="B1231" s="2" t="s">
        <v>1648</v>
      </c>
      <c r="C1231" s="2" t="s">
        <v>116</v>
      </c>
      <c r="D1231" s="2" t="s">
        <v>108</v>
      </c>
      <c r="E1231" s="2" t="s">
        <v>107</v>
      </c>
      <c r="F1231" s="8" t="s">
        <v>24</v>
      </c>
      <c r="G1231" s="8">
        <v>1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5">
        <v>301080194</v>
      </c>
    </row>
    <row r="1232" spans="1:21" hidden="1" x14ac:dyDescent="0.25">
      <c r="A1232" s="8" t="s">
        <v>5018</v>
      </c>
      <c r="B1232" s="2" t="s">
        <v>1649</v>
      </c>
      <c r="C1232" s="2" t="s">
        <v>116</v>
      </c>
      <c r="D1232" s="2" t="s">
        <v>108</v>
      </c>
      <c r="E1232" s="2" t="s">
        <v>107</v>
      </c>
      <c r="F1232" s="8" t="s">
        <v>24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5">
        <v>301080208</v>
      </c>
    </row>
    <row r="1233" spans="1:21" hidden="1" x14ac:dyDescent="0.25">
      <c r="A1233" s="8" t="s">
        <v>5018</v>
      </c>
      <c r="B1233" s="2" t="s">
        <v>1650</v>
      </c>
      <c r="C1233" s="2" t="s">
        <v>116</v>
      </c>
      <c r="D1233" s="2" t="s">
        <v>108</v>
      </c>
      <c r="E1233" s="2" t="s">
        <v>107</v>
      </c>
      <c r="F1233" s="8" t="s">
        <v>24</v>
      </c>
      <c r="G1233" s="8">
        <v>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5">
        <v>301080216</v>
      </c>
    </row>
    <row r="1234" spans="1:21" hidden="1" x14ac:dyDescent="0.25">
      <c r="A1234" s="8" t="s">
        <v>5018</v>
      </c>
      <c r="B1234" s="2" t="s">
        <v>1651</v>
      </c>
      <c r="C1234" s="2" t="s">
        <v>116</v>
      </c>
      <c r="D1234" s="2" t="s">
        <v>108</v>
      </c>
      <c r="E1234" s="2" t="s">
        <v>107</v>
      </c>
      <c r="F1234" s="8" t="s">
        <v>24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5">
        <v>301080224</v>
      </c>
    </row>
    <row r="1235" spans="1:21" hidden="1" x14ac:dyDescent="0.25">
      <c r="A1235" s="8" t="s">
        <v>5018</v>
      </c>
      <c r="B1235" s="2" t="s">
        <v>1652</v>
      </c>
      <c r="C1235" s="2" t="s">
        <v>116</v>
      </c>
      <c r="D1235" s="2" t="s">
        <v>108</v>
      </c>
      <c r="E1235" s="2" t="s">
        <v>107</v>
      </c>
      <c r="F1235" s="8" t="s">
        <v>24</v>
      </c>
      <c r="G1235" s="8">
        <v>1</v>
      </c>
      <c r="H1235" s="8">
        <v>0</v>
      </c>
      <c r="I1235" s="8">
        <v>0</v>
      </c>
      <c r="J1235" s="8">
        <v>0</v>
      </c>
      <c r="K1235" s="8">
        <v>1</v>
      </c>
      <c r="L1235" s="8">
        <v>1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5">
        <v>301080232</v>
      </c>
    </row>
    <row r="1236" spans="1:21" hidden="1" x14ac:dyDescent="0.25">
      <c r="A1236" s="8" t="s">
        <v>5018</v>
      </c>
      <c r="B1236" s="2" t="s">
        <v>1653</v>
      </c>
      <c r="C1236" s="2" t="s">
        <v>116</v>
      </c>
      <c r="D1236" s="2" t="s">
        <v>108</v>
      </c>
      <c r="E1236" s="2" t="s">
        <v>107</v>
      </c>
      <c r="F1236" s="8" t="s">
        <v>24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5">
        <v>301080240</v>
      </c>
    </row>
    <row r="1237" spans="1:21" hidden="1" x14ac:dyDescent="0.25">
      <c r="A1237" s="8" t="s">
        <v>5018</v>
      </c>
      <c r="B1237" s="2" t="s">
        <v>1654</v>
      </c>
      <c r="C1237" s="2" t="s">
        <v>116</v>
      </c>
      <c r="D1237" s="2" t="s">
        <v>108</v>
      </c>
      <c r="E1237" s="2" t="s">
        <v>107</v>
      </c>
      <c r="F1237" s="8" t="s">
        <v>24</v>
      </c>
      <c r="G1237" s="8">
        <v>1</v>
      </c>
      <c r="H1237" s="8">
        <v>0</v>
      </c>
      <c r="I1237" s="8">
        <v>0</v>
      </c>
      <c r="J1237" s="8">
        <v>1</v>
      </c>
      <c r="K1237" s="8">
        <v>0</v>
      </c>
      <c r="L1237" s="8">
        <v>1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5">
        <v>301080259</v>
      </c>
    </row>
    <row r="1238" spans="1:21" hidden="1" x14ac:dyDescent="0.25">
      <c r="A1238" s="8" t="s">
        <v>5018</v>
      </c>
      <c r="B1238" s="2" t="s">
        <v>1655</v>
      </c>
      <c r="C1238" s="2" t="s">
        <v>116</v>
      </c>
      <c r="D1238" s="2" t="s">
        <v>108</v>
      </c>
      <c r="E1238" s="2" t="s">
        <v>107</v>
      </c>
      <c r="F1238" s="8" t="s">
        <v>24</v>
      </c>
      <c r="G1238" s="8">
        <v>1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5">
        <v>301080267</v>
      </c>
    </row>
    <row r="1239" spans="1:21" hidden="1" x14ac:dyDescent="0.25">
      <c r="A1239" s="8" t="s">
        <v>5018</v>
      </c>
      <c r="B1239" s="2" t="s">
        <v>1656</v>
      </c>
      <c r="C1239" s="2" t="s">
        <v>116</v>
      </c>
      <c r="D1239" s="2" t="s">
        <v>108</v>
      </c>
      <c r="E1239" s="2" t="s">
        <v>107</v>
      </c>
      <c r="F1239" s="8" t="s">
        <v>24</v>
      </c>
      <c r="G1239" s="8">
        <v>1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5">
        <v>301080275</v>
      </c>
    </row>
    <row r="1240" spans="1:21" hidden="1" x14ac:dyDescent="0.25">
      <c r="A1240" s="8" t="s">
        <v>5018</v>
      </c>
      <c r="B1240" s="2" t="s">
        <v>1657</v>
      </c>
      <c r="C1240" s="2" t="s">
        <v>116</v>
      </c>
      <c r="D1240" s="2" t="s">
        <v>108</v>
      </c>
      <c r="E1240" s="2" t="s">
        <v>107</v>
      </c>
      <c r="F1240" s="8" t="s">
        <v>24</v>
      </c>
      <c r="G1240" s="8">
        <v>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5">
        <v>301080283</v>
      </c>
    </row>
    <row r="1241" spans="1:21" hidden="1" x14ac:dyDescent="0.25">
      <c r="A1241" s="8" t="s">
        <v>5018</v>
      </c>
      <c r="B1241" s="2" t="s">
        <v>1658</v>
      </c>
      <c r="C1241" s="2" t="s">
        <v>116</v>
      </c>
      <c r="D1241" s="2" t="s">
        <v>108</v>
      </c>
      <c r="E1241" s="2" t="s">
        <v>107</v>
      </c>
      <c r="F1241" s="8" t="s">
        <v>24</v>
      </c>
      <c r="G1241" s="8">
        <v>1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5">
        <v>301080291</v>
      </c>
    </row>
    <row r="1242" spans="1:21" hidden="1" x14ac:dyDescent="0.25">
      <c r="A1242" s="8" t="s">
        <v>5018</v>
      </c>
      <c r="B1242" s="2" t="s">
        <v>1659</v>
      </c>
      <c r="C1242" s="2" t="s">
        <v>116</v>
      </c>
      <c r="D1242" s="2" t="s">
        <v>108</v>
      </c>
      <c r="E1242" s="2" t="s">
        <v>107</v>
      </c>
      <c r="F1242" s="8" t="s">
        <v>24</v>
      </c>
      <c r="G1242" s="8">
        <v>1</v>
      </c>
      <c r="H1242" s="8">
        <v>0</v>
      </c>
      <c r="I1242" s="8">
        <v>0</v>
      </c>
      <c r="J1242" s="8">
        <v>1</v>
      </c>
      <c r="K1242" s="8">
        <v>0</v>
      </c>
      <c r="L1242" s="8">
        <v>1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5">
        <v>301080305</v>
      </c>
    </row>
    <row r="1243" spans="1:21" hidden="1" x14ac:dyDescent="0.25">
      <c r="A1243" s="8" t="s">
        <v>5018</v>
      </c>
      <c r="B1243" s="2" t="s">
        <v>1660</v>
      </c>
      <c r="C1243" s="2" t="s">
        <v>116</v>
      </c>
      <c r="D1243" s="2" t="s">
        <v>108</v>
      </c>
      <c r="E1243" s="2" t="s">
        <v>107</v>
      </c>
      <c r="F1243" s="8" t="s">
        <v>24</v>
      </c>
      <c r="G1243" s="8">
        <v>1</v>
      </c>
      <c r="H1243" s="8">
        <v>0</v>
      </c>
      <c r="I1243" s="8">
        <v>0</v>
      </c>
      <c r="J1243" s="8">
        <v>1</v>
      </c>
      <c r="K1243" s="8">
        <v>1</v>
      </c>
      <c r="L1243" s="8">
        <v>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5">
        <v>301080313</v>
      </c>
    </row>
    <row r="1244" spans="1:21" hidden="1" x14ac:dyDescent="0.25">
      <c r="A1244" s="8" t="s">
        <v>5018</v>
      </c>
      <c r="B1244" s="2" t="s">
        <v>1661</v>
      </c>
      <c r="C1244" s="2" t="s">
        <v>116</v>
      </c>
      <c r="D1244" s="2" t="s">
        <v>108</v>
      </c>
      <c r="E1244" s="2" t="s">
        <v>107</v>
      </c>
      <c r="F1244" s="8" t="s">
        <v>24</v>
      </c>
      <c r="G1244" s="8">
        <v>1</v>
      </c>
      <c r="H1244" s="8">
        <v>0</v>
      </c>
      <c r="I1244" s="8">
        <v>0</v>
      </c>
      <c r="J1244" s="8">
        <v>1</v>
      </c>
      <c r="K1244" s="8">
        <v>1</v>
      </c>
      <c r="L1244" s="8">
        <v>1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5">
        <v>301080321</v>
      </c>
    </row>
    <row r="1245" spans="1:21" hidden="1" x14ac:dyDescent="0.25">
      <c r="A1245" s="8" t="s">
        <v>5018</v>
      </c>
      <c r="B1245" s="2" t="s">
        <v>1662</v>
      </c>
      <c r="C1245" s="2" t="s">
        <v>116</v>
      </c>
      <c r="D1245" s="2" t="s">
        <v>108</v>
      </c>
      <c r="E1245" s="2" t="s">
        <v>107</v>
      </c>
      <c r="F1245" s="8" t="s">
        <v>24</v>
      </c>
      <c r="G1245" s="8">
        <v>1</v>
      </c>
      <c r="H1245" s="8">
        <v>0</v>
      </c>
      <c r="I1245" s="8">
        <v>0</v>
      </c>
      <c r="J1245" s="8">
        <v>1</v>
      </c>
      <c r="K1245" s="8">
        <v>0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5">
        <v>301080330</v>
      </c>
    </row>
    <row r="1246" spans="1:21" hidden="1" x14ac:dyDescent="0.25">
      <c r="A1246" s="8" t="s">
        <v>5018</v>
      </c>
      <c r="B1246" s="2" t="s">
        <v>1663</v>
      </c>
      <c r="C1246" s="2" t="s">
        <v>116</v>
      </c>
      <c r="D1246" s="2" t="s">
        <v>108</v>
      </c>
      <c r="E1246" s="2" t="s">
        <v>107</v>
      </c>
      <c r="F1246" s="8" t="s">
        <v>24</v>
      </c>
      <c r="G1246" s="8">
        <v>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5">
        <v>301080348</v>
      </c>
    </row>
    <row r="1247" spans="1:21" hidden="1" x14ac:dyDescent="0.25">
      <c r="A1247" s="8" t="s">
        <v>5018</v>
      </c>
      <c r="B1247" s="2" t="s">
        <v>1664</v>
      </c>
      <c r="C1247" s="2" t="s">
        <v>116</v>
      </c>
      <c r="D1247" s="2" t="s">
        <v>108</v>
      </c>
      <c r="E1247" s="2" t="s">
        <v>107</v>
      </c>
      <c r="F1247" s="8" t="s">
        <v>24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5">
        <v>301080356</v>
      </c>
    </row>
    <row r="1248" spans="1:21" hidden="1" x14ac:dyDescent="0.25">
      <c r="A1248" s="8" t="s">
        <v>5018</v>
      </c>
      <c r="B1248" s="2" t="s">
        <v>1665</v>
      </c>
      <c r="C1248" s="2" t="s">
        <v>116</v>
      </c>
      <c r="D1248" s="2" t="s">
        <v>108</v>
      </c>
      <c r="E1248" s="2" t="s">
        <v>107</v>
      </c>
      <c r="F1248" s="8" t="s">
        <v>24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5">
        <v>301080364</v>
      </c>
    </row>
    <row r="1249" spans="1:21" hidden="1" x14ac:dyDescent="0.25">
      <c r="A1249" s="8" t="s">
        <v>5018</v>
      </c>
      <c r="B1249" s="2" t="s">
        <v>1666</v>
      </c>
      <c r="C1249" s="2" t="s">
        <v>116</v>
      </c>
      <c r="D1249" s="2" t="s">
        <v>108</v>
      </c>
      <c r="E1249" s="2" t="s">
        <v>107</v>
      </c>
      <c r="F1249" s="8" t="s">
        <v>24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5">
        <v>301080372</v>
      </c>
    </row>
    <row r="1250" spans="1:21" hidden="1" x14ac:dyDescent="0.25">
      <c r="A1250" s="8" t="s">
        <v>5018</v>
      </c>
      <c r="B1250" s="2" t="s">
        <v>1667</v>
      </c>
      <c r="C1250" s="2" t="s">
        <v>116</v>
      </c>
      <c r="D1250" s="2" t="s">
        <v>108</v>
      </c>
      <c r="E1250" s="2" t="s">
        <v>107</v>
      </c>
      <c r="F1250" s="8" t="s">
        <v>24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5">
        <v>301080380</v>
      </c>
    </row>
    <row r="1251" spans="1:21" hidden="1" x14ac:dyDescent="0.25">
      <c r="A1251" s="8" t="s">
        <v>5018</v>
      </c>
      <c r="B1251" s="2" t="s">
        <v>1668</v>
      </c>
      <c r="C1251" s="2" t="s">
        <v>116</v>
      </c>
      <c r="D1251" s="2" t="s">
        <v>108</v>
      </c>
      <c r="E1251" s="2" t="s">
        <v>107</v>
      </c>
      <c r="F1251" s="8" t="s">
        <v>24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5">
        <v>301080399</v>
      </c>
    </row>
    <row r="1252" spans="1:21" hidden="1" x14ac:dyDescent="0.25">
      <c r="A1252" s="8" t="s">
        <v>5018</v>
      </c>
      <c r="B1252" s="2" t="s">
        <v>1669</v>
      </c>
      <c r="C1252" s="2" t="s">
        <v>117</v>
      </c>
      <c r="D1252" s="2" t="s">
        <v>108</v>
      </c>
      <c r="E1252" s="2" t="s">
        <v>107</v>
      </c>
      <c r="F1252" s="8" t="s">
        <v>24</v>
      </c>
      <c r="G1252" s="8">
        <v>0</v>
      </c>
      <c r="H1252" s="8">
        <v>1</v>
      </c>
      <c r="I1252" s="8">
        <v>1</v>
      </c>
      <c r="J1252" s="8">
        <v>0</v>
      </c>
      <c r="K1252" s="8">
        <v>0</v>
      </c>
      <c r="L1252" s="8">
        <v>0</v>
      </c>
      <c r="M1252" s="8">
        <v>1</v>
      </c>
      <c r="N1252" s="8">
        <v>0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5">
        <v>301090017</v>
      </c>
    </row>
    <row r="1253" spans="1:21" hidden="1" x14ac:dyDescent="0.25">
      <c r="A1253" s="8" t="s">
        <v>5018</v>
      </c>
      <c r="B1253" s="2" t="s">
        <v>1670</v>
      </c>
      <c r="C1253" s="2" t="s">
        <v>117</v>
      </c>
      <c r="D1253" s="2" t="s">
        <v>108</v>
      </c>
      <c r="E1253" s="2" t="s">
        <v>107</v>
      </c>
      <c r="F1253" s="8" t="s">
        <v>24</v>
      </c>
      <c r="G1253" s="8">
        <v>0</v>
      </c>
      <c r="H1253" s="8">
        <v>1</v>
      </c>
      <c r="I1253" s="8">
        <v>1</v>
      </c>
      <c r="J1253" s="8">
        <v>0</v>
      </c>
      <c r="K1253" s="8">
        <v>0</v>
      </c>
      <c r="L1253" s="8">
        <v>0</v>
      </c>
      <c r="M1253" s="8">
        <v>1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0</v>
      </c>
      <c r="U1253" s="5">
        <v>301090025</v>
      </c>
    </row>
    <row r="1254" spans="1:21" hidden="1" x14ac:dyDescent="0.25">
      <c r="A1254" s="8" t="s">
        <v>5018</v>
      </c>
      <c r="B1254" s="2" t="s">
        <v>1671</v>
      </c>
      <c r="C1254" s="2" t="s">
        <v>117</v>
      </c>
      <c r="D1254" s="2" t="s">
        <v>108</v>
      </c>
      <c r="E1254" s="2" t="s">
        <v>107</v>
      </c>
      <c r="F1254" s="8" t="s">
        <v>23</v>
      </c>
      <c r="G1254" s="8">
        <v>1</v>
      </c>
      <c r="H1254" s="8">
        <v>0</v>
      </c>
      <c r="I1254" s="8">
        <v>0</v>
      </c>
      <c r="J1254" s="8">
        <v>0</v>
      </c>
      <c r="K1254" s="8">
        <v>1</v>
      </c>
      <c r="L1254" s="8">
        <v>1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5">
        <v>301090033</v>
      </c>
    </row>
    <row r="1255" spans="1:21" hidden="1" x14ac:dyDescent="0.25">
      <c r="A1255" s="8" t="s">
        <v>5018</v>
      </c>
      <c r="B1255" s="2" t="s">
        <v>1672</v>
      </c>
      <c r="C1255" s="2" t="s">
        <v>118</v>
      </c>
      <c r="D1255" s="2" t="s">
        <v>108</v>
      </c>
      <c r="E1255" s="2" t="s">
        <v>107</v>
      </c>
      <c r="F1255" s="8" t="s">
        <v>24</v>
      </c>
      <c r="G1255" s="8">
        <v>1</v>
      </c>
      <c r="H1255" s="8">
        <v>0</v>
      </c>
      <c r="I1255" s="8">
        <v>0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5">
        <v>301100012</v>
      </c>
    </row>
    <row r="1256" spans="1:21" hidden="1" x14ac:dyDescent="0.25">
      <c r="A1256" s="8" t="s">
        <v>5018</v>
      </c>
      <c r="B1256" s="2" t="s">
        <v>1673</v>
      </c>
      <c r="C1256" s="2" t="s">
        <v>118</v>
      </c>
      <c r="D1256" s="2" t="s">
        <v>108</v>
      </c>
      <c r="E1256" s="2" t="s">
        <v>107</v>
      </c>
      <c r="F1256" s="8" t="s">
        <v>23</v>
      </c>
      <c r="G1256" s="8">
        <v>1</v>
      </c>
      <c r="H1256" s="8">
        <v>0</v>
      </c>
      <c r="I1256" s="8">
        <v>0</v>
      </c>
      <c r="J1256" s="8">
        <v>1</v>
      </c>
      <c r="K1256" s="8">
        <v>1</v>
      </c>
      <c r="L1256" s="8">
        <v>1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5">
        <v>301100020</v>
      </c>
    </row>
    <row r="1257" spans="1:21" hidden="1" x14ac:dyDescent="0.25">
      <c r="A1257" s="8" t="s">
        <v>5018</v>
      </c>
      <c r="B1257" s="2" t="s">
        <v>1674</v>
      </c>
      <c r="C1257" s="2" t="s">
        <v>118</v>
      </c>
      <c r="D1257" s="2" t="s">
        <v>108</v>
      </c>
      <c r="E1257" s="2" t="s">
        <v>107</v>
      </c>
      <c r="F1257" s="8" t="s">
        <v>23</v>
      </c>
      <c r="G1257" s="8">
        <v>1</v>
      </c>
      <c r="H1257" s="8">
        <v>0</v>
      </c>
      <c r="I1257" s="8">
        <v>0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5">
        <v>301100039</v>
      </c>
    </row>
    <row r="1258" spans="1:21" hidden="1" x14ac:dyDescent="0.25">
      <c r="A1258" s="8" t="s">
        <v>5018</v>
      </c>
      <c r="B1258" s="2" t="s">
        <v>1675</v>
      </c>
      <c r="C1258" s="2" t="s">
        <v>118</v>
      </c>
      <c r="D1258" s="2" t="s">
        <v>108</v>
      </c>
      <c r="E1258" s="2" t="s">
        <v>107</v>
      </c>
      <c r="F1258" s="8" t="s">
        <v>23</v>
      </c>
      <c r="G1258" s="8">
        <v>1</v>
      </c>
      <c r="H1258" s="8">
        <v>1</v>
      </c>
      <c r="I1258" s="8">
        <v>1</v>
      </c>
      <c r="J1258" s="8">
        <v>1</v>
      </c>
      <c r="K1258" s="8">
        <v>1</v>
      </c>
      <c r="L1258" s="8">
        <v>1</v>
      </c>
      <c r="M1258" s="8">
        <v>0</v>
      </c>
      <c r="N1258" s="8">
        <v>0</v>
      </c>
      <c r="O1258" s="8">
        <v>1</v>
      </c>
      <c r="P1258" s="8">
        <v>1</v>
      </c>
      <c r="Q1258" s="8">
        <v>0</v>
      </c>
      <c r="R1258" s="8">
        <v>0</v>
      </c>
      <c r="S1258" s="8">
        <v>0</v>
      </c>
      <c r="T1258" s="8">
        <v>0</v>
      </c>
      <c r="U1258" s="5">
        <v>301100047</v>
      </c>
    </row>
    <row r="1259" spans="1:21" hidden="1" x14ac:dyDescent="0.25">
      <c r="A1259" s="8" t="s">
        <v>5018</v>
      </c>
      <c r="B1259" s="2" t="s">
        <v>1676</v>
      </c>
      <c r="C1259" s="2" t="s">
        <v>118</v>
      </c>
      <c r="D1259" s="2" t="s">
        <v>108</v>
      </c>
      <c r="E1259" s="2" t="s">
        <v>107</v>
      </c>
      <c r="F1259" s="8" t="s">
        <v>23</v>
      </c>
      <c r="G1259" s="8">
        <v>1</v>
      </c>
      <c r="H1259" s="8">
        <v>1</v>
      </c>
      <c r="I1259" s="8">
        <v>1</v>
      </c>
      <c r="J1259" s="8">
        <v>1</v>
      </c>
      <c r="K1259" s="8">
        <v>1</v>
      </c>
      <c r="L1259" s="8">
        <v>1</v>
      </c>
      <c r="M1259" s="8">
        <v>0</v>
      </c>
      <c r="N1259" s="8">
        <v>0</v>
      </c>
      <c r="O1259" s="8">
        <v>1</v>
      </c>
      <c r="P1259" s="8">
        <v>1</v>
      </c>
      <c r="Q1259" s="8">
        <v>0</v>
      </c>
      <c r="R1259" s="8">
        <v>0</v>
      </c>
      <c r="S1259" s="8">
        <v>0</v>
      </c>
      <c r="T1259" s="8">
        <v>0</v>
      </c>
      <c r="U1259" s="5">
        <v>301100055</v>
      </c>
    </row>
    <row r="1260" spans="1:21" hidden="1" x14ac:dyDescent="0.25">
      <c r="A1260" s="8" t="s">
        <v>5018</v>
      </c>
      <c r="B1260" s="2" t="s">
        <v>1677</v>
      </c>
      <c r="C1260" s="2" t="s">
        <v>118</v>
      </c>
      <c r="D1260" s="2" t="s">
        <v>108</v>
      </c>
      <c r="E1260" s="2" t="s">
        <v>107</v>
      </c>
      <c r="F1260" s="8" t="s">
        <v>24</v>
      </c>
      <c r="G1260" s="8">
        <v>1</v>
      </c>
      <c r="H1260" s="8">
        <v>1</v>
      </c>
      <c r="I1260" s="8">
        <v>1</v>
      </c>
      <c r="J1260" s="8">
        <v>0</v>
      </c>
      <c r="K1260" s="8">
        <v>1</v>
      </c>
      <c r="L1260" s="8">
        <v>1</v>
      </c>
      <c r="M1260" s="8">
        <v>0</v>
      </c>
      <c r="N1260" s="8">
        <v>0</v>
      </c>
      <c r="O1260" s="8">
        <v>1</v>
      </c>
      <c r="P1260" s="8">
        <v>1</v>
      </c>
      <c r="Q1260" s="8">
        <v>0</v>
      </c>
      <c r="R1260" s="8">
        <v>0</v>
      </c>
      <c r="S1260" s="8">
        <v>0</v>
      </c>
      <c r="T1260" s="8">
        <v>0</v>
      </c>
      <c r="U1260" s="5">
        <v>301100063</v>
      </c>
    </row>
    <row r="1261" spans="1:21" hidden="1" x14ac:dyDescent="0.25">
      <c r="A1261" s="8" t="s">
        <v>5018</v>
      </c>
      <c r="B1261" s="2" t="s">
        <v>1678</v>
      </c>
      <c r="C1261" s="2" t="s">
        <v>118</v>
      </c>
      <c r="D1261" s="2" t="s">
        <v>108</v>
      </c>
      <c r="E1261" s="2" t="s">
        <v>107</v>
      </c>
      <c r="F1261" s="8" t="s">
        <v>24</v>
      </c>
      <c r="G1261" s="8">
        <v>1</v>
      </c>
      <c r="H1261" s="8">
        <v>1</v>
      </c>
      <c r="I1261" s="8">
        <v>1</v>
      </c>
      <c r="J1261" s="8">
        <v>0</v>
      </c>
      <c r="K1261" s="8">
        <v>1</v>
      </c>
      <c r="L1261" s="8">
        <v>1</v>
      </c>
      <c r="M1261" s="8">
        <v>0</v>
      </c>
      <c r="N1261" s="8">
        <v>0</v>
      </c>
      <c r="O1261" s="8">
        <v>1</v>
      </c>
      <c r="P1261" s="8">
        <v>1</v>
      </c>
      <c r="Q1261" s="8">
        <v>0</v>
      </c>
      <c r="R1261" s="8">
        <v>0</v>
      </c>
      <c r="S1261" s="8">
        <v>0</v>
      </c>
      <c r="T1261" s="8">
        <v>0</v>
      </c>
      <c r="U1261" s="5">
        <v>301100071</v>
      </c>
    </row>
    <row r="1262" spans="1:21" hidden="1" x14ac:dyDescent="0.25">
      <c r="A1262" s="8" t="s">
        <v>5018</v>
      </c>
      <c r="B1262" s="2" t="s">
        <v>1679</v>
      </c>
      <c r="C1262" s="2" t="s">
        <v>118</v>
      </c>
      <c r="D1262" s="2" t="s">
        <v>108</v>
      </c>
      <c r="E1262" s="2" t="s">
        <v>107</v>
      </c>
      <c r="F1262" s="8" t="s">
        <v>24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5">
        <v>301100080</v>
      </c>
    </row>
    <row r="1263" spans="1:21" hidden="1" x14ac:dyDescent="0.25">
      <c r="A1263" s="8" t="s">
        <v>5018</v>
      </c>
      <c r="B1263" s="2" t="s">
        <v>1680</v>
      </c>
      <c r="C1263" s="2" t="s">
        <v>118</v>
      </c>
      <c r="D1263" s="2" t="s">
        <v>108</v>
      </c>
      <c r="E1263" s="2" t="s">
        <v>107</v>
      </c>
      <c r="F1263" s="8" t="s">
        <v>24</v>
      </c>
      <c r="G1263" s="8">
        <v>1</v>
      </c>
      <c r="H1263" s="8">
        <v>1</v>
      </c>
      <c r="I1263" s="8">
        <v>1</v>
      </c>
      <c r="J1263" s="8">
        <v>0</v>
      </c>
      <c r="K1263" s="8">
        <v>1</v>
      </c>
      <c r="L1263" s="8">
        <v>1</v>
      </c>
      <c r="M1263" s="8">
        <v>0</v>
      </c>
      <c r="N1263" s="8">
        <v>0</v>
      </c>
      <c r="O1263" s="8">
        <v>1</v>
      </c>
      <c r="P1263" s="8">
        <v>1</v>
      </c>
      <c r="Q1263" s="8">
        <v>0</v>
      </c>
      <c r="R1263" s="8">
        <v>0</v>
      </c>
      <c r="S1263" s="8">
        <v>0</v>
      </c>
      <c r="T1263" s="8">
        <v>0</v>
      </c>
      <c r="U1263" s="5">
        <v>301100098</v>
      </c>
    </row>
    <row r="1264" spans="1:21" hidden="1" x14ac:dyDescent="0.25">
      <c r="A1264" s="8" t="s">
        <v>5018</v>
      </c>
      <c r="B1264" s="2" t="s">
        <v>1681</v>
      </c>
      <c r="C1264" s="2" t="s">
        <v>118</v>
      </c>
      <c r="D1264" s="2" t="s">
        <v>108</v>
      </c>
      <c r="E1264" s="2" t="s">
        <v>107</v>
      </c>
      <c r="F1264" s="8" t="s">
        <v>23</v>
      </c>
      <c r="G1264" s="8">
        <v>1</v>
      </c>
      <c r="H1264" s="8">
        <v>1</v>
      </c>
      <c r="I1264" s="8">
        <v>0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1</v>
      </c>
      <c r="Q1264" s="8">
        <v>0</v>
      </c>
      <c r="R1264" s="8">
        <v>0</v>
      </c>
      <c r="S1264" s="8">
        <v>0</v>
      </c>
      <c r="T1264" s="8">
        <v>0</v>
      </c>
      <c r="U1264" s="5">
        <v>301100101</v>
      </c>
    </row>
    <row r="1265" spans="1:21" hidden="1" x14ac:dyDescent="0.25">
      <c r="A1265" s="8" t="s">
        <v>5018</v>
      </c>
      <c r="B1265" s="2" t="s">
        <v>1682</v>
      </c>
      <c r="C1265" s="2" t="s">
        <v>118</v>
      </c>
      <c r="D1265" s="2" t="s">
        <v>108</v>
      </c>
      <c r="E1265" s="2" t="s">
        <v>107</v>
      </c>
      <c r="F1265" s="8" t="s">
        <v>24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5">
        <v>301100110</v>
      </c>
    </row>
    <row r="1266" spans="1:21" hidden="1" x14ac:dyDescent="0.25">
      <c r="A1266" s="8" t="s">
        <v>5018</v>
      </c>
      <c r="B1266" s="2" t="s">
        <v>1683</v>
      </c>
      <c r="C1266" s="2" t="s">
        <v>118</v>
      </c>
      <c r="D1266" s="2" t="s">
        <v>108</v>
      </c>
      <c r="E1266" s="2" t="s">
        <v>107</v>
      </c>
      <c r="F1266" s="8" t="s">
        <v>23</v>
      </c>
      <c r="G1266" s="8">
        <v>1</v>
      </c>
      <c r="H1266" s="8">
        <v>1</v>
      </c>
      <c r="I1266" s="8">
        <v>1</v>
      </c>
      <c r="J1266" s="8">
        <v>1</v>
      </c>
      <c r="K1266" s="8">
        <v>1</v>
      </c>
      <c r="L1266" s="8">
        <v>1</v>
      </c>
      <c r="M1266" s="8">
        <v>0</v>
      </c>
      <c r="N1266" s="8">
        <v>0</v>
      </c>
      <c r="O1266" s="8">
        <v>1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5">
        <v>301100128</v>
      </c>
    </row>
    <row r="1267" spans="1:21" hidden="1" x14ac:dyDescent="0.25">
      <c r="A1267" s="8" t="s">
        <v>5018</v>
      </c>
      <c r="B1267" s="2" t="s">
        <v>1684</v>
      </c>
      <c r="C1267" s="2" t="s">
        <v>118</v>
      </c>
      <c r="D1267" s="2" t="s">
        <v>108</v>
      </c>
      <c r="E1267" s="2" t="s">
        <v>107</v>
      </c>
      <c r="F1267" s="8" t="s">
        <v>23</v>
      </c>
      <c r="G1267" s="8">
        <v>1</v>
      </c>
      <c r="H1267" s="8">
        <v>0</v>
      </c>
      <c r="I1267" s="8">
        <v>0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5">
        <v>301100136</v>
      </c>
    </row>
    <row r="1268" spans="1:21" hidden="1" x14ac:dyDescent="0.25">
      <c r="A1268" s="8" t="s">
        <v>5018</v>
      </c>
      <c r="B1268" s="2" t="s">
        <v>1685</v>
      </c>
      <c r="C1268" s="2" t="s">
        <v>118</v>
      </c>
      <c r="D1268" s="2" t="s">
        <v>108</v>
      </c>
      <c r="E1268" s="2" t="s">
        <v>107</v>
      </c>
      <c r="F1268" s="8" t="s">
        <v>23</v>
      </c>
      <c r="G1268" s="8">
        <v>1</v>
      </c>
      <c r="H1268" s="8">
        <v>1</v>
      </c>
      <c r="I1268" s="8">
        <v>1</v>
      </c>
      <c r="J1268" s="8">
        <v>1</v>
      </c>
      <c r="K1268" s="8">
        <v>1</v>
      </c>
      <c r="L1268" s="8">
        <v>1</v>
      </c>
      <c r="M1268" s="8">
        <v>0</v>
      </c>
      <c r="N1268" s="8">
        <v>0</v>
      </c>
      <c r="O1268" s="8">
        <v>1</v>
      </c>
      <c r="P1268" s="8">
        <v>1</v>
      </c>
      <c r="Q1268" s="8">
        <v>0</v>
      </c>
      <c r="R1268" s="8">
        <v>0</v>
      </c>
      <c r="S1268" s="8">
        <v>0</v>
      </c>
      <c r="T1268" s="8">
        <v>0</v>
      </c>
      <c r="U1268" s="5">
        <v>301100144</v>
      </c>
    </row>
    <row r="1269" spans="1:21" hidden="1" x14ac:dyDescent="0.25">
      <c r="A1269" s="8" t="s">
        <v>5018</v>
      </c>
      <c r="B1269" s="2" t="s">
        <v>1686</v>
      </c>
      <c r="C1269" s="2" t="s">
        <v>118</v>
      </c>
      <c r="D1269" s="2" t="s">
        <v>108</v>
      </c>
      <c r="E1269" s="2" t="s">
        <v>107</v>
      </c>
      <c r="F1269" s="8" t="s">
        <v>23</v>
      </c>
      <c r="G1269" s="8">
        <v>1</v>
      </c>
      <c r="H1269" s="8">
        <v>0</v>
      </c>
      <c r="I1269" s="8">
        <v>0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5">
        <v>301100152</v>
      </c>
    </row>
    <row r="1270" spans="1:21" hidden="1" x14ac:dyDescent="0.25">
      <c r="A1270" s="8" t="s">
        <v>5018</v>
      </c>
      <c r="B1270" s="2" t="s">
        <v>1687</v>
      </c>
      <c r="C1270" s="2" t="s">
        <v>118</v>
      </c>
      <c r="D1270" s="2" t="s">
        <v>108</v>
      </c>
      <c r="E1270" s="2" t="s">
        <v>107</v>
      </c>
      <c r="F1270" s="8" t="s">
        <v>23</v>
      </c>
      <c r="G1270" s="8">
        <v>1</v>
      </c>
      <c r="H1270" s="8">
        <v>1</v>
      </c>
      <c r="I1270" s="8">
        <v>1</v>
      </c>
      <c r="J1270" s="8">
        <v>1</v>
      </c>
      <c r="K1270" s="8">
        <v>1</v>
      </c>
      <c r="L1270" s="8">
        <v>1</v>
      </c>
      <c r="M1270" s="8">
        <v>0</v>
      </c>
      <c r="N1270" s="8">
        <v>0</v>
      </c>
      <c r="O1270" s="8">
        <v>1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5">
        <v>301100179</v>
      </c>
    </row>
    <row r="1271" spans="1:21" hidden="1" x14ac:dyDescent="0.25">
      <c r="A1271" s="8" t="s">
        <v>5018</v>
      </c>
      <c r="B1271" s="2" t="s">
        <v>1688</v>
      </c>
      <c r="C1271" s="2" t="s">
        <v>118</v>
      </c>
      <c r="D1271" s="2" t="s">
        <v>108</v>
      </c>
      <c r="E1271" s="2" t="s">
        <v>107</v>
      </c>
      <c r="F1271" s="8" t="s">
        <v>23</v>
      </c>
      <c r="G1271" s="8">
        <v>1</v>
      </c>
      <c r="H1271" s="8">
        <v>0</v>
      </c>
      <c r="I1271" s="8">
        <v>0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5">
        <v>301100187</v>
      </c>
    </row>
    <row r="1272" spans="1:21" hidden="1" x14ac:dyDescent="0.25">
      <c r="A1272" s="8" t="s">
        <v>5018</v>
      </c>
      <c r="B1272" s="2" t="s">
        <v>1689</v>
      </c>
      <c r="C1272" s="2" t="s">
        <v>119</v>
      </c>
      <c r="D1272" s="2" t="s">
        <v>108</v>
      </c>
      <c r="E1272" s="2" t="s">
        <v>107</v>
      </c>
      <c r="F1272" s="8" t="s">
        <v>36</v>
      </c>
      <c r="G1272" s="8">
        <v>1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5">
        <v>301110018</v>
      </c>
    </row>
    <row r="1273" spans="1:21" hidden="1" x14ac:dyDescent="0.25">
      <c r="A1273" s="8" t="s">
        <v>5018</v>
      </c>
      <c r="B1273" s="2" t="s">
        <v>1690</v>
      </c>
      <c r="C1273" s="2" t="s">
        <v>119</v>
      </c>
      <c r="D1273" s="2" t="s">
        <v>108</v>
      </c>
      <c r="E1273" s="2" t="s">
        <v>107</v>
      </c>
      <c r="F1273" s="8" t="s">
        <v>24</v>
      </c>
      <c r="G1273" s="8">
        <v>1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5">
        <v>301110026</v>
      </c>
    </row>
    <row r="1274" spans="1:21" hidden="1" x14ac:dyDescent="0.25">
      <c r="A1274" s="8" t="s">
        <v>5018</v>
      </c>
      <c r="B1274" s="2" t="s">
        <v>1691</v>
      </c>
      <c r="C1274" s="2" t="s">
        <v>120</v>
      </c>
      <c r="D1274" s="2" t="s">
        <v>108</v>
      </c>
      <c r="E1274" s="2" t="s">
        <v>107</v>
      </c>
      <c r="F1274" s="8" t="s">
        <v>36</v>
      </c>
      <c r="G1274" s="8">
        <v>1</v>
      </c>
      <c r="H1274" s="8">
        <v>0</v>
      </c>
      <c r="I1274" s="8">
        <v>0</v>
      </c>
      <c r="J1274" s="8">
        <v>0</v>
      </c>
      <c r="K1274" s="8">
        <v>1</v>
      </c>
      <c r="L1274" s="8">
        <v>1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5">
        <v>301120013</v>
      </c>
    </row>
    <row r="1275" spans="1:21" hidden="1" x14ac:dyDescent="0.25">
      <c r="A1275" s="8" t="s">
        <v>5018</v>
      </c>
      <c r="B1275" s="2" t="s">
        <v>1692</v>
      </c>
      <c r="C1275" s="2" t="s">
        <v>120</v>
      </c>
      <c r="D1275" s="2" t="s">
        <v>108</v>
      </c>
      <c r="E1275" s="2" t="s">
        <v>107</v>
      </c>
      <c r="F1275" s="8" t="s">
        <v>36</v>
      </c>
      <c r="G1275" s="8">
        <v>1</v>
      </c>
      <c r="H1275" s="8">
        <v>0</v>
      </c>
      <c r="I1275" s="8">
        <v>0</v>
      </c>
      <c r="J1275" s="8">
        <v>0</v>
      </c>
      <c r="K1275" s="8">
        <v>1</v>
      </c>
      <c r="L1275" s="8">
        <v>1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5">
        <v>301120021</v>
      </c>
    </row>
    <row r="1276" spans="1:21" hidden="1" x14ac:dyDescent="0.25">
      <c r="A1276" s="8" t="s">
        <v>5018</v>
      </c>
      <c r="B1276" s="2" t="s">
        <v>1693</v>
      </c>
      <c r="C1276" s="2" t="s">
        <v>120</v>
      </c>
      <c r="D1276" s="2" t="s">
        <v>108</v>
      </c>
      <c r="E1276" s="2" t="s">
        <v>107</v>
      </c>
      <c r="F1276" s="8" t="s">
        <v>36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1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5">
        <v>301120030</v>
      </c>
    </row>
    <row r="1277" spans="1:21" hidden="1" x14ac:dyDescent="0.25">
      <c r="A1277" s="8" t="s">
        <v>5018</v>
      </c>
      <c r="B1277" s="2" t="s">
        <v>1694</v>
      </c>
      <c r="C1277" s="2" t="s">
        <v>120</v>
      </c>
      <c r="D1277" s="2" t="s">
        <v>108</v>
      </c>
      <c r="E1277" s="2" t="s">
        <v>107</v>
      </c>
      <c r="F1277" s="8" t="s">
        <v>36</v>
      </c>
      <c r="G1277" s="8">
        <v>1</v>
      </c>
      <c r="H1277" s="8">
        <v>0</v>
      </c>
      <c r="I1277" s="8">
        <v>0</v>
      </c>
      <c r="J1277" s="8">
        <v>0</v>
      </c>
      <c r="K1277" s="8">
        <v>1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5">
        <v>301120048</v>
      </c>
    </row>
    <row r="1278" spans="1:21" hidden="1" x14ac:dyDescent="0.25">
      <c r="A1278" s="8" t="s">
        <v>5018</v>
      </c>
      <c r="B1278" s="2" t="s">
        <v>1695</v>
      </c>
      <c r="C1278" s="2" t="s">
        <v>120</v>
      </c>
      <c r="D1278" s="2" t="s">
        <v>108</v>
      </c>
      <c r="E1278" s="2" t="s">
        <v>107</v>
      </c>
      <c r="F1278" s="8" t="s">
        <v>36</v>
      </c>
      <c r="G1278" s="8">
        <v>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5">
        <v>301120056</v>
      </c>
    </row>
    <row r="1279" spans="1:21" hidden="1" x14ac:dyDescent="0.25">
      <c r="A1279" s="8" t="s">
        <v>5018</v>
      </c>
      <c r="B1279" s="2" t="s">
        <v>1696</v>
      </c>
      <c r="C1279" s="2" t="s">
        <v>120</v>
      </c>
      <c r="D1279" s="2" t="s">
        <v>108</v>
      </c>
      <c r="E1279" s="2" t="s">
        <v>107</v>
      </c>
      <c r="F1279" s="8" t="s">
        <v>24</v>
      </c>
      <c r="G1279" s="8">
        <v>1</v>
      </c>
      <c r="H1279" s="8">
        <v>0</v>
      </c>
      <c r="I1279" s="8">
        <v>0</v>
      </c>
      <c r="J1279" s="8">
        <v>0</v>
      </c>
      <c r="K1279" s="8">
        <v>1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5">
        <v>301120064</v>
      </c>
    </row>
    <row r="1280" spans="1:21" hidden="1" x14ac:dyDescent="0.25">
      <c r="A1280" s="8" t="s">
        <v>5018</v>
      </c>
      <c r="B1280" s="2" t="s">
        <v>1697</v>
      </c>
      <c r="C1280" s="2" t="s">
        <v>120</v>
      </c>
      <c r="D1280" s="2" t="s">
        <v>108</v>
      </c>
      <c r="E1280" s="2" t="s">
        <v>107</v>
      </c>
      <c r="F1280" s="8" t="s">
        <v>36</v>
      </c>
      <c r="G1280" s="8">
        <v>1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5">
        <v>301120072</v>
      </c>
    </row>
    <row r="1281" spans="1:21" hidden="1" x14ac:dyDescent="0.25">
      <c r="A1281" s="8" t="s">
        <v>5018</v>
      </c>
      <c r="B1281" s="2" t="s">
        <v>1698</v>
      </c>
      <c r="C1281" s="2" t="s">
        <v>120</v>
      </c>
      <c r="D1281" s="2" t="s">
        <v>108</v>
      </c>
      <c r="E1281" s="2" t="s">
        <v>107</v>
      </c>
      <c r="F1281" s="8" t="s">
        <v>36</v>
      </c>
      <c r="G1281" s="8">
        <v>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5">
        <v>301120080</v>
      </c>
    </row>
    <row r="1282" spans="1:21" hidden="1" x14ac:dyDescent="0.25">
      <c r="A1282" s="8" t="s">
        <v>5018</v>
      </c>
      <c r="B1282" s="2" t="s">
        <v>1699</v>
      </c>
      <c r="C1282" s="2" t="s">
        <v>121</v>
      </c>
      <c r="D1282" s="2" t="s">
        <v>108</v>
      </c>
      <c r="E1282" s="2" t="s">
        <v>107</v>
      </c>
      <c r="F1282" s="8" t="s">
        <v>36</v>
      </c>
      <c r="G1282" s="8">
        <v>1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5">
        <v>301130019</v>
      </c>
    </row>
    <row r="1283" spans="1:21" hidden="1" x14ac:dyDescent="0.25">
      <c r="A1283" s="8" t="s">
        <v>5018</v>
      </c>
      <c r="B1283" s="2" t="s">
        <v>1700</v>
      </c>
      <c r="C1283" s="2" t="s">
        <v>121</v>
      </c>
      <c r="D1283" s="2" t="s">
        <v>108</v>
      </c>
      <c r="E1283" s="2" t="s">
        <v>107</v>
      </c>
      <c r="F1283" s="8" t="s">
        <v>24</v>
      </c>
      <c r="G1283" s="8">
        <v>1</v>
      </c>
      <c r="H1283" s="8">
        <v>0</v>
      </c>
      <c r="I1283" s="8">
        <v>0</v>
      </c>
      <c r="J1283" s="8">
        <v>0</v>
      </c>
      <c r="K1283" s="8">
        <v>1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5">
        <v>301130035</v>
      </c>
    </row>
    <row r="1284" spans="1:21" hidden="1" x14ac:dyDescent="0.25">
      <c r="A1284" s="8" t="s">
        <v>5018</v>
      </c>
      <c r="B1284" s="2" t="s">
        <v>1701</v>
      </c>
      <c r="C1284" s="2" t="s">
        <v>121</v>
      </c>
      <c r="D1284" s="2" t="s">
        <v>108</v>
      </c>
      <c r="E1284" s="2" t="s">
        <v>107</v>
      </c>
      <c r="F1284" s="8" t="s">
        <v>24</v>
      </c>
      <c r="G1284" s="8">
        <v>1</v>
      </c>
      <c r="H1284" s="8">
        <v>0</v>
      </c>
      <c r="I1284" s="8">
        <v>0</v>
      </c>
      <c r="J1284" s="8">
        <v>0</v>
      </c>
      <c r="K1284" s="8">
        <v>1</v>
      </c>
      <c r="L1284" s="8">
        <v>1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5">
        <v>301130043</v>
      </c>
    </row>
    <row r="1285" spans="1:21" hidden="1" x14ac:dyDescent="0.25">
      <c r="A1285" s="8" t="s">
        <v>5018</v>
      </c>
      <c r="B1285" s="2" t="s">
        <v>1702</v>
      </c>
      <c r="C1285" s="2" t="s">
        <v>121</v>
      </c>
      <c r="D1285" s="2" t="s">
        <v>108</v>
      </c>
      <c r="E1285" s="2" t="s">
        <v>107</v>
      </c>
      <c r="F1285" s="8" t="s">
        <v>24</v>
      </c>
      <c r="G1285" s="8">
        <v>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5">
        <v>301130051</v>
      </c>
    </row>
    <row r="1286" spans="1:21" hidden="1" x14ac:dyDescent="0.25">
      <c r="A1286" s="8" t="s">
        <v>5018</v>
      </c>
      <c r="B1286" s="2" t="s">
        <v>1703</v>
      </c>
      <c r="C1286" s="2" t="s">
        <v>121</v>
      </c>
      <c r="D1286" s="2" t="s">
        <v>108</v>
      </c>
      <c r="E1286" s="2" t="s">
        <v>107</v>
      </c>
      <c r="F1286" s="8" t="s">
        <v>24</v>
      </c>
      <c r="G1286" s="8">
        <v>1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5">
        <v>301130060</v>
      </c>
    </row>
    <row r="1287" spans="1:21" hidden="1" x14ac:dyDescent="0.25">
      <c r="A1287" s="8" t="s">
        <v>5018</v>
      </c>
      <c r="B1287" s="2" t="s">
        <v>1704</v>
      </c>
      <c r="C1287" s="2" t="s">
        <v>122</v>
      </c>
      <c r="D1287" s="2" t="s">
        <v>108</v>
      </c>
      <c r="E1287" s="2" t="s">
        <v>107</v>
      </c>
      <c r="F1287" s="8" t="s">
        <v>23</v>
      </c>
      <c r="G1287" s="8">
        <v>1</v>
      </c>
      <c r="H1287" s="8">
        <v>0</v>
      </c>
      <c r="I1287" s="8">
        <v>0</v>
      </c>
      <c r="J1287" s="8">
        <v>0</v>
      </c>
      <c r="K1287" s="8">
        <v>1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5">
        <v>301140014</v>
      </c>
    </row>
    <row r="1288" spans="1:21" hidden="1" x14ac:dyDescent="0.25">
      <c r="A1288" s="8" t="s">
        <v>5018</v>
      </c>
      <c r="B1288" s="2" t="s">
        <v>1705</v>
      </c>
      <c r="C1288" s="2" t="s">
        <v>124</v>
      </c>
      <c r="D1288" s="2" t="s">
        <v>123</v>
      </c>
      <c r="E1288" s="2" t="s">
        <v>107</v>
      </c>
      <c r="F1288" s="8" t="s">
        <v>24</v>
      </c>
      <c r="G1288" s="8">
        <v>1</v>
      </c>
      <c r="H1288" s="8">
        <v>1</v>
      </c>
      <c r="I1288" s="8">
        <v>1</v>
      </c>
      <c r="J1288" s="8">
        <v>0</v>
      </c>
      <c r="K1288" s="8">
        <v>1</v>
      </c>
      <c r="L1288" s="8">
        <v>1</v>
      </c>
      <c r="M1288" s="8">
        <v>0</v>
      </c>
      <c r="N1288" s="8">
        <v>1</v>
      </c>
      <c r="O1288" s="8">
        <v>0</v>
      </c>
      <c r="P1288" s="8">
        <v>1</v>
      </c>
      <c r="Q1288" s="8">
        <v>0</v>
      </c>
      <c r="R1288" s="8">
        <v>0</v>
      </c>
      <c r="S1288" s="8">
        <v>0</v>
      </c>
      <c r="T1288" s="8">
        <v>0</v>
      </c>
      <c r="U1288" s="5">
        <v>302010017</v>
      </c>
    </row>
    <row r="1289" spans="1:21" hidden="1" x14ac:dyDescent="0.25">
      <c r="A1289" s="8" t="s">
        <v>5018</v>
      </c>
      <c r="B1289" s="2" t="s">
        <v>1706</v>
      </c>
      <c r="C1289" s="2" t="s">
        <v>124</v>
      </c>
      <c r="D1289" s="2" t="s">
        <v>123</v>
      </c>
      <c r="E1289" s="2" t="s">
        <v>107</v>
      </c>
      <c r="F1289" s="8" t="s">
        <v>24</v>
      </c>
      <c r="G1289" s="8">
        <v>1</v>
      </c>
      <c r="H1289" s="8">
        <v>1</v>
      </c>
      <c r="I1289" s="8">
        <v>1</v>
      </c>
      <c r="J1289" s="8">
        <v>0</v>
      </c>
      <c r="K1289" s="8">
        <v>1</v>
      </c>
      <c r="L1289" s="8">
        <v>1</v>
      </c>
      <c r="M1289" s="8">
        <v>0</v>
      </c>
      <c r="N1289" s="8">
        <v>1</v>
      </c>
      <c r="O1289" s="8">
        <v>0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5">
        <v>302010025</v>
      </c>
    </row>
    <row r="1290" spans="1:21" hidden="1" x14ac:dyDescent="0.25">
      <c r="A1290" s="8" t="s">
        <v>5018</v>
      </c>
      <c r="B1290" s="2" t="s">
        <v>1707</v>
      </c>
      <c r="C1290" s="2" t="s">
        <v>124</v>
      </c>
      <c r="D1290" s="2" t="s">
        <v>123</v>
      </c>
      <c r="E1290" s="2" t="s">
        <v>107</v>
      </c>
      <c r="F1290" s="8" t="s">
        <v>24</v>
      </c>
      <c r="G1290" s="8">
        <v>0</v>
      </c>
      <c r="H1290" s="8">
        <v>1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1</v>
      </c>
      <c r="O1290" s="8">
        <v>0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5">
        <v>302010033</v>
      </c>
    </row>
    <row r="1291" spans="1:21" hidden="1" x14ac:dyDescent="0.25">
      <c r="A1291" s="8" t="s">
        <v>5018</v>
      </c>
      <c r="B1291" s="2" t="s">
        <v>1708</v>
      </c>
      <c r="C1291" s="2" t="s">
        <v>125</v>
      </c>
      <c r="D1291" s="2" t="s">
        <v>123</v>
      </c>
      <c r="E1291" s="2" t="s">
        <v>107</v>
      </c>
      <c r="F1291" s="8" t="s">
        <v>24</v>
      </c>
      <c r="G1291" s="8">
        <v>1</v>
      </c>
      <c r="H1291" s="8">
        <v>1</v>
      </c>
      <c r="I1291" s="8">
        <v>1</v>
      </c>
      <c r="J1291" s="8">
        <v>0</v>
      </c>
      <c r="K1291" s="8">
        <v>1</v>
      </c>
      <c r="L1291" s="8">
        <v>1</v>
      </c>
      <c r="M1291" s="8">
        <v>0</v>
      </c>
      <c r="N1291" s="8">
        <v>1</v>
      </c>
      <c r="O1291" s="8">
        <v>0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5">
        <v>302020012</v>
      </c>
    </row>
    <row r="1292" spans="1:21" hidden="1" x14ac:dyDescent="0.25">
      <c r="A1292" s="8" t="s">
        <v>5018</v>
      </c>
      <c r="B1292" s="2" t="s">
        <v>1709</v>
      </c>
      <c r="C1292" s="2" t="s">
        <v>125</v>
      </c>
      <c r="D1292" s="2" t="s">
        <v>123</v>
      </c>
      <c r="E1292" s="2" t="s">
        <v>107</v>
      </c>
      <c r="F1292" s="8" t="s">
        <v>24</v>
      </c>
      <c r="G1292" s="8">
        <v>1</v>
      </c>
      <c r="H1292" s="8">
        <v>1</v>
      </c>
      <c r="I1292" s="8">
        <v>1</v>
      </c>
      <c r="J1292" s="8">
        <v>0</v>
      </c>
      <c r="K1292" s="8">
        <v>1</v>
      </c>
      <c r="L1292" s="8">
        <v>1</v>
      </c>
      <c r="M1292" s="8">
        <v>0</v>
      </c>
      <c r="N1292" s="8">
        <v>1</v>
      </c>
      <c r="O1292" s="8">
        <v>0</v>
      </c>
      <c r="P1292" s="8">
        <v>1</v>
      </c>
      <c r="Q1292" s="8">
        <v>0</v>
      </c>
      <c r="R1292" s="8">
        <v>0</v>
      </c>
      <c r="S1292" s="8">
        <v>0</v>
      </c>
      <c r="T1292" s="8">
        <v>0</v>
      </c>
      <c r="U1292" s="5">
        <v>302020020</v>
      </c>
    </row>
    <row r="1293" spans="1:21" hidden="1" x14ac:dyDescent="0.25">
      <c r="A1293" s="8" t="s">
        <v>5018</v>
      </c>
      <c r="B1293" s="2" t="s">
        <v>1710</v>
      </c>
      <c r="C1293" s="2" t="s">
        <v>125</v>
      </c>
      <c r="D1293" s="2" t="s">
        <v>123</v>
      </c>
      <c r="E1293" s="2" t="s">
        <v>107</v>
      </c>
      <c r="F1293" s="8" t="s">
        <v>24</v>
      </c>
      <c r="G1293" s="8">
        <v>1</v>
      </c>
      <c r="H1293" s="8">
        <v>1</v>
      </c>
      <c r="I1293" s="8">
        <v>1</v>
      </c>
      <c r="J1293" s="8">
        <v>0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1</v>
      </c>
      <c r="Q1293" s="8">
        <v>0</v>
      </c>
      <c r="R1293" s="8">
        <v>0</v>
      </c>
      <c r="S1293" s="8">
        <v>0</v>
      </c>
      <c r="T1293" s="8">
        <v>0</v>
      </c>
      <c r="U1293" s="5">
        <v>302020039</v>
      </c>
    </row>
    <row r="1294" spans="1:21" hidden="1" x14ac:dyDescent="0.25">
      <c r="A1294" s="8" t="s">
        <v>5018</v>
      </c>
      <c r="B1294" s="2" t="s">
        <v>1711</v>
      </c>
      <c r="C1294" s="2" t="s">
        <v>126</v>
      </c>
      <c r="D1294" s="2" t="s">
        <v>123</v>
      </c>
      <c r="E1294" s="2" t="s">
        <v>107</v>
      </c>
      <c r="F1294" s="8" t="s">
        <v>24</v>
      </c>
      <c r="G1294" s="8">
        <v>1</v>
      </c>
      <c r="H1294" s="8">
        <v>1</v>
      </c>
      <c r="I1294" s="8">
        <v>1</v>
      </c>
      <c r="J1294" s="8">
        <v>0</v>
      </c>
      <c r="K1294" s="8">
        <v>1</v>
      </c>
      <c r="L1294" s="8">
        <v>1</v>
      </c>
      <c r="M1294" s="8">
        <v>0</v>
      </c>
      <c r="N1294" s="8">
        <v>1</v>
      </c>
      <c r="O1294" s="8">
        <v>0</v>
      </c>
      <c r="P1294" s="8">
        <v>1</v>
      </c>
      <c r="Q1294" s="8">
        <v>0</v>
      </c>
      <c r="R1294" s="8">
        <v>0</v>
      </c>
      <c r="S1294" s="8">
        <v>0</v>
      </c>
      <c r="T1294" s="8">
        <v>0</v>
      </c>
      <c r="U1294" s="5">
        <v>302030018</v>
      </c>
    </row>
    <row r="1295" spans="1:21" hidden="1" x14ac:dyDescent="0.25">
      <c r="A1295" s="8" t="s">
        <v>5018</v>
      </c>
      <c r="B1295" s="2" t="s">
        <v>1712</v>
      </c>
      <c r="C1295" s="2" t="s">
        <v>126</v>
      </c>
      <c r="D1295" s="2" t="s">
        <v>123</v>
      </c>
      <c r="E1295" s="2" t="s">
        <v>107</v>
      </c>
      <c r="F1295" s="8" t="s">
        <v>24</v>
      </c>
      <c r="G1295" s="8">
        <v>1</v>
      </c>
      <c r="H1295" s="8">
        <v>1</v>
      </c>
      <c r="I1295" s="8">
        <v>1</v>
      </c>
      <c r="J1295" s="8">
        <v>0</v>
      </c>
      <c r="K1295" s="8">
        <v>1</v>
      </c>
      <c r="L1295" s="8">
        <v>1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5">
        <v>302030026</v>
      </c>
    </row>
    <row r="1296" spans="1:21" hidden="1" x14ac:dyDescent="0.25">
      <c r="A1296" s="8" t="s">
        <v>5018</v>
      </c>
      <c r="B1296" s="2" t="s">
        <v>1713</v>
      </c>
      <c r="C1296" s="2" t="s">
        <v>127</v>
      </c>
      <c r="D1296" s="2" t="s">
        <v>123</v>
      </c>
      <c r="E1296" s="2" t="s">
        <v>107</v>
      </c>
      <c r="F1296" s="8" t="s">
        <v>24</v>
      </c>
      <c r="G1296" s="8">
        <v>1</v>
      </c>
      <c r="H1296" s="8">
        <v>1</v>
      </c>
      <c r="I1296" s="8">
        <v>0</v>
      </c>
      <c r="J1296" s="8">
        <v>0</v>
      </c>
      <c r="K1296" s="8">
        <v>1</v>
      </c>
      <c r="L1296" s="8">
        <v>1</v>
      </c>
      <c r="M1296" s="8">
        <v>0</v>
      </c>
      <c r="N1296" s="8">
        <v>1</v>
      </c>
      <c r="O1296" s="8">
        <v>0</v>
      </c>
      <c r="P1296" s="8">
        <v>1</v>
      </c>
      <c r="Q1296" s="8">
        <v>0</v>
      </c>
      <c r="R1296" s="8">
        <v>0</v>
      </c>
      <c r="S1296" s="8">
        <v>0</v>
      </c>
      <c r="T1296" s="8">
        <v>0</v>
      </c>
      <c r="U1296" s="5">
        <v>302040013</v>
      </c>
    </row>
    <row r="1297" spans="1:21" hidden="1" x14ac:dyDescent="0.25">
      <c r="A1297" s="8" t="s">
        <v>5018</v>
      </c>
      <c r="B1297" s="2" t="s">
        <v>1714</v>
      </c>
      <c r="C1297" s="2" t="s">
        <v>127</v>
      </c>
      <c r="D1297" s="2" t="s">
        <v>123</v>
      </c>
      <c r="E1297" s="2" t="s">
        <v>107</v>
      </c>
      <c r="F1297" s="8" t="s">
        <v>24</v>
      </c>
      <c r="G1297" s="8">
        <v>1</v>
      </c>
      <c r="H1297" s="8">
        <v>1</v>
      </c>
      <c r="I1297" s="8">
        <v>1</v>
      </c>
      <c r="J1297" s="8">
        <v>0</v>
      </c>
      <c r="K1297" s="8">
        <v>1</v>
      </c>
      <c r="L1297" s="8">
        <v>1</v>
      </c>
      <c r="M1297" s="8">
        <v>0</v>
      </c>
      <c r="N1297" s="8">
        <v>1</v>
      </c>
      <c r="O1297" s="8">
        <v>0</v>
      </c>
      <c r="P1297" s="8">
        <v>1</v>
      </c>
      <c r="Q1297" s="8">
        <v>0</v>
      </c>
      <c r="R1297" s="8">
        <v>0</v>
      </c>
      <c r="S1297" s="8">
        <v>0</v>
      </c>
      <c r="T1297" s="8">
        <v>0</v>
      </c>
      <c r="U1297" s="5">
        <v>302040021</v>
      </c>
    </row>
    <row r="1298" spans="1:21" hidden="1" x14ac:dyDescent="0.25">
      <c r="A1298" s="8" t="s">
        <v>5018</v>
      </c>
      <c r="B1298" s="2" t="s">
        <v>1715</v>
      </c>
      <c r="C1298" s="2" t="s">
        <v>127</v>
      </c>
      <c r="D1298" s="2" t="s">
        <v>123</v>
      </c>
      <c r="E1298" s="2" t="s">
        <v>107</v>
      </c>
      <c r="F1298" s="8" t="s">
        <v>24</v>
      </c>
      <c r="G1298" s="8">
        <v>1</v>
      </c>
      <c r="H1298" s="8">
        <v>1</v>
      </c>
      <c r="I1298" s="8">
        <v>1</v>
      </c>
      <c r="J1298" s="8">
        <v>0</v>
      </c>
      <c r="K1298" s="8">
        <v>1</v>
      </c>
      <c r="L1298" s="8">
        <v>1</v>
      </c>
      <c r="M1298" s="8">
        <v>0</v>
      </c>
      <c r="N1298" s="8">
        <v>1</v>
      </c>
      <c r="O1298" s="8">
        <v>0</v>
      </c>
      <c r="P1298" s="8">
        <v>1</v>
      </c>
      <c r="Q1298" s="8">
        <v>0</v>
      </c>
      <c r="R1298" s="8">
        <v>0</v>
      </c>
      <c r="S1298" s="8">
        <v>0</v>
      </c>
      <c r="T1298" s="8">
        <v>0</v>
      </c>
      <c r="U1298" s="5">
        <v>302040030</v>
      </c>
    </row>
    <row r="1299" spans="1:21" hidden="1" x14ac:dyDescent="0.25">
      <c r="A1299" s="8" t="s">
        <v>5018</v>
      </c>
      <c r="B1299" s="2" t="s">
        <v>1716</v>
      </c>
      <c r="C1299" s="2" t="s">
        <v>127</v>
      </c>
      <c r="D1299" s="2" t="s">
        <v>123</v>
      </c>
      <c r="E1299" s="2" t="s">
        <v>107</v>
      </c>
      <c r="F1299" s="8" t="s">
        <v>24</v>
      </c>
      <c r="G1299" s="8">
        <v>1</v>
      </c>
      <c r="H1299" s="8">
        <v>1</v>
      </c>
      <c r="I1299" s="8">
        <v>0</v>
      </c>
      <c r="J1299" s="8">
        <v>0</v>
      </c>
      <c r="K1299" s="8">
        <v>1</v>
      </c>
      <c r="L1299" s="8">
        <v>1</v>
      </c>
      <c r="M1299" s="8">
        <v>0</v>
      </c>
      <c r="N1299" s="8">
        <v>1</v>
      </c>
      <c r="O1299" s="8">
        <v>0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U1299" s="5">
        <v>302040048</v>
      </c>
    </row>
    <row r="1300" spans="1:21" hidden="1" x14ac:dyDescent="0.25">
      <c r="A1300" s="8" t="s">
        <v>5018</v>
      </c>
      <c r="B1300" s="2" t="s">
        <v>1717</v>
      </c>
      <c r="C1300" s="2" t="s">
        <v>127</v>
      </c>
      <c r="D1300" s="2" t="s">
        <v>123</v>
      </c>
      <c r="E1300" s="2" t="s">
        <v>107</v>
      </c>
      <c r="F1300" s="8" t="s">
        <v>24</v>
      </c>
      <c r="G1300" s="8">
        <v>1</v>
      </c>
      <c r="H1300" s="8">
        <v>1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1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5">
        <v>302040056</v>
      </c>
    </row>
    <row r="1301" spans="1:21" hidden="1" x14ac:dyDescent="0.25">
      <c r="A1301" s="8" t="s">
        <v>5018</v>
      </c>
      <c r="B1301" s="2" t="s">
        <v>1718</v>
      </c>
      <c r="C1301" s="2" t="s">
        <v>128</v>
      </c>
      <c r="D1301" s="2" t="s">
        <v>123</v>
      </c>
      <c r="E1301" s="2" t="s">
        <v>107</v>
      </c>
      <c r="F1301" s="8" t="s">
        <v>24</v>
      </c>
      <c r="G1301" s="8">
        <v>1</v>
      </c>
      <c r="H1301" s="8">
        <v>1</v>
      </c>
      <c r="I1301" s="8">
        <v>1</v>
      </c>
      <c r="J1301" s="8">
        <v>0</v>
      </c>
      <c r="K1301" s="8">
        <v>1</v>
      </c>
      <c r="L1301" s="8">
        <v>1</v>
      </c>
      <c r="M1301" s="8">
        <v>0</v>
      </c>
      <c r="N1301" s="8">
        <v>1</v>
      </c>
      <c r="O1301" s="8">
        <v>0</v>
      </c>
      <c r="P1301" s="8">
        <v>1</v>
      </c>
      <c r="Q1301" s="8">
        <v>0</v>
      </c>
      <c r="R1301" s="8">
        <v>0</v>
      </c>
      <c r="S1301" s="8">
        <v>0</v>
      </c>
      <c r="T1301" s="8">
        <v>0</v>
      </c>
      <c r="U1301" s="5">
        <v>302050019</v>
      </c>
    </row>
    <row r="1302" spans="1:21" hidden="1" x14ac:dyDescent="0.25">
      <c r="A1302" s="8" t="s">
        <v>5018</v>
      </c>
      <c r="B1302" s="2" t="s">
        <v>1719</v>
      </c>
      <c r="C1302" s="2" t="s">
        <v>128</v>
      </c>
      <c r="D1302" s="2" t="s">
        <v>123</v>
      </c>
      <c r="E1302" s="2" t="s">
        <v>107</v>
      </c>
      <c r="F1302" s="8" t="s">
        <v>24</v>
      </c>
      <c r="G1302" s="8">
        <v>1</v>
      </c>
      <c r="H1302" s="8">
        <v>0</v>
      </c>
      <c r="I1302" s="8">
        <v>0</v>
      </c>
      <c r="J1302" s="8">
        <v>0</v>
      </c>
      <c r="K1302" s="8">
        <v>1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5">
        <v>302050027</v>
      </c>
    </row>
    <row r="1303" spans="1:21" hidden="1" x14ac:dyDescent="0.25">
      <c r="A1303" s="8" t="s">
        <v>5018</v>
      </c>
      <c r="B1303" s="2" t="s">
        <v>1720</v>
      </c>
      <c r="C1303" s="2" t="s">
        <v>128</v>
      </c>
      <c r="D1303" s="2" t="s">
        <v>123</v>
      </c>
      <c r="E1303" s="2" t="s">
        <v>107</v>
      </c>
      <c r="F1303" s="8" t="s">
        <v>24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1</v>
      </c>
      <c r="O1303" s="8">
        <v>0</v>
      </c>
      <c r="P1303" s="8">
        <v>1</v>
      </c>
      <c r="Q1303" s="8">
        <v>0</v>
      </c>
      <c r="R1303" s="8">
        <v>0</v>
      </c>
      <c r="S1303" s="8">
        <v>0</v>
      </c>
      <c r="T1303" s="8">
        <v>0</v>
      </c>
      <c r="U1303" s="5">
        <v>302050035</v>
      </c>
    </row>
    <row r="1304" spans="1:21" hidden="1" x14ac:dyDescent="0.25">
      <c r="A1304" s="8" t="s">
        <v>5018</v>
      </c>
      <c r="B1304" s="2" t="s">
        <v>1721</v>
      </c>
      <c r="C1304" s="2" t="s">
        <v>129</v>
      </c>
      <c r="D1304" s="2" t="s">
        <v>123</v>
      </c>
      <c r="E1304" s="2" t="s">
        <v>107</v>
      </c>
      <c r="F1304" s="8" t="s">
        <v>24</v>
      </c>
      <c r="G1304" s="8">
        <v>1</v>
      </c>
      <c r="H1304" s="8">
        <v>1</v>
      </c>
      <c r="I1304" s="8">
        <v>1</v>
      </c>
      <c r="J1304" s="8">
        <v>0</v>
      </c>
      <c r="K1304" s="8">
        <v>1</v>
      </c>
      <c r="L1304" s="8">
        <v>1</v>
      </c>
      <c r="M1304" s="8">
        <v>0</v>
      </c>
      <c r="N1304" s="8">
        <v>1</v>
      </c>
      <c r="O1304" s="8">
        <v>0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U1304" s="5">
        <v>302060014</v>
      </c>
    </row>
    <row r="1305" spans="1:21" hidden="1" x14ac:dyDescent="0.25">
      <c r="A1305" s="8" t="s">
        <v>5018</v>
      </c>
      <c r="B1305" s="2" t="s">
        <v>1722</v>
      </c>
      <c r="C1305" s="2" t="s">
        <v>129</v>
      </c>
      <c r="D1305" s="2" t="s">
        <v>123</v>
      </c>
      <c r="E1305" s="2" t="s">
        <v>107</v>
      </c>
      <c r="F1305" s="8" t="s">
        <v>24</v>
      </c>
      <c r="G1305" s="8">
        <v>1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1</v>
      </c>
      <c r="Q1305" s="8">
        <v>0</v>
      </c>
      <c r="R1305" s="8">
        <v>0</v>
      </c>
      <c r="S1305" s="8">
        <v>0</v>
      </c>
      <c r="T1305" s="8">
        <v>0</v>
      </c>
      <c r="U1305" s="5">
        <v>302060022</v>
      </c>
    </row>
    <row r="1306" spans="1:21" hidden="1" x14ac:dyDescent="0.25">
      <c r="A1306" s="8" t="s">
        <v>5018</v>
      </c>
      <c r="B1306" s="2" t="s">
        <v>1723</v>
      </c>
      <c r="C1306" s="2" t="s">
        <v>129</v>
      </c>
      <c r="D1306" s="2" t="s">
        <v>123</v>
      </c>
      <c r="E1306" s="2" t="s">
        <v>107</v>
      </c>
      <c r="F1306" s="8" t="s">
        <v>24</v>
      </c>
      <c r="G1306" s="8">
        <v>1</v>
      </c>
      <c r="H1306" s="8">
        <v>1</v>
      </c>
      <c r="I1306" s="8">
        <v>0</v>
      </c>
      <c r="J1306" s="8">
        <v>0</v>
      </c>
      <c r="K1306" s="8">
        <v>1</v>
      </c>
      <c r="L1306" s="8">
        <v>1</v>
      </c>
      <c r="M1306" s="8">
        <v>0</v>
      </c>
      <c r="N1306" s="8">
        <v>1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5">
        <v>302060030</v>
      </c>
    </row>
    <row r="1307" spans="1:21" hidden="1" x14ac:dyDescent="0.25">
      <c r="A1307" s="8" t="s">
        <v>5018</v>
      </c>
      <c r="B1307" s="2" t="s">
        <v>1724</v>
      </c>
      <c r="C1307" s="2" t="s">
        <v>129</v>
      </c>
      <c r="D1307" s="2" t="s">
        <v>123</v>
      </c>
      <c r="E1307" s="2" t="s">
        <v>107</v>
      </c>
      <c r="F1307" s="8" t="s">
        <v>24</v>
      </c>
      <c r="G1307" s="8">
        <v>1</v>
      </c>
      <c r="H1307" s="8">
        <v>0</v>
      </c>
      <c r="I1307" s="8">
        <v>0</v>
      </c>
      <c r="J1307" s="8">
        <v>0</v>
      </c>
      <c r="K1307" s="8">
        <v>1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5">
        <v>302060049</v>
      </c>
    </row>
    <row r="1308" spans="1:21" hidden="1" x14ac:dyDescent="0.25">
      <c r="A1308" s="8" t="s">
        <v>5018</v>
      </c>
      <c r="B1308" s="2" t="s">
        <v>1725</v>
      </c>
      <c r="C1308" s="2" t="s">
        <v>129</v>
      </c>
      <c r="D1308" s="2" t="s">
        <v>123</v>
      </c>
      <c r="E1308" s="2" t="s">
        <v>107</v>
      </c>
      <c r="F1308" s="8" t="s">
        <v>24</v>
      </c>
      <c r="G1308" s="8">
        <v>1</v>
      </c>
      <c r="H1308" s="8">
        <v>1</v>
      </c>
      <c r="I1308" s="8">
        <v>0</v>
      </c>
      <c r="J1308" s="8">
        <v>0</v>
      </c>
      <c r="K1308" s="8">
        <v>1</v>
      </c>
      <c r="L1308" s="8">
        <v>1</v>
      </c>
      <c r="M1308" s="8">
        <v>0</v>
      </c>
      <c r="N1308" s="8">
        <v>1</v>
      </c>
      <c r="O1308" s="8">
        <v>0</v>
      </c>
      <c r="P1308" s="8">
        <v>1</v>
      </c>
      <c r="Q1308" s="8">
        <v>0</v>
      </c>
      <c r="R1308" s="8">
        <v>0</v>
      </c>
      <c r="S1308" s="8">
        <v>0</v>
      </c>
      <c r="T1308" s="8">
        <v>0</v>
      </c>
      <c r="U1308" s="5">
        <v>302060057</v>
      </c>
    </row>
    <row r="1309" spans="1:21" hidden="1" x14ac:dyDescent="0.25">
      <c r="A1309" s="8" t="s">
        <v>5018</v>
      </c>
      <c r="B1309" s="2" t="s">
        <v>1726</v>
      </c>
      <c r="C1309" s="2" t="s">
        <v>130</v>
      </c>
      <c r="D1309" s="2" t="s">
        <v>123</v>
      </c>
      <c r="E1309" s="2" t="s">
        <v>107</v>
      </c>
      <c r="F1309" s="8" t="s">
        <v>24</v>
      </c>
      <c r="G1309" s="8">
        <v>1</v>
      </c>
      <c r="H1309" s="8">
        <v>1</v>
      </c>
      <c r="I1309" s="8">
        <v>0</v>
      </c>
      <c r="J1309" s="8">
        <v>0</v>
      </c>
      <c r="K1309" s="8">
        <v>1</v>
      </c>
      <c r="L1309" s="8">
        <v>1</v>
      </c>
      <c r="M1309" s="8">
        <v>0</v>
      </c>
      <c r="N1309" s="8">
        <v>1</v>
      </c>
      <c r="O1309" s="8">
        <v>0</v>
      </c>
      <c r="P1309" s="8">
        <v>1</v>
      </c>
      <c r="Q1309" s="8">
        <v>0</v>
      </c>
      <c r="R1309" s="8">
        <v>0</v>
      </c>
      <c r="S1309" s="8">
        <v>0</v>
      </c>
      <c r="T1309" s="8">
        <v>0</v>
      </c>
      <c r="U1309" s="5">
        <v>302070010</v>
      </c>
    </row>
    <row r="1310" spans="1:21" hidden="1" x14ac:dyDescent="0.25">
      <c r="A1310" s="8" t="s">
        <v>5018</v>
      </c>
      <c r="B1310" s="2" t="s">
        <v>1727</v>
      </c>
      <c r="C1310" s="2" t="s">
        <v>130</v>
      </c>
      <c r="D1310" s="2" t="s">
        <v>123</v>
      </c>
      <c r="E1310" s="2" t="s">
        <v>107</v>
      </c>
      <c r="F1310" s="8" t="s">
        <v>24</v>
      </c>
      <c r="G1310" s="8">
        <v>0</v>
      </c>
      <c r="H1310" s="8">
        <v>1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1</v>
      </c>
      <c r="Q1310" s="8">
        <v>0</v>
      </c>
      <c r="R1310" s="8">
        <v>0</v>
      </c>
      <c r="S1310" s="8">
        <v>0</v>
      </c>
      <c r="T1310" s="8">
        <v>0</v>
      </c>
      <c r="U1310" s="5">
        <v>302070028</v>
      </c>
    </row>
    <row r="1311" spans="1:21" hidden="1" x14ac:dyDescent="0.25">
      <c r="A1311" s="8" t="s">
        <v>5018</v>
      </c>
      <c r="B1311" s="2" t="s">
        <v>1728</v>
      </c>
      <c r="C1311" s="2" t="s">
        <v>130</v>
      </c>
      <c r="D1311" s="2" t="s">
        <v>123</v>
      </c>
      <c r="E1311" s="2" t="s">
        <v>107</v>
      </c>
      <c r="F1311" s="8" t="s">
        <v>24</v>
      </c>
      <c r="G1311" s="8">
        <v>1</v>
      </c>
      <c r="H1311" s="8">
        <v>0</v>
      </c>
      <c r="I1311" s="8">
        <v>0</v>
      </c>
      <c r="J1311" s="8">
        <v>0</v>
      </c>
      <c r="K1311" s="8">
        <v>1</v>
      </c>
      <c r="L1311" s="8">
        <v>1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5">
        <v>302070036</v>
      </c>
    </row>
    <row r="1312" spans="1:21" hidden="1" x14ac:dyDescent="0.25">
      <c r="A1312" s="8" t="s">
        <v>5018</v>
      </c>
      <c r="B1312" s="2" t="s">
        <v>1729</v>
      </c>
      <c r="C1312" s="2" t="s">
        <v>132</v>
      </c>
      <c r="D1312" s="2" t="s">
        <v>131</v>
      </c>
      <c r="E1312" s="2" t="s">
        <v>107</v>
      </c>
      <c r="F1312" s="8" t="s">
        <v>24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1</v>
      </c>
      <c r="Q1312" s="8">
        <v>0</v>
      </c>
      <c r="R1312" s="8">
        <v>0</v>
      </c>
      <c r="S1312" s="8">
        <v>0</v>
      </c>
      <c r="T1312" s="8">
        <v>0</v>
      </c>
      <c r="U1312" s="5">
        <v>303010010</v>
      </c>
    </row>
    <row r="1313" spans="1:21" hidden="1" x14ac:dyDescent="0.25">
      <c r="A1313" s="8" t="s">
        <v>5018</v>
      </c>
      <c r="B1313" s="2" t="s">
        <v>1730</v>
      </c>
      <c r="C1313" s="2" t="s">
        <v>132</v>
      </c>
      <c r="D1313" s="2" t="s">
        <v>131</v>
      </c>
      <c r="E1313" s="2" t="s">
        <v>107</v>
      </c>
      <c r="F1313" s="8" t="s">
        <v>24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0</v>
      </c>
      <c r="M1313" s="8">
        <v>1</v>
      </c>
      <c r="N1313" s="8">
        <v>0</v>
      </c>
      <c r="O1313" s="8">
        <v>0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5">
        <v>303010029</v>
      </c>
    </row>
    <row r="1314" spans="1:21" hidden="1" x14ac:dyDescent="0.25">
      <c r="A1314" s="8" t="s">
        <v>5018</v>
      </c>
      <c r="B1314" s="2" t="s">
        <v>1731</v>
      </c>
      <c r="C1314" s="2" t="s">
        <v>132</v>
      </c>
      <c r="D1314" s="2" t="s">
        <v>131</v>
      </c>
      <c r="E1314" s="2" t="s">
        <v>107</v>
      </c>
      <c r="F1314" s="8" t="s">
        <v>24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5">
        <v>303010037</v>
      </c>
    </row>
    <row r="1315" spans="1:21" hidden="1" x14ac:dyDescent="0.25">
      <c r="A1315" s="8" t="s">
        <v>5018</v>
      </c>
      <c r="B1315" s="2" t="s">
        <v>1732</v>
      </c>
      <c r="C1315" s="2" t="s">
        <v>132</v>
      </c>
      <c r="D1315" s="2" t="s">
        <v>131</v>
      </c>
      <c r="E1315" s="2" t="s">
        <v>107</v>
      </c>
      <c r="F1315" s="8" t="s">
        <v>24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0</v>
      </c>
      <c r="P1315" s="8">
        <v>1</v>
      </c>
      <c r="Q1315" s="8">
        <v>0</v>
      </c>
      <c r="R1315" s="8">
        <v>0</v>
      </c>
      <c r="S1315" s="8">
        <v>0</v>
      </c>
      <c r="T1315" s="8">
        <v>0</v>
      </c>
      <c r="U1315" s="5">
        <v>303010045</v>
      </c>
    </row>
    <row r="1316" spans="1:21" hidden="1" x14ac:dyDescent="0.25">
      <c r="A1316" s="8" t="s">
        <v>5018</v>
      </c>
      <c r="B1316" s="2" t="s">
        <v>1733</v>
      </c>
      <c r="C1316" s="2" t="s">
        <v>132</v>
      </c>
      <c r="D1316" s="2" t="s">
        <v>131</v>
      </c>
      <c r="E1316" s="2" t="s">
        <v>107</v>
      </c>
      <c r="F1316" s="8" t="s">
        <v>24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5">
        <v>303010053</v>
      </c>
    </row>
    <row r="1317" spans="1:21" hidden="1" x14ac:dyDescent="0.25">
      <c r="A1317" s="8" t="s">
        <v>5018</v>
      </c>
      <c r="B1317" s="2" t="s">
        <v>1734</v>
      </c>
      <c r="C1317" s="2" t="s">
        <v>132</v>
      </c>
      <c r="D1317" s="2" t="s">
        <v>131</v>
      </c>
      <c r="E1317" s="2" t="s">
        <v>107</v>
      </c>
      <c r="F1317" s="8" t="s">
        <v>24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1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8">
        <v>0</v>
      </c>
      <c r="T1317" s="8">
        <v>0</v>
      </c>
      <c r="U1317" s="5">
        <v>303010061</v>
      </c>
    </row>
    <row r="1318" spans="1:21" hidden="1" x14ac:dyDescent="0.25">
      <c r="A1318" s="8" t="s">
        <v>5018</v>
      </c>
      <c r="B1318" s="2" t="s">
        <v>1735</v>
      </c>
      <c r="C1318" s="2" t="s">
        <v>132</v>
      </c>
      <c r="D1318" s="2" t="s">
        <v>131</v>
      </c>
      <c r="E1318" s="2" t="s">
        <v>107</v>
      </c>
      <c r="F1318" s="8" t="s">
        <v>24</v>
      </c>
      <c r="G1318" s="8">
        <v>0</v>
      </c>
      <c r="H1318" s="8">
        <v>1</v>
      </c>
      <c r="I1318" s="8">
        <v>0</v>
      </c>
      <c r="J1318" s="8">
        <v>0</v>
      </c>
      <c r="K1318" s="8">
        <v>0</v>
      </c>
      <c r="L1318" s="8">
        <v>0</v>
      </c>
      <c r="M1318" s="8">
        <v>1</v>
      </c>
      <c r="N1318" s="8">
        <v>0</v>
      </c>
      <c r="O1318" s="8">
        <v>0</v>
      </c>
      <c r="P1318" s="8">
        <v>1</v>
      </c>
      <c r="Q1318" s="8">
        <v>0</v>
      </c>
      <c r="R1318" s="8">
        <v>0</v>
      </c>
      <c r="S1318" s="8">
        <v>0</v>
      </c>
      <c r="T1318" s="8">
        <v>0</v>
      </c>
      <c r="U1318" s="5">
        <v>303010070</v>
      </c>
    </row>
    <row r="1319" spans="1:21" hidden="1" x14ac:dyDescent="0.25">
      <c r="A1319" s="8" t="s">
        <v>5018</v>
      </c>
      <c r="B1319" s="2" t="s">
        <v>1736</v>
      </c>
      <c r="C1319" s="2" t="s">
        <v>132</v>
      </c>
      <c r="D1319" s="2" t="s">
        <v>131</v>
      </c>
      <c r="E1319" s="2" t="s">
        <v>107</v>
      </c>
      <c r="F1319" s="8" t="s">
        <v>24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1</v>
      </c>
      <c r="N1319" s="8">
        <v>0</v>
      </c>
      <c r="O1319" s="8">
        <v>0</v>
      </c>
      <c r="P1319" s="8">
        <v>1</v>
      </c>
      <c r="Q1319" s="8">
        <v>0</v>
      </c>
      <c r="R1319" s="8">
        <v>0</v>
      </c>
      <c r="S1319" s="8">
        <v>0</v>
      </c>
      <c r="T1319" s="8">
        <v>0</v>
      </c>
      <c r="U1319" s="5">
        <v>303010088</v>
      </c>
    </row>
    <row r="1320" spans="1:21" hidden="1" x14ac:dyDescent="0.25">
      <c r="A1320" s="8" t="s">
        <v>5018</v>
      </c>
      <c r="B1320" s="2" t="s">
        <v>1737</v>
      </c>
      <c r="C1320" s="2" t="s">
        <v>132</v>
      </c>
      <c r="D1320" s="2" t="s">
        <v>131</v>
      </c>
      <c r="E1320" s="2" t="s">
        <v>107</v>
      </c>
      <c r="F1320" s="8" t="s">
        <v>24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1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5">
        <v>303010096</v>
      </c>
    </row>
    <row r="1321" spans="1:21" hidden="1" x14ac:dyDescent="0.25">
      <c r="A1321" s="8" t="s">
        <v>5018</v>
      </c>
      <c r="B1321" s="2" t="s">
        <v>1738</v>
      </c>
      <c r="C1321" s="2" t="s">
        <v>132</v>
      </c>
      <c r="D1321" s="2" t="s">
        <v>131</v>
      </c>
      <c r="E1321" s="2" t="s">
        <v>107</v>
      </c>
      <c r="F1321" s="8" t="s">
        <v>24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1</v>
      </c>
      <c r="N1321" s="8">
        <v>0</v>
      </c>
      <c r="O1321" s="8">
        <v>0</v>
      </c>
      <c r="P1321" s="8">
        <v>1</v>
      </c>
      <c r="Q1321" s="8">
        <v>0</v>
      </c>
      <c r="R1321" s="8">
        <v>0</v>
      </c>
      <c r="S1321" s="8">
        <v>0</v>
      </c>
      <c r="T1321" s="8">
        <v>0</v>
      </c>
      <c r="U1321" s="5">
        <v>303010100</v>
      </c>
    </row>
    <row r="1322" spans="1:21" hidden="1" x14ac:dyDescent="0.25">
      <c r="A1322" s="8" t="s">
        <v>5018</v>
      </c>
      <c r="B1322" s="2" t="s">
        <v>1739</v>
      </c>
      <c r="C1322" s="2" t="s">
        <v>132</v>
      </c>
      <c r="D1322" s="2" t="s">
        <v>131</v>
      </c>
      <c r="E1322" s="2" t="s">
        <v>107</v>
      </c>
      <c r="F1322" s="8" t="s">
        <v>24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0</v>
      </c>
      <c r="O1322" s="8">
        <v>0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5">
        <v>303010118</v>
      </c>
    </row>
    <row r="1323" spans="1:21" hidden="1" x14ac:dyDescent="0.25">
      <c r="A1323" s="8" t="s">
        <v>5018</v>
      </c>
      <c r="B1323" s="2" t="s">
        <v>1740</v>
      </c>
      <c r="C1323" s="2" t="s">
        <v>132</v>
      </c>
      <c r="D1323" s="2" t="s">
        <v>131</v>
      </c>
      <c r="E1323" s="2" t="s">
        <v>107</v>
      </c>
      <c r="F1323" s="8" t="s">
        <v>24</v>
      </c>
      <c r="G1323" s="8">
        <v>0</v>
      </c>
      <c r="H1323" s="8">
        <v>1</v>
      </c>
      <c r="I1323" s="8">
        <v>0</v>
      </c>
      <c r="J1323" s="8">
        <v>0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1</v>
      </c>
      <c r="Q1323" s="8">
        <v>0</v>
      </c>
      <c r="R1323" s="8">
        <v>0</v>
      </c>
      <c r="S1323" s="8">
        <v>0</v>
      </c>
      <c r="T1323" s="8">
        <v>0</v>
      </c>
      <c r="U1323" s="5">
        <v>303010126</v>
      </c>
    </row>
    <row r="1324" spans="1:21" hidden="1" x14ac:dyDescent="0.25">
      <c r="A1324" s="8" t="s">
        <v>5018</v>
      </c>
      <c r="B1324" s="2" t="s">
        <v>1741</v>
      </c>
      <c r="C1324" s="2" t="s">
        <v>132</v>
      </c>
      <c r="D1324" s="2" t="s">
        <v>131</v>
      </c>
      <c r="E1324" s="2" t="s">
        <v>107</v>
      </c>
      <c r="F1324" s="8" t="s">
        <v>24</v>
      </c>
      <c r="G1324" s="8">
        <v>0</v>
      </c>
      <c r="H1324" s="8">
        <v>1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5">
        <v>303010134</v>
      </c>
    </row>
    <row r="1325" spans="1:21" hidden="1" x14ac:dyDescent="0.25">
      <c r="A1325" s="8" t="s">
        <v>5018</v>
      </c>
      <c r="B1325" s="2" t="s">
        <v>1742</v>
      </c>
      <c r="C1325" s="2" t="s">
        <v>132</v>
      </c>
      <c r="D1325" s="2" t="s">
        <v>131</v>
      </c>
      <c r="E1325" s="2" t="s">
        <v>107</v>
      </c>
      <c r="F1325" s="8" t="s">
        <v>24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M1325" s="8">
        <v>1</v>
      </c>
      <c r="N1325" s="8">
        <v>0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5">
        <v>303010142</v>
      </c>
    </row>
    <row r="1326" spans="1:21" hidden="1" x14ac:dyDescent="0.25">
      <c r="A1326" s="8" t="s">
        <v>5018</v>
      </c>
      <c r="B1326" s="2" t="s">
        <v>1743</v>
      </c>
      <c r="C1326" s="2" t="s">
        <v>132</v>
      </c>
      <c r="D1326" s="2" t="s">
        <v>131</v>
      </c>
      <c r="E1326" s="2" t="s">
        <v>107</v>
      </c>
      <c r="F1326" s="8" t="s">
        <v>24</v>
      </c>
      <c r="G1326" s="8">
        <v>0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1</v>
      </c>
      <c r="N1326" s="8">
        <v>0</v>
      </c>
      <c r="O1326" s="8">
        <v>0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5">
        <v>303010150</v>
      </c>
    </row>
    <row r="1327" spans="1:21" hidden="1" x14ac:dyDescent="0.25">
      <c r="A1327" s="8" t="s">
        <v>5018</v>
      </c>
      <c r="B1327" s="2" t="s">
        <v>1744</v>
      </c>
      <c r="C1327" s="2" t="s">
        <v>132</v>
      </c>
      <c r="D1327" s="2" t="s">
        <v>131</v>
      </c>
      <c r="E1327" s="2" t="s">
        <v>107</v>
      </c>
      <c r="F1327" s="8" t="s">
        <v>24</v>
      </c>
      <c r="G1327" s="8">
        <v>0</v>
      </c>
      <c r="H1327" s="8">
        <v>1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0</v>
      </c>
      <c r="O1327" s="8">
        <v>0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5">
        <v>303010169</v>
      </c>
    </row>
    <row r="1328" spans="1:21" hidden="1" x14ac:dyDescent="0.25">
      <c r="A1328" s="8" t="s">
        <v>5018</v>
      </c>
      <c r="B1328" s="2" t="s">
        <v>1745</v>
      </c>
      <c r="C1328" s="2" t="s">
        <v>132</v>
      </c>
      <c r="D1328" s="2" t="s">
        <v>131</v>
      </c>
      <c r="E1328" s="2" t="s">
        <v>107</v>
      </c>
      <c r="F1328" s="8" t="s">
        <v>24</v>
      </c>
      <c r="G1328" s="8">
        <v>0</v>
      </c>
      <c r="H1328" s="8">
        <v>1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5">
        <v>303010177</v>
      </c>
    </row>
    <row r="1329" spans="1:21" hidden="1" x14ac:dyDescent="0.25">
      <c r="A1329" s="8" t="s">
        <v>5018</v>
      </c>
      <c r="B1329" s="2" t="s">
        <v>1746</v>
      </c>
      <c r="C1329" s="2" t="s">
        <v>132</v>
      </c>
      <c r="D1329" s="2" t="s">
        <v>131</v>
      </c>
      <c r="E1329" s="2" t="s">
        <v>107</v>
      </c>
      <c r="F1329" s="8" t="s">
        <v>24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8">
        <v>0</v>
      </c>
      <c r="T1329" s="8">
        <v>0</v>
      </c>
      <c r="U1329" s="5">
        <v>303010185</v>
      </c>
    </row>
    <row r="1330" spans="1:21" hidden="1" x14ac:dyDescent="0.25">
      <c r="A1330" s="8" t="s">
        <v>5018</v>
      </c>
      <c r="B1330" s="2" t="s">
        <v>1747</v>
      </c>
      <c r="C1330" s="2" t="s">
        <v>132</v>
      </c>
      <c r="D1330" s="2" t="s">
        <v>131</v>
      </c>
      <c r="E1330" s="2" t="s">
        <v>107</v>
      </c>
      <c r="F1330" s="8" t="s">
        <v>24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1</v>
      </c>
      <c r="Q1330" s="8">
        <v>0</v>
      </c>
      <c r="R1330" s="8">
        <v>0</v>
      </c>
      <c r="S1330" s="8">
        <v>0</v>
      </c>
      <c r="T1330" s="8">
        <v>0</v>
      </c>
      <c r="U1330" s="5">
        <v>303010193</v>
      </c>
    </row>
    <row r="1331" spans="1:21" hidden="1" x14ac:dyDescent="0.25">
      <c r="A1331" s="8" t="s">
        <v>5018</v>
      </c>
      <c r="B1331" s="2" t="s">
        <v>1748</v>
      </c>
      <c r="C1331" s="2" t="s">
        <v>132</v>
      </c>
      <c r="D1331" s="2" t="s">
        <v>131</v>
      </c>
      <c r="E1331" s="2" t="s">
        <v>107</v>
      </c>
      <c r="F1331" s="8" t="s">
        <v>24</v>
      </c>
      <c r="G1331" s="8">
        <v>0</v>
      </c>
      <c r="H1331" s="8">
        <v>1</v>
      </c>
      <c r="I1331" s="8">
        <v>0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1</v>
      </c>
      <c r="Q1331" s="8">
        <v>0</v>
      </c>
      <c r="R1331" s="8">
        <v>0</v>
      </c>
      <c r="S1331" s="8">
        <v>0</v>
      </c>
      <c r="T1331" s="8">
        <v>0</v>
      </c>
      <c r="U1331" s="5">
        <v>303010207</v>
      </c>
    </row>
    <row r="1332" spans="1:21" hidden="1" x14ac:dyDescent="0.25">
      <c r="A1332" s="8" t="s">
        <v>5018</v>
      </c>
      <c r="B1332" s="2" t="s">
        <v>1749</v>
      </c>
      <c r="C1332" s="2" t="s">
        <v>132</v>
      </c>
      <c r="D1332" s="2" t="s">
        <v>131</v>
      </c>
      <c r="E1332" s="2" t="s">
        <v>107</v>
      </c>
      <c r="F1332" s="8" t="s">
        <v>24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1</v>
      </c>
      <c r="N1332" s="8">
        <v>0</v>
      </c>
      <c r="O1332" s="8">
        <v>0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5">
        <v>303010215</v>
      </c>
    </row>
    <row r="1333" spans="1:21" hidden="1" x14ac:dyDescent="0.25">
      <c r="A1333" s="8" t="s">
        <v>5018</v>
      </c>
      <c r="B1333" s="2" t="s">
        <v>1750</v>
      </c>
      <c r="C1333" s="2" t="s">
        <v>133</v>
      </c>
      <c r="D1333" s="2" t="s">
        <v>131</v>
      </c>
      <c r="E1333" s="2" t="s">
        <v>107</v>
      </c>
      <c r="F1333" s="8" t="s">
        <v>24</v>
      </c>
      <c r="G1333" s="8">
        <v>1</v>
      </c>
      <c r="H1333" s="8">
        <v>0</v>
      </c>
      <c r="I1333" s="8">
        <v>0</v>
      </c>
      <c r="J1333" s="8">
        <v>1</v>
      </c>
      <c r="K1333" s="8">
        <v>1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5">
        <v>303020016</v>
      </c>
    </row>
    <row r="1334" spans="1:21" hidden="1" x14ac:dyDescent="0.25">
      <c r="A1334" s="8" t="s">
        <v>5018</v>
      </c>
      <c r="B1334" s="2" t="s">
        <v>1751</v>
      </c>
      <c r="C1334" s="2" t="s">
        <v>133</v>
      </c>
      <c r="D1334" s="2" t="s">
        <v>131</v>
      </c>
      <c r="E1334" s="2" t="s">
        <v>107</v>
      </c>
      <c r="F1334" s="8" t="s">
        <v>24</v>
      </c>
      <c r="G1334" s="8">
        <v>1</v>
      </c>
      <c r="H1334" s="8">
        <v>0</v>
      </c>
      <c r="I1334" s="8">
        <v>0</v>
      </c>
      <c r="J1334" s="8">
        <v>1</v>
      </c>
      <c r="K1334" s="8">
        <v>1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5">
        <v>303020024</v>
      </c>
    </row>
    <row r="1335" spans="1:21" hidden="1" x14ac:dyDescent="0.25">
      <c r="A1335" s="8" t="s">
        <v>5018</v>
      </c>
      <c r="B1335" s="2" t="s">
        <v>1752</v>
      </c>
      <c r="C1335" s="2" t="s">
        <v>133</v>
      </c>
      <c r="D1335" s="2" t="s">
        <v>131</v>
      </c>
      <c r="E1335" s="2" t="s">
        <v>107</v>
      </c>
      <c r="F1335" s="8" t="s">
        <v>24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0</v>
      </c>
      <c r="S1335" s="8">
        <v>0</v>
      </c>
      <c r="T1335" s="8">
        <v>0</v>
      </c>
      <c r="U1335" s="5">
        <v>303020032</v>
      </c>
    </row>
    <row r="1336" spans="1:21" hidden="1" x14ac:dyDescent="0.25">
      <c r="A1336" s="8" t="s">
        <v>5018</v>
      </c>
      <c r="B1336" s="2" t="s">
        <v>1753</v>
      </c>
      <c r="C1336" s="2" t="s">
        <v>133</v>
      </c>
      <c r="D1336" s="2" t="s">
        <v>131</v>
      </c>
      <c r="E1336" s="2" t="s">
        <v>107</v>
      </c>
      <c r="F1336" s="8" t="s">
        <v>24</v>
      </c>
      <c r="G1336" s="8">
        <v>0</v>
      </c>
      <c r="H1336" s="8">
        <v>1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5">
        <v>303020040</v>
      </c>
    </row>
    <row r="1337" spans="1:21" hidden="1" x14ac:dyDescent="0.25">
      <c r="A1337" s="8" t="s">
        <v>5018</v>
      </c>
      <c r="B1337" s="2" t="s">
        <v>1754</v>
      </c>
      <c r="C1337" s="2" t="s">
        <v>133</v>
      </c>
      <c r="D1337" s="2" t="s">
        <v>131</v>
      </c>
      <c r="E1337" s="2" t="s">
        <v>107</v>
      </c>
      <c r="F1337" s="8" t="s">
        <v>24</v>
      </c>
      <c r="G1337" s="8">
        <v>0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0</v>
      </c>
      <c r="S1337" s="8">
        <v>0</v>
      </c>
      <c r="T1337" s="8">
        <v>0</v>
      </c>
      <c r="U1337" s="5">
        <v>303020059</v>
      </c>
    </row>
    <row r="1338" spans="1:21" hidden="1" x14ac:dyDescent="0.25">
      <c r="A1338" s="8" t="s">
        <v>5018</v>
      </c>
      <c r="B1338" s="2" t="s">
        <v>1755</v>
      </c>
      <c r="C1338" s="2" t="s">
        <v>133</v>
      </c>
      <c r="D1338" s="2" t="s">
        <v>131</v>
      </c>
      <c r="E1338" s="2" t="s">
        <v>107</v>
      </c>
      <c r="F1338" s="8" t="s">
        <v>24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1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5">
        <v>303020067</v>
      </c>
    </row>
    <row r="1339" spans="1:21" hidden="1" x14ac:dyDescent="0.25">
      <c r="A1339" s="8" t="s">
        <v>5018</v>
      </c>
      <c r="B1339" s="2" t="s">
        <v>1756</v>
      </c>
      <c r="C1339" s="2" t="s">
        <v>133</v>
      </c>
      <c r="D1339" s="2" t="s">
        <v>131</v>
      </c>
      <c r="E1339" s="2" t="s">
        <v>107</v>
      </c>
      <c r="F1339" s="8" t="s">
        <v>24</v>
      </c>
      <c r="G1339" s="8">
        <v>0</v>
      </c>
      <c r="H1339" s="8">
        <v>1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1</v>
      </c>
      <c r="Q1339" s="8">
        <v>0</v>
      </c>
      <c r="R1339" s="8">
        <v>0</v>
      </c>
      <c r="S1339" s="8">
        <v>0</v>
      </c>
      <c r="T1339" s="8">
        <v>0</v>
      </c>
      <c r="U1339" s="5">
        <v>303020075</v>
      </c>
    </row>
    <row r="1340" spans="1:21" hidden="1" x14ac:dyDescent="0.25">
      <c r="A1340" s="8" t="s">
        <v>5018</v>
      </c>
      <c r="B1340" s="2" t="s">
        <v>1757</v>
      </c>
      <c r="C1340" s="2" t="s">
        <v>133</v>
      </c>
      <c r="D1340" s="2" t="s">
        <v>131</v>
      </c>
      <c r="E1340" s="2" t="s">
        <v>107</v>
      </c>
      <c r="F1340" s="8" t="s">
        <v>24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5">
        <v>303020083</v>
      </c>
    </row>
    <row r="1341" spans="1:21" hidden="1" x14ac:dyDescent="0.25">
      <c r="A1341" s="8" t="s">
        <v>5018</v>
      </c>
      <c r="B1341" s="2" t="s">
        <v>1758</v>
      </c>
      <c r="C1341" s="2" t="s">
        <v>134</v>
      </c>
      <c r="D1341" s="2" t="s">
        <v>131</v>
      </c>
      <c r="E1341" s="2" t="s">
        <v>107</v>
      </c>
      <c r="F1341" s="8" t="s">
        <v>24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1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5">
        <v>303030011</v>
      </c>
    </row>
    <row r="1342" spans="1:21" hidden="1" x14ac:dyDescent="0.25">
      <c r="A1342" s="8" t="s">
        <v>5018</v>
      </c>
      <c r="B1342" s="2" t="s">
        <v>1759</v>
      </c>
      <c r="C1342" s="2" t="s">
        <v>134</v>
      </c>
      <c r="D1342" s="2" t="s">
        <v>131</v>
      </c>
      <c r="E1342" s="2" t="s">
        <v>107</v>
      </c>
      <c r="F1342" s="8" t="s">
        <v>24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1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5">
        <v>303030020</v>
      </c>
    </row>
    <row r="1343" spans="1:21" hidden="1" x14ac:dyDescent="0.25">
      <c r="A1343" s="8" t="s">
        <v>5018</v>
      </c>
      <c r="B1343" s="2" t="s">
        <v>1760</v>
      </c>
      <c r="C1343" s="2" t="s">
        <v>134</v>
      </c>
      <c r="D1343" s="2" t="s">
        <v>131</v>
      </c>
      <c r="E1343" s="2" t="s">
        <v>107</v>
      </c>
      <c r="F1343" s="8" t="s">
        <v>24</v>
      </c>
      <c r="G1343" s="8">
        <v>0</v>
      </c>
      <c r="H1343" s="8">
        <v>1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1</v>
      </c>
      <c r="Q1343" s="8">
        <v>0</v>
      </c>
      <c r="R1343" s="8">
        <v>0</v>
      </c>
      <c r="S1343" s="8">
        <v>0</v>
      </c>
      <c r="T1343" s="8">
        <v>0</v>
      </c>
      <c r="U1343" s="5">
        <v>303030038</v>
      </c>
    </row>
    <row r="1344" spans="1:21" hidden="1" x14ac:dyDescent="0.25">
      <c r="A1344" s="8" t="s">
        <v>5018</v>
      </c>
      <c r="B1344" s="2" t="s">
        <v>1761</v>
      </c>
      <c r="C1344" s="2" t="s">
        <v>134</v>
      </c>
      <c r="D1344" s="2" t="s">
        <v>131</v>
      </c>
      <c r="E1344" s="2" t="s">
        <v>107</v>
      </c>
      <c r="F1344" s="8" t="s">
        <v>24</v>
      </c>
      <c r="G1344" s="8">
        <v>0</v>
      </c>
      <c r="H1344" s="8">
        <v>1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5">
        <v>303030046</v>
      </c>
    </row>
    <row r="1345" spans="1:21" hidden="1" x14ac:dyDescent="0.25">
      <c r="A1345" s="8" t="s">
        <v>5018</v>
      </c>
      <c r="B1345" s="2" t="s">
        <v>1762</v>
      </c>
      <c r="C1345" s="2" t="s">
        <v>134</v>
      </c>
      <c r="D1345" s="2" t="s">
        <v>131</v>
      </c>
      <c r="E1345" s="2" t="s">
        <v>107</v>
      </c>
      <c r="F1345" s="8" t="s">
        <v>24</v>
      </c>
      <c r="G1345" s="8">
        <v>0</v>
      </c>
      <c r="H1345" s="8">
        <v>1</v>
      </c>
      <c r="I1345" s="8">
        <v>0</v>
      </c>
      <c r="J1345" s="8">
        <v>0</v>
      </c>
      <c r="K1345" s="8">
        <v>0</v>
      </c>
      <c r="L1345" s="8">
        <v>0</v>
      </c>
      <c r="M1345" s="8">
        <v>1</v>
      </c>
      <c r="N1345" s="8">
        <v>0</v>
      </c>
      <c r="O1345" s="8">
        <v>0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5">
        <v>303030054</v>
      </c>
    </row>
    <row r="1346" spans="1:21" hidden="1" x14ac:dyDescent="0.25">
      <c r="A1346" s="8" t="s">
        <v>5018</v>
      </c>
      <c r="B1346" s="2" t="s">
        <v>1763</v>
      </c>
      <c r="C1346" s="2" t="s">
        <v>134</v>
      </c>
      <c r="D1346" s="2" t="s">
        <v>131</v>
      </c>
      <c r="E1346" s="2" t="s">
        <v>107</v>
      </c>
      <c r="F1346" s="8" t="s">
        <v>24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1</v>
      </c>
      <c r="Q1346" s="8">
        <v>0</v>
      </c>
      <c r="R1346" s="8">
        <v>0</v>
      </c>
      <c r="S1346" s="8">
        <v>0</v>
      </c>
      <c r="T1346" s="8">
        <v>0</v>
      </c>
      <c r="U1346" s="5">
        <v>303030062</v>
      </c>
    </row>
    <row r="1347" spans="1:21" hidden="1" x14ac:dyDescent="0.25">
      <c r="A1347" s="8" t="s">
        <v>5018</v>
      </c>
      <c r="B1347" s="2" t="s">
        <v>1764</v>
      </c>
      <c r="C1347" s="2" t="s">
        <v>134</v>
      </c>
      <c r="D1347" s="2" t="s">
        <v>131</v>
      </c>
      <c r="E1347" s="2" t="s">
        <v>107</v>
      </c>
      <c r="F1347" s="8" t="s">
        <v>24</v>
      </c>
      <c r="G1347" s="8">
        <v>1</v>
      </c>
      <c r="H1347" s="8">
        <v>0</v>
      </c>
      <c r="I1347" s="8">
        <v>0</v>
      </c>
      <c r="J1347" s="8">
        <v>0</v>
      </c>
      <c r="K1347" s="8">
        <v>1</v>
      </c>
      <c r="L1347" s="8">
        <v>1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5">
        <v>303030089</v>
      </c>
    </row>
    <row r="1348" spans="1:21" hidden="1" x14ac:dyDescent="0.25">
      <c r="A1348" s="8" t="s">
        <v>5018</v>
      </c>
      <c r="B1348" s="2" t="s">
        <v>1765</v>
      </c>
      <c r="C1348" s="2" t="s">
        <v>134</v>
      </c>
      <c r="D1348" s="2" t="s">
        <v>131</v>
      </c>
      <c r="E1348" s="2" t="s">
        <v>107</v>
      </c>
      <c r="F1348" s="8" t="s">
        <v>24</v>
      </c>
      <c r="G1348" s="8">
        <v>1</v>
      </c>
      <c r="H1348" s="8">
        <v>0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5">
        <v>303030097</v>
      </c>
    </row>
    <row r="1349" spans="1:21" hidden="1" x14ac:dyDescent="0.25">
      <c r="A1349" s="8" t="s">
        <v>5018</v>
      </c>
      <c r="B1349" s="2" t="s">
        <v>1766</v>
      </c>
      <c r="C1349" s="2" t="s">
        <v>135</v>
      </c>
      <c r="D1349" s="2" t="s">
        <v>131</v>
      </c>
      <c r="E1349" s="2" t="s">
        <v>107</v>
      </c>
      <c r="F1349" s="8" t="s">
        <v>24</v>
      </c>
      <c r="G1349" s="8">
        <v>0</v>
      </c>
      <c r="H1349" s="8">
        <v>1</v>
      </c>
      <c r="I1349" s="8">
        <v>1</v>
      </c>
      <c r="J1349" s="8">
        <v>0</v>
      </c>
      <c r="K1349" s="8">
        <v>0</v>
      </c>
      <c r="L1349" s="8">
        <v>0</v>
      </c>
      <c r="M1349" s="8">
        <v>1</v>
      </c>
      <c r="N1349" s="8">
        <v>0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5">
        <v>303040017</v>
      </c>
    </row>
    <row r="1350" spans="1:21" hidden="1" x14ac:dyDescent="0.25">
      <c r="A1350" s="8" t="s">
        <v>5018</v>
      </c>
      <c r="B1350" s="2" t="s">
        <v>1767</v>
      </c>
      <c r="C1350" s="2" t="s">
        <v>135</v>
      </c>
      <c r="D1350" s="2" t="s">
        <v>131</v>
      </c>
      <c r="E1350" s="2" t="s">
        <v>107</v>
      </c>
      <c r="F1350" s="8" t="s">
        <v>24</v>
      </c>
      <c r="G1350" s="8">
        <v>0</v>
      </c>
      <c r="H1350" s="8">
        <v>1</v>
      </c>
      <c r="I1350" s="8">
        <v>1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0</v>
      </c>
      <c r="T1350" s="8">
        <v>0</v>
      </c>
      <c r="U1350" s="5">
        <v>303040025</v>
      </c>
    </row>
    <row r="1351" spans="1:21" hidden="1" x14ac:dyDescent="0.25">
      <c r="A1351" s="8" t="s">
        <v>5018</v>
      </c>
      <c r="B1351" s="2" t="s">
        <v>1768</v>
      </c>
      <c r="C1351" s="2" t="s">
        <v>135</v>
      </c>
      <c r="D1351" s="2" t="s">
        <v>131</v>
      </c>
      <c r="E1351" s="2" t="s">
        <v>107</v>
      </c>
      <c r="F1351" s="8" t="s">
        <v>24</v>
      </c>
      <c r="G1351" s="8">
        <v>0</v>
      </c>
      <c r="H1351" s="8">
        <v>1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0</v>
      </c>
      <c r="T1351" s="8">
        <v>0</v>
      </c>
      <c r="U1351" s="5">
        <v>303040033</v>
      </c>
    </row>
    <row r="1352" spans="1:21" hidden="1" x14ac:dyDescent="0.25">
      <c r="A1352" s="8" t="s">
        <v>5018</v>
      </c>
      <c r="B1352" s="2" t="s">
        <v>1769</v>
      </c>
      <c r="C1352" s="2" t="s">
        <v>135</v>
      </c>
      <c r="D1352" s="2" t="s">
        <v>131</v>
      </c>
      <c r="E1352" s="2" t="s">
        <v>107</v>
      </c>
      <c r="F1352" s="8" t="s">
        <v>24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5">
        <v>303040041</v>
      </c>
    </row>
    <row r="1353" spans="1:21" hidden="1" x14ac:dyDescent="0.25">
      <c r="A1353" s="8" t="s">
        <v>5018</v>
      </c>
      <c r="B1353" s="2" t="s">
        <v>1770</v>
      </c>
      <c r="C1353" s="2" t="s">
        <v>135</v>
      </c>
      <c r="D1353" s="2" t="s">
        <v>131</v>
      </c>
      <c r="E1353" s="2" t="s">
        <v>107</v>
      </c>
      <c r="F1353" s="8" t="s">
        <v>24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1</v>
      </c>
      <c r="Q1353" s="8">
        <v>0</v>
      </c>
      <c r="R1353" s="8">
        <v>0</v>
      </c>
      <c r="S1353" s="8">
        <v>0</v>
      </c>
      <c r="T1353" s="8">
        <v>0</v>
      </c>
      <c r="U1353" s="5">
        <v>303040050</v>
      </c>
    </row>
    <row r="1354" spans="1:21" hidden="1" x14ac:dyDescent="0.25">
      <c r="A1354" s="8" t="s">
        <v>5018</v>
      </c>
      <c r="B1354" s="2" t="s">
        <v>1771</v>
      </c>
      <c r="C1354" s="2" t="s">
        <v>135</v>
      </c>
      <c r="D1354" s="2" t="s">
        <v>131</v>
      </c>
      <c r="E1354" s="2" t="s">
        <v>107</v>
      </c>
      <c r="F1354" s="8" t="s">
        <v>36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5">
        <v>303040068</v>
      </c>
    </row>
    <row r="1355" spans="1:21" hidden="1" x14ac:dyDescent="0.25">
      <c r="A1355" s="8" t="s">
        <v>5018</v>
      </c>
      <c r="B1355" s="2" t="s">
        <v>1772</v>
      </c>
      <c r="C1355" s="2" t="s">
        <v>135</v>
      </c>
      <c r="D1355" s="2" t="s">
        <v>131</v>
      </c>
      <c r="E1355" s="2" t="s">
        <v>107</v>
      </c>
      <c r="F1355" s="8" t="s">
        <v>24</v>
      </c>
      <c r="G1355" s="8">
        <v>0</v>
      </c>
      <c r="H1355" s="8">
        <v>1</v>
      </c>
      <c r="I1355" s="8">
        <v>0</v>
      </c>
      <c r="J1355" s="8">
        <v>0</v>
      </c>
      <c r="K1355" s="8">
        <v>0</v>
      </c>
      <c r="L1355" s="8">
        <v>0</v>
      </c>
      <c r="M1355" s="8">
        <v>1</v>
      </c>
      <c r="N1355" s="8">
        <v>0</v>
      </c>
      <c r="O1355" s="8">
        <v>0</v>
      </c>
      <c r="P1355" s="8">
        <v>1</v>
      </c>
      <c r="Q1355" s="8">
        <v>0</v>
      </c>
      <c r="R1355" s="8">
        <v>0</v>
      </c>
      <c r="S1355" s="8">
        <v>0</v>
      </c>
      <c r="T1355" s="8">
        <v>0</v>
      </c>
      <c r="U1355" s="5">
        <v>303040076</v>
      </c>
    </row>
    <row r="1356" spans="1:21" hidden="1" x14ac:dyDescent="0.25">
      <c r="A1356" s="8" t="s">
        <v>5018</v>
      </c>
      <c r="B1356" s="2" t="s">
        <v>1773</v>
      </c>
      <c r="C1356" s="2" t="s">
        <v>135</v>
      </c>
      <c r="D1356" s="2" t="s">
        <v>131</v>
      </c>
      <c r="E1356" s="2" t="s">
        <v>107</v>
      </c>
      <c r="F1356" s="8" t="s">
        <v>24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1</v>
      </c>
      <c r="Q1356" s="8">
        <v>0</v>
      </c>
      <c r="R1356" s="8">
        <v>0</v>
      </c>
      <c r="S1356" s="8">
        <v>0</v>
      </c>
      <c r="T1356" s="8">
        <v>0</v>
      </c>
      <c r="U1356" s="5">
        <v>303040084</v>
      </c>
    </row>
    <row r="1357" spans="1:21" hidden="1" x14ac:dyDescent="0.25">
      <c r="A1357" s="8" t="s">
        <v>5018</v>
      </c>
      <c r="B1357" s="2" t="s">
        <v>1774</v>
      </c>
      <c r="C1357" s="2" t="s">
        <v>135</v>
      </c>
      <c r="D1357" s="2" t="s">
        <v>131</v>
      </c>
      <c r="E1357" s="2" t="s">
        <v>107</v>
      </c>
      <c r="F1357" s="8" t="s">
        <v>24</v>
      </c>
      <c r="G1357" s="8">
        <v>0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0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5">
        <v>303040092</v>
      </c>
    </row>
    <row r="1358" spans="1:21" hidden="1" x14ac:dyDescent="0.25">
      <c r="A1358" s="8" t="s">
        <v>5018</v>
      </c>
      <c r="B1358" s="2" t="s">
        <v>1775</v>
      </c>
      <c r="C1358" s="2" t="s">
        <v>135</v>
      </c>
      <c r="D1358" s="2" t="s">
        <v>131</v>
      </c>
      <c r="E1358" s="2" t="s">
        <v>107</v>
      </c>
      <c r="F1358" s="8" t="s">
        <v>36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5">
        <v>303040106</v>
      </c>
    </row>
    <row r="1359" spans="1:21" hidden="1" x14ac:dyDescent="0.25">
      <c r="A1359" s="8" t="s">
        <v>5018</v>
      </c>
      <c r="B1359" s="2" t="s">
        <v>1776</v>
      </c>
      <c r="C1359" s="2" t="s">
        <v>135</v>
      </c>
      <c r="D1359" s="2" t="s">
        <v>131</v>
      </c>
      <c r="E1359" s="2" t="s">
        <v>107</v>
      </c>
      <c r="F1359" s="8" t="s">
        <v>36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1</v>
      </c>
      <c r="Q1359" s="8">
        <v>0</v>
      </c>
      <c r="R1359" s="8">
        <v>0</v>
      </c>
      <c r="S1359" s="8">
        <v>0</v>
      </c>
      <c r="T1359" s="8">
        <v>0</v>
      </c>
      <c r="U1359" s="5">
        <v>303040114</v>
      </c>
    </row>
    <row r="1360" spans="1:21" hidden="1" x14ac:dyDescent="0.25">
      <c r="A1360" s="8" t="s">
        <v>5018</v>
      </c>
      <c r="B1360" s="2" t="s">
        <v>1777</v>
      </c>
      <c r="C1360" s="2" t="s">
        <v>135</v>
      </c>
      <c r="D1360" s="2" t="s">
        <v>131</v>
      </c>
      <c r="E1360" s="2" t="s">
        <v>107</v>
      </c>
      <c r="F1360" s="8" t="s">
        <v>36</v>
      </c>
      <c r="G1360" s="8">
        <v>0</v>
      </c>
      <c r="H1360" s="8">
        <v>1</v>
      </c>
      <c r="I1360" s="8">
        <v>0</v>
      </c>
      <c r="J1360" s="8">
        <v>0</v>
      </c>
      <c r="K1360" s="8">
        <v>0</v>
      </c>
      <c r="L1360" s="8">
        <v>0</v>
      </c>
      <c r="M1360" s="8">
        <v>1</v>
      </c>
      <c r="N1360" s="8">
        <v>0</v>
      </c>
      <c r="O1360" s="8">
        <v>0</v>
      </c>
      <c r="P1360" s="8">
        <v>1</v>
      </c>
      <c r="Q1360" s="8">
        <v>0</v>
      </c>
      <c r="R1360" s="8">
        <v>0</v>
      </c>
      <c r="S1360" s="8">
        <v>0</v>
      </c>
      <c r="T1360" s="8">
        <v>0</v>
      </c>
      <c r="U1360" s="5">
        <v>303040122</v>
      </c>
    </row>
    <row r="1361" spans="1:21" hidden="1" x14ac:dyDescent="0.25">
      <c r="A1361" s="8" t="s">
        <v>5018</v>
      </c>
      <c r="B1361" s="2" t="s">
        <v>1778</v>
      </c>
      <c r="C1361" s="2" t="s">
        <v>135</v>
      </c>
      <c r="D1361" s="2" t="s">
        <v>131</v>
      </c>
      <c r="E1361" s="2" t="s">
        <v>107</v>
      </c>
      <c r="F1361" s="8" t="s">
        <v>24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1</v>
      </c>
      <c r="N1361" s="8">
        <v>0</v>
      </c>
      <c r="O1361" s="8">
        <v>0</v>
      </c>
      <c r="P1361" s="8">
        <v>1</v>
      </c>
      <c r="Q1361" s="8">
        <v>0</v>
      </c>
      <c r="R1361" s="8">
        <v>0</v>
      </c>
      <c r="S1361" s="8">
        <v>0</v>
      </c>
      <c r="T1361" s="8">
        <v>0</v>
      </c>
      <c r="U1361" s="5">
        <v>303040130</v>
      </c>
    </row>
    <row r="1362" spans="1:21" hidden="1" x14ac:dyDescent="0.25">
      <c r="A1362" s="8" t="s">
        <v>5018</v>
      </c>
      <c r="B1362" s="2" t="s">
        <v>1779</v>
      </c>
      <c r="C1362" s="2" t="s">
        <v>135</v>
      </c>
      <c r="D1362" s="2" t="s">
        <v>131</v>
      </c>
      <c r="E1362" s="2" t="s">
        <v>107</v>
      </c>
      <c r="F1362" s="8" t="s">
        <v>24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1</v>
      </c>
      <c r="Q1362" s="8">
        <v>0</v>
      </c>
      <c r="R1362" s="8">
        <v>0</v>
      </c>
      <c r="S1362" s="8">
        <v>0</v>
      </c>
      <c r="T1362" s="8">
        <v>0</v>
      </c>
      <c r="U1362" s="5">
        <v>303040149</v>
      </c>
    </row>
    <row r="1363" spans="1:21" hidden="1" x14ac:dyDescent="0.25">
      <c r="A1363" s="8" t="s">
        <v>5018</v>
      </c>
      <c r="B1363" s="2" t="s">
        <v>1780</v>
      </c>
      <c r="C1363" s="2" t="s">
        <v>135</v>
      </c>
      <c r="D1363" s="2" t="s">
        <v>131</v>
      </c>
      <c r="E1363" s="2" t="s">
        <v>107</v>
      </c>
      <c r="F1363" s="8" t="s">
        <v>24</v>
      </c>
      <c r="G1363" s="8">
        <v>0</v>
      </c>
      <c r="H1363" s="8">
        <v>1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5">
        <v>303040157</v>
      </c>
    </row>
    <row r="1364" spans="1:21" hidden="1" x14ac:dyDescent="0.25">
      <c r="A1364" s="8" t="s">
        <v>5018</v>
      </c>
      <c r="B1364" s="2" t="s">
        <v>1781</v>
      </c>
      <c r="C1364" s="2" t="s">
        <v>135</v>
      </c>
      <c r="D1364" s="2" t="s">
        <v>131</v>
      </c>
      <c r="E1364" s="2" t="s">
        <v>107</v>
      </c>
      <c r="F1364" s="8" t="s">
        <v>24</v>
      </c>
      <c r="G1364" s="8">
        <v>0</v>
      </c>
      <c r="H1364" s="8">
        <v>1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5">
        <v>303040165</v>
      </c>
    </row>
    <row r="1365" spans="1:21" hidden="1" x14ac:dyDescent="0.25">
      <c r="A1365" s="8" t="s">
        <v>5018</v>
      </c>
      <c r="B1365" s="2" t="s">
        <v>1782</v>
      </c>
      <c r="C1365" s="2" t="s">
        <v>135</v>
      </c>
      <c r="D1365" s="2" t="s">
        <v>131</v>
      </c>
      <c r="E1365" s="2" t="s">
        <v>107</v>
      </c>
      <c r="F1365" s="8" t="s">
        <v>24</v>
      </c>
      <c r="G1365" s="8">
        <v>0</v>
      </c>
      <c r="H1365" s="8">
        <v>1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5">
        <v>303040173</v>
      </c>
    </row>
    <row r="1366" spans="1:21" hidden="1" x14ac:dyDescent="0.25">
      <c r="A1366" s="8" t="s">
        <v>5018</v>
      </c>
      <c r="B1366" s="2" t="s">
        <v>1783</v>
      </c>
      <c r="C1366" s="2" t="s">
        <v>135</v>
      </c>
      <c r="D1366" s="2" t="s">
        <v>131</v>
      </c>
      <c r="E1366" s="2" t="s">
        <v>107</v>
      </c>
      <c r="F1366" s="8" t="s">
        <v>24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1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5">
        <v>303040181</v>
      </c>
    </row>
    <row r="1367" spans="1:21" hidden="1" x14ac:dyDescent="0.25">
      <c r="A1367" s="8" t="s">
        <v>5018</v>
      </c>
      <c r="B1367" s="2" t="s">
        <v>1784</v>
      </c>
      <c r="C1367" s="2" t="s">
        <v>135</v>
      </c>
      <c r="D1367" s="2" t="s">
        <v>131</v>
      </c>
      <c r="E1367" s="2" t="s">
        <v>107</v>
      </c>
      <c r="F1367" s="8" t="s">
        <v>24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1</v>
      </c>
      <c r="N1367" s="8">
        <v>0</v>
      </c>
      <c r="O1367" s="8">
        <v>0</v>
      </c>
      <c r="P1367" s="8">
        <v>1</v>
      </c>
      <c r="Q1367" s="8">
        <v>0</v>
      </c>
      <c r="R1367" s="8">
        <v>0</v>
      </c>
      <c r="S1367" s="8">
        <v>0</v>
      </c>
      <c r="T1367" s="8">
        <v>0</v>
      </c>
      <c r="U1367" s="5">
        <v>303040190</v>
      </c>
    </row>
    <row r="1368" spans="1:21" hidden="1" x14ac:dyDescent="0.25">
      <c r="A1368" s="8" t="s">
        <v>5018</v>
      </c>
      <c r="B1368" s="2" t="s">
        <v>1785</v>
      </c>
      <c r="C1368" s="2" t="s">
        <v>135</v>
      </c>
      <c r="D1368" s="2" t="s">
        <v>131</v>
      </c>
      <c r="E1368" s="2" t="s">
        <v>107</v>
      </c>
      <c r="F1368" s="8" t="s">
        <v>24</v>
      </c>
      <c r="G1368" s="8">
        <v>0</v>
      </c>
      <c r="H1368" s="8">
        <v>1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0</v>
      </c>
      <c r="O1368" s="8">
        <v>0</v>
      </c>
      <c r="P1368" s="8">
        <v>1</v>
      </c>
      <c r="Q1368" s="8">
        <v>0</v>
      </c>
      <c r="R1368" s="8">
        <v>0</v>
      </c>
      <c r="S1368" s="8">
        <v>0</v>
      </c>
      <c r="T1368" s="8">
        <v>0</v>
      </c>
      <c r="U1368" s="5">
        <v>303040203</v>
      </c>
    </row>
    <row r="1369" spans="1:21" hidden="1" x14ac:dyDescent="0.25">
      <c r="A1369" s="8" t="s">
        <v>5018</v>
      </c>
      <c r="B1369" s="2" t="s">
        <v>1786</v>
      </c>
      <c r="C1369" s="2" t="s">
        <v>135</v>
      </c>
      <c r="D1369" s="2" t="s">
        <v>131</v>
      </c>
      <c r="E1369" s="2" t="s">
        <v>107</v>
      </c>
      <c r="F1369" s="8" t="s">
        <v>24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5">
        <v>303040211</v>
      </c>
    </row>
    <row r="1370" spans="1:21" hidden="1" x14ac:dyDescent="0.25">
      <c r="A1370" s="8" t="s">
        <v>5018</v>
      </c>
      <c r="B1370" s="2" t="s">
        <v>1787</v>
      </c>
      <c r="C1370" s="2" t="s">
        <v>135</v>
      </c>
      <c r="D1370" s="2" t="s">
        <v>131</v>
      </c>
      <c r="E1370" s="2" t="s">
        <v>107</v>
      </c>
      <c r="F1370" s="8" t="s">
        <v>24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1</v>
      </c>
      <c r="Q1370" s="8">
        <v>0</v>
      </c>
      <c r="R1370" s="8">
        <v>0</v>
      </c>
      <c r="S1370" s="8">
        <v>0</v>
      </c>
      <c r="T1370" s="8">
        <v>0</v>
      </c>
      <c r="U1370" s="5">
        <v>303040220</v>
      </c>
    </row>
    <row r="1371" spans="1:21" hidden="1" x14ac:dyDescent="0.25">
      <c r="A1371" s="8" t="s">
        <v>5018</v>
      </c>
      <c r="B1371" s="2" t="s">
        <v>1788</v>
      </c>
      <c r="C1371" s="2" t="s">
        <v>135</v>
      </c>
      <c r="D1371" s="2" t="s">
        <v>131</v>
      </c>
      <c r="E1371" s="2" t="s">
        <v>107</v>
      </c>
      <c r="F1371" s="8" t="s">
        <v>24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1</v>
      </c>
      <c r="N1371" s="8">
        <v>0</v>
      </c>
      <c r="O1371" s="8">
        <v>0</v>
      </c>
      <c r="P1371" s="8">
        <v>1</v>
      </c>
      <c r="Q1371" s="8">
        <v>0</v>
      </c>
      <c r="R1371" s="8">
        <v>0</v>
      </c>
      <c r="S1371" s="8">
        <v>0</v>
      </c>
      <c r="T1371" s="8">
        <v>0</v>
      </c>
      <c r="U1371" s="5">
        <v>303040238</v>
      </c>
    </row>
    <row r="1372" spans="1:21" hidden="1" x14ac:dyDescent="0.25">
      <c r="A1372" s="8" t="s">
        <v>5018</v>
      </c>
      <c r="B1372" s="2" t="s">
        <v>1789</v>
      </c>
      <c r="C1372" s="2" t="s">
        <v>135</v>
      </c>
      <c r="D1372" s="2" t="s">
        <v>131</v>
      </c>
      <c r="E1372" s="2" t="s">
        <v>107</v>
      </c>
      <c r="F1372" s="8" t="s">
        <v>24</v>
      </c>
      <c r="G1372" s="8">
        <v>0</v>
      </c>
      <c r="H1372" s="8">
        <v>1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5">
        <v>303040246</v>
      </c>
    </row>
    <row r="1373" spans="1:21" hidden="1" x14ac:dyDescent="0.25">
      <c r="A1373" s="8" t="s">
        <v>5018</v>
      </c>
      <c r="B1373" s="2" t="s">
        <v>1790</v>
      </c>
      <c r="C1373" s="2" t="s">
        <v>135</v>
      </c>
      <c r="D1373" s="2" t="s">
        <v>131</v>
      </c>
      <c r="E1373" s="2" t="s">
        <v>107</v>
      </c>
      <c r="F1373" s="8" t="s">
        <v>24</v>
      </c>
      <c r="G1373" s="8">
        <v>0</v>
      </c>
      <c r="H1373" s="8">
        <v>1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5">
        <v>303040254</v>
      </c>
    </row>
    <row r="1374" spans="1:21" hidden="1" x14ac:dyDescent="0.25">
      <c r="A1374" s="8" t="s">
        <v>5018</v>
      </c>
      <c r="B1374" s="2" t="s">
        <v>1791</v>
      </c>
      <c r="C1374" s="2" t="s">
        <v>135</v>
      </c>
      <c r="D1374" s="2" t="s">
        <v>131</v>
      </c>
      <c r="E1374" s="2" t="s">
        <v>107</v>
      </c>
      <c r="F1374" s="8" t="s">
        <v>24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0</v>
      </c>
      <c r="P1374" s="8">
        <v>1</v>
      </c>
      <c r="Q1374" s="8">
        <v>0</v>
      </c>
      <c r="R1374" s="8">
        <v>0</v>
      </c>
      <c r="S1374" s="8">
        <v>0</v>
      </c>
      <c r="T1374" s="8">
        <v>0</v>
      </c>
      <c r="U1374" s="5">
        <v>303040262</v>
      </c>
    </row>
    <row r="1375" spans="1:21" hidden="1" x14ac:dyDescent="0.25">
      <c r="A1375" s="8" t="s">
        <v>5018</v>
      </c>
      <c r="B1375" s="2" t="s">
        <v>1792</v>
      </c>
      <c r="C1375" s="2" t="s">
        <v>135</v>
      </c>
      <c r="D1375" s="2" t="s">
        <v>131</v>
      </c>
      <c r="E1375" s="2" t="s">
        <v>107</v>
      </c>
      <c r="F1375" s="8" t="s">
        <v>24</v>
      </c>
      <c r="G1375" s="8">
        <v>0</v>
      </c>
      <c r="H1375" s="8">
        <v>1</v>
      </c>
      <c r="I1375" s="8">
        <v>0</v>
      </c>
      <c r="J1375" s="8">
        <v>0</v>
      </c>
      <c r="K1375" s="8">
        <v>0</v>
      </c>
      <c r="L1375" s="8">
        <v>0</v>
      </c>
      <c r="M1375" s="8">
        <v>1</v>
      </c>
      <c r="N1375" s="8">
        <v>0</v>
      </c>
      <c r="O1375" s="8">
        <v>0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5">
        <v>303040270</v>
      </c>
    </row>
    <row r="1376" spans="1:21" hidden="1" x14ac:dyDescent="0.25">
      <c r="A1376" s="8" t="s">
        <v>5018</v>
      </c>
      <c r="B1376" s="2" t="s">
        <v>1793</v>
      </c>
      <c r="C1376" s="2" t="s">
        <v>135</v>
      </c>
      <c r="D1376" s="2" t="s">
        <v>131</v>
      </c>
      <c r="E1376" s="2" t="s">
        <v>107</v>
      </c>
      <c r="F1376" s="8" t="s">
        <v>24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0</v>
      </c>
      <c r="P1376" s="8">
        <v>1</v>
      </c>
      <c r="Q1376" s="8">
        <v>0</v>
      </c>
      <c r="R1376" s="8">
        <v>0</v>
      </c>
      <c r="S1376" s="8">
        <v>0</v>
      </c>
      <c r="T1376" s="8">
        <v>0</v>
      </c>
      <c r="U1376" s="5">
        <v>303040289</v>
      </c>
    </row>
    <row r="1377" spans="1:21" hidden="1" x14ac:dyDescent="0.25">
      <c r="A1377" s="8" t="s">
        <v>5018</v>
      </c>
      <c r="B1377" s="2" t="s">
        <v>1794</v>
      </c>
      <c r="C1377" s="2" t="s">
        <v>135</v>
      </c>
      <c r="D1377" s="2" t="s">
        <v>131</v>
      </c>
      <c r="E1377" s="2" t="s">
        <v>107</v>
      </c>
      <c r="F1377" s="8" t="s">
        <v>24</v>
      </c>
      <c r="G1377" s="8">
        <v>0</v>
      </c>
      <c r="H1377" s="8">
        <v>1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0</v>
      </c>
      <c r="O1377" s="8">
        <v>0</v>
      </c>
      <c r="P1377" s="8">
        <v>1</v>
      </c>
      <c r="Q1377" s="8">
        <v>0</v>
      </c>
      <c r="R1377" s="8">
        <v>0</v>
      </c>
      <c r="S1377" s="8">
        <v>0</v>
      </c>
      <c r="T1377" s="8">
        <v>0</v>
      </c>
      <c r="U1377" s="5">
        <v>303040297</v>
      </c>
    </row>
    <row r="1378" spans="1:21" hidden="1" x14ac:dyDescent="0.25">
      <c r="A1378" s="8" t="s">
        <v>5018</v>
      </c>
      <c r="B1378" s="2" t="s">
        <v>1795</v>
      </c>
      <c r="C1378" s="2" t="s">
        <v>135</v>
      </c>
      <c r="D1378" s="2" t="s">
        <v>131</v>
      </c>
      <c r="E1378" s="2" t="s">
        <v>107</v>
      </c>
      <c r="F1378" s="8" t="s">
        <v>24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5">
        <v>303040300</v>
      </c>
    </row>
    <row r="1379" spans="1:21" hidden="1" x14ac:dyDescent="0.25">
      <c r="A1379" s="8" t="s">
        <v>5018</v>
      </c>
      <c r="B1379" s="2" t="s">
        <v>1796</v>
      </c>
      <c r="C1379" s="2" t="s">
        <v>136</v>
      </c>
      <c r="D1379" s="2" t="s">
        <v>131</v>
      </c>
      <c r="E1379" s="2" t="s">
        <v>107</v>
      </c>
      <c r="F1379" s="8" t="s">
        <v>24</v>
      </c>
      <c r="G1379" s="8">
        <v>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5">
        <v>303050012</v>
      </c>
    </row>
    <row r="1380" spans="1:21" hidden="1" x14ac:dyDescent="0.25">
      <c r="A1380" s="8" t="s">
        <v>5018</v>
      </c>
      <c r="B1380" s="2" t="s">
        <v>1797</v>
      </c>
      <c r="C1380" s="2" t="s">
        <v>136</v>
      </c>
      <c r="D1380" s="2" t="s">
        <v>131</v>
      </c>
      <c r="E1380" s="2" t="s">
        <v>107</v>
      </c>
      <c r="F1380" s="8" t="s">
        <v>24</v>
      </c>
      <c r="G1380" s="8">
        <v>1</v>
      </c>
      <c r="H1380" s="8">
        <v>0</v>
      </c>
      <c r="I1380" s="8">
        <v>0</v>
      </c>
      <c r="J1380" s="8">
        <v>1</v>
      </c>
      <c r="K1380" s="8">
        <v>1</v>
      </c>
      <c r="L1380" s="8">
        <v>1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5">
        <v>303050020</v>
      </c>
    </row>
    <row r="1381" spans="1:21" hidden="1" x14ac:dyDescent="0.25">
      <c r="A1381" s="8" t="s">
        <v>5018</v>
      </c>
      <c r="B1381" s="2" t="s">
        <v>1798</v>
      </c>
      <c r="C1381" s="2" t="s">
        <v>136</v>
      </c>
      <c r="D1381" s="2" t="s">
        <v>131</v>
      </c>
      <c r="E1381" s="2" t="s">
        <v>107</v>
      </c>
      <c r="F1381" s="8" t="s">
        <v>24</v>
      </c>
      <c r="G1381" s="8">
        <v>1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1</v>
      </c>
      <c r="T1381" s="8">
        <v>0</v>
      </c>
      <c r="U1381" s="5">
        <v>303050039</v>
      </c>
    </row>
    <row r="1382" spans="1:21" hidden="1" x14ac:dyDescent="0.25">
      <c r="A1382" s="8" t="s">
        <v>5018</v>
      </c>
      <c r="B1382" s="2" t="s">
        <v>1799</v>
      </c>
      <c r="C1382" s="2" t="s">
        <v>136</v>
      </c>
      <c r="D1382" s="2" t="s">
        <v>131</v>
      </c>
      <c r="E1382" s="2" t="s">
        <v>107</v>
      </c>
      <c r="F1382" s="8" t="s">
        <v>24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1</v>
      </c>
      <c r="S1382" s="8">
        <v>1</v>
      </c>
      <c r="T1382" s="8">
        <v>0</v>
      </c>
      <c r="U1382" s="5">
        <v>303050047</v>
      </c>
    </row>
    <row r="1383" spans="1:21" hidden="1" x14ac:dyDescent="0.25">
      <c r="A1383" s="8" t="s">
        <v>5018</v>
      </c>
      <c r="B1383" s="2" t="s">
        <v>1800</v>
      </c>
      <c r="C1383" s="2" t="s">
        <v>136</v>
      </c>
      <c r="D1383" s="2" t="s">
        <v>131</v>
      </c>
      <c r="E1383" s="2" t="s">
        <v>107</v>
      </c>
      <c r="F1383" s="8" t="s">
        <v>24</v>
      </c>
      <c r="G1383" s="8">
        <v>1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5">
        <v>303050055</v>
      </c>
    </row>
    <row r="1384" spans="1:21" hidden="1" x14ac:dyDescent="0.25">
      <c r="A1384" s="8" t="s">
        <v>5018</v>
      </c>
      <c r="B1384" s="2" t="s">
        <v>1801</v>
      </c>
      <c r="C1384" s="2" t="s">
        <v>136</v>
      </c>
      <c r="D1384" s="2" t="s">
        <v>131</v>
      </c>
      <c r="E1384" s="2" t="s">
        <v>107</v>
      </c>
      <c r="F1384" s="8" t="s">
        <v>24</v>
      </c>
      <c r="G1384" s="8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1</v>
      </c>
      <c r="T1384" s="8">
        <v>0</v>
      </c>
      <c r="U1384" s="5">
        <v>303050063</v>
      </c>
    </row>
    <row r="1385" spans="1:21" hidden="1" x14ac:dyDescent="0.25">
      <c r="A1385" s="8" t="s">
        <v>5018</v>
      </c>
      <c r="B1385" s="2" t="s">
        <v>1802</v>
      </c>
      <c r="C1385" s="2" t="s">
        <v>136</v>
      </c>
      <c r="D1385" s="2" t="s">
        <v>131</v>
      </c>
      <c r="E1385" s="2" t="s">
        <v>107</v>
      </c>
      <c r="F1385" s="8" t="s">
        <v>24</v>
      </c>
      <c r="G1385" s="8">
        <v>1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1</v>
      </c>
      <c r="S1385" s="8">
        <v>1</v>
      </c>
      <c r="T1385" s="8">
        <v>0</v>
      </c>
      <c r="U1385" s="5">
        <v>303050071</v>
      </c>
    </row>
    <row r="1386" spans="1:21" hidden="1" x14ac:dyDescent="0.25">
      <c r="A1386" s="8" t="s">
        <v>5018</v>
      </c>
      <c r="B1386" s="2" t="s">
        <v>1803</v>
      </c>
      <c r="C1386" s="2" t="s">
        <v>136</v>
      </c>
      <c r="D1386" s="2" t="s">
        <v>131</v>
      </c>
      <c r="E1386" s="2" t="s">
        <v>107</v>
      </c>
      <c r="F1386" s="8" t="s">
        <v>24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1</v>
      </c>
      <c r="T1386" s="8">
        <v>0</v>
      </c>
      <c r="U1386" s="5">
        <v>303050080</v>
      </c>
    </row>
    <row r="1387" spans="1:21" hidden="1" x14ac:dyDescent="0.25">
      <c r="A1387" s="8" t="s">
        <v>5018</v>
      </c>
      <c r="B1387" s="2" t="s">
        <v>1804</v>
      </c>
      <c r="C1387" s="2" t="s">
        <v>136</v>
      </c>
      <c r="D1387" s="2" t="s">
        <v>131</v>
      </c>
      <c r="E1387" s="2" t="s">
        <v>107</v>
      </c>
      <c r="F1387" s="8" t="s">
        <v>24</v>
      </c>
      <c r="G1387" s="8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5">
        <v>303050098</v>
      </c>
    </row>
    <row r="1388" spans="1:21" hidden="1" x14ac:dyDescent="0.25">
      <c r="A1388" s="8" t="s">
        <v>5018</v>
      </c>
      <c r="B1388" s="2" t="s">
        <v>1805</v>
      </c>
      <c r="C1388" s="2" t="s">
        <v>136</v>
      </c>
      <c r="D1388" s="2" t="s">
        <v>131</v>
      </c>
      <c r="E1388" s="2" t="s">
        <v>107</v>
      </c>
      <c r="F1388" s="8" t="s">
        <v>24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1</v>
      </c>
      <c r="T1388" s="8">
        <v>0</v>
      </c>
      <c r="U1388" s="5">
        <v>303050101</v>
      </c>
    </row>
    <row r="1389" spans="1:21" hidden="1" x14ac:dyDescent="0.25">
      <c r="A1389" s="8" t="s">
        <v>5018</v>
      </c>
      <c r="B1389" s="2" t="s">
        <v>1806</v>
      </c>
      <c r="C1389" s="2" t="s">
        <v>136</v>
      </c>
      <c r="D1389" s="2" t="s">
        <v>131</v>
      </c>
      <c r="E1389" s="2" t="s">
        <v>107</v>
      </c>
      <c r="F1389" s="8" t="s">
        <v>24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1</v>
      </c>
      <c r="S1389" s="8">
        <v>1</v>
      </c>
      <c r="T1389" s="8">
        <v>0</v>
      </c>
      <c r="U1389" s="5">
        <v>303050110</v>
      </c>
    </row>
    <row r="1390" spans="1:21" hidden="1" x14ac:dyDescent="0.25">
      <c r="A1390" s="8" t="s">
        <v>5018</v>
      </c>
      <c r="B1390" s="2" t="s">
        <v>1807</v>
      </c>
      <c r="C1390" s="2" t="s">
        <v>136</v>
      </c>
      <c r="D1390" s="2" t="s">
        <v>131</v>
      </c>
      <c r="E1390" s="2" t="s">
        <v>107</v>
      </c>
      <c r="F1390" s="8" t="s">
        <v>24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1</v>
      </c>
      <c r="Q1390" s="8">
        <v>0</v>
      </c>
      <c r="R1390" s="8">
        <v>0</v>
      </c>
      <c r="S1390" s="8">
        <v>0</v>
      </c>
      <c r="T1390" s="8">
        <v>0</v>
      </c>
      <c r="U1390" s="5">
        <v>303050136</v>
      </c>
    </row>
    <row r="1391" spans="1:21" hidden="1" x14ac:dyDescent="0.25">
      <c r="A1391" s="8" t="s">
        <v>5018</v>
      </c>
      <c r="B1391" s="2" t="s">
        <v>1808</v>
      </c>
      <c r="C1391" s="2" t="s">
        <v>136</v>
      </c>
      <c r="D1391" s="2" t="s">
        <v>131</v>
      </c>
      <c r="E1391" s="2" t="s">
        <v>107</v>
      </c>
      <c r="F1391" s="8" t="s">
        <v>24</v>
      </c>
      <c r="G1391" s="8">
        <v>0</v>
      </c>
      <c r="H1391" s="8">
        <v>1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5">
        <v>303050144</v>
      </c>
    </row>
    <row r="1392" spans="1:21" hidden="1" x14ac:dyDescent="0.25">
      <c r="A1392" s="8" t="s">
        <v>5018</v>
      </c>
      <c r="B1392" s="2" t="s">
        <v>1809</v>
      </c>
      <c r="C1392" s="2" t="s">
        <v>136</v>
      </c>
      <c r="D1392" s="2" t="s">
        <v>131</v>
      </c>
      <c r="E1392" s="2" t="s">
        <v>107</v>
      </c>
      <c r="F1392" s="8" t="s">
        <v>24</v>
      </c>
      <c r="G1392" s="8">
        <v>1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1</v>
      </c>
      <c r="T1392" s="8">
        <v>0</v>
      </c>
      <c r="U1392" s="5">
        <v>303050152</v>
      </c>
    </row>
    <row r="1393" spans="1:21" hidden="1" x14ac:dyDescent="0.25">
      <c r="A1393" s="8" t="s">
        <v>5018</v>
      </c>
      <c r="B1393" s="2" t="s">
        <v>1810</v>
      </c>
      <c r="C1393" s="2" t="s">
        <v>136</v>
      </c>
      <c r="D1393" s="2" t="s">
        <v>131</v>
      </c>
      <c r="E1393" s="2" t="s">
        <v>107</v>
      </c>
      <c r="F1393" s="8" t="s">
        <v>24</v>
      </c>
      <c r="G1393" s="8">
        <v>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1</v>
      </c>
      <c r="S1393" s="8">
        <v>1</v>
      </c>
      <c r="T1393" s="8">
        <v>0</v>
      </c>
      <c r="U1393" s="5">
        <v>303050160</v>
      </c>
    </row>
    <row r="1394" spans="1:21" hidden="1" x14ac:dyDescent="0.25">
      <c r="A1394" s="8" t="s">
        <v>5018</v>
      </c>
      <c r="B1394" s="2" t="s">
        <v>1811</v>
      </c>
      <c r="C1394" s="2" t="s">
        <v>136</v>
      </c>
      <c r="D1394" s="2" t="s">
        <v>131</v>
      </c>
      <c r="E1394" s="2" t="s">
        <v>107</v>
      </c>
      <c r="F1394" s="8" t="s">
        <v>24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1</v>
      </c>
      <c r="T1394" s="8">
        <v>0</v>
      </c>
      <c r="U1394" s="5">
        <v>303050179</v>
      </c>
    </row>
    <row r="1395" spans="1:21" hidden="1" x14ac:dyDescent="0.25">
      <c r="A1395" s="8" t="s">
        <v>5018</v>
      </c>
      <c r="B1395" s="2" t="s">
        <v>1812</v>
      </c>
      <c r="C1395" s="2" t="s">
        <v>136</v>
      </c>
      <c r="D1395" s="2" t="s">
        <v>131</v>
      </c>
      <c r="E1395" s="2" t="s">
        <v>107</v>
      </c>
      <c r="F1395" s="8" t="s">
        <v>24</v>
      </c>
      <c r="G1395" s="8">
        <v>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1</v>
      </c>
      <c r="S1395" s="8">
        <v>1</v>
      </c>
      <c r="T1395" s="8">
        <v>0</v>
      </c>
      <c r="U1395" s="5">
        <v>303050187</v>
      </c>
    </row>
    <row r="1396" spans="1:21" hidden="1" x14ac:dyDescent="0.25">
      <c r="A1396" s="8" t="s">
        <v>5018</v>
      </c>
      <c r="B1396" s="2" t="s">
        <v>1813</v>
      </c>
      <c r="C1396" s="2" t="s">
        <v>136</v>
      </c>
      <c r="D1396" s="2" t="s">
        <v>131</v>
      </c>
      <c r="E1396" s="2" t="s">
        <v>107</v>
      </c>
      <c r="F1396" s="8" t="s">
        <v>24</v>
      </c>
      <c r="G1396" s="8">
        <v>1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1</v>
      </c>
      <c r="S1396" s="8">
        <v>1</v>
      </c>
      <c r="T1396" s="8">
        <v>0</v>
      </c>
      <c r="U1396" s="5">
        <v>303050195</v>
      </c>
    </row>
    <row r="1397" spans="1:21" hidden="1" x14ac:dyDescent="0.25">
      <c r="A1397" s="8" t="s">
        <v>5018</v>
      </c>
      <c r="B1397" s="2" t="s">
        <v>1814</v>
      </c>
      <c r="C1397" s="2" t="s">
        <v>136</v>
      </c>
      <c r="D1397" s="2" t="s">
        <v>131</v>
      </c>
      <c r="E1397" s="2" t="s">
        <v>107</v>
      </c>
      <c r="F1397" s="8" t="s">
        <v>24</v>
      </c>
      <c r="G1397" s="8">
        <v>1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1</v>
      </c>
      <c r="S1397" s="8">
        <v>1</v>
      </c>
      <c r="T1397" s="8">
        <v>0</v>
      </c>
      <c r="U1397" s="5">
        <v>303050209</v>
      </c>
    </row>
    <row r="1398" spans="1:21" hidden="1" x14ac:dyDescent="0.25">
      <c r="A1398" s="8" t="s">
        <v>5018</v>
      </c>
      <c r="B1398" s="2" t="s">
        <v>1815</v>
      </c>
      <c r="C1398" s="2" t="s">
        <v>136</v>
      </c>
      <c r="D1398" s="2" t="s">
        <v>131</v>
      </c>
      <c r="E1398" s="2" t="s">
        <v>107</v>
      </c>
      <c r="F1398" s="8" t="s">
        <v>24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1</v>
      </c>
      <c r="S1398" s="8">
        <v>1</v>
      </c>
      <c r="T1398" s="8">
        <v>0</v>
      </c>
      <c r="U1398" s="5">
        <v>303050217</v>
      </c>
    </row>
    <row r="1399" spans="1:21" hidden="1" x14ac:dyDescent="0.25">
      <c r="A1399" s="8" t="s">
        <v>5018</v>
      </c>
      <c r="B1399" s="2" t="s">
        <v>1816</v>
      </c>
      <c r="C1399" s="2" t="s">
        <v>136</v>
      </c>
      <c r="D1399" s="2" t="s">
        <v>131</v>
      </c>
      <c r="E1399" s="2" t="s">
        <v>107</v>
      </c>
      <c r="F1399" s="8" t="s">
        <v>24</v>
      </c>
      <c r="G1399" s="8">
        <v>1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</v>
      </c>
      <c r="S1399" s="8">
        <v>1</v>
      </c>
      <c r="T1399" s="8">
        <v>0</v>
      </c>
      <c r="U1399" s="5">
        <v>303050225</v>
      </c>
    </row>
    <row r="1400" spans="1:21" hidden="1" x14ac:dyDescent="0.25">
      <c r="A1400" s="8" t="s">
        <v>5018</v>
      </c>
      <c r="B1400" s="2" t="s">
        <v>1817</v>
      </c>
      <c r="C1400" s="2" t="s">
        <v>137</v>
      </c>
      <c r="D1400" s="2" t="s">
        <v>131</v>
      </c>
      <c r="E1400" s="2" t="s">
        <v>107</v>
      </c>
      <c r="F1400" s="8" t="s">
        <v>24</v>
      </c>
      <c r="G1400" s="8">
        <v>0</v>
      </c>
      <c r="H1400" s="8">
        <v>1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5">
        <v>303060018</v>
      </c>
    </row>
    <row r="1401" spans="1:21" hidden="1" x14ac:dyDescent="0.25">
      <c r="A1401" s="8" t="s">
        <v>5018</v>
      </c>
      <c r="B1401" s="2" t="s">
        <v>1818</v>
      </c>
      <c r="C1401" s="2" t="s">
        <v>137</v>
      </c>
      <c r="D1401" s="2" t="s">
        <v>131</v>
      </c>
      <c r="E1401" s="2" t="s">
        <v>107</v>
      </c>
      <c r="F1401" s="8" t="s">
        <v>24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0</v>
      </c>
      <c r="P1401" s="8">
        <v>1</v>
      </c>
      <c r="Q1401" s="8">
        <v>0</v>
      </c>
      <c r="R1401" s="8">
        <v>0</v>
      </c>
      <c r="S1401" s="8">
        <v>0</v>
      </c>
      <c r="T1401" s="8">
        <v>0</v>
      </c>
      <c r="U1401" s="5">
        <v>303060026</v>
      </c>
    </row>
    <row r="1402" spans="1:21" hidden="1" x14ac:dyDescent="0.25">
      <c r="A1402" s="8" t="s">
        <v>5018</v>
      </c>
      <c r="B1402" s="2" t="s">
        <v>1819</v>
      </c>
      <c r="C1402" s="2" t="s">
        <v>137</v>
      </c>
      <c r="D1402" s="2" t="s">
        <v>131</v>
      </c>
      <c r="E1402" s="2" t="s">
        <v>107</v>
      </c>
      <c r="F1402" s="8" t="s">
        <v>24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1</v>
      </c>
      <c r="N1402" s="8">
        <v>0</v>
      </c>
      <c r="O1402" s="8">
        <v>0</v>
      </c>
      <c r="P1402" s="8">
        <v>1</v>
      </c>
      <c r="Q1402" s="8">
        <v>0</v>
      </c>
      <c r="R1402" s="8">
        <v>0</v>
      </c>
      <c r="S1402" s="8">
        <v>0</v>
      </c>
      <c r="T1402" s="8">
        <v>0</v>
      </c>
      <c r="U1402" s="5">
        <v>303060034</v>
      </c>
    </row>
    <row r="1403" spans="1:21" hidden="1" x14ac:dyDescent="0.25">
      <c r="A1403" s="8" t="s">
        <v>5018</v>
      </c>
      <c r="B1403" s="2" t="s">
        <v>1820</v>
      </c>
      <c r="C1403" s="2" t="s">
        <v>137</v>
      </c>
      <c r="D1403" s="2" t="s">
        <v>131</v>
      </c>
      <c r="E1403" s="2" t="s">
        <v>107</v>
      </c>
      <c r="F1403" s="8" t="s">
        <v>24</v>
      </c>
      <c r="G1403" s="8">
        <v>0</v>
      </c>
      <c r="H1403" s="8">
        <v>1</v>
      </c>
      <c r="I1403" s="8">
        <v>0</v>
      </c>
      <c r="J1403" s="8">
        <v>0</v>
      </c>
      <c r="K1403" s="8">
        <v>0</v>
      </c>
      <c r="L1403" s="8">
        <v>0</v>
      </c>
      <c r="M1403" s="8">
        <v>1</v>
      </c>
      <c r="N1403" s="8">
        <v>0</v>
      </c>
      <c r="O1403" s="8">
        <v>0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U1403" s="5">
        <v>303060042</v>
      </c>
    </row>
    <row r="1404" spans="1:21" hidden="1" x14ac:dyDescent="0.25">
      <c r="A1404" s="8" t="s">
        <v>5018</v>
      </c>
      <c r="B1404" s="2" t="s">
        <v>1821</v>
      </c>
      <c r="C1404" s="2" t="s">
        <v>137</v>
      </c>
      <c r="D1404" s="2" t="s">
        <v>131</v>
      </c>
      <c r="E1404" s="2" t="s">
        <v>107</v>
      </c>
      <c r="F1404" s="8" t="s">
        <v>24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1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U1404" s="5">
        <v>303060050</v>
      </c>
    </row>
    <row r="1405" spans="1:21" hidden="1" x14ac:dyDescent="0.25">
      <c r="A1405" s="8" t="s">
        <v>5018</v>
      </c>
      <c r="B1405" s="2" t="s">
        <v>1822</v>
      </c>
      <c r="C1405" s="2" t="s">
        <v>137</v>
      </c>
      <c r="D1405" s="2" t="s">
        <v>131</v>
      </c>
      <c r="E1405" s="2" t="s">
        <v>107</v>
      </c>
      <c r="F1405" s="8" t="s">
        <v>24</v>
      </c>
      <c r="G1405" s="8">
        <v>0</v>
      </c>
      <c r="H1405" s="8">
        <v>1</v>
      </c>
      <c r="I1405" s="8">
        <v>0</v>
      </c>
      <c r="J1405" s="8">
        <v>0</v>
      </c>
      <c r="K1405" s="8">
        <v>0</v>
      </c>
      <c r="L1405" s="8">
        <v>0</v>
      </c>
      <c r="M1405" s="8">
        <v>1</v>
      </c>
      <c r="N1405" s="8">
        <v>0</v>
      </c>
      <c r="O1405" s="8">
        <v>0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U1405" s="5">
        <v>303060069</v>
      </c>
    </row>
    <row r="1406" spans="1:21" hidden="1" x14ac:dyDescent="0.25">
      <c r="A1406" s="8" t="s">
        <v>5018</v>
      </c>
      <c r="B1406" s="2" t="s">
        <v>1823</v>
      </c>
      <c r="C1406" s="2" t="s">
        <v>137</v>
      </c>
      <c r="D1406" s="2" t="s">
        <v>131</v>
      </c>
      <c r="E1406" s="2" t="s">
        <v>107</v>
      </c>
      <c r="F1406" s="8" t="s">
        <v>24</v>
      </c>
      <c r="G1406" s="8">
        <v>0</v>
      </c>
      <c r="H1406" s="8">
        <v>1</v>
      </c>
      <c r="I1406" s="8">
        <v>0</v>
      </c>
      <c r="J1406" s="8">
        <v>0</v>
      </c>
      <c r="K1406" s="8">
        <v>0</v>
      </c>
      <c r="L1406" s="8">
        <v>0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5">
        <v>303060077</v>
      </c>
    </row>
    <row r="1407" spans="1:21" hidden="1" x14ac:dyDescent="0.25">
      <c r="A1407" s="8" t="s">
        <v>5018</v>
      </c>
      <c r="B1407" s="2" t="s">
        <v>1824</v>
      </c>
      <c r="C1407" s="2" t="s">
        <v>137</v>
      </c>
      <c r="D1407" s="2" t="s">
        <v>131</v>
      </c>
      <c r="E1407" s="2" t="s">
        <v>107</v>
      </c>
      <c r="F1407" s="8" t="s">
        <v>24</v>
      </c>
      <c r="G1407" s="8">
        <v>0</v>
      </c>
      <c r="H1407" s="8">
        <v>1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0</v>
      </c>
      <c r="S1407" s="8">
        <v>0</v>
      </c>
      <c r="T1407" s="8">
        <v>0</v>
      </c>
      <c r="U1407" s="5">
        <v>303060085</v>
      </c>
    </row>
    <row r="1408" spans="1:21" hidden="1" x14ac:dyDescent="0.25">
      <c r="A1408" s="8" t="s">
        <v>5018</v>
      </c>
      <c r="B1408" s="2" t="s">
        <v>1825</v>
      </c>
      <c r="C1408" s="2" t="s">
        <v>137</v>
      </c>
      <c r="D1408" s="2" t="s">
        <v>131</v>
      </c>
      <c r="E1408" s="2" t="s">
        <v>107</v>
      </c>
      <c r="F1408" s="8" t="s">
        <v>24</v>
      </c>
      <c r="G1408" s="8">
        <v>0</v>
      </c>
      <c r="H1408" s="8">
        <v>1</v>
      </c>
      <c r="I1408" s="8">
        <v>0</v>
      </c>
      <c r="J1408" s="8">
        <v>0</v>
      </c>
      <c r="K1408" s="8">
        <v>0</v>
      </c>
      <c r="L1408" s="8">
        <v>0</v>
      </c>
      <c r="M1408" s="8">
        <v>1</v>
      </c>
      <c r="N1408" s="8">
        <v>0</v>
      </c>
      <c r="O1408" s="8">
        <v>0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5">
        <v>303060093</v>
      </c>
    </row>
    <row r="1409" spans="1:21" hidden="1" x14ac:dyDescent="0.25">
      <c r="A1409" s="8" t="s">
        <v>5018</v>
      </c>
      <c r="B1409" s="2" t="s">
        <v>1826</v>
      </c>
      <c r="C1409" s="2" t="s">
        <v>137</v>
      </c>
      <c r="D1409" s="2" t="s">
        <v>131</v>
      </c>
      <c r="E1409" s="2" t="s">
        <v>107</v>
      </c>
      <c r="F1409" s="8" t="s">
        <v>24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1</v>
      </c>
      <c r="N1409" s="8">
        <v>0</v>
      </c>
      <c r="O1409" s="8">
        <v>0</v>
      </c>
      <c r="P1409" s="8">
        <v>1</v>
      </c>
      <c r="Q1409" s="8">
        <v>0</v>
      </c>
      <c r="R1409" s="8">
        <v>0</v>
      </c>
      <c r="S1409" s="8">
        <v>0</v>
      </c>
      <c r="T1409" s="8">
        <v>0</v>
      </c>
      <c r="U1409" s="5">
        <v>303060107</v>
      </c>
    </row>
    <row r="1410" spans="1:21" hidden="1" x14ac:dyDescent="0.25">
      <c r="A1410" s="8" t="s">
        <v>5018</v>
      </c>
      <c r="B1410" s="2" t="s">
        <v>1827</v>
      </c>
      <c r="C1410" s="2" t="s">
        <v>137</v>
      </c>
      <c r="D1410" s="2" t="s">
        <v>131</v>
      </c>
      <c r="E1410" s="2" t="s">
        <v>107</v>
      </c>
      <c r="F1410" s="8" t="s">
        <v>24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1</v>
      </c>
      <c r="N1410" s="8">
        <v>0</v>
      </c>
      <c r="O1410" s="8">
        <v>0</v>
      </c>
      <c r="P1410" s="8">
        <v>1</v>
      </c>
      <c r="Q1410" s="8">
        <v>0</v>
      </c>
      <c r="R1410" s="8">
        <v>0</v>
      </c>
      <c r="S1410" s="8">
        <v>0</v>
      </c>
      <c r="T1410" s="8">
        <v>0</v>
      </c>
      <c r="U1410" s="5">
        <v>303060115</v>
      </c>
    </row>
    <row r="1411" spans="1:21" hidden="1" x14ac:dyDescent="0.25">
      <c r="A1411" s="8" t="s">
        <v>5018</v>
      </c>
      <c r="B1411" s="2" t="s">
        <v>1828</v>
      </c>
      <c r="C1411" s="2" t="s">
        <v>137</v>
      </c>
      <c r="D1411" s="2" t="s">
        <v>131</v>
      </c>
      <c r="E1411" s="2" t="s">
        <v>107</v>
      </c>
      <c r="F1411" s="8" t="s">
        <v>24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1</v>
      </c>
      <c r="N1411" s="8">
        <v>0</v>
      </c>
      <c r="O1411" s="8">
        <v>0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5">
        <v>303060123</v>
      </c>
    </row>
    <row r="1412" spans="1:21" hidden="1" x14ac:dyDescent="0.25">
      <c r="A1412" s="8" t="s">
        <v>5018</v>
      </c>
      <c r="B1412" s="2" t="s">
        <v>1829</v>
      </c>
      <c r="C1412" s="2" t="s">
        <v>137</v>
      </c>
      <c r="D1412" s="2" t="s">
        <v>131</v>
      </c>
      <c r="E1412" s="2" t="s">
        <v>107</v>
      </c>
      <c r="F1412" s="8" t="s">
        <v>24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5">
        <v>303060131</v>
      </c>
    </row>
    <row r="1413" spans="1:21" hidden="1" x14ac:dyDescent="0.25">
      <c r="A1413" s="8" t="s">
        <v>5018</v>
      </c>
      <c r="B1413" s="2" t="s">
        <v>1830</v>
      </c>
      <c r="C1413" s="2" t="s">
        <v>137</v>
      </c>
      <c r="D1413" s="2" t="s">
        <v>131</v>
      </c>
      <c r="E1413" s="2" t="s">
        <v>107</v>
      </c>
      <c r="F1413" s="8" t="s">
        <v>24</v>
      </c>
      <c r="G1413" s="8">
        <v>0</v>
      </c>
      <c r="H1413" s="8">
        <v>1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0</v>
      </c>
      <c r="O1413" s="8">
        <v>0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5">
        <v>303060140</v>
      </c>
    </row>
    <row r="1414" spans="1:21" hidden="1" x14ac:dyDescent="0.25">
      <c r="A1414" s="8" t="s">
        <v>5018</v>
      </c>
      <c r="B1414" s="2" t="s">
        <v>1831</v>
      </c>
      <c r="C1414" s="2" t="s">
        <v>137</v>
      </c>
      <c r="D1414" s="2" t="s">
        <v>131</v>
      </c>
      <c r="E1414" s="2" t="s">
        <v>107</v>
      </c>
      <c r="F1414" s="8" t="s">
        <v>24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5">
        <v>303060158</v>
      </c>
    </row>
    <row r="1415" spans="1:21" hidden="1" x14ac:dyDescent="0.25">
      <c r="A1415" s="8" t="s">
        <v>5018</v>
      </c>
      <c r="B1415" s="2" t="s">
        <v>1832</v>
      </c>
      <c r="C1415" s="2" t="s">
        <v>137</v>
      </c>
      <c r="D1415" s="2" t="s">
        <v>131</v>
      </c>
      <c r="E1415" s="2" t="s">
        <v>107</v>
      </c>
      <c r="F1415" s="8" t="s">
        <v>24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1</v>
      </c>
      <c r="N1415" s="8">
        <v>0</v>
      </c>
      <c r="O1415" s="8">
        <v>0</v>
      </c>
      <c r="P1415" s="8">
        <v>1</v>
      </c>
      <c r="Q1415" s="8">
        <v>0</v>
      </c>
      <c r="R1415" s="8">
        <v>0</v>
      </c>
      <c r="S1415" s="8">
        <v>0</v>
      </c>
      <c r="T1415" s="8">
        <v>0</v>
      </c>
      <c r="U1415" s="5">
        <v>303060166</v>
      </c>
    </row>
    <row r="1416" spans="1:21" hidden="1" x14ac:dyDescent="0.25">
      <c r="A1416" s="8" t="s">
        <v>5018</v>
      </c>
      <c r="B1416" s="2" t="s">
        <v>1833</v>
      </c>
      <c r="C1416" s="2" t="s">
        <v>137</v>
      </c>
      <c r="D1416" s="2" t="s">
        <v>131</v>
      </c>
      <c r="E1416" s="2" t="s">
        <v>107</v>
      </c>
      <c r="F1416" s="8" t="s">
        <v>24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5">
        <v>303060174</v>
      </c>
    </row>
    <row r="1417" spans="1:21" hidden="1" x14ac:dyDescent="0.25">
      <c r="A1417" s="8" t="s">
        <v>5018</v>
      </c>
      <c r="B1417" s="2" t="s">
        <v>1834</v>
      </c>
      <c r="C1417" s="2" t="s">
        <v>137</v>
      </c>
      <c r="D1417" s="2" t="s">
        <v>131</v>
      </c>
      <c r="E1417" s="2" t="s">
        <v>107</v>
      </c>
      <c r="F1417" s="8" t="s">
        <v>24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1</v>
      </c>
      <c r="Q1417" s="8">
        <v>0</v>
      </c>
      <c r="R1417" s="8">
        <v>0</v>
      </c>
      <c r="S1417" s="8">
        <v>0</v>
      </c>
      <c r="T1417" s="8">
        <v>0</v>
      </c>
      <c r="U1417" s="5">
        <v>303060182</v>
      </c>
    </row>
    <row r="1418" spans="1:21" hidden="1" x14ac:dyDescent="0.25">
      <c r="A1418" s="8" t="s">
        <v>5018</v>
      </c>
      <c r="B1418" s="2" t="s">
        <v>1835</v>
      </c>
      <c r="C1418" s="2" t="s">
        <v>137</v>
      </c>
      <c r="D1418" s="2" t="s">
        <v>131</v>
      </c>
      <c r="E1418" s="2" t="s">
        <v>107</v>
      </c>
      <c r="F1418" s="8" t="s">
        <v>24</v>
      </c>
      <c r="G1418" s="8">
        <v>0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1</v>
      </c>
      <c r="Q1418" s="8">
        <v>0</v>
      </c>
      <c r="R1418" s="8">
        <v>0</v>
      </c>
      <c r="S1418" s="8">
        <v>0</v>
      </c>
      <c r="T1418" s="8">
        <v>0</v>
      </c>
      <c r="U1418" s="5">
        <v>303060190</v>
      </c>
    </row>
    <row r="1419" spans="1:21" hidden="1" x14ac:dyDescent="0.25">
      <c r="A1419" s="8" t="s">
        <v>5018</v>
      </c>
      <c r="B1419" s="2" t="s">
        <v>1836</v>
      </c>
      <c r="C1419" s="2" t="s">
        <v>137</v>
      </c>
      <c r="D1419" s="2" t="s">
        <v>131</v>
      </c>
      <c r="E1419" s="2" t="s">
        <v>107</v>
      </c>
      <c r="F1419" s="8" t="s">
        <v>24</v>
      </c>
      <c r="G1419" s="8">
        <v>0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1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5">
        <v>303060204</v>
      </c>
    </row>
    <row r="1420" spans="1:21" hidden="1" x14ac:dyDescent="0.25">
      <c r="A1420" s="8" t="s">
        <v>5018</v>
      </c>
      <c r="B1420" s="2" t="s">
        <v>1837</v>
      </c>
      <c r="C1420" s="2" t="s">
        <v>137</v>
      </c>
      <c r="D1420" s="2" t="s">
        <v>131</v>
      </c>
      <c r="E1420" s="2" t="s">
        <v>107</v>
      </c>
      <c r="F1420" s="8" t="s">
        <v>24</v>
      </c>
      <c r="G1420" s="8">
        <v>0</v>
      </c>
      <c r="H1420" s="8">
        <v>1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0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U1420" s="5">
        <v>303060212</v>
      </c>
    </row>
    <row r="1421" spans="1:21" hidden="1" x14ac:dyDescent="0.25">
      <c r="A1421" s="8" t="s">
        <v>5018</v>
      </c>
      <c r="B1421" s="2" t="s">
        <v>1838</v>
      </c>
      <c r="C1421" s="2" t="s">
        <v>137</v>
      </c>
      <c r="D1421" s="2" t="s">
        <v>131</v>
      </c>
      <c r="E1421" s="2" t="s">
        <v>107</v>
      </c>
      <c r="F1421" s="8" t="s">
        <v>24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5">
        <v>303060220</v>
      </c>
    </row>
    <row r="1422" spans="1:21" hidden="1" x14ac:dyDescent="0.25">
      <c r="A1422" s="8" t="s">
        <v>5018</v>
      </c>
      <c r="B1422" s="2" t="s">
        <v>1839</v>
      </c>
      <c r="C1422" s="2" t="s">
        <v>137</v>
      </c>
      <c r="D1422" s="2" t="s">
        <v>131</v>
      </c>
      <c r="E1422" s="2" t="s">
        <v>107</v>
      </c>
      <c r="F1422" s="8" t="s">
        <v>24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0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U1422" s="5">
        <v>303060239</v>
      </c>
    </row>
    <row r="1423" spans="1:21" hidden="1" x14ac:dyDescent="0.25">
      <c r="A1423" s="8" t="s">
        <v>5018</v>
      </c>
      <c r="B1423" s="2" t="s">
        <v>1840</v>
      </c>
      <c r="C1423" s="2" t="s">
        <v>137</v>
      </c>
      <c r="D1423" s="2" t="s">
        <v>131</v>
      </c>
      <c r="E1423" s="2" t="s">
        <v>107</v>
      </c>
      <c r="F1423" s="8" t="s">
        <v>24</v>
      </c>
      <c r="G1423" s="8">
        <v>0</v>
      </c>
      <c r="H1423" s="8">
        <v>1</v>
      </c>
      <c r="I1423" s="8">
        <v>0</v>
      </c>
      <c r="J1423" s="8">
        <v>0</v>
      </c>
      <c r="K1423" s="8">
        <v>0</v>
      </c>
      <c r="L1423" s="8">
        <v>0</v>
      </c>
      <c r="M1423" s="8">
        <v>1</v>
      </c>
      <c r="N1423" s="8">
        <v>0</v>
      </c>
      <c r="O1423" s="8">
        <v>0</v>
      </c>
      <c r="P1423" s="8">
        <v>1</v>
      </c>
      <c r="Q1423" s="8">
        <v>0</v>
      </c>
      <c r="R1423" s="8">
        <v>0</v>
      </c>
      <c r="S1423" s="8">
        <v>0</v>
      </c>
      <c r="T1423" s="8">
        <v>0</v>
      </c>
      <c r="U1423" s="5">
        <v>303060247</v>
      </c>
    </row>
    <row r="1424" spans="1:21" hidden="1" x14ac:dyDescent="0.25">
      <c r="A1424" s="8" t="s">
        <v>5018</v>
      </c>
      <c r="B1424" s="2" t="s">
        <v>1841</v>
      </c>
      <c r="C1424" s="2" t="s">
        <v>137</v>
      </c>
      <c r="D1424" s="2" t="s">
        <v>131</v>
      </c>
      <c r="E1424" s="2" t="s">
        <v>107</v>
      </c>
      <c r="F1424" s="8" t="s">
        <v>24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>
        <v>1</v>
      </c>
      <c r="Q1424" s="8">
        <v>0</v>
      </c>
      <c r="R1424" s="8">
        <v>0</v>
      </c>
      <c r="S1424" s="8">
        <v>0</v>
      </c>
      <c r="T1424" s="8">
        <v>0</v>
      </c>
      <c r="U1424" s="5">
        <v>303060255</v>
      </c>
    </row>
    <row r="1425" spans="1:21" hidden="1" x14ac:dyDescent="0.25">
      <c r="A1425" s="8" t="s">
        <v>5018</v>
      </c>
      <c r="B1425" s="2" t="s">
        <v>1842</v>
      </c>
      <c r="C1425" s="2" t="s">
        <v>137</v>
      </c>
      <c r="D1425" s="2" t="s">
        <v>131</v>
      </c>
      <c r="E1425" s="2" t="s">
        <v>107</v>
      </c>
      <c r="F1425" s="8" t="s">
        <v>24</v>
      </c>
      <c r="G1425" s="8">
        <v>1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1</v>
      </c>
      <c r="N1425" s="8">
        <v>0</v>
      </c>
      <c r="O1425" s="8">
        <v>0</v>
      </c>
      <c r="P1425" s="8">
        <v>1</v>
      </c>
      <c r="Q1425" s="8">
        <v>0</v>
      </c>
      <c r="R1425" s="8">
        <v>0</v>
      </c>
      <c r="S1425" s="8">
        <v>0</v>
      </c>
      <c r="T1425" s="8">
        <v>0</v>
      </c>
      <c r="U1425" s="5">
        <v>303060263</v>
      </c>
    </row>
    <row r="1426" spans="1:21" hidden="1" x14ac:dyDescent="0.25">
      <c r="A1426" s="8" t="s">
        <v>5018</v>
      </c>
      <c r="B1426" s="2" t="s">
        <v>1843</v>
      </c>
      <c r="C1426" s="2" t="s">
        <v>137</v>
      </c>
      <c r="D1426" s="2" t="s">
        <v>131</v>
      </c>
      <c r="E1426" s="2" t="s">
        <v>107</v>
      </c>
      <c r="F1426" s="8" t="s">
        <v>24</v>
      </c>
      <c r="G1426" s="8">
        <v>0</v>
      </c>
      <c r="H1426" s="8">
        <v>1</v>
      </c>
      <c r="I1426" s="8">
        <v>0</v>
      </c>
      <c r="J1426" s="8">
        <v>0</v>
      </c>
      <c r="K1426" s="8">
        <v>0</v>
      </c>
      <c r="L1426" s="8">
        <v>0</v>
      </c>
      <c r="M1426" s="8">
        <v>1</v>
      </c>
      <c r="N1426" s="8">
        <v>0</v>
      </c>
      <c r="O1426" s="8">
        <v>0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5">
        <v>303060271</v>
      </c>
    </row>
    <row r="1427" spans="1:21" hidden="1" x14ac:dyDescent="0.25">
      <c r="A1427" s="8" t="s">
        <v>5018</v>
      </c>
      <c r="B1427" s="2" t="s">
        <v>1844</v>
      </c>
      <c r="C1427" s="2" t="s">
        <v>137</v>
      </c>
      <c r="D1427" s="2" t="s">
        <v>131</v>
      </c>
      <c r="E1427" s="2" t="s">
        <v>107</v>
      </c>
      <c r="F1427" s="8" t="s">
        <v>24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1</v>
      </c>
      <c r="Q1427" s="8">
        <v>0</v>
      </c>
      <c r="R1427" s="8">
        <v>0</v>
      </c>
      <c r="S1427" s="8">
        <v>0</v>
      </c>
      <c r="T1427" s="8">
        <v>0</v>
      </c>
      <c r="U1427" s="5">
        <v>303060280</v>
      </c>
    </row>
    <row r="1428" spans="1:21" hidden="1" x14ac:dyDescent="0.25">
      <c r="A1428" s="8" t="s">
        <v>5018</v>
      </c>
      <c r="B1428" s="2" t="s">
        <v>1845</v>
      </c>
      <c r="C1428" s="2" t="s">
        <v>137</v>
      </c>
      <c r="D1428" s="2" t="s">
        <v>131</v>
      </c>
      <c r="E1428" s="2" t="s">
        <v>107</v>
      </c>
      <c r="F1428" s="8" t="s">
        <v>24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5">
        <v>303060298</v>
      </c>
    </row>
    <row r="1429" spans="1:21" hidden="1" x14ac:dyDescent="0.25">
      <c r="A1429" s="8" t="s">
        <v>5018</v>
      </c>
      <c r="B1429" s="2" t="s">
        <v>1846</v>
      </c>
      <c r="C1429" s="2" t="s">
        <v>137</v>
      </c>
      <c r="D1429" s="2" t="s">
        <v>131</v>
      </c>
      <c r="E1429" s="2" t="s">
        <v>107</v>
      </c>
      <c r="F1429" s="8" t="s">
        <v>24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1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8">
        <v>0</v>
      </c>
      <c r="T1429" s="8">
        <v>0</v>
      </c>
      <c r="U1429" s="5">
        <v>303060301</v>
      </c>
    </row>
    <row r="1430" spans="1:21" hidden="1" x14ac:dyDescent="0.25">
      <c r="A1430" s="8" t="s">
        <v>5018</v>
      </c>
      <c r="B1430" s="2" t="s">
        <v>1847</v>
      </c>
      <c r="C1430" s="2" t="s">
        <v>138</v>
      </c>
      <c r="D1430" s="2" t="s">
        <v>131</v>
      </c>
      <c r="E1430" s="2" t="s">
        <v>107</v>
      </c>
      <c r="F1430" s="8" t="s">
        <v>24</v>
      </c>
      <c r="G1430" s="8">
        <v>1</v>
      </c>
      <c r="H1430" s="8">
        <v>0</v>
      </c>
      <c r="I1430" s="8">
        <v>0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5">
        <v>303070013</v>
      </c>
    </row>
    <row r="1431" spans="1:21" hidden="1" x14ac:dyDescent="0.25">
      <c r="A1431" s="8" t="s">
        <v>5018</v>
      </c>
      <c r="B1431" s="2" t="s">
        <v>1848</v>
      </c>
      <c r="C1431" s="2" t="s">
        <v>138</v>
      </c>
      <c r="D1431" s="2" t="s">
        <v>131</v>
      </c>
      <c r="E1431" s="2" t="s">
        <v>107</v>
      </c>
      <c r="F1431" s="8" t="s">
        <v>24</v>
      </c>
      <c r="G1431" s="8">
        <v>0</v>
      </c>
      <c r="H1431" s="8">
        <v>1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1</v>
      </c>
      <c r="Q1431" s="8">
        <v>0</v>
      </c>
      <c r="R1431" s="8">
        <v>0</v>
      </c>
      <c r="S1431" s="8">
        <v>0</v>
      </c>
      <c r="T1431" s="8">
        <v>0</v>
      </c>
      <c r="U1431" s="5">
        <v>303070021</v>
      </c>
    </row>
    <row r="1432" spans="1:21" hidden="1" x14ac:dyDescent="0.25">
      <c r="A1432" s="8" t="s">
        <v>5018</v>
      </c>
      <c r="B1432" s="2" t="s">
        <v>1849</v>
      </c>
      <c r="C1432" s="2" t="s">
        <v>138</v>
      </c>
      <c r="D1432" s="2" t="s">
        <v>131</v>
      </c>
      <c r="E1432" s="2" t="s">
        <v>107</v>
      </c>
      <c r="F1432" s="8" t="s">
        <v>23</v>
      </c>
      <c r="G1432" s="8">
        <v>1</v>
      </c>
      <c r="H1432" s="8">
        <v>0</v>
      </c>
      <c r="I1432" s="8">
        <v>0</v>
      </c>
      <c r="J1432" s="8">
        <v>1</v>
      </c>
      <c r="K1432" s="8">
        <v>1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5">
        <v>303070030</v>
      </c>
    </row>
    <row r="1433" spans="1:21" hidden="1" x14ac:dyDescent="0.25">
      <c r="A1433" s="8" t="s">
        <v>5018</v>
      </c>
      <c r="B1433" s="2" t="s">
        <v>1850</v>
      </c>
      <c r="C1433" s="2" t="s">
        <v>138</v>
      </c>
      <c r="D1433" s="2" t="s">
        <v>131</v>
      </c>
      <c r="E1433" s="2" t="s">
        <v>107</v>
      </c>
      <c r="F1433" s="8" t="s">
        <v>24</v>
      </c>
      <c r="G1433" s="8">
        <v>1</v>
      </c>
      <c r="H1433" s="8">
        <v>0</v>
      </c>
      <c r="I1433" s="8">
        <v>0</v>
      </c>
      <c r="J1433" s="8">
        <v>1</v>
      </c>
      <c r="K1433" s="8">
        <v>1</v>
      </c>
      <c r="L1433" s="8">
        <v>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5">
        <v>303070048</v>
      </c>
    </row>
    <row r="1434" spans="1:21" hidden="1" x14ac:dyDescent="0.25">
      <c r="A1434" s="8" t="s">
        <v>5018</v>
      </c>
      <c r="B1434" s="2" t="s">
        <v>1851</v>
      </c>
      <c r="C1434" s="2" t="s">
        <v>138</v>
      </c>
      <c r="D1434" s="2" t="s">
        <v>131</v>
      </c>
      <c r="E1434" s="2" t="s">
        <v>107</v>
      </c>
      <c r="F1434" s="8" t="s">
        <v>24</v>
      </c>
      <c r="G1434" s="8">
        <v>1</v>
      </c>
      <c r="H1434" s="8">
        <v>0</v>
      </c>
      <c r="I1434" s="8">
        <v>0</v>
      </c>
      <c r="J1434" s="8">
        <v>1</v>
      </c>
      <c r="K1434" s="8">
        <v>1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5">
        <v>303070056</v>
      </c>
    </row>
    <row r="1435" spans="1:21" hidden="1" x14ac:dyDescent="0.25">
      <c r="A1435" s="8" t="s">
        <v>5018</v>
      </c>
      <c r="B1435" s="2" t="s">
        <v>1852</v>
      </c>
      <c r="C1435" s="2" t="s">
        <v>138</v>
      </c>
      <c r="D1435" s="2" t="s">
        <v>131</v>
      </c>
      <c r="E1435" s="2" t="s">
        <v>107</v>
      </c>
      <c r="F1435" s="8" t="s">
        <v>24</v>
      </c>
      <c r="G1435" s="8">
        <v>0</v>
      </c>
      <c r="H1435" s="8">
        <v>1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0</v>
      </c>
      <c r="T1435" s="8">
        <v>0</v>
      </c>
      <c r="U1435" s="5">
        <v>303070064</v>
      </c>
    </row>
    <row r="1436" spans="1:21" hidden="1" x14ac:dyDescent="0.25">
      <c r="A1436" s="8" t="s">
        <v>5018</v>
      </c>
      <c r="B1436" s="2" t="s">
        <v>1853</v>
      </c>
      <c r="C1436" s="2" t="s">
        <v>138</v>
      </c>
      <c r="D1436" s="2" t="s">
        <v>131</v>
      </c>
      <c r="E1436" s="2" t="s">
        <v>107</v>
      </c>
      <c r="F1436" s="8" t="s">
        <v>24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1</v>
      </c>
      <c r="Q1436" s="8">
        <v>0</v>
      </c>
      <c r="R1436" s="8">
        <v>0</v>
      </c>
      <c r="S1436" s="8">
        <v>0</v>
      </c>
      <c r="T1436" s="8">
        <v>0</v>
      </c>
      <c r="U1436" s="5">
        <v>303070072</v>
      </c>
    </row>
    <row r="1437" spans="1:21" hidden="1" x14ac:dyDescent="0.25">
      <c r="A1437" s="8" t="s">
        <v>5018</v>
      </c>
      <c r="B1437" s="2" t="s">
        <v>1854</v>
      </c>
      <c r="C1437" s="2" t="s">
        <v>138</v>
      </c>
      <c r="D1437" s="2" t="s">
        <v>131</v>
      </c>
      <c r="E1437" s="2" t="s">
        <v>107</v>
      </c>
      <c r="F1437" s="8" t="s">
        <v>24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1</v>
      </c>
      <c r="N1437" s="8">
        <v>0</v>
      </c>
      <c r="O1437" s="8">
        <v>0</v>
      </c>
      <c r="P1437" s="8">
        <v>1</v>
      </c>
      <c r="Q1437" s="8">
        <v>0</v>
      </c>
      <c r="R1437" s="8">
        <v>0</v>
      </c>
      <c r="S1437" s="8">
        <v>0</v>
      </c>
      <c r="T1437" s="8">
        <v>0</v>
      </c>
      <c r="U1437" s="5">
        <v>303070080</v>
      </c>
    </row>
    <row r="1438" spans="1:21" hidden="1" x14ac:dyDescent="0.25">
      <c r="A1438" s="8" t="s">
        <v>5018</v>
      </c>
      <c r="B1438" s="2" t="s">
        <v>1855</v>
      </c>
      <c r="C1438" s="2" t="s">
        <v>138</v>
      </c>
      <c r="D1438" s="2" t="s">
        <v>131</v>
      </c>
      <c r="E1438" s="2" t="s">
        <v>107</v>
      </c>
      <c r="F1438" s="8" t="s">
        <v>24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1</v>
      </c>
      <c r="N1438" s="8">
        <v>0</v>
      </c>
      <c r="O1438" s="8">
        <v>0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5">
        <v>303070099</v>
      </c>
    </row>
    <row r="1439" spans="1:21" hidden="1" x14ac:dyDescent="0.25">
      <c r="A1439" s="8" t="s">
        <v>5018</v>
      </c>
      <c r="B1439" s="2" t="s">
        <v>1856</v>
      </c>
      <c r="C1439" s="2" t="s">
        <v>138</v>
      </c>
      <c r="D1439" s="2" t="s">
        <v>131</v>
      </c>
      <c r="E1439" s="2" t="s">
        <v>107</v>
      </c>
      <c r="F1439" s="8" t="s">
        <v>24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5">
        <v>303070102</v>
      </c>
    </row>
    <row r="1440" spans="1:21" hidden="1" x14ac:dyDescent="0.25">
      <c r="A1440" s="8" t="s">
        <v>5018</v>
      </c>
      <c r="B1440" s="2" t="s">
        <v>1857</v>
      </c>
      <c r="C1440" s="2" t="s">
        <v>138</v>
      </c>
      <c r="D1440" s="2" t="s">
        <v>131</v>
      </c>
      <c r="E1440" s="2" t="s">
        <v>107</v>
      </c>
      <c r="F1440" s="8" t="s">
        <v>24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8">
        <v>0</v>
      </c>
      <c r="T1440" s="8">
        <v>0</v>
      </c>
      <c r="U1440" s="5">
        <v>303070110</v>
      </c>
    </row>
    <row r="1441" spans="1:21" hidden="1" x14ac:dyDescent="0.25">
      <c r="A1441" s="8" t="s">
        <v>5018</v>
      </c>
      <c r="B1441" s="2" t="s">
        <v>1858</v>
      </c>
      <c r="C1441" s="2" t="s">
        <v>138</v>
      </c>
      <c r="D1441" s="2" t="s">
        <v>131</v>
      </c>
      <c r="E1441" s="2" t="s">
        <v>107</v>
      </c>
      <c r="F1441" s="8" t="s">
        <v>24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1</v>
      </c>
      <c r="Q1441" s="8">
        <v>0</v>
      </c>
      <c r="R1441" s="8">
        <v>0</v>
      </c>
      <c r="S1441" s="8">
        <v>0</v>
      </c>
      <c r="T1441" s="8">
        <v>0</v>
      </c>
      <c r="U1441" s="5">
        <v>303070129</v>
      </c>
    </row>
    <row r="1442" spans="1:21" hidden="1" x14ac:dyDescent="0.25">
      <c r="A1442" s="8" t="s">
        <v>5018</v>
      </c>
      <c r="B1442" s="2" t="s">
        <v>1859</v>
      </c>
      <c r="C1442" s="2" t="s">
        <v>138</v>
      </c>
      <c r="D1442" s="2" t="s">
        <v>131</v>
      </c>
      <c r="E1442" s="2" t="s">
        <v>107</v>
      </c>
      <c r="F1442" s="8" t="s">
        <v>36</v>
      </c>
      <c r="G1442" s="8">
        <v>0</v>
      </c>
      <c r="H1442" s="8">
        <v>1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0</v>
      </c>
      <c r="S1442" s="8">
        <v>0</v>
      </c>
      <c r="T1442" s="8">
        <v>0</v>
      </c>
      <c r="U1442" s="5">
        <v>303070137</v>
      </c>
    </row>
    <row r="1443" spans="1:21" hidden="1" x14ac:dyDescent="0.25">
      <c r="A1443" s="8" t="s">
        <v>5018</v>
      </c>
      <c r="B1443" s="2" t="s">
        <v>1860</v>
      </c>
      <c r="C1443" s="2" t="s">
        <v>139</v>
      </c>
      <c r="D1443" s="2" t="s">
        <v>131</v>
      </c>
      <c r="E1443" s="2" t="s">
        <v>107</v>
      </c>
      <c r="F1443" s="8" t="s">
        <v>24</v>
      </c>
      <c r="G1443" s="8">
        <v>1</v>
      </c>
      <c r="H1443" s="8">
        <v>0</v>
      </c>
      <c r="I1443" s="8">
        <v>0</v>
      </c>
      <c r="J1443" s="8">
        <v>1</v>
      </c>
      <c r="K1443" s="8">
        <v>1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5">
        <v>303080019</v>
      </c>
    </row>
    <row r="1444" spans="1:21" hidden="1" x14ac:dyDescent="0.25">
      <c r="A1444" s="8" t="s">
        <v>5018</v>
      </c>
      <c r="B1444" s="2" t="s">
        <v>1861</v>
      </c>
      <c r="C1444" s="2" t="s">
        <v>139</v>
      </c>
      <c r="D1444" s="2" t="s">
        <v>131</v>
      </c>
      <c r="E1444" s="2" t="s">
        <v>107</v>
      </c>
      <c r="F1444" s="8" t="s">
        <v>24</v>
      </c>
      <c r="G1444" s="8">
        <v>1</v>
      </c>
      <c r="H1444" s="8">
        <v>0</v>
      </c>
      <c r="I1444" s="8">
        <v>0</v>
      </c>
      <c r="J1444" s="8">
        <v>1</v>
      </c>
      <c r="K1444" s="8">
        <v>1</v>
      </c>
      <c r="L1444" s="8">
        <v>1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5">
        <v>303080027</v>
      </c>
    </row>
    <row r="1445" spans="1:21" hidden="1" x14ac:dyDescent="0.25">
      <c r="A1445" s="8" t="s">
        <v>5018</v>
      </c>
      <c r="B1445" s="2" t="s">
        <v>1862</v>
      </c>
      <c r="C1445" s="2" t="s">
        <v>139</v>
      </c>
      <c r="D1445" s="2" t="s">
        <v>131</v>
      </c>
      <c r="E1445" s="2" t="s">
        <v>107</v>
      </c>
      <c r="F1445" s="8" t="s">
        <v>24</v>
      </c>
      <c r="G1445" s="8">
        <v>1</v>
      </c>
      <c r="H1445" s="8">
        <v>0</v>
      </c>
      <c r="I1445" s="8">
        <v>0</v>
      </c>
      <c r="J1445" s="8">
        <v>1</v>
      </c>
      <c r="K1445" s="8">
        <v>1</v>
      </c>
      <c r="L1445" s="8">
        <v>1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5">
        <v>303080035</v>
      </c>
    </row>
    <row r="1446" spans="1:21" hidden="1" x14ac:dyDescent="0.25">
      <c r="A1446" s="8" t="s">
        <v>5018</v>
      </c>
      <c r="B1446" s="2" t="s">
        <v>1863</v>
      </c>
      <c r="C1446" s="2" t="s">
        <v>139</v>
      </c>
      <c r="D1446" s="2" t="s">
        <v>131</v>
      </c>
      <c r="E1446" s="2" t="s">
        <v>107</v>
      </c>
      <c r="F1446" s="8" t="s">
        <v>24</v>
      </c>
      <c r="G1446" s="8">
        <v>0</v>
      </c>
      <c r="H1446" s="8">
        <v>1</v>
      </c>
      <c r="I1446" s="8">
        <v>0</v>
      </c>
      <c r="J1446" s="8">
        <v>0</v>
      </c>
      <c r="K1446" s="8">
        <v>0</v>
      </c>
      <c r="L1446" s="8">
        <v>0</v>
      </c>
      <c r="M1446" s="8">
        <v>1</v>
      </c>
      <c r="N1446" s="8">
        <v>0</v>
      </c>
      <c r="O1446" s="8">
        <v>0</v>
      </c>
      <c r="P1446" s="8">
        <v>1</v>
      </c>
      <c r="Q1446" s="8">
        <v>0</v>
      </c>
      <c r="R1446" s="8">
        <v>0</v>
      </c>
      <c r="S1446" s="8">
        <v>0</v>
      </c>
      <c r="T1446" s="8">
        <v>0</v>
      </c>
      <c r="U1446" s="5">
        <v>303080043</v>
      </c>
    </row>
    <row r="1447" spans="1:21" hidden="1" x14ac:dyDescent="0.25">
      <c r="A1447" s="8" t="s">
        <v>5018</v>
      </c>
      <c r="B1447" s="2" t="s">
        <v>1864</v>
      </c>
      <c r="C1447" s="2" t="s">
        <v>139</v>
      </c>
      <c r="D1447" s="2" t="s">
        <v>131</v>
      </c>
      <c r="E1447" s="2" t="s">
        <v>107</v>
      </c>
      <c r="F1447" s="8" t="s">
        <v>24</v>
      </c>
      <c r="G1447" s="8">
        <v>0</v>
      </c>
      <c r="H1447" s="8">
        <v>1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0</v>
      </c>
      <c r="P1447" s="8">
        <v>1</v>
      </c>
      <c r="Q1447" s="8">
        <v>0</v>
      </c>
      <c r="R1447" s="8">
        <v>0</v>
      </c>
      <c r="S1447" s="8">
        <v>0</v>
      </c>
      <c r="T1447" s="8">
        <v>0</v>
      </c>
      <c r="U1447" s="5">
        <v>303080051</v>
      </c>
    </row>
    <row r="1448" spans="1:21" hidden="1" x14ac:dyDescent="0.25">
      <c r="A1448" s="8" t="s">
        <v>5018</v>
      </c>
      <c r="B1448" s="2" t="s">
        <v>1865</v>
      </c>
      <c r="C1448" s="2" t="s">
        <v>139</v>
      </c>
      <c r="D1448" s="2" t="s">
        <v>131</v>
      </c>
      <c r="E1448" s="2" t="s">
        <v>107</v>
      </c>
      <c r="F1448" s="8" t="s">
        <v>24</v>
      </c>
      <c r="G1448" s="8">
        <v>0</v>
      </c>
      <c r="H1448" s="8">
        <v>1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5">
        <v>303080060</v>
      </c>
    </row>
    <row r="1449" spans="1:21" hidden="1" x14ac:dyDescent="0.25">
      <c r="A1449" s="8" t="s">
        <v>5018</v>
      </c>
      <c r="B1449" s="2" t="s">
        <v>1866</v>
      </c>
      <c r="C1449" s="2" t="s">
        <v>139</v>
      </c>
      <c r="D1449" s="2" t="s">
        <v>131</v>
      </c>
      <c r="E1449" s="2" t="s">
        <v>107</v>
      </c>
      <c r="F1449" s="8" t="s">
        <v>24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0</v>
      </c>
      <c r="P1449" s="8">
        <v>1</v>
      </c>
      <c r="Q1449" s="8">
        <v>0</v>
      </c>
      <c r="R1449" s="8">
        <v>0</v>
      </c>
      <c r="S1449" s="8">
        <v>0</v>
      </c>
      <c r="T1449" s="8">
        <v>0</v>
      </c>
      <c r="U1449" s="5">
        <v>303080078</v>
      </c>
    </row>
    <row r="1450" spans="1:21" hidden="1" x14ac:dyDescent="0.25">
      <c r="A1450" s="8" t="s">
        <v>5018</v>
      </c>
      <c r="B1450" s="2" t="s">
        <v>1867</v>
      </c>
      <c r="C1450" s="2" t="s">
        <v>139</v>
      </c>
      <c r="D1450" s="2" t="s">
        <v>131</v>
      </c>
      <c r="E1450" s="2" t="s">
        <v>107</v>
      </c>
      <c r="F1450" s="8" t="s">
        <v>24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5">
        <v>303080086</v>
      </c>
    </row>
    <row r="1451" spans="1:21" hidden="1" x14ac:dyDescent="0.25">
      <c r="A1451" s="8" t="s">
        <v>5018</v>
      </c>
      <c r="B1451" s="2" t="s">
        <v>1868</v>
      </c>
      <c r="C1451" s="2" t="s">
        <v>139</v>
      </c>
      <c r="D1451" s="2" t="s">
        <v>131</v>
      </c>
      <c r="E1451" s="2" t="s">
        <v>107</v>
      </c>
      <c r="F1451" s="8" t="s">
        <v>24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1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5">
        <v>303080094</v>
      </c>
    </row>
    <row r="1452" spans="1:21" hidden="1" x14ac:dyDescent="0.25">
      <c r="A1452" s="8" t="s">
        <v>5018</v>
      </c>
      <c r="B1452" s="2" t="s">
        <v>1869</v>
      </c>
      <c r="C1452" s="2" t="s">
        <v>139</v>
      </c>
      <c r="D1452" s="2" t="s">
        <v>131</v>
      </c>
      <c r="E1452" s="2" t="s">
        <v>107</v>
      </c>
      <c r="F1452" s="8" t="s">
        <v>24</v>
      </c>
      <c r="G1452" s="8">
        <v>1</v>
      </c>
      <c r="H1452" s="8">
        <v>0</v>
      </c>
      <c r="I1452" s="8">
        <v>0</v>
      </c>
      <c r="J1452" s="8">
        <v>0</v>
      </c>
      <c r="K1452" s="8">
        <v>1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5">
        <v>303080108</v>
      </c>
    </row>
    <row r="1453" spans="1:21" hidden="1" x14ac:dyDescent="0.25">
      <c r="A1453" s="8" t="s">
        <v>5018</v>
      </c>
      <c r="B1453" s="2" t="s">
        <v>1870</v>
      </c>
      <c r="C1453" s="2" t="s">
        <v>139</v>
      </c>
      <c r="D1453" s="2" t="s">
        <v>131</v>
      </c>
      <c r="E1453" s="2" t="s">
        <v>107</v>
      </c>
      <c r="F1453" s="8" t="s">
        <v>24</v>
      </c>
      <c r="G1453" s="8">
        <v>1</v>
      </c>
      <c r="H1453" s="8">
        <v>0</v>
      </c>
      <c r="I1453" s="8">
        <v>0</v>
      </c>
      <c r="J1453" s="8">
        <v>0</v>
      </c>
      <c r="K1453" s="8">
        <v>1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5">
        <v>303080116</v>
      </c>
    </row>
    <row r="1454" spans="1:21" hidden="1" x14ac:dyDescent="0.25">
      <c r="A1454" s="8" t="s">
        <v>5018</v>
      </c>
      <c r="B1454" s="2" t="s">
        <v>1871</v>
      </c>
      <c r="C1454" s="2" t="s">
        <v>140</v>
      </c>
      <c r="D1454" s="2" t="s">
        <v>131</v>
      </c>
      <c r="E1454" s="2" t="s">
        <v>107</v>
      </c>
      <c r="F1454" s="8" t="s">
        <v>24</v>
      </c>
      <c r="G1454" s="8">
        <v>1</v>
      </c>
      <c r="H1454" s="8">
        <v>1</v>
      </c>
      <c r="I1454" s="8">
        <v>1</v>
      </c>
      <c r="J1454" s="8">
        <v>1</v>
      </c>
      <c r="K1454" s="8">
        <v>1</v>
      </c>
      <c r="L1454" s="8">
        <v>1</v>
      </c>
      <c r="M1454" s="8">
        <v>0</v>
      </c>
      <c r="N1454" s="8">
        <v>0</v>
      </c>
      <c r="O1454" s="8">
        <v>1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5">
        <v>303090014</v>
      </c>
    </row>
    <row r="1455" spans="1:21" hidden="1" x14ac:dyDescent="0.25">
      <c r="A1455" s="8" t="s">
        <v>5018</v>
      </c>
      <c r="B1455" s="2" t="s">
        <v>1872</v>
      </c>
      <c r="C1455" s="2" t="s">
        <v>140</v>
      </c>
      <c r="D1455" s="2" t="s">
        <v>131</v>
      </c>
      <c r="E1455" s="2" t="s">
        <v>107</v>
      </c>
      <c r="F1455" s="8" t="s">
        <v>24</v>
      </c>
      <c r="G1455" s="8">
        <v>0</v>
      </c>
      <c r="H1455" s="8">
        <v>1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0</v>
      </c>
      <c r="T1455" s="8">
        <v>0</v>
      </c>
      <c r="U1455" s="5">
        <v>303090022</v>
      </c>
    </row>
    <row r="1456" spans="1:21" hidden="1" x14ac:dyDescent="0.25">
      <c r="A1456" s="8" t="s">
        <v>5018</v>
      </c>
      <c r="B1456" s="2" t="s">
        <v>1873</v>
      </c>
      <c r="C1456" s="2" t="s">
        <v>140</v>
      </c>
      <c r="D1456" s="2" t="s">
        <v>131</v>
      </c>
      <c r="E1456" s="2" t="s">
        <v>107</v>
      </c>
      <c r="F1456" s="8" t="s">
        <v>24</v>
      </c>
      <c r="G1456" s="8">
        <v>1</v>
      </c>
      <c r="H1456" s="8">
        <v>0</v>
      </c>
      <c r="I1456" s="8">
        <v>0</v>
      </c>
      <c r="J1456" s="8">
        <v>1</v>
      </c>
      <c r="K1456" s="8">
        <v>1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5">
        <v>303090030</v>
      </c>
    </row>
    <row r="1457" spans="1:21" hidden="1" x14ac:dyDescent="0.25">
      <c r="A1457" s="8" t="s">
        <v>5018</v>
      </c>
      <c r="B1457" s="2" t="s">
        <v>1874</v>
      </c>
      <c r="C1457" s="2" t="s">
        <v>140</v>
      </c>
      <c r="D1457" s="2" t="s">
        <v>131</v>
      </c>
      <c r="E1457" s="2" t="s">
        <v>107</v>
      </c>
      <c r="F1457" s="8" t="s">
        <v>24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0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5">
        <v>303090049</v>
      </c>
    </row>
    <row r="1458" spans="1:21" hidden="1" x14ac:dyDescent="0.25">
      <c r="A1458" s="8" t="s">
        <v>5018</v>
      </c>
      <c r="B1458" s="2" t="s">
        <v>1875</v>
      </c>
      <c r="C1458" s="2" t="s">
        <v>140</v>
      </c>
      <c r="D1458" s="2" t="s">
        <v>131</v>
      </c>
      <c r="E1458" s="2" t="s">
        <v>107</v>
      </c>
      <c r="F1458" s="8" t="s">
        <v>24</v>
      </c>
      <c r="G1458" s="8">
        <v>1</v>
      </c>
      <c r="H1458" s="8">
        <v>0</v>
      </c>
      <c r="I1458" s="8">
        <v>0</v>
      </c>
      <c r="J1458" s="8">
        <v>1</v>
      </c>
      <c r="K1458" s="8">
        <v>1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5">
        <v>303090073</v>
      </c>
    </row>
    <row r="1459" spans="1:21" hidden="1" x14ac:dyDescent="0.25">
      <c r="A1459" s="8" t="s">
        <v>5018</v>
      </c>
      <c r="B1459" s="2" t="s">
        <v>1876</v>
      </c>
      <c r="C1459" s="2" t="s">
        <v>140</v>
      </c>
      <c r="D1459" s="2" t="s">
        <v>131</v>
      </c>
      <c r="E1459" s="2" t="s">
        <v>107</v>
      </c>
      <c r="F1459" s="8" t="s">
        <v>24</v>
      </c>
      <c r="G1459" s="8">
        <v>1</v>
      </c>
      <c r="H1459" s="8">
        <v>0</v>
      </c>
      <c r="I1459" s="8">
        <v>0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5">
        <v>303090081</v>
      </c>
    </row>
    <row r="1460" spans="1:21" hidden="1" x14ac:dyDescent="0.25">
      <c r="A1460" s="8" t="s">
        <v>5018</v>
      </c>
      <c r="B1460" s="2" t="s">
        <v>1877</v>
      </c>
      <c r="C1460" s="2" t="s">
        <v>140</v>
      </c>
      <c r="D1460" s="2" t="s">
        <v>131</v>
      </c>
      <c r="E1460" s="2" t="s">
        <v>107</v>
      </c>
      <c r="F1460" s="8" t="s">
        <v>24</v>
      </c>
      <c r="G1460" s="8">
        <v>1</v>
      </c>
      <c r="H1460" s="8">
        <v>0</v>
      </c>
      <c r="I1460" s="8">
        <v>0</v>
      </c>
      <c r="J1460" s="8">
        <v>1</v>
      </c>
      <c r="K1460" s="8">
        <v>1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5">
        <v>303090090</v>
      </c>
    </row>
    <row r="1461" spans="1:21" hidden="1" x14ac:dyDescent="0.25">
      <c r="A1461" s="8" t="s">
        <v>5018</v>
      </c>
      <c r="B1461" s="2" t="s">
        <v>1878</v>
      </c>
      <c r="C1461" s="2" t="s">
        <v>140</v>
      </c>
      <c r="D1461" s="2" t="s">
        <v>131</v>
      </c>
      <c r="E1461" s="2" t="s">
        <v>107</v>
      </c>
      <c r="F1461" s="8" t="s">
        <v>24</v>
      </c>
      <c r="G1461" s="8">
        <v>1</v>
      </c>
      <c r="H1461" s="8">
        <v>0</v>
      </c>
      <c r="I1461" s="8">
        <v>0</v>
      </c>
      <c r="J1461" s="8">
        <v>1</v>
      </c>
      <c r="K1461" s="8">
        <v>1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5">
        <v>303090111</v>
      </c>
    </row>
    <row r="1462" spans="1:21" hidden="1" x14ac:dyDescent="0.25">
      <c r="A1462" s="8" t="s">
        <v>5018</v>
      </c>
      <c r="B1462" s="2" t="s">
        <v>1879</v>
      </c>
      <c r="C1462" s="2" t="s">
        <v>140</v>
      </c>
      <c r="D1462" s="2" t="s">
        <v>131</v>
      </c>
      <c r="E1462" s="2" t="s">
        <v>107</v>
      </c>
      <c r="F1462" s="8" t="s">
        <v>24</v>
      </c>
      <c r="G1462" s="8">
        <v>1</v>
      </c>
      <c r="H1462" s="8">
        <v>1</v>
      </c>
      <c r="I1462" s="8">
        <v>1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5">
        <v>303090120</v>
      </c>
    </row>
    <row r="1463" spans="1:21" hidden="1" x14ac:dyDescent="0.25">
      <c r="A1463" s="8" t="s">
        <v>5018</v>
      </c>
      <c r="B1463" s="2" t="s">
        <v>1880</v>
      </c>
      <c r="C1463" s="2" t="s">
        <v>140</v>
      </c>
      <c r="D1463" s="2" t="s">
        <v>131</v>
      </c>
      <c r="E1463" s="2" t="s">
        <v>107</v>
      </c>
      <c r="F1463" s="8" t="s">
        <v>24</v>
      </c>
      <c r="G1463" s="8">
        <v>0</v>
      </c>
      <c r="H1463" s="8">
        <v>1</v>
      </c>
      <c r="I1463" s="8">
        <v>1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5">
        <v>303090138</v>
      </c>
    </row>
    <row r="1464" spans="1:21" hidden="1" x14ac:dyDescent="0.25">
      <c r="A1464" s="8" t="s">
        <v>5018</v>
      </c>
      <c r="B1464" s="2" t="s">
        <v>1881</v>
      </c>
      <c r="C1464" s="2" t="s">
        <v>140</v>
      </c>
      <c r="D1464" s="2" t="s">
        <v>131</v>
      </c>
      <c r="E1464" s="2" t="s">
        <v>107</v>
      </c>
      <c r="F1464" s="8" t="s">
        <v>24</v>
      </c>
      <c r="G1464" s="8">
        <v>1</v>
      </c>
      <c r="H1464" s="8">
        <v>1</v>
      </c>
      <c r="I1464" s="8">
        <v>1</v>
      </c>
      <c r="J1464" s="8">
        <v>1</v>
      </c>
      <c r="K1464" s="8">
        <v>1</v>
      </c>
      <c r="L1464" s="8">
        <v>1</v>
      </c>
      <c r="M1464" s="8">
        <v>0</v>
      </c>
      <c r="N1464" s="8">
        <v>0</v>
      </c>
      <c r="O1464" s="8">
        <v>1</v>
      </c>
      <c r="P1464" s="8">
        <v>1</v>
      </c>
      <c r="Q1464" s="8">
        <v>0</v>
      </c>
      <c r="R1464" s="8">
        <v>0</v>
      </c>
      <c r="S1464" s="8">
        <v>0</v>
      </c>
      <c r="T1464" s="8">
        <v>0</v>
      </c>
      <c r="U1464" s="5">
        <v>303090146</v>
      </c>
    </row>
    <row r="1465" spans="1:21" hidden="1" x14ac:dyDescent="0.25">
      <c r="A1465" s="8" t="s">
        <v>5018</v>
      </c>
      <c r="B1465" s="2" t="s">
        <v>1882</v>
      </c>
      <c r="C1465" s="2" t="s">
        <v>140</v>
      </c>
      <c r="D1465" s="2" t="s">
        <v>131</v>
      </c>
      <c r="E1465" s="2" t="s">
        <v>107</v>
      </c>
      <c r="F1465" s="8" t="s">
        <v>24</v>
      </c>
      <c r="G1465" s="8">
        <v>1</v>
      </c>
      <c r="H1465" s="8">
        <v>0</v>
      </c>
      <c r="I1465" s="8">
        <v>0</v>
      </c>
      <c r="J1465" s="8">
        <v>1</v>
      </c>
      <c r="K1465" s="8">
        <v>1</v>
      </c>
      <c r="L1465" s="8">
        <v>1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5">
        <v>303090154</v>
      </c>
    </row>
    <row r="1466" spans="1:21" hidden="1" x14ac:dyDescent="0.25">
      <c r="A1466" s="8" t="s">
        <v>5018</v>
      </c>
      <c r="B1466" s="2" t="s">
        <v>1883</v>
      </c>
      <c r="C1466" s="2" t="s">
        <v>140</v>
      </c>
      <c r="D1466" s="2" t="s">
        <v>131</v>
      </c>
      <c r="E1466" s="2" t="s">
        <v>107</v>
      </c>
      <c r="F1466" s="8" t="s">
        <v>24</v>
      </c>
      <c r="G1466" s="8">
        <v>1</v>
      </c>
      <c r="H1466" s="8">
        <v>0</v>
      </c>
      <c r="I1466" s="8">
        <v>0</v>
      </c>
      <c r="J1466" s="8">
        <v>1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5">
        <v>303090162</v>
      </c>
    </row>
    <row r="1467" spans="1:21" hidden="1" x14ac:dyDescent="0.25">
      <c r="A1467" s="8" t="s">
        <v>5018</v>
      </c>
      <c r="B1467" s="2" t="s">
        <v>1884</v>
      </c>
      <c r="C1467" s="2" t="s">
        <v>140</v>
      </c>
      <c r="D1467" s="2" t="s">
        <v>131</v>
      </c>
      <c r="E1467" s="2" t="s">
        <v>107</v>
      </c>
      <c r="F1467" s="8" t="s">
        <v>24</v>
      </c>
      <c r="G1467" s="8">
        <v>0</v>
      </c>
      <c r="H1467" s="8">
        <v>1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</v>
      </c>
      <c r="P1467" s="8">
        <v>1</v>
      </c>
      <c r="Q1467" s="8">
        <v>0</v>
      </c>
      <c r="R1467" s="8">
        <v>0</v>
      </c>
      <c r="S1467" s="8">
        <v>0</v>
      </c>
      <c r="T1467" s="8">
        <v>0</v>
      </c>
      <c r="U1467" s="5">
        <v>303090170</v>
      </c>
    </row>
    <row r="1468" spans="1:21" hidden="1" x14ac:dyDescent="0.25">
      <c r="A1468" s="8" t="s">
        <v>5018</v>
      </c>
      <c r="B1468" s="2" t="s">
        <v>1885</v>
      </c>
      <c r="C1468" s="2" t="s">
        <v>140</v>
      </c>
      <c r="D1468" s="2" t="s">
        <v>131</v>
      </c>
      <c r="E1468" s="2" t="s">
        <v>107</v>
      </c>
      <c r="F1468" s="8" t="s">
        <v>24</v>
      </c>
      <c r="G1468" s="8">
        <v>1</v>
      </c>
      <c r="H1468" s="8">
        <v>1</v>
      </c>
      <c r="I1468" s="8">
        <v>1</v>
      </c>
      <c r="J1468" s="8">
        <v>1</v>
      </c>
      <c r="K1468" s="8">
        <v>1</v>
      </c>
      <c r="L1468" s="8">
        <v>1</v>
      </c>
      <c r="M1468" s="8">
        <v>0</v>
      </c>
      <c r="N1468" s="8">
        <v>0</v>
      </c>
      <c r="O1468" s="8">
        <v>1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5">
        <v>303090189</v>
      </c>
    </row>
    <row r="1469" spans="1:21" hidden="1" x14ac:dyDescent="0.25">
      <c r="A1469" s="8" t="s">
        <v>5018</v>
      </c>
      <c r="B1469" s="2" t="s">
        <v>1886</v>
      </c>
      <c r="C1469" s="2" t="s">
        <v>140</v>
      </c>
      <c r="D1469" s="2" t="s">
        <v>131</v>
      </c>
      <c r="E1469" s="2" t="s">
        <v>107</v>
      </c>
      <c r="F1469" s="8" t="s">
        <v>24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1</v>
      </c>
      <c r="N1469" s="8">
        <v>0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5">
        <v>303090197</v>
      </c>
    </row>
    <row r="1470" spans="1:21" hidden="1" x14ac:dyDescent="0.25">
      <c r="A1470" s="8" t="s">
        <v>5018</v>
      </c>
      <c r="B1470" s="2" t="s">
        <v>1887</v>
      </c>
      <c r="C1470" s="2" t="s">
        <v>140</v>
      </c>
      <c r="D1470" s="2" t="s">
        <v>131</v>
      </c>
      <c r="E1470" s="2" t="s">
        <v>107</v>
      </c>
      <c r="F1470" s="8" t="s">
        <v>24</v>
      </c>
      <c r="G1470" s="8">
        <v>1</v>
      </c>
      <c r="H1470" s="8">
        <v>1</v>
      </c>
      <c r="I1470" s="8">
        <v>0</v>
      </c>
      <c r="J1470" s="8">
        <v>1</v>
      </c>
      <c r="K1470" s="8">
        <v>1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0</v>
      </c>
      <c r="S1470" s="8">
        <v>0</v>
      </c>
      <c r="T1470" s="8">
        <v>0</v>
      </c>
      <c r="U1470" s="5">
        <v>303090200</v>
      </c>
    </row>
    <row r="1471" spans="1:21" hidden="1" x14ac:dyDescent="0.25">
      <c r="A1471" s="8" t="s">
        <v>5018</v>
      </c>
      <c r="B1471" s="2" t="s">
        <v>1888</v>
      </c>
      <c r="C1471" s="2" t="s">
        <v>140</v>
      </c>
      <c r="D1471" s="2" t="s">
        <v>131</v>
      </c>
      <c r="E1471" s="2" t="s">
        <v>107</v>
      </c>
      <c r="F1471" s="8" t="s">
        <v>24</v>
      </c>
      <c r="G1471" s="8">
        <v>1</v>
      </c>
      <c r="H1471" s="8">
        <v>0</v>
      </c>
      <c r="I1471" s="8">
        <v>0</v>
      </c>
      <c r="J1471" s="8">
        <v>1</v>
      </c>
      <c r="K1471" s="8">
        <v>1</v>
      </c>
      <c r="L1471" s="8">
        <v>1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5">
        <v>303090219</v>
      </c>
    </row>
    <row r="1472" spans="1:21" hidden="1" x14ac:dyDescent="0.25">
      <c r="A1472" s="8" t="s">
        <v>5018</v>
      </c>
      <c r="B1472" s="2" t="s">
        <v>1889</v>
      </c>
      <c r="C1472" s="2" t="s">
        <v>140</v>
      </c>
      <c r="D1472" s="2" t="s">
        <v>131</v>
      </c>
      <c r="E1472" s="2" t="s">
        <v>107</v>
      </c>
      <c r="F1472" s="8" t="s">
        <v>24</v>
      </c>
      <c r="G1472" s="8">
        <v>1</v>
      </c>
      <c r="H1472" s="8">
        <v>1</v>
      </c>
      <c r="I1472" s="8">
        <v>1</v>
      </c>
      <c r="J1472" s="8">
        <v>1</v>
      </c>
      <c r="K1472" s="8">
        <v>1</v>
      </c>
      <c r="L1472" s="8">
        <v>1</v>
      </c>
      <c r="M1472" s="8">
        <v>0</v>
      </c>
      <c r="N1472" s="8">
        <v>0</v>
      </c>
      <c r="O1472" s="8">
        <v>1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5">
        <v>303090227</v>
      </c>
    </row>
    <row r="1473" spans="1:21" hidden="1" x14ac:dyDescent="0.25">
      <c r="A1473" s="8" t="s">
        <v>5018</v>
      </c>
      <c r="B1473" s="2" t="s">
        <v>1890</v>
      </c>
      <c r="C1473" s="2" t="s">
        <v>140</v>
      </c>
      <c r="D1473" s="2" t="s">
        <v>131</v>
      </c>
      <c r="E1473" s="2" t="s">
        <v>107</v>
      </c>
      <c r="F1473" s="8" t="s">
        <v>24</v>
      </c>
      <c r="G1473" s="8">
        <v>1</v>
      </c>
      <c r="H1473" s="8">
        <v>1</v>
      </c>
      <c r="I1473" s="8">
        <v>1</v>
      </c>
      <c r="J1473" s="8">
        <v>0</v>
      </c>
      <c r="K1473" s="8">
        <v>1</v>
      </c>
      <c r="L1473" s="8">
        <v>1</v>
      </c>
      <c r="M1473" s="8">
        <v>1</v>
      </c>
      <c r="N1473" s="8">
        <v>0</v>
      </c>
      <c r="O1473" s="8">
        <v>0</v>
      </c>
      <c r="P1473" s="8">
        <v>1</v>
      </c>
      <c r="Q1473" s="8">
        <v>0</v>
      </c>
      <c r="R1473" s="8">
        <v>0</v>
      </c>
      <c r="S1473" s="8">
        <v>0</v>
      </c>
      <c r="T1473" s="8">
        <v>0</v>
      </c>
      <c r="U1473" s="5">
        <v>303090235</v>
      </c>
    </row>
    <row r="1474" spans="1:21" hidden="1" x14ac:dyDescent="0.25">
      <c r="A1474" s="8" t="s">
        <v>5018</v>
      </c>
      <c r="B1474" s="2" t="s">
        <v>1891</v>
      </c>
      <c r="C1474" s="2" t="s">
        <v>140</v>
      </c>
      <c r="D1474" s="2" t="s">
        <v>131</v>
      </c>
      <c r="E1474" s="2" t="s">
        <v>107</v>
      </c>
      <c r="F1474" s="8" t="s">
        <v>24</v>
      </c>
      <c r="G1474" s="8">
        <v>0</v>
      </c>
      <c r="H1474" s="8">
        <v>1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0</v>
      </c>
      <c r="T1474" s="8">
        <v>0</v>
      </c>
      <c r="U1474" s="5">
        <v>303090243</v>
      </c>
    </row>
    <row r="1475" spans="1:21" hidden="1" x14ac:dyDescent="0.25">
      <c r="A1475" s="8" t="s">
        <v>5018</v>
      </c>
      <c r="B1475" s="2" t="s">
        <v>1892</v>
      </c>
      <c r="C1475" s="2" t="s">
        <v>140</v>
      </c>
      <c r="D1475" s="2" t="s">
        <v>131</v>
      </c>
      <c r="E1475" s="2" t="s">
        <v>107</v>
      </c>
      <c r="F1475" s="8" t="s">
        <v>24</v>
      </c>
      <c r="G1475" s="8">
        <v>1</v>
      </c>
      <c r="H1475" s="8">
        <v>0</v>
      </c>
      <c r="I1475" s="8">
        <v>0</v>
      </c>
      <c r="J1475" s="8">
        <v>1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5">
        <v>303090251</v>
      </c>
    </row>
    <row r="1476" spans="1:21" hidden="1" x14ac:dyDescent="0.25">
      <c r="A1476" s="8" t="s">
        <v>5018</v>
      </c>
      <c r="B1476" s="2" t="s">
        <v>1893</v>
      </c>
      <c r="C1476" s="2" t="s">
        <v>140</v>
      </c>
      <c r="D1476" s="2" t="s">
        <v>131</v>
      </c>
      <c r="E1476" s="2" t="s">
        <v>107</v>
      </c>
      <c r="F1476" s="8" t="s">
        <v>24</v>
      </c>
      <c r="G1476" s="8">
        <v>1</v>
      </c>
      <c r="H1476" s="8">
        <v>0</v>
      </c>
      <c r="I1476" s="8">
        <v>0</v>
      </c>
      <c r="J1476" s="8">
        <v>1</v>
      </c>
      <c r="K1476" s="8">
        <v>1</v>
      </c>
      <c r="L1476" s="8">
        <v>1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5">
        <v>303090260</v>
      </c>
    </row>
    <row r="1477" spans="1:21" hidden="1" x14ac:dyDescent="0.25">
      <c r="A1477" s="8" t="s">
        <v>5018</v>
      </c>
      <c r="B1477" s="2" t="s">
        <v>1894</v>
      </c>
      <c r="C1477" s="2" t="s">
        <v>140</v>
      </c>
      <c r="D1477" s="2" t="s">
        <v>131</v>
      </c>
      <c r="E1477" s="2" t="s">
        <v>107</v>
      </c>
      <c r="F1477" s="8" t="s">
        <v>24</v>
      </c>
      <c r="G1477" s="8">
        <v>1</v>
      </c>
      <c r="H1477" s="8">
        <v>0</v>
      </c>
      <c r="I1477" s="8">
        <v>0</v>
      </c>
      <c r="J1477" s="8">
        <v>1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5">
        <v>303090286</v>
      </c>
    </row>
    <row r="1478" spans="1:21" hidden="1" x14ac:dyDescent="0.25">
      <c r="A1478" s="8" t="s">
        <v>5018</v>
      </c>
      <c r="B1478" s="2" t="s">
        <v>1895</v>
      </c>
      <c r="C1478" s="2" t="s">
        <v>140</v>
      </c>
      <c r="D1478" s="2" t="s">
        <v>131</v>
      </c>
      <c r="E1478" s="2" t="s">
        <v>107</v>
      </c>
      <c r="F1478" s="8" t="s">
        <v>24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5">
        <v>303090294</v>
      </c>
    </row>
    <row r="1479" spans="1:21" hidden="1" x14ac:dyDescent="0.25">
      <c r="A1479" s="8" t="s">
        <v>5018</v>
      </c>
      <c r="B1479" s="2" t="s">
        <v>1896</v>
      </c>
      <c r="C1479" s="2" t="s">
        <v>140</v>
      </c>
      <c r="D1479" s="2" t="s">
        <v>131</v>
      </c>
      <c r="E1479" s="2" t="s">
        <v>107</v>
      </c>
      <c r="F1479" s="8" t="s">
        <v>24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1</v>
      </c>
      <c r="N1479" s="8">
        <v>0</v>
      </c>
      <c r="O1479" s="8">
        <v>0</v>
      </c>
      <c r="P1479" s="8">
        <v>1</v>
      </c>
      <c r="Q1479" s="8">
        <v>0</v>
      </c>
      <c r="R1479" s="8">
        <v>0</v>
      </c>
      <c r="S1479" s="8">
        <v>0</v>
      </c>
      <c r="T1479" s="8">
        <v>0</v>
      </c>
      <c r="U1479" s="5">
        <v>303090316</v>
      </c>
    </row>
    <row r="1480" spans="1:21" hidden="1" x14ac:dyDescent="0.25">
      <c r="A1480" s="8" t="s">
        <v>5018</v>
      </c>
      <c r="B1480" s="2" t="s">
        <v>1897</v>
      </c>
      <c r="C1480" s="2" t="s">
        <v>141</v>
      </c>
      <c r="D1480" s="2" t="s">
        <v>131</v>
      </c>
      <c r="E1480" s="2" t="s">
        <v>107</v>
      </c>
      <c r="F1480" s="8" t="s">
        <v>24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5">
        <v>303100010</v>
      </c>
    </row>
    <row r="1481" spans="1:21" hidden="1" x14ac:dyDescent="0.25">
      <c r="A1481" s="8" t="s">
        <v>5018</v>
      </c>
      <c r="B1481" s="2" t="s">
        <v>1898</v>
      </c>
      <c r="C1481" s="2" t="s">
        <v>141</v>
      </c>
      <c r="D1481" s="2" t="s">
        <v>131</v>
      </c>
      <c r="E1481" s="2" t="s">
        <v>107</v>
      </c>
      <c r="F1481" s="8" t="s">
        <v>24</v>
      </c>
      <c r="G1481" s="8">
        <v>0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s="8">
        <v>1</v>
      </c>
      <c r="N1481" s="8">
        <v>0</v>
      </c>
      <c r="O1481" s="8">
        <v>0</v>
      </c>
      <c r="P1481" s="8">
        <v>1</v>
      </c>
      <c r="Q1481" s="8">
        <v>0</v>
      </c>
      <c r="R1481" s="8">
        <v>0</v>
      </c>
      <c r="S1481" s="8">
        <v>0</v>
      </c>
      <c r="T1481" s="8">
        <v>0</v>
      </c>
      <c r="U1481" s="5">
        <v>303100028</v>
      </c>
    </row>
    <row r="1482" spans="1:21" hidden="1" x14ac:dyDescent="0.25">
      <c r="A1482" s="8" t="s">
        <v>5018</v>
      </c>
      <c r="B1482" s="2" t="s">
        <v>1899</v>
      </c>
      <c r="C1482" s="2" t="s">
        <v>141</v>
      </c>
      <c r="D1482" s="2" t="s">
        <v>131</v>
      </c>
      <c r="E1482" s="2" t="s">
        <v>107</v>
      </c>
      <c r="F1482" s="8" t="s">
        <v>24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5">
        <v>303100036</v>
      </c>
    </row>
    <row r="1483" spans="1:21" hidden="1" x14ac:dyDescent="0.25">
      <c r="A1483" s="8" t="s">
        <v>5018</v>
      </c>
      <c r="B1483" s="2" t="s">
        <v>1900</v>
      </c>
      <c r="C1483" s="2" t="s">
        <v>141</v>
      </c>
      <c r="D1483" s="2" t="s">
        <v>131</v>
      </c>
      <c r="E1483" s="2" t="s">
        <v>107</v>
      </c>
      <c r="F1483" s="8" t="s">
        <v>24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0</v>
      </c>
      <c r="O1483" s="8">
        <v>0</v>
      </c>
      <c r="P1483" s="8">
        <v>1</v>
      </c>
      <c r="Q1483" s="8">
        <v>0</v>
      </c>
      <c r="R1483" s="8">
        <v>0</v>
      </c>
      <c r="S1483" s="8">
        <v>0</v>
      </c>
      <c r="T1483" s="8">
        <v>0</v>
      </c>
      <c r="U1483" s="5">
        <v>303100044</v>
      </c>
    </row>
    <row r="1484" spans="1:21" hidden="1" x14ac:dyDescent="0.25">
      <c r="A1484" s="8" t="s">
        <v>5018</v>
      </c>
      <c r="B1484" s="2" t="s">
        <v>1901</v>
      </c>
      <c r="C1484" s="2" t="s">
        <v>141</v>
      </c>
      <c r="D1484" s="2" t="s">
        <v>131</v>
      </c>
      <c r="E1484" s="2" t="s">
        <v>107</v>
      </c>
      <c r="F1484" s="8" t="s">
        <v>24</v>
      </c>
      <c r="G1484" s="8">
        <v>0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5">
        <v>303100052</v>
      </c>
    </row>
    <row r="1485" spans="1:21" hidden="1" x14ac:dyDescent="0.25">
      <c r="A1485" s="8" t="s">
        <v>5018</v>
      </c>
      <c r="B1485" s="2" t="s">
        <v>1902</v>
      </c>
      <c r="C1485" s="2" t="s">
        <v>142</v>
      </c>
      <c r="D1485" s="2" t="s">
        <v>131</v>
      </c>
      <c r="E1485" s="2" t="s">
        <v>107</v>
      </c>
      <c r="F1485" s="8" t="s">
        <v>24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1</v>
      </c>
      <c r="N1485" s="8">
        <v>0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5">
        <v>303110015</v>
      </c>
    </row>
    <row r="1486" spans="1:21" hidden="1" x14ac:dyDescent="0.25">
      <c r="A1486" s="8" t="s">
        <v>5018</v>
      </c>
      <c r="B1486" s="2" t="s">
        <v>1903</v>
      </c>
      <c r="C1486" s="2" t="s">
        <v>142</v>
      </c>
      <c r="D1486" s="2" t="s">
        <v>131</v>
      </c>
      <c r="E1486" s="2" t="s">
        <v>107</v>
      </c>
      <c r="F1486" s="8" t="s">
        <v>24</v>
      </c>
      <c r="G1486" s="8">
        <v>0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5">
        <v>303110023</v>
      </c>
    </row>
    <row r="1487" spans="1:21" hidden="1" x14ac:dyDescent="0.25">
      <c r="A1487" s="8" t="s">
        <v>5018</v>
      </c>
      <c r="B1487" s="2" t="s">
        <v>1904</v>
      </c>
      <c r="C1487" s="2" t="s">
        <v>142</v>
      </c>
      <c r="D1487" s="2" t="s">
        <v>131</v>
      </c>
      <c r="E1487" s="2" t="s">
        <v>107</v>
      </c>
      <c r="F1487" s="8" t="s">
        <v>24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5">
        <v>303110031</v>
      </c>
    </row>
    <row r="1488" spans="1:21" hidden="1" x14ac:dyDescent="0.25">
      <c r="A1488" s="8" t="s">
        <v>5018</v>
      </c>
      <c r="B1488" s="2" t="s">
        <v>1905</v>
      </c>
      <c r="C1488" s="2" t="s">
        <v>142</v>
      </c>
      <c r="D1488" s="2" t="s">
        <v>131</v>
      </c>
      <c r="E1488" s="2" t="s">
        <v>107</v>
      </c>
      <c r="F1488" s="8" t="s">
        <v>24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1</v>
      </c>
      <c r="Q1488" s="8">
        <v>0</v>
      </c>
      <c r="R1488" s="8">
        <v>0</v>
      </c>
      <c r="S1488" s="8">
        <v>0</v>
      </c>
      <c r="T1488" s="8">
        <v>0</v>
      </c>
      <c r="U1488" s="5">
        <v>303110040</v>
      </c>
    </row>
    <row r="1489" spans="1:21" hidden="1" x14ac:dyDescent="0.25">
      <c r="A1489" s="8" t="s">
        <v>5018</v>
      </c>
      <c r="B1489" s="2" t="s">
        <v>1906</v>
      </c>
      <c r="C1489" s="2" t="s">
        <v>142</v>
      </c>
      <c r="D1489" s="2" t="s">
        <v>131</v>
      </c>
      <c r="E1489" s="2" t="s">
        <v>107</v>
      </c>
      <c r="F1489" s="8" t="s">
        <v>24</v>
      </c>
      <c r="G1489" s="8">
        <v>0</v>
      </c>
      <c r="H1489" s="8">
        <v>1</v>
      </c>
      <c r="I1489" s="8">
        <v>0</v>
      </c>
      <c r="J1489" s="8">
        <v>0</v>
      </c>
      <c r="K1489" s="8">
        <v>0</v>
      </c>
      <c r="L1489" s="8">
        <v>0</v>
      </c>
      <c r="M1489" s="8">
        <v>1</v>
      </c>
      <c r="N1489" s="8">
        <v>0</v>
      </c>
      <c r="O1489" s="8">
        <v>0</v>
      </c>
      <c r="P1489" s="8">
        <v>1</v>
      </c>
      <c r="Q1489" s="8">
        <v>0</v>
      </c>
      <c r="R1489" s="8">
        <v>0</v>
      </c>
      <c r="S1489" s="8">
        <v>0</v>
      </c>
      <c r="T1489" s="8">
        <v>0</v>
      </c>
      <c r="U1489" s="5">
        <v>303110058</v>
      </c>
    </row>
    <row r="1490" spans="1:21" hidden="1" x14ac:dyDescent="0.25">
      <c r="A1490" s="8" t="s">
        <v>5018</v>
      </c>
      <c r="B1490" s="2" t="s">
        <v>1907</v>
      </c>
      <c r="C1490" s="2" t="s">
        <v>142</v>
      </c>
      <c r="D1490" s="2" t="s">
        <v>131</v>
      </c>
      <c r="E1490" s="2" t="s">
        <v>107</v>
      </c>
      <c r="F1490" s="8" t="s">
        <v>24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0</v>
      </c>
      <c r="O1490" s="8">
        <v>0</v>
      </c>
      <c r="P1490" s="8">
        <v>1</v>
      </c>
      <c r="Q1490" s="8">
        <v>0</v>
      </c>
      <c r="R1490" s="8">
        <v>0</v>
      </c>
      <c r="S1490" s="8">
        <v>0</v>
      </c>
      <c r="T1490" s="8">
        <v>0</v>
      </c>
      <c r="U1490" s="5">
        <v>303110066</v>
      </c>
    </row>
    <row r="1491" spans="1:21" hidden="1" x14ac:dyDescent="0.25">
      <c r="A1491" s="8" t="s">
        <v>5018</v>
      </c>
      <c r="B1491" s="2" t="s">
        <v>1908</v>
      </c>
      <c r="C1491" s="2" t="s">
        <v>142</v>
      </c>
      <c r="D1491" s="2" t="s">
        <v>131</v>
      </c>
      <c r="E1491" s="2" t="s">
        <v>107</v>
      </c>
      <c r="F1491" s="8" t="s">
        <v>24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5">
        <v>303110074</v>
      </c>
    </row>
    <row r="1492" spans="1:21" hidden="1" x14ac:dyDescent="0.25">
      <c r="A1492" s="8" t="s">
        <v>5018</v>
      </c>
      <c r="B1492" s="2" t="s">
        <v>1909</v>
      </c>
      <c r="C1492" s="2" t="s">
        <v>142</v>
      </c>
      <c r="D1492" s="2" t="s">
        <v>131</v>
      </c>
      <c r="E1492" s="2" t="s">
        <v>107</v>
      </c>
      <c r="F1492" s="8" t="s">
        <v>24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5">
        <v>303110082</v>
      </c>
    </row>
    <row r="1493" spans="1:21" hidden="1" x14ac:dyDescent="0.25">
      <c r="A1493" s="8" t="s">
        <v>5018</v>
      </c>
      <c r="B1493" s="2" t="s">
        <v>1910</v>
      </c>
      <c r="C1493" s="2" t="s">
        <v>142</v>
      </c>
      <c r="D1493" s="2" t="s">
        <v>131</v>
      </c>
      <c r="E1493" s="2" t="s">
        <v>107</v>
      </c>
      <c r="F1493" s="8" t="s">
        <v>24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1</v>
      </c>
      <c r="Q1493" s="8">
        <v>0</v>
      </c>
      <c r="R1493" s="8">
        <v>0</v>
      </c>
      <c r="S1493" s="8">
        <v>0</v>
      </c>
      <c r="T1493" s="8">
        <v>0</v>
      </c>
      <c r="U1493" s="5">
        <v>303110090</v>
      </c>
    </row>
    <row r="1494" spans="1:21" hidden="1" x14ac:dyDescent="0.25">
      <c r="A1494" s="8" t="s">
        <v>5018</v>
      </c>
      <c r="B1494" s="2" t="s">
        <v>1911</v>
      </c>
      <c r="C1494" s="2" t="s">
        <v>142</v>
      </c>
      <c r="D1494" s="2" t="s">
        <v>131</v>
      </c>
      <c r="E1494" s="2" t="s">
        <v>107</v>
      </c>
      <c r="F1494" s="8" t="s">
        <v>24</v>
      </c>
      <c r="G1494" s="8">
        <v>0</v>
      </c>
      <c r="H1494" s="8">
        <v>1</v>
      </c>
      <c r="I1494" s="8">
        <v>0</v>
      </c>
      <c r="J1494" s="8">
        <v>0</v>
      </c>
      <c r="K1494" s="8">
        <v>0</v>
      </c>
      <c r="L1494" s="8">
        <v>0</v>
      </c>
      <c r="M1494" s="8">
        <v>1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5">
        <v>303110104</v>
      </c>
    </row>
    <row r="1495" spans="1:21" hidden="1" x14ac:dyDescent="0.25">
      <c r="A1495" s="8" t="s">
        <v>5018</v>
      </c>
      <c r="B1495" s="2" t="s">
        <v>1912</v>
      </c>
      <c r="C1495" s="2" t="s">
        <v>142</v>
      </c>
      <c r="D1495" s="2" t="s">
        <v>131</v>
      </c>
      <c r="E1495" s="2" t="s">
        <v>107</v>
      </c>
      <c r="F1495" s="8" t="s">
        <v>24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1</v>
      </c>
      <c r="N1495" s="8">
        <v>0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  <c r="U1495" s="5">
        <v>303110112</v>
      </c>
    </row>
    <row r="1496" spans="1:21" hidden="1" x14ac:dyDescent="0.25">
      <c r="A1496" s="8" t="s">
        <v>5018</v>
      </c>
      <c r="B1496" s="2" t="s">
        <v>1913</v>
      </c>
      <c r="C1496" s="2" t="s">
        <v>143</v>
      </c>
      <c r="D1496" s="2" t="s">
        <v>131</v>
      </c>
      <c r="E1496" s="2" t="s">
        <v>107</v>
      </c>
      <c r="F1496" s="8" t="s">
        <v>24</v>
      </c>
      <c r="G1496" s="8">
        <v>0</v>
      </c>
      <c r="H1496" s="8">
        <v>1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1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5">
        <v>303120037</v>
      </c>
    </row>
    <row r="1497" spans="1:21" hidden="1" x14ac:dyDescent="0.25">
      <c r="A1497" s="8" t="s">
        <v>5018</v>
      </c>
      <c r="B1497" s="2" t="s">
        <v>1914</v>
      </c>
      <c r="C1497" s="2" t="s">
        <v>143</v>
      </c>
      <c r="D1497" s="2" t="s">
        <v>131</v>
      </c>
      <c r="E1497" s="2" t="s">
        <v>107</v>
      </c>
      <c r="F1497" s="8" t="s">
        <v>24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1</v>
      </c>
      <c r="P1497" s="8">
        <v>1</v>
      </c>
      <c r="Q1497" s="8">
        <v>0</v>
      </c>
      <c r="R1497" s="8">
        <v>0</v>
      </c>
      <c r="S1497" s="8">
        <v>0</v>
      </c>
      <c r="T1497" s="8">
        <v>0</v>
      </c>
      <c r="U1497" s="5">
        <v>303120045</v>
      </c>
    </row>
    <row r="1498" spans="1:21" hidden="1" x14ac:dyDescent="0.25">
      <c r="A1498" s="8" t="s">
        <v>5018</v>
      </c>
      <c r="B1498" s="2" t="s">
        <v>1915</v>
      </c>
      <c r="C1498" s="2" t="s">
        <v>143</v>
      </c>
      <c r="D1498" s="2" t="s">
        <v>131</v>
      </c>
      <c r="E1498" s="2" t="s">
        <v>107</v>
      </c>
      <c r="F1498" s="8" t="s">
        <v>36</v>
      </c>
      <c r="G1498" s="8">
        <v>1</v>
      </c>
      <c r="H1498" s="8">
        <v>0</v>
      </c>
      <c r="I1498" s="8">
        <v>0</v>
      </c>
      <c r="J1498" s="8">
        <v>1</v>
      </c>
      <c r="K1498" s="8">
        <v>1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5">
        <v>303120053</v>
      </c>
    </row>
    <row r="1499" spans="1:21" hidden="1" x14ac:dyDescent="0.25">
      <c r="A1499" s="8" t="s">
        <v>5018</v>
      </c>
      <c r="B1499" s="2" t="s">
        <v>1916</v>
      </c>
      <c r="C1499" s="2" t="s">
        <v>143</v>
      </c>
      <c r="D1499" s="2" t="s">
        <v>131</v>
      </c>
      <c r="E1499" s="2" t="s">
        <v>107</v>
      </c>
      <c r="F1499" s="8" t="s">
        <v>36</v>
      </c>
      <c r="G1499" s="8">
        <v>1</v>
      </c>
      <c r="H1499" s="8">
        <v>1</v>
      </c>
      <c r="I1499" s="8">
        <v>0</v>
      </c>
      <c r="J1499" s="8">
        <v>0</v>
      </c>
      <c r="K1499" s="8">
        <v>1</v>
      </c>
      <c r="L1499" s="8">
        <v>1</v>
      </c>
      <c r="M1499" s="8">
        <v>0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8">
        <v>0</v>
      </c>
      <c r="T1499" s="8">
        <v>0</v>
      </c>
      <c r="U1499" s="5">
        <v>303120061</v>
      </c>
    </row>
    <row r="1500" spans="1:21" hidden="1" x14ac:dyDescent="0.25">
      <c r="A1500" s="8" t="s">
        <v>5018</v>
      </c>
      <c r="B1500" s="2" t="s">
        <v>1917</v>
      </c>
      <c r="C1500" s="2" t="s">
        <v>143</v>
      </c>
      <c r="D1500" s="2" t="s">
        <v>131</v>
      </c>
      <c r="E1500" s="2" t="s">
        <v>107</v>
      </c>
      <c r="F1500" s="8" t="s">
        <v>36</v>
      </c>
      <c r="G1500" s="8">
        <v>1</v>
      </c>
      <c r="H1500" s="8">
        <v>1</v>
      </c>
      <c r="I1500" s="8">
        <v>0</v>
      </c>
      <c r="J1500" s="8">
        <v>0</v>
      </c>
      <c r="K1500" s="8">
        <v>1</v>
      </c>
      <c r="L1500" s="8">
        <v>1</v>
      </c>
      <c r="M1500" s="8">
        <v>0</v>
      </c>
      <c r="N1500" s="8">
        <v>1</v>
      </c>
      <c r="O1500" s="8">
        <v>0</v>
      </c>
      <c r="P1500" s="8">
        <v>1</v>
      </c>
      <c r="Q1500" s="8">
        <v>0</v>
      </c>
      <c r="R1500" s="8">
        <v>0</v>
      </c>
      <c r="S1500" s="8">
        <v>0</v>
      </c>
      <c r="T1500" s="8">
        <v>0</v>
      </c>
      <c r="U1500" s="5">
        <v>303120070</v>
      </c>
    </row>
    <row r="1501" spans="1:21" hidden="1" x14ac:dyDescent="0.25">
      <c r="A1501" s="8" t="s">
        <v>5018</v>
      </c>
      <c r="B1501" s="2" t="s">
        <v>1918</v>
      </c>
      <c r="C1501" s="2" t="s">
        <v>144</v>
      </c>
      <c r="D1501" s="2" t="s">
        <v>131</v>
      </c>
      <c r="E1501" s="2" t="s">
        <v>107</v>
      </c>
      <c r="F1501" s="8" t="s">
        <v>24</v>
      </c>
      <c r="G1501" s="8">
        <v>0</v>
      </c>
      <c r="H1501" s="8">
        <v>1</v>
      </c>
      <c r="I1501" s="8">
        <v>0</v>
      </c>
      <c r="J1501" s="8">
        <v>0</v>
      </c>
      <c r="K1501" s="8">
        <v>0</v>
      </c>
      <c r="L1501" s="8">
        <v>0</v>
      </c>
      <c r="M1501" s="8">
        <v>1</v>
      </c>
      <c r="N1501" s="8">
        <v>0</v>
      </c>
      <c r="O1501" s="8">
        <v>0</v>
      </c>
      <c r="P1501" s="8">
        <v>1</v>
      </c>
      <c r="Q1501" s="8">
        <v>0</v>
      </c>
      <c r="R1501" s="8">
        <v>0</v>
      </c>
      <c r="S1501" s="8">
        <v>0</v>
      </c>
      <c r="T1501" s="8">
        <v>0</v>
      </c>
      <c r="U1501" s="5">
        <v>303130016</v>
      </c>
    </row>
    <row r="1502" spans="1:21" hidden="1" x14ac:dyDescent="0.25">
      <c r="A1502" s="8" t="s">
        <v>5018</v>
      </c>
      <c r="B1502" s="2" t="s">
        <v>1919</v>
      </c>
      <c r="C1502" s="2" t="s">
        <v>144</v>
      </c>
      <c r="D1502" s="2" t="s">
        <v>131</v>
      </c>
      <c r="E1502" s="2" t="s">
        <v>107</v>
      </c>
      <c r="F1502" s="8" t="s">
        <v>24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1</v>
      </c>
      <c r="N1502" s="8">
        <v>0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5">
        <v>303130024</v>
      </c>
    </row>
    <row r="1503" spans="1:21" hidden="1" x14ac:dyDescent="0.25">
      <c r="A1503" s="8" t="s">
        <v>5018</v>
      </c>
      <c r="B1503" s="2" t="s">
        <v>1920</v>
      </c>
      <c r="C1503" s="2" t="s">
        <v>144</v>
      </c>
      <c r="D1503" s="2" t="s">
        <v>131</v>
      </c>
      <c r="E1503" s="2" t="s">
        <v>107</v>
      </c>
      <c r="F1503" s="8" t="s">
        <v>24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1</v>
      </c>
      <c r="Q1503" s="8">
        <v>0</v>
      </c>
      <c r="R1503" s="8">
        <v>0</v>
      </c>
      <c r="S1503" s="8">
        <v>0</v>
      </c>
      <c r="T1503" s="8">
        <v>0</v>
      </c>
      <c r="U1503" s="5">
        <v>303130032</v>
      </c>
    </row>
    <row r="1504" spans="1:21" hidden="1" x14ac:dyDescent="0.25">
      <c r="A1504" s="8" t="s">
        <v>5018</v>
      </c>
      <c r="B1504" s="2" t="s">
        <v>1921</v>
      </c>
      <c r="C1504" s="2" t="s">
        <v>144</v>
      </c>
      <c r="D1504" s="2" t="s">
        <v>131</v>
      </c>
      <c r="E1504" s="2" t="s">
        <v>107</v>
      </c>
      <c r="F1504" s="8" t="s">
        <v>24</v>
      </c>
      <c r="G1504" s="8">
        <v>0</v>
      </c>
      <c r="H1504" s="8">
        <v>1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0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5">
        <v>303130040</v>
      </c>
    </row>
    <row r="1505" spans="1:21" hidden="1" x14ac:dyDescent="0.25">
      <c r="A1505" s="8" t="s">
        <v>5018</v>
      </c>
      <c r="B1505" s="2" t="s">
        <v>1922</v>
      </c>
      <c r="C1505" s="2" t="s">
        <v>144</v>
      </c>
      <c r="D1505" s="2" t="s">
        <v>131</v>
      </c>
      <c r="E1505" s="2" t="s">
        <v>107</v>
      </c>
      <c r="F1505" s="8" t="s">
        <v>24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5">
        <v>303130059</v>
      </c>
    </row>
    <row r="1506" spans="1:21" hidden="1" x14ac:dyDescent="0.25">
      <c r="A1506" s="8" t="s">
        <v>5018</v>
      </c>
      <c r="B1506" s="2" t="s">
        <v>1923</v>
      </c>
      <c r="C1506" s="2" t="s">
        <v>144</v>
      </c>
      <c r="D1506" s="2" t="s">
        <v>131</v>
      </c>
      <c r="E1506" s="2" t="s">
        <v>107</v>
      </c>
      <c r="F1506" s="8" t="s">
        <v>24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0</v>
      </c>
      <c r="P1506" s="8">
        <v>1</v>
      </c>
      <c r="Q1506" s="8">
        <v>0</v>
      </c>
      <c r="R1506" s="8">
        <v>0</v>
      </c>
      <c r="S1506" s="8">
        <v>0</v>
      </c>
      <c r="T1506" s="8">
        <v>0</v>
      </c>
      <c r="U1506" s="5">
        <v>303130067</v>
      </c>
    </row>
    <row r="1507" spans="1:21" hidden="1" x14ac:dyDescent="0.25">
      <c r="A1507" s="8" t="s">
        <v>5018</v>
      </c>
      <c r="B1507" s="2" t="s">
        <v>1924</v>
      </c>
      <c r="C1507" s="2" t="s">
        <v>144</v>
      </c>
      <c r="D1507" s="2" t="s">
        <v>131</v>
      </c>
      <c r="E1507" s="2" t="s">
        <v>107</v>
      </c>
      <c r="F1507" s="8" t="s">
        <v>24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1</v>
      </c>
      <c r="N1507" s="8">
        <v>0</v>
      </c>
      <c r="O1507" s="8">
        <v>0</v>
      </c>
      <c r="P1507" s="8">
        <v>1</v>
      </c>
      <c r="Q1507" s="8">
        <v>0</v>
      </c>
      <c r="R1507" s="8">
        <v>0</v>
      </c>
      <c r="S1507" s="8">
        <v>0</v>
      </c>
      <c r="T1507" s="8">
        <v>0</v>
      </c>
      <c r="U1507" s="5">
        <v>303130075</v>
      </c>
    </row>
    <row r="1508" spans="1:21" hidden="1" x14ac:dyDescent="0.25">
      <c r="A1508" s="8" t="s">
        <v>5018</v>
      </c>
      <c r="B1508" s="2" t="s">
        <v>1925</v>
      </c>
      <c r="C1508" s="2" t="s">
        <v>144</v>
      </c>
      <c r="D1508" s="2" t="s">
        <v>131</v>
      </c>
      <c r="E1508" s="2" t="s">
        <v>107</v>
      </c>
      <c r="F1508" s="8" t="s">
        <v>24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5">
        <v>303130083</v>
      </c>
    </row>
    <row r="1509" spans="1:21" hidden="1" x14ac:dyDescent="0.25">
      <c r="A1509" s="8" t="s">
        <v>5018</v>
      </c>
      <c r="B1509" s="2" t="s">
        <v>1926</v>
      </c>
      <c r="C1509" s="2" t="s">
        <v>145</v>
      </c>
      <c r="D1509" s="2" t="s">
        <v>131</v>
      </c>
      <c r="E1509" s="2" t="s">
        <v>107</v>
      </c>
      <c r="F1509" s="8" t="s">
        <v>24</v>
      </c>
      <c r="G1509" s="8">
        <v>1</v>
      </c>
      <c r="H1509" s="8">
        <v>0</v>
      </c>
      <c r="I1509" s="8">
        <v>0</v>
      </c>
      <c r="J1509" s="8">
        <v>1</v>
      </c>
      <c r="K1509" s="8">
        <v>1</v>
      </c>
      <c r="L1509" s="8">
        <v>1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5">
        <v>303140011</v>
      </c>
    </row>
    <row r="1510" spans="1:21" hidden="1" x14ac:dyDescent="0.25">
      <c r="A1510" s="8" t="s">
        <v>5018</v>
      </c>
      <c r="B1510" s="2" t="s">
        <v>1927</v>
      </c>
      <c r="C1510" s="2" t="s">
        <v>145</v>
      </c>
      <c r="D1510" s="2" t="s">
        <v>131</v>
      </c>
      <c r="E1510" s="2" t="s">
        <v>107</v>
      </c>
      <c r="F1510" s="8" t="s">
        <v>24</v>
      </c>
      <c r="G1510" s="8">
        <v>0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5">
        <v>303140020</v>
      </c>
    </row>
    <row r="1511" spans="1:21" hidden="1" x14ac:dyDescent="0.25">
      <c r="A1511" s="8" t="s">
        <v>5018</v>
      </c>
      <c r="B1511" s="2" t="s">
        <v>1928</v>
      </c>
      <c r="C1511" s="2" t="s">
        <v>145</v>
      </c>
      <c r="D1511" s="2" t="s">
        <v>131</v>
      </c>
      <c r="E1511" s="2" t="s">
        <v>107</v>
      </c>
      <c r="F1511" s="8" t="s">
        <v>24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0</v>
      </c>
      <c r="S1511" s="8">
        <v>0</v>
      </c>
      <c r="T1511" s="8">
        <v>0</v>
      </c>
      <c r="U1511" s="5">
        <v>303140038</v>
      </c>
    </row>
    <row r="1512" spans="1:21" hidden="1" x14ac:dyDescent="0.25">
      <c r="A1512" s="8" t="s">
        <v>5018</v>
      </c>
      <c r="B1512" s="2" t="s">
        <v>1929</v>
      </c>
      <c r="C1512" s="2" t="s">
        <v>145</v>
      </c>
      <c r="D1512" s="2" t="s">
        <v>131</v>
      </c>
      <c r="E1512" s="2" t="s">
        <v>107</v>
      </c>
      <c r="F1512" s="8" t="s">
        <v>24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1</v>
      </c>
      <c r="Q1512" s="8">
        <v>0</v>
      </c>
      <c r="R1512" s="8">
        <v>0</v>
      </c>
      <c r="S1512" s="8">
        <v>0</v>
      </c>
      <c r="T1512" s="8">
        <v>0</v>
      </c>
      <c r="U1512" s="5">
        <v>303140046</v>
      </c>
    </row>
    <row r="1513" spans="1:21" hidden="1" x14ac:dyDescent="0.25">
      <c r="A1513" s="8" t="s">
        <v>5018</v>
      </c>
      <c r="B1513" s="2" t="s">
        <v>1930</v>
      </c>
      <c r="C1513" s="2" t="s">
        <v>145</v>
      </c>
      <c r="D1513" s="2" t="s">
        <v>131</v>
      </c>
      <c r="E1513" s="2" t="s">
        <v>107</v>
      </c>
      <c r="F1513" s="8" t="s">
        <v>24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5">
        <v>303140054</v>
      </c>
    </row>
    <row r="1514" spans="1:21" hidden="1" x14ac:dyDescent="0.25">
      <c r="A1514" s="8" t="s">
        <v>5018</v>
      </c>
      <c r="B1514" s="2" t="s">
        <v>1931</v>
      </c>
      <c r="C1514" s="2" t="s">
        <v>145</v>
      </c>
      <c r="D1514" s="2" t="s">
        <v>131</v>
      </c>
      <c r="E1514" s="2" t="s">
        <v>107</v>
      </c>
      <c r="F1514" s="8" t="s">
        <v>24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1</v>
      </c>
      <c r="N1514" s="8">
        <v>0</v>
      </c>
      <c r="O1514" s="8">
        <v>0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5">
        <v>303140062</v>
      </c>
    </row>
    <row r="1515" spans="1:21" hidden="1" x14ac:dyDescent="0.25">
      <c r="A1515" s="8" t="s">
        <v>5018</v>
      </c>
      <c r="B1515" s="2" t="s">
        <v>1932</v>
      </c>
      <c r="C1515" s="2" t="s">
        <v>145</v>
      </c>
      <c r="D1515" s="2" t="s">
        <v>131</v>
      </c>
      <c r="E1515" s="2" t="s">
        <v>107</v>
      </c>
      <c r="F1515" s="8" t="s">
        <v>24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1</v>
      </c>
      <c r="N1515" s="8">
        <v>0</v>
      </c>
      <c r="O1515" s="8">
        <v>0</v>
      </c>
      <c r="P1515" s="8">
        <v>1</v>
      </c>
      <c r="Q1515" s="8">
        <v>0</v>
      </c>
      <c r="R1515" s="8">
        <v>0</v>
      </c>
      <c r="S1515" s="8">
        <v>0</v>
      </c>
      <c r="T1515" s="8">
        <v>0</v>
      </c>
      <c r="U1515" s="5">
        <v>303140070</v>
      </c>
    </row>
    <row r="1516" spans="1:21" hidden="1" x14ac:dyDescent="0.25">
      <c r="A1516" s="8" t="s">
        <v>5018</v>
      </c>
      <c r="B1516" s="2" t="s">
        <v>1933</v>
      </c>
      <c r="C1516" s="2" t="s">
        <v>145</v>
      </c>
      <c r="D1516" s="2" t="s">
        <v>131</v>
      </c>
      <c r="E1516" s="2" t="s">
        <v>107</v>
      </c>
      <c r="F1516" s="8" t="s">
        <v>24</v>
      </c>
      <c r="G1516" s="8">
        <v>0</v>
      </c>
      <c r="H1516" s="8">
        <v>1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5">
        <v>303140089</v>
      </c>
    </row>
    <row r="1517" spans="1:21" hidden="1" x14ac:dyDescent="0.25">
      <c r="A1517" s="8" t="s">
        <v>5018</v>
      </c>
      <c r="B1517" s="2" t="s">
        <v>1934</v>
      </c>
      <c r="C1517" s="2" t="s">
        <v>145</v>
      </c>
      <c r="D1517" s="2" t="s">
        <v>131</v>
      </c>
      <c r="E1517" s="2" t="s">
        <v>107</v>
      </c>
      <c r="F1517" s="8" t="s">
        <v>24</v>
      </c>
      <c r="G1517" s="8">
        <v>0</v>
      </c>
      <c r="H1517" s="8">
        <v>1</v>
      </c>
      <c r="I1517" s="8">
        <v>0</v>
      </c>
      <c r="J1517" s="8">
        <v>0</v>
      </c>
      <c r="K1517" s="8">
        <v>0</v>
      </c>
      <c r="L1517" s="8">
        <v>0</v>
      </c>
      <c r="M1517" s="8">
        <v>1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5">
        <v>303140097</v>
      </c>
    </row>
    <row r="1518" spans="1:21" hidden="1" x14ac:dyDescent="0.25">
      <c r="A1518" s="8" t="s">
        <v>5018</v>
      </c>
      <c r="B1518" s="2" t="s">
        <v>1935</v>
      </c>
      <c r="C1518" s="2" t="s">
        <v>145</v>
      </c>
      <c r="D1518" s="2" t="s">
        <v>131</v>
      </c>
      <c r="E1518" s="2" t="s">
        <v>107</v>
      </c>
      <c r="F1518" s="8" t="s">
        <v>24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1</v>
      </c>
      <c r="Q1518" s="8">
        <v>0</v>
      </c>
      <c r="R1518" s="8">
        <v>0</v>
      </c>
      <c r="S1518" s="8">
        <v>0</v>
      </c>
      <c r="T1518" s="8">
        <v>0</v>
      </c>
      <c r="U1518" s="5">
        <v>303140100</v>
      </c>
    </row>
    <row r="1519" spans="1:21" hidden="1" x14ac:dyDescent="0.25">
      <c r="A1519" s="8" t="s">
        <v>5018</v>
      </c>
      <c r="B1519" s="2" t="s">
        <v>1936</v>
      </c>
      <c r="C1519" s="2" t="s">
        <v>145</v>
      </c>
      <c r="D1519" s="2" t="s">
        <v>131</v>
      </c>
      <c r="E1519" s="2" t="s">
        <v>107</v>
      </c>
      <c r="F1519" s="8" t="s">
        <v>24</v>
      </c>
      <c r="G1519" s="8">
        <v>1</v>
      </c>
      <c r="H1519" s="8">
        <v>1</v>
      </c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0</v>
      </c>
      <c r="O1519" s="8">
        <v>0</v>
      </c>
      <c r="P1519" s="8">
        <v>1</v>
      </c>
      <c r="Q1519" s="8">
        <v>0</v>
      </c>
      <c r="R1519" s="8">
        <v>0</v>
      </c>
      <c r="S1519" s="8">
        <v>0</v>
      </c>
      <c r="T1519" s="8">
        <v>0</v>
      </c>
      <c r="U1519" s="5">
        <v>303140119</v>
      </c>
    </row>
    <row r="1520" spans="1:21" hidden="1" x14ac:dyDescent="0.25">
      <c r="A1520" s="8" t="s">
        <v>5018</v>
      </c>
      <c r="B1520" s="2" t="s">
        <v>1937</v>
      </c>
      <c r="C1520" s="2" t="s">
        <v>145</v>
      </c>
      <c r="D1520" s="2" t="s">
        <v>131</v>
      </c>
      <c r="E1520" s="2" t="s">
        <v>107</v>
      </c>
      <c r="F1520" s="8" t="s">
        <v>24</v>
      </c>
      <c r="G1520" s="8">
        <v>0</v>
      </c>
      <c r="H1520" s="8">
        <v>1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0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5">
        <v>303140127</v>
      </c>
    </row>
    <row r="1521" spans="1:21" hidden="1" x14ac:dyDescent="0.25">
      <c r="A1521" s="8" t="s">
        <v>5018</v>
      </c>
      <c r="B1521" s="2" t="s">
        <v>1938</v>
      </c>
      <c r="C1521" s="2" t="s">
        <v>145</v>
      </c>
      <c r="D1521" s="2" t="s">
        <v>131</v>
      </c>
      <c r="E1521" s="2" t="s">
        <v>107</v>
      </c>
      <c r="F1521" s="8" t="s">
        <v>24</v>
      </c>
      <c r="G1521" s="8">
        <v>0</v>
      </c>
      <c r="H1521" s="8">
        <v>1</v>
      </c>
      <c r="I1521" s="8">
        <v>0</v>
      </c>
      <c r="J1521" s="8">
        <v>0</v>
      </c>
      <c r="K1521" s="8">
        <v>0</v>
      </c>
      <c r="L1521" s="8">
        <v>0</v>
      </c>
      <c r="M1521" s="8">
        <v>1</v>
      </c>
      <c r="N1521" s="8">
        <v>0</v>
      </c>
      <c r="O1521" s="8">
        <v>0</v>
      </c>
      <c r="P1521" s="8">
        <v>1</v>
      </c>
      <c r="Q1521" s="8">
        <v>0</v>
      </c>
      <c r="R1521" s="8">
        <v>0</v>
      </c>
      <c r="S1521" s="8">
        <v>0</v>
      </c>
      <c r="T1521" s="8">
        <v>0</v>
      </c>
      <c r="U1521" s="5">
        <v>303140135</v>
      </c>
    </row>
    <row r="1522" spans="1:21" hidden="1" x14ac:dyDescent="0.25">
      <c r="A1522" s="8" t="s">
        <v>5018</v>
      </c>
      <c r="B1522" s="2" t="s">
        <v>1939</v>
      </c>
      <c r="C1522" s="2" t="s">
        <v>145</v>
      </c>
      <c r="D1522" s="2" t="s">
        <v>131</v>
      </c>
      <c r="E1522" s="2" t="s">
        <v>107</v>
      </c>
      <c r="F1522" s="8" t="s">
        <v>24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1</v>
      </c>
      <c r="Q1522" s="8">
        <v>0</v>
      </c>
      <c r="R1522" s="8">
        <v>0</v>
      </c>
      <c r="S1522" s="8">
        <v>0</v>
      </c>
      <c r="T1522" s="8">
        <v>0</v>
      </c>
      <c r="U1522" s="5">
        <v>303140143</v>
      </c>
    </row>
    <row r="1523" spans="1:21" hidden="1" x14ac:dyDescent="0.25">
      <c r="A1523" s="8" t="s">
        <v>5018</v>
      </c>
      <c r="B1523" s="2" t="s">
        <v>1940</v>
      </c>
      <c r="C1523" s="2" t="s">
        <v>145</v>
      </c>
      <c r="D1523" s="2" t="s">
        <v>131</v>
      </c>
      <c r="E1523" s="2" t="s">
        <v>107</v>
      </c>
      <c r="F1523" s="8" t="s">
        <v>24</v>
      </c>
      <c r="G1523" s="8">
        <v>0</v>
      </c>
      <c r="H1523" s="8">
        <v>1</v>
      </c>
      <c r="I1523" s="8">
        <v>0</v>
      </c>
      <c r="J1523" s="8">
        <v>0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5">
        <v>303140151</v>
      </c>
    </row>
    <row r="1524" spans="1:21" hidden="1" x14ac:dyDescent="0.25">
      <c r="A1524" s="8" t="s">
        <v>5018</v>
      </c>
      <c r="B1524" s="2" t="s">
        <v>1941</v>
      </c>
      <c r="C1524" s="2" t="s">
        <v>146</v>
      </c>
      <c r="D1524" s="2" t="s">
        <v>131</v>
      </c>
      <c r="E1524" s="2" t="s">
        <v>107</v>
      </c>
      <c r="F1524" s="8" t="s">
        <v>24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1</v>
      </c>
      <c r="Q1524" s="8">
        <v>0</v>
      </c>
      <c r="R1524" s="8">
        <v>0</v>
      </c>
      <c r="S1524" s="8">
        <v>0</v>
      </c>
      <c r="T1524" s="8">
        <v>0</v>
      </c>
      <c r="U1524" s="5">
        <v>303150017</v>
      </c>
    </row>
    <row r="1525" spans="1:21" hidden="1" x14ac:dyDescent="0.25">
      <c r="A1525" s="8" t="s">
        <v>5018</v>
      </c>
      <c r="B1525" s="2" t="s">
        <v>1942</v>
      </c>
      <c r="C1525" s="2" t="s">
        <v>146</v>
      </c>
      <c r="D1525" s="2" t="s">
        <v>131</v>
      </c>
      <c r="E1525" s="2" t="s">
        <v>107</v>
      </c>
      <c r="F1525" s="8" t="s">
        <v>24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0</v>
      </c>
      <c r="O1525" s="8">
        <v>0</v>
      </c>
      <c r="P1525" s="8">
        <v>1</v>
      </c>
      <c r="Q1525" s="8">
        <v>0</v>
      </c>
      <c r="R1525" s="8">
        <v>0</v>
      </c>
      <c r="S1525" s="8">
        <v>0</v>
      </c>
      <c r="T1525" s="8">
        <v>0</v>
      </c>
      <c r="U1525" s="5">
        <v>303150025</v>
      </c>
    </row>
    <row r="1526" spans="1:21" hidden="1" x14ac:dyDescent="0.25">
      <c r="A1526" s="8" t="s">
        <v>5018</v>
      </c>
      <c r="B1526" s="2" t="s">
        <v>1943</v>
      </c>
      <c r="C1526" s="2" t="s">
        <v>146</v>
      </c>
      <c r="D1526" s="2" t="s">
        <v>131</v>
      </c>
      <c r="E1526" s="2" t="s">
        <v>107</v>
      </c>
      <c r="F1526" s="8" t="s">
        <v>24</v>
      </c>
      <c r="G1526" s="8">
        <v>0</v>
      </c>
      <c r="H1526" s="8">
        <v>1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1</v>
      </c>
      <c r="Q1526" s="8">
        <v>0</v>
      </c>
      <c r="R1526" s="8">
        <v>0</v>
      </c>
      <c r="S1526" s="8">
        <v>0</v>
      </c>
      <c r="T1526" s="8">
        <v>0</v>
      </c>
      <c r="U1526" s="5">
        <v>303150033</v>
      </c>
    </row>
    <row r="1527" spans="1:21" hidden="1" x14ac:dyDescent="0.25">
      <c r="A1527" s="8" t="s">
        <v>5018</v>
      </c>
      <c r="B1527" s="2" t="s">
        <v>1944</v>
      </c>
      <c r="C1527" s="2" t="s">
        <v>146</v>
      </c>
      <c r="D1527" s="2" t="s">
        <v>131</v>
      </c>
      <c r="E1527" s="2" t="s">
        <v>107</v>
      </c>
      <c r="F1527" s="8" t="s">
        <v>24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5">
        <v>303150041</v>
      </c>
    </row>
    <row r="1528" spans="1:21" hidden="1" x14ac:dyDescent="0.25">
      <c r="A1528" s="8" t="s">
        <v>5018</v>
      </c>
      <c r="B1528" s="2" t="s">
        <v>1945</v>
      </c>
      <c r="C1528" s="2" t="s">
        <v>146</v>
      </c>
      <c r="D1528" s="2" t="s">
        <v>131</v>
      </c>
      <c r="E1528" s="2" t="s">
        <v>107</v>
      </c>
      <c r="F1528" s="8" t="s">
        <v>24</v>
      </c>
      <c r="G1528" s="8">
        <v>0</v>
      </c>
      <c r="H1528" s="8">
        <v>1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0</v>
      </c>
      <c r="T1528" s="8">
        <v>0</v>
      </c>
      <c r="U1528" s="5">
        <v>303150050</v>
      </c>
    </row>
    <row r="1529" spans="1:21" hidden="1" x14ac:dyDescent="0.25">
      <c r="A1529" s="8" t="s">
        <v>5018</v>
      </c>
      <c r="B1529" s="2" t="s">
        <v>1946</v>
      </c>
      <c r="C1529" s="2" t="s">
        <v>146</v>
      </c>
      <c r="D1529" s="2" t="s">
        <v>131</v>
      </c>
      <c r="E1529" s="2" t="s">
        <v>107</v>
      </c>
      <c r="F1529" s="8" t="s">
        <v>24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s="8">
        <v>1</v>
      </c>
      <c r="N1529" s="8">
        <v>0</v>
      </c>
      <c r="O1529" s="8">
        <v>0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5">
        <v>303150068</v>
      </c>
    </row>
    <row r="1530" spans="1:21" hidden="1" x14ac:dyDescent="0.25">
      <c r="A1530" s="8" t="s">
        <v>5018</v>
      </c>
      <c r="B1530" s="2" t="s">
        <v>1947</v>
      </c>
      <c r="C1530" s="2" t="s">
        <v>147</v>
      </c>
      <c r="D1530" s="2" t="s">
        <v>131</v>
      </c>
      <c r="E1530" s="2" t="s">
        <v>107</v>
      </c>
      <c r="F1530" s="8" t="s">
        <v>24</v>
      </c>
      <c r="G1530" s="8">
        <v>0</v>
      </c>
      <c r="H1530" s="8">
        <v>1</v>
      </c>
      <c r="I1530" s="8">
        <v>0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5">
        <v>303160012</v>
      </c>
    </row>
    <row r="1531" spans="1:21" hidden="1" x14ac:dyDescent="0.25">
      <c r="A1531" s="8" t="s">
        <v>5018</v>
      </c>
      <c r="B1531" s="2" t="s">
        <v>1948</v>
      </c>
      <c r="C1531" s="2" t="s">
        <v>147</v>
      </c>
      <c r="D1531" s="2" t="s">
        <v>131</v>
      </c>
      <c r="E1531" s="2" t="s">
        <v>107</v>
      </c>
      <c r="F1531" s="8" t="s">
        <v>24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0</v>
      </c>
      <c r="R1531" s="8">
        <v>0</v>
      </c>
      <c r="S1531" s="8">
        <v>0</v>
      </c>
      <c r="T1531" s="8">
        <v>0</v>
      </c>
      <c r="U1531" s="5">
        <v>303160020</v>
      </c>
    </row>
    <row r="1532" spans="1:21" hidden="1" x14ac:dyDescent="0.25">
      <c r="A1532" s="8" t="s">
        <v>5018</v>
      </c>
      <c r="B1532" s="2" t="s">
        <v>1949</v>
      </c>
      <c r="C1532" s="2" t="s">
        <v>147</v>
      </c>
      <c r="D1532" s="2" t="s">
        <v>131</v>
      </c>
      <c r="E1532" s="2" t="s">
        <v>107</v>
      </c>
      <c r="F1532" s="8" t="s">
        <v>24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0</v>
      </c>
      <c r="T1532" s="8">
        <v>0</v>
      </c>
      <c r="U1532" s="5">
        <v>303160039</v>
      </c>
    </row>
    <row r="1533" spans="1:21" hidden="1" x14ac:dyDescent="0.25">
      <c r="A1533" s="8" t="s">
        <v>5018</v>
      </c>
      <c r="B1533" s="2" t="s">
        <v>1950</v>
      </c>
      <c r="C1533" s="2" t="s">
        <v>147</v>
      </c>
      <c r="D1533" s="2" t="s">
        <v>131</v>
      </c>
      <c r="E1533" s="2" t="s">
        <v>107</v>
      </c>
      <c r="F1533" s="8" t="s">
        <v>24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0</v>
      </c>
      <c r="U1533" s="5">
        <v>303160047</v>
      </c>
    </row>
    <row r="1534" spans="1:21" hidden="1" x14ac:dyDescent="0.25">
      <c r="A1534" s="8" t="s">
        <v>5018</v>
      </c>
      <c r="B1534" s="2" t="s">
        <v>1951</v>
      </c>
      <c r="C1534" s="2" t="s">
        <v>147</v>
      </c>
      <c r="D1534" s="2" t="s">
        <v>131</v>
      </c>
      <c r="E1534" s="2" t="s">
        <v>107</v>
      </c>
      <c r="F1534" s="8" t="s">
        <v>24</v>
      </c>
      <c r="G1534" s="8">
        <v>0</v>
      </c>
      <c r="H1534" s="8">
        <v>1</v>
      </c>
      <c r="I1534" s="8">
        <v>0</v>
      </c>
      <c r="J1534" s="8">
        <v>0</v>
      </c>
      <c r="K1534" s="8">
        <v>0</v>
      </c>
      <c r="L1534" s="8">
        <v>0</v>
      </c>
      <c r="M1534" s="8">
        <v>1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5">
        <v>303160055</v>
      </c>
    </row>
    <row r="1535" spans="1:21" hidden="1" x14ac:dyDescent="0.25">
      <c r="A1535" s="8" t="s">
        <v>5018</v>
      </c>
      <c r="B1535" s="2" t="s">
        <v>1952</v>
      </c>
      <c r="C1535" s="2" t="s">
        <v>147</v>
      </c>
      <c r="D1535" s="2" t="s">
        <v>131</v>
      </c>
      <c r="E1535" s="2" t="s">
        <v>107</v>
      </c>
      <c r="F1535" s="8" t="s">
        <v>24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1</v>
      </c>
      <c r="N1535" s="8">
        <v>0</v>
      </c>
      <c r="O1535" s="8">
        <v>0</v>
      </c>
      <c r="P1535" s="8">
        <v>1</v>
      </c>
      <c r="Q1535" s="8">
        <v>0</v>
      </c>
      <c r="R1535" s="8">
        <v>0</v>
      </c>
      <c r="S1535" s="8">
        <v>0</v>
      </c>
      <c r="T1535" s="8">
        <v>0</v>
      </c>
      <c r="U1535" s="5">
        <v>303160063</v>
      </c>
    </row>
    <row r="1536" spans="1:21" hidden="1" x14ac:dyDescent="0.25">
      <c r="A1536" s="8" t="s">
        <v>5018</v>
      </c>
      <c r="B1536" s="2" t="s">
        <v>1953</v>
      </c>
      <c r="C1536" s="2" t="s">
        <v>147</v>
      </c>
      <c r="D1536" s="2" t="s">
        <v>131</v>
      </c>
      <c r="E1536" s="2" t="s">
        <v>107</v>
      </c>
      <c r="F1536" s="8" t="s">
        <v>24</v>
      </c>
      <c r="G1536" s="8">
        <v>0</v>
      </c>
      <c r="H1536" s="8">
        <v>1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1</v>
      </c>
      <c r="Q1536" s="8">
        <v>0</v>
      </c>
      <c r="R1536" s="8">
        <v>0</v>
      </c>
      <c r="S1536" s="8">
        <v>0</v>
      </c>
      <c r="T1536" s="8">
        <v>0</v>
      </c>
      <c r="U1536" s="5">
        <v>303160071</v>
      </c>
    </row>
    <row r="1537" spans="1:21" hidden="1" x14ac:dyDescent="0.25">
      <c r="A1537" s="8" t="s">
        <v>5018</v>
      </c>
      <c r="B1537" s="2" t="s">
        <v>1954</v>
      </c>
      <c r="C1537" s="2" t="s">
        <v>148</v>
      </c>
      <c r="D1537" s="2" t="s">
        <v>131</v>
      </c>
      <c r="E1537" s="2" t="s">
        <v>107</v>
      </c>
      <c r="F1537" s="8" t="s">
        <v>24</v>
      </c>
      <c r="G1537" s="8">
        <v>0</v>
      </c>
      <c r="H1537" s="8">
        <v>1</v>
      </c>
      <c r="I1537" s="8">
        <v>0</v>
      </c>
      <c r="J1537" s="8">
        <v>0</v>
      </c>
      <c r="K1537" s="8">
        <v>0</v>
      </c>
      <c r="L1537" s="8">
        <v>0</v>
      </c>
      <c r="M1537" s="8">
        <v>1</v>
      </c>
      <c r="N1537" s="8">
        <v>0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5">
        <v>303170093</v>
      </c>
    </row>
    <row r="1538" spans="1:21" hidden="1" x14ac:dyDescent="0.25">
      <c r="A1538" s="8" t="s">
        <v>5018</v>
      </c>
      <c r="B1538" s="2" t="s">
        <v>1955</v>
      </c>
      <c r="C1538" s="2" t="s">
        <v>148</v>
      </c>
      <c r="D1538" s="2" t="s">
        <v>131</v>
      </c>
      <c r="E1538" s="2" t="s">
        <v>107</v>
      </c>
      <c r="F1538" s="8" t="s">
        <v>24</v>
      </c>
      <c r="G1538" s="8">
        <v>0</v>
      </c>
      <c r="H1538" s="8">
        <v>0</v>
      </c>
      <c r="I1538" s="8">
        <v>1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5">
        <v>303170107</v>
      </c>
    </row>
    <row r="1539" spans="1:21" hidden="1" x14ac:dyDescent="0.25">
      <c r="A1539" s="8" t="s">
        <v>5018</v>
      </c>
      <c r="B1539" s="2" t="s">
        <v>1956</v>
      </c>
      <c r="C1539" s="2" t="s">
        <v>148</v>
      </c>
      <c r="D1539" s="2" t="s">
        <v>131</v>
      </c>
      <c r="E1539" s="2" t="s">
        <v>107</v>
      </c>
      <c r="F1539" s="8" t="s">
        <v>24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5">
        <v>303170131</v>
      </c>
    </row>
    <row r="1540" spans="1:21" hidden="1" x14ac:dyDescent="0.25">
      <c r="A1540" s="8" t="s">
        <v>5018</v>
      </c>
      <c r="B1540" s="2" t="s">
        <v>1957</v>
      </c>
      <c r="C1540" s="2" t="s">
        <v>148</v>
      </c>
      <c r="D1540" s="2" t="s">
        <v>131</v>
      </c>
      <c r="E1540" s="2" t="s">
        <v>107</v>
      </c>
      <c r="F1540" s="8" t="s">
        <v>24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0</v>
      </c>
      <c r="R1540" s="8">
        <v>0</v>
      </c>
      <c r="S1540" s="8">
        <v>0</v>
      </c>
      <c r="T1540" s="8">
        <v>0</v>
      </c>
      <c r="U1540" s="5">
        <v>303170140</v>
      </c>
    </row>
    <row r="1541" spans="1:21" hidden="1" x14ac:dyDescent="0.25">
      <c r="A1541" s="8" t="s">
        <v>5018</v>
      </c>
      <c r="B1541" s="2" t="s">
        <v>1958</v>
      </c>
      <c r="C1541" s="2" t="s">
        <v>148</v>
      </c>
      <c r="D1541" s="2" t="s">
        <v>131</v>
      </c>
      <c r="E1541" s="2" t="s">
        <v>107</v>
      </c>
      <c r="F1541" s="8" t="s">
        <v>24</v>
      </c>
      <c r="G1541" s="8">
        <v>0</v>
      </c>
      <c r="H1541" s="8">
        <v>1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5">
        <v>303170158</v>
      </c>
    </row>
    <row r="1542" spans="1:21" hidden="1" x14ac:dyDescent="0.25">
      <c r="A1542" s="8" t="s">
        <v>5018</v>
      </c>
      <c r="B1542" s="2" t="s">
        <v>1959</v>
      </c>
      <c r="C1542" s="2" t="s">
        <v>148</v>
      </c>
      <c r="D1542" s="2" t="s">
        <v>131</v>
      </c>
      <c r="E1542" s="2" t="s">
        <v>107</v>
      </c>
      <c r="F1542" s="8" t="s">
        <v>24</v>
      </c>
      <c r="G1542" s="8">
        <v>0</v>
      </c>
      <c r="H1542" s="8">
        <v>1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5">
        <v>303170166</v>
      </c>
    </row>
    <row r="1543" spans="1:21" hidden="1" x14ac:dyDescent="0.25">
      <c r="A1543" s="8" t="s">
        <v>5018</v>
      </c>
      <c r="B1543" s="2" t="s">
        <v>1960</v>
      </c>
      <c r="C1543" s="2" t="s">
        <v>148</v>
      </c>
      <c r="D1543" s="2" t="s">
        <v>131</v>
      </c>
      <c r="E1543" s="2" t="s">
        <v>107</v>
      </c>
      <c r="F1543" s="8" t="s">
        <v>24</v>
      </c>
      <c r="G1543" s="8">
        <v>0</v>
      </c>
      <c r="H1543" s="8">
        <v>1</v>
      </c>
      <c r="I1543" s="8">
        <v>0</v>
      </c>
      <c r="J1543" s="8">
        <v>0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5">
        <v>303170174</v>
      </c>
    </row>
    <row r="1544" spans="1:21" hidden="1" x14ac:dyDescent="0.25">
      <c r="A1544" s="8" t="s">
        <v>5018</v>
      </c>
      <c r="B1544" s="2" t="s">
        <v>1961</v>
      </c>
      <c r="C1544" s="2" t="s">
        <v>148</v>
      </c>
      <c r="D1544" s="2" t="s">
        <v>131</v>
      </c>
      <c r="E1544" s="2" t="s">
        <v>107</v>
      </c>
      <c r="F1544" s="8" t="s">
        <v>24</v>
      </c>
      <c r="G1544" s="8">
        <v>0</v>
      </c>
      <c r="H1544" s="8">
        <v>1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>
        <v>0</v>
      </c>
      <c r="R1544" s="8">
        <v>0</v>
      </c>
      <c r="S1544" s="8">
        <v>0</v>
      </c>
      <c r="T1544" s="8">
        <v>0</v>
      </c>
      <c r="U1544" s="5">
        <v>303170182</v>
      </c>
    </row>
    <row r="1545" spans="1:21" hidden="1" x14ac:dyDescent="0.25">
      <c r="A1545" s="8" t="s">
        <v>5018</v>
      </c>
      <c r="B1545" s="2" t="s">
        <v>1962</v>
      </c>
      <c r="C1545" s="2" t="s">
        <v>148</v>
      </c>
      <c r="D1545" s="2" t="s">
        <v>131</v>
      </c>
      <c r="E1545" s="2" t="s">
        <v>107</v>
      </c>
      <c r="F1545" s="8" t="s">
        <v>24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1</v>
      </c>
      <c r="N1545" s="8">
        <v>0</v>
      </c>
      <c r="O1545" s="8">
        <v>0</v>
      </c>
      <c r="P1545" s="8">
        <v>1</v>
      </c>
      <c r="Q1545" s="8">
        <v>0</v>
      </c>
      <c r="R1545" s="8">
        <v>0</v>
      </c>
      <c r="S1545" s="8">
        <v>0</v>
      </c>
      <c r="T1545" s="8">
        <v>0</v>
      </c>
      <c r="U1545" s="5">
        <v>303170190</v>
      </c>
    </row>
    <row r="1546" spans="1:21" hidden="1" x14ac:dyDescent="0.25">
      <c r="A1546" s="8" t="s">
        <v>5018</v>
      </c>
      <c r="B1546" s="2" t="s">
        <v>1963</v>
      </c>
      <c r="C1546" s="2" t="s">
        <v>148</v>
      </c>
      <c r="D1546" s="2" t="s">
        <v>131</v>
      </c>
      <c r="E1546" s="2" t="s">
        <v>107</v>
      </c>
      <c r="F1546" s="8" t="s">
        <v>24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5">
        <v>303170204</v>
      </c>
    </row>
    <row r="1547" spans="1:21" hidden="1" x14ac:dyDescent="0.25">
      <c r="A1547" s="8" t="s">
        <v>5018</v>
      </c>
      <c r="B1547" s="2" t="s">
        <v>1964</v>
      </c>
      <c r="C1547" s="2" t="s">
        <v>149</v>
      </c>
      <c r="D1547" s="2" t="s">
        <v>131</v>
      </c>
      <c r="E1547" s="2" t="s">
        <v>107</v>
      </c>
      <c r="F1547" s="8" t="s">
        <v>36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5">
        <v>303180013</v>
      </c>
    </row>
    <row r="1548" spans="1:21" hidden="1" x14ac:dyDescent="0.25">
      <c r="A1548" s="8" t="s">
        <v>5018</v>
      </c>
      <c r="B1548" s="2" t="s">
        <v>1965</v>
      </c>
      <c r="C1548" s="2" t="s">
        <v>149</v>
      </c>
      <c r="D1548" s="2" t="s">
        <v>131</v>
      </c>
      <c r="E1548" s="2" t="s">
        <v>107</v>
      </c>
      <c r="F1548" s="8" t="s">
        <v>36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5">
        <v>303180030</v>
      </c>
    </row>
    <row r="1549" spans="1:21" hidden="1" x14ac:dyDescent="0.25">
      <c r="A1549" s="8" t="s">
        <v>5018</v>
      </c>
      <c r="B1549" s="2" t="s">
        <v>1966</v>
      </c>
      <c r="C1549" s="2" t="s">
        <v>149</v>
      </c>
      <c r="D1549" s="2" t="s">
        <v>131</v>
      </c>
      <c r="E1549" s="2" t="s">
        <v>107</v>
      </c>
      <c r="F1549" s="8" t="s">
        <v>36</v>
      </c>
      <c r="G1549" s="8">
        <v>0</v>
      </c>
      <c r="H1549" s="8">
        <v>1</v>
      </c>
      <c r="I1549" s="8">
        <v>0</v>
      </c>
      <c r="J1549" s="8">
        <v>0</v>
      </c>
      <c r="K1549" s="8">
        <v>0</v>
      </c>
      <c r="L1549" s="8">
        <v>0</v>
      </c>
      <c r="M1549" s="8">
        <v>1</v>
      </c>
      <c r="N1549" s="8">
        <v>0</v>
      </c>
      <c r="O1549" s="8">
        <v>0</v>
      </c>
      <c r="P1549" s="8">
        <v>1</v>
      </c>
      <c r="Q1549" s="8">
        <v>0</v>
      </c>
      <c r="R1549" s="8">
        <v>0</v>
      </c>
      <c r="S1549" s="8">
        <v>0</v>
      </c>
      <c r="T1549" s="8">
        <v>0</v>
      </c>
      <c r="U1549" s="5">
        <v>303180048</v>
      </c>
    </row>
    <row r="1550" spans="1:21" hidden="1" x14ac:dyDescent="0.25">
      <c r="A1550" s="8" t="s">
        <v>5018</v>
      </c>
      <c r="B1550" s="2" t="s">
        <v>1967</v>
      </c>
      <c r="C1550" s="2" t="s">
        <v>149</v>
      </c>
      <c r="D1550" s="2" t="s">
        <v>131</v>
      </c>
      <c r="E1550" s="2" t="s">
        <v>107</v>
      </c>
      <c r="F1550" s="8" t="s">
        <v>36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1</v>
      </c>
      <c r="N1550" s="8">
        <v>0</v>
      </c>
      <c r="O1550" s="8">
        <v>0</v>
      </c>
      <c r="P1550" s="8">
        <v>1</v>
      </c>
      <c r="Q1550" s="8">
        <v>0</v>
      </c>
      <c r="R1550" s="8">
        <v>0</v>
      </c>
      <c r="S1550" s="8">
        <v>0</v>
      </c>
      <c r="T1550" s="8">
        <v>0</v>
      </c>
      <c r="U1550" s="5">
        <v>303180056</v>
      </c>
    </row>
    <row r="1551" spans="1:21" hidden="1" x14ac:dyDescent="0.25">
      <c r="A1551" s="8" t="s">
        <v>5018</v>
      </c>
      <c r="B1551" s="2" t="s">
        <v>1968</v>
      </c>
      <c r="C1551" s="2" t="s">
        <v>149</v>
      </c>
      <c r="D1551" s="2" t="s">
        <v>131</v>
      </c>
      <c r="E1551" s="2" t="s">
        <v>107</v>
      </c>
      <c r="F1551" s="8" t="s">
        <v>36</v>
      </c>
      <c r="G1551" s="8">
        <v>0</v>
      </c>
      <c r="H1551" s="8">
        <v>1</v>
      </c>
      <c r="I1551" s="8">
        <v>0</v>
      </c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5">
        <v>303180064</v>
      </c>
    </row>
    <row r="1552" spans="1:21" hidden="1" x14ac:dyDescent="0.25">
      <c r="A1552" s="8" t="s">
        <v>5018</v>
      </c>
      <c r="B1552" s="2" t="s">
        <v>1969</v>
      </c>
      <c r="C1552" s="2" t="s">
        <v>149</v>
      </c>
      <c r="D1552" s="2" t="s">
        <v>131</v>
      </c>
      <c r="E1552" s="2" t="s">
        <v>107</v>
      </c>
      <c r="F1552" s="8" t="s">
        <v>36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1</v>
      </c>
      <c r="Q1552" s="8">
        <v>0</v>
      </c>
      <c r="R1552" s="8">
        <v>0</v>
      </c>
      <c r="S1552" s="8">
        <v>0</v>
      </c>
      <c r="T1552" s="8">
        <v>0</v>
      </c>
      <c r="U1552" s="5">
        <v>303180072</v>
      </c>
    </row>
    <row r="1553" spans="1:21" hidden="1" x14ac:dyDescent="0.25">
      <c r="A1553" s="8" t="s">
        <v>5018</v>
      </c>
      <c r="B1553" s="2" t="s">
        <v>1970</v>
      </c>
      <c r="C1553" s="2" t="s">
        <v>150</v>
      </c>
      <c r="D1553" s="2" t="s">
        <v>131</v>
      </c>
      <c r="E1553" s="2" t="s">
        <v>107</v>
      </c>
      <c r="F1553" s="8" t="s">
        <v>24</v>
      </c>
      <c r="G1553" s="8">
        <v>0</v>
      </c>
      <c r="H1553" s="8">
        <v>1</v>
      </c>
      <c r="I1553" s="8">
        <v>0</v>
      </c>
      <c r="J1553" s="8">
        <v>0</v>
      </c>
      <c r="K1553" s="8">
        <v>1</v>
      </c>
      <c r="L1553" s="8">
        <v>1</v>
      </c>
      <c r="M1553" s="8">
        <v>1</v>
      </c>
      <c r="N1553" s="8">
        <v>0</v>
      </c>
      <c r="O1553" s="8">
        <v>0</v>
      </c>
      <c r="P1553" s="8">
        <v>1</v>
      </c>
      <c r="Q1553" s="8">
        <v>0</v>
      </c>
      <c r="R1553" s="8">
        <v>0</v>
      </c>
      <c r="S1553" s="8">
        <v>0</v>
      </c>
      <c r="T1553" s="8">
        <v>0</v>
      </c>
      <c r="U1553" s="5">
        <v>303190019</v>
      </c>
    </row>
    <row r="1554" spans="1:21" hidden="1" x14ac:dyDescent="0.25">
      <c r="A1554" s="8" t="s">
        <v>5018</v>
      </c>
      <c r="B1554" s="2" t="s">
        <v>1971</v>
      </c>
      <c r="C1554" s="2" t="s">
        <v>152</v>
      </c>
      <c r="D1554" s="2" t="s">
        <v>151</v>
      </c>
      <c r="E1554" s="2" t="s">
        <v>107</v>
      </c>
      <c r="F1554" s="8" t="s">
        <v>36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5">
        <v>304010014</v>
      </c>
    </row>
    <row r="1555" spans="1:21" hidden="1" x14ac:dyDescent="0.25">
      <c r="A1555" s="8" t="s">
        <v>5018</v>
      </c>
      <c r="B1555" s="2" t="s">
        <v>1972</v>
      </c>
      <c r="C1555" s="2" t="s">
        <v>152</v>
      </c>
      <c r="D1555" s="2" t="s">
        <v>151</v>
      </c>
      <c r="E1555" s="2" t="s">
        <v>107</v>
      </c>
      <c r="F1555" s="8" t="s">
        <v>36</v>
      </c>
      <c r="G1555" s="8">
        <v>1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5">
        <v>304010022</v>
      </c>
    </row>
    <row r="1556" spans="1:21" hidden="1" x14ac:dyDescent="0.25">
      <c r="A1556" s="8" t="s">
        <v>5018</v>
      </c>
      <c r="B1556" s="2" t="s">
        <v>1973</v>
      </c>
      <c r="C1556" s="2" t="s">
        <v>152</v>
      </c>
      <c r="D1556" s="2" t="s">
        <v>151</v>
      </c>
      <c r="E1556" s="2" t="s">
        <v>107</v>
      </c>
      <c r="F1556" s="8" t="s">
        <v>36</v>
      </c>
      <c r="G1556" s="8">
        <v>1</v>
      </c>
      <c r="H1556" s="8">
        <v>0</v>
      </c>
      <c r="I1556" s="8">
        <v>0</v>
      </c>
      <c r="J1556" s="8">
        <v>0</v>
      </c>
      <c r="K1556" s="8">
        <v>1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5">
        <v>304010030</v>
      </c>
    </row>
    <row r="1557" spans="1:21" hidden="1" x14ac:dyDescent="0.25">
      <c r="A1557" s="8" t="s">
        <v>5018</v>
      </c>
      <c r="B1557" s="2" t="s">
        <v>1974</v>
      </c>
      <c r="C1557" s="2" t="s">
        <v>152</v>
      </c>
      <c r="D1557" s="2" t="s">
        <v>151</v>
      </c>
      <c r="E1557" s="2" t="s">
        <v>107</v>
      </c>
      <c r="F1557" s="8" t="s">
        <v>36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1</v>
      </c>
      <c r="Q1557" s="8">
        <v>0</v>
      </c>
      <c r="R1557" s="8">
        <v>0</v>
      </c>
      <c r="S1557" s="8">
        <v>0</v>
      </c>
      <c r="T1557" s="8">
        <v>0</v>
      </c>
      <c r="U1557" s="5">
        <v>304010049</v>
      </c>
    </row>
    <row r="1558" spans="1:21" hidden="1" x14ac:dyDescent="0.25">
      <c r="A1558" s="8" t="s">
        <v>5018</v>
      </c>
      <c r="B1558" s="2" t="s">
        <v>1975</v>
      </c>
      <c r="C1558" s="2" t="s">
        <v>152</v>
      </c>
      <c r="D1558" s="2" t="s">
        <v>151</v>
      </c>
      <c r="E1558" s="2" t="s">
        <v>107</v>
      </c>
      <c r="F1558" s="8" t="s">
        <v>36</v>
      </c>
      <c r="G1558" s="8">
        <v>0</v>
      </c>
      <c r="H1558" s="8">
        <v>1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0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5">
        <v>304010057</v>
      </c>
    </row>
    <row r="1559" spans="1:21" hidden="1" x14ac:dyDescent="0.25">
      <c r="A1559" s="8" t="s">
        <v>5018</v>
      </c>
      <c r="B1559" s="2" t="s">
        <v>1976</v>
      </c>
      <c r="C1559" s="2" t="s">
        <v>152</v>
      </c>
      <c r="D1559" s="2" t="s">
        <v>151</v>
      </c>
      <c r="E1559" s="2" t="s">
        <v>107</v>
      </c>
      <c r="F1559" s="8" t="s">
        <v>36</v>
      </c>
      <c r="G1559" s="8">
        <v>0</v>
      </c>
      <c r="H1559" s="8">
        <v>1</v>
      </c>
      <c r="I1559" s="8">
        <v>0</v>
      </c>
      <c r="J1559" s="8">
        <v>0</v>
      </c>
      <c r="K1559" s="8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1</v>
      </c>
      <c r="Q1559" s="8">
        <v>0</v>
      </c>
      <c r="R1559" s="8">
        <v>0</v>
      </c>
      <c r="S1559" s="8">
        <v>0</v>
      </c>
      <c r="T1559" s="8">
        <v>0</v>
      </c>
      <c r="U1559" s="5">
        <v>304010065</v>
      </c>
    </row>
    <row r="1560" spans="1:21" hidden="1" x14ac:dyDescent="0.25">
      <c r="A1560" s="8" t="s">
        <v>5018</v>
      </c>
      <c r="B1560" s="2" t="s">
        <v>1977</v>
      </c>
      <c r="C1560" s="2" t="s">
        <v>152</v>
      </c>
      <c r="D1560" s="2" t="s">
        <v>151</v>
      </c>
      <c r="E1560" s="2" t="s">
        <v>107</v>
      </c>
      <c r="F1560" s="8" t="s">
        <v>36</v>
      </c>
      <c r="G1560" s="8">
        <v>1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5">
        <v>304010073</v>
      </c>
    </row>
    <row r="1561" spans="1:21" hidden="1" x14ac:dyDescent="0.25">
      <c r="A1561" s="8" t="s">
        <v>5018</v>
      </c>
      <c r="B1561" s="2" t="s">
        <v>1978</v>
      </c>
      <c r="C1561" s="2" t="s">
        <v>152</v>
      </c>
      <c r="D1561" s="2" t="s">
        <v>151</v>
      </c>
      <c r="E1561" s="2" t="s">
        <v>107</v>
      </c>
      <c r="F1561" s="8" t="s">
        <v>36</v>
      </c>
      <c r="G1561" s="8">
        <v>1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1</v>
      </c>
      <c r="T1561" s="8">
        <v>0</v>
      </c>
      <c r="U1561" s="5">
        <v>304010081</v>
      </c>
    </row>
    <row r="1562" spans="1:21" hidden="1" x14ac:dyDescent="0.25">
      <c r="A1562" s="8" t="s">
        <v>5018</v>
      </c>
      <c r="B1562" s="2" t="s">
        <v>1979</v>
      </c>
      <c r="C1562" s="2" t="s">
        <v>152</v>
      </c>
      <c r="D1562" s="2" t="s">
        <v>151</v>
      </c>
      <c r="E1562" s="2" t="s">
        <v>107</v>
      </c>
      <c r="F1562" s="8" t="s">
        <v>36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5">
        <v>304010090</v>
      </c>
    </row>
    <row r="1563" spans="1:21" hidden="1" x14ac:dyDescent="0.25">
      <c r="A1563" s="8" t="s">
        <v>5018</v>
      </c>
      <c r="B1563" s="2" t="s">
        <v>1980</v>
      </c>
      <c r="C1563" s="2" t="s">
        <v>152</v>
      </c>
      <c r="D1563" s="2" t="s">
        <v>151</v>
      </c>
      <c r="E1563" s="2" t="s">
        <v>107</v>
      </c>
      <c r="F1563" s="8" t="s">
        <v>24</v>
      </c>
      <c r="G1563" s="8">
        <v>1</v>
      </c>
      <c r="H1563" s="8">
        <v>1</v>
      </c>
      <c r="I1563" s="8">
        <v>0</v>
      </c>
      <c r="J1563" s="8">
        <v>0</v>
      </c>
      <c r="K1563" s="8">
        <v>1</v>
      </c>
      <c r="L1563" s="8">
        <v>1</v>
      </c>
      <c r="M1563" s="8">
        <v>0</v>
      </c>
      <c r="N1563" s="8">
        <v>1</v>
      </c>
      <c r="O1563" s="8">
        <v>0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5">
        <v>304010103</v>
      </c>
    </row>
    <row r="1564" spans="1:21" hidden="1" x14ac:dyDescent="0.25">
      <c r="A1564" s="8" t="s">
        <v>5018</v>
      </c>
      <c r="B1564" s="2" t="s">
        <v>1981</v>
      </c>
      <c r="C1564" s="2" t="s">
        <v>152</v>
      </c>
      <c r="D1564" s="2" t="s">
        <v>151</v>
      </c>
      <c r="E1564" s="2" t="s">
        <v>107</v>
      </c>
      <c r="F1564" s="8" t="s">
        <v>24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5">
        <v>304010111</v>
      </c>
    </row>
    <row r="1565" spans="1:21" hidden="1" x14ac:dyDescent="0.25">
      <c r="A1565" s="8" t="s">
        <v>5018</v>
      </c>
      <c r="B1565" s="2" t="s">
        <v>1982</v>
      </c>
      <c r="C1565" s="2" t="s">
        <v>152</v>
      </c>
      <c r="D1565" s="2" t="s">
        <v>151</v>
      </c>
      <c r="E1565" s="2" t="s">
        <v>107</v>
      </c>
      <c r="F1565" s="8" t="s">
        <v>36</v>
      </c>
      <c r="G1565" s="8">
        <v>1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5">
        <v>304010120</v>
      </c>
    </row>
    <row r="1566" spans="1:21" hidden="1" x14ac:dyDescent="0.25">
      <c r="A1566" s="8" t="s">
        <v>5018</v>
      </c>
      <c r="B1566" s="2" t="s">
        <v>1983</v>
      </c>
      <c r="C1566" s="2" t="s">
        <v>152</v>
      </c>
      <c r="D1566" s="2" t="s">
        <v>151</v>
      </c>
      <c r="E1566" s="2" t="s">
        <v>107</v>
      </c>
      <c r="F1566" s="8" t="s">
        <v>36</v>
      </c>
      <c r="G1566" s="8">
        <v>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5">
        <v>304010138</v>
      </c>
    </row>
    <row r="1567" spans="1:21" hidden="1" x14ac:dyDescent="0.25">
      <c r="A1567" s="8" t="s">
        <v>5018</v>
      </c>
      <c r="B1567" s="2" t="s">
        <v>1984</v>
      </c>
      <c r="C1567" s="2" t="s">
        <v>152</v>
      </c>
      <c r="D1567" s="2" t="s">
        <v>151</v>
      </c>
      <c r="E1567" s="2" t="s">
        <v>107</v>
      </c>
      <c r="F1567" s="8" t="s">
        <v>36</v>
      </c>
      <c r="G1567" s="8">
        <v>1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5">
        <v>304010146</v>
      </c>
    </row>
    <row r="1568" spans="1:21" hidden="1" x14ac:dyDescent="0.25">
      <c r="A1568" s="8" t="s">
        <v>5018</v>
      </c>
      <c r="B1568" s="2" t="s">
        <v>1985</v>
      </c>
      <c r="C1568" s="2" t="s">
        <v>152</v>
      </c>
      <c r="D1568" s="2" t="s">
        <v>151</v>
      </c>
      <c r="E1568" s="2" t="s">
        <v>107</v>
      </c>
      <c r="F1568" s="8" t="s">
        <v>36</v>
      </c>
      <c r="G1568" s="8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  <c r="T1568" s="8">
        <v>0</v>
      </c>
      <c r="U1568" s="5">
        <v>304010154</v>
      </c>
    </row>
    <row r="1569" spans="1:21" hidden="1" x14ac:dyDescent="0.25">
      <c r="A1569" s="8" t="s">
        <v>5018</v>
      </c>
      <c r="B1569" s="2" t="s">
        <v>1986</v>
      </c>
      <c r="C1569" s="2" t="s">
        <v>152</v>
      </c>
      <c r="D1569" s="2" t="s">
        <v>151</v>
      </c>
      <c r="E1569" s="2" t="s">
        <v>107</v>
      </c>
      <c r="F1569" s="8" t="s">
        <v>36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1</v>
      </c>
      <c r="N1569" s="8">
        <v>0</v>
      </c>
      <c r="O1569" s="8">
        <v>0</v>
      </c>
      <c r="P1569" s="8">
        <v>1</v>
      </c>
      <c r="Q1569" s="8">
        <v>0</v>
      </c>
      <c r="R1569" s="8">
        <v>0</v>
      </c>
      <c r="S1569" s="8">
        <v>0</v>
      </c>
      <c r="T1569" s="8">
        <v>0</v>
      </c>
      <c r="U1569" s="5">
        <v>304010162</v>
      </c>
    </row>
    <row r="1570" spans="1:21" hidden="1" x14ac:dyDescent="0.25">
      <c r="A1570" s="8" t="s">
        <v>5018</v>
      </c>
      <c r="B1570" s="2" t="s">
        <v>1987</v>
      </c>
      <c r="C1570" s="2" t="s">
        <v>152</v>
      </c>
      <c r="D1570" s="2" t="s">
        <v>151</v>
      </c>
      <c r="E1570" s="2" t="s">
        <v>107</v>
      </c>
      <c r="F1570" s="8" t="s">
        <v>36</v>
      </c>
      <c r="G1570" s="8">
        <v>1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1</v>
      </c>
      <c r="T1570" s="8">
        <v>0</v>
      </c>
      <c r="U1570" s="5">
        <v>304010170</v>
      </c>
    </row>
    <row r="1571" spans="1:21" hidden="1" x14ac:dyDescent="0.25">
      <c r="A1571" s="8" t="s">
        <v>5018</v>
      </c>
      <c r="B1571" s="2" t="s">
        <v>1988</v>
      </c>
      <c r="C1571" s="2" t="s">
        <v>152</v>
      </c>
      <c r="D1571" s="2" t="s">
        <v>151</v>
      </c>
      <c r="E1571" s="2" t="s">
        <v>107</v>
      </c>
      <c r="F1571" s="8" t="s">
        <v>36</v>
      </c>
      <c r="G1571" s="8">
        <v>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1</v>
      </c>
      <c r="T1571" s="8">
        <v>0</v>
      </c>
      <c r="U1571" s="5">
        <v>304010189</v>
      </c>
    </row>
    <row r="1572" spans="1:21" hidden="1" x14ac:dyDescent="0.25">
      <c r="A1572" s="8" t="s">
        <v>5018</v>
      </c>
      <c r="B1572" s="2" t="s">
        <v>1989</v>
      </c>
      <c r="C1572" s="2" t="s">
        <v>152</v>
      </c>
      <c r="D1572" s="2" t="s">
        <v>151</v>
      </c>
      <c r="E1572" s="2" t="s">
        <v>107</v>
      </c>
      <c r="F1572" s="8" t="s">
        <v>36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1</v>
      </c>
      <c r="T1572" s="8">
        <v>0</v>
      </c>
      <c r="U1572" s="5">
        <v>304010197</v>
      </c>
    </row>
    <row r="1573" spans="1:21" hidden="1" x14ac:dyDescent="0.25">
      <c r="A1573" s="8" t="s">
        <v>5018</v>
      </c>
      <c r="B1573" s="2" t="s">
        <v>1990</v>
      </c>
      <c r="C1573" s="2" t="s">
        <v>152</v>
      </c>
      <c r="D1573" s="2" t="s">
        <v>151</v>
      </c>
      <c r="E1573" s="2" t="s">
        <v>107</v>
      </c>
      <c r="F1573" s="8" t="s">
        <v>36</v>
      </c>
      <c r="G1573" s="8">
        <v>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1</v>
      </c>
      <c r="S1573" s="8">
        <v>1</v>
      </c>
      <c r="T1573" s="8">
        <v>0</v>
      </c>
      <c r="U1573" s="5">
        <v>304010200</v>
      </c>
    </row>
    <row r="1574" spans="1:21" hidden="1" x14ac:dyDescent="0.25">
      <c r="A1574" s="8" t="s">
        <v>5018</v>
      </c>
      <c r="B1574" s="2" t="s">
        <v>1991</v>
      </c>
      <c r="C1574" s="2" t="s">
        <v>152</v>
      </c>
      <c r="D1574" s="2" t="s">
        <v>151</v>
      </c>
      <c r="E1574" s="2" t="s">
        <v>107</v>
      </c>
      <c r="F1574" s="8" t="s">
        <v>36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5">
        <v>304010219</v>
      </c>
    </row>
    <row r="1575" spans="1:21" hidden="1" x14ac:dyDescent="0.25">
      <c r="A1575" s="8" t="s">
        <v>5018</v>
      </c>
      <c r="B1575" s="2" t="s">
        <v>1992</v>
      </c>
      <c r="C1575" s="2" t="s">
        <v>152</v>
      </c>
      <c r="D1575" s="2" t="s">
        <v>151</v>
      </c>
      <c r="E1575" s="2" t="s">
        <v>107</v>
      </c>
      <c r="F1575" s="8" t="s">
        <v>36</v>
      </c>
      <c r="G1575" s="8">
        <v>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5">
        <v>304010235</v>
      </c>
    </row>
    <row r="1576" spans="1:21" hidden="1" x14ac:dyDescent="0.25">
      <c r="A1576" s="8" t="s">
        <v>5018</v>
      </c>
      <c r="B1576" s="2" t="s">
        <v>1993</v>
      </c>
      <c r="C1576" s="2" t="s">
        <v>152</v>
      </c>
      <c r="D1576" s="2" t="s">
        <v>151</v>
      </c>
      <c r="E1576" s="2" t="s">
        <v>107</v>
      </c>
      <c r="F1576" s="8" t="s">
        <v>36</v>
      </c>
      <c r="G1576" s="8">
        <v>1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5">
        <v>304010243</v>
      </c>
    </row>
    <row r="1577" spans="1:21" hidden="1" x14ac:dyDescent="0.25">
      <c r="A1577" s="8" t="s">
        <v>5018</v>
      </c>
      <c r="B1577" s="2" t="s">
        <v>1994</v>
      </c>
      <c r="C1577" s="2" t="s">
        <v>152</v>
      </c>
      <c r="D1577" s="2" t="s">
        <v>151</v>
      </c>
      <c r="E1577" s="2" t="s">
        <v>107</v>
      </c>
      <c r="F1577" s="8" t="s">
        <v>36</v>
      </c>
      <c r="G1577" s="8">
        <v>1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5">
        <v>304010260</v>
      </c>
    </row>
    <row r="1578" spans="1:21" hidden="1" x14ac:dyDescent="0.25">
      <c r="A1578" s="8" t="s">
        <v>5018</v>
      </c>
      <c r="B1578" s="2" t="s">
        <v>1995</v>
      </c>
      <c r="C1578" s="2" t="s">
        <v>152</v>
      </c>
      <c r="D1578" s="2" t="s">
        <v>151</v>
      </c>
      <c r="E1578" s="2" t="s">
        <v>107</v>
      </c>
      <c r="F1578" s="8" t="s">
        <v>36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5">
        <v>304010286</v>
      </c>
    </row>
    <row r="1579" spans="1:21" hidden="1" x14ac:dyDescent="0.25">
      <c r="A1579" s="8" t="s">
        <v>5018</v>
      </c>
      <c r="B1579" s="2" t="s">
        <v>1996</v>
      </c>
      <c r="C1579" s="2" t="s">
        <v>152</v>
      </c>
      <c r="D1579" s="2" t="s">
        <v>151</v>
      </c>
      <c r="E1579" s="2" t="s">
        <v>107</v>
      </c>
      <c r="F1579" s="8" t="s">
        <v>36</v>
      </c>
      <c r="G1579" s="8">
        <v>1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5">
        <v>304010294</v>
      </c>
    </row>
    <row r="1580" spans="1:21" hidden="1" x14ac:dyDescent="0.25">
      <c r="A1580" s="8" t="s">
        <v>5018</v>
      </c>
      <c r="B1580" s="2" t="s">
        <v>1997</v>
      </c>
      <c r="C1580" s="2" t="s">
        <v>152</v>
      </c>
      <c r="D1580" s="2" t="s">
        <v>151</v>
      </c>
      <c r="E1580" s="2" t="s">
        <v>107</v>
      </c>
      <c r="F1580" s="8" t="s">
        <v>36</v>
      </c>
      <c r="G1580" s="8">
        <v>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1</v>
      </c>
      <c r="T1580" s="8">
        <v>0</v>
      </c>
      <c r="U1580" s="5">
        <v>304010308</v>
      </c>
    </row>
    <row r="1581" spans="1:21" hidden="1" x14ac:dyDescent="0.25">
      <c r="A1581" s="8" t="s">
        <v>5018</v>
      </c>
      <c r="B1581" s="2" t="s">
        <v>1998</v>
      </c>
      <c r="C1581" s="2" t="s">
        <v>152</v>
      </c>
      <c r="D1581" s="2" t="s">
        <v>151</v>
      </c>
      <c r="E1581" s="2" t="s">
        <v>107</v>
      </c>
      <c r="F1581" s="8" t="s">
        <v>36</v>
      </c>
      <c r="G1581" s="8">
        <v>1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  <c r="T1581" s="8">
        <v>0</v>
      </c>
      <c r="U1581" s="5">
        <v>304010316</v>
      </c>
    </row>
    <row r="1582" spans="1:21" hidden="1" x14ac:dyDescent="0.25">
      <c r="A1582" s="8" t="s">
        <v>5018</v>
      </c>
      <c r="B1582" s="2" t="s">
        <v>1999</v>
      </c>
      <c r="C1582" s="2" t="s">
        <v>152</v>
      </c>
      <c r="D1582" s="2" t="s">
        <v>151</v>
      </c>
      <c r="E1582" s="2" t="s">
        <v>107</v>
      </c>
      <c r="F1582" s="8" t="s">
        <v>36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5">
        <v>304010324</v>
      </c>
    </row>
    <row r="1583" spans="1:21" hidden="1" x14ac:dyDescent="0.25">
      <c r="A1583" s="8" t="s">
        <v>5018</v>
      </c>
      <c r="B1583" s="2" t="s">
        <v>2000</v>
      </c>
      <c r="C1583" s="2" t="s">
        <v>152</v>
      </c>
      <c r="D1583" s="2" t="s">
        <v>151</v>
      </c>
      <c r="E1583" s="2" t="s">
        <v>107</v>
      </c>
      <c r="F1583" s="8" t="s">
        <v>36</v>
      </c>
      <c r="G1583" s="8">
        <v>0</v>
      </c>
      <c r="H1583" s="8">
        <v>1</v>
      </c>
      <c r="I1583" s="8">
        <v>0</v>
      </c>
      <c r="J1583" s="8">
        <v>0</v>
      </c>
      <c r="K1583" s="8">
        <v>0</v>
      </c>
      <c r="L1583" s="8">
        <v>0</v>
      </c>
      <c r="M1583" s="8">
        <v>1</v>
      </c>
      <c r="N1583" s="8">
        <v>0</v>
      </c>
      <c r="O1583" s="8">
        <v>0</v>
      </c>
      <c r="P1583" s="8">
        <v>1</v>
      </c>
      <c r="Q1583" s="8">
        <v>0</v>
      </c>
      <c r="R1583" s="8">
        <v>0</v>
      </c>
      <c r="S1583" s="8">
        <v>0</v>
      </c>
      <c r="T1583" s="8">
        <v>0</v>
      </c>
      <c r="U1583" s="5">
        <v>304010332</v>
      </c>
    </row>
    <row r="1584" spans="1:21" hidden="1" x14ac:dyDescent="0.25">
      <c r="A1584" s="8" t="s">
        <v>5018</v>
      </c>
      <c r="B1584" s="2" t="s">
        <v>2001</v>
      </c>
      <c r="C1584" s="2" t="s">
        <v>152</v>
      </c>
      <c r="D1584" s="2" t="s">
        <v>151</v>
      </c>
      <c r="E1584" s="2" t="s">
        <v>107</v>
      </c>
      <c r="F1584" s="8" t="s">
        <v>36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1</v>
      </c>
      <c r="T1584" s="8">
        <v>0</v>
      </c>
      <c r="U1584" s="5">
        <v>304010340</v>
      </c>
    </row>
    <row r="1585" spans="1:21" hidden="1" x14ac:dyDescent="0.25">
      <c r="A1585" s="8" t="s">
        <v>5018</v>
      </c>
      <c r="B1585" s="2" t="s">
        <v>2002</v>
      </c>
      <c r="C1585" s="2" t="s">
        <v>152</v>
      </c>
      <c r="D1585" s="2" t="s">
        <v>151</v>
      </c>
      <c r="E1585" s="2" t="s">
        <v>107</v>
      </c>
      <c r="F1585" s="8" t="s">
        <v>36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1</v>
      </c>
      <c r="N1585" s="8">
        <v>0</v>
      </c>
      <c r="O1585" s="8">
        <v>0</v>
      </c>
      <c r="P1585" s="8">
        <v>1</v>
      </c>
      <c r="Q1585" s="8">
        <v>0</v>
      </c>
      <c r="R1585" s="8">
        <v>0</v>
      </c>
      <c r="S1585" s="8">
        <v>0</v>
      </c>
      <c r="T1585" s="8">
        <v>0</v>
      </c>
      <c r="U1585" s="5">
        <v>304010359</v>
      </c>
    </row>
    <row r="1586" spans="1:21" hidden="1" x14ac:dyDescent="0.25">
      <c r="A1586" s="8" t="s">
        <v>5018</v>
      </c>
      <c r="B1586" s="2" t="s">
        <v>2003</v>
      </c>
      <c r="C1586" s="2" t="s">
        <v>153</v>
      </c>
      <c r="D1586" s="2" t="s">
        <v>151</v>
      </c>
      <c r="E1586" s="2" t="s">
        <v>107</v>
      </c>
      <c r="F1586" s="8" t="s">
        <v>36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5">
        <v>304020010</v>
      </c>
    </row>
    <row r="1587" spans="1:21" hidden="1" x14ac:dyDescent="0.25">
      <c r="A1587" s="8" t="s">
        <v>5018</v>
      </c>
      <c r="B1587" s="2" t="s">
        <v>2004</v>
      </c>
      <c r="C1587" s="2" t="s">
        <v>153</v>
      </c>
      <c r="D1587" s="2" t="s">
        <v>151</v>
      </c>
      <c r="E1587" s="2" t="s">
        <v>107</v>
      </c>
      <c r="F1587" s="8" t="s">
        <v>36</v>
      </c>
      <c r="G1587" s="8">
        <v>1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5">
        <v>304020028</v>
      </c>
    </row>
    <row r="1588" spans="1:21" hidden="1" x14ac:dyDescent="0.25">
      <c r="A1588" s="8" t="s">
        <v>5018</v>
      </c>
      <c r="B1588" s="2" t="s">
        <v>2005</v>
      </c>
      <c r="C1588" s="2" t="s">
        <v>153</v>
      </c>
      <c r="D1588" s="2" t="s">
        <v>151</v>
      </c>
      <c r="E1588" s="2" t="s">
        <v>107</v>
      </c>
      <c r="F1588" s="8" t="s">
        <v>36</v>
      </c>
      <c r="G1588" s="8">
        <v>1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5">
        <v>304020036</v>
      </c>
    </row>
    <row r="1589" spans="1:21" hidden="1" x14ac:dyDescent="0.25">
      <c r="A1589" s="8" t="s">
        <v>5018</v>
      </c>
      <c r="B1589" s="2" t="s">
        <v>2006</v>
      </c>
      <c r="C1589" s="2" t="s">
        <v>153</v>
      </c>
      <c r="D1589" s="2" t="s">
        <v>151</v>
      </c>
      <c r="E1589" s="2" t="s">
        <v>107</v>
      </c>
      <c r="F1589" s="8" t="s">
        <v>36</v>
      </c>
      <c r="G1589" s="8">
        <v>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5">
        <v>304020044</v>
      </c>
    </row>
    <row r="1590" spans="1:21" hidden="1" x14ac:dyDescent="0.25">
      <c r="A1590" s="8" t="s">
        <v>5018</v>
      </c>
      <c r="B1590" s="2" t="s">
        <v>2007</v>
      </c>
      <c r="C1590" s="2" t="s">
        <v>153</v>
      </c>
      <c r="D1590" s="2" t="s">
        <v>151</v>
      </c>
      <c r="E1590" s="2" t="s">
        <v>107</v>
      </c>
      <c r="F1590" s="8" t="s">
        <v>36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5">
        <v>304020052</v>
      </c>
    </row>
    <row r="1591" spans="1:21" hidden="1" x14ac:dyDescent="0.25">
      <c r="A1591" s="8" t="s">
        <v>5018</v>
      </c>
      <c r="B1591" s="2" t="s">
        <v>2008</v>
      </c>
      <c r="C1591" s="2" t="s">
        <v>153</v>
      </c>
      <c r="D1591" s="2" t="s">
        <v>151</v>
      </c>
      <c r="E1591" s="2" t="s">
        <v>107</v>
      </c>
      <c r="F1591" s="8" t="s">
        <v>36</v>
      </c>
      <c r="G1591" s="8">
        <v>1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5">
        <v>304020060</v>
      </c>
    </row>
    <row r="1592" spans="1:21" hidden="1" x14ac:dyDescent="0.25">
      <c r="A1592" s="8" t="s">
        <v>5018</v>
      </c>
      <c r="B1592" s="2" t="s">
        <v>2009</v>
      </c>
      <c r="C1592" s="2" t="s">
        <v>153</v>
      </c>
      <c r="D1592" s="2" t="s">
        <v>151</v>
      </c>
      <c r="E1592" s="2" t="s">
        <v>107</v>
      </c>
      <c r="F1592" s="8" t="s">
        <v>36</v>
      </c>
      <c r="G1592" s="8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5">
        <v>304020079</v>
      </c>
    </row>
    <row r="1593" spans="1:21" hidden="1" x14ac:dyDescent="0.25">
      <c r="A1593" s="8" t="s">
        <v>5018</v>
      </c>
      <c r="B1593" s="2" t="s">
        <v>2010</v>
      </c>
      <c r="C1593" s="2" t="s">
        <v>153</v>
      </c>
      <c r="D1593" s="2" t="s">
        <v>151</v>
      </c>
      <c r="E1593" s="2" t="s">
        <v>107</v>
      </c>
      <c r="F1593" s="8" t="s">
        <v>36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5">
        <v>304020087</v>
      </c>
    </row>
    <row r="1594" spans="1:21" hidden="1" x14ac:dyDescent="0.25">
      <c r="A1594" s="8" t="s">
        <v>5018</v>
      </c>
      <c r="B1594" s="2" t="s">
        <v>2011</v>
      </c>
      <c r="C1594" s="2" t="s">
        <v>153</v>
      </c>
      <c r="D1594" s="2" t="s">
        <v>151</v>
      </c>
      <c r="E1594" s="2" t="s">
        <v>107</v>
      </c>
      <c r="F1594" s="8" t="s">
        <v>36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5">
        <v>304020095</v>
      </c>
    </row>
    <row r="1595" spans="1:21" hidden="1" x14ac:dyDescent="0.25">
      <c r="A1595" s="8" t="s">
        <v>5018</v>
      </c>
      <c r="B1595" s="2" t="s">
        <v>2012</v>
      </c>
      <c r="C1595" s="2" t="s">
        <v>153</v>
      </c>
      <c r="D1595" s="2" t="s">
        <v>151</v>
      </c>
      <c r="E1595" s="2" t="s">
        <v>107</v>
      </c>
      <c r="F1595" s="8" t="s">
        <v>36</v>
      </c>
      <c r="G1595" s="8">
        <v>1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5">
        <v>304020109</v>
      </c>
    </row>
    <row r="1596" spans="1:21" hidden="1" x14ac:dyDescent="0.25">
      <c r="A1596" s="8" t="s">
        <v>5018</v>
      </c>
      <c r="B1596" s="2" t="s">
        <v>2013</v>
      </c>
      <c r="C1596" s="2" t="s">
        <v>153</v>
      </c>
      <c r="D1596" s="2" t="s">
        <v>151</v>
      </c>
      <c r="E1596" s="2" t="s">
        <v>107</v>
      </c>
      <c r="F1596" s="8" t="s">
        <v>36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5">
        <v>304020117</v>
      </c>
    </row>
    <row r="1597" spans="1:21" hidden="1" x14ac:dyDescent="0.25">
      <c r="A1597" s="8" t="s">
        <v>5018</v>
      </c>
      <c r="B1597" s="2" t="s">
        <v>2014</v>
      </c>
      <c r="C1597" s="2" t="s">
        <v>153</v>
      </c>
      <c r="D1597" s="2" t="s">
        <v>151</v>
      </c>
      <c r="E1597" s="2" t="s">
        <v>107</v>
      </c>
      <c r="F1597" s="8" t="s">
        <v>36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5">
        <v>304020125</v>
      </c>
    </row>
    <row r="1598" spans="1:21" hidden="1" x14ac:dyDescent="0.25">
      <c r="A1598" s="8" t="s">
        <v>5018</v>
      </c>
      <c r="B1598" s="2" t="s">
        <v>2015</v>
      </c>
      <c r="C1598" s="2" t="s">
        <v>153</v>
      </c>
      <c r="D1598" s="2" t="s">
        <v>151</v>
      </c>
      <c r="E1598" s="2" t="s">
        <v>107</v>
      </c>
      <c r="F1598" s="8" t="s">
        <v>36</v>
      </c>
      <c r="G1598" s="8">
        <v>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5">
        <v>304020133</v>
      </c>
    </row>
    <row r="1599" spans="1:21" hidden="1" x14ac:dyDescent="0.25">
      <c r="A1599" s="8" t="s">
        <v>5018</v>
      </c>
      <c r="B1599" s="2" t="s">
        <v>2016</v>
      </c>
      <c r="C1599" s="2" t="s">
        <v>153</v>
      </c>
      <c r="D1599" s="2" t="s">
        <v>151</v>
      </c>
      <c r="E1599" s="2" t="s">
        <v>107</v>
      </c>
      <c r="F1599" s="8" t="s">
        <v>36</v>
      </c>
      <c r="G1599" s="8">
        <v>1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5">
        <v>304020141</v>
      </c>
    </row>
    <row r="1600" spans="1:21" hidden="1" x14ac:dyDescent="0.25">
      <c r="A1600" s="8" t="s">
        <v>5018</v>
      </c>
      <c r="B1600" s="2" t="s">
        <v>2017</v>
      </c>
      <c r="C1600" s="2" t="s">
        <v>153</v>
      </c>
      <c r="D1600" s="2" t="s">
        <v>151</v>
      </c>
      <c r="E1600" s="2" t="s">
        <v>107</v>
      </c>
      <c r="F1600" s="8" t="s">
        <v>36</v>
      </c>
      <c r="G1600" s="8">
        <v>1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5">
        <v>304020150</v>
      </c>
    </row>
    <row r="1601" spans="1:21" hidden="1" x14ac:dyDescent="0.25">
      <c r="A1601" s="8" t="s">
        <v>5018</v>
      </c>
      <c r="B1601" s="2" t="s">
        <v>2018</v>
      </c>
      <c r="C1601" s="2" t="s">
        <v>153</v>
      </c>
      <c r="D1601" s="2" t="s">
        <v>151</v>
      </c>
      <c r="E1601" s="2" t="s">
        <v>107</v>
      </c>
      <c r="F1601" s="8" t="s">
        <v>36</v>
      </c>
      <c r="G1601" s="8">
        <v>1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5">
        <v>304020168</v>
      </c>
    </row>
    <row r="1602" spans="1:21" hidden="1" x14ac:dyDescent="0.25">
      <c r="A1602" s="8" t="s">
        <v>5018</v>
      </c>
      <c r="B1602" s="2" t="s">
        <v>2019</v>
      </c>
      <c r="C1602" s="2" t="s">
        <v>153</v>
      </c>
      <c r="D1602" s="2" t="s">
        <v>151</v>
      </c>
      <c r="E1602" s="2" t="s">
        <v>107</v>
      </c>
      <c r="F1602" s="8" t="s">
        <v>36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5">
        <v>304020176</v>
      </c>
    </row>
    <row r="1603" spans="1:21" hidden="1" x14ac:dyDescent="0.25">
      <c r="A1603" s="8" t="s">
        <v>5018</v>
      </c>
      <c r="B1603" s="2" t="s">
        <v>2020</v>
      </c>
      <c r="C1603" s="2" t="s">
        <v>153</v>
      </c>
      <c r="D1603" s="2" t="s">
        <v>151</v>
      </c>
      <c r="E1603" s="2" t="s">
        <v>107</v>
      </c>
      <c r="F1603" s="8" t="s">
        <v>36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5">
        <v>304020184</v>
      </c>
    </row>
    <row r="1604" spans="1:21" hidden="1" x14ac:dyDescent="0.25">
      <c r="A1604" s="8" t="s">
        <v>5018</v>
      </c>
      <c r="B1604" s="2" t="s">
        <v>2021</v>
      </c>
      <c r="C1604" s="2" t="s">
        <v>153</v>
      </c>
      <c r="D1604" s="2" t="s">
        <v>151</v>
      </c>
      <c r="E1604" s="2" t="s">
        <v>107</v>
      </c>
      <c r="F1604" s="8" t="s">
        <v>36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5">
        <v>304020192</v>
      </c>
    </row>
    <row r="1605" spans="1:21" hidden="1" x14ac:dyDescent="0.25">
      <c r="A1605" s="8" t="s">
        <v>5018</v>
      </c>
      <c r="B1605" s="2" t="s">
        <v>2022</v>
      </c>
      <c r="C1605" s="2" t="s">
        <v>153</v>
      </c>
      <c r="D1605" s="2" t="s">
        <v>151</v>
      </c>
      <c r="E1605" s="2" t="s">
        <v>107</v>
      </c>
      <c r="F1605" s="8" t="s">
        <v>36</v>
      </c>
      <c r="G1605" s="8">
        <v>1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5">
        <v>304020206</v>
      </c>
    </row>
    <row r="1606" spans="1:21" hidden="1" x14ac:dyDescent="0.25">
      <c r="A1606" s="8" t="s">
        <v>5018</v>
      </c>
      <c r="B1606" s="2" t="s">
        <v>2023</v>
      </c>
      <c r="C1606" s="2" t="s">
        <v>153</v>
      </c>
      <c r="D1606" s="2" t="s">
        <v>151</v>
      </c>
      <c r="E1606" s="2" t="s">
        <v>107</v>
      </c>
      <c r="F1606" s="8" t="s">
        <v>36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5">
        <v>304020214</v>
      </c>
    </row>
    <row r="1607" spans="1:21" hidden="1" x14ac:dyDescent="0.25">
      <c r="A1607" s="8" t="s">
        <v>5018</v>
      </c>
      <c r="B1607" s="2" t="s">
        <v>2024</v>
      </c>
      <c r="C1607" s="2" t="s">
        <v>153</v>
      </c>
      <c r="D1607" s="2" t="s">
        <v>151</v>
      </c>
      <c r="E1607" s="2" t="s">
        <v>107</v>
      </c>
      <c r="F1607" s="8" t="s">
        <v>36</v>
      </c>
      <c r="G1607" s="8">
        <v>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5">
        <v>304020222</v>
      </c>
    </row>
    <row r="1608" spans="1:21" hidden="1" x14ac:dyDescent="0.25">
      <c r="A1608" s="8" t="s">
        <v>5018</v>
      </c>
      <c r="B1608" s="2" t="s">
        <v>2025</v>
      </c>
      <c r="C1608" s="2" t="s">
        <v>153</v>
      </c>
      <c r="D1608" s="2" t="s">
        <v>151</v>
      </c>
      <c r="E1608" s="2" t="s">
        <v>107</v>
      </c>
      <c r="F1608" s="8" t="s">
        <v>36</v>
      </c>
      <c r="G1608" s="8">
        <v>1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5">
        <v>304020230</v>
      </c>
    </row>
    <row r="1609" spans="1:21" hidden="1" x14ac:dyDescent="0.25">
      <c r="A1609" s="8" t="s">
        <v>5018</v>
      </c>
      <c r="B1609" s="2" t="s">
        <v>2026</v>
      </c>
      <c r="C1609" s="2" t="s">
        <v>153</v>
      </c>
      <c r="D1609" s="2" t="s">
        <v>151</v>
      </c>
      <c r="E1609" s="2" t="s">
        <v>107</v>
      </c>
      <c r="F1609" s="8" t="s">
        <v>36</v>
      </c>
      <c r="G1609" s="8">
        <v>1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5">
        <v>304020249</v>
      </c>
    </row>
    <row r="1610" spans="1:21" hidden="1" x14ac:dyDescent="0.25">
      <c r="A1610" s="8" t="s">
        <v>5018</v>
      </c>
      <c r="B1610" s="2" t="s">
        <v>2027</v>
      </c>
      <c r="C1610" s="2" t="s">
        <v>153</v>
      </c>
      <c r="D1610" s="2" t="s">
        <v>151</v>
      </c>
      <c r="E1610" s="2" t="s">
        <v>107</v>
      </c>
      <c r="F1610" s="8" t="s">
        <v>36</v>
      </c>
      <c r="G1610" s="8">
        <v>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5">
        <v>304020257</v>
      </c>
    </row>
    <row r="1611" spans="1:21" hidden="1" x14ac:dyDescent="0.25">
      <c r="A1611" s="8" t="s">
        <v>5018</v>
      </c>
      <c r="B1611" s="2" t="s">
        <v>2028</v>
      </c>
      <c r="C1611" s="2" t="s">
        <v>153</v>
      </c>
      <c r="D1611" s="2" t="s">
        <v>151</v>
      </c>
      <c r="E1611" s="2" t="s">
        <v>107</v>
      </c>
      <c r="F1611" s="8" t="s">
        <v>36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5">
        <v>304020265</v>
      </c>
    </row>
    <row r="1612" spans="1:21" hidden="1" x14ac:dyDescent="0.25">
      <c r="A1612" s="8" t="s">
        <v>5018</v>
      </c>
      <c r="B1612" s="2" t="s">
        <v>2029</v>
      </c>
      <c r="C1612" s="2" t="s">
        <v>153</v>
      </c>
      <c r="D1612" s="2" t="s">
        <v>151</v>
      </c>
      <c r="E1612" s="2" t="s">
        <v>107</v>
      </c>
      <c r="F1612" s="8" t="s">
        <v>36</v>
      </c>
      <c r="G1612" s="8">
        <v>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5">
        <v>304020273</v>
      </c>
    </row>
    <row r="1613" spans="1:21" hidden="1" x14ac:dyDescent="0.25">
      <c r="A1613" s="8" t="s">
        <v>5018</v>
      </c>
      <c r="B1613" s="2" t="s">
        <v>2030</v>
      </c>
      <c r="C1613" s="2" t="s">
        <v>153</v>
      </c>
      <c r="D1613" s="2" t="s">
        <v>151</v>
      </c>
      <c r="E1613" s="2" t="s">
        <v>107</v>
      </c>
      <c r="F1613" s="8" t="s">
        <v>36</v>
      </c>
      <c r="G1613" s="8">
        <v>1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5">
        <v>304020281</v>
      </c>
    </row>
    <row r="1614" spans="1:21" hidden="1" x14ac:dyDescent="0.25">
      <c r="A1614" s="8" t="s">
        <v>5018</v>
      </c>
      <c r="B1614" s="2" t="s">
        <v>2031</v>
      </c>
      <c r="C1614" s="2" t="s">
        <v>153</v>
      </c>
      <c r="D1614" s="2" t="s">
        <v>151</v>
      </c>
      <c r="E1614" s="2" t="s">
        <v>107</v>
      </c>
      <c r="F1614" s="8" t="s">
        <v>36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5">
        <v>304020290</v>
      </c>
    </row>
    <row r="1615" spans="1:21" hidden="1" x14ac:dyDescent="0.25">
      <c r="A1615" s="8" t="s">
        <v>5018</v>
      </c>
      <c r="B1615" s="2" t="s">
        <v>2032</v>
      </c>
      <c r="C1615" s="2" t="s">
        <v>153</v>
      </c>
      <c r="D1615" s="2" t="s">
        <v>151</v>
      </c>
      <c r="E1615" s="2" t="s">
        <v>107</v>
      </c>
      <c r="F1615" s="8" t="s">
        <v>36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5">
        <v>304020303</v>
      </c>
    </row>
    <row r="1616" spans="1:21" hidden="1" x14ac:dyDescent="0.25">
      <c r="A1616" s="8" t="s">
        <v>5018</v>
      </c>
      <c r="B1616" s="2" t="s">
        <v>2033</v>
      </c>
      <c r="C1616" s="2" t="s">
        <v>153</v>
      </c>
      <c r="D1616" s="2" t="s">
        <v>151</v>
      </c>
      <c r="E1616" s="2" t="s">
        <v>107</v>
      </c>
      <c r="F1616" s="8" t="s">
        <v>36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5">
        <v>304020311</v>
      </c>
    </row>
    <row r="1617" spans="1:21" hidden="1" x14ac:dyDescent="0.25">
      <c r="A1617" s="8" t="s">
        <v>5018</v>
      </c>
      <c r="B1617" s="2" t="s">
        <v>2034</v>
      </c>
      <c r="C1617" s="2" t="s">
        <v>153</v>
      </c>
      <c r="D1617" s="2" t="s">
        <v>151</v>
      </c>
      <c r="E1617" s="2" t="s">
        <v>107</v>
      </c>
      <c r="F1617" s="8" t="s">
        <v>36</v>
      </c>
      <c r="G1617" s="8">
        <v>1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5">
        <v>304020320</v>
      </c>
    </row>
    <row r="1618" spans="1:21" hidden="1" x14ac:dyDescent="0.25">
      <c r="A1618" s="8" t="s">
        <v>5018</v>
      </c>
      <c r="B1618" s="2" t="s">
        <v>2035</v>
      </c>
      <c r="C1618" s="2" t="s">
        <v>153</v>
      </c>
      <c r="D1618" s="2" t="s">
        <v>151</v>
      </c>
      <c r="E1618" s="2" t="s">
        <v>107</v>
      </c>
      <c r="F1618" s="8" t="s">
        <v>36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5">
        <v>304020338</v>
      </c>
    </row>
    <row r="1619" spans="1:21" hidden="1" x14ac:dyDescent="0.25">
      <c r="A1619" s="8" t="s">
        <v>5018</v>
      </c>
      <c r="B1619" s="2" t="s">
        <v>2036</v>
      </c>
      <c r="C1619" s="2" t="s">
        <v>153</v>
      </c>
      <c r="D1619" s="2" t="s">
        <v>151</v>
      </c>
      <c r="E1619" s="2" t="s">
        <v>107</v>
      </c>
      <c r="F1619" s="8" t="s">
        <v>36</v>
      </c>
      <c r="G1619" s="8">
        <v>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5">
        <v>304020346</v>
      </c>
    </row>
    <row r="1620" spans="1:21" hidden="1" x14ac:dyDescent="0.25">
      <c r="A1620" s="8" t="s">
        <v>5018</v>
      </c>
      <c r="B1620" s="2" t="s">
        <v>2037</v>
      </c>
      <c r="C1620" s="2" t="s">
        <v>153</v>
      </c>
      <c r="D1620" s="2" t="s">
        <v>151</v>
      </c>
      <c r="E1620" s="2" t="s">
        <v>107</v>
      </c>
      <c r="F1620" s="8" t="s">
        <v>36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5">
        <v>304020362</v>
      </c>
    </row>
    <row r="1621" spans="1:21" hidden="1" x14ac:dyDescent="0.25">
      <c r="A1621" s="8" t="s">
        <v>5018</v>
      </c>
      <c r="B1621" s="2" t="s">
        <v>2038</v>
      </c>
      <c r="C1621" s="2" t="s">
        <v>153</v>
      </c>
      <c r="D1621" s="2" t="s">
        <v>151</v>
      </c>
      <c r="E1621" s="2" t="s">
        <v>107</v>
      </c>
      <c r="F1621" s="8" t="s">
        <v>36</v>
      </c>
      <c r="G1621" s="8">
        <v>1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5">
        <v>304020370</v>
      </c>
    </row>
    <row r="1622" spans="1:21" hidden="1" x14ac:dyDescent="0.25">
      <c r="A1622" s="8" t="s">
        <v>5018</v>
      </c>
      <c r="B1622" s="2" t="s">
        <v>2039</v>
      </c>
      <c r="C1622" s="2" t="s">
        <v>153</v>
      </c>
      <c r="D1622" s="2" t="s">
        <v>151</v>
      </c>
      <c r="E1622" s="2" t="s">
        <v>107</v>
      </c>
      <c r="F1622" s="8" t="s">
        <v>36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5">
        <v>304020389</v>
      </c>
    </row>
    <row r="1623" spans="1:21" hidden="1" x14ac:dyDescent="0.25">
      <c r="A1623" s="8" t="s">
        <v>5018</v>
      </c>
      <c r="B1623" s="2" t="s">
        <v>2040</v>
      </c>
      <c r="C1623" s="2" t="s">
        <v>153</v>
      </c>
      <c r="D1623" s="2" t="s">
        <v>151</v>
      </c>
      <c r="E1623" s="2" t="s">
        <v>107</v>
      </c>
      <c r="F1623" s="8" t="s">
        <v>36</v>
      </c>
      <c r="G1623" s="8">
        <v>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5">
        <v>304020397</v>
      </c>
    </row>
    <row r="1624" spans="1:21" hidden="1" x14ac:dyDescent="0.25">
      <c r="A1624" s="8" t="s">
        <v>5018</v>
      </c>
      <c r="B1624" s="2" t="s">
        <v>2041</v>
      </c>
      <c r="C1624" s="2" t="s">
        <v>153</v>
      </c>
      <c r="D1624" s="2" t="s">
        <v>151</v>
      </c>
      <c r="E1624" s="2" t="s">
        <v>107</v>
      </c>
      <c r="F1624" s="8" t="s">
        <v>36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5">
        <v>304020400</v>
      </c>
    </row>
    <row r="1625" spans="1:21" hidden="1" x14ac:dyDescent="0.25">
      <c r="A1625" s="8" t="s">
        <v>5018</v>
      </c>
      <c r="B1625" s="2" t="s">
        <v>2042</v>
      </c>
      <c r="C1625" s="2" t="s">
        <v>153</v>
      </c>
      <c r="D1625" s="2" t="s">
        <v>151</v>
      </c>
      <c r="E1625" s="2" t="s">
        <v>107</v>
      </c>
      <c r="F1625" s="8" t="s">
        <v>36</v>
      </c>
      <c r="G1625" s="8">
        <v>1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5">
        <v>304020419</v>
      </c>
    </row>
    <row r="1626" spans="1:21" hidden="1" x14ac:dyDescent="0.25">
      <c r="A1626" s="8" t="s">
        <v>5018</v>
      </c>
      <c r="B1626" s="2" t="s">
        <v>2043</v>
      </c>
      <c r="C1626" s="2" t="s">
        <v>153</v>
      </c>
      <c r="D1626" s="2" t="s">
        <v>151</v>
      </c>
      <c r="E1626" s="2" t="s">
        <v>107</v>
      </c>
      <c r="F1626" s="8" t="s">
        <v>36</v>
      </c>
      <c r="G1626" s="8">
        <v>1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5">
        <v>304020427</v>
      </c>
    </row>
    <row r="1627" spans="1:21" hidden="1" x14ac:dyDescent="0.25">
      <c r="A1627" s="8" t="s">
        <v>5018</v>
      </c>
      <c r="B1627" s="2" t="s">
        <v>2044</v>
      </c>
      <c r="C1627" s="2" t="s">
        <v>153</v>
      </c>
      <c r="D1627" s="2" t="s">
        <v>151</v>
      </c>
      <c r="E1627" s="2" t="s">
        <v>107</v>
      </c>
      <c r="F1627" s="8" t="s">
        <v>36</v>
      </c>
      <c r="G1627" s="8">
        <v>1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5">
        <v>304020435</v>
      </c>
    </row>
    <row r="1628" spans="1:21" hidden="1" x14ac:dyDescent="0.25">
      <c r="A1628" s="8" t="s">
        <v>5018</v>
      </c>
      <c r="B1628" s="2" t="s">
        <v>2045</v>
      </c>
      <c r="C1628" s="2" t="s">
        <v>153</v>
      </c>
      <c r="D1628" s="2" t="s">
        <v>151</v>
      </c>
      <c r="E1628" s="2" t="s">
        <v>107</v>
      </c>
      <c r="F1628" s="8" t="s">
        <v>36</v>
      </c>
      <c r="G1628" s="8">
        <v>1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5">
        <v>304020443</v>
      </c>
    </row>
    <row r="1629" spans="1:21" hidden="1" x14ac:dyDescent="0.25">
      <c r="A1629" s="8" t="s">
        <v>5018</v>
      </c>
      <c r="B1629" s="2" t="s">
        <v>2046</v>
      </c>
      <c r="C1629" s="2" t="s">
        <v>154</v>
      </c>
      <c r="D1629" s="2" t="s">
        <v>151</v>
      </c>
      <c r="E1629" s="2" t="s">
        <v>107</v>
      </c>
      <c r="F1629" s="8" t="s">
        <v>36</v>
      </c>
      <c r="G1629" s="8">
        <v>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5">
        <v>304030015</v>
      </c>
    </row>
    <row r="1630" spans="1:21" hidden="1" x14ac:dyDescent="0.25">
      <c r="A1630" s="8" t="s">
        <v>5018</v>
      </c>
      <c r="B1630" s="2" t="s">
        <v>2047</v>
      </c>
      <c r="C1630" s="2" t="s">
        <v>154</v>
      </c>
      <c r="D1630" s="2" t="s">
        <v>151</v>
      </c>
      <c r="E1630" s="2" t="s">
        <v>107</v>
      </c>
      <c r="F1630" s="8" t="s">
        <v>36</v>
      </c>
      <c r="G1630" s="8">
        <v>1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5">
        <v>304030023</v>
      </c>
    </row>
    <row r="1631" spans="1:21" hidden="1" x14ac:dyDescent="0.25">
      <c r="A1631" s="8" t="s">
        <v>5018</v>
      </c>
      <c r="B1631" s="2" t="s">
        <v>2048</v>
      </c>
      <c r="C1631" s="2" t="s">
        <v>154</v>
      </c>
      <c r="D1631" s="2" t="s">
        <v>151</v>
      </c>
      <c r="E1631" s="2" t="s">
        <v>107</v>
      </c>
      <c r="F1631" s="8" t="s">
        <v>36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5">
        <v>304030031</v>
      </c>
    </row>
    <row r="1632" spans="1:21" hidden="1" x14ac:dyDescent="0.25">
      <c r="A1632" s="8" t="s">
        <v>5018</v>
      </c>
      <c r="B1632" s="2" t="s">
        <v>2049</v>
      </c>
      <c r="C1632" s="2" t="s">
        <v>154</v>
      </c>
      <c r="D1632" s="2" t="s">
        <v>151</v>
      </c>
      <c r="E1632" s="2" t="s">
        <v>107</v>
      </c>
      <c r="F1632" s="8" t="s">
        <v>36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5">
        <v>304030040</v>
      </c>
    </row>
    <row r="1633" spans="1:21" hidden="1" x14ac:dyDescent="0.25">
      <c r="A1633" s="8" t="s">
        <v>5018</v>
      </c>
      <c r="B1633" s="2" t="s">
        <v>2050</v>
      </c>
      <c r="C1633" s="2" t="s">
        <v>154</v>
      </c>
      <c r="D1633" s="2" t="s">
        <v>151</v>
      </c>
      <c r="E1633" s="2" t="s">
        <v>107</v>
      </c>
      <c r="F1633" s="8" t="s">
        <v>36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5">
        <v>304030058</v>
      </c>
    </row>
    <row r="1634" spans="1:21" hidden="1" x14ac:dyDescent="0.25">
      <c r="A1634" s="8" t="s">
        <v>5018</v>
      </c>
      <c r="B1634" s="2" t="s">
        <v>2051</v>
      </c>
      <c r="C1634" s="2" t="s">
        <v>154</v>
      </c>
      <c r="D1634" s="2" t="s">
        <v>151</v>
      </c>
      <c r="E1634" s="2" t="s">
        <v>107</v>
      </c>
      <c r="F1634" s="8" t="s">
        <v>36</v>
      </c>
      <c r="G1634" s="8">
        <v>1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5">
        <v>304030066</v>
      </c>
    </row>
    <row r="1635" spans="1:21" hidden="1" x14ac:dyDescent="0.25">
      <c r="A1635" s="8" t="s">
        <v>5018</v>
      </c>
      <c r="B1635" s="2" t="s">
        <v>2052</v>
      </c>
      <c r="C1635" s="2" t="s">
        <v>154</v>
      </c>
      <c r="D1635" s="2" t="s">
        <v>151</v>
      </c>
      <c r="E1635" s="2" t="s">
        <v>107</v>
      </c>
      <c r="F1635" s="8" t="s">
        <v>36</v>
      </c>
      <c r="G1635" s="8">
        <v>1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5">
        <v>304030074</v>
      </c>
    </row>
    <row r="1636" spans="1:21" hidden="1" x14ac:dyDescent="0.25">
      <c r="A1636" s="8" t="s">
        <v>5018</v>
      </c>
      <c r="B1636" s="2" t="s">
        <v>2053</v>
      </c>
      <c r="C1636" s="2" t="s">
        <v>154</v>
      </c>
      <c r="D1636" s="2" t="s">
        <v>151</v>
      </c>
      <c r="E1636" s="2" t="s">
        <v>107</v>
      </c>
      <c r="F1636" s="8" t="s">
        <v>36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5">
        <v>304030082</v>
      </c>
    </row>
    <row r="1637" spans="1:21" hidden="1" x14ac:dyDescent="0.25">
      <c r="A1637" s="8" t="s">
        <v>5018</v>
      </c>
      <c r="B1637" s="2" t="s">
        <v>2054</v>
      </c>
      <c r="C1637" s="2" t="s">
        <v>154</v>
      </c>
      <c r="D1637" s="2" t="s">
        <v>151</v>
      </c>
      <c r="E1637" s="2" t="s">
        <v>107</v>
      </c>
      <c r="F1637" s="8" t="s">
        <v>36</v>
      </c>
      <c r="G1637" s="8">
        <v>1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5">
        <v>304030090</v>
      </c>
    </row>
    <row r="1638" spans="1:21" hidden="1" x14ac:dyDescent="0.25">
      <c r="A1638" s="8" t="s">
        <v>5018</v>
      </c>
      <c r="B1638" s="2" t="s">
        <v>2055</v>
      </c>
      <c r="C1638" s="2" t="s">
        <v>154</v>
      </c>
      <c r="D1638" s="2" t="s">
        <v>151</v>
      </c>
      <c r="E1638" s="2" t="s">
        <v>107</v>
      </c>
      <c r="F1638" s="8" t="s">
        <v>36</v>
      </c>
      <c r="G1638" s="8">
        <v>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5">
        <v>304030104</v>
      </c>
    </row>
    <row r="1639" spans="1:21" hidden="1" x14ac:dyDescent="0.25">
      <c r="A1639" s="8" t="s">
        <v>5018</v>
      </c>
      <c r="B1639" s="2" t="s">
        <v>2056</v>
      </c>
      <c r="C1639" s="2" t="s">
        <v>154</v>
      </c>
      <c r="D1639" s="2" t="s">
        <v>151</v>
      </c>
      <c r="E1639" s="2" t="s">
        <v>107</v>
      </c>
      <c r="F1639" s="8" t="s">
        <v>36</v>
      </c>
      <c r="G1639" s="8">
        <v>1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5">
        <v>304030112</v>
      </c>
    </row>
    <row r="1640" spans="1:21" hidden="1" x14ac:dyDescent="0.25">
      <c r="A1640" s="8" t="s">
        <v>5018</v>
      </c>
      <c r="B1640" s="2" t="s">
        <v>2057</v>
      </c>
      <c r="C1640" s="2" t="s">
        <v>154</v>
      </c>
      <c r="D1640" s="2" t="s">
        <v>151</v>
      </c>
      <c r="E1640" s="2" t="s">
        <v>107</v>
      </c>
      <c r="F1640" s="8" t="s">
        <v>36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5">
        <v>304030120</v>
      </c>
    </row>
    <row r="1641" spans="1:21" hidden="1" x14ac:dyDescent="0.25">
      <c r="A1641" s="8" t="s">
        <v>5018</v>
      </c>
      <c r="B1641" s="2" t="s">
        <v>2058</v>
      </c>
      <c r="C1641" s="2" t="s">
        <v>154</v>
      </c>
      <c r="D1641" s="2" t="s">
        <v>151</v>
      </c>
      <c r="E1641" s="2" t="s">
        <v>107</v>
      </c>
      <c r="F1641" s="8" t="s">
        <v>36</v>
      </c>
      <c r="G1641" s="8">
        <v>1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5">
        <v>304030139</v>
      </c>
    </row>
    <row r="1642" spans="1:21" hidden="1" x14ac:dyDescent="0.25">
      <c r="A1642" s="8" t="s">
        <v>5018</v>
      </c>
      <c r="B1642" s="2" t="s">
        <v>2059</v>
      </c>
      <c r="C1642" s="2" t="s">
        <v>154</v>
      </c>
      <c r="D1642" s="2" t="s">
        <v>151</v>
      </c>
      <c r="E1642" s="2" t="s">
        <v>107</v>
      </c>
      <c r="F1642" s="8" t="s">
        <v>36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5">
        <v>304030147</v>
      </c>
    </row>
    <row r="1643" spans="1:21" hidden="1" x14ac:dyDescent="0.25">
      <c r="A1643" s="8" t="s">
        <v>5018</v>
      </c>
      <c r="B1643" s="2" t="s">
        <v>2060</v>
      </c>
      <c r="C1643" s="2" t="s">
        <v>154</v>
      </c>
      <c r="D1643" s="2" t="s">
        <v>151</v>
      </c>
      <c r="E1643" s="2" t="s">
        <v>107</v>
      </c>
      <c r="F1643" s="8" t="s">
        <v>36</v>
      </c>
      <c r="G1643" s="8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5">
        <v>304030155</v>
      </c>
    </row>
    <row r="1644" spans="1:21" hidden="1" x14ac:dyDescent="0.25">
      <c r="A1644" s="8" t="s">
        <v>5018</v>
      </c>
      <c r="B1644" s="2" t="s">
        <v>2061</v>
      </c>
      <c r="C1644" s="2" t="s">
        <v>154</v>
      </c>
      <c r="D1644" s="2" t="s">
        <v>151</v>
      </c>
      <c r="E1644" s="2" t="s">
        <v>107</v>
      </c>
      <c r="F1644" s="8" t="s">
        <v>36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5">
        <v>304030163</v>
      </c>
    </row>
    <row r="1645" spans="1:21" hidden="1" x14ac:dyDescent="0.25">
      <c r="A1645" s="8" t="s">
        <v>5018</v>
      </c>
      <c r="B1645" s="2" t="s">
        <v>2062</v>
      </c>
      <c r="C1645" s="2" t="s">
        <v>154</v>
      </c>
      <c r="D1645" s="2" t="s">
        <v>151</v>
      </c>
      <c r="E1645" s="2" t="s">
        <v>107</v>
      </c>
      <c r="F1645" s="8" t="s">
        <v>36</v>
      </c>
      <c r="G1645" s="8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5">
        <v>304030171</v>
      </c>
    </row>
    <row r="1646" spans="1:21" hidden="1" x14ac:dyDescent="0.25">
      <c r="A1646" s="8" t="s">
        <v>5018</v>
      </c>
      <c r="B1646" s="2" t="s">
        <v>2063</v>
      </c>
      <c r="C1646" s="2" t="s">
        <v>154</v>
      </c>
      <c r="D1646" s="2" t="s">
        <v>151</v>
      </c>
      <c r="E1646" s="2" t="s">
        <v>107</v>
      </c>
      <c r="F1646" s="8" t="s">
        <v>36</v>
      </c>
      <c r="G1646" s="8">
        <v>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5">
        <v>304030180</v>
      </c>
    </row>
    <row r="1647" spans="1:21" hidden="1" x14ac:dyDescent="0.25">
      <c r="A1647" s="8" t="s">
        <v>5018</v>
      </c>
      <c r="B1647" s="2" t="s">
        <v>2064</v>
      </c>
      <c r="C1647" s="2" t="s">
        <v>154</v>
      </c>
      <c r="D1647" s="2" t="s">
        <v>151</v>
      </c>
      <c r="E1647" s="2" t="s">
        <v>107</v>
      </c>
      <c r="F1647" s="8" t="s">
        <v>36</v>
      </c>
      <c r="G1647" s="8">
        <v>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5">
        <v>304030198</v>
      </c>
    </row>
    <row r="1648" spans="1:21" hidden="1" x14ac:dyDescent="0.25">
      <c r="A1648" s="8" t="s">
        <v>5018</v>
      </c>
      <c r="B1648" s="2" t="s">
        <v>2065</v>
      </c>
      <c r="C1648" s="2" t="s">
        <v>154</v>
      </c>
      <c r="D1648" s="2" t="s">
        <v>151</v>
      </c>
      <c r="E1648" s="2" t="s">
        <v>107</v>
      </c>
      <c r="F1648" s="8" t="s">
        <v>36</v>
      </c>
      <c r="G1648" s="8">
        <v>1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5">
        <v>304030201</v>
      </c>
    </row>
    <row r="1649" spans="1:21" hidden="1" x14ac:dyDescent="0.25">
      <c r="A1649" s="8" t="s">
        <v>5018</v>
      </c>
      <c r="B1649" s="2" t="s">
        <v>2066</v>
      </c>
      <c r="C1649" s="2" t="s">
        <v>154</v>
      </c>
      <c r="D1649" s="2" t="s">
        <v>151</v>
      </c>
      <c r="E1649" s="2" t="s">
        <v>107</v>
      </c>
      <c r="F1649" s="8" t="s">
        <v>36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5">
        <v>304030210</v>
      </c>
    </row>
    <row r="1650" spans="1:21" hidden="1" x14ac:dyDescent="0.25">
      <c r="A1650" s="8" t="s">
        <v>5018</v>
      </c>
      <c r="B1650" s="2" t="s">
        <v>2067</v>
      </c>
      <c r="C1650" s="2" t="s">
        <v>154</v>
      </c>
      <c r="D1650" s="2" t="s">
        <v>151</v>
      </c>
      <c r="E1650" s="2" t="s">
        <v>107</v>
      </c>
      <c r="F1650" s="8" t="s">
        <v>36</v>
      </c>
      <c r="G1650" s="8">
        <v>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5">
        <v>304030228</v>
      </c>
    </row>
    <row r="1651" spans="1:21" hidden="1" x14ac:dyDescent="0.25">
      <c r="A1651" s="8" t="s">
        <v>5018</v>
      </c>
      <c r="B1651" s="2" t="s">
        <v>2068</v>
      </c>
      <c r="C1651" s="2" t="s">
        <v>154</v>
      </c>
      <c r="D1651" s="2" t="s">
        <v>151</v>
      </c>
      <c r="E1651" s="2" t="s">
        <v>107</v>
      </c>
      <c r="F1651" s="8" t="s">
        <v>36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5">
        <v>304030236</v>
      </c>
    </row>
    <row r="1652" spans="1:21" hidden="1" x14ac:dyDescent="0.25">
      <c r="A1652" s="8" t="s">
        <v>5018</v>
      </c>
      <c r="B1652" s="2" t="s">
        <v>2069</v>
      </c>
      <c r="C1652" s="2" t="s">
        <v>154</v>
      </c>
      <c r="D1652" s="2" t="s">
        <v>151</v>
      </c>
      <c r="E1652" s="2" t="s">
        <v>107</v>
      </c>
      <c r="F1652" s="8" t="s">
        <v>36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5">
        <v>304030244</v>
      </c>
    </row>
    <row r="1653" spans="1:21" hidden="1" x14ac:dyDescent="0.25">
      <c r="A1653" s="8" t="s">
        <v>5018</v>
      </c>
      <c r="B1653" s="2" t="s">
        <v>2070</v>
      </c>
      <c r="C1653" s="2" t="s">
        <v>155</v>
      </c>
      <c r="D1653" s="2" t="s">
        <v>151</v>
      </c>
      <c r="E1653" s="2" t="s">
        <v>107</v>
      </c>
      <c r="F1653" s="8" t="s">
        <v>36</v>
      </c>
      <c r="G1653" s="8">
        <v>1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5">
        <v>304040010</v>
      </c>
    </row>
    <row r="1654" spans="1:21" hidden="1" x14ac:dyDescent="0.25">
      <c r="A1654" s="8" t="s">
        <v>5018</v>
      </c>
      <c r="B1654" s="2" t="s">
        <v>2071</v>
      </c>
      <c r="C1654" s="2" t="s">
        <v>155</v>
      </c>
      <c r="D1654" s="2" t="s">
        <v>151</v>
      </c>
      <c r="E1654" s="2" t="s">
        <v>107</v>
      </c>
      <c r="F1654" s="8" t="s">
        <v>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5">
        <v>304040029</v>
      </c>
    </row>
    <row r="1655" spans="1:21" hidden="1" x14ac:dyDescent="0.25">
      <c r="A1655" s="8" t="s">
        <v>5018</v>
      </c>
      <c r="B1655" s="2" t="s">
        <v>2072</v>
      </c>
      <c r="C1655" s="2" t="s">
        <v>155</v>
      </c>
      <c r="D1655" s="2" t="s">
        <v>151</v>
      </c>
      <c r="E1655" s="2" t="s">
        <v>107</v>
      </c>
      <c r="F1655" s="8" t="s">
        <v>36</v>
      </c>
      <c r="G1655" s="8">
        <v>1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5">
        <v>304040045</v>
      </c>
    </row>
    <row r="1656" spans="1:21" hidden="1" x14ac:dyDescent="0.25">
      <c r="A1656" s="8" t="s">
        <v>5018</v>
      </c>
      <c r="B1656" s="2" t="s">
        <v>2073</v>
      </c>
      <c r="C1656" s="2" t="s">
        <v>155</v>
      </c>
      <c r="D1656" s="2" t="s">
        <v>151</v>
      </c>
      <c r="E1656" s="2" t="s">
        <v>107</v>
      </c>
      <c r="F1656" s="8" t="s">
        <v>36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5">
        <v>304040053</v>
      </c>
    </row>
    <row r="1657" spans="1:21" hidden="1" x14ac:dyDescent="0.25">
      <c r="A1657" s="8" t="s">
        <v>5018</v>
      </c>
      <c r="B1657" s="2" t="s">
        <v>2074</v>
      </c>
      <c r="C1657" s="2" t="s">
        <v>155</v>
      </c>
      <c r="D1657" s="2" t="s">
        <v>151</v>
      </c>
      <c r="E1657" s="2" t="s">
        <v>107</v>
      </c>
      <c r="F1657" s="8" t="s">
        <v>36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5">
        <v>304040061</v>
      </c>
    </row>
    <row r="1658" spans="1:21" hidden="1" x14ac:dyDescent="0.25">
      <c r="A1658" s="8" t="s">
        <v>5018</v>
      </c>
      <c r="B1658" s="2" t="s">
        <v>2075</v>
      </c>
      <c r="C1658" s="2" t="s">
        <v>155</v>
      </c>
      <c r="D1658" s="2" t="s">
        <v>151</v>
      </c>
      <c r="E1658" s="2" t="s">
        <v>107</v>
      </c>
      <c r="F1658" s="8" t="s">
        <v>36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5">
        <v>304040070</v>
      </c>
    </row>
    <row r="1659" spans="1:21" hidden="1" x14ac:dyDescent="0.25">
      <c r="A1659" s="8" t="s">
        <v>5018</v>
      </c>
      <c r="B1659" s="2" t="s">
        <v>2076</v>
      </c>
      <c r="C1659" s="2" t="s">
        <v>155</v>
      </c>
      <c r="D1659" s="2" t="s">
        <v>151</v>
      </c>
      <c r="E1659" s="2" t="s">
        <v>107</v>
      </c>
      <c r="F1659" s="8" t="s">
        <v>36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5">
        <v>304040088</v>
      </c>
    </row>
    <row r="1660" spans="1:21" hidden="1" x14ac:dyDescent="0.25">
      <c r="A1660" s="8" t="s">
        <v>5018</v>
      </c>
      <c r="B1660" s="2" t="s">
        <v>2077</v>
      </c>
      <c r="C1660" s="2" t="s">
        <v>155</v>
      </c>
      <c r="D1660" s="2" t="s">
        <v>151</v>
      </c>
      <c r="E1660" s="2" t="s">
        <v>107</v>
      </c>
      <c r="F1660" s="8" t="s">
        <v>36</v>
      </c>
      <c r="G1660" s="8">
        <v>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5">
        <v>304040096</v>
      </c>
    </row>
    <row r="1661" spans="1:21" hidden="1" x14ac:dyDescent="0.25">
      <c r="A1661" s="8" t="s">
        <v>5018</v>
      </c>
      <c r="B1661" s="2" t="s">
        <v>2078</v>
      </c>
      <c r="C1661" s="2" t="s">
        <v>155</v>
      </c>
      <c r="D1661" s="2" t="s">
        <v>151</v>
      </c>
      <c r="E1661" s="2" t="s">
        <v>107</v>
      </c>
      <c r="F1661" s="8" t="s">
        <v>36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5">
        <v>304040100</v>
      </c>
    </row>
    <row r="1662" spans="1:21" hidden="1" x14ac:dyDescent="0.25">
      <c r="A1662" s="8" t="s">
        <v>5018</v>
      </c>
      <c r="B1662" s="2" t="s">
        <v>2079</v>
      </c>
      <c r="C1662" s="2" t="s">
        <v>155</v>
      </c>
      <c r="D1662" s="2" t="s">
        <v>151</v>
      </c>
      <c r="E1662" s="2" t="s">
        <v>107</v>
      </c>
      <c r="F1662" s="8" t="s">
        <v>36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5">
        <v>304040118</v>
      </c>
    </row>
    <row r="1663" spans="1:21" hidden="1" x14ac:dyDescent="0.25">
      <c r="A1663" s="8" t="s">
        <v>5018</v>
      </c>
      <c r="B1663" s="2" t="s">
        <v>2080</v>
      </c>
      <c r="C1663" s="2" t="s">
        <v>155</v>
      </c>
      <c r="D1663" s="2" t="s">
        <v>151</v>
      </c>
      <c r="E1663" s="2" t="s">
        <v>107</v>
      </c>
      <c r="F1663" s="8" t="s">
        <v>36</v>
      </c>
      <c r="G1663" s="8">
        <v>1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5">
        <v>304040126</v>
      </c>
    </row>
    <row r="1664" spans="1:21" hidden="1" x14ac:dyDescent="0.25">
      <c r="A1664" s="8" t="s">
        <v>5018</v>
      </c>
      <c r="B1664" s="2" t="s">
        <v>2081</v>
      </c>
      <c r="C1664" s="2" t="s">
        <v>155</v>
      </c>
      <c r="D1664" s="2" t="s">
        <v>151</v>
      </c>
      <c r="E1664" s="2" t="s">
        <v>107</v>
      </c>
      <c r="F1664" s="8" t="s">
        <v>36</v>
      </c>
      <c r="G1664" s="8">
        <v>1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5">
        <v>304040134</v>
      </c>
    </row>
    <row r="1665" spans="1:21" hidden="1" x14ac:dyDescent="0.25">
      <c r="A1665" s="8" t="s">
        <v>5018</v>
      </c>
      <c r="B1665" s="2" t="s">
        <v>2082</v>
      </c>
      <c r="C1665" s="2" t="s">
        <v>155</v>
      </c>
      <c r="D1665" s="2" t="s">
        <v>151</v>
      </c>
      <c r="E1665" s="2" t="s">
        <v>107</v>
      </c>
      <c r="F1665" s="8" t="s">
        <v>36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5">
        <v>304040142</v>
      </c>
    </row>
    <row r="1666" spans="1:21" hidden="1" x14ac:dyDescent="0.25">
      <c r="A1666" s="8" t="s">
        <v>5018</v>
      </c>
      <c r="B1666" s="2" t="s">
        <v>2083</v>
      </c>
      <c r="C1666" s="2" t="s">
        <v>155</v>
      </c>
      <c r="D1666" s="2" t="s">
        <v>151</v>
      </c>
      <c r="E1666" s="2" t="s">
        <v>107</v>
      </c>
      <c r="F1666" s="8" t="s">
        <v>36</v>
      </c>
      <c r="G1666" s="8">
        <v>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5">
        <v>304040150</v>
      </c>
    </row>
    <row r="1667" spans="1:21" hidden="1" x14ac:dyDescent="0.25">
      <c r="A1667" s="8" t="s">
        <v>5018</v>
      </c>
      <c r="B1667" s="2" t="s">
        <v>2084</v>
      </c>
      <c r="C1667" s="2" t="s">
        <v>155</v>
      </c>
      <c r="D1667" s="2" t="s">
        <v>151</v>
      </c>
      <c r="E1667" s="2" t="s">
        <v>107</v>
      </c>
      <c r="F1667" s="8" t="s">
        <v>36</v>
      </c>
      <c r="G1667" s="8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5">
        <v>304040169</v>
      </c>
    </row>
    <row r="1668" spans="1:21" hidden="1" x14ac:dyDescent="0.25">
      <c r="A1668" s="8" t="s">
        <v>5018</v>
      </c>
      <c r="B1668" s="2" t="s">
        <v>2085</v>
      </c>
      <c r="C1668" s="2" t="s">
        <v>155</v>
      </c>
      <c r="D1668" s="2" t="s">
        <v>151</v>
      </c>
      <c r="E1668" s="2" t="s">
        <v>107</v>
      </c>
      <c r="F1668" s="8" t="s">
        <v>36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5">
        <v>304040177</v>
      </c>
    </row>
    <row r="1669" spans="1:21" hidden="1" x14ac:dyDescent="0.25">
      <c r="A1669" s="8" t="s">
        <v>5018</v>
      </c>
      <c r="B1669" s="2" t="s">
        <v>2086</v>
      </c>
      <c r="C1669" s="2" t="s">
        <v>155</v>
      </c>
      <c r="D1669" s="2" t="s">
        <v>151</v>
      </c>
      <c r="E1669" s="2" t="s">
        <v>107</v>
      </c>
      <c r="F1669" s="8" t="s">
        <v>36</v>
      </c>
      <c r="G1669" s="8">
        <v>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5">
        <v>304040185</v>
      </c>
    </row>
    <row r="1670" spans="1:21" hidden="1" x14ac:dyDescent="0.25">
      <c r="A1670" s="8" t="s">
        <v>5018</v>
      </c>
      <c r="B1670" s="2" t="s">
        <v>2087</v>
      </c>
      <c r="C1670" s="2" t="s">
        <v>155</v>
      </c>
      <c r="D1670" s="2" t="s">
        <v>151</v>
      </c>
      <c r="E1670" s="2" t="s">
        <v>107</v>
      </c>
      <c r="F1670" s="8" t="s">
        <v>36</v>
      </c>
      <c r="G1670" s="8">
        <v>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5">
        <v>304040193</v>
      </c>
    </row>
    <row r="1671" spans="1:21" hidden="1" x14ac:dyDescent="0.25">
      <c r="A1671" s="8" t="s">
        <v>5018</v>
      </c>
      <c r="B1671" s="2" t="s">
        <v>2088</v>
      </c>
      <c r="C1671" s="2" t="s">
        <v>155</v>
      </c>
      <c r="D1671" s="2" t="s">
        <v>151</v>
      </c>
      <c r="E1671" s="2" t="s">
        <v>107</v>
      </c>
      <c r="F1671" s="8" t="s">
        <v>36</v>
      </c>
      <c r="G1671" s="8">
        <v>1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5">
        <v>304040207</v>
      </c>
    </row>
    <row r="1672" spans="1:21" hidden="1" x14ac:dyDescent="0.25">
      <c r="A1672" s="8" t="s">
        <v>5018</v>
      </c>
      <c r="B1672" s="2" t="s">
        <v>2089</v>
      </c>
      <c r="C1672" s="2" t="s">
        <v>156</v>
      </c>
      <c r="D1672" s="2" t="s">
        <v>151</v>
      </c>
      <c r="E1672" s="2" t="s">
        <v>107</v>
      </c>
      <c r="F1672" s="8" t="s">
        <v>36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5">
        <v>304050016</v>
      </c>
    </row>
    <row r="1673" spans="1:21" hidden="1" x14ac:dyDescent="0.25">
      <c r="A1673" s="8" t="s">
        <v>5018</v>
      </c>
      <c r="B1673" s="2" t="s">
        <v>2090</v>
      </c>
      <c r="C1673" s="2" t="s">
        <v>156</v>
      </c>
      <c r="D1673" s="2" t="s">
        <v>151</v>
      </c>
      <c r="E1673" s="2" t="s">
        <v>107</v>
      </c>
      <c r="F1673" s="8" t="s">
        <v>36</v>
      </c>
      <c r="G1673" s="8">
        <v>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5">
        <v>304050024</v>
      </c>
    </row>
    <row r="1674" spans="1:21" hidden="1" x14ac:dyDescent="0.25">
      <c r="A1674" s="8" t="s">
        <v>5018</v>
      </c>
      <c r="B1674" s="2" t="s">
        <v>2091</v>
      </c>
      <c r="C1674" s="2" t="s">
        <v>156</v>
      </c>
      <c r="D1674" s="2" t="s">
        <v>151</v>
      </c>
      <c r="E1674" s="2" t="s">
        <v>107</v>
      </c>
      <c r="F1674" s="8" t="s">
        <v>36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5">
        <v>304050032</v>
      </c>
    </row>
    <row r="1675" spans="1:21" hidden="1" x14ac:dyDescent="0.25">
      <c r="A1675" s="8" t="s">
        <v>5018</v>
      </c>
      <c r="B1675" s="2" t="s">
        <v>2092</v>
      </c>
      <c r="C1675" s="2" t="s">
        <v>156</v>
      </c>
      <c r="D1675" s="2" t="s">
        <v>151</v>
      </c>
      <c r="E1675" s="2" t="s">
        <v>107</v>
      </c>
      <c r="F1675" s="8" t="s">
        <v>36</v>
      </c>
      <c r="G1675" s="8">
        <v>1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5">
        <v>304050040</v>
      </c>
    </row>
    <row r="1676" spans="1:21" hidden="1" x14ac:dyDescent="0.25">
      <c r="A1676" s="8" t="s">
        <v>5018</v>
      </c>
      <c r="B1676" s="2" t="s">
        <v>2093</v>
      </c>
      <c r="C1676" s="2" t="s">
        <v>156</v>
      </c>
      <c r="D1676" s="2" t="s">
        <v>151</v>
      </c>
      <c r="E1676" s="2" t="s">
        <v>107</v>
      </c>
      <c r="F1676" s="8" t="s">
        <v>36</v>
      </c>
      <c r="G1676" s="8">
        <v>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5">
        <v>304050067</v>
      </c>
    </row>
    <row r="1677" spans="1:21" hidden="1" x14ac:dyDescent="0.25">
      <c r="A1677" s="8" t="s">
        <v>5018</v>
      </c>
      <c r="B1677" s="2" t="s">
        <v>2094</v>
      </c>
      <c r="C1677" s="2" t="s">
        <v>156</v>
      </c>
      <c r="D1677" s="2" t="s">
        <v>151</v>
      </c>
      <c r="E1677" s="2" t="s">
        <v>107</v>
      </c>
      <c r="F1677" s="8" t="s">
        <v>36</v>
      </c>
      <c r="G1677" s="8">
        <v>1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5">
        <v>304050075</v>
      </c>
    </row>
    <row r="1678" spans="1:21" hidden="1" x14ac:dyDescent="0.25">
      <c r="A1678" s="8" t="s">
        <v>5018</v>
      </c>
      <c r="B1678" s="2" t="s">
        <v>2095</v>
      </c>
      <c r="C1678" s="2" t="s">
        <v>156</v>
      </c>
      <c r="D1678" s="2" t="s">
        <v>151</v>
      </c>
      <c r="E1678" s="2" t="s">
        <v>107</v>
      </c>
      <c r="F1678" s="8" t="s">
        <v>36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5">
        <v>304050113</v>
      </c>
    </row>
    <row r="1679" spans="1:21" hidden="1" x14ac:dyDescent="0.25">
      <c r="A1679" s="8" t="s">
        <v>5018</v>
      </c>
      <c r="B1679" s="2" t="s">
        <v>2096</v>
      </c>
      <c r="C1679" s="2" t="s">
        <v>156</v>
      </c>
      <c r="D1679" s="2" t="s">
        <v>151</v>
      </c>
      <c r="E1679" s="2" t="s">
        <v>107</v>
      </c>
      <c r="F1679" s="8" t="s">
        <v>36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5">
        <v>304050121</v>
      </c>
    </row>
    <row r="1680" spans="1:21" hidden="1" x14ac:dyDescent="0.25">
      <c r="A1680" s="8" t="s">
        <v>5018</v>
      </c>
      <c r="B1680" s="2" t="s">
        <v>2097</v>
      </c>
      <c r="C1680" s="2" t="s">
        <v>156</v>
      </c>
      <c r="D1680" s="2" t="s">
        <v>151</v>
      </c>
      <c r="E1680" s="2" t="s">
        <v>107</v>
      </c>
      <c r="F1680" s="8" t="s">
        <v>36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5">
        <v>304050130</v>
      </c>
    </row>
    <row r="1681" spans="1:21" hidden="1" x14ac:dyDescent="0.25">
      <c r="A1681" s="8" t="s">
        <v>5018</v>
      </c>
      <c r="B1681" s="2" t="s">
        <v>2098</v>
      </c>
      <c r="C1681" s="2" t="s">
        <v>156</v>
      </c>
      <c r="D1681" s="2" t="s">
        <v>151</v>
      </c>
      <c r="E1681" s="2" t="s">
        <v>107</v>
      </c>
      <c r="F1681" s="8" t="s">
        <v>36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5">
        <v>304050172</v>
      </c>
    </row>
    <row r="1682" spans="1:21" hidden="1" x14ac:dyDescent="0.25">
      <c r="A1682" s="8" t="s">
        <v>5018</v>
      </c>
      <c r="B1682" s="2" t="s">
        <v>2099</v>
      </c>
      <c r="C1682" s="2" t="s">
        <v>156</v>
      </c>
      <c r="D1682" s="2" t="s">
        <v>151</v>
      </c>
      <c r="E1682" s="2" t="s">
        <v>107</v>
      </c>
      <c r="F1682" s="8" t="s">
        <v>36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5">
        <v>304050180</v>
      </c>
    </row>
    <row r="1683" spans="1:21" hidden="1" x14ac:dyDescent="0.25">
      <c r="A1683" s="8" t="s">
        <v>5018</v>
      </c>
      <c r="B1683" s="2" t="s">
        <v>2100</v>
      </c>
      <c r="C1683" s="2" t="s">
        <v>156</v>
      </c>
      <c r="D1683" s="2" t="s">
        <v>151</v>
      </c>
      <c r="E1683" s="2" t="s">
        <v>107</v>
      </c>
      <c r="F1683" s="8" t="s">
        <v>36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5">
        <v>304050202</v>
      </c>
    </row>
    <row r="1684" spans="1:21" hidden="1" x14ac:dyDescent="0.25">
      <c r="A1684" s="8" t="s">
        <v>5018</v>
      </c>
      <c r="B1684" s="2" t="s">
        <v>2101</v>
      </c>
      <c r="C1684" s="2" t="s">
        <v>156</v>
      </c>
      <c r="D1684" s="2" t="s">
        <v>151</v>
      </c>
      <c r="E1684" s="2" t="s">
        <v>107</v>
      </c>
      <c r="F1684" s="8" t="s">
        <v>36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5">
        <v>304050210</v>
      </c>
    </row>
    <row r="1685" spans="1:21" hidden="1" x14ac:dyDescent="0.25">
      <c r="A1685" s="8" t="s">
        <v>5018</v>
      </c>
      <c r="B1685" s="2" t="s">
        <v>2102</v>
      </c>
      <c r="C1685" s="2" t="s">
        <v>156</v>
      </c>
      <c r="D1685" s="2" t="s">
        <v>151</v>
      </c>
      <c r="E1685" s="2" t="s">
        <v>107</v>
      </c>
      <c r="F1685" s="8" t="s">
        <v>36</v>
      </c>
      <c r="G1685" s="8">
        <v>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5">
        <v>304050229</v>
      </c>
    </row>
    <row r="1686" spans="1:21" hidden="1" x14ac:dyDescent="0.25">
      <c r="A1686" s="8" t="s">
        <v>5018</v>
      </c>
      <c r="B1686" s="2" t="s">
        <v>2103</v>
      </c>
      <c r="C1686" s="2" t="s">
        <v>156</v>
      </c>
      <c r="D1686" s="2" t="s">
        <v>151</v>
      </c>
      <c r="E1686" s="2" t="s">
        <v>107</v>
      </c>
      <c r="F1686" s="8" t="s">
        <v>36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5">
        <v>304050253</v>
      </c>
    </row>
    <row r="1687" spans="1:21" hidden="1" x14ac:dyDescent="0.25">
      <c r="A1687" s="8" t="s">
        <v>5018</v>
      </c>
      <c r="B1687" s="2" t="s">
        <v>2104</v>
      </c>
      <c r="C1687" s="2" t="s">
        <v>156</v>
      </c>
      <c r="D1687" s="2" t="s">
        <v>151</v>
      </c>
      <c r="E1687" s="2" t="s">
        <v>107</v>
      </c>
      <c r="F1687" s="8" t="s">
        <v>36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5">
        <v>304050261</v>
      </c>
    </row>
    <row r="1688" spans="1:21" hidden="1" x14ac:dyDescent="0.25">
      <c r="A1688" s="8" t="s">
        <v>5018</v>
      </c>
      <c r="B1688" s="2" t="s">
        <v>2105</v>
      </c>
      <c r="C1688" s="2" t="s">
        <v>156</v>
      </c>
      <c r="D1688" s="2" t="s">
        <v>151</v>
      </c>
      <c r="E1688" s="2" t="s">
        <v>107</v>
      </c>
      <c r="F1688" s="8" t="s">
        <v>36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5">
        <v>304050270</v>
      </c>
    </row>
    <row r="1689" spans="1:21" hidden="1" x14ac:dyDescent="0.25">
      <c r="A1689" s="8" t="s">
        <v>5018</v>
      </c>
      <c r="B1689" s="2" t="s">
        <v>2106</v>
      </c>
      <c r="C1689" s="2" t="s">
        <v>156</v>
      </c>
      <c r="D1689" s="2" t="s">
        <v>151</v>
      </c>
      <c r="E1689" s="2" t="s">
        <v>107</v>
      </c>
      <c r="F1689" s="8" t="s">
        <v>36</v>
      </c>
      <c r="G1689" s="8">
        <v>1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5">
        <v>304050288</v>
      </c>
    </row>
    <row r="1690" spans="1:21" hidden="1" x14ac:dyDescent="0.25">
      <c r="A1690" s="8" t="s">
        <v>5018</v>
      </c>
      <c r="B1690" s="2" t="s">
        <v>2107</v>
      </c>
      <c r="C1690" s="2" t="s">
        <v>156</v>
      </c>
      <c r="D1690" s="2" t="s">
        <v>151</v>
      </c>
      <c r="E1690" s="2" t="s">
        <v>107</v>
      </c>
      <c r="F1690" s="8" t="s">
        <v>36</v>
      </c>
      <c r="G1690" s="8">
        <v>1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5">
        <v>304050296</v>
      </c>
    </row>
    <row r="1691" spans="1:21" hidden="1" x14ac:dyDescent="0.25">
      <c r="A1691" s="8" t="s">
        <v>5018</v>
      </c>
      <c r="B1691" s="2" t="s">
        <v>2108</v>
      </c>
      <c r="C1691" s="2" t="s">
        <v>156</v>
      </c>
      <c r="D1691" s="2" t="s">
        <v>151</v>
      </c>
      <c r="E1691" s="2" t="s">
        <v>107</v>
      </c>
      <c r="F1691" s="8" t="s">
        <v>36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5">
        <v>304050300</v>
      </c>
    </row>
    <row r="1692" spans="1:21" hidden="1" x14ac:dyDescent="0.25">
      <c r="A1692" s="8" t="s">
        <v>5018</v>
      </c>
      <c r="B1692" s="2" t="s">
        <v>2109</v>
      </c>
      <c r="C1692" s="2" t="s">
        <v>156</v>
      </c>
      <c r="D1692" s="2" t="s">
        <v>151</v>
      </c>
      <c r="E1692" s="2" t="s">
        <v>107</v>
      </c>
      <c r="F1692" s="8" t="s">
        <v>36</v>
      </c>
      <c r="G1692" s="8">
        <v>1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5">
        <v>304050318</v>
      </c>
    </row>
    <row r="1693" spans="1:21" hidden="1" x14ac:dyDescent="0.25">
      <c r="A1693" s="8" t="s">
        <v>5018</v>
      </c>
      <c r="B1693" s="2" t="s">
        <v>2110</v>
      </c>
      <c r="C1693" s="2" t="s">
        <v>156</v>
      </c>
      <c r="D1693" s="2" t="s">
        <v>151</v>
      </c>
      <c r="E1693" s="2" t="s">
        <v>107</v>
      </c>
      <c r="F1693" s="8" t="s">
        <v>36</v>
      </c>
      <c r="G1693" s="8">
        <v>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5">
        <v>304050326</v>
      </c>
    </row>
    <row r="1694" spans="1:21" hidden="1" x14ac:dyDescent="0.25">
      <c r="A1694" s="8" t="s">
        <v>5018</v>
      </c>
      <c r="B1694" s="2" t="s">
        <v>2111</v>
      </c>
      <c r="C1694" s="2" t="s">
        <v>156</v>
      </c>
      <c r="D1694" s="2" t="s">
        <v>151</v>
      </c>
      <c r="E1694" s="2" t="s">
        <v>107</v>
      </c>
      <c r="F1694" s="8" t="s">
        <v>36</v>
      </c>
      <c r="G1694" s="8">
        <v>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5">
        <v>304050334</v>
      </c>
    </row>
    <row r="1695" spans="1:21" hidden="1" x14ac:dyDescent="0.25">
      <c r="A1695" s="8" t="s">
        <v>5018</v>
      </c>
      <c r="B1695" s="2" t="s">
        <v>2112</v>
      </c>
      <c r="C1695" s="2" t="s">
        <v>156</v>
      </c>
      <c r="D1695" s="2" t="s">
        <v>151</v>
      </c>
      <c r="E1695" s="2" t="s">
        <v>107</v>
      </c>
      <c r="F1695" s="8" t="s">
        <v>36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5">
        <v>304050342</v>
      </c>
    </row>
    <row r="1696" spans="1:21" hidden="1" x14ac:dyDescent="0.25">
      <c r="A1696" s="8" t="s">
        <v>5018</v>
      </c>
      <c r="B1696" s="2" t="s">
        <v>2113</v>
      </c>
      <c r="C1696" s="2" t="s">
        <v>157</v>
      </c>
      <c r="D1696" s="2" t="s">
        <v>151</v>
      </c>
      <c r="E1696" s="2" t="s">
        <v>107</v>
      </c>
      <c r="F1696" s="8" t="s">
        <v>36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5">
        <v>304060011</v>
      </c>
    </row>
    <row r="1697" spans="1:21" hidden="1" x14ac:dyDescent="0.25">
      <c r="A1697" s="8" t="s">
        <v>5018</v>
      </c>
      <c r="B1697" s="2" t="s">
        <v>2114</v>
      </c>
      <c r="C1697" s="2" t="s">
        <v>157</v>
      </c>
      <c r="D1697" s="2" t="s">
        <v>151</v>
      </c>
      <c r="E1697" s="2" t="s">
        <v>107</v>
      </c>
      <c r="F1697" s="8" t="s">
        <v>36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5">
        <v>304060038</v>
      </c>
    </row>
    <row r="1698" spans="1:21" hidden="1" x14ac:dyDescent="0.25">
      <c r="A1698" s="8" t="s">
        <v>5018</v>
      </c>
      <c r="B1698" s="2" t="s">
        <v>2115</v>
      </c>
      <c r="C1698" s="2" t="s">
        <v>157</v>
      </c>
      <c r="D1698" s="2" t="s">
        <v>151</v>
      </c>
      <c r="E1698" s="2" t="s">
        <v>107</v>
      </c>
      <c r="F1698" s="8" t="s">
        <v>36</v>
      </c>
      <c r="G1698" s="8">
        <v>1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5">
        <v>304060046</v>
      </c>
    </row>
    <row r="1699" spans="1:21" hidden="1" x14ac:dyDescent="0.25">
      <c r="A1699" s="8" t="s">
        <v>5018</v>
      </c>
      <c r="B1699" s="2" t="s">
        <v>2116</v>
      </c>
      <c r="C1699" s="2" t="s">
        <v>157</v>
      </c>
      <c r="D1699" s="2" t="s">
        <v>151</v>
      </c>
      <c r="E1699" s="2" t="s">
        <v>107</v>
      </c>
      <c r="F1699" s="8" t="s">
        <v>36</v>
      </c>
      <c r="G1699" s="8">
        <v>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5">
        <v>304060070</v>
      </c>
    </row>
    <row r="1700" spans="1:21" hidden="1" x14ac:dyDescent="0.25">
      <c r="A1700" s="8" t="s">
        <v>5018</v>
      </c>
      <c r="B1700" s="2" t="s">
        <v>2117</v>
      </c>
      <c r="C1700" s="2" t="s">
        <v>157</v>
      </c>
      <c r="D1700" s="2" t="s">
        <v>151</v>
      </c>
      <c r="E1700" s="2" t="s">
        <v>107</v>
      </c>
      <c r="F1700" s="8" t="s">
        <v>36</v>
      </c>
      <c r="G1700" s="8">
        <v>1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5">
        <v>304060089</v>
      </c>
    </row>
    <row r="1701" spans="1:21" hidden="1" x14ac:dyDescent="0.25">
      <c r="A1701" s="8" t="s">
        <v>5018</v>
      </c>
      <c r="B1701" s="2" t="s">
        <v>2118</v>
      </c>
      <c r="C1701" s="2" t="s">
        <v>157</v>
      </c>
      <c r="D1701" s="2" t="s">
        <v>151</v>
      </c>
      <c r="E1701" s="2" t="s">
        <v>107</v>
      </c>
      <c r="F1701" s="8" t="s">
        <v>36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5">
        <v>304060097</v>
      </c>
    </row>
    <row r="1702" spans="1:21" hidden="1" x14ac:dyDescent="0.25">
      <c r="A1702" s="8" t="s">
        <v>5018</v>
      </c>
      <c r="B1702" s="2" t="s">
        <v>2119</v>
      </c>
      <c r="C1702" s="2" t="s">
        <v>157</v>
      </c>
      <c r="D1702" s="2" t="s">
        <v>151</v>
      </c>
      <c r="E1702" s="2" t="s">
        <v>107</v>
      </c>
      <c r="F1702" s="8" t="s">
        <v>36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5">
        <v>304060100</v>
      </c>
    </row>
    <row r="1703" spans="1:21" hidden="1" x14ac:dyDescent="0.25">
      <c r="A1703" s="8" t="s">
        <v>5018</v>
      </c>
      <c r="B1703" s="2" t="s">
        <v>2120</v>
      </c>
      <c r="C1703" s="2" t="s">
        <v>157</v>
      </c>
      <c r="D1703" s="2" t="s">
        <v>151</v>
      </c>
      <c r="E1703" s="2" t="s">
        <v>107</v>
      </c>
      <c r="F1703" s="8" t="s">
        <v>36</v>
      </c>
      <c r="G1703" s="8">
        <v>1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5">
        <v>304060119</v>
      </c>
    </row>
    <row r="1704" spans="1:21" hidden="1" x14ac:dyDescent="0.25">
      <c r="A1704" s="8" t="s">
        <v>5018</v>
      </c>
      <c r="B1704" s="2" t="s">
        <v>2121</v>
      </c>
      <c r="C1704" s="2" t="s">
        <v>157</v>
      </c>
      <c r="D1704" s="2" t="s">
        <v>151</v>
      </c>
      <c r="E1704" s="2" t="s">
        <v>107</v>
      </c>
      <c r="F1704" s="8" t="s">
        <v>36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5">
        <v>304060127</v>
      </c>
    </row>
    <row r="1705" spans="1:21" hidden="1" x14ac:dyDescent="0.25">
      <c r="A1705" s="8" t="s">
        <v>5018</v>
      </c>
      <c r="B1705" s="2" t="s">
        <v>2122</v>
      </c>
      <c r="C1705" s="2" t="s">
        <v>157</v>
      </c>
      <c r="D1705" s="2" t="s">
        <v>151</v>
      </c>
      <c r="E1705" s="2" t="s">
        <v>107</v>
      </c>
      <c r="F1705" s="8" t="s">
        <v>36</v>
      </c>
      <c r="G1705" s="8">
        <v>1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5">
        <v>304060135</v>
      </c>
    </row>
    <row r="1706" spans="1:21" hidden="1" x14ac:dyDescent="0.25">
      <c r="A1706" s="8" t="s">
        <v>5018</v>
      </c>
      <c r="B1706" s="2" t="s">
        <v>2123</v>
      </c>
      <c r="C1706" s="2" t="s">
        <v>157</v>
      </c>
      <c r="D1706" s="2" t="s">
        <v>151</v>
      </c>
      <c r="E1706" s="2" t="s">
        <v>107</v>
      </c>
      <c r="F1706" s="8" t="s">
        <v>36</v>
      </c>
      <c r="G1706" s="8">
        <v>1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5">
        <v>304060151</v>
      </c>
    </row>
    <row r="1707" spans="1:21" hidden="1" x14ac:dyDescent="0.25">
      <c r="A1707" s="8" t="s">
        <v>5018</v>
      </c>
      <c r="B1707" s="2" t="s">
        <v>2124</v>
      </c>
      <c r="C1707" s="2" t="s">
        <v>157</v>
      </c>
      <c r="D1707" s="2" t="s">
        <v>151</v>
      </c>
      <c r="E1707" s="2" t="s">
        <v>107</v>
      </c>
      <c r="F1707" s="8" t="s">
        <v>36</v>
      </c>
      <c r="G1707" s="8">
        <v>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5">
        <v>304060160</v>
      </c>
    </row>
    <row r="1708" spans="1:21" hidden="1" x14ac:dyDescent="0.25">
      <c r="A1708" s="8" t="s">
        <v>5018</v>
      </c>
      <c r="B1708" s="2" t="s">
        <v>2125</v>
      </c>
      <c r="C1708" s="2" t="s">
        <v>157</v>
      </c>
      <c r="D1708" s="2" t="s">
        <v>151</v>
      </c>
      <c r="E1708" s="2" t="s">
        <v>107</v>
      </c>
      <c r="F1708" s="8" t="s">
        <v>36</v>
      </c>
      <c r="G1708" s="8">
        <v>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5">
        <v>304060178</v>
      </c>
    </row>
    <row r="1709" spans="1:21" hidden="1" x14ac:dyDescent="0.25">
      <c r="A1709" s="8" t="s">
        <v>5018</v>
      </c>
      <c r="B1709" s="2" t="s">
        <v>2126</v>
      </c>
      <c r="C1709" s="2" t="s">
        <v>157</v>
      </c>
      <c r="D1709" s="2" t="s">
        <v>151</v>
      </c>
      <c r="E1709" s="2" t="s">
        <v>107</v>
      </c>
      <c r="F1709" s="8" t="s">
        <v>36</v>
      </c>
      <c r="G1709" s="8">
        <v>1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5">
        <v>304060186</v>
      </c>
    </row>
    <row r="1710" spans="1:21" hidden="1" x14ac:dyDescent="0.25">
      <c r="A1710" s="8" t="s">
        <v>5018</v>
      </c>
      <c r="B1710" s="2" t="s">
        <v>2127</v>
      </c>
      <c r="C1710" s="2" t="s">
        <v>157</v>
      </c>
      <c r="D1710" s="2" t="s">
        <v>151</v>
      </c>
      <c r="E1710" s="2" t="s">
        <v>107</v>
      </c>
      <c r="F1710" s="8" t="s">
        <v>36</v>
      </c>
      <c r="G1710" s="8">
        <v>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5">
        <v>304060208</v>
      </c>
    </row>
    <row r="1711" spans="1:21" hidden="1" x14ac:dyDescent="0.25">
      <c r="A1711" s="8" t="s">
        <v>5018</v>
      </c>
      <c r="B1711" s="2" t="s">
        <v>2128</v>
      </c>
      <c r="C1711" s="2" t="s">
        <v>157</v>
      </c>
      <c r="D1711" s="2" t="s">
        <v>151</v>
      </c>
      <c r="E1711" s="2" t="s">
        <v>107</v>
      </c>
      <c r="F1711" s="8" t="s">
        <v>36</v>
      </c>
      <c r="G1711" s="8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5">
        <v>304060216</v>
      </c>
    </row>
    <row r="1712" spans="1:21" hidden="1" x14ac:dyDescent="0.25">
      <c r="A1712" s="8" t="s">
        <v>5018</v>
      </c>
      <c r="B1712" s="2" t="s">
        <v>2129</v>
      </c>
      <c r="C1712" s="2" t="s">
        <v>157</v>
      </c>
      <c r="D1712" s="2" t="s">
        <v>151</v>
      </c>
      <c r="E1712" s="2" t="s">
        <v>107</v>
      </c>
      <c r="F1712" s="8" t="s">
        <v>36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5">
        <v>304060224</v>
      </c>
    </row>
    <row r="1713" spans="1:21" hidden="1" x14ac:dyDescent="0.25">
      <c r="A1713" s="8" t="s">
        <v>5018</v>
      </c>
      <c r="B1713" s="2" t="s">
        <v>2130</v>
      </c>
      <c r="C1713" s="2" t="s">
        <v>157</v>
      </c>
      <c r="D1713" s="2" t="s">
        <v>151</v>
      </c>
      <c r="E1713" s="2" t="s">
        <v>107</v>
      </c>
      <c r="F1713" s="8" t="s">
        <v>36</v>
      </c>
      <c r="G1713" s="8">
        <v>1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5">
        <v>304060232</v>
      </c>
    </row>
    <row r="1714" spans="1:21" hidden="1" x14ac:dyDescent="0.25">
      <c r="A1714" s="8" t="s">
        <v>5018</v>
      </c>
      <c r="B1714" s="2" t="s">
        <v>2131</v>
      </c>
      <c r="C1714" s="2" t="s">
        <v>157</v>
      </c>
      <c r="D1714" s="2" t="s">
        <v>151</v>
      </c>
      <c r="E1714" s="2" t="s">
        <v>107</v>
      </c>
      <c r="F1714" s="8" t="s">
        <v>36</v>
      </c>
      <c r="G1714" s="8">
        <v>1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5">
        <v>304060240</v>
      </c>
    </row>
    <row r="1715" spans="1:21" hidden="1" x14ac:dyDescent="0.25">
      <c r="A1715" s="8" t="s">
        <v>5018</v>
      </c>
      <c r="B1715" s="2" t="s">
        <v>2132</v>
      </c>
      <c r="C1715" s="2" t="s">
        <v>158</v>
      </c>
      <c r="D1715" s="2" t="s">
        <v>151</v>
      </c>
      <c r="E1715" s="2" t="s">
        <v>107</v>
      </c>
      <c r="F1715" s="8" t="s">
        <v>36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5">
        <v>304070017</v>
      </c>
    </row>
    <row r="1716" spans="1:21" hidden="1" x14ac:dyDescent="0.25">
      <c r="A1716" s="8" t="s">
        <v>5018</v>
      </c>
      <c r="B1716" s="2" t="s">
        <v>2133</v>
      </c>
      <c r="C1716" s="2" t="s">
        <v>158</v>
      </c>
      <c r="D1716" s="2" t="s">
        <v>151</v>
      </c>
      <c r="E1716" s="2" t="s">
        <v>107</v>
      </c>
      <c r="F1716" s="8" t="s">
        <v>36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5">
        <v>304070025</v>
      </c>
    </row>
    <row r="1717" spans="1:21" hidden="1" x14ac:dyDescent="0.25">
      <c r="A1717" s="8" t="s">
        <v>5018</v>
      </c>
      <c r="B1717" s="2" t="s">
        <v>2134</v>
      </c>
      <c r="C1717" s="2" t="s">
        <v>158</v>
      </c>
      <c r="D1717" s="2" t="s">
        <v>151</v>
      </c>
      <c r="E1717" s="2" t="s">
        <v>107</v>
      </c>
      <c r="F1717" s="8" t="s">
        <v>36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5">
        <v>304070033</v>
      </c>
    </row>
    <row r="1718" spans="1:21" hidden="1" x14ac:dyDescent="0.25">
      <c r="A1718" s="8" t="s">
        <v>5018</v>
      </c>
      <c r="B1718" s="2" t="s">
        <v>2135</v>
      </c>
      <c r="C1718" s="2" t="s">
        <v>158</v>
      </c>
      <c r="D1718" s="2" t="s">
        <v>151</v>
      </c>
      <c r="E1718" s="2" t="s">
        <v>107</v>
      </c>
      <c r="F1718" s="8" t="s">
        <v>36</v>
      </c>
      <c r="G1718" s="8">
        <v>1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5">
        <v>304070041</v>
      </c>
    </row>
    <row r="1719" spans="1:21" hidden="1" x14ac:dyDescent="0.25">
      <c r="A1719" s="8" t="s">
        <v>5018</v>
      </c>
      <c r="B1719" s="2" t="s">
        <v>2136</v>
      </c>
      <c r="C1719" s="2" t="s">
        <v>158</v>
      </c>
      <c r="D1719" s="2" t="s">
        <v>151</v>
      </c>
      <c r="E1719" s="2" t="s">
        <v>107</v>
      </c>
      <c r="F1719" s="8" t="s">
        <v>36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5">
        <v>304070050</v>
      </c>
    </row>
    <row r="1720" spans="1:21" hidden="1" x14ac:dyDescent="0.25">
      <c r="A1720" s="8" t="s">
        <v>5018</v>
      </c>
      <c r="B1720" s="2" t="s">
        <v>2137</v>
      </c>
      <c r="C1720" s="2" t="s">
        <v>158</v>
      </c>
      <c r="D1720" s="2" t="s">
        <v>151</v>
      </c>
      <c r="E1720" s="2" t="s">
        <v>107</v>
      </c>
      <c r="F1720" s="8" t="s">
        <v>36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5">
        <v>304070068</v>
      </c>
    </row>
    <row r="1721" spans="1:21" hidden="1" x14ac:dyDescent="0.25">
      <c r="A1721" s="8" t="s">
        <v>5018</v>
      </c>
      <c r="B1721" s="2" t="s">
        <v>2138</v>
      </c>
      <c r="C1721" s="2" t="s">
        <v>158</v>
      </c>
      <c r="D1721" s="2" t="s">
        <v>151</v>
      </c>
      <c r="E1721" s="2" t="s">
        <v>107</v>
      </c>
      <c r="F1721" s="8" t="s">
        <v>36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5">
        <v>304070076</v>
      </c>
    </row>
    <row r="1722" spans="1:21" hidden="1" x14ac:dyDescent="0.25">
      <c r="A1722" s="8" t="s">
        <v>5018</v>
      </c>
      <c r="B1722" s="2" t="s">
        <v>2139</v>
      </c>
      <c r="C1722" s="2" t="s">
        <v>159</v>
      </c>
      <c r="D1722" s="2" t="s">
        <v>151</v>
      </c>
      <c r="E1722" s="2" t="s">
        <v>107</v>
      </c>
      <c r="F1722" s="8" t="s">
        <v>36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</v>
      </c>
      <c r="T1722" s="8">
        <v>0</v>
      </c>
      <c r="U1722" s="5">
        <v>304080012</v>
      </c>
    </row>
    <row r="1723" spans="1:21" hidden="1" x14ac:dyDescent="0.25">
      <c r="A1723" s="8" t="s">
        <v>5018</v>
      </c>
      <c r="B1723" s="2" t="s">
        <v>2140</v>
      </c>
      <c r="C1723" s="2" t="s">
        <v>159</v>
      </c>
      <c r="D1723" s="2" t="s">
        <v>151</v>
      </c>
      <c r="E1723" s="2" t="s">
        <v>107</v>
      </c>
      <c r="F1723" s="8" t="s">
        <v>36</v>
      </c>
      <c r="G1723" s="8">
        <v>0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>
        <v>1</v>
      </c>
      <c r="Q1723" s="8">
        <v>0</v>
      </c>
      <c r="R1723" s="8">
        <v>0</v>
      </c>
      <c r="S1723" s="8">
        <v>0</v>
      </c>
      <c r="T1723" s="8">
        <v>0</v>
      </c>
      <c r="U1723" s="5">
        <v>304080020</v>
      </c>
    </row>
    <row r="1724" spans="1:21" hidden="1" x14ac:dyDescent="0.25">
      <c r="A1724" s="8" t="s">
        <v>5018</v>
      </c>
      <c r="B1724" s="2" t="s">
        <v>2141</v>
      </c>
      <c r="C1724" s="2" t="s">
        <v>159</v>
      </c>
      <c r="D1724" s="2" t="s">
        <v>151</v>
      </c>
      <c r="E1724" s="2" t="s">
        <v>107</v>
      </c>
      <c r="F1724" s="8" t="s">
        <v>36</v>
      </c>
      <c r="G1724" s="8">
        <v>0</v>
      </c>
      <c r="H1724" s="8">
        <v>1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5">
        <v>304080039</v>
      </c>
    </row>
    <row r="1725" spans="1:21" hidden="1" x14ac:dyDescent="0.25">
      <c r="A1725" s="8" t="s">
        <v>5018</v>
      </c>
      <c r="B1725" s="2" t="s">
        <v>2142</v>
      </c>
      <c r="C1725" s="2" t="s">
        <v>159</v>
      </c>
      <c r="D1725" s="2" t="s">
        <v>151</v>
      </c>
      <c r="E1725" s="2" t="s">
        <v>107</v>
      </c>
      <c r="F1725" s="8" t="s">
        <v>36</v>
      </c>
      <c r="G1725" s="8">
        <v>0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5">
        <v>304080047</v>
      </c>
    </row>
    <row r="1726" spans="1:21" hidden="1" x14ac:dyDescent="0.25">
      <c r="A1726" s="8" t="s">
        <v>5018</v>
      </c>
      <c r="B1726" s="2" t="s">
        <v>2143</v>
      </c>
      <c r="C1726" s="2" t="s">
        <v>159</v>
      </c>
      <c r="D1726" s="2" t="s">
        <v>151</v>
      </c>
      <c r="E1726" s="2" t="s">
        <v>107</v>
      </c>
      <c r="F1726" s="8" t="s">
        <v>36</v>
      </c>
      <c r="G1726" s="8">
        <v>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1</v>
      </c>
      <c r="S1726" s="8">
        <v>1</v>
      </c>
      <c r="T1726" s="8">
        <v>0</v>
      </c>
      <c r="U1726" s="5">
        <v>304080055</v>
      </c>
    </row>
    <row r="1727" spans="1:21" hidden="1" x14ac:dyDescent="0.25">
      <c r="A1727" s="8" t="s">
        <v>5018</v>
      </c>
      <c r="B1727" s="2" t="s">
        <v>2144</v>
      </c>
      <c r="C1727" s="2" t="s">
        <v>159</v>
      </c>
      <c r="D1727" s="2" t="s">
        <v>151</v>
      </c>
      <c r="E1727" s="2" t="s">
        <v>107</v>
      </c>
      <c r="F1727" s="8" t="s">
        <v>36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1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5">
        <v>304080063</v>
      </c>
    </row>
    <row r="1728" spans="1:21" hidden="1" x14ac:dyDescent="0.25">
      <c r="A1728" s="8" t="s">
        <v>5018</v>
      </c>
      <c r="B1728" s="2" t="s">
        <v>2145</v>
      </c>
      <c r="C1728" s="2" t="s">
        <v>159</v>
      </c>
      <c r="D1728" s="2" t="s">
        <v>151</v>
      </c>
      <c r="E1728" s="2" t="s">
        <v>107</v>
      </c>
      <c r="F1728" s="8" t="s">
        <v>36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</v>
      </c>
      <c r="S1728" s="8">
        <v>1</v>
      </c>
      <c r="T1728" s="8">
        <v>0</v>
      </c>
      <c r="U1728" s="5">
        <v>304080071</v>
      </c>
    </row>
    <row r="1729" spans="1:21" hidden="1" x14ac:dyDescent="0.25">
      <c r="A1729" s="8" t="s">
        <v>5018</v>
      </c>
      <c r="B1729" s="2" t="s">
        <v>2146</v>
      </c>
      <c r="C1729" s="2" t="s">
        <v>160</v>
      </c>
      <c r="D1729" s="2" t="s">
        <v>151</v>
      </c>
      <c r="E1729" s="2" t="s">
        <v>107</v>
      </c>
      <c r="F1729" s="8" t="s">
        <v>36</v>
      </c>
      <c r="G1729" s="8">
        <v>0</v>
      </c>
      <c r="H1729" s="8">
        <v>1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5">
        <v>304090018</v>
      </c>
    </row>
    <row r="1730" spans="1:21" hidden="1" x14ac:dyDescent="0.25">
      <c r="A1730" s="8" t="s">
        <v>5018</v>
      </c>
      <c r="B1730" s="2" t="s">
        <v>2147</v>
      </c>
      <c r="C1730" s="2" t="s">
        <v>160</v>
      </c>
      <c r="D1730" s="2" t="s">
        <v>151</v>
      </c>
      <c r="E1730" s="2" t="s">
        <v>107</v>
      </c>
      <c r="F1730" s="8" t="s">
        <v>36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1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5">
        <v>304090026</v>
      </c>
    </row>
    <row r="1731" spans="1:21" hidden="1" x14ac:dyDescent="0.25">
      <c r="A1731" s="8" t="s">
        <v>5018</v>
      </c>
      <c r="B1731" s="2" t="s">
        <v>2148</v>
      </c>
      <c r="C1731" s="2" t="s">
        <v>160</v>
      </c>
      <c r="D1731" s="2" t="s">
        <v>151</v>
      </c>
      <c r="E1731" s="2" t="s">
        <v>107</v>
      </c>
      <c r="F1731" s="8" t="s">
        <v>36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1</v>
      </c>
      <c r="Q1731" s="8">
        <v>0</v>
      </c>
      <c r="R1731" s="8">
        <v>0</v>
      </c>
      <c r="S1731" s="8">
        <v>0</v>
      </c>
      <c r="T1731" s="8">
        <v>0</v>
      </c>
      <c r="U1731" s="5">
        <v>304090034</v>
      </c>
    </row>
    <row r="1732" spans="1:21" hidden="1" x14ac:dyDescent="0.25">
      <c r="A1732" s="8" t="s">
        <v>5018</v>
      </c>
      <c r="B1732" s="2" t="s">
        <v>2149</v>
      </c>
      <c r="C1732" s="2" t="s">
        <v>160</v>
      </c>
      <c r="D1732" s="2" t="s">
        <v>151</v>
      </c>
      <c r="E1732" s="2" t="s">
        <v>107</v>
      </c>
      <c r="F1732" s="8" t="s">
        <v>36</v>
      </c>
      <c r="G1732" s="8">
        <v>0</v>
      </c>
      <c r="H1732" s="8">
        <v>1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5">
        <v>304090042</v>
      </c>
    </row>
    <row r="1733" spans="1:21" hidden="1" x14ac:dyDescent="0.25">
      <c r="A1733" s="8" t="s">
        <v>5018</v>
      </c>
      <c r="B1733" s="2" t="s">
        <v>2150</v>
      </c>
      <c r="C1733" s="2" t="s">
        <v>160</v>
      </c>
      <c r="D1733" s="2" t="s">
        <v>151</v>
      </c>
      <c r="E1733" s="2" t="s">
        <v>107</v>
      </c>
      <c r="F1733" s="8" t="s">
        <v>36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5">
        <v>304090050</v>
      </c>
    </row>
    <row r="1734" spans="1:21" hidden="1" x14ac:dyDescent="0.25">
      <c r="A1734" s="8" t="s">
        <v>5018</v>
      </c>
      <c r="B1734" s="2" t="s">
        <v>2151</v>
      </c>
      <c r="C1734" s="2" t="s">
        <v>160</v>
      </c>
      <c r="D1734" s="2" t="s">
        <v>151</v>
      </c>
      <c r="E1734" s="2" t="s">
        <v>107</v>
      </c>
      <c r="F1734" s="8" t="s">
        <v>36</v>
      </c>
      <c r="G1734" s="8">
        <v>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5">
        <v>304090069</v>
      </c>
    </row>
    <row r="1735" spans="1:21" hidden="1" x14ac:dyDescent="0.25">
      <c r="A1735" s="8" t="s">
        <v>5018</v>
      </c>
      <c r="B1735" s="2" t="s">
        <v>2152</v>
      </c>
      <c r="C1735" s="2" t="s">
        <v>161</v>
      </c>
      <c r="D1735" s="2" t="s">
        <v>151</v>
      </c>
      <c r="E1735" s="2" t="s">
        <v>107</v>
      </c>
      <c r="F1735" s="8" t="s">
        <v>24</v>
      </c>
      <c r="G1735" s="8">
        <v>0</v>
      </c>
      <c r="H1735" s="8">
        <v>1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</v>
      </c>
      <c r="O1735" s="8">
        <v>0</v>
      </c>
      <c r="P1735" s="8">
        <v>1</v>
      </c>
      <c r="Q1735" s="8">
        <v>0</v>
      </c>
      <c r="R1735" s="8">
        <v>0</v>
      </c>
      <c r="S1735" s="8">
        <v>0</v>
      </c>
      <c r="T1735" s="8">
        <v>0</v>
      </c>
      <c r="U1735" s="5">
        <v>304100013</v>
      </c>
    </row>
    <row r="1736" spans="1:21" hidden="1" x14ac:dyDescent="0.25">
      <c r="A1736" s="8" t="s">
        <v>5018</v>
      </c>
      <c r="B1736" s="2" t="s">
        <v>2153</v>
      </c>
      <c r="C1736" s="2" t="s">
        <v>161</v>
      </c>
      <c r="D1736" s="2" t="s">
        <v>151</v>
      </c>
      <c r="E1736" s="2" t="s">
        <v>107</v>
      </c>
      <c r="F1736" s="8" t="s">
        <v>24</v>
      </c>
      <c r="G1736" s="8">
        <v>0</v>
      </c>
      <c r="H1736" s="8">
        <v>1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0</v>
      </c>
      <c r="P1736" s="8">
        <v>1</v>
      </c>
      <c r="Q1736" s="8">
        <v>0</v>
      </c>
      <c r="R1736" s="8">
        <v>0</v>
      </c>
      <c r="S1736" s="8">
        <v>0</v>
      </c>
      <c r="T1736" s="8">
        <v>0</v>
      </c>
      <c r="U1736" s="5">
        <v>304100021</v>
      </c>
    </row>
    <row r="1737" spans="1:21" hidden="1" x14ac:dyDescent="0.25">
      <c r="A1737" s="8" t="s">
        <v>5018</v>
      </c>
      <c r="B1737" s="2" t="s">
        <v>2154</v>
      </c>
      <c r="C1737" s="2" t="s">
        <v>163</v>
      </c>
      <c r="D1737" s="2" t="s">
        <v>162</v>
      </c>
      <c r="E1737" s="2" t="s">
        <v>107</v>
      </c>
      <c r="F1737" s="8" t="s">
        <v>36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1</v>
      </c>
      <c r="T1737" s="8">
        <v>0</v>
      </c>
      <c r="U1737" s="5">
        <v>305010018</v>
      </c>
    </row>
    <row r="1738" spans="1:21" hidden="1" x14ac:dyDescent="0.25">
      <c r="A1738" s="8" t="s">
        <v>5018</v>
      </c>
      <c r="B1738" s="2" t="s">
        <v>2155</v>
      </c>
      <c r="C1738" s="2" t="s">
        <v>163</v>
      </c>
      <c r="D1738" s="2" t="s">
        <v>162</v>
      </c>
      <c r="E1738" s="2" t="s">
        <v>107</v>
      </c>
      <c r="F1738" s="8" t="s">
        <v>36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5">
        <v>305010026</v>
      </c>
    </row>
    <row r="1739" spans="1:21" hidden="1" x14ac:dyDescent="0.25">
      <c r="A1739" s="8" t="s">
        <v>5018</v>
      </c>
      <c r="B1739" s="2" t="s">
        <v>2156</v>
      </c>
      <c r="C1739" s="2" t="s">
        <v>163</v>
      </c>
      <c r="D1739" s="2" t="s">
        <v>162</v>
      </c>
      <c r="E1739" s="2" t="s">
        <v>107</v>
      </c>
      <c r="F1739" s="8" t="s">
        <v>24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8">
        <v>0</v>
      </c>
      <c r="T1739" s="8">
        <v>0</v>
      </c>
      <c r="U1739" s="5">
        <v>305010034</v>
      </c>
    </row>
    <row r="1740" spans="1:21" hidden="1" x14ac:dyDescent="0.25">
      <c r="A1740" s="8" t="s">
        <v>5018</v>
      </c>
      <c r="B1740" s="2" t="s">
        <v>2157</v>
      </c>
      <c r="C1740" s="2" t="s">
        <v>163</v>
      </c>
      <c r="D1740" s="2" t="s">
        <v>162</v>
      </c>
      <c r="E1740" s="2" t="s">
        <v>107</v>
      </c>
      <c r="F1740" s="8" t="s">
        <v>36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8">
        <v>0</v>
      </c>
      <c r="T1740" s="8">
        <v>0</v>
      </c>
      <c r="U1740" s="5">
        <v>305010042</v>
      </c>
    </row>
    <row r="1741" spans="1:21" hidden="1" x14ac:dyDescent="0.25">
      <c r="A1741" s="8" t="s">
        <v>5018</v>
      </c>
      <c r="B1741" s="2" t="s">
        <v>2158</v>
      </c>
      <c r="C1741" s="2" t="s">
        <v>163</v>
      </c>
      <c r="D1741" s="2" t="s">
        <v>162</v>
      </c>
      <c r="E1741" s="2" t="s">
        <v>107</v>
      </c>
      <c r="F1741" s="8" t="s">
        <v>36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5">
        <v>305010093</v>
      </c>
    </row>
    <row r="1742" spans="1:21" hidden="1" x14ac:dyDescent="0.25">
      <c r="A1742" s="8" t="s">
        <v>5018</v>
      </c>
      <c r="B1742" s="2" t="s">
        <v>2159</v>
      </c>
      <c r="C1742" s="2" t="s">
        <v>163</v>
      </c>
      <c r="D1742" s="2" t="s">
        <v>162</v>
      </c>
      <c r="E1742" s="2" t="s">
        <v>107</v>
      </c>
      <c r="F1742" s="8" t="s">
        <v>36</v>
      </c>
      <c r="G1742" s="8">
        <v>1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5">
        <v>305010107</v>
      </c>
    </row>
    <row r="1743" spans="1:21" hidden="1" x14ac:dyDescent="0.25">
      <c r="A1743" s="8" t="s">
        <v>5018</v>
      </c>
      <c r="B1743" s="2" t="s">
        <v>2160</v>
      </c>
      <c r="C1743" s="2" t="s">
        <v>163</v>
      </c>
      <c r="D1743" s="2" t="s">
        <v>162</v>
      </c>
      <c r="E1743" s="2" t="s">
        <v>107</v>
      </c>
      <c r="F1743" s="8" t="s">
        <v>36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5">
        <v>305010115</v>
      </c>
    </row>
    <row r="1744" spans="1:21" hidden="1" x14ac:dyDescent="0.25">
      <c r="A1744" s="8" t="s">
        <v>5018</v>
      </c>
      <c r="B1744" s="2" t="s">
        <v>2161</v>
      </c>
      <c r="C1744" s="2" t="s">
        <v>163</v>
      </c>
      <c r="D1744" s="2" t="s">
        <v>162</v>
      </c>
      <c r="E1744" s="2" t="s">
        <v>107</v>
      </c>
      <c r="F1744" s="8" t="s">
        <v>36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1</v>
      </c>
      <c r="S1744" s="8">
        <v>1</v>
      </c>
      <c r="T1744" s="8">
        <v>0</v>
      </c>
      <c r="U1744" s="5">
        <v>305010123</v>
      </c>
    </row>
    <row r="1745" spans="1:21" hidden="1" x14ac:dyDescent="0.25">
      <c r="A1745" s="8" t="s">
        <v>5018</v>
      </c>
      <c r="B1745" s="2" t="s">
        <v>2162</v>
      </c>
      <c r="C1745" s="2" t="s">
        <v>163</v>
      </c>
      <c r="D1745" s="2" t="s">
        <v>162</v>
      </c>
      <c r="E1745" s="2" t="s">
        <v>107</v>
      </c>
      <c r="F1745" s="8" t="s">
        <v>24</v>
      </c>
      <c r="G1745" s="8">
        <v>0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0</v>
      </c>
      <c r="P1745" s="8">
        <v>1</v>
      </c>
      <c r="Q1745" s="8">
        <v>0</v>
      </c>
      <c r="R1745" s="8">
        <v>0</v>
      </c>
      <c r="S1745" s="8">
        <v>0</v>
      </c>
      <c r="T1745" s="8">
        <v>0</v>
      </c>
      <c r="U1745" s="5">
        <v>305010131</v>
      </c>
    </row>
    <row r="1746" spans="1:21" hidden="1" x14ac:dyDescent="0.25">
      <c r="A1746" s="8" t="s">
        <v>5018</v>
      </c>
      <c r="B1746" s="2" t="s">
        <v>2163</v>
      </c>
      <c r="C1746" s="2" t="s">
        <v>163</v>
      </c>
      <c r="D1746" s="2" t="s">
        <v>162</v>
      </c>
      <c r="E1746" s="2" t="s">
        <v>107</v>
      </c>
      <c r="F1746" s="8" t="s">
        <v>24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1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5">
        <v>305010140</v>
      </c>
    </row>
    <row r="1747" spans="1:21" hidden="1" x14ac:dyDescent="0.25">
      <c r="A1747" s="8" t="s">
        <v>5018</v>
      </c>
      <c r="B1747" s="2" t="s">
        <v>2164</v>
      </c>
      <c r="C1747" s="2" t="s">
        <v>163</v>
      </c>
      <c r="D1747" s="2" t="s">
        <v>162</v>
      </c>
      <c r="E1747" s="2" t="s">
        <v>107</v>
      </c>
      <c r="F1747" s="8" t="s">
        <v>24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5">
        <v>305010158</v>
      </c>
    </row>
    <row r="1748" spans="1:21" hidden="1" x14ac:dyDescent="0.25">
      <c r="A1748" s="8" t="s">
        <v>5018</v>
      </c>
      <c r="B1748" s="2" t="s">
        <v>2165</v>
      </c>
      <c r="C1748" s="2" t="s">
        <v>163</v>
      </c>
      <c r="D1748" s="2" t="s">
        <v>162</v>
      </c>
      <c r="E1748" s="2" t="s">
        <v>107</v>
      </c>
      <c r="F1748" s="8" t="s">
        <v>36</v>
      </c>
      <c r="G1748" s="8">
        <v>1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5">
        <v>305010166</v>
      </c>
    </row>
    <row r="1749" spans="1:21" hidden="1" x14ac:dyDescent="0.25">
      <c r="A1749" s="8" t="s">
        <v>5018</v>
      </c>
      <c r="B1749" s="2" t="s">
        <v>2166</v>
      </c>
      <c r="C1749" s="2" t="s">
        <v>163</v>
      </c>
      <c r="D1749" s="2" t="s">
        <v>162</v>
      </c>
      <c r="E1749" s="2" t="s">
        <v>107</v>
      </c>
      <c r="F1749" s="8" t="s">
        <v>24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1</v>
      </c>
      <c r="N1749" s="8">
        <v>0</v>
      </c>
      <c r="O1749" s="8">
        <v>0</v>
      </c>
      <c r="P1749" s="8">
        <v>1</v>
      </c>
      <c r="Q1749" s="8">
        <v>0</v>
      </c>
      <c r="R1749" s="8">
        <v>0</v>
      </c>
      <c r="S1749" s="8">
        <v>0</v>
      </c>
      <c r="T1749" s="8">
        <v>0</v>
      </c>
      <c r="U1749" s="5">
        <v>305010174</v>
      </c>
    </row>
    <row r="1750" spans="1:21" hidden="1" x14ac:dyDescent="0.25">
      <c r="A1750" s="8" t="s">
        <v>5018</v>
      </c>
      <c r="B1750" s="2" t="s">
        <v>2167</v>
      </c>
      <c r="C1750" s="2" t="s">
        <v>163</v>
      </c>
      <c r="D1750" s="2" t="s">
        <v>162</v>
      </c>
      <c r="E1750" s="2" t="s">
        <v>107</v>
      </c>
      <c r="F1750" s="8" t="s">
        <v>36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5">
        <v>305010182</v>
      </c>
    </row>
    <row r="1751" spans="1:21" hidden="1" x14ac:dyDescent="0.25">
      <c r="A1751" s="8" t="s">
        <v>5018</v>
      </c>
      <c r="B1751" s="2" t="s">
        <v>2168</v>
      </c>
      <c r="C1751" s="2" t="s">
        <v>163</v>
      </c>
      <c r="D1751" s="2" t="s">
        <v>162</v>
      </c>
      <c r="E1751" s="2" t="s">
        <v>107</v>
      </c>
      <c r="F1751" s="8" t="s">
        <v>24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1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5">
        <v>305010190</v>
      </c>
    </row>
    <row r="1752" spans="1:21" hidden="1" x14ac:dyDescent="0.25">
      <c r="A1752" s="8" t="s">
        <v>5018</v>
      </c>
      <c r="B1752" s="2" t="s">
        <v>2169</v>
      </c>
      <c r="C1752" s="2" t="s">
        <v>163</v>
      </c>
      <c r="D1752" s="2" t="s">
        <v>162</v>
      </c>
      <c r="E1752" s="2" t="s">
        <v>107</v>
      </c>
      <c r="F1752" s="8" t="s">
        <v>36</v>
      </c>
      <c r="G1752" s="8">
        <v>1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5">
        <v>305010204</v>
      </c>
    </row>
    <row r="1753" spans="1:21" hidden="1" x14ac:dyDescent="0.25">
      <c r="A1753" s="8" t="s">
        <v>5018</v>
      </c>
      <c r="B1753" s="2" t="s">
        <v>2170</v>
      </c>
      <c r="C1753" s="2" t="s">
        <v>163</v>
      </c>
      <c r="D1753" s="2" t="s">
        <v>162</v>
      </c>
      <c r="E1753" s="2" t="s">
        <v>107</v>
      </c>
      <c r="F1753" s="8" t="s">
        <v>36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1</v>
      </c>
      <c r="T1753" s="8">
        <v>0</v>
      </c>
      <c r="U1753" s="5">
        <v>305010212</v>
      </c>
    </row>
    <row r="1754" spans="1:21" hidden="1" x14ac:dyDescent="0.25">
      <c r="A1754" s="8" t="s">
        <v>5018</v>
      </c>
      <c r="B1754" s="2" t="s">
        <v>2171</v>
      </c>
      <c r="C1754" s="2" t="s">
        <v>164</v>
      </c>
      <c r="D1754" s="2" t="s">
        <v>162</v>
      </c>
      <c r="E1754" s="2" t="s">
        <v>107</v>
      </c>
      <c r="F1754" s="8" t="s">
        <v>24</v>
      </c>
      <c r="G1754" s="8">
        <v>0</v>
      </c>
      <c r="H1754" s="8">
        <v>1</v>
      </c>
      <c r="I1754" s="8">
        <v>0</v>
      </c>
      <c r="J1754" s="8">
        <v>0</v>
      </c>
      <c r="K1754" s="8">
        <v>1</v>
      </c>
      <c r="L1754" s="8">
        <v>1</v>
      </c>
      <c r="M1754" s="8">
        <v>1</v>
      </c>
      <c r="N1754" s="8">
        <v>0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5">
        <v>305020013</v>
      </c>
    </row>
    <row r="1755" spans="1:21" hidden="1" x14ac:dyDescent="0.25">
      <c r="A1755" s="8" t="s">
        <v>5018</v>
      </c>
      <c r="B1755" s="2" t="s">
        <v>2172</v>
      </c>
      <c r="C1755" s="2" t="s">
        <v>164</v>
      </c>
      <c r="D1755" s="2" t="s">
        <v>162</v>
      </c>
      <c r="E1755" s="2" t="s">
        <v>107</v>
      </c>
      <c r="F1755" s="8" t="s">
        <v>24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0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5">
        <v>305020021</v>
      </c>
    </row>
    <row r="1756" spans="1:21" hidden="1" x14ac:dyDescent="0.25">
      <c r="A1756" s="8" t="s">
        <v>5018</v>
      </c>
      <c r="B1756" s="2" t="s">
        <v>2173</v>
      </c>
      <c r="C1756" s="2" t="s">
        <v>164</v>
      </c>
      <c r="D1756" s="2" t="s">
        <v>162</v>
      </c>
      <c r="E1756" s="2" t="s">
        <v>107</v>
      </c>
      <c r="F1756" s="8" t="s">
        <v>24</v>
      </c>
      <c r="G1756" s="8">
        <v>0</v>
      </c>
      <c r="H1756" s="8">
        <v>1</v>
      </c>
      <c r="I1756" s="8">
        <v>0</v>
      </c>
      <c r="J1756" s="8">
        <v>0</v>
      </c>
      <c r="K1756" s="8">
        <v>0</v>
      </c>
      <c r="L1756" s="8">
        <v>0</v>
      </c>
      <c r="M1756" s="8">
        <v>1</v>
      </c>
      <c r="N1756" s="8">
        <v>0</v>
      </c>
      <c r="O1756" s="8">
        <v>0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5">
        <v>305020030</v>
      </c>
    </row>
    <row r="1757" spans="1:21" hidden="1" x14ac:dyDescent="0.25">
      <c r="A1757" s="8" t="s">
        <v>5018</v>
      </c>
      <c r="B1757" s="2" t="s">
        <v>2174</v>
      </c>
      <c r="C1757" s="2" t="s">
        <v>164</v>
      </c>
      <c r="D1757" s="2" t="s">
        <v>162</v>
      </c>
      <c r="E1757" s="2" t="s">
        <v>107</v>
      </c>
      <c r="F1757" s="8" t="s">
        <v>24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5">
        <v>305020048</v>
      </c>
    </row>
    <row r="1758" spans="1:21" hidden="1" x14ac:dyDescent="0.25">
      <c r="A1758" s="8" t="s">
        <v>5018</v>
      </c>
      <c r="B1758" s="2" t="s">
        <v>2175</v>
      </c>
      <c r="C1758" s="2" t="s">
        <v>164</v>
      </c>
      <c r="D1758" s="2" t="s">
        <v>162</v>
      </c>
      <c r="E1758" s="2" t="s">
        <v>107</v>
      </c>
      <c r="F1758" s="8" t="s">
        <v>24</v>
      </c>
      <c r="G1758" s="8">
        <v>0</v>
      </c>
      <c r="H1758" s="8">
        <v>1</v>
      </c>
      <c r="I1758" s="8">
        <v>0</v>
      </c>
      <c r="J1758" s="8">
        <v>0</v>
      </c>
      <c r="K1758" s="8">
        <v>1</v>
      </c>
      <c r="L1758" s="8">
        <v>1</v>
      </c>
      <c r="M1758" s="8">
        <v>1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5">
        <v>305020056</v>
      </c>
    </row>
    <row r="1759" spans="1:21" hidden="1" x14ac:dyDescent="0.25">
      <c r="A1759" s="8" t="s">
        <v>5018</v>
      </c>
      <c r="B1759" s="2" t="s">
        <v>2176</v>
      </c>
      <c r="C1759" s="2" t="s">
        <v>166</v>
      </c>
      <c r="D1759" s="2" t="s">
        <v>165</v>
      </c>
      <c r="E1759" s="2" t="s">
        <v>107</v>
      </c>
      <c r="F1759" s="8" t="s">
        <v>24</v>
      </c>
      <c r="G1759" s="8">
        <v>1</v>
      </c>
      <c r="H1759" s="8">
        <v>0</v>
      </c>
      <c r="I1759" s="8">
        <v>0</v>
      </c>
      <c r="J1759" s="8">
        <v>1</v>
      </c>
      <c r="K1759" s="8">
        <v>1</v>
      </c>
      <c r="L1759" s="8">
        <v>1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5">
        <v>306010011</v>
      </c>
    </row>
    <row r="1760" spans="1:21" hidden="1" x14ac:dyDescent="0.25">
      <c r="A1760" s="8" t="s">
        <v>5018</v>
      </c>
      <c r="B1760" s="2" t="s">
        <v>2177</v>
      </c>
      <c r="C1760" s="2" t="s">
        <v>166</v>
      </c>
      <c r="D1760" s="2" t="s">
        <v>165</v>
      </c>
      <c r="E1760" s="2" t="s">
        <v>107</v>
      </c>
      <c r="F1760" s="8" t="s">
        <v>36</v>
      </c>
      <c r="G1760" s="8">
        <v>1</v>
      </c>
      <c r="H1760" s="8">
        <v>0</v>
      </c>
      <c r="I1760" s="8">
        <v>0</v>
      </c>
      <c r="J1760" s="8">
        <v>1</v>
      </c>
      <c r="K1760" s="8">
        <v>1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5">
        <v>306010020</v>
      </c>
    </row>
    <row r="1761" spans="1:21" hidden="1" x14ac:dyDescent="0.25">
      <c r="A1761" s="8" t="s">
        <v>5018</v>
      </c>
      <c r="B1761" s="2" t="s">
        <v>2178</v>
      </c>
      <c r="C1761" s="2" t="s">
        <v>166</v>
      </c>
      <c r="D1761" s="2" t="s">
        <v>165</v>
      </c>
      <c r="E1761" s="2" t="s">
        <v>107</v>
      </c>
      <c r="F1761" s="8" t="s">
        <v>24</v>
      </c>
      <c r="G1761" s="8">
        <v>1</v>
      </c>
      <c r="H1761" s="8">
        <v>0</v>
      </c>
      <c r="I1761" s="8">
        <v>0</v>
      </c>
      <c r="J1761" s="8">
        <v>1</v>
      </c>
      <c r="K1761" s="8">
        <v>1</v>
      </c>
      <c r="L1761" s="8">
        <v>1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5">
        <v>306010038</v>
      </c>
    </row>
    <row r="1762" spans="1:21" hidden="1" x14ac:dyDescent="0.25">
      <c r="A1762" s="8" t="s">
        <v>5018</v>
      </c>
      <c r="B1762" s="2" t="s">
        <v>2179</v>
      </c>
      <c r="C1762" s="2" t="s">
        <v>167</v>
      </c>
      <c r="D1762" s="2" t="s">
        <v>165</v>
      </c>
      <c r="E1762" s="2" t="s">
        <v>107</v>
      </c>
      <c r="F1762" s="8" t="s">
        <v>36</v>
      </c>
      <c r="G1762" s="8">
        <v>1</v>
      </c>
      <c r="H1762" s="8">
        <v>1</v>
      </c>
      <c r="I1762" s="8">
        <v>0</v>
      </c>
      <c r="J1762" s="8">
        <v>0</v>
      </c>
      <c r="K1762" s="8">
        <v>1</v>
      </c>
      <c r="L1762" s="8">
        <v>1</v>
      </c>
      <c r="M1762" s="8">
        <v>0</v>
      </c>
      <c r="N1762" s="8">
        <v>1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5">
        <v>306020017</v>
      </c>
    </row>
    <row r="1763" spans="1:21" hidden="1" x14ac:dyDescent="0.25">
      <c r="A1763" s="8" t="s">
        <v>5018</v>
      </c>
      <c r="B1763" s="2" t="s">
        <v>2180</v>
      </c>
      <c r="C1763" s="2" t="s">
        <v>167</v>
      </c>
      <c r="D1763" s="2" t="s">
        <v>165</v>
      </c>
      <c r="E1763" s="2" t="s">
        <v>107</v>
      </c>
      <c r="F1763" s="8" t="s">
        <v>24</v>
      </c>
      <c r="G1763" s="8">
        <v>1</v>
      </c>
      <c r="H1763" s="8">
        <v>1</v>
      </c>
      <c r="I1763" s="8">
        <v>0</v>
      </c>
      <c r="J1763" s="8">
        <v>1</v>
      </c>
      <c r="K1763" s="8">
        <v>1</v>
      </c>
      <c r="L1763" s="8">
        <v>1</v>
      </c>
      <c r="M1763" s="8">
        <v>0</v>
      </c>
      <c r="N1763" s="8">
        <v>0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5">
        <v>306020025</v>
      </c>
    </row>
    <row r="1764" spans="1:21" hidden="1" x14ac:dyDescent="0.25">
      <c r="A1764" s="8" t="s">
        <v>5018</v>
      </c>
      <c r="B1764" s="2" t="s">
        <v>2181</v>
      </c>
      <c r="C1764" s="2" t="s">
        <v>167</v>
      </c>
      <c r="D1764" s="2" t="s">
        <v>165</v>
      </c>
      <c r="E1764" s="2" t="s">
        <v>107</v>
      </c>
      <c r="F1764" s="8" t="s">
        <v>24</v>
      </c>
      <c r="G1764" s="8">
        <v>1</v>
      </c>
      <c r="H1764" s="8">
        <v>1</v>
      </c>
      <c r="I1764" s="8">
        <v>0</v>
      </c>
      <c r="J1764" s="8">
        <v>1</v>
      </c>
      <c r="K1764" s="8">
        <v>1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5">
        <v>306020033</v>
      </c>
    </row>
    <row r="1765" spans="1:21" hidden="1" x14ac:dyDescent="0.25">
      <c r="A1765" s="8" t="s">
        <v>5018</v>
      </c>
      <c r="B1765" s="2" t="s">
        <v>2182</v>
      </c>
      <c r="C1765" s="2" t="s">
        <v>167</v>
      </c>
      <c r="D1765" s="2" t="s">
        <v>165</v>
      </c>
      <c r="E1765" s="2" t="s">
        <v>107</v>
      </c>
      <c r="F1765" s="8" t="s">
        <v>24</v>
      </c>
      <c r="G1765" s="8">
        <v>1</v>
      </c>
      <c r="H1765" s="8">
        <v>1</v>
      </c>
      <c r="I1765" s="8">
        <v>0</v>
      </c>
      <c r="J1765" s="8">
        <v>0</v>
      </c>
      <c r="K1765" s="8">
        <v>1</v>
      </c>
      <c r="L1765" s="8">
        <v>1</v>
      </c>
      <c r="M1765" s="8">
        <v>0</v>
      </c>
      <c r="N1765" s="8">
        <v>1</v>
      </c>
      <c r="O1765" s="8">
        <v>0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5">
        <v>306020041</v>
      </c>
    </row>
    <row r="1766" spans="1:21" hidden="1" x14ac:dyDescent="0.25">
      <c r="A1766" s="8" t="s">
        <v>5018</v>
      </c>
      <c r="B1766" s="2" t="s">
        <v>2183</v>
      </c>
      <c r="C1766" s="2" t="s">
        <v>167</v>
      </c>
      <c r="D1766" s="2" t="s">
        <v>165</v>
      </c>
      <c r="E1766" s="2" t="s">
        <v>107</v>
      </c>
      <c r="F1766" s="8" t="s">
        <v>36</v>
      </c>
      <c r="G1766" s="8">
        <v>1</v>
      </c>
      <c r="H1766" s="8">
        <v>1</v>
      </c>
      <c r="I1766" s="8">
        <v>0</v>
      </c>
      <c r="J1766" s="8">
        <v>0</v>
      </c>
      <c r="K1766" s="8">
        <v>1</v>
      </c>
      <c r="L1766" s="8">
        <v>1</v>
      </c>
      <c r="M1766" s="8">
        <v>0</v>
      </c>
      <c r="N1766" s="8">
        <v>1</v>
      </c>
      <c r="O1766" s="8">
        <v>0</v>
      </c>
      <c r="P1766" s="8">
        <v>1</v>
      </c>
      <c r="Q1766" s="8">
        <v>0</v>
      </c>
      <c r="R1766" s="8">
        <v>0</v>
      </c>
      <c r="S1766" s="8">
        <v>0</v>
      </c>
      <c r="T1766" s="8">
        <v>0</v>
      </c>
      <c r="U1766" s="5">
        <v>306020050</v>
      </c>
    </row>
    <row r="1767" spans="1:21" hidden="1" x14ac:dyDescent="0.25">
      <c r="A1767" s="8" t="s">
        <v>5018</v>
      </c>
      <c r="B1767" s="2" t="s">
        <v>2184</v>
      </c>
      <c r="C1767" s="2" t="s">
        <v>167</v>
      </c>
      <c r="D1767" s="2" t="s">
        <v>165</v>
      </c>
      <c r="E1767" s="2" t="s">
        <v>107</v>
      </c>
      <c r="F1767" s="8" t="s">
        <v>24</v>
      </c>
      <c r="G1767" s="8">
        <v>1</v>
      </c>
      <c r="H1767" s="8">
        <v>1</v>
      </c>
      <c r="I1767" s="8">
        <v>0</v>
      </c>
      <c r="J1767" s="8">
        <v>0</v>
      </c>
      <c r="K1767" s="8">
        <v>1</v>
      </c>
      <c r="L1767" s="8">
        <v>1</v>
      </c>
      <c r="M1767" s="8">
        <v>0</v>
      </c>
      <c r="N1767" s="8">
        <v>1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5">
        <v>306020068</v>
      </c>
    </row>
    <row r="1768" spans="1:21" hidden="1" x14ac:dyDescent="0.25">
      <c r="A1768" s="8" t="s">
        <v>5018</v>
      </c>
      <c r="B1768" s="2" t="s">
        <v>2185</v>
      </c>
      <c r="C1768" s="2" t="s">
        <v>167</v>
      </c>
      <c r="D1768" s="2" t="s">
        <v>165</v>
      </c>
      <c r="E1768" s="2" t="s">
        <v>107</v>
      </c>
      <c r="F1768" s="8" t="s">
        <v>24</v>
      </c>
      <c r="G1768" s="8">
        <v>1</v>
      </c>
      <c r="H1768" s="8">
        <v>1</v>
      </c>
      <c r="I1768" s="8">
        <v>0</v>
      </c>
      <c r="J1768" s="8">
        <v>0</v>
      </c>
      <c r="K1768" s="8">
        <v>1</v>
      </c>
      <c r="L1768" s="8">
        <v>1</v>
      </c>
      <c r="M1768" s="8">
        <v>0</v>
      </c>
      <c r="N1768" s="8">
        <v>1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5">
        <v>306020076</v>
      </c>
    </row>
    <row r="1769" spans="1:21" hidden="1" x14ac:dyDescent="0.25">
      <c r="A1769" s="8" t="s">
        <v>5018</v>
      </c>
      <c r="B1769" s="2" t="s">
        <v>2186</v>
      </c>
      <c r="C1769" s="2" t="s">
        <v>167</v>
      </c>
      <c r="D1769" s="2" t="s">
        <v>165</v>
      </c>
      <c r="E1769" s="2" t="s">
        <v>107</v>
      </c>
      <c r="F1769" s="8" t="s">
        <v>24</v>
      </c>
      <c r="G1769" s="8">
        <v>1</v>
      </c>
      <c r="H1769" s="8">
        <v>1</v>
      </c>
      <c r="I1769" s="8">
        <v>0</v>
      </c>
      <c r="J1769" s="8">
        <v>0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5">
        <v>306020084</v>
      </c>
    </row>
    <row r="1770" spans="1:21" hidden="1" x14ac:dyDescent="0.25">
      <c r="A1770" s="8" t="s">
        <v>5018</v>
      </c>
      <c r="B1770" s="2" t="s">
        <v>2187</v>
      </c>
      <c r="C1770" s="2" t="s">
        <v>167</v>
      </c>
      <c r="D1770" s="2" t="s">
        <v>165</v>
      </c>
      <c r="E1770" s="2" t="s">
        <v>107</v>
      </c>
      <c r="F1770" s="8" t="s">
        <v>36</v>
      </c>
      <c r="G1770" s="8">
        <v>1</v>
      </c>
      <c r="H1770" s="8">
        <v>1</v>
      </c>
      <c r="I1770" s="8">
        <v>0</v>
      </c>
      <c r="J1770" s="8">
        <v>0</v>
      </c>
      <c r="K1770" s="8">
        <v>1</v>
      </c>
      <c r="L1770" s="8">
        <v>1</v>
      </c>
      <c r="M1770" s="8">
        <v>0</v>
      </c>
      <c r="N1770" s="8">
        <v>1</v>
      </c>
      <c r="O1770" s="8">
        <v>0</v>
      </c>
      <c r="P1770" s="8">
        <v>1</v>
      </c>
      <c r="Q1770" s="8">
        <v>0</v>
      </c>
      <c r="R1770" s="8">
        <v>0</v>
      </c>
      <c r="S1770" s="8">
        <v>0</v>
      </c>
      <c r="T1770" s="8">
        <v>0</v>
      </c>
      <c r="U1770" s="5">
        <v>306020092</v>
      </c>
    </row>
    <row r="1771" spans="1:21" hidden="1" x14ac:dyDescent="0.25">
      <c r="A1771" s="8" t="s">
        <v>5018</v>
      </c>
      <c r="B1771" s="2" t="s">
        <v>2188</v>
      </c>
      <c r="C1771" s="2" t="s">
        <v>167</v>
      </c>
      <c r="D1771" s="2" t="s">
        <v>165</v>
      </c>
      <c r="E1771" s="2" t="s">
        <v>107</v>
      </c>
      <c r="F1771" s="8" t="s">
        <v>36</v>
      </c>
      <c r="G1771" s="8">
        <v>1</v>
      </c>
      <c r="H1771" s="8">
        <v>1</v>
      </c>
      <c r="I1771" s="8">
        <v>0</v>
      </c>
      <c r="J1771" s="8">
        <v>0</v>
      </c>
      <c r="K1771" s="8">
        <v>1</v>
      </c>
      <c r="L1771" s="8">
        <v>1</v>
      </c>
      <c r="M1771" s="8">
        <v>0</v>
      </c>
      <c r="N1771" s="8">
        <v>1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5">
        <v>306020106</v>
      </c>
    </row>
    <row r="1772" spans="1:21" hidden="1" x14ac:dyDescent="0.25">
      <c r="A1772" s="8" t="s">
        <v>5018</v>
      </c>
      <c r="B1772" s="2" t="s">
        <v>2189</v>
      </c>
      <c r="C1772" s="2" t="s">
        <v>167</v>
      </c>
      <c r="D1772" s="2" t="s">
        <v>165</v>
      </c>
      <c r="E1772" s="2" t="s">
        <v>107</v>
      </c>
      <c r="F1772" s="8" t="s">
        <v>24</v>
      </c>
      <c r="G1772" s="8">
        <v>1</v>
      </c>
      <c r="H1772" s="8">
        <v>1</v>
      </c>
      <c r="I1772" s="8">
        <v>0</v>
      </c>
      <c r="J1772" s="8">
        <v>0</v>
      </c>
      <c r="K1772" s="8">
        <v>1</v>
      </c>
      <c r="L1772" s="8">
        <v>1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0</v>
      </c>
      <c r="U1772" s="5">
        <v>306020114</v>
      </c>
    </row>
    <row r="1773" spans="1:21" hidden="1" x14ac:dyDescent="0.25">
      <c r="A1773" s="8" t="s">
        <v>5018</v>
      </c>
      <c r="B1773" s="2" t="s">
        <v>2190</v>
      </c>
      <c r="C1773" s="2" t="s">
        <v>167</v>
      </c>
      <c r="D1773" s="2" t="s">
        <v>165</v>
      </c>
      <c r="E1773" s="2" t="s">
        <v>107</v>
      </c>
      <c r="F1773" s="8" t="s">
        <v>24</v>
      </c>
      <c r="G1773" s="8">
        <v>1</v>
      </c>
      <c r="H1773" s="8">
        <v>1</v>
      </c>
      <c r="I1773" s="8">
        <v>0</v>
      </c>
      <c r="J1773" s="8">
        <v>0</v>
      </c>
      <c r="K1773" s="8">
        <v>1</v>
      </c>
      <c r="L1773" s="8">
        <v>1</v>
      </c>
      <c r="M1773" s="8">
        <v>0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5">
        <v>306020122</v>
      </c>
    </row>
    <row r="1774" spans="1:21" hidden="1" x14ac:dyDescent="0.25">
      <c r="A1774" s="8" t="s">
        <v>5018</v>
      </c>
      <c r="B1774" s="2" t="s">
        <v>2191</v>
      </c>
      <c r="C1774" s="2" t="s">
        <v>167</v>
      </c>
      <c r="D1774" s="2" t="s">
        <v>165</v>
      </c>
      <c r="E1774" s="2" t="s">
        <v>107</v>
      </c>
      <c r="F1774" s="8" t="s">
        <v>36</v>
      </c>
      <c r="G1774" s="8">
        <v>1</v>
      </c>
      <c r="H1774" s="8">
        <v>1</v>
      </c>
      <c r="I1774" s="8">
        <v>0</v>
      </c>
      <c r="J1774" s="8">
        <v>0</v>
      </c>
      <c r="K1774" s="8">
        <v>1</v>
      </c>
      <c r="L1774" s="8">
        <v>1</v>
      </c>
      <c r="M1774" s="8">
        <v>0</v>
      </c>
      <c r="N1774" s="8">
        <v>1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5">
        <v>306020130</v>
      </c>
    </row>
    <row r="1775" spans="1:21" hidden="1" x14ac:dyDescent="0.25">
      <c r="A1775" s="8" t="s">
        <v>5018</v>
      </c>
      <c r="B1775" s="2" t="s">
        <v>2192</v>
      </c>
      <c r="C1775" s="2" t="s">
        <v>167</v>
      </c>
      <c r="D1775" s="2" t="s">
        <v>165</v>
      </c>
      <c r="E1775" s="2" t="s">
        <v>107</v>
      </c>
      <c r="F1775" s="8" t="s">
        <v>24</v>
      </c>
      <c r="G1775" s="8">
        <v>1</v>
      </c>
      <c r="H1775" s="8">
        <v>1</v>
      </c>
      <c r="I1775" s="8">
        <v>0</v>
      </c>
      <c r="J1775" s="8">
        <v>0</v>
      </c>
      <c r="K1775" s="8">
        <v>1</v>
      </c>
      <c r="L1775" s="8">
        <v>1</v>
      </c>
      <c r="M1775" s="8">
        <v>0</v>
      </c>
      <c r="N1775" s="8">
        <v>1</v>
      </c>
      <c r="O1775" s="8">
        <v>0</v>
      </c>
      <c r="P1775" s="8">
        <v>1</v>
      </c>
      <c r="Q1775" s="8">
        <v>0</v>
      </c>
      <c r="R1775" s="8">
        <v>0</v>
      </c>
      <c r="S1775" s="8">
        <v>0</v>
      </c>
      <c r="T1775" s="8">
        <v>0</v>
      </c>
      <c r="U1775" s="5">
        <v>306020149</v>
      </c>
    </row>
    <row r="1776" spans="1:21" hidden="1" x14ac:dyDescent="0.25">
      <c r="A1776" s="8" t="s">
        <v>5018</v>
      </c>
      <c r="B1776" s="2" t="s">
        <v>2193</v>
      </c>
      <c r="C1776" s="2" t="s">
        <v>167</v>
      </c>
      <c r="D1776" s="2" t="s">
        <v>165</v>
      </c>
      <c r="E1776" s="2" t="s">
        <v>107</v>
      </c>
      <c r="F1776" s="8" t="s">
        <v>36</v>
      </c>
      <c r="G1776" s="8">
        <v>1</v>
      </c>
      <c r="H1776" s="8">
        <v>1</v>
      </c>
      <c r="I1776" s="8">
        <v>0</v>
      </c>
      <c r="J1776" s="8">
        <v>0</v>
      </c>
      <c r="K1776" s="8">
        <v>1</v>
      </c>
      <c r="L1776" s="8">
        <v>1</v>
      </c>
      <c r="M1776" s="8">
        <v>0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5">
        <v>306020157</v>
      </c>
    </row>
    <row r="1777" spans="1:21" hidden="1" x14ac:dyDescent="0.25">
      <c r="A1777" s="8" t="s">
        <v>5018</v>
      </c>
      <c r="B1777" s="2" t="s">
        <v>2194</v>
      </c>
      <c r="C1777" s="2" t="s">
        <v>169</v>
      </c>
      <c r="D1777" s="2" t="s">
        <v>168</v>
      </c>
      <c r="E1777" s="2" t="s">
        <v>107</v>
      </c>
      <c r="F1777" s="8" t="s">
        <v>23</v>
      </c>
      <c r="G1777" s="8">
        <v>1</v>
      </c>
      <c r="H1777" s="8">
        <v>1</v>
      </c>
      <c r="I1777" s="8">
        <v>1</v>
      </c>
      <c r="J1777" s="8">
        <v>1</v>
      </c>
      <c r="K1777" s="8">
        <v>1</v>
      </c>
      <c r="L1777" s="8">
        <v>1</v>
      </c>
      <c r="M1777" s="8">
        <v>0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5">
        <v>307010015</v>
      </c>
    </row>
    <row r="1778" spans="1:21" hidden="1" x14ac:dyDescent="0.25">
      <c r="A1778" s="8" t="s">
        <v>5018</v>
      </c>
      <c r="B1778" s="2" t="s">
        <v>2195</v>
      </c>
      <c r="C1778" s="2" t="s">
        <v>169</v>
      </c>
      <c r="D1778" s="2" t="s">
        <v>168</v>
      </c>
      <c r="E1778" s="2" t="s">
        <v>107</v>
      </c>
      <c r="F1778" s="8" t="s">
        <v>23</v>
      </c>
      <c r="G1778" s="8">
        <v>1</v>
      </c>
      <c r="H1778" s="8">
        <v>1</v>
      </c>
      <c r="I1778" s="8">
        <v>1</v>
      </c>
      <c r="J1778" s="8">
        <v>1</v>
      </c>
      <c r="K1778" s="8">
        <v>1</v>
      </c>
      <c r="L1778" s="8">
        <v>1</v>
      </c>
      <c r="M1778" s="8">
        <v>0</v>
      </c>
      <c r="N1778" s="8">
        <v>0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5">
        <v>307010023</v>
      </c>
    </row>
    <row r="1779" spans="1:21" hidden="1" x14ac:dyDescent="0.25">
      <c r="A1779" s="8" t="s">
        <v>5018</v>
      </c>
      <c r="B1779" s="2" t="s">
        <v>2196</v>
      </c>
      <c r="C1779" s="2" t="s">
        <v>169</v>
      </c>
      <c r="D1779" s="2" t="s">
        <v>168</v>
      </c>
      <c r="E1779" s="2" t="s">
        <v>107</v>
      </c>
      <c r="F1779" s="8" t="s">
        <v>23</v>
      </c>
      <c r="G1779" s="8">
        <v>1</v>
      </c>
      <c r="H1779" s="8">
        <v>1</v>
      </c>
      <c r="I1779" s="8">
        <v>1</v>
      </c>
      <c r="J1779" s="8">
        <v>1</v>
      </c>
      <c r="K1779" s="8">
        <v>1</v>
      </c>
      <c r="L1779" s="8">
        <v>1</v>
      </c>
      <c r="M1779" s="8">
        <v>0</v>
      </c>
      <c r="N1779" s="8">
        <v>0</v>
      </c>
      <c r="O1779" s="8">
        <v>1</v>
      </c>
      <c r="P1779" s="8">
        <v>1</v>
      </c>
      <c r="Q1779" s="8">
        <v>0</v>
      </c>
      <c r="R1779" s="8">
        <v>0</v>
      </c>
      <c r="S1779" s="8">
        <v>0</v>
      </c>
      <c r="T1779" s="8">
        <v>0</v>
      </c>
      <c r="U1779" s="5">
        <v>307010031</v>
      </c>
    </row>
    <row r="1780" spans="1:21" hidden="1" x14ac:dyDescent="0.25">
      <c r="A1780" s="8" t="s">
        <v>5018</v>
      </c>
      <c r="B1780" s="2" t="s">
        <v>2197</v>
      </c>
      <c r="C1780" s="2" t="s">
        <v>169</v>
      </c>
      <c r="D1780" s="2" t="s">
        <v>168</v>
      </c>
      <c r="E1780" s="2" t="s">
        <v>107</v>
      </c>
      <c r="F1780" s="8" t="s">
        <v>23</v>
      </c>
      <c r="G1780" s="8">
        <v>1</v>
      </c>
      <c r="H1780" s="8">
        <v>1</v>
      </c>
      <c r="I1780" s="8">
        <v>1</v>
      </c>
      <c r="J1780" s="8">
        <v>1</v>
      </c>
      <c r="K1780" s="8">
        <v>1</v>
      </c>
      <c r="L1780" s="8">
        <v>1</v>
      </c>
      <c r="M1780" s="8">
        <v>0</v>
      </c>
      <c r="N1780" s="8">
        <v>0</v>
      </c>
      <c r="O1780" s="8">
        <v>1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5">
        <v>307010040</v>
      </c>
    </row>
    <row r="1781" spans="1:21" hidden="1" x14ac:dyDescent="0.25">
      <c r="A1781" s="8" t="s">
        <v>5018</v>
      </c>
      <c r="B1781" s="2" t="s">
        <v>2198</v>
      </c>
      <c r="C1781" s="2" t="s">
        <v>169</v>
      </c>
      <c r="D1781" s="2" t="s">
        <v>168</v>
      </c>
      <c r="E1781" s="2" t="s">
        <v>107</v>
      </c>
      <c r="F1781" s="8" t="s">
        <v>24</v>
      </c>
      <c r="G1781" s="8">
        <v>1</v>
      </c>
      <c r="H1781" s="8">
        <v>1</v>
      </c>
      <c r="I1781" s="8">
        <v>1</v>
      </c>
      <c r="J1781" s="8">
        <v>1</v>
      </c>
      <c r="K1781" s="8">
        <v>1</v>
      </c>
      <c r="L1781" s="8">
        <v>1</v>
      </c>
      <c r="M1781" s="8">
        <v>0</v>
      </c>
      <c r="N1781" s="8">
        <v>1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5">
        <v>307010058</v>
      </c>
    </row>
    <row r="1782" spans="1:21" hidden="1" x14ac:dyDescent="0.25">
      <c r="A1782" s="8" t="s">
        <v>5018</v>
      </c>
      <c r="B1782" s="2" t="s">
        <v>2199</v>
      </c>
      <c r="C1782" s="2" t="s">
        <v>170</v>
      </c>
      <c r="D1782" s="2" t="s">
        <v>168</v>
      </c>
      <c r="E1782" s="2" t="s">
        <v>107</v>
      </c>
      <c r="F1782" s="8" t="s">
        <v>23</v>
      </c>
      <c r="G1782" s="8">
        <v>1</v>
      </c>
      <c r="H1782" s="8">
        <v>1</v>
      </c>
      <c r="I1782" s="8">
        <v>1</v>
      </c>
      <c r="J1782" s="8">
        <v>1</v>
      </c>
      <c r="K1782" s="8">
        <v>1</v>
      </c>
      <c r="L1782" s="8">
        <v>1</v>
      </c>
      <c r="M1782" s="8">
        <v>0</v>
      </c>
      <c r="N1782" s="8">
        <v>0</v>
      </c>
      <c r="O1782" s="8">
        <v>1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5">
        <v>307020010</v>
      </c>
    </row>
    <row r="1783" spans="1:21" hidden="1" x14ac:dyDescent="0.25">
      <c r="A1783" s="8" t="s">
        <v>5018</v>
      </c>
      <c r="B1783" s="2" t="s">
        <v>2200</v>
      </c>
      <c r="C1783" s="2" t="s">
        <v>170</v>
      </c>
      <c r="D1783" s="2" t="s">
        <v>168</v>
      </c>
      <c r="E1783" s="2" t="s">
        <v>107</v>
      </c>
      <c r="F1783" s="8" t="s">
        <v>23</v>
      </c>
      <c r="G1783" s="8">
        <v>1</v>
      </c>
      <c r="H1783" s="8">
        <v>1</v>
      </c>
      <c r="I1783" s="8">
        <v>1</v>
      </c>
      <c r="J1783" s="8">
        <v>1</v>
      </c>
      <c r="K1783" s="8">
        <v>1</v>
      </c>
      <c r="L1783" s="8">
        <v>1</v>
      </c>
      <c r="M1783" s="8">
        <v>0</v>
      </c>
      <c r="N1783" s="8">
        <v>0</v>
      </c>
      <c r="O1783" s="8">
        <v>1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5">
        <v>307020029</v>
      </c>
    </row>
    <row r="1784" spans="1:21" hidden="1" x14ac:dyDescent="0.25">
      <c r="A1784" s="8" t="s">
        <v>5018</v>
      </c>
      <c r="B1784" s="2" t="s">
        <v>2201</v>
      </c>
      <c r="C1784" s="2" t="s">
        <v>170</v>
      </c>
      <c r="D1784" s="2" t="s">
        <v>168</v>
      </c>
      <c r="E1784" s="2" t="s">
        <v>107</v>
      </c>
      <c r="F1784" s="8" t="s">
        <v>24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0</v>
      </c>
      <c r="N1784" s="8">
        <v>1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5">
        <v>307020037</v>
      </c>
    </row>
    <row r="1785" spans="1:21" hidden="1" x14ac:dyDescent="0.25">
      <c r="A1785" s="8" t="s">
        <v>5018</v>
      </c>
      <c r="B1785" s="2" t="s">
        <v>2202</v>
      </c>
      <c r="C1785" s="2" t="s">
        <v>170</v>
      </c>
      <c r="D1785" s="2" t="s">
        <v>168</v>
      </c>
      <c r="E1785" s="2" t="s">
        <v>107</v>
      </c>
      <c r="F1785" s="8" t="s">
        <v>24</v>
      </c>
      <c r="G1785" s="8">
        <v>1</v>
      </c>
      <c r="H1785" s="8">
        <v>1</v>
      </c>
      <c r="I1785" s="8">
        <v>1</v>
      </c>
      <c r="J1785" s="8">
        <v>1</v>
      </c>
      <c r="K1785" s="8">
        <v>1</v>
      </c>
      <c r="L1785" s="8">
        <v>1</v>
      </c>
      <c r="M1785" s="8">
        <v>0</v>
      </c>
      <c r="N1785" s="8">
        <v>1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5">
        <v>307020045</v>
      </c>
    </row>
    <row r="1786" spans="1:21" hidden="1" x14ac:dyDescent="0.25">
      <c r="A1786" s="8" t="s">
        <v>5018</v>
      </c>
      <c r="B1786" s="2" t="s">
        <v>2203</v>
      </c>
      <c r="C1786" s="2" t="s">
        <v>170</v>
      </c>
      <c r="D1786" s="2" t="s">
        <v>168</v>
      </c>
      <c r="E1786" s="2" t="s">
        <v>107</v>
      </c>
      <c r="F1786" s="8" t="s">
        <v>24</v>
      </c>
      <c r="G1786" s="8">
        <v>1</v>
      </c>
      <c r="H1786" s="8">
        <v>1</v>
      </c>
      <c r="I1786" s="8">
        <v>1</v>
      </c>
      <c r="J1786" s="8">
        <v>1</v>
      </c>
      <c r="K1786" s="8">
        <v>1</v>
      </c>
      <c r="L1786" s="8">
        <v>1</v>
      </c>
      <c r="M1786" s="8">
        <v>0</v>
      </c>
      <c r="N1786" s="8">
        <v>1</v>
      </c>
      <c r="O1786" s="8">
        <v>0</v>
      </c>
      <c r="P1786" s="8">
        <v>1</v>
      </c>
      <c r="Q1786" s="8">
        <v>0</v>
      </c>
      <c r="R1786" s="8">
        <v>0</v>
      </c>
      <c r="S1786" s="8">
        <v>0</v>
      </c>
      <c r="T1786" s="8">
        <v>0</v>
      </c>
      <c r="U1786" s="5">
        <v>307020053</v>
      </c>
    </row>
    <row r="1787" spans="1:21" hidden="1" x14ac:dyDescent="0.25">
      <c r="A1787" s="8" t="s">
        <v>5018</v>
      </c>
      <c r="B1787" s="2" t="s">
        <v>2204</v>
      </c>
      <c r="C1787" s="2" t="s">
        <v>170</v>
      </c>
      <c r="D1787" s="2" t="s">
        <v>168</v>
      </c>
      <c r="E1787" s="2" t="s">
        <v>107</v>
      </c>
      <c r="F1787" s="8" t="s">
        <v>24</v>
      </c>
      <c r="G1787" s="8">
        <v>1</v>
      </c>
      <c r="H1787" s="8">
        <v>1</v>
      </c>
      <c r="I1787" s="8">
        <v>1</v>
      </c>
      <c r="J1787" s="8">
        <v>1</v>
      </c>
      <c r="K1787" s="8">
        <v>1</v>
      </c>
      <c r="L1787" s="8">
        <v>1</v>
      </c>
      <c r="M1787" s="8">
        <v>0</v>
      </c>
      <c r="N1787" s="8">
        <v>1</v>
      </c>
      <c r="O1787" s="8">
        <v>0</v>
      </c>
      <c r="P1787" s="8">
        <v>1</v>
      </c>
      <c r="Q1787" s="8">
        <v>0</v>
      </c>
      <c r="R1787" s="8">
        <v>0</v>
      </c>
      <c r="S1787" s="8">
        <v>0</v>
      </c>
      <c r="T1787" s="8">
        <v>0</v>
      </c>
      <c r="U1787" s="5">
        <v>307020061</v>
      </c>
    </row>
    <row r="1788" spans="1:21" hidden="1" x14ac:dyDescent="0.25">
      <c r="A1788" s="8" t="s">
        <v>5018</v>
      </c>
      <c r="B1788" s="2" t="s">
        <v>2205</v>
      </c>
      <c r="C1788" s="2" t="s">
        <v>170</v>
      </c>
      <c r="D1788" s="2" t="s">
        <v>168</v>
      </c>
      <c r="E1788" s="2" t="s">
        <v>107</v>
      </c>
      <c r="F1788" s="8" t="s">
        <v>23</v>
      </c>
      <c r="G1788" s="8">
        <v>1</v>
      </c>
      <c r="H1788" s="8">
        <v>1</v>
      </c>
      <c r="I1788" s="8">
        <v>1</v>
      </c>
      <c r="J1788" s="8">
        <v>1</v>
      </c>
      <c r="K1788" s="8">
        <v>1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5">
        <v>307020070</v>
      </c>
    </row>
    <row r="1789" spans="1:21" hidden="1" x14ac:dyDescent="0.25">
      <c r="A1789" s="8" t="s">
        <v>5018</v>
      </c>
      <c r="B1789" s="2" t="s">
        <v>2206</v>
      </c>
      <c r="C1789" s="2" t="s">
        <v>170</v>
      </c>
      <c r="D1789" s="2" t="s">
        <v>168</v>
      </c>
      <c r="E1789" s="2" t="s">
        <v>107</v>
      </c>
      <c r="F1789" s="8" t="s">
        <v>24</v>
      </c>
      <c r="G1789" s="8">
        <v>1</v>
      </c>
      <c r="H1789" s="8">
        <v>1</v>
      </c>
      <c r="I1789" s="8">
        <v>1</v>
      </c>
      <c r="J1789" s="8">
        <v>1</v>
      </c>
      <c r="K1789" s="8">
        <v>1</v>
      </c>
      <c r="L1789" s="8">
        <v>1</v>
      </c>
      <c r="M1789" s="8">
        <v>0</v>
      </c>
      <c r="N1789" s="8">
        <v>1</v>
      </c>
      <c r="O1789" s="8">
        <v>0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5">
        <v>307020088</v>
      </c>
    </row>
    <row r="1790" spans="1:21" hidden="1" x14ac:dyDescent="0.25">
      <c r="A1790" s="8" t="s">
        <v>5018</v>
      </c>
      <c r="B1790" s="2" t="s">
        <v>2207</v>
      </c>
      <c r="C1790" s="2" t="s">
        <v>170</v>
      </c>
      <c r="D1790" s="2" t="s">
        <v>168</v>
      </c>
      <c r="E1790" s="2" t="s">
        <v>107</v>
      </c>
      <c r="F1790" s="8" t="s">
        <v>24</v>
      </c>
      <c r="G1790" s="8">
        <v>1</v>
      </c>
      <c r="H1790" s="8">
        <v>1</v>
      </c>
      <c r="I1790" s="8">
        <v>1</v>
      </c>
      <c r="J1790" s="8">
        <v>1</v>
      </c>
      <c r="K1790" s="8">
        <v>1</v>
      </c>
      <c r="L1790" s="8">
        <v>1</v>
      </c>
      <c r="M1790" s="8">
        <v>0</v>
      </c>
      <c r="N1790" s="8">
        <v>1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5">
        <v>307020096</v>
      </c>
    </row>
    <row r="1791" spans="1:21" hidden="1" x14ac:dyDescent="0.25">
      <c r="A1791" s="8" t="s">
        <v>5018</v>
      </c>
      <c r="B1791" s="2" t="s">
        <v>2208</v>
      </c>
      <c r="C1791" s="2" t="s">
        <v>170</v>
      </c>
      <c r="D1791" s="2" t="s">
        <v>168</v>
      </c>
      <c r="E1791" s="2" t="s">
        <v>107</v>
      </c>
      <c r="F1791" s="8" t="s">
        <v>24</v>
      </c>
      <c r="G1791" s="8">
        <v>1</v>
      </c>
      <c r="H1791" s="8">
        <v>1</v>
      </c>
      <c r="I1791" s="8">
        <v>1</v>
      </c>
      <c r="J1791" s="8">
        <v>1</v>
      </c>
      <c r="K1791" s="8">
        <v>1</v>
      </c>
      <c r="L1791" s="8">
        <v>1</v>
      </c>
      <c r="M1791" s="8">
        <v>0</v>
      </c>
      <c r="N1791" s="8">
        <v>1</v>
      </c>
      <c r="O1791" s="8">
        <v>0</v>
      </c>
      <c r="P1791" s="8">
        <v>1</v>
      </c>
      <c r="Q1791" s="8">
        <v>0</v>
      </c>
      <c r="R1791" s="8">
        <v>0</v>
      </c>
      <c r="S1791" s="8">
        <v>0</v>
      </c>
      <c r="T1791" s="8">
        <v>0</v>
      </c>
      <c r="U1791" s="5">
        <v>307020100</v>
      </c>
    </row>
    <row r="1792" spans="1:21" hidden="1" x14ac:dyDescent="0.25">
      <c r="A1792" s="8" t="s">
        <v>5018</v>
      </c>
      <c r="B1792" s="2" t="s">
        <v>2209</v>
      </c>
      <c r="C1792" s="2" t="s">
        <v>170</v>
      </c>
      <c r="D1792" s="2" t="s">
        <v>168</v>
      </c>
      <c r="E1792" s="2" t="s">
        <v>107</v>
      </c>
      <c r="F1792" s="8" t="s">
        <v>24</v>
      </c>
      <c r="G1792" s="8">
        <v>1</v>
      </c>
      <c r="H1792" s="8">
        <v>1</v>
      </c>
      <c r="I1792" s="8">
        <v>1</v>
      </c>
      <c r="J1792" s="8">
        <v>1</v>
      </c>
      <c r="K1792" s="8">
        <v>1</v>
      </c>
      <c r="L1792" s="8">
        <v>1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5">
        <v>307020118</v>
      </c>
    </row>
    <row r="1793" spans="1:21" hidden="1" x14ac:dyDescent="0.25">
      <c r="A1793" s="8" t="s">
        <v>5018</v>
      </c>
      <c r="B1793" s="2" t="s">
        <v>2210</v>
      </c>
      <c r="C1793" s="2" t="s">
        <v>171</v>
      </c>
      <c r="D1793" s="2" t="s">
        <v>168</v>
      </c>
      <c r="E1793" s="2" t="s">
        <v>107</v>
      </c>
      <c r="F1793" s="8" t="s">
        <v>23</v>
      </c>
      <c r="G1793" s="8">
        <v>1</v>
      </c>
      <c r="H1793" s="8">
        <v>1</v>
      </c>
      <c r="I1793" s="8">
        <v>1</v>
      </c>
      <c r="J1793" s="8">
        <v>1</v>
      </c>
      <c r="K1793" s="8">
        <v>1</v>
      </c>
      <c r="L1793" s="8">
        <v>1</v>
      </c>
      <c r="M1793" s="8">
        <v>0</v>
      </c>
      <c r="N1793" s="8">
        <v>0</v>
      </c>
      <c r="O1793" s="8">
        <v>1</v>
      </c>
      <c r="P1793" s="8">
        <v>1</v>
      </c>
      <c r="Q1793" s="8">
        <v>0</v>
      </c>
      <c r="R1793" s="8">
        <v>0</v>
      </c>
      <c r="S1793" s="8">
        <v>0</v>
      </c>
      <c r="T1793" s="8">
        <v>0</v>
      </c>
      <c r="U1793" s="5">
        <v>307030024</v>
      </c>
    </row>
    <row r="1794" spans="1:21" hidden="1" x14ac:dyDescent="0.25">
      <c r="A1794" s="8" t="s">
        <v>5018</v>
      </c>
      <c r="B1794" s="2" t="s">
        <v>2211</v>
      </c>
      <c r="C1794" s="2" t="s">
        <v>171</v>
      </c>
      <c r="D1794" s="2" t="s">
        <v>168</v>
      </c>
      <c r="E1794" s="2" t="s">
        <v>107</v>
      </c>
      <c r="F1794" s="8" t="s">
        <v>24</v>
      </c>
      <c r="G1794" s="8">
        <v>1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0</v>
      </c>
      <c r="N1794" s="8">
        <v>1</v>
      </c>
      <c r="O1794" s="8">
        <v>0</v>
      </c>
      <c r="P1794" s="8">
        <v>1</v>
      </c>
      <c r="Q1794" s="8">
        <v>0</v>
      </c>
      <c r="R1794" s="8">
        <v>0</v>
      </c>
      <c r="S1794" s="8">
        <v>0</v>
      </c>
      <c r="T1794" s="8">
        <v>0</v>
      </c>
      <c r="U1794" s="5">
        <v>307030032</v>
      </c>
    </row>
    <row r="1795" spans="1:21" hidden="1" x14ac:dyDescent="0.25">
      <c r="A1795" s="8" t="s">
        <v>5018</v>
      </c>
      <c r="B1795" s="2" t="s">
        <v>2212</v>
      </c>
      <c r="C1795" s="2" t="s">
        <v>171</v>
      </c>
      <c r="D1795" s="2" t="s">
        <v>168</v>
      </c>
      <c r="E1795" s="2" t="s">
        <v>107</v>
      </c>
      <c r="F1795" s="8" t="s">
        <v>23</v>
      </c>
      <c r="G1795" s="8">
        <v>1</v>
      </c>
      <c r="H1795" s="8">
        <v>0</v>
      </c>
      <c r="I1795" s="8">
        <v>0</v>
      </c>
      <c r="J1795" s="8">
        <v>1</v>
      </c>
      <c r="K1795" s="8">
        <v>1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5">
        <v>307030040</v>
      </c>
    </row>
    <row r="1796" spans="1:21" hidden="1" x14ac:dyDescent="0.25">
      <c r="A1796" s="8" t="s">
        <v>5018</v>
      </c>
      <c r="B1796" s="2" t="s">
        <v>2213</v>
      </c>
      <c r="C1796" s="2" t="s">
        <v>171</v>
      </c>
      <c r="D1796" s="2" t="s">
        <v>168</v>
      </c>
      <c r="E1796" s="2" t="s">
        <v>107</v>
      </c>
      <c r="F1796" s="8" t="s">
        <v>23</v>
      </c>
      <c r="G1796" s="8">
        <v>1</v>
      </c>
      <c r="H1796" s="8">
        <v>1</v>
      </c>
      <c r="I1796" s="8">
        <v>1</v>
      </c>
      <c r="J1796" s="8">
        <v>1</v>
      </c>
      <c r="K1796" s="8">
        <v>1</v>
      </c>
      <c r="L1796" s="8">
        <v>1</v>
      </c>
      <c r="M1796" s="8">
        <v>0</v>
      </c>
      <c r="N1796" s="8">
        <v>0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5">
        <v>307030059</v>
      </c>
    </row>
    <row r="1797" spans="1:21" hidden="1" x14ac:dyDescent="0.25">
      <c r="A1797" s="8" t="s">
        <v>5018</v>
      </c>
      <c r="B1797" s="2" t="s">
        <v>2214</v>
      </c>
      <c r="C1797" s="2" t="s">
        <v>172</v>
      </c>
      <c r="D1797" s="2" t="s">
        <v>168</v>
      </c>
      <c r="E1797" s="2" t="s">
        <v>107</v>
      </c>
      <c r="F1797" s="8" t="s">
        <v>24</v>
      </c>
      <c r="G1797" s="8">
        <v>1</v>
      </c>
      <c r="H1797" s="8">
        <v>1</v>
      </c>
      <c r="I1797" s="8">
        <v>1</v>
      </c>
      <c r="J1797" s="8">
        <v>1</v>
      </c>
      <c r="K1797" s="8">
        <v>1</v>
      </c>
      <c r="L1797" s="8">
        <v>1</v>
      </c>
      <c r="M1797" s="8">
        <v>0</v>
      </c>
      <c r="N1797" s="8">
        <v>1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0</v>
      </c>
      <c r="U1797" s="5">
        <v>307040011</v>
      </c>
    </row>
    <row r="1798" spans="1:21" hidden="1" x14ac:dyDescent="0.25">
      <c r="A1798" s="8" t="s">
        <v>5018</v>
      </c>
      <c r="B1798" s="2" t="s">
        <v>2215</v>
      </c>
      <c r="C1798" s="2" t="s">
        <v>172</v>
      </c>
      <c r="D1798" s="2" t="s">
        <v>168</v>
      </c>
      <c r="E1798" s="2" t="s">
        <v>107</v>
      </c>
      <c r="F1798" s="8" t="s">
        <v>24</v>
      </c>
      <c r="G1798" s="8">
        <v>1</v>
      </c>
      <c r="H1798" s="8">
        <v>1</v>
      </c>
      <c r="I1798" s="8">
        <v>1</v>
      </c>
      <c r="J1798" s="8">
        <v>1</v>
      </c>
      <c r="K1798" s="8">
        <v>1</v>
      </c>
      <c r="L1798" s="8">
        <v>1</v>
      </c>
      <c r="M1798" s="8">
        <v>0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5">
        <v>307040062</v>
      </c>
    </row>
    <row r="1799" spans="1:21" hidden="1" x14ac:dyDescent="0.25">
      <c r="A1799" s="8" t="s">
        <v>5018</v>
      </c>
      <c r="B1799" s="2" t="s">
        <v>2216</v>
      </c>
      <c r="C1799" s="2" t="s">
        <v>172</v>
      </c>
      <c r="D1799" s="2" t="s">
        <v>168</v>
      </c>
      <c r="E1799" s="2" t="s">
        <v>107</v>
      </c>
      <c r="F1799" s="8" t="s">
        <v>23</v>
      </c>
      <c r="G1799" s="8">
        <v>1</v>
      </c>
      <c r="H1799" s="8">
        <v>1</v>
      </c>
      <c r="I1799" s="8">
        <v>1</v>
      </c>
      <c r="J1799" s="8">
        <v>1</v>
      </c>
      <c r="K1799" s="8">
        <v>1</v>
      </c>
      <c r="L1799" s="8">
        <v>1</v>
      </c>
      <c r="M1799" s="8">
        <v>0</v>
      </c>
      <c r="N1799" s="8">
        <v>0</v>
      </c>
      <c r="O1799" s="8">
        <v>1</v>
      </c>
      <c r="P1799" s="8">
        <v>1</v>
      </c>
      <c r="Q1799" s="8">
        <v>0</v>
      </c>
      <c r="R1799" s="8">
        <v>0</v>
      </c>
      <c r="S1799" s="8">
        <v>0</v>
      </c>
      <c r="T1799" s="8">
        <v>0</v>
      </c>
      <c r="U1799" s="5">
        <v>307040070</v>
      </c>
    </row>
    <row r="1800" spans="1:21" hidden="1" x14ac:dyDescent="0.25">
      <c r="A1800" s="8" t="s">
        <v>5018</v>
      </c>
      <c r="B1800" s="2" t="s">
        <v>2217</v>
      </c>
      <c r="C1800" s="2" t="s">
        <v>172</v>
      </c>
      <c r="D1800" s="2" t="s">
        <v>168</v>
      </c>
      <c r="E1800" s="2" t="s">
        <v>107</v>
      </c>
      <c r="F1800" s="8" t="s">
        <v>24</v>
      </c>
      <c r="G1800" s="8">
        <v>1</v>
      </c>
      <c r="H1800" s="8">
        <v>1</v>
      </c>
      <c r="I1800" s="8">
        <v>1</v>
      </c>
      <c r="J1800" s="8">
        <v>1</v>
      </c>
      <c r="K1800" s="8">
        <v>1</v>
      </c>
      <c r="L1800" s="8">
        <v>1</v>
      </c>
      <c r="M1800" s="8">
        <v>0</v>
      </c>
      <c r="N1800" s="8">
        <v>1</v>
      </c>
      <c r="O1800" s="8">
        <v>0</v>
      </c>
      <c r="P1800" s="8">
        <v>1</v>
      </c>
      <c r="Q1800" s="8">
        <v>0</v>
      </c>
      <c r="R1800" s="8">
        <v>0</v>
      </c>
      <c r="S1800" s="8">
        <v>0</v>
      </c>
      <c r="T1800" s="8">
        <v>0</v>
      </c>
      <c r="U1800" s="5">
        <v>307040089</v>
      </c>
    </row>
    <row r="1801" spans="1:21" hidden="1" x14ac:dyDescent="0.25">
      <c r="A1801" s="8" t="s">
        <v>5018</v>
      </c>
      <c r="B1801" s="2" t="s">
        <v>2218</v>
      </c>
      <c r="C1801" s="2" t="s">
        <v>172</v>
      </c>
      <c r="D1801" s="2" t="s">
        <v>168</v>
      </c>
      <c r="E1801" s="2" t="s">
        <v>107</v>
      </c>
      <c r="F1801" s="8" t="s">
        <v>36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5">
        <v>307040100</v>
      </c>
    </row>
    <row r="1802" spans="1:21" hidden="1" x14ac:dyDescent="0.25">
      <c r="A1802" s="8" t="s">
        <v>5018</v>
      </c>
      <c r="B1802" s="2" t="s">
        <v>2219</v>
      </c>
      <c r="C1802" s="2" t="s">
        <v>172</v>
      </c>
      <c r="D1802" s="2" t="s">
        <v>168</v>
      </c>
      <c r="E1802" s="2" t="s">
        <v>107</v>
      </c>
      <c r="F1802" s="8" t="s">
        <v>36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5">
        <v>307040119</v>
      </c>
    </row>
    <row r="1803" spans="1:21" hidden="1" x14ac:dyDescent="0.25">
      <c r="A1803" s="8" t="s">
        <v>5018</v>
      </c>
      <c r="B1803" s="2" t="s">
        <v>2220</v>
      </c>
      <c r="C1803" s="2" t="s">
        <v>172</v>
      </c>
      <c r="D1803" s="2" t="s">
        <v>168</v>
      </c>
      <c r="E1803" s="2" t="s">
        <v>107</v>
      </c>
      <c r="F1803" s="8" t="s">
        <v>36</v>
      </c>
      <c r="G1803" s="8">
        <v>1</v>
      </c>
      <c r="H1803" s="8">
        <v>0</v>
      </c>
      <c r="I1803" s="8">
        <v>0</v>
      </c>
      <c r="J1803" s="8">
        <v>0</v>
      </c>
      <c r="K1803" s="8">
        <v>1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5">
        <v>307040127</v>
      </c>
    </row>
    <row r="1804" spans="1:21" hidden="1" x14ac:dyDescent="0.25">
      <c r="A1804" s="8" t="s">
        <v>5018</v>
      </c>
      <c r="B1804" s="2" t="s">
        <v>2221</v>
      </c>
      <c r="C1804" s="2" t="s">
        <v>172</v>
      </c>
      <c r="D1804" s="2" t="s">
        <v>168</v>
      </c>
      <c r="E1804" s="2" t="s">
        <v>107</v>
      </c>
      <c r="F1804" s="8" t="s">
        <v>23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</v>
      </c>
      <c r="M1804" s="8">
        <v>0</v>
      </c>
      <c r="N1804" s="8">
        <v>0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5">
        <v>307040135</v>
      </c>
    </row>
    <row r="1805" spans="1:21" hidden="1" x14ac:dyDescent="0.25">
      <c r="A1805" s="8" t="s">
        <v>5018</v>
      </c>
      <c r="B1805" s="2" t="s">
        <v>2222</v>
      </c>
      <c r="C1805" s="2" t="s">
        <v>172</v>
      </c>
      <c r="D1805" s="2" t="s">
        <v>168</v>
      </c>
      <c r="E1805" s="2" t="s">
        <v>107</v>
      </c>
      <c r="F1805" s="8" t="s">
        <v>23</v>
      </c>
      <c r="G1805" s="8">
        <v>1</v>
      </c>
      <c r="H1805" s="8">
        <v>1</v>
      </c>
      <c r="I1805" s="8">
        <v>1</v>
      </c>
      <c r="J1805" s="8">
        <v>1</v>
      </c>
      <c r="K1805" s="8">
        <v>1</v>
      </c>
      <c r="L1805" s="8">
        <v>1</v>
      </c>
      <c r="M1805" s="8">
        <v>0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0</v>
      </c>
      <c r="T1805" s="8">
        <v>0</v>
      </c>
      <c r="U1805" s="5">
        <v>307040143</v>
      </c>
    </row>
    <row r="1806" spans="1:21" hidden="1" x14ac:dyDescent="0.25">
      <c r="A1806" s="8" t="s">
        <v>5018</v>
      </c>
      <c r="B1806" s="2" t="s">
        <v>2223</v>
      </c>
      <c r="C1806" s="2" t="s">
        <v>172</v>
      </c>
      <c r="D1806" s="2" t="s">
        <v>168</v>
      </c>
      <c r="E1806" s="2" t="s">
        <v>107</v>
      </c>
      <c r="F1806" s="8" t="s">
        <v>23</v>
      </c>
      <c r="G1806" s="8">
        <v>1</v>
      </c>
      <c r="H1806" s="8">
        <v>1</v>
      </c>
      <c r="I1806" s="8">
        <v>1</v>
      </c>
      <c r="J1806" s="8">
        <v>1</v>
      </c>
      <c r="K1806" s="8">
        <v>1</v>
      </c>
      <c r="L1806" s="8">
        <v>1</v>
      </c>
      <c r="M1806" s="8">
        <v>0</v>
      </c>
      <c r="N1806" s="8">
        <v>0</v>
      </c>
      <c r="O1806" s="8">
        <v>1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5">
        <v>307040151</v>
      </c>
    </row>
    <row r="1807" spans="1:21" hidden="1" x14ac:dyDescent="0.25">
      <c r="A1807" s="8" t="s">
        <v>5018</v>
      </c>
      <c r="B1807" s="2" t="s">
        <v>2224</v>
      </c>
      <c r="C1807" s="2" t="s">
        <v>172</v>
      </c>
      <c r="D1807" s="2" t="s">
        <v>168</v>
      </c>
      <c r="E1807" s="2" t="s">
        <v>107</v>
      </c>
      <c r="F1807" s="8" t="s">
        <v>23</v>
      </c>
      <c r="G1807" s="8">
        <v>1</v>
      </c>
      <c r="H1807" s="8">
        <v>1</v>
      </c>
      <c r="I1807" s="8">
        <v>1</v>
      </c>
      <c r="J1807" s="8">
        <v>1</v>
      </c>
      <c r="K1807" s="8">
        <v>1</v>
      </c>
      <c r="L1807" s="8">
        <v>1</v>
      </c>
      <c r="M1807" s="8">
        <v>0</v>
      </c>
      <c r="N1807" s="8">
        <v>0</v>
      </c>
      <c r="O1807" s="8">
        <v>1</v>
      </c>
      <c r="P1807" s="8">
        <v>1</v>
      </c>
      <c r="Q1807" s="8">
        <v>0</v>
      </c>
      <c r="R1807" s="8">
        <v>0</v>
      </c>
      <c r="S1807" s="8">
        <v>0</v>
      </c>
      <c r="T1807" s="8">
        <v>0</v>
      </c>
      <c r="U1807" s="5">
        <v>307040160</v>
      </c>
    </row>
    <row r="1808" spans="1:21" hidden="1" x14ac:dyDescent="0.25">
      <c r="A1808" s="8" t="s">
        <v>5018</v>
      </c>
      <c r="B1808" s="2" t="s">
        <v>2225</v>
      </c>
      <c r="C1808" s="2" t="s">
        <v>174</v>
      </c>
      <c r="D1808" s="2" t="s">
        <v>173</v>
      </c>
      <c r="E1808" s="2" t="s">
        <v>107</v>
      </c>
      <c r="F1808" s="8" t="s">
        <v>24</v>
      </c>
      <c r="G1808" s="8">
        <v>0</v>
      </c>
      <c r="H1808" s="8">
        <v>1</v>
      </c>
      <c r="I1808" s="8">
        <v>0</v>
      </c>
      <c r="J1808" s="8">
        <v>0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5">
        <v>308010019</v>
      </c>
    </row>
    <row r="1809" spans="1:21" hidden="1" x14ac:dyDescent="0.25">
      <c r="A1809" s="8" t="s">
        <v>5018</v>
      </c>
      <c r="B1809" s="2" t="s">
        <v>2226</v>
      </c>
      <c r="C1809" s="2" t="s">
        <v>174</v>
      </c>
      <c r="D1809" s="2" t="s">
        <v>173</v>
      </c>
      <c r="E1809" s="2" t="s">
        <v>107</v>
      </c>
      <c r="F1809" s="8" t="s">
        <v>24</v>
      </c>
      <c r="G1809" s="8">
        <v>0</v>
      </c>
      <c r="H1809" s="8">
        <v>1</v>
      </c>
      <c r="I1809" s="8">
        <v>0</v>
      </c>
      <c r="J1809" s="8">
        <v>0</v>
      </c>
      <c r="K1809" s="8">
        <v>0</v>
      </c>
      <c r="L1809" s="8">
        <v>0</v>
      </c>
      <c r="M1809" s="8">
        <v>1</v>
      </c>
      <c r="N1809" s="8">
        <v>0</v>
      </c>
      <c r="O1809" s="8">
        <v>0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5">
        <v>308010027</v>
      </c>
    </row>
    <row r="1810" spans="1:21" hidden="1" x14ac:dyDescent="0.25">
      <c r="A1810" s="8" t="s">
        <v>5018</v>
      </c>
      <c r="B1810" s="2" t="s">
        <v>2227</v>
      </c>
      <c r="C1810" s="2" t="s">
        <v>174</v>
      </c>
      <c r="D1810" s="2" t="s">
        <v>173</v>
      </c>
      <c r="E1810" s="2" t="s">
        <v>107</v>
      </c>
      <c r="F1810" s="8" t="s">
        <v>24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5">
        <v>308010035</v>
      </c>
    </row>
    <row r="1811" spans="1:21" hidden="1" x14ac:dyDescent="0.25">
      <c r="A1811" s="8" t="s">
        <v>5018</v>
      </c>
      <c r="B1811" s="2" t="s">
        <v>2228</v>
      </c>
      <c r="C1811" s="2" t="s">
        <v>174</v>
      </c>
      <c r="D1811" s="2" t="s">
        <v>173</v>
      </c>
      <c r="E1811" s="2" t="s">
        <v>107</v>
      </c>
      <c r="F1811" s="8" t="s">
        <v>24</v>
      </c>
      <c r="G1811" s="8">
        <v>0</v>
      </c>
      <c r="H1811" s="8">
        <v>1</v>
      </c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5">
        <v>308010043</v>
      </c>
    </row>
    <row r="1812" spans="1:21" hidden="1" x14ac:dyDescent="0.25">
      <c r="A1812" s="8" t="s">
        <v>5018</v>
      </c>
      <c r="B1812" s="2" t="s">
        <v>2229</v>
      </c>
      <c r="C1812" s="2" t="s">
        <v>175</v>
      </c>
      <c r="D1812" s="2" t="s">
        <v>173</v>
      </c>
      <c r="E1812" s="2" t="s">
        <v>107</v>
      </c>
      <c r="F1812" s="8" t="s">
        <v>36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5">
        <v>308020014</v>
      </c>
    </row>
    <row r="1813" spans="1:21" hidden="1" x14ac:dyDescent="0.25">
      <c r="A1813" s="8" t="s">
        <v>5018</v>
      </c>
      <c r="B1813" s="2" t="s">
        <v>2230</v>
      </c>
      <c r="C1813" s="2" t="s">
        <v>175</v>
      </c>
      <c r="D1813" s="2" t="s">
        <v>173</v>
      </c>
      <c r="E1813" s="2" t="s">
        <v>107</v>
      </c>
      <c r="F1813" s="8" t="s">
        <v>24</v>
      </c>
      <c r="G1813" s="8">
        <v>0</v>
      </c>
      <c r="H1813" s="8">
        <v>1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0</v>
      </c>
      <c r="T1813" s="8">
        <v>0</v>
      </c>
      <c r="U1813" s="5">
        <v>308020022</v>
      </c>
    </row>
    <row r="1814" spans="1:21" hidden="1" x14ac:dyDescent="0.25">
      <c r="A1814" s="8" t="s">
        <v>5018</v>
      </c>
      <c r="B1814" s="2" t="s">
        <v>2231</v>
      </c>
      <c r="C1814" s="2" t="s">
        <v>175</v>
      </c>
      <c r="D1814" s="2" t="s">
        <v>173</v>
      </c>
      <c r="E1814" s="2" t="s">
        <v>107</v>
      </c>
      <c r="F1814" s="8" t="s">
        <v>24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1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5">
        <v>308020030</v>
      </c>
    </row>
    <row r="1815" spans="1:21" hidden="1" x14ac:dyDescent="0.25">
      <c r="A1815" s="8" t="s">
        <v>5018</v>
      </c>
      <c r="B1815" s="2" t="s">
        <v>2232</v>
      </c>
      <c r="C1815" s="2" t="s">
        <v>176</v>
      </c>
      <c r="D1815" s="2" t="s">
        <v>173</v>
      </c>
      <c r="E1815" s="2" t="s">
        <v>107</v>
      </c>
      <c r="F1815" s="8" t="s">
        <v>24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1</v>
      </c>
      <c r="N1815" s="8">
        <v>0</v>
      </c>
      <c r="O1815" s="8">
        <v>0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5">
        <v>308030010</v>
      </c>
    </row>
    <row r="1816" spans="1:21" hidden="1" x14ac:dyDescent="0.25">
      <c r="A1816" s="8" t="s">
        <v>5018</v>
      </c>
      <c r="B1816" s="2" t="s">
        <v>2233</v>
      </c>
      <c r="C1816" s="2" t="s">
        <v>176</v>
      </c>
      <c r="D1816" s="2" t="s">
        <v>173</v>
      </c>
      <c r="E1816" s="2" t="s">
        <v>107</v>
      </c>
      <c r="F1816" s="8" t="s">
        <v>24</v>
      </c>
      <c r="G1816" s="8">
        <v>0</v>
      </c>
      <c r="H1816" s="8">
        <v>1</v>
      </c>
      <c r="I1816" s="8">
        <v>0</v>
      </c>
      <c r="J1816" s="8">
        <v>0</v>
      </c>
      <c r="K1816" s="8">
        <v>0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0</v>
      </c>
      <c r="R1816" s="8">
        <v>0</v>
      </c>
      <c r="S1816" s="8">
        <v>0</v>
      </c>
      <c r="T1816" s="8">
        <v>0</v>
      </c>
      <c r="U1816" s="5">
        <v>308030028</v>
      </c>
    </row>
    <row r="1817" spans="1:21" hidden="1" x14ac:dyDescent="0.25">
      <c r="A1817" s="8" t="s">
        <v>5018</v>
      </c>
      <c r="B1817" s="2" t="s">
        <v>2234</v>
      </c>
      <c r="C1817" s="2" t="s">
        <v>176</v>
      </c>
      <c r="D1817" s="2" t="s">
        <v>173</v>
      </c>
      <c r="E1817" s="2" t="s">
        <v>107</v>
      </c>
      <c r="F1817" s="8" t="s">
        <v>24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s="8">
        <v>1</v>
      </c>
      <c r="N1817" s="8">
        <v>0</v>
      </c>
      <c r="O1817" s="8">
        <v>0</v>
      </c>
      <c r="P1817" s="8">
        <v>1</v>
      </c>
      <c r="Q1817" s="8">
        <v>0</v>
      </c>
      <c r="R1817" s="8">
        <v>0</v>
      </c>
      <c r="S1817" s="8">
        <v>0</v>
      </c>
      <c r="T1817" s="8">
        <v>0</v>
      </c>
      <c r="U1817" s="5">
        <v>308030036</v>
      </c>
    </row>
    <row r="1818" spans="1:21" hidden="1" x14ac:dyDescent="0.25">
      <c r="A1818" s="8" t="s">
        <v>5018</v>
      </c>
      <c r="B1818" s="2" t="s">
        <v>2235</v>
      </c>
      <c r="C1818" s="2" t="s">
        <v>177</v>
      </c>
      <c r="D1818" s="2" t="s">
        <v>173</v>
      </c>
      <c r="E1818" s="2" t="s">
        <v>107</v>
      </c>
      <c r="F1818" s="8" t="s">
        <v>24</v>
      </c>
      <c r="G1818" s="8">
        <v>0</v>
      </c>
      <c r="H1818" s="8">
        <v>1</v>
      </c>
      <c r="I1818" s="8">
        <v>0</v>
      </c>
      <c r="J1818" s="8">
        <v>0</v>
      </c>
      <c r="K1818" s="8">
        <v>0</v>
      </c>
      <c r="L1818" s="8">
        <v>0</v>
      </c>
      <c r="M1818" s="8">
        <v>1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5">
        <v>308040015</v>
      </c>
    </row>
    <row r="1819" spans="1:21" hidden="1" x14ac:dyDescent="0.25">
      <c r="A1819" s="8" t="s">
        <v>5018</v>
      </c>
      <c r="B1819" s="2" t="s">
        <v>2236</v>
      </c>
      <c r="C1819" s="2" t="s">
        <v>177</v>
      </c>
      <c r="D1819" s="2" t="s">
        <v>173</v>
      </c>
      <c r="E1819" s="2" t="s">
        <v>107</v>
      </c>
      <c r="F1819" s="8" t="s">
        <v>24</v>
      </c>
      <c r="G1819" s="8">
        <v>0</v>
      </c>
      <c r="H1819" s="8">
        <v>1</v>
      </c>
      <c r="I1819" s="8">
        <v>0</v>
      </c>
      <c r="J1819" s="8">
        <v>0</v>
      </c>
      <c r="K1819" s="8">
        <v>0</v>
      </c>
      <c r="L1819" s="8">
        <v>0</v>
      </c>
      <c r="M1819" s="8">
        <v>1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5">
        <v>308040023</v>
      </c>
    </row>
    <row r="1820" spans="1:21" hidden="1" x14ac:dyDescent="0.25">
      <c r="A1820" s="8" t="s">
        <v>5018</v>
      </c>
      <c r="B1820" s="2" t="s">
        <v>2237</v>
      </c>
      <c r="C1820" s="2" t="s">
        <v>179</v>
      </c>
      <c r="D1820" s="2" t="s">
        <v>178</v>
      </c>
      <c r="E1820" s="2" t="s">
        <v>107</v>
      </c>
      <c r="F1820" s="8" t="s">
        <v>36</v>
      </c>
      <c r="G1820" s="8">
        <v>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5">
        <v>309010039</v>
      </c>
    </row>
    <row r="1821" spans="1:21" hidden="1" x14ac:dyDescent="0.25">
      <c r="A1821" s="8" t="s">
        <v>5018</v>
      </c>
      <c r="B1821" s="2" t="s">
        <v>2238</v>
      </c>
      <c r="C1821" s="2" t="s">
        <v>179</v>
      </c>
      <c r="D1821" s="2" t="s">
        <v>178</v>
      </c>
      <c r="E1821" s="2" t="s">
        <v>107</v>
      </c>
      <c r="F1821" s="8" t="s">
        <v>36</v>
      </c>
      <c r="G1821" s="8">
        <v>0</v>
      </c>
      <c r="H1821" s="8">
        <v>1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>
        <v>0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5">
        <v>309010047</v>
      </c>
    </row>
    <row r="1822" spans="1:21" hidden="1" x14ac:dyDescent="0.25">
      <c r="A1822" s="8" t="s">
        <v>5018</v>
      </c>
      <c r="B1822" s="2" t="s">
        <v>2239</v>
      </c>
      <c r="C1822" s="2" t="s">
        <v>179</v>
      </c>
      <c r="D1822" s="2" t="s">
        <v>178</v>
      </c>
      <c r="E1822" s="2" t="s">
        <v>107</v>
      </c>
      <c r="F1822" s="8" t="s">
        <v>36</v>
      </c>
      <c r="G1822" s="8">
        <v>0</v>
      </c>
      <c r="H1822" s="8">
        <v>1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5">
        <v>309010055</v>
      </c>
    </row>
    <row r="1823" spans="1:21" hidden="1" x14ac:dyDescent="0.25">
      <c r="A1823" s="8" t="s">
        <v>5018</v>
      </c>
      <c r="B1823" s="2" t="s">
        <v>2240</v>
      </c>
      <c r="C1823" s="2" t="s">
        <v>179</v>
      </c>
      <c r="D1823" s="2" t="s">
        <v>178</v>
      </c>
      <c r="E1823" s="2" t="s">
        <v>107</v>
      </c>
      <c r="F1823" s="8" t="s">
        <v>36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1</v>
      </c>
      <c r="Q1823" s="8">
        <v>0</v>
      </c>
      <c r="R1823" s="8">
        <v>0</v>
      </c>
      <c r="S1823" s="8">
        <v>0</v>
      </c>
      <c r="T1823" s="8">
        <v>0</v>
      </c>
      <c r="U1823" s="5">
        <v>309010063</v>
      </c>
    </row>
    <row r="1824" spans="1:21" hidden="1" x14ac:dyDescent="0.25">
      <c r="A1824" s="8" t="s">
        <v>5018</v>
      </c>
      <c r="B1824" s="2" t="s">
        <v>2241</v>
      </c>
      <c r="C1824" s="2" t="s">
        <v>179</v>
      </c>
      <c r="D1824" s="2" t="s">
        <v>178</v>
      </c>
      <c r="E1824" s="2" t="s">
        <v>107</v>
      </c>
      <c r="F1824" s="8" t="s">
        <v>36</v>
      </c>
      <c r="G1824" s="8">
        <v>0</v>
      </c>
      <c r="H1824" s="8">
        <v>1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5">
        <v>309010071</v>
      </c>
    </row>
    <row r="1825" spans="1:21" hidden="1" x14ac:dyDescent="0.25">
      <c r="A1825" s="8" t="s">
        <v>5018</v>
      </c>
      <c r="B1825" s="2" t="s">
        <v>2242</v>
      </c>
      <c r="C1825" s="2" t="s">
        <v>179</v>
      </c>
      <c r="D1825" s="2" t="s">
        <v>178</v>
      </c>
      <c r="E1825" s="2" t="s">
        <v>107</v>
      </c>
      <c r="F1825" s="8" t="s">
        <v>36</v>
      </c>
      <c r="G1825" s="8">
        <v>0</v>
      </c>
      <c r="H1825" s="8">
        <v>1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5">
        <v>309010080</v>
      </c>
    </row>
    <row r="1826" spans="1:21" hidden="1" x14ac:dyDescent="0.25">
      <c r="A1826" s="8" t="s">
        <v>5018</v>
      </c>
      <c r="B1826" s="2" t="s">
        <v>2243</v>
      </c>
      <c r="C1826" s="2" t="s">
        <v>179</v>
      </c>
      <c r="D1826" s="2" t="s">
        <v>178</v>
      </c>
      <c r="E1826" s="2" t="s">
        <v>107</v>
      </c>
      <c r="F1826" s="8" t="s">
        <v>36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5">
        <v>309010098</v>
      </c>
    </row>
    <row r="1827" spans="1:21" hidden="1" x14ac:dyDescent="0.25">
      <c r="A1827" s="8" t="s">
        <v>5018</v>
      </c>
      <c r="B1827" s="2" t="s">
        <v>2244</v>
      </c>
      <c r="C1827" s="2" t="s">
        <v>179</v>
      </c>
      <c r="D1827" s="2" t="s">
        <v>178</v>
      </c>
      <c r="E1827" s="2" t="s">
        <v>107</v>
      </c>
      <c r="F1827" s="8" t="s">
        <v>36</v>
      </c>
      <c r="G1827" s="8">
        <v>0</v>
      </c>
      <c r="H1827" s="8">
        <v>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5">
        <v>309010101</v>
      </c>
    </row>
    <row r="1828" spans="1:21" hidden="1" x14ac:dyDescent="0.25">
      <c r="A1828" s="8" t="s">
        <v>5018</v>
      </c>
      <c r="B1828" s="2" t="s">
        <v>2245</v>
      </c>
      <c r="C1828" s="2" t="s">
        <v>180</v>
      </c>
      <c r="D1828" s="2" t="s">
        <v>178</v>
      </c>
      <c r="E1828" s="2" t="s">
        <v>107</v>
      </c>
      <c r="F1828" s="8" t="s">
        <v>24</v>
      </c>
      <c r="G1828" s="8">
        <v>1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5">
        <v>309020018</v>
      </c>
    </row>
    <row r="1829" spans="1:21" hidden="1" x14ac:dyDescent="0.25">
      <c r="A1829" s="8" t="s">
        <v>5018</v>
      </c>
      <c r="B1829" s="2" t="s">
        <v>2246</v>
      </c>
      <c r="C1829" s="2" t="s">
        <v>180</v>
      </c>
      <c r="D1829" s="2" t="s">
        <v>178</v>
      </c>
      <c r="E1829" s="2" t="s">
        <v>107</v>
      </c>
      <c r="F1829" s="8" t="s">
        <v>24</v>
      </c>
      <c r="G1829" s="8">
        <v>1</v>
      </c>
      <c r="H1829" s="8">
        <v>0</v>
      </c>
      <c r="I1829" s="8">
        <v>0</v>
      </c>
      <c r="J1829" s="8">
        <v>1</v>
      </c>
      <c r="K1829" s="8">
        <v>1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5">
        <v>309020026</v>
      </c>
    </row>
    <row r="1830" spans="1:21" hidden="1" x14ac:dyDescent="0.25">
      <c r="A1830" s="8" t="s">
        <v>5018</v>
      </c>
      <c r="B1830" s="2" t="s">
        <v>2247</v>
      </c>
      <c r="C1830" s="2" t="s">
        <v>180</v>
      </c>
      <c r="D1830" s="2" t="s">
        <v>178</v>
      </c>
      <c r="E1830" s="2" t="s">
        <v>107</v>
      </c>
      <c r="F1830" s="8" t="s">
        <v>24</v>
      </c>
      <c r="G1830" s="8">
        <v>1</v>
      </c>
      <c r="H1830" s="8">
        <v>0</v>
      </c>
      <c r="I1830" s="8">
        <v>0</v>
      </c>
      <c r="J1830" s="8">
        <v>1</v>
      </c>
      <c r="K1830" s="8">
        <v>1</v>
      </c>
      <c r="L1830" s="8">
        <v>1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5">
        <v>309020034</v>
      </c>
    </row>
    <row r="1831" spans="1:21" hidden="1" x14ac:dyDescent="0.25">
      <c r="A1831" s="8" t="s">
        <v>5018</v>
      </c>
      <c r="B1831" s="2" t="s">
        <v>2248</v>
      </c>
      <c r="C1831" s="2" t="s">
        <v>181</v>
      </c>
      <c r="D1831" s="2" t="s">
        <v>178</v>
      </c>
      <c r="E1831" s="2" t="s">
        <v>107</v>
      </c>
      <c r="F1831" s="8" t="s">
        <v>24</v>
      </c>
      <c r="G1831" s="8">
        <v>1</v>
      </c>
      <c r="H1831" s="8">
        <v>0</v>
      </c>
      <c r="I1831" s="8">
        <v>0</v>
      </c>
      <c r="J1831" s="8">
        <v>1</v>
      </c>
      <c r="K1831" s="8">
        <v>1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5">
        <v>309030013</v>
      </c>
    </row>
    <row r="1832" spans="1:21" hidden="1" x14ac:dyDescent="0.25">
      <c r="A1832" s="8" t="s">
        <v>5018</v>
      </c>
      <c r="B1832" s="2" t="s">
        <v>2249</v>
      </c>
      <c r="C1832" s="2" t="s">
        <v>181</v>
      </c>
      <c r="D1832" s="2" t="s">
        <v>178</v>
      </c>
      <c r="E1832" s="2" t="s">
        <v>107</v>
      </c>
      <c r="F1832" s="8" t="s">
        <v>24</v>
      </c>
      <c r="G1832" s="8">
        <v>1</v>
      </c>
      <c r="H1832" s="8">
        <v>0</v>
      </c>
      <c r="I1832" s="8">
        <v>0</v>
      </c>
      <c r="J1832" s="8">
        <v>1</v>
      </c>
      <c r="K1832" s="8">
        <v>1</v>
      </c>
      <c r="L1832" s="8">
        <v>1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5">
        <v>309030021</v>
      </c>
    </row>
    <row r="1833" spans="1:21" hidden="1" x14ac:dyDescent="0.25">
      <c r="A1833" s="8" t="s">
        <v>5018</v>
      </c>
      <c r="B1833" s="2" t="s">
        <v>2250</v>
      </c>
      <c r="C1833" s="2" t="s">
        <v>181</v>
      </c>
      <c r="D1833" s="2" t="s">
        <v>178</v>
      </c>
      <c r="E1833" s="2" t="s">
        <v>107</v>
      </c>
      <c r="F1833" s="8" t="s">
        <v>24</v>
      </c>
      <c r="G1833" s="8">
        <v>1</v>
      </c>
      <c r="H1833" s="8">
        <v>0</v>
      </c>
      <c r="I1833" s="8">
        <v>0</v>
      </c>
      <c r="J1833" s="8">
        <v>1</v>
      </c>
      <c r="K1833" s="8">
        <v>1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5">
        <v>309030030</v>
      </c>
    </row>
    <row r="1834" spans="1:21" hidden="1" x14ac:dyDescent="0.25">
      <c r="A1834" s="8" t="s">
        <v>5018</v>
      </c>
      <c r="B1834" s="2" t="s">
        <v>2251</v>
      </c>
      <c r="C1834" s="2" t="s">
        <v>181</v>
      </c>
      <c r="D1834" s="2" t="s">
        <v>178</v>
      </c>
      <c r="E1834" s="2" t="s">
        <v>107</v>
      </c>
      <c r="F1834" s="8" t="s">
        <v>24</v>
      </c>
      <c r="G1834" s="8">
        <v>1</v>
      </c>
      <c r="H1834" s="8">
        <v>0</v>
      </c>
      <c r="I1834" s="8">
        <v>0</v>
      </c>
      <c r="J1834" s="8">
        <v>1</v>
      </c>
      <c r="K1834" s="8">
        <v>1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5">
        <v>309030048</v>
      </c>
    </row>
    <row r="1835" spans="1:21" hidden="1" x14ac:dyDescent="0.25">
      <c r="A1835" s="8" t="s">
        <v>5018</v>
      </c>
      <c r="B1835" s="2" t="s">
        <v>2252</v>
      </c>
      <c r="C1835" s="2" t="s">
        <v>181</v>
      </c>
      <c r="D1835" s="2" t="s">
        <v>178</v>
      </c>
      <c r="E1835" s="2" t="s">
        <v>107</v>
      </c>
      <c r="F1835" s="8" t="s">
        <v>24</v>
      </c>
      <c r="G1835" s="8">
        <v>1</v>
      </c>
      <c r="H1835" s="8">
        <v>1</v>
      </c>
      <c r="I1835" s="8">
        <v>0</v>
      </c>
      <c r="J1835" s="8">
        <v>1</v>
      </c>
      <c r="K1835" s="8">
        <v>1</v>
      </c>
      <c r="L1835" s="8">
        <v>1</v>
      </c>
      <c r="M1835" s="8">
        <v>0</v>
      </c>
      <c r="N1835" s="8">
        <v>0</v>
      </c>
      <c r="O1835" s="8">
        <v>1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5">
        <v>309030056</v>
      </c>
    </row>
    <row r="1836" spans="1:21" hidden="1" x14ac:dyDescent="0.25">
      <c r="A1836" s="8" t="s">
        <v>5018</v>
      </c>
      <c r="B1836" s="2" t="s">
        <v>2253</v>
      </c>
      <c r="C1836" s="2" t="s">
        <v>181</v>
      </c>
      <c r="D1836" s="2" t="s">
        <v>178</v>
      </c>
      <c r="E1836" s="2" t="s">
        <v>107</v>
      </c>
      <c r="F1836" s="8" t="s">
        <v>24</v>
      </c>
      <c r="G1836" s="8">
        <v>1</v>
      </c>
      <c r="H1836" s="8">
        <v>0</v>
      </c>
      <c r="I1836" s="8">
        <v>0</v>
      </c>
      <c r="J1836" s="8">
        <v>1</v>
      </c>
      <c r="K1836" s="8">
        <v>1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5">
        <v>309030064</v>
      </c>
    </row>
    <row r="1837" spans="1:21" hidden="1" x14ac:dyDescent="0.25">
      <c r="A1837" s="8" t="s">
        <v>5018</v>
      </c>
      <c r="B1837" s="2" t="s">
        <v>2254</v>
      </c>
      <c r="C1837" s="2" t="s">
        <v>181</v>
      </c>
      <c r="D1837" s="2" t="s">
        <v>178</v>
      </c>
      <c r="E1837" s="2" t="s">
        <v>107</v>
      </c>
      <c r="F1837" s="8" t="s">
        <v>24</v>
      </c>
      <c r="G1837" s="8">
        <v>1</v>
      </c>
      <c r="H1837" s="8">
        <v>0</v>
      </c>
      <c r="I1837" s="8">
        <v>0</v>
      </c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5">
        <v>309030072</v>
      </c>
    </row>
    <row r="1838" spans="1:21" hidden="1" x14ac:dyDescent="0.25">
      <c r="A1838" s="8" t="s">
        <v>5018</v>
      </c>
      <c r="B1838" s="2" t="s">
        <v>2255</v>
      </c>
      <c r="C1838" s="2" t="s">
        <v>181</v>
      </c>
      <c r="D1838" s="2" t="s">
        <v>178</v>
      </c>
      <c r="E1838" s="2" t="s">
        <v>107</v>
      </c>
      <c r="F1838" s="8" t="s">
        <v>24</v>
      </c>
      <c r="G1838" s="8">
        <v>1</v>
      </c>
      <c r="H1838" s="8">
        <v>0</v>
      </c>
      <c r="I1838" s="8">
        <v>0</v>
      </c>
      <c r="J1838" s="8">
        <v>1</v>
      </c>
      <c r="K1838" s="8">
        <v>1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5">
        <v>309030080</v>
      </c>
    </row>
    <row r="1839" spans="1:21" hidden="1" x14ac:dyDescent="0.25">
      <c r="A1839" s="8" t="s">
        <v>5018</v>
      </c>
      <c r="B1839" s="2" t="s">
        <v>2256</v>
      </c>
      <c r="C1839" s="2" t="s">
        <v>181</v>
      </c>
      <c r="D1839" s="2" t="s">
        <v>178</v>
      </c>
      <c r="E1839" s="2" t="s">
        <v>107</v>
      </c>
      <c r="F1839" s="8" t="s">
        <v>24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>
        <v>1</v>
      </c>
      <c r="Q1839" s="8">
        <v>0</v>
      </c>
      <c r="R1839" s="8">
        <v>0</v>
      </c>
      <c r="S1839" s="8">
        <v>0</v>
      </c>
      <c r="T1839" s="8">
        <v>0</v>
      </c>
      <c r="U1839" s="5">
        <v>309030099</v>
      </c>
    </row>
    <row r="1840" spans="1:21" hidden="1" x14ac:dyDescent="0.25">
      <c r="A1840" s="8" t="s">
        <v>5018</v>
      </c>
      <c r="B1840" s="2" t="s">
        <v>2257</v>
      </c>
      <c r="C1840" s="2" t="s">
        <v>181</v>
      </c>
      <c r="D1840" s="2" t="s">
        <v>178</v>
      </c>
      <c r="E1840" s="2" t="s">
        <v>107</v>
      </c>
      <c r="F1840" s="8" t="s">
        <v>36</v>
      </c>
      <c r="G1840" s="8">
        <v>1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5">
        <v>309030102</v>
      </c>
    </row>
    <row r="1841" spans="1:21" hidden="1" x14ac:dyDescent="0.25">
      <c r="A1841" s="8" t="s">
        <v>5018</v>
      </c>
      <c r="B1841" s="2" t="s">
        <v>2258</v>
      </c>
      <c r="C1841" s="2" t="s">
        <v>181</v>
      </c>
      <c r="D1841" s="2" t="s">
        <v>178</v>
      </c>
      <c r="E1841" s="2" t="s">
        <v>107</v>
      </c>
      <c r="F1841" s="8" t="s">
        <v>36</v>
      </c>
      <c r="G1841" s="8">
        <v>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5">
        <v>309030110</v>
      </c>
    </row>
    <row r="1842" spans="1:21" hidden="1" x14ac:dyDescent="0.25">
      <c r="A1842" s="8" t="s">
        <v>5018</v>
      </c>
      <c r="B1842" s="2" t="s">
        <v>2259</v>
      </c>
      <c r="C1842" s="2" t="s">
        <v>181</v>
      </c>
      <c r="D1842" s="2" t="s">
        <v>178</v>
      </c>
      <c r="E1842" s="2" t="s">
        <v>107</v>
      </c>
      <c r="F1842" s="8" t="s">
        <v>36</v>
      </c>
      <c r="G1842" s="8">
        <v>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5">
        <v>309030129</v>
      </c>
    </row>
    <row r="1843" spans="1:21" hidden="1" x14ac:dyDescent="0.25">
      <c r="A1843" s="8" t="s">
        <v>5018</v>
      </c>
      <c r="B1843" s="2" t="s">
        <v>2260</v>
      </c>
      <c r="C1843" s="2" t="s">
        <v>181</v>
      </c>
      <c r="D1843" s="2" t="s">
        <v>178</v>
      </c>
      <c r="E1843" s="2" t="s">
        <v>107</v>
      </c>
      <c r="F1843" s="8" t="s">
        <v>36</v>
      </c>
      <c r="G1843" s="8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5">
        <v>309030137</v>
      </c>
    </row>
    <row r="1844" spans="1:21" hidden="1" x14ac:dyDescent="0.25">
      <c r="A1844" s="8" t="s">
        <v>5018</v>
      </c>
      <c r="B1844" s="2" t="s">
        <v>2261</v>
      </c>
      <c r="C1844" s="2" t="s">
        <v>181</v>
      </c>
      <c r="D1844" s="2" t="s">
        <v>178</v>
      </c>
      <c r="E1844" s="2" t="s">
        <v>107</v>
      </c>
      <c r="F1844" s="8" t="s">
        <v>24</v>
      </c>
      <c r="G1844" s="8">
        <v>1</v>
      </c>
      <c r="H1844" s="8">
        <v>1</v>
      </c>
      <c r="I1844" s="8">
        <v>0</v>
      </c>
      <c r="J1844" s="8">
        <v>1</v>
      </c>
      <c r="K1844" s="8">
        <v>1</v>
      </c>
      <c r="L1844" s="8">
        <v>1</v>
      </c>
      <c r="M1844" s="8">
        <v>0</v>
      </c>
      <c r="N1844" s="8">
        <v>0</v>
      </c>
      <c r="O1844" s="8">
        <v>1</v>
      </c>
      <c r="P1844" s="8">
        <v>1</v>
      </c>
      <c r="Q1844" s="8">
        <v>0</v>
      </c>
      <c r="R1844" s="8">
        <v>0</v>
      </c>
      <c r="S1844" s="8">
        <v>0</v>
      </c>
      <c r="T1844" s="8">
        <v>0</v>
      </c>
      <c r="U1844" s="5">
        <v>309030145</v>
      </c>
    </row>
    <row r="1845" spans="1:21" hidden="1" x14ac:dyDescent="0.25">
      <c r="A1845" s="8" t="s">
        <v>5018</v>
      </c>
      <c r="B1845" s="2" t="s">
        <v>2262</v>
      </c>
      <c r="C1845" s="2" t="s">
        <v>181</v>
      </c>
      <c r="D1845" s="2" t="s">
        <v>178</v>
      </c>
      <c r="E1845" s="2" t="s">
        <v>107</v>
      </c>
      <c r="F1845" s="8" t="s">
        <v>24</v>
      </c>
      <c r="G1845" s="8">
        <v>1</v>
      </c>
      <c r="H1845" s="8">
        <v>0</v>
      </c>
      <c r="I1845" s="8">
        <v>0</v>
      </c>
      <c r="J1845" s="8">
        <v>1</v>
      </c>
      <c r="K1845" s="8">
        <v>1</v>
      </c>
      <c r="L1845" s="8">
        <v>1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5">
        <v>309030153</v>
      </c>
    </row>
    <row r="1846" spans="1:21" hidden="1" x14ac:dyDescent="0.25">
      <c r="A1846" s="8" t="s">
        <v>5018</v>
      </c>
      <c r="B1846" s="2" t="s">
        <v>2263</v>
      </c>
      <c r="C1846" s="2" t="s">
        <v>182</v>
      </c>
      <c r="D1846" s="2" t="s">
        <v>178</v>
      </c>
      <c r="E1846" s="2" t="s">
        <v>107</v>
      </c>
      <c r="F1846" s="8" t="s">
        <v>24</v>
      </c>
      <c r="G1846" s="8">
        <v>0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1</v>
      </c>
      <c r="P1846" s="8">
        <v>1</v>
      </c>
      <c r="Q1846" s="8">
        <v>0</v>
      </c>
      <c r="R1846" s="8">
        <v>0</v>
      </c>
      <c r="S1846" s="8">
        <v>0</v>
      </c>
      <c r="T1846" s="8">
        <v>0</v>
      </c>
      <c r="U1846" s="5">
        <v>309040019</v>
      </c>
    </row>
    <row r="1847" spans="1:21" hidden="1" x14ac:dyDescent="0.25">
      <c r="A1847" s="8" t="s">
        <v>5018</v>
      </c>
      <c r="B1847" s="2" t="s">
        <v>2264</v>
      </c>
      <c r="C1847" s="2" t="s">
        <v>182</v>
      </c>
      <c r="D1847" s="2" t="s">
        <v>178</v>
      </c>
      <c r="E1847" s="2" t="s">
        <v>107</v>
      </c>
      <c r="F1847" s="8" t="s">
        <v>24</v>
      </c>
      <c r="G1847" s="8">
        <v>1</v>
      </c>
      <c r="H1847" s="8">
        <v>1</v>
      </c>
      <c r="I1847" s="8">
        <v>1</v>
      </c>
      <c r="J1847" s="8">
        <v>1</v>
      </c>
      <c r="K1847" s="8">
        <v>1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5">
        <v>309040027</v>
      </c>
    </row>
    <row r="1848" spans="1:21" hidden="1" x14ac:dyDescent="0.25">
      <c r="A1848" s="8" t="s">
        <v>5018</v>
      </c>
      <c r="B1848" s="2" t="s">
        <v>2265</v>
      </c>
      <c r="C1848" s="2" t="s">
        <v>183</v>
      </c>
      <c r="D1848" s="2" t="s">
        <v>178</v>
      </c>
      <c r="E1848" s="2" t="s">
        <v>107</v>
      </c>
      <c r="F1848" s="8" t="s">
        <v>24</v>
      </c>
      <c r="G1848" s="8">
        <v>1</v>
      </c>
      <c r="H1848" s="8">
        <v>0</v>
      </c>
      <c r="I1848" s="8">
        <v>0</v>
      </c>
      <c r="J1848" s="8">
        <v>1</v>
      </c>
      <c r="K1848" s="8">
        <v>1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5">
        <v>309050014</v>
      </c>
    </row>
    <row r="1849" spans="1:21" hidden="1" x14ac:dyDescent="0.25">
      <c r="A1849" s="8" t="s">
        <v>5018</v>
      </c>
      <c r="B1849" s="2" t="s">
        <v>2266</v>
      </c>
      <c r="C1849" s="2" t="s">
        <v>183</v>
      </c>
      <c r="D1849" s="2" t="s">
        <v>178</v>
      </c>
      <c r="E1849" s="2" t="s">
        <v>107</v>
      </c>
      <c r="F1849" s="8" t="s">
        <v>24</v>
      </c>
      <c r="G1849" s="8">
        <v>1</v>
      </c>
      <c r="H1849" s="8">
        <v>0</v>
      </c>
      <c r="I1849" s="8">
        <v>0</v>
      </c>
      <c r="J1849" s="8">
        <v>1</v>
      </c>
      <c r="K1849" s="8">
        <v>1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5">
        <v>309050022</v>
      </c>
    </row>
    <row r="1850" spans="1:21" hidden="1" x14ac:dyDescent="0.25">
      <c r="A1850" s="8" t="s">
        <v>5018</v>
      </c>
      <c r="B1850" s="2" t="s">
        <v>2267</v>
      </c>
      <c r="C1850" s="2" t="s">
        <v>183</v>
      </c>
      <c r="D1850" s="2" t="s">
        <v>178</v>
      </c>
      <c r="E1850" s="2" t="s">
        <v>107</v>
      </c>
      <c r="F1850" s="8" t="s">
        <v>24</v>
      </c>
      <c r="G1850" s="8">
        <v>1</v>
      </c>
      <c r="H1850" s="8">
        <v>0</v>
      </c>
      <c r="I1850" s="8">
        <v>0</v>
      </c>
      <c r="J1850" s="8">
        <v>1</v>
      </c>
      <c r="K1850" s="8">
        <v>1</v>
      </c>
      <c r="L1850" s="8">
        <v>1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5">
        <v>309050030</v>
      </c>
    </row>
    <row r="1851" spans="1:21" hidden="1" x14ac:dyDescent="0.25">
      <c r="A1851" s="8" t="s">
        <v>5018</v>
      </c>
      <c r="B1851" s="2" t="s">
        <v>2268</v>
      </c>
      <c r="C1851" s="2" t="s">
        <v>183</v>
      </c>
      <c r="D1851" s="2" t="s">
        <v>178</v>
      </c>
      <c r="E1851" s="2" t="s">
        <v>107</v>
      </c>
      <c r="F1851" s="8" t="s">
        <v>23</v>
      </c>
      <c r="G1851" s="8">
        <v>1</v>
      </c>
      <c r="H1851" s="8">
        <v>0</v>
      </c>
      <c r="I1851" s="8">
        <v>0</v>
      </c>
      <c r="J1851" s="8">
        <v>1</v>
      </c>
      <c r="K1851" s="8">
        <v>1</v>
      </c>
      <c r="L1851" s="8">
        <v>1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5">
        <v>309050049</v>
      </c>
    </row>
    <row r="1852" spans="1:21" hidden="1" x14ac:dyDescent="0.25">
      <c r="A1852" s="8" t="s">
        <v>5018</v>
      </c>
      <c r="B1852" s="2" t="s">
        <v>2269</v>
      </c>
      <c r="C1852" s="2" t="s">
        <v>183</v>
      </c>
      <c r="D1852" s="2" t="s">
        <v>178</v>
      </c>
      <c r="E1852" s="2" t="s">
        <v>107</v>
      </c>
      <c r="F1852" s="8" t="s">
        <v>23</v>
      </c>
      <c r="G1852" s="8">
        <v>1</v>
      </c>
      <c r="H1852" s="8">
        <v>0</v>
      </c>
      <c r="I1852" s="8">
        <v>0</v>
      </c>
      <c r="J1852" s="8">
        <v>1</v>
      </c>
      <c r="K1852" s="8">
        <v>1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5">
        <v>309050057</v>
      </c>
    </row>
    <row r="1853" spans="1:21" hidden="1" x14ac:dyDescent="0.25">
      <c r="A1853" s="8" t="s">
        <v>5018</v>
      </c>
      <c r="B1853" s="2" t="s">
        <v>2270</v>
      </c>
      <c r="C1853" s="2" t="s">
        <v>183</v>
      </c>
      <c r="D1853" s="2" t="s">
        <v>178</v>
      </c>
      <c r="E1853" s="2" t="s">
        <v>107</v>
      </c>
      <c r="F1853" s="8" t="s">
        <v>23</v>
      </c>
      <c r="G1853" s="8">
        <v>1</v>
      </c>
      <c r="H1853" s="8">
        <v>0</v>
      </c>
      <c r="I1853" s="8">
        <v>0</v>
      </c>
      <c r="J1853" s="8">
        <v>1</v>
      </c>
      <c r="K1853" s="8">
        <v>1</v>
      </c>
      <c r="L1853" s="8">
        <v>1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5">
        <v>309050065</v>
      </c>
    </row>
    <row r="1854" spans="1:21" hidden="1" x14ac:dyDescent="0.25">
      <c r="A1854" s="8" t="s">
        <v>5018</v>
      </c>
      <c r="B1854" s="2" t="s">
        <v>2271</v>
      </c>
      <c r="C1854" s="2" t="s">
        <v>183</v>
      </c>
      <c r="D1854" s="2" t="s">
        <v>178</v>
      </c>
      <c r="E1854" s="2" t="s">
        <v>107</v>
      </c>
      <c r="F1854" s="8" t="s">
        <v>23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5">
        <v>309050073</v>
      </c>
    </row>
    <row r="1855" spans="1:21" hidden="1" x14ac:dyDescent="0.25">
      <c r="A1855" s="8" t="s">
        <v>5018</v>
      </c>
      <c r="B1855" s="2" t="s">
        <v>2272</v>
      </c>
      <c r="C1855" s="2" t="s">
        <v>183</v>
      </c>
      <c r="D1855" s="2" t="s">
        <v>178</v>
      </c>
      <c r="E1855" s="2" t="s">
        <v>107</v>
      </c>
      <c r="F1855" s="8" t="s">
        <v>23</v>
      </c>
      <c r="G1855" s="8">
        <v>1</v>
      </c>
      <c r="H1855" s="8">
        <v>0</v>
      </c>
      <c r="I1855" s="8">
        <v>0</v>
      </c>
      <c r="J1855" s="8">
        <v>0</v>
      </c>
      <c r="K1855" s="8">
        <v>1</v>
      </c>
      <c r="L1855" s="8">
        <v>1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5">
        <v>309050081</v>
      </c>
    </row>
    <row r="1856" spans="1:21" hidden="1" x14ac:dyDescent="0.25">
      <c r="A1856" s="8" t="s">
        <v>5018</v>
      </c>
      <c r="B1856" s="2" t="s">
        <v>2273</v>
      </c>
      <c r="C1856" s="2" t="s">
        <v>183</v>
      </c>
      <c r="D1856" s="2" t="s">
        <v>178</v>
      </c>
      <c r="E1856" s="2" t="s">
        <v>107</v>
      </c>
      <c r="F1856" s="8" t="s">
        <v>23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5">
        <v>309050090</v>
      </c>
    </row>
    <row r="1857" spans="1:21" hidden="1" x14ac:dyDescent="0.25">
      <c r="A1857" s="8" t="s">
        <v>5018</v>
      </c>
      <c r="B1857" s="2" t="s">
        <v>2274</v>
      </c>
      <c r="C1857" s="2" t="s">
        <v>183</v>
      </c>
      <c r="D1857" s="2" t="s">
        <v>178</v>
      </c>
      <c r="E1857" s="2" t="s">
        <v>107</v>
      </c>
      <c r="F1857" s="8" t="s">
        <v>23</v>
      </c>
      <c r="G1857" s="8">
        <v>1</v>
      </c>
      <c r="H1857" s="8">
        <v>0</v>
      </c>
      <c r="I1857" s="8">
        <v>0</v>
      </c>
      <c r="J1857" s="8">
        <v>0</v>
      </c>
      <c r="K1857" s="8">
        <v>1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5">
        <v>309050103</v>
      </c>
    </row>
    <row r="1858" spans="1:21" hidden="1" x14ac:dyDescent="0.25">
      <c r="A1858" s="8" t="s">
        <v>5018</v>
      </c>
      <c r="B1858" s="2" t="s">
        <v>2275</v>
      </c>
      <c r="C1858" s="2" t="s">
        <v>184</v>
      </c>
      <c r="D1858" s="2" t="s">
        <v>178</v>
      </c>
      <c r="E1858" s="2" t="s">
        <v>107</v>
      </c>
      <c r="F1858" s="8" t="s">
        <v>24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1</v>
      </c>
      <c r="Q1858" s="8">
        <v>0</v>
      </c>
      <c r="R1858" s="8">
        <v>0</v>
      </c>
      <c r="S1858" s="8">
        <v>0</v>
      </c>
      <c r="T1858" s="8">
        <v>0</v>
      </c>
      <c r="U1858" s="5">
        <v>309060010</v>
      </c>
    </row>
    <row r="1859" spans="1:21" hidden="1" x14ac:dyDescent="0.25">
      <c r="A1859" s="8" t="s">
        <v>5018</v>
      </c>
      <c r="B1859" s="2" t="s">
        <v>2276</v>
      </c>
      <c r="C1859" s="2" t="s">
        <v>184</v>
      </c>
      <c r="D1859" s="2" t="s">
        <v>178</v>
      </c>
      <c r="E1859" s="2" t="s">
        <v>107</v>
      </c>
      <c r="F1859" s="8" t="s">
        <v>24</v>
      </c>
      <c r="G1859" s="8">
        <v>0</v>
      </c>
      <c r="H1859" s="8">
        <v>1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1</v>
      </c>
      <c r="O1859" s="8">
        <v>0</v>
      </c>
      <c r="P1859" s="8">
        <v>1</v>
      </c>
      <c r="Q1859" s="8">
        <v>0</v>
      </c>
      <c r="R1859" s="8">
        <v>0</v>
      </c>
      <c r="S1859" s="8">
        <v>0</v>
      </c>
      <c r="T1859" s="8">
        <v>0</v>
      </c>
      <c r="U1859" s="5">
        <v>309060036</v>
      </c>
    </row>
    <row r="1860" spans="1:21" hidden="1" x14ac:dyDescent="0.25">
      <c r="A1860" s="8" t="s">
        <v>5018</v>
      </c>
      <c r="B1860" s="2" t="s">
        <v>2277</v>
      </c>
      <c r="C1860" s="2" t="s">
        <v>185</v>
      </c>
      <c r="D1860" s="2" t="s">
        <v>178</v>
      </c>
      <c r="E1860" s="2" t="s">
        <v>107</v>
      </c>
      <c r="F1860" s="8" t="s">
        <v>24</v>
      </c>
      <c r="G1860" s="8">
        <v>1</v>
      </c>
      <c r="H1860" s="8">
        <v>0</v>
      </c>
      <c r="I1860" s="8">
        <v>0</v>
      </c>
      <c r="J1860" s="8">
        <v>0</v>
      </c>
      <c r="K1860" s="8">
        <v>1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5">
        <v>309070015</v>
      </c>
    </row>
    <row r="1861" spans="1:21" hidden="1" x14ac:dyDescent="0.25">
      <c r="A1861" s="8" t="s">
        <v>5018</v>
      </c>
      <c r="B1861" s="2" t="s">
        <v>2278</v>
      </c>
      <c r="C1861" s="2" t="s">
        <v>185</v>
      </c>
      <c r="D1861" s="2" t="s">
        <v>178</v>
      </c>
      <c r="E1861" s="2" t="s">
        <v>107</v>
      </c>
      <c r="F1861" s="8" t="s">
        <v>24</v>
      </c>
      <c r="G1861" s="8">
        <v>1</v>
      </c>
      <c r="H1861" s="8">
        <v>0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5">
        <v>309070023</v>
      </c>
    </row>
    <row r="1862" spans="1:21" hidden="1" x14ac:dyDescent="0.25">
      <c r="A1862" s="8" t="s">
        <v>5018</v>
      </c>
      <c r="B1862" s="2" t="s">
        <v>2279</v>
      </c>
      <c r="C1862" s="2" t="s">
        <v>186</v>
      </c>
      <c r="D1862" s="2" t="s">
        <v>186</v>
      </c>
      <c r="E1862" s="2" t="s">
        <v>107</v>
      </c>
      <c r="F1862" s="8" t="s">
        <v>23</v>
      </c>
      <c r="G1862" s="8">
        <v>1</v>
      </c>
      <c r="H1862" s="8">
        <v>0</v>
      </c>
      <c r="I1862" s="8">
        <v>0</v>
      </c>
      <c r="J1862" s="8">
        <v>0</v>
      </c>
      <c r="K1862" s="8">
        <v>1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5">
        <v>310010012</v>
      </c>
    </row>
    <row r="1863" spans="1:21" hidden="1" x14ac:dyDescent="0.25">
      <c r="A1863" s="8" t="s">
        <v>5018</v>
      </c>
      <c r="B1863" s="2" t="s">
        <v>2280</v>
      </c>
      <c r="C1863" s="2" t="s">
        <v>186</v>
      </c>
      <c r="D1863" s="2" t="s">
        <v>186</v>
      </c>
      <c r="E1863" s="2" t="s">
        <v>107</v>
      </c>
      <c r="F1863" s="8" t="s">
        <v>24</v>
      </c>
      <c r="G1863" s="8">
        <v>0</v>
      </c>
      <c r="H1863" s="8">
        <v>1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>
        <v>1</v>
      </c>
      <c r="Q1863" s="8">
        <v>0</v>
      </c>
      <c r="R1863" s="8">
        <v>0</v>
      </c>
      <c r="S1863" s="8">
        <v>0</v>
      </c>
      <c r="T1863" s="8">
        <v>0</v>
      </c>
      <c r="U1863" s="5">
        <v>310010020</v>
      </c>
    </row>
    <row r="1864" spans="1:21" hidden="1" x14ac:dyDescent="0.25">
      <c r="A1864" s="8" t="s">
        <v>5018</v>
      </c>
      <c r="B1864" s="2" t="s">
        <v>2281</v>
      </c>
      <c r="C1864" s="2" t="s">
        <v>186</v>
      </c>
      <c r="D1864" s="2" t="s">
        <v>186</v>
      </c>
      <c r="E1864" s="2" t="s">
        <v>107</v>
      </c>
      <c r="F1864" s="8" t="s">
        <v>24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0</v>
      </c>
      <c r="O1864" s="8">
        <v>0</v>
      </c>
      <c r="P1864" s="8">
        <v>1</v>
      </c>
      <c r="Q1864" s="8">
        <v>0</v>
      </c>
      <c r="R1864" s="8">
        <v>0</v>
      </c>
      <c r="S1864" s="8">
        <v>0</v>
      </c>
      <c r="T1864" s="8">
        <v>0</v>
      </c>
      <c r="U1864" s="5">
        <v>310010039</v>
      </c>
    </row>
    <row r="1865" spans="1:21" hidden="1" x14ac:dyDescent="0.25">
      <c r="A1865" s="8" t="s">
        <v>5018</v>
      </c>
      <c r="B1865" s="2" t="s">
        <v>2282</v>
      </c>
      <c r="C1865" s="2" t="s">
        <v>186</v>
      </c>
      <c r="D1865" s="2" t="s">
        <v>186</v>
      </c>
      <c r="E1865" s="2" t="s">
        <v>107</v>
      </c>
      <c r="F1865" s="8" t="s">
        <v>24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1</v>
      </c>
      <c r="N1865" s="8">
        <v>0</v>
      </c>
      <c r="O1865" s="8">
        <v>0</v>
      </c>
      <c r="P1865" s="8">
        <v>1</v>
      </c>
      <c r="Q1865" s="8">
        <v>0</v>
      </c>
      <c r="R1865" s="8">
        <v>0</v>
      </c>
      <c r="S1865" s="8">
        <v>0</v>
      </c>
      <c r="T1865" s="8">
        <v>0</v>
      </c>
      <c r="U1865" s="5">
        <v>310010047</v>
      </c>
    </row>
    <row r="1866" spans="1:21" hidden="1" x14ac:dyDescent="0.25">
      <c r="A1866" s="8" t="s">
        <v>5018</v>
      </c>
      <c r="B1866" s="2" t="s">
        <v>2283</v>
      </c>
      <c r="C1866" s="2" t="s">
        <v>186</v>
      </c>
      <c r="D1866" s="2" t="s">
        <v>186</v>
      </c>
      <c r="E1866" s="2" t="s">
        <v>107</v>
      </c>
      <c r="F1866" s="8" t="s">
        <v>24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1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5">
        <v>310010055</v>
      </c>
    </row>
    <row r="1867" spans="1:21" hidden="1" x14ac:dyDescent="0.25">
      <c r="A1867" s="8" t="s">
        <v>5018</v>
      </c>
      <c r="B1867" s="2" t="s">
        <v>2284</v>
      </c>
      <c r="C1867" s="2" t="s">
        <v>189</v>
      </c>
      <c r="D1867" s="2" t="s">
        <v>188</v>
      </c>
      <c r="E1867" s="2" t="s">
        <v>187</v>
      </c>
      <c r="F1867" s="8" t="s">
        <v>24</v>
      </c>
      <c r="G1867" s="8">
        <v>1</v>
      </c>
      <c r="H1867" s="8">
        <v>1</v>
      </c>
      <c r="I1867" s="8">
        <v>1</v>
      </c>
      <c r="J1867" s="8">
        <v>0</v>
      </c>
      <c r="K1867" s="8">
        <v>1</v>
      </c>
      <c r="L1867" s="8">
        <v>1</v>
      </c>
      <c r="M1867" s="8">
        <v>0</v>
      </c>
      <c r="N1867" s="8">
        <v>1</v>
      </c>
      <c r="O1867" s="8">
        <v>0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5">
        <v>401010015</v>
      </c>
    </row>
    <row r="1868" spans="1:21" hidden="1" x14ac:dyDescent="0.25">
      <c r="A1868" s="8" t="s">
        <v>5018</v>
      </c>
      <c r="B1868" s="2" t="s">
        <v>2285</v>
      </c>
      <c r="C1868" s="2" t="s">
        <v>189</v>
      </c>
      <c r="D1868" s="2" t="s">
        <v>188</v>
      </c>
      <c r="E1868" s="2" t="s">
        <v>187</v>
      </c>
      <c r="F1868" s="8" t="s">
        <v>23</v>
      </c>
      <c r="G1868" s="8">
        <v>1</v>
      </c>
      <c r="H1868" s="8">
        <v>1</v>
      </c>
      <c r="I1868" s="8">
        <v>1</v>
      </c>
      <c r="J1868" s="8">
        <v>1</v>
      </c>
      <c r="K1868" s="8">
        <v>1</v>
      </c>
      <c r="L1868" s="8">
        <v>1</v>
      </c>
      <c r="M1868" s="8">
        <v>0</v>
      </c>
      <c r="N1868" s="8">
        <v>0</v>
      </c>
      <c r="O1868" s="8">
        <v>1</v>
      </c>
      <c r="P1868" s="8">
        <v>1</v>
      </c>
      <c r="Q1868" s="8">
        <v>0</v>
      </c>
      <c r="R1868" s="8">
        <v>0</v>
      </c>
      <c r="S1868" s="8">
        <v>0</v>
      </c>
      <c r="T1868" s="8">
        <v>0</v>
      </c>
      <c r="U1868" s="5">
        <v>401010023</v>
      </c>
    </row>
    <row r="1869" spans="1:21" hidden="1" x14ac:dyDescent="0.25">
      <c r="A1869" s="8" t="s">
        <v>5018</v>
      </c>
      <c r="B1869" s="2" t="s">
        <v>2286</v>
      </c>
      <c r="C1869" s="2" t="s">
        <v>189</v>
      </c>
      <c r="D1869" s="2" t="s">
        <v>188</v>
      </c>
      <c r="E1869" s="2" t="s">
        <v>187</v>
      </c>
      <c r="F1869" s="8" t="s">
        <v>23</v>
      </c>
      <c r="G1869" s="8">
        <v>1</v>
      </c>
      <c r="H1869" s="8">
        <v>1</v>
      </c>
      <c r="I1869" s="8">
        <v>1</v>
      </c>
      <c r="J1869" s="8">
        <v>1</v>
      </c>
      <c r="K1869" s="8">
        <v>1</v>
      </c>
      <c r="L1869" s="8">
        <v>1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0</v>
      </c>
      <c r="S1869" s="8">
        <v>0</v>
      </c>
      <c r="T1869" s="8">
        <v>0</v>
      </c>
      <c r="U1869" s="5">
        <v>401010031</v>
      </c>
    </row>
    <row r="1870" spans="1:21" hidden="1" x14ac:dyDescent="0.25">
      <c r="A1870" s="8" t="s">
        <v>5018</v>
      </c>
      <c r="B1870" s="2" t="s">
        <v>2287</v>
      </c>
      <c r="C1870" s="2" t="s">
        <v>189</v>
      </c>
      <c r="D1870" s="2" t="s">
        <v>188</v>
      </c>
      <c r="E1870" s="2" t="s">
        <v>187</v>
      </c>
      <c r="F1870" s="8" t="s">
        <v>24</v>
      </c>
      <c r="G1870" s="8">
        <v>1</v>
      </c>
      <c r="H1870" s="8">
        <v>1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5">
        <v>401010040</v>
      </c>
    </row>
    <row r="1871" spans="1:21" hidden="1" x14ac:dyDescent="0.25">
      <c r="A1871" s="8" t="s">
        <v>5018</v>
      </c>
      <c r="B1871" s="2" t="s">
        <v>2288</v>
      </c>
      <c r="C1871" s="2" t="s">
        <v>189</v>
      </c>
      <c r="D1871" s="2" t="s">
        <v>188</v>
      </c>
      <c r="E1871" s="2" t="s">
        <v>187</v>
      </c>
      <c r="F1871" s="8" t="s">
        <v>24</v>
      </c>
      <c r="G1871" s="8">
        <v>1</v>
      </c>
      <c r="H1871" s="8">
        <v>1</v>
      </c>
      <c r="I1871" s="8">
        <v>0</v>
      </c>
      <c r="J1871" s="8">
        <v>0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0</v>
      </c>
      <c r="R1871" s="8">
        <v>0</v>
      </c>
      <c r="S1871" s="8">
        <v>0</v>
      </c>
      <c r="T1871" s="8">
        <v>0</v>
      </c>
      <c r="U1871" s="5">
        <v>401010058</v>
      </c>
    </row>
    <row r="1872" spans="1:21" hidden="1" x14ac:dyDescent="0.25">
      <c r="A1872" s="8" t="s">
        <v>5018</v>
      </c>
      <c r="B1872" s="2" t="s">
        <v>2289</v>
      </c>
      <c r="C1872" s="2" t="s">
        <v>189</v>
      </c>
      <c r="D1872" s="2" t="s">
        <v>188</v>
      </c>
      <c r="E1872" s="2" t="s">
        <v>187</v>
      </c>
      <c r="F1872" s="8" t="s">
        <v>23</v>
      </c>
      <c r="G1872" s="8">
        <v>1</v>
      </c>
      <c r="H1872" s="8">
        <v>0</v>
      </c>
      <c r="I1872" s="8">
        <v>0</v>
      </c>
      <c r="J1872" s="8">
        <v>1</v>
      </c>
      <c r="K1872" s="8">
        <v>1</v>
      </c>
      <c r="L1872" s="8">
        <v>1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5">
        <v>401010066</v>
      </c>
    </row>
    <row r="1873" spans="1:21" hidden="1" x14ac:dyDescent="0.25">
      <c r="A1873" s="8" t="s">
        <v>5018</v>
      </c>
      <c r="B1873" s="2" t="s">
        <v>2290</v>
      </c>
      <c r="C1873" s="2" t="s">
        <v>189</v>
      </c>
      <c r="D1873" s="2" t="s">
        <v>188</v>
      </c>
      <c r="E1873" s="2" t="s">
        <v>187</v>
      </c>
      <c r="F1873" s="8" t="s">
        <v>24</v>
      </c>
      <c r="G1873" s="8">
        <v>1</v>
      </c>
      <c r="H1873" s="8">
        <v>0</v>
      </c>
      <c r="I1873" s="8">
        <v>0</v>
      </c>
      <c r="J1873" s="8">
        <v>1</v>
      </c>
      <c r="K1873" s="8">
        <v>1</v>
      </c>
      <c r="L1873" s="8">
        <v>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5">
        <v>401010074</v>
      </c>
    </row>
    <row r="1874" spans="1:21" hidden="1" x14ac:dyDescent="0.25">
      <c r="A1874" s="8" t="s">
        <v>5018</v>
      </c>
      <c r="B1874" s="2" t="s">
        <v>2291</v>
      </c>
      <c r="C1874" s="2" t="s">
        <v>189</v>
      </c>
      <c r="D1874" s="2" t="s">
        <v>188</v>
      </c>
      <c r="E1874" s="2" t="s">
        <v>187</v>
      </c>
      <c r="F1874" s="8" t="s">
        <v>23</v>
      </c>
      <c r="G1874" s="8">
        <v>1</v>
      </c>
      <c r="H1874" s="8">
        <v>1</v>
      </c>
      <c r="I1874" s="8">
        <v>1</v>
      </c>
      <c r="J1874" s="8">
        <v>1</v>
      </c>
      <c r="K1874" s="8">
        <v>1</v>
      </c>
      <c r="L1874" s="8">
        <v>1</v>
      </c>
      <c r="M1874" s="8">
        <v>0</v>
      </c>
      <c r="N1874" s="8">
        <v>0</v>
      </c>
      <c r="O1874" s="8">
        <v>1</v>
      </c>
      <c r="P1874" s="8">
        <v>1</v>
      </c>
      <c r="Q1874" s="8">
        <v>0</v>
      </c>
      <c r="R1874" s="8">
        <v>0</v>
      </c>
      <c r="S1874" s="8">
        <v>0</v>
      </c>
      <c r="T1874" s="8">
        <v>0</v>
      </c>
      <c r="U1874" s="5">
        <v>401010082</v>
      </c>
    </row>
    <row r="1875" spans="1:21" hidden="1" x14ac:dyDescent="0.25">
      <c r="A1875" s="8" t="s">
        <v>5018</v>
      </c>
      <c r="B1875" s="2" t="s">
        <v>2292</v>
      </c>
      <c r="C1875" s="2" t="s">
        <v>189</v>
      </c>
      <c r="D1875" s="2" t="s">
        <v>188</v>
      </c>
      <c r="E1875" s="2" t="s">
        <v>187</v>
      </c>
      <c r="F1875" s="8" t="s">
        <v>24</v>
      </c>
      <c r="G1875" s="8">
        <v>1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5">
        <v>401010090</v>
      </c>
    </row>
    <row r="1876" spans="1:21" hidden="1" x14ac:dyDescent="0.25">
      <c r="A1876" s="8" t="s">
        <v>5018</v>
      </c>
      <c r="B1876" s="2" t="s">
        <v>2293</v>
      </c>
      <c r="C1876" s="2" t="s">
        <v>189</v>
      </c>
      <c r="D1876" s="2" t="s">
        <v>188</v>
      </c>
      <c r="E1876" s="2" t="s">
        <v>187</v>
      </c>
      <c r="F1876" s="8" t="s">
        <v>24</v>
      </c>
      <c r="G1876" s="8">
        <v>1</v>
      </c>
      <c r="H1876" s="8">
        <v>1</v>
      </c>
      <c r="I1876" s="8">
        <v>0</v>
      </c>
      <c r="J1876" s="8">
        <v>0</v>
      </c>
      <c r="K1876" s="8">
        <v>1</v>
      </c>
      <c r="L1876" s="8">
        <v>1</v>
      </c>
      <c r="M1876" s="8">
        <v>0</v>
      </c>
      <c r="N1876" s="8">
        <v>1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5">
        <v>401010104</v>
      </c>
    </row>
    <row r="1877" spans="1:21" hidden="1" x14ac:dyDescent="0.25">
      <c r="A1877" s="8" t="s">
        <v>5018</v>
      </c>
      <c r="B1877" s="2" t="s">
        <v>2294</v>
      </c>
      <c r="C1877" s="2" t="s">
        <v>189</v>
      </c>
      <c r="D1877" s="2" t="s">
        <v>188</v>
      </c>
      <c r="E1877" s="2" t="s">
        <v>187</v>
      </c>
      <c r="F1877" s="8" t="s">
        <v>24</v>
      </c>
      <c r="G1877" s="8">
        <v>1</v>
      </c>
      <c r="H1877" s="8">
        <v>0</v>
      </c>
      <c r="I1877" s="8">
        <v>0</v>
      </c>
      <c r="J1877" s="8">
        <v>1</v>
      </c>
      <c r="K1877" s="8">
        <v>1</v>
      </c>
      <c r="L1877" s="8">
        <v>1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5">
        <v>401010112</v>
      </c>
    </row>
    <row r="1878" spans="1:21" hidden="1" x14ac:dyDescent="0.25">
      <c r="A1878" s="8" t="s">
        <v>5018</v>
      </c>
      <c r="B1878" s="2" t="s">
        <v>2295</v>
      </c>
      <c r="C1878" s="2" t="s">
        <v>189</v>
      </c>
      <c r="D1878" s="2" t="s">
        <v>188</v>
      </c>
      <c r="E1878" s="2" t="s">
        <v>187</v>
      </c>
      <c r="F1878" s="8" t="s">
        <v>24</v>
      </c>
      <c r="G1878" s="8">
        <v>1</v>
      </c>
      <c r="H1878" s="8">
        <v>0</v>
      </c>
      <c r="I1878" s="8">
        <v>0</v>
      </c>
      <c r="J1878" s="8">
        <v>1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5">
        <v>401010120</v>
      </c>
    </row>
    <row r="1879" spans="1:21" hidden="1" x14ac:dyDescent="0.25">
      <c r="A1879" s="8" t="s">
        <v>5018</v>
      </c>
      <c r="B1879" s="2" t="s">
        <v>2296</v>
      </c>
      <c r="C1879" s="2" t="s">
        <v>189</v>
      </c>
      <c r="D1879" s="2" t="s">
        <v>188</v>
      </c>
      <c r="E1879" s="2" t="s">
        <v>187</v>
      </c>
      <c r="F1879" s="8" t="s">
        <v>24</v>
      </c>
      <c r="G1879" s="8">
        <v>1</v>
      </c>
      <c r="H1879" s="8">
        <v>0</v>
      </c>
      <c r="I1879" s="8">
        <v>0</v>
      </c>
      <c r="J1879" s="8">
        <v>1</v>
      </c>
      <c r="K1879" s="8">
        <v>1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5">
        <v>401010139</v>
      </c>
    </row>
    <row r="1880" spans="1:21" hidden="1" x14ac:dyDescent="0.25">
      <c r="A1880" s="8" t="s">
        <v>5018</v>
      </c>
      <c r="B1880" s="2" t="s">
        <v>2297</v>
      </c>
      <c r="C1880" s="2" t="s">
        <v>190</v>
      </c>
      <c r="D1880" s="2" t="s">
        <v>188</v>
      </c>
      <c r="E1880" s="2" t="s">
        <v>187</v>
      </c>
      <c r="F1880" s="8" t="s">
        <v>24</v>
      </c>
      <c r="G1880" s="8">
        <v>0</v>
      </c>
      <c r="H1880" s="8">
        <v>1</v>
      </c>
      <c r="I1880" s="8">
        <v>1</v>
      </c>
      <c r="J1880" s="8">
        <v>0</v>
      </c>
      <c r="K1880" s="8">
        <v>0</v>
      </c>
      <c r="L1880" s="8">
        <v>0</v>
      </c>
      <c r="M1880" s="8">
        <v>1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5">
        <v>401020010</v>
      </c>
    </row>
    <row r="1881" spans="1:21" hidden="1" x14ac:dyDescent="0.25">
      <c r="A1881" s="8" t="s">
        <v>5018</v>
      </c>
      <c r="B1881" s="2" t="s">
        <v>2298</v>
      </c>
      <c r="C1881" s="2" t="s">
        <v>190</v>
      </c>
      <c r="D1881" s="2" t="s">
        <v>188</v>
      </c>
      <c r="E1881" s="2" t="s">
        <v>187</v>
      </c>
      <c r="F1881" s="8" t="s">
        <v>24</v>
      </c>
      <c r="G1881" s="8">
        <v>0</v>
      </c>
      <c r="H1881" s="8">
        <v>1</v>
      </c>
      <c r="I1881" s="8">
        <v>1</v>
      </c>
      <c r="J1881" s="8">
        <v>0</v>
      </c>
      <c r="K1881" s="8">
        <v>0</v>
      </c>
      <c r="L1881" s="8">
        <v>0</v>
      </c>
      <c r="M1881" s="8">
        <v>1</v>
      </c>
      <c r="N1881" s="8">
        <v>0</v>
      </c>
      <c r="O1881" s="8">
        <v>0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5">
        <v>401020029</v>
      </c>
    </row>
    <row r="1882" spans="1:21" hidden="1" x14ac:dyDescent="0.25">
      <c r="A1882" s="8" t="s">
        <v>5018</v>
      </c>
      <c r="B1882" s="2" t="s">
        <v>2299</v>
      </c>
      <c r="C1882" s="2" t="s">
        <v>190</v>
      </c>
      <c r="D1882" s="2" t="s">
        <v>188</v>
      </c>
      <c r="E1882" s="2" t="s">
        <v>187</v>
      </c>
      <c r="F1882" s="8" t="s">
        <v>24</v>
      </c>
      <c r="G1882" s="8">
        <v>0</v>
      </c>
      <c r="H1882" s="8">
        <v>1</v>
      </c>
      <c r="I1882" s="8">
        <v>1</v>
      </c>
      <c r="J1882" s="8">
        <v>0</v>
      </c>
      <c r="K1882" s="8">
        <v>0</v>
      </c>
      <c r="L1882" s="8">
        <v>0</v>
      </c>
      <c r="M1882" s="8">
        <v>1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5">
        <v>401020037</v>
      </c>
    </row>
    <row r="1883" spans="1:21" hidden="1" x14ac:dyDescent="0.25">
      <c r="A1883" s="8" t="s">
        <v>5018</v>
      </c>
      <c r="B1883" s="2" t="s">
        <v>2300</v>
      </c>
      <c r="C1883" s="2" t="s">
        <v>190</v>
      </c>
      <c r="D1883" s="2" t="s">
        <v>188</v>
      </c>
      <c r="E1883" s="2" t="s">
        <v>187</v>
      </c>
      <c r="F1883" s="8" t="s">
        <v>24</v>
      </c>
      <c r="G1883" s="8">
        <v>0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1</v>
      </c>
      <c r="Q1883" s="8">
        <v>0</v>
      </c>
      <c r="R1883" s="8">
        <v>0</v>
      </c>
      <c r="S1883" s="8">
        <v>0</v>
      </c>
      <c r="T1883" s="8">
        <v>0</v>
      </c>
      <c r="U1883" s="5">
        <v>401020045</v>
      </c>
    </row>
    <row r="1884" spans="1:21" hidden="1" x14ac:dyDescent="0.25">
      <c r="A1884" s="8" t="s">
        <v>5018</v>
      </c>
      <c r="B1884" s="2" t="s">
        <v>2301</v>
      </c>
      <c r="C1884" s="2" t="s">
        <v>190</v>
      </c>
      <c r="D1884" s="2" t="s">
        <v>188</v>
      </c>
      <c r="E1884" s="2" t="s">
        <v>187</v>
      </c>
      <c r="F1884" s="8" t="s">
        <v>24</v>
      </c>
      <c r="G1884" s="8">
        <v>0</v>
      </c>
      <c r="H1884" s="8">
        <v>1</v>
      </c>
      <c r="I1884" s="8">
        <v>1</v>
      </c>
      <c r="J1884" s="8">
        <v>0</v>
      </c>
      <c r="K1884" s="8">
        <v>0</v>
      </c>
      <c r="L1884" s="8">
        <v>0</v>
      </c>
      <c r="M1884" s="8">
        <v>1</v>
      </c>
      <c r="N1884" s="8">
        <v>0</v>
      </c>
      <c r="O1884" s="8">
        <v>0</v>
      </c>
      <c r="P1884" s="8">
        <v>1</v>
      </c>
      <c r="Q1884" s="8">
        <v>0</v>
      </c>
      <c r="R1884" s="8">
        <v>0</v>
      </c>
      <c r="S1884" s="8">
        <v>0</v>
      </c>
      <c r="T1884" s="8">
        <v>0</v>
      </c>
      <c r="U1884" s="5">
        <v>401020053</v>
      </c>
    </row>
    <row r="1885" spans="1:21" hidden="1" x14ac:dyDescent="0.25">
      <c r="A1885" s="8" t="s">
        <v>5018</v>
      </c>
      <c r="B1885" s="2" t="s">
        <v>2302</v>
      </c>
      <c r="C1885" s="2" t="s">
        <v>190</v>
      </c>
      <c r="D1885" s="2" t="s">
        <v>188</v>
      </c>
      <c r="E1885" s="2" t="s">
        <v>187</v>
      </c>
      <c r="F1885" s="8" t="s">
        <v>24</v>
      </c>
      <c r="G1885" s="8">
        <v>0</v>
      </c>
      <c r="H1885" s="8">
        <v>1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5">
        <v>401020061</v>
      </c>
    </row>
    <row r="1886" spans="1:21" hidden="1" x14ac:dyDescent="0.25">
      <c r="A1886" s="8" t="s">
        <v>5018</v>
      </c>
      <c r="B1886" s="2" t="s">
        <v>2303</v>
      </c>
      <c r="C1886" s="2" t="s">
        <v>190</v>
      </c>
      <c r="D1886" s="2" t="s">
        <v>188</v>
      </c>
      <c r="E1886" s="2" t="s">
        <v>187</v>
      </c>
      <c r="F1886" s="8" t="s">
        <v>24</v>
      </c>
      <c r="G1886" s="8">
        <v>0</v>
      </c>
      <c r="H1886" s="8">
        <v>1</v>
      </c>
      <c r="I1886" s="8">
        <v>1</v>
      </c>
      <c r="J1886" s="8">
        <v>0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1</v>
      </c>
      <c r="Q1886" s="8">
        <v>0</v>
      </c>
      <c r="R1886" s="8">
        <v>0</v>
      </c>
      <c r="S1886" s="8">
        <v>0</v>
      </c>
      <c r="T1886" s="8">
        <v>0</v>
      </c>
      <c r="U1886" s="5">
        <v>401020070</v>
      </c>
    </row>
    <row r="1887" spans="1:21" hidden="1" x14ac:dyDescent="0.25">
      <c r="A1887" s="8" t="s">
        <v>5018</v>
      </c>
      <c r="B1887" s="2" t="s">
        <v>2304</v>
      </c>
      <c r="C1887" s="2" t="s">
        <v>190</v>
      </c>
      <c r="D1887" s="2" t="s">
        <v>188</v>
      </c>
      <c r="E1887" s="2" t="s">
        <v>187</v>
      </c>
      <c r="F1887" s="8" t="s">
        <v>24</v>
      </c>
      <c r="G1887" s="8">
        <v>1</v>
      </c>
      <c r="H1887" s="8">
        <v>1</v>
      </c>
      <c r="I1887" s="8">
        <v>1</v>
      </c>
      <c r="J1887" s="8">
        <v>0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1</v>
      </c>
      <c r="Q1887" s="8">
        <v>0</v>
      </c>
      <c r="R1887" s="8">
        <v>0</v>
      </c>
      <c r="S1887" s="8">
        <v>0</v>
      </c>
      <c r="T1887" s="8">
        <v>0</v>
      </c>
      <c r="U1887" s="5">
        <v>401020088</v>
      </c>
    </row>
    <row r="1888" spans="1:21" hidden="1" x14ac:dyDescent="0.25">
      <c r="A1888" s="8" t="s">
        <v>5018</v>
      </c>
      <c r="B1888" s="2" t="s">
        <v>2305</v>
      </c>
      <c r="C1888" s="2" t="s">
        <v>190</v>
      </c>
      <c r="D1888" s="2" t="s">
        <v>188</v>
      </c>
      <c r="E1888" s="2" t="s">
        <v>187</v>
      </c>
      <c r="F1888" s="8" t="s">
        <v>24</v>
      </c>
      <c r="G1888" s="8">
        <v>0</v>
      </c>
      <c r="H1888" s="8">
        <v>1</v>
      </c>
      <c r="I1888" s="8">
        <v>1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5">
        <v>401020096</v>
      </c>
    </row>
    <row r="1889" spans="1:21" hidden="1" x14ac:dyDescent="0.25">
      <c r="A1889" s="8" t="s">
        <v>5018</v>
      </c>
      <c r="B1889" s="2" t="s">
        <v>2306</v>
      </c>
      <c r="C1889" s="2" t="s">
        <v>190</v>
      </c>
      <c r="D1889" s="2" t="s">
        <v>188</v>
      </c>
      <c r="E1889" s="2" t="s">
        <v>187</v>
      </c>
      <c r="F1889" s="8" t="s">
        <v>24</v>
      </c>
      <c r="G1889" s="8">
        <v>0</v>
      </c>
      <c r="H1889" s="8">
        <v>1</v>
      </c>
      <c r="I1889" s="8">
        <v>1</v>
      </c>
      <c r="J1889" s="8">
        <v>0</v>
      </c>
      <c r="K1889" s="8">
        <v>0</v>
      </c>
      <c r="L1889" s="8">
        <v>0</v>
      </c>
      <c r="M1889" s="8">
        <v>1</v>
      </c>
      <c r="N1889" s="8">
        <v>0</v>
      </c>
      <c r="O1889" s="8">
        <v>0</v>
      </c>
      <c r="P1889" s="8">
        <v>1</v>
      </c>
      <c r="Q1889" s="8">
        <v>0</v>
      </c>
      <c r="R1889" s="8">
        <v>0</v>
      </c>
      <c r="S1889" s="8">
        <v>0</v>
      </c>
      <c r="T1889" s="8">
        <v>0</v>
      </c>
      <c r="U1889" s="5">
        <v>401020100</v>
      </c>
    </row>
    <row r="1890" spans="1:21" hidden="1" x14ac:dyDescent="0.25">
      <c r="A1890" s="8" t="s">
        <v>5018</v>
      </c>
      <c r="B1890" s="2" t="s">
        <v>2307</v>
      </c>
      <c r="C1890" s="2" t="s">
        <v>190</v>
      </c>
      <c r="D1890" s="2" t="s">
        <v>188</v>
      </c>
      <c r="E1890" s="2" t="s">
        <v>187</v>
      </c>
      <c r="F1890" s="8" t="s">
        <v>24</v>
      </c>
      <c r="G1890" s="8">
        <v>0</v>
      </c>
      <c r="H1890" s="8">
        <v>1</v>
      </c>
      <c r="I1890" s="8">
        <v>1</v>
      </c>
      <c r="J1890" s="8">
        <v>0</v>
      </c>
      <c r="K1890" s="8">
        <v>0</v>
      </c>
      <c r="L1890" s="8">
        <v>0</v>
      </c>
      <c r="M1890" s="8">
        <v>1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5">
        <v>401020118</v>
      </c>
    </row>
    <row r="1891" spans="1:21" hidden="1" x14ac:dyDescent="0.25">
      <c r="A1891" s="8" t="s">
        <v>5018</v>
      </c>
      <c r="B1891" s="2" t="s">
        <v>2308</v>
      </c>
      <c r="C1891" s="2" t="s">
        <v>190</v>
      </c>
      <c r="D1891" s="2" t="s">
        <v>188</v>
      </c>
      <c r="E1891" s="2" t="s">
        <v>187</v>
      </c>
      <c r="F1891" s="8" t="s">
        <v>24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1</v>
      </c>
      <c r="N1891" s="8">
        <v>0</v>
      </c>
      <c r="O1891" s="8">
        <v>0</v>
      </c>
      <c r="P1891" s="8">
        <v>1</v>
      </c>
      <c r="Q1891" s="8">
        <v>0</v>
      </c>
      <c r="R1891" s="8">
        <v>0</v>
      </c>
      <c r="S1891" s="8">
        <v>0</v>
      </c>
      <c r="T1891" s="8">
        <v>0</v>
      </c>
      <c r="U1891" s="5">
        <v>401020126</v>
      </c>
    </row>
    <row r="1892" spans="1:21" hidden="1" x14ac:dyDescent="0.25">
      <c r="A1892" s="8" t="s">
        <v>5018</v>
      </c>
      <c r="B1892" s="2" t="s">
        <v>2309</v>
      </c>
      <c r="C1892" s="2" t="s">
        <v>190</v>
      </c>
      <c r="D1892" s="2" t="s">
        <v>188</v>
      </c>
      <c r="E1892" s="2" t="s">
        <v>187</v>
      </c>
      <c r="F1892" s="8" t="s">
        <v>24</v>
      </c>
      <c r="G1892" s="8">
        <v>0</v>
      </c>
      <c r="H1892" s="8">
        <v>1</v>
      </c>
      <c r="I1892" s="8">
        <v>1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1</v>
      </c>
      <c r="Q1892" s="8">
        <v>0</v>
      </c>
      <c r="R1892" s="8">
        <v>0</v>
      </c>
      <c r="S1892" s="8">
        <v>0</v>
      </c>
      <c r="T1892" s="8">
        <v>0</v>
      </c>
      <c r="U1892" s="5">
        <v>401020134</v>
      </c>
    </row>
    <row r="1893" spans="1:21" hidden="1" x14ac:dyDescent="0.25">
      <c r="A1893" s="8" t="s">
        <v>5018</v>
      </c>
      <c r="B1893" s="2" t="s">
        <v>2310</v>
      </c>
      <c r="C1893" s="2" t="s">
        <v>190</v>
      </c>
      <c r="D1893" s="2" t="s">
        <v>188</v>
      </c>
      <c r="E1893" s="2" t="s">
        <v>187</v>
      </c>
      <c r="F1893" s="8" t="s">
        <v>24</v>
      </c>
      <c r="G1893" s="8">
        <v>0</v>
      </c>
      <c r="H1893" s="8">
        <v>1</v>
      </c>
      <c r="I1893" s="8">
        <v>1</v>
      </c>
      <c r="J1893" s="8">
        <v>0</v>
      </c>
      <c r="K1893" s="8">
        <v>0</v>
      </c>
      <c r="L1893" s="8">
        <v>0</v>
      </c>
      <c r="M1893" s="8">
        <v>1</v>
      </c>
      <c r="N1893" s="8">
        <v>0</v>
      </c>
      <c r="O1893" s="8">
        <v>0</v>
      </c>
      <c r="P1893" s="8">
        <v>1</v>
      </c>
      <c r="Q1893" s="8">
        <v>0</v>
      </c>
      <c r="R1893" s="8">
        <v>0</v>
      </c>
      <c r="S1893" s="8">
        <v>0</v>
      </c>
      <c r="T1893" s="8">
        <v>0</v>
      </c>
      <c r="U1893" s="5">
        <v>401020142</v>
      </c>
    </row>
    <row r="1894" spans="1:21" hidden="1" x14ac:dyDescent="0.25">
      <c r="A1894" s="8" t="s">
        <v>5018</v>
      </c>
      <c r="B1894" s="2" t="s">
        <v>2311</v>
      </c>
      <c r="C1894" s="2" t="s">
        <v>190</v>
      </c>
      <c r="D1894" s="2" t="s">
        <v>188</v>
      </c>
      <c r="E1894" s="2" t="s">
        <v>187</v>
      </c>
      <c r="F1894" s="8" t="s">
        <v>24</v>
      </c>
      <c r="G1894" s="8">
        <v>1</v>
      </c>
      <c r="H1894" s="8">
        <v>1</v>
      </c>
      <c r="I1894" s="8">
        <v>1</v>
      </c>
      <c r="J1894" s="8">
        <v>0</v>
      </c>
      <c r="K1894" s="8">
        <v>1</v>
      </c>
      <c r="L1894" s="8">
        <v>1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5">
        <v>401020150</v>
      </c>
    </row>
    <row r="1895" spans="1:21" hidden="1" x14ac:dyDescent="0.25">
      <c r="A1895" s="8" t="s">
        <v>5018</v>
      </c>
      <c r="B1895" s="2" t="s">
        <v>2312</v>
      </c>
      <c r="C1895" s="2" t="s">
        <v>190</v>
      </c>
      <c r="D1895" s="2" t="s">
        <v>188</v>
      </c>
      <c r="E1895" s="2" t="s">
        <v>187</v>
      </c>
      <c r="F1895" s="8" t="s">
        <v>24</v>
      </c>
      <c r="G1895" s="8">
        <v>0</v>
      </c>
      <c r="H1895" s="8">
        <v>1</v>
      </c>
      <c r="I1895" s="8">
        <v>1</v>
      </c>
      <c r="J1895" s="8">
        <v>0</v>
      </c>
      <c r="K1895" s="8">
        <v>0</v>
      </c>
      <c r="L1895" s="8">
        <v>0</v>
      </c>
      <c r="M1895" s="8">
        <v>1</v>
      </c>
      <c r="N1895" s="8">
        <v>0</v>
      </c>
      <c r="O1895" s="8">
        <v>0</v>
      </c>
      <c r="P1895" s="8">
        <v>1</v>
      </c>
      <c r="Q1895" s="8">
        <v>0</v>
      </c>
      <c r="R1895" s="8">
        <v>0</v>
      </c>
      <c r="S1895" s="8">
        <v>0</v>
      </c>
      <c r="T1895" s="8">
        <v>0</v>
      </c>
      <c r="U1895" s="5">
        <v>401020169</v>
      </c>
    </row>
    <row r="1896" spans="1:21" hidden="1" x14ac:dyDescent="0.25">
      <c r="A1896" s="8" t="s">
        <v>5018</v>
      </c>
      <c r="B1896" s="2" t="s">
        <v>2313</v>
      </c>
      <c r="C1896" s="2" t="s">
        <v>190</v>
      </c>
      <c r="D1896" s="2" t="s">
        <v>188</v>
      </c>
      <c r="E1896" s="2" t="s">
        <v>187</v>
      </c>
      <c r="F1896" s="8" t="s">
        <v>23</v>
      </c>
      <c r="G1896" s="8">
        <v>1</v>
      </c>
      <c r="H1896" s="8">
        <v>0</v>
      </c>
      <c r="I1896" s="8">
        <v>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5">
        <v>401020177</v>
      </c>
    </row>
    <row r="1897" spans="1:21" hidden="1" x14ac:dyDescent="0.25">
      <c r="A1897" s="8" t="s">
        <v>5018</v>
      </c>
      <c r="B1897" s="2" t="s">
        <v>2314</v>
      </c>
      <c r="C1897" s="2" t="s">
        <v>192</v>
      </c>
      <c r="D1897" s="2" t="s">
        <v>191</v>
      </c>
      <c r="E1897" s="2" t="s">
        <v>187</v>
      </c>
      <c r="F1897" s="8" t="s">
        <v>24</v>
      </c>
      <c r="G1897" s="8">
        <v>0</v>
      </c>
      <c r="H1897" s="8">
        <v>1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5">
        <v>402010019</v>
      </c>
    </row>
    <row r="1898" spans="1:21" hidden="1" x14ac:dyDescent="0.25">
      <c r="A1898" s="8" t="s">
        <v>5018</v>
      </c>
      <c r="B1898" s="2" t="s">
        <v>2315</v>
      </c>
      <c r="C1898" s="2" t="s">
        <v>192</v>
      </c>
      <c r="D1898" s="2" t="s">
        <v>191</v>
      </c>
      <c r="E1898" s="2" t="s">
        <v>187</v>
      </c>
      <c r="F1898" s="8" t="s">
        <v>24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5">
        <v>402010027</v>
      </c>
    </row>
    <row r="1899" spans="1:21" hidden="1" x14ac:dyDescent="0.25">
      <c r="A1899" s="8" t="s">
        <v>5018</v>
      </c>
      <c r="B1899" s="2" t="s">
        <v>2316</v>
      </c>
      <c r="C1899" s="2" t="s">
        <v>192</v>
      </c>
      <c r="D1899" s="2" t="s">
        <v>191</v>
      </c>
      <c r="E1899" s="2" t="s">
        <v>187</v>
      </c>
      <c r="F1899" s="8" t="s">
        <v>24</v>
      </c>
      <c r="G1899" s="8">
        <v>0</v>
      </c>
      <c r="H1899" s="8">
        <v>1</v>
      </c>
      <c r="I1899" s="8">
        <v>1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1</v>
      </c>
      <c r="Q1899" s="8">
        <v>0</v>
      </c>
      <c r="R1899" s="8">
        <v>0</v>
      </c>
      <c r="S1899" s="8">
        <v>0</v>
      </c>
      <c r="T1899" s="8">
        <v>0</v>
      </c>
      <c r="U1899" s="5">
        <v>402010035</v>
      </c>
    </row>
    <row r="1900" spans="1:21" hidden="1" x14ac:dyDescent="0.25">
      <c r="A1900" s="8" t="s">
        <v>5018</v>
      </c>
      <c r="B1900" s="2" t="s">
        <v>2317</v>
      </c>
      <c r="C1900" s="2" t="s">
        <v>192</v>
      </c>
      <c r="D1900" s="2" t="s">
        <v>191</v>
      </c>
      <c r="E1900" s="2" t="s">
        <v>187</v>
      </c>
      <c r="F1900" s="8" t="s">
        <v>24</v>
      </c>
      <c r="G1900" s="8">
        <v>0</v>
      </c>
      <c r="H1900" s="8">
        <v>1</v>
      </c>
      <c r="I1900" s="8">
        <v>1</v>
      </c>
      <c r="J1900" s="8">
        <v>0</v>
      </c>
      <c r="K1900" s="8">
        <v>0</v>
      </c>
      <c r="L1900" s="8">
        <v>0</v>
      </c>
      <c r="M1900" s="8">
        <v>1</v>
      </c>
      <c r="N1900" s="8">
        <v>0</v>
      </c>
      <c r="O1900" s="8">
        <v>0</v>
      </c>
      <c r="P1900" s="8">
        <v>1</v>
      </c>
      <c r="Q1900" s="8">
        <v>0</v>
      </c>
      <c r="R1900" s="8">
        <v>0</v>
      </c>
      <c r="S1900" s="8">
        <v>0</v>
      </c>
      <c r="T1900" s="8">
        <v>0</v>
      </c>
      <c r="U1900" s="5">
        <v>402010043</v>
      </c>
    </row>
    <row r="1901" spans="1:21" hidden="1" x14ac:dyDescent="0.25">
      <c r="A1901" s="8" t="s">
        <v>5018</v>
      </c>
      <c r="B1901" s="2" t="s">
        <v>2318</v>
      </c>
      <c r="C1901" s="2" t="s">
        <v>192</v>
      </c>
      <c r="D1901" s="2" t="s">
        <v>191</v>
      </c>
      <c r="E1901" s="2" t="s">
        <v>187</v>
      </c>
      <c r="F1901" s="8" t="s">
        <v>24</v>
      </c>
      <c r="G1901" s="8">
        <v>0</v>
      </c>
      <c r="H1901" s="8">
        <v>1</v>
      </c>
      <c r="I1901" s="8">
        <v>1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1</v>
      </c>
      <c r="Q1901" s="8">
        <v>0</v>
      </c>
      <c r="R1901" s="8">
        <v>0</v>
      </c>
      <c r="S1901" s="8">
        <v>0</v>
      </c>
      <c r="T1901" s="8">
        <v>0</v>
      </c>
      <c r="U1901" s="5">
        <v>402010051</v>
      </c>
    </row>
    <row r="1902" spans="1:21" hidden="1" x14ac:dyDescent="0.25">
      <c r="A1902" s="8" t="s">
        <v>5018</v>
      </c>
      <c r="B1902" s="2" t="s">
        <v>2319</v>
      </c>
      <c r="C1902" s="2" t="s">
        <v>193</v>
      </c>
      <c r="D1902" s="2" t="s">
        <v>191</v>
      </c>
      <c r="E1902" s="2" t="s">
        <v>187</v>
      </c>
      <c r="F1902" s="8" t="s">
        <v>24</v>
      </c>
      <c r="G1902" s="8">
        <v>0</v>
      </c>
      <c r="H1902" s="8">
        <v>1</v>
      </c>
      <c r="I1902" s="8">
        <v>0</v>
      </c>
      <c r="J1902" s="8">
        <v>0</v>
      </c>
      <c r="K1902" s="8">
        <v>0</v>
      </c>
      <c r="L1902" s="8">
        <v>0</v>
      </c>
      <c r="M1902" s="8">
        <v>1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0</v>
      </c>
      <c r="T1902" s="8">
        <v>0</v>
      </c>
      <c r="U1902" s="5">
        <v>402020014</v>
      </c>
    </row>
    <row r="1903" spans="1:21" hidden="1" x14ac:dyDescent="0.25">
      <c r="A1903" s="8" t="s">
        <v>5018</v>
      </c>
      <c r="B1903" s="2" t="s">
        <v>2320</v>
      </c>
      <c r="C1903" s="2" t="s">
        <v>193</v>
      </c>
      <c r="D1903" s="2" t="s">
        <v>191</v>
      </c>
      <c r="E1903" s="2" t="s">
        <v>187</v>
      </c>
      <c r="F1903" s="8" t="s">
        <v>24</v>
      </c>
      <c r="G1903" s="8">
        <v>0</v>
      </c>
      <c r="H1903" s="8">
        <v>1</v>
      </c>
      <c r="I1903" s="8">
        <v>0</v>
      </c>
      <c r="J1903" s="8">
        <v>0</v>
      </c>
      <c r="K1903" s="8">
        <v>0</v>
      </c>
      <c r="L1903" s="8">
        <v>0</v>
      </c>
      <c r="M1903" s="8">
        <v>1</v>
      </c>
      <c r="N1903" s="8">
        <v>0</v>
      </c>
      <c r="O1903" s="8">
        <v>0</v>
      </c>
      <c r="P1903" s="8">
        <v>1</v>
      </c>
      <c r="Q1903" s="8">
        <v>0</v>
      </c>
      <c r="R1903" s="8">
        <v>0</v>
      </c>
      <c r="S1903" s="8">
        <v>0</v>
      </c>
      <c r="T1903" s="8">
        <v>0</v>
      </c>
      <c r="U1903" s="5">
        <v>402020022</v>
      </c>
    </row>
    <row r="1904" spans="1:21" hidden="1" x14ac:dyDescent="0.25">
      <c r="A1904" s="8" t="s">
        <v>5018</v>
      </c>
      <c r="B1904" s="2" t="s">
        <v>2321</v>
      </c>
      <c r="C1904" s="2" t="s">
        <v>195</v>
      </c>
      <c r="D1904" s="2" t="s">
        <v>194</v>
      </c>
      <c r="E1904" s="2" t="s">
        <v>187</v>
      </c>
      <c r="F1904" s="8" t="s">
        <v>24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5">
        <v>403010012</v>
      </c>
    </row>
    <row r="1905" spans="1:21" hidden="1" x14ac:dyDescent="0.25">
      <c r="A1905" s="8" t="s">
        <v>5018</v>
      </c>
      <c r="B1905" s="2" t="s">
        <v>2322</v>
      </c>
      <c r="C1905" s="2" t="s">
        <v>195</v>
      </c>
      <c r="D1905" s="2" t="s">
        <v>194</v>
      </c>
      <c r="E1905" s="2" t="s">
        <v>187</v>
      </c>
      <c r="F1905" s="8" t="s">
        <v>24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1</v>
      </c>
      <c r="N1905" s="8">
        <v>0</v>
      </c>
      <c r="O1905" s="8">
        <v>0</v>
      </c>
      <c r="P1905" s="8">
        <v>1</v>
      </c>
      <c r="Q1905" s="8">
        <v>0</v>
      </c>
      <c r="R1905" s="8">
        <v>0</v>
      </c>
      <c r="S1905" s="8">
        <v>0</v>
      </c>
      <c r="T1905" s="8">
        <v>0</v>
      </c>
      <c r="U1905" s="5">
        <v>403010020</v>
      </c>
    </row>
    <row r="1906" spans="1:21" hidden="1" x14ac:dyDescent="0.25">
      <c r="A1906" s="8" t="s">
        <v>5018</v>
      </c>
      <c r="B1906" s="2" t="s">
        <v>2323</v>
      </c>
      <c r="C1906" s="2" t="s">
        <v>195</v>
      </c>
      <c r="D1906" s="2" t="s">
        <v>194</v>
      </c>
      <c r="E1906" s="2" t="s">
        <v>187</v>
      </c>
      <c r="F1906" s="8" t="s">
        <v>24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1</v>
      </c>
      <c r="N1906" s="8">
        <v>0</v>
      </c>
      <c r="O1906" s="8">
        <v>0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5">
        <v>403010039</v>
      </c>
    </row>
    <row r="1907" spans="1:21" hidden="1" x14ac:dyDescent="0.25">
      <c r="A1907" s="8" t="s">
        <v>5018</v>
      </c>
      <c r="B1907" s="2" t="s">
        <v>2324</v>
      </c>
      <c r="C1907" s="2" t="s">
        <v>195</v>
      </c>
      <c r="D1907" s="2" t="s">
        <v>194</v>
      </c>
      <c r="E1907" s="2" t="s">
        <v>187</v>
      </c>
      <c r="F1907" s="8" t="s">
        <v>36</v>
      </c>
      <c r="G1907" s="8">
        <v>0</v>
      </c>
      <c r="H1907" s="8">
        <v>1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0</v>
      </c>
      <c r="O1907" s="8">
        <v>0</v>
      </c>
      <c r="P1907" s="8">
        <v>1</v>
      </c>
      <c r="Q1907" s="8">
        <v>0</v>
      </c>
      <c r="R1907" s="8">
        <v>0</v>
      </c>
      <c r="S1907" s="8">
        <v>0</v>
      </c>
      <c r="T1907" s="8">
        <v>0</v>
      </c>
      <c r="U1907" s="5">
        <v>403010047</v>
      </c>
    </row>
    <row r="1908" spans="1:21" hidden="1" x14ac:dyDescent="0.25">
      <c r="A1908" s="8" t="s">
        <v>5018</v>
      </c>
      <c r="B1908" s="2" t="s">
        <v>2325</v>
      </c>
      <c r="C1908" s="2" t="s">
        <v>195</v>
      </c>
      <c r="D1908" s="2" t="s">
        <v>194</v>
      </c>
      <c r="E1908" s="2" t="s">
        <v>187</v>
      </c>
      <c r="F1908" s="8" t="s">
        <v>36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0</v>
      </c>
      <c r="O1908" s="8">
        <v>0</v>
      </c>
      <c r="P1908" s="8">
        <v>1</v>
      </c>
      <c r="Q1908" s="8">
        <v>0</v>
      </c>
      <c r="R1908" s="8">
        <v>0</v>
      </c>
      <c r="S1908" s="8">
        <v>0</v>
      </c>
      <c r="T1908" s="8">
        <v>0</v>
      </c>
      <c r="U1908" s="5">
        <v>403010055</v>
      </c>
    </row>
    <row r="1909" spans="1:21" hidden="1" x14ac:dyDescent="0.25">
      <c r="A1909" s="8" t="s">
        <v>5018</v>
      </c>
      <c r="B1909" s="2" t="s">
        <v>2326</v>
      </c>
      <c r="C1909" s="2" t="s">
        <v>195</v>
      </c>
      <c r="D1909" s="2" t="s">
        <v>194</v>
      </c>
      <c r="E1909" s="2" t="s">
        <v>187</v>
      </c>
      <c r="F1909" s="8" t="s">
        <v>24</v>
      </c>
      <c r="G1909" s="8">
        <v>0</v>
      </c>
      <c r="H1909" s="8">
        <v>1</v>
      </c>
      <c r="I1909" s="8">
        <v>0</v>
      </c>
      <c r="J1909" s="8">
        <v>0</v>
      </c>
      <c r="K1909" s="8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1</v>
      </c>
      <c r="Q1909" s="8">
        <v>0</v>
      </c>
      <c r="R1909" s="8">
        <v>0</v>
      </c>
      <c r="S1909" s="8">
        <v>0</v>
      </c>
      <c r="T1909" s="8">
        <v>0</v>
      </c>
      <c r="U1909" s="5">
        <v>403010063</v>
      </c>
    </row>
    <row r="1910" spans="1:21" hidden="1" x14ac:dyDescent="0.25">
      <c r="A1910" s="8" t="s">
        <v>5018</v>
      </c>
      <c r="B1910" s="2" t="s">
        <v>2327</v>
      </c>
      <c r="C1910" s="2" t="s">
        <v>195</v>
      </c>
      <c r="D1910" s="2" t="s">
        <v>194</v>
      </c>
      <c r="E1910" s="2" t="s">
        <v>187</v>
      </c>
      <c r="F1910" s="8" t="s">
        <v>36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5">
        <v>403010071</v>
      </c>
    </row>
    <row r="1911" spans="1:21" hidden="1" x14ac:dyDescent="0.25">
      <c r="A1911" s="8" t="s">
        <v>5018</v>
      </c>
      <c r="B1911" s="2" t="s">
        <v>2328</v>
      </c>
      <c r="C1911" s="2" t="s">
        <v>195</v>
      </c>
      <c r="D1911" s="2" t="s">
        <v>194</v>
      </c>
      <c r="E1911" s="2" t="s">
        <v>187</v>
      </c>
      <c r="F1911" s="8" t="s">
        <v>24</v>
      </c>
      <c r="G1911" s="8">
        <v>0</v>
      </c>
      <c r="H1911" s="8">
        <v>1</v>
      </c>
      <c r="I1911" s="8">
        <v>1</v>
      </c>
      <c r="J1911" s="8">
        <v>0</v>
      </c>
      <c r="K1911" s="8">
        <v>0</v>
      </c>
      <c r="L1911" s="8">
        <v>0</v>
      </c>
      <c r="M1911" s="8">
        <v>1</v>
      </c>
      <c r="N1911" s="8">
        <v>0</v>
      </c>
      <c r="O1911" s="8">
        <v>0</v>
      </c>
      <c r="P1911" s="8">
        <v>1</v>
      </c>
      <c r="Q1911" s="8">
        <v>0</v>
      </c>
      <c r="R1911" s="8">
        <v>0</v>
      </c>
      <c r="S1911" s="8">
        <v>0</v>
      </c>
      <c r="T1911" s="8">
        <v>0</v>
      </c>
      <c r="U1911" s="5">
        <v>403010080</v>
      </c>
    </row>
    <row r="1912" spans="1:21" hidden="1" x14ac:dyDescent="0.25">
      <c r="A1912" s="8" t="s">
        <v>5018</v>
      </c>
      <c r="B1912" s="2" t="s">
        <v>2329</v>
      </c>
      <c r="C1912" s="2" t="s">
        <v>195</v>
      </c>
      <c r="D1912" s="2" t="s">
        <v>194</v>
      </c>
      <c r="E1912" s="2" t="s">
        <v>187</v>
      </c>
      <c r="F1912" s="8" t="s">
        <v>24</v>
      </c>
      <c r="G1912" s="8">
        <v>0</v>
      </c>
      <c r="H1912" s="8">
        <v>1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0</v>
      </c>
      <c r="R1912" s="8">
        <v>0</v>
      </c>
      <c r="S1912" s="8">
        <v>0</v>
      </c>
      <c r="T1912" s="8">
        <v>0</v>
      </c>
      <c r="U1912" s="5">
        <v>403010098</v>
      </c>
    </row>
    <row r="1913" spans="1:21" hidden="1" x14ac:dyDescent="0.25">
      <c r="A1913" s="8" t="s">
        <v>5018</v>
      </c>
      <c r="B1913" s="2" t="s">
        <v>2330</v>
      </c>
      <c r="C1913" s="2" t="s">
        <v>195</v>
      </c>
      <c r="D1913" s="2" t="s">
        <v>194</v>
      </c>
      <c r="E1913" s="2" t="s">
        <v>187</v>
      </c>
      <c r="F1913" s="8" t="s">
        <v>24</v>
      </c>
      <c r="G1913" s="8">
        <v>0</v>
      </c>
      <c r="H1913" s="8">
        <v>1</v>
      </c>
      <c r="I1913" s="8">
        <v>0</v>
      </c>
      <c r="J1913" s="8">
        <v>0</v>
      </c>
      <c r="K1913" s="8">
        <v>0</v>
      </c>
      <c r="L1913" s="8">
        <v>0</v>
      </c>
      <c r="M1913" s="8">
        <v>1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5">
        <v>403010101</v>
      </c>
    </row>
    <row r="1914" spans="1:21" hidden="1" x14ac:dyDescent="0.25">
      <c r="A1914" s="8" t="s">
        <v>5018</v>
      </c>
      <c r="B1914" s="2" t="s">
        <v>2331</v>
      </c>
      <c r="C1914" s="2" t="s">
        <v>195</v>
      </c>
      <c r="D1914" s="2" t="s">
        <v>194</v>
      </c>
      <c r="E1914" s="2" t="s">
        <v>187</v>
      </c>
      <c r="F1914" s="8" t="s">
        <v>36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1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5">
        <v>403010110</v>
      </c>
    </row>
    <row r="1915" spans="1:21" hidden="1" x14ac:dyDescent="0.25">
      <c r="A1915" s="8" t="s">
        <v>5018</v>
      </c>
      <c r="B1915" s="2" t="s">
        <v>2332</v>
      </c>
      <c r="C1915" s="2" t="s">
        <v>195</v>
      </c>
      <c r="D1915" s="2" t="s">
        <v>194</v>
      </c>
      <c r="E1915" s="2" t="s">
        <v>187</v>
      </c>
      <c r="F1915" s="8" t="s">
        <v>36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1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5">
        <v>403010128</v>
      </c>
    </row>
    <row r="1916" spans="1:21" hidden="1" x14ac:dyDescent="0.25">
      <c r="A1916" s="8" t="s">
        <v>5018</v>
      </c>
      <c r="B1916" s="2" t="s">
        <v>2333</v>
      </c>
      <c r="C1916" s="2" t="s">
        <v>195</v>
      </c>
      <c r="D1916" s="2" t="s">
        <v>194</v>
      </c>
      <c r="E1916" s="2" t="s">
        <v>187</v>
      </c>
      <c r="F1916" s="8" t="s">
        <v>36</v>
      </c>
      <c r="G1916" s="8">
        <v>0</v>
      </c>
      <c r="H1916" s="8">
        <v>1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5">
        <v>403010136</v>
      </c>
    </row>
    <row r="1917" spans="1:21" hidden="1" x14ac:dyDescent="0.25">
      <c r="A1917" s="8" t="s">
        <v>5018</v>
      </c>
      <c r="B1917" s="2" t="s">
        <v>2334</v>
      </c>
      <c r="C1917" s="2" t="s">
        <v>195</v>
      </c>
      <c r="D1917" s="2" t="s">
        <v>194</v>
      </c>
      <c r="E1917" s="2" t="s">
        <v>187</v>
      </c>
      <c r="F1917" s="8" t="s">
        <v>36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0</v>
      </c>
      <c r="T1917" s="8">
        <v>0</v>
      </c>
      <c r="U1917" s="5">
        <v>403010144</v>
      </c>
    </row>
    <row r="1918" spans="1:21" hidden="1" x14ac:dyDescent="0.25">
      <c r="A1918" s="8" t="s">
        <v>5018</v>
      </c>
      <c r="B1918" s="2" t="s">
        <v>2335</v>
      </c>
      <c r="C1918" s="2" t="s">
        <v>195</v>
      </c>
      <c r="D1918" s="2" t="s">
        <v>194</v>
      </c>
      <c r="E1918" s="2" t="s">
        <v>187</v>
      </c>
      <c r="F1918" s="8" t="s">
        <v>24</v>
      </c>
      <c r="G1918" s="8">
        <v>0</v>
      </c>
      <c r="H1918" s="8">
        <v>1</v>
      </c>
      <c r="I1918" s="8">
        <v>1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1</v>
      </c>
      <c r="Q1918" s="8">
        <v>0</v>
      </c>
      <c r="R1918" s="8">
        <v>0</v>
      </c>
      <c r="S1918" s="8">
        <v>0</v>
      </c>
      <c r="T1918" s="8">
        <v>0</v>
      </c>
      <c r="U1918" s="5">
        <v>403010152</v>
      </c>
    </row>
    <row r="1919" spans="1:21" hidden="1" x14ac:dyDescent="0.25">
      <c r="A1919" s="8" t="s">
        <v>5018</v>
      </c>
      <c r="B1919" s="2" t="s">
        <v>2336</v>
      </c>
      <c r="C1919" s="2" t="s">
        <v>195</v>
      </c>
      <c r="D1919" s="2" t="s">
        <v>194</v>
      </c>
      <c r="E1919" s="2" t="s">
        <v>187</v>
      </c>
      <c r="F1919" s="8" t="s">
        <v>24</v>
      </c>
      <c r="G1919" s="8">
        <v>0</v>
      </c>
      <c r="H1919" s="8">
        <v>1</v>
      </c>
      <c r="I1919" s="8">
        <v>1</v>
      </c>
      <c r="J1919" s="8">
        <v>0</v>
      </c>
      <c r="K1919" s="8">
        <v>0</v>
      </c>
      <c r="L1919" s="8">
        <v>0</v>
      </c>
      <c r="M1919" s="8">
        <v>1</v>
      </c>
      <c r="N1919" s="8">
        <v>0</v>
      </c>
      <c r="O1919" s="8">
        <v>0</v>
      </c>
      <c r="P1919" s="8">
        <v>1</v>
      </c>
      <c r="Q1919" s="8">
        <v>0</v>
      </c>
      <c r="R1919" s="8">
        <v>0</v>
      </c>
      <c r="S1919" s="8">
        <v>0</v>
      </c>
      <c r="T1919" s="8">
        <v>0</v>
      </c>
      <c r="U1919" s="5">
        <v>403010160</v>
      </c>
    </row>
    <row r="1920" spans="1:21" hidden="1" x14ac:dyDescent="0.25">
      <c r="A1920" s="8" t="s">
        <v>5018</v>
      </c>
      <c r="B1920" s="2" t="s">
        <v>2337</v>
      </c>
      <c r="C1920" s="2" t="s">
        <v>195</v>
      </c>
      <c r="D1920" s="2" t="s">
        <v>194</v>
      </c>
      <c r="E1920" s="2" t="s">
        <v>187</v>
      </c>
      <c r="F1920" s="8" t="s">
        <v>24</v>
      </c>
      <c r="G1920" s="8">
        <v>0</v>
      </c>
      <c r="H1920" s="8">
        <v>1</v>
      </c>
      <c r="I1920" s="8">
        <v>1</v>
      </c>
      <c r="J1920" s="8">
        <v>0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1</v>
      </c>
      <c r="Q1920" s="8">
        <v>0</v>
      </c>
      <c r="R1920" s="8">
        <v>0</v>
      </c>
      <c r="S1920" s="8">
        <v>0</v>
      </c>
      <c r="T1920" s="8">
        <v>0</v>
      </c>
      <c r="U1920" s="5">
        <v>403010179</v>
      </c>
    </row>
    <row r="1921" spans="1:21" hidden="1" x14ac:dyDescent="0.25">
      <c r="A1921" s="8" t="s">
        <v>5018</v>
      </c>
      <c r="B1921" s="2" t="s">
        <v>2338</v>
      </c>
      <c r="C1921" s="2" t="s">
        <v>195</v>
      </c>
      <c r="D1921" s="2" t="s">
        <v>194</v>
      </c>
      <c r="E1921" s="2" t="s">
        <v>187</v>
      </c>
      <c r="F1921" s="8" t="s">
        <v>24</v>
      </c>
      <c r="G1921" s="8">
        <v>0</v>
      </c>
      <c r="H1921" s="8">
        <v>1</v>
      </c>
      <c r="I1921" s="8">
        <v>0</v>
      </c>
      <c r="J1921" s="8">
        <v>0</v>
      </c>
      <c r="K1921" s="8">
        <v>0</v>
      </c>
      <c r="L1921" s="8">
        <v>0</v>
      </c>
      <c r="M1921" s="8">
        <v>1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8">
        <v>0</v>
      </c>
      <c r="T1921" s="8">
        <v>0</v>
      </c>
      <c r="U1921" s="5">
        <v>403010187</v>
      </c>
    </row>
    <row r="1922" spans="1:21" hidden="1" x14ac:dyDescent="0.25">
      <c r="A1922" s="8" t="s">
        <v>5018</v>
      </c>
      <c r="B1922" s="2" t="s">
        <v>2339</v>
      </c>
      <c r="C1922" s="2" t="s">
        <v>195</v>
      </c>
      <c r="D1922" s="2" t="s">
        <v>194</v>
      </c>
      <c r="E1922" s="2" t="s">
        <v>187</v>
      </c>
      <c r="F1922" s="8" t="s">
        <v>24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1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5">
        <v>403010195</v>
      </c>
    </row>
    <row r="1923" spans="1:21" hidden="1" x14ac:dyDescent="0.25">
      <c r="A1923" s="8" t="s">
        <v>5018</v>
      </c>
      <c r="B1923" s="2" t="s">
        <v>2340</v>
      </c>
      <c r="C1923" s="2" t="s">
        <v>195</v>
      </c>
      <c r="D1923" s="2" t="s">
        <v>194</v>
      </c>
      <c r="E1923" s="2" t="s">
        <v>187</v>
      </c>
      <c r="F1923" s="8" t="s">
        <v>24</v>
      </c>
      <c r="G1923" s="8">
        <v>0</v>
      </c>
      <c r="H1923" s="8">
        <v>1</v>
      </c>
      <c r="I1923" s="8">
        <v>0</v>
      </c>
      <c r="J1923" s="8">
        <v>0</v>
      </c>
      <c r="K1923" s="8">
        <v>0</v>
      </c>
      <c r="L1923" s="8">
        <v>0</v>
      </c>
      <c r="M1923" s="8">
        <v>1</v>
      </c>
      <c r="N1923" s="8">
        <v>0</v>
      </c>
      <c r="O1923" s="8">
        <v>0</v>
      </c>
      <c r="P1923" s="8">
        <v>1</v>
      </c>
      <c r="Q1923" s="8">
        <v>0</v>
      </c>
      <c r="R1923" s="8">
        <v>0</v>
      </c>
      <c r="S1923" s="8">
        <v>0</v>
      </c>
      <c r="T1923" s="8">
        <v>0</v>
      </c>
      <c r="U1923" s="5">
        <v>403010209</v>
      </c>
    </row>
    <row r="1924" spans="1:21" hidden="1" x14ac:dyDescent="0.25">
      <c r="A1924" s="8" t="s">
        <v>5018</v>
      </c>
      <c r="B1924" s="2" t="s">
        <v>2341</v>
      </c>
      <c r="C1924" s="2" t="s">
        <v>195</v>
      </c>
      <c r="D1924" s="2" t="s">
        <v>194</v>
      </c>
      <c r="E1924" s="2" t="s">
        <v>187</v>
      </c>
      <c r="F1924" s="8" t="s">
        <v>36</v>
      </c>
      <c r="G1924" s="8">
        <v>0</v>
      </c>
      <c r="H1924" s="8">
        <v>1</v>
      </c>
      <c r="I1924" s="8">
        <v>0</v>
      </c>
      <c r="J1924" s="8">
        <v>0</v>
      </c>
      <c r="K1924" s="8">
        <v>0</v>
      </c>
      <c r="L1924" s="8">
        <v>0</v>
      </c>
      <c r="M1924" s="8">
        <v>1</v>
      </c>
      <c r="N1924" s="8">
        <v>0</v>
      </c>
      <c r="O1924" s="8">
        <v>0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5">
        <v>403010217</v>
      </c>
    </row>
    <row r="1925" spans="1:21" hidden="1" x14ac:dyDescent="0.25">
      <c r="A1925" s="8" t="s">
        <v>5018</v>
      </c>
      <c r="B1925" s="2" t="s">
        <v>2342</v>
      </c>
      <c r="C1925" s="2" t="s">
        <v>195</v>
      </c>
      <c r="D1925" s="2" t="s">
        <v>194</v>
      </c>
      <c r="E1925" s="2" t="s">
        <v>187</v>
      </c>
      <c r="F1925" s="8" t="s">
        <v>36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0</v>
      </c>
      <c r="T1925" s="8">
        <v>0</v>
      </c>
      <c r="U1925" s="5">
        <v>403010225</v>
      </c>
    </row>
    <row r="1926" spans="1:21" hidden="1" x14ac:dyDescent="0.25">
      <c r="A1926" s="8" t="s">
        <v>5018</v>
      </c>
      <c r="B1926" s="2" t="s">
        <v>2343</v>
      </c>
      <c r="C1926" s="2" t="s">
        <v>195</v>
      </c>
      <c r="D1926" s="2" t="s">
        <v>194</v>
      </c>
      <c r="E1926" s="2" t="s">
        <v>187</v>
      </c>
      <c r="F1926" s="8" t="s">
        <v>36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1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5">
        <v>403010233</v>
      </c>
    </row>
    <row r="1927" spans="1:21" hidden="1" x14ac:dyDescent="0.25">
      <c r="A1927" s="8" t="s">
        <v>5018</v>
      </c>
      <c r="B1927" s="2" t="s">
        <v>2344</v>
      </c>
      <c r="C1927" s="2" t="s">
        <v>195</v>
      </c>
      <c r="D1927" s="2" t="s">
        <v>194</v>
      </c>
      <c r="E1927" s="2" t="s">
        <v>187</v>
      </c>
      <c r="F1927" s="8" t="s">
        <v>36</v>
      </c>
      <c r="G1927" s="8">
        <v>0</v>
      </c>
      <c r="H1927" s="8">
        <v>1</v>
      </c>
      <c r="I1927" s="8">
        <v>0</v>
      </c>
      <c r="J1927" s="8">
        <v>0</v>
      </c>
      <c r="K1927" s="8">
        <v>0</v>
      </c>
      <c r="L1927" s="8">
        <v>0</v>
      </c>
      <c r="M1927" s="8">
        <v>1</v>
      </c>
      <c r="N1927" s="8">
        <v>0</v>
      </c>
      <c r="O1927" s="8">
        <v>0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5">
        <v>403010241</v>
      </c>
    </row>
    <row r="1928" spans="1:21" hidden="1" x14ac:dyDescent="0.25">
      <c r="A1928" s="8" t="s">
        <v>5018</v>
      </c>
      <c r="B1928" s="2" t="s">
        <v>2345</v>
      </c>
      <c r="C1928" s="2" t="s">
        <v>195</v>
      </c>
      <c r="D1928" s="2" t="s">
        <v>194</v>
      </c>
      <c r="E1928" s="2" t="s">
        <v>187</v>
      </c>
      <c r="F1928" s="8" t="s">
        <v>36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5">
        <v>403010250</v>
      </c>
    </row>
    <row r="1929" spans="1:21" hidden="1" x14ac:dyDescent="0.25">
      <c r="A1929" s="8" t="s">
        <v>5018</v>
      </c>
      <c r="B1929" s="2" t="s">
        <v>2346</v>
      </c>
      <c r="C1929" s="2" t="s">
        <v>195</v>
      </c>
      <c r="D1929" s="2" t="s">
        <v>194</v>
      </c>
      <c r="E1929" s="2" t="s">
        <v>187</v>
      </c>
      <c r="F1929" s="8" t="s">
        <v>24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0</v>
      </c>
      <c r="M1929" s="8">
        <v>1</v>
      </c>
      <c r="N1929" s="8">
        <v>0</v>
      </c>
      <c r="O1929" s="8">
        <v>0</v>
      </c>
      <c r="P1929" s="8">
        <v>1</v>
      </c>
      <c r="Q1929" s="8">
        <v>0</v>
      </c>
      <c r="R1929" s="8">
        <v>0</v>
      </c>
      <c r="S1929" s="8">
        <v>0</v>
      </c>
      <c r="T1929" s="8">
        <v>0</v>
      </c>
      <c r="U1929" s="5">
        <v>403010268</v>
      </c>
    </row>
    <row r="1930" spans="1:21" hidden="1" x14ac:dyDescent="0.25">
      <c r="A1930" s="8" t="s">
        <v>5018</v>
      </c>
      <c r="B1930" s="2" t="s">
        <v>2347</v>
      </c>
      <c r="C1930" s="2" t="s">
        <v>195</v>
      </c>
      <c r="D1930" s="2" t="s">
        <v>194</v>
      </c>
      <c r="E1930" s="2" t="s">
        <v>187</v>
      </c>
      <c r="F1930" s="8" t="s">
        <v>24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1</v>
      </c>
      <c r="N1930" s="8">
        <v>0</v>
      </c>
      <c r="O1930" s="8">
        <v>0</v>
      </c>
      <c r="P1930" s="8">
        <v>1</v>
      </c>
      <c r="Q1930" s="8">
        <v>0</v>
      </c>
      <c r="R1930" s="8">
        <v>0</v>
      </c>
      <c r="S1930" s="8">
        <v>0</v>
      </c>
      <c r="T1930" s="8">
        <v>0</v>
      </c>
      <c r="U1930" s="5">
        <v>403010276</v>
      </c>
    </row>
    <row r="1931" spans="1:21" hidden="1" x14ac:dyDescent="0.25">
      <c r="A1931" s="8" t="s">
        <v>5018</v>
      </c>
      <c r="B1931" s="2" t="s">
        <v>2348</v>
      </c>
      <c r="C1931" s="2" t="s">
        <v>195</v>
      </c>
      <c r="D1931" s="2" t="s">
        <v>194</v>
      </c>
      <c r="E1931" s="2" t="s">
        <v>187</v>
      </c>
      <c r="F1931" s="8" t="s">
        <v>24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1</v>
      </c>
      <c r="Q1931" s="8">
        <v>0</v>
      </c>
      <c r="R1931" s="8">
        <v>0</v>
      </c>
      <c r="S1931" s="8">
        <v>0</v>
      </c>
      <c r="T1931" s="8">
        <v>0</v>
      </c>
      <c r="U1931" s="5">
        <v>403010284</v>
      </c>
    </row>
    <row r="1932" spans="1:21" hidden="1" x14ac:dyDescent="0.25">
      <c r="A1932" s="8" t="s">
        <v>5018</v>
      </c>
      <c r="B1932" s="2" t="s">
        <v>2349</v>
      </c>
      <c r="C1932" s="2" t="s">
        <v>195</v>
      </c>
      <c r="D1932" s="2" t="s">
        <v>194</v>
      </c>
      <c r="E1932" s="2" t="s">
        <v>187</v>
      </c>
      <c r="F1932" s="8" t="s">
        <v>36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0</v>
      </c>
      <c r="P1932" s="8">
        <v>1</v>
      </c>
      <c r="Q1932" s="8">
        <v>0</v>
      </c>
      <c r="R1932" s="8">
        <v>0</v>
      </c>
      <c r="S1932" s="8">
        <v>0</v>
      </c>
      <c r="T1932" s="8">
        <v>0</v>
      </c>
      <c r="U1932" s="5">
        <v>403010292</v>
      </c>
    </row>
    <row r="1933" spans="1:21" hidden="1" x14ac:dyDescent="0.25">
      <c r="A1933" s="8" t="s">
        <v>5018</v>
      </c>
      <c r="B1933" s="2" t="s">
        <v>2350</v>
      </c>
      <c r="C1933" s="2" t="s">
        <v>195</v>
      </c>
      <c r="D1933" s="2" t="s">
        <v>194</v>
      </c>
      <c r="E1933" s="2" t="s">
        <v>187</v>
      </c>
      <c r="F1933" s="8" t="s">
        <v>24</v>
      </c>
      <c r="G1933" s="8">
        <v>0</v>
      </c>
      <c r="H1933" s="8">
        <v>1</v>
      </c>
      <c r="I1933" s="8">
        <v>0</v>
      </c>
      <c r="J1933" s="8">
        <v>0</v>
      </c>
      <c r="K1933" s="8">
        <v>0</v>
      </c>
      <c r="L1933" s="8">
        <v>0</v>
      </c>
      <c r="M1933" s="8">
        <v>1</v>
      </c>
      <c r="N1933" s="8">
        <v>0</v>
      </c>
      <c r="O1933" s="8">
        <v>0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5">
        <v>403010306</v>
      </c>
    </row>
    <row r="1934" spans="1:21" hidden="1" x14ac:dyDescent="0.25">
      <c r="A1934" s="8" t="s">
        <v>5018</v>
      </c>
      <c r="B1934" s="2" t="s">
        <v>2351</v>
      </c>
      <c r="C1934" s="2" t="s">
        <v>195</v>
      </c>
      <c r="D1934" s="2" t="s">
        <v>194</v>
      </c>
      <c r="E1934" s="2" t="s">
        <v>187</v>
      </c>
      <c r="F1934" s="8" t="s">
        <v>24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1</v>
      </c>
      <c r="Q1934" s="8">
        <v>0</v>
      </c>
      <c r="R1934" s="8">
        <v>0</v>
      </c>
      <c r="S1934" s="8">
        <v>0</v>
      </c>
      <c r="T1934" s="8">
        <v>0</v>
      </c>
      <c r="U1934" s="5">
        <v>403010314</v>
      </c>
    </row>
    <row r="1935" spans="1:21" hidden="1" x14ac:dyDescent="0.25">
      <c r="A1935" s="8" t="s">
        <v>5018</v>
      </c>
      <c r="B1935" s="2" t="s">
        <v>2352</v>
      </c>
      <c r="C1935" s="2" t="s">
        <v>195</v>
      </c>
      <c r="D1935" s="2" t="s">
        <v>194</v>
      </c>
      <c r="E1935" s="2" t="s">
        <v>187</v>
      </c>
      <c r="F1935" s="8" t="s">
        <v>24</v>
      </c>
      <c r="G1935" s="8">
        <v>0</v>
      </c>
      <c r="H1935" s="8">
        <v>1</v>
      </c>
      <c r="I1935" s="8">
        <v>0</v>
      </c>
      <c r="J1935" s="8">
        <v>0</v>
      </c>
      <c r="K1935" s="8">
        <v>0</v>
      </c>
      <c r="L1935" s="8">
        <v>0</v>
      </c>
      <c r="M1935" s="8">
        <v>1</v>
      </c>
      <c r="N1935" s="8">
        <v>0</v>
      </c>
      <c r="O1935" s="8">
        <v>0</v>
      </c>
      <c r="P1935" s="8">
        <v>1</v>
      </c>
      <c r="Q1935" s="8">
        <v>0</v>
      </c>
      <c r="R1935" s="8">
        <v>0</v>
      </c>
      <c r="S1935" s="8">
        <v>0</v>
      </c>
      <c r="T1935" s="8">
        <v>0</v>
      </c>
      <c r="U1935" s="5">
        <v>403010322</v>
      </c>
    </row>
    <row r="1936" spans="1:21" hidden="1" x14ac:dyDescent="0.25">
      <c r="A1936" s="8" t="s">
        <v>5018</v>
      </c>
      <c r="B1936" s="2" t="s">
        <v>2353</v>
      </c>
      <c r="C1936" s="2" t="s">
        <v>195</v>
      </c>
      <c r="D1936" s="2" t="s">
        <v>194</v>
      </c>
      <c r="E1936" s="2" t="s">
        <v>187</v>
      </c>
      <c r="F1936" s="8" t="s">
        <v>36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5">
        <v>403010330</v>
      </c>
    </row>
    <row r="1937" spans="1:21" hidden="1" x14ac:dyDescent="0.25">
      <c r="A1937" s="8" t="s">
        <v>5018</v>
      </c>
      <c r="B1937" s="2" t="s">
        <v>2354</v>
      </c>
      <c r="C1937" s="2" t="s">
        <v>195</v>
      </c>
      <c r="D1937" s="2" t="s">
        <v>194</v>
      </c>
      <c r="E1937" s="2" t="s">
        <v>187</v>
      </c>
      <c r="F1937" s="8" t="s">
        <v>24</v>
      </c>
      <c r="G1937" s="8">
        <v>0</v>
      </c>
      <c r="H1937" s="8">
        <v>1</v>
      </c>
      <c r="I1937" s="8">
        <v>0</v>
      </c>
      <c r="J1937" s="8">
        <v>0</v>
      </c>
      <c r="K1937" s="8">
        <v>0</v>
      </c>
      <c r="L1937" s="8">
        <v>0</v>
      </c>
      <c r="M1937" s="8">
        <v>1</v>
      </c>
      <c r="N1937" s="8">
        <v>0</v>
      </c>
      <c r="O1937" s="8">
        <v>0</v>
      </c>
      <c r="P1937" s="8">
        <v>1</v>
      </c>
      <c r="Q1937" s="8">
        <v>0</v>
      </c>
      <c r="R1937" s="8">
        <v>0</v>
      </c>
      <c r="S1937" s="8">
        <v>0</v>
      </c>
      <c r="T1937" s="8">
        <v>0</v>
      </c>
      <c r="U1937" s="5">
        <v>403010349</v>
      </c>
    </row>
    <row r="1938" spans="1:21" hidden="1" x14ac:dyDescent="0.25">
      <c r="A1938" s="8" t="s">
        <v>5018</v>
      </c>
      <c r="B1938" s="2" t="s">
        <v>2355</v>
      </c>
      <c r="C1938" s="2" t="s">
        <v>195</v>
      </c>
      <c r="D1938" s="2" t="s">
        <v>194</v>
      </c>
      <c r="E1938" s="2" t="s">
        <v>187</v>
      </c>
      <c r="F1938" s="8" t="s">
        <v>36</v>
      </c>
      <c r="G1938" s="8">
        <v>0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5">
        <v>403010357</v>
      </c>
    </row>
    <row r="1939" spans="1:21" hidden="1" x14ac:dyDescent="0.25">
      <c r="A1939" s="8" t="s">
        <v>5018</v>
      </c>
      <c r="B1939" s="2" t="s">
        <v>2356</v>
      </c>
      <c r="C1939" s="2" t="s">
        <v>195</v>
      </c>
      <c r="D1939" s="2" t="s">
        <v>194</v>
      </c>
      <c r="E1939" s="2" t="s">
        <v>187</v>
      </c>
      <c r="F1939" s="8" t="s">
        <v>24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>
        <v>1</v>
      </c>
      <c r="Q1939" s="8">
        <v>0</v>
      </c>
      <c r="R1939" s="8">
        <v>0</v>
      </c>
      <c r="S1939" s="8">
        <v>0</v>
      </c>
      <c r="T1939" s="8">
        <v>0</v>
      </c>
      <c r="U1939" s="5">
        <v>403010365</v>
      </c>
    </row>
    <row r="1940" spans="1:21" hidden="1" x14ac:dyDescent="0.25">
      <c r="A1940" s="8" t="s">
        <v>5018</v>
      </c>
      <c r="B1940" s="2" t="s">
        <v>2357</v>
      </c>
      <c r="C1940" s="2" t="s">
        <v>195</v>
      </c>
      <c r="D1940" s="2" t="s">
        <v>194</v>
      </c>
      <c r="E1940" s="2" t="s">
        <v>187</v>
      </c>
      <c r="F1940" s="8" t="s">
        <v>24</v>
      </c>
      <c r="G1940" s="8">
        <v>0</v>
      </c>
      <c r="H1940" s="8">
        <v>1</v>
      </c>
      <c r="I1940" s="8">
        <v>0</v>
      </c>
      <c r="J1940" s="8">
        <v>0</v>
      </c>
      <c r="K1940" s="8">
        <v>0</v>
      </c>
      <c r="L1940" s="8">
        <v>0</v>
      </c>
      <c r="M1940" s="8">
        <v>1</v>
      </c>
      <c r="N1940" s="8">
        <v>0</v>
      </c>
      <c r="O1940" s="8">
        <v>0</v>
      </c>
      <c r="P1940" s="8">
        <v>1</v>
      </c>
      <c r="Q1940" s="8">
        <v>0</v>
      </c>
      <c r="R1940" s="8">
        <v>0</v>
      </c>
      <c r="S1940" s="8">
        <v>0</v>
      </c>
      <c r="T1940" s="8">
        <v>0</v>
      </c>
      <c r="U1940" s="5">
        <v>403010390</v>
      </c>
    </row>
    <row r="1941" spans="1:21" hidden="1" x14ac:dyDescent="0.25">
      <c r="A1941" s="8" t="s">
        <v>5018</v>
      </c>
      <c r="B1941" s="2" t="s">
        <v>2358</v>
      </c>
      <c r="C1941" s="2" t="s">
        <v>196</v>
      </c>
      <c r="D1941" s="2" t="s">
        <v>194</v>
      </c>
      <c r="E1941" s="2" t="s">
        <v>187</v>
      </c>
      <c r="F1941" s="8" t="s">
        <v>36</v>
      </c>
      <c r="G1941" s="8">
        <v>0</v>
      </c>
      <c r="H1941" s="8">
        <v>1</v>
      </c>
      <c r="I1941" s="8">
        <v>1</v>
      </c>
      <c r="J1941" s="8">
        <v>0</v>
      </c>
      <c r="K1941" s="8">
        <v>0</v>
      </c>
      <c r="L1941" s="8">
        <v>0</v>
      </c>
      <c r="M1941" s="8">
        <v>1</v>
      </c>
      <c r="N1941" s="8">
        <v>0</v>
      </c>
      <c r="O1941" s="8">
        <v>0</v>
      </c>
      <c r="P1941" s="8">
        <v>1</v>
      </c>
      <c r="Q1941" s="8">
        <v>0</v>
      </c>
      <c r="R1941" s="8">
        <v>0</v>
      </c>
      <c r="S1941" s="8">
        <v>0</v>
      </c>
      <c r="T1941" s="8">
        <v>0</v>
      </c>
      <c r="U1941" s="5">
        <v>403020018</v>
      </c>
    </row>
    <row r="1942" spans="1:21" hidden="1" x14ac:dyDescent="0.25">
      <c r="A1942" s="8" t="s">
        <v>5018</v>
      </c>
      <c r="B1942" s="2" t="s">
        <v>2359</v>
      </c>
      <c r="C1942" s="2" t="s">
        <v>196</v>
      </c>
      <c r="D1942" s="2" t="s">
        <v>194</v>
      </c>
      <c r="E1942" s="2" t="s">
        <v>187</v>
      </c>
      <c r="F1942" s="8" t="s">
        <v>36</v>
      </c>
      <c r="G1942" s="8">
        <v>0</v>
      </c>
      <c r="H1942" s="8">
        <v>1</v>
      </c>
      <c r="I1942" s="8">
        <v>1</v>
      </c>
      <c r="J1942" s="8">
        <v>0</v>
      </c>
      <c r="K1942" s="8">
        <v>0</v>
      </c>
      <c r="L1942" s="8">
        <v>0</v>
      </c>
      <c r="M1942" s="8">
        <v>1</v>
      </c>
      <c r="N1942" s="8">
        <v>0</v>
      </c>
      <c r="O1942" s="8">
        <v>0</v>
      </c>
      <c r="P1942" s="8">
        <v>1</v>
      </c>
      <c r="Q1942" s="8">
        <v>0</v>
      </c>
      <c r="R1942" s="8">
        <v>0</v>
      </c>
      <c r="S1942" s="8">
        <v>0</v>
      </c>
      <c r="T1942" s="8">
        <v>0</v>
      </c>
      <c r="U1942" s="5">
        <v>403020026</v>
      </c>
    </row>
    <row r="1943" spans="1:21" hidden="1" x14ac:dyDescent="0.25">
      <c r="A1943" s="8" t="s">
        <v>5018</v>
      </c>
      <c r="B1943" s="2" t="s">
        <v>2360</v>
      </c>
      <c r="C1943" s="2" t="s">
        <v>196</v>
      </c>
      <c r="D1943" s="2" t="s">
        <v>194</v>
      </c>
      <c r="E1943" s="2" t="s">
        <v>187</v>
      </c>
      <c r="F1943" s="8" t="s">
        <v>36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0</v>
      </c>
      <c r="T1943" s="8">
        <v>0</v>
      </c>
      <c r="U1943" s="5">
        <v>403020034</v>
      </c>
    </row>
    <row r="1944" spans="1:21" hidden="1" x14ac:dyDescent="0.25">
      <c r="A1944" s="8" t="s">
        <v>5018</v>
      </c>
      <c r="B1944" s="2" t="s">
        <v>2361</v>
      </c>
      <c r="C1944" s="2" t="s">
        <v>196</v>
      </c>
      <c r="D1944" s="2" t="s">
        <v>194</v>
      </c>
      <c r="E1944" s="2" t="s">
        <v>187</v>
      </c>
      <c r="F1944" s="8" t="s">
        <v>36</v>
      </c>
      <c r="G1944" s="8">
        <v>0</v>
      </c>
      <c r="H1944" s="8">
        <v>1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5">
        <v>403020042</v>
      </c>
    </row>
    <row r="1945" spans="1:21" hidden="1" x14ac:dyDescent="0.25">
      <c r="A1945" s="8" t="s">
        <v>5018</v>
      </c>
      <c r="B1945" s="2" t="s">
        <v>2362</v>
      </c>
      <c r="C1945" s="2" t="s">
        <v>196</v>
      </c>
      <c r="D1945" s="2" t="s">
        <v>194</v>
      </c>
      <c r="E1945" s="2" t="s">
        <v>187</v>
      </c>
      <c r="F1945" s="8" t="s">
        <v>36</v>
      </c>
      <c r="G1945" s="8">
        <v>0</v>
      </c>
      <c r="H1945" s="8">
        <v>1</v>
      </c>
      <c r="I1945" s="8">
        <v>1</v>
      </c>
      <c r="J1945" s="8">
        <v>0</v>
      </c>
      <c r="K1945" s="8">
        <v>0</v>
      </c>
      <c r="L1945" s="8">
        <v>0</v>
      </c>
      <c r="M1945" s="8">
        <v>1</v>
      </c>
      <c r="N1945" s="8">
        <v>0</v>
      </c>
      <c r="O1945" s="8">
        <v>0</v>
      </c>
      <c r="P1945" s="8">
        <v>1</v>
      </c>
      <c r="Q1945" s="8">
        <v>0</v>
      </c>
      <c r="R1945" s="8">
        <v>0</v>
      </c>
      <c r="S1945" s="8">
        <v>0</v>
      </c>
      <c r="T1945" s="8">
        <v>0</v>
      </c>
      <c r="U1945" s="5">
        <v>403020050</v>
      </c>
    </row>
    <row r="1946" spans="1:21" hidden="1" x14ac:dyDescent="0.25">
      <c r="A1946" s="8" t="s">
        <v>5018</v>
      </c>
      <c r="B1946" s="2" t="s">
        <v>2363</v>
      </c>
      <c r="C1946" s="2" t="s">
        <v>196</v>
      </c>
      <c r="D1946" s="2" t="s">
        <v>194</v>
      </c>
      <c r="E1946" s="2" t="s">
        <v>187</v>
      </c>
      <c r="F1946" s="8" t="s">
        <v>36</v>
      </c>
      <c r="G1946" s="8">
        <v>0</v>
      </c>
      <c r="H1946" s="8">
        <v>1</v>
      </c>
      <c r="I1946" s="8">
        <v>1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5">
        <v>403020069</v>
      </c>
    </row>
    <row r="1947" spans="1:21" hidden="1" x14ac:dyDescent="0.25">
      <c r="A1947" s="8" t="s">
        <v>5018</v>
      </c>
      <c r="B1947" s="2" t="s">
        <v>2364</v>
      </c>
      <c r="C1947" s="2" t="s">
        <v>196</v>
      </c>
      <c r="D1947" s="2" t="s">
        <v>194</v>
      </c>
      <c r="E1947" s="2" t="s">
        <v>187</v>
      </c>
      <c r="F1947" s="8" t="s">
        <v>24</v>
      </c>
      <c r="G1947" s="8">
        <v>0</v>
      </c>
      <c r="H1947" s="8">
        <v>1</v>
      </c>
      <c r="I1947" s="8">
        <v>1</v>
      </c>
      <c r="J1947" s="8">
        <v>0</v>
      </c>
      <c r="K1947" s="8">
        <v>0</v>
      </c>
      <c r="L1947" s="8">
        <v>0</v>
      </c>
      <c r="M1947" s="8">
        <v>1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0</v>
      </c>
      <c r="T1947" s="8">
        <v>0</v>
      </c>
      <c r="U1947" s="5">
        <v>403020077</v>
      </c>
    </row>
    <row r="1948" spans="1:21" hidden="1" x14ac:dyDescent="0.25">
      <c r="A1948" s="8" t="s">
        <v>5018</v>
      </c>
      <c r="B1948" s="2" t="s">
        <v>2365</v>
      </c>
      <c r="C1948" s="2" t="s">
        <v>196</v>
      </c>
      <c r="D1948" s="2" t="s">
        <v>194</v>
      </c>
      <c r="E1948" s="2" t="s">
        <v>187</v>
      </c>
      <c r="F1948" s="8" t="s">
        <v>24</v>
      </c>
      <c r="G1948" s="8">
        <v>0</v>
      </c>
      <c r="H1948" s="8">
        <v>1</v>
      </c>
      <c r="I1948" s="8">
        <v>1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1</v>
      </c>
      <c r="Q1948" s="8">
        <v>0</v>
      </c>
      <c r="R1948" s="8">
        <v>0</v>
      </c>
      <c r="S1948" s="8">
        <v>0</v>
      </c>
      <c r="T1948" s="8">
        <v>0</v>
      </c>
      <c r="U1948" s="5">
        <v>403020085</v>
      </c>
    </row>
    <row r="1949" spans="1:21" hidden="1" x14ac:dyDescent="0.25">
      <c r="A1949" s="8" t="s">
        <v>5018</v>
      </c>
      <c r="B1949" s="2" t="s">
        <v>2366</v>
      </c>
      <c r="C1949" s="2" t="s">
        <v>196</v>
      </c>
      <c r="D1949" s="2" t="s">
        <v>194</v>
      </c>
      <c r="E1949" s="2" t="s">
        <v>187</v>
      </c>
      <c r="F1949" s="8" t="s">
        <v>36</v>
      </c>
      <c r="G1949" s="8">
        <v>0</v>
      </c>
      <c r="H1949" s="8">
        <v>1</v>
      </c>
      <c r="I1949" s="8">
        <v>1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1</v>
      </c>
      <c r="Q1949" s="8">
        <v>0</v>
      </c>
      <c r="R1949" s="8">
        <v>0</v>
      </c>
      <c r="S1949" s="8">
        <v>0</v>
      </c>
      <c r="T1949" s="8">
        <v>0</v>
      </c>
      <c r="U1949" s="5">
        <v>403020093</v>
      </c>
    </row>
    <row r="1950" spans="1:21" hidden="1" x14ac:dyDescent="0.25">
      <c r="A1950" s="8" t="s">
        <v>5018</v>
      </c>
      <c r="B1950" s="2" t="s">
        <v>2367</v>
      </c>
      <c r="C1950" s="2" t="s">
        <v>196</v>
      </c>
      <c r="D1950" s="2" t="s">
        <v>194</v>
      </c>
      <c r="E1950" s="2" t="s">
        <v>187</v>
      </c>
      <c r="F1950" s="8" t="s">
        <v>24</v>
      </c>
      <c r="G1950" s="8">
        <v>0</v>
      </c>
      <c r="H1950" s="8">
        <v>1</v>
      </c>
      <c r="I1950" s="8">
        <v>1</v>
      </c>
      <c r="J1950" s="8">
        <v>0</v>
      </c>
      <c r="K1950" s="8">
        <v>0</v>
      </c>
      <c r="L1950" s="8">
        <v>0</v>
      </c>
      <c r="M1950" s="8">
        <v>1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5">
        <v>403020107</v>
      </c>
    </row>
    <row r="1951" spans="1:21" hidden="1" x14ac:dyDescent="0.25">
      <c r="A1951" s="8" t="s">
        <v>5018</v>
      </c>
      <c r="B1951" s="2" t="s">
        <v>2368</v>
      </c>
      <c r="C1951" s="2" t="s">
        <v>196</v>
      </c>
      <c r="D1951" s="2" t="s">
        <v>194</v>
      </c>
      <c r="E1951" s="2" t="s">
        <v>187</v>
      </c>
      <c r="F1951" s="8" t="s">
        <v>36</v>
      </c>
      <c r="G1951" s="8">
        <v>0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5">
        <v>403020115</v>
      </c>
    </row>
    <row r="1952" spans="1:21" hidden="1" x14ac:dyDescent="0.25">
      <c r="A1952" s="8" t="s">
        <v>5018</v>
      </c>
      <c r="B1952" s="2" t="s">
        <v>2369</v>
      </c>
      <c r="C1952" s="2" t="s">
        <v>196</v>
      </c>
      <c r="D1952" s="2" t="s">
        <v>194</v>
      </c>
      <c r="E1952" s="2" t="s">
        <v>187</v>
      </c>
      <c r="F1952" s="8" t="s">
        <v>24</v>
      </c>
      <c r="G1952" s="8">
        <v>0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1</v>
      </c>
      <c r="N1952" s="8">
        <v>0</v>
      </c>
      <c r="O1952" s="8">
        <v>0</v>
      </c>
      <c r="P1952" s="8">
        <v>1</v>
      </c>
      <c r="Q1952" s="8">
        <v>0</v>
      </c>
      <c r="R1952" s="8">
        <v>0</v>
      </c>
      <c r="S1952" s="8">
        <v>0</v>
      </c>
      <c r="T1952" s="8">
        <v>0</v>
      </c>
      <c r="U1952" s="5">
        <v>403020123</v>
      </c>
    </row>
    <row r="1953" spans="1:21" hidden="1" x14ac:dyDescent="0.25">
      <c r="A1953" s="8" t="s">
        <v>5018</v>
      </c>
      <c r="B1953" s="2" t="s">
        <v>2370</v>
      </c>
      <c r="C1953" s="2" t="s">
        <v>196</v>
      </c>
      <c r="D1953" s="2" t="s">
        <v>194</v>
      </c>
      <c r="E1953" s="2" t="s">
        <v>187</v>
      </c>
      <c r="F1953" s="8" t="s">
        <v>36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1</v>
      </c>
      <c r="N1953" s="8">
        <v>0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0</v>
      </c>
      <c r="U1953" s="5">
        <v>403020131</v>
      </c>
    </row>
    <row r="1954" spans="1:21" hidden="1" x14ac:dyDescent="0.25">
      <c r="A1954" s="8" t="s">
        <v>5018</v>
      </c>
      <c r="B1954" s="2" t="s">
        <v>2371</v>
      </c>
      <c r="C1954" s="2" t="s">
        <v>197</v>
      </c>
      <c r="D1954" s="2" t="s">
        <v>194</v>
      </c>
      <c r="E1954" s="2" t="s">
        <v>187</v>
      </c>
      <c r="F1954" s="8" t="s">
        <v>36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5">
        <v>403030013</v>
      </c>
    </row>
    <row r="1955" spans="1:21" hidden="1" x14ac:dyDescent="0.25">
      <c r="A1955" s="8" t="s">
        <v>5018</v>
      </c>
      <c r="B1955" s="2" t="s">
        <v>2372</v>
      </c>
      <c r="C1955" s="2" t="s">
        <v>197</v>
      </c>
      <c r="D1955" s="2" t="s">
        <v>194</v>
      </c>
      <c r="E1955" s="2" t="s">
        <v>187</v>
      </c>
      <c r="F1955" s="8" t="s">
        <v>36</v>
      </c>
      <c r="G1955" s="8">
        <v>0</v>
      </c>
      <c r="H1955" s="8">
        <v>1</v>
      </c>
      <c r="I1955" s="8">
        <v>0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5">
        <v>403030021</v>
      </c>
    </row>
    <row r="1956" spans="1:21" hidden="1" x14ac:dyDescent="0.25">
      <c r="A1956" s="8" t="s">
        <v>5018</v>
      </c>
      <c r="B1956" s="2" t="s">
        <v>2373</v>
      </c>
      <c r="C1956" s="2" t="s">
        <v>197</v>
      </c>
      <c r="D1956" s="2" t="s">
        <v>194</v>
      </c>
      <c r="E1956" s="2" t="s">
        <v>187</v>
      </c>
      <c r="F1956" s="8" t="s">
        <v>36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1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5">
        <v>403030030</v>
      </c>
    </row>
    <row r="1957" spans="1:21" hidden="1" x14ac:dyDescent="0.25">
      <c r="A1957" s="8" t="s">
        <v>5018</v>
      </c>
      <c r="B1957" s="2" t="s">
        <v>2374</v>
      </c>
      <c r="C1957" s="2" t="s">
        <v>197</v>
      </c>
      <c r="D1957" s="2" t="s">
        <v>194</v>
      </c>
      <c r="E1957" s="2" t="s">
        <v>187</v>
      </c>
      <c r="F1957" s="8" t="s">
        <v>36</v>
      </c>
      <c r="G1957" s="8">
        <v>0</v>
      </c>
      <c r="H1957" s="8">
        <v>1</v>
      </c>
      <c r="I1957" s="8">
        <v>0</v>
      </c>
      <c r="J1957" s="8">
        <v>0</v>
      </c>
      <c r="K1957" s="8">
        <v>0</v>
      </c>
      <c r="L1957" s="8">
        <v>0</v>
      </c>
      <c r="M1957" s="8">
        <v>1</v>
      </c>
      <c r="N1957" s="8">
        <v>0</v>
      </c>
      <c r="O1957" s="8">
        <v>0</v>
      </c>
      <c r="P1957" s="8">
        <v>1</v>
      </c>
      <c r="Q1957" s="8">
        <v>0</v>
      </c>
      <c r="R1957" s="8">
        <v>0</v>
      </c>
      <c r="S1957" s="8">
        <v>0</v>
      </c>
      <c r="T1957" s="8">
        <v>0</v>
      </c>
      <c r="U1957" s="5">
        <v>403030048</v>
      </c>
    </row>
    <row r="1958" spans="1:21" hidden="1" x14ac:dyDescent="0.25">
      <c r="A1958" s="8" t="s">
        <v>5018</v>
      </c>
      <c r="B1958" s="2" t="s">
        <v>2375</v>
      </c>
      <c r="C1958" s="2" t="s">
        <v>197</v>
      </c>
      <c r="D1958" s="2" t="s">
        <v>194</v>
      </c>
      <c r="E1958" s="2" t="s">
        <v>187</v>
      </c>
      <c r="F1958" s="8" t="s">
        <v>36</v>
      </c>
      <c r="G1958" s="8">
        <v>0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5">
        <v>403030056</v>
      </c>
    </row>
    <row r="1959" spans="1:21" hidden="1" x14ac:dyDescent="0.25">
      <c r="A1959" s="8" t="s">
        <v>5018</v>
      </c>
      <c r="B1959" s="2" t="s">
        <v>2376</v>
      </c>
      <c r="C1959" s="2" t="s">
        <v>197</v>
      </c>
      <c r="D1959" s="2" t="s">
        <v>194</v>
      </c>
      <c r="E1959" s="2" t="s">
        <v>187</v>
      </c>
      <c r="F1959" s="8" t="s">
        <v>36</v>
      </c>
      <c r="G1959" s="8">
        <v>0</v>
      </c>
      <c r="H1959" s="8">
        <v>1</v>
      </c>
      <c r="I1959" s="8">
        <v>0</v>
      </c>
      <c r="J1959" s="8">
        <v>0</v>
      </c>
      <c r="K1959" s="8">
        <v>0</v>
      </c>
      <c r="L1959" s="8">
        <v>0</v>
      </c>
      <c r="M1959" s="8">
        <v>1</v>
      </c>
      <c r="N1959" s="8">
        <v>0</v>
      </c>
      <c r="O1959" s="8">
        <v>0</v>
      </c>
      <c r="P1959" s="8">
        <v>1</v>
      </c>
      <c r="Q1959" s="8">
        <v>0</v>
      </c>
      <c r="R1959" s="8">
        <v>0</v>
      </c>
      <c r="S1959" s="8">
        <v>0</v>
      </c>
      <c r="T1959" s="8">
        <v>0</v>
      </c>
      <c r="U1959" s="5">
        <v>403030064</v>
      </c>
    </row>
    <row r="1960" spans="1:21" hidden="1" x14ac:dyDescent="0.25">
      <c r="A1960" s="8" t="s">
        <v>5018</v>
      </c>
      <c r="B1960" s="2" t="s">
        <v>2377</v>
      </c>
      <c r="C1960" s="2" t="s">
        <v>197</v>
      </c>
      <c r="D1960" s="2" t="s">
        <v>194</v>
      </c>
      <c r="E1960" s="2" t="s">
        <v>187</v>
      </c>
      <c r="F1960" s="8" t="s">
        <v>36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5">
        <v>403030080</v>
      </c>
    </row>
    <row r="1961" spans="1:21" hidden="1" x14ac:dyDescent="0.25">
      <c r="A1961" s="8" t="s">
        <v>5018</v>
      </c>
      <c r="B1961" s="2" t="s">
        <v>2378</v>
      </c>
      <c r="C1961" s="2" t="s">
        <v>197</v>
      </c>
      <c r="D1961" s="2" t="s">
        <v>194</v>
      </c>
      <c r="E1961" s="2" t="s">
        <v>187</v>
      </c>
      <c r="F1961" s="8" t="s">
        <v>36</v>
      </c>
      <c r="G1961" s="8">
        <v>0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1</v>
      </c>
      <c r="N1961" s="8">
        <v>0</v>
      </c>
      <c r="O1961" s="8">
        <v>0</v>
      </c>
      <c r="P1961" s="8">
        <v>1</v>
      </c>
      <c r="Q1961" s="8">
        <v>0</v>
      </c>
      <c r="R1961" s="8">
        <v>0</v>
      </c>
      <c r="S1961" s="8">
        <v>0</v>
      </c>
      <c r="T1961" s="8">
        <v>0</v>
      </c>
      <c r="U1961" s="5">
        <v>403030099</v>
      </c>
    </row>
    <row r="1962" spans="1:21" hidden="1" x14ac:dyDescent="0.25">
      <c r="A1962" s="8" t="s">
        <v>5018</v>
      </c>
      <c r="B1962" s="2" t="s">
        <v>2379</v>
      </c>
      <c r="C1962" s="2" t="s">
        <v>197</v>
      </c>
      <c r="D1962" s="2" t="s">
        <v>194</v>
      </c>
      <c r="E1962" s="2" t="s">
        <v>187</v>
      </c>
      <c r="F1962" s="8" t="s">
        <v>36</v>
      </c>
      <c r="G1962" s="8">
        <v>0</v>
      </c>
      <c r="H1962" s="8">
        <v>1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5">
        <v>403030102</v>
      </c>
    </row>
    <row r="1963" spans="1:21" hidden="1" x14ac:dyDescent="0.25">
      <c r="A1963" s="8" t="s">
        <v>5018</v>
      </c>
      <c r="B1963" s="2" t="s">
        <v>2380</v>
      </c>
      <c r="C1963" s="2" t="s">
        <v>197</v>
      </c>
      <c r="D1963" s="2" t="s">
        <v>194</v>
      </c>
      <c r="E1963" s="2" t="s">
        <v>187</v>
      </c>
      <c r="F1963" s="8" t="s">
        <v>36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0</v>
      </c>
      <c r="M1963" s="8">
        <v>1</v>
      </c>
      <c r="N1963" s="8">
        <v>0</v>
      </c>
      <c r="O1963" s="8">
        <v>0</v>
      </c>
      <c r="P1963" s="8">
        <v>1</v>
      </c>
      <c r="Q1963" s="8">
        <v>0</v>
      </c>
      <c r="R1963" s="8">
        <v>0</v>
      </c>
      <c r="S1963" s="8">
        <v>0</v>
      </c>
      <c r="T1963" s="8">
        <v>0</v>
      </c>
      <c r="U1963" s="5">
        <v>403030110</v>
      </c>
    </row>
    <row r="1964" spans="1:21" hidden="1" x14ac:dyDescent="0.25">
      <c r="A1964" s="8" t="s">
        <v>5018</v>
      </c>
      <c r="B1964" s="2" t="s">
        <v>2381</v>
      </c>
      <c r="C1964" s="2" t="s">
        <v>197</v>
      </c>
      <c r="D1964" s="2" t="s">
        <v>194</v>
      </c>
      <c r="E1964" s="2" t="s">
        <v>187</v>
      </c>
      <c r="F1964" s="8" t="s">
        <v>36</v>
      </c>
      <c r="G1964" s="8">
        <v>0</v>
      </c>
      <c r="H1964" s="8">
        <v>1</v>
      </c>
      <c r="I1964" s="8">
        <v>0</v>
      </c>
      <c r="J1964" s="8">
        <v>0</v>
      </c>
      <c r="K1964" s="8">
        <v>0</v>
      </c>
      <c r="L1964" s="8">
        <v>0</v>
      </c>
      <c r="M1964" s="8">
        <v>1</v>
      </c>
      <c r="N1964" s="8">
        <v>0</v>
      </c>
      <c r="O1964" s="8">
        <v>0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5">
        <v>403030129</v>
      </c>
    </row>
    <row r="1965" spans="1:21" hidden="1" x14ac:dyDescent="0.25">
      <c r="A1965" s="8" t="s">
        <v>5018</v>
      </c>
      <c r="B1965" s="2" t="s">
        <v>2382</v>
      </c>
      <c r="C1965" s="2" t="s">
        <v>197</v>
      </c>
      <c r="D1965" s="2" t="s">
        <v>194</v>
      </c>
      <c r="E1965" s="2" t="s">
        <v>187</v>
      </c>
      <c r="F1965" s="8" t="s">
        <v>36</v>
      </c>
      <c r="G1965" s="8">
        <v>0</v>
      </c>
      <c r="H1965" s="8">
        <v>1</v>
      </c>
      <c r="I1965" s="8">
        <v>0</v>
      </c>
      <c r="J1965" s="8">
        <v>0</v>
      </c>
      <c r="K1965" s="8">
        <v>0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0</v>
      </c>
      <c r="U1965" s="5">
        <v>403030137</v>
      </c>
    </row>
    <row r="1966" spans="1:21" hidden="1" x14ac:dyDescent="0.25">
      <c r="A1966" s="8" t="s">
        <v>5018</v>
      </c>
      <c r="B1966" s="2" t="s">
        <v>2383</v>
      </c>
      <c r="C1966" s="2" t="s">
        <v>197</v>
      </c>
      <c r="D1966" s="2" t="s">
        <v>194</v>
      </c>
      <c r="E1966" s="2" t="s">
        <v>187</v>
      </c>
      <c r="F1966" s="8" t="s">
        <v>36</v>
      </c>
      <c r="G1966" s="8">
        <v>0</v>
      </c>
      <c r="H1966" s="8">
        <v>1</v>
      </c>
      <c r="I1966" s="8">
        <v>0</v>
      </c>
      <c r="J1966" s="8">
        <v>0</v>
      </c>
      <c r="K1966" s="8">
        <v>0</v>
      </c>
      <c r="L1966" s="8">
        <v>0</v>
      </c>
      <c r="M1966" s="8">
        <v>1</v>
      </c>
      <c r="N1966" s="8">
        <v>0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5">
        <v>403030145</v>
      </c>
    </row>
    <row r="1967" spans="1:21" hidden="1" x14ac:dyDescent="0.25">
      <c r="A1967" s="8" t="s">
        <v>5018</v>
      </c>
      <c r="B1967" s="2" t="s">
        <v>2384</v>
      </c>
      <c r="C1967" s="2" t="s">
        <v>197</v>
      </c>
      <c r="D1967" s="2" t="s">
        <v>194</v>
      </c>
      <c r="E1967" s="2" t="s">
        <v>187</v>
      </c>
      <c r="F1967" s="8" t="s">
        <v>36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5">
        <v>403030153</v>
      </c>
    </row>
    <row r="1968" spans="1:21" hidden="1" x14ac:dyDescent="0.25">
      <c r="A1968" s="8" t="s">
        <v>5018</v>
      </c>
      <c r="B1968" s="2" t="s">
        <v>2385</v>
      </c>
      <c r="C1968" s="2" t="s">
        <v>197</v>
      </c>
      <c r="D1968" s="2" t="s">
        <v>194</v>
      </c>
      <c r="E1968" s="2" t="s">
        <v>187</v>
      </c>
      <c r="F1968" s="8" t="s">
        <v>36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1</v>
      </c>
      <c r="Q1968" s="8">
        <v>0</v>
      </c>
      <c r="R1968" s="8">
        <v>0</v>
      </c>
      <c r="S1968" s="8">
        <v>0</v>
      </c>
      <c r="T1968" s="8">
        <v>0</v>
      </c>
      <c r="U1968" s="5">
        <v>403030161</v>
      </c>
    </row>
    <row r="1969" spans="1:21" hidden="1" x14ac:dyDescent="0.25">
      <c r="A1969" s="8" t="s">
        <v>5018</v>
      </c>
      <c r="B1969" s="2" t="s">
        <v>1777</v>
      </c>
      <c r="C1969" s="2" t="s">
        <v>197</v>
      </c>
      <c r="D1969" s="2" t="s">
        <v>194</v>
      </c>
      <c r="E1969" s="2" t="s">
        <v>187</v>
      </c>
      <c r="F1969" s="8" t="s">
        <v>36</v>
      </c>
      <c r="G1969" s="8">
        <v>0</v>
      </c>
      <c r="H1969" s="8">
        <v>1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5">
        <v>403030170</v>
      </c>
    </row>
    <row r="1970" spans="1:21" hidden="1" x14ac:dyDescent="0.25">
      <c r="A1970" s="8" t="s">
        <v>5018</v>
      </c>
      <c r="B1970" s="2" t="s">
        <v>2386</v>
      </c>
      <c r="C1970" s="2" t="s">
        <v>198</v>
      </c>
      <c r="D1970" s="2" t="s">
        <v>194</v>
      </c>
      <c r="E1970" s="2" t="s">
        <v>187</v>
      </c>
      <c r="F1970" s="8" t="s">
        <v>36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0</v>
      </c>
      <c r="T1970" s="8">
        <v>0</v>
      </c>
      <c r="U1970" s="5">
        <v>403040019</v>
      </c>
    </row>
    <row r="1971" spans="1:21" hidden="1" x14ac:dyDescent="0.25">
      <c r="A1971" s="8" t="s">
        <v>5018</v>
      </c>
      <c r="B1971" s="2" t="s">
        <v>2387</v>
      </c>
      <c r="C1971" s="2" t="s">
        <v>198</v>
      </c>
      <c r="D1971" s="2" t="s">
        <v>194</v>
      </c>
      <c r="E1971" s="2" t="s">
        <v>187</v>
      </c>
      <c r="F1971" s="8" t="s">
        <v>36</v>
      </c>
      <c r="G1971" s="8">
        <v>0</v>
      </c>
      <c r="H1971" s="8">
        <v>1</v>
      </c>
      <c r="I1971" s="8">
        <v>0</v>
      </c>
      <c r="J1971" s="8">
        <v>0</v>
      </c>
      <c r="K1971" s="8">
        <v>0</v>
      </c>
      <c r="L1971" s="8">
        <v>0</v>
      </c>
      <c r="M1971" s="8">
        <v>1</v>
      </c>
      <c r="N1971" s="8">
        <v>0</v>
      </c>
      <c r="O1971" s="8">
        <v>0</v>
      </c>
      <c r="P1971" s="8">
        <v>1</v>
      </c>
      <c r="Q1971" s="8">
        <v>0</v>
      </c>
      <c r="R1971" s="8">
        <v>0</v>
      </c>
      <c r="S1971" s="8">
        <v>0</v>
      </c>
      <c r="T1971" s="8">
        <v>0</v>
      </c>
      <c r="U1971" s="5">
        <v>403040027</v>
      </c>
    </row>
    <row r="1972" spans="1:21" hidden="1" x14ac:dyDescent="0.25">
      <c r="A1972" s="8" t="s">
        <v>5018</v>
      </c>
      <c r="B1972" s="2" t="s">
        <v>2388</v>
      </c>
      <c r="C1972" s="2" t="s">
        <v>198</v>
      </c>
      <c r="D1972" s="2" t="s">
        <v>194</v>
      </c>
      <c r="E1972" s="2" t="s">
        <v>187</v>
      </c>
      <c r="F1972" s="8" t="s">
        <v>36</v>
      </c>
      <c r="G1972" s="8">
        <v>0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1</v>
      </c>
      <c r="Q1972" s="8">
        <v>0</v>
      </c>
      <c r="R1972" s="8">
        <v>0</v>
      </c>
      <c r="S1972" s="8">
        <v>0</v>
      </c>
      <c r="T1972" s="8">
        <v>0</v>
      </c>
      <c r="U1972" s="5">
        <v>403040051</v>
      </c>
    </row>
    <row r="1973" spans="1:21" hidden="1" x14ac:dyDescent="0.25">
      <c r="A1973" s="8" t="s">
        <v>5018</v>
      </c>
      <c r="B1973" s="2" t="s">
        <v>2389</v>
      </c>
      <c r="C1973" s="2" t="s">
        <v>198</v>
      </c>
      <c r="D1973" s="2" t="s">
        <v>194</v>
      </c>
      <c r="E1973" s="2" t="s">
        <v>187</v>
      </c>
      <c r="F1973" s="8" t="s">
        <v>36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5">
        <v>403040060</v>
      </c>
    </row>
    <row r="1974" spans="1:21" hidden="1" x14ac:dyDescent="0.25">
      <c r="A1974" s="8" t="s">
        <v>5018</v>
      </c>
      <c r="B1974" s="2" t="s">
        <v>2390</v>
      </c>
      <c r="C1974" s="2" t="s">
        <v>198</v>
      </c>
      <c r="D1974" s="2" t="s">
        <v>194</v>
      </c>
      <c r="E1974" s="2" t="s">
        <v>187</v>
      </c>
      <c r="F1974" s="8" t="s">
        <v>36</v>
      </c>
      <c r="G1974" s="8">
        <v>0</v>
      </c>
      <c r="H1974" s="8">
        <v>1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0</v>
      </c>
      <c r="O1974" s="8">
        <v>0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5">
        <v>403040078</v>
      </c>
    </row>
    <row r="1975" spans="1:21" hidden="1" x14ac:dyDescent="0.25">
      <c r="A1975" s="8" t="s">
        <v>5018</v>
      </c>
      <c r="B1975" s="2" t="s">
        <v>2391</v>
      </c>
      <c r="C1975" s="2" t="s">
        <v>198</v>
      </c>
      <c r="D1975" s="2" t="s">
        <v>194</v>
      </c>
      <c r="E1975" s="2" t="s">
        <v>187</v>
      </c>
      <c r="F1975" s="8" t="s">
        <v>36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1</v>
      </c>
      <c r="N1975" s="8">
        <v>0</v>
      </c>
      <c r="O1975" s="8">
        <v>0</v>
      </c>
      <c r="P1975" s="8">
        <v>1</v>
      </c>
      <c r="Q1975" s="8">
        <v>0</v>
      </c>
      <c r="R1975" s="8">
        <v>0</v>
      </c>
      <c r="S1975" s="8">
        <v>0</v>
      </c>
      <c r="T1975" s="8">
        <v>0</v>
      </c>
      <c r="U1975" s="5">
        <v>403040086</v>
      </c>
    </row>
    <row r="1976" spans="1:21" hidden="1" x14ac:dyDescent="0.25">
      <c r="A1976" s="8" t="s">
        <v>5018</v>
      </c>
      <c r="B1976" s="2" t="s">
        <v>2392</v>
      </c>
      <c r="C1976" s="2" t="s">
        <v>198</v>
      </c>
      <c r="D1976" s="2" t="s">
        <v>194</v>
      </c>
      <c r="E1976" s="2" t="s">
        <v>187</v>
      </c>
      <c r="F1976" s="8" t="s">
        <v>36</v>
      </c>
      <c r="G1976" s="8">
        <v>0</v>
      </c>
      <c r="H1976" s="8">
        <v>1</v>
      </c>
      <c r="I1976" s="8">
        <v>0</v>
      </c>
      <c r="J1976" s="8">
        <v>0</v>
      </c>
      <c r="K1976" s="8">
        <v>0</v>
      </c>
      <c r="L1976" s="8">
        <v>0</v>
      </c>
      <c r="M1976" s="8">
        <v>1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5">
        <v>403040094</v>
      </c>
    </row>
    <row r="1977" spans="1:21" hidden="1" x14ac:dyDescent="0.25">
      <c r="A1977" s="8" t="s">
        <v>5018</v>
      </c>
      <c r="B1977" s="2" t="s">
        <v>2393</v>
      </c>
      <c r="C1977" s="2" t="s">
        <v>198</v>
      </c>
      <c r="D1977" s="2" t="s">
        <v>194</v>
      </c>
      <c r="E1977" s="2" t="s">
        <v>187</v>
      </c>
      <c r="F1977" s="8" t="s">
        <v>36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1</v>
      </c>
      <c r="N1977" s="8">
        <v>0</v>
      </c>
      <c r="O1977" s="8">
        <v>0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5">
        <v>403040108</v>
      </c>
    </row>
    <row r="1978" spans="1:21" hidden="1" x14ac:dyDescent="0.25">
      <c r="A1978" s="8" t="s">
        <v>5018</v>
      </c>
      <c r="B1978" s="2" t="s">
        <v>2394</v>
      </c>
      <c r="C1978" s="2" t="s">
        <v>198</v>
      </c>
      <c r="D1978" s="2" t="s">
        <v>194</v>
      </c>
      <c r="E1978" s="2" t="s">
        <v>187</v>
      </c>
      <c r="F1978" s="8" t="s">
        <v>36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</v>
      </c>
      <c r="N1978" s="8">
        <v>0</v>
      </c>
      <c r="O1978" s="8">
        <v>0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5">
        <v>403040116</v>
      </c>
    </row>
    <row r="1979" spans="1:21" hidden="1" x14ac:dyDescent="0.25">
      <c r="A1979" s="8" t="s">
        <v>5018</v>
      </c>
      <c r="B1979" s="2" t="s">
        <v>2395</v>
      </c>
      <c r="C1979" s="2" t="s">
        <v>198</v>
      </c>
      <c r="D1979" s="2" t="s">
        <v>194</v>
      </c>
      <c r="E1979" s="2" t="s">
        <v>187</v>
      </c>
      <c r="F1979" s="8" t="s">
        <v>36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1</v>
      </c>
      <c r="N1979" s="8">
        <v>0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5">
        <v>403040124</v>
      </c>
    </row>
    <row r="1980" spans="1:21" hidden="1" x14ac:dyDescent="0.25">
      <c r="A1980" s="8" t="s">
        <v>5018</v>
      </c>
      <c r="B1980" s="2" t="s">
        <v>2396</v>
      </c>
      <c r="C1980" s="2" t="s">
        <v>199</v>
      </c>
      <c r="D1980" s="2" t="s">
        <v>194</v>
      </c>
      <c r="E1980" s="2" t="s">
        <v>187</v>
      </c>
      <c r="F1980" s="8" t="s">
        <v>24</v>
      </c>
      <c r="G1980" s="8">
        <v>1</v>
      </c>
      <c r="H1980" s="8">
        <v>0</v>
      </c>
      <c r="I1980" s="8">
        <v>0</v>
      </c>
      <c r="J1980" s="8">
        <v>0</v>
      </c>
      <c r="K1980" s="8">
        <v>1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5">
        <v>403050014</v>
      </c>
    </row>
    <row r="1981" spans="1:21" hidden="1" x14ac:dyDescent="0.25">
      <c r="A1981" s="8" t="s">
        <v>5018</v>
      </c>
      <c r="B1981" s="2" t="s">
        <v>2397</v>
      </c>
      <c r="C1981" s="2" t="s">
        <v>199</v>
      </c>
      <c r="D1981" s="2" t="s">
        <v>194</v>
      </c>
      <c r="E1981" s="2" t="s">
        <v>187</v>
      </c>
      <c r="F1981" s="8" t="s">
        <v>24</v>
      </c>
      <c r="G1981" s="8">
        <v>1</v>
      </c>
      <c r="H1981" s="8">
        <v>0</v>
      </c>
      <c r="I1981" s="8">
        <v>0</v>
      </c>
      <c r="J1981" s="8">
        <v>0</v>
      </c>
      <c r="K1981" s="8">
        <v>1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5">
        <v>403050022</v>
      </c>
    </row>
    <row r="1982" spans="1:21" hidden="1" x14ac:dyDescent="0.25">
      <c r="A1982" s="8" t="s">
        <v>5018</v>
      </c>
      <c r="B1982" s="2" t="s">
        <v>2398</v>
      </c>
      <c r="C1982" s="2" t="s">
        <v>199</v>
      </c>
      <c r="D1982" s="2" t="s">
        <v>194</v>
      </c>
      <c r="E1982" s="2" t="s">
        <v>187</v>
      </c>
      <c r="F1982" s="8" t="s">
        <v>36</v>
      </c>
      <c r="G1982" s="8">
        <v>0</v>
      </c>
      <c r="H1982" s="8">
        <v>1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5">
        <v>403050030</v>
      </c>
    </row>
    <row r="1983" spans="1:21" hidden="1" x14ac:dyDescent="0.25">
      <c r="A1983" s="8" t="s">
        <v>5018</v>
      </c>
      <c r="B1983" s="2" t="s">
        <v>2399</v>
      </c>
      <c r="C1983" s="2" t="s">
        <v>199</v>
      </c>
      <c r="D1983" s="2" t="s">
        <v>194</v>
      </c>
      <c r="E1983" s="2" t="s">
        <v>187</v>
      </c>
      <c r="F1983" s="8" t="s">
        <v>36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1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5">
        <v>403050049</v>
      </c>
    </row>
    <row r="1984" spans="1:21" hidden="1" x14ac:dyDescent="0.25">
      <c r="A1984" s="8" t="s">
        <v>5018</v>
      </c>
      <c r="B1984" s="2" t="s">
        <v>2400</v>
      </c>
      <c r="C1984" s="2" t="s">
        <v>199</v>
      </c>
      <c r="D1984" s="2" t="s">
        <v>194</v>
      </c>
      <c r="E1984" s="2" t="s">
        <v>187</v>
      </c>
      <c r="F1984" s="8" t="s">
        <v>36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5">
        <v>403050057</v>
      </c>
    </row>
    <row r="1985" spans="1:21" hidden="1" x14ac:dyDescent="0.25">
      <c r="A1985" s="8" t="s">
        <v>5018</v>
      </c>
      <c r="B1985" s="2" t="s">
        <v>2401</v>
      </c>
      <c r="C1985" s="2" t="s">
        <v>199</v>
      </c>
      <c r="D1985" s="2" t="s">
        <v>194</v>
      </c>
      <c r="E1985" s="2" t="s">
        <v>187</v>
      </c>
      <c r="F1985" s="8" t="s">
        <v>36</v>
      </c>
      <c r="G1985" s="8">
        <v>0</v>
      </c>
      <c r="H1985" s="8">
        <v>1</v>
      </c>
      <c r="I1985" s="8">
        <v>0</v>
      </c>
      <c r="J1985" s="8">
        <v>0</v>
      </c>
      <c r="K1985" s="8">
        <v>0</v>
      </c>
      <c r="L1985" s="8">
        <v>0</v>
      </c>
      <c r="M1985" s="8">
        <v>1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5">
        <v>403050065</v>
      </c>
    </row>
    <row r="1986" spans="1:21" hidden="1" x14ac:dyDescent="0.25">
      <c r="A1986" s="8" t="s">
        <v>5018</v>
      </c>
      <c r="B1986" s="2" t="s">
        <v>2402</v>
      </c>
      <c r="C1986" s="2" t="s">
        <v>199</v>
      </c>
      <c r="D1986" s="2" t="s">
        <v>194</v>
      </c>
      <c r="E1986" s="2" t="s">
        <v>187</v>
      </c>
      <c r="F1986" s="8" t="s">
        <v>36</v>
      </c>
      <c r="G1986" s="8">
        <v>0</v>
      </c>
      <c r="H1986" s="8">
        <v>1</v>
      </c>
      <c r="I1986" s="8">
        <v>0</v>
      </c>
      <c r="J1986" s="8">
        <v>0</v>
      </c>
      <c r="K1986" s="8">
        <v>0</v>
      </c>
      <c r="L1986" s="8">
        <v>0</v>
      </c>
      <c r="M1986" s="8">
        <v>1</v>
      </c>
      <c r="N1986" s="8">
        <v>0</v>
      </c>
      <c r="O1986" s="8">
        <v>0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5">
        <v>403050073</v>
      </c>
    </row>
    <row r="1987" spans="1:21" hidden="1" x14ac:dyDescent="0.25">
      <c r="A1987" s="8" t="s">
        <v>5018</v>
      </c>
      <c r="B1987" s="2" t="s">
        <v>2403</v>
      </c>
      <c r="C1987" s="2" t="s">
        <v>199</v>
      </c>
      <c r="D1987" s="2" t="s">
        <v>194</v>
      </c>
      <c r="E1987" s="2" t="s">
        <v>187</v>
      </c>
      <c r="F1987" s="8" t="s">
        <v>24</v>
      </c>
      <c r="G1987" s="8">
        <v>1</v>
      </c>
      <c r="H1987" s="8">
        <v>0</v>
      </c>
      <c r="I1987" s="8">
        <v>0</v>
      </c>
      <c r="J1987" s="8">
        <v>0</v>
      </c>
      <c r="K1987" s="8">
        <v>1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5">
        <v>403050081</v>
      </c>
    </row>
    <row r="1988" spans="1:21" hidden="1" x14ac:dyDescent="0.25">
      <c r="A1988" s="8" t="s">
        <v>5018</v>
      </c>
      <c r="B1988" s="2" t="s">
        <v>2404</v>
      </c>
      <c r="C1988" s="2" t="s">
        <v>199</v>
      </c>
      <c r="D1988" s="2" t="s">
        <v>194</v>
      </c>
      <c r="E1988" s="2" t="s">
        <v>187</v>
      </c>
      <c r="F1988" s="8" t="s">
        <v>36</v>
      </c>
      <c r="G1988" s="8">
        <v>0</v>
      </c>
      <c r="H1988" s="8">
        <v>1</v>
      </c>
      <c r="I1988" s="8">
        <v>1</v>
      </c>
      <c r="J1988" s="8">
        <v>0</v>
      </c>
      <c r="K1988" s="8">
        <v>0</v>
      </c>
      <c r="L1988" s="8">
        <v>0</v>
      </c>
      <c r="M1988" s="8">
        <v>1</v>
      </c>
      <c r="N1988" s="8">
        <v>0</v>
      </c>
      <c r="O1988" s="8">
        <v>0</v>
      </c>
      <c r="P1988" s="8">
        <v>1</v>
      </c>
      <c r="Q1988" s="8">
        <v>0</v>
      </c>
      <c r="R1988" s="8">
        <v>0</v>
      </c>
      <c r="S1988" s="8">
        <v>0</v>
      </c>
      <c r="T1988" s="8">
        <v>0</v>
      </c>
      <c r="U1988" s="5">
        <v>403050090</v>
      </c>
    </row>
    <row r="1989" spans="1:21" hidden="1" x14ac:dyDescent="0.25">
      <c r="A1989" s="8" t="s">
        <v>5018</v>
      </c>
      <c r="B1989" s="2" t="s">
        <v>2405</v>
      </c>
      <c r="C1989" s="2" t="s">
        <v>199</v>
      </c>
      <c r="D1989" s="2" t="s">
        <v>194</v>
      </c>
      <c r="E1989" s="2" t="s">
        <v>187</v>
      </c>
      <c r="F1989" s="8" t="s">
        <v>36</v>
      </c>
      <c r="G1989" s="8">
        <v>0</v>
      </c>
      <c r="H1989" s="8">
        <v>1</v>
      </c>
      <c r="I1989" s="8">
        <v>1</v>
      </c>
      <c r="J1989" s="8">
        <v>0</v>
      </c>
      <c r="K1989" s="8">
        <v>0</v>
      </c>
      <c r="L1989" s="8">
        <v>0</v>
      </c>
      <c r="M1989" s="8">
        <v>1</v>
      </c>
      <c r="N1989" s="8">
        <v>0</v>
      </c>
      <c r="O1989" s="8">
        <v>0</v>
      </c>
      <c r="P1989" s="8">
        <v>1</v>
      </c>
      <c r="Q1989" s="8">
        <v>0</v>
      </c>
      <c r="R1989" s="8">
        <v>0</v>
      </c>
      <c r="S1989" s="8">
        <v>0</v>
      </c>
      <c r="T1989" s="8">
        <v>0</v>
      </c>
      <c r="U1989" s="5">
        <v>403050103</v>
      </c>
    </row>
    <row r="1990" spans="1:21" hidden="1" x14ac:dyDescent="0.25">
      <c r="A1990" s="8" t="s">
        <v>5018</v>
      </c>
      <c r="B1990" s="2" t="s">
        <v>2406</v>
      </c>
      <c r="C1990" s="2" t="s">
        <v>199</v>
      </c>
      <c r="D1990" s="2" t="s">
        <v>194</v>
      </c>
      <c r="E1990" s="2" t="s">
        <v>187</v>
      </c>
      <c r="F1990" s="8" t="s">
        <v>24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5">
        <v>403050111</v>
      </c>
    </row>
    <row r="1991" spans="1:21" hidden="1" x14ac:dyDescent="0.25">
      <c r="A1991" s="8" t="s">
        <v>5018</v>
      </c>
      <c r="B1991" s="2" t="s">
        <v>2407</v>
      </c>
      <c r="C1991" s="2" t="s">
        <v>199</v>
      </c>
      <c r="D1991" s="2" t="s">
        <v>194</v>
      </c>
      <c r="E1991" s="2" t="s">
        <v>187</v>
      </c>
      <c r="F1991" s="8" t="s">
        <v>24</v>
      </c>
      <c r="G1991" s="8">
        <v>0</v>
      </c>
      <c r="H1991" s="8">
        <v>1</v>
      </c>
      <c r="I1991" s="8">
        <v>0</v>
      </c>
      <c r="J1991" s="8">
        <v>0</v>
      </c>
      <c r="K1991" s="8">
        <v>0</v>
      </c>
      <c r="L1991" s="8">
        <v>0</v>
      </c>
      <c r="M1991" s="8">
        <v>1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0</v>
      </c>
      <c r="T1991" s="8">
        <v>0</v>
      </c>
      <c r="U1991" s="5">
        <v>403050120</v>
      </c>
    </row>
    <row r="1992" spans="1:21" hidden="1" x14ac:dyDescent="0.25">
      <c r="A1992" s="8" t="s">
        <v>5018</v>
      </c>
      <c r="B1992" s="2" t="s">
        <v>2408</v>
      </c>
      <c r="C1992" s="2" t="s">
        <v>199</v>
      </c>
      <c r="D1992" s="2" t="s">
        <v>194</v>
      </c>
      <c r="E1992" s="2" t="s">
        <v>187</v>
      </c>
      <c r="F1992" s="8" t="s">
        <v>24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1</v>
      </c>
      <c r="N1992" s="8">
        <v>0</v>
      </c>
      <c r="O1992" s="8">
        <v>0</v>
      </c>
      <c r="P1992" s="8">
        <v>1</v>
      </c>
      <c r="Q1992" s="8">
        <v>0</v>
      </c>
      <c r="R1992" s="8">
        <v>0</v>
      </c>
      <c r="S1992" s="8">
        <v>0</v>
      </c>
      <c r="T1992" s="8">
        <v>0</v>
      </c>
      <c r="U1992" s="5">
        <v>403050138</v>
      </c>
    </row>
    <row r="1993" spans="1:21" hidden="1" x14ac:dyDescent="0.25">
      <c r="A1993" s="8" t="s">
        <v>5018</v>
      </c>
      <c r="B1993" s="2" t="s">
        <v>2409</v>
      </c>
      <c r="C1993" s="2" t="s">
        <v>199</v>
      </c>
      <c r="D1993" s="2" t="s">
        <v>194</v>
      </c>
      <c r="E1993" s="2" t="s">
        <v>187</v>
      </c>
      <c r="F1993" s="8" t="s">
        <v>24</v>
      </c>
      <c r="G1993" s="8">
        <v>0</v>
      </c>
      <c r="H1993" s="8">
        <v>1</v>
      </c>
      <c r="I1993" s="8">
        <v>0</v>
      </c>
      <c r="J1993" s="8">
        <v>0</v>
      </c>
      <c r="K1993" s="8">
        <v>0</v>
      </c>
      <c r="L1993" s="8">
        <v>0</v>
      </c>
      <c r="M1993" s="8">
        <v>1</v>
      </c>
      <c r="N1993" s="8">
        <v>0</v>
      </c>
      <c r="O1993" s="8">
        <v>0</v>
      </c>
      <c r="P1993" s="8">
        <v>1</v>
      </c>
      <c r="Q1993" s="8">
        <v>0</v>
      </c>
      <c r="R1993" s="8">
        <v>0</v>
      </c>
      <c r="S1993" s="8">
        <v>0</v>
      </c>
      <c r="T1993" s="8">
        <v>0</v>
      </c>
      <c r="U1993" s="5">
        <v>403050146</v>
      </c>
    </row>
    <row r="1994" spans="1:21" hidden="1" x14ac:dyDescent="0.25">
      <c r="A1994" s="8" t="s">
        <v>5018</v>
      </c>
      <c r="B1994" s="2" t="s">
        <v>2410</v>
      </c>
      <c r="C1994" s="2" t="s">
        <v>199</v>
      </c>
      <c r="D1994" s="2" t="s">
        <v>194</v>
      </c>
      <c r="E1994" s="2" t="s">
        <v>187</v>
      </c>
      <c r="F1994" s="8" t="s">
        <v>36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5">
        <v>403050154</v>
      </c>
    </row>
    <row r="1995" spans="1:21" hidden="1" x14ac:dyDescent="0.25">
      <c r="A1995" s="8" t="s">
        <v>5018</v>
      </c>
      <c r="B1995" s="2" t="s">
        <v>2411</v>
      </c>
      <c r="C1995" s="2" t="s">
        <v>199</v>
      </c>
      <c r="D1995" s="2" t="s">
        <v>194</v>
      </c>
      <c r="E1995" s="2" t="s">
        <v>187</v>
      </c>
      <c r="F1995" s="8" t="s">
        <v>36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0</v>
      </c>
      <c r="R1995" s="8">
        <v>0</v>
      </c>
      <c r="S1995" s="8">
        <v>0</v>
      </c>
      <c r="T1995" s="8">
        <v>0</v>
      </c>
      <c r="U1995" s="5">
        <v>403050162</v>
      </c>
    </row>
    <row r="1996" spans="1:21" hidden="1" x14ac:dyDescent="0.25">
      <c r="A1996" s="8" t="s">
        <v>5018</v>
      </c>
      <c r="B1996" s="2" t="s">
        <v>2412</v>
      </c>
      <c r="C1996" s="2" t="s">
        <v>200</v>
      </c>
      <c r="D1996" s="2" t="s">
        <v>194</v>
      </c>
      <c r="E1996" s="2" t="s">
        <v>187</v>
      </c>
      <c r="F1996" s="8" t="s">
        <v>36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1</v>
      </c>
      <c r="N1996" s="8">
        <v>0</v>
      </c>
      <c r="O1996" s="8">
        <v>0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5">
        <v>403060010</v>
      </c>
    </row>
    <row r="1997" spans="1:21" hidden="1" x14ac:dyDescent="0.25">
      <c r="A1997" s="8" t="s">
        <v>5018</v>
      </c>
      <c r="B1997" s="2" t="s">
        <v>2413</v>
      </c>
      <c r="C1997" s="2" t="s">
        <v>200</v>
      </c>
      <c r="D1997" s="2" t="s">
        <v>194</v>
      </c>
      <c r="E1997" s="2" t="s">
        <v>187</v>
      </c>
      <c r="F1997" s="8" t="s">
        <v>36</v>
      </c>
      <c r="G1997" s="8">
        <v>0</v>
      </c>
      <c r="H1997" s="8">
        <v>1</v>
      </c>
      <c r="I1997" s="8">
        <v>0</v>
      </c>
      <c r="J1997" s="8">
        <v>0</v>
      </c>
      <c r="K1997" s="8">
        <v>0</v>
      </c>
      <c r="L1997" s="8">
        <v>0</v>
      </c>
      <c r="M1997" s="8">
        <v>1</v>
      </c>
      <c r="N1997" s="8">
        <v>0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5">
        <v>403060028</v>
      </c>
    </row>
    <row r="1998" spans="1:21" hidden="1" x14ac:dyDescent="0.25">
      <c r="A1998" s="8" t="s">
        <v>5018</v>
      </c>
      <c r="B1998" s="2" t="s">
        <v>2414</v>
      </c>
      <c r="C1998" s="2" t="s">
        <v>200</v>
      </c>
      <c r="D1998" s="2" t="s">
        <v>194</v>
      </c>
      <c r="E1998" s="2" t="s">
        <v>187</v>
      </c>
      <c r="F1998" s="8" t="s">
        <v>36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5">
        <v>403060036</v>
      </c>
    </row>
    <row r="1999" spans="1:21" hidden="1" x14ac:dyDescent="0.25">
      <c r="A1999" s="8" t="s">
        <v>5018</v>
      </c>
      <c r="B1999" s="2" t="s">
        <v>2415</v>
      </c>
      <c r="C1999" s="2" t="s">
        <v>200</v>
      </c>
      <c r="D1999" s="2" t="s">
        <v>194</v>
      </c>
      <c r="E1999" s="2" t="s">
        <v>187</v>
      </c>
      <c r="F1999" s="8" t="s">
        <v>36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1</v>
      </c>
      <c r="N1999" s="8">
        <v>0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5">
        <v>403060044</v>
      </c>
    </row>
    <row r="2000" spans="1:21" hidden="1" x14ac:dyDescent="0.25">
      <c r="A2000" s="8" t="s">
        <v>5018</v>
      </c>
      <c r="B2000" s="2" t="s">
        <v>2416</v>
      </c>
      <c r="C2000" s="2" t="s">
        <v>200</v>
      </c>
      <c r="D2000" s="2" t="s">
        <v>194</v>
      </c>
      <c r="E2000" s="2" t="s">
        <v>187</v>
      </c>
      <c r="F2000" s="8" t="s">
        <v>36</v>
      </c>
      <c r="G2000" s="8">
        <v>0</v>
      </c>
      <c r="H2000" s="8">
        <v>1</v>
      </c>
      <c r="I2000" s="8">
        <v>0</v>
      </c>
      <c r="J2000" s="8">
        <v>0</v>
      </c>
      <c r="K2000" s="8">
        <v>0</v>
      </c>
      <c r="L2000" s="8">
        <v>0</v>
      </c>
      <c r="M2000" s="8">
        <v>1</v>
      </c>
      <c r="N2000" s="8">
        <v>0</v>
      </c>
      <c r="O2000" s="8">
        <v>0</v>
      </c>
      <c r="P2000" s="8">
        <v>1</v>
      </c>
      <c r="Q2000" s="8">
        <v>0</v>
      </c>
      <c r="R2000" s="8">
        <v>0</v>
      </c>
      <c r="S2000" s="8">
        <v>0</v>
      </c>
      <c r="T2000" s="8">
        <v>0</v>
      </c>
      <c r="U2000" s="5">
        <v>403060052</v>
      </c>
    </row>
    <row r="2001" spans="1:21" hidden="1" x14ac:dyDescent="0.25">
      <c r="A2001" s="8" t="s">
        <v>5018</v>
      </c>
      <c r="B2001" s="2" t="s">
        <v>2417</v>
      </c>
      <c r="C2001" s="2" t="s">
        <v>200</v>
      </c>
      <c r="D2001" s="2" t="s">
        <v>194</v>
      </c>
      <c r="E2001" s="2" t="s">
        <v>187</v>
      </c>
      <c r="F2001" s="8" t="s">
        <v>36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1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5">
        <v>403060060</v>
      </c>
    </row>
    <row r="2002" spans="1:21" hidden="1" x14ac:dyDescent="0.25">
      <c r="A2002" s="8" t="s">
        <v>5018</v>
      </c>
      <c r="B2002" s="2" t="s">
        <v>2418</v>
      </c>
      <c r="C2002" s="2" t="s">
        <v>200</v>
      </c>
      <c r="D2002" s="2" t="s">
        <v>194</v>
      </c>
      <c r="E2002" s="2" t="s">
        <v>187</v>
      </c>
      <c r="F2002" s="8" t="s">
        <v>36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5">
        <v>403060079</v>
      </c>
    </row>
    <row r="2003" spans="1:21" hidden="1" x14ac:dyDescent="0.25">
      <c r="A2003" s="8" t="s">
        <v>5018</v>
      </c>
      <c r="B2003" s="2" t="s">
        <v>2419</v>
      </c>
      <c r="C2003" s="2" t="s">
        <v>200</v>
      </c>
      <c r="D2003" s="2" t="s">
        <v>194</v>
      </c>
      <c r="E2003" s="2" t="s">
        <v>187</v>
      </c>
      <c r="F2003" s="8" t="s">
        <v>36</v>
      </c>
      <c r="G2003" s="8">
        <v>0</v>
      </c>
      <c r="H2003" s="8">
        <v>1</v>
      </c>
      <c r="I2003" s="8">
        <v>0</v>
      </c>
      <c r="J2003" s="8">
        <v>0</v>
      </c>
      <c r="K2003" s="8">
        <v>0</v>
      </c>
      <c r="L2003" s="8">
        <v>0</v>
      </c>
      <c r="M2003" s="8">
        <v>1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0</v>
      </c>
      <c r="T2003" s="8">
        <v>0</v>
      </c>
      <c r="U2003" s="5">
        <v>403060087</v>
      </c>
    </row>
    <row r="2004" spans="1:21" hidden="1" x14ac:dyDescent="0.25">
      <c r="A2004" s="8" t="s">
        <v>5018</v>
      </c>
      <c r="B2004" s="2" t="s">
        <v>2420</v>
      </c>
      <c r="C2004" s="2" t="s">
        <v>200</v>
      </c>
      <c r="D2004" s="2" t="s">
        <v>194</v>
      </c>
      <c r="E2004" s="2" t="s">
        <v>187</v>
      </c>
      <c r="F2004" s="8" t="s">
        <v>36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1</v>
      </c>
      <c r="N2004" s="8">
        <v>0</v>
      </c>
      <c r="O2004" s="8">
        <v>0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5">
        <v>403060095</v>
      </c>
    </row>
    <row r="2005" spans="1:21" hidden="1" x14ac:dyDescent="0.25">
      <c r="A2005" s="8" t="s">
        <v>5018</v>
      </c>
      <c r="B2005" s="2" t="s">
        <v>2421</v>
      </c>
      <c r="C2005" s="2" t="s">
        <v>201</v>
      </c>
      <c r="D2005" s="2" t="s">
        <v>194</v>
      </c>
      <c r="E2005" s="2" t="s">
        <v>187</v>
      </c>
      <c r="F2005" s="8" t="s">
        <v>36</v>
      </c>
      <c r="G2005" s="8">
        <v>0</v>
      </c>
      <c r="H2005" s="8">
        <v>1</v>
      </c>
      <c r="I2005" s="8">
        <v>0</v>
      </c>
      <c r="J2005" s="8">
        <v>0</v>
      </c>
      <c r="K2005" s="8">
        <v>0</v>
      </c>
      <c r="L2005" s="8">
        <v>0</v>
      </c>
      <c r="M2005" s="8">
        <v>1</v>
      </c>
      <c r="N2005" s="8">
        <v>0</v>
      </c>
      <c r="O2005" s="8">
        <v>0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5">
        <v>403070015</v>
      </c>
    </row>
    <row r="2006" spans="1:21" hidden="1" x14ac:dyDescent="0.25">
      <c r="A2006" s="8" t="s">
        <v>5018</v>
      </c>
      <c r="B2006" s="2" t="s">
        <v>2422</v>
      </c>
      <c r="C2006" s="2" t="s">
        <v>201</v>
      </c>
      <c r="D2006" s="2" t="s">
        <v>194</v>
      </c>
      <c r="E2006" s="2" t="s">
        <v>187</v>
      </c>
      <c r="F2006" s="8" t="s">
        <v>36</v>
      </c>
      <c r="G2006" s="8">
        <v>0</v>
      </c>
      <c r="H2006" s="8">
        <v>1</v>
      </c>
      <c r="I2006" s="8">
        <v>0</v>
      </c>
      <c r="J2006" s="8">
        <v>0</v>
      </c>
      <c r="K2006" s="8">
        <v>0</v>
      </c>
      <c r="L2006" s="8">
        <v>0</v>
      </c>
      <c r="M2006" s="8">
        <v>1</v>
      </c>
      <c r="N2006" s="8">
        <v>0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5">
        <v>403070040</v>
      </c>
    </row>
    <row r="2007" spans="1:21" hidden="1" x14ac:dyDescent="0.25">
      <c r="A2007" s="8" t="s">
        <v>5018</v>
      </c>
      <c r="B2007" s="2" t="s">
        <v>2423</v>
      </c>
      <c r="C2007" s="2" t="s">
        <v>201</v>
      </c>
      <c r="D2007" s="2" t="s">
        <v>194</v>
      </c>
      <c r="E2007" s="2" t="s">
        <v>187</v>
      </c>
      <c r="F2007" s="8" t="s">
        <v>36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1</v>
      </c>
      <c r="N2007" s="8">
        <v>0</v>
      </c>
      <c r="O2007" s="8">
        <v>0</v>
      </c>
      <c r="P2007" s="8">
        <v>1</v>
      </c>
      <c r="Q2007" s="8">
        <v>0</v>
      </c>
      <c r="R2007" s="8">
        <v>0</v>
      </c>
      <c r="S2007" s="8">
        <v>0</v>
      </c>
      <c r="T2007" s="8">
        <v>0</v>
      </c>
      <c r="U2007" s="5">
        <v>403070058</v>
      </c>
    </row>
    <row r="2008" spans="1:21" hidden="1" x14ac:dyDescent="0.25">
      <c r="A2008" s="8" t="s">
        <v>5018</v>
      </c>
      <c r="B2008" s="2" t="s">
        <v>2424</v>
      </c>
      <c r="C2008" s="2" t="s">
        <v>201</v>
      </c>
      <c r="D2008" s="2" t="s">
        <v>194</v>
      </c>
      <c r="E2008" s="2" t="s">
        <v>187</v>
      </c>
      <c r="F2008" s="8" t="s">
        <v>36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5">
        <v>403070082</v>
      </c>
    </row>
    <row r="2009" spans="1:21" hidden="1" x14ac:dyDescent="0.25">
      <c r="A2009" s="8" t="s">
        <v>5018</v>
      </c>
      <c r="B2009" s="2" t="s">
        <v>2425</v>
      </c>
      <c r="C2009" s="2" t="s">
        <v>201</v>
      </c>
      <c r="D2009" s="2" t="s">
        <v>194</v>
      </c>
      <c r="E2009" s="2" t="s">
        <v>187</v>
      </c>
      <c r="F2009" s="8" t="s">
        <v>36</v>
      </c>
      <c r="G2009" s="8">
        <v>0</v>
      </c>
      <c r="H2009" s="8">
        <v>1</v>
      </c>
      <c r="I2009" s="8">
        <v>0</v>
      </c>
      <c r="J2009" s="8">
        <v>0</v>
      </c>
      <c r="K2009" s="8">
        <v>0</v>
      </c>
      <c r="L2009" s="8">
        <v>0</v>
      </c>
      <c r="M2009" s="8">
        <v>1</v>
      </c>
      <c r="N2009" s="8">
        <v>0</v>
      </c>
      <c r="O2009" s="8">
        <v>0</v>
      </c>
      <c r="P2009" s="8">
        <v>1</v>
      </c>
      <c r="Q2009" s="8">
        <v>0</v>
      </c>
      <c r="R2009" s="8">
        <v>0</v>
      </c>
      <c r="S2009" s="8">
        <v>0</v>
      </c>
      <c r="T2009" s="8">
        <v>0</v>
      </c>
      <c r="U2009" s="5">
        <v>403070090</v>
      </c>
    </row>
    <row r="2010" spans="1:21" hidden="1" x14ac:dyDescent="0.25">
      <c r="A2010" s="8" t="s">
        <v>5018</v>
      </c>
      <c r="B2010" s="2" t="s">
        <v>2426</v>
      </c>
      <c r="C2010" s="2" t="s">
        <v>201</v>
      </c>
      <c r="D2010" s="2" t="s">
        <v>194</v>
      </c>
      <c r="E2010" s="2" t="s">
        <v>187</v>
      </c>
      <c r="F2010" s="8" t="s">
        <v>36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5">
        <v>403070104</v>
      </c>
    </row>
    <row r="2011" spans="1:21" hidden="1" x14ac:dyDescent="0.25">
      <c r="A2011" s="8" t="s">
        <v>5018</v>
      </c>
      <c r="B2011" s="2" t="s">
        <v>2427</v>
      </c>
      <c r="C2011" s="2" t="s">
        <v>201</v>
      </c>
      <c r="D2011" s="2" t="s">
        <v>194</v>
      </c>
      <c r="E2011" s="2" t="s">
        <v>187</v>
      </c>
      <c r="F2011" s="8" t="s">
        <v>36</v>
      </c>
      <c r="G2011" s="8">
        <v>0</v>
      </c>
      <c r="H2011" s="8">
        <v>1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0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5">
        <v>403070112</v>
      </c>
    </row>
    <row r="2012" spans="1:21" hidden="1" x14ac:dyDescent="0.25">
      <c r="A2012" s="8" t="s">
        <v>5018</v>
      </c>
      <c r="B2012" s="2" t="s">
        <v>2428</v>
      </c>
      <c r="C2012" s="2" t="s">
        <v>201</v>
      </c>
      <c r="D2012" s="2" t="s">
        <v>194</v>
      </c>
      <c r="E2012" s="2" t="s">
        <v>187</v>
      </c>
      <c r="F2012" s="8" t="s">
        <v>36</v>
      </c>
      <c r="G2012" s="8">
        <v>0</v>
      </c>
      <c r="H2012" s="8">
        <v>1</v>
      </c>
      <c r="I2012" s="8">
        <v>0</v>
      </c>
      <c r="J2012" s="8">
        <v>0</v>
      </c>
      <c r="K2012" s="8">
        <v>0</v>
      </c>
      <c r="L2012" s="8">
        <v>0</v>
      </c>
      <c r="M2012" s="8">
        <v>1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5">
        <v>403070120</v>
      </c>
    </row>
    <row r="2013" spans="1:21" hidden="1" x14ac:dyDescent="0.25">
      <c r="A2013" s="8" t="s">
        <v>5018</v>
      </c>
      <c r="B2013" s="2" t="s">
        <v>2429</v>
      </c>
      <c r="C2013" s="2" t="s">
        <v>201</v>
      </c>
      <c r="D2013" s="2" t="s">
        <v>194</v>
      </c>
      <c r="E2013" s="2" t="s">
        <v>187</v>
      </c>
      <c r="F2013" s="8" t="s">
        <v>36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1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5">
        <v>403070139</v>
      </c>
    </row>
    <row r="2014" spans="1:21" hidden="1" x14ac:dyDescent="0.25">
      <c r="A2014" s="8" t="s">
        <v>5018</v>
      </c>
      <c r="B2014" s="2" t="s">
        <v>2430</v>
      </c>
      <c r="C2014" s="2" t="s">
        <v>201</v>
      </c>
      <c r="D2014" s="2" t="s">
        <v>194</v>
      </c>
      <c r="E2014" s="2" t="s">
        <v>187</v>
      </c>
      <c r="F2014" s="8" t="s">
        <v>36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0</v>
      </c>
      <c r="M2014" s="8">
        <v>1</v>
      </c>
      <c r="N2014" s="8">
        <v>0</v>
      </c>
      <c r="O2014" s="8">
        <v>0</v>
      </c>
      <c r="P2014" s="8">
        <v>1</v>
      </c>
      <c r="Q2014" s="8">
        <v>0</v>
      </c>
      <c r="R2014" s="8">
        <v>0</v>
      </c>
      <c r="S2014" s="8">
        <v>0</v>
      </c>
      <c r="T2014" s="8">
        <v>0</v>
      </c>
      <c r="U2014" s="5">
        <v>403070147</v>
      </c>
    </row>
    <row r="2015" spans="1:21" hidden="1" x14ac:dyDescent="0.25">
      <c r="A2015" s="8" t="s">
        <v>5018</v>
      </c>
      <c r="B2015" s="2" t="s">
        <v>2431</v>
      </c>
      <c r="C2015" s="2" t="s">
        <v>201</v>
      </c>
      <c r="D2015" s="2" t="s">
        <v>194</v>
      </c>
      <c r="E2015" s="2" t="s">
        <v>187</v>
      </c>
      <c r="F2015" s="8" t="s">
        <v>36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1</v>
      </c>
      <c r="N2015" s="8">
        <v>0</v>
      </c>
      <c r="O2015" s="8">
        <v>0</v>
      </c>
      <c r="P2015" s="8">
        <v>1</v>
      </c>
      <c r="Q2015" s="8">
        <v>0</v>
      </c>
      <c r="R2015" s="8">
        <v>0</v>
      </c>
      <c r="S2015" s="8">
        <v>0</v>
      </c>
      <c r="T2015" s="8">
        <v>0</v>
      </c>
      <c r="U2015" s="5">
        <v>403070155</v>
      </c>
    </row>
    <row r="2016" spans="1:21" hidden="1" x14ac:dyDescent="0.25">
      <c r="A2016" s="8" t="s">
        <v>5018</v>
      </c>
      <c r="B2016" s="2" t="s">
        <v>2432</v>
      </c>
      <c r="C2016" s="2" t="s">
        <v>201</v>
      </c>
      <c r="D2016" s="2" t="s">
        <v>194</v>
      </c>
      <c r="E2016" s="2" t="s">
        <v>187</v>
      </c>
      <c r="F2016" s="8" t="s">
        <v>36</v>
      </c>
      <c r="G2016" s="8">
        <v>0</v>
      </c>
      <c r="H2016" s="8">
        <v>1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5">
        <v>403070163</v>
      </c>
    </row>
    <row r="2017" spans="1:21" hidden="1" x14ac:dyDescent="0.25">
      <c r="A2017" s="8" t="s">
        <v>5018</v>
      </c>
      <c r="B2017" s="2" t="s">
        <v>2433</v>
      </c>
      <c r="C2017" s="2" t="s">
        <v>202</v>
      </c>
      <c r="D2017" s="2" t="s">
        <v>194</v>
      </c>
      <c r="E2017" s="2" t="s">
        <v>187</v>
      </c>
      <c r="F2017" s="8" t="s">
        <v>36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1</v>
      </c>
      <c r="N2017" s="8">
        <v>0</v>
      </c>
      <c r="O2017" s="8">
        <v>0</v>
      </c>
      <c r="P2017" s="8">
        <v>1</v>
      </c>
      <c r="Q2017" s="8">
        <v>0</v>
      </c>
      <c r="R2017" s="8">
        <v>0</v>
      </c>
      <c r="S2017" s="8">
        <v>0</v>
      </c>
      <c r="T2017" s="8">
        <v>0</v>
      </c>
      <c r="U2017" s="5">
        <v>403080010</v>
      </c>
    </row>
    <row r="2018" spans="1:21" hidden="1" x14ac:dyDescent="0.25">
      <c r="A2018" s="8" t="s">
        <v>5018</v>
      </c>
      <c r="B2018" s="2" t="s">
        <v>2434</v>
      </c>
      <c r="C2018" s="2" t="s">
        <v>202</v>
      </c>
      <c r="D2018" s="2" t="s">
        <v>194</v>
      </c>
      <c r="E2018" s="2" t="s">
        <v>187</v>
      </c>
      <c r="F2018" s="8" t="s">
        <v>36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8">
        <v>0</v>
      </c>
      <c r="T2018" s="8">
        <v>0</v>
      </c>
      <c r="U2018" s="5">
        <v>403080029</v>
      </c>
    </row>
    <row r="2019" spans="1:21" hidden="1" x14ac:dyDescent="0.25">
      <c r="A2019" s="8" t="s">
        <v>5018</v>
      </c>
      <c r="B2019" s="2" t="s">
        <v>2435</v>
      </c>
      <c r="C2019" s="2" t="s">
        <v>202</v>
      </c>
      <c r="D2019" s="2" t="s">
        <v>194</v>
      </c>
      <c r="E2019" s="2" t="s">
        <v>187</v>
      </c>
      <c r="F2019" s="8" t="s">
        <v>36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0</v>
      </c>
      <c r="P2019" s="8">
        <v>1</v>
      </c>
      <c r="Q2019" s="8">
        <v>0</v>
      </c>
      <c r="R2019" s="8">
        <v>0</v>
      </c>
      <c r="S2019" s="8">
        <v>0</v>
      </c>
      <c r="T2019" s="8">
        <v>0</v>
      </c>
      <c r="U2019" s="5">
        <v>403080037</v>
      </c>
    </row>
    <row r="2020" spans="1:21" hidden="1" x14ac:dyDescent="0.25">
      <c r="A2020" s="8" t="s">
        <v>5018</v>
      </c>
      <c r="B2020" s="2" t="s">
        <v>2436</v>
      </c>
      <c r="C2020" s="2" t="s">
        <v>202</v>
      </c>
      <c r="D2020" s="2" t="s">
        <v>194</v>
      </c>
      <c r="E2020" s="2" t="s">
        <v>187</v>
      </c>
      <c r="F2020" s="8" t="s">
        <v>36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1</v>
      </c>
      <c r="N2020" s="8">
        <v>0</v>
      </c>
      <c r="O2020" s="8">
        <v>0</v>
      </c>
      <c r="P2020" s="8">
        <v>1</v>
      </c>
      <c r="Q2020" s="8">
        <v>0</v>
      </c>
      <c r="R2020" s="8">
        <v>0</v>
      </c>
      <c r="S2020" s="8">
        <v>0</v>
      </c>
      <c r="T2020" s="8">
        <v>0</v>
      </c>
      <c r="U2020" s="5">
        <v>403080045</v>
      </c>
    </row>
    <row r="2021" spans="1:21" hidden="1" x14ac:dyDescent="0.25">
      <c r="A2021" s="8" t="s">
        <v>5018</v>
      </c>
      <c r="B2021" s="2" t="s">
        <v>2437</v>
      </c>
      <c r="C2021" s="2" t="s">
        <v>202</v>
      </c>
      <c r="D2021" s="2" t="s">
        <v>194</v>
      </c>
      <c r="E2021" s="2" t="s">
        <v>187</v>
      </c>
      <c r="F2021" s="8" t="s">
        <v>36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1</v>
      </c>
      <c r="N2021" s="8">
        <v>0</v>
      </c>
      <c r="O2021" s="8">
        <v>0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5">
        <v>403080053</v>
      </c>
    </row>
    <row r="2022" spans="1:21" hidden="1" x14ac:dyDescent="0.25">
      <c r="A2022" s="8" t="s">
        <v>5018</v>
      </c>
      <c r="B2022" s="2" t="s">
        <v>2438</v>
      </c>
      <c r="C2022" s="2" t="s">
        <v>202</v>
      </c>
      <c r="D2022" s="2" t="s">
        <v>194</v>
      </c>
      <c r="E2022" s="2" t="s">
        <v>187</v>
      </c>
      <c r="F2022" s="8" t="s">
        <v>36</v>
      </c>
      <c r="G2022" s="8">
        <v>0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0</v>
      </c>
      <c r="O2022" s="8">
        <v>0</v>
      </c>
      <c r="P2022" s="8">
        <v>1</v>
      </c>
      <c r="Q2022" s="8">
        <v>0</v>
      </c>
      <c r="R2022" s="8">
        <v>0</v>
      </c>
      <c r="S2022" s="8">
        <v>0</v>
      </c>
      <c r="T2022" s="8">
        <v>0</v>
      </c>
      <c r="U2022" s="5">
        <v>403080061</v>
      </c>
    </row>
    <row r="2023" spans="1:21" hidden="1" x14ac:dyDescent="0.25">
      <c r="A2023" s="8" t="s">
        <v>5018</v>
      </c>
      <c r="B2023" s="2" t="s">
        <v>2439</v>
      </c>
      <c r="C2023" s="2" t="s">
        <v>202</v>
      </c>
      <c r="D2023" s="2" t="s">
        <v>194</v>
      </c>
      <c r="E2023" s="2" t="s">
        <v>187</v>
      </c>
      <c r="F2023" s="8" t="s">
        <v>36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0</v>
      </c>
      <c r="O2023" s="8">
        <v>0</v>
      </c>
      <c r="P2023" s="8">
        <v>1</v>
      </c>
      <c r="Q2023" s="8">
        <v>0</v>
      </c>
      <c r="R2023" s="8">
        <v>0</v>
      </c>
      <c r="S2023" s="8">
        <v>0</v>
      </c>
      <c r="T2023" s="8">
        <v>0</v>
      </c>
      <c r="U2023" s="5">
        <v>403080070</v>
      </c>
    </row>
    <row r="2024" spans="1:21" hidden="1" x14ac:dyDescent="0.25">
      <c r="A2024" s="8" t="s">
        <v>5018</v>
      </c>
      <c r="B2024" s="2" t="s">
        <v>2440</v>
      </c>
      <c r="C2024" s="2" t="s">
        <v>202</v>
      </c>
      <c r="D2024" s="2" t="s">
        <v>194</v>
      </c>
      <c r="E2024" s="2" t="s">
        <v>187</v>
      </c>
      <c r="F2024" s="8" t="s">
        <v>36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1</v>
      </c>
      <c r="N2024" s="8">
        <v>0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5">
        <v>403080088</v>
      </c>
    </row>
    <row r="2025" spans="1:21" hidden="1" x14ac:dyDescent="0.25">
      <c r="A2025" s="8" t="s">
        <v>5018</v>
      </c>
      <c r="B2025" s="2" t="s">
        <v>2441</v>
      </c>
      <c r="C2025" s="2" t="s">
        <v>202</v>
      </c>
      <c r="D2025" s="2" t="s">
        <v>194</v>
      </c>
      <c r="E2025" s="2" t="s">
        <v>187</v>
      </c>
      <c r="F2025" s="8" t="s">
        <v>36</v>
      </c>
      <c r="G2025" s="8">
        <v>0</v>
      </c>
      <c r="H2025" s="8">
        <v>1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5">
        <v>403080096</v>
      </c>
    </row>
    <row r="2026" spans="1:21" hidden="1" x14ac:dyDescent="0.25">
      <c r="A2026" s="8" t="s">
        <v>5018</v>
      </c>
      <c r="B2026" s="2" t="s">
        <v>2442</v>
      </c>
      <c r="C2026" s="2" t="s">
        <v>202</v>
      </c>
      <c r="D2026" s="2" t="s">
        <v>194</v>
      </c>
      <c r="E2026" s="2" t="s">
        <v>187</v>
      </c>
      <c r="F2026" s="8" t="s">
        <v>36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5">
        <v>403080100</v>
      </c>
    </row>
    <row r="2027" spans="1:21" hidden="1" x14ac:dyDescent="0.25">
      <c r="A2027" s="8" t="s">
        <v>5018</v>
      </c>
      <c r="B2027" s="2" t="s">
        <v>2443</v>
      </c>
      <c r="C2027" s="2" t="s">
        <v>204</v>
      </c>
      <c r="D2027" s="2" t="s">
        <v>203</v>
      </c>
      <c r="E2027" s="2" t="s">
        <v>187</v>
      </c>
      <c r="F2027" s="8" t="s">
        <v>24</v>
      </c>
      <c r="G2027" s="8">
        <v>1</v>
      </c>
      <c r="H2027" s="8">
        <v>1</v>
      </c>
      <c r="I2027" s="8">
        <v>1</v>
      </c>
      <c r="J2027" s="8">
        <v>0</v>
      </c>
      <c r="K2027" s="8">
        <v>0</v>
      </c>
      <c r="L2027" s="8">
        <v>0</v>
      </c>
      <c r="M2027" s="8">
        <v>1</v>
      </c>
      <c r="N2027" s="8">
        <v>0</v>
      </c>
      <c r="O2027" s="8">
        <v>0</v>
      </c>
      <c r="P2027" s="8">
        <v>1</v>
      </c>
      <c r="Q2027" s="8">
        <v>0</v>
      </c>
      <c r="R2027" s="8">
        <v>0</v>
      </c>
      <c r="S2027" s="8">
        <v>0</v>
      </c>
      <c r="T2027" s="8">
        <v>0</v>
      </c>
      <c r="U2027" s="5">
        <v>404010016</v>
      </c>
    </row>
    <row r="2028" spans="1:21" hidden="1" x14ac:dyDescent="0.25">
      <c r="A2028" s="8" t="s">
        <v>5018</v>
      </c>
      <c r="B2028" s="2" t="s">
        <v>2444</v>
      </c>
      <c r="C2028" s="2" t="s">
        <v>204</v>
      </c>
      <c r="D2028" s="2" t="s">
        <v>203</v>
      </c>
      <c r="E2028" s="2" t="s">
        <v>187</v>
      </c>
      <c r="F2028" s="8" t="s">
        <v>24</v>
      </c>
      <c r="G2028" s="8">
        <v>1</v>
      </c>
      <c r="H2028" s="8">
        <v>1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1</v>
      </c>
      <c r="Q2028" s="8">
        <v>0</v>
      </c>
      <c r="R2028" s="8">
        <v>0</v>
      </c>
      <c r="S2028" s="8">
        <v>0</v>
      </c>
      <c r="T2028" s="8">
        <v>0</v>
      </c>
      <c r="U2028" s="5">
        <v>404010024</v>
      </c>
    </row>
    <row r="2029" spans="1:21" hidden="1" x14ac:dyDescent="0.25">
      <c r="A2029" s="8" t="s">
        <v>5018</v>
      </c>
      <c r="B2029" s="2" t="s">
        <v>2445</v>
      </c>
      <c r="C2029" s="2" t="s">
        <v>204</v>
      </c>
      <c r="D2029" s="2" t="s">
        <v>203</v>
      </c>
      <c r="E2029" s="2" t="s">
        <v>187</v>
      </c>
      <c r="F2029" s="8" t="s">
        <v>24</v>
      </c>
      <c r="G2029" s="8">
        <v>1</v>
      </c>
      <c r="H2029" s="8">
        <v>1</v>
      </c>
      <c r="I2029" s="8">
        <v>1</v>
      </c>
      <c r="J2029" s="8">
        <v>0</v>
      </c>
      <c r="K2029" s="8">
        <v>0</v>
      </c>
      <c r="L2029" s="8">
        <v>0</v>
      </c>
      <c r="M2029" s="8">
        <v>1</v>
      </c>
      <c r="N2029" s="8">
        <v>0</v>
      </c>
      <c r="O2029" s="8">
        <v>0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5">
        <v>404010032</v>
      </c>
    </row>
    <row r="2030" spans="1:21" hidden="1" x14ac:dyDescent="0.25">
      <c r="A2030" s="8" t="s">
        <v>5018</v>
      </c>
      <c r="B2030" s="2" t="s">
        <v>2446</v>
      </c>
      <c r="C2030" s="2" t="s">
        <v>204</v>
      </c>
      <c r="D2030" s="2" t="s">
        <v>203</v>
      </c>
      <c r="E2030" s="2" t="s">
        <v>187</v>
      </c>
      <c r="F2030" s="8" t="s">
        <v>24</v>
      </c>
      <c r="G2030" s="8">
        <v>0</v>
      </c>
      <c r="H2030" s="8">
        <v>1</v>
      </c>
      <c r="I2030" s="8">
        <v>1</v>
      </c>
      <c r="J2030" s="8">
        <v>0</v>
      </c>
      <c r="K2030" s="8">
        <v>0</v>
      </c>
      <c r="L2030" s="8">
        <v>0</v>
      </c>
      <c r="M2030" s="8">
        <v>1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5">
        <v>404010040</v>
      </c>
    </row>
    <row r="2031" spans="1:21" hidden="1" x14ac:dyDescent="0.25">
      <c r="A2031" s="8" t="s">
        <v>5018</v>
      </c>
      <c r="B2031" s="2" t="s">
        <v>2447</v>
      </c>
      <c r="C2031" s="2" t="s">
        <v>204</v>
      </c>
      <c r="D2031" s="2" t="s">
        <v>203</v>
      </c>
      <c r="E2031" s="2" t="s">
        <v>187</v>
      </c>
      <c r="F2031" s="8" t="s">
        <v>24</v>
      </c>
      <c r="G2031" s="8">
        <v>1</v>
      </c>
      <c r="H2031" s="8">
        <v>1</v>
      </c>
      <c r="I2031" s="8">
        <v>1</v>
      </c>
      <c r="J2031" s="8">
        <v>0</v>
      </c>
      <c r="K2031" s="8">
        <v>1</v>
      </c>
      <c r="L2031" s="8">
        <v>1</v>
      </c>
      <c r="M2031" s="8">
        <v>1</v>
      </c>
      <c r="N2031" s="8">
        <v>0</v>
      </c>
      <c r="O2031" s="8">
        <v>0</v>
      </c>
      <c r="P2031" s="8">
        <v>1</v>
      </c>
      <c r="Q2031" s="8">
        <v>0</v>
      </c>
      <c r="R2031" s="8">
        <v>0</v>
      </c>
      <c r="S2031" s="8">
        <v>0</v>
      </c>
      <c r="T2031" s="8">
        <v>0</v>
      </c>
      <c r="U2031" s="5">
        <v>404010059</v>
      </c>
    </row>
    <row r="2032" spans="1:21" hidden="1" x14ac:dyDescent="0.25">
      <c r="A2032" s="8" t="s">
        <v>5018</v>
      </c>
      <c r="B2032" s="2" t="s">
        <v>2448</v>
      </c>
      <c r="C2032" s="2" t="s">
        <v>204</v>
      </c>
      <c r="D2032" s="2" t="s">
        <v>203</v>
      </c>
      <c r="E2032" s="2" t="s">
        <v>187</v>
      </c>
      <c r="F2032" s="8" t="s">
        <v>24</v>
      </c>
      <c r="G2032" s="8">
        <v>0</v>
      </c>
      <c r="H2032" s="8">
        <v>1</v>
      </c>
      <c r="I2032" s="8">
        <v>1</v>
      </c>
      <c r="J2032" s="8">
        <v>0</v>
      </c>
      <c r="K2032" s="8">
        <v>0</v>
      </c>
      <c r="L2032" s="8">
        <v>0</v>
      </c>
      <c r="M2032" s="8">
        <v>1</v>
      </c>
      <c r="N2032" s="8">
        <v>0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5">
        <v>404010067</v>
      </c>
    </row>
    <row r="2033" spans="1:21" hidden="1" x14ac:dyDescent="0.25">
      <c r="A2033" s="8" t="s">
        <v>5018</v>
      </c>
      <c r="B2033" s="2" t="s">
        <v>2449</v>
      </c>
      <c r="C2033" s="2" t="s">
        <v>204</v>
      </c>
      <c r="D2033" s="2" t="s">
        <v>203</v>
      </c>
      <c r="E2033" s="2" t="s">
        <v>187</v>
      </c>
      <c r="F2033" s="8" t="s">
        <v>24</v>
      </c>
      <c r="G2033" s="8">
        <v>1</v>
      </c>
      <c r="H2033" s="8">
        <v>0</v>
      </c>
      <c r="I2033" s="8">
        <v>0</v>
      </c>
      <c r="J2033" s="8">
        <v>1</v>
      </c>
      <c r="K2033" s="8">
        <v>1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5">
        <v>404010075</v>
      </c>
    </row>
    <row r="2034" spans="1:21" hidden="1" x14ac:dyDescent="0.25">
      <c r="A2034" s="8" t="s">
        <v>5018</v>
      </c>
      <c r="B2034" s="2" t="s">
        <v>2450</v>
      </c>
      <c r="C2034" s="2" t="s">
        <v>204</v>
      </c>
      <c r="D2034" s="2" t="s">
        <v>203</v>
      </c>
      <c r="E2034" s="2" t="s">
        <v>187</v>
      </c>
      <c r="F2034" s="8" t="s">
        <v>24</v>
      </c>
      <c r="G2034" s="8">
        <v>0</v>
      </c>
      <c r="H2034" s="8">
        <v>1</v>
      </c>
      <c r="I2034" s="8">
        <v>1</v>
      </c>
      <c r="J2034" s="8">
        <v>0</v>
      </c>
      <c r="K2034" s="8">
        <v>0</v>
      </c>
      <c r="L2034" s="8">
        <v>0</v>
      </c>
      <c r="M2034" s="8">
        <v>1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5">
        <v>404010083</v>
      </c>
    </row>
    <row r="2035" spans="1:21" hidden="1" x14ac:dyDescent="0.25">
      <c r="A2035" s="8" t="s">
        <v>5018</v>
      </c>
      <c r="B2035" s="2" t="s">
        <v>2451</v>
      </c>
      <c r="C2035" s="2" t="s">
        <v>204</v>
      </c>
      <c r="D2035" s="2" t="s">
        <v>203</v>
      </c>
      <c r="E2035" s="2" t="s">
        <v>187</v>
      </c>
      <c r="F2035" s="8" t="s">
        <v>24</v>
      </c>
      <c r="G2035" s="8">
        <v>1</v>
      </c>
      <c r="H2035" s="8">
        <v>0</v>
      </c>
      <c r="I2035" s="8">
        <v>0</v>
      </c>
      <c r="J2035" s="8">
        <v>1</v>
      </c>
      <c r="K2035" s="8">
        <v>1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5">
        <v>404010091</v>
      </c>
    </row>
    <row r="2036" spans="1:21" hidden="1" x14ac:dyDescent="0.25">
      <c r="A2036" s="8" t="s">
        <v>5018</v>
      </c>
      <c r="B2036" s="2" t="s">
        <v>2452</v>
      </c>
      <c r="C2036" s="2" t="s">
        <v>204</v>
      </c>
      <c r="D2036" s="2" t="s">
        <v>203</v>
      </c>
      <c r="E2036" s="2" t="s">
        <v>187</v>
      </c>
      <c r="F2036" s="8" t="s">
        <v>24</v>
      </c>
      <c r="G2036" s="8">
        <v>0</v>
      </c>
      <c r="H2036" s="8">
        <v>1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</v>
      </c>
      <c r="O2036" s="8">
        <v>0</v>
      </c>
      <c r="P2036" s="8">
        <v>1</v>
      </c>
      <c r="Q2036" s="8">
        <v>0</v>
      </c>
      <c r="R2036" s="8">
        <v>0</v>
      </c>
      <c r="S2036" s="8">
        <v>0</v>
      </c>
      <c r="T2036" s="8">
        <v>0</v>
      </c>
      <c r="U2036" s="5">
        <v>404010105</v>
      </c>
    </row>
    <row r="2037" spans="1:21" hidden="1" x14ac:dyDescent="0.25">
      <c r="A2037" s="8" t="s">
        <v>5018</v>
      </c>
      <c r="B2037" s="2" t="s">
        <v>2453</v>
      </c>
      <c r="C2037" s="2" t="s">
        <v>204</v>
      </c>
      <c r="D2037" s="2" t="s">
        <v>203</v>
      </c>
      <c r="E2037" s="2" t="s">
        <v>187</v>
      </c>
      <c r="F2037" s="8" t="s">
        <v>24</v>
      </c>
      <c r="G2037" s="8">
        <v>0</v>
      </c>
      <c r="H2037" s="8">
        <v>1</v>
      </c>
      <c r="I2037" s="8">
        <v>1</v>
      </c>
      <c r="J2037" s="8">
        <v>0</v>
      </c>
      <c r="K2037" s="8">
        <v>0</v>
      </c>
      <c r="L2037" s="8">
        <v>0</v>
      </c>
      <c r="M2037" s="8">
        <v>1</v>
      </c>
      <c r="N2037" s="8">
        <v>0</v>
      </c>
      <c r="O2037" s="8">
        <v>0</v>
      </c>
      <c r="P2037" s="8">
        <v>1</v>
      </c>
      <c r="Q2037" s="8">
        <v>0</v>
      </c>
      <c r="R2037" s="8">
        <v>0</v>
      </c>
      <c r="S2037" s="8">
        <v>0</v>
      </c>
      <c r="T2037" s="8">
        <v>0</v>
      </c>
      <c r="U2037" s="5">
        <v>404010113</v>
      </c>
    </row>
    <row r="2038" spans="1:21" hidden="1" x14ac:dyDescent="0.25">
      <c r="A2038" s="8" t="s">
        <v>5018</v>
      </c>
      <c r="B2038" s="2" t="s">
        <v>2454</v>
      </c>
      <c r="C2038" s="2" t="s">
        <v>204</v>
      </c>
      <c r="D2038" s="2" t="s">
        <v>203</v>
      </c>
      <c r="E2038" s="2" t="s">
        <v>187</v>
      </c>
      <c r="F2038" s="8" t="s">
        <v>24</v>
      </c>
      <c r="G2038" s="8">
        <v>1</v>
      </c>
      <c r="H2038" s="8">
        <v>1</v>
      </c>
      <c r="I2038" s="8">
        <v>1</v>
      </c>
      <c r="J2038" s="8">
        <v>0</v>
      </c>
      <c r="K2038" s="8">
        <v>0</v>
      </c>
      <c r="L2038" s="8">
        <v>0</v>
      </c>
      <c r="M2038" s="8">
        <v>1</v>
      </c>
      <c r="N2038" s="8">
        <v>0</v>
      </c>
      <c r="O2038" s="8">
        <v>0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5">
        <v>404010121</v>
      </c>
    </row>
    <row r="2039" spans="1:21" hidden="1" x14ac:dyDescent="0.25">
      <c r="A2039" s="8" t="s">
        <v>5018</v>
      </c>
      <c r="B2039" s="2" t="s">
        <v>2455</v>
      </c>
      <c r="C2039" s="2" t="s">
        <v>204</v>
      </c>
      <c r="D2039" s="2" t="s">
        <v>203</v>
      </c>
      <c r="E2039" s="2" t="s">
        <v>187</v>
      </c>
      <c r="F2039" s="8" t="s">
        <v>24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5">
        <v>404010130</v>
      </c>
    </row>
    <row r="2040" spans="1:21" hidden="1" x14ac:dyDescent="0.25">
      <c r="A2040" s="8" t="s">
        <v>5018</v>
      </c>
      <c r="B2040" s="2" t="s">
        <v>2456</v>
      </c>
      <c r="C2040" s="2" t="s">
        <v>204</v>
      </c>
      <c r="D2040" s="2" t="s">
        <v>203</v>
      </c>
      <c r="E2040" s="2" t="s">
        <v>187</v>
      </c>
      <c r="F2040" s="8" t="s">
        <v>36</v>
      </c>
      <c r="G2040" s="8">
        <v>0</v>
      </c>
      <c r="H2040" s="8">
        <v>1</v>
      </c>
      <c r="I2040" s="8">
        <v>1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0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5">
        <v>404010148</v>
      </c>
    </row>
    <row r="2041" spans="1:21" hidden="1" x14ac:dyDescent="0.25">
      <c r="A2041" s="8" t="s">
        <v>5018</v>
      </c>
      <c r="B2041" s="2" t="s">
        <v>2457</v>
      </c>
      <c r="C2041" s="2" t="s">
        <v>204</v>
      </c>
      <c r="D2041" s="2" t="s">
        <v>203</v>
      </c>
      <c r="E2041" s="2" t="s">
        <v>187</v>
      </c>
      <c r="F2041" s="8" t="s">
        <v>24</v>
      </c>
      <c r="G2041" s="8">
        <v>1</v>
      </c>
      <c r="H2041" s="8">
        <v>0</v>
      </c>
      <c r="I2041" s="8">
        <v>0</v>
      </c>
      <c r="J2041" s="8">
        <v>1</v>
      </c>
      <c r="K2041" s="8">
        <v>1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5">
        <v>404010156</v>
      </c>
    </row>
    <row r="2042" spans="1:21" hidden="1" x14ac:dyDescent="0.25">
      <c r="A2042" s="8" t="s">
        <v>5018</v>
      </c>
      <c r="B2042" s="2" t="s">
        <v>2458</v>
      </c>
      <c r="C2042" s="2" t="s">
        <v>204</v>
      </c>
      <c r="D2042" s="2" t="s">
        <v>203</v>
      </c>
      <c r="E2042" s="2" t="s">
        <v>187</v>
      </c>
      <c r="F2042" s="8" t="s">
        <v>24</v>
      </c>
      <c r="G2042" s="8">
        <v>0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5">
        <v>404010164</v>
      </c>
    </row>
    <row r="2043" spans="1:21" hidden="1" x14ac:dyDescent="0.25">
      <c r="A2043" s="8" t="s">
        <v>5018</v>
      </c>
      <c r="B2043" s="2" t="s">
        <v>2459</v>
      </c>
      <c r="C2043" s="2" t="s">
        <v>204</v>
      </c>
      <c r="D2043" s="2" t="s">
        <v>203</v>
      </c>
      <c r="E2043" s="2" t="s">
        <v>187</v>
      </c>
      <c r="F2043" s="8" t="s">
        <v>24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1</v>
      </c>
      <c r="N2043" s="8">
        <v>0</v>
      </c>
      <c r="O2043" s="8">
        <v>0</v>
      </c>
      <c r="P2043" s="8">
        <v>1</v>
      </c>
      <c r="Q2043" s="8">
        <v>0</v>
      </c>
      <c r="R2043" s="8">
        <v>0</v>
      </c>
      <c r="S2043" s="8">
        <v>0</v>
      </c>
      <c r="T2043" s="8">
        <v>0</v>
      </c>
      <c r="U2043" s="5">
        <v>404010172</v>
      </c>
    </row>
    <row r="2044" spans="1:21" hidden="1" x14ac:dyDescent="0.25">
      <c r="A2044" s="8" t="s">
        <v>5018</v>
      </c>
      <c r="B2044" s="2" t="s">
        <v>2460</v>
      </c>
      <c r="C2044" s="2" t="s">
        <v>204</v>
      </c>
      <c r="D2044" s="2" t="s">
        <v>203</v>
      </c>
      <c r="E2044" s="2" t="s">
        <v>187</v>
      </c>
      <c r="F2044" s="8" t="s">
        <v>24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1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8">
        <v>0</v>
      </c>
      <c r="T2044" s="8">
        <v>0</v>
      </c>
      <c r="U2044" s="5">
        <v>404010180</v>
      </c>
    </row>
    <row r="2045" spans="1:21" hidden="1" x14ac:dyDescent="0.25">
      <c r="A2045" s="8" t="s">
        <v>5018</v>
      </c>
      <c r="B2045" s="2" t="s">
        <v>2461</v>
      </c>
      <c r="C2045" s="2" t="s">
        <v>204</v>
      </c>
      <c r="D2045" s="2" t="s">
        <v>203</v>
      </c>
      <c r="E2045" s="2" t="s">
        <v>187</v>
      </c>
      <c r="F2045" s="8" t="s">
        <v>24</v>
      </c>
      <c r="G2045" s="8">
        <v>0</v>
      </c>
      <c r="H2045" s="8">
        <v>1</v>
      </c>
      <c r="I2045" s="8">
        <v>0</v>
      </c>
      <c r="J2045" s="8">
        <v>0</v>
      </c>
      <c r="K2045" s="8">
        <v>0</v>
      </c>
      <c r="L2045" s="8">
        <v>0</v>
      </c>
      <c r="M2045" s="8">
        <v>1</v>
      </c>
      <c r="N2045" s="8">
        <v>0</v>
      </c>
      <c r="O2045" s="8">
        <v>0</v>
      </c>
      <c r="P2045" s="8">
        <v>1</v>
      </c>
      <c r="Q2045" s="8">
        <v>0</v>
      </c>
      <c r="R2045" s="8">
        <v>0</v>
      </c>
      <c r="S2045" s="8">
        <v>0</v>
      </c>
      <c r="T2045" s="8">
        <v>0</v>
      </c>
      <c r="U2045" s="5">
        <v>404010199</v>
      </c>
    </row>
    <row r="2046" spans="1:21" hidden="1" x14ac:dyDescent="0.25">
      <c r="A2046" s="8" t="s">
        <v>5018</v>
      </c>
      <c r="B2046" s="2" t="s">
        <v>2462</v>
      </c>
      <c r="C2046" s="2" t="s">
        <v>204</v>
      </c>
      <c r="D2046" s="2" t="s">
        <v>203</v>
      </c>
      <c r="E2046" s="2" t="s">
        <v>187</v>
      </c>
      <c r="F2046" s="8" t="s">
        <v>24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5">
        <v>404010202</v>
      </c>
    </row>
    <row r="2047" spans="1:21" hidden="1" x14ac:dyDescent="0.25">
      <c r="A2047" s="8" t="s">
        <v>5018</v>
      </c>
      <c r="B2047" s="2" t="s">
        <v>2463</v>
      </c>
      <c r="C2047" s="2" t="s">
        <v>204</v>
      </c>
      <c r="D2047" s="2" t="s">
        <v>203</v>
      </c>
      <c r="E2047" s="2" t="s">
        <v>187</v>
      </c>
      <c r="F2047" s="8" t="s">
        <v>24</v>
      </c>
      <c r="G2047" s="8">
        <v>0</v>
      </c>
      <c r="H2047" s="8">
        <v>1</v>
      </c>
      <c r="I2047" s="8">
        <v>1</v>
      </c>
      <c r="J2047" s="8">
        <v>0</v>
      </c>
      <c r="K2047" s="8">
        <v>0</v>
      </c>
      <c r="L2047" s="8">
        <v>0</v>
      </c>
      <c r="M2047" s="8">
        <v>1</v>
      </c>
      <c r="N2047" s="8">
        <v>0</v>
      </c>
      <c r="O2047" s="8">
        <v>0</v>
      </c>
      <c r="P2047" s="8">
        <v>1</v>
      </c>
      <c r="Q2047" s="8">
        <v>0</v>
      </c>
      <c r="R2047" s="8">
        <v>0</v>
      </c>
      <c r="S2047" s="8">
        <v>0</v>
      </c>
      <c r="T2047" s="8">
        <v>0</v>
      </c>
      <c r="U2047" s="5">
        <v>404010210</v>
      </c>
    </row>
    <row r="2048" spans="1:21" hidden="1" x14ac:dyDescent="0.25">
      <c r="A2048" s="8" t="s">
        <v>5018</v>
      </c>
      <c r="B2048" s="2" t="s">
        <v>2464</v>
      </c>
      <c r="C2048" s="2" t="s">
        <v>204</v>
      </c>
      <c r="D2048" s="2" t="s">
        <v>203</v>
      </c>
      <c r="E2048" s="2" t="s">
        <v>187</v>
      </c>
      <c r="F2048" s="8" t="s">
        <v>24</v>
      </c>
      <c r="G2048" s="8">
        <v>0</v>
      </c>
      <c r="H2048" s="8">
        <v>1</v>
      </c>
      <c r="I2048" s="8">
        <v>1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1</v>
      </c>
      <c r="Q2048" s="8">
        <v>0</v>
      </c>
      <c r="R2048" s="8">
        <v>0</v>
      </c>
      <c r="S2048" s="8">
        <v>0</v>
      </c>
      <c r="T2048" s="8">
        <v>0</v>
      </c>
      <c r="U2048" s="5">
        <v>404010229</v>
      </c>
    </row>
    <row r="2049" spans="1:21" hidden="1" x14ac:dyDescent="0.25">
      <c r="A2049" s="8" t="s">
        <v>5018</v>
      </c>
      <c r="B2049" s="2" t="s">
        <v>2465</v>
      </c>
      <c r="C2049" s="2" t="s">
        <v>204</v>
      </c>
      <c r="D2049" s="2" t="s">
        <v>203</v>
      </c>
      <c r="E2049" s="2" t="s">
        <v>187</v>
      </c>
      <c r="F2049" s="8" t="s">
        <v>24</v>
      </c>
      <c r="G2049" s="8">
        <v>0</v>
      </c>
      <c r="H2049" s="8">
        <v>1</v>
      </c>
      <c r="I2049" s="8">
        <v>1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1</v>
      </c>
      <c r="Q2049" s="8">
        <v>0</v>
      </c>
      <c r="R2049" s="8">
        <v>0</v>
      </c>
      <c r="S2049" s="8">
        <v>0</v>
      </c>
      <c r="T2049" s="8">
        <v>0</v>
      </c>
      <c r="U2049" s="5">
        <v>404010237</v>
      </c>
    </row>
    <row r="2050" spans="1:21" hidden="1" x14ac:dyDescent="0.25">
      <c r="A2050" s="8" t="s">
        <v>5018</v>
      </c>
      <c r="B2050" s="2" t="s">
        <v>2466</v>
      </c>
      <c r="C2050" s="2" t="s">
        <v>204</v>
      </c>
      <c r="D2050" s="2" t="s">
        <v>203</v>
      </c>
      <c r="E2050" s="2" t="s">
        <v>187</v>
      </c>
      <c r="F2050" s="8" t="s">
        <v>24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5">
        <v>404010245</v>
      </c>
    </row>
    <row r="2051" spans="1:21" hidden="1" x14ac:dyDescent="0.25">
      <c r="A2051" s="8" t="s">
        <v>5018</v>
      </c>
      <c r="B2051" s="2" t="s">
        <v>2467</v>
      </c>
      <c r="C2051" s="2" t="s">
        <v>204</v>
      </c>
      <c r="D2051" s="2" t="s">
        <v>203</v>
      </c>
      <c r="E2051" s="2" t="s">
        <v>187</v>
      </c>
      <c r="F2051" s="8" t="s">
        <v>24</v>
      </c>
      <c r="G2051" s="8">
        <v>1</v>
      </c>
      <c r="H2051" s="8">
        <v>1</v>
      </c>
      <c r="I2051" s="8">
        <v>0</v>
      </c>
      <c r="J2051" s="8">
        <v>0</v>
      </c>
      <c r="K2051" s="8">
        <v>1</v>
      </c>
      <c r="L2051" s="8">
        <v>1</v>
      </c>
      <c r="M2051" s="8">
        <v>0</v>
      </c>
      <c r="N2051" s="8">
        <v>1</v>
      </c>
      <c r="O2051" s="8">
        <v>0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5">
        <v>404010253</v>
      </c>
    </row>
    <row r="2052" spans="1:21" hidden="1" x14ac:dyDescent="0.25">
      <c r="A2052" s="8" t="s">
        <v>5018</v>
      </c>
      <c r="B2052" s="2" t="s">
        <v>2468</v>
      </c>
      <c r="C2052" s="2" t="s">
        <v>204</v>
      </c>
      <c r="D2052" s="2" t="s">
        <v>203</v>
      </c>
      <c r="E2052" s="2" t="s">
        <v>187</v>
      </c>
      <c r="F2052" s="8" t="s">
        <v>24</v>
      </c>
      <c r="G2052" s="8">
        <v>1</v>
      </c>
      <c r="H2052" s="8">
        <v>0</v>
      </c>
      <c r="I2052" s="8">
        <v>0</v>
      </c>
      <c r="J2052" s="8">
        <v>1</v>
      </c>
      <c r="K2052" s="8">
        <v>1</v>
      </c>
      <c r="L2052" s="8">
        <v>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5">
        <v>404010261</v>
      </c>
    </row>
    <row r="2053" spans="1:21" hidden="1" x14ac:dyDescent="0.25">
      <c r="A2053" s="8" t="s">
        <v>5018</v>
      </c>
      <c r="B2053" s="2" t="s">
        <v>2469</v>
      </c>
      <c r="C2053" s="2" t="s">
        <v>204</v>
      </c>
      <c r="D2053" s="2" t="s">
        <v>203</v>
      </c>
      <c r="E2053" s="2" t="s">
        <v>187</v>
      </c>
      <c r="F2053" s="8" t="s">
        <v>24</v>
      </c>
      <c r="G2053" s="8">
        <v>1</v>
      </c>
      <c r="H2053" s="8">
        <v>0</v>
      </c>
      <c r="I2053" s="8">
        <v>0</v>
      </c>
      <c r="J2053" s="8">
        <v>1</v>
      </c>
      <c r="K2053" s="8">
        <v>1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5">
        <v>404010270</v>
      </c>
    </row>
    <row r="2054" spans="1:21" hidden="1" x14ac:dyDescent="0.25">
      <c r="A2054" s="8" t="s">
        <v>5018</v>
      </c>
      <c r="B2054" s="2" t="s">
        <v>2470</v>
      </c>
      <c r="C2054" s="2" t="s">
        <v>204</v>
      </c>
      <c r="D2054" s="2" t="s">
        <v>203</v>
      </c>
      <c r="E2054" s="2" t="s">
        <v>187</v>
      </c>
      <c r="F2054" s="8" t="s">
        <v>24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1</v>
      </c>
      <c r="N2054" s="8">
        <v>0</v>
      </c>
      <c r="O2054" s="8">
        <v>0</v>
      </c>
      <c r="P2054" s="8">
        <v>1</v>
      </c>
      <c r="Q2054" s="8">
        <v>0</v>
      </c>
      <c r="R2054" s="8">
        <v>0</v>
      </c>
      <c r="S2054" s="8">
        <v>0</v>
      </c>
      <c r="T2054" s="8">
        <v>0</v>
      </c>
      <c r="U2054" s="5">
        <v>404010288</v>
      </c>
    </row>
    <row r="2055" spans="1:21" hidden="1" x14ac:dyDescent="0.25">
      <c r="A2055" s="8" t="s">
        <v>5018</v>
      </c>
      <c r="B2055" s="2" t="s">
        <v>2471</v>
      </c>
      <c r="C2055" s="2" t="s">
        <v>204</v>
      </c>
      <c r="D2055" s="2" t="s">
        <v>203</v>
      </c>
      <c r="E2055" s="2" t="s">
        <v>187</v>
      </c>
      <c r="F2055" s="8" t="s">
        <v>24</v>
      </c>
      <c r="G2055" s="8">
        <v>1</v>
      </c>
      <c r="H2055" s="8">
        <v>0</v>
      </c>
      <c r="I2055" s="8">
        <v>0</v>
      </c>
      <c r="J2055" s="8">
        <v>1</v>
      </c>
      <c r="K2055" s="8">
        <v>1</v>
      </c>
      <c r="L2055" s="8">
        <v>1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5">
        <v>404010296</v>
      </c>
    </row>
    <row r="2056" spans="1:21" hidden="1" x14ac:dyDescent="0.25">
      <c r="A2056" s="8" t="s">
        <v>5018</v>
      </c>
      <c r="B2056" s="2" t="s">
        <v>2472</v>
      </c>
      <c r="C2056" s="2" t="s">
        <v>204</v>
      </c>
      <c r="D2056" s="2" t="s">
        <v>203</v>
      </c>
      <c r="E2056" s="2" t="s">
        <v>187</v>
      </c>
      <c r="F2056" s="8" t="s">
        <v>23</v>
      </c>
      <c r="G2056" s="8">
        <v>1</v>
      </c>
      <c r="H2056" s="8">
        <v>0</v>
      </c>
      <c r="I2056" s="8">
        <v>0</v>
      </c>
      <c r="J2056" s="8">
        <v>1</v>
      </c>
      <c r="K2056" s="8">
        <v>1</v>
      </c>
      <c r="L2056" s="8">
        <v>1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5">
        <v>404010300</v>
      </c>
    </row>
    <row r="2057" spans="1:21" hidden="1" x14ac:dyDescent="0.25">
      <c r="A2057" s="8" t="s">
        <v>5018</v>
      </c>
      <c r="B2057" s="2" t="s">
        <v>2473</v>
      </c>
      <c r="C2057" s="2" t="s">
        <v>204</v>
      </c>
      <c r="D2057" s="2" t="s">
        <v>203</v>
      </c>
      <c r="E2057" s="2" t="s">
        <v>187</v>
      </c>
      <c r="F2057" s="8" t="s">
        <v>24</v>
      </c>
      <c r="G2057" s="8">
        <v>1</v>
      </c>
      <c r="H2057" s="8">
        <v>1</v>
      </c>
      <c r="I2057" s="8">
        <v>1</v>
      </c>
      <c r="J2057" s="8">
        <v>0</v>
      </c>
      <c r="K2057" s="8">
        <v>1</v>
      </c>
      <c r="L2057" s="8">
        <v>1</v>
      </c>
      <c r="M2057" s="8">
        <v>1</v>
      </c>
      <c r="N2057" s="8">
        <v>0</v>
      </c>
      <c r="O2057" s="8">
        <v>0</v>
      </c>
      <c r="P2057" s="8">
        <v>1</v>
      </c>
      <c r="Q2057" s="8">
        <v>0</v>
      </c>
      <c r="R2057" s="8">
        <v>0</v>
      </c>
      <c r="S2057" s="8">
        <v>0</v>
      </c>
      <c r="T2057" s="8">
        <v>0</v>
      </c>
      <c r="U2057" s="5">
        <v>404010318</v>
      </c>
    </row>
    <row r="2058" spans="1:21" hidden="1" x14ac:dyDescent="0.25">
      <c r="A2058" s="8" t="s">
        <v>5018</v>
      </c>
      <c r="B2058" s="2" t="s">
        <v>2474</v>
      </c>
      <c r="C2058" s="2" t="s">
        <v>204</v>
      </c>
      <c r="D2058" s="2" t="s">
        <v>203</v>
      </c>
      <c r="E2058" s="2" t="s">
        <v>187</v>
      </c>
      <c r="F2058" s="8" t="s">
        <v>24</v>
      </c>
      <c r="G2058" s="8">
        <v>0</v>
      </c>
      <c r="H2058" s="8">
        <v>1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5">
        <v>404010326</v>
      </c>
    </row>
    <row r="2059" spans="1:21" hidden="1" x14ac:dyDescent="0.25">
      <c r="A2059" s="8" t="s">
        <v>5018</v>
      </c>
      <c r="B2059" s="2" t="s">
        <v>2475</v>
      </c>
      <c r="C2059" s="2" t="s">
        <v>204</v>
      </c>
      <c r="D2059" s="2" t="s">
        <v>203</v>
      </c>
      <c r="E2059" s="2" t="s">
        <v>187</v>
      </c>
      <c r="F2059" s="8" t="s">
        <v>24</v>
      </c>
      <c r="G2059" s="8">
        <v>0</v>
      </c>
      <c r="H2059" s="8">
        <v>1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5">
        <v>404010334</v>
      </c>
    </row>
    <row r="2060" spans="1:21" hidden="1" x14ac:dyDescent="0.25">
      <c r="A2060" s="8" t="s">
        <v>5018</v>
      </c>
      <c r="B2060" s="2" t="s">
        <v>2476</v>
      </c>
      <c r="C2060" s="2" t="s">
        <v>204</v>
      </c>
      <c r="D2060" s="2" t="s">
        <v>203</v>
      </c>
      <c r="E2060" s="2" t="s">
        <v>187</v>
      </c>
      <c r="F2060" s="8" t="s">
        <v>24</v>
      </c>
      <c r="G2060" s="8">
        <v>1</v>
      </c>
      <c r="H2060" s="8">
        <v>1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1</v>
      </c>
      <c r="Q2060" s="8">
        <v>0</v>
      </c>
      <c r="R2060" s="8">
        <v>0</v>
      </c>
      <c r="S2060" s="8">
        <v>0</v>
      </c>
      <c r="T2060" s="8">
        <v>0</v>
      </c>
      <c r="U2060" s="5">
        <v>404010342</v>
      </c>
    </row>
    <row r="2061" spans="1:21" hidden="1" x14ac:dyDescent="0.25">
      <c r="A2061" s="8" t="s">
        <v>5018</v>
      </c>
      <c r="B2061" s="2" t="s">
        <v>2477</v>
      </c>
      <c r="C2061" s="2" t="s">
        <v>204</v>
      </c>
      <c r="D2061" s="2" t="s">
        <v>203</v>
      </c>
      <c r="E2061" s="2" t="s">
        <v>187</v>
      </c>
      <c r="F2061" s="8" t="s">
        <v>24</v>
      </c>
      <c r="G2061" s="8">
        <v>0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1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5">
        <v>404010350</v>
      </c>
    </row>
    <row r="2062" spans="1:21" hidden="1" x14ac:dyDescent="0.25">
      <c r="A2062" s="8" t="s">
        <v>5018</v>
      </c>
      <c r="B2062" s="2" t="s">
        <v>2478</v>
      </c>
      <c r="C2062" s="2" t="s">
        <v>204</v>
      </c>
      <c r="D2062" s="2" t="s">
        <v>203</v>
      </c>
      <c r="E2062" s="2" t="s">
        <v>187</v>
      </c>
      <c r="F2062" s="8" t="s">
        <v>24</v>
      </c>
      <c r="G2062" s="8">
        <v>1</v>
      </c>
      <c r="H2062" s="8">
        <v>0</v>
      </c>
      <c r="I2062" s="8">
        <v>0</v>
      </c>
      <c r="J2062" s="8">
        <v>1</v>
      </c>
      <c r="K2062" s="8">
        <v>1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5">
        <v>404010369</v>
      </c>
    </row>
    <row r="2063" spans="1:21" hidden="1" x14ac:dyDescent="0.25">
      <c r="A2063" s="8" t="s">
        <v>5018</v>
      </c>
      <c r="B2063" s="2" t="s">
        <v>2479</v>
      </c>
      <c r="C2063" s="2" t="s">
        <v>204</v>
      </c>
      <c r="D2063" s="2" t="s">
        <v>203</v>
      </c>
      <c r="E2063" s="2" t="s">
        <v>187</v>
      </c>
      <c r="F2063" s="8" t="s">
        <v>24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0</v>
      </c>
      <c r="M2063" s="8">
        <v>1</v>
      </c>
      <c r="N2063" s="8">
        <v>0</v>
      </c>
      <c r="O2063" s="8">
        <v>0</v>
      </c>
      <c r="P2063" s="8">
        <v>1</v>
      </c>
      <c r="Q2063" s="8">
        <v>0</v>
      </c>
      <c r="R2063" s="8">
        <v>0</v>
      </c>
      <c r="S2063" s="8">
        <v>0</v>
      </c>
      <c r="T2063" s="8">
        <v>0</v>
      </c>
      <c r="U2063" s="5">
        <v>404010377</v>
      </c>
    </row>
    <row r="2064" spans="1:21" hidden="1" x14ac:dyDescent="0.25">
      <c r="A2064" s="8" t="s">
        <v>5018</v>
      </c>
      <c r="B2064" s="2" t="s">
        <v>2480</v>
      </c>
      <c r="C2064" s="2" t="s">
        <v>204</v>
      </c>
      <c r="D2064" s="2" t="s">
        <v>203</v>
      </c>
      <c r="E2064" s="2" t="s">
        <v>187</v>
      </c>
      <c r="F2064" s="8" t="s">
        <v>24</v>
      </c>
      <c r="G2064" s="8">
        <v>0</v>
      </c>
      <c r="H2064" s="8">
        <v>1</v>
      </c>
      <c r="I2064" s="8">
        <v>1</v>
      </c>
      <c r="J2064" s="8">
        <v>0</v>
      </c>
      <c r="K2064" s="8">
        <v>0</v>
      </c>
      <c r="L2064" s="8">
        <v>0</v>
      </c>
      <c r="M2064" s="8">
        <v>1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8">
        <v>0</v>
      </c>
      <c r="T2064" s="8">
        <v>0</v>
      </c>
      <c r="U2064" s="5">
        <v>404010385</v>
      </c>
    </row>
    <row r="2065" spans="1:21" hidden="1" x14ac:dyDescent="0.25">
      <c r="A2065" s="8" t="s">
        <v>5018</v>
      </c>
      <c r="B2065" s="2" t="s">
        <v>2481</v>
      </c>
      <c r="C2065" s="2" t="s">
        <v>204</v>
      </c>
      <c r="D2065" s="2" t="s">
        <v>203</v>
      </c>
      <c r="E2065" s="2" t="s">
        <v>187</v>
      </c>
      <c r="F2065" s="8" t="s">
        <v>24</v>
      </c>
      <c r="G2065" s="8">
        <v>1</v>
      </c>
      <c r="H2065" s="8">
        <v>0</v>
      </c>
      <c r="I2065" s="8">
        <v>0</v>
      </c>
      <c r="J2065" s="8">
        <v>1</v>
      </c>
      <c r="K2065" s="8">
        <v>1</v>
      </c>
      <c r="L2065" s="8">
        <v>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5">
        <v>404010393</v>
      </c>
    </row>
    <row r="2066" spans="1:21" hidden="1" x14ac:dyDescent="0.25">
      <c r="A2066" s="8" t="s">
        <v>5018</v>
      </c>
      <c r="B2066" s="2" t="s">
        <v>2482</v>
      </c>
      <c r="C2066" s="2" t="s">
        <v>204</v>
      </c>
      <c r="D2066" s="2" t="s">
        <v>203</v>
      </c>
      <c r="E2066" s="2" t="s">
        <v>187</v>
      </c>
      <c r="F2066" s="8" t="s">
        <v>24</v>
      </c>
      <c r="G2066" s="8">
        <v>0</v>
      </c>
      <c r="H2066" s="8">
        <v>1</v>
      </c>
      <c r="I2066" s="8">
        <v>1</v>
      </c>
      <c r="J2066" s="8">
        <v>0</v>
      </c>
      <c r="K2066" s="8">
        <v>0</v>
      </c>
      <c r="L2066" s="8">
        <v>0</v>
      </c>
      <c r="M2066" s="8">
        <v>1</v>
      </c>
      <c r="N2066" s="8">
        <v>0</v>
      </c>
      <c r="O2066" s="8">
        <v>0</v>
      </c>
      <c r="P2066" s="8">
        <v>1</v>
      </c>
      <c r="Q2066" s="8">
        <v>0</v>
      </c>
      <c r="R2066" s="8">
        <v>0</v>
      </c>
      <c r="S2066" s="8">
        <v>0</v>
      </c>
      <c r="T2066" s="8">
        <v>0</v>
      </c>
      <c r="U2066" s="5">
        <v>404010407</v>
      </c>
    </row>
    <row r="2067" spans="1:21" hidden="1" x14ac:dyDescent="0.25">
      <c r="A2067" s="8" t="s">
        <v>5018</v>
      </c>
      <c r="B2067" s="2" t="s">
        <v>2483</v>
      </c>
      <c r="C2067" s="2" t="s">
        <v>204</v>
      </c>
      <c r="D2067" s="2" t="s">
        <v>203</v>
      </c>
      <c r="E2067" s="2" t="s">
        <v>187</v>
      </c>
      <c r="F2067" s="8" t="s">
        <v>24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</v>
      </c>
      <c r="O2067" s="8">
        <v>0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5">
        <v>404010415</v>
      </c>
    </row>
    <row r="2068" spans="1:21" hidden="1" x14ac:dyDescent="0.25">
      <c r="A2068" s="8" t="s">
        <v>5018</v>
      </c>
      <c r="B2068" s="2" t="s">
        <v>2484</v>
      </c>
      <c r="C2068" s="2" t="s">
        <v>204</v>
      </c>
      <c r="D2068" s="2" t="s">
        <v>203</v>
      </c>
      <c r="E2068" s="2" t="s">
        <v>187</v>
      </c>
      <c r="F2068" s="8" t="s">
        <v>36</v>
      </c>
      <c r="G2068" s="8">
        <v>0</v>
      </c>
      <c r="H2068" s="8">
        <v>1</v>
      </c>
      <c r="I2068" s="8">
        <v>0</v>
      </c>
      <c r="J2068" s="8">
        <v>0</v>
      </c>
      <c r="K2068" s="8">
        <v>0</v>
      </c>
      <c r="L2068" s="8">
        <v>0</v>
      </c>
      <c r="M2068" s="8">
        <v>1</v>
      </c>
      <c r="N2068" s="8">
        <v>0</v>
      </c>
      <c r="O2068" s="8">
        <v>0</v>
      </c>
      <c r="P2068" s="8">
        <v>1</v>
      </c>
      <c r="Q2068" s="8">
        <v>0</v>
      </c>
      <c r="R2068" s="8">
        <v>0</v>
      </c>
      <c r="S2068" s="8">
        <v>0</v>
      </c>
      <c r="T2068" s="8">
        <v>0</v>
      </c>
      <c r="U2068" s="5">
        <v>404010431</v>
      </c>
    </row>
    <row r="2069" spans="1:21" hidden="1" x14ac:dyDescent="0.25">
      <c r="A2069" s="8" t="s">
        <v>5018</v>
      </c>
      <c r="B2069" s="2" t="s">
        <v>2485</v>
      </c>
      <c r="C2069" s="2" t="s">
        <v>204</v>
      </c>
      <c r="D2069" s="2" t="s">
        <v>203</v>
      </c>
      <c r="E2069" s="2" t="s">
        <v>187</v>
      </c>
      <c r="F2069" s="8" t="s">
        <v>24</v>
      </c>
      <c r="G2069" s="8">
        <v>1</v>
      </c>
      <c r="H2069" s="8">
        <v>0</v>
      </c>
      <c r="I2069" s="8">
        <v>0</v>
      </c>
      <c r="J2069" s="8">
        <v>1</v>
      </c>
      <c r="K2069" s="8">
        <v>1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5">
        <v>404010440</v>
      </c>
    </row>
    <row r="2070" spans="1:21" hidden="1" x14ac:dyDescent="0.25">
      <c r="A2070" s="8" t="s">
        <v>5018</v>
      </c>
      <c r="B2070" s="2" t="s">
        <v>2486</v>
      </c>
      <c r="C2070" s="2" t="s">
        <v>204</v>
      </c>
      <c r="D2070" s="2" t="s">
        <v>203</v>
      </c>
      <c r="E2070" s="2" t="s">
        <v>187</v>
      </c>
      <c r="F2070" s="8" t="s">
        <v>24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5">
        <v>404010458</v>
      </c>
    </row>
    <row r="2071" spans="1:21" hidden="1" x14ac:dyDescent="0.25">
      <c r="A2071" s="8" t="s">
        <v>5018</v>
      </c>
      <c r="B2071" s="2" t="s">
        <v>2487</v>
      </c>
      <c r="C2071" s="2" t="s">
        <v>204</v>
      </c>
      <c r="D2071" s="2" t="s">
        <v>203</v>
      </c>
      <c r="E2071" s="2" t="s">
        <v>187</v>
      </c>
      <c r="F2071" s="8" t="s">
        <v>24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1</v>
      </c>
      <c r="N2071" s="8">
        <v>0</v>
      </c>
      <c r="O2071" s="8">
        <v>0</v>
      </c>
      <c r="P2071" s="8">
        <v>1</v>
      </c>
      <c r="Q2071" s="8">
        <v>0</v>
      </c>
      <c r="R2071" s="8">
        <v>0</v>
      </c>
      <c r="S2071" s="8">
        <v>0</v>
      </c>
      <c r="T2071" s="8">
        <v>0</v>
      </c>
      <c r="U2071" s="5">
        <v>404010466</v>
      </c>
    </row>
    <row r="2072" spans="1:21" hidden="1" x14ac:dyDescent="0.25">
      <c r="A2072" s="8" t="s">
        <v>5018</v>
      </c>
      <c r="B2072" s="2" t="s">
        <v>2488</v>
      </c>
      <c r="C2072" s="2" t="s">
        <v>204</v>
      </c>
      <c r="D2072" s="2" t="s">
        <v>203</v>
      </c>
      <c r="E2072" s="2" t="s">
        <v>187</v>
      </c>
      <c r="F2072" s="8" t="s">
        <v>24</v>
      </c>
      <c r="G2072" s="8">
        <v>0</v>
      </c>
      <c r="H2072" s="8">
        <v>1</v>
      </c>
      <c r="I2072" s="8">
        <v>1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0</v>
      </c>
      <c r="U2072" s="5">
        <v>404010474</v>
      </c>
    </row>
    <row r="2073" spans="1:21" hidden="1" x14ac:dyDescent="0.25">
      <c r="A2073" s="8" t="s">
        <v>5018</v>
      </c>
      <c r="B2073" s="2" t="s">
        <v>2489</v>
      </c>
      <c r="C2073" s="2" t="s">
        <v>204</v>
      </c>
      <c r="D2073" s="2" t="s">
        <v>203</v>
      </c>
      <c r="E2073" s="2" t="s">
        <v>187</v>
      </c>
      <c r="F2073" s="8" t="s">
        <v>24</v>
      </c>
      <c r="G2073" s="8">
        <v>0</v>
      </c>
      <c r="H2073" s="8">
        <v>1</v>
      </c>
      <c r="I2073" s="8">
        <v>1</v>
      </c>
      <c r="J2073" s="8">
        <v>0</v>
      </c>
      <c r="K2073" s="8">
        <v>0</v>
      </c>
      <c r="L2073" s="8">
        <v>0</v>
      </c>
      <c r="M2073" s="8">
        <v>1</v>
      </c>
      <c r="N2073" s="8">
        <v>0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5">
        <v>404010482</v>
      </c>
    </row>
    <row r="2074" spans="1:21" hidden="1" x14ac:dyDescent="0.25">
      <c r="A2074" s="8" t="s">
        <v>5018</v>
      </c>
      <c r="B2074" s="2" t="s">
        <v>2490</v>
      </c>
      <c r="C2074" s="2" t="s">
        <v>204</v>
      </c>
      <c r="D2074" s="2" t="s">
        <v>203</v>
      </c>
      <c r="E2074" s="2" t="s">
        <v>187</v>
      </c>
      <c r="F2074" s="8" t="s">
        <v>24</v>
      </c>
      <c r="G2074" s="8">
        <v>0</v>
      </c>
      <c r="H2074" s="8">
        <v>1</v>
      </c>
      <c r="I2074" s="8">
        <v>1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1</v>
      </c>
      <c r="Q2074" s="8">
        <v>0</v>
      </c>
      <c r="R2074" s="8">
        <v>0</v>
      </c>
      <c r="S2074" s="8">
        <v>0</v>
      </c>
      <c r="T2074" s="8">
        <v>0</v>
      </c>
      <c r="U2074" s="5">
        <v>404010490</v>
      </c>
    </row>
    <row r="2075" spans="1:21" hidden="1" x14ac:dyDescent="0.25">
      <c r="A2075" s="8" t="s">
        <v>5018</v>
      </c>
      <c r="B2075" s="2" t="s">
        <v>2491</v>
      </c>
      <c r="C2075" s="2" t="s">
        <v>204</v>
      </c>
      <c r="D2075" s="2" t="s">
        <v>203</v>
      </c>
      <c r="E2075" s="2" t="s">
        <v>187</v>
      </c>
      <c r="F2075" s="8" t="s">
        <v>24</v>
      </c>
      <c r="G2075" s="8">
        <v>0</v>
      </c>
      <c r="H2075" s="8">
        <v>1</v>
      </c>
      <c r="I2075" s="8">
        <v>1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0</v>
      </c>
      <c r="P2075" s="8">
        <v>1</v>
      </c>
      <c r="Q2075" s="8">
        <v>0</v>
      </c>
      <c r="R2075" s="8">
        <v>0</v>
      </c>
      <c r="S2075" s="8">
        <v>0</v>
      </c>
      <c r="T2075" s="8">
        <v>0</v>
      </c>
      <c r="U2075" s="5">
        <v>404010504</v>
      </c>
    </row>
    <row r="2076" spans="1:21" hidden="1" x14ac:dyDescent="0.25">
      <c r="A2076" s="8" t="s">
        <v>5018</v>
      </c>
      <c r="B2076" s="2" t="s">
        <v>2492</v>
      </c>
      <c r="C2076" s="2" t="s">
        <v>204</v>
      </c>
      <c r="D2076" s="2" t="s">
        <v>203</v>
      </c>
      <c r="E2076" s="2" t="s">
        <v>187</v>
      </c>
      <c r="F2076" s="8" t="s">
        <v>24</v>
      </c>
      <c r="G2076" s="8">
        <v>1</v>
      </c>
      <c r="H2076" s="8">
        <v>1</v>
      </c>
      <c r="I2076" s="8">
        <v>1</v>
      </c>
      <c r="J2076" s="8">
        <v>0</v>
      </c>
      <c r="K2076" s="8">
        <v>0</v>
      </c>
      <c r="L2076" s="8">
        <v>0</v>
      </c>
      <c r="M2076" s="8">
        <v>1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5">
        <v>404010512</v>
      </c>
    </row>
    <row r="2077" spans="1:21" hidden="1" x14ac:dyDescent="0.25">
      <c r="A2077" s="8" t="s">
        <v>5018</v>
      </c>
      <c r="B2077" s="2" t="s">
        <v>2493</v>
      </c>
      <c r="C2077" s="2" t="s">
        <v>204</v>
      </c>
      <c r="D2077" s="2" t="s">
        <v>203</v>
      </c>
      <c r="E2077" s="2" t="s">
        <v>187</v>
      </c>
      <c r="F2077" s="8" t="s">
        <v>24</v>
      </c>
      <c r="G2077" s="8">
        <v>0</v>
      </c>
      <c r="H2077" s="8">
        <v>1</v>
      </c>
      <c r="I2077" s="8">
        <v>1</v>
      </c>
      <c r="J2077" s="8">
        <v>0</v>
      </c>
      <c r="K2077" s="8">
        <v>0</v>
      </c>
      <c r="L2077" s="8">
        <v>0</v>
      </c>
      <c r="M2077" s="8">
        <v>1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5">
        <v>404010520</v>
      </c>
    </row>
    <row r="2078" spans="1:21" hidden="1" x14ac:dyDescent="0.25">
      <c r="A2078" s="8" t="s">
        <v>5018</v>
      </c>
      <c r="B2078" s="2" t="s">
        <v>2494</v>
      </c>
      <c r="C2078" s="2" t="s">
        <v>204</v>
      </c>
      <c r="D2078" s="2" t="s">
        <v>203</v>
      </c>
      <c r="E2078" s="2" t="s">
        <v>187</v>
      </c>
      <c r="F2078" s="8" t="s">
        <v>24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5">
        <v>404010539</v>
      </c>
    </row>
    <row r="2079" spans="1:21" hidden="1" x14ac:dyDescent="0.25">
      <c r="A2079" s="8" t="s">
        <v>5018</v>
      </c>
      <c r="B2079" s="2" t="s">
        <v>2495</v>
      </c>
      <c r="C2079" s="2" t="s">
        <v>204</v>
      </c>
      <c r="D2079" s="2" t="s">
        <v>203</v>
      </c>
      <c r="E2079" s="2" t="s">
        <v>187</v>
      </c>
      <c r="F2079" s="8" t="s">
        <v>24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5">
        <v>404010547</v>
      </c>
    </row>
    <row r="2080" spans="1:21" hidden="1" x14ac:dyDescent="0.25">
      <c r="A2080" s="8" t="s">
        <v>5018</v>
      </c>
      <c r="B2080" s="2" t="s">
        <v>2496</v>
      </c>
      <c r="C2080" s="2" t="s">
        <v>204</v>
      </c>
      <c r="D2080" s="2" t="s">
        <v>203</v>
      </c>
      <c r="E2080" s="2" t="s">
        <v>187</v>
      </c>
      <c r="F2080" s="8" t="s">
        <v>24</v>
      </c>
      <c r="G2080" s="8">
        <v>0</v>
      </c>
      <c r="H2080" s="8">
        <v>1</v>
      </c>
      <c r="I2080" s="8">
        <v>1</v>
      </c>
      <c r="J2080" s="8">
        <v>0</v>
      </c>
      <c r="K2080" s="8">
        <v>0</v>
      </c>
      <c r="L2080" s="8">
        <v>0</v>
      </c>
      <c r="M2080" s="8">
        <v>1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5">
        <v>404010555</v>
      </c>
    </row>
    <row r="2081" spans="1:21" hidden="1" x14ac:dyDescent="0.25">
      <c r="A2081" s="8" t="s">
        <v>5018</v>
      </c>
      <c r="B2081" s="2" t="s">
        <v>2497</v>
      </c>
      <c r="C2081" s="2" t="s">
        <v>204</v>
      </c>
      <c r="D2081" s="2" t="s">
        <v>203</v>
      </c>
      <c r="E2081" s="2" t="s">
        <v>187</v>
      </c>
      <c r="F2081" s="8" t="s">
        <v>36</v>
      </c>
      <c r="G2081" s="8">
        <v>0</v>
      </c>
      <c r="H2081" s="8">
        <v>1</v>
      </c>
      <c r="I2081" s="8">
        <v>1</v>
      </c>
      <c r="J2081" s="8">
        <v>0</v>
      </c>
      <c r="K2081" s="8">
        <v>0</v>
      </c>
      <c r="L2081" s="8">
        <v>0</v>
      </c>
      <c r="M2081" s="8">
        <v>1</v>
      </c>
      <c r="N2081" s="8">
        <v>0</v>
      </c>
      <c r="O2081" s="8">
        <v>0</v>
      </c>
      <c r="P2081" s="8">
        <v>1</v>
      </c>
      <c r="Q2081" s="8">
        <v>0</v>
      </c>
      <c r="R2081" s="8">
        <v>0</v>
      </c>
      <c r="S2081" s="8">
        <v>0</v>
      </c>
      <c r="T2081" s="8">
        <v>0</v>
      </c>
      <c r="U2081" s="5">
        <v>404010563</v>
      </c>
    </row>
    <row r="2082" spans="1:21" hidden="1" x14ac:dyDescent="0.25">
      <c r="A2082" s="8" t="s">
        <v>5018</v>
      </c>
      <c r="B2082" s="2" t="s">
        <v>2498</v>
      </c>
      <c r="C2082" s="2" t="s">
        <v>204</v>
      </c>
      <c r="D2082" s="2" t="s">
        <v>203</v>
      </c>
      <c r="E2082" s="2" t="s">
        <v>187</v>
      </c>
      <c r="F2082" s="8" t="s">
        <v>36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0</v>
      </c>
      <c r="M2082" s="8">
        <v>1</v>
      </c>
      <c r="N2082" s="8">
        <v>0</v>
      </c>
      <c r="O2082" s="8">
        <v>0</v>
      </c>
      <c r="P2082" s="8">
        <v>1</v>
      </c>
      <c r="Q2082" s="8">
        <v>0</v>
      </c>
      <c r="R2082" s="8">
        <v>0</v>
      </c>
      <c r="S2082" s="8">
        <v>0</v>
      </c>
      <c r="T2082" s="8">
        <v>0</v>
      </c>
      <c r="U2082" s="5">
        <v>404010571</v>
      </c>
    </row>
    <row r="2083" spans="1:21" hidden="1" x14ac:dyDescent="0.25">
      <c r="A2083" s="8" t="s">
        <v>5018</v>
      </c>
      <c r="B2083" s="2" t="s">
        <v>2499</v>
      </c>
      <c r="C2083" s="2" t="s">
        <v>204</v>
      </c>
      <c r="D2083" s="2" t="s">
        <v>203</v>
      </c>
      <c r="E2083" s="2" t="s">
        <v>187</v>
      </c>
      <c r="F2083" s="8" t="s">
        <v>36</v>
      </c>
      <c r="G2083" s="8">
        <v>0</v>
      </c>
      <c r="H2083" s="8">
        <v>1</v>
      </c>
      <c r="I2083" s="8">
        <v>1</v>
      </c>
      <c r="J2083" s="8">
        <v>0</v>
      </c>
      <c r="K2083" s="8">
        <v>0</v>
      </c>
      <c r="L2083" s="8">
        <v>0</v>
      </c>
      <c r="M2083" s="8">
        <v>1</v>
      </c>
      <c r="N2083" s="8">
        <v>0</v>
      </c>
      <c r="O2083" s="8">
        <v>0</v>
      </c>
      <c r="P2083" s="8">
        <v>1</v>
      </c>
      <c r="Q2083" s="8">
        <v>0</v>
      </c>
      <c r="R2083" s="8">
        <v>0</v>
      </c>
      <c r="S2083" s="8">
        <v>0</v>
      </c>
      <c r="T2083" s="8">
        <v>0</v>
      </c>
      <c r="U2083" s="5">
        <v>404010580</v>
      </c>
    </row>
    <row r="2084" spans="1:21" hidden="1" x14ac:dyDescent="0.25">
      <c r="A2084" s="8" t="s">
        <v>5018</v>
      </c>
      <c r="B2084" s="2" t="s">
        <v>2500</v>
      </c>
      <c r="C2084" s="2" t="s">
        <v>204</v>
      </c>
      <c r="D2084" s="2" t="s">
        <v>203</v>
      </c>
      <c r="E2084" s="2" t="s">
        <v>187</v>
      </c>
      <c r="F2084" s="8" t="s">
        <v>36</v>
      </c>
      <c r="G2084" s="8">
        <v>0</v>
      </c>
      <c r="H2084" s="8">
        <v>1</v>
      </c>
      <c r="I2084" s="8">
        <v>1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5">
        <v>404010598</v>
      </c>
    </row>
    <row r="2085" spans="1:21" hidden="1" x14ac:dyDescent="0.25">
      <c r="A2085" s="8" t="s">
        <v>5018</v>
      </c>
      <c r="B2085" s="2" t="s">
        <v>2501</v>
      </c>
      <c r="C2085" s="2" t="s">
        <v>204</v>
      </c>
      <c r="D2085" s="2" t="s">
        <v>203</v>
      </c>
      <c r="E2085" s="2" t="s">
        <v>187</v>
      </c>
      <c r="F2085" s="8" t="s">
        <v>36</v>
      </c>
      <c r="G2085" s="8">
        <v>0</v>
      </c>
      <c r="H2085" s="8">
        <v>1</v>
      </c>
      <c r="I2085" s="8">
        <v>1</v>
      </c>
      <c r="J2085" s="8">
        <v>0</v>
      </c>
      <c r="K2085" s="8">
        <v>0</v>
      </c>
      <c r="L2085" s="8">
        <v>0</v>
      </c>
      <c r="M2085" s="8">
        <v>1</v>
      </c>
      <c r="N2085" s="8">
        <v>0</v>
      </c>
      <c r="O2085" s="8">
        <v>0</v>
      </c>
      <c r="P2085" s="8">
        <v>1</v>
      </c>
      <c r="Q2085" s="8">
        <v>0</v>
      </c>
      <c r="R2085" s="8">
        <v>0</v>
      </c>
      <c r="S2085" s="8">
        <v>0</v>
      </c>
      <c r="T2085" s="8">
        <v>0</v>
      </c>
      <c r="U2085" s="5">
        <v>404010601</v>
      </c>
    </row>
    <row r="2086" spans="1:21" hidden="1" x14ac:dyDescent="0.25">
      <c r="A2086" s="8" t="s">
        <v>5018</v>
      </c>
      <c r="B2086" s="2" t="s">
        <v>2502</v>
      </c>
      <c r="C2086" s="2" t="s">
        <v>204</v>
      </c>
      <c r="D2086" s="2" t="s">
        <v>203</v>
      </c>
      <c r="E2086" s="2" t="s">
        <v>187</v>
      </c>
      <c r="F2086" s="8" t="s">
        <v>36</v>
      </c>
      <c r="G2086" s="8">
        <v>0</v>
      </c>
      <c r="H2086" s="8">
        <v>1</v>
      </c>
      <c r="I2086" s="8">
        <v>1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5">
        <v>404010610</v>
      </c>
    </row>
    <row r="2087" spans="1:21" hidden="1" x14ac:dyDescent="0.25">
      <c r="A2087" s="8" t="s">
        <v>5018</v>
      </c>
      <c r="B2087" s="2" t="s">
        <v>2503</v>
      </c>
      <c r="C2087" s="2" t="s">
        <v>204</v>
      </c>
      <c r="D2087" s="2" t="s">
        <v>203</v>
      </c>
      <c r="E2087" s="2" t="s">
        <v>187</v>
      </c>
      <c r="F2087" s="8" t="s">
        <v>36</v>
      </c>
      <c r="G2087" s="8">
        <v>0</v>
      </c>
      <c r="H2087" s="8">
        <v>1</v>
      </c>
      <c r="I2087" s="8">
        <v>1</v>
      </c>
      <c r="J2087" s="8">
        <v>0</v>
      </c>
      <c r="K2087" s="8">
        <v>0</v>
      </c>
      <c r="L2087" s="8">
        <v>0</v>
      </c>
      <c r="M2087" s="8">
        <v>1</v>
      </c>
      <c r="N2087" s="8">
        <v>0</v>
      </c>
      <c r="O2087" s="8">
        <v>0</v>
      </c>
      <c r="P2087" s="8">
        <v>1</v>
      </c>
      <c r="Q2087" s="8">
        <v>0</v>
      </c>
      <c r="R2087" s="8">
        <v>0</v>
      </c>
      <c r="S2087" s="8">
        <v>0</v>
      </c>
      <c r="T2087" s="8">
        <v>0</v>
      </c>
      <c r="U2087" s="5">
        <v>404010628</v>
      </c>
    </row>
    <row r="2088" spans="1:21" hidden="1" x14ac:dyDescent="0.25">
      <c r="A2088" s="8" t="s">
        <v>5018</v>
      </c>
      <c r="B2088" s="2" t="s">
        <v>2504</v>
      </c>
      <c r="C2088" s="2" t="s">
        <v>204</v>
      </c>
      <c r="D2088" s="2" t="s">
        <v>203</v>
      </c>
      <c r="E2088" s="2" t="s">
        <v>187</v>
      </c>
      <c r="F2088" s="8" t="s">
        <v>36</v>
      </c>
      <c r="G2088" s="8">
        <v>0</v>
      </c>
      <c r="H2088" s="8">
        <v>1</v>
      </c>
      <c r="I2088" s="8">
        <v>1</v>
      </c>
      <c r="J2088" s="8">
        <v>0</v>
      </c>
      <c r="K2088" s="8">
        <v>0</v>
      </c>
      <c r="L2088" s="8">
        <v>0</v>
      </c>
      <c r="M2088" s="8">
        <v>1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5">
        <v>404010636</v>
      </c>
    </row>
    <row r="2089" spans="1:21" hidden="1" x14ac:dyDescent="0.25">
      <c r="A2089" s="8" t="s">
        <v>5018</v>
      </c>
      <c r="B2089" s="2" t="s">
        <v>2505</v>
      </c>
      <c r="C2089" s="2" t="s">
        <v>204</v>
      </c>
      <c r="D2089" s="2" t="s">
        <v>203</v>
      </c>
      <c r="E2089" s="2" t="s">
        <v>187</v>
      </c>
      <c r="F2089" s="8" t="s">
        <v>36</v>
      </c>
      <c r="G2089" s="8">
        <v>0</v>
      </c>
      <c r="H2089" s="8">
        <v>1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1</v>
      </c>
      <c r="Q2089" s="8">
        <v>0</v>
      </c>
      <c r="R2089" s="8">
        <v>0</v>
      </c>
      <c r="S2089" s="8">
        <v>0</v>
      </c>
      <c r="T2089" s="8">
        <v>0</v>
      </c>
      <c r="U2089" s="5">
        <v>404010644</v>
      </c>
    </row>
    <row r="2090" spans="1:21" hidden="1" x14ac:dyDescent="0.25">
      <c r="A2090" s="8" t="s">
        <v>5018</v>
      </c>
      <c r="B2090" s="2" t="s">
        <v>2506</v>
      </c>
      <c r="C2090" s="2" t="s">
        <v>204</v>
      </c>
      <c r="D2090" s="2" t="s">
        <v>203</v>
      </c>
      <c r="E2090" s="2" t="s">
        <v>187</v>
      </c>
      <c r="F2090" s="8" t="s">
        <v>36</v>
      </c>
      <c r="G2090" s="8">
        <v>0</v>
      </c>
      <c r="H2090" s="8">
        <v>1</v>
      </c>
      <c r="I2090" s="8">
        <v>0</v>
      </c>
      <c r="J2090" s="8">
        <v>0</v>
      </c>
      <c r="K2090" s="8">
        <v>0</v>
      </c>
      <c r="L2090" s="8">
        <v>0</v>
      </c>
      <c r="M2090" s="8">
        <v>1</v>
      </c>
      <c r="N2090" s="8">
        <v>0</v>
      </c>
      <c r="O2090" s="8">
        <v>0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5">
        <v>404010652</v>
      </c>
    </row>
    <row r="2091" spans="1:21" hidden="1" x14ac:dyDescent="0.25">
      <c r="A2091" s="8" t="s">
        <v>5018</v>
      </c>
      <c r="B2091" s="2" t="s">
        <v>2507</v>
      </c>
      <c r="C2091" s="2" t="s">
        <v>205</v>
      </c>
      <c r="D2091" s="2" t="s">
        <v>203</v>
      </c>
      <c r="E2091" s="2" t="s">
        <v>187</v>
      </c>
      <c r="F2091" s="8" t="s">
        <v>24</v>
      </c>
      <c r="G2091" s="8">
        <v>0</v>
      </c>
      <c r="H2091" s="8">
        <v>1</v>
      </c>
      <c r="I2091" s="8">
        <v>1</v>
      </c>
      <c r="J2091" s="8">
        <v>0</v>
      </c>
      <c r="K2091" s="8">
        <v>0</v>
      </c>
      <c r="L2091" s="8">
        <v>0</v>
      </c>
      <c r="M2091" s="8">
        <v>1</v>
      </c>
      <c r="N2091" s="8">
        <v>0</v>
      </c>
      <c r="O2091" s="8">
        <v>0</v>
      </c>
      <c r="P2091" s="8">
        <v>1</v>
      </c>
      <c r="Q2091" s="8">
        <v>0</v>
      </c>
      <c r="R2091" s="8">
        <v>0</v>
      </c>
      <c r="S2091" s="8">
        <v>0</v>
      </c>
      <c r="T2091" s="8">
        <v>0</v>
      </c>
      <c r="U2091" s="5">
        <v>404020011</v>
      </c>
    </row>
    <row r="2092" spans="1:21" hidden="1" x14ac:dyDescent="0.25">
      <c r="A2092" s="8" t="s">
        <v>5018</v>
      </c>
      <c r="B2092" s="2" t="s">
        <v>2508</v>
      </c>
      <c r="C2092" s="2" t="s">
        <v>205</v>
      </c>
      <c r="D2092" s="2" t="s">
        <v>203</v>
      </c>
      <c r="E2092" s="2" t="s">
        <v>187</v>
      </c>
      <c r="F2092" s="8" t="s">
        <v>24</v>
      </c>
      <c r="G2092" s="8">
        <v>1</v>
      </c>
      <c r="H2092" s="8">
        <v>1</v>
      </c>
      <c r="I2092" s="8">
        <v>1</v>
      </c>
      <c r="J2092" s="8">
        <v>0</v>
      </c>
      <c r="K2092" s="8">
        <v>1</v>
      </c>
      <c r="L2092" s="8">
        <v>1</v>
      </c>
      <c r="M2092" s="8">
        <v>1</v>
      </c>
      <c r="N2092" s="8">
        <v>0</v>
      </c>
      <c r="O2092" s="8">
        <v>0</v>
      </c>
      <c r="P2092" s="8">
        <v>1</v>
      </c>
      <c r="Q2092" s="8">
        <v>0</v>
      </c>
      <c r="R2092" s="8">
        <v>0</v>
      </c>
      <c r="S2092" s="8">
        <v>0</v>
      </c>
      <c r="T2092" s="8">
        <v>0</v>
      </c>
      <c r="U2092" s="5">
        <v>404020038</v>
      </c>
    </row>
    <row r="2093" spans="1:21" hidden="1" x14ac:dyDescent="0.25">
      <c r="A2093" s="8" t="s">
        <v>5018</v>
      </c>
      <c r="B2093" s="2" t="s">
        <v>2509</v>
      </c>
      <c r="C2093" s="2" t="s">
        <v>205</v>
      </c>
      <c r="D2093" s="2" t="s">
        <v>203</v>
      </c>
      <c r="E2093" s="2" t="s">
        <v>187</v>
      </c>
      <c r="F2093" s="8" t="s">
        <v>24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5">
        <v>404020046</v>
      </c>
    </row>
    <row r="2094" spans="1:21" hidden="1" x14ac:dyDescent="0.25">
      <c r="A2094" s="8" t="s">
        <v>5018</v>
      </c>
      <c r="B2094" s="2" t="s">
        <v>2510</v>
      </c>
      <c r="C2094" s="2" t="s">
        <v>205</v>
      </c>
      <c r="D2094" s="2" t="s">
        <v>203</v>
      </c>
      <c r="E2094" s="2" t="s">
        <v>187</v>
      </c>
      <c r="F2094" s="8" t="s">
        <v>24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1</v>
      </c>
      <c r="O2094" s="8">
        <v>0</v>
      </c>
      <c r="P2094" s="8">
        <v>1</v>
      </c>
      <c r="Q2094" s="8">
        <v>0</v>
      </c>
      <c r="R2094" s="8">
        <v>0</v>
      </c>
      <c r="S2094" s="8">
        <v>0</v>
      </c>
      <c r="T2094" s="8">
        <v>0</v>
      </c>
      <c r="U2094" s="5">
        <v>404020054</v>
      </c>
    </row>
    <row r="2095" spans="1:21" hidden="1" x14ac:dyDescent="0.25">
      <c r="A2095" s="8" t="s">
        <v>5018</v>
      </c>
      <c r="B2095" s="2" t="s">
        <v>2511</v>
      </c>
      <c r="C2095" s="2" t="s">
        <v>205</v>
      </c>
      <c r="D2095" s="2" t="s">
        <v>203</v>
      </c>
      <c r="E2095" s="2" t="s">
        <v>187</v>
      </c>
      <c r="F2095" s="8" t="s">
        <v>24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1</v>
      </c>
      <c r="N2095" s="8">
        <v>0</v>
      </c>
      <c r="O2095" s="8">
        <v>0</v>
      </c>
      <c r="P2095" s="8">
        <v>1</v>
      </c>
      <c r="Q2095" s="8">
        <v>0</v>
      </c>
      <c r="R2095" s="8">
        <v>0</v>
      </c>
      <c r="S2095" s="8">
        <v>0</v>
      </c>
      <c r="T2095" s="8">
        <v>0</v>
      </c>
      <c r="U2095" s="5">
        <v>404020062</v>
      </c>
    </row>
    <row r="2096" spans="1:21" hidden="1" x14ac:dyDescent="0.25">
      <c r="A2096" s="8" t="s">
        <v>5018</v>
      </c>
      <c r="B2096" s="2" t="s">
        <v>2512</v>
      </c>
      <c r="C2096" s="2" t="s">
        <v>205</v>
      </c>
      <c r="D2096" s="2" t="s">
        <v>203</v>
      </c>
      <c r="E2096" s="2" t="s">
        <v>187</v>
      </c>
      <c r="F2096" s="8" t="s">
        <v>24</v>
      </c>
      <c r="G2096" s="8">
        <v>0</v>
      </c>
      <c r="H2096" s="8">
        <v>1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1</v>
      </c>
      <c r="Q2096" s="8">
        <v>0</v>
      </c>
      <c r="R2096" s="8">
        <v>0</v>
      </c>
      <c r="S2096" s="8">
        <v>0</v>
      </c>
      <c r="T2096" s="8">
        <v>0</v>
      </c>
      <c r="U2096" s="5">
        <v>404020070</v>
      </c>
    </row>
    <row r="2097" spans="1:21" hidden="1" x14ac:dyDescent="0.25">
      <c r="A2097" s="8" t="s">
        <v>5018</v>
      </c>
      <c r="B2097" s="2" t="s">
        <v>2513</v>
      </c>
      <c r="C2097" s="2" t="s">
        <v>205</v>
      </c>
      <c r="D2097" s="2" t="s">
        <v>203</v>
      </c>
      <c r="E2097" s="2" t="s">
        <v>187</v>
      </c>
      <c r="F2097" s="8" t="s">
        <v>24</v>
      </c>
      <c r="G2097" s="8">
        <v>1</v>
      </c>
      <c r="H2097" s="8">
        <v>1</v>
      </c>
      <c r="I2097" s="8">
        <v>1</v>
      </c>
      <c r="J2097" s="8">
        <v>0</v>
      </c>
      <c r="K2097" s="8">
        <v>1</v>
      </c>
      <c r="L2097" s="8">
        <v>1</v>
      </c>
      <c r="M2097" s="8">
        <v>1</v>
      </c>
      <c r="N2097" s="8">
        <v>0</v>
      </c>
      <c r="O2097" s="8">
        <v>0</v>
      </c>
      <c r="P2097" s="8">
        <v>1</v>
      </c>
      <c r="Q2097" s="8">
        <v>0</v>
      </c>
      <c r="R2097" s="8">
        <v>0</v>
      </c>
      <c r="S2097" s="8">
        <v>0</v>
      </c>
      <c r="T2097" s="8">
        <v>0</v>
      </c>
      <c r="U2097" s="5">
        <v>404020089</v>
      </c>
    </row>
    <row r="2098" spans="1:21" hidden="1" x14ac:dyDescent="0.25">
      <c r="A2098" s="8" t="s">
        <v>5018</v>
      </c>
      <c r="B2098" s="2" t="s">
        <v>2514</v>
      </c>
      <c r="C2098" s="2" t="s">
        <v>205</v>
      </c>
      <c r="D2098" s="2" t="s">
        <v>203</v>
      </c>
      <c r="E2098" s="2" t="s">
        <v>187</v>
      </c>
      <c r="F2098" s="8" t="s">
        <v>24</v>
      </c>
      <c r="G2098" s="8">
        <v>1</v>
      </c>
      <c r="H2098" s="8">
        <v>1</v>
      </c>
      <c r="I2098" s="8">
        <v>0</v>
      </c>
      <c r="J2098" s="8">
        <v>0</v>
      </c>
      <c r="K2098" s="8">
        <v>1</v>
      </c>
      <c r="L2098" s="8">
        <v>1</v>
      </c>
      <c r="M2098" s="8">
        <v>0</v>
      </c>
      <c r="N2098" s="8">
        <v>1</v>
      </c>
      <c r="O2098" s="8">
        <v>0</v>
      </c>
      <c r="P2098" s="8">
        <v>1</v>
      </c>
      <c r="Q2098" s="8">
        <v>0</v>
      </c>
      <c r="R2098" s="8">
        <v>0</v>
      </c>
      <c r="S2098" s="8">
        <v>0</v>
      </c>
      <c r="T2098" s="8">
        <v>0</v>
      </c>
      <c r="U2098" s="5">
        <v>404020097</v>
      </c>
    </row>
    <row r="2099" spans="1:21" hidden="1" x14ac:dyDescent="0.25">
      <c r="A2099" s="8" t="s">
        <v>5018</v>
      </c>
      <c r="B2099" s="2" t="s">
        <v>2515</v>
      </c>
      <c r="C2099" s="2" t="s">
        <v>205</v>
      </c>
      <c r="D2099" s="2" t="s">
        <v>203</v>
      </c>
      <c r="E2099" s="2" t="s">
        <v>187</v>
      </c>
      <c r="F2099" s="8" t="s">
        <v>24</v>
      </c>
      <c r="G2099" s="8">
        <v>1</v>
      </c>
      <c r="H2099" s="8">
        <v>1</v>
      </c>
      <c r="I2099" s="8">
        <v>1</v>
      </c>
      <c r="J2099" s="8">
        <v>0</v>
      </c>
      <c r="K2099" s="8">
        <v>1</v>
      </c>
      <c r="L2099" s="8">
        <v>1</v>
      </c>
      <c r="M2099" s="8">
        <v>0</v>
      </c>
      <c r="N2099" s="8">
        <v>1</v>
      </c>
      <c r="O2099" s="8">
        <v>0</v>
      </c>
      <c r="P2099" s="8">
        <v>1</v>
      </c>
      <c r="Q2099" s="8">
        <v>0</v>
      </c>
      <c r="R2099" s="8">
        <v>0</v>
      </c>
      <c r="S2099" s="8">
        <v>0</v>
      </c>
      <c r="T2099" s="8">
        <v>0</v>
      </c>
      <c r="U2099" s="5">
        <v>404020100</v>
      </c>
    </row>
    <row r="2100" spans="1:21" hidden="1" x14ac:dyDescent="0.25">
      <c r="A2100" s="8" t="s">
        <v>5018</v>
      </c>
      <c r="B2100" s="2" t="s">
        <v>2516</v>
      </c>
      <c r="C2100" s="2" t="s">
        <v>205</v>
      </c>
      <c r="D2100" s="2" t="s">
        <v>203</v>
      </c>
      <c r="E2100" s="2" t="s">
        <v>187</v>
      </c>
      <c r="F2100" s="8" t="s">
        <v>24</v>
      </c>
      <c r="G2100" s="8">
        <v>0</v>
      </c>
      <c r="H2100" s="8">
        <v>1</v>
      </c>
      <c r="I2100" s="8">
        <v>1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5">
        <v>404020119</v>
      </c>
    </row>
    <row r="2101" spans="1:21" hidden="1" x14ac:dyDescent="0.25">
      <c r="A2101" s="8" t="s">
        <v>5018</v>
      </c>
      <c r="B2101" s="2" t="s">
        <v>2517</v>
      </c>
      <c r="C2101" s="2" t="s">
        <v>205</v>
      </c>
      <c r="D2101" s="2" t="s">
        <v>203</v>
      </c>
      <c r="E2101" s="2" t="s">
        <v>187</v>
      </c>
      <c r="F2101" s="8" t="s">
        <v>24</v>
      </c>
      <c r="G2101" s="8">
        <v>0</v>
      </c>
      <c r="H2101" s="8">
        <v>1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1</v>
      </c>
      <c r="Q2101" s="8">
        <v>0</v>
      </c>
      <c r="R2101" s="8">
        <v>0</v>
      </c>
      <c r="S2101" s="8">
        <v>0</v>
      </c>
      <c r="T2101" s="8">
        <v>0</v>
      </c>
      <c r="U2101" s="5">
        <v>404020135</v>
      </c>
    </row>
    <row r="2102" spans="1:21" hidden="1" x14ac:dyDescent="0.25">
      <c r="A2102" s="8" t="s">
        <v>5018</v>
      </c>
      <c r="B2102" s="2" t="s">
        <v>2518</v>
      </c>
      <c r="C2102" s="2" t="s">
        <v>205</v>
      </c>
      <c r="D2102" s="2" t="s">
        <v>203</v>
      </c>
      <c r="E2102" s="2" t="s">
        <v>187</v>
      </c>
      <c r="F2102" s="8" t="s">
        <v>24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1</v>
      </c>
      <c r="N2102" s="8">
        <v>0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5">
        <v>404020143</v>
      </c>
    </row>
    <row r="2103" spans="1:21" hidden="1" x14ac:dyDescent="0.25">
      <c r="A2103" s="8" t="s">
        <v>5018</v>
      </c>
      <c r="B2103" s="2" t="s">
        <v>2519</v>
      </c>
      <c r="C2103" s="2" t="s">
        <v>205</v>
      </c>
      <c r="D2103" s="2" t="s">
        <v>203</v>
      </c>
      <c r="E2103" s="2" t="s">
        <v>187</v>
      </c>
      <c r="F2103" s="8" t="s">
        <v>24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5">
        <v>404020178</v>
      </c>
    </row>
    <row r="2104" spans="1:21" hidden="1" x14ac:dyDescent="0.25">
      <c r="A2104" s="8" t="s">
        <v>5018</v>
      </c>
      <c r="B2104" s="2" t="s">
        <v>2520</v>
      </c>
      <c r="C2104" s="2" t="s">
        <v>205</v>
      </c>
      <c r="D2104" s="2" t="s">
        <v>203</v>
      </c>
      <c r="E2104" s="2" t="s">
        <v>187</v>
      </c>
      <c r="F2104" s="8" t="s">
        <v>24</v>
      </c>
      <c r="G2104" s="8">
        <v>0</v>
      </c>
      <c r="H2104" s="8">
        <v>1</v>
      </c>
      <c r="I2104" s="8">
        <v>1</v>
      </c>
      <c r="J2104" s="8">
        <v>0</v>
      </c>
      <c r="K2104" s="8">
        <v>0</v>
      </c>
      <c r="L2104" s="8">
        <v>0</v>
      </c>
      <c r="M2104" s="8">
        <v>1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5">
        <v>404020208</v>
      </c>
    </row>
    <row r="2105" spans="1:21" hidden="1" x14ac:dyDescent="0.25">
      <c r="A2105" s="8" t="s">
        <v>5018</v>
      </c>
      <c r="B2105" s="2" t="s">
        <v>2521</v>
      </c>
      <c r="C2105" s="2" t="s">
        <v>205</v>
      </c>
      <c r="D2105" s="2" t="s">
        <v>203</v>
      </c>
      <c r="E2105" s="2" t="s">
        <v>187</v>
      </c>
      <c r="F2105" s="8" t="s">
        <v>36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1</v>
      </c>
      <c r="N2105" s="8">
        <v>0</v>
      </c>
      <c r="O2105" s="8">
        <v>0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5">
        <v>404020224</v>
      </c>
    </row>
    <row r="2106" spans="1:21" hidden="1" x14ac:dyDescent="0.25">
      <c r="A2106" s="8" t="s">
        <v>5018</v>
      </c>
      <c r="B2106" s="2" t="s">
        <v>2522</v>
      </c>
      <c r="C2106" s="2" t="s">
        <v>205</v>
      </c>
      <c r="D2106" s="2" t="s">
        <v>203</v>
      </c>
      <c r="E2106" s="2" t="s">
        <v>187</v>
      </c>
      <c r="F2106" s="8" t="s">
        <v>24</v>
      </c>
      <c r="G2106" s="8">
        <v>0</v>
      </c>
      <c r="H2106" s="8">
        <v>1</v>
      </c>
      <c r="I2106" s="8">
        <v>1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0</v>
      </c>
      <c r="P2106" s="8">
        <v>1</v>
      </c>
      <c r="Q2106" s="8">
        <v>0</v>
      </c>
      <c r="R2106" s="8">
        <v>0</v>
      </c>
      <c r="S2106" s="8">
        <v>0</v>
      </c>
      <c r="T2106" s="8">
        <v>0</v>
      </c>
      <c r="U2106" s="5">
        <v>404020232</v>
      </c>
    </row>
    <row r="2107" spans="1:21" hidden="1" x14ac:dyDescent="0.25">
      <c r="A2107" s="8" t="s">
        <v>5018</v>
      </c>
      <c r="B2107" s="2" t="s">
        <v>2523</v>
      </c>
      <c r="C2107" s="2" t="s">
        <v>205</v>
      </c>
      <c r="D2107" s="2" t="s">
        <v>203</v>
      </c>
      <c r="E2107" s="2" t="s">
        <v>187</v>
      </c>
      <c r="F2107" s="8" t="s">
        <v>36</v>
      </c>
      <c r="G2107" s="8">
        <v>0</v>
      </c>
      <c r="H2107" s="8">
        <v>1</v>
      </c>
      <c r="I2107" s="8">
        <v>1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0</v>
      </c>
      <c r="U2107" s="5">
        <v>404020240</v>
      </c>
    </row>
    <row r="2108" spans="1:21" hidden="1" x14ac:dyDescent="0.25">
      <c r="A2108" s="8" t="s">
        <v>5018</v>
      </c>
      <c r="B2108" s="2" t="s">
        <v>2524</v>
      </c>
      <c r="C2108" s="2" t="s">
        <v>205</v>
      </c>
      <c r="D2108" s="2" t="s">
        <v>203</v>
      </c>
      <c r="E2108" s="2" t="s">
        <v>187</v>
      </c>
      <c r="F2108" s="8" t="s">
        <v>24</v>
      </c>
      <c r="G2108" s="8">
        <v>0</v>
      </c>
      <c r="H2108" s="8">
        <v>1</v>
      </c>
      <c r="I2108" s="8">
        <v>0</v>
      </c>
      <c r="J2108" s="8">
        <v>0</v>
      </c>
      <c r="K2108" s="8">
        <v>0</v>
      </c>
      <c r="L2108" s="8">
        <v>0</v>
      </c>
      <c r="M2108" s="8">
        <v>1</v>
      </c>
      <c r="N2108" s="8">
        <v>0</v>
      </c>
      <c r="O2108" s="8">
        <v>0</v>
      </c>
      <c r="P2108" s="8">
        <v>1</v>
      </c>
      <c r="Q2108" s="8">
        <v>0</v>
      </c>
      <c r="R2108" s="8">
        <v>0</v>
      </c>
      <c r="S2108" s="8">
        <v>0</v>
      </c>
      <c r="T2108" s="8">
        <v>0</v>
      </c>
      <c r="U2108" s="5">
        <v>404020275</v>
      </c>
    </row>
    <row r="2109" spans="1:21" hidden="1" x14ac:dyDescent="0.25">
      <c r="A2109" s="8" t="s">
        <v>5018</v>
      </c>
      <c r="B2109" s="2" t="s">
        <v>2525</v>
      </c>
      <c r="C2109" s="2" t="s">
        <v>205</v>
      </c>
      <c r="D2109" s="2" t="s">
        <v>203</v>
      </c>
      <c r="E2109" s="2" t="s">
        <v>187</v>
      </c>
      <c r="F2109" s="8" t="s">
        <v>24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0</v>
      </c>
      <c r="S2109" s="8">
        <v>0</v>
      </c>
      <c r="T2109" s="8">
        <v>0</v>
      </c>
      <c r="U2109" s="5">
        <v>404020291</v>
      </c>
    </row>
    <row r="2110" spans="1:21" hidden="1" x14ac:dyDescent="0.25">
      <c r="A2110" s="8" t="s">
        <v>5018</v>
      </c>
      <c r="B2110" s="2" t="s">
        <v>2526</v>
      </c>
      <c r="C2110" s="2" t="s">
        <v>205</v>
      </c>
      <c r="D2110" s="2" t="s">
        <v>203</v>
      </c>
      <c r="E2110" s="2" t="s">
        <v>187</v>
      </c>
      <c r="F2110" s="8" t="s">
        <v>24</v>
      </c>
      <c r="G2110" s="8">
        <v>1</v>
      </c>
      <c r="H2110" s="8">
        <v>1</v>
      </c>
      <c r="I2110" s="8">
        <v>1</v>
      </c>
      <c r="J2110" s="8">
        <v>0</v>
      </c>
      <c r="K2110" s="8">
        <v>1</v>
      </c>
      <c r="L2110" s="8">
        <v>1</v>
      </c>
      <c r="M2110" s="8">
        <v>1</v>
      </c>
      <c r="N2110" s="8">
        <v>0</v>
      </c>
      <c r="O2110" s="8">
        <v>0</v>
      </c>
      <c r="P2110" s="8">
        <v>1</v>
      </c>
      <c r="Q2110" s="8">
        <v>0</v>
      </c>
      <c r="R2110" s="8">
        <v>0</v>
      </c>
      <c r="S2110" s="8">
        <v>0</v>
      </c>
      <c r="T2110" s="8">
        <v>0</v>
      </c>
      <c r="U2110" s="5">
        <v>404020313</v>
      </c>
    </row>
    <row r="2111" spans="1:21" hidden="1" x14ac:dyDescent="0.25">
      <c r="A2111" s="8" t="s">
        <v>5018</v>
      </c>
      <c r="B2111" s="2" t="s">
        <v>2527</v>
      </c>
      <c r="C2111" s="2" t="s">
        <v>205</v>
      </c>
      <c r="D2111" s="2" t="s">
        <v>203</v>
      </c>
      <c r="E2111" s="2" t="s">
        <v>187</v>
      </c>
      <c r="F2111" s="8" t="s">
        <v>24</v>
      </c>
      <c r="G2111" s="8">
        <v>0</v>
      </c>
      <c r="H2111" s="8">
        <v>1</v>
      </c>
      <c r="I2111" s="8">
        <v>1</v>
      </c>
      <c r="J2111" s="8">
        <v>0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1</v>
      </c>
      <c r="Q2111" s="8">
        <v>0</v>
      </c>
      <c r="R2111" s="8">
        <v>0</v>
      </c>
      <c r="S2111" s="8">
        <v>0</v>
      </c>
      <c r="T2111" s="8">
        <v>0</v>
      </c>
      <c r="U2111" s="5">
        <v>404020321</v>
      </c>
    </row>
    <row r="2112" spans="1:21" hidden="1" x14ac:dyDescent="0.25">
      <c r="A2112" s="8" t="s">
        <v>5018</v>
      </c>
      <c r="B2112" s="2" t="s">
        <v>2528</v>
      </c>
      <c r="C2112" s="2" t="s">
        <v>205</v>
      </c>
      <c r="D2112" s="2" t="s">
        <v>203</v>
      </c>
      <c r="E2112" s="2" t="s">
        <v>187</v>
      </c>
      <c r="F2112" s="8" t="s">
        <v>24</v>
      </c>
      <c r="G2112" s="8">
        <v>0</v>
      </c>
      <c r="H2112" s="8">
        <v>1</v>
      </c>
      <c r="I2112" s="8">
        <v>1</v>
      </c>
      <c r="J2112" s="8">
        <v>0</v>
      </c>
      <c r="K2112" s="8">
        <v>0</v>
      </c>
      <c r="L2112" s="8">
        <v>0</v>
      </c>
      <c r="M2112" s="8">
        <v>1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5">
        <v>404020348</v>
      </c>
    </row>
    <row r="2113" spans="1:21" hidden="1" x14ac:dyDescent="0.25">
      <c r="A2113" s="8" t="s">
        <v>5018</v>
      </c>
      <c r="B2113" s="2" t="s">
        <v>2529</v>
      </c>
      <c r="C2113" s="2" t="s">
        <v>205</v>
      </c>
      <c r="D2113" s="2" t="s">
        <v>203</v>
      </c>
      <c r="E2113" s="2" t="s">
        <v>187</v>
      </c>
      <c r="F2113" s="8" t="s">
        <v>24</v>
      </c>
      <c r="G2113" s="8">
        <v>0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0</v>
      </c>
      <c r="R2113" s="8">
        <v>0</v>
      </c>
      <c r="S2113" s="8">
        <v>0</v>
      </c>
      <c r="T2113" s="8">
        <v>0</v>
      </c>
      <c r="U2113" s="5">
        <v>404020356</v>
      </c>
    </row>
    <row r="2114" spans="1:21" hidden="1" x14ac:dyDescent="0.25">
      <c r="A2114" s="8" t="s">
        <v>5018</v>
      </c>
      <c r="B2114" s="2" t="s">
        <v>2530</v>
      </c>
      <c r="C2114" s="2" t="s">
        <v>205</v>
      </c>
      <c r="D2114" s="2" t="s">
        <v>203</v>
      </c>
      <c r="E2114" s="2" t="s">
        <v>187</v>
      </c>
      <c r="F2114" s="8" t="s">
        <v>24</v>
      </c>
      <c r="G2114" s="8">
        <v>0</v>
      </c>
      <c r="H2114" s="8">
        <v>1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0</v>
      </c>
      <c r="U2114" s="5">
        <v>404020380</v>
      </c>
    </row>
    <row r="2115" spans="1:21" hidden="1" x14ac:dyDescent="0.25">
      <c r="A2115" s="8" t="s">
        <v>5018</v>
      </c>
      <c r="B2115" s="2" t="s">
        <v>2531</v>
      </c>
      <c r="C2115" s="2" t="s">
        <v>205</v>
      </c>
      <c r="D2115" s="2" t="s">
        <v>203</v>
      </c>
      <c r="E2115" s="2" t="s">
        <v>187</v>
      </c>
      <c r="F2115" s="8" t="s">
        <v>24</v>
      </c>
      <c r="G2115" s="8">
        <v>0</v>
      </c>
      <c r="H2115" s="8">
        <v>1</v>
      </c>
      <c r="I2115" s="8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1</v>
      </c>
      <c r="Q2115" s="8">
        <v>0</v>
      </c>
      <c r="R2115" s="8">
        <v>0</v>
      </c>
      <c r="S2115" s="8">
        <v>0</v>
      </c>
      <c r="T2115" s="8">
        <v>0</v>
      </c>
      <c r="U2115" s="5">
        <v>404020399</v>
      </c>
    </row>
    <row r="2116" spans="1:21" hidden="1" x14ac:dyDescent="0.25">
      <c r="A2116" s="8" t="s">
        <v>5018</v>
      </c>
      <c r="B2116" s="2" t="s">
        <v>2532</v>
      </c>
      <c r="C2116" s="2" t="s">
        <v>205</v>
      </c>
      <c r="D2116" s="2" t="s">
        <v>203</v>
      </c>
      <c r="E2116" s="2" t="s">
        <v>187</v>
      </c>
      <c r="F2116" s="8" t="s">
        <v>24</v>
      </c>
      <c r="G2116" s="8">
        <v>0</v>
      </c>
      <c r="H2116" s="8">
        <v>1</v>
      </c>
      <c r="I2116" s="8">
        <v>1</v>
      </c>
      <c r="J2116" s="8">
        <v>0</v>
      </c>
      <c r="K2116" s="8">
        <v>0</v>
      </c>
      <c r="L2116" s="8">
        <v>0</v>
      </c>
      <c r="M2116" s="8">
        <v>1</v>
      </c>
      <c r="N2116" s="8">
        <v>0</v>
      </c>
      <c r="O2116" s="8">
        <v>0</v>
      </c>
      <c r="P2116" s="8">
        <v>1</v>
      </c>
      <c r="Q2116" s="8">
        <v>0</v>
      </c>
      <c r="R2116" s="8">
        <v>0</v>
      </c>
      <c r="S2116" s="8">
        <v>0</v>
      </c>
      <c r="T2116" s="8">
        <v>0</v>
      </c>
      <c r="U2116" s="5">
        <v>404020429</v>
      </c>
    </row>
    <row r="2117" spans="1:21" hidden="1" x14ac:dyDescent="0.25">
      <c r="A2117" s="8" t="s">
        <v>5018</v>
      </c>
      <c r="B2117" s="2" t="s">
        <v>2533</v>
      </c>
      <c r="C2117" s="2" t="s">
        <v>205</v>
      </c>
      <c r="D2117" s="2" t="s">
        <v>203</v>
      </c>
      <c r="E2117" s="2" t="s">
        <v>187</v>
      </c>
      <c r="F2117" s="8" t="s">
        <v>24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0</v>
      </c>
      <c r="N2117" s="8">
        <v>1</v>
      </c>
      <c r="O2117" s="8">
        <v>0</v>
      </c>
      <c r="P2117" s="8">
        <v>1</v>
      </c>
      <c r="Q2117" s="8">
        <v>0</v>
      </c>
      <c r="R2117" s="8">
        <v>0</v>
      </c>
      <c r="S2117" s="8">
        <v>0</v>
      </c>
      <c r="T2117" s="8">
        <v>0</v>
      </c>
      <c r="U2117" s="5">
        <v>404020445</v>
      </c>
    </row>
    <row r="2118" spans="1:21" hidden="1" x14ac:dyDescent="0.25">
      <c r="A2118" s="8" t="s">
        <v>5018</v>
      </c>
      <c r="B2118" s="2" t="s">
        <v>2534</v>
      </c>
      <c r="C2118" s="2" t="s">
        <v>205</v>
      </c>
      <c r="D2118" s="2" t="s">
        <v>203</v>
      </c>
      <c r="E2118" s="2" t="s">
        <v>187</v>
      </c>
      <c r="F2118" s="8" t="s">
        <v>36</v>
      </c>
      <c r="G2118" s="8">
        <v>0</v>
      </c>
      <c r="H2118" s="8">
        <v>1</v>
      </c>
      <c r="I2118" s="8">
        <v>1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5">
        <v>404020453</v>
      </c>
    </row>
    <row r="2119" spans="1:21" hidden="1" x14ac:dyDescent="0.25">
      <c r="A2119" s="8" t="s">
        <v>5018</v>
      </c>
      <c r="B2119" s="2" t="s">
        <v>2535</v>
      </c>
      <c r="C2119" s="2" t="s">
        <v>205</v>
      </c>
      <c r="D2119" s="2" t="s">
        <v>203</v>
      </c>
      <c r="E2119" s="2" t="s">
        <v>187</v>
      </c>
      <c r="F2119" s="8" t="s">
        <v>36</v>
      </c>
      <c r="G2119" s="8">
        <v>0</v>
      </c>
      <c r="H2119" s="8">
        <v>1</v>
      </c>
      <c r="I2119" s="8">
        <v>1</v>
      </c>
      <c r="J2119" s="8">
        <v>0</v>
      </c>
      <c r="K2119" s="8">
        <v>0</v>
      </c>
      <c r="L2119" s="8">
        <v>0</v>
      </c>
      <c r="M2119" s="8">
        <v>1</v>
      </c>
      <c r="N2119" s="8">
        <v>0</v>
      </c>
      <c r="O2119" s="8">
        <v>0</v>
      </c>
      <c r="P2119" s="8">
        <v>1</v>
      </c>
      <c r="Q2119" s="8">
        <v>0</v>
      </c>
      <c r="R2119" s="8">
        <v>0</v>
      </c>
      <c r="S2119" s="8">
        <v>0</v>
      </c>
      <c r="T2119" s="8">
        <v>0</v>
      </c>
      <c r="U2119" s="5">
        <v>404020461</v>
      </c>
    </row>
    <row r="2120" spans="1:21" hidden="1" x14ac:dyDescent="0.25">
      <c r="A2120" s="8" t="s">
        <v>5018</v>
      </c>
      <c r="B2120" s="2" t="s">
        <v>2536</v>
      </c>
      <c r="C2120" s="2" t="s">
        <v>205</v>
      </c>
      <c r="D2120" s="2" t="s">
        <v>203</v>
      </c>
      <c r="E2120" s="2" t="s">
        <v>187</v>
      </c>
      <c r="F2120" s="8" t="s">
        <v>24</v>
      </c>
      <c r="G2120" s="8">
        <v>0</v>
      </c>
      <c r="H2120" s="8">
        <v>1</v>
      </c>
      <c r="I2120" s="8">
        <v>1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5">
        <v>404020470</v>
      </c>
    </row>
    <row r="2121" spans="1:21" hidden="1" x14ac:dyDescent="0.25">
      <c r="A2121" s="8" t="s">
        <v>5018</v>
      </c>
      <c r="B2121" s="2" t="s">
        <v>2537</v>
      </c>
      <c r="C2121" s="2" t="s">
        <v>205</v>
      </c>
      <c r="D2121" s="2" t="s">
        <v>203</v>
      </c>
      <c r="E2121" s="2" t="s">
        <v>187</v>
      </c>
      <c r="F2121" s="8" t="s">
        <v>24</v>
      </c>
      <c r="G2121" s="8">
        <v>1</v>
      </c>
      <c r="H2121" s="8">
        <v>1</v>
      </c>
      <c r="I2121" s="8">
        <v>1</v>
      </c>
      <c r="J2121" s="8">
        <v>1</v>
      </c>
      <c r="K2121" s="8">
        <v>1</v>
      </c>
      <c r="L2121" s="8">
        <v>1</v>
      </c>
      <c r="M2121" s="8">
        <v>1</v>
      </c>
      <c r="N2121" s="8">
        <v>0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5">
        <v>404020488</v>
      </c>
    </row>
    <row r="2122" spans="1:21" hidden="1" x14ac:dyDescent="0.25">
      <c r="A2122" s="8" t="s">
        <v>5018</v>
      </c>
      <c r="B2122" s="2" t="s">
        <v>2538</v>
      </c>
      <c r="C2122" s="2" t="s">
        <v>205</v>
      </c>
      <c r="D2122" s="2" t="s">
        <v>203</v>
      </c>
      <c r="E2122" s="2" t="s">
        <v>187</v>
      </c>
      <c r="F2122" s="8" t="s">
        <v>24</v>
      </c>
      <c r="G2122" s="8">
        <v>0</v>
      </c>
      <c r="H2122" s="8">
        <v>1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1</v>
      </c>
      <c r="Q2122" s="8">
        <v>0</v>
      </c>
      <c r="R2122" s="8">
        <v>0</v>
      </c>
      <c r="S2122" s="8">
        <v>0</v>
      </c>
      <c r="T2122" s="8">
        <v>0</v>
      </c>
      <c r="U2122" s="5">
        <v>404020496</v>
      </c>
    </row>
    <row r="2123" spans="1:21" hidden="1" x14ac:dyDescent="0.25">
      <c r="A2123" s="8" t="s">
        <v>5018</v>
      </c>
      <c r="B2123" s="2" t="s">
        <v>2539</v>
      </c>
      <c r="C2123" s="2" t="s">
        <v>205</v>
      </c>
      <c r="D2123" s="2" t="s">
        <v>203</v>
      </c>
      <c r="E2123" s="2" t="s">
        <v>187</v>
      </c>
      <c r="F2123" s="8" t="s">
        <v>24</v>
      </c>
      <c r="G2123" s="8">
        <v>0</v>
      </c>
      <c r="H2123" s="8">
        <v>1</v>
      </c>
      <c r="I2123" s="8">
        <v>1</v>
      </c>
      <c r="J2123" s="8">
        <v>0</v>
      </c>
      <c r="K2123" s="8">
        <v>0</v>
      </c>
      <c r="L2123" s="8">
        <v>0</v>
      </c>
      <c r="M2123" s="8">
        <v>1</v>
      </c>
      <c r="N2123" s="8">
        <v>0</v>
      </c>
      <c r="O2123" s="8">
        <v>0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5">
        <v>404020500</v>
      </c>
    </row>
    <row r="2124" spans="1:21" hidden="1" x14ac:dyDescent="0.25">
      <c r="A2124" s="8" t="s">
        <v>5018</v>
      </c>
      <c r="B2124" s="2" t="s">
        <v>2540</v>
      </c>
      <c r="C2124" s="2" t="s">
        <v>205</v>
      </c>
      <c r="D2124" s="2" t="s">
        <v>203</v>
      </c>
      <c r="E2124" s="2" t="s">
        <v>187</v>
      </c>
      <c r="F2124" s="8" t="s">
        <v>24</v>
      </c>
      <c r="G2124" s="8">
        <v>0</v>
      </c>
      <c r="H2124" s="8">
        <v>1</v>
      </c>
      <c r="I2124" s="8">
        <v>1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5">
        <v>404020518</v>
      </c>
    </row>
    <row r="2125" spans="1:21" hidden="1" x14ac:dyDescent="0.25">
      <c r="A2125" s="8" t="s">
        <v>5018</v>
      </c>
      <c r="B2125" s="2" t="s">
        <v>2541</v>
      </c>
      <c r="C2125" s="2" t="s">
        <v>205</v>
      </c>
      <c r="D2125" s="2" t="s">
        <v>203</v>
      </c>
      <c r="E2125" s="2" t="s">
        <v>187</v>
      </c>
      <c r="F2125" s="8" t="s">
        <v>24</v>
      </c>
      <c r="G2125" s="8">
        <v>0</v>
      </c>
      <c r="H2125" s="8">
        <v>1</v>
      </c>
      <c r="I2125" s="8">
        <v>1</v>
      </c>
      <c r="J2125" s="8">
        <v>0</v>
      </c>
      <c r="K2125" s="8">
        <v>0</v>
      </c>
      <c r="L2125" s="8">
        <v>0</v>
      </c>
      <c r="M2125" s="8">
        <v>1</v>
      </c>
      <c r="N2125" s="8">
        <v>0</v>
      </c>
      <c r="O2125" s="8">
        <v>0</v>
      </c>
      <c r="P2125" s="8">
        <v>1</v>
      </c>
      <c r="Q2125" s="8">
        <v>0</v>
      </c>
      <c r="R2125" s="8">
        <v>0</v>
      </c>
      <c r="S2125" s="8">
        <v>0</v>
      </c>
      <c r="T2125" s="8">
        <v>0</v>
      </c>
      <c r="U2125" s="5">
        <v>404020526</v>
      </c>
    </row>
    <row r="2126" spans="1:21" hidden="1" x14ac:dyDescent="0.25">
      <c r="A2126" s="8" t="s">
        <v>5018</v>
      </c>
      <c r="B2126" s="2" t="s">
        <v>2542</v>
      </c>
      <c r="C2126" s="2" t="s">
        <v>205</v>
      </c>
      <c r="D2126" s="2" t="s">
        <v>203</v>
      </c>
      <c r="E2126" s="2" t="s">
        <v>187</v>
      </c>
      <c r="F2126" s="8" t="s">
        <v>24</v>
      </c>
      <c r="G2126" s="8">
        <v>0</v>
      </c>
      <c r="H2126" s="8">
        <v>1</v>
      </c>
      <c r="I2126" s="8">
        <v>1</v>
      </c>
      <c r="J2126" s="8">
        <v>0</v>
      </c>
      <c r="K2126" s="8">
        <v>0</v>
      </c>
      <c r="L2126" s="8">
        <v>0</v>
      </c>
      <c r="M2126" s="8">
        <v>1</v>
      </c>
      <c r="N2126" s="8">
        <v>0</v>
      </c>
      <c r="O2126" s="8">
        <v>0</v>
      </c>
      <c r="P2126" s="8">
        <v>1</v>
      </c>
      <c r="Q2126" s="8">
        <v>0</v>
      </c>
      <c r="R2126" s="8">
        <v>0</v>
      </c>
      <c r="S2126" s="8">
        <v>0</v>
      </c>
      <c r="T2126" s="8">
        <v>0</v>
      </c>
      <c r="U2126" s="5">
        <v>404020534</v>
      </c>
    </row>
    <row r="2127" spans="1:21" hidden="1" x14ac:dyDescent="0.25">
      <c r="A2127" s="8" t="s">
        <v>5018</v>
      </c>
      <c r="B2127" s="2" t="s">
        <v>2543</v>
      </c>
      <c r="C2127" s="2" t="s">
        <v>205</v>
      </c>
      <c r="D2127" s="2" t="s">
        <v>203</v>
      </c>
      <c r="E2127" s="2" t="s">
        <v>187</v>
      </c>
      <c r="F2127" s="8" t="s">
        <v>24</v>
      </c>
      <c r="G2127" s="8">
        <v>0</v>
      </c>
      <c r="H2127" s="8">
        <v>1</v>
      </c>
      <c r="I2127" s="8">
        <v>1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>
        <v>1</v>
      </c>
      <c r="Q2127" s="8">
        <v>0</v>
      </c>
      <c r="R2127" s="8">
        <v>0</v>
      </c>
      <c r="S2127" s="8">
        <v>0</v>
      </c>
      <c r="T2127" s="8">
        <v>0</v>
      </c>
      <c r="U2127" s="5">
        <v>404020542</v>
      </c>
    </row>
    <row r="2128" spans="1:21" hidden="1" x14ac:dyDescent="0.25">
      <c r="A2128" s="8" t="s">
        <v>5018</v>
      </c>
      <c r="B2128" s="2" t="s">
        <v>2544</v>
      </c>
      <c r="C2128" s="2" t="s">
        <v>205</v>
      </c>
      <c r="D2128" s="2" t="s">
        <v>203</v>
      </c>
      <c r="E2128" s="2" t="s">
        <v>187</v>
      </c>
      <c r="F2128" s="8" t="s">
        <v>24</v>
      </c>
      <c r="G2128" s="8">
        <v>0</v>
      </c>
      <c r="H2128" s="8">
        <v>1</v>
      </c>
      <c r="I2128" s="8">
        <v>1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5">
        <v>404020550</v>
      </c>
    </row>
    <row r="2129" spans="1:21" hidden="1" x14ac:dyDescent="0.25">
      <c r="A2129" s="8" t="s">
        <v>5018</v>
      </c>
      <c r="B2129" s="2" t="s">
        <v>2545</v>
      </c>
      <c r="C2129" s="2" t="s">
        <v>205</v>
      </c>
      <c r="D2129" s="2" t="s">
        <v>203</v>
      </c>
      <c r="E2129" s="2" t="s">
        <v>187</v>
      </c>
      <c r="F2129" s="8" t="s">
        <v>24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5">
        <v>404020569</v>
      </c>
    </row>
    <row r="2130" spans="1:21" hidden="1" x14ac:dyDescent="0.25">
      <c r="A2130" s="8" t="s">
        <v>5018</v>
      </c>
      <c r="B2130" s="2" t="s">
        <v>2546</v>
      </c>
      <c r="C2130" s="2" t="s">
        <v>205</v>
      </c>
      <c r="D2130" s="2" t="s">
        <v>203</v>
      </c>
      <c r="E2130" s="2" t="s">
        <v>187</v>
      </c>
      <c r="F2130" s="8" t="s">
        <v>24</v>
      </c>
      <c r="G2130" s="8">
        <v>1</v>
      </c>
      <c r="H2130" s="8">
        <v>1</v>
      </c>
      <c r="I2130" s="8">
        <v>1</v>
      </c>
      <c r="J2130" s="8">
        <v>1</v>
      </c>
      <c r="K2130" s="8">
        <v>1</v>
      </c>
      <c r="L2130" s="8">
        <v>1</v>
      </c>
      <c r="M2130" s="8">
        <v>1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5">
        <v>404020577</v>
      </c>
    </row>
    <row r="2131" spans="1:21" hidden="1" x14ac:dyDescent="0.25">
      <c r="A2131" s="8" t="s">
        <v>5018</v>
      </c>
      <c r="B2131" s="2" t="s">
        <v>2547</v>
      </c>
      <c r="C2131" s="2" t="s">
        <v>205</v>
      </c>
      <c r="D2131" s="2" t="s">
        <v>203</v>
      </c>
      <c r="E2131" s="2" t="s">
        <v>187</v>
      </c>
      <c r="F2131" s="8" t="s">
        <v>24</v>
      </c>
      <c r="G2131" s="8">
        <v>0</v>
      </c>
      <c r="H2131" s="8">
        <v>1</v>
      </c>
      <c r="I2131" s="8">
        <v>1</v>
      </c>
      <c r="J2131" s="8">
        <v>0</v>
      </c>
      <c r="K2131" s="8">
        <v>0</v>
      </c>
      <c r="L2131" s="8">
        <v>0</v>
      </c>
      <c r="M2131" s="8">
        <v>1</v>
      </c>
      <c r="N2131" s="8">
        <v>0</v>
      </c>
      <c r="O2131" s="8">
        <v>0</v>
      </c>
      <c r="P2131" s="8">
        <v>1</v>
      </c>
      <c r="Q2131" s="8">
        <v>0</v>
      </c>
      <c r="R2131" s="8">
        <v>0</v>
      </c>
      <c r="S2131" s="8">
        <v>0</v>
      </c>
      <c r="T2131" s="8">
        <v>0</v>
      </c>
      <c r="U2131" s="5">
        <v>404020585</v>
      </c>
    </row>
    <row r="2132" spans="1:21" hidden="1" x14ac:dyDescent="0.25">
      <c r="A2132" s="8" t="s">
        <v>5018</v>
      </c>
      <c r="B2132" s="2" t="s">
        <v>2548</v>
      </c>
      <c r="C2132" s="2" t="s">
        <v>205</v>
      </c>
      <c r="D2132" s="2" t="s">
        <v>203</v>
      </c>
      <c r="E2132" s="2" t="s">
        <v>187</v>
      </c>
      <c r="F2132" s="8" t="s">
        <v>24</v>
      </c>
      <c r="G2132" s="8">
        <v>0</v>
      </c>
      <c r="H2132" s="8">
        <v>1</v>
      </c>
      <c r="I2132" s="8">
        <v>1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1</v>
      </c>
      <c r="Q2132" s="8">
        <v>0</v>
      </c>
      <c r="R2132" s="8">
        <v>0</v>
      </c>
      <c r="S2132" s="8">
        <v>0</v>
      </c>
      <c r="T2132" s="8">
        <v>0</v>
      </c>
      <c r="U2132" s="5">
        <v>404020593</v>
      </c>
    </row>
    <row r="2133" spans="1:21" hidden="1" x14ac:dyDescent="0.25">
      <c r="A2133" s="8" t="s">
        <v>5018</v>
      </c>
      <c r="B2133" s="2" t="s">
        <v>2549</v>
      </c>
      <c r="C2133" s="2" t="s">
        <v>205</v>
      </c>
      <c r="D2133" s="2" t="s">
        <v>203</v>
      </c>
      <c r="E2133" s="2" t="s">
        <v>187</v>
      </c>
      <c r="F2133" s="8" t="s">
        <v>24</v>
      </c>
      <c r="G2133" s="8">
        <v>0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1</v>
      </c>
      <c r="Q2133" s="8">
        <v>0</v>
      </c>
      <c r="R2133" s="8">
        <v>0</v>
      </c>
      <c r="S2133" s="8">
        <v>0</v>
      </c>
      <c r="T2133" s="8">
        <v>0</v>
      </c>
      <c r="U2133" s="5">
        <v>404020607</v>
      </c>
    </row>
    <row r="2134" spans="1:21" hidden="1" x14ac:dyDescent="0.25">
      <c r="A2134" s="8" t="s">
        <v>5018</v>
      </c>
      <c r="B2134" s="2" t="s">
        <v>2550</v>
      </c>
      <c r="C2134" s="2" t="s">
        <v>205</v>
      </c>
      <c r="D2134" s="2" t="s">
        <v>203</v>
      </c>
      <c r="E2134" s="2" t="s">
        <v>187</v>
      </c>
      <c r="F2134" s="8" t="s">
        <v>24</v>
      </c>
      <c r="G2134" s="8">
        <v>1</v>
      </c>
      <c r="H2134" s="8">
        <v>1</v>
      </c>
      <c r="I2134" s="8">
        <v>1</v>
      </c>
      <c r="J2134" s="8">
        <v>1</v>
      </c>
      <c r="K2134" s="8">
        <v>1</v>
      </c>
      <c r="L2134" s="8">
        <v>1</v>
      </c>
      <c r="M2134" s="8">
        <v>0</v>
      </c>
      <c r="N2134" s="8">
        <v>1</v>
      </c>
      <c r="O2134" s="8">
        <v>0</v>
      </c>
      <c r="P2134" s="8">
        <v>1</v>
      </c>
      <c r="Q2134" s="8">
        <v>0</v>
      </c>
      <c r="R2134" s="8">
        <v>0</v>
      </c>
      <c r="S2134" s="8">
        <v>0</v>
      </c>
      <c r="T2134" s="8">
        <v>0</v>
      </c>
      <c r="U2134" s="5">
        <v>404020615</v>
      </c>
    </row>
    <row r="2135" spans="1:21" hidden="1" x14ac:dyDescent="0.25">
      <c r="A2135" s="8" t="s">
        <v>5018</v>
      </c>
      <c r="B2135" s="2" t="s">
        <v>2551</v>
      </c>
      <c r="C2135" s="2" t="s">
        <v>205</v>
      </c>
      <c r="D2135" s="2" t="s">
        <v>203</v>
      </c>
      <c r="E2135" s="2" t="s">
        <v>187</v>
      </c>
      <c r="F2135" s="8" t="s">
        <v>24</v>
      </c>
      <c r="G2135" s="8">
        <v>1</v>
      </c>
      <c r="H2135" s="8">
        <v>1</v>
      </c>
      <c r="I2135" s="8">
        <v>1</v>
      </c>
      <c r="J2135" s="8">
        <v>1</v>
      </c>
      <c r="K2135" s="8">
        <v>1</v>
      </c>
      <c r="L2135" s="8">
        <v>1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5">
        <v>404020623</v>
      </c>
    </row>
    <row r="2136" spans="1:21" hidden="1" x14ac:dyDescent="0.25">
      <c r="A2136" s="8" t="s">
        <v>5018</v>
      </c>
      <c r="B2136" s="2" t="s">
        <v>2552</v>
      </c>
      <c r="C2136" s="2" t="s">
        <v>205</v>
      </c>
      <c r="D2136" s="2" t="s">
        <v>203</v>
      </c>
      <c r="E2136" s="2" t="s">
        <v>187</v>
      </c>
      <c r="F2136" s="8" t="s">
        <v>24</v>
      </c>
      <c r="G2136" s="8">
        <v>1</v>
      </c>
      <c r="H2136" s="8">
        <v>0</v>
      </c>
      <c r="I2136" s="8">
        <v>0</v>
      </c>
      <c r="J2136" s="8">
        <v>1</v>
      </c>
      <c r="K2136" s="8">
        <v>1</v>
      </c>
      <c r="L2136" s="8">
        <v>1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5">
        <v>404020631</v>
      </c>
    </row>
    <row r="2137" spans="1:21" hidden="1" x14ac:dyDescent="0.25">
      <c r="A2137" s="8" t="s">
        <v>5018</v>
      </c>
      <c r="B2137" s="2" t="s">
        <v>2553</v>
      </c>
      <c r="C2137" s="2" t="s">
        <v>205</v>
      </c>
      <c r="D2137" s="2" t="s">
        <v>203</v>
      </c>
      <c r="E2137" s="2" t="s">
        <v>187</v>
      </c>
      <c r="F2137" s="8" t="s">
        <v>36</v>
      </c>
      <c r="G2137" s="8">
        <v>0</v>
      </c>
      <c r="H2137" s="8">
        <v>1</v>
      </c>
      <c r="I2137" s="8">
        <v>1</v>
      </c>
      <c r="J2137" s="8">
        <v>0</v>
      </c>
      <c r="K2137" s="8">
        <v>0</v>
      </c>
      <c r="L2137" s="8">
        <v>0</v>
      </c>
      <c r="M2137" s="8">
        <v>1</v>
      </c>
      <c r="N2137" s="8">
        <v>0</v>
      </c>
      <c r="O2137" s="8">
        <v>0</v>
      </c>
      <c r="P2137" s="8">
        <v>1</v>
      </c>
      <c r="Q2137" s="8">
        <v>0</v>
      </c>
      <c r="R2137" s="8">
        <v>0</v>
      </c>
      <c r="S2137" s="8">
        <v>0</v>
      </c>
      <c r="T2137" s="8">
        <v>0</v>
      </c>
      <c r="U2137" s="5">
        <v>404020640</v>
      </c>
    </row>
    <row r="2138" spans="1:21" hidden="1" x14ac:dyDescent="0.25">
      <c r="A2138" s="8" t="s">
        <v>5018</v>
      </c>
      <c r="B2138" s="2" t="s">
        <v>2554</v>
      </c>
      <c r="C2138" s="2" t="s">
        <v>205</v>
      </c>
      <c r="D2138" s="2" t="s">
        <v>203</v>
      </c>
      <c r="E2138" s="2" t="s">
        <v>187</v>
      </c>
      <c r="F2138" s="8" t="s">
        <v>24</v>
      </c>
      <c r="G2138" s="8">
        <v>0</v>
      </c>
      <c r="H2138" s="8">
        <v>1</v>
      </c>
      <c r="I2138" s="8">
        <v>1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5">
        <v>404020658</v>
      </c>
    </row>
    <row r="2139" spans="1:21" hidden="1" x14ac:dyDescent="0.25">
      <c r="A2139" s="8" t="s">
        <v>5018</v>
      </c>
      <c r="B2139" s="2" t="s">
        <v>2555</v>
      </c>
      <c r="C2139" s="2" t="s">
        <v>205</v>
      </c>
      <c r="D2139" s="2" t="s">
        <v>203</v>
      </c>
      <c r="E2139" s="2" t="s">
        <v>187</v>
      </c>
      <c r="F2139" s="8" t="s">
        <v>24</v>
      </c>
      <c r="G2139" s="8">
        <v>0</v>
      </c>
      <c r="H2139" s="8">
        <v>1</v>
      </c>
      <c r="I2139" s="8">
        <v>1</v>
      </c>
      <c r="J2139" s="8">
        <v>0</v>
      </c>
      <c r="K2139" s="8">
        <v>0</v>
      </c>
      <c r="L2139" s="8">
        <v>0</v>
      </c>
      <c r="M2139" s="8">
        <v>1</v>
      </c>
      <c r="N2139" s="8">
        <v>0</v>
      </c>
      <c r="O2139" s="8">
        <v>0</v>
      </c>
      <c r="P2139" s="8">
        <v>1</v>
      </c>
      <c r="Q2139" s="8">
        <v>0</v>
      </c>
      <c r="R2139" s="8">
        <v>0</v>
      </c>
      <c r="S2139" s="8">
        <v>0</v>
      </c>
      <c r="T2139" s="8">
        <v>0</v>
      </c>
      <c r="U2139" s="5">
        <v>404020666</v>
      </c>
    </row>
    <row r="2140" spans="1:21" hidden="1" x14ac:dyDescent="0.25">
      <c r="A2140" s="8" t="s">
        <v>5018</v>
      </c>
      <c r="B2140" s="2" t="s">
        <v>2556</v>
      </c>
      <c r="C2140" s="2" t="s">
        <v>205</v>
      </c>
      <c r="D2140" s="2" t="s">
        <v>203</v>
      </c>
      <c r="E2140" s="2" t="s">
        <v>187</v>
      </c>
      <c r="F2140" s="8" t="s">
        <v>24</v>
      </c>
      <c r="G2140" s="8">
        <v>1</v>
      </c>
      <c r="H2140" s="8">
        <v>1</v>
      </c>
      <c r="I2140" s="8">
        <v>0</v>
      </c>
      <c r="J2140" s="8">
        <v>1</v>
      </c>
      <c r="K2140" s="8">
        <v>1</v>
      </c>
      <c r="L2140" s="8">
        <v>1</v>
      </c>
      <c r="M2140" s="8">
        <v>0</v>
      </c>
      <c r="N2140" s="8">
        <v>1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5">
        <v>404020674</v>
      </c>
    </row>
    <row r="2141" spans="1:21" hidden="1" x14ac:dyDescent="0.25">
      <c r="A2141" s="8" t="s">
        <v>5018</v>
      </c>
      <c r="B2141" s="2" t="s">
        <v>2557</v>
      </c>
      <c r="C2141" s="2" t="s">
        <v>205</v>
      </c>
      <c r="D2141" s="2" t="s">
        <v>203</v>
      </c>
      <c r="E2141" s="2" t="s">
        <v>187</v>
      </c>
      <c r="F2141" s="8" t="s">
        <v>36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1</v>
      </c>
      <c r="N2141" s="8">
        <v>0</v>
      </c>
      <c r="O2141" s="8">
        <v>0</v>
      </c>
      <c r="P2141" s="8">
        <v>1</v>
      </c>
      <c r="Q2141" s="8">
        <v>0</v>
      </c>
      <c r="R2141" s="8">
        <v>0</v>
      </c>
      <c r="S2141" s="8">
        <v>0</v>
      </c>
      <c r="T2141" s="8">
        <v>0</v>
      </c>
      <c r="U2141" s="5">
        <v>404020690</v>
      </c>
    </row>
    <row r="2142" spans="1:21" hidden="1" x14ac:dyDescent="0.25">
      <c r="A2142" s="8" t="s">
        <v>5018</v>
      </c>
      <c r="B2142" s="2" t="s">
        <v>2558</v>
      </c>
      <c r="C2142" s="2" t="s">
        <v>205</v>
      </c>
      <c r="D2142" s="2" t="s">
        <v>203</v>
      </c>
      <c r="E2142" s="2" t="s">
        <v>187</v>
      </c>
      <c r="F2142" s="8" t="s">
        <v>24</v>
      </c>
      <c r="G2142" s="8">
        <v>0</v>
      </c>
      <c r="H2142" s="8">
        <v>1</v>
      </c>
      <c r="I2142" s="8">
        <v>1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5">
        <v>404020704</v>
      </c>
    </row>
    <row r="2143" spans="1:21" hidden="1" x14ac:dyDescent="0.25">
      <c r="A2143" s="8" t="s">
        <v>5018</v>
      </c>
      <c r="B2143" s="2" t="s">
        <v>2559</v>
      </c>
      <c r="C2143" s="2" t="s">
        <v>205</v>
      </c>
      <c r="D2143" s="2" t="s">
        <v>203</v>
      </c>
      <c r="E2143" s="2" t="s">
        <v>187</v>
      </c>
      <c r="F2143" s="8" t="s">
        <v>36</v>
      </c>
      <c r="G2143" s="8">
        <v>0</v>
      </c>
      <c r="H2143" s="8">
        <v>1</v>
      </c>
      <c r="I2143" s="8">
        <v>1</v>
      </c>
      <c r="J2143" s="8">
        <v>0</v>
      </c>
      <c r="K2143" s="8">
        <v>0</v>
      </c>
      <c r="L2143" s="8">
        <v>0</v>
      </c>
      <c r="M2143" s="8">
        <v>1</v>
      </c>
      <c r="N2143" s="8">
        <v>0</v>
      </c>
      <c r="O2143" s="8">
        <v>0</v>
      </c>
      <c r="P2143" s="8">
        <v>1</v>
      </c>
      <c r="Q2143" s="8">
        <v>0</v>
      </c>
      <c r="R2143" s="8">
        <v>0</v>
      </c>
      <c r="S2143" s="8">
        <v>0</v>
      </c>
      <c r="T2143" s="8">
        <v>0</v>
      </c>
      <c r="U2143" s="5">
        <v>404020712</v>
      </c>
    </row>
    <row r="2144" spans="1:21" hidden="1" x14ac:dyDescent="0.25">
      <c r="A2144" s="8" t="s">
        <v>5018</v>
      </c>
      <c r="B2144" s="2" t="s">
        <v>2560</v>
      </c>
      <c r="C2144" s="2" t="s">
        <v>205</v>
      </c>
      <c r="D2144" s="2" t="s">
        <v>203</v>
      </c>
      <c r="E2144" s="2" t="s">
        <v>187</v>
      </c>
      <c r="F2144" s="8" t="s">
        <v>36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1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5">
        <v>404020720</v>
      </c>
    </row>
    <row r="2145" spans="1:21" hidden="1" x14ac:dyDescent="0.25">
      <c r="A2145" s="8" t="s">
        <v>5018</v>
      </c>
      <c r="B2145" s="2" t="s">
        <v>2561</v>
      </c>
      <c r="C2145" s="2" t="s">
        <v>205</v>
      </c>
      <c r="D2145" s="2" t="s">
        <v>203</v>
      </c>
      <c r="E2145" s="2" t="s">
        <v>187</v>
      </c>
      <c r="F2145" s="8" t="s">
        <v>36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1</v>
      </c>
      <c r="Q2145" s="8">
        <v>0</v>
      </c>
      <c r="R2145" s="8">
        <v>0</v>
      </c>
      <c r="S2145" s="8">
        <v>0</v>
      </c>
      <c r="T2145" s="8">
        <v>0</v>
      </c>
      <c r="U2145" s="5">
        <v>404020739</v>
      </c>
    </row>
    <row r="2146" spans="1:21" hidden="1" x14ac:dyDescent="0.25">
      <c r="A2146" s="8" t="s">
        <v>5018</v>
      </c>
      <c r="B2146" s="2" t="s">
        <v>2562</v>
      </c>
      <c r="C2146" s="2" t="s">
        <v>205</v>
      </c>
      <c r="D2146" s="2" t="s">
        <v>203</v>
      </c>
      <c r="E2146" s="2" t="s">
        <v>187</v>
      </c>
      <c r="F2146" s="8" t="s">
        <v>24</v>
      </c>
      <c r="G2146" s="8">
        <v>0</v>
      </c>
      <c r="H2146" s="8">
        <v>1</v>
      </c>
      <c r="I2146" s="8">
        <v>1</v>
      </c>
      <c r="J2146" s="8">
        <v>0</v>
      </c>
      <c r="K2146" s="8">
        <v>0</v>
      </c>
      <c r="L2146" s="8">
        <v>0</v>
      </c>
      <c r="M2146" s="8">
        <v>1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5">
        <v>404020771</v>
      </c>
    </row>
    <row r="2147" spans="1:21" hidden="1" x14ac:dyDescent="0.25">
      <c r="A2147" s="8" t="s">
        <v>5018</v>
      </c>
      <c r="B2147" s="2" t="s">
        <v>2563</v>
      </c>
      <c r="C2147" s="2" t="s">
        <v>205</v>
      </c>
      <c r="D2147" s="2" t="s">
        <v>203</v>
      </c>
      <c r="E2147" s="2" t="s">
        <v>187</v>
      </c>
      <c r="F2147" s="8" t="s">
        <v>36</v>
      </c>
      <c r="G2147" s="8">
        <v>0</v>
      </c>
      <c r="H2147" s="8">
        <v>1</v>
      </c>
      <c r="I2147" s="8">
        <v>0</v>
      </c>
      <c r="J2147" s="8">
        <v>0</v>
      </c>
      <c r="K2147" s="8">
        <v>0</v>
      </c>
      <c r="L2147" s="8">
        <v>0</v>
      </c>
      <c r="M2147" s="8">
        <v>1</v>
      </c>
      <c r="N2147" s="8">
        <v>0</v>
      </c>
      <c r="O2147" s="8">
        <v>0</v>
      </c>
      <c r="P2147" s="8">
        <v>1</v>
      </c>
      <c r="Q2147" s="8">
        <v>0</v>
      </c>
      <c r="R2147" s="8">
        <v>0</v>
      </c>
      <c r="S2147" s="8">
        <v>0</v>
      </c>
      <c r="T2147" s="8">
        <v>0</v>
      </c>
      <c r="U2147" s="5">
        <v>404020780</v>
      </c>
    </row>
    <row r="2148" spans="1:21" hidden="1" x14ac:dyDescent="0.25">
      <c r="A2148" s="8" t="s">
        <v>5018</v>
      </c>
      <c r="B2148" s="2" t="s">
        <v>2564</v>
      </c>
      <c r="C2148" s="2" t="s">
        <v>206</v>
      </c>
      <c r="D2148" s="2" t="s">
        <v>203</v>
      </c>
      <c r="E2148" s="2" t="s">
        <v>187</v>
      </c>
      <c r="F2148" s="8" t="s">
        <v>36</v>
      </c>
      <c r="G2148" s="8">
        <v>0</v>
      </c>
      <c r="H2148" s="8">
        <v>1</v>
      </c>
      <c r="I2148" s="8">
        <v>1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5">
        <v>404030017</v>
      </c>
    </row>
    <row r="2149" spans="1:21" hidden="1" x14ac:dyDescent="0.25">
      <c r="A2149" s="8" t="s">
        <v>5018</v>
      </c>
      <c r="B2149" s="2" t="s">
        <v>2565</v>
      </c>
      <c r="C2149" s="2" t="s">
        <v>206</v>
      </c>
      <c r="D2149" s="2" t="s">
        <v>203</v>
      </c>
      <c r="E2149" s="2" t="s">
        <v>187</v>
      </c>
      <c r="F2149" s="8" t="s">
        <v>24</v>
      </c>
      <c r="G2149" s="8">
        <v>0</v>
      </c>
      <c r="H2149" s="8">
        <v>1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0</v>
      </c>
      <c r="T2149" s="8">
        <v>0</v>
      </c>
      <c r="U2149" s="5">
        <v>404030033</v>
      </c>
    </row>
    <row r="2150" spans="1:21" hidden="1" x14ac:dyDescent="0.25">
      <c r="A2150" s="8" t="s">
        <v>5018</v>
      </c>
      <c r="B2150" s="2" t="s">
        <v>2566</v>
      </c>
      <c r="C2150" s="2" t="s">
        <v>206</v>
      </c>
      <c r="D2150" s="2" t="s">
        <v>203</v>
      </c>
      <c r="E2150" s="2" t="s">
        <v>187</v>
      </c>
      <c r="F2150" s="8" t="s">
        <v>36</v>
      </c>
      <c r="G2150" s="8">
        <v>0</v>
      </c>
      <c r="H2150" s="8">
        <v>1</v>
      </c>
      <c r="I2150" s="8">
        <v>1</v>
      </c>
      <c r="J2150" s="8">
        <v>0</v>
      </c>
      <c r="K2150" s="8">
        <v>0</v>
      </c>
      <c r="L2150" s="8">
        <v>0</v>
      </c>
      <c r="M2150" s="8">
        <v>1</v>
      </c>
      <c r="N2150" s="8">
        <v>0</v>
      </c>
      <c r="O2150" s="8">
        <v>0</v>
      </c>
      <c r="P2150" s="8">
        <v>1</v>
      </c>
      <c r="Q2150" s="8">
        <v>0</v>
      </c>
      <c r="R2150" s="8">
        <v>0</v>
      </c>
      <c r="S2150" s="8">
        <v>0</v>
      </c>
      <c r="T2150" s="8">
        <v>0</v>
      </c>
      <c r="U2150" s="5">
        <v>404030041</v>
      </c>
    </row>
    <row r="2151" spans="1:21" hidden="1" x14ac:dyDescent="0.25">
      <c r="A2151" s="8" t="s">
        <v>5018</v>
      </c>
      <c r="B2151" s="2" t="s">
        <v>2567</v>
      </c>
      <c r="C2151" s="2" t="s">
        <v>206</v>
      </c>
      <c r="D2151" s="2" t="s">
        <v>203</v>
      </c>
      <c r="E2151" s="2" t="s">
        <v>187</v>
      </c>
      <c r="F2151" s="8" t="s">
        <v>36</v>
      </c>
      <c r="G2151" s="8">
        <v>0</v>
      </c>
      <c r="H2151" s="8">
        <v>1</v>
      </c>
      <c r="I2151" s="8">
        <v>1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0</v>
      </c>
      <c r="P2151" s="8">
        <v>1</v>
      </c>
      <c r="Q2151" s="8">
        <v>0</v>
      </c>
      <c r="R2151" s="8">
        <v>0</v>
      </c>
      <c r="S2151" s="8">
        <v>0</v>
      </c>
      <c r="T2151" s="8">
        <v>0</v>
      </c>
      <c r="U2151" s="5">
        <v>404030050</v>
      </c>
    </row>
    <row r="2152" spans="1:21" hidden="1" x14ac:dyDescent="0.25">
      <c r="A2152" s="8" t="s">
        <v>5018</v>
      </c>
      <c r="B2152" s="2" t="s">
        <v>2568</v>
      </c>
      <c r="C2152" s="2" t="s">
        <v>206</v>
      </c>
      <c r="D2152" s="2" t="s">
        <v>203</v>
      </c>
      <c r="E2152" s="2" t="s">
        <v>187</v>
      </c>
      <c r="F2152" s="8" t="s">
        <v>24</v>
      </c>
      <c r="G2152" s="8">
        <v>0</v>
      </c>
      <c r="H2152" s="8">
        <v>1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5">
        <v>404030068</v>
      </c>
    </row>
    <row r="2153" spans="1:21" hidden="1" x14ac:dyDescent="0.25">
      <c r="A2153" s="8" t="s">
        <v>5018</v>
      </c>
      <c r="B2153" s="2" t="s">
        <v>2569</v>
      </c>
      <c r="C2153" s="2" t="s">
        <v>206</v>
      </c>
      <c r="D2153" s="2" t="s">
        <v>203</v>
      </c>
      <c r="E2153" s="2" t="s">
        <v>187</v>
      </c>
      <c r="F2153" s="8" t="s">
        <v>24</v>
      </c>
      <c r="G2153" s="8">
        <v>0</v>
      </c>
      <c r="H2153" s="8">
        <v>1</v>
      </c>
      <c r="I2153" s="8">
        <v>1</v>
      </c>
      <c r="J2153" s="8">
        <v>0</v>
      </c>
      <c r="K2153" s="8">
        <v>0</v>
      </c>
      <c r="L2153" s="8">
        <v>0</v>
      </c>
      <c r="M2153" s="8">
        <v>1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5">
        <v>404030076</v>
      </c>
    </row>
    <row r="2154" spans="1:21" hidden="1" x14ac:dyDescent="0.25">
      <c r="A2154" s="8" t="s">
        <v>5018</v>
      </c>
      <c r="B2154" s="2" t="s">
        <v>2570</v>
      </c>
      <c r="C2154" s="2" t="s">
        <v>206</v>
      </c>
      <c r="D2154" s="2" t="s">
        <v>203</v>
      </c>
      <c r="E2154" s="2" t="s">
        <v>187</v>
      </c>
      <c r="F2154" s="8" t="s">
        <v>24</v>
      </c>
      <c r="G2154" s="8">
        <v>0</v>
      </c>
      <c r="H2154" s="8">
        <v>1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5">
        <v>404030084</v>
      </c>
    </row>
    <row r="2155" spans="1:21" hidden="1" x14ac:dyDescent="0.25">
      <c r="A2155" s="8" t="s">
        <v>5018</v>
      </c>
      <c r="B2155" s="2" t="s">
        <v>2571</v>
      </c>
      <c r="C2155" s="2" t="s">
        <v>206</v>
      </c>
      <c r="D2155" s="2" t="s">
        <v>203</v>
      </c>
      <c r="E2155" s="2" t="s">
        <v>187</v>
      </c>
      <c r="F2155" s="8" t="s">
        <v>36</v>
      </c>
      <c r="G2155" s="8">
        <v>0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1</v>
      </c>
      <c r="Q2155" s="8">
        <v>0</v>
      </c>
      <c r="R2155" s="8">
        <v>0</v>
      </c>
      <c r="S2155" s="8">
        <v>0</v>
      </c>
      <c r="T2155" s="8">
        <v>0</v>
      </c>
      <c r="U2155" s="5">
        <v>404030106</v>
      </c>
    </row>
    <row r="2156" spans="1:21" hidden="1" x14ac:dyDescent="0.25">
      <c r="A2156" s="8" t="s">
        <v>5018</v>
      </c>
      <c r="B2156" s="2" t="s">
        <v>2572</v>
      </c>
      <c r="C2156" s="2" t="s">
        <v>206</v>
      </c>
      <c r="D2156" s="2" t="s">
        <v>203</v>
      </c>
      <c r="E2156" s="2" t="s">
        <v>187</v>
      </c>
      <c r="F2156" s="8" t="s">
        <v>36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0</v>
      </c>
      <c r="T2156" s="8">
        <v>0</v>
      </c>
      <c r="U2156" s="5">
        <v>404030122</v>
      </c>
    </row>
    <row r="2157" spans="1:21" hidden="1" x14ac:dyDescent="0.25">
      <c r="A2157" s="8" t="s">
        <v>5018</v>
      </c>
      <c r="B2157" s="2" t="s">
        <v>2573</v>
      </c>
      <c r="C2157" s="2" t="s">
        <v>206</v>
      </c>
      <c r="D2157" s="2" t="s">
        <v>203</v>
      </c>
      <c r="E2157" s="2" t="s">
        <v>187</v>
      </c>
      <c r="F2157" s="8" t="s">
        <v>36</v>
      </c>
      <c r="G2157" s="8">
        <v>0</v>
      </c>
      <c r="H2157" s="8">
        <v>1</v>
      </c>
      <c r="I2157" s="8">
        <v>1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1</v>
      </c>
      <c r="Q2157" s="8">
        <v>0</v>
      </c>
      <c r="R2157" s="8">
        <v>0</v>
      </c>
      <c r="S2157" s="8">
        <v>0</v>
      </c>
      <c r="T2157" s="8">
        <v>0</v>
      </c>
      <c r="U2157" s="5">
        <v>404030130</v>
      </c>
    </row>
    <row r="2158" spans="1:21" hidden="1" x14ac:dyDescent="0.25">
      <c r="A2158" s="8" t="s">
        <v>5018</v>
      </c>
      <c r="B2158" s="2" t="s">
        <v>2574</v>
      </c>
      <c r="C2158" s="2" t="s">
        <v>206</v>
      </c>
      <c r="D2158" s="2" t="s">
        <v>203</v>
      </c>
      <c r="E2158" s="2" t="s">
        <v>187</v>
      </c>
      <c r="F2158" s="8" t="s">
        <v>36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5">
        <v>404030157</v>
      </c>
    </row>
    <row r="2159" spans="1:21" hidden="1" x14ac:dyDescent="0.25">
      <c r="A2159" s="8" t="s">
        <v>5018</v>
      </c>
      <c r="B2159" s="2" t="s">
        <v>2575</v>
      </c>
      <c r="C2159" s="2" t="s">
        <v>206</v>
      </c>
      <c r="D2159" s="2" t="s">
        <v>203</v>
      </c>
      <c r="E2159" s="2" t="s">
        <v>187</v>
      </c>
      <c r="F2159" s="8" t="s">
        <v>24</v>
      </c>
      <c r="G2159" s="8">
        <v>0</v>
      </c>
      <c r="H2159" s="8">
        <v>1</v>
      </c>
      <c r="I2159" s="8">
        <v>1</v>
      </c>
      <c r="J2159" s="8">
        <v>0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1</v>
      </c>
      <c r="Q2159" s="8">
        <v>0</v>
      </c>
      <c r="R2159" s="8">
        <v>0</v>
      </c>
      <c r="S2159" s="8">
        <v>0</v>
      </c>
      <c r="T2159" s="8">
        <v>0</v>
      </c>
      <c r="U2159" s="5">
        <v>404030165</v>
      </c>
    </row>
    <row r="2160" spans="1:21" hidden="1" x14ac:dyDescent="0.25">
      <c r="A2160" s="8" t="s">
        <v>5018</v>
      </c>
      <c r="B2160" s="2" t="s">
        <v>2576</v>
      </c>
      <c r="C2160" s="2" t="s">
        <v>206</v>
      </c>
      <c r="D2160" s="2" t="s">
        <v>203</v>
      </c>
      <c r="E2160" s="2" t="s">
        <v>187</v>
      </c>
      <c r="F2160" s="8" t="s">
        <v>24</v>
      </c>
      <c r="G2160" s="8">
        <v>0</v>
      </c>
      <c r="H2160" s="8">
        <v>1</v>
      </c>
      <c r="I2160" s="8">
        <v>1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5">
        <v>404030173</v>
      </c>
    </row>
    <row r="2161" spans="1:21" hidden="1" x14ac:dyDescent="0.25">
      <c r="A2161" s="8" t="s">
        <v>5018</v>
      </c>
      <c r="B2161" s="2" t="s">
        <v>2577</v>
      </c>
      <c r="C2161" s="2" t="s">
        <v>206</v>
      </c>
      <c r="D2161" s="2" t="s">
        <v>203</v>
      </c>
      <c r="E2161" s="2" t="s">
        <v>187</v>
      </c>
      <c r="F2161" s="8" t="s">
        <v>24</v>
      </c>
      <c r="G2161" s="8">
        <v>0</v>
      </c>
      <c r="H2161" s="8">
        <v>1</v>
      </c>
      <c r="I2161" s="8">
        <v>1</v>
      </c>
      <c r="J2161" s="8">
        <v>0</v>
      </c>
      <c r="K2161" s="8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5">
        <v>404030190</v>
      </c>
    </row>
    <row r="2162" spans="1:21" hidden="1" x14ac:dyDescent="0.25">
      <c r="A2162" s="8" t="s">
        <v>5018</v>
      </c>
      <c r="B2162" s="2" t="s">
        <v>2578</v>
      </c>
      <c r="C2162" s="2" t="s">
        <v>206</v>
      </c>
      <c r="D2162" s="2" t="s">
        <v>203</v>
      </c>
      <c r="E2162" s="2" t="s">
        <v>187</v>
      </c>
      <c r="F2162" s="8" t="s">
        <v>36</v>
      </c>
      <c r="G2162" s="8">
        <v>0</v>
      </c>
      <c r="H2162" s="8">
        <v>1</v>
      </c>
      <c r="I2162" s="8">
        <v>1</v>
      </c>
      <c r="J2162" s="8">
        <v>0</v>
      </c>
      <c r="K2162" s="8">
        <v>0</v>
      </c>
      <c r="L2162" s="8">
        <v>0</v>
      </c>
      <c r="M2162" s="8">
        <v>1</v>
      </c>
      <c r="N2162" s="8">
        <v>0</v>
      </c>
      <c r="O2162" s="8">
        <v>0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5">
        <v>404030220</v>
      </c>
    </row>
    <row r="2163" spans="1:21" hidden="1" x14ac:dyDescent="0.25">
      <c r="A2163" s="8" t="s">
        <v>5018</v>
      </c>
      <c r="B2163" s="2" t="s">
        <v>2579</v>
      </c>
      <c r="C2163" s="2" t="s">
        <v>206</v>
      </c>
      <c r="D2163" s="2" t="s">
        <v>203</v>
      </c>
      <c r="E2163" s="2" t="s">
        <v>187</v>
      </c>
      <c r="F2163" s="8" t="s">
        <v>36</v>
      </c>
      <c r="G2163" s="8">
        <v>0</v>
      </c>
      <c r="H2163" s="8">
        <v>1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0</v>
      </c>
      <c r="R2163" s="8">
        <v>0</v>
      </c>
      <c r="S2163" s="8">
        <v>0</v>
      </c>
      <c r="T2163" s="8">
        <v>0</v>
      </c>
      <c r="U2163" s="5">
        <v>404030246</v>
      </c>
    </row>
    <row r="2164" spans="1:21" hidden="1" x14ac:dyDescent="0.25">
      <c r="A2164" s="8" t="s">
        <v>5018</v>
      </c>
      <c r="B2164" s="2" t="s">
        <v>2580</v>
      </c>
      <c r="C2164" s="2" t="s">
        <v>206</v>
      </c>
      <c r="D2164" s="2" t="s">
        <v>203</v>
      </c>
      <c r="E2164" s="2" t="s">
        <v>187</v>
      </c>
      <c r="F2164" s="8" t="s">
        <v>36</v>
      </c>
      <c r="G2164" s="8">
        <v>0</v>
      </c>
      <c r="H2164" s="8">
        <v>1</v>
      </c>
      <c r="I2164" s="8">
        <v>1</v>
      </c>
      <c r="J2164" s="8">
        <v>0</v>
      </c>
      <c r="K2164" s="8">
        <v>0</v>
      </c>
      <c r="L2164" s="8">
        <v>0</v>
      </c>
      <c r="M2164" s="8">
        <v>1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5">
        <v>404030254</v>
      </c>
    </row>
    <row r="2165" spans="1:21" hidden="1" x14ac:dyDescent="0.25">
      <c r="A2165" s="8" t="s">
        <v>5018</v>
      </c>
      <c r="B2165" s="2" t="s">
        <v>2581</v>
      </c>
      <c r="C2165" s="2" t="s">
        <v>206</v>
      </c>
      <c r="D2165" s="2" t="s">
        <v>203</v>
      </c>
      <c r="E2165" s="2" t="s">
        <v>187</v>
      </c>
      <c r="F2165" s="8" t="s">
        <v>36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1</v>
      </c>
      <c r="N2165" s="8">
        <v>0</v>
      </c>
      <c r="O2165" s="8">
        <v>0</v>
      </c>
      <c r="P2165" s="8">
        <v>1</v>
      </c>
      <c r="Q2165" s="8">
        <v>0</v>
      </c>
      <c r="R2165" s="8">
        <v>0</v>
      </c>
      <c r="S2165" s="8">
        <v>0</v>
      </c>
      <c r="T2165" s="8">
        <v>0</v>
      </c>
      <c r="U2165" s="5">
        <v>404030262</v>
      </c>
    </row>
    <row r="2166" spans="1:21" hidden="1" x14ac:dyDescent="0.25">
      <c r="A2166" s="8" t="s">
        <v>5018</v>
      </c>
      <c r="B2166" s="2" t="s">
        <v>2582</v>
      </c>
      <c r="C2166" s="2" t="s">
        <v>206</v>
      </c>
      <c r="D2166" s="2" t="s">
        <v>203</v>
      </c>
      <c r="E2166" s="2" t="s">
        <v>187</v>
      </c>
      <c r="F2166" s="8" t="s">
        <v>36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1</v>
      </c>
      <c r="Q2166" s="8">
        <v>0</v>
      </c>
      <c r="R2166" s="8">
        <v>0</v>
      </c>
      <c r="S2166" s="8">
        <v>0</v>
      </c>
      <c r="T2166" s="8">
        <v>0</v>
      </c>
      <c r="U2166" s="5">
        <v>404030270</v>
      </c>
    </row>
    <row r="2167" spans="1:21" hidden="1" x14ac:dyDescent="0.25">
      <c r="A2167" s="8" t="s">
        <v>5018</v>
      </c>
      <c r="B2167" s="2" t="s">
        <v>2583</v>
      </c>
      <c r="C2167" s="2" t="s">
        <v>206</v>
      </c>
      <c r="D2167" s="2" t="s">
        <v>203</v>
      </c>
      <c r="E2167" s="2" t="s">
        <v>187</v>
      </c>
      <c r="F2167" s="8" t="s">
        <v>36</v>
      </c>
      <c r="G2167" s="8">
        <v>0</v>
      </c>
      <c r="H2167" s="8">
        <v>1</v>
      </c>
      <c r="I2167" s="8">
        <v>0</v>
      </c>
      <c r="J2167" s="8">
        <v>0</v>
      </c>
      <c r="K2167" s="8">
        <v>0</v>
      </c>
      <c r="L2167" s="8">
        <v>0</v>
      </c>
      <c r="M2167" s="8">
        <v>1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5">
        <v>404030289</v>
      </c>
    </row>
    <row r="2168" spans="1:21" hidden="1" x14ac:dyDescent="0.25">
      <c r="A2168" s="8" t="s">
        <v>5018</v>
      </c>
      <c r="B2168" s="2" t="s">
        <v>2584</v>
      </c>
      <c r="C2168" s="2" t="s">
        <v>206</v>
      </c>
      <c r="D2168" s="2" t="s">
        <v>203</v>
      </c>
      <c r="E2168" s="2" t="s">
        <v>187</v>
      </c>
      <c r="F2168" s="8" t="s">
        <v>36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0</v>
      </c>
      <c r="T2168" s="8">
        <v>0</v>
      </c>
      <c r="U2168" s="5">
        <v>404030297</v>
      </c>
    </row>
    <row r="2169" spans="1:21" hidden="1" x14ac:dyDescent="0.25">
      <c r="A2169" s="8" t="s">
        <v>5018</v>
      </c>
      <c r="B2169" s="2" t="s">
        <v>2585</v>
      </c>
      <c r="C2169" s="2" t="s">
        <v>206</v>
      </c>
      <c r="D2169" s="2" t="s">
        <v>203</v>
      </c>
      <c r="E2169" s="2" t="s">
        <v>187</v>
      </c>
      <c r="F2169" s="8" t="s">
        <v>36</v>
      </c>
      <c r="G2169" s="8">
        <v>0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0</v>
      </c>
      <c r="O2169" s="8">
        <v>0</v>
      </c>
      <c r="P2169" s="8">
        <v>1</v>
      </c>
      <c r="Q2169" s="8">
        <v>0</v>
      </c>
      <c r="R2169" s="8">
        <v>0</v>
      </c>
      <c r="S2169" s="8">
        <v>0</v>
      </c>
      <c r="T2169" s="8">
        <v>0</v>
      </c>
      <c r="U2169" s="5">
        <v>404030300</v>
      </c>
    </row>
    <row r="2170" spans="1:21" hidden="1" x14ac:dyDescent="0.25">
      <c r="A2170" s="8" t="s">
        <v>5018</v>
      </c>
      <c r="B2170" s="2" t="s">
        <v>2586</v>
      </c>
      <c r="C2170" s="2" t="s">
        <v>206</v>
      </c>
      <c r="D2170" s="2" t="s">
        <v>203</v>
      </c>
      <c r="E2170" s="2" t="s">
        <v>187</v>
      </c>
      <c r="F2170" s="8" t="s">
        <v>24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1</v>
      </c>
      <c r="Q2170" s="8">
        <v>0</v>
      </c>
      <c r="R2170" s="8">
        <v>0</v>
      </c>
      <c r="S2170" s="8">
        <v>0</v>
      </c>
      <c r="T2170" s="8">
        <v>0</v>
      </c>
      <c r="U2170" s="5">
        <v>404030319</v>
      </c>
    </row>
    <row r="2171" spans="1:21" hidden="1" x14ac:dyDescent="0.25">
      <c r="A2171" s="8" t="s">
        <v>5018</v>
      </c>
      <c r="B2171" s="2" t="s">
        <v>2587</v>
      </c>
      <c r="C2171" s="2" t="s">
        <v>206</v>
      </c>
      <c r="D2171" s="2" t="s">
        <v>203</v>
      </c>
      <c r="E2171" s="2" t="s">
        <v>187</v>
      </c>
      <c r="F2171" s="8" t="s">
        <v>36</v>
      </c>
      <c r="G2171" s="8">
        <v>0</v>
      </c>
      <c r="H2171" s="8">
        <v>1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5">
        <v>404030327</v>
      </c>
    </row>
    <row r="2172" spans="1:21" hidden="1" x14ac:dyDescent="0.25">
      <c r="A2172" s="8" t="s">
        <v>5018</v>
      </c>
      <c r="B2172" s="2" t="s">
        <v>2588</v>
      </c>
      <c r="C2172" s="2" t="s">
        <v>208</v>
      </c>
      <c r="D2172" s="2" t="s">
        <v>207</v>
      </c>
      <c r="E2172" s="2" t="s">
        <v>187</v>
      </c>
      <c r="F2172" s="8" t="s">
        <v>24</v>
      </c>
      <c r="G2172" s="8">
        <v>1</v>
      </c>
      <c r="H2172" s="8">
        <v>1</v>
      </c>
      <c r="I2172" s="8">
        <v>1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>
        <v>1</v>
      </c>
      <c r="Q2172" s="8">
        <v>0</v>
      </c>
      <c r="R2172" s="8">
        <v>0</v>
      </c>
      <c r="S2172" s="8">
        <v>0</v>
      </c>
      <c r="T2172" s="8">
        <v>0</v>
      </c>
      <c r="U2172" s="5">
        <v>405010010</v>
      </c>
    </row>
    <row r="2173" spans="1:21" hidden="1" x14ac:dyDescent="0.25">
      <c r="A2173" s="8" t="s">
        <v>5018</v>
      </c>
      <c r="B2173" s="2" t="s">
        <v>2589</v>
      </c>
      <c r="C2173" s="2" t="s">
        <v>208</v>
      </c>
      <c r="D2173" s="2" t="s">
        <v>207</v>
      </c>
      <c r="E2173" s="2" t="s">
        <v>187</v>
      </c>
      <c r="F2173" s="8" t="s">
        <v>24</v>
      </c>
      <c r="G2173" s="8">
        <v>1</v>
      </c>
      <c r="H2173" s="8">
        <v>1</v>
      </c>
      <c r="I2173" s="8">
        <v>1</v>
      </c>
      <c r="J2173" s="8">
        <v>0</v>
      </c>
      <c r="K2173" s="8">
        <v>0</v>
      </c>
      <c r="L2173" s="8">
        <v>0</v>
      </c>
      <c r="M2173" s="8">
        <v>1</v>
      </c>
      <c r="N2173" s="8">
        <v>0</v>
      </c>
      <c r="O2173" s="8">
        <v>0</v>
      </c>
      <c r="P2173" s="8">
        <v>1</v>
      </c>
      <c r="Q2173" s="8">
        <v>0</v>
      </c>
      <c r="R2173" s="8">
        <v>0</v>
      </c>
      <c r="S2173" s="8">
        <v>0</v>
      </c>
      <c r="T2173" s="8">
        <v>0</v>
      </c>
      <c r="U2173" s="5">
        <v>405010028</v>
      </c>
    </row>
    <row r="2174" spans="1:21" hidden="1" x14ac:dyDescent="0.25">
      <c r="A2174" s="8" t="s">
        <v>5018</v>
      </c>
      <c r="B2174" s="2" t="s">
        <v>2590</v>
      </c>
      <c r="C2174" s="2" t="s">
        <v>208</v>
      </c>
      <c r="D2174" s="2" t="s">
        <v>207</v>
      </c>
      <c r="E2174" s="2" t="s">
        <v>187</v>
      </c>
      <c r="F2174" s="8" t="s">
        <v>24</v>
      </c>
      <c r="G2174" s="8">
        <v>1</v>
      </c>
      <c r="H2174" s="8">
        <v>1</v>
      </c>
      <c r="I2174" s="8">
        <v>1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5">
        <v>405010036</v>
      </c>
    </row>
    <row r="2175" spans="1:21" hidden="1" x14ac:dyDescent="0.25">
      <c r="A2175" s="8" t="s">
        <v>5018</v>
      </c>
      <c r="B2175" s="2" t="s">
        <v>2591</v>
      </c>
      <c r="C2175" s="2" t="s">
        <v>208</v>
      </c>
      <c r="D2175" s="2" t="s">
        <v>207</v>
      </c>
      <c r="E2175" s="2" t="s">
        <v>187</v>
      </c>
      <c r="F2175" s="8" t="s">
        <v>24</v>
      </c>
      <c r="G2175" s="8">
        <v>1</v>
      </c>
      <c r="H2175" s="8">
        <v>0</v>
      </c>
      <c r="I2175" s="8">
        <v>0</v>
      </c>
      <c r="J2175" s="8">
        <v>1</v>
      </c>
      <c r="K2175" s="8">
        <v>1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5">
        <v>405010044</v>
      </c>
    </row>
    <row r="2176" spans="1:21" hidden="1" x14ac:dyDescent="0.25">
      <c r="A2176" s="8" t="s">
        <v>5018</v>
      </c>
      <c r="B2176" s="2" t="s">
        <v>2592</v>
      </c>
      <c r="C2176" s="2" t="s">
        <v>208</v>
      </c>
      <c r="D2176" s="2" t="s">
        <v>207</v>
      </c>
      <c r="E2176" s="2" t="s">
        <v>187</v>
      </c>
      <c r="F2176" s="8" t="s">
        <v>24</v>
      </c>
      <c r="G2176" s="8">
        <v>1</v>
      </c>
      <c r="H2176" s="8">
        <v>0</v>
      </c>
      <c r="I2176" s="8">
        <v>0</v>
      </c>
      <c r="J2176" s="8">
        <v>1</v>
      </c>
      <c r="K2176" s="8">
        <v>1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5">
        <v>405010052</v>
      </c>
    </row>
    <row r="2177" spans="1:21" hidden="1" x14ac:dyDescent="0.25">
      <c r="A2177" s="8" t="s">
        <v>5018</v>
      </c>
      <c r="B2177" s="2" t="s">
        <v>2593</v>
      </c>
      <c r="C2177" s="2" t="s">
        <v>208</v>
      </c>
      <c r="D2177" s="2" t="s">
        <v>207</v>
      </c>
      <c r="E2177" s="2" t="s">
        <v>187</v>
      </c>
      <c r="F2177" s="8" t="s">
        <v>24</v>
      </c>
      <c r="G2177" s="8">
        <v>1</v>
      </c>
      <c r="H2177" s="8">
        <v>0</v>
      </c>
      <c r="I2177" s="8">
        <v>0</v>
      </c>
      <c r="J2177" s="8">
        <v>1</v>
      </c>
      <c r="K2177" s="8">
        <v>1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5">
        <v>405010060</v>
      </c>
    </row>
    <row r="2178" spans="1:21" hidden="1" x14ac:dyDescent="0.25">
      <c r="A2178" s="8" t="s">
        <v>5018</v>
      </c>
      <c r="B2178" s="2" t="s">
        <v>2594</v>
      </c>
      <c r="C2178" s="2" t="s">
        <v>208</v>
      </c>
      <c r="D2178" s="2" t="s">
        <v>207</v>
      </c>
      <c r="E2178" s="2" t="s">
        <v>187</v>
      </c>
      <c r="F2178" s="8" t="s">
        <v>24</v>
      </c>
      <c r="G2178" s="8">
        <v>1</v>
      </c>
      <c r="H2178" s="8">
        <v>1</v>
      </c>
      <c r="I2178" s="8">
        <v>1</v>
      </c>
      <c r="J2178" s="8">
        <v>0</v>
      </c>
      <c r="K2178" s="8">
        <v>0</v>
      </c>
      <c r="L2178" s="8">
        <v>0</v>
      </c>
      <c r="M2178" s="8">
        <v>1</v>
      </c>
      <c r="N2178" s="8">
        <v>0</v>
      </c>
      <c r="O2178" s="8">
        <v>0</v>
      </c>
      <c r="P2178" s="8">
        <v>1</v>
      </c>
      <c r="Q2178" s="8">
        <v>0</v>
      </c>
      <c r="R2178" s="8">
        <v>0</v>
      </c>
      <c r="S2178" s="8">
        <v>0</v>
      </c>
      <c r="T2178" s="8">
        <v>0</v>
      </c>
      <c r="U2178" s="5">
        <v>405010079</v>
      </c>
    </row>
    <row r="2179" spans="1:21" hidden="1" x14ac:dyDescent="0.25">
      <c r="A2179" s="8" t="s">
        <v>5018</v>
      </c>
      <c r="B2179" s="2" t="s">
        <v>2595</v>
      </c>
      <c r="C2179" s="2" t="s">
        <v>208</v>
      </c>
      <c r="D2179" s="2" t="s">
        <v>207</v>
      </c>
      <c r="E2179" s="2" t="s">
        <v>187</v>
      </c>
      <c r="F2179" s="8" t="s">
        <v>24</v>
      </c>
      <c r="G2179" s="8">
        <v>0</v>
      </c>
      <c r="H2179" s="8">
        <v>1</v>
      </c>
      <c r="I2179" s="8">
        <v>1</v>
      </c>
      <c r="J2179" s="8">
        <v>0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1</v>
      </c>
      <c r="Q2179" s="8">
        <v>0</v>
      </c>
      <c r="R2179" s="8">
        <v>0</v>
      </c>
      <c r="S2179" s="8">
        <v>0</v>
      </c>
      <c r="T2179" s="8">
        <v>0</v>
      </c>
      <c r="U2179" s="5">
        <v>405010087</v>
      </c>
    </row>
    <row r="2180" spans="1:21" hidden="1" x14ac:dyDescent="0.25">
      <c r="A2180" s="8" t="s">
        <v>5018</v>
      </c>
      <c r="B2180" s="2" t="s">
        <v>2596</v>
      </c>
      <c r="C2180" s="2" t="s">
        <v>208</v>
      </c>
      <c r="D2180" s="2" t="s">
        <v>207</v>
      </c>
      <c r="E2180" s="2" t="s">
        <v>187</v>
      </c>
      <c r="F2180" s="8" t="s">
        <v>24</v>
      </c>
      <c r="G2180" s="8">
        <v>1</v>
      </c>
      <c r="H2180" s="8">
        <v>0</v>
      </c>
      <c r="I2180" s="8">
        <v>0</v>
      </c>
      <c r="J2180" s="8">
        <v>1</v>
      </c>
      <c r="K2180" s="8">
        <v>1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5">
        <v>405010109</v>
      </c>
    </row>
    <row r="2181" spans="1:21" hidden="1" x14ac:dyDescent="0.25">
      <c r="A2181" s="8" t="s">
        <v>5018</v>
      </c>
      <c r="B2181" s="2" t="s">
        <v>2597</v>
      </c>
      <c r="C2181" s="2" t="s">
        <v>208</v>
      </c>
      <c r="D2181" s="2" t="s">
        <v>207</v>
      </c>
      <c r="E2181" s="2" t="s">
        <v>187</v>
      </c>
      <c r="F2181" s="8" t="s">
        <v>24</v>
      </c>
      <c r="G2181" s="8">
        <v>1</v>
      </c>
      <c r="H2181" s="8">
        <v>1</v>
      </c>
      <c r="I2181" s="8">
        <v>1</v>
      </c>
      <c r="J2181" s="8">
        <v>0</v>
      </c>
      <c r="K2181" s="8">
        <v>0</v>
      </c>
      <c r="L2181" s="8">
        <v>0</v>
      </c>
      <c r="M2181" s="8">
        <v>1</v>
      </c>
      <c r="N2181" s="8">
        <v>0</v>
      </c>
      <c r="O2181" s="8">
        <v>0</v>
      </c>
      <c r="P2181" s="8">
        <v>1</v>
      </c>
      <c r="Q2181" s="8">
        <v>0</v>
      </c>
      <c r="R2181" s="8">
        <v>0</v>
      </c>
      <c r="S2181" s="8">
        <v>0</v>
      </c>
      <c r="T2181" s="8">
        <v>0</v>
      </c>
      <c r="U2181" s="5">
        <v>405010117</v>
      </c>
    </row>
    <row r="2182" spans="1:21" hidden="1" x14ac:dyDescent="0.25">
      <c r="A2182" s="8" t="s">
        <v>5018</v>
      </c>
      <c r="B2182" s="2" t="s">
        <v>2598</v>
      </c>
      <c r="C2182" s="2" t="s">
        <v>208</v>
      </c>
      <c r="D2182" s="2" t="s">
        <v>207</v>
      </c>
      <c r="E2182" s="2" t="s">
        <v>187</v>
      </c>
      <c r="F2182" s="8" t="s">
        <v>24</v>
      </c>
      <c r="G2182" s="8">
        <v>1</v>
      </c>
      <c r="H2182" s="8">
        <v>1</v>
      </c>
      <c r="I2182" s="8">
        <v>1</v>
      </c>
      <c r="J2182" s="8">
        <v>0</v>
      </c>
      <c r="K2182" s="8">
        <v>0</v>
      </c>
      <c r="L2182" s="8">
        <v>0</v>
      </c>
      <c r="M2182" s="8">
        <v>1</v>
      </c>
      <c r="N2182" s="8">
        <v>0</v>
      </c>
      <c r="O2182" s="8">
        <v>0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5">
        <v>405010125</v>
      </c>
    </row>
    <row r="2183" spans="1:21" hidden="1" x14ac:dyDescent="0.25">
      <c r="A2183" s="8" t="s">
        <v>5018</v>
      </c>
      <c r="B2183" s="2" t="s">
        <v>2599</v>
      </c>
      <c r="C2183" s="2" t="s">
        <v>208</v>
      </c>
      <c r="D2183" s="2" t="s">
        <v>207</v>
      </c>
      <c r="E2183" s="2" t="s">
        <v>187</v>
      </c>
      <c r="F2183" s="8" t="s">
        <v>36</v>
      </c>
      <c r="G2183" s="8">
        <v>0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1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5">
        <v>405010133</v>
      </c>
    </row>
    <row r="2184" spans="1:21" hidden="1" x14ac:dyDescent="0.25">
      <c r="A2184" s="8" t="s">
        <v>5018</v>
      </c>
      <c r="B2184" s="2" t="s">
        <v>2600</v>
      </c>
      <c r="C2184" s="2" t="s">
        <v>208</v>
      </c>
      <c r="D2184" s="2" t="s">
        <v>207</v>
      </c>
      <c r="E2184" s="2" t="s">
        <v>187</v>
      </c>
      <c r="F2184" s="8" t="s">
        <v>24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5">
        <v>405010141</v>
      </c>
    </row>
    <row r="2185" spans="1:21" hidden="1" x14ac:dyDescent="0.25">
      <c r="A2185" s="8" t="s">
        <v>5018</v>
      </c>
      <c r="B2185" s="2" t="s">
        <v>2601</v>
      </c>
      <c r="C2185" s="2" t="s">
        <v>208</v>
      </c>
      <c r="D2185" s="2" t="s">
        <v>207</v>
      </c>
      <c r="E2185" s="2" t="s">
        <v>187</v>
      </c>
      <c r="F2185" s="8" t="s">
        <v>24</v>
      </c>
      <c r="G2185" s="8">
        <v>0</v>
      </c>
      <c r="H2185" s="8">
        <v>1</v>
      </c>
      <c r="I2185" s="8">
        <v>1</v>
      </c>
      <c r="J2185" s="8">
        <v>0</v>
      </c>
      <c r="K2185" s="8">
        <v>0</v>
      </c>
      <c r="L2185" s="8">
        <v>0</v>
      </c>
      <c r="M2185" s="8">
        <v>1</v>
      </c>
      <c r="N2185" s="8">
        <v>0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5">
        <v>405010150</v>
      </c>
    </row>
    <row r="2186" spans="1:21" hidden="1" x14ac:dyDescent="0.25">
      <c r="A2186" s="8" t="s">
        <v>5018</v>
      </c>
      <c r="B2186" s="2" t="s">
        <v>2602</v>
      </c>
      <c r="C2186" s="2" t="s">
        <v>208</v>
      </c>
      <c r="D2186" s="2" t="s">
        <v>207</v>
      </c>
      <c r="E2186" s="2" t="s">
        <v>187</v>
      </c>
      <c r="F2186" s="8" t="s">
        <v>24</v>
      </c>
      <c r="G2186" s="8">
        <v>1</v>
      </c>
      <c r="H2186" s="8">
        <v>0</v>
      </c>
      <c r="I2186" s="8">
        <v>0</v>
      </c>
      <c r="J2186" s="8">
        <v>1</v>
      </c>
      <c r="K2186" s="8">
        <v>1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5">
        <v>405010168</v>
      </c>
    </row>
    <row r="2187" spans="1:21" hidden="1" x14ac:dyDescent="0.25">
      <c r="A2187" s="8" t="s">
        <v>5018</v>
      </c>
      <c r="B2187" s="2" t="s">
        <v>2603</v>
      </c>
      <c r="C2187" s="2" t="s">
        <v>208</v>
      </c>
      <c r="D2187" s="2" t="s">
        <v>207</v>
      </c>
      <c r="E2187" s="2" t="s">
        <v>187</v>
      </c>
      <c r="F2187" s="8" t="s">
        <v>24</v>
      </c>
      <c r="G2187" s="8">
        <v>1</v>
      </c>
      <c r="H2187" s="8">
        <v>1</v>
      </c>
      <c r="I2187" s="8">
        <v>1</v>
      </c>
      <c r="J2187" s="8">
        <v>0</v>
      </c>
      <c r="K2187" s="8">
        <v>1</v>
      </c>
      <c r="L2187" s="8">
        <v>1</v>
      </c>
      <c r="M2187" s="8">
        <v>1</v>
      </c>
      <c r="N2187" s="8">
        <v>0</v>
      </c>
      <c r="O2187" s="8">
        <v>0</v>
      </c>
      <c r="P2187" s="8">
        <v>1</v>
      </c>
      <c r="Q2187" s="8">
        <v>0</v>
      </c>
      <c r="R2187" s="8">
        <v>0</v>
      </c>
      <c r="S2187" s="8">
        <v>0</v>
      </c>
      <c r="T2187" s="8">
        <v>0</v>
      </c>
      <c r="U2187" s="5">
        <v>405010176</v>
      </c>
    </row>
    <row r="2188" spans="1:21" hidden="1" x14ac:dyDescent="0.25">
      <c r="A2188" s="8" t="s">
        <v>5018</v>
      </c>
      <c r="B2188" s="2" t="s">
        <v>2604</v>
      </c>
      <c r="C2188" s="2" t="s">
        <v>208</v>
      </c>
      <c r="D2188" s="2" t="s">
        <v>207</v>
      </c>
      <c r="E2188" s="2" t="s">
        <v>187</v>
      </c>
      <c r="F2188" s="8" t="s">
        <v>24</v>
      </c>
      <c r="G2188" s="8">
        <v>1</v>
      </c>
      <c r="H2188" s="8">
        <v>0</v>
      </c>
      <c r="I2188" s="8">
        <v>0</v>
      </c>
      <c r="J2188" s="8">
        <v>0</v>
      </c>
      <c r="K2188" s="8">
        <v>1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5">
        <v>405010184</v>
      </c>
    </row>
    <row r="2189" spans="1:21" hidden="1" x14ac:dyDescent="0.25">
      <c r="A2189" s="8" t="s">
        <v>5018</v>
      </c>
      <c r="B2189" s="2" t="s">
        <v>2605</v>
      </c>
      <c r="C2189" s="2" t="s">
        <v>208</v>
      </c>
      <c r="D2189" s="2" t="s">
        <v>207</v>
      </c>
      <c r="E2189" s="2" t="s">
        <v>187</v>
      </c>
      <c r="F2189" s="8" t="s">
        <v>24</v>
      </c>
      <c r="G2189" s="8">
        <v>1</v>
      </c>
      <c r="H2189" s="8">
        <v>0</v>
      </c>
      <c r="I2189" s="8">
        <v>0</v>
      </c>
      <c r="J2189" s="8">
        <v>0</v>
      </c>
      <c r="K2189" s="8">
        <v>1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5">
        <v>405010192</v>
      </c>
    </row>
    <row r="2190" spans="1:21" hidden="1" x14ac:dyDescent="0.25">
      <c r="A2190" s="8" t="s">
        <v>5018</v>
      </c>
      <c r="B2190" s="2" t="s">
        <v>2606</v>
      </c>
      <c r="C2190" s="2" t="s">
        <v>208</v>
      </c>
      <c r="D2190" s="2" t="s">
        <v>207</v>
      </c>
      <c r="E2190" s="2" t="s">
        <v>187</v>
      </c>
      <c r="F2190" s="8" t="s">
        <v>24</v>
      </c>
      <c r="G2190" s="8">
        <v>1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5">
        <v>405010206</v>
      </c>
    </row>
    <row r="2191" spans="1:21" hidden="1" x14ac:dyDescent="0.25">
      <c r="A2191" s="8" t="s">
        <v>5018</v>
      </c>
      <c r="B2191" s="2" t="s">
        <v>2607</v>
      </c>
      <c r="C2191" s="2" t="s">
        <v>209</v>
      </c>
      <c r="D2191" s="2" t="s">
        <v>207</v>
      </c>
      <c r="E2191" s="2" t="s">
        <v>187</v>
      </c>
      <c r="F2191" s="8" t="s">
        <v>24</v>
      </c>
      <c r="G2191" s="8">
        <v>1</v>
      </c>
      <c r="H2191" s="8">
        <v>1</v>
      </c>
      <c r="I2191" s="8">
        <v>1</v>
      </c>
      <c r="J2191" s="8">
        <v>0</v>
      </c>
      <c r="K2191" s="8">
        <v>0</v>
      </c>
      <c r="L2191" s="8">
        <v>0</v>
      </c>
      <c r="M2191" s="8">
        <v>1</v>
      </c>
      <c r="N2191" s="8">
        <v>0</v>
      </c>
      <c r="O2191" s="8">
        <v>0</v>
      </c>
      <c r="P2191" s="8">
        <v>1</v>
      </c>
      <c r="Q2191" s="8">
        <v>0</v>
      </c>
      <c r="R2191" s="8">
        <v>0</v>
      </c>
      <c r="S2191" s="8">
        <v>0</v>
      </c>
      <c r="T2191" s="8">
        <v>0</v>
      </c>
      <c r="U2191" s="5">
        <v>405020015</v>
      </c>
    </row>
    <row r="2192" spans="1:21" hidden="1" x14ac:dyDescent="0.25">
      <c r="A2192" s="8" t="s">
        <v>5018</v>
      </c>
      <c r="B2192" s="2" t="s">
        <v>2608</v>
      </c>
      <c r="C2192" s="2" t="s">
        <v>209</v>
      </c>
      <c r="D2192" s="2" t="s">
        <v>207</v>
      </c>
      <c r="E2192" s="2" t="s">
        <v>187</v>
      </c>
      <c r="F2192" s="8" t="s">
        <v>24</v>
      </c>
      <c r="G2192" s="8">
        <v>1</v>
      </c>
      <c r="H2192" s="8">
        <v>1</v>
      </c>
      <c r="I2192" s="8">
        <v>1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0</v>
      </c>
      <c r="P2192" s="8">
        <v>1</v>
      </c>
      <c r="Q2192" s="8">
        <v>0</v>
      </c>
      <c r="R2192" s="8">
        <v>0</v>
      </c>
      <c r="S2192" s="8">
        <v>0</v>
      </c>
      <c r="T2192" s="8">
        <v>0</v>
      </c>
      <c r="U2192" s="5">
        <v>405020023</v>
      </c>
    </row>
    <row r="2193" spans="1:21" hidden="1" x14ac:dyDescent="0.25">
      <c r="A2193" s="8" t="s">
        <v>5018</v>
      </c>
      <c r="B2193" s="2" t="s">
        <v>2609</v>
      </c>
      <c r="C2193" s="2" t="s">
        <v>210</v>
      </c>
      <c r="D2193" s="2" t="s">
        <v>207</v>
      </c>
      <c r="E2193" s="2" t="s">
        <v>187</v>
      </c>
      <c r="F2193" s="8" t="s">
        <v>24</v>
      </c>
      <c r="G2193" s="8">
        <v>0</v>
      </c>
      <c r="H2193" s="8">
        <v>1</v>
      </c>
      <c r="I2193" s="8">
        <v>1</v>
      </c>
      <c r="J2193" s="8">
        <v>0</v>
      </c>
      <c r="K2193" s="8">
        <v>0</v>
      </c>
      <c r="L2193" s="8">
        <v>0</v>
      </c>
      <c r="M2193" s="8">
        <v>1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0</v>
      </c>
      <c r="T2193" s="8">
        <v>0</v>
      </c>
      <c r="U2193" s="5">
        <v>405030010</v>
      </c>
    </row>
    <row r="2194" spans="1:21" hidden="1" x14ac:dyDescent="0.25">
      <c r="A2194" s="8" t="s">
        <v>5018</v>
      </c>
      <c r="B2194" s="2" t="s">
        <v>2610</v>
      </c>
      <c r="C2194" s="2" t="s">
        <v>210</v>
      </c>
      <c r="D2194" s="2" t="s">
        <v>207</v>
      </c>
      <c r="E2194" s="2" t="s">
        <v>187</v>
      </c>
      <c r="F2194" s="8" t="s">
        <v>24</v>
      </c>
      <c r="G2194" s="8">
        <v>1</v>
      </c>
      <c r="H2194" s="8">
        <v>1</v>
      </c>
      <c r="I2194" s="8">
        <v>1</v>
      </c>
      <c r="J2194" s="8">
        <v>0</v>
      </c>
      <c r="K2194" s="8">
        <v>1</v>
      </c>
      <c r="L2194" s="8">
        <v>1</v>
      </c>
      <c r="M2194" s="8">
        <v>1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8">
        <v>0</v>
      </c>
      <c r="T2194" s="8">
        <v>0</v>
      </c>
      <c r="U2194" s="5">
        <v>405030029</v>
      </c>
    </row>
    <row r="2195" spans="1:21" hidden="1" x14ac:dyDescent="0.25">
      <c r="A2195" s="8" t="s">
        <v>5018</v>
      </c>
      <c r="B2195" s="2" t="s">
        <v>2611</v>
      </c>
      <c r="C2195" s="2" t="s">
        <v>210</v>
      </c>
      <c r="D2195" s="2" t="s">
        <v>207</v>
      </c>
      <c r="E2195" s="2" t="s">
        <v>187</v>
      </c>
      <c r="F2195" s="8" t="s">
        <v>24</v>
      </c>
      <c r="G2195" s="8">
        <v>1</v>
      </c>
      <c r="H2195" s="8">
        <v>0</v>
      </c>
      <c r="I2195" s="8">
        <v>0</v>
      </c>
      <c r="J2195" s="8">
        <v>1</v>
      </c>
      <c r="K2195" s="8">
        <v>1</v>
      </c>
      <c r="L2195" s="8">
        <v>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5">
        <v>405030037</v>
      </c>
    </row>
    <row r="2196" spans="1:21" hidden="1" x14ac:dyDescent="0.25">
      <c r="A2196" s="8" t="s">
        <v>5018</v>
      </c>
      <c r="B2196" s="2" t="s">
        <v>2612</v>
      </c>
      <c r="C2196" s="2" t="s">
        <v>210</v>
      </c>
      <c r="D2196" s="2" t="s">
        <v>207</v>
      </c>
      <c r="E2196" s="2" t="s">
        <v>187</v>
      </c>
      <c r="F2196" s="8" t="s">
        <v>24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5">
        <v>405030045</v>
      </c>
    </row>
    <row r="2197" spans="1:21" hidden="1" x14ac:dyDescent="0.25">
      <c r="A2197" s="8" t="s">
        <v>5018</v>
      </c>
      <c r="B2197" s="2" t="s">
        <v>2613</v>
      </c>
      <c r="C2197" s="2" t="s">
        <v>210</v>
      </c>
      <c r="D2197" s="2" t="s">
        <v>207</v>
      </c>
      <c r="E2197" s="2" t="s">
        <v>187</v>
      </c>
      <c r="F2197" s="8" t="s">
        <v>24</v>
      </c>
      <c r="G2197" s="8">
        <v>1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5">
        <v>405030053</v>
      </c>
    </row>
    <row r="2198" spans="1:21" hidden="1" x14ac:dyDescent="0.25">
      <c r="A2198" s="8" t="s">
        <v>5018</v>
      </c>
      <c r="B2198" s="2" t="s">
        <v>2614</v>
      </c>
      <c r="C2198" s="2" t="s">
        <v>210</v>
      </c>
      <c r="D2198" s="2" t="s">
        <v>207</v>
      </c>
      <c r="E2198" s="2" t="s">
        <v>187</v>
      </c>
      <c r="F2198" s="8" t="s">
        <v>24</v>
      </c>
      <c r="G2198" s="8">
        <v>1</v>
      </c>
      <c r="H2198" s="8">
        <v>1</v>
      </c>
      <c r="I2198" s="8">
        <v>1</v>
      </c>
      <c r="J2198" s="8">
        <v>0</v>
      </c>
      <c r="K2198" s="8">
        <v>0</v>
      </c>
      <c r="L2198" s="8">
        <v>0</v>
      </c>
      <c r="M2198" s="8">
        <v>1</v>
      </c>
      <c r="N2198" s="8">
        <v>0</v>
      </c>
      <c r="O2198" s="8">
        <v>0</v>
      </c>
      <c r="P2198" s="8">
        <v>1</v>
      </c>
      <c r="Q2198" s="8">
        <v>0</v>
      </c>
      <c r="R2198" s="8">
        <v>0</v>
      </c>
      <c r="S2198" s="8">
        <v>0</v>
      </c>
      <c r="T2198" s="8">
        <v>0</v>
      </c>
      <c r="U2198" s="5">
        <v>405030070</v>
      </c>
    </row>
    <row r="2199" spans="1:21" hidden="1" x14ac:dyDescent="0.25">
      <c r="A2199" s="8" t="s">
        <v>5018</v>
      </c>
      <c r="B2199" s="2" t="s">
        <v>2615</v>
      </c>
      <c r="C2199" s="2" t="s">
        <v>210</v>
      </c>
      <c r="D2199" s="2" t="s">
        <v>207</v>
      </c>
      <c r="E2199" s="2" t="s">
        <v>187</v>
      </c>
      <c r="F2199" s="8" t="s">
        <v>24</v>
      </c>
      <c r="G2199" s="8">
        <v>1</v>
      </c>
      <c r="H2199" s="8">
        <v>1</v>
      </c>
      <c r="I2199" s="8">
        <v>1</v>
      </c>
      <c r="J2199" s="8">
        <v>0</v>
      </c>
      <c r="K2199" s="8">
        <v>1</v>
      </c>
      <c r="L2199" s="8">
        <v>1</v>
      </c>
      <c r="M2199" s="8">
        <v>1</v>
      </c>
      <c r="N2199" s="8">
        <v>0</v>
      </c>
      <c r="O2199" s="8">
        <v>0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5">
        <v>405030096</v>
      </c>
    </row>
    <row r="2200" spans="1:21" hidden="1" x14ac:dyDescent="0.25">
      <c r="A2200" s="8" t="s">
        <v>5018</v>
      </c>
      <c r="B2200" s="2" t="s">
        <v>2616</v>
      </c>
      <c r="C2200" s="2" t="s">
        <v>210</v>
      </c>
      <c r="D2200" s="2" t="s">
        <v>207</v>
      </c>
      <c r="E2200" s="2" t="s">
        <v>187</v>
      </c>
      <c r="F2200" s="8" t="s">
        <v>24</v>
      </c>
      <c r="G2200" s="8">
        <v>1</v>
      </c>
      <c r="H2200" s="8">
        <v>0</v>
      </c>
      <c r="I2200" s="8">
        <v>0</v>
      </c>
      <c r="J2200" s="8">
        <v>1</v>
      </c>
      <c r="K2200" s="8">
        <v>1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5">
        <v>405030100</v>
      </c>
    </row>
    <row r="2201" spans="1:21" hidden="1" x14ac:dyDescent="0.25">
      <c r="A2201" s="8" t="s">
        <v>5018</v>
      </c>
      <c r="B2201" s="2" t="s">
        <v>2617</v>
      </c>
      <c r="C2201" s="2" t="s">
        <v>210</v>
      </c>
      <c r="D2201" s="2" t="s">
        <v>207</v>
      </c>
      <c r="E2201" s="2" t="s">
        <v>187</v>
      </c>
      <c r="F2201" s="8" t="s">
        <v>24</v>
      </c>
      <c r="G2201" s="8">
        <v>1</v>
      </c>
      <c r="H2201" s="8">
        <v>1</v>
      </c>
      <c r="I2201" s="8">
        <v>1</v>
      </c>
      <c r="J2201" s="8">
        <v>0</v>
      </c>
      <c r="K2201" s="8">
        <v>1</v>
      </c>
      <c r="L2201" s="8">
        <v>1</v>
      </c>
      <c r="M2201" s="8">
        <v>1</v>
      </c>
      <c r="N2201" s="8">
        <v>0</v>
      </c>
      <c r="O2201" s="8">
        <v>0</v>
      </c>
      <c r="P2201" s="8">
        <v>1</v>
      </c>
      <c r="Q2201" s="8">
        <v>0</v>
      </c>
      <c r="R2201" s="8">
        <v>0</v>
      </c>
      <c r="S2201" s="8">
        <v>0</v>
      </c>
      <c r="T2201" s="8">
        <v>0</v>
      </c>
      <c r="U2201" s="5">
        <v>405030118</v>
      </c>
    </row>
    <row r="2202" spans="1:21" hidden="1" x14ac:dyDescent="0.25">
      <c r="A2202" s="8" t="s">
        <v>5018</v>
      </c>
      <c r="B2202" s="2" t="s">
        <v>2618</v>
      </c>
      <c r="C2202" s="2" t="s">
        <v>210</v>
      </c>
      <c r="D2202" s="2" t="s">
        <v>207</v>
      </c>
      <c r="E2202" s="2" t="s">
        <v>187</v>
      </c>
      <c r="F2202" s="8" t="s">
        <v>24</v>
      </c>
      <c r="G2202" s="8">
        <v>1</v>
      </c>
      <c r="H2202" s="8">
        <v>0</v>
      </c>
      <c r="I2202" s="8">
        <v>0</v>
      </c>
      <c r="J2202" s="8">
        <v>0</v>
      </c>
      <c r="K2202" s="8">
        <v>1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5">
        <v>405030126</v>
      </c>
    </row>
    <row r="2203" spans="1:21" hidden="1" x14ac:dyDescent="0.25">
      <c r="A2203" s="8" t="s">
        <v>5018</v>
      </c>
      <c r="B2203" s="2" t="s">
        <v>2619</v>
      </c>
      <c r="C2203" s="2" t="s">
        <v>210</v>
      </c>
      <c r="D2203" s="2" t="s">
        <v>207</v>
      </c>
      <c r="E2203" s="2" t="s">
        <v>187</v>
      </c>
      <c r="F2203" s="8" t="s">
        <v>24</v>
      </c>
      <c r="G2203" s="8">
        <v>1</v>
      </c>
      <c r="H2203" s="8">
        <v>1</v>
      </c>
      <c r="I2203" s="8">
        <v>1</v>
      </c>
      <c r="J2203" s="8">
        <v>0</v>
      </c>
      <c r="K2203" s="8">
        <v>0</v>
      </c>
      <c r="L2203" s="8">
        <v>0</v>
      </c>
      <c r="M2203" s="8">
        <v>1</v>
      </c>
      <c r="N2203" s="8">
        <v>0</v>
      </c>
      <c r="O2203" s="8">
        <v>0</v>
      </c>
      <c r="P2203" s="8">
        <v>1</v>
      </c>
      <c r="Q2203" s="8">
        <v>0</v>
      </c>
      <c r="R2203" s="8">
        <v>0</v>
      </c>
      <c r="S2203" s="8">
        <v>0</v>
      </c>
      <c r="T2203" s="8">
        <v>0</v>
      </c>
      <c r="U2203" s="5">
        <v>405030134</v>
      </c>
    </row>
    <row r="2204" spans="1:21" hidden="1" x14ac:dyDescent="0.25">
      <c r="A2204" s="8" t="s">
        <v>5018</v>
      </c>
      <c r="B2204" s="2" t="s">
        <v>2620</v>
      </c>
      <c r="C2204" s="2" t="s">
        <v>210</v>
      </c>
      <c r="D2204" s="2" t="s">
        <v>207</v>
      </c>
      <c r="E2204" s="2" t="s">
        <v>187</v>
      </c>
      <c r="F2204" s="8" t="s">
        <v>24</v>
      </c>
      <c r="G2204" s="8">
        <v>0</v>
      </c>
      <c r="H2204" s="8">
        <v>1</v>
      </c>
      <c r="I2204" s="8">
        <v>1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0</v>
      </c>
      <c r="P2204" s="8">
        <v>1</v>
      </c>
      <c r="Q2204" s="8">
        <v>0</v>
      </c>
      <c r="R2204" s="8">
        <v>0</v>
      </c>
      <c r="S2204" s="8">
        <v>0</v>
      </c>
      <c r="T2204" s="8">
        <v>0</v>
      </c>
      <c r="U2204" s="5">
        <v>405030142</v>
      </c>
    </row>
    <row r="2205" spans="1:21" hidden="1" x14ac:dyDescent="0.25">
      <c r="A2205" s="8" t="s">
        <v>5018</v>
      </c>
      <c r="B2205" s="2" t="s">
        <v>2621</v>
      </c>
      <c r="C2205" s="2" t="s">
        <v>210</v>
      </c>
      <c r="D2205" s="2" t="s">
        <v>207</v>
      </c>
      <c r="E2205" s="2" t="s">
        <v>187</v>
      </c>
      <c r="F2205" s="8" t="s">
        <v>24</v>
      </c>
      <c r="G2205" s="8">
        <v>1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5">
        <v>405030150</v>
      </c>
    </row>
    <row r="2206" spans="1:21" hidden="1" x14ac:dyDescent="0.25">
      <c r="A2206" s="8" t="s">
        <v>5018</v>
      </c>
      <c r="B2206" s="2" t="s">
        <v>2622</v>
      </c>
      <c r="C2206" s="2" t="s">
        <v>210</v>
      </c>
      <c r="D2206" s="2" t="s">
        <v>207</v>
      </c>
      <c r="E2206" s="2" t="s">
        <v>187</v>
      </c>
      <c r="F2206" s="8" t="s">
        <v>36</v>
      </c>
      <c r="G2206" s="8">
        <v>0</v>
      </c>
      <c r="H2206" s="8">
        <v>1</v>
      </c>
      <c r="I2206" s="8">
        <v>1</v>
      </c>
      <c r="J2206" s="8">
        <v>0</v>
      </c>
      <c r="K2206" s="8">
        <v>0</v>
      </c>
      <c r="L2206" s="8">
        <v>0</v>
      </c>
      <c r="M2206" s="8">
        <v>1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5">
        <v>405030169</v>
      </c>
    </row>
    <row r="2207" spans="1:21" hidden="1" x14ac:dyDescent="0.25">
      <c r="A2207" s="8" t="s">
        <v>5018</v>
      </c>
      <c r="B2207" s="2" t="s">
        <v>2623</v>
      </c>
      <c r="C2207" s="2" t="s">
        <v>210</v>
      </c>
      <c r="D2207" s="2" t="s">
        <v>207</v>
      </c>
      <c r="E2207" s="2" t="s">
        <v>187</v>
      </c>
      <c r="F2207" s="8" t="s">
        <v>36</v>
      </c>
      <c r="G2207" s="8">
        <v>0</v>
      </c>
      <c r="H2207" s="8">
        <v>1</v>
      </c>
      <c r="I2207" s="8">
        <v>1</v>
      </c>
      <c r="J2207" s="8">
        <v>0</v>
      </c>
      <c r="K2207" s="8">
        <v>0</v>
      </c>
      <c r="L2207" s="8">
        <v>0</v>
      </c>
      <c r="M2207" s="8">
        <v>1</v>
      </c>
      <c r="N2207" s="8">
        <v>0</v>
      </c>
      <c r="O2207" s="8">
        <v>0</v>
      </c>
      <c r="P2207" s="8">
        <v>1</v>
      </c>
      <c r="Q2207" s="8">
        <v>0</v>
      </c>
      <c r="R2207" s="8">
        <v>0</v>
      </c>
      <c r="S2207" s="8">
        <v>0</v>
      </c>
      <c r="T2207" s="8">
        <v>0</v>
      </c>
      <c r="U2207" s="5">
        <v>405030177</v>
      </c>
    </row>
    <row r="2208" spans="1:21" hidden="1" x14ac:dyDescent="0.25">
      <c r="A2208" s="8" t="s">
        <v>5018</v>
      </c>
      <c r="B2208" s="2" t="s">
        <v>2624</v>
      </c>
      <c r="C2208" s="2" t="s">
        <v>210</v>
      </c>
      <c r="D2208" s="2" t="s">
        <v>207</v>
      </c>
      <c r="E2208" s="2" t="s">
        <v>187</v>
      </c>
      <c r="F2208" s="8" t="s">
        <v>24</v>
      </c>
      <c r="G2208" s="8">
        <v>0</v>
      </c>
      <c r="H2208" s="8">
        <v>1</v>
      </c>
      <c r="I2208" s="8">
        <v>1</v>
      </c>
      <c r="J2208" s="8">
        <v>0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0</v>
      </c>
      <c r="U2208" s="5">
        <v>405030185</v>
      </c>
    </row>
    <row r="2209" spans="1:21" hidden="1" x14ac:dyDescent="0.25">
      <c r="A2209" s="8" t="s">
        <v>5018</v>
      </c>
      <c r="B2209" s="2" t="s">
        <v>2625</v>
      </c>
      <c r="C2209" s="2" t="s">
        <v>210</v>
      </c>
      <c r="D2209" s="2" t="s">
        <v>207</v>
      </c>
      <c r="E2209" s="2" t="s">
        <v>187</v>
      </c>
      <c r="F2209" s="8" t="s">
        <v>24</v>
      </c>
      <c r="G2209" s="8">
        <v>1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1</v>
      </c>
      <c r="N2209" s="8">
        <v>1</v>
      </c>
      <c r="O2209" s="8">
        <v>0</v>
      </c>
      <c r="P2209" s="8">
        <v>1</v>
      </c>
      <c r="Q2209" s="8">
        <v>0</v>
      </c>
      <c r="R2209" s="8">
        <v>1</v>
      </c>
      <c r="S2209" s="8">
        <v>1</v>
      </c>
      <c r="T2209" s="8">
        <v>0</v>
      </c>
      <c r="U2209" s="5">
        <v>405030193</v>
      </c>
    </row>
    <row r="2210" spans="1:21" hidden="1" x14ac:dyDescent="0.25">
      <c r="A2210" s="8" t="s">
        <v>5018</v>
      </c>
      <c r="B2210" s="2" t="s">
        <v>2626</v>
      </c>
      <c r="C2210" s="2" t="s">
        <v>210</v>
      </c>
      <c r="D2210" s="2" t="s">
        <v>207</v>
      </c>
      <c r="E2210" s="2" t="s">
        <v>187</v>
      </c>
      <c r="F2210" s="8" t="s">
        <v>24</v>
      </c>
      <c r="G2210" s="8">
        <v>0</v>
      </c>
      <c r="H2210" s="8">
        <v>1</v>
      </c>
      <c r="I2210" s="8">
        <v>1</v>
      </c>
      <c r="J2210" s="8">
        <v>0</v>
      </c>
      <c r="K2210" s="8">
        <v>0</v>
      </c>
      <c r="L2210" s="8">
        <v>0</v>
      </c>
      <c r="M2210" s="8">
        <v>1</v>
      </c>
      <c r="N2210" s="8">
        <v>0</v>
      </c>
      <c r="O2210" s="8">
        <v>0</v>
      </c>
      <c r="P2210" s="8">
        <v>1</v>
      </c>
      <c r="Q2210" s="8">
        <v>0</v>
      </c>
      <c r="R2210" s="8">
        <v>0</v>
      </c>
      <c r="S2210" s="8">
        <v>0</v>
      </c>
      <c r="T2210" s="8">
        <v>0</v>
      </c>
      <c r="U2210" s="5">
        <v>405030207</v>
      </c>
    </row>
    <row r="2211" spans="1:21" hidden="1" x14ac:dyDescent="0.25">
      <c r="A2211" s="8" t="s">
        <v>5018</v>
      </c>
      <c r="B2211" s="2" t="s">
        <v>2627</v>
      </c>
      <c r="C2211" s="2" t="s">
        <v>210</v>
      </c>
      <c r="D2211" s="2" t="s">
        <v>207</v>
      </c>
      <c r="E2211" s="2" t="s">
        <v>187</v>
      </c>
      <c r="F2211" s="8" t="s">
        <v>24</v>
      </c>
      <c r="G2211" s="8">
        <v>1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5">
        <v>405030215</v>
      </c>
    </row>
    <row r="2212" spans="1:21" hidden="1" x14ac:dyDescent="0.25">
      <c r="A2212" s="8" t="s">
        <v>5018</v>
      </c>
      <c r="B2212" s="2" t="s">
        <v>2628</v>
      </c>
      <c r="C2212" s="2" t="s">
        <v>210</v>
      </c>
      <c r="D2212" s="2" t="s">
        <v>207</v>
      </c>
      <c r="E2212" s="2" t="s">
        <v>187</v>
      </c>
      <c r="F2212" s="8" t="s">
        <v>24</v>
      </c>
      <c r="G2212" s="8">
        <v>1</v>
      </c>
      <c r="H2212" s="8">
        <v>0</v>
      </c>
      <c r="I2212" s="8">
        <v>0</v>
      </c>
      <c r="J2212" s="8">
        <v>0</v>
      </c>
      <c r="K2212" s="8">
        <v>1</v>
      </c>
      <c r="L2212" s="8">
        <v>1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5">
        <v>405030223</v>
      </c>
    </row>
    <row r="2213" spans="1:21" hidden="1" x14ac:dyDescent="0.25">
      <c r="A2213" s="8" t="s">
        <v>5018</v>
      </c>
      <c r="B2213" s="2" t="s">
        <v>2629</v>
      </c>
      <c r="C2213" s="2" t="s">
        <v>210</v>
      </c>
      <c r="D2213" s="2" t="s">
        <v>207</v>
      </c>
      <c r="E2213" s="2" t="s">
        <v>187</v>
      </c>
      <c r="F2213" s="8" t="s">
        <v>24</v>
      </c>
      <c r="G2213" s="8">
        <v>1</v>
      </c>
      <c r="H2213" s="8">
        <v>0</v>
      </c>
      <c r="I2213" s="8">
        <v>0</v>
      </c>
      <c r="J2213" s="8">
        <v>0</v>
      </c>
      <c r="K2213" s="8">
        <v>1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5">
        <v>405030231</v>
      </c>
    </row>
    <row r="2214" spans="1:21" hidden="1" x14ac:dyDescent="0.25">
      <c r="A2214" s="8" t="s">
        <v>5018</v>
      </c>
      <c r="B2214" s="2" t="s">
        <v>2630</v>
      </c>
      <c r="C2214" s="2" t="s">
        <v>211</v>
      </c>
      <c r="D2214" s="2" t="s">
        <v>207</v>
      </c>
      <c r="E2214" s="2" t="s">
        <v>187</v>
      </c>
      <c r="F2214" s="8" t="s">
        <v>24</v>
      </c>
      <c r="G2214" s="8">
        <v>1</v>
      </c>
      <c r="H2214" s="8">
        <v>1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5">
        <v>405040016</v>
      </c>
    </row>
    <row r="2215" spans="1:21" hidden="1" x14ac:dyDescent="0.25">
      <c r="A2215" s="8" t="s">
        <v>5018</v>
      </c>
      <c r="B2215" s="2" t="s">
        <v>2631</v>
      </c>
      <c r="C2215" s="2" t="s">
        <v>211</v>
      </c>
      <c r="D2215" s="2" t="s">
        <v>207</v>
      </c>
      <c r="E2215" s="2" t="s">
        <v>187</v>
      </c>
      <c r="F2215" s="8" t="s">
        <v>36</v>
      </c>
      <c r="G2215" s="8">
        <v>0</v>
      </c>
      <c r="H2215" s="8">
        <v>1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</v>
      </c>
      <c r="O2215" s="8">
        <v>0</v>
      </c>
      <c r="P2215" s="8">
        <v>1</v>
      </c>
      <c r="Q2215" s="8">
        <v>0</v>
      </c>
      <c r="R2215" s="8">
        <v>0</v>
      </c>
      <c r="S2215" s="8">
        <v>0</v>
      </c>
      <c r="T2215" s="8">
        <v>0</v>
      </c>
      <c r="U2215" s="5">
        <v>405040024</v>
      </c>
    </row>
    <row r="2216" spans="1:21" hidden="1" x14ac:dyDescent="0.25">
      <c r="A2216" s="8" t="s">
        <v>5018</v>
      </c>
      <c r="B2216" s="2" t="s">
        <v>2632</v>
      </c>
      <c r="C2216" s="2" t="s">
        <v>211</v>
      </c>
      <c r="D2216" s="2" t="s">
        <v>207</v>
      </c>
      <c r="E2216" s="2" t="s">
        <v>187</v>
      </c>
      <c r="F2216" s="8" t="s">
        <v>36</v>
      </c>
      <c r="G2216" s="8">
        <v>0</v>
      </c>
      <c r="H2216" s="8">
        <v>1</v>
      </c>
      <c r="I2216" s="8">
        <v>1</v>
      </c>
      <c r="J2216" s="8">
        <v>0</v>
      </c>
      <c r="K2216" s="8">
        <v>0</v>
      </c>
      <c r="L2216" s="8">
        <v>0</v>
      </c>
      <c r="M2216" s="8">
        <v>1</v>
      </c>
      <c r="N2216" s="8">
        <v>0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5">
        <v>405040040</v>
      </c>
    </row>
    <row r="2217" spans="1:21" hidden="1" x14ac:dyDescent="0.25">
      <c r="A2217" s="8" t="s">
        <v>5018</v>
      </c>
      <c r="B2217" s="2" t="s">
        <v>2633</v>
      </c>
      <c r="C2217" s="2" t="s">
        <v>211</v>
      </c>
      <c r="D2217" s="2" t="s">
        <v>207</v>
      </c>
      <c r="E2217" s="2" t="s">
        <v>187</v>
      </c>
      <c r="F2217" s="8" t="s">
        <v>36</v>
      </c>
      <c r="G2217" s="8">
        <v>0</v>
      </c>
      <c r="H2217" s="8">
        <v>1</v>
      </c>
      <c r="I2217" s="8">
        <v>1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1</v>
      </c>
      <c r="Q2217" s="8">
        <v>0</v>
      </c>
      <c r="R2217" s="8">
        <v>0</v>
      </c>
      <c r="S2217" s="8">
        <v>0</v>
      </c>
      <c r="T2217" s="8">
        <v>0</v>
      </c>
      <c r="U2217" s="5">
        <v>405040059</v>
      </c>
    </row>
    <row r="2218" spans="1:21" hidden="1" x14ac:dyDescent="0.25">
      <c r="A2218" s="8" t="s">
        <v>5018</v>
      </c>
      <c r="B2218" s="2" t="s">
        <v>2634</v>
      </c>
      <c r="C2218" s="2" t="s">
        <v>211</v>
      </c>
      <c r="D2218" s="2" t="s">
        <v>207</v>
      </c>
      <c r="E2218" s="2" t="s">
        <v>187</v>
      </c>
      <c r="F2218" s="8" t="s">
        <v>24</v>
      </c>
      <c r="G2218" s="8">
        <v>1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0</v>
      </c>
      <c r="P2218" s="8">
        <v>1</v>
      </c>
      <c r="Q2218" s="8">
        <v>0</v>
      </c>
      <c r="R2218" s="8">
        <v>0</v>
      </c>
      <c r="S2218" s="8">
        <v>0</v>
      </c>
      <c r="T2218" s="8">
        <v>0</v>
      </c>
      <c r="U2218" s="5">
        <v>405040067</v>
      </c>
    </row>
    <row r="2219" spans="1:21" hidden="1" x14ac:dyDescent="0.25">
      <c r="A2219" s="8" t="s">
        <v>5018</v>
      </c>
      <c r="B2219" s="2" t="s">
        <v>2635</v>
      </c>
      <c r="C2219" s="2" t="s">
        <v>211</v>
      </c>
      <c r="D2219" s="2" t="s">
        <v>207</v>
      </c>
      <c r="E2219" s="2" t="s">
        <v>187</v>
      </c>
      <c r="F2219" s="8" t="s">
        <v>24</v>
      </c>
      <c r="G2219" s="8">
        <v>1</v>
      </c>
      <c r="H2219" s="8">
        <v>1</v>
      </c>
      <c r="I2219" s="8">
        <v>1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0</v>
      </c>
      <c r="P2219" s="8">
        <v>1</v>
      </c>
      <c r="Q2219" s="8">
        <v>0</v>
      </c>
      <c r="R2219" s="8">
        <v>0</v>
      </c>
      <c r="S2219" s="8">
        <v>0</v>
      </c>
      <c r="T2219" s="8">
        <v>0</v>
      </c>
      <c r="U2219" s="5">
        <v>405040075</v>
      </c>
    </row>
    <row r="2220" spans="1:21" hidden="1" x14ac:dyDescent="0.25">
      <c r="A2220" s="8" t="s">
        <v>5018</v>
      </c>
      <c r="B2220" s="2" t="s">
        <v>2636</v>
      </c>
      <c r="C2220" s="2" t="s">
        <v>211</v>
      </c>
      <c r="D2220" s="2" t="s">
        <v>207</v>
      </c>
      <c r="E2220" s="2" t="s">
        <v>187</v>
      </c>
      <c r="F2220" s="8" t="s">
        <v>36</v>
      </c>
      <c r="G2220" s="8">
        <v>0</v>
      </c>
      <c r="H2220" s="8">
        <v>1</v>
      </c>
      <c r="I2220" s="8">
        <v>1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5">
        <v>405040083</v>
      </c>
    </row>
    <row r="2221" spans="1:21" hidden="1" x14ac:dyDescent="0.25">
      <c r="A2221" s="8" t="s">
        <v>5018</v>
      </c>
      <c r="B2221" s="2" t="s">
        <v>2637</v>
      </c>
      <c r="C2221" s="2" t="s">
        <v>211</v>
      </c>
      <c r="D2221" s="2" t="s">
        <v>207</v>
      </c>
      <c r="E2221" s="2" t="s">
        <v>187</v>
      </c>
      <c r="F2221" s="8" t="s">
        <v>36</v>
      </c>
      <c r="G2221" s="8">
        <v>0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1</v>
      </c>
      <c r="N2221" s="8">
        <v>0</v>
      </c>
      <c r="O2221" s="8">
        <v>0</v>
      </c>
      <c r="P2221" s="8">
        <v>1</v>
      </c>
      <c r="Q2221" s="8">
        <v>0</v>
      </c>
      <c r="R2221" s="8">
        <v>0</v>
      </c>
      <c r="S2221" s="8">
        <v>0</v>
      </c>
      <c r="T2221" s="8">
        <v>0</v>
      </c>
      <c r="U2221" s="5">
        <v>405040091</v>
      </c>
    </row>
    <row r="2222" spans="1:21" hidden="1" x14ac:dyDescent="0.25">
      <c r="A2222" s="8" t="s">
        <v>5018</v>
      </c>
      <c r="B2222" s="2" t="s">
        <v>2638</v>
      </c>
      <c r="C2222" s="2" t="s">
        <v>211</v>
      </c>
      <c r="D2222" s="2" t="s">
        <v>207</v>
      </c>
      <c r="E2222" s="2" t="s">
        <v>187</v>
      </c>
      <c r="F2222" s="8" t="s">
        <v>24</v>
      </c>
      <c r="G2222" s="8">
        <v>1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5">
        <v>405040105</v>
      </c>
    </row>
    <row r="2223" spans="1:21" hidden="1" x14ac:dyDescent="0.25">
      <c r="A2223" s="8" t="s">
        <v>5018</v>
      </c>
      <c r="B2223" s="2" t="s">
        <v>2639</v>
      </c>
      <c r="C2223" s="2" t="s">
        <v>211</v>
      </c>
      <c r="D2223" s="2" t="s">
        <v>207</v>
      </c>
      <c r="E2223" s="2" t="s">
        <v>187</v>
      </c>
      <c r="F2223" s="8" t="s">
        <v>24</v>
      </c>
      <c r="G2223" s="8">
        <v>1</v>
      </c>
      <c r="H2223" s="8">
        <v>0</v>
      </c>
      <c r="I2223" s="8">
        <v>0</v>
      </c>
      <c r="J2223" s="8">
        <v>1</v>
      </c>
      <c r="K2223" s="8">
        <v>1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5">
        <v>405040130</v>
      </c>
    </row>
    <row r="2224" spans="1:21" hidden="1" x14ac:dyDescent="0.25">
      <c r="A2224" s="8" t="s">
        <v>5018</v>
      </c>
      <c r="B2224" s="2" t="s">
        <v>2640</v>
      </c>
      <c r="C2224" s="2" t="s">
        <v>211</v>
      </c>
      <c r="D2224" s="2" t="s">
        <v>207</v>
      </c>
      <c r="E2224" s="2" t="s">
        <v>187</v>
      </c>
      <c r="F2224" s="8" t="s">
        <v>36</v>
      </c>
      <c r="G2224" s="8">
        <v>0</v>
      </c>
      <c r="H2224" s="8">
        <v>1</v>
      </c>
      <c r="I2224" s="8">
        <v>1</v>
      </c>
      <c r="J2224" s="8">
        <v>0</v>
      </c>
      <c r="K2224" s="8">
        <v>0</v>
      </c>
      <c r="L2224" s="8">
        <v>0</v>
      </c>
      <c r="M2224" s="8">
        <v>1</v>
      </c>
      <c r="N2224" s="8">
        <v>0</v>
      </c>
      <c r="O2224" s="8">
        <v>0</v>
      </c>
      <c r="P2224" s="8">
        <v>1</v>
      </c>
      <c r="Q2224" s="8">
        <v>0</v>
      </c>
      <c r="R2224" s="8">
        <v>0</v>
      </c>
      <c r="S2224" s="8">
        <v>0</v>
      </c>
      <c r="T2224" s="8">
        <v>0</v>
      </c>
      <c r="U2224" s="5">
        <v>405040148</v>
      </c>
    </row>
    <row r="2225" spans="1:21" hidden="1" x14ac:dyDescent="0.25">
      <c r="A2225" s="8" t="s">
        <v>5018</v>
      </c>
      <c r="B2225" s="2" t="s">
        <v>2641</v>
      </c>
      <c r="C2225" s="2" t="s">
        <v>211</v>
      </c>
      <c r="D2225" s="2" t="s">
        <v>207</v>
      </c>
      <c r="E2225" s="2" t="s">
        <v>187</v>
      </c>
      <c r="F2225" s="8" t="s">
        <v>36</v>
      </c>
      <c r="G2225" s="8">
        <v>0</v>
      </c>
      <c r="H2225" s="8">
        <v>1</v>
      </c>
      <c r="I2225" s="8">
        <v>1</v>
      </c>
      <c r="J2225" s="8">
        <v>0</v>
      </c>
      <c r="K2225" s="8">
        <v>0</v>
      </c>
      <c r="L2225" s="8">
        <v>0</v>
      </c>
      <c r="M2225" s="8">
        <v>1</v>
      </c>
      <c r="N2225" s="8">
        <v>0</v>
      </c>
      <c r="O2225" s="8">
        <v>0</v>
      </c>
      <c r="P2225" s="8">
        <v>1</v>
      </c>
      <c r="Q2225" s="8">
        <v>0</v>
      </c>
      <c r="R2225" s="8">
        <v>0</v>
      </c>
      <c r="S2225" s="8">
        <v>0</v>
      </c>
      <c r="T2225" s="8">
        <v>0</v>
      </c>
      <c r="U2225" s="5">
        <v>405040156</v>
      </c>
    </row>
    <row r="2226" spans="1:21" hidden="1" x14ac:dyDescent="0.25">
      <c r="A2226" s="8" t="s">
        <v>5018</v>
      </c>
      <c r="B2226" s="2" t="s">
        <v>2642</v>
      </c>
      <c r="C2226" s="2" t="s">
        <v>211</v>
      </c>
      <c r="D2226" s="2" t="s">
        <v>207</v>
      </c>
      <c r="E2226" s="2" t="s">
        <v>187</v>
      </c>
      <c r="F2226" s="8" t="s">
        <v>36</v>
      </c>
      <c r="G2226" s="8">
        <v>0</v>
      </c>
      <c r="H2226" s="8">
        <v>1</v>
      </c>
      <c r="I2226" s="8">
        <v>1</v>
      </c>
      <c r="J2226" s="8">
        <v>0</v>
      </c>
      <c r="K2226" s="8">
        <v>0</v>
      </c>
      <c r="L2226" s="8">
        <v>0</v>
      </c>
      <c r="M2226" s="8">
        <v>1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5">
        <v>405040164</v>
      </c>
    </row>
    <row r="2227" spans="1:21" hidden="1" x14ac:dyDescent="0.25">
      <c r="A2227" s="8" t="s">
        <v>5018</v>
      </c>
      <c r="B2227" s="2" t="s">
        <v>2643</v>
      </c>
      <c r="C2227" s="2" t="s">
        <v>211</v>
      </c>
      <c r="D2227" s="2" t="s">
        <v>207</v>
      </c>
      <c r="E2227" s="2" t="s">
        <v>187</v>
      </c>
      <c r="F2227" s="8" t="s">
        <v>24</v>
      </c>
      <c r="G2227" s="8">
        <v>0</v>
      </c>
      <c r="H2227" s="8">
        <v>1</v>
      </c>
      <c r="I2227" s="8">
        <v>1</v>
      </c>
      <c r="J2227" s="8">
        <v>0</v>
      </c>
      <c r="K2227" s="8">
        <v>0</v>
      </c>
      <c r="L2227" s="8">
        <v>0</v>
      </c>
      <c r="M2227" s="8">
        <v>1</v>
      </c>
      <c r="N2227" s="8">
        <v>0</v>
      </c>
      <c r="O2227" s="8">
        <v>0</v>
      </c>
      <c r="P2227" s="8">
        <v>1</v>
      </c>
      <c r="Q2227" s="8">
        <v>0</v>
      </c>
      <c r="R2227" s="8">
        <v>0</v>
      </c>
      <c r="S2227" s="8">
        <v>0</v>
      </c>
      <c r="T2227" s="8">
        <v>0</v>
      </c>
      <c r="U2227" s="5">
        <v>405040180</v>
      </c>
    </row>
    <row r="2228" spans="1:21" hidden="1" x14ac:dyDescent="0.25">
      <c r="A2228" s="8" t="s">
        <v>5018</v>
      </c>
      <c r="B2228" s="2" t="s">
        <v>2644</v>
      </c>
      <c r="C2228" s="2" t="s">
        <v>211</v>
      </c>
      <c r="D2228" s="2" t="s">
        <v>207</v>
      </c>
      <c r="E2228" s="2" t="s">
        <v>187</v>
      </c>
      <c r="F2228" s="8" t="s">
        <v>24</v>
      </c>
      <c r="G2228" s="8">
        <v>1</v>
      </c>
      <c r="H2228" s="8">
        <v>0</v>
      </c>
      <c r="I2228" s="8">
        <v>0</v>
      </c>
      <c r="J2228" s="8">
        <v>1</v>
      </c>
      <c r="K2228" s="8">
        <v>1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5">
        <v>405040199</v>
      </c>
    </row>
    <row r="2229" spans="1:21" hidden="1" x14ac:dyDescent="0.25">
      <c r="A2229" s="8" t="s">
        <v>5018</v>
      </c>
      <c r="B2229" s="2" t="s">
        <v>2645</v>
      </c>
      <c r="C2229" s="2" t="s">
        <v>211</v>
      </c>
      <c r="D2229" s="2" t="s">
        <v>207</v>
      </c>
      <c r="E2229" s="2" t="s">
        <v>187</v>
      </c>
      <c r="F2229" s="8" t="s">
        <v>24</v>
      </c>
      <c r="G2229" s="8">
        <v>1</v>
      </c>
      <c r="H2229" s="8">
        <v>1</v>
      </c>
      <c r="I2229" s="8">
        <v>1</v>
      </c>
      <c r="J2229" s="8">
        <v>0</v>
      </c>
      <c r="K2229" s="8">
        <v>0</v>
      </c>
      <c r="L2229" s="8">
        <v>0</v>
      </c>
      <c r="M2229" s="8">
        <v>1</v>
      </c>
      <c r="N2229" s="8">
        <v>0</v>
      </c>
      <c r="O2229" s="8">
        <v>0</v>
      </c>
      <c r="P2229" s="8">
        <v>1</v>
      </c>
      <c r="Q2229" s="8">
        <v>0</v>
      </c>
      <c r="R2229" s="8">
        <v>0</v>
      </c>
      <c r="S2229" s="8">
        <v>0</v>
      </c>
      <c r="T2229" s="8">
        <v>0</v>
      </c>
      <c r="U2229" s="5">
        <v>405040202</v>
      </c>
    </row>
    <row r="2230" spans="1:21" hidden="1" x14ac:dyDescent="0.25">
      <c r="A2230" s="8" t="s">
        <v>5018</v>
      </c>
      <c r="B2230" s="2" t="s">
        <v>2646</v>
      </c>
      <c r="C2230" s="2" t="s">
        <v>211</v>
      </c>
      <c r="D2230" s="2" t="s">
        <v>207</v>
      </c>
      <c r="E2230" s="2" t="s">
        <v>187</v>
      </c>
      <c r="F2230" s="8" t="s">
        <v>24</v>
      </c>
      <c r="G2230" s="8">
        <v>1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0</v>
      </c>
      <c r="U2230" s="5">
        <v>405040210</v>
      </c>
    </row>
    <row r="2231" spans="1:21" hidden="1" x14ac:dyDescent="0.25">
      <c r="A2231" s="8" t="s">
        <v>5018</v>
      </c>
      <c r="B2231" s="2" t="s">
        <v>2647</v>
      </c>
      <c r="C2231" s="2" t="s">
        <v>212</v>
      </c>
      <c r="D2231" s="2" t="s">
        <v>207</v>
      </c>
      <c r="E2231" s="2" t="s">
        <v>187</v>
      </c>
      <c r="F2231" s="8" t="s">
        <v>24</v>
      </c>
      <c r="G2231" s="8">
        <v>1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1</v>
      </c>
      <c r="N2231" s="8">
        <v>0</v>
      </c>
      <c r="O2231" s="8">
        <v>0</v>
      </c>
      <c r="P2231" s="8">
        <v>1</v>
      </c>
      <c r="Q2231" s="8">
        <v>0</v>
      </c>
      <c r="R2231" s="8">
        <v>0</v>
      </c>
      <c r="S2231" s="8">
        <v>0</v>
      </c>
      <c r="T2231" s="8">
        <v>0</v>
      </c>
      <c r="U2231" s="5">
        <v>405050011</v>
      </c>
    </row>
    <row r="2232" spans="1:21" hidden="1" x14ac:dyDescent="0.25">
      <c r="A2232" s="8" t="s">
        <v>5018</v>
      </c>
      <c r="B2232" s="2" t="s">
        <v>2648</v>
      </c>
      <c r="C2232" s="2" t="s">
        <v>212</v>
      </c>
      <c r="D2232" s="2" t="s">
        <v>207</v>
      </c>
      <c r="E2232" s="2" t="s">
        <v>187</v>
      </c>
      <c r="F2232" s="8" t="s">
        <v>24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5">
        <v>405050020</v>
      </c>
    </row>
    <row r="2233" spans="1:21" hidden="1" x14ac:dyDescent="0.25">
      <c r="A2233" s="8" t="s">
        <v>5018</v>
      </c>
      <c r="B2233" s="2" t="s">
        <v>2649</v>
      </c>
      <c r="C2233" s="2" t="s">
        <v>212</v>
      </c>
      <c r="D2233" s="2" t="s">
        <v>207</v>
      </c>
      <c r="E2233" s="2" t="s">
        <v>187</v>
      </c>
      <c r="F2233" s="8" t="s">
        <v>24</v>
      </c>
      <c r="G2233" s="8">
        <v>1</v>
      </c>
      <c r="H2233" s="8">
        <v>0</v>
      </c>
      <c r="I2233" s="8">
        <v>0</v>
      </c>
      <c r="J2233" s="8">
        <v>1</v>
      </c>
      <c r="K2233" s="8">
        <v>1</v>
      </c>
      <c r="L2233" s="8">
        <v>1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5">
        <v>405050038</v>
      </c>
    </row>
    <row r="2234" spans="1:21" hidden="1" x14ac:dyDescent="0.25">
      <c r="A2234" s="8" t="s">
        <v>5018</v>
      </c>
      <c r="B2234" s="2" t="s">
        <v>2650</v>
      </c>
      <c r="C2234" s="2" t="s">
        <v>212</v>
      </c>
      <c r="D2234" s="2" t="s">
        <v>207</v>
      </c>
      <c r="E2234" s="2" t="s">
        <v>187</v>
      </c>
      <c r="F2234" s="8" t="s">
        <v>24</v>
      </c>
      <c r="G2234" s="8">
        <v>1</v>
      </c>
      <c r="H2234" s="8">
        <v>1</v>
      </c>
      <c r="I2234" s="8">
        <v>1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1</v>
      </c>
      <c r="Q2234" s="8">
        <v>0</v>
      </c>
      <c r="R2234" s="8">
        <v>0</v>
      </c>
      <c r="S2234" s="8">
        <v>0</v>
      </c>
      <c r="T2234" s="8">
        <v>0</v>
      </c>
      <c r="U2234" s="5">
        <v>405050046</v>
      </c>
    </row>
    <row r="2235" spans="1:21" hidden="1" x14ac:dyDescent="0.25">
      <c r="A2235" s="8" t="s">
        <v>5018</v>
      </c>
      <c r="B2235" s="2" t="s">
        <v>2651</v>
      </c>
      <c r="C2235" s="2" t="s">
        <v>212</v>
      </c>
      <c r="D2235" s="2" t="s">
        <v>207</v>
      </c>
      <c r="E2235" s="2" t="s">
        <v>187</v>
      </c>
      <c r="F2235" s="8" t="s">
        <v>24</v>
      </c>
      <c r="G2235" s="8">
        <v>1</v>
      </c>
      <c r="H2235" s="8">
        <v>1</v>
      </c>
      <c r="I2235" s="8">
        <v>1</v>
      </c>
      <c r="J2235" s="8">
        <v>0</v>
      </c>
      <c r="K2235" s="8">
        <v>0</v>
      </c>
      <c r="L2235" s="8">
        <v>0</v>
      </c>
      <c r="M2235" s="8">
        <v>1</v>
      </c>
      <c r="N2235" s="8">
        <v>0</v>
      </c>
      <c r="O2235" s="8">
        <v>0</v>
      </c>
      <c r="P2235" s="8">
        <v>1</v>
      </c>
      <c r="Q2235" s="8">
        <v>0</v>
      </c>
      <c r="R2235" s="8">
        <v>0</v>
      </c>
      <c r="S2235" s="8">
        <v>0</v>
      </c>
      <c r="T2235" s="8">
        <v>0</v>
      </c>
      <c r="U2235" s="5">
        <v>405050054</v>
      </c>
    </row>
    <row r="2236" spans="1:21" hidden="1" x14ac:dyDescent="0.25">
      <c r="A2236" s="8" t="s">
        <v>5018</v>
      </c>
      <c r="B2236" s="2" t="s">
        <v>2652</v>
      </c>
      <c r="C2236" s="2" t="s">
        <v>212</v>
      </c>
      <c r="D2236" s="2" t="s">
        <v>207</v>
      </c>
      <c r="E2236" s="2" t="s">
        <v>187</v>
      </c>
      <c r="F2236" s="8" t="s">
        <v>24</v>
      </c>
      <c r="G2236" s="8">
        <v>1</v>
      </c>
      <c r="H2236" s="8">
        <v>0</v>
      </c>
      <c r="I2236" s="8">
        <v>0</v>
      </c>
      <c r="J2236" s="8">
        <v>1</v>
      </c>
      <c r="K2236" s="8">
        <v>1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5">
        <v>405050062</v>
      </c>
    </row>
    <row r="2237" spans="1:21" hidden="1" x14ac:dyDescent="0.25">
      <c r="A2237" s="8" t="s">
        <v>5018</v>
      </c>
      <c r="B2237" s="2" t="s">
        <v>2653</v>
      </c>
      <c r="C2237" s="2" t="s">
        <v>212</v>
      </c>
      <c r="D2237" s="2" t="s">
        <v>207</v>
      </c>
      <c r="E2237" s="2" t="s">
        <v>187</v>
      </c>
      <c r="F2237" s="8" t="s">
        <v>24</v>
      </c>
      <c r="G2237" s="8">
        <v>1</v>
      </c>
      <c r="H2237" s="8">
        <v>0</v>
      </c>
      <c r="I2237" s="8">
        <v>0</v>
      </c>
      <c r="J2237" s="8">
        <v>1</v>
      </c>
      <c r="K2237" s="8">
        <v>1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5">
        <v>405050070</v>
      </c>
    </row>
    <row r="2238" spans="1:21" hidden="1" x14ac:dyDescent="0.25">
      <c r="A2238" s="8" t="s">
        <v>5018</v>
      </c>
      <c r="B2238" s="2" t="s">
        <v>2654</v>
      </c>
      <c r="C2238" s="2" t="s">
        <v>212</v>
      </c>
      <c r="D2238" s="2" t="s">
        <v>207</v>
      </c>
      <c r="E2238" s="2" t="s">
        <v>187</v>
      </c>
      <c r="F2238" s="8" t="s">
        <v>24</v>
      </c>
      <c r="G2238" s="8">
        <v>1</v>
      </c>
      <c r="H2238" s="8">
        <v>0</v>
      </c>
      <c r="I2238" s="8">
        <v>0</v>
      </c>
      <c r="J2238" s="8">
        <v>0</v>
      </c>
      <c r="K2238" s="8">
        <v>1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5">
        <v>405050089</v>
      </c>
    </row>
    <row r="2239" spans="1:21" hidden="1" x14ac:dyDescent="0.25">
      <c r="A2239" s="8" t="s">
        <v>5018</v>
      </c>
      <c r="B2239" s="2" t="s">
        <v>2655</v>
      </c>
      <c r="C2239" s="2" t="s">
        <v>212</v>
      </c>
      <c r="D2239" s="2" t="s">
        <v>207</v>
      </c>
      <c r="E2239" s="2" t="s">
        <v>187</v>
      </c>
      <c r="F2239" s="8" t="s">
        <v>24</v>
      </c>
      <c r="G2239" s="8">
        <v>1</v>
      </c>
      <c r="H2239" s="8">
        <v>1</v>
      </c>
      <c r="I2239" s="8">
        <v>1</v>
      </c>
      <c r="J2239" s="8">
        <v>0</v>
      </c>
      <c r="K2239" s="8">
        <v>0</v>
      </c>
      <c r="L2239" s="8">
        <v>0</v>
      </c>
      <c r="M2239" s="8">
        <v>1</v>
      </c>
      <c r="N2239" s="8">
        <v>0</v>
      </c>
      <c r="O2239" s="8">
        <v>0</v>
      </c>
      <c r="P2239" s="8">
        <v>1</v>
      </c>
      <c r="Q2239" s="8">
        <v>0</v>
      </c>
      <c r="R2239" s="8">
        <v>0</v>
      </c>
      <c r="S2239" s="8">
        <v>0</v>
      </c>
      <c r="T2239" s="8">
        <v>0</v>
      </c>
      <c r="U2239" s="5">
        <v>405050097</v>
      </c>
    </row>
    <row r="2240" spans="1:21" hidden="1" x14ac:dyDescent="0.25">
      <c r="A2240" s="8" t="s">
        <v>5018</v>
      </c>
      <c r="B2240" s="2" t="s">
        <v>2656</v>
      </c>
      <c r="C2240" s="2" t="s">
        <v>212</v>
      </c>
      <c r="D2240" s="2" t="s">
        <v>207</v>
      </c>
      <c r="E2240" s="2" t="s">
        <v>187</v>
      </c>
      <c r="F2240" s="8" t="s">
        <v>24</v>
      </c>
      <c r="G2240" s="8">
        <v>1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1</v>
      </c>
      <c r="N2240" s="8">
        <v>0</v>
      </c>
      <c r="O2240" s="8">
        <v>0</v>
      </c>
      <c r="P2240" s="8">
        <v>1</v>
      </c>
      <c r="Q2240" s="8">
        <v>0</v>
      </c>
      <c r="R2240" s="8">
        <v>0</v>
      </c>
      <c r="S2240" s="8">
        <v>0</v>
      </c>
      <c r="T2240" s="8">
        <v>0</v>
      </c>
      <c r="U2240" s="5">
        <v>405050100</v>
      </c>
    </row>
    <row r="2241" spans="1:21" hidden="1" x14ac:dyDescent="0.25">
      <c r="A2241" s="8" t="s">
        <v>5018</v>
      </c>
      <c r="B2241" s="2" t="s">
        <v>2657</v>
      </c>
      <c r="C2241" s="2" t="s">
        <v>212</v>
      </c>
      <c r="D2241" s="2" t="s">
        <v>207</v>
      </c>
      <c r="E2241" s="2" t="s">
        <v>187</v>
      </c>
      <c r="F2241" s="8" t="s">
        <v>24</v>
      </c>
      <c r="G2241" s="8">
        <v>1</v>
      </c>
      <c r="H2241" s="8">
        <v>1</v>
      </c>
      <c r="I2241" s="8">
        <v>1</v>
      </c>
      <c r="J2241" s="8">
        <v>0</v>
      </c>
      <c r="K2241" s="8">
        <v>0</v>
      </c>
      <c r="L2241" s="8">
        <v>0</v>
      </c>
      <c r="M2241" s="8">
        <v>1</v>
      </c>
      <c r="N2241" s="8">
        <v>0</v>
      </c>
      <c r="O2241" s="8">
        <v>0</v>
      </c>
      <c r="P2241" s="8">
        <v>1</v>
      </c>
      <c r="Q2241" s="8">
        <v>0</v>
      </c>
      <c r="R2241" s="8">
        <v>0</v>
      </c>
      <c r="S2241" s="8">
        <v>0</v>
      </c>
      <c r="T2241" s="8">
        <v>0</v>
      </c>
      <c r="U2241" s="5">
        <v>405050119</v>
      </c>
    </row>
    <row r="2242" spans="1:21" hidden="1" x14ac:dyDescent="0.25">
      <c r="A2242" s="8" t="s">
        <v>5018</v>
      </c>
      <c r="B2242" s="2" t="s">
        <v>2658</v>
      </c>
      <c r="C2242" s="2" t="s">
        <v>212</v>
      </c>
      <c r="D2242" s="2" t="s">
        <v>207</v>
      </c>
      <c r="E2242" s="2" t="s">
        <v>187</v>
      </c>
      <c r="F2242" s="8" t="s">
        <v>24</v>
      </c>
      <c r="G2242" s="8">
        <v>1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5">
        <v>405050127</v>
      </c>
    </row>
    <row r="2243" spans="1:21" hidden="1" x14ac:dyDescent="0.25">
      <c r="A2243" s="8" t="s">
        <v>5018</v>
      </c>
      <c r="B2243" s="2" t="s">
        <v>2659</v>
      </c>
      <c r="C2243" s="2" t="s">
        <v>212</v>
      </c>
      <c r="D2243" s="2" t="s">
        <v>207</v>
      </c>
      <c r="E2243" s="2" t="s">
        <v>187</v>
      </c>
      <c r="F2243" s="8" t="s">
        <v>24</v>
      </c>
      <c r="G2243" s="8">
        <v>0</v>
      </c>
      <c r="H2243" s="8">
        <v>1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</v>
      </c>
      <c r="O2243" s="8">
        <v>0</v>
      </c>
      <c r="P2243" s="8">
        <v>1</v>
      </c>
      <c r="Q2243" s="8">
        <v>0</v>
      </c>
      <c r="R2243" s="8">
        <v>0</v>
      </c>
      <c r="S2243" s="8">
        <v>0</v>
      </c>
      <c r="T2243" s="8">
        <v>0</v>
      </c>
      <c r="U2243" s="5">
        <v>405050135</v>
      </c>
    </row>
    <row r="2244" spans="1:21" hidden="1" x14ac:dyDescent="0.25">
      <c r="A2244" s="8" t="s">
        <v>5018</v>
      </c>
      <c r="B2244" s="2" t="s">
        <v>2660</v>
      </c>
      <c r="C2244" s="2" t="s">
        <v>212</v>
      </c>
      <c r="D2244" s="2" t="s">
        <v>207</v>
      </c>
      <c r="E2244" s="2" t="s">
        <v>187</v>
      </c>
      <c r="F2244" s="8" t="s">
        <v>24</v>
      </c>
      <c r="G2244" s="8">
        <v>1</v>
      </c>
      <c r="H2244" s="8">
        <v>1</v>
      </c>
      <c r="I2244" s="8">
        <v>1</v>
      </c>
      <c r="J2244" s="8">
        <v>0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5">
        <v>405050143</v>
      </c>
    </row>
    <row r="2245" spans="1:21" hidden="1" x14ac:dyDescent="0.25">
      <c r="A2245" s="8" t="s">
        <v>5018</v>
      </c>
      <c r="B2245" s="2" t="s">
        <v>2661</v>
      </c>
      <c r="C2245" s="2" t="s">
        <v>212</v>
      </c>
      <c r="D2245" s="2" t="s">
        <v>207</v>
      </c>
      <c r="E2245" s="2" t="s">
        <v>187</v>
      </c>
      <c r="F2245" s="8" t="s">
        <v>24</v>
      </c>
      <c r="G2245" s="8">
        <v>1</v>
      </c>
      <c r="H2245" s="8">
        <v>1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</v>
      </c>
      <c r="O2245" s="8">
        <v>0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5">
        <v>405050151</v>
      </c>
    </row>
    <row r="2246" spans="1:21" hidden="1" x14ac:dyDescent="0.25">
      <c r="A2246" s="8" t="s">
        <v>5018</v>
      </c>
      <c r="B2246" s="2" t="s">
        <v>2662</v>
      </c>
      <c r="C2246" s="2" t="s">
        <v>212</v>
      </c>
      <c r="D2246" s="2" t="s">
        <v>207</v>
      </c>
      <c r="E2246" s="2" t="s">
        <v>187</v>
      </c>
      <c r="F2246" s="8" t="s">
        <v>24</v>
      </c>
      <c r="G2246" s="8">
        <v>1</v>
      </c>
      <c r="H2246" s="8">
        <v>0</v>
      </c>
      <c r="I2246" s="8">
        <v>0</v>
      </c>
      <c r="J2246" s="8">
        <v>1</v>
      </c>
      <c r="K2246" s="8">
        <v>1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5">
        <v>405050160</v>
      </c>
    </row>
    <row r="2247" spans="1:21" hidden="1" x14ac:dyDescent="0.25">
      <c r="A2247" s="8" t="s">
        <v>5018</v>
      </c>
      <c r="B2247" s="2" t="s">
        <v>2663</v>
      </c>
      <c r="C2247" s="2" t="s">
        <v>212</v>
      </c>
      <c r="D2247" s="2" t="s">
        <v>207</v>
      </c>
      <c r="E2247" s="2" t="s">
        <v>187</v>
      </c>
      <c r="F2247" s="8" t="s">
        <v>24</v>
      </c>
      <c r="G2247" s="8">
        <v>1</v>
      </c>
      <c r="H2247" s="8">
        <v>0</v>
      </c>
      <c r="I2247" s="8">
        <v>0</v>
      </c>
      <c r="J2247" s="8">
        <v>0</v>
      </c>
      <c r="K2247" s="8">
        <v>1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5">
        <v>405050178</v>
      </c>
    </row>
    <row r="2248" spans="1:21" hidden="1" x14ac:dyDescent="0.25">
      <c r="A2248" s="8" t="s">
        <v>5018</v>
      </c>
      <c r="B2248" s="2" t="s">
        <v>2664</v>
      </c>
      <c r="C2248" s="2" t="s">
        <v>212</v>
      </c>
      <c r="D2248" s="2" t="s">
        <v>207</v>
      </c>
      <c r="E2248" s="2" t="s">
        <v>187</v>
      </c>
      <c r="F2248" s="8" t="s">
        <v>36</v>
      </c>
      <c r="G2248" s="8">
        <v>0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5">
        <v>405050186</v>
      </c>
    </row>
    <row r="2249" spans="1:21" hidden="1" x14ac:dyDescent="0.25">
      <c r="A2249" s="8" t="s">
        <v>5018</v>
      </c>
      <c r="B2249" s="2" t="s">
        <v>2665</v>
      </c>
      <c r="C2249" s="2" t="s">
        <v>212</v>
      </c>
      <c r="D2249" s="2" t="s">
        <v>207</v>
      </c>
      <c r="E2249" s="2" t="s">
        <v>187</v>
      </c>
      <c r="F2249" s="8" t="s">
        <v>24</v>
      </c>
      <c r="G2249" s="8">
        <v>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5">
        <v>405050194</v>
      </c>
    </row>
    <row r="2250" spans="1:21" hidden="1" x14ac:dyDescent="0.25">
      <c r="A2250" s="8" t="s">
        <v>5018</v>
      </c>
      <c r="B2250" s="2" t="s">
        <v>2666</v>
      </c>
      <c r="C2250" s="2" t="s">
        <v>212</v>
      </c>
      <c r="D2250" s="2" t="s">
        <v>207</v>
      </c>
      <c r="E2250" s="2" t="s">
        <v>187</v>
      </c>
      <c r="F2250" s="8" t="s">
        <v>24</v>
      </c>
      <c r="G2250" s="8">
        <v>1</v>
      </c>
      <c r="H2250" s="8">
        <v>0</v>
      </c>
      <c r="I2250" s="8">
        <v>0</v>
      </c>
      <c r="J2250" s="8">
        <v>1</v>
      </c>
      <c r="K2250" s="8">
        <v>1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5">
        <v>405050208</v>
      </c>
    </row>
    <row r="2251" spans="1:21" hidden="1" x14ac:dyDescent="0.25">
      <c r="A2251" s="8" t="s">
        <v>5018</v>
      </c>
      <c r="B2251" s="2" t="s">
        <v>2667</v>
      </c>
      <c r="C2251" s="2" t="s">
        <v>212</v>
      </c>
      <c r="D2251" s="2" t="s">
        <v>207</v>
      </c>
      <c r="E2251" s="2" t="s">
        <v>187</v>
      </c>
      <c r="F2251" s="8" t="s">
        <v>24</v>
      </c>
      <c r="G2251" s="8">
        <v>1</v>
      </c>
      <c r="H2251" s="8">
        <v>1</v>
      </c>
      <c r="I2251" s="8">
        <v>1</v>
      </c>
      <c r="J2251" s="8">
        <v>0</v>
      </c>
      <c r="K2251" s="8">
        <v>0</v>
      </c>
      <c r="L2251" s="8">
        <v>0</v>
      </c>
      <c r="M2251" s="8">
        <v>1</v>
      </c>
      <c r="N2251" s="8">
        <v>0</v>
      </c>
      <c r="O2251" s="8">
        <v>0</v>
      </c>
      <c r="P2251" s="8">
        <v>1</v>
      </c>
      <c r="Q2251" s="8">
        <v>0</v>
      </c>
      <c r="R2251" s="8">
        <v>0</v>
      </c>
      <c r="S2251" s="8">
        <v>0</v>
      </c>
      <c r="T2251" s="8">
        <v>0</v>
      </c>
      <c r="U2251" s="5">
        <v>405050216</v>
      </c>
    </row>
    <row r="2252" spans="1:21" hidden="1" x14ac:dyDescent="0.25">
      <c r="A2252" s="8" t="s">
        <v>5018</v>
      </c>
      <c r="B2252" s="2" t="s">
        <v>2668</v>
      </c>
      <c r="C2252" s="2" t="s">
        <v>212</v>
      </c>
      <c r="D2252" s="2" t="s">
        <v>207</v>
      </c>
      <c r="E2252" s="2" t="s">
        <v>187</v>
      </c>
      <c r="F2252" s="8" t="s">
        <v>24</v>
      </c>
      <c r="G2252" s="8">
        <v>1</v>
      </c>
      <c r="H2252" s="8">
        <v>1</v>
      </c>
      <c r="I2252" s="8">
        <v>1</v>
      </c>
      <c r="J2252" s="8">
        <v>0</v>
      </c>
      <c r="K2252" s="8">
        <v>0</v>
      </c>
      <c r="L2252" s="8">
        <v>0</v>
      </c>
      <c r="M2252" s="8">
        <v>1</v>
      </c>
      <c r="N2252" s="8">
        <v>0</v>
      </c>
      <c r="O2252" s="8">
        <v>0</v>
      </c>
      <c r="P2252" s="8">
        <v>1</v>
      </c>
      <c r="Q2252" s="8">
        <v>0</v>
      </c>
      <c r="R2252" s="8">
        <v>0</v>
      </c>
      <c r="S2252" s="8">
        <v>0</v>
      </c>
      <c r="T2252" s="8">
        <v>0</v>
      </c>
      <c r="U2252" s="5">
        <v>405050224</v>
      </c>
    </row>
    <row r="2253" spans="1:21" hidden="1" x14ac:dyDescent="0.25">
      <c r="A2253" s="8" t="s">
        <v>5018</v>
      </c>
      <c r="B2253" s="2" t="s">
        <v>2669</v>
      </c>
      <c r="C2253" s="2" t="s">
        <v>212</v>
      </c>
      <c r="D2253" s="2" t="s">
        <v>207</v>
      </c>
      <c r="E2253" s="2" t="s">
        <v>187</v>
      </c>
      <c r="F2253" s="8" t="s">
        <v>36</v>
      </c>
      <c r="G2253" s="8">
        <v>0</v>
      </c>
      <c r="H2253" s="8">
        <v>1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0</v>
      </c>
      <c r="O2253" s="8">
        <v>0</v>
      </c>
      <c r="P2253" s="8">
        <v>1</v>
      </c>
      <c r="Q2253" s="8">
        <v>0</v>
      </c>
      <c r="R2253" s="8">
        <v>0</v>
      </c>
      <c r="S2253" s="8">
        <v>0</v>
      </c>
      <c r="T2253" s="8">
        <v>0</v>
      </c>
      <c r="U2253" s="5">
        <v>405050232</v>
      </c>
    </row>
    <row r="2254" spans="1:21" hidden="1" x14ac:dyDescent="0.25">
      <c r="A2254" s="8" t="s">
        <v>5018</v>
      </c>
      <c r="B2254" s="2" t="s">
        <v>2670</v>
      </c>
      <c r="C2254" s="2" t="s">
        <v>212</v>
      </c>
      <c r="D2254" s="2" t="s">
        <v>207</v>
      </c>
      <c r="E2254" s="2" t="s">
        <v>187</v>
      </c>
      <c r="F2254" s="8" t="s">
        <v>24</v>
      </c>
      <c r="G2254" s="8">
        <v>1</v>
      </c>
      <c r="H2254" s="8">
        <v>0</v>
      </c>
      <c r="I2254" s="8">
        <v>0</v>
      </c>
      <c r="J2254" s="8">
        <v>0</v>
      </c>
      <c r="K2254" s="8">
        <v>1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5">
        <v>405050240</v>
      </c>
    </row>
    <row r="2255" spans="1:21" hidden="1" x14ac:dyDescent="0.25">
      <c r="A2255" s="8" t="s">
        <v>5018</v>
      </c>
      <c r="B2255" s="2" t="s">
        <v>2671</v>
      </c>
      <c r="C2255" s="2" t="s">
        <v>212</v>
      </c>
      <c r="D2255" s="2" t="s">
        <v>207</v>
      </c>
      <c r="E2255" s="2" t="s">
        <v>187</v>
      </c>
      <c r="F2255" s="8" t="s">
        <v>24</v>
      </c>
      <c r="G2255" s="8">
        <v>1</v>
      </c>
      <c r="H2255" s="8">
        <v>0</v>
      </c>
      <c r="I2255" s="8">
        <v>0</v>
      </c>
      <c r="J2255" s="8">
        <v>1</v>
      </c>
      <c r="K2255" s="8">
        <v>1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5">
        <v>405050259</v>
      </c>
    </row>
    <row r="2256" spans="1:21" hidden="1" x14ac:dyDescent="0.25">
      <c r="A2256" s="8" t="s">
        <v>5018</v>
      </c>
      <c r="B2256" s="2" t="s">
        <v>2672</v>
      </c>
      <c r="C2256" s="2" t="s">
        <v>212</v>
      </c>
      <c r="D2256" s="2" t="s">
        <v>207</v>
      </c>
      <c r="E2256" s="2" t="s">
        <v>187</v>
      </c>
      <c r="F2256" s="8" t="s">
        <v>24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5">
        <v>405050267</v>
      </c>
    </row>
    <row r="2257" spans="1:21" hidden="1" x14ac:dyDescent="0.25">
      <c r="A2257" s="8" t="s">
        <v>5018</v>
      </c>
      <c r="B2257" s="2" t="s">
        <v>2673</v>
      </c>
      <c r="C2257" s="2" t="s">
        <v>212</v>
      </c>
      <c r="D2257" s="2" t="s">
        <v>207</v>
      </c>
      <c r="E2257" s="2" t="s">
        <v>187</v>
      </c>
      <c r="F2257" s="8" t="s">
        <v>24</v>
      </c>
      <c r="G2257" s="8">
        <v>1</v>
      </c>
      <c r="H2257" s="8">
        <v>0</v>
      </c>
      <c r="I2257" s="8">
        <v>0</v>
      </c>
      <c r="J2257" s="8">
        <v>0</v>
      </c>
      <c r="K2257" s="8">
        <v>1</v>
      </c>
      <c r="L2257" s="8">
        <v>1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5">
        <v>405050283</v>
      </c>
    </row>
    <row r="2258" spans="1:21" hidden="1" x14ac:dyDescent="0.25">
      <c r="A2258" s="8" t="s">
        <v>5018</v>
      </c>
      <c r="B2258" s="2" t="s">
        <v>2674</v>
      </c>
      <c r="C2258" s="2" t="s">
        <v>212</v>
      </c>
      <c r="D2258" s="2" t="s">
        <v>207</v>
      </c>
      <c r="E2258" s="2" t="s">
        <v>187</v>
      </c>
      <c r="F2258" s="8" t="s">
        <v>24</v>
      </c>
      <c r="G2258" s="8">
        <v>1</v>
      </c>
      <c r="H2258" s="8">
        <v>0</v>
      </c>
      <c r="I2258" s="8">
        <v>0</v>
      </c>
      <c r="J2258" s="8">
        <v>1</v>
      </c>
      <c r="K2258" s="8">
        <v>1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5">
        <v>405050291</v>
      </c>
    </row>
    <row r="2259" spans="1:21" hidden="1" x14ac:dyDescent="0.25">
      <c r="A2259" s="8" t="s">
        <v>5018</v>
      </c>
      <c r="B2259" s="2" t="s">
        <v>2675</v>
      </c>
      <c r="C2259" s="2" t="s">
        <v>212</v>
      </c>
      <c r="D2259" s="2" t="s">
        <v>207</v>
      </c>
      <c r="E2259" s="2" t="s">
        <v>187</v>
      </c>
      <c r="F2259" s="8" t="s">
        <v>24</v>
      </c>
      <c r="G2259" s="8">
        <v>1</v>
      </c>
      <c r="H2259" s="8">
        <v>0</v>
      </c>
      <c r="I2259" s="8">
        <v>0</v>
      </c>
      <c r="J2259" s="8">
        <v>1</v>
      </c>
      <c r="K2259" s="8">
        <v>1</v>
      </c>
      <c r="L2259" s="8">
        <v>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5">
        <v>405050305</v>
      </c>
    </row>
    <row r="2260" spans="1:21" hidden="1" x14ac:dyDescent="0.25">
      <c r="A2260" s="8" t="s">
        <v>5018</v>
      </c>
      <c r="B2260" s="2" t="s">
        <v>2676</v>
      </c>
      <c r="C2260" s="2" t="s">
        <v>212</v>
      </c>
      <c r="D2260" s="2" t="s">
        <v>207</v>
      </c>
      <c r="E2260" s="2" t="s">
        <v>187</v>
      </c>
      <c r="F2260" s="8" t="s">
        <v>36</v>
      </c>
      <c r="G2260" s="8">
        <v>0</v>
      </c>
      <c r="H2260" s="8">
        <v>1</v>
      </c>
      <c r="I2260" s="8">
        <v>1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1</v>
      </c>
      <c r="Q2260" s="8">
        <v>0</v>
      </c>
      <c r="R2260" s="8">
        <v>0</v>
      </c>
      <c r="S2260" s="8">
        <v>0</v>
      </c>
      <c r="T2260" s="8">
        <v>0</v>
      </c>
      <c r="U2260" s="5">
        <v>405050313</v>
      </c>
    </row>
    <row r="2261" spans="1:21" hidden="1" x14ac:dyDescent="0.25">
      <c r="A2261" s="8" t="s">
        <v>5018</v>
      </c>
      <c r="B2261" s="2" t="s">
        <v>2677</v>
      </c>
      <c r="C2261" s="2" t="s">
        <v>212</v>
      </c>
      <c r="D2261" s="2" t="s">
        <v>207</v>
      </c>
      <c r="E2261" s="2" t="s">
        <v>187</v>
      </c>
      <c r="F2261" s="8" t="s">
        <v>24</v>
      </c>
      <c r="G2261" s="8">
        <v>1</v>
      </c>
      <c r="H2261" s="8">
        <v>1</v>
      </c>
      <c r="I2261" s="8">
        <v>1</v>
      </c>
      <c r="J2261" s="8">
        <v>0</v>
      </c>
      <c r="K2261" s="8">
        <v>0</v>
      </c>
      <c r="L2261" s="8">
        <v>0</v>
      </c>
      <c r="M2261" s="8">
        <v>1</v>
      </c>
      <c r="N2261" s="8">
        <v>0</v>
      </c>
      <c r="O2261" s="8">
        <v>0</v>
      </c>
      <c r="P2261" s="8">
        <v>1</v>
      </c>
      <c r="Q2261" s="8">
        <v>0</v>
      </c>
      <c r="R2261" s="8">
        <v>0</v>
      </c>
      <c r="S2261" s="8">
        <v>0</v>
      </c>
      <c r="T2261" s="8">
        <v>0</v>
      </c>
      <c r="U2261" s="5">
        <v>405050321</v>
      </c>
    </row>
    <row r="2262" spans="1:21" hidden="1" x14ac:dyDescent="0.25">
      <c r="A2262" s="8" t="s">
        <v>5018</v>
      </c>
      <c r="B2262" s="2" t="s">
        <v>2678</v>
      </c>
      <c r="C2262" s="2" t="s">
        <v>212</v>
      </c>
      <c r="D2262" s="2" t="s">
        <v>207</v>
      </c>
      <c r="E2262" s="2" t="s">
        <v>187</v>
      </c>
      <c r="F2262" s="8" t="s">
        <v>24</v>
      </c>
      <c r="G2262" s="8">
        <v>0</v>
      </c>
      <c r="H2262" s="8">
        <v>1</v>
      </c>
      <c r="I2262" s="8">
        <v>1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0</v>
      </c>
      <c r="U2262" s="5">
        <v>405050356</v>
      </c>
    </row>
    <row r="2263" spans="1:21" hidden="1" x14ac:dyDescent="0.25">
      <c r="A2263" s="8" t="s">
        <v>5018</v>
      </c>
      <c r="B2263" s="2" t="s">
        <v>2679</v>
      </c>
      <c r="C2263" s="2" t="s">
        <v>212</v>
      </c>
      <c r="D2263" s="2" t="s">
        <v>207</v>
      </c>
      <c r="E2263" s="2" t="s">
        <v>187</v>
      </c>
      <c r="F2263" s="8" t="s">
        <v>24</v>
      </c>
      <c r="G2263" s="8">
        <v>1</v>
      </c>
      <c r="H2263" s="8">
        <v>0</v>
      </c>
      <c r="I2263" s="8">
        <v>0</v>
      </c>
      <c r="J2263" s="8">
        <v>1</v>
      </c>
      <c r="K2263" s="8">
        <v>1</v>
      </c>
      <c r="L2263" s="8">
        <v>1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5">
        <v>405050364</v>
      </c>
    </row>
    <row r="2264" spans="1:21" hidden="1" x14ac:dyDescent="0.25">
      <c r="A2264" s="8" t="s">
        <v>5018</v>
      </c>
      <c r="B2264" s="2" t="s">
        <v>2680</v>
      </c>
      <c r="C2264" s="2" t="s">
        <v>212</v>
      </c>
      <c r="D2264" s="2" t="s">
        <v>207</v>
      </c>
      <c r="E2264" s="2" t="s">
        <v>187</v>
      </c>
      <c r="F2264" s="8" t="s">
        <v>36</v>
      </c>
      <c r="G2264" s="8">
        <v>1</v>
      </c>
      <c r="H2264" s="8">
        <v>1</v>
      </c>
      <c r="I2264" s="8">
        <v>1</v>
      </c>
      <c r="J2264" s="8">
        <v>0</v>
      </c>
      <c r="K2264" s="8">
        <v>0</v>
      </c>
      <c r="L2264" s="8">
        <v>0</v>
      </c>
      <c r="M2264" s="8">
        <v>1</v>
      </c>
      <c r="N2264" s="8">
        <v>0</v>
      </c>
      <c r="O2264" s="8">
        <v>0</v>
      </c>
      <c r="P2264" s="8">
        <v>1</v>
      </c>
      <c r="Q2264" s="8">
        <v>0</v>
      </c>
      <c r="R2264" s="8">
        <v>0</v>
      </c>
      <c r="S2264" s="8">
        <v>0</v>
      </c>
      <c r="T2264" s="8">
        <v>0</v>
      </c>
      <c r="U2264" s="5">
        <v>405050372</v>
      </c>
    </row>
    <row r="2265" spans="1:21" hidden="1" x14ac:dyDescent="0.25">
      <c r="A2265" s="8" t="s">
        <v>5018</v>
      </c>
      <c r="B2265" s="2" t="s">
        <v>2681</v>
      </c>
      <c r="C2265" s="2" t="s">
        <v>212</v>
      </c>
      <c r="D2265" s="2" t="s">
        <v>207</v>
      </c>
      <c r="E2265" s="2" t="s">
        <v>187</v>
      </c>
      <c r="F2265" s="8" t="s">
        <v>36</v>
      </c>
      <c r="G2265" s="8">
        <v>0</v>
      </c>
      <c r="H2265" s="8">
        <v>1</v>
      </c>
      <c r="I2265" s="8">
        <v>1</v>
      </c>
      <c r="J2265" s="8">
        <v>0</v>
      </c>
      <c r="K2265" s="8">
        <v>0</v>
      </c>
      <c r="L2265" s="8">
        <v>0</v>
      </c>
      <c r="M2265" s="8">
        <v>1</v>
      </c>
      <c r="N2265" s="8">
        <v>0</v>
      </c>
      <c r="O2265" s="8">
        <v>0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5">
        <v>405050380</v>
      </c>
    </row>
    <row r="2266" spans="1:21" hidden="1" x14ac:dyDescent="0.25">
      <c r="A2266" s="8" t="s">
        <v>5018</v>
      </c>
      <c r="B2266" s="2" t="s">
        <v>2682</v>
      </c>
      <c r="C2266" s="2" t="s">
        <v>212</v>
      </c>
      <c r="D2266" s="2" t="s">
        <v>207</v>
      </c>
      <c r="E2266" s="2" t="s">
        <v>187</v>
      </c>
      <c r="F2266" s="8" t="s">
        <v>24</v>
      </c>
      <c r="G2266" s="8">
        <v>1</v>
      </c>
      <c r="H2266" s="8">
        <v>1</v>
      </c>
      <c r="I2266" s="8">
        <v>1</v>
      </c>
      <c r="J2266" s="8">
        <v>0</v>
      </c>
      <c r="K2266" s="8">
        <v>1</v>
      </c>
      <c r="L2266" s="8">
        <v>1</v>
      </c>
      <c r="M2266" s="8">
        <v>1</v>
      </c>
      <c r="N2266" s="8">
        <v>0</v>
      </c>
      <c r="O2266" s="8">
        <v>0</v>
      </c>
      <c r="P2266" s="8">
        <v>1</v>
      </c>
      <c r="Q2266" s="8">
        <v>0</v>
      </c>
      <c r="R2266" s="8">
        <v>0</v>
      </c>
      <c r="S2266" s="8">
        <v>0</v>
      </c>
      <c r="T2266" s="8">
        <v>0</v>
      </c>
      <c r="U2266" s="5">
        <v>405050399</v>
      </c>
    </row>
    <row r="2267" spans="1:21" hidden="1" x14ac:dyDescent="0.25">
      <c r="A2267" s="8" t="s">
        <v>5018</v>
      </c>
      <c r="B2267" s="2" t="s">
        <v>2683</v>
      </c>
      <c r="C2267" s="2" t="s">
        <v>212</v>
      </c>
      <c r="D2267" s="2" t="s">
        <v>207</v>
      </c>
      <c r="E2267" s="2" t="s">
        <v>187</v>
      </c>
      <c r="F2267" s="8" t="s">
        <v>24</v>
      </c>
      <c r="G2267" s="8">
        <v>1</v>
      </c>
      <c r="H2267" s="8">
        <v>1</v>
      </c>
      <c r="I2267" s="8">
        <v>1</v>
      </c>
      <c r="J2267" s="8">
        <v>0</v>
      </c>
      <c r="K2267" s="8">
        <v>1</v>
      </c>
      <c r="L2267" s="8">
        <v>1</v>
      </c>
      <c r="M2267" s="8">
        <v>1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5">
        <v>405050402</v>
      </c>
    </row>
    <row r="2268" spans="1:21" hidden="1" x14ac:dyDescent="0.25">
      <c r="A2268" s="8" t="s">
        <v>5018</v>
      </c>
      <c r="B2268" s="2" t="s">
        <v>2684</v>
      </c>
      <c r="C2268" s="2" t="s">
        <v>214</v>
      </c>
      <c r="D2268" s="2" t="s">
        <v>213</v>
      </c>
      <c r="E2268" s="2" t="s">
        <v>187</v>
      </c>
      <c r="F2268" s="8" t="s">
        <v>36</v>
      </c>
      <c r="G2268" s="8">
        <v>0</v>
      </c>
      <c r="H2268" s="8">
        <v>1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5">
        <v>406010013</v>
      </c>
    </row>
    <row r="2269" spans="1:21" hidden="1" x14ac:dyDescent="0.25">
      <c r="A2269" s="8" t="s">
        <v>5018</v>
      </c>
      <c r="B2269" s="2" t="s">
        <v>2685</v>
      </c>
      <c r="C2269" s="2" t="s">
        <v>214</v>
      </c>
      <c r="D2269" s="2" t="s">
        <v>213</v>
      </c>
      <c r="E2269" s="2" t="s">
        <v>187</v>
      </c>
      <c r="F2269" s="8" t="s">
        <v>36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5">
        <v>406010021</v>
      </c>
    </row>
    <row r="2270" spans="1:21" hidden="1" x14ac:dyDescent="0.25">
      <c r="A2270" s="8" t="s">
        <v>5018</v>
      </c>
      <c r="B2270" s="2" t="s">
        <v>2686</v>
      </c>
      <c r="C2270" s="2" t="s">
        <v>214</v>
      </c>
      <c r="D2270" s="2" t="s">
        <v>213</v>
      </c>
      <c r="E2270" s="2" t="s">
        <v>187</v>
      </c>
      <c r="F2270" s="8" t="s">
        <v>36</v>
      </c>
      <c r="G2270" s="8">
        <v>0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1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5">
        <v>406010030</v>
      </c>
    </row>
    <row r="2271" spans="1:21" hidden="1" x14ac:dyDescent="0.25">
      <c r="A2271" s="8" t="s">
        <v>5018</v>
      </c>
      <c r="B2271" s="2" t="s">
        <v>2687</v>
      </c>
      <c r="C2271" s="2" t="s">
        <v>214</v>
      </c>
      <c r="D2271" s="2" t="s">
        <v>213</v>
      </c>
      <c r="E2271" s="2" t="s">
        <v>187</v>
      </c>
      <c r="F2271" s="8" t="s">
        <v>36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1</v>
      </c>
      <c r="N2271" s="8">
        <v>0</v>
      </c>
      <c r="O2271" s="8">
        <v>0</v>
      </c>
      <c r="P2271" s="8">
        <v>1</v>
      </c>
      <c r="Q2271" s="8">
        <v>0</v>
      </c>
      <c r="R2271" s="8">
        <v>0</v>
      </c>
      <c r="S2271" s="8">
        <v>0</v>
      </c>
      <c r="T2271" s="8">
        <v>0</v>
      </c>
      <c r="U2271" s="5">
        <v>406010048</v>
      </c>
    </row>
    <row r="2272" spans="1:21" hidden="1" x14ac:dyDescent="0.25">
      <c r="A2272" s="8" t="s">
        <v>5018</v>
      </c>
      <c r="B2272" s="2" t="s">
        <v>2688</v>
      </c>
      <c r="C2272" s="2" t="s">
        <v>214</v>
      </c>
      <c r="D2272" s="2" t="s">
        <v>213</v>
      </c>
      <c r="E2272" s="2" t="s">
        <v>187</v>
      </c>
      <c r="F2272" s="8" t="s">
        <v>36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1</v>
      </c>
      <c r="N2272" s="8">
        <v>0</v>
      </c>
      <c r="O2272" s="8">
        <v>0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5">
        <v>406010056</v>
      </c>
    </row>
    <row r="2273" spans="1:21" hidden="1" x14ac:dyDescent="0.25">
      <c r="A2273" s="8" t="s">
        <v>5018</v>
      </c>
      <c r="B2273" s="2" t="s">
        <v>2689</v>
      </c>
      <c r="C2273" s="2" t="s">
        <v>214</v>
      </c>
      <c r="D2273" s="2" t="s">
        <v>213</v>
      </c>
      <c r="E2273" s="2" t="s">
        <v>187</v>
      </c>
      <c r="F2273" s="8" t="s">
        <v>36</v>
      </c>
      <c r="G2273" s="8">
        <v>0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1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5">
        <v>406010064</v>
      </c>
    </row>
    <row r="2274" spans="1:21" hidden="1" x14ac:dyDescent="0.25">
      <c r="A2274" s="8" t="s">
        <v>5018</v>
      </c>
      <c r="B2274" s="2" t="s">
        <v>2690</v>
      </c>
      <c r="C2274" s="2" t="s">
        <v>214</v>
      </c>
      <c r="D2274" s="2" t="s">
        <v>213</v>
      </c>
      <c r="E2274" s="2" t="s">
        <v>187</v>
      </c>
      <c r="F2274" s="8" t="s">
        <v>36</v>
      </c>
      <c r="G2274" s="8">
        <v>0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0</v>
      </c>
      <c r="O2274" s="8">
        <v>0</v>
      </c>
      <c r="P2274" s="8">
        <v>1</v>
      </c>
      <c r="Q2274" s="8">
        <v>0</v>
      </c>
      <c r="R2274" s="8">
        <v>0</v>
      </c>
      <c r="S2274" s="8">
        <v>0</v>
      </c>
      <c r="T2274" s="8">
        <v>0</v>
      </c>
      <c r="U2274" s="5">
        <v>406010072</v>
      </c>
    </row>
    <row r="2275" spans="1:21" hidden="1" x14ac:dyDescent="0.25">
      <c r="A2275" s="8" t="s">
        <v>5018</v>
      </c>
      <c r="B2275" s="2" t="s">
        <v>2691</v>
      </c>
      <c r="C2275" s="2" t="s">
        <v>214</v>
      </c>
      <c r="D2275" s="2" t="s">
        <v>213</v>
      </c>
      <c r="E2275" s="2" t="s">
        <v>187</v>
      </c>
      <c r="F2275" s="8" t="s">
        <v>36</v>
      </c>
      <c r="G2275" s="8">
        <v>0</v>
      </c>
      <c r="H2275" s="8">
        <v>1</v>
      </c>
      <c r="I2275" s="8">
        <v>0</v>
      </c>
      <c r="J2275" s="8">
        <v>0</v>
      </c>
      <c r="K2275" s="8">
        <v>0</v>
      </c>
      <c r="L2275" s="8">
        <v>0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5">
        <v>406010080</v>
      </c>
    </row>
    <row r="2276" spans="1:21" hidden="1" x14ac:dyDescent="0.25">
      <c r="A2276" s="8" t="s">
        <v>5018</v>
      </c>
      <c r="B2276" s="2" t="s">
        <v>2692</v>
      </c>
      <c r="C2276" s="2" t="s">
        <v>214</v>
      </c>
      <c r="D2276" s="2" t="s">
        <v>213</v>
      </c>
      <c r="E2276" s="2" t="s">
        <v>187</v>
      </c>
      <c r="F2276" s="8" t="s">
        <v>36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5">
        <v>406010099</v>
      </c>
    </row>
    <row r="2277" spans="1:21" hidden="1" x14ac:dyDescent="0.25">
      <c r="A2277" s="8" t="s">
        <v>5018</v>
      </c>
      <c r="B2277" s="2" t="s">
        <v>2693</v>
      </c>
      <c r="C2277" s="2" t="s">
        <v>214</v>
      </c>
      <c r="D2277" s="2" t="s">
        <v>213</v>
      </c>
      <c r="E2277" s="2" t="s">
        <v>187</v>
      </c>
      <c r="F2277" s="8" t="s">
        <v>24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1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5">
        <v>406010102</v>
      </c>
    </row>
    <row r="2278" spans="1:21" hidden="1" x14ac:dyDescent="0.25">
      <c r="A2278" s="8" t="s">
        <v>5018</v>
      </c>
      <c r="B2278" s="2" t="s">
        <v>2694</v>
      </c>
      <c r="C2278" s="2" t="s">
        <v>214</v>
      </c>
      <c r="D2278" s="2" t="s">
        <v>213</v>
      </c>
      <c r="E2278" s="2" t="s">
        <v>187</v>
      </c>
      <c r="F2278" s="8" t="s">
        <v>24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5">
        <v>406010110</v>
      </c>
    </row>
    <row r="2279" spans="1:21" hidden="1" x14ac:dyDescent="0.25">
      <c r="A2279" s="8" t="s">
        <v>5018</v>
      </c>
      <c r="B2279" s="2" t="s">
        <v>2695</v>
      </c>
      <c r="C2279" s="2" t="s">
        <v>214</v>
      </c>
      <c r="D2279" s="2" t="s">
        <v>213</v>
      </c>
      <c r="E2279" s="2" t="s">
        <v>187</v>
      </c>
      <c r="F2279" s="8" t="s">
        <v>24</v>
      </c>
      <c r="G2279" s="8">
        <v>0</v>
      </c>
      <c r="H2279" s="8">
        <v>1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</v>
      </c>
      <c r="O2279" s="8">
        <v>0</v>
      </c>
      <c r="P2279" s="8">
        <v>1</v>
      </c>
      <c r="Q2279" s="8">
        <v>0</v>
      </c>
      <c r="R2279" s="8">
        <v>0</v>
      </c>
      <c r="S2279" s="8">
        <v>0</v>
      </c>
      <c r="T2279" s="8">
        <v>0</v>
      </c>
      <c r="U2279" s="5">
        <v>406010129</v>
      </c>
    </row>
    <row r="2280" spans="1:21" hidden="1" x14ac:dyDescent="0.25">
      <c r="A2280" s="8" t="s">
        <v>5018</v>
      </c>
      <c r="B2280" s="2" t="s">
        <v>2696</v>
      </c>
      <c r="C2280" s="2" t="s">
        <v>214</v>
      </c>
      <c r="D2280" s="2" t="s">
        <v>213</v>
      </c>
      <c r="E2280" s="2" t="s">
        <v>187</v>
      </c>
      <c r="F2280" s="8" t="s">
        <v>36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5">
        <v>406010137</v>
      </c>
    </row>
    <row r="2281" spans="1:21" hidden="1" x14ac:dyDescent="0.25">
      <c r="A2281" s="8" t="s">
        <v>5018</v>
      </c>
      <c r="B2281" s="2" t="s">
        <v>2697</v>
      </c>
      <c r="C2281" s="2" t="s">
        <v>214</v>
      </c>
      <c r="D2281" s="2" t="s">
        <v>213</v>
      </c>
      <c r="E2281" s="2" t="s">
        <v>187</v>
      </c>
      <c r="F2281" s="8" t="s">
        <v>36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0</v>
      </c>
      <c r="U2281" s="5">
        <v>406010153</v>
      </c>
    </row>
    <row r="2282" spans="1:21" hidden="1" x14ac:dyDescent="0.25">
      <c r="A2282" s="8" t="s">
        <v>5018</v>
      </c>
      <c r="B2282" s="2" t="s">
        <v>2698</v>
      </c>
      <c r="C2282" s="2" t="s">
        <v>214</v>
      </c>
      <c r="D2282" s="2" t="s">
        <v>213</v>
      </c>
      <c r="E2282" s="2" t="s">
        <v>187</v>
      </c>
      <c r="F2282" s="8" t="s">
        <v>36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5">
        <v>406010161</v>
      </c>
    </row>
    <row r="2283" spans="1:21" hidden="1" x14ac:dyDescent="0.25">
      <c r="A2283" s="8" t="s">
        <v>5018</v>
      </c>
      <c r="B2283" s="2" t="s">
        <v>2699</v>
      </c>
      <c r="C2283" s="2" t="s">
        <v>214</v>
      </c>
      <c r="D2283" s="2" t="s">
        <v>213</v>
      </c>
      <c r="E2283" s="2" t="s">
        <v>187</v>
      </c>
      <c r="F2283" s="8" t="s">
        <v>36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0</v>
      </c>
      <c r="O2283" s="8">
        <v>0</v>
      </c>
      <c r="P2283" s="8">
        <v>1</v>
      </c>
      <c r="Q2283" s="8">
        <v>0</v>
      </c>
      <c r="R2283" s="8">
        <v>0</v>
      </c>
      <c r="S2283" s="8">
        <v>0</v>
      </c>
      <c r="T2283" s="8">
        <v>0</v>
      </c>
      <c r="U2283" s="5">
        <v>406010170</v>
      </c>
    </row>
    <row r="2284" spans="1:21" hidden="1" x14ac:dyDescent="0.25">
      <c r="A2284" s="8" t="s">
        <v>5018</v>
      </c>
      <c r="B2284" s="2" t="s">
        <v>2700</v>
      </c>
      <c r="C2284" s="2" t="s">
        <v>214</v>
      </c>
      <c r="D2284" s="2" t="s">
        <v>213</v>
      </c>
      <c r="E2284" s="2" t="s">
        <v>187</v>
      </c>
      <c r="F2284" s="8" t="s">
        <v>36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1</v>
      </c>
      <c r="N2284" s="8">
        <v>0</v>
      </c>
      <c r="O2284" s="8">
        <v>0</v>
      </c>
      <c r="P2284" s="8">
        <v>1</v>
      </c>
      <c r="Q2284" s="8">
        <v>0</v>
      </c>
      <c r="R2284" s="8">
        <v>0</v>
      </c>
      <c r="S2284" s="8">
        <v>0</v>
      </c>
      <c r="T2284" s="8">
        <v>0</v>
      </c>
      <c r="U2284" s="5">
        <v>406010188</v>
      </c>
    </row>
    <row r="2285" spans="1:21" hidden="1" x14ac:dyDescent="0.25">
      <c r="A2285" s="8" t="s">
        <v>5018</v>
      </c>
      <c r="B2285" s="2" t="s">
        <v>2701</v>
      </c>
      <c r="C2285" s="2" t="s">
        <v>214</v>
      </c>
      <c r="D2285" s="2" t="s">
        <v>213</v>
      </c>
      <c r="E2285" s="2" t="s">
        <v>187</v>
      </c>
      <c r="F2285" s="8" t="s">
        <v>36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0</v>
      </c>
      <c r="O2285" s="8">
        <v>0</v>
      </c>
      <c r="P2285" s="8">
        <v>1</v>
      </c>
      <c r="Q2285" s="8">
        <v>0</v>
      </c>
      <c r="R2285" s="8">
        <v>0</v>
      </c>
      <c r="S2285" s="8">
        <v>0</v>
      </c>
      <c r="T2285" s="8">
        <v>0</v>
      </c>
      <c r="U2285" s="5">
        <v>406010196</v>
      </c>
    </row>
    <row r="2286" spans="1:21" hidden="1" x14ac:dyDescent="0.25">
      <c r="A2286" s="8" t="s">
        <v>5018</v>
      </c>
      <c r="B2286" s="2" t="s">
        <v>2702</v>
      </c>
      <c r="C2286" s="2" t="s">
        <v>214</v>
      </c>
      <c r="D2286" s="2" t="s">
        <v>213</v>
      </c>
      <c r="E2286" s="2" t="s">
        <v>187</v>
      </c>
      <c r="F2286" s="8" t="s">
        <v>36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5">
        <v>406010200</v>
      </c>
    </row>
    <row r="2287" spans="1:21" hidden="1" x14ac:dyDescent="0.25">
      <c r="A2287" s="8" t="s">
        <v>5018</v>
      </c>
      <c r="B2287" s="2" t="s">
        <v>2703</v>
      </c>
      <c r="C2287" s="2" t="s">
        <v>214</v>
      </c>
      <c r="D2287" s="2" t="s">
        <v>213</v>
      </c>
      <c r="E2287" s="2" t="s">
        <v>187</v>
      </c>
      <c r="F2287" s="8" t="s">
        <v>36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0</v>
      </c>
      <c r="O2287" s="8">
        <v>0</v>
      </c>
      <c r="P2287" s="8">
        <v>1</v>
      </c>
      <c r="Q2287" s="8">
        <v>0</v>
      </c>
      <c r="R2287" s="8">
        <v>0</v>
      </c>
      <c r="S2287" s="8">
        <v>0</v>
      </c>
      <c r="T2287" s="8">
        <v>0</v>
      </c>
      <c r="U2287" s="5">
        <v>406010218</v>
      </c>
    </row>
    <row r="2288" spans="1:21" hidden="1" x14ac:dyDescent="0.25">
      <c r="A2288" s="8" t="s">
        <v>5018</v>
      </c>
      <c r="B2288" s="2" t="s">
        <v>2704</v>
      </c>
      <c r="C2288" s="2" t="s">
        <v>214</v>
      </c>
      <c r="D2288" s="2" t="s">
        <v>213</v>
      </c>
      <c r="E2288" s="2" t="s">
        <v>187</v>
      </c>
      <c r="F2288" s="8" t="s">
        <v>36</v>
      </c>
      <c r="G2288" s="8">
        <v>0</v>
      </c>
      <c r="H2288" s="8">
        <v>1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5">
        <v>406010226</v>
      </c>
    </row>
    <row r="2289" spans="1:21" hidden="1" x14ac:dyDescent="0.25">
      <c r="A2289" s="8" t="s">
        <v>5018</v>
      </c>
      <c r="B2289" s="2" t="s">
        <v>2705</v>
      </c>
      <c r="C2289" s="2" t="s">
        <v>214</v>
      </c>
      <c r="D2289" s="2" t="s">
        <v>213</v>
      </c>
      <c r="E2289" s="2" t="s">
        <v>187</v>
      </c>
      <c r="F2289" s="8" t="s">
        <v>36</v>
      </c>
      <c r="G2289" s="8">
        <v>0</v>
      </c>
      <c r="H2289" s="8">
        <v>1</v>
      </c>
      <c r="I2289" s="8">
        <v>0</v>
      </c>
      <c r="J2289" s="8">
        <v>0</v>
      </c>
      <c r="K2289" s="8">
        <v>0</v>
      </c>
      <c r="L2289" s="8">
        <v>0</v>
      </c>
      <c r="M2289" s="8">
        <v>1</v>
      </c>
      <c r="N2289" s="8">
        <v>0</v>
      </c>
      <c r="O2289" s="8">
        <v>0</v>
      </c>
      <c r="P2289" s="8">
        <v>1</v>
      </c>
      <c r="Q2289" s="8">
        <v>0</v>
      </c>
      <c r="R2289" s="8">
        <v>0</v>
      </c>
      <c r="S2289" s="8">
        <v>0</v>
      </c>
      <c r="T2289" s="8">
        <v>0</v>
      </c>
      <c r="U2289" s="5">
        <v>406010234</v>
      </c>
    </row>
    <row r="2290" spans="1:21" hidden="1" x14ac:dyDescent="0.25">
      <c r="A2290" s="8" t="s">
        <v>5018</v>
      </c>
      <c r="B2290" s="2" t="s">
        <v>2706</v>
      </c>
      <c r="C2290" s="2" t="s">
        <v>214</v>
      </c>
      <c r="D2290" s="2" t="s">
        <v>213</v>
      </c>
      <c r="E2290" s="2" t="s">
        <v>187</v>
      </c>
      <c r="F2290" s="8" t="s">
        <v>36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5">
        <v>406010242</v>
      </c>
    </row>
    <row r="2291" spans="1:21" hidden="1" x14ac:dyDescent="0.25">
      <c r="A2291" s="8" t="s">
        <v>5018</v>
      </c>
      <c r="B2291" s="2" t="s">
        <v>2707</v>
      </c>
      <c r="C2291" s="2" t="s">
        <v>214</v>
      </c>
      <c r="D2291" s="2" t="s">
        <v>213</v>
      </c>
      <c r="E2291" s="2" t="s">
        <v>187</v>
      </c>
      <c r="F2291" s="8" t="s">
        <v>36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1</v>
      </c>
      <c r="N2291" s="8">
        <v>0</v>
      </c>
      <c r="O2291" s="8">
        <v>0</v>
      </c>
      <c r="P2291" s="8">
        <v>1</v>
      </c>
      <c r="Q2291" s="8">
        <v>0</v>
      </c>
      <c r="R2291" s="8">
        <v>0</v>
      </c>
      <c r="S2291" s="8">
        <v>0</v>
      </c>
      <c r="T2291" s="8">
        <v>0</v>
      </c>
      <c r="U2291" s="5">
        <v>406010250</v>
      </c>
    </row>
    <row r="2292" spans="1:21" hidden="1" x14ac:dyDescent="0.25">
      <c r="A2292" s="8" t="s">
        <v>5018</v>
      </c>
      <c r="B2292" s="2" t="s">
        <v>2708</v>
      </c>
      <c r="C2292" s="2" t="s">
        <v>214</v>
      </c>
      <c r="D2292" s="2" t="s">
        <v>213</v>
      </c>
      <c r="E2292" s="2" t="s">
        <v>187</v>
      </c>
      <c r="F2292" s="8" t="s">
        <v>36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0</v>
      </c>
      <c r="O2292" s="8">
        <v>0</v>
      </c>
      <c r="P2292" s="8">
        <v>1</v>
      </c>
      <c r="Q2292" s="8">
        <v>0</v>
      </c>
      <c r="R2292" s="8">
        <v>0</v>
      </c>
      <c r="S2292" s="8">
        <v>0</v>
      </c>
      <c r="T2292" s="8">
        <v>0</v>
      </c>
      <c r="U2292" s="5">
        <v>406010269</v>
      </c>
    </row>
    <row r="2293" spans="1:21" hidden="1" x14ac:dyDescent="0.25">
      <c r="A2293" s="8" t="s">
        <v>5018</v>
      </c>
      <c r="B2293" s="2" t="s">
        <v>2709</v>
      </c>
      <c r="C2293" s="2" t="s">
        <v>214</v>
      </c>
      <c r="D2293" s="2" t="s">
        <v>213</v>
      </c>
      <c r="E2293" s="2" t="s">
        <v>187</v>
      </c>
      <c r="F2293" s="8" t="s">
        <v>36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1</v>
      </c>
      <c r="N2293" s="8">
        <v>0</v>
      </c>
      <c r="O2293" s="8">
        <v>0</v>
      </c>
      <c r="P2293" s="8">
        <v>1</v>
      </c>
      <c r="Q2293" s="8">
        <v>0</v>
      </c>
      <c r="R2293" s="8">
        <v>0</v>
      </c>
      <c r="S2293" s="8">
        <v>0</v>
      </c>
      <c r="T2293" s="8">
        <v>0</v>
      </c>
      <c r="U2293" s="5">
        <v>406010277</v>
      </c>
    </row>
    <row r="2294" spans="1:21" hidden="1" x14ac:dyDescent="0.25">
      <c r="A2294" s="8" t="s">
        <v>5018</v>
      </c>
      <c r="B2294" s="2" t="s">
        <v>2710</v>
      </c>
      <c r="C2294" s="2" t="s">
        <v>214</v>
      </c>
      <c r="D2294" s="2" t="s">
        <v>213</v>
      </c>
      <c r="E2294" s="2" t="s">
        <v>187</v>
      </c>
      <c r="F2294" s="8" t="s">
        <v>36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1</v>
      </c>
      <c r="N2294" s="8">
        <v>0</v>
      </c>
      <c r="O2294" s="8">
        <v>0</v>
      </c>
      <c r="P2294" s="8">
        <v>1</v>
      </c>
      <c r="Q2294" s="8">
        <v>0</v>
      </c>
      <c r="R2294" s="8">
        <v>0</v>
      </c>
      <c r="S2294" s="8">
        <v>0</v>
      </c>
      <c r="T2294" s="8">
        <v>0</v>
      </c>
      <c r="U2294" s="5">
        <v>406010285</v>
      </c>
    </row>
    <row r="2295" spans="1:21" hidden="1" x14ac:dyDescent="0.25">
      <c r="A2295" s="8" t="s">
        <v>5018</v>
      </c>
      <c r="B2295" s="2" t="s">
        <v>2711</v>
      </c>
      <c r="C2295" s="2" t="s">
        <v>214</v>
      </c>
      <c r="D2295" s="2" t="s">
        <v>213</v>
      </c>
      <c r="E2295" s="2" t="s">
        <v>187</v>
      </c>
      <c r="F2295" s="8" t="s">
        <v>36</v>
      </c>
      <c r="G2295" s="8">
        <v>0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0</v>
      </c>
      <c r="O2295" s="8">
        <v>0</v>
      </c>
      <c r="P2295" s="8">
        <v>1</v>
      </c>
      <c r="Q2295" s="8">
        <v>0</v>
      </c>
      <c r="R2295" s="8">
        <v>0</v>
      </c>
      <c r="S2295" s="8">
        <v>0</v>
      </c>
      <c r="T2295" s="8">
        <v>0</v>
      </c>
      <c r="U2295" s="5">
        <v>406010293</v>
      </c>
    </row>
    <row r="2296" spans="1:21" hidden="1" x14ac:dyDescent="0.25">
      <c r="A2296" s="8" t="s">
        <v>5018</v>
      </c>
      <c r="B2296" s="2" t="s">
        <v>2712</v>
      </c>
      <c r="C2296" s="2" t="s">
        <v>214</v>
      </c>
      <c r="D2296" s="2" t="s">
        <v>213</v>
      </c>
      <c r="E2296" s="2" t="s">
        <v>187</v>
      </c>
      <c r="F2296" s="8" t="s">
        <v>36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1</v>
      </c>
      <c r="Q2296" s="8">
        <v>0</v>
      </c>
      <c r="R2296" s="8">
        <v>0</v>
      </c>
      <c r="S2296" s="8">
        <v>0</v>
      </c>
      <c r="T2296" s="8">
        <v>0</v>
      </c>
      <c r="U2296" s="5">
        <v>406010307</v>
      </c>
    </row>
    <row r="2297" spans="1:21" hidden="1" x14ac:dyDescent="0.25">
      <c r="A2297" s="8" t="s">
        <v>5018</v>
      </c>
      <c r="B2297" s="2" t="s">
        <v>2713</v>
      </c>
      <c r="C2297" s="2" t="s">
        <v>214</v>
      </c>
      <c r="D2297" s="2" t="s">
        <v>213</v>
      </c>
      <c r="E2297" s="2" t="s">
        <v>187</v>
      </c>
      <c r="F2297" s="8" t="s">
        <v>36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1</v>
      </c>
      <c r="N2297" s="8">
        <v>0</v>
      </c>
      <c r="O2297" s="8">
        <v>0</v>
      </c>
      <c r="P2297" s="8">
        <v>1</v>
      </c>
      <c r="Q2297" s="8">
        <v>0</v>
      </c>
      <c r="R2297" s="8">
        <v>0</v>
      </c>
      <c r="S2297" s="8">
        <v>0</v>
      </c>
      <c r="T2297" s="8">
        <v>0</v>
      </c>
      <c r="U2297" s="5">
        <v>406010315</v>
      </c>
    </row>
    <row r="2298" spans="1:21" hidden="1" x14ac:dyDescent="0.25">
      <c r="A2298" s="8" t="s">
        <v>5018</v>
      </c>
      <c r="B2298" s="2" t="s">
        <v>2714</v>
      </c>
      <c r="C2298" s="2" t="s">
        <v>214</v>
      </c>
      <c r="D2298" s="2" t="s">
        <v>213</v>
      </c>
      <c r="E2298" s="2" t="s">
        <v>187</v>
      </c>
      <c r="F2298" s="8" t="s">
        <v>36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5">
        <v>406010323</v>
      </c>
    </row>
    <row r="2299" spans="1:21" hidden="1" x14ac:dyDescent="0.25">
      <c r="A2299" s="8" t="s">
        <v>5018</v>
      </c>
      <c r="B2299" s="2" t="s">
        <v>2715</v>
      </c>
      <c r="C2299" s="2" t="s">
        <v>214</v>
      </c>
      <c r="D2299" s="2" t="s">
        <v>213</v>
      </c>
      <c r="E2299" s="2" t="s">
        <v>187</v>
      </c>
      <c r="F2299" s="8" t="s">
        <v>36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1</v>
      </c>
      <c r="N2299" s="8">
        <v>0</v>
      </c>
      <c r="O2299" s="8">
        <v>0</v>
      </c>
      <c r="P2299" s="8">
        <v>1</v>
      </c>
      <c r="Q2299" s="8">
        <v>0</v>
      </c>
      <c r="R2299" s="8">
        <v>0</v>
      </c>
      <c r="S2299" s="8">
        <v>0</v>
      </c>
      <c r="T2299" s="8">
        <v>0</v>
      </c>
      <c r="U2299" s="5">
        <v>406010331</v>
      </c>
    </row>
    <row r="2300" spans="1:21" hidden="1" x14ac:dyDescent="0.25">
      <c r="A2300" s="8" t="s">
        <v>5018</v>
      </c>
      <c r="B2300" s="2" t="s">
        <v>2716</v>
      </c>
      <c r="C2300" s="2" t="s">
        <v>214</v>
      </c>
      <c r="D2300" s="2" t="s">
        <v>213</v>
      </c>
      <c r="E2300" s="2" t="s">
        <v>187</v>
      </c>
      <c r="F2300" s="8" t="s">
        <v>36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1</v>
      </c>
      <c r="N2300" s="8">
        <v>0</v>
      </c>
      <c r="O2300" s="8">
        <v>0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5">
        <v>406010340</v>
      </c>
    </row>
    <row r="2301" spans="1:21" hidden="1" x14ac:dyDescent="0.25">
      <c r="A2301" s="8" t="s">
        <v>5018</v>
      </c>
      <c r="B2301" s="2" t="s">
        <v>2717</v>
      </c>
      <c r="C2301" s="2" t="s">
        <v>214</v>
      </c>
      <c r="D2301" s="2" t="s">
        <v>213</v>
      </c>
      <c r="E2301" s="2" t="s">
        <v>187</v>
      </c>
      <c r="F2301" s="8" t="s">
        <v>36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1</v>
      </c>
      <c r="N2301" s="8">
        <v>0</v>
      </c>
      <c r="O2301" s="8">
        <v>0</v>
      </c>
      <c r="P2301" s="8">
        <v>1</v>
      </c>
      <c r="Q2301" s="8">
        <v>0</v>
      </c>
      <c r="R2301" s="8">
        <v>0</v>
      </c>
      <c r="S2301" s="8">
        <v>0</v>
      </c>
      <c r="T2301" s="8">
        <v>0</v>
      </c>
      <c r="U2301" s="5">
        <v>406010358</v>
      </c>
    </row>
    <row r="2302" spans="1:21" hidden="1" x14ac:dyDescent="0.25">
      <c r="A2302" s="8" t="s">
        <v>5018</v>
      </c>
      <c r="B2302" s="2" t="s">
        <v>2718</v>
      </c>
      <c r="C2302" s="2" t="s">
        <v>214</v>
      </c>
      <c r="D2302" s="2" t="s">
        <v>213</v>
      </c>
      <c r="E2302" s="2" t="s">
        <v>187</v>
      </c>
      <c r="F2302" s="8" t="s">
        <v>36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1</v>
      </c>
      <c r="Q2302" s="8">
        <v>0</v>
      </c>
      <c r="R2302" s="8">
        <v>0</v>
      </c>
      <c r="S2302" s="8">
        <v>0</v>
      </c>
      <c r="T2302" s="8">
        <v>0</v>
      </c>
      <c r="U2302" s="5">
        <v>406010366</v>
      </c>
    </row>
    <row r="2303" spans="1:21" hidden="1" x14ac:dyDescent="0.25">
      <c r="A2303" s="8" t="s">
        <v>5018</v>
      </c>
      <c r="B2303" s="2" t="s">
        <v>2719</v>
      </c>
      <c r="C2303" s="2" t="s">
        <v>214</v>
      </c>
      <c r="D2303" s="2" t="s">
        <v>213</v>
      </c>
      <c r="E2303" s="2" t="s">
        <v>187</v>
      </c>
      <c r="F2303" s="8" t="s">
        <v>36</v>
      </c>
      <c r="G2303" s="8">
        <v>0</v>
      </c>
      <c r="H2303" s="8">
        <v>1</v>
      </c>
      <c r="I2303" s="8">
        <v>0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1</v>
      </c>
      <c r="Q2303" s="8">
        <v>0</v>
      </c>
      <c r="R2303" s="8">
        <v>0</v>
      </c>
      <c r="S2303" s="8">
        <v>0</v>
      </c>
      <c r="T2303" s="8">
        <v>0</v>
      </c>
      <c r="U2303" s="5">
        <v>406010374</v>
      </c>
    </row>
    <row r="2304" spans="1:21" hidden="1" x14ac:dyDescent="0.25">
      <c r="A2304" s="8" t="s">
        <v>5018</v>
      </c>
      <c r="B2304" s="2" t="s">
        <v>2719</v>
      </c>
      <c r="C2304" s="2" t="s">
        <v>214</v>
      </c>
      <c r="D2304" s="2" t="s">
        <v>213</v>
      </c>
      <c r="E2304" s="2" t="s">
        <v>187</v>
      </c>
      <c r="F2304" s="8" t="s">
        <v>36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1</v>
      </c>
      <c r="N2304" s="8">
        <v>0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5">
        <v>406010382</v>
      </c>
    </row>
    <row r="2305" spans="1:21" hidden="1" x14ac:dyDescent="0.25">
      <c r="A2305" s="8" t="s">
        <v>5018</v>
      </c>
      <c r="B2305" s="2" t="s">
        <v>2720</v>
      </c>
      <c r="C2305" s="2" t="s">
        <v>214</v>
      </c>
      <c r="D2305" s="2" t="s">
        <v>213</v>
      </c>
      <c r="E2305" s="2" t="s">
        <v>187</v>
      </c>
      <c r="F2305" s="8" t="s">
        <v>36</v>
      </c>
      <c r="G2305" s="8">
        <v>0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1</v>
      </c>
      <c r="N2305" s="8">
        <v>0</v>
      </c>
      <c r="O2305" s="8">
        <v>0</v>
      </c>
      <c r="P2305" s="8">
        <v>1</v>
      </c>
      <c r="Q2305" s="8">
        <v>0</v>
      </c>
      <c r="R2305" s="8">
        <v>0</v>
      </c>
      <c r="S2305" s="8">
        <v>0</v>
      </c>
      <c r="T2305" s="8">
        <v>0</v>
      </c>
      <c r="U2305" s="5">
        <v>406010390</v>
      </c>
    </row>
    <row r="2306" spans="1:21" hidden="1" x14ac:dyDescent="0.25">
      <c r="A2306" s="8" t="s">
        <v>5018</v>
      </c>
      <c r="B2306" s="2" t="s">
        <v>2721</v>
      </c>
      <c r="C2306" s="2" t="s">
        <v>214</v>
      </c>
      <c r="D2306" s="2" t="s">
        <v>213</v>
      </c>
      <c r="E2306" s="2" t="s">
        <v>187</v>
      </c>
      <c r="F2306" s="8" t="s">
        <v>36</v>
      </c>
      <c r="G2306" s="8">
        <v>0</v>
      </c>
      <c r="H2306" s="8">
        <v>1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0</v>
      </c>
      <c r="T2306" s="8">
        <v>0</v>
      </c>
      <c r="U2306" s="5">
        <v>406010404</v>
      </c>
    </row>
    <row r="2307" spans="1:21" hidden="1" x14ac:dyDescent="0.25">
      <c r="A2307" s="8" t="s">
        <v>5018</v>
      </c>
      <c r="B2307" s="2" t="s">
        <v>2722</v>
      </c>
      <c r="C2307" s="2" t="s">
        <v>214</v>
      </c>
      <c r="D2307" s="2" t="s">
        <v>213</v>
      </c>
      <c r="E2307" s="2" t="s">
        <v>187</v>
      </c>
      <c r="F2307" s="8" t="s">
        <v>24</v>
      </c>
      <c r="G2307" s="8">
        <v>0</v>
      </c>
      <c r="H2307" s="8">
        <v>1</v>
      </c>
      <c r="I2307" s="8">
        <v>0</v>
      </c>
      <c r="J2307" s="8">
        <v>0</v>
      </c>
      <c r="K2307" s="8">
        <v>0</v>
      </c>
      <c r="L2307" s="8">
        <v>0</v>
      </c>
      <c r="M2307" s="8">
        <v>1</v>
      </c>
      <c r="N2307" s="8">
        <v>0</v>
      </c>
      <c r="O2307" s="8">
        <v>0</v>
      </c>
      <c r="P2307" s="8">
        <v>1</v>
      </c>
      <c r="Q2307" s="8">
        <v>0</v>
      </c>
      <c r="R2307" s="8">
        <v>0</v>
      </c>
      <c r="S2307" s="8">
        <v>0</v>
      </c>
      <c r="T2307" s="8">
        <v>0</v>
      </c>
      <c r="U2307" s="5">
        <v>406010412</v>
      </c>
    </row>
    <row r="2308" spans="1:21" hidden="1" x14ac:dyDescent="0.25">
      <c r="A2308" s="8" t="s">
        <v>5018</v>
      </c>
      <c r="B2308" s="2" t="s">
        <v>2723</v>
      </c>
      <c r="C2308" s="2" t="s">
        <v>214</v>
      </c>
      <c r="D2308" s="2" t="s">
        <v>213</v>
      </c>
      <c r="E2308" s="2" t="s">
        <v>187</v>
      </c>
      <c r="F2308" s="8" t="s">
        <v>36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1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8">
        <v>0</v>
      </c>
      <c r="T2308" s="8">
        <v>0</v>
      </c>
      <c r="U2308" s="5">
        <v>406010420</v>
      </c>
    </row>
    <row r="2309" spans="1:21" hidden="1" x14ac:dyDescent="0.25">
      <c r="A2309" s="8" t="s">
        <v>5018</v>
      </c>
      <c r="B2309" s="2" t="s">
        <v>2724</v>
      </c>
      <c r="C2309" s="2" t="s">
        <v>214</v>
      </c>
      <c r="D2309" s="2" t="s">
        <v>213</v>
      </c>
      <c r="E2309" s="2" t="s">
        <v>187</v>
      </c>
      <c r="F2309" s="8" t="s">
        <v>36</v>
      </c>
      <c r="G2309" s="8">
        <v>0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0</v>
      </c>
      <c r="O2309" s="8">
        <v>0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5">
        <v>406010439</v>
      </c>
    </row>
    <row r="2310" spans="1:21" hidden="1" x14ac:dyDescent="0.25">
      <c r="A2310" s="8" t="s">
        <v>5018</v>
      </c>
      <c r="B2310" s="2" t="s">
        <v>2725</v>
      </c>
      <c r="C2310" s="2" t="s">
        <v>214</v>
      </c>
      <c r="D2310" s="2" t="s">
        <v>213</v>
      </c>
      <c r="E2310" s="2" t="s">
        <v>187</v>
      </c>
      <c r="F2310" s="8" t="s">
        <v>36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1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5">
        <v>406010447</v>
      </c>
    </row>
    <row r="2311" spans="1:21" hidden="1" x14ac:dyDescent="0.25">
      <c r="A2311" s="8" t="s">
        <v>5018</v>
      </c>
      <c r="B2311" s="2" t="s">
        <v>2726</v>
      </c>
      <c r="C2311" s="2" t="s">
        <v>214</v>
      </c>
      <c r="D2311" s="2" t="s">
        <v>213</v>
      </c>
      <c r="E2311" s="2" t="s">
        <v>187</v>
      </c>
      <c r="F2311" s="8" t="s">
        <v>36</v>
      </c>
      <c r="G2311" s="8">
        <v>0</v>
      </c>
      <c r="H2311" s="8">
        <v>1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0</v>
      </c>
      <c r="U2311" s="5">
        <v>406010455</v>
      </c>
    </row>
    <row r="2312" spans="1:21" hidden="1" x14ac:dyDescent="0.25">
      <c r="A2312" s="8" t="s">
        <v>5018</v>
      </c>
      <c r="B2312" s="2" t="s">
        <v>2727</v>
      </c>
      <c r="C2312" s="2" t="s">
        <v>214</v>
      </c>
      <c r="D2312" s="2" t="s">
        <v>213</v>
      </c>
      <c r="E2312" s="2" t="s">
        <v>187</v>
      </c>
      <c r="F2312" s="8" t="s">
        <v>36</v>
      </c>
      <c r="G2312" s="8">
        <v>0</v>
      </c>
      <c r="H2312" s="8">
        <v>1</v>
      </c>
      <c r="I2312" s="8">
        <v>0</v>
      </c>
      <c r="J2312" s="8">
        <v>0</v>
      </c>
      <c r="K2312" s="8">
        <v>0</v>
      </c>
      <c r="L2312" s="8">
        <v>0</v>
      </c>
      <c r="M2312" s="8">
        <v>1</v>
      </c>
      <c r="N2312" s="8">
        <v>0</v>
      </c>
      <c r="O2312" s="8">
        <v>0</v>
      </c>
      <c r="P2312" s="8">
        <v>1</v>
      </c>
      <c r="Q2312" s="8">
        <v>0</v>
      </c>
      <c r="R2312" s="8">
        <v>0</v>
      </c>
      <c r="S2312" s="8">
        <v>0</v>
      </c>
      <c r="T2312" s="8">
        <v>0</v>
      </c>
      <c r="U2312" s="5">
        <v>406010463</v>
      </c>
    </row>
    <row r="2313" spans="1:21" hidden="1" x14ac:dyDescent="0.25">
      <c r="A2313" s="8" t="s">
        <v>5018</v>
      </c>
      <c r="B2313" s="2" t="s">
        <v>2728</v>
      </c>
      <c r="C2313" s="2" t="s">
        <v>214</v>
      </c>
      <c r="D2313" s="2" t="s">
        <v>213</v>
      </c>
      <c r="E2313" s="2" t="s">
        <v>187</v>
      </c>
      <c r="F2313" s="8" t="s">
        <v>36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1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5">
        <v>406010471</v>
      </c>
    </row>
    <row r="2314" spans="1:21" hidden="1" x14ac:dyDescent="0.25">
      <c r="A2314" s="8" t="s">
        <v>5018</v>
      </c>
      <c r="B2314" s="2" t="s">
        <v>2729</v>
      </c>
      <c r="C2314" s="2" t="s">
        <v>214</v>
      </c>
      <c r="D2314" s="2" t="s">
        <v>213</v>
      </c>
      <c r="E2314" s="2" t="s">
        <v>187</v>
      </c>
      <c r="F2314" s="8" t="s">
        <v>36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1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5">
        <v>406010480</v>
      </c>
    </row>
    <row r="2315" spans="1:21" hidden="1" x14ac:dyDescent="0.25">
      <c r="A2315" s="8" t="s">
        <v>5018</v>
      </c>
      <c r="B2315" s="2" t="s">
        <v>2730</v>
      </c>
      <c r="C2315" s="2" t="s">
        <v>214</v>
      </c>
      <c r="D2315" s="2" t="s">
        <v>213</v>
      </c>
      <c r="E2315" s="2" t="s">
        <v>187</v>
      </c>
      <c r="F2315" s="8" t="s">
        <v>36</v>
      </c>
      <c r="G2315" s="8">
        <v>0</v>
      </c>
      <c r="H2315" s="8">
        <v>1</v>
      </c>
      <c r="I2315" s="8">
        <v>0</v>
      </c>
      <c r="J2315" s="8">
        <v>0</v>
      </c>
      <c r="K2315" s="8">
        <v>0</v>
      </c>
      <c r="L2315" s="8">
        <v>0</v>
      </c>
      <c r="M2315" s="8">
        <v>1</v>
      </c>
      <c r="N2315" s="8">
        <v>0</v>
      </c>
      <c r="O2315" s="8">
        <v>0</v>
      </c>
      <c r="P2315" s="8">
        <v>1</v>
      </c>
      <c r="Q2315" s="8">
        <v>0</v>
      </c>
      <c r="R2315" s="8">
        <v>0</v>
      </c>
      <c r="S2315" s="8">
        <v>0</v>
      </c>
      <c r="T2315" s="8">
        <v>0</v>
      </c>
      <c r="U2315" s="5">
        <v>406010498</v>
      </c>
    </row>
    <row r="2316" spans="1:21" hidden="1" x14ac:dyDescent="0.25">
      <c r="A2316" s="8" t="s">
        <v>5018</v>
      </c>
      <c r="B2316" s="2" t="s">
        <v>2731</v>
      </c>
      <c r="C2316" s="2" t="s">
        <v>214</v>
      </c>
      <c r="D2316" s="2" t="s">
        <v>213</v>
      </c>
      <c r="E2316" s="2" t="s">
        <v>187</v>
      </c>
      <c r="F2316" s="8" t="s">
        <v>36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0</v>
      </c>
      <c r="M2316" s="8">
        <v>1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5">
        <v>406010501</v>
      </c>
    </row>
    <row r="2317" spans="1:21" hidden="1" x14ac:dyDescent="0.25">
      <c r="A2317" s="8" t="s">
        <v>5018</v>
      </c>
      <c r="B2317" s="2" t="s">
        <v>2732</v>
      </c>
      <c r="C2317" s="2" t="s">
        <v>214</v>
      </c>
      <c r="D2317" s="2" t="s">
        <v>213</v>
      </c>
      <c r="E2317" s="2" t="s">
        <v>187</v>
      </c>
      <c r="F2317" s="8" t="s">
        <v>24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5">
        <v>406010510</v>
      </c>
    </row>
    <row r="2318" spans="1:21" hidden="1" x14ac:dyDescent="0.25">
      <c r="A2318" s="8" t="s">
        <v>5018</v>
      </c>
      <c r="B2318" s="2" t="s">
        <v>2733</v>
      </c>
      <c r="C2318" s="2" t="s">
        <v>214</v>
      </c>
      <c r="D2318" s="2" t="s">
        <v>213</v>
      </c>
      <c r="E2318" s="2" t="s">
        <v>187</v>
      </c>
      <c r="F2318" s="8" t="s">
        <v>36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1</v>
      </c>
      <c r="Q2318" s="8">
        <v>0</v>
      </c>
      <c r="R2318" s="8">
        <v>0</v>
      </c>
      <c r="S2318" s="8">
        <v>0</v>
      </c>
      <c r="T2318" s="8">
        <v>0</v>
      </c>
      <c r="U2318" s="5">
        <v>406010528</v>
      </c>
    </row>
    <row r="2319" spans="1:21" hidden="1" x14ac:dyDescent="0.25">
      <c r="A2319" s="8" t="s">
        <v>5018</v>
      </c>
      <c r="B2319" s="2" t="s">
        <v>2734</v>
      </c>
      <c r="C2319" s="2" t="s">
        <v>214</v>
      </c>
      <c r="D2319" s="2" t="s">
        <v>213</v>
      </c>
      <c r="E2319" s="2" t="s">
        <v>187</v>
      </c>
      <c r="F2319" s="8" t="s">
        <v>36</v>
      </c>
      <c r="G2319" s="8">
        <v>0</v>
      </c>
      <c r="H2319" s="8">
        <v>1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5">
        <v>406010536</v>
      </c>
    </row>
    <row r="2320" spans="1:21" hidden="1" x14ac:dyDescent="0.25">
      <c r="A2320" s="8" t="s">
        <v>5018</v>
      </c>
      <c r="B2320" s="2" t="s">
        <v>2735</v>
      </c>
      <c r="C2320" s="2" t="s">
        <v>214</v>
      </c>
      <c r="D2320" s="2" t="s">
        <v>213</v>
      </c>
      <c r="E2320" s="2" t="s">
        <v>187</v>
      </c>
      <c r="F2320" s="8" t="s">
        <v>36</v>
      </c>
      <c r="G2320" s="8">
        <v>0</v>
      </c>
      <c r="H2320" s="8">
        <v>1</v>
      </c>
      <c r="I2320" s="8">
        <v>0</v>
      </c>
      <c r="J2320" s="8">
        <v>0</v>
      </c>
      <c r="K2320" s="8">
        <v>0</v>
      </c>
      <c r="L2320" s="8">
        <v>0</v>
      </c>
      <c r="M2320" s="8">
        <v>1</v>
      </c>
      <c r="N2320" s="8">
        <v>0</v>
      </c>
      <c r="O2320" s="8">
        <v>0</v>
      </c>
      <c r="P2320" s="8">
        <v>1</v>
      </c>
      <c r="Q2320" s="8">
        <v>0</v>
      </c>
      <c r="R2320" s="8">
        <v>0</v>
      </c>
      <c r="S2320" s="8">
        <v>0</v>
      </c>
      <c r="T2320" s="8">
        <v>0</v>
      </c>
      <c r="U2320" s="5">
        <v>406010544</v>
      </c>
    </row>
    <row r="2321" spans="1:21" hidden="1" x14ac:dyDescent="0.25">
      <c r="A2321" s="8" t="s">
        <v>5018</v>
      </c>
      <c r="B2321" s="2" t="s">
        <v>2736</v>
      </c>
      <c r="C2321" s="2" t="s">
        <v>214</v>
      </c>
      <c r="D2321" s="2" t="s">
        <v>213</v>
      </c>
      <c r="E2321" s="2" t="s">
        <v>187</v>
      </c>
      <c r="F2321" s="8" t="s">
        <v>36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1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5">
        <v>406010552</v>
      </c>
    </row>
    <row r="2322" spans="1:21" hidden="1" x14ac:dyDescent="0.25">
      <c r="A2322" s="8" t="s">
        <v>5018</v>
      </c>
      <c r="B2322" s="2" t="s">
        <v>2737</v>
      </c>
      <c r="C2322" s="2" t="s">
        <v>214</v>
      </c>
      <c r="D2322" s="2" t="s">
        <v>213</v>
      </c>
      <c r="E2322" s="2" t="s">
        <v>187</v>
      </c>
      <c r="F2322" s="8" t="s">
        <v>36</v>
      </c>
      <c r="G2322" s="8">
        <v>0</v>
      </c>
      <c r="H2322" s="8">
        <v>1</v>
      </c>
      <c r="I2322" s="8">
        <v>1</v>
      </c>
      <c r="J2322" s="8">
        <v>0</v>
      </c>
      <c r="K2322" s="8">
        <v>0</v>
      </c>
      <c r="L2322" s="8">
        <v>0</v>
      </c>
      <c r="M2322" s="8">
        <v>1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5">
        <v>406010560</v>
      </c>
    </row>
    <row r="2323" spans="1:21" hidden="1" x14ac:dyDescent="0.25">
      <c r="A2323" s="8" t="s">
        <v>5018</v>
      </c>
      <c r="B2323" s="2" t="s">
        <v>2738</v>
      </c>
      <c r="C2323" s="2" t="s">
        <v>214</v>
      </c>
      <c r="D2323" s="2" t="s">
        <v>213</v>
      </c>
      <c r="E2323" s="2" t="s">
        <v>187</v>
      </c>
      <c r="F2323" s="8" t="s">
        <v>36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1</v>
      </c>
      <c r="Q2323" s="8">
        <v>0</v>
      </c>
      <c r="R2323" s="8">
        <v>0</v>
      </c>
      <c r="S2323" s="8">
        <v>0</v>
      </c>
      <c r="T2323" s="8">
        <v>0</v>
      </c>
      <c r="U2323" s="5">
        <v>406010579</v>
      </c>
    </row>
    <row r="2324" spans="1:21" hidden="1" x14ac:dyDescent="0.25">
      <c r="A2324" s="8" t="s">
        <v>5018</v>
      </c>
      <c r="B2324" s="2" t="s">
        <v>2739</v>
      </c>
      <c r="C2324" s="2" t="s">
        <v>214</v>
      </c>
      <c r="D2324" s="2" t="s">
        <v>213</v>
      </c>
      <c r="E2324" s="2" t="s">
        <v>187</v>
      </c>
      <c r="F2324" s="8" t="s">
        <v>36</v>
      </c>
      <c r="G2324" s="8">
        <v>0</v>
      </c>
      <c r="H2324" s="8">
        <v>1</v>
      </c>
      <c r="I2324" s="8">
        <v>1</v>
      </c>
      <c r="J2324" s="8">
        <v>0</v>
      </c>
      <c r="K2324" s="8">
        <v>0</v>
      </c>
      <c r="L2324" s="8">
        <v>0</v>
      </c>
      <c r="M2324" s="8">
        <v>1</v>
      </c>
      <c r="N2324" s="8">
        <v>0</v>
      </c>
      <c r="O2324" s="8">
        <v>0</v>
      </c>
      <c r="P2324" s="8">
        <v>1</v>
      </c>
      <c r="Q2324" s="8">
        <v>0</v>
      </c>
      <c r="R2324" s="8">
        <v>0</v>
      </c>
      <c r="S2324" s="8">
        <v>0</v>
      </c>
      <c r="T2324" s="8">
        <v>0</v>
      </c>
      <c r="U2324" s="5">
        <v>406010587</v>
      </c>
    </row>
    <row r="2325" spans="1:21" hidden="1" x14ac:dyDescent="0.25">
      <c r="A2325" s="8" t="s">
        <v>5018</v>
      </c>
      <c r="B2325" s="2" t="s">
        <v>2740</v>
      </c>
      <c r="C2325" s="2" t="s">
        <v>214</v>
      </c>
      <c r="D2325" s="2" t="s">
        <v>213</v>
      </c>
      <c r="E2325" s="2" t="s">
        <v>187</v>
      </c>
      <c r="F2325" s="8" t="s">
        <v>36</v>
      </c>
      <c r="G2325" s="8">
        <v>0</v>
      </c>
      <c r="H2325" s="8">
        <v>1</v>
      </c>
      <c r="I2325" s="8">
        <v>0</v>
      </c>
      <c r="J2325" s="8">
        <v>0</v>
      </c>
      <c r="K2325" s="8">
        <v>0</v>
      </c>
      <c r="L2325" s="8">
        <v>0</v>
      </c>
      <c r="M2325" s="8">
        <v>1</v>
      </c>
      <c r="N2325" s="8">
        <v>0</v>
      </c>
      <c r="O2325" s="8">
        <v>0</v>
      </c>
      <c r="P2325" s="8">
        <v>1</v>
      </c>
      <c r="Q2325" s="8">
        <v>0</v>
      </c>
      <c r="R2325" s="8">
        <v>0</v>
      </c>
      <c r="S2325" s="8">
        <v>0</v>
      </c>
      <c r="T2325" s="8">
        <v>0</v>
      </c>
      <c r="U2325" s="5">
        <v>406010595</v>
      </c>
    </row>
    <row r="2326" spans="1:21" hidden="1" x14ac:dyDescent="0.25">
      <c r="A2326" s="8" t="s">
        <v>5018</v>
      </c>
      <c r="B2326" s="2" t="s">
        <v>2741</v>
      </c>
      <c r="C2326" s="2" t="s">
        <v>214</v>
      </c>
      <c r="D2326" s="2" t="s">
        <v>213</v>
      </c>
      <c r="E2326" s="2" t="s">
        <v>187</v>
      </c>
      <c r="F2326" s="8" t="s">
        <v>36</v>
      </c>
      <c r="G2326" s="8">
        <v>0</v>
      </c>
      <c r="H2326" s="8">
        <v>1</v>
      </c>
      <c r="I2326" s="8">
        <v>0</v>
      </c>
      <c r="J2326" s="8">
        <v>0</v>
      </c>
      <c r="K2326" s="8">
        <v>0</v>
      </c>
      <c r="L2326" s="8">
        <v>0</v>
      </c>
      <c r="M2326" s="8">
        <v>1</v>
      </c>
      <c r="N2326" s="8">
        <v>0</v>
      </c>
      <c r="O2326" s="8">
        <v>0</v>
      </c>
      <c r="P2326" s="8">
        <v>1</v>
      </c>
      <c r="Q2326" s="8">
        <v>0</v>
      </c>
      <c r="R2326" s="8">
        <v>0</v>
      </c>
      <c r="S2326" s="8">
        <v>0</v>
      </c>
      <c r="T2326" s="8">
        <v>0</v>
      </c>
      <c r="U2326" s="5">
        <v>406010609</v>
      </c>
    </row>
    <row r="2327" spans="1:21" hidden="1" x14ac:dyDescent="0.25">
      <c r="A2327" s="8" t="s">
        <v>5018</v>
      </c>
      <c r="B2327" s="2" t="s">
        <v>2742</v>
      </c>
      <c r="C2327" s="2" t="s">
        <v>214</v>
      </c>
      <c r="D2327" s="2" t="s">
        <v>213</v>
      </c>
      <c r="E2327" s="2" t="s">
        <v>187</v>
      </c>
      <c r="F2327" s="8" t="s">
        <v>36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1</v>
      </c>
      <c r="N2327" s="8">
        <v>0</v>
      </c>
      <c r="O2327" s="8">
        <v>0</v>
      </c>
      <c r="P2327" s="8">
        <v>1</v>
      </c>
      <c r="Q2327" s="8">
        <v>0</v>
      </c>
      <c r="R2327" s="8">
        <v>0</v>
      </c>
      <c r="S2327" s="8">
        <v>0</v>
      </c>
      <c r="T2327" s="8">
        <v>0</v>
      </c>
      <c r="U2327" s="5">
        <v>406010617</v>
      </c>
    </row>
    <row r="2328" spans="1:21" hidden="1" x14ac:dyDescent="0.25">
      <c r="A2328" s="8" t="s">
        <v>5018</v>
      </c>
      <c r="B2328" s="2" t="s">
        <v>2743</v>
      </c>
      <c r="C2328" s="2" t="s">
        <v>214</v>
      </c>
      <c r="D2328" s="2" t="s">
        <v>213</v>
      </c>
      <c r="E2328" s="2" t="s">
        <v>187</v>
      </c>
      <c r="F2328" s="8" t="s">
        <v>36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1</v>
      </c>
      <c r="N2328" s="8">
        <v>0</v>
      </c>
      <c r="O2328" s="8">
        <v>0</v>
      </c>
      <c r="P2328" s="8">
        <v>1</v>
      </c>
      <c r="Q2328" s="8">
        <v>0</v>
      </c>
      <c r="R2328" s="8">
        <v>0</v>
      </c>
      <c r="S2328" s="8">
        <v>0</v>
      </c>
      <c r="T2328" s="8">
        <v>0</v>
      </c>
      <c r="U2328" s="5">
        <v>406010625</v>
      </c>
    </row>
    <row r="2329" spans="1:21" hidden="1" x14ac:dyDescent="0.25">
      <c r="A2329" s="8" t="s">
        <v>5018</v>
      </c>
      <c r="B2329" s="2" t="s">
        <v>2744</v>
      </c>
      <c r="C2329" s="2" t="s">
        <v>214</v>
      </c>
      <c r="D2329" s="2" t="s">
        <v>213</v>
      </c>
      <c r="E2329" s="2" t="s">
        <v>187</v>
      </c>
      <c r="F2329" s="8" t="s">
        <v>36</v>
      </c>
      <c r="G2329" s="8">
        <v>0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1</v>
      </c>
      <c r="N2329" s="8">
        <v>0</v>
      </c>
      <c r="O2329" s="8">
        <v>0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5">
        <v>406010633</v>
      </c>
    </row>
    <row r="2330" spans="1:21" hidden="1" x14ac:dyDescent="0.25">
      <c r="A2330" s="8" t="s">
        <v>5018</v>
      </c>
      <c r="B2330" s="2" t="s">
        <v>2745</v>
      </c>
      <c r="C2330" s="2" t="s">
        <v>214</v>
      </c>
      <c r="D2330" s="2" t="s">
        <v>213</v>
      </c>
      <c r="E2330" s="2" t="s">
        <v>187</v>
      </c>
      <c r="F2330" s="8" t="s">
        <v>36</v>
      </c>
      <c r="G2330" s="8">
        <v>0</v>
      </c>
      <c r="H2330" s="8">
        <v>1</v>
      </c>
      <c r="I2330" s="8">
        <v>1</v>
      </c>
      <c r="J2330" s="8">
        <v>0</v>
      </c>
      <c r="K2330" s="8">
        <v>0</v>
      </c>
      <c r="L2330" s="8">
        <v>0</v>
      </c>
      <c r="M2330" s="8">
        <v>1</v>
      </c>
      <c r="N2330" s="8">
        <v>0</v>
      </c>
      <c r="O2330" s="8">
        <v>0</v>
      </c>
      <c r="P2330" s="8">
        <v>1</v>
      </c>
      <c r="Q2330" s="8">
        <v>0</v>
      </c>
      <c r="R2330" s="8">
        <v>0</v>
      </c>
      <c r="S2330" s="8">
        <v>0</v>
      </c>
      <c r="T2330" s="8">
        <v>0</v>
      </c>
      <c r="U2330" s="5">
        <v>406010641</v>
      </c>
    </row>
    <row r="2331" spans="1:21" hidden="1" x14ac:dyDescent="0.25">
      <c r="A2331" s="8" t="s">
        <v>5018</v>
      </c>
      <c r="B2331" s="2" t="s">
        <v>2746</v>
      </c>
      <c r="C2331" s="2" t="s">
        <v>214</v>
      </c>
      <c r="D2331" s="2" t="s">
        <v>213</v>
      </c>
      <c r="E2331" s="2" t="s">
        <v>187</v>
      </c>
      <c r="F2331" s="8" t="s">
        <v>36</v>
      </c>
      <c r="G2331" s="8">
        <v>0</v>
      </c>
      <c r="H2331" s="8">
        <v>1</v>
      </c>
      <c r="I2331" s="8">
        <v>1</v>
      </c>
      <c r="J2331" s="8">
        <v>0</v>
      </c>
      <c r="K2331" s="8">
        <v>0</v>
      </c>
      <c r="L2331" s="8">
        <v>0</v>
      </c>
      <c r="M2331" s="8">
        <v>1</v>
      </c>
      <c r="N2331" s="8">
        <v>0</v>
      </c>
      <c r="O2331" s="8">
        <v>0</v>
      </c>
      <c r="P2331" s="8">
        <v>1</v>
      </c>
      <c r="Q2331" s="8">
        <v>0</v>
      </c>
      <c r="R2331" s="8">
        <v>0</v>
      </c>
      <c r="S2331" s="8">
        <v>0</v>
      </c>
      <c r="T2331" s="8">
        <v>0</v>
      </c>
      <c r="U2331" s="5">
        <v>406010650</v>
      </c>
    </row>
    <row r="2332" spans="1:21" hidden="1" x14ac:dyDescent="0.25">
      <c r="A2332" s="8" t="s">
        <v>5018</v>
      </c>
      <c r="B2332" s="2" t="s">
        <v>2747</v>
      </c>
      <c r="C2332" s="2" t="s">
        <v>214</v>
      </c>
      <c r="D2332" s="2" t="s">
        <v>213</v>
      </c>
      <c r="E2332" s="2" t="s">
        <v>187</v>
      </c>
      <c r="F2332" s="8" t="s">
        <v>36</v>
      </c>
      <c r="G2332" s="8">
        <v>0</v>
      </c>
      <c r="H2332" s="8">
        <v>1</v>
      </c>
      <c r="I2332" s="8">
        <v>1</v>
      </c>
      <c r="J2332" s="8">
        <v>0</v>
      </c>
      <c r="K2332" s="8">
        <v>0</v>
      </c>
      <c r="L2332" s="8">
        <v>0</v>
      </c>
      <c r="M2332" s="8">
        <v>1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5">
        <v>406010668</v>
      </c>
    </row>
    <row r="2333" spans="1:21" hidden="1" x14ac:dyDescent="0.25">
      <c r="A2333" s="8" t="s">
        <v>5018</v>
      </c>
      <c r="B2333" s="2" t="s">
        <v>2748</v>
      </c>
      <c r="C2333" s="2" t="s">
        <v>214</v>
      </c>
      <c r="D2333" s="2" t="s">
        <v>213</v>
      </c>
      <c r="E2333" s="2" t="s">
        <v>187</v>
      </c>
      <c r="F2333" s="8" t="s">
        <v>36</v>
      </c>
      <c r="G2333" s="8">
        <v>0</v>
      </c>
      <c r="H2333" s="8">
        <v>1</v>
      </c>
      <c r="I2333" s="8">
        <v>1</v>
      </c>
      <c r="J2333" s="8">
        <v>0</v>
      </c>
      <c r="K2333" s="8">
        <v>0</v>
      </c>
      <c r="L2333" s="8">
        <v>0</v>
      </c>
      <c r="M2333" s="8">
        <v>1</v>
      </c>
      <c r="N2333" s="8">
        <v>0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5">
        <v>406010676</v>
      </c>
    </row>
    <row r="2334" spans="1:21" hidden="1" x14ac:dyDescent="0.25">
      <c r="A2334" s="8" t="s">
        <v>5018</v>
      </c>
      <c r="B2334" s="2" t="s">
        <v>2749</v>
      </c>
      <c r="C2334" s="2" t="s">
        <v>214</v>
      </c>
      <c r="D2334" s="2" t="s">
        <v>213</v>
      </c>
      <c r="E2334" s="2" t="s">
        <v>187</v>
      </c>
      <c r="F2334" s="8" t="s">
        <v>24</v>
      </c>
      <c r="G2334" s="8">
        <v>0</v>
      </c>
      <c r="H2334" s="8">
        <v>1</v>
      </c>
      <c r="I2334" s="8">
        <v>1</v>
      </c>
      <c r="J2334" s="8">
        <v>0</v>
      </c>
      <c r="K2334" s="8">
        <v>0</v>
      </c>
      <c r="L2334" s="8">
        <v>0</v>
      </c>
      <c r="M2334" s="8">
        <v>1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5">
        <v>406010684</v>
      </c>
    </row>
    <row r="2335" spans="1:21" hidden="1" x14ac:dyDescent="0.25">
      <c r="A2335" s="8" t="s">
        <v>5018</v>
      </c>
      <c r="B2335" s="2" t="s">
        <v>2750</v>
      </c>
      <c r="C2335" s="2" t="s">
        <v>214</v>
      </c>
      <c r="D2335" s="2" t="s">
        <v>213</v>
      </c>
      <c r="E2335" s="2" t="s">
        <v>187</v>
      </c>
      <c r="F2335" s="8" t="s">
        <v>36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1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0</v>
      </c>
      <c r="U2335" s="5">
        <v>406010692</v>
      </c>
    </row>
    <row r="2336" spans="1:21" hidden="1" x14ac:dyDescent="0.25">
      <c r="A2336" s="8" t="s">
        <v>5018</v>
      </c>
      <c r="B2336" s="2" t="s">
        <v>2751</v>
      </c>
      <c r="C2336" s="2" t="s">
        <v>214</v>
      </c>
      <c r="D2336" s="2" t="s">
        <v>213</v>
      </c>
      <c r="E2336" s="2" t="s">
        <v>187</v>
      </c>
      <c r="F2336" s="8" t="s">
        <v>36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1</v>
      </c>
      <c r="Q2336" s="8">
        <v>0</v>
      </c>
      <c r="R2336" s="8">
        <v>0</v>
      </c>
      <c r="S2336" s="8">
        <v>0</v>
      </c>
      <c r="T2336" s="8">
        <v>0</v>
      </c>
      <c r="U2336" s="5">
        <v>406010706</v>
      </c>
    </row>
    <row r="2337" spans="1:21" hidden="1" x14ac:dyDescent="0.25">
      <c r="A2337" s="8" t="s">
        <v>5018</v>
      </c>
      <c r="B2337" s="2" t="s">
        <v>2752</v>
      </c>
      <c r="C2337" s="2" t="s">
        <v>214</v>
      </c>
      <c r="D2337" s="2" t="s">
        <v>213</v>
      </c>
      <c r="E2337" s="2" t="s">
        <v>187</v>
      </c>
      <c r="F2337" s="8" t="s">
        <v>36</v>
      </c>
      <c r="G2337" s="8">
        <v>0</v>
      </c>
      <c r="H2337" s="8">
        <v>1</v>
      </c>
      <c r="I2337" s="8">
        <v>1</v>
      </c>
      <c r="J2337" s="8">
        <v>0</v>
      </c>
      <c r="K2337" s="8">
        <v>0</v>
      </c>
      <c r="L2337" s="8">
        <v>0</v>
      </c>
      <c r="M2337" s="8">
        <v>1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5">
        <v>406010714</v>
      </c>
    </row>
    <row r="2338" spans="1:21" hidden="1" x14ac:dyDescent="0.25">
      <c r="A2338" s="8" t="s">
        <v>5018</v>
      </c>
      <c r="B2338" s="2" t="s">
        <v>2753</v>
      </c>
      <c r="C2338" s="2" t="s">
        <v>214</v>
      </c>
      <c r="D2338" s="2" t="s">
        <v>213</v>
      </c>
      <c r="E2338" s="2" t="s">
        <v>187</v>
      </c>
      <c r="F2338" s="8" t="s">
        <v>24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0</v>
      </c>
      <c r="U2338" s="5">
        <v>406010722</v>
      </c>
    </row>
    <row r="2339" spans="1:21" hidden="1" x14ac:dyDescent="0.25">
      <c r="A2339" s="8" t="s">
        <v>5018</v>
      </c>
      <c r="B2339" s="2" t="s">
        <v>2754</v>
      </c>
      <c r="C2339" s="2" t="s">
        <v>214</v>
      </c>
      <c r="D2339" s="2" t="s">
        <v>213</v>
      </c>
      <c r="E2339" s="2" t="s">
        <v>187</v>
      </c>
      <c r="F2339" s="8" t="s">
        <v>36</v>
      </c>
      <c r="G2339" s="8">
        <v>0</v>
      </c>
      <c r="H2339" s="8">
        <v>1</v>
      </c>
      <c r="I2339" s="8">
        <v>0</v>
      </c>
      <c r="J2339" s="8">
        <v>0</v>
      </c>
      <c r="K2339" s="8">
        <v>0</v>
      </c>
      <c r="L2339" s="8">
        <v>0</v>
      </c>
      <c r="M2339" s="8">
        <v>1</v>
      </c>
      <c r="N2339" s="8">
        <v>0</v>
      </c>
      <c r="O2339" s="8">
        <v>0</v>
      </c>
      <c r="P2339" s="8">
        <v>1</v>
      </c>
      <c r="Q2339" s="8">
        <v>0</v>
      </c>
      <c r="R2339" s="8">
        <v>0</v>
      </c>
      <c r="S2339" s="8">
        <v>0</v>
      </c>
      <c r="T2339" s="8">
        <v>0</v>
      </c>
      <c r="U2339" s="5">
        <v>406010730</v>
      </c>
    </row>
    <row r="2340" spans="1:21" hidden="1" x14ac:dyDescent="0.25">
      <c r="A2340" s="8" t="s">
        <v>5018</v>
      </c>
      <c r="B2340" s="2" t="s">
        <v>2755</v>
      </c>
      <c r="C2340" s="2" t="s">
        <v>214</v>
      </c>
      <c r="D2340" s="2" t="s">
        <v>213</v>
      </c>
      <c r="E2340" s="2" t="s">
        <v>187</v>
      </c>
      <c r="F2340" s="8" t="s">
        <v>36</v>
      </c>
      <c r="G2340" s="8">
        <v>0</v>
      </c>
      <c r="H2340" s="8">
        <v>1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1</v>
      </c>
      <c r="Q2340" s="8">
        <v>0</v>
      </c>
      <c r="R2340" s="8">
        <v>0</v>
      </c>
      <c r="S2340" s="8">
        <v>0</v>
      </c>
      <c r="T2340" s="8">
        <v>0</v>
      </c>
      <c r="U2340" s="5">
        <v>406010749</v>
      </c>
    </row>
    <row r="2341" spans="1:21" hidden="1" x14ac:dyDescent="0.25">
      <c r="A2341" s="8" t="s">
        <v>5018</v>
      </c>
      <c r="B2341" s="2" t="s">
        <v>2756</v>
      </c>
      <c r="C2341" s="2" t="s">
        <v>214</v>
      </c>
      <c r="D2341" s="2" t="s">
        <v>213</v>
      </c>
      <c r="E2341" s="2" t="s">
        <v>187</v>
      </c>
      <c r="F2341" s="8" t="s">
        <v>36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1</v>
      </c>
      <c r="N2341" s="8">
        <v>0</v>
      </c>
      <c r="O2341" s="8">
        <v>0</v>
      </c>
      <c r="P2341" s="8">
        <v>1</v>
      </c>
      <c r="Q2341" s="8">
        <v>0</v>
      </c>
      <c r="R2341" s="8">
        <v>0</v>
      </c>
      <c r="S2341" s="8">
        <v>0</v>
      </c>
      <c r="T2341" s="8">
        <v>0</v>
      </c>
      <c r="U2341" s="5">
        <v>406010757</v>
      </c>
    </row>
    <row r="2342" spans="1:21" hidden="1" x14ac:dyDescent="0.25">
      <c r="A2342" s="8" t="s">
        <v>5018</v>
      </c>
      <c r="B2342" s="2" t="s">
        <v>2757</v>
      </c>
      <c r="C2342" s="2" t="s">
        <v>214</v>
      </c>
      <c r="D2342" s="2" t="s">
        <v>213</v>
      </c>
      <c r="E2342" s="2" t="s">
        <v>187</v>
      </c>
      <c r="F2342" s="8" t="s">
        <v>36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1</v>
      </c>
      <c r="N2342" s="8">
        <v>0</v>
      </c>
      <c r="O2342" s="8">
        <v>0</v>
      </c>
      <c r="P2342" s="8">
        <v>1</v>
      </c>
      <c r="Q2342" s="8">
        <v>0</v>
      </c>
      <c r="R2342" s="8">
        <v>0</v>
      </c>
      <c r="S2342" s="8">
        <v>0</v>
      </c>
      <c r="T2342" s="8">
        <v>0</v>
      </c>
      <c r="U2342" s="5">
        <v>406010765</v>
      </c>
    </row>
    <row r="2343" spans="1:21" hidden="1" x14ac:dyDescent="0.25">
      <c r="A2343" s="8" t="s">
        <v>5018</v>
      </c>
      <c r="B2343" s="2" t="s">
        <v>2758</v>
      </c>
      <c r="C2343" s="2" t="s">
        <v>214</v>
      </c>
      <c r="D2343" s="2" t="s">
        <v>213</v>
      </c>
      <c r="E2343" s="2" t="s">
        <v>187</v>
      </c>
      <c r="F2343" s="8" t="s">
        <v>24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1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5">
        <v>406010773</v>
      </c>
    </row>
    <row r="2344" spans="1:21" hidden="1" x14ac:dyDescent="0.25">
      <c r="A2344" s="8" t="s">
        <v>5018</v>
      </c>
      <c r="B2344" s="2" t="s">
        <v>2759</v>
      </c>
      <c r="C2344" s="2" t="s">
        <v>214</v>
      </c>
      <c r="D2344" s="2" t="s">
        <v>213</v>
      </c>
      <c r="E2344" s="2" t="s">
        <v>187</v>
      </c>
      <c r="F2344" s="8" t="s">
        <v>36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1</v>
      </c>
      <c r="N2344" s="8">
        <v>0</v>
      </c>
      <c r="O2344" s="8">
        <v>0</v>
      </c>
      <c r="P2344" s="8">
        <v>1</v>
      </c>
      <c r="Q2344" s="8">
        <v>0</v>
      </c>
      <c r="R2344" s="8">
        <v>0</v>
      </c>
      <c r="S2344" s="8">
        <v>0</v>
      </c>
      <c r="T2344" s="8">
        <v>0</v>
      </c>
      <c r="U2344" s="5">
        <v>406010781</v>
      </c>
    </row>
    <row r="2345" spans="1:21" hidden="1" x14ac:dyDescent="0.25">
      <c r="A2345" s="8" t="s">
        <v>5018</v>
      </c>
      <c r="B2345" s="2" t="s">
        <v>2760</v>
      </c>
      <c r="C2345" s="2" t="s">
        <v>214</v>
      </c>
      <c r="D2345" s="2" t="s">
        <v>213</v>
      </c>
      <c r="E2345" s="2" t="s">
        <v>187</v>
      </c>
      <c r="F2345" s="8" t="s">
        <v>36</v>
      </c>
      <c r="G2345" s="8">
        <v>0</v>
      </c>
      <c r="H2345" s="8">
        <v>1</v>
      </c>
      <c r="I2345" s="8">
        <v>1</v>
      </c>
      <c r="J2345" s="8">
        <v>0</v>
      </c>
      <c r="K2345" s="8">
        <v>0</v>
      </c>
      <c r="L2345" s="8">
        <v>0</v>
      </c>
      <c r="M2345" s="8">
        <v>1</v>
      </c>
      <c r="N2345" s="8">
        <v>0</v>
      </c>
      <c r="O2345" s="8">
        <v>0</v>
      </c>
      <c r="P2345" s="8">
        <v>1</v>
      </c>
      <c r="Q2345" s="8">
        <v>0</v>
      </c>
      <c r="R2345" s="8">
        <v>0</v>
      </c>
      <c r="S2345" s="8">
        <v>0</v>
      </c>
      <c r="T2345" s="8">
        <v>0</v>
      </c>
      <c r="U2345" s="5">
        <v>406010790</v>
      </c>
    </row>
    <row r="2346" spans="1:21" hidden="1" x14ac:dyDescent="0.25">
      <c r="A2346" s="8" t="s">
        <v>5018</v>
      </c>
      <c r="B2346" s="2" t="s">
        <v>2761</v>
      </c>
      <c r="C2346" s="2" t="s">
        <v>214</v>
      </c>
      <c r="D2346" s="2" t="s">
        <v>213</v>
      </c>
      <c r="E2346" s="2" t="s">
        <v>187</v>
      </c>
      <c r="F2346" s="8" t="s">
        <v>36</v>
      </c>
      <c r="G2346" s="8">
        <v>0</v>
      </c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1</v>
      </c>
      <c r="N2346" s="8">
        <v>0</v>
      </c>
      <c r="O2346" s="8">
        <v>0</v>
      </c>
      <c r="P2346" s="8">
        <v>1</v>
      </c>
      <c r="Q2346" s="8">
        <v>0</v>
      </c>
      <c r="R2346" s="8">
        <v>0</v>
      </c>
      <c r="S2346" s="8">
        <v>0</v>
      </c>
      <c r="T2346" s="8">
        <v>0</v>
      </c>
      <c r="U2346" s="5">
        <v>406010803</v>
      </c>
    </row>
    <row r="2347" spans="1:21" hidden="1" x14ac:dyDescent="0.25">
      <c r="A2347" s="8" t="s">
        <v>5018</v>
      </c>
      <c r="B2347" s="2" t="s">
        <v>2762</v>
      </c>
      <c r="C2347" s="2" t="s">
        <v>214</v>
      </c>
      <c r="D2347" s="2" t="s">
        <v>213</v>
      </c>
      <c r="E2347" s="2" t="s">
        <v>187</v>
      </c>
      <c r="F2347" s="8" t="s">
        <v>36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1</v>
      </c>
      <c r="N2347" s="8">
        <v>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5">
        <v>406010811</v>
      </c>
    </row>
    <row r="2348" spans="1:21" hidden="1" x14ac:dyDescent="0.25">
      <c r="A2348" s="8" t="s">
        <v>5018</v>
      </c>
      <c r="B2348" s="2" t="s">
        <v>2763</v>
      </c>
      <c r="C2348" s="2" t="s">
        <v>214</v>
      </c>
      <c r="D2348" s="2" t="s">
        <v>213</v>
      </c>
      <c r="E2348" s="2" t="s">
        <v>187</v>
      </c>
      <c r="F2348" s="8" t="s">
        <v>36</v>
      </c>
      <c r="G2348" s="8">
        <v>0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1</v>
      </c>
      <c r="N2348" s="8">
        <v>0</v>
      </c>
      <c r="O2348" s="8">
        <v>0</v>
      </c>
      <c r="P2348" s="8">
        <v>1</v>
      </c>
      <c r="Q2348" s="8">
        <v>0</v>
      </c>
      <c r="R2348" s="8">
        <v>0</v>
      </c>
      <c r="S2348" s="8">
        <v>0</v>
      </c>
      <c r="T2348" s="8">
        <v>0</v>
      </c>
      <c r="U2348" s="5">
        <v>406010820</v>
      </c>
    </row>
    <row r="2349" spans="1:21" hidden="1" x14ac:dyDescent="0.25">
      <c r="A2349" s="8" t="s">
        <v>5018</v>
      </c>
      <c r="B2349" s="2" t="s">
        <v>2764</v>
      </c>
      <c r="C2349" s="2" t="s">
        <v>214</v>
      </c>
      <c r="D2349" s="2" t="s">
        <v>213</v>
      </c>
      <c r="E2349" s="2" t="s">
        <v>187</v>
      </c>
      <c r="F2349" s="8" t="s">
        <v>36</v>
      </c>
      <c r="G2349" s="8">
        <v>0</v>
      </c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1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5">
        <v>406010838</v>
      </c>
    </row>
    <row r="2350" spans="1:21" hidden="1" x14ac:dyDescent="0.25">
      <c r="A2350" s="8" t="s">
        <v>5018</v>
      </c>
      <c r="B2350" s="2" t="s">
        <v>2765</v>
      </c>
      <c r="C2350" s="2" t="s">
        <v>214</v>
      </c>
      <c r="D2350" s="2" t="s">
        <v>213</v>
      </c>
      <c r="E2350" s="2" t="s">
        <v>187</v>
      </c>
      <c r="F2350" s="8" t="s">
        <v>36</v>
      </c>
      <c r="G2350" s="8">
        <v>0</v>
      </c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0</v>
      </c>
      <c r="O2350" s="8">
        <v>0</v>
      </c>
      <c r="P2350" s="8">
        <v>1</v>
      </c>
      <c r="Q2350" s="8">
        <v>0</v>
      </c>
      <c r="R2350" s="8">
        <v>0</v>
      </c>
      <c r="S2350" s="8">
        <v>0</v>
      </c>
      <c r="T2350" s="8">
        <v>0</v>
      </c>
      <c r="U2350" s="5">
        <v>406010846</v>
      </c>
    </row>
    <row r="2351" spans="1:21" hidden="1" x14ac:dyDescent="0.25">
      <c r="A2351" s="8" t="s">
        <v>5018</v>
      </c>
      <c r="B2351" s="2" t="s">
        <v>2766</v>
      </c>
      <c r="C2351" s="2" t="s">
        <v>214</v>
      </c>
      <c r="D2351" s="2" t="s">
        <v>213</v>
      </c>
      <c r="E2351" s="2" t="s">
        <v>187</v>
      </c>
      <c r="F2351" s="8" t="s">
        <v>36</v>
      </c>
      <c r="G2351" s="8">
        <v>0</v>
      </c>
      <c r="H2351" s="8">
        <v>1</v>
      </c>
      <c r="I2351" s="8">
        <v>1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5">
        <v>406010854</v>
      </c>
    </row>
    <row r="2352" spans="1:21" hidden="1" x14ac:dyDescent="0.25">
      <c r="A2352" s="8" t="s">
        <v>5018</v>
      </c>
      <c r="B2352" s="2" t="s">
        <v>2767</v>
      </c>
      <c r="C2352" s="2" t="s">
        <v>214</v>
      </c>
      <c r="D2352" s="2" t="s">
        <v>213</v>
      </c>
      <c r="E2352" s="2" t="s">
        <v>187</v>
      </c>
      <c r="F2352" s="8" t="s">
        <v>36</v>
      </c>
      <c r="G2352" s="8">
        <v>0</v>
      </c>
      <c r="H2352" s="8">
        <v>1</v>
      </c>
      <c r="I2352" s="8">
        <v>1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r="C2353" s="2" t="s">
        <v>214</v>
      </c>
      <c r="D2353" s="2" t="s">
        <v>213</v>
      </c>
      <c r="E2353" s="2" t="s">
        <v>187</v>
      </c>
      <c r="F2353" s="8" t="s">
        <v>36</v>
      </c>
      <c r="G2353" s="8">
        <v>0</v>
      </c>
      <c r="H2353" s="8">
        <v>1</v>
      </c>
      <c r="I2353" s="8">
        <v>1</v>
      </c>
      <c r="J2353" s="8">
        <v>0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5">
        <v>406010870</v>
      </c>
    </row>
    <row r="2354" spans="1:21" hidden="1" x14ac:dyDescent="0.25">
      <c r="A2354" s="8" t="s">
        <v>5018</v>
      </c>
      <c r="B2354" s="2" t="s">
        <v>2769</v>
      </c>
      <c r="C2354" s="2" t="s">
        <v>214</v>
      </c>
      <c r="D2354" s="2" t="s">
        <v>213</v>
      </c>
      <c r="E2354" s="2" t="s">
        <v>187</v>
      </c>
      <c r="F2354" s="8" t="s">
        <v>36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1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0</v>
      </c>
      <c r="T2354" s="8">
        <v>0</v>
      </c>
      <c r="U2354" s="5">
        <v>406010889</v>
      </c>
    </row>
    <row r="2355" spans="1:21" hidden="1" x14ac:dyDescent="0.25">
      <c r="A2355" s="8" t="s">
        <v>5018</v>
      </c>
      <c r="B2355" s="2" t="s">
        <v>2770</v>
      </c>
      <c r="C2355" s="2" t="s">
        <v>214</v>
      </c>
      <c r="D2355" s="2" t="s">
        <v>213</v>
      </c>
      <c r="E2355" s="2" t="s">
        <v>187</v>
      </c>
      <c r="F2355" s="8" t="s">
        <v>36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1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5">
        <v>406010897</v>
      </c>
    </row>
    <row r="2356" spans="1:21" hidden="1" x14ac:dyDescent="0.25">
      <c r="A2356" s="8" t="s">
        <v>5018</v>
      </c>
      <c r="B2356" s="2" t="s">
        <v>2771</v>
      </c>
      <c r="C2356" s="2" t="s">
        <v>214</v>
      </c>
      <c r="D2356" s="2" t="s">
        <v>213</v>
      </c>
      <c r="E2356" s="2" t="s">
        <v>187</v>
      </c>
      <c r="F2356" s="8" t="s">
        <v>36</v>
      </c>
      <c r="G2356" s="8">
        <v>0</v>
      </c>
      <c r="H2356" s="8">
        <v>1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5">
        <v>406010900</v>
      </c>
    </row>
    <row r="2357" spans="1:21" hidden="1" x14ac:dyDescent="0.25">
      <c r="A2357" s="8" t="s">
        <v>5018</v>
      </c>
      <c r="B2357" s="2" t="s">
        <v>2772</v>
      </c>
      <c r="C2357" s="2" t="s">
        <v>214</v>
      </c>
      <c r="D2357" s="2" t="s">
        <v>213</v>
      </c>
      <c r="E2357" s="2" t="s">
        <v>187</v>
      </c>
      <c r="F2357" s="8" t="s">
        <v>36</v>
      </c>
      <c r="G2357" s="8">
        <v>0</v>
      </c>
      <c r="H2357" s="8">
        <v>1</v>
      </c>
      <c r="I2357" s="8">
        <v>1</v>
      </c>
      <c r="J2357" s="8">
        <v>0</v>
      </c>
      <c r="K2357" s="8">
        <v>0</v>
      </c>
      <c r="L2357" s="8">
        <v>0</v>
      </c>
      <c r="M2357" s="8">
        <v>1</v>
      </c>
      <c r="N2357" s="8">
        <v>0</v>
      </c>
      <c r="O2357" s="8">
        <v>0</v>
      </c>
      <c r="P2357" s="8">
        <v>1</v>
      </c>
      <c r="Q2357" s="8">
        <v>0</v>
      </c>
      <c r="R2357" s="8">
        <v>0</v>
      </c>
      <c r="S2357" s="8">
        <v>0</v>
      </c>
      <c r="T2357" s="8">
        <v>0</v>
      </c>
      <c r="U2357" s="5">
        <v>406010919</v>
      </c>
    </row>
    <row r="2358" spans="1:21" hidden="1" x14ac:dyDescent="0.25">
      <c r="A2358" s="8" t="s">
        <v>5018</v>
      </c>
      <c r="B2358" s="2" t="s">
        <v>2773</v>
      </c>
      <c r="C2358" s="2" t="s">
        <v>214</v>
      </c>
      <c r="D2358" s="2" t="s">
        <v>213</v>
      </c>
      <c r="E2358" s="2" t="s">
        <v>187</v>
      </c>
      <c r="F2358" s="8" t="s">
        <v>36</v>
      </c>
      <c r="G2358" s="8">
        <v>0</v>
      </c>
      <c r="H2358" s="8">
        <v>1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5">
        <v>406010927</v>
      </c>
    </row>
    <row r="2359" spans="1:21" hidden="1" x14ac:dyDescent="0.25">
      <c r="A2359" s="8" t="s">
        <v>5018</v>
      </c>
      <c r="B2359" s="2" t="s">
        <v>2774</v>
      </c>
      <c r="C2359" s="2" t="s">
        <v>214</v>
      </c>
      <c r="D2359" s="2" t="s">
        <v>213</v>
      </c>
      <c r="E2359" s="2" t="s">
        <v>187</v>
      </c>
      <c r="F2359" s="8" t="s">
        <v>36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5">
        <v>406010935</v>
      </c>
    </row>
    <row r="2360" spans="1:21" hidden="1" x14ac:dyDescent="0.25">
      <c r="A2360" s="8" t="s">
        <v>5018</v>
      </c>
      <c r="B2360" s="2" t="s">
        <v>2775</v>
      </c>
      <c r="C2360" s="2" t="s">
        <v>214</v>
      </c>
      <c r="D2360" s="2" t="s">
        <v>213</v>
      </c>
      <c r="E2360" s="2" t="s">
        <v>187</v>
      </c>
      <c r="F2360" s="8" t="s">
        <v>36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5">
        <v>406010943</v>
      </c>
    </row>
    <row r="2361" spans="1:21" hidden="1" x14ac:dyDescent="0.25">
      <c r="A2361" s="8" t="s">
        <v>5018</v>
      </c>
      <c r="B2361" s="2" t="s">
        <v>2776</v>
      </c>
      <c r="C2361" s="2" t="s">
        <v>214</v>
      </c>
      <c r="D2361" s="2" t="s">
        <v>213</v>
      </c>
      <c r="E2361" s="2" t="s">
        <v>187</v>
      </c>
      <c r="F2361" s="8" t="s">
        <v>36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0</v>
      </c>
      <c r="O2361" s="8">
        <v>0</v>
      </c>
      <c r="P2361" s="8">
        <v>1</v>
      </c>
      <c r="Q2361" s="8">
        <v>0</v>
      </c>
      <c r="R2361" s="8">
        <v>0</v>
      </c>
      <c r="S2361" s="8">
        <v>0</v>
      </c>
      <c r="T2361" s="8">
        <v>0</v>
      </c>
      <c r="U2361" s="5">
        <v>406010951</v>
      </c>
    </row>
    <row r="2362" spans="1:21" hidden="1" x14ac:dyDescent="0.25">
      <c r="A2362" s="8" t="s">
        <v>5018</v>
      </c>
      <c r="B2362" s="2" t="s">
        <v>2777</v>
      </c>
      <c r="C2362" s="2" t="s">
        <v>214</v>
      </c>
      <c r="D2362" s="2" t="s">
        <v>213</v>
      </c>
      <c r="E2362" s="2" t="s">
        <v>187</v>
      </c>
      <c r="F2362" s="8" t="s">
        <v>24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1</v>
      </c>
      <c r="N2362" s="8">
        <v>0</v>
      </c>
      <c r="O2362" s="8">
        <v>0</v>
      </c>
      <c r="P2362" s="8">
        <v>1</v>
      </c>
      <c r="Q2362" s="8">
        <v>0</v>
      </c>
      <c r="R2362" s="8">
        <v>0</v>
      </c>
      <c r="S2362" s="8">
        <v>0</v>
      </c>
      <c r="T2362" s="8">
        <v>0</v>
      </c>
      <c r="U2362" s="5">
        <v>406010960</v>
      </c>
    </row>
    <row r="2363" spans="1:21" hidden="1" x14ac:dyDescent="0.25">
      <c r="A2363" s="8" t="s">
        <v>5018</v>
      </c>
      <c r="B2363" s="2" t="s">
        <v>2778</v>
      </c>
      <c r="C2363" s="2" t="s">
        <v>214</v>
      </c>
      <c r="D2363" s="2" t="s">
        <v>213</v>
      </c>
      <c r="E2363" s="2" t="s">
        <v>187</v>
      </c>
      <c r="F2363" s="8" t="s">
        <v>24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1</v>
      </c>
      <c r="N2363" s="8">
        <v>0</v>
      </c>
      <c r="O2363" s="8">
        <v>0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5">
        <v>406010978</v>
      </c>
    </row>
    <row r="2364" spans="1:21" hidden="1" x14ac:dyDescent="0.25">
      <c r="A2364" s="8" t="s">
        <v>5018</v>
      </c>
      <c r="B2364" s="2" t="s">
        <v>2779</v>
      </c>
      <c r="C2364" s="2" t="s">
        <v>214</v>
      </c>
      <c r="D2364" s="2" t="s">
        <v>213</v>
      </c>
      <c r="E2364" s="2" t="s">
        <v>187</v>
      </c>
      <c r="F2364" s="8" t="s">
        <v>36</v>
      </c>
      <c r="G2364" s="8">
        <v>0</v>
      </c>
      <c r="H2364" s="8">
        <v>1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0</v>
      </c>
      <c r="O2364" s="8">
        <v>0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5">
        <v>406010986</v>
      </c>
    </row>
    <row r="2365" spans="1:21" hidden="1" x14ac:dyDescent="0.25">
      <c r="A2365" s="8" t="s">
        <v>5018</v>
      </c>
      <c r="B2365" s="2" t="s">
        <v>2780</v>
      </c>
      <c r="C2365" s="2" t="s">
        <v>214</v>
      </c>
      <c r="D2365" s="2" t="s">
        <v>213</v>
      </c>
      <c r="E2365" s="2" t="s">
        <v>187</v>
      </c>
      <c r="F2365" s="8" t="s">
        <v>36</v>
      </c>
      <c r="G2365" s="8">
        <v>0</v>
      </c>
      <c r="H2365" s="8">
        <v>1</v>
      </c>
      <c r="I2365" s="8">
        <v>0</v>
      </c>
      <c r="J2365" s="8">
        <v>0</v>
      </c>
      <c r="K2365" s="8">
        <v>0</v>
      </c>
      <c r="L2365" s="8">
        <v>0</v>
      </c>
      <c r="M2365" s="8">
        <v>1</v>
      </c>
      <c r="N2365" s="8">
        <v>0</v>
      </c>
      <c r="O2365" s="8">
        <v>0</v>
      </c>
      <c r="P2365" s="8">
        <v>1</v>
      </c>
      <c r="Q2365" s="8">
        <v>0</v>
      </c>
      <c r="R2365" s="8">
        <v>0</v>
      </c>
      <c r="S2365" s="8">
        <v>0</v>
      </c>
      <c r="T2365" s="8">
        <v>0</v>
      </c>
      <c r="U2365" s="5">
        <v>406010994</v>
      </c>
    </row>
    <row r="2366" spans="1:21" hidden="1" x14ac:dyDescent="0.25">
      <c r="A2366" s="8" t="s">
        <v>5018</v>
      </c>
      <c r="B2366" s="2" t="s">
        <v>2781</v>
      </c>
      <c r="C2366" s="2" t="s">
        <v>214</v>
      </c>
      <c r="D2366" s="2" t="s">
        <v>213</v>
      </c>
      <c r="E2366" s="2" t="s">
        <v>187</v>
      </c>
      <c r="F2366" s="8" t="s">
        <v>36</v>
      </c>
      <c r="G2366" s="8">
        <v>0</v>
      </c>
      <c r="H2366" s="8">
        <v>1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5">
        <v>406011001</v>
      </c>
    </row>
    <row r="2367" spans="1:21" hidden="1" x14ac:dyDescent="0.25">
      <c r="A2367" s="8" t="s">
        <v>5018</v>
      </c>
      <c r="B2367" s="2" t="s">
        <v>2782</v>
      </c>
      <c r="C2367" s="2" t="s">
        <v>214</v>
      </c>
      <c r="D2367" s="2" t="s">
        <v>213</v>
      </c>
      <c r="E2367" s="2" t="s">
        <v>187</v>
      </c>
      <c r="F2367" s="8" t="s">
        <v>36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0</v>
      </c>
      <c r="P2367" s="8">
        <v>1</v>
      </c>
      <c r="Q2367" s="8">
        <v>0</v>
      </c>
      <c r="R2367" s="8">
        <v>0</v>
      </c>
      <c r="S2367" s="8">
        <v>0</v>
      </c>
      <c r="T2367" s="8">
        <v>0</v>
      </c>
      <c r="U2367" s="5">
        <v>406011010</v>
      </c>
    </row>
    <row r="2368" spans="1:21" hidden="1" x14ac:dyDescent="0.25">
      <c r="A2368" s="8" t="s">
        <v>5018</v>
      </c>
      <c r="B2368" s="2" t="s">
        <v>2783</v>
      </c>
      <c r="C2368" s="2" t="s">
        <v>214</v>
      </c>
      <c r="D2368" s="2" t="s">
        <v>213</v>
      </c>
      <c r="E2368" s="2" t="s">
        <v>187</v>
      </c>
      <c r="F2368" s="8" t="s">
        <v>36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5">
        <v>406011028</v>
      </c>
    </row>
    <row r="2369" spans="1:21" hidden="1" x14ac:dyDescent="0.25">
      <c r="A2369" s="8" t="s">
        <v>5018</v>
      </c>
      <c r="B2369" s="2" t="s">
        <v>2784</v>
      </c>
      <c r="C2369" s="2" t="s">
        <v>214</v>
      </c>
      <c r="D2369" s="2" t="s">
        <v>213</v>
      </c>
      <c r="E2369" s="2" t="s">
        <v>187</v>
      </c>
      <c r="F2369" s="8" t="s">
        <v>36</v>
      </c>
      <c r="G2369" s="8">
        <v>0</v>
      </c>
      <c r="H2369" s="8">
        <v>1</v>
      </c>
      <c r="I2369" s="8">
        <v>1</v>
      </c>
      <c r="J2369" s="8">
        <v>0</v>
      </c>
      <c r="K2369" s="8">
        <v>0</v>
      </c>
      <c r="L2369" s="8">
        <v>0</v>
      </c>
      <c r="M2369" s="8">
        <v>1</v>
      </c>
      <c r="N2369" s="8">
        <v>0</v>
      </c>
      <c r="O2369" s="8">
        <v>0</v>
      </c>
      <c r="P2369" s="8">
        <v>1</v>
      </c>
      <c r="Q2369" s="8">
        <v>0</v>
      </c>
      <c r="R2369" s="8">
        <v>0</v>
      </c>
      <c r="S2369" s="8">
        <v>0</v>
      </c>
      <c r="T2369" s="8">
        <v>0</v>
      </c>
      <c r="U2369" s="5">
        <v>406011036</v>
      </c>
    </row>
    <row r="2370" spans="1:21" hidden="1" x14ac:dyDescent="0.25">
      <c r="A2370" s="8" t="s">
        <v>5018</v>
      </c>
      <c r="B2370" s="2" t="s">
        <v>2785</v>
      </c>
      <c r="C2370" s="2" t="s">
        <v>214</v>
      </c>
      <c r="D2370" s="2" t="s">
        <v>213</v>
      </c>
      <c r="E2370" s="2" t="s">
        <v>187</v>
      </c>
      <c r="F2370" s="8" t="s">
        <v>36</v>
      </c>
      <c r="G2370" s="8">
        <v>0</v>
      </c>
      <c r="H2370" s="8">
        <v>1</v>
      </c>
      <c r="I2370" s="8">
        <v>1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0</v>
      </c>
      <c r="U2370" s="5">
        <v>406011044</v>
      </c>
    </row>
    <row r="2371" spans="1:21" hidden="1" x14ac:dyDescent="0.25">
      <c r="A2371" s="8" t="s">
        <v>5018</v>
      </c>
      <c r="B2371" s="2" t="s">
        <v>2786</v>
      </c>
      <c r="C2371" s="2" t="s">
        <v>214</v>
      </c>
      <c r="D2371" s="2" t="s">
        <v>213</v>
      </c>
      <c r="E2371" s="2" t="s">
        <v>187</v>
      </c>
      <c r="F2371" s="8" t="s">
        <v>36</v>
      </c>
      <c r="G2371" s="8">
        <v>0</v>
      </c>
      <c r="H2371" s="8">
        <v>1</v>
      </c>
      <c r="I2371" s="8">
        <v>1</v>
      </c>
      <c r="J2371" s="8">
        <v>0</v>
      </c>
      <c r="K2371" s="8">
        <v>0</v>
      </c>
      <c r="L2371" s="8">
        <v>0</v>
      </c>
      <c r="M2371" s="8">
        <v>1</v>
      </c>
      <c r="N2371" s="8">
        <v>0</v>
      </c>
      <c r="O2371" s="8">
        <v>0</v>
      </c>
      <c r="P2371" s="8">
        <v>1</v>
      </c>
      <c r="Q2371" s="8">
        <v>0</v>
      </c>
      <c r="R2371" s="8">
        <v>0</v>
      </c>
      <c r="S2371" s="8">
        <v>0</v>
      </c>
      <c r="T2371" s="8">
        <v>0</v>
      </c>
      <c r="U2371" s="5">
        <v>406011052</v>
      </c>
    </row>
    <row r="2372" spans="1:21" hidden="1" x14ac:dyDescent="0.25">
      <c r="A2372" s="8" t="s">
        <v>5018</v>
      </c>
      <c r="B2372" s="2" t="s">
        <v>2787</v>
      </c>
      <c r="C2372" s="2" t="s">
        <v>214</v>
      </c>
      <c r="D2372" s="2" t="s">
        <v>213</v>
      </c>
      <c r="E2372" s="2" t="s">
        <v>187</v>
      </c>
      <c r="F2372" s="8" t="s">
        <v>36</v>
      </c>
      <c r="G2372" s="8">
        <v>0</v>
      </c>
      <c r="H2372" s="8">
        <v>1</v>
      </c>
      <c r="I2372" s="8">
        <v>1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5">
        <v>406011079</v>
      </c>
    </row>
    <row r="2373" spans="1:21" hidden="1" x14ac:dyDescent="0.25">
      <c r="A2373" s="8" t="s">
        <v>5018</v>
      </c>
      <c r="B2373" s="2" t="s">
        <v>2788</v>
      </c>
      <c r="C2373" s="2" t="s">
        <v>214</v>
      </c>
      <c r="D2373" s="2" t="s">
        <v>213</v>
      </c>
      <c r="E2373" s="2" t="s">
        <v>187</v>
      </c>
      <c r="F2373" s="8" t="s">
        <v>36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5">
        <v>406011087</v>
      </c>
    </row>
    <row r="2374" spans="1:21" hidden="1" x14ac:dyDescent="0.25">
      <c r="A2374" s="8" t="s">
        <v>5018</v>
      </c>
      <c r="B2374" s="2" t="s">
        <v>2789</v>
      </c>
      <c r="C2374" s="2" t="s">
        <v>214</v>
      </c>
      <c r="D2374" s="2" t="s">
        <v>213</v>
      </c>
      <c r="E2374" s="2" t="s">
        <v>187</v>
      </c>
      <c r="F2374" s="8" t="s">
        <v>36</v>
      </c>
      <c r="G2374" s="8">
        <v>0</v>
      </c>
      <c r="H2374" s="8">
        <v>1</v>
      </c>
      <c r="I2374" s="8">
        <v>1</v>
      </c>
      <c r="J2374" s="8">
        <v>0</v>
      </c>
      <c r="K2374" s="8">
        <v>0</v>
      </c>
      <c r="L2374" s="8">
        <v>0</v>
      </c>
      <c r="M2374" s="8">
        <v>1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0</v>
      </c>
      <c r="T2374" s="8">
        <v>0</v>
      </c>
      <c r="U2374" s="5">
        <v>406011095</v>
      </c>
    </row>
    <row r="2375" spans="1:21" hidden="1" x14ac:dyDescent="0.25">
      <c r="A2375" s="8" t="s">
        <v>5018</v>
      </c>
      <c r="B2375" s="2" t="s">
        <v>2790</v>
      </c>
      <c r="C2375" s="2" t="s">
        <v>214</v>
      </c>
      <c r="D2375" s="2" t="s">
        <v>213</v>
      </c>
      <c r="E2375" s="2" t="s">
        <v>187</v>
      </c>
      <c r="F2375" s="8" t="s">
        <v>36</v>
      </c>
      <c r="G2375" s="8">
        <v>0</v>
      </c>
      <c r="H2375" s="8">
        <v>1</v>
      </c>
      <c r="I2375" s="8">
        <v>1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0</v>
      </c>
      <c r="S2375" s="8">
        <v>0</v>
      </c>
      <c r="T2375" s="8">
        <v>0</v>
      </c>
      <c r="U2375" s="5">
        <v>406011109</v>
      </c>
    </row>
    <row r="2376" spans="1:21" hidden="1" x14ac:dyDescent="0.25">
      <c r="A2376" s="8" t="s">
        <v>5018</v>
      </c>
      <c r="B2376" s="2" t="s">
        <v>2791</v>
      </c>
      <c r="C2376" s="2" t="s">
        <v>214</v>
      </c>
      <c r="D2376" s="2" t="s">
        <v>213</v>
      </c>
      <c r="E2376" s="2" t="s">
        <v>187</v>
      </c>
      <c r="F2376" s="8" t="s">
        <v>36</v>
      </c>
      <c r="G2376" s="8">
        <v>0</v>
      </c>
      <c r="H2376" s="8">
        <v>1</v>
      </c>
      <c r="I2376" s="8">
        <v>1</v>
      </c>
      <c r="J2376" s="8">
        <v>0</v>
      </c>
      <c r="K2376" s="8">
        <v>0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5">
        <v>406011117</v>
      </c>
    </row>
    <row r="2377" spans="1:21" hidden="1" x14ac:dyDescent="0.25">
      <c r="A2377" s="8" t="s">
        <v>5018</v>
      </c>
      <c r="B2377" s="2" t="s">
        <v>2792</v>
      </c>
      <c r="C2377" s="2" t="s">
        <v>214</v>
      </c>
      <c r="D2377" s="2" t="s">
        <v>213</v>
      </c>
      <c r="E2377" s="2" t="s">
        <v>187</v>
      </c>
      <c r="F2377" s="8" t="s">
        <v>36</v>
      </c>
      <c r="G2377" s="8">
        <v>0</v>
      </c>
      <c r="H2377" s="8">
        <v>1</v>
      </c>
      <c r="I2377" s="8">
        <v>1</v>
      </c>
      <c r="J2377" s="8">
        <v>0</v>
      </c>
      <c r="K2377" s="8">
        <v>0</v>
      </c>
      <c r="L2377" s="8">
        <v>0</v>
      </c>
      <c r="M2377" s="8">
        <v>1</v>
      </c>
      <c r="N2377" s="8">
        <v>0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5">
        <v>406011125</v>
      </c>
    </row>
    <row r="2378" spans="1:21" hidden="1" x14ac:dyDescent="0.25">
      <c r="A2378" s="8" t="s">
        <v>5018</v>
      </c>
      <c r="B2378" s="2" t="s">
        <v>2793</v>
      </c>
      <c r="C2378" s="2" t="s">
        <v>214</v>
      </c>
      <c r="D2378" s="2" t="s">
        <v>213</v>
      </c>
      <c r="E2378" s="2" t="s">
        <v>187</v>
      </c>
      <c r="F2378" s="8" t="s">
        <v>36</v>
      </c>
      <c r="G2378" s="8">
        <v>0</v>
      </c>
      <c r="H2378" s="8">
        <v>1</v>
      </c>
      <c r="I2378" s="8">
        <v>1</v>
      </c>
      <c r="J2378" s="8">
        <v>0</v>
      </c>
      <c r="K2378" s="8">
        <v>0</v>
      </c>
      <c r="L2378" s="8">
        <v>0</v>
      </c>
      <c r="M2378" s="8">
        <v>1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0</v>
      </c>
      <c r="U2378" s="5">
        <v>406011133</v>
      </c>
    </row>
    <row r="2379" spans="1:21" hidden="1" x14ac:dyDescent="0.25">
      <c r="A2379" s="8" t="s">
        <v>5018</v>
      </c>
      <c r="B2379" s="2" t="s">
        <v>2794</v>
      </c>
      <c r="C2379" s="2" t="s">
        <v>214</v>
      </c>
      <c r="D2379" s="2" t="s">
        <v>213</v>
      </c>
      <c r="E2379" s="2" t="s">
        <v>187</v>
      </c>
      <c r="F2379" s="8" t="s">
        <v>36</v>
      </c>
      <c r="G2379" s="8">
        <v>0</v>
      </c>
      <c r="H2379" s="8">
        <v>1</v>
      </c>
      <c r="I2379" s="8">
        <v>1</v>
      </c>
      <c r="J2379" s="8">
        <v>0</v>
      </c>
      <c r="K2379" s="8">
        <v>0</v>
      </c>
      <c r="L2379" s="8">
        <v>0</v>
      </c>
      <c r="M2379" s="8">
        <v>1</v>
      </c>
      <c r="N2379" s="8">
        <v>0</v>
      </c>
      <c r="O2379" s="8">
        <v>0</v>
      </c>
      <c r="P2379" s="8">
        <v>1</v>
      </c>
      <c r="Q2379" s="8">
        <v>0</v>
      </c>
      <c r="R2379" s="8">
        <v>0</v>
      </c>
      <c r="S2379" s="8">
        <v>0</v>
      </c>
      <c r="T2379" s="8">
        <v>0</v>
      </c>
      <c r="U2379" s="5">
        <v>406011141</v>
      </c>
    </row>
    <row r="2380" spans="1:21" hidden="1" x14ac:dyDescent="0.25">
      <c r="A2380" s="8" t="s">
        <v>5018</v>
      </c>
      <c r="B2380" s="2" t="s">
        <v>2795</v>
      </c>
      <c r="C2380" s="2" t="s">
        <v>214</v>
      </c>
      <c r="D2380" s="2" t="s">
        <v>213</v>
      </c>
      <c r="E2380" s="2" t="s">
        <v>187</v>
      </c>
      <c r="F2380" s="8" t="s">
        <v>36</v>
      </c>
      <c r="G2380" s="8">
        <v>0</v>
      </c>
      <c r="H2380" s="8">
        <v>1</v>
      </c>
      <c r="I2380" s="8">
        <v>1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5">
        <v>406011150</v>
      </c>
    </row>
    <row r="2381" spans="1:21" hidden="1" x14ac:dyDescent="0.25">
      <c r="A2381" s="8" t="s">
        <v>5018</v>
      </c>
      <c r="B2381" s="2" t="s">
        <v>2796</v>
      </c>
      <c r="C2381" s="2" t="s">
        <v>214</v>
      </c>
      <c r="D2381" s="2" t="s">
        <v>213</v>
      </c>
      <c r="E2381" s="2" t="s">
        <v>187</v>
      </c>
      <c r="F2381" s="8" t="s">
        <v>36</v>
      </c>
      <c r="G2381" s="8">
        <v>0</v>
      </c>
      <c r="H2381" s="8">
        <v>1</v>
      </c>
      <c r="I2381" s="8">
        <v>1</v>
      </c>
      <c r="J2381" s="8">
        <v>0</v>
      </c>
      <c r="K2381" s="8">
        <v>0</v>
      </c>
      <c r="L2381" s="8">
        <v>0</v>
      </c>
      <c r="M2381" s="8">
        <v>1</v>
      </c>
      <c r="N2381" s="8">
        <v>0</v>
      </c>
      <c r="O2381" s="8">
        <v>0</v>
      </c>
      <c r="P2381" s="8">
        <v>1</v>
      </c>
      <c r="Q2381" s="8">
        <v>0</v>
      </c>
      <c r="R2381" s="8">
        <v>0</v>
      </c>
      <c r="S2381" s="8">
        <v>0</v>
      </c>
      <c r="T2381" s="8">
        <v>0</v>
      </c>
      <c r="U2381" s="5">
        <v>406011168</v>
      </c>
    </row>
    <row r="2382" spans="1:21" hidden="1" x14ac:dyDescent="0.25">
      <c r="A2382" s="8" t="s">
        <v>5018</v>
      </c>
      <c r="B2382" s="2" t="s">
        <v>2797</v>
      </c>
      <c r="C2382" s="2" t="s">
        <v>214</v>
      </c>
      <c r="D2382" s="2" t="s">
        <v>213</v>
      </c>
      <c r="E2382" s="2" t="s">
        <v>187</v>
      </c>
      <c r="F2382" s="8" t="s">
        <v>36</v>
      </c>
      <c r="G2382" s="8">
        <v>0</v>
      </c>
      <c r="H2382" s="8">
        <v>1</v>
      </c>
      <c r="I2382" s="8">
        <v>1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1</v>
      </c>
      <c r="Q2382" s="8">
        <v>0</v>
      </c>
      <c r="R2382" s="8">
        <v>0</v>
      </c>
      <c r="S2382" s="8">
        <v>0</v>
      </c>
      <c r="T2382" s="8">
        <v>0</v>
      </c>
      <c r="U2382" s="5">
        <v>406011176</v>
      </c>
    </row>
    <row r="2383" spans="1:21" hidden="1" x14ac:dyDescent="0.25">
      <c r="A2383" s="8" t="s">
        <v>5018</v>
      </c>
      <c r="B2383" s="2" t="s">
        <v>2798</v>
      </c>
      <c r="C2383" s="2" t="s">
        <v>214</v>
      </c>
      <c r="D2383" s="2" t="s">
        <v>213</v>
      </c>
      <c r="E2383" s="2" t="s">
        <v>187</v>
      </c>
      <c r="F2383" s="8" t="s">
        <v>36</v>
      </c>
      <c r="G2383" s="8">
        <v>0</v>
      </c>
      <c r="H2383" s="8">
        <v>1</v>
      </c>
      <c r="I2383" s="8">
        <v>1</v>
      </c>
      <c r="J2383" s="8">
        <v>0</v>
      </c>
      <c r="K2383" s="8">
        <v>0</v>
      </c>
      <c r="L2383" s="8">
        <v>0</v>
      </c>
      <c r="M2383" s="8">
        <v>1</v>
      </c>
      <c r="N2383" s="8">
        <v>0</v>
      </c>
      <c r="O2383" s="8">
        <v>0</v>
      </c>
      <c r="P2383" s="8">
        <v>1</v>
      </c>
      <c r="Q2383" s="8">
        <v>0</v>
      </c>
      <c r="R2383" s="8">
        <v>0</v>
      </c>
      <c r="S2383" s="8">
        <v>0</v>
      </c>
      <c r="T2383" s="8">
        <v>0</v>
      </c>
      <c r="U2383" s="5">
        <v>406011184</v>
      </c>
    </row>
    <row r="2384" spans="1:21" hidden="1" x14ac:dyDescent="0.25">
      <c r="A2384" s="8" t="s">
        <v>5018</v>
      </c>
      <c r="B2384" s="2" t="s">
        <v>2799</v>
      </c>
      <c r="C2384" s="2" t="s">
        <v>214</v>
      </c>
      <c r="D2384" s="2" t="s">
        <v>213</v>
      </c>
      <c r="E2384" s="2" t="s">
        <v>187</v>
      </c>
      <c r="F2384" s="8" t="s">
        <v>36</v>
      </c>
      <c r="G2384" s="8">
        <v>0</v>
      </c>
      <c r="H2384" s="8">
        <v>1</v>
      </c>
      <c r="I2384" s="8">
        <v>1</v>
      </c>
      <c r="J2384" s="8">
        <v>0</v>
      </c>
      <c r="K2384" s="8">
        <v>0</v>
      </c>
      <c r="L2384" s="8">
        <v>0</v>
      </c>
      <c r="M2384" s="8">
        <v>1</v>
      </c>
      <c r="N2384" s="8">
        <v>0</v>
      </c>
      <c r="O2384" s="8">
        <v>0</v>
      </c>
      <c r="P2384" s="8">
        <v>1</v>
      </c>
      <c r="Q2384" s="8">
        <v>0</v>
      </c>
      <c r="R2384" s="8">
        <v>0</v>
      </c>
      <c r="S2384" s="8">
        <v>0</v>
      </c>
      <c r="T2384" s="8">
        <v>0</v>
      </c>
      <c r="U2384" s="5">
        <v>406011192</v>
      </c>
    </row>
    <row r="2385" spans="1:21" hidden="1" x14ac:dyDescent="0.25">
      <c r="A2385" s="8" t="s">
        <v>5018</v>
      </c>
      <c r="B2385" s="2" t="s">
        <v>2800</v>
      </c>
      <c r="C2385" s="2" t="s">
        <v>214</v>
      </c>
      <c r="D2385" s="2" t="s">
        <v>213</v>
      </c>
      <c r="E2385" s="2" t="s">
        <v>187</v>
      </c>
      <c r="F2385" s="8" t="s">
        <v>36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1</v>
      </c>
      <c r="N2385" s="8">
        <v>0</v>
      </c>
      <c r="O2385" s="8">
        <v>0</v>
      </c>
      <c r="P2385" s="8">
        <v>1</v>
      </c>
      <c r="Q2385" s="8">
        <v>0</v>
      </c>
      <c r="R2385" s="8">
        <v>0</v>
      </c>
      <c r="S2385" s="8">
        <v>0</v>
      </c>
      <c r="T2385" s="8">
        <v>0</v>
      </c>
      <c r="U2385" s="5">
        <v>406011206</v>
      </c>
    </row>
    <row r="2386" spans="1:21" hidden="1" x14ac:dyDescent="0.25">
      <c r="A2386" s="8" t="s">
        <v>5018</v>
      </c>
      <c r="B2386" s="2" t="s">
        <v>2801</v>
      </c>
      <c r="C2386" s="2" t="s">
        <v>214</v>
      </c>
      <c r="D2386" s="2" t="s">
        <v>213</v>
      </c>
      <c r="E2386" s="2" t="s">
        <v>187</v>
      </c>
      <c r="F2386" s="8" t="s">
        <v>36</v>
      </c>
      <c r="G2386" s="8">
        <v>0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5">
        <v>406011214</v>
      </c>
    </row>
    <row r="2387" spans="1:21" hidden="1" x14ac:dyDescent="0.25">
      <c r="A2387" s="8" t="s">
        <v>5018</v>
      </c>
      <c r="B2387" s="2" t="s">
        <v>2802</v>
      </c>
      <c r="C2387" s="2" t="s">
        <v>214</v>
      </c>
      <c r="D2387" s="2" t="s">
        <v>213</v>
      </c>
      <c r="E2387" s="2" t="s">
        <v>187</v>
      </c>
      <c r="F2387" s="8" t="s">
        <v>36</v>
      </c>
      <c r="G2387" s="8">
        <v>0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5">
        <v>406011222</v>
      </c>
    </row>
    <row r="2388" spans="1:21" hidden="1" x14ac:dyDescent="0.25">
      <c r="A2388" s="8" t="s">
        <v>5018</v>
      </c>
      <c r="B2388" s="2" t="s">
        <v>2803</v>
      </c>
      <c r="C2388" s="2" t="s">
        <v>214</v>
      </c>
      <c r="D2388" s="2" t="s">
        <v>213</v>
      </c>
      <c r="E2388" s="2" t="s">
        <v>187</v>
      </c>
      <c r="F2388" s="8" t="s">
        <v>36</v>
      </c>
      <c r="G2388" s="8">
        <v>0</v>
      </c>
      <c r="H2388" s="8">
        <v>1</v>
      </c>
      <c r="I2388" s="8">
        <v>0</v>
      </c>
      <c r="J2388" s="8">
        <v>0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5">
        <v>406011230</v>
      </c>
    </row>
    <row r="2389" spans="1:21" hidden="1" x14ac:dyDescent="0.25">
      <c r="A2389" s="8" t="s">
        <v>5018</v>
      </c>
      <c r="B2389" s="2" t="s">
        <v>2804</v>
      </c>
      <c r="C2389" s="2" t="s">
        <v>214</v>
      </c>
      <c r="D2389" s="2" t="s">
        <v>213</v>
      </c>
      <c r="E2389" s="2" t="s">
        <v>187</v>
      </c>
      <c r="F2389" s="8" t="s">
        <v>36</v>
      </c>
      <c r="G2389" s="8">
        <v>0</v>
      </c>
      <c r="H2389" s="8">
        <v>1</v>
      </c>
      <c r="I2389" s="8">
        <v>0</v>
      </c>
      <c r="J2389" s="8">
        <v>0</v>
      </c>
      <c r="K2389" s="8">
        <v>0</v>
      </c>
      <c r="L2389" s="8">
        <v>0</v>
      </c>
      <c r="M2389" s="8">
        <v>1</v>
      </c>
      <c r="N2389" s="8">
        <v>0</v>
      </c>
      <c r="O2389" s="8">
        <v>0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5">
        <v>406011249</v>
      </c>
    </row>
    <row r="2390" spans="1:21" hidden="1" x14ac:dyDescent="0.25">
      <c r="A2390" s="8" t="s">
        <v>5018</v>
      </c>
      <c r="B2390" s="2" t="s">
        <v>2805</v>
      </c>
      <c r="C2390" s="2" t="s">
        <v>214</v>
      </c>
      <c r="D2390" s="2" t="s">
        <v>213</v>
      </c>
      <c r="E2390" s="2" t="s">
        <v>187</v>
      </c>
      <c r="F2390" s="8" t="s">
        <v>24</v>
      </c>
      <c r="G2390" s="8">
        <v>0</v>
      </c>
      <c r="H2390" s="8">
        <v>1</v>
      </c>
      <c r="I2390" s="8">
        <v>0</v>
      </c>
      <c r="J2390" s="8">
        <v>0</v>
      </c>
      <c r="K2390" s="8">
        <v>0</v>
      </c>
      <c r="L2390" s="8">
        <v>0</v>
      </c>
      <c r="M2390" s="8">
        <v>1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5">
        <v>406011257</v>
      </c>
    </row>
    <row r="2391" spans="1:21" hidden="1" x14ac:dyDescent="0.25">
      <c r="A2391" s="8" t="s">
        <v>5018</v>
      </c>
      <c r="B2391" s="2" t="s">
        <v>2806</v>
      </c>
      <c r="C2391" s="2" t="s">
        <v>214</v>
      </c>
      <c r="D2391" s="2" t="s">
        <v>213</v>
      </c>
      <c r="E2391" s="2" t="s">
        <v>187</v>
      </c>
      <c r="F2391" s="8" t="s">
        <v>36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0</v>
      </c>
      <c r="M2391" s="8">
        <v>1</v>
      </c>
      <c r="N2391" s="8">
        <v>0</v>
      </c>
      <c r="O2391" s="8">
        <v>0</v>
      </c>
      <c r="P2391" s="8">
        <v>1</v>
      </c>
      <c r="Q2391" s="8">
        <v>0</v>
      </c>
      <c r="R2391" s="8">
        <v>0</v>
      </c>
      <c r="S2391" s="8">
        <v>0</v>
      </c>
      <c r="T2391" s="8">
        <v>0</v>
      </c>
      <c r="U2391" s="5">
        <v>406011265</v>
      </c>
    </row>
    <row r="2392" spans="1:21" hidden="1" x14ac:dyDescent="0.25">
      <c r="A2392" s="8" t="s">
        <v>5018</v>
      </c>
      <c r="B2392" s="2" t="s">
        <v>2807</v>
      </c>
      <c r="C2392" s="2" t="s">
        <v>214</v>
      </c>
      <c r="D2392" s="2" t="s">
        <v>213</v>
      </c>
      <c r="E2392" s="2" t="s">
        <v>187</v>
      </c>
      <c r="F2392" s="8" t="s">
        <v>36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1</v>
      </c>
      <c r="N2392" s="8">
        <v>0</v>
      </c>
      <c r="O2392" s="8">
        <v>0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5">
        <v>406011273</v>
      </c>
    </row>
    <row r="2393" spans="1:21" hidden="1" x14ac:dyDescent="0.25">
      <c r="A2393" s="8" t="s">
        <v>5018</v>
      </c>
      <c r="B2393" s="2" t="s">
        <v>2808</v>
      </c>
      <c r="C2393" s="2" t="s">
        <v>214</v>
      </c>
      <c r="D2393" s="2" t="s">
        <v>213</v>
      </c>
      <c r="E2393" s="2" t="s">
        <v>187</v>
      </c>
      <c r="F2393" s="8" t="s">
        <v>36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1</v>
      </c>
      <c r="N2393" s="8">
        <v>0</v>
      </c>
      <c r="O2393" s="8">
        <v>0</v>
      </c>
      <c r="P2393" s="8">
        <v>1</v>
      </c>
      <c r="Q2393" s="8">
        <v>0</v>
      </c>
      <c r="R2393" s="8">
        <v>0</v>
      </c>
      <c r="S2393" s="8">
        <v>0</v>
      </c>
      <c r="T2393" s="8">
        <v>0</v>
      </c>
      <c r="U2393" s="5">
        <v>406011281</v>
      </c>
    </row>
    <row r="2394" spans="1:21" hidden="1" x14ac:dyDescent="0.25">
      <c r="A2394" s="8" t="s">
        <v>5018</v>
      </c>
      <c r="B2394" s="2" t="s">
        <v>2809</v>
      </c>
      <c r="C2394" s="2" t="s">
        <v>214</v>
      </c>
      <c r="D2394" s="2" t="s">
        <v>213</v>
      </c>
      <c r="E2394" s="2" t="s">
        <v>187</v>
      </c>
      <c r="F2394" s="8" t="s">
        <v>36</v>
      </c>
      <c r="G2394" s="8">
        <v>0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5">
        <v>406011290</v>
      </c>
    </row>
    <row r="2395" spans="1:21" hidden="1" x14ac:dyDescent="0.25">
      <c r="A2395" s="8" t="s">
        <v>5018</v>
      </c>
      <c r="B2395" s="2" t="s">
        <v>2810</v>
      </c>
      <c r="C2395" s="2" t="s">
        <v>214</v>
      </c>
      <c r="D2395" s="2" t="s">
        <v>213</v>
      </c>
      <c r="E2395" s="2" t="s">
        <v>187</v>
      </c>
      <c r="F2395" s="8" t="s">
        <v>36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0</v>
      </c>
      <c r="M2395" s="8">
        <v>1</v>
      </c>
      <c r="N2395" s="8">
        <v>0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5">
        <v>406011303</v>
      </c>
    </row>
    <row r="2396" spans="1:21" hidden="1" x14ac:dyDescent="0.25">
      <c r="A2396" s="8" t="s">
        <v>5018</v>
      </c>
      <c r="B2396" s="2" t="s">
        <v>2811</v>
      </c>
      <c r="C2396" s="2" t="s">
        <v>214</v>
      </c>
      <c r="D2396" s="2" t="s">
        <v>213</v>
      </c>
      <c r="E2396" s="2" t="s">
        <v>187</v>
      </c>
      <c r="F2396" s="8" t="s">
        <v>36</v>
      </c>
      <c r="G2396" s="8">
        <v>0</v>
      </c>
      <c r="H2396" s="8">
        <v>1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0</v>
      </c>
      <c r="S2396" s="8">
        <v>0</v>
      </c>
      <c r="T2396" s="8">
        <v>0</v>
      </c>
      <c r="U2396" s="5">
        <v>406011311</v>
      </c>
    </row>
    <row r="2397" spans="1:21" hidden="1" x14ac:dyDescent="0.25">
      <c r="A2397" s="8" t="s">
        <v>5018</v>
      </c>
      <c r="B2397" s="2" t="s">
        <v>2812</v>
      </c>
      <c r="C2397" s="2" t="s">
        <v>214</v>
      </c>
      <c r="D2397" s="2" t="s">
        <v>213</v>
      </c>
      <c r="E2397" s="2" t="s">
        <v>187</v>
      </c>
      <c r="F2397" s="8" t="s">
        <v>36</v>
      </c>
      <c r="G2397" s="8">
        <v>0</v>
      </c>
      <c r="H2397" s="8">
        <v>1</v>
      </c>
      <c r="I2397" s="8">
        <v>0</v>
      </c>
      <c r="J2397" s="8">
        <v>0</v>
      </c>
      <c r="K2397" s="8">
        <v>0</v>
      </c>
      <c r="L2397" s="8">
        <v>0</v>
      </c>
      <c r="M2397" s="8">
        <v>1</v>
      </c>
      <c r="N2397" s="8">
        <v>0</v>
      </c>
      <c r="O2397" s="8">
        <v>0</v>
      </c>
      <c r="P2397" s="8">
        <v>1</v>
      </c>
      <c r="Q2397" s="8">
        <v>0</v>
      </c>
      <c r="R2397" s="8">
        <v>0</v>
      </c>
      <c r="S2397" s="8">
        <v>0</v>
      </c>
      <c r="T2397" s="8">
        <v>0</v>
      </c>
      <c r="U2397" s="5">
        <v>406011320</v>
      </c>
    </row>
    <row r="2398" spans="1:21" hidden="1" x14ac:dyDescent="0.25">
      <c r="A2398" s="8" t="s">
        <v>5018</v>
      </c>
      <c r="B2398" s="2" t="s">
        <v>2813</v>
      </c>
      <c r="C2398" s="2" t="s">
        <v>214</v>
      </c>
      <c r="D2398" s="2" t="s">
        <v>213</v>
      </c>
      <c r="E2398" s="2" t="s">
        <v>187</v>
      </c>
      <c r="F2398" s="8" t="s">
        <v>36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0</v>
      </c>
      <c r="P2398" s="8">
        <v>1</v>
      </c>
      <c r="Q2398" s="8">
        <v>0</v>
      </c>
      <c r="R2398" s="8">
        <v>0</v>
      </c>
      <c r="S2398" s="8">
        <v>0</v>
      </c>
      <c r="T2398" s="8">
        <v>0</v>
      </c>
      <c r="U2398" s="5">
        <v>406011338</v>
      </c>
    </row>
    <row r="2399" spans="1:21" hidden="1" x14ac:dyDescent="0.25">
      <c r="A2399" s="8" t="s">
        <v>5018</v>
      </c>
      <c r="B2399" s="2" t="s">
        <v>2814</v>
      </c>
      <c r="C2399" s="2" t="s">
        <v>214</v>
      </c>
      <c r="D2399" s="2" t="s">
        <v>213</v>
      </c>
      <c r="E2399" s="2" t="s">
        <v>187</v>
      </c>
      <c r="F2399" s="8" t="s">
        <v>36</v>
      </c>
      <c r="G2399" s="8">
        <v>0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1</v>
      </c>
      <c r="N2399" s="8">
        <v>0</v>
      </c>
      <c r="O2399" s="8">
        <v>0</v>
      </c>
      <c r="P2399" s="8">
        <v>1</v>
      </c>
      <c r="Q2399" s="8">
        <v>0</v>
      </c>
      <c r="R2399" s="8">
        <v>0</v>
      </c>
      <c r="S2399" s="8">
        <v>0</v>
      </c>
      <c r="T2399" s="8">
        <v>0</v>
      </c>
      <c r="U2399" s="5">
        <v>406011346</v>
      </c>
    </row>
    <row r="2400" spans="1:21" hidden="1" x14ac:dyDescent="0.25">
      <c r="A2400" s="8" t="s">
        <v>5018</v>
      </c>
      <c r="B2400" s="2" t="s">
        <v>2815</v>
      </c>
      <c r="C2400" s="2" t="s">
        <v>214</v>
      </c>
      <c r="D2400" s="2" t="s">
        <v>213</v>
      </c>
      <c r="E2400" s="2" t="s">
        <v>187</v>
      </c>
      <c r="F2400" s="8" t="s">
        <v>36</v>
      </c>
      <c r="G2400" s="8">
        <v>0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1</v>
      </c>
      <c r="N2400" s="8">
        <v>0</v>
      </c>
      <c r="O2400" s="8">
        <v>0</v>
      </c>
      <c r="P2400" s="8">
        <v>1</v>
      </c>
      <c r="Q2400" s="8">
        <v>0</v>
      </c>
      <c r="R2400" s="8">
        <v>0</v>
      </c>
      <c r="S2400" s="8">
        <v>0</v>
      </c>
      <c r="T2400" s="8">
        <v>0</v>
      </c>
      <c r="U2400" s="5">
        <v>406011354</v>
      </c>
    </row>
    <row r="2401" spans="1:21" hidden="1" x14ac:dyDescent="0.25">
      <c r="A2401" s="8" t="s">
        <v>5018</v>
      </c>
      <c r="B2401" s="2" t="s">
        <v>2816</v>
      </c>
      <c r="C2401" s="2" t="s">
        <v>214</v>
      </c>
      <c r="D2401" s="2" t="s">
        <v>213</v>
      </c>
      <c r="E2401" s="2" t="s">
        <v>187</v>
      </c>
      <c r="F2401" s="8" t="s">
        <v>36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5">
        <v>406011362</v>
      </c>
    </row>
    <row r="2402" spans="1:21" hidden="1" x14ac:dyDescent="0.25">
      <c r="A2402" s="8" t="s">
        <v>5018</v>
      </c>
      <c r="B2402" s="2" t="s">
        <v>2817</v>
      </c>
      <c r="C2402" s="2" t="s">
        <v>214</v>
      </c>
      <c r="D2402" s="2" t="s">
        <v>213</v>
      </c>
      <c r="E2402" s="2" t="s">
        <v>187</v>
      </c>
      <c r="F2402" s="8" t="s">
        <v>36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1</v>
      </c>
      <c r="N2402" s="8">
        <v>0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5">
        <v>406011370</v>
      </c>
    </row>
    <row r="2403" spans="1:21" hidden="1" x14ac:dyDescent="0.25">
      <c r="A2403" s="8" t="s">
        <v>5018</v>
      </c>
      <c r="B2403" s="2" t="s">
        <v>2818</v>
      </c>
      <c r="C2403" s="2" t="s">
        <v>214</v>
      </c>
      <c r="D2403" s="2" t="s">
        <v>213</v>
      </c>
      <c r="E2403" s="2" t="s">
        <v>187</v>
      </c>
      <c r="F2403" s="8" t="s">
        <v>36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1</v>
      </c>
      <c r="N2403" s="8">
        <v>0</v>
      </c>
      <c r="O2403" s="8">
        <v>0</v>
      </c>
      <c r="P2403" s="8">
        <v>1</v>
      </c>
      <c r="Q2403" s="8">
        <v>0</v>
      </c>
      <c r="R2403" s="8">
        <v>0</v>
      </c>
      <c r="S2403" s="8">
        <v>0</v>
      </c>
      <c r="T2403" s="8">
        <v>0</v>
      </c>
      <c r="U2403" s="5">
        <v>406011389</v>
      </c>
    </row>
    <row r="2404" spans="1:21" hidden="1" x14ac:dyDescent="0.25">
      <c r="A2404" s="8" t="s">
        <v>5018</v>
      </c>
      <c r="B2404" s="2" t="s">
        <v>2819</v>
      </c>
      <c r="C2404" s="2" t="s">
        <v>214</v>
      </c>
      <c r="D2404" s="2" t="s">
        <v>213</v>
      </c>
      <c r="E2404" s="2" t="s">
        <v>187</v>
      </c>
      <c r="F2404" s="8" t="s">
        <v>36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5">
        <v>406011397</v>
      </c>
    </row>
    <row r="2405" spans="1:21" hidden="1" x14ac:dyDescent="0.25">
      <c r="A2405" s="8" t="s">
        <v>5018</v>
      </c>
      <c r="B2405" s="2" t="s">
        <v>2820</v>
      </c>
      <c r="C2405" s="2" t="s">
        <v>214</v>
      </c>
      <c r="D2405" s="2" t="s">
        <v>213</v>
      </c>
      <c r="E2405" s="2" t="s">
        <v>187</v>
      </c>
      <c r="F2405" s="8" t="s">
        <v>36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0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5">
        <v>406011400</v>
      </c>
    </row>
    <row r="2406" spans="1:21" hidden="1" x14ac:dyDescent="0.25">
      <c r="A2406" s="8" t="s">
        <v>5018</v>
      </c>
      <c r="B2406" s="2" t="s">
        <v>2821</v>
      </c>
      <c r="C2406" s="2" t="s">
        <v>214</v>
      </c>
      <c r="D2406" s="2" t="s">
        <v>213</v>
      </c>
      <c r="E2406" s="2" t="s">
        <v>187</v>
      </c>
      <c r="F2406" s="8" t="s">
        <v>36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1</v>
      </c>
      <c r="N2406" s="8">
        <v>0</v>
      </c>
      <c r="O2406" s="8">
        <v>0</v>
      </c>
      <c r="P2406" s="8">
        <v>1</v>
      </c>
      <c r="Q2406" s="8">
        <v>0</v>
      </c>
      <c r="R2406" s="8">
        <v>0</v>
      </c>
      <c r="S2406" s="8">
        <v>0</v>
      </c>
      <c r="T2406" s="8">
        <v>0</v>
      </c>
      <c r="U2406" s="5">
        <v>406011419</v>
      </c>
    </row>
    <row r="2407" spans="1:21" hidden="1" x14ac:dyDescent="0.25">
      <c r="A2407" s="8" t="s">
        <v>5018</v>
      </c>
      <c r="B2407" s="2" t="s">
        <v>2822</v>
      </c>
      <c r="C2407" s="2" t="s">
        <v>214</v>
      </c>
      <c r="D2407" s="2" t="s">
        <v>213</v>
      </c>
      <c r="E2407" s="2" t="s">
        <v>187</v>
      </c>
      <c r="F2407" s="8" t="s">
        <v>36</v>
      </c>
      <c r="G2407" s="8">
        <v>0</v>
      </c>
      <c r="H2407" s="8">
        <v>1</v>
      </c>
      <c r="I2407" s="8">
        <v>0</v>
      </c>
      <c r="J2407" s="8">
        <v>0</v>
      </c>
      <c r="K2407" s="8">
        <v>0</v>
      </c>
      <c r="L2407" s="8">
        <v>0</v>
      </c>
      <c r="M2407" s="8">
        <v>1</v>
      </c>
      <c r="N2407" s="8">
        <v>0</v>
      </c>
      <c r="O2407" s="8">
        <v>0</v>
      </c>
      <c r="P2407" s="8">
        <v>1</v>
      </c>
      <c r="Q2407" s="8">
        <v>0</v>
      </c>
      <c r="R2407" s="8">
        <v>0</v>
      </c>
      <c r="S2407" s="8">
        <v>0</v>
      </c>
      <c r="T2407" s="8">
        <v>0</v>
      </c>
      <c r="U2407" s="5">
        <v>406011427</v>
      </c>
    </row>
    <row r="2408" spans="1:21" hidden="1" x14ac:dyDescent="0.25">
      <c r="A2408" s="8" t="s">
        <v>5018</v>
      </c>
      <c r="B2408" s="2" t="s">
        <v>2823</v>
      </c>
      <c r="C2408" s="2" t="s">
        <v>214</v>
      </c>
      <c r="D2408" s="2" t="s">
        <v>213</v>
      </c>
      <c r="E2408" s="2" t="s">
        <v>187</v>
      </c>
      <c r="F2408" s="8" t="s">
        <v>36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5">
        <v>406011435</v>
      </c>
    </row>
    <row r="2409" spans="1:21" hidden="1" x14ac:dyDescent="0.25">
      <c r="A2409" s="8" t="s">
        <v>5018</v>
      </c>
      <c r="B2409" s="2" t="s">
        <v>2824</v>
      </c>
      <c r="C2409" s="2" t="s">
        <v>214</v>
      </c>
      <c r="D2409" s="2" t="s">
        <v>213</v>
      </c>
      <c r="E2409" s="2" t="s">
        <v>187</v>
      </c>
      <c r="F2409" s="8" t="s">
        <v>36</v>
      </c>
      <c r="G2409" s="8">
        <v>0</v>
      </c>
      <c r="H2409" s="8">
        <v>1</v>
      </c>
      <c r="I2409" s="8">
        <v>0</v>
      </c>
      <c r="J2409" s="8">
        <v>0</v>
      </c>
      <c r="K2409" s="8">
        <v>0</v>
      </c>
      <c r="L2409" s="8">
        <v>0</v>
      </c>
      <c r="M2409" s="8">
        <v>1</v>
      </c>
      <c r="N2409" s="8">
        <v>0</v>
      </c>
      <c r="O2409" s="8">
        <v>0</v>
      </c>
      <c r="P2409" s="8">
        <v>1</v>
      </c>
      <c r="Q2409" s="8">
        <v>0</v>
      </c>
      <c r="R2409" s="8">
        <v>0</v>
      </c>
      <c r="S2409" s="8">
        <v>0</v>
      </c>
      <c r="T2409" s="8">
        <v>0</v>
      </c>
      <c r="U2409" s="5">
        <v>406011443</v>
      </c>
    </row>
    <row r="2410" spans="1:21" hidden="1" x14ac:dyDescent="0.25">
      <c r="A2410" s="8" t="s">
        <v>5018</v>
      </c>
      <c r="B2410" s="2" t="s">
        <v>2825</v>
      </c>
      <c r="C2410" s="2" t="s">
        <v>214</v>
      </c>
      <c r="D2410" s="2" t="s">
        <v>213</v>
      </c>
      <c r="E2410" s="2" t="s">
        <v>187</v>
      </c>
      <c r="F2410" s="8" t="s">
        <v>36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1</v>
      </c>
      <c r="N2410" s="8">
        <v>0</v>
      </c>
      <c r="O2410" s="8">
        <v>0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5">
        <v>406011451</v>
      </c>
    </row>
    <row r="2411" spans="1:21" hidden="1" x14ac:dyDescent="0.25">
      <c r="A2411" s="8" t="s">
        <v>5018</v>
      </c>
      <c r="B2411" s="2" t="s">
        <v>2826</v>
      </c>
      <c r="C2411" s="2" t="s">
        <v>214</v>
      </c>
      <c r="D2411" s="2" t="s">
        <v>213</v>
      </c>
      <c r="E2411" s="2" t="s">
        <v>187</v>
      </c>
      <c r="F2411" s="8" t="s">
        <v>36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1</v>
      </c>
      <c r="N2411" s="8">
        <v>0</v>
      </c>
      <c r="O2411" s="8">
        <v>0</v>
      </c>
      <c r="P2411" s="8">
        <v>1</v>
      </c>
      <c r="Q2411" s="8">
        <v>0</v>
      </c>
      <c r="R2411" s="8">
        <v>0</v>
      </c>
      <c r="S2411" s="8">
        <v>0</v>
      </c>
      <c r="T2411" s="8">
        <v>0</v>
      </c>
      <c r="U2411" s="5">
        <v>406011460</v>
      </c>
    </row>
    <row r="2412" spans="1:21" hidden="1" x14ac:dyDescent="0.25">
      <c r="A2412" s="8" t="s">
        <v>5018</v>
      </c>
      <c r="B2412" s="2" t="s">
        <v>2827</v>
      </c>
      <c r="C2412" s="2" t="s">
        <v>214</v>
      </c>
      <c r="D2412" s="2" t="s">
        <v>213</v>
      </c>
      <c r="E2412" s="2" t="s">
        <v>187</v>
      </c>
      <c r="F2412" s="8" t="s">
        <v>36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1</v>
      </c>
      <c r="Q2412" s="8">
        <v>0</v>
      </c>
      <c r="R2412" s="8">
        <v>0</v>
      </c>
      <c r="S2412" s="8">
        <v>0</v>
      </c>
      <c r="T2412" s="8">
        <v>0</v>
      </c>
      <c r="U2412" s="5">
        <v>406011478</v>
      </c>
    </row>
    <row r="2413" spans="1:21" hidden="1" x14ac:dyDescent="0.25">
      <c r="A2413" s="8" t="s">
        <v>5018</v>
      </c>
      <c r="B2413" s="2" t="s">
        <v>2828</v>
      </c>
      <c r="C2413" s="2" t="s">
        <v>214</v>
      </c>
      <c r="D2413" s="2" t="s">
        <v>213</v>
      </c>
      <c r="E2413" s="2" t="s">
        <v>187</v>
      </c>
      <c r="F2413" s="8" t="s">
        <v>36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1</v>
      </c>
      <c r="Q2413" s="8">
        <v>0</v>
      </c>
      <c r="R2413" s="8">
        <v>0</v>
      </c>
      <c r="S2413" s="8">
        <v>0</v>
      </c>
      <c r="T2413" s="8">
        <v>0</v>
      </c>
      <c r="U2413" s="5">
        <v>406011486</v>
      </c>
    </row>
    <row r="2414" spans="1:21" hidden="1" x14ac:dyDescent="0.25">
      <c r="A2414" s="8" t="s">
        <v>5018</v>
      </c>
      <c r="B2414" s="2" t="s">
        <v>2829</v>
      </c>
      <c r="C2414" s="2" t="s">
        <v>214</v>
      </c>
      <c r="D2414" s="2" t="s">
        <v>213</v>
      </c>
      <c r="E2414" s="2" t="s">
        <v>187</v>
      </c>
      <c r="F2414" s="8" t="s">
        <v>36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0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5">
        <v>406011494</v>
      </c>
    </row>
    <row r="2415" spans="1:21" hidden="1" x14ac:dyDescent="0.25">
      <c r="A2415" s="8" t="s">
        <v>5018</v>
      </c>
      <c r="B2415" s="2" t="s">
        <v>2830</v>
      </c>
      <c r="C2415" s="2" t="s">
        <v>214</v>
      </c>
      <c r="D2415" s="2" t="s">
        <v>213</v>
      </c>
      <c r="E2415" s="2" t="s">
        <v>187</v>
      </c>
      <c r="F2415" s="8" t="s">
        <v>36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5">
        <v>406011508</v>
      </c>
    </row>
    <row r="2416" spans="1:21" hidden="1" x14ac:dyDescent="0.25">
      <c r="A2416" s="8" t="s">
        <v>5018</v>
      </c>
      <c r="B2416" s="2" t="s">
        <v>2831</v>
      </c>
      <c r="C2416" s="2" t="s">
        <v>214</v>
      </c>
      <c r="D2416" s="2" t="s">
        <v>213</v>
      </c>
      <c r="E2416" s="2" t="s">
        <v>187</v>
      </c>
      <c r="F2416" s="8" t="s">
        <v>36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0</v>
      </c>
      <c r="S2416" s="8">
        <v>0</v>
      </c>
      <c r="T2416" s="8">
        <v>0</v>
      </c>
      <c r="U2416" s="5">
        <v>406011516</v>
      </c>
    </row>
    <row r="2417" spans="1:21" hidden="1" x14ac:dyDescent="0.25">
      <c r="A2417" s="8" t="s">
        <v>5018</v>
      </c>
      <c r="B2417" s="2" t="s">
        <v>2832</v>
      </c>
      <c r="C2417" s="2" t="s">
        <v>215</v>
      </c>
      <c r="D2417" s="2" t="s">
        <v>213</v>
      </c>
      <c r="E2417" s="2" t="s">
        <v>187</v>
      </c>
      <c r="F2417" s="8" t="s">
        <v>24</v>
      </c>
      <c r="G2417" s="8">
        <v>0</v>
      </c>
      <c r="H2417" s="8">
        <v>1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5">
        <v>406020019</v>
      </c>
    </row>
    <row r="2418" spans="1:21" hidden="1" x14ac:dyDescent="0.25">
      <c r="A2418" s="8" t="s">
        <v>5018</v>
      </c>
      <c r="B2418" s="2" t="s">
        <v>2833</v>
      </c>
      <c r="C2418" s="2" t="s">
        <v>215</v>
      </c>
      <c r="D2418" s="2" t="s">
        <v>213</v>
      </c>
      <c r="E2418" s="2" t="s">
        <v>187</v>
      </c>
      <c r="F2418" s="8" t="s">
        <v>36</v>
      </c>
      <c r="G2418" s="8">
        <v>0</v>
      </c>
      <c r="H2418" s="8">
        <v>1</v>
      </c>
      <c r="I2418" s="8">
        <v>0</v>
      </c>
      <c r="J2418" s="8">
        <v>0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5">
        <v>406020027</v>
      </c>
    </row>
    <row r="2419" spans="1:21" hidden="1" x14ac:dyDescent="0.25">
      <c r="A2419" s="8" t="s">
        <v>5018</v>
      </c>
      <c r="B2419" s="2" t="s">
        <v>2834</v>
      </c>
      <c r="C2419" s="2" t="s">
        <v>215</v>
      </c>
      <c r="D2419" s="2" t="s">
        <v>213</v>
      </c>
      <c r="E2419" s="2" t="s">
        <v>187</v>
      </c>
      <c r="F2419" s="8" t="s">
        <v>24</v>
      </c>
      <c r="G2419" s="8">
        <v>0</v>
      </c>
      <c r="H2419" s="8">
        <v>1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0</v>
      </c>
      <c r="T2419" s="8">
        <v>0</v>
      </c>
      <c r="U2419" s="5">
        <v>406020035</v>
      </c>
    </row>
    <row r="2420" spans="1:21" hidden="1" x14ac:dyDescent="0.25">
      <c r="A2420" s="8" t="s">
        <v>5018</v>
      </c>
      <c r="B2420" s="2" t="s">
        <v>2835</v>
      </c>
      <c r="C2420" s="2" t="s">
        <v>215</v>
      </c>
      <c r="D2420" s="2" t="s">
        <v>213</v>
      </c>
      <c r="E2420" s="2" t="s">
        <v>187</v>
      </c>
      <c r="F2420" s="8" t="s">
        <v>36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>
        <v>1</v>
      </c>
      <c r="Q2420" s="8">
        <v>0</v>
      </c>
      <c r="R2420" s="8">
        <v>0</v>
      </c>
      <c r="S2420" s="8">
        <v>0</v>
      </c>
      <c r="T2420" s="8">
        <v>0</v>
      </c>
      <c r="U2420" s="5">
        <v>406020043</v>
      </c>
    </row>
    <row r="2421" spans="1:21" hidden="1" x14ac:dyDescent="0.25">
      <c r="A2421" s="8" t="s">
        <v>5018</v>
      </c>
      <c r="B2421" s="2" t="s">
        <v>2836</v>
      </c>
      <c r="C2421" s="2" t="s">
        <v>215</v>
      </c>
      <c r="D2421" s="2" t="s">
        <v>213</v>
      </c>
      <c r="E2421" s="2" t="s">
        <v>187</v>
      </c>
      <c r="F2421" s="8" t="s">
        <v>36</v>
      </c>
      <c r="G2421" s="8">
        <v>0</v>
      </c>
      <c r="H2421" s="8">
        <v>1</v>
      </c>
      <c r="I2421" s="8">
        <v>0</v>
      </c>
      <c r="J2421" s="8">
        <v>0</v>
      </c>
      <c r="K2421" s="8">
        <v>0</v>
      </c>
      <c r="L2421" s="8">
        <v>0</v>
      </c>
      <c r="M2421" s="8">
        <v>1</v>
      </c>
      <c r="N2421" s="8">
        <v>0</v>
      </c>
      <c r="O2421" s="8">
        <v>0</v>
      </c>
      <c r="P2421" s="8">
        <v>1</v>
      </c>
      <c r="Q2421" s="8">
        <v>0</v>
      </c>
      <c r="R2421" s="8">
        <v>0</v>
      </c>
      <c r="S2421" s="8">
        <v>0</v>
      </c>
      <c r="T2421" s="8">
        <v>0</v>
      </c>
      <c r="U2421" s="5">
        <v>406020051</v>
      </c>
    </row>
    <row r="2422" spans="1:21" hidden="1" x14ac:dyDescent="0.25">
      <c r="A2422" s="8" t="s">
        <v>5018</v>
      </c>
      <c r="B2422" s="2" t="s">
        <v>2837</v>
      </c>
      <c r="C2422" s="2" t="s">
        <v>215</v>
      </c>
      <c r="D2422" s="2" t="s">
        <v>213</v>
      </c>
      <c r="E2422" s="2" t="s">
        <v>187</v>
      </c>
      <c r="F2422" s="8" t="s">
        <v>36</v>
      </c>
      <c r="G2422" s="8">
        <v>0</v>
      </c>
      <c r="H2422" s="8">
        <v>1</v>
      </c>
      <c r="I2422" s="8">
        <v>1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5">
        <v>406020078</v>
      </c>
    </row>
    <row r="2423" spans="1:21" hidden="1" x14ac:dyDescent="0.25">
      <c r="A2423" s="8" t="s">
        <v>5018</v>
      </c>
      <c r="B2423" s="2" t="s">
        <v>2838</v>
      </c>
      <c r="C2423" s="2" t="s">
        <v>215</v>
      </c>
      <c r="D2423" s="2" t="s">
        <v>213</v>
      </c>
      <c r="E2423" s="2" t="s">
        <v>187</v>
      </c>
      <c r="F2423" s="8" t="s">
        <v>24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1</v>
      </c>
      <c r="P2423" s="8">
        <v>1</v>
      </c>
      <c r="Q2423" s="8">
        <v>0</v>
      </c>
      <c r="R2423" s="8">
        <v>0</v>
      </c>
      <c r="S2423" s="8">
        <v>0</v>
      </c>
      <c r="T2423" s="8">
        <v>0</v>
      </c>
      <c r="U2423" s="5">
        <v>406020086</v>
      </c>
    </row>
    <row r="2424" spans="1:21" hidden="1" x14ac:dyDescent="0.25">
      <c r="A2424" s="8" t="s">
        <v>5018</v>
      </c>
      <c r="B2424" s="2" t="s">
        <v>2839</v>
      </c>
      <c r="C2424" s="2" t="s">
        <v>215</v>
      </c>
      <c r="D2424" s="2" t="s">
        <v>213</v>
      </c>
      <c r="E2424" s="2" t="s">
        <v>187</v>
      </c>
      <c r="F2424" s="8" t="s">
        <v>24</v>
      </c>
      <c r="G2424" s="8">
        <v>1</v>
      </c>
      <c r="H2424" s="8">
        <v>1</v>
      </c>
      <c r="I2424" s="8">
        <v>1</v>
      </c>
      <c r="J2424" s="8">
        <v>1</v>
      </c>
      <c r="K2424" s="8">
        <v>1</v>
      </c>
      <c r="L2424" s="8">
        <v>1</v>
      </c>
      <c r="M2424" s="8">
        <v>0</v>
      </c>
      <c r="N2424" s="8">
        <v>0</v>
      </c>
      <c r="O2424" s="8">
        <v>1</v>
      </c>
      <c r="P2424" s="8">
        <v>1</v>
      </c>
      <c r="Q2424" s="8">
        <v>0</v>
      </c>
      <c r="R2424" s="8">
        <v>1</v>
      </c>
      <c r="S2424" s="8">
        <v>1</v>
      </c>
      <c r="T2424" s="8">
        <v>0</v>
      </c>
      <c r="U2424" s="5">
        <v>406020094</v>
      </c>
    </row>
    <row r="2425" spans="1:21" hidden="1" x14ac:dyDescent="0.25">
      <c r="A2425" s="8" t="s">
        <v>5018</v>
      </c>
      <c r="B2425" s="2" t="s">
        <v>2840</v>
      </c>
      <c r="C2425" s="2" t="s">
        <v>215</v>
      </c>
      <c r="D2425" s="2" t="s">
        <v>213</v>
      </c>
      <c r="E2425" s="2" t="s">
        <v>187</v>
      </c>
      <c r="F2425" s="8" t="s">
        <v>24</v>
      </c>
      <c r="G2425" s="8">
        <v>0</v>
      </c>
      <c r="H2425" s="8">
        <v>1</v>
      </c>
      <c r="I2425" s="8">
        <v>0</v>
      </c>
      <c r="J2425" s="8">
        <v>0</v>
      </c>
      <c r="K2425" s="8">
        <v>0</v>
      </c>
      <c r="L2425" s="8">
        <v>0</v>
      </c>
      <c r="M2425" s="8">
        <v>1</v>
      </c>
      <c r="N2425" s="8">
        <v>0</v>
      </c>
      <c r="O2425" s="8">
        <v>0</v>
      </c>
      <c r="P2425" s="8">
        <v>1</v>
      </c>
      <c r="Q2425" s="8">
        <v>0</v>
      </c>
      <c r="R2425" s="8">
        <v>0</v>
      </c>
      <c r="S2425" s="8">
        <v>0</v>
      </c>
      <c r="T2425" s="8">
        <v>0</v>
      </c>
      <c r="U2425" s="5">
        <v>406020108</v>
      </c>
    </row>
    <row r="2426" spans="1:21" hidden="1" x14ac:dyDescent="0.25">
      <c r="A2426" s="8" t="s">
        <v>5018</v>
      </c>
      <c r="B2426" s="2" t="s">
        <v>2841</v>
      </c>
      <c r="C2426" s="2" t="s">
        <v>215</v>
      </c>
      <c r="D2426" s="2" t="s">
        <v>213</v>
      </c>
      <c r="E2426" s="2" t="s">
        <v>187</v>
      </c>
      <c r="F2426" s="8" t="s">
        <v>24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0</v>
      </c>
      <c r="P2426" s="8">
        <v>1</v>
      </c>
      <c r="Q2426" s="8">
        <v>0</v>
      </c>
      <c r="R2426" s="8">
        <v>0</v>
      </c>
      <c r="S2426" s="8">
        <v>0</v>
      </c>
      <c r="T2426" s="8">
        <v>0</v>
      </c>
      <c r="U2426" s="5">
        <v>406020116</v>
      </c>
    </row>
    <row r="2427" spans="1:21" hidden="1" x14ac:dyDescent="0.25">
      <c r="A2427" s="8" t="s">
        <v>5018</v>
      </c>
      <c r="B2427" s="2" t="s">
        <v>2842</v>
      </c>
      <c r="C2427" s="2" t="s">
        <v>215</v>
      </c>
      <c r="D2427" s="2" t="s">
        <v>213</v>
      </c>
      <c r="E2427" s="2" t="s">
        <v>187</v>
      </c>
      <c r="F2427" s="8" t="s">
        <v>24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1</v>
      </c>
      <c r="N2427" s="8">
        <v>0</v>
      </c>
      <c r="O2427" s="8">
        <v>0</v>
      </c>
      <c r="P2427" s="8">
        <v>1</v>
      </c>
      <c r="Q2427" s="8">
        <v>0</v>
      </c>
      <c r="R2427" s="8">
        <v>0</v>
      </c>
      <c r="S2427" s="8">
        <v>0</v>
      </c>
      <c r="T2427" s="8">
        <v>0</v>
      </c>
      <c r="U2427" s="5">
        <v>406020124</v>
      </c>
    </row>
    <row r="2428" spans="1:21" hidden="1" x14ac:dyDescent="0.25">
      <c r="A2428" s="8" t="s">
        <v>5018</v>
      </c>
      <c r="B2428" s="2" t="s">
        <v>2843</v>
      </c>
      <c r="C2428" s="2" t="s">
        <v>215</v>
      </c>
      <c r="D2428" s="2" t="s">
        <v>213</v>
      </c>
      <c r="E2428" s="2" t="s">
        <v>187</v>
      </c>
      <c r="F2428" s="8" t="s">
        <v>24</v>
      </c>
      <c r="G2428" s="8">
        <v>1</v>
      </c>
      <c r="H2428" s="8">
        <v>0</v>
      </c>
      <c r="I2428" s="8">
        <v>0</v>
      </c>
      <c r="J2428" s="8">
        <v>1</v>
      </c>
      <c r="K2428" s="8">
        <v>1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5">
        <v>406020132</v>
      </c>
    </row>
    <row r="2429" spans="1:21" hidden="1" x14ac:dyDescent="0.25">
      <c r="A2429" s="8" t="s">
        <v>5018</v>
      </c>
      <c r="B2429" s="2" t="s">
        <v>2844</v>
      </c>
      <c r="C2429" s="2" t="s">
        <v>215</v>
      </c>
      <c r="D2429" s="2" t="s">
        <v>213</v>
      </c>
      <c r="E2429" s="2" t="s">
        <v>187</v>
      </c>
      <c r="F2429" s="8" t="s">
        <v>24</v>
      </c>
      <c r="G2429" s="8">
        <v>1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5">
        <v>406020140</v>
      </c>
    </row>
    <row r="2430" spans="1:21" hidden="1" x14ac:dyDescent="0.25">
      <c r="A2430" s="8" t="s">
        <v>5018</v>
      </c>
      <c r="B2430" s="2" t="s">
        <v>2845</v>
      </c>
      <c r="C2430" s="2" t="s">
        <v>215</v>
      </c>
      <c r="D2430" s="2" t="s">
        <v>213</v>
      </c>
      <c r="E2430" s="2" t="s">
        <v>187</v>
      </c>
      <c r="F2430" s="8" t="s">
        <v>24</v>
      </c>
      <c r="G2430" s="8">
        <v>0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1</v>
      </c>
      <c r="N2430" s="8">
        <v>0</v>
      </c>
      <c r="O2430" s="8">
        <v>0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5">
        <v>406020159</v>
      </c>
    </row>
    <row r="2431" spans="1:21" hidden="1" x14ac:dyDescent="0.25">
      <c r="A2431" s="8" t="s">
        <v>5018</v>
      </c>
      <c r="B2431" s="2" t="s">
        <v>2846</v>
      </c>
      <c r="C2431" s="2" t="s">
        <v>215</v>
      </c>
      <c r="D2431" s="2" t="s">
        <v>213</v>
      </c>
      <c r="E2431" s="2" t="s">
        <v>187</v>
      </c>
      <c r="F2431" s="8" t="s">
        <v>24</v>
      </c>
      <c r="G2431" s="8">
        <v>0</v>
      </c>
      <c r="H2431" s="8">
        <v>1</v>
      </c>
      <c r="I2431" s="8">
        <v>1</v>
      </c>
      <c r="J2431" s="8">
        <v>0</v>
      </c>
      <c r="K2431" s="8">
        <v>0</v>
      </c>
      <c r="L2431" s="8">
        <v>0</v>
      </c>
      <c r="M2431" s="8">
        <v>1</v>
      </c>
      <c r="N2431" s="8">
        <v>0</v>
      </c>
      <c r="O2431" s="8">
        <v>0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5">
        <v>406020167</v>
      </c>
    </row>
    <row r="2432" spans="1:21" hidden="1" x14ac:dyDescent="0.25">
      <c r="A2432" s="8" t="s">
        <v>5018</v>
      </c>
      <c r="B2432" s="2" t="s">
        <v>2847</v>
      </c>
      <c r="C2432" s="2" t="s">
        <v>215</v>
      </c>
      <c r="D2432" s="2" t="s">
        <v>213</v>
      </c>
      <c r="E2432" s="2" t="s">
        <v>187</v>
      </c>
      <c r="F2432" s="8" t="s">
        <v>24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5">
        <v>406020183</v>
      </c>
    </row>
    <row r="2433" spans="1:21" hidden="1" x14ac:dyDescent="0.25">
      <c r="A2433" s="8" t="s">
        <v>5018</v>
      </c>
      <c r="B2433" s="2" t="s">
        <v>2848</v>
      </c>
      <c r="C2433" s="2" t="s">
        <v>215</v>
      </c>
      <c r="D2433" s="2" t="s">
        <v>213</v>
      </c>
      <c r="E2433" s="2" t="s">
        <v>187</v>
      </c>
      <c r="F2433" s="8" t="s">
        <v>24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1</v>
      </c>
      <c r="N2433" s="8">
        <v>0</v>
      </c>
      <c r="O2433" s="8">
        <v>0</v>
      </c>
      <c r="P2433" s="8">
        <v>1</v>
      </c>
      <c r="Q2433" s="8">
        <v>0</v>
      </c>
      <c r="R2433" s="8">
        <v>0</v>
      </c>
      <c r="S2433" s="8">
        <v>0</v>
      </c>
      <c r="T2433" s="8">
        <v>0</v>
      </c>
      <c r="U2433" s="5">
        <v>406020191</v>
      </c>
    </row>
    <row r="2434" spans="1:21" hidden="1" x14ac:dyDescent="0.25">
      <c r="A2434" s="8" t="s">
        <v>5018</v>
      </c>
      <c r="B2434" s="2" t="s">
        <v>2849</v>
      </c>
      <c r="C2434" s="2" t="s">
        <v>215</v>
      </c>
      <c r="D2434" s="2" t="s">
        <v>213</v>
      </c>
      <c r="E2434" s="2" t="s">
        <v>187</v>
      </c>
      <c r="F2434" s="8" t="s">
        <v>24</v>
      </c>
      <c r="G2434" s="8">
        <v>1</v>
      </c>
      <c r="H2434" s="8">
        <v>0</v>
      </c>
      <c r="I2434" s="8">
        <v>0</v>
      </c>
      <c r="J2434" s="8">
        <v>1</v>
      </c>
      <c r="K2434" s="8">
        <v>1</v>
      </c>
      <c r="L2434" s="8">
        <v>1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5">
        <v>406020205</v>
      </c>
    </row>
    <row r="2435" spans="1:21" hidden="1" x14ac:dyDescent="0.25">
      <c r="A2435" s="8" t="s">
        <v>5018</v>
      </c>
      <c r="B2435" s="2" t="s">
        <v>2850</v>
      </c>
      <c r="C2435" s="2" t="s">
        <v>215</v>
      </c>
      <c r="D2435" s="2" t="s">
        <v>213</v>
      </c>
      <c r="E2435" s="2" t="s">
        <v>187</v>
      </c>
      <c r="F2435" s="8" t="s">
        <v>24</v>
      </c>
      <c r="G2435" s="8">
        <v>0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0</v>
      </c>
      <c r="O2435" s="8">
        <v>0</v>
      </c>
      <c r="P2435" s="8">
        <v>1</v>
      </c>
      <c r="Q2435" s="8">
        <v>0</v>
      </c>
      <c r="R2435" s="8">
        <v>0</v>
      </c>
      <c r="S2435" s="8">
        <v>0</v>
      </c>
      <c r="T2435" s="8">
        <v>0</v>
      </c>
      <c r="U2435" s="5">
        <v>406020213</v>
      </c>
    </row>
    <row r="2436" spans="1:21" hidden="1" x14ac:dyDescent="0.25">
      <c r="A2436" s="8" t="s">
        <v>5018</v>
      </c>
      <c r="B2436" s="2" t="s">
        <v>2851</v>
      </c>
      <c r="C2436" s="2" t="s">
        <v>215</v>
      </c>
      <c r="D2436" s="2" t="s">
        <v>213</v>
      </c>
      <c r="E2436" s="2" t="s">
        <v>187</v>
      </c>
      <c r="F2436" s="8" t="s">
        <v>24</v>
      </c>
      <c r="G2436" s="8">
        <v>0</v>
      </c>
      <c r="H2436" s="8">
        <v>1</v>
      </c>
      <c r="I2436" s="8">
        <v>0</v>
      </c>
      <c r="J2436" s="8">
        <v>0</v>
      </c>
      <c r="K2436" s="8">
        <v>0</v>
      </c>
      <c r="L2436" s="8">
        <v>0</v>
      </c>
      <c r="M2436" s="8">
        <v>1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5">
        <v>406020221</v>
      </c>
    </row>
    <row r="2437" spans="1:21" hidden="1" x14ac:dyDescent="0.25">
      <c r="A2437" s="8" t="s">
        <v>5018</v>
      </c>
      <c r="B2437" s="2" t="s">
        <v>2852</v>
      </c>
      <c r="C2437" s="2" t="s">
        <v>215</v>
      </c>
      <c r="D2437" s="2" t="s">
        <v>213</v>
      </c>
      <c r="E2437" s="2" t="s">
        <v>187</v>
      </c>
      <c r="F2437" s="8" t="s">
        <v>24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1</v>
      </c>
      <c r="N2437" s="8">
        <v>0</v>
      </c>
      <c r="O2437" s="8">
        <v>0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5">
        <v>406020230</v>
      </c>
    </row>
    <row r="2438" spans="1:21" hidden="1" x14ac:dyDescent="0.25">
      <c r="A2438" s="8" t="s">
        <v>5018</v>
      </c>
      <c r="B2438" s="2" t="s">
        <v>2853</v>
      </c>
      <c r="C2438" s="2" t="s">
        <v>215</v>
      </c>
      <c r="D2438" s="2" t="s">
        <v>213</v>
      </c>
      <c r="E2438" s="2" t="s">
        <v>187</v>
      </c>
      <c r="F2438" s="8" t="s">
        <v>24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5">
        <v>406020248</v>
      </c>
    </row>
    <row r="2439" spans="1:21" hidden="1" x14ac:dyDescent="0.25">
      <c r="A2439" s="8" t="s">
        <v>5018</v>
      </c>
      <c r="B2439" s="2" t="s">
        <v>2854</v>
      </c>
      <c r="C2439" s="2" t="s">
        <v>215</v>
      </c>
      <c r="D2439" s="2" t="s">
        <v>213</v>
      </c>
      <c r="E2439" s="2" t="s">
        <v>187</v>
      </c>
      <c r="F2439" s="8" t="s">
        <v>24</v>
      </c>
      <c r="G2439" s="8">
        <v>0</v>
      </c>
      <c r="H2439" s="8">
        <v>1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1</v>
      </c>
      <c r="Q2439" s="8">
        <v>0</v>
      </c>
      <c r="R2439" s="8">
        <v>0</v>
      </c>
      <c r="S2439" s="8">
        <v>0</v>
      </c>
      <c r="T2439" s="8">
        <v>0</v>
      </c>
      <c r="U2439" s="5">
        <v>406020256</v>
      </c>
    </row>
    <row r="2440" spans="1:21" hidden="1" x14ac:dyDescent="0.25">
      <c r="A2440" s="8" t="s">
        <v>5018</v>
      </c>
      <c r="B2440" s="2" t="s">
        <v>2855</v>
      </c>
      <c r="C2440" s="2" t="s">
        <v>215</v>
      </c>
      <c r="D2440" s="2" t="s">
        <v>213</v>
      </c>
      <c r="E2440" s="2" t="s">
        <v>187</v>
      </c>
      <c r="F2440" s="8" t="s">
        <v>24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1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5">
        <v>406020264</v>
      </c>
    </row>
    <row r="2441" spans="1:21" hidden="1" x14ac:dyDescent="0.25">
      <c r="A2441" s="8" t="s">
        <v>5018</v>
      </c>
      <c r="B2441" s="2" t="s">
        <v>2856</v>
      </c>
      <c r="C2441" s="2" t="s">
        <v>215</v>
      </c>
      <c r="D2441" s="2" t="s">
        <v>213</v>
      </c>
      <c r="E2441" s="2" t="s">
        <v>187</v>
      </c>
      <c r="F2441" s="8" t="s">
        <v>24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1</v>
      </c>
      <c r="Q2441" s="8">
        <v>0</v>
      </c>
      <c r="R2441" s="8">
        <v>0</v>
      </c>
      <c r="S2441" s="8">
        <v>0</v>
      </c>
      <c r="T2441" s="8">
        <v>0</v>
      </c>
      <c r="U2441" s="5">
        <v>406020272</v>
      </c>
    </row>
    <row r="2442" spans="1:21" hidden="1" x14ac:dyDescent="0.25">
      <c r="A2442" s="8" t="s">
        <v>5018</v>
      </c>
      <c r="B2442" s="2" t="s">
        <v>2857</v>
      </c>
      <c r="C2442" s="2" t="s">
        <v>215</v>
      </c>
      <c r="D2442" s="2" t="s">
        <v>213</v>
      </c>
      <c r="E2442" s="2" t="s">
        <v>187</v>
      </c>
      <c r="F2442" s="8" t="s">
        <v>24</v>
      </c>
      <c r="G2442" s="8">
        <v>0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5">
        <v>406020280</v>
      </c>
    </row>
    <row r="2443" spans="1:21" hidden="1" x14ac:dyDescent="0.25">
      <c r="A2443" s="8" t="s">
        <v>5018</v>
      </c>
      <c r="B2443" s="2" t="s">
        <v>2858</v>
      </c>
      <c r="C2443" s="2" t="s">
        <v>215</v>
      </c>
      <c r="D2443" s="2" t="s">
        <v>213</v>
      </c>
      <c r="E2443" s="2" t="s">
        <v>187</v>
      </c>
      <c r="F2443" s="8" t="s">
        <v>24</v>
      </c>
      <c r="G2443" s="8">
        <v>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5">
        <v>406020299</v>
      </c>
    </row>
    <row r="2444" spans="1:21" hidden="1" x14ac:dyDescent="0.25">
      <c r="A2444" s="8" t="s">
        <v>5018</v>
      </c>
      <c r="B2444" s="2" t="s">
        <v>2859</v>
      </c>
      <c r="C2444" s="2" t="s">
        <v>215</v>
      </c>
      <c r="D2444" s="2" t="s">
        <v>213</v>
      </c>
      <c r="E2444" s="2" t="s">
        <v>187</v>
      </c>
      <c r="F2444" s="8" t="s">
        <v>36</v>
      </c>
      <c r="G2444" s="8">
        <v>0</v>
      </c>
      <c r="H2444" s="8">
        <v>1</v>
      </c>
      <c r="I2444" s="8">
        <v>0</v>
      </c>
      <c r="J2444" s="8">
        <v>0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5">
        <v>406020302</v>
      </c>
    </row>
    <row r="2445" spans="1:21" hidden="1" x14ac:dyDescent="0.25">
      <c r="A2445" s="8" t="s">
        <v>5018</v>
      </c>
      <c r="B2445" s="2" t="s">
        <v>2860</v>
      </c>
      <c r="C2445" s="2" t="s">
        <v>215</v>
      </c>
      <c r="D2445" s="2" t="s">
        <v>213</v>
      </c>
      <c r="E2445" s="2" t="s">
        <v>187</v>
      </c>
      <c r="F2445" s="8" t="s">
        <v>36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0</v>
      </c>
      <c r="P2445" s="8">
        <v>1</v>
      </c>
      <c r="Q2445" s="8">
        <v>0</v>
      </c>
      <c r="R2445" s="8">
        <v>0</v>
      </c>
      <c r="S2445" s="8">
        <v>0</v>
      </c>
      <c r="T2445" s="8">
        <v>0</v>
      </c>
      <c r="U2445" s="5">
        <v>406020310</v>
      </c>
    </row>
    <row r="2446" spans="1:21" hidden="1" x14ac:dyDescent="0.25">
      <c r="A2446" s="8" t="s">
        <v>5018</v>
      </c>
      <c r="B2446" s="2" t="s">
        <v>2861</v>
      </c>
      <c r="C2446" s="2" t="s">
        <v>215</v>
      </c>
      <c r="D2446" s="2" t="s">
        <v>213</v>
      </c>
      <c r="E2446" s="2" t="s">
        <v>187</v>
      </c>
      <c r="F2446" s="8" t="s">
        <v>36</v>
      </c>
      <c r="G2446" s="8">
        <v>0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1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5">
        <v>406020329</v>
      </c>
    </row>
    <row r="2447" spans="1:21" hidden="1" x14ac:dyDescent="0.25">
      <c r="A2447" s="8" t="s">
        <v>5018</v>
      </c>
      <c r="B2447" s="2" t="s">
        <v>2862</v>
      </c>
      <c r="C2447" s="2" t="s">
        <v>215</v>
      </c>
      <c r="D2447" s="2" t="s">
        <v>213</v>
      </c>
      <c r="E2447" s="2" t="s">
        <v>187</v>
      </c>
      <c r="F2447" s="8" t="s">
        <v>36</v>
      </c>
      <c r="G2447" s="8">
        <v>0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1</v>
      </c>
      <c r="N2447" s="8">
        <v>0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5">
        <v>406020337</v>
      </c>
    </row>
    <row r="2448" spans="1:21" hidden="1" x14ac:dyDescent="0.25">
      <c r="A2448" s="8" t="s">
        <v>5018</v>
      </c>
      <c r="B2448" s="2" t="s">
        <v>2863</v>
      </c>
      <c r="C2448" s="2" t="s">
        <v>215</v>
      </c>
      <c r="D2448" s="2" t="s">
        <v>213</v>
      </c>
      <c r="E2448" s="2" t="s">
        <v>187</v>
      </c>
      <c r="F2448" s="8" t="s">
        <v>36</v>
      </c>
      <c r="G2448" s="8">
        <v>0</v>
      </c>
      <c r="H2448" s="8">
        <v>1</v>
      </c>
      <c r="I2448" s="8">
        <v>0</v>
      </c>
      <c r="J2448" s="8">
        <v>0</v>
      </c>
      <c r="K2448" s="8">
        <v>0</v>
      </c>
      <c r="L2448" s="8">
        <v>0</v>
      </c>
      <c r="M2448" s="8">
        <v>1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5">
        <v>406020345</v>
      </c>
    </row>
    <row r="2449" spans="1:21" hidden="1" x14ac:dyDescent="0.25">
      <c r="A2449" s="8" t="s">
        <v>5018</v>
      </c>
      <c r="B2449" s="2" t="s">
        <v>2864</v>
      </c>
      <c r="C2449" s="2" t="s">
        <v>215</v>
      </c>
      <c r="D2449" s="2" t="s">
        <v>213</v>
      </c>
      <c r="E2449" s="2" t="s">
        <v>187</v>
      </c>
      <c r="F2449" s="8" t="s">
        <v>36</v>
      </c>
      <c r="G2449" s="8">
        <v>0</v>
      </c>
      <c r="H2449" s="8">
        <v>1</v>
      </c>
      <c r="I2449" s="8">
        <v>0</v>
      </c>
      <c r="J2449" s="8">
        <v>0</v>
      </c>
      <c r="K2449" s="8">
        <v>0</v>
      </c>
      <c r="L2449" s="8">
        <v>0</v>
      </c>
      <c r="M2449" s="8">
        <v>1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8">
        <v>0</v>
      </c>
      <c r="T2449" s="8">
        <v>0</v>
      </c>
      <c r="U2449" s="5">
        <v>406020353</v>
      </c>
    </row>
    <row r="2450" spans="1:21" hidden="1" x14ac:dyDescent="0.25">
      <c r="A2450" s="8" t="s">
        <v>5018</v>
      </c>
      <c r="B2450" s="2" t="s">
        <v>2865</v>
      </c>
      <c r="C2450" s="2" t="s">
        <v>215</v>
      </c>
      <c r="D2450" s="2" t="s">
        <v>213</v>
      </c>
      <c r="E2450" s="2" t="s">
        <v>187</v>
      </c>
      <c r="F2450" s="8" t="s">
        <v>36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0</v>
      </c>
      <c r="M2450" s="8">
        <v>1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5">
        <v>406020361</v>
      </c>
    </row>
    <row r="2451" spans="1:21" hidden="1" x14ac:dyDescent="0.25">
      <c r="A2451" s="8" t="s">
        <v>5018</v>
      </c>
      <c r="B2451" s="2" t="s">
        <v>2866</v>
      </c>
      <c r="C2451" s="2" t="s">
        <v>215</v>
      </c>
      <c r="D2451" s="2" t="s">
        <v>213</v>
      </c>
      <c r="E2451" s="2" t="s">
        <v>187</v>
      </c>
      <c r="F2451" s="8" t="s">
        <v>36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1</v>
      </c>
      <c r="N2451" s="8">
        <v>0</v>
      </c>
      <c r="O2451" s="8">
        <v>0</v>
      </c>
      <c r="P2451" s="8">
        <v>1</v>
      </c>
      <c r="Q2451" s="8">
        <v>0</v>
      </c>
      <c r="R2451" s="8">
        <v>0</v>
      </c>
      <c r="S2451" s="8">
        <v>0</v>
      </c>
      <c r="T2451" s="8">
        <v>0</v>
      </c>
      <c r="U2451" s="5">
        <v>406020370</v>
      </c>
    </row>
    <row r="2452" spans="1:21" hidden="1" x14ac:dyDescent="0.25">
      <c r="A2452" s="8" t="s">
        <v>5018</v>
      </c>
      <c r="B2452" s="2" t="s">
        <v>2867</v>
      </c>
      <c r="C2452" s="2" t="s">
        <v>215</v>
      </c>
      <c r="D2452" s="2" t="s">
        <v>213</v>
      </c>
      <c r="E2452" s="2" t="s">
        <v>187</v>
      </c>
      <c r="F2452" s="8" t="s">
        <v>36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1</v>
      </c>
      <c r="Q2452" s="8">
        <v>0</v>
      </c>
      <c r="R2452" s="8">
        <v>0</v>
      </c>
      <c r="S2452" s="8">
        <v>0</v>
      </c>
      <c r="T2452" s="8">
        <v>0</v>
      </c>
      <c r="U2452" s="5">
        <v>406020388</v>
      </c>
    </row>
    <row r="2453" spans="1:21" hidden="1" x14ac:dyDescent="0.25">
      <c r="A2453" s="8" t="s">
        <v>5018</v>
      </c>
      <c r="B2453" s="2" t="s">
        <v>2868</v>
      </c>
      <c r="C2453" s="2" t="s">
        <v>215</v>
      </c>
      <c r="D2453" s="2" t="s">
        <v>213</v>
      </c>
      <c r="E2453" s="2" t="s">
        <v>187</v>
      </c>
      <c r="F2453" s="8" t="s">
        <v>36</v>
      </c>
      <c r="G2453" s="8">
        <v>0</v>
      </c>
      <c r="H2453" s="8">
        <v>1</v>
      </c>
      <c r="I2453" s="8">
        <v>0</v>
      </c>
      <c r="J2453" s="8">
        <v>0</v>
      </c>
      <c r="K2453" s="8">
        <v>0</v>
      </c>
      <c r="L2453" s="8">
        <v>0</v>
      </c>
      <c r="M2453" s="8">
        <v>1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5">
        <v>406020396</v>
      </c>
    </row>
    <row r="2454" spans="1:21" hidden="1" x14ac:dyDescent="0.25">
      <c r="A2454" s="8" t="s">
        <v>5018</v>
      </c>
      <c r="B2454" s="2" t="s">
        <v>2869</v>
      </c>
      <c r="C2454" s="2" t="s">
        <v>215</v>
      </c>
      <c r="D2454" s="2" t="s">
        <v>213</v>
      </c>
      <c r="E2454" s="2" t="s">
        <v>187</v>
      </c>
      <c r="F2454" s="8" t="s">
        <v>36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1</v>
      </c>
      <c r="Q2454" s="8">
        <v>0</v>
      </c>
      <c r="R2454" s="8">
        <v>0</v>
      </c>
      <c r="S2454" s="8">
        <v>0</v>
      </c>
      <c r="T2454" s="8">
        <v>0</v>
      </c>
      <c r="U2454" s="5">
        <v>406020400</v>
      </c>
    </row>
    <row r="2455" spans="1:21" hidden="1" x14ac:dyDescent="0.25">
      <c r="A2455" s="8" t="s">
        <v>5018</v>
      </c>
      <c r="B2455" s="2" t="s">
        <v>2870</v>
      </c>
      <c r="C2455" s="2" t="s">
        <v>215</v>
      </c>
      <c r="D2455" s="2" t="s">
        <v>213</v>
      </c>
      <c r="E2455" s="2" t="s">
        <v>187</v>
      </c>
      <c r="F2455" s="8" t="s">
        <v>36</v>
      </c>
      <c r="G2455" s="8">
        <v>0</v>
      </c>
      <c r="H2455" s="8">
        <v>1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1</v>
      </c>
      <c r="Q2455" s="8">
        <v>0</v>
      </c>
      <c r="R2455" s="8">
        <v>0</v>
      </c>
      <c r="S2455" s="8">
        <v>0</v>
      </c>
      <c r="T2455" s="8">
        <v>0</v>
      </c>
      <c r="U2455" s="5">
        <v>406020418</v>
      </c>
    </row>
    <row r="2456" spans="1:21" hidden="1" x14ac:dyDescent="0.25">
      <c r="A2456" s="8" t="s">
        <v>5018</v>
      </c>
      <c r="B2456" s="2" t="s">
        <v>2871</v>
      </c>
      <c r="C2456" s="2" t="s">
        <v>215</v>
      </c>
      <c r="D2456" s="2" t="s">
        <v>213</v>
      </c>
      <c r="E2456" s="2" t="s">
        <v>187</v>
      </c>
      <c r="F2456" s="8" t="s">
        <v>36</v>
      </c>
      <c r="G2456" s="8">
        <v>0</v>
      </c>
      <c r="H2456" s="8">
        <v>1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5">
        <v>406020426</v>
      </c>
    </row>
    <row r="2457" spans="1:21" hidden="1" x14ac:dyDescent="0.25">
      <c r="A2457" s="8" t="s">
        <v>5018</v>
      </c>
      <c r="B2457" s="2" t="s">
        <v>2872</v>
      </c>
      <c r="C2457" s="2" t="s">
        <v>215</v>
      </c>
      <c r="D2457" s="2" t="s">
        <v>213</v>
      </c>
      <c r="E2457" s="2" t="s">
        <v>187</v>
      </c>
      <c r="F2457" s="8" t="s">
        <v>36</v>
      </c>
      <c r="G2457" s="8">
        <v>0</v>
      </c>
      <c r="H2457" s="8">
        <v>1</v>
      </c>
      <c r="I2457" s="8">
        <v>0</v>
      </c>
      <c r="J2457" s="8">
        <v>0</v>
      </c>
      <c r="K2457" s="8">
        <v>0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0</v>
      </c>
      <c r="R2457" s="8">
        <v>0</v>
      </c>
      <c r="S2457" s="8">
        <v>0</v>
      </c>
      <c r="T2457" s="8">
        <v>0</v>
      </c>
      <c r="U2457" s="5">
        <v>406020434</v>
      </c>
    </row>
    <row r="2458" spans="1:21" hidden="1" x14ac:dyDescent="0.25">
      <c r="A2458" s="8" t="s">
        <v>5018</v>
      </c>
      <c r="B2458" s="2" t="s">
        <v>2873</v>
      </c>
      <c r="C2458" s="2" t="s">
        <v>215</v>
      </c>
      <c r="D2458" s="2" t="s">
        <v>213</v>
      </c>
      <c r="E2458" s="2" t="s">
        <v>187</v>
      </c>
      <c r="F2458" s="8" t="s">
        <v>36</v>
      </c>
      <c r="G2458" s="8">
        <v>0</v>
      </c>
      <c r="H2458" s="8">
        <v>1</v>
      </c>
      <c r="I2458" s="8">
        <v>0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5">
        <v>406020442</v>
      </c>
    </row>
    <row r="2459" spans="1:21" hidden="1" x14ac:dyDescent="0.25">
      <c r="A2459" s="8" t="s">
        <v>5018</v>
      </c>
      <c r="B2459" s="2" t="s">
        <v>2874</v>
      </c>
      <c r="C2459" s="2" t="s">
        <v>215</v>
      </c>
      <c r="D2459" s="2" t="s">
        <v>213</v>
      </c>
      <c r="E2459" s="2" t="s">
        <v>187</v>
      </c>
      <c r="F2459" s="8" t="s">
        <v>36</v>
      </c>
      <c r="G2459" s="8">
        <v>0</v>
      </c>
      <c r="H2459" s="8">
        <v>1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8">
        <v>0</v>
      </c>
      <c r="T2459" s="8">
        <v>0</v>
      </c>
      <c r="U2459" s="5">
        <v>406020450</v>
      </c>
    </row>
    <row r="2460" spans="1:21" hidden="1" x14ac:dyDescent="0.25">
      <c r="A2460" s="8" t="s">
        <v>5018</v>
      </c>
      <c r="B2460" s="2" t="s">
        <v>2875</v>
      </c>
      <c r="C2460" s="2" t="s">
        <v>215</v>
      </c>
      <c r="D2460" s="2" t="s">
        <v>213</v>
      </c>
      <c r="E2460" s="2" t="s">
        <v>187</v>
      </c>
      <c r="F2460" s="8" t="s">
        <v>36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0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5">
        <v>406020469</v>
      </c>
    </row>
    <row r="2461" spans="1:21" hidden="1" x14ac:dyDescent="0.25">
      <c r="A2461" s="8" t="s">
        <v>5018</v>
      </c>
      <c r="B2461" s="2" t="s">
        <v>2876</v>
      </c>
      <c r="C2461" s="2" t="s">
        <v>215</v>
      </c>
      <c r="D2461" s="2" t="s">
        <v>213</v>
      </c>
      <c r="E2461" s="2" t="s">
        <v>187</v>
      </c>
      <c r="F2461" s="8" t="s">
        <v>36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0</v>
      </c>
      <c r="S2461" s="8">
        <v>0</v>
      </c>
      <c r="T2461" s="8">
        <v>0</v>
      </c>
      <c r="U2461" s="5">
        <v>406020477</v>
      </c>
    </row>
    <row r="2462" spans="1:21" hidden="1" x14ac:dyDescent="0.25">
      <c r="A2462" s="8" t="s">
        <v>5018</v>
      </c>
      <c r="B2462" s="2" t="s">
        <v>2877</v>
      </c>
      <c r="C2462" s="2" t="s">
        <v>215</v>
      </c>
      <c r="D2462" s="2" t="s">
        <v>213</v>
      </c>
      <c r="E2462" s="2" t="s">
        <v>187</v>
      </c>
      <c r="F2462" s="8" t="s">
        <v>36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</v>
      </c>
      <c r="Q2462" s="8">
        <v>0</v>
      </c>
      <c r="R2462" s="8">
        <v>0</v>
      </c>
      <c r="S2462" s="8">
        <v>0</v>
      </c>
      <c r="T2462" s="8">
        <v>0</v>
      </c>
      <c r="U2462" s="5">
        <v>406020485</v>
      </c>
    </row>
    <row r="2463" spans="1:21" hidden="1" x14ac:dyDescent="0.25">
      <c r="A2463" s="8" t="s">
        <v>5018</v>
      </c>
      <c r="B2463" s="2" t="s">
        <v>2878</v>
      </c>
      <c r="C2463" s="2" t="s">
        <v>215</v>
      </c>
      <c r="D2463" s="2" t="s">
        <v>213</v>
      </c>
      <c r="E2463" s="2" t="s">
        <v>187</v>
      </c>
      <c r="F2463" s="8" t="s">
        <v>24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1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5">
        <v>406020493</v>
      </c>
    </row>
    <row r="2464" spans="1:21" hidden="1" x14ac:dyDescent="0.25">
      <c r="A2464" s="8" t="s">
        <v>5018</v>
      </c>
      <c r="B2464" s="2" t="s">
        <v>2879</v>
      </c>
      <c r="C2464" s="2" t="s">
        <v>215</v>
      </c>
      <c r="D2464" s="2" t="s">
        <v>213</v>
      </c>
      <c r="E2464" s="2" t="s">
        <v>187</v>
      </c>
      <c r="F2464" s="8" t="s">
        <v>24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1</v>
      </c>
      <c r="N2464" s="8">
        <v>0</v>
      </c>
      <c r="O2464" s="8">
        <v>0</v>
      </c>
      <c r="P2464" s="8">
        <v>1</v>
      </c>
      <c r="Q2464" s="8">
        <v>0</v>
      </c>
      <c r="R2464" s="8">
        <v>0</v>
      </c>
      <c r="S2464" s="8">
        <v>0</v>
      </c>
      <c r="T2464" s="8">
        <v>0</v>
      </c>
      <c r="U2464" s="5">
        <v>406020507</v>
      </c>
    </row>
    <row r="2465" spans="1:21" hidden="1" x14ac:dyDescent="0.25">
      <c r="A2465" s="8" t="s">
        <v>5018</v>
      </c>
      <c r="B2465" s="2" t="s">
        <v>2880</v>
      </c>
      <c r="C2465" s="2" t="s">
        <v>215</v>
      </c>
      <c r="D2465" s="2" t="s">
        <v>213</v>
      </c>
      <c r="E2465" s="2" t="s">
        <v>187</v>
      </c>
      <c r="F2465" s="8" t="s">
        <v>24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8">
        <v>0</v>
      </c>
      <c r="T2465" s="8">
        <v>0</v>
      </c>
      <c r="U2465" s="5">
        <v>406020515</v>
      </c>
    </row>
    <row r="2466" spans="1:21" hidden="1" x14ac:dyDescent="0.25">
      <c r="A2466" s="8" t="s">
        <v>5018</v>
      </c>
      <c r="B2466" s="2" t="s">
        <v>2881</v>
      </c>
      <c r="C2466" s="2" t="s">
        <v>215</v>
      </c>
      <c r="D2466" s="2" t="s">
        <v>213</v>
      </c>
      <c r="E2466" s="2" t="s">
        <v>187</v>
      </c>
      <c r="F2466" s="8" t="s">
        <v>24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1</v>
      </c>
      <c r="Q2466" s="8">
        <v>0</v>
      </c>
      <c r="R2466" s="8">
        <v>0</v>
      </c>
      <c r="S2466" s="8">
        <v>0</v>
      </c>
      <c r="T2466" s="8">
        <v>0</v>
      </c>
      <c r="U2466" s="5">
        <v>406020523</v>
      </c>
    </row>
    <row r="2467" spans="1:21" hidden="1" x14ac:dyDescent="0.25">
      <c r="A2467" s="8" t="s">
        <v>5018</v>
      </c>
      <c r="B2467" s="2" t="s">
        <v>2882</v>
      </c>
      <c r="C2467" s="2" t="s">
        <v>215</v>
      </c>
      <c r="D2467" s="2" t="s">
        <v>213</v>
      </c>
      <c r="E2467" s="2" t="s">
        <v>187</v>
      </c>
      <c r="F2467" s="8" t="s">
        <v>24</v>
      </c>
      <c r="G2467" s="8">
        <v>0</v>
      </c>
      <c r="H2467" s="8">
        <v>1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5">
        <v>406020531</v>
      </c>
    </row>
    <row r="2468" spans="1:21" hidden="1" x14ac:dyDescent="0.25">
      <c r="A2468" s="8" t="s">
        <v>5018</v>
      </c>
      <c r="B2468" s="2" t="s">
        <v>2883</v>
      </c>
      <c r="C2468" s="2" t="s">
        <v>215</v>
      </c>
      <c r="D2468" s="2" t="s">
        <v>213</v>
      </c>
      <c r="E2468" s="2" t="s">
        <v>187</v>
      </c>
      <c r="F2468" s="8" t="s">
        <v>24</v>
      </c>
      <c r="G2468" s="8">
        <v>0</v>
      </c>
      <c r="H2468" s="8">
        <v>1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5">
        <v>406020540</v>
      </c>
    </row>
    <row r="2469" spans="1:21" hidden="1" x14ac:dyDescent="0.25">
      <c r="A2469" s="8" t="s">
        <v>5018</v>
      </c>
      <c r="B2469" s="2" t="s">
        <v>2884</v>
      </c>
      <c r="C2469" s="2" t="s">
        <v>215</v>
      </c>
      <c r="D2469" s="2" t="s">
        <v>213</v>
      </c>
      <c r="E2469" s="2" t="s">
        <v>187</v>
      </c>
      <c r="F2469" s="8" t="s">
        <v>36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1</v>
      </c>
      <c r="N2469" s="8">
        <v>0</v>
      </c>
      <c r="O2469" s="8">
        <v>0</v>
      </c>
      <c r="P2469" s="8">
        <v>1</v>
      </c>
      <c r="Q2469" s="8">
        <v>0</v>
      </c>
      <c r="R2469" s="8">
        <v>0</v>
      </c>
      <c r="S2469" s="8">
        <v>0</v>
      </c>
      <c r="T2469" s="8">
        <v>0</v>
      </c>
      <c r="U2469" s="5">
        <v>406020558</v>
      </c>
    </row>
    <row r="2470" spans="1:21" hidden="1" x14ac:dyDescent="0.25">
      <c r="A2470" s="8" t="s">
        <v>5018</v>
      </c>
      <c r="B2470" s="2" t="s">
        <v>2885</v>
      </c>
      <c r="C2470" s="2" t="s">
        <v>215</v>
      </c>
      <c r="D2470" s="2" t="s">
        <v>213</v>
      </c>
      <c r="E2470" s="2" t="s">
        <v>187</v>
      </c>
      <c r="F2470" s="8" t="s">
        <v>24</v>
      </c>
      <c r="G2470" s="8">
        <v>0</v>
      </c>
      <c r="H2470" s="8">
        <v>1</v>
      </c>
      <c r="I2470" s="8">
        <v>1</v>
      </c>
      <c r="J2470" s="8">
        <v>0</v>
      </c>
      <c r="K2470" s="8">
        <v>0</v>
      </c>
      <c r="L2470" s="8">
        <v>0</v>
      </c>
      <c r="M2470" s="8">
        <v>1</v>
      </c>
      <c r="N2470" s="8">
        <v>0</v>
      </c>
      <c r="O2470" s="8">
        <v>0</v>
      </c>
      <c r="P2470" s="8">
        <v>1</v>
      </c>
      <c r="Q2470" s="8">
        <v>0</v>
      </c>
      <c r="R2470" s="8">
        <v>0</v>
      </c>
      <c r="S2470" s="8">
        <v>0</v>
      </c>
      <c r="T2470" s="8">
        <v>0</v>
      </c>
      <c r="U2470" s="5">
        <v>406020566</v>
      </c>
    </row>
    <row r="2471" spans="1:21" hidden="1" x14ac:dyDescent="0.25">
      <c r="A2471" s="8" t="s">
        <v>5018</v>
      </c>
      <c r="B2471" s="2" t="s">
        <v>2886</v>
      </c>
      <c r="C2471" s="2" t="s">
        <v>215</v>
      </c>
      <c r="D2471" s="2" t="s">
        <v>213</v>
      </c>
      <c r="E2471" s="2" t="s">
        <v>187</v>
      </c>
      <c r="F2471" s="8" t="s">
        <v>24</v>
      </c>
      <c r="G2471" s="8">
        <v>0</v>
      </c>
      <c r="H2471" s="8">
        <v>1</v>
      </c>
      <c r="I2471" s="8">
        <v>1</v>
      </c>
      <c r="J2471" s="8">
        <v>0</v>
      </c>
      <c r="K2471" s="8">
        <v>0</v>
      </c>
      <c r="L2471" s="8">
        <v>0</v>
      </c>
      <c r="M2471" s="8">
        <v>1</v>
      </c>
      <c r="N2471" s="8">
        <v>0</v>
      </c>
      <c r="O2471" s="8">
        <v>0</v>
      </c>
      <c r="P2471" s="8">
        <v>1</v>
      </c>
      <c r="Q2471" s="8">
        <v>0</v>
      </c>
      <c r="R2471" s="8">
        <v>0</v>
      </c>
      <c r="S2471" s="8">
        <v>0</v>
      </c>
      <c r="T2471" s="8">
        <v>0</v>
      </c>
      <c r="U2471" s="5">
        <v>406020574</v>
      </c>
    </row>
    <row r="2472" spans="1:21" hidden="1" x14ac:dyDescent="0.25">
      <c r="A2472" s="8" t="s">
        <v>5018</v>
      </c>
      <c r="B2472" s="2" t="s">
        <v>2887</v>
      </c>
      <c r="C2472" s="2" t="s">
        <v>215</v>
      </c>
      <c r="D2472" s="2" t="s">
        <v>213</v>
      </c>
      <c r="E2472" s="2" t="s">
        <v>187</v>
      </c>
      <c r="F2472" s="8" t="s">
        <v>36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5">
        <v>406020582</v>
      </c>
    </row>
    <row r="2473" spans="1:21" hidden="1" x14ac:dyDescent="0.25">
      <c r="A2473" s="8" t="s">
        <v>5018</v>
      </c>
      <c r="B2473" s="2" t="s">
        <v>2888</v>
      </c>
      <c r="C2473" s="2" t="s">
        <v>215</v>
      </c>
      <c r="D2473" s="2" t="s">
        <v>213</v>
      </c>
      <c r="E2473" s="2" t="s">
        <v>187</v>
      </c>
      <c r="F2473" s="8" t="s">
        <v>24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1</v>
      </c>
      <c r="Q2473" s="8">
        <v>0</v>
      </c>
      <c r="R2473" s="8">
        <v>0</v>
      </c>
      <c r="S2473" s="8">
        <v>0</v>
      </c>
      <c r="T2473" s="8">
        <v>0</v>
      </c>
      <c r="U2473" s="5">
        <v>406020590</v>
      </c>
    </row>
    <row r="2474" spans="1:21" hidden="1" x14ac:dyDescent="0.25">
      <c r="A2474" s="8" t="s">
        <v>5018</v>
      </c>
      <c r="B2474" s="2" t="s">
        <v>2889</v>
      </c>
      <c r="C2474" s="2" t="s">
        <v>215</v>
      </c>
      <c r="D2474" s="2" t="s">
        <v>213</v>
      </c>
      <c r="E2474" s="2" t="s">
        <v>187</v>
      </c>
      <c r="F2474" s="8" t="s">
        <v>36</v>
      </c>
      <c r="G2474" s="8">
        <v>0</v>
      </c>
      <c r="H2474" s="8">
        <v>1</v>
      </c>
      <c r="I2474" s="8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1</v>
      </c>
      <c r="Q2474" s="8">
        <v>0</v>
      </c>
      <c r="R2474" s="8">
        <v>0</v>
      </c>
      <c r="S2474" s="8">
        <v>0</v>
      </c>
      <c r="T2474" s="8">
        <v>0</v>
      </c>
      <c r="U2474" s="5">
        <v>406020604</v>
      </c>
    </row>
    <row r="2475" spans="1:21" hidden="1" x14ac:dyDescent="0.25">
      <c r="A2475" s="8" t="s">
        <v>5018</v>
      </c>
      <c r="B2475" s="2" t="s">
        <v>2890</v>
      </c>
      <c r="C2475" s="2" t="s">
        <v>215</v>
      </c>
      <c r="D2475" s="2" t="s">
        <v>213</v>
      </c>
      <c r="E2475" s="2" t="s">
        <v>187</v>
      </c>
      <c r="F2475" s="8" t="s">
        <v>36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1</v>
      </c>
      <c r="Q2475" s="8">
        <v>0</v>
      </c>
      <c r="R2475" s="8">
        <v>0</v>
      </c>
      <c r="S2475" s="8">
        <v>0</v>
      </c>
      <c r="T2475" s="8">
        <v>0</v>
      </c>
      <c r="U2475" s="5">
        <v>406020612</v>
      </c>
    </row>
    <row r="2476" spans="1:21" hidden="1" x14ac:dyDescent="0.25">
      <c r="A2476" s="8" t="s">
        <v>5018</v>
      </c>
      <c r="B2476" s="2" t="s">
        <v>2891</v>
      </c>
      <c r="C2476" s="2" t="s">
        <v>215</v>
      </c>
      <c r="D2476" s="2" t="s">
        <v>213</v>
      </c>
      <c r="E2476" s="2" t="s">
        <v>187</v>
      </c>
      <c r="F2476" s="8" t="s">
        <v>24</v>
      </c>
      <c r="G2476" s="8">
        <v>1</v>
      </c>
      <c r="H2476" s="8">
        <v>1</v>
      </c>
      <c r="I2476" s="8">
        <v>1</v>
      </c>
      <c r="J2476" s="8">
        <v>0</v>
      </c>
      <c r="K2476" s="8">
        <v>1</v>
      </c>
      <c r="L2476" s="8">
        <v>1</v>
      </c>
      <c r="M2476" s="8">
        <v>1</v>
      </c>
      <c r="N2476" s="8">
        <v>0</v>
      </c>
      <c r="O2476" s="8">
        <v>0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5">
        <v>406020620</v>
      </c>
    </row>
    <row r="2477" spans="1:21" hidden="1" x14ac:dyDescent="0.25">
      <c r="A2477" s="8" t="s">
        <v>5018</v>
      </c>
      <c r="B2477" s="2" t="s">
        <v>2892</v>
      </c>
      <c r="C2477" s="2" t="s">
        <v>216</v>
      </c>
      <c r="D2477" s="2" t="s">
        <v>213</v>
      </c>
      <c r="E2477" s="2" t="s">
        <v>187</v>
      </c>
      <c r="F2477" s="8" t="s">
        <v>36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1</v>
      </c>
      <c r="N2477" s="8">
        <v>0</v>
      </c>
      <c r="O2477" s="8">
        <v>0</v>
      </c>
      <c r="P2477" s="8">
        <v>1</v>
      </c>
      <c r="Q2477" s="8">
        <v>0</v>
      </c>
      <c r="R2477" s="8">
        <v>0</v>
      </c>
      <c r="S2477" s="8">
        <v>0</v>
      </c>
      <c r="T2477" s="8">
        <v>0</v>
      </c>
      <c r="U2477" s="5">
        <v>406030014</v>
      </c>
    </row>
    <row r="2478" spans="1:21" hidden="1" x14ac:dyDescent="0.25">
      <c r="A2478" s="8" t="s">
        <v>5018</v>
      </c>
      <c r="B2478" s="2" t="s">
        <v>2893</v>
      </c>
      <c r="C2478" s="2" t="s">
        <v>216</v>
      </c>
      <c r="D2478" s="2" t="s">
        <v>213</v>
      </c>
      <c r="E2478" s="2" t="s">
        <v>187</v>
      </c>
      <c r="F2478" s="8" t="s">
        <v>36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5">
        <v>406030022</v>
      </c>
    </row>
    <row r="2479" spans="1:21" hidden="1" x14ac:dyDescent="0.25">
      <c r="A2479" s="8" t="s">
        <v>5018</v>
      </c>
      <c r="B2479" s="2" t="s">
        <v>2894</v>
      </c>
      <c r="C2479" s="2" t="s">
        <v>216</v>
      </c>
      <c r="D2479" s="2" t="s">
        <v>213</v>
      </c>
      <c r="E2479" s="2" t="s">
        <v>187</v>
      </c>
      <c r="F2479" s="8" t="s">
        <v>36</v>
      </c>
      <c r="G2479" s="8">
        <v>0</v>
      </c>
      <c r="H2479" s="8">
        <v>1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8">
        <v>0</v>
      </c>
      <c r="P2479" s="8">
        <v>1</v>
      </c>
      <c r="Q2479" s="8">
        <v>0</v>
      </c>
      <c r="R2479" s="8">
        <v>0</v>
      </c>
      <c r="S2479" s="8">
        <v>0</v>
      </c>
      <c r="T2479" s="8">
        <v>0</v>
      </c>
      <c r="U2479" s="5">
        <v>406030030</v>
      </c>
    </row>
    <row r="2480" spans="1:21" hidden="1" x14ac:dyDescent="0.25">
      <c r="A2480" s="8" t="s">
        <v>5018</v>
      </c>
      <c r="B2480" s="2" t="s">
        <v>2895</v>
      </c>
      <c r="C2480" s="2" t="s">
        <v>216</v>
      </c>
      <c r="D2480" s="2" t="s">
        <v>213</v>
      </c>
      <c r="E2480" s="2" t="s">
        <v>187</v>
      </c>
      <c r="F2480" s="8" t="s">
        <v>36</v>
      </c>
      <c r="G2480" s="8">
        <v>0</v>
      </c>
      <c r="H2480" s="8">
        <v>1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1</v>
      </c>
      <c r="Q2480" s="8">
        <v>0</v>
      </c>
      <c r="R2480" s="8">
        <v>0</v>
      </c>
      <c r="S2480" s="8">
        <v>0</v>
      </c>
      <c r="T2480" s="8">
        <v>0</v>
      </c>
      <c r="U2480" s="5">
        <v>406030049</v>
      </c>
    </row>
    <row r="2481" spans="1:21" hidden="1" x14ac:dyDescent="0.25">
      <c r="A2481" s="8" t="s">
        <v>5018</v>
      </c>
      <c r="B2481" s="2" t="s">
        <v>2896</v>
      </c>
      <c r="C2481" s="2" t="s">
        <v>216</v>
      </c>
      <c r="D2481" s="2" t="s">
        <v>213</v>
      </c>
      <c r="E2481" s="2" t="s">
        <v>187</v>
      </c>
      <c r="F2481" s="8" t="s">
        <v>36</v>
      </c>
      <c r="G2481" s="8">
        <v>0</v>
      </c>
      <c r="H2481" s="8">
        <v>1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1</v>
      </c>
      <c r="Q2481" s="8">
        <v>0</v>
      </c>
      <c r="R2481" s="8">
        <v>0</v>
      </c>
      <c r="S2481" s="8">
        <v>0</v>
      </c>
      <c r="T2481" s="8">
        <v>0</v>
      </c>
      <c r="U2481" s="5">
        <v>406030057</v>
      </c>
    </row>
    <row r="2482" spans="1:21" hidden="1" x14ac:dyDescent="0.25">
      <c r="A2482" s="8" t="s">
        <v>5018</v>
      </c>
      <c r="B2482" s="2" t="s">
        <v>2897</v>
      </c>
      <c r="C2482" s="2" t="s">
        <v>216</v>
      </c>
      <c r="D2482" s="2" t="s">
        <v>213</v>
      </c>
      <c r="E2482" s="2" t="s">
        <v>187</v>
      </c>
      <c r="F2482" s="8" t="s">
        <v>36</v>
      </c>
      <c r="G2482" s="8">
        <v>0</v>
      </c>
      <c r="H2482" s="8">
        <v>1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1</v>
      </c>
      <c r="Q2482" s="8">
        <v>0</v>
      </c>
      <c r="R2482" s="8">
        <v>0</v>
      </c>
      <c r="S2482" s="8">
        <v>0</v>
      </c>
      <c r="T2482" s="8">
        <v>0</v>
      </c>
      <c r="U2482" s="5">
        <v>406030065</v>
      </c>
    </row>
    <row r="2483" spans="1:21" hidden="1" x14ac:dyDescent="0.25">
      <c r="A2483" s="8" t="s">
        <v>5018</v>
      </c>
      <c r="B2483" s="2" t="s">
        <v>2898</v>
      </c>
      <c r="C2483" s="2" t="s">
        <v>216</v>
      </c>
      <c r="D2483" s="2" t="s">
        <v>213</v>
      </c>
      <c r="E2483" s="2" t="s">
        <v>187</v>
      </c>
      <c r="F2483" s="8" t="s">
        <v>36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1</v>
      </c>
      <c r="Q2483" s="8">
        <v>0</v>
      </c>
      <c r="R2483" s="8">
        <v>0</v>
      </c>
      <c r="S2483" s="8">
        <v>0</v>
      </c>
      <c r="T2483" s="8">
        <v>0</v>
      </c>
      <c r="U2483" s="5">
        <v>406030073</v>
      </c>
    </row>
    <row r="2484" spans="1:21" hidden="1" x14ac:dyDescent="0.25">
      <c r="A2484" s="8" t="s">
        <v>5018</v>
      </c>
      <c r="B2484" s="2" t="s">
        <v>2899</v>
      </c>
      <c r="C2484" s="2" t="s">
        <v>216</v>
      </c>
      <c r="D2484" s="2" t="s">
        <v>213</v>
      </c>
      <c r="E2484" s="2" t="s">
        <v>187</v>
      </c>
      <c r="F2484" s="8" t="s">
        <v>36</v>
      </c>
      <c r="G2484" s="8">
        <v>0</v>
      </c>
      <c r="H2484" s="8">
        <v>1</v>
      </c>
      <c r="I2484" s="8">
        <v>0</v>
      </c>
      <c r="J2484" s="8">
        <v>0</v>
      </c>
      <c r="K2484" s="8">
        <v>0</v>
      </c>
      <c r="L2484" s="8">
        <v>0</v>
      </c>
      <c r="M2484" s="8">
        <v>1</v>
      </c>
      <c r="N2484" s="8">
        <v>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5">
        <v>406030081</v>
      </c>
    </row>
    <row r="2485" spans="1:21" hidden="1" x14ac:dyDescent="0.25">
      <c r="A2485" s="8" t="s">
        <v>5018</v>
      </c>
      <c r="B2485" s="2" t="s">
        <v>2900</v>
      </c>
      <c r="C2485" s="2" t="s">
        <v>216</v>
      </c>
      <c r="D2485" s="2" t="s">
        <v>213</v>
      </c>
      <c r="E2485" s="2" t="s">
        <v>187</v>
      </c>
      <c r="F2485" s="8" t="s">
        <v>36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1</v>
      </c>
      <c r="N2485" s="8">
        <v>0</v>
      </c>
      <c r="O2485" s="8">
        <v>0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5">
        <v>406030090</v>
      </c>
    </row>
    <row r="2486" spans="1:21" hidden="1" x14ac:dyDescent="0.25">
      <c r="A2486" s="8" t="s">
        <v>5018</v>
      </c>
      <c r="B2486" s="2" t="s">
        <v>2901</v>
      </c>
      <c r="C2486" s="2" t="s">
        <v>216</v>
      </c>
      <c r="D2486" s="2" t="s">
        <v>213</v>
      </c>
      <c r="E2486" s="2" t="s">
        <v>187</v>
      </c>
      <c r="F2486" s="8" t="s">
        <v>36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5">
        <v>406030103</v>
      </c>
    </row>
    <row r="2487" spans="1:21" hidden="1" x14ac:dyDescent="0.25">
      <c r="A2487" s="8" t="s">
        <v>5018</v>
      </c>
      <c r="B2487" s="2" t="s">
        <v>2902</v>
      </c>
      <c r="C2487" s="2" t="s">
        <v>216</v>
      </c>
      <c r="D2487" s="2" t="s">
        <v>213</v>
      </c>
      <c r="E2487" s="2" t="s">
        <v>187</v>
      </c>
      <c r="F2487" s="8" t="s">
        <v>36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1</v>
      </c>
      <c r="N2487" s="8">
        <v>0</v>
      </c>
      <c r="O2487" s="8">
        <v>0</v>
      </c>
      <c r="P2487" s="8">
        <v>1</v>
      </c>
      <c r="Q2487" s="8">
        <v>0</v>
      </c>
      <c r="R2487" s="8">
        <v>0</v>
      </c>
      <c r="S2487" s="8">
        <v>0</v>
      </c>
      <c r="T2487" s="8">
        <v>0</v>
      </c>
      <c r="U2487" s="5">
        <v>406030111</v>
      </c>
    </row>
    <row r="2488" spans="1:21" hidden="1" x14ac:dyDescent="0.25">
      <c r="A2488" s="8" t="s">
        <v>5018</v>
      </c>
      <c r="B2488" s="2" t="s">
        <v>2903</v>
      </c>
      <c r="C2488" s="2" t="s">
        <v>216</v>
      </c>
      <c r="D2488" s="2" t="s">
        <v>213</v>
      </c>
      <c r="E2488" s="2" t="s">
        <v>187</v>
      </c>
      <c r="F2488" s="8" t="s">
        <v>36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1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5">
        <v>406030120</v>
      </c>
    </row>
    <row r="2489" spans="1:21" hidden="1" x14ac:dyDescent="0.25">
      <c r="A2489" s="8" t="s">
        <v>5018</v>
      </c>
      <c r="B2489" s="2" t="s">
        <v>2904</v>
      </c>
      <c r="C2489" s="2" t="s">
        <v>216</v>
      </c>
      <c r="D2489" s="2" t="s">
        <v>213</v>
      </c>
      <c r="E2489" s="2" t="s">
        <v>187</v>
      </c>
      <c r="F2489" s="8" t="s">
        <v>36</v>
      </c>
      <c r="G2489" s="8">
        <v>0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1</v>
      </c>
      <c r="N2489" s="8">
        <v>0</v>
      </c>
      <c r="O2489" s="8">
        <v>0</v>
      </c>
      <c r="P2489" s="8">
        <v>1</v>
      </c>
      <c r="Q2489" s="8">
        <v>0</v>
      </c>
      <c r="R2489" s="8">
        <v>0</v>
      </c>
      <c r="S2489" s="8">
        <v>0</v>
      </c>
      <c r="T2489" s="8">
        <v>0</v>
      </c>
      <c r="U2489" s="5">
        <v>406030138</v>
      </c>
    </row>
    <row r="2490" spans="1:21" hidden="1" x14ac:dyDescent="0.25">
      <c r="A2490" s="8" t="s">
        <v>5018</v>
      </c>
      <c r="B2490" s="2" t="s">
        <v>2905</v>
      </c>
      <c r="C2490" s="2" t="s">
        <v>216</v>
      </c>
      <c r="D2490" s="2" t="s">
        <v>213</v>
      </c>
      <c r="E2490" s="2" t="s">
        <v>187</v>
      </c>
      <c r="F2490" s="8" t="s">
        <v>36</v>
      </c>
      <c r="G2490" s="8">
        <v>0</v>
      </c>
      <c r="H2490" s="8">
        <v>1</v>
      </c>
      <c r="I2490" s="8">
        <v>0</v>
      </c>
      <c r="J2490" s="8">
        <v>0</v>
      </c>
      <c r="K2490" s="8">
        <v>0</v>
      </c>
      <c r="L2490" s="8">
        <v>0</v>
      </c>
      <c r="M2490" s="8">
        <v>1</v>
      </c>
      <c r="N2490" s="8">
        <v>0</v>
      </c>
      <c r="O2490" s="8">
        <v>0</v>
      </c>
      <c r="P2490" s="8">
        <v>1</v>
      </c>
      <c r="Q2490" s="8">
        <v>0</v>
      </c>
      <c r="R2490" s="8">
        <v>0</v>
      </c>
      <c r="S2490" s="8">
        <v>0</v>
      </c>
      <c r="T2490" s="8">
        <v>0</v>
      </c>
      <c r="U2490" s="5">
        <v>406030146</v>
      </c>
    </row>
    <row r="2491" spans="1:21" hidden="1" x14ac:dyDescent="0.25">
      <c r="A2491" s="8" t="s">
        <v>5018</v>
      </c>
      <c r="B2491" s="2" t="s">
        <v>2906</v>
      </c>
      <c r="C2491" s="2" t="s">
        <v>217</v>
      </c>
      <c r="D2491" s="2" t="s">
        <v>213</v>
      </c>
      <c r="E2491" s="2" t="s">
        <v>187</v>
      </c>
      <c r="F2491" s="8" t="s">
        <v>36</v>
      </c>
      <c r="G2491" s="8">
        <v>0</v>
      </c>
      <c r="H2491" s="8">
        <v>1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5">
        <v>406040010</v>
      </c>
    </row>
    <row r="2492" spans="1:21" hidden="1" x14ac:dyDescent="0.25">
      <c r="A2492" s="8" t="s">
        <v>5018</v>
      </c>
      <c r="B2492" s="2" t="s">
        <v>2907</v>
      </c>
      <c r="C2492" s="2" t="s">
        <v>217</v>
      </c>
      <c r="D2492" s="2" t="s">
        <v>213</v>
      </c>
      <c r="E2492" s="2" t="s">
        <v>187</v>
      </c>
      <c r="F2492" s="8" t="s">
        <v>36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0</v>
      </c>
      <c r="S2492" s="8">
        <v>0</v>
      </c>
      <c r="T2492" s="8">
        <v>0</v>
      </c>
      <c r="U2492" s="5">
        <v>406040028</v>
      </c>
    </row>
    <row r="2493" spans="1:21" hidden="1" x14ac:dyDescent="0.25">
      <c r="A2493" s="8" t="s">
        <v>5018</v>
      </c>
      <c r="B2493" s="2" t="s">
        <v>2908</v>
      </c>
      <c r="C2493" s="2" t="s">
        <v>217</v>
      </c>
      <c r="D2493" s="2" t="s">
        <v>213</v>
      </c>
      <c r="E2493" s="2" t="s">
        <v>187</v>
      </c>
      <c r="F2493" s="8" t="s">
        <v>36</v>
      </c>
      <c r="G2493" s="8">
        <v>0</v>
      </c>
      <c r="H2493" s="8">
        <v>1</v>
      </c>
      <c r="I2493" s="8">
        <v>0</v>
      </c>
      <c r="J2493" s="8">
        <v>0</v>
      </c>
      <c r="K2493" s="8">
        <v>0</v>
      </c>
      <c r="L2493" s="8">
        <v>0</v>
      </c>
      <c r="M2493" s="8">
        <v>1</v>
      </c>
      <c r="N2493" s="8">
        <v>0</v>
      </c>
      <c r="O2493" s="8">
        <v>0</v>
      </c>
      <c r="P2493" s="8">
        <v>1</v>
      </c>
      <c r="Q2493" s="8">
        <v>0</v>
      </c>
      <c r="R2493" s="8">
        <v>0</v>
      </c>
      <c r="S2493" s="8">
        <v>0</v>
      </c>
      <c r="T2493" s="8">
        <v>0</v>
      </c>
      <c r="U2493" s="5">
        <v>406040044</v>
      </c>
    </row>
    <row r="2494" spans="1:21" hidden="1" x14ac:dyDescent="0.25">
      <c r="A2494" s="8" t="s">
        <v>5018</v>
      </c>
      <c r="B2494" s="2" t="s">
        <v>2909</v>
      </c>
      <c r="C2494" s="2" t="s">
        <v>217</v>
      </c>
      <c r="D2494" s="2" t="s">
        <v>213</v>
      </c>
      <c r="E2494" s="2" t="s">
        <v>187</v>
      </c>
      <c r="F2494" s="8" t="s">
        <v>36</v>
      </c>
      <c r="G2494" s="8">
        <v>0</v>
      </c>
      <c r="H2494" s="8">
        <v>1</v>
      </c>
      <c r="I2494" s="8">
        <v>0</v>
      </c>
      <c r="J2494" s="8">
        <v>0</v>
      </c>
      <c r="K2494" s="8">
        <v>0</v>
      </c>
      <c r="L2494" s="8">
        <v>0</v>
      </c>
      <c r="M2494" s="8">
        <v>1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5">
        <v>406040052</v>
      </c>
    </row>
    <row r="2495" spans="1:21" hidden="1" x14ac:dyDescent="0.25">
      <c r="A2495" s="8" t="s">
        <v>5018</v>
      </c>
      <c r="B2495" s="2" t="s">
        <v>2910</v>
      </c>
      <c r="C2495" s="2" t="s">
        <v>217</v>
      </c>
      <c r="D2495" s="2" t="s">
        <v>213</v>
      </c>
      <c r="E2495" s="2" t="s">
        <v>187</v>
      </c>
      <c r="F2495" s="8" t="s">
        <v>36</v>
      </c>
      <c r="G2495" s="8">
        <v>0</v>
      </c>
      <c r="H2495" s="8">
        <v>1</v>
      </c>
      <c r="I2495" s="8">
        <v>0</v>
      </c>
      <c r="J2495" s="8">
        <v>0</v>
      </c>
      <c r="K2495" s="8">
        <v>0</v>
      </c>
      <c r="L2495" s="8">
        <v>0</v>
      </c>
      <c r="M2495" s="8">
        <v>1</v>
      </c>
      <c r="N2495" s="8">
        <v>0</v>
      </c>
      <c r="O2495" s="8">
        <v>0</v>
      </c>
      <c r="P2495" s="8">
        <v>1</v>
      </c>
      <c r="Q2495" s="8">
        <v>0</v>
      </c>
      <c r="R2495" s="8">
        <v>0</v>
      </c>
      <c r="S2495" s="8">
        <v>0</v>
      </c>
      <c r="T2495" s="8">
        <v>0</v>
      </c>
      <c r="U2495" s="5">
        <v>406040060</v>
      </c>
    </row>
    <row r="2496" spans="1:21" hidden="1" x14ac:dyDescent="0.25">
      <c r="A2496" s="8" t="s">
        <v>5018</v>
      </c>
      <c r="B2496" s="2" t="s">
        <v>2911</v>
      </c>
      <c r="C2496" s="2" t="s">
        <v>217</v>
      </c>
      <c r="D2496" s="2" t="s">
        <v>213</v>
      </c>
      <c r="E2496" s="2" t="s">
        <v>187</v>
      </c>
      <c r="F2496" s="8" t="s">
        <v>36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1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5">
        <v>406040079</v>
      </c>
    </row>
    <row r="2497" spans="1:21" hidden="1" x14ac:dyDescent="0.25">
      <c r="A2497" s="8" t="s">
        <v>5018</v>
      </c>
      <c r="B2497" s="2" t="s">
        <v>2912</v>
      </c>
      <c r="C2497" s="2" t="s">
        <v>217</v>
      </c>
      <c r="D2497" s="2" t="s">
        <v>213</v>
      </c>
      <c r="E2497" s="2" t="s">
        <v>187</v>
      </c>
      <c r="F2497" s="8" t="s">
        <v>36</v>
      </c>
      <c r="G2497" s="8">
        <v>0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1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5">
        <v>406040087</v>
      </c>
    </row>
    <row r="2498" spans="1:21" hidden="1" x14ac:dyDescent="0.25">
      <c r="A2498" s="8" t="s">
        <v>5018</v>
      </c>
      <c r="B2498" s="2" t="s">
        <v>2913</v>
      </c>
      <c r="C2498" s="2" t="s">
        <v>217</v>
      </c>
      <c r="D2498" s="2" t="s">
        <v>213</v>
      </c>
      <c r="E2498" s="2" t="s">
        <v>187</v>
      </c>
      <c r="F2498" s="8" t="s">
        <v>36</v>
      </c>
      <c r="G2498" s="8">
        <v>0</v>
      </c>
      <c r="H2498" s="8">
        <v>1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5">
        <v>406040095</v>
      </c>
    </row>
    <row r="2499" spans="1:21" hidden="1" x14ac:dyDescent="0.25">
      <c r="A2499" s="8" t="s">
        <v>5018</v>
      </c>
      <c r="B2499" s="2" t="s">
        <v>2914</v>
      </c>
      <c r="C2499" s="2" t="s">
        <v>217</v>
      </c>
      <c r="D2499" s="2" t="s">
        <v>213</v>
      </c>
      <c r="E2499" s="2" t="s">
        <v>187</v>
      </c>
      <c r="F2499" s="8" t="s">
        <v>36</v>
      </c>
      <c r="G2499" s="8">
        <v>0</v>
      </c>
      <c r="H2499" s="8">
        <v>1</v>
      </c>
      <c r="I2499" s="8">
        <v>0</v>
      </c>
      <c r="J2499" s="8">
        <v>0</v>
      </c>
      <c r="K2499" s="8">
        <v>0</v>
      </c>
      <c r="L2499" s="8">
        <v>0</v>
      </c>
      <c r="M2499" s="8">
        <v>1</v>
      </c>
      <c r="N2499" s="8">
        <v>0</v>
      </c>
      <c r="O2499" s="8">
        <v>0</v>
      </c>
      <c r="P2499" s="8">
        <v>1</v>
      </c>
      <c r="Q2499" s="8">
        <v>0</v>
      </c>
      <c r="R2499" s="8">
        <v>0</v>
      </c>
      <c r="S2499" s="8">
        <v>0</v>
      </c>
      <c r="T2499" s="8">
        <v>0</v>
      </c>
      <c r="U2499" s="5">
        <v>406040109</v>
      </c>
    </row>
    <row r="2500" spans="1:21" hidden="1" x14ac:dyDescent="0.25">
      <c r="A2500" s="8" t="s">
        <v>5018</v>
      </c>
      <c r="B2500" s="2" t="s">
        <v>2915</v>
      </c>
      <c r="C2500" s="2" t="s">
        <v>217</v>
      </c>
      <c r="D2500" s="2" t="s">
        <v>213</v>
      </c>
      <c r="E2500" s="2" t="s">
        <v>187</v>
      </c>
      <c r="F2500" s="8" t="s">
        <v>36</v>
      </c>
      <c r="G2500" s="8">
        <v>0</v>
      </c>
      <c r="H2500" s="8">
        <v>1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5">
        <v>406040117</v>
      </c>
    </row>
    <row r="2501" spans="1:21" hidden="1" x14ac:dyDescent="0.25">
      <c r="A2501" s="8" t="s">
        <v>5018</v>
      </c>
      <c r="B2501" s="2" t="s">
        <v>2916</v>
      </c>
      <c r="C2501" s="2" t="s">
        <v>217</v>
      </c>
      <c r="D2501" s="2" t="s">
        <v>213</v>
      </c>
      <c r="E2501" s="2" t="s">
        <v>187</v>
      </c>
      <c r="F2501" s="8" t="s">
        <v>36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1</v>
      </c>
      <c r="N2501" s="8">
        <v>0</v>
      </c>
      <c r="O2501" s="8">
        <v>0</v>
      </c>
      <c r="P2501" s="8">
        <v>1</v>
      </c>
      <c r="Q2501" s="8">
        <v>0</v>
      </c>
      <c r="R2501" s="8">
        <v>0</v>
      </c>
      <c r="S2501" s="8">
        <v>0</v>
      </c>
      <c r="T2501" s="8">
        <v>0</v>
      </c>
      <c r="U2501" s="5">
        <v>406040125</v>
      </c>
    </row>
    <row r="2502" spans="1:21" hidden="1" x14ac:dyDescent="0.25">
      <c r="A2502" s="8" t="s">
        <v>5018</v>
      </c>
      <c r="B2502" s="2" t="s">
        <v>2917</v>
      </c>
      <c r="C2502" s="2" t="s">
        <v>217</v>
      </c>
      <c r="D2502" s="2" t="s">
        <v>213</v>
      </c>
      <c r="E2502" s="2" t="s">
        <v>187</v>
      </c>
      <c r="F2502" s="8" t="s">
        <v>36</v>
      </c>
      <c r="G2502" s="8">
        <v>0</v>
      </c>
      <c r="H2502" s="8">
        <v>1</v>
      </c>
      <c r="I2502" s="8">
        <v>0</v>
      </c>
      <c r="J2502" s="8">
        <v>0</v>
      </c>
      <c r="K2502" s="8">
        <v>0</v>
      </c>
      <c r="L2502" s="8">
        <v>0</v>
      </c>
      <c r="M2502" s="8">
        <v>1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5">
        <v>406040133</v>
      </c>
    </row>
    <row r="2503" spans="1:21" hidden="1" x14ac:dyDescent="0.25">
      <c r="A2503" s="8" t="s">
        <v>5018</v>
      </c>
      <c r="B2503" s="2" t="s">
        <v>2918</v>
      </c>
      <c r="C2503" s="2" t="s">
        <v>217</v>
      </c>
      <c r="D2503" s="2" t="s">
        <v>213</v>
      </c>
      <c r="E2503" s="2" t="s">
        <v>187</v>
      </c>
      <c r="F2503" s="8" t="s">
        <v>36</v>
      </c>
      <c r="G2503" s="8">
        <v>0</v>
      </c>
      <c r="H2503" s="8">
        <v>1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0</v>
      </c>
      <c r="U2503" s="5">
        <v>406040141</v>
      </c>
    </row>
    <row r="2504" spans="1:21" hidden="1" x14ac:dyDescent="0.25">
      <c r="A2504" s="8" t="s">
        <v>5018</v>
      </c>
      <c r="B2504" s="2" t="s">
        <v>2919</v>
      </c>
      <c r="C2504" s="2" t="s">
        <v>217</v>
      </c>
      <c r="D2504" s="2" t="s">
        <v>213</v>
      </c>
      <c r="E2504" s="2" t="s">
        <v>187</v>
      </c>
      <c r="F2504" s="8" t="s">
        <v>36</v>
      </c>
      <c r="G2504" s="8">
        <v>0</v>
      </c>
      <c r="H2504" s="8">
        <v>1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5">
        <v>406040150</v>
      </c>
    </row>
    <row r="2505" spans="1:21" hidden="1" x14ac:dyDescent="0.25">
      <c r="A2505" s="8" t="s">
        <v>5018</v>
      </c>
      <c r="B2505" s="2" t="s">
        <v>2920</v>
      </c>
      <c r="C2505" s="2" t="s">
        <v>217</v>
      </c>
      <c r="D2505" s="2" t="s">
        <v>213</v>
      </c>
      <c r="E2505" s="2" t="s">
        <v>187</v>
      </c>
      <c r="F2505" s="8" t="s">
        <v>36</v>
      </c>
      <c r="G2505" s="8">
        <v>0</v>
      </c>
      <c r="H2505" s="8">
        <v>1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0</v>
      </c>
      <c r="O2505" s="8">
        <v>0</v>
      </c>
      <c r="P2505" s="8">
        <v>1</v>
      </c>
      <c r="Q2505" s="8">
        <v>0</v>
      </c>
      <c r="R2505" s="8">
        <v>0</v>
      </c>
      <c r="S2505" s="8">
        <v>0</v>
      </c>
      <c r="T2505" s="8">
        <v>0</v>
      </c>
      <c r="U2505" s="5">
        <v>406040168</v>
      </c>
    </row>
    <row r="2506" spans="1:21" hidden="1" x14ac:dyDescent="0.25">
      <c r="A2506" s="8" t="s">
        <v>5018</v>
      </c>
      <c r="B2506" s="2" t="s">
        <v>2921</v>
      </c>
      <c r="C2506" s="2" t="s">
        <v>217</v>
      </c>
      <c r="D2506" s="2" t="s">
        <v>213</v>
      </c>
      <c r="E2506" s="2" t="s">
        <v>187</v>
      </c>
      <c r="F2506" s="8" t="s">
        <v>36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0</v>
      </c>
      <c r="M2506" s="8">
        <v>1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5">
        <v>406040176</v>
      </c>
    </row>
    <row r="2507" spans="1:21" hidden="1" x14ac:dyDescent="0.25">
      <c r="A2507" s="8" t="s">
        <v>5018</v>
      </c>
      <c r="B2507" s="2" t="s">
        <v>2922</v>
      </c>
      <c r="C2507" s="2" t="s">
        <v>217</v>
      </c>
      <c r="D2507" s="2" t="s">
        <v>213</v>
      </c>
      <c r="E2507" s="2" t="s">
        <v>187</v>
      </c>
      <c r="F2507" s="8" t="s">
        <v>36</v>
      </c>
      <c r="G2507" s="8">
        <v>0</v>
      </c>
      <c r="H2507" s="8">
        <v>1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0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5">
        <v>406040184</v>
      </c>
    </row>
    <row r="2508" spans="1:21" hidden="1" x14ac:dyDescent="0.25">
      <c r="A2508" s="8" t="s">
        <v>5018</v>
      </c>
      <c r="B2508" s="2" t="s">
        <v>2923</v>
      </c>
      <c r="C2508" s="2" t="s">
        <v>217</v>
      </c>
      <c r="D2508" s="2" t="s">
        <v>213</v>
      </c>
      <c r="E2508" s="2" t="s">
        <v>187</v>
      </c>
      <c r="F2508" s="8" t="s">
        <v>36</v>
      </c>
      <c r="G2508" s="8">
        <v>0</v>
      </c>
      <c r="H2508" s="8">
        <v>1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5">
        <v>406040192</v>
      </c>
    </row>
    <row r="2509" spans="1:21" hidden="1" x14ac:dyDescent="0.25">
      <c r="A2509" s="8" t="s">
        <v>5018</v>
      </c>
      <c r="B2509" s="2" t="s">
        <v>2924</v>
      </c>
      <c r="C2509" s="2" t="s">
        <v>217</v>
      </c>
      <c r="D2509" s="2" t="s">
        <v>213</v>
      </c>
      <c r="E2509" s="2" t="s">
        <v>187</v>
      </c>
      <c r="F2509" s="8" t="s">
        <v>36</v>
      </c>
      <c r="G2509" s="8">
        <v>0</v>
      </c>
      <c r="H2509" s="8">
        <v>1</v>
      </c>
      <c r="I2509" s="8">
        <v>1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5">
        <v>406040206</v>
      </c>
    </row>
    <row r="2510" spans="1:21" hidden="1" x14ac:dyDescent="0.25">
      <c r="A2510" s="8" t="s">
        <v>5018</v>
      </c>
      <c r="B2510" s="2" t="s">
        <v>2925</v>
      </c>
      <c r="C2510" s="2" t="s">
        <v>217</v>
      </c>
      <c r="D2510" s="2" t="s">
        <v>213</v>
      </c>
      <c r="E2510" s="2" t="s">
        <v>187</v>
      </c>
      <c r="F2510" s="8" t="s">
        <v>36</v>
      </c>
      <c r="G2510" s="8">
        <v>0</v>
      </c>
      <c r="H2510" s="8">
        <v>1</v>
      </c>
      <c r="I2510" s="8">
        <v>1</v>
      </c>
      <c r="J2510" s="8">
        <v>0</v>
      </c>
      <c r="K2510" s="8">
        <v>0</v>
      </c>
      <c r="L2510" s="8">
        <v>0</v>
      </c>
      <c r="M2510" s="8">
        <v>1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5">
        <v>406040214</v>
      </c>
    </row>
    <row r="2511" spans="1:21" hidden="1" x14ac:dyDescent="0.25">
      <c r="A2511" s="8" t="s">
        <v>5018</v>
      </c>
      <c r="B2511" s="2" t="s">
        <v>2926</v>
      </c>
      <c r="C2511" s="2" t="s">
        <v>217</v>
      </c>
      <c r="D2511" s="2" t="s">
        <v>213</v>
      </c>
      <c r="E2511" s="2" t="s">
        <v>187</v>
      </c>
      <c r="F2511" s="8" t="s">
        <v>36</v>
      </c>
      <c r="G2511" s="8">
        <v>0</v>
      </c>
      <c r="H2511" s="8">
        <v>1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0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5">
        <v>406040222</v>
      </c>
    </row>
    <row r="2512" spans="1:21" hidden="1" x14ac:dyDescent="0.25">
      <c r="A2512" s="8" t="s">
        <v>5018</v>
      </c>
      <c r="B2512" s="2" t="s">
        <v>2927</v>
      </c>
      <c r="C2512" s="2" t="s">
        <v>217</v>
      </c>
      <c r="D2512" s="2" t="s">
        <v>213</v>
      </c>
      <c r="E2512" s="2" t="s">
        <v>187</v>
      </c>
      <c r="F2512" s="8" t="s">
        <v>36</v>
      </c>
      <c r="G2512" s="8">
        <v>0</v>
      </c>
      <c r="H2512" s="8">
        <v>1</v>
      </c>
      <c r="I2512" s="8">
        <v>0</v>
      </c>
      <c r="J2512" s="8">
        <v>0</v>
      </c>
      <c r="K2512" s="8">
        <v>0</v>
      </c>
      <c r="L2512" s="8">
        <v>0</v>
      </c>
      <c r="M2512" s="8">
        <v>1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5">
        <v>406040230</v>
      </c>
    </row>
    <row r="2513" spans="1:21" hidden="1" x14ac:dyDescent="0.25">
      <c r="A2513" s="8" t="s">
        <v>5018</v>
      </c>
      <c r="B2513" s="2" t="s">
        <v>2928</v>
      </c>
      <c r="C2513" s="2" t="s">
        <v>217</v>
      </c>
      <c r="D2513" s="2" t="s">
        <v>213</v>
      </c>
      <c r="E2513" s="2" t="s">
        <v>187</v>
      </c>
      <c r="F2513" s="8" t="s">
        <v>36</v>
      </c>
      <c r="G2513" s="8">
        <v>0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0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5">
        <v>406040249</v>
      </c>
    </row>
    <row r="2514" spans="1:21" hidden="1" x14ac:dyDescent="0.25">
      <c r="A2514" s="8" t="s">
        <v>5018</v>
      </c>
      <c r="B2514" s="2" t="s">
        <v>2929</v>
      </c>
      <c r="C2514" s="2" t="s">
        <v>217</v>
      </c>
      <c r="D2514" s="2" t="s">
        <v>213</v>
      </c>
      <c r="E2514" s="2" t="s">
        <v>187</v>
      </c>
      <c r="F2514" s="8" t="s">
        <v>36</v>
      </c>
      <c r="G2514" s="8">
        <v>0</v>
      </c>
      <c r="H2514" s="8">
        <v>1</v>
      </c>
      <c r="I2514" s="8">
        <v>1</v>
      </c>
      <c r="J2514" s="8">
        <v>0</v>
      </c>
      <c r="K2514" s="8">
        <v>0</v>
      </c>
      <c r="L2514" s="8">
        <v>0</v>
      </c>
      <c r="M2514" s="8">
        <v>1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5">
        <v>406040257</v>
      </c>
    </row>
    <row r="2515" spans="1:21" hidden="1" x14ac:dyDescent="0.25">
      <c r="A2515" s="8" t="s">
        <v>5018</v>
      </c>
      <c r="B2515" s="2" t="s">
        <v>2930</v>
      </c>
      <c r="C2515" s="2" t="s">
        <v>217</v>
      </c>
      <c r="D2515" s="2" t="s">
        <v>213</v>
      </c>
      <c r="E2515" s="2" t="s">
        <v>187</v>
      </c>
      <c r="F2515" s="8" t="s">
        <v>36</v>
      </c>
      <c r="G2515" s="8">
        <v>0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1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5">
        <v>406040265</v>
      </c>
    </row>
    <row r="2516" spans="1:21" hidden="1" x14ac:dyDescent="0.25">
      <c r="A2516" s="8" t="s">
        <v>5018</v>
      </c>
      <c r="B2516" s="2" t="s">
        <v>2931</v>
      </c>
      <c r="C2516" s="2" t="s">
        <v>217</v>
      </c>
      <c r="D2516" s="2" t="s">
        <v>213</v>
      </c>
      <c r="E2516" s="2" t="s">
        <v>187</v>
      </c>
      <c r="F2516" s="8" t="s">
        <v>36</v>
      </c>
      <c r="G2516" s="8">
        <v>0</v>
      </c>
      <c r="H2516" s="8">
        <v>1</v>
      </c>
      <c r="I2516" s="8">
        <v>1</v>
      </c>
      <c r="J2516" s="8">
        <v>0</v>
      </c>
      <c r="K2516" s="8">
        <v>0</v>
      </c>
      <c r="L2516" s="8">
        <v>0</v>
      </c>
      <c r="M2516" s="8">
        <v>1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5">
        <v>406040273</v>
      </c>
    </row>
    <row r="2517" spans="1:21" hidden="1" x14ac:dyDescent="0.25">
      <c r="A2517" s="8" t="s">
        <v>5018</v>
      </c>
      <c r="B2517" s="2" t="s">
        <v>2932</v>
      </c>
      <c r="C2517" s="2" t="s">
        <v>217</v>
      </c>
      <c r="D2517" s="2" t="s">
        <v>213</v>
      </c>
      <c r="E2517" s="2" t="s">
        <v>187</v>
      </c>
      <c r="F2517" s="8" t="s">
        <v>36</v>
      </c>
      <c r="G2517" s="8">
        <v>0</v>
      </c>
      <c r="H2517" s="8">
        <v>1</v>
      </c>
      <c r="I2517" s="8">
        <v>0</v>
      </c>
      <c r="J2517" s="8">
        <v>0</v>
      </c>
      <c r="K2517" s="8">
        <v>0</v>
      </c>
      <c r="L2517" s="8">
        <v>0</v>
      </c>
      <c r="M2517" s="8">
        <v>1</v>
      </c>
      <c r="N2517" s="8">
        <v>0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5">
        <v>406040281</v>
      </c>
    </row>
    <row r="2518" spans="1:21" hidden="1" x14ac:dyDescent="0.25">
      <c r="A2518" s="8" t="s">
        <v>5018</v>
      </c>
      <c r="B2518" s="2" t="s">
        <v>2933</v>
      </c>
      <c r="C2518" s="2" t="s">
        <v>217</v>
      </c>
      <c r="D2518" s="2" t="s">
        <v>213</v>
      </c>
      <c r="E2518" s="2" t="s">
        <v>187</v>
      </c>
      <c r="F2518" s="8" t="s">
        <v>36</v>
      </c>
      <c r="G2518" s="8">
        <v>0</v>
      </c>
      <c r="H2518" s="8">
        <v>1</v>
      </c>
      <c r="I2518" s="8">
        <v>1</v>
      </c>
      <c r="J2518" s="8">
        <v>0</v>
      </c>
      <c r="K2518" s="8">
        <v>0</v>
      </c>
      <c r="L2518" s="8">
        <v>0</v>
      </c>
      <c r="M2518" s="8">
        <v>1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5">
        <v>406040290</v>
      </c>
    </row>
    <row r="2519" spans="1:21" hidden="1" x14ac:dyDescent="0.25">
      <c r="A2519" s="8" t="s">
        <v>5018</v>
      </c>
      <c r="B2519" s="2" t="s">
        <v>2934</v>
      </c>
      <c r="C2519" s="2" t="s">
        <v>217</v>
      </c>
      <c r="D2519" s="2" t="s">
        <v>213</v>
      </c>
      <c r="E2519" s="2" t="s">
        <v>187</v>
      </c>
      <c r="F2519" s="8" t="s">
        <v>36</v>
      </c>
      <c r="G2519" s="8">
        <v>0</v>
      </c>
      <c r="H2519" s="8">
        <v>1</v>
      </c>
      <c r="I2519" s="8">
        <v>1</v>
      </c>
      <c r="J2519" s="8">
        <v>0</v>
      </c>
      <c r="K2519" s="8">
        <v>0</v>
      </c>
      <c r="L2519" s="8">
        <v>0</v>
      </c>
      <c r="M2519" s="8">
        <v>1</v>
      </c>
      <c r="N2519" s="8">
        <v>0</v>
      </c>
      <c r="O2519" s="8">
        <v>0</v>
      </c>
      <c r="P2519" s="8">
        <v>1</v>
      </c>
      <c r="Q2519" s="8">
        <v>0</v>
      </c>
      <c r="R2519" s="8">
        <v>0</v>
      </c>
      <c r="S2519" s="8">
        <v>0</v>
      </c>
      <c r="T2519" s="8">
        <v>0</v>
      </c>
      <c r="U2519" s="5">
        <v>406040303</v>
      </c>
    </row>
    <row r="2520" spans="1:21" hidden="1" x14ac:dyDescent="0.25">
      <c r="A2520" s="8" t="s">
        <v>5018</v>
      </c>
      <c r="B2520" s="2" t="s">
        <v>2935</v>
      </c>
      <c r="C2520" s="2" t="s">
        <v>217</v>
      </c>
      <c r="D2520" s="2" t="s">
        <v>213</v>
      </c>
      <c r="E2520" s="2" t="s">
        <v>187</v>
      </c>
      <c r="F2520" s="8" t="s">
        <v>36</v>
      </c>
      <c r="G2520" s="8">
        <v>0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5">
        <v>406040311</v>
      </c>
    </row>
    <row r="2521" spans="1:21" hidden="1" x14ac:dyDescent="0.25">
      <c r="A2521" s="8" t="s">
        <v>5018</v>
      </c>
      <c r="B2521" s="2" t="s">
        <v>2936</v>
      </c>
      <c r="C2521" s="2" t="s">
        <v>217</v>
      </c>
      <c r="D2521" s="2" t="s">
        <v>213</v>
      </c>
      <c r="E2521" s="2" t="s">
        <v>187</v>
      </c>
      <c r="F2521" s="8" t="s">
        <v>36</v>
      </c>
      <c r="G2521" s="8">
        <v>0</v>
      </c>
      <c r="H2521" s="8">
        <v>1</v>
      </c>
      <c r="I2521" s="8">
        <v>1</v>
      </c>
      <c r="J2521" s="8">
        <v>0</v>
      </c>
      <c r="K2521" s="8">
        <v>0</v>
      </c>
      <c r="L2521" s="8">
        <v>0</v>
      </c>
      <c r="M2521" s="8">
        <v>1</v>
      </c>
      <c r="N2521" s="8">
        <v>0</v>
      </c>
      <c r="O2521" s="8">
        <v>0</v>
      </c>
      <c r="P2521" s="8">
        <v>1</v>
      </c>
      <c r="Q2521" s="8">
        <v>0</v>
      </c>
      <c r="R2521" s="8">
        <v>0</v>
      </c>
      <c r="S2521" s="8">
        <v>0</v>
      </c>
      <c r="T2521" s="8">
        <v>0</v>
      </c>
      <c r="U2521" s="5">
        <v>406040320</v>
      </c>
    </row>
    <row r="2522" spans="1:21" hidden="1" x14ac:dyDescent="0.25">
      <c r="A2522" s="8" t="s">
        <v>5018</v>
      </c>
      <c r="B2522" s="2" t="s">
        <v>2937</v>
      </c>
      <c r="C2522" s="2" t="s">
        <v>217</v>
      </c>
      <c r="D2522" s="2" t="s">
        <v>213</v>
      </c>
      <c r="E2522" s="2" t="s">
        <v>187</v>
      </c>
      <c r="F2522" s="8" t="s">
        <v>36</v>
      </c>
      <c r="G2522" s="8">
        <v>0</v>
      </c>
      <c r="H2522" s="8">
        <v>1</v>
      </c>
      <c r="I2522" s="8">
        <v>1</v>
      </c>
      <c r="J2522" s="8">
        <v>0</v>
      </c>
      <c r="K2522" s="8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5">
        <v>406040338</v>
      </c>
    </row>
    <row r="2523" spans="1:21" hidden="1" x14ac:dyDescent="0.25">
      <c r="A2523" s="8" t="s">
        <v>5018</v>
      </c>
      <c r="B2523" s="2" t="s">
        <v>2938</v>
      </c>
      <c r="C2523" s="2" t="s">
        <v>218</v>
      </c>
      <c r="D2523" s="2" t="s">
        <v>213</v>
      </c>
      <c r="E2523" s="2" t="s">
        <v>187</v>
      </c>
      <c r="F2523" s="8" t="s">
        <v>36</v>
      </c>
      <c r="G2523" s="8">
        <v>0</v>
      </c>
      <c r="H2523" s="8">
        <v>1</v>
      </c>
      <c r="I2523" s="8">
        <v>1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5">
        <v>406050015</v>
      </c>
    </row>
    <row r="2524" spans="1:21" hidden="1" x14ac:dyDescent="0.25">
      <c r="A2524" s="8" t="s">
        <v>5018</v>
      </c>
      <c r="B2524" s="2" t="s">
        <v>2939</v>
      </c>
      <c r="C2524" s="2" t="s">
        <v>218</v>
      </c>
      <c r="D2524" s="2" t="s">
        <v>213</v>
      </c>
      <c r="E2524" s="2" t="s">
        <v>187</v>
      </c>
      <c r="F2524" s="8" t="s">
        <v>36</v>
      </c>
      <c r="G2524" s="8">
        <v>0</v>
      </c>
      <c r="H2524" s="8">
        <v>1</v>
      </c>
      <c r="I2524" s="8">
        <v>1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5">
        <v>406050023</v>
      </c>
    </row>
    <row r="2525" spans="1:21" hidden="1" x14ac:dyDescent="0.25">
      <c r="A2525" s="8" t="s">
        <v>5018</v>
      </c>
      <c r="B2525" s="2" t="s">
        <v>2940</v>
      </c>
      <c r="C2525" s="2" t="s">
        <v>218</v>
      </c>
      <c r="D2525" s="2" t="s">
        <v>213</v>
      </c>
      <c r="E2525" s="2" t="s">
        <v>187</v>
      </c>
      <c r="F2525" s="8" t="s">
        <v>36</v>
      </c>
      <c r="G2525" s="8">
        <v>0</v>
      </c>
      <c r="H2525" s="8">
        <v>1</v>
      </c>
      <c r="I2525" s="8">
        <v>1</v>
      </c>
      <c r="J2525" s="8">
        <v>0</v>
      </c>
      <c r="K2525" s="8">
        <v>0</v>
      </c>
      <c r="L2525" s="8">
        <v>0</v>
      </c>
      <c r="M2525" s="8">
        <v>1</v>
      </c>
      <c r="N2525" s="8">
        <v>0</v>
      </c>
      <c r="O2525" s="8">
        <v>0</v>
      </c>
      <c r="P2525" s="8">
        <v>1</v>
      </c>
      <c r="Q2525" s="8">
        <v>0</v>
      </c>
      <c r="R2525" s="8">
        <v>0</v>
      </c>
      <c r="S2525" s="8">
        <v>0</v>
      </c>
      <c r="T2525" s="8">
        <v>0</v>
      </c>
      <c r="U2525" s="5">
        <v>406050031</v>
      </c>
    </row>
    <row r="2526" spans="1:21" hidden="1" x14ac:dyDescent="0.25">
      <c r="A2526" s="8" t="s">
        <v>5018</v>
      </c>
      <c r="B2526" s="2" t="s">
        <v>2941</v>
      </c>
      <c r="C2526" s="2" t="s">
        <v>218</v>
      </c>
      <c r="D2526" s="2" t="s">
        <v>213</v>
      </c>
      <c r="E2526" s="2" t="s">
        <v>187</v>
      </c>
      <c r="F2526" s="8" t="s">
        <v>36</v>
      </c>
      <c r="G2526" s="8">
        <v>0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1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5">
        <v>406050040</v>
      </c>
    </row>
    <row r="2527" spans="1:21" hidden="1" x14ac:dyDescent="0.25">
      <c r="A2527" s="8" t="s">
        <v>5018</v>
      </c>
      <c r="B2527" s="2" t="s">
        <v>2942</v>
      </c>
      <c r="C2527" s="2" t="s">
        <v>218</v>
      </c>
      <c r="D2527" s="2" t="s">
        <v>213</v>
      </c>
      <c r="E2527" s="2" t="s">
        <v>187</v>
      </c>
      <c r="F2527" s="8" t="s">
        <v>36</v>
      </c>
      <c r="G2527" s="8">
        <v>0</v>
      </c>
      <c r="H2527" s="8">
        <v>1</v>
      </c>
      <c r="I2527" s="8">
        <v>1</v>
      </c>
      <c r="J2527" s="8">
        <v>0</v>
      </c>
      <c r="K2527" s="8">
        <v>0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5">
        <v>406050058</v>
      </c>
    </row>
    <row r="2528" spans="1:21" hidden="1" x14ac:dyDescent="0.25">
      <c r="A2528" s="8" t="s">
        <v>5018</v>
      </c>
      <c r="B2528" s="2" t="s">
        <v>2943</v>
      </c>
      <c r="C2528" s="2" t="s">
        <v>218</v>
      </c>
      <c r="D2528" s="2" t="s">
        <v>213</v>
      </c>
      <c r="E2528" s="2" t="s">
        <v>187</v>
      </c>
      <c r="F2528" s="8" t="s">
        <v>36</v>
      </c>
      <c r="G2528" s="8">
        <v>0</v>
      </c>
      <c r="H2528" s="8">
        <v>1</v>
      </c>
      <c r="I2528" s="8">
        <v>1</v>
      </c>
      <c r="J2528" s="8">
        <v>0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5">
        <v>406050066</v>
      </c>
    </row>
    <row r="2529" spans="1:21" hidden="1" x14ac:dyDescent="0.25">
      <c r="A2529" s="8" t="s">
        <v>5018</v>
      </c>
      <c r="B2529" s="2" t="s">
        <v>2944</v>
      </c>
      <c r="C2529" s="2" t="s">
        <v>218</v>
      </c>
      <c r="D2529" s="2" t="s">
        <v>213</v>
      </c>
      <c r="E2529" s="2" t="s">
        <v>187</v>
      </c>
      <c r="F2529" s="8" t="s">
        <v>36</v>
      </c>
      <c r="G2529" s="8">
        <v>0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1</v>
      </c>
      <c r="N2529" s="8">
        <v>0</v>
      </c>
      <c r="O2529" s="8">
        <v>0</v>
      </c>
      <c r="P2529" s="8">
        <v>1</v>
      </c>
      <c r="Q2529" s="8">
        <v>0</v>
      </c>
      <c r="R2529" s="8">
        <v>0</v>
      </c>
      <c r="S2529" s="8">
        <v>0</v>
      </c>
      <c r="T2529" s="8">
        <v>0</v>
      </c>
      <c r="U2529" s="5">
        <v>406050074</v>
      </c>
    </row>
    <row r="2530" spans="1:21" hidden="1" x14ac:dyDescent="0.25">
      <c r="A2530" s="8" t="s">
        <v>5018</v>
      </c>
      <c r="B2530" s="2" t="s">
        <v>2945</v>
      </c>
      <c r="C2530" s="2" t="s">
        <v>218</v>
      </c>
      <c r="D2530" s="2" t="s">
        <v>213</v>
      </c>
      <c r="E2530" s="2" t="s">
        <v>187</v>
      </c>
      <c r="F2530" s="8" t="s">
        <v>36</v>
      </c>
      <c r="G2530" s="8">
        <v>0</v>
      </c>
      <c r="H2530" s="8">
        <v>1</v>
      </c>
      <c r="I2530" s="8">
        <v>1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1</v>
      </c>
      <c r="Q2530" s="8">
        <v>0</v>
      </c>
      <c r="R2530" s="8">
        <v>0</v>
      </c>
      <c r="S2530" s="8">
        <v>0</v>
      </c>
      <c r="T2530" s="8">
        <v>0</v>
      </c>
      <c r="U2530" s="5">
        <v>406050082</v>
      </c>
    </row>
    <row r="2531" spans="1:21" hidden="1" x14ac:dyDescent="0.25">
      <c r="A2531" s="8" t="s">
        <v>5018</v>
      </c>
      <c r="B2531" s="2" t="s">
        <v>2945</v>
      </c>
      <c r="C2531" s="2" t="s">
        <v>218</v>
      </c>
      <c r="D2531" s="2" t="s">
        <v>213</v>
      </c>
      <c r="E2531" s="2" t="s">
        <v>187</v>
      </c>
      <c r="F2531" s="8" t="s">
        <v>36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1</v>
      </c>
      <c r="Q2531" s="8">
        <v>0</v>
      </c>
      <c r="R2531" s="8">
        <v>0</v>
      </c>
      <c r="S2531" s="8">
        <v>0</v>
      </c>
      <c r="T2531" s="8">
        <v>0</v>
      </c>
      <c r="U2531" s="5">
        <v>406050090</v>
      </c>
    </row>
    <row r="2532" spans="1:21" hidden="1" x14ac:dyDescent="0.25">
      <c r="A2532" s="8" t="s">
        <v>5018</v>
      </c>
      <c r="B2532" s="2" t="s">
        <v>2946</v>
      </c>
      <c r="C2532" s="2" t="s">
        <v>218</v>
      </c>
      <c r="D2532" s="2" t="s">
        <v>213</v>
      </c>
      <c r="E2532" s="2" t="s">
        <v>187</v>
      </c>
      <c r="F2532" s="8" t="s">
        <v>36</v>
      </c>
      <c r="G2532" s="8">
        <v>0</v>
      </c>
      <c r="H2532" s="8">
        <v>1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0</v>
      </c>
      <c r="P2532" s="8">
        <v>1</v>
      </c>
      <c r="Q2532" s="8">
        <v>0</v>
      </c>
      <c r="R2532" s="8">
        <v>0</v>
      </c>
      <c r="S2532" s="8">
        <v>0</v>
      </c>
      <c r="T2532" s="8">
        <v>0</v>
      </c>
      <c r="U2532" s="5">
        <v>406050104</v>
      </c>
    </row>
    <row r="2533" spans="1:21" hidden="1" x14ac:dyDescent="0.25">
      <c r="A2533" s="8" t="s">
        <v>5018</v>
      </c>
      <c r="B2533" s="2" t="s">
        <v>2947</v>
      </c>
      <c r="C2533" s="2" t="s">
        <v>218</v>
      </c>
      <c r="D2533" s="2" t="s">
        <v>213</v>
      </c>
      <c r="E2533" s="2" t="s">
        <v>187</v>
      </c>
      <c r="F2533" s="8" t="s">
        <v>36</v>
      </c>
      <c r="G2533" s="8">
        <v>0</v>
      </c>
      <c r="H2533" s="8">
        <v>1</v>
      </c>
      <c r="I2533" s="8">
        <v>1</v>
      </c>
      <c r="J2533" s="8">
        <v>0</v>
      </c>
      <c r="K2533" s="8">
        <v>0</v>
      </c>
      <c r="L2533" s="8">
        <v>0</v>
      </c>
      <c r="M2533" s="8">
        <v>1</v>
      </c>
      <c r="N2533" s="8">
        <v>0</v>
      </c>
      <c r="O2533" s="8">
        <v>0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5">
        <v>406050112</v>
      </c>
    </row>
    <row r="2534" spans="1:21" hidden="1" x14ac:dyDescent="0.25">
      <c r="A2534" s="8" t="s">
        <v>5018</v>
      </c>
      <c r="B2534" s="2" t="s">
        <v>2948</v>
      </c>
      <c r="C2534" s="2" t="s">
        <v>218</v>
      </c>
      <c r="D2534" s="2" t="s">
        <v>213</v>
      </c>
      <c r="E2534" s="2" t="s">
        <v>187</v>
      </c>
      <c r="F2534" s="8" t="s">
        <v>36</v>
      </c>
      <c r="G2534" s="8">
        <v>0</v>
      </c>
      <c r="H2534" s="8">
        <v>1</v>
      </c>
      <c r="I2534" s="8">
        <v>1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5">
        <v>406050120</v>
      </c>
    </row>
    <row r="2535" spans="1:21" hidden="1" x14ac:dyDescent="0.25">
      <c r="A2535" s="8" t="s">
        <v>5018</v>
      </c>
      <c r="B2535" s="2" t="s">
        <v>2949</v>
      </c>
      <c r="C2535" s="2" t="s">
        <v>218</v>
      </c>
      <c r="D2535" s="2" t="s">
        <v>213</v>
      </c>
      <c r="E2535" s="2" t="s">
        <v>187</v>
      </c>
      <c r="F2535" s="8" t="s">
        <v>36</v>
      </c>
      <c r="G2535" s="8">
        <v>0</v>
      </c>
      <c r="H2535" s="8">
        <v>1</v>
      </c>
      <c r="I2535" s="8">
        <v>1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5">
        <v>406050139</v>
      </c>
    </row>
    <row r="2536" spans="1:21" hidden="1" x14ac:dyDescent="0.25">
      <c r="A2536" s="8" t="s">
        <v>5018</v>
      </c>
      <c r="B2536" s="2" t="s">
        <v>2950</v>
      </c>
      <c r="C2536" s="2" t="s">
        <v>220</v>
      </c>
      <c r="D2536" s="2" t="s">
        <v>219</v>
      </c>
      <c r="E2536" s="2" t="s">
        <v>187</v>
      </c>
      <c r="F2536" s="8" t="s">
        <v>36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5">
        <v>407010017</v>
      </c>
    </row>
    <row r="2537" spans="1:21" hidden="1" x14ac:dyDescent="0.25">
      <c r="A2537" s="8" t="s">
        <v>5018</v>
      </c>
      <c r="B2537" s="2" t="s">
        <v>2951</v>
      </c>
      <c r="C2537" s="2" t="s">
        <v>220</v>
      </c>
      <c r="D2537" s="2" t="s">
        <v>219</v>
      </c>
      <c r="E2537" s="2" t="s">
        <v>187</v>
      </c>
      <c r="F2537" s="8" t="s">
        <v>24</v>
      </c>
      <c r="G2537" s="8">
        <v>0</v>
      </c>
      <c r="H2537" s="8">
        <v>1</v>
      </c>
      <c r="I2537" s="8">
        <v>1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5">
        <v>407010025</v>
      </c>
    </row>
    <row r="2538" spans="1:21" hidden="1" x14ac:dyDescent="0.25">
      <c r="A2538" s="8" t="s">
        <v>5018</v>
      </c>
      <c r="B2538" s="2" t="s">
        <v>2952</v>
      </c>
      <c r="C2538" s="2" t="s">
        <v>220</v>
      </c>
      <c r="D2538" s="2" t="s">
        <v>219</v>
      </c>
      <c r="E2538" s="2" t="s">
        <v>187</v>
      </c>
      <c r="F2538" s="8" t="s">
        <v>24</v>
      </c>
      <c r="G2538" s="8">
        <v>0</v>
      </c>
      <c r="H2538" s="8">
        <v>1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5">
        <v>407010033</v>
      </c>
    </row>
    <row r="2539" spans="1:21" hidden="1" x14ac:dyDescent="0.25">
      <c r="A2539" s="8" t="s">
        <v>5018</v>
      </c>
      <c r="B2539" s="2" t="s">
        <v>2953</v>
      </c>
      <c r="C2539" s="2" t="s">
        <v>220</v>
      </c>
      <c r="D2539" s="2" t="s">
        <v>219</v>
      </c>
      <c r="E2539" s="2" t="s">
        <v>187</v>
      </c>
      <c r="F2539" s="8" t="s">
        <v>24</v>
      </c>
      <c r="G2539" s="8">
        <v>0</v>
      </c>
      <c r="H2539" s="8">
        <v>1</v>
      </c>
      <c r="I2539" s="8">
        <v>0</v>
      </c>
      <c r="J2539" s="8">
        <v>0</v>
      </c>
      <c r="K2539" s="8">
        <v>0</v>
      </c>
      <c r="L2539" s="8">
        <v>0</v>
      </c>
      <c r="M2539" s="8">
        <v>1</v>
      </c>
      <c r="N2539" s="8">
        <v>0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5">
        <v>407010041</v>
      </c>
    </row>
    <row r="2540" spans="1:21" hidden="1" x14ac:dyDescent="0.25">
      <c r="A2540" s="8" t="s">
        <v>5018</v>
      </c>
      <c r="B2540" s="2" t="s">
        <v>2954</v>
      </c>
      <c r="C2540" s="2" t="s">
        <v>220</v>
      </c>
      <c r="D2540" s="2" t="s">
        <v>219</v>
      </c>
      <c r="E2540" s="2" t="s">
        <v>187</v>
      </c>
      <c r="F2540" s="8" t="s">
        <v>24</v>
      </c>
      <c r="G2540" s="8">
        <v>0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1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5">
        <v>407010050</v>
      </c>
    </row>
    <row r="2541" spans="1:21" hidden="1" x14ac:dyDescent="0.25">
      <c r="A2541" s="8" t="s">
        <v>5018</v>
      </c>
      <c r="B2541" s="2" t="s">
        <v>2955</v>
      </c>
      <c r="C2541" s="2" t="s">
        <v>220</v>
      </c>
      <c r="D2541" s="2" t="s">
        <v>219</v>
      </c>
      <c r="E2541" s="2" t="s">
        <v>187</v>
      </c>
      <c r="F2541" s="8" t="s">
        <v>24</v>
      </c>
      <c r="G2541" s="8">
        <v>0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5">
        <v>407010068</v>
      </c>
    </row>
    <row r="2542" spans="1:21" hidden="1" x14ac:dyDescent="0.25">
      <c r="A2542" s="8" t="s">
        <v>5018</v>
      </c>
      <c r="B2542" s="2" t="s">
        <v>2956</v>
      </c>
      <c r="C2542" s="2" t="s">
        <v>220</v>
      </c>
      <c r="D2542" s="2" t="s">
        <v>219</v>
      </c>
      <c r="E2542" s="2" t="s">
        <v>187</v>
      </c>
      <c r="F2542" s="8" t="s">
        <v>24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5">
        <v>407010076</v>
      </c>
    </row>
    <row r="2543" spans="1:21" hidden="1" x14ac:dyDescent="0.25">
      <c r="A2543" s="8" t="s">
        <v>5018</v>
      </c>
      <c r="B2543" s="2" t="s">
        <v>2957</v>
      </c>
      <c r="C2543" s="2" t="s">
        <v>220</v>
      </c>
      <c r="D2543" s="2" t="s">
        <v>219</v>
      </c>
      <c r="E2543" s="2" t="s">
        <v>187</v>
      </c>
      <c r="F2543" s="8" t="s">
        <v>24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0</v>
      </c>
      <c r="M2543" s="8">
        <v>1</v>
      </c>
      <c r="N2543" s="8">
        <v>0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5">
        <v>407010084</v>
      </c>
    </row>
    <row r="2544" spans="1:21" hidden="1" x14ac:dyDescent="0.25">
      <c r="A2544" s="8" t="s">
        <v>5018</v>
      </c>
      <c r="B2544" s="2" t="s">
        <v>2958</v>
      </c>
      <c r="C2544" s="2" t="s">
        <v>220</v>
      </c>
      <c r="D2544" s="2" t="s">
        <v>219</v>
      </c>
      <c r="E2544" s="2" t="s">
        <v>187</v>
      </c>
      <c r="F2544" s="8" t="s">
        <v>24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0</v>
      </c>
      <c r="O2544" s="8">
        <v>0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5">
        <v>407010092</v>
      </c>
    </row>
    <row r="2545" spans="1:21" hidden="1" x14ac:dyDescent="0.25">
      <c r="A2545" s="8" t="s">
        <v>5018</v>
      </c>
      <c r="B2545" s="2" t="s">
        <v>2959</v>
      </c>
      <c r="C2545" s="2" t="s">
        <v>220</v>
      </c>
      <c r="D2545" s="2" t="s">
        <v>219</v>
      </c>
      <c r="E2545" s="2" t="s">
        <v>187</v>
      </c>
      <c r="F2545" s="8" t="s">
        <v>24</v>
      </c>
      <c r="G2545" s="8">
        <v>0</v>
      </c>
      <c r="H2545" s="8">
        <v>1</v>
      </c>
      <c r="I2545" s="8">
        <v>0</v>
      </c>
      <c r="J2545" s="8">
        <v>0</v>
      </c>
      <c r="K2545" s="8">
        <v>0</v>
      </c>
      <c r="L2545" s="8">
        <v>0</v>
      </c>
      <c r="M2545" s="8">
        <v>1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5">
        <v>407010106</v>
      </c>
    </row>
    <row r="2546" spans="1:21" hidden="1" x14ac:dyDescent="0.25">
      <c r="A2546" s="8" t="s">
        <v>5018</v>
      </c>
      <c r="B2546" s="2" t="s">
        <v>2960</v>
      </c>
      <c r="C2546" s="2" t="s">
        <v>220</v>
      </c>
      <c r="D2546" s="2" t="s">
        <v>219</v>
      </c>
      <c r="E2546" s="2" t="s">
        <v>187</v>
      </c>
      <c r="F2546" s="8" t="s">
        <v>24</v>
      </c>
      <c r="G2546" s="8">
        <v>0</v>
      </c>
      <c r="H2546" s="8">
        <v>1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5">
        <v>407010114</v>
      </c>
    </row>
    <row r="2547" spans="1:21" hidden="1" x14ac:dyDescent="0.25">
      <c r="A2547" s="8" t="s">
        <v>5018</v>
      </c>
      <c r="B2547" s="2" t="s">
        <v>2961</v>
      </c>
      <c r="C2547" s="2" t="s">
        <v>220</v>
      </c>
      <c r="D2547" s="2" t="s">
        <v>219</v>
      </c>
      <c r="E2547" s="2" t="s">
        <v>187</v>
      </c>
      <c r="F2547" s="8" t="s">
        <v>36</v>
      </c>
      <c r="G2547" s="8">
        <v>0</v>
      </c>
      <c r="H2547" s="8">
        <v>1</v>
      </c>
      <c r="I2547" s="8">
        <v>0</v>
      </c>
      <c r="J2547" s="8">
        <v>0</v>
      </c>
      <c r="K2547" s="8">
        <v>0</v>
      </c>
      <c r="L2547" s="8">
        <v>0</v>
      </c>
      <c r="M2547" s="8">
        <v>1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5">
        <v>407010122</v>
      </c>
    </row>
    <row r="2548" spans="1:21" hidden="1" x14ac:dyDescent="0.25">
      <c r="A2548" s="8" t="s">
        <v>5018</v>
      </c>
      <c r="B2548" s="2" t="s">
        <v>2962</v>
      </c>
      <c r="C2548" s="2" t="s">
        <v>220</v>
      </c>
      <c r="D2548" s="2" t="s">
        <v>219</v>
      </c>
      <c r="E2548" s="2" t="s">
        <v>187</v>
      </c>
      <c r="F2548" s="8" t="s">
        <v>24</v>
      </c>
      <c r="G2548" s="8">
        <v>0</v>
      </c>
      <c r="H2548" s="8">
        <v>1</v>
      </c>
      <c r="I2548" s="8">
        <v>0</v>
      </c>
      <c r="J2548" s="8">
        <v>0</v>
      </c>
      <c r="K2548" s="8">
        <v>0</v>
      </c>
      <c r="L2548" s="8">
        <v>0</v>
      </c>
      <c r="M2548" s="8">
        <v>1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5">
        <v>407010130</v>
      </c>
    </row>
    <row r="2549" spans="1:21" hidden="1" x14ac:dyDescent="0.25">
      <c r="A2549" s="8" t="s">
        <v>5018</v>
      </c>
      <c r="B2549" s="2" t="s">
        <v>2963</v>
      </c>
      <c r="C2549" s="2" t="s">
        <v>220</v>
      </c>
      <c r="D2549" s="2" t="s">
        <v>219</v>
      </c>
      <c r="E2549" s="2" t="s">
        <v>187</v>
      </c>
      <c r="F2549" s="8" t="s">
        <v>24</v>
      </c>
      <c r="G2549" s="8">
        <v>0</v>
      </c>
      <c r="H2549" s="8">
        <v>1</v>
      </c>
      <c r="I2549" s="8">
        <v>0</v>
      </c>
      <c r="J2549" s="8">
        <v>0</v>
      </c>
      <c r="K2549" s="8">
        <v>0</v>
      </c>
      <c r="L2549" s="8">
        <v>0</v>
      </c>
      <c r="M2549" s="8">
        <v>1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5">
        <v>407010149</v>
      </c>
    </row>
    <row r="2550" spans="1:21" hidden="1" x14ac:dyDescent="0.25">
      <c r="A2550" s="8" t="s">
        <v>5018</v>
      </c>
      <c r="B2550" s="2" t="s">
        <v>2964</v>
      </c>
      <c r="C2550" s="2" t="s">
        <v>220</v>
      </c>
      <c r="D2550" s="2" t="s">
        <v>219</v>
      </c>
      <c r="E2550" s="2" t="s">
        <v>187</v>
      </c>
      <c r="F2550" s="8" t="s">
        <v>24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5">
        <v>407010157</v>
      </c>
    </row>
    <row r="2551" spans="1:21" hidden="1" x14ac:dyDescent="0.25">
      <c r="A2551" s="8" t="s">
        <v>5018</v>
      </c>
      <c r="B2551" s="2" t="s">
        <v>2965</v>
      </c>
      <c r="C2551" s="2" t="s">
        <v>220</v>
      </c>
      <c r="D2551" s="2" t="s">
        <v>219</v>
      </c>
      <c r="E2551" s="2" t="s">
        <v>187</v>
      </c>
      <c r="F2551" s="8" t="s">
        <v>24</v>
      </c>
      <c r="G2551" s="8">
        <v>0</v>
      </c>
      <c r="H2551" s="8">
        <v>1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5">
        <v>407010165</v>
      </c>
    </row>
    <row r="2552" spans="1:21" hidden="1" x14ac:dyDescent="0.25">
      <c r="A2552" s="8" t="s">
        <v>5018</v>
      </c>
      <c r="B2552" s="2" t="s">
        <v>2966</v>
      </c>
      <c r="C2552" s="2" t="s">
        <v>220</v>
      </c>
      <c r="D2552" s="2" t="s">
        <v>219</v>
      </c>
      <c r="E2552" s="2" t="s">
        <v>187</v>
      </c>
      <c r="F2552" s="8" t="s">
        <v>36</v>
      </c>
      <c r="G2552" s="8">
        <v>0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1</v>
      </c>
      <c r="Q2552" s="8">
        <v>0</v>
      </c>
      <c r="R2552" s="8">
        <v>0</v>
      </c>
      <c r="S2552" s="8">
        <v>0</v>
      </c>
      <c r="T2552" s="8">
        <v>0</v>
      </c>
      <c r="U2552" s="5">
        <v>407010173</v>
      </c>
    </row>
    <row r="2553" spans="1:21" hidden="1" x14ac:dyDescent="0.25">
      <c r="A2553" s="8" t="s">
        <v>5018</v>
      </c>
      <c r="B2553" s="2" t="s">
        <v>2967</v>
      </c>
      <c r="C2553" s="2" t="s">
        <v>220</v>
      </c>
      <c r="D2553" s="2" t="s">
        <v>219</v>
      </c>
      <c r="E2553" s="2" t="s">
        <v>187</v>
      </c>
      <c r="F2553" s="8" t="s">
        <v>36</v>
      </c>
      <c r="G2553" s="8">
        <v>0</v>
      </c>
      <c r="H2553" s="8">
        <v>1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0</v>
      </c>
      <c r="O2553" s="8">
        <v>0</v>
      </c>
      <c r="P2553" s="8">
        <v>1</v>
      </c>
      <c r="Q2553" s="8">
        <v>0</v>
      </c>
      <c r="R2553" s="8">
        <v>0</v>
      </c>
      <c r="S2553" s="8">
        <v>0</v>
      </c>
      <c r="T2553" s="8">
        <v>0</v>
      </c>
      <c r="U2553" s="5">
        <v>407010181</v>
      </c>
    </row>
    <row r="2554" spans="1:21" hidden="1" x14ac:dyDescent="0.25">
      <c r="A2554" s="8" t="s">
        <v>5018</v>
      </c>
      <c r="B2554" s="2" t="s">
        <v>2968</v>
      </c>
      <c r="C2554" s="2" t="s">
        <v>220</v>
      </c>
      <c r="D2554" s="2" t="s">
        <v>219</v>
      </c>
      <c r="E2554" s="2" t="s">
        <v>187</v>
      </c>
      <c r="F2554" s="8" t="s">
        <v>24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5">
        <v>407010190</v>
      </c>
    </row>
    <row r="2555" spans="1:21" hidden="1" x14ac:dyDescent="0.25">
      <c r="A2555" s="8" t="s">
        <v>5018</v>
      </c>
      <c r="B2555" s="2" t="s">
        <v>2969</v>
      </c>
      <c r="C2555" s="2" t="s">
        <v>220</v>
      </c>
      <c r="D2555" s="2" t="s">
        <v>219</v>
      </c>
      <c r="E2555" s="2" t="s">
        <v>187</v>
      </c>
      <c r="F2555" s="8" t="s">
        <v>24</v>
      </c>
      <c r="G2555" s="8">
        <v>0</v>
      </c>
      <c r="H2555" s="8">
        <v>1</v>
      </c>
      <c r="I2555" s="8">
        <v>0</v>
      </c>
      <c r="J2555" s="8">
        <v>0</v>
      </c>
      <c r="K2555" s="8">
        <v>0</v>
      </c>
      <c r="L2555" s="8">
        <v>0</v>
      </c>
      <c r="M2555" s="8">
        <v>1</v>
      </c>
      <c r="N2555" s="8">
        <v>0</v>
      </c>
      <c r="O2555" s="8">
        <v>0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5">
        <v>407010203</v>
      </c>
    </row>
    <row r="2556" spans="1:21" hidden="1" x14ac:dyDescent="0.25">
      <c r="A2556" s="8" t="s">
        <v>5018</v>
      </c>
      <c r="B2556" s="2" t="s">
        <v>2970</v>
      </c>
      <c r="C2556" s="2" t="s">
        <v>220</v>
      </c>
      <c r="D2556" s="2" t="s">
        <v>219</v>
      </c>
      <c r="E2556" s="2" t="s">
        <v>187</v>
      </c>
      <c r="F2556" s="8" t="s">
        <v>24</v>
      </c>
      <c r="G2556" s="8">
        <v>0</v>
      </c>
      <c r="H2556" s="8">
        <v>1</v>
      </c>
      <c r="I2556" s="8">
        <v>1</v>
      </c>
      <c r="J2556" s="8">
        <v>0</v>
      </c>
      <c r="K2556" s="8">
        <v>0</v>
      </c>
      <c r="L2556" s="8">
        <v>0</v>
      </c>
      <c r="M2556" s="8">
        <v>1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5">
        <v>407010211</v>
      </c>
    </row>
    <row r="2557" spans="1:21" hidden="1" x14ac:dyDescent="0.25">
      <c r="A2557" s="8" t="s">
        <v>5018</v>
      </c>
      <c r="B2557" s="2" t="s">
        <v>2971</v>
      </c>
      <c r="C2557" s="2" t="s">
        <v>220</v>
      </c>
      <c r="D2557" s="2" t="s">
        <v>219</v>
      </c>
      <c r="E2557" s="2" t="s">
        <v>187</v>
      </c>
      <c r="F2557" s="8" t="s">
        <v>24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1</v>
      </c>
      <c r="Q2557" s="8">
        <v>0</v>
      </c>
      <c r="R2557" s="8">
        <v>0</v>
      </c>
      <c r="S2557" s="8">
        <v>0</v>
      </c>
      <c r="T2557" s="8">
        <v>0</v>
      </c>
      <c r="U2557" s="5">
        <v>407010220</v>
      </c>
    </row>
    <row r="2558" spans="1:21" hidden="1" x14ac:dyDescent="0.25">
      <c r="A2558" s="8" t="s">
        <v>5018</v>
      </c>
      <c r="B2558" s="2" t="s">
        <v>2972</v>
      </c>
      <c r="C2558" s="2" t="s">
        <v>220</v>
      </c>
      <c r="D2558" s="2" t="s">
        <v>219</v>
      </c>
      <c r="E2558" s="2" t="s">
        <v>187</v>
      </c>
      <c r="F2558" s="8" t="s">
        <v>24</v>
      </c>
      <c r="G2558" s="8">
        <v>0</v>
      </c>
      <c r="H2558" s="8">
        <v>1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0</v>
      </c>
      <c r="U2558" s="5">
        <v>407010238</v>
      </c>
    </row>
    <row r="2559" spans="1:21" hidden="1" x14ac:dyDescent="0.25">
      <c r="A2559" s="8" t="s">
        <v>5018</v>
      </c>
      <c r="B2559" s="2" t="s">
        <v>2973</v>
      </c>
      <c r="C2559" s="2" t="s">
        <v>220</v>
      </c>
      <c r="D2559" s="2" t="s">
        <v>219</v>
      </c>
      <c r="E2559" s="2" t="s">
        <v>187</v>
      </c>
      <c r="F2559" s="8" t="s">
        <v>24</v>
      </c>
      <c r="G2559" s="8">
        <v>1</v>
      </c>
      <c r="H2559" s="8">
        <v>1</v>
      </c>
      <c r="I2559" s="8">
        <v>0</v>
      </c>
      <c r="J2559" s="8">
        <v>0</v>
      </c>
      <c r="K2559" s="8">
        <v>1</v>
      </c>
      <c r="L2559" s="8">
        <v>1</v>
      </c>
      <c r="M2559" s="8">
        <v>0</v>
      </c>
      <c r="N2559" s="8">
        <v>1</v>
      </c>
      <c r="O2559" s="8">
        <v>0</v>
      </c>
      <c r="P2559" s="8">
        <v>1</v>
      </c>
      <c r="Q2559" s="8">
        <v>0</v>
      </c>
      <c r="R2559" s="8">
        <v>0</v>
      </c>
      <c r="S2559" s="8">
        <v>0</v>
      </c>
      <c r="T2559" s="8">
        <v>0</v>
      </c>
      <c r="U2559" s="5">
        <v>407010246</v>
      </c>
    </row>
    <row r="2560" spans="1:21" hidden="1" x14ac:dyDescent="0.25">
      <c r="A2560" s="8" t="s">
        <v>5018</v>
      </c>
      <c r="B2560" s="2" t="s">
        <v>2974</v>
      </c>
      <c r="C2560" s="2" t="s">
        <v>220</v>
      </c>
      <c r="D2560" s="2" t="s">
        <v>219</v>
      </c>
      <c r="E2560" s="2" t="s">
        <v>187</v>
      </c>
      <c r="F2560" s="8" t="s">
        <v>24</v>
      </c>
      <c r="G2560" s="8">
        <v>1</v>
      </c>
      <c r="H2560" s="8">
        <v>1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5">
        <v>407010254</v>
      </c>
    </row>
    <row r="2561" spans="1:21" hidden="1" x14ac:dyDescent="0.25">
      <c r="A2561" s="8" t="s">
        <v>5018</v>
      </c>
      <c r="B2561" s="2" t="s">
        <v>2975</v>
      </c>
      <c r="C2561" s="2" t="s">
        <v>220</v>
      </c>
      <c r="D2561" s="2" t="s">
        <v>219</v>
      </c>
      <c r="E2561" s="2" t="s">
        <v>187</v>
      </c>
      <c r="F2561" s="8" t="s">
        <v>24</v>
      </c>
      <c r="G2561" s="8">
        <v>0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1</v>
      </c>
      <c r="P2561" s="8">
        <v>1</v>
      </c>
      <c r="Q2561" s="8">
        <v>0</v>
      </c>
      <c r="R2561" s="8">
        <v>0</v>
      </c>
      <c r="S2561" s="8">
        <v>0</v>
      </c>
      <c r="T2561" s="8">
        <v>0</v>
      </c>
      <c r="U2561" s="5">
        <v>407010262</v>
      </c>
    </row>
    <row r="2562" spans="1:21" hidden="1" x14ac:dyDescent="0.25">
      <c r="A2562" s="8" t="s">
        <v>5018</v>
      </c>
      <c r="B2562" s="2" t="s">
        <v>2976</v>
      </c>
      <c r="C2562" s="2" t="s">
        <v>220</v>
      </c>
      <c r="D2562" s="2" t="s">
        <v>219</v>
      </c>
      <c r="E2562" s="2" t="s">
        <v>187</v>
      </c>
      <c r="F2562" s="8" t="s">
        <v>24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1</v>
      </c>
      <c r="Q2562" s="8">
        <v>0</v>
      </c>
      <c r="R2562" s="8">
        <v>0</v>
      </c>
      <c r="S2562" s="8">
        <v>0</v>
      </c>
      <c r="T2562" s="8">
        <v>0</v>
      </c>
      <c r="U2562" s="5">
        <v>407010270</v>
      </c>
    </row>
    <row r="2563" spans="1:21" hidden="1" x14ac:dyDescent="0.25">
      <c r="A2563" s="8" t="s">
        <v>5018</v>
      </c>
      <c r="B2563" s="2" t="s">
        <v>2977</v>
      </c>
      <c r="C2563" s="2" t="s">
        <v>220</v>
      </c>
      <c r="D2563" s="2" t="s">
        <v>219</v>
      </c>
      <c r="E2563" s="2" t="s">
        <v>187</v>
      </c>
      <c r="F2563" s="8" t="s">
        <v>24</v>
      </c>
      <c r="G2563" s="8">
        <v>0</v>
      </c>
      <c r="H2563" s="8">
        <v>1</v>
      </c>
      <c r="I2563" s="8">
        <v>0</v>
      </c>
      <c r="J2563" s="8">
        <v>0</v>
      </c>
      <c r="K2563" s="8">
        <v>0</v>
      </c>
      <c r="L2563" s="8">
        <v>0</v>
      </c>
      <c r="M2563" s="8">
        <v>1</v>
      </c>
      <c r="N2563" s="8">
        <v>0</v>
      </c>
      <c r="O2563" s="8">
        <v>0</v>
      </c>
      <c r="P2563" s="8">
        <v>1</v>
      </c>
      <c r="Q2563" s="8">
        <v>0</v>
      </c>
      <c r="R2563" s="8">
        <v>0</v>
      </c>
      <c r="S2563" s="8">
        <v>0</v>
      </c>
      <c r="T2563" s="8">
        <v>0</v>
      </c>
      <c r="U2563" s="5">
        <v>407010289</v>
      </c>
    </row>
    <row r="2564" spans="1:21" hidden="1" x14ac:dyDescent="0.25">
      <c r="A2564" s="8" t="s">
        <v>5018</v>
      </c>
      <c r="B2564" s="2" t="s">
        <v>2978</v>
      </c>
      <c r="C2564" s="2" t="s">
        <v>220</v>
      </c>
      <c r="D2564" s="2" t="s">
        <v>219</v>
      </c>
      <c r="E2564" s="2" t="s">
        <v>187</v>
      </c>
      <c r="F2564" s="8" t="s">
        <v>24</v>
      </c>
      <c r="G2564" s="8">
        <v>0</v>
      </c>
      <c r="H2564" s="8">
        <v>1</v>
      </c>
      <c r="I2564" s="8">
        <v>0</v>
      </c>
      <c r="J2564" s="8">
        <v>0</v>
      </c>
      <c r="K2564" s="8">
        <v>0</v>
      </c>
      <c r="L2564" s="8">
        <v>0</v>
      </c>
      <c r="M2564" s="8">
        <v>1</v>
      </c>
      <c r="N2564" s="8">
        <v>0</v>
      </c>
      <c r="O2564" s="8">
        <v>0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5">
        <v>407010297</v>
      </c>
    </row>
    <row r="2565" spans="1:21" hidden="1" x14ac:dyDescent="0.25">
      <c r="A2565" s="8" t="s">
        <v>5018</v>
      </c>
      <c r="B2565" s="2" t="s">
        <v>2979</v>
      </c>
      <c r="C2565" s="2" t="s">
        <v>220</v>
      </c>
      <c r="D2565" s="2" t="s">
        <v>219</v>
      </c>
      <c r="E2565" s="2" t="s">
        <v>187</v>
      </c>
      <c r="F2565" s="8" t="s">
        <v>24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0</v>
      </c>
      <c r="T2565" s="8">
        <v>0</v>
      </c>
      <c r="U2565" s="5">
        <v>407010300</v>
      </c>
    </row>
    <row r="2566" spans="1:21" hidden="1" x14ac:dyDescent="0.25">
      <c r="A2566" s="8" t="s">
        <v>5018</v>
      </c>
      <c r="B2566" s="2" t="s">
        <v>2980</v>
      </c>
      <c r="C2566" s="2" t="s">
        <v>220</v>
      </c>
      <c r="D2566" s="2" t="s">
        <v>219</v>
      </c>
      <c r="E2566" s="2" t="s">
        <v>187</v>
      </c>
      <c r="F2566" s="8" t="s">
        <v>24</v>
      </c>
      <c r="G2566" s="8">
        <v>1</v>
      </c>
      <c r="H2566" s="8">
        <v>0</v>
      </c>
      <c r="I2566" s="8">
        <v>0</v>
      </c>
      <c r="J2566" s="8">
        <v>1</v>
      </c>
      <c r="K2566" s="8">
        <v>1</v>
      </c>
      <c r="L2566" s="8">
        <v>1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5">
        <v>407010319</v>
      </c>
    </row>
    <row r="2567" spans="1:21" hidden="1" x14ac:dyDescent="0.25">
      <c r="A2567" s="8" t="s">
        <v>5018</v>
      </c>
      <c r="B2567" s="2" t="s">
        <v>2981</v>
      </c>
      <c r="C2567" s="2" t="s">
        <v>220</v>
      </c>
      <c r="D2567" s="2" t="s">
        <v>219</v>
      </c>
      <c r="E2567" s="2" t="s">
        <v>187</v>
      </c>
      <c r="F2567" s="8" t="s">
        <v>24</v>
      </c>
      <c r="G2567" s="8">
        <v>1</v>
      </c>
      <c r="H2567" s="8">
        <v>0</v>
      </c>
      <c r="I2567" s="8">
        <v>0</v>
      </c>
      <c r="J2567" s="8">
        <v>1</v>
      </c>
      <c r="K2567" s="8">
        <v>1</v>
      </c>
      <c r="L2567" s="8">
        <v>1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5">
        <v>407010327</v>
      </c>
    </row>
    <row r="2568" spans="1:21" hidden="1" x14ac:dyDescent="0.25">
      <c r="A2568" s="8" t="s">
        <v>5018</v>
      </c>
      <c r="B2568" s="2" t="s">
        <v>2982</v>
      </c>
      <c r="C2568" s="2" t="s">
        <v>220</v>
      </c>
      <c r="D2568" s="2" t="s">
        <v>219</v>
      </c>
      <c r="E2568" s="2" t="s">
        <v>187</v>
      </c>
      <c r="F2568" s="8" t="s">
        <v>24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5">
        <v>407010335</v>
      </c>
    </row>
    <row r="2569" spans="1:21" hidden="1" x14ac:dyDescent="0.25">
      <c r="A2569" s="8" t="s">
        <v>5018</v>
      </c>
      <c r="B2569" s="2" t="s">
        <v>2983</v>
      </c>
      <c r="C2569" s="2" t="s">
        <v>220</v>
      </c>
      <c r="D2569" s="2" t="s">
        <v>219</v>
      </c>
      <c r="E2569" s="2" t="s">
        <v>187</v>
      </c>
      <c r="F2569" s="8" t="s">
        <v>24</v>
      </c>
      <c r="G2569" s="8">
        <v>0</v>
      </c>
      <c r="H2569" s="8">
        <v>1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5">
        <v>407010343</v>
      </c>
    </row>
    <row r="2570" spans="1:21" hidden="1" x14ac:dyDescent="0.25">
      <c r="A2570" s="8" t="s">
        <v>5018</v>
      </c>
      <c r="B2570" s="2" t="s">
        <v>2984</v>
      </c>
      <c r="C2570" s="2" t="s">
        <v>220</v>
      </c>
      <c r="D2570" s="2" t="s">
        <v>219</v>
      </c>
      <c r="E2570" s="2" t="s">
        <v>187</v>
      </c>
      <c r="F2570" s="8" t="s">
        <v>24</v>
      </c>
      <c r="G2570" s="8">
        <v>0</v>
      </c>
      <c r="H2570" s="8">
        <v>1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0</v>
      </c>
      <c r="O2570" s="8">
        <v>0</v>
      </c>
      <c r="P2570" s="8">
        <v>1</v>
      </c>
      <c r="Q2570" s="8">
        <v>0</v>
      </c>
      <c r="R2570" s="8">
        <v>0</v>
      </c>
      <c r="S2570" s="8">
        <v>0</v>
      </c>
      <c r="T2570" s="8">
        <v>0</v>
      </c>
      <c r="U2570" s="5">
        <v>407010351</v>
      </c>
    </row>
    <row r="2571" spans="1:21" hidden="1" x14ac:dyDescent="0.25">
      <c r="A2571" s="8" t="s">
        <v>5018</v>
      </c>
      <c r="B2571" s="2" t="s">
        <v>2985</v>
      </c>
      <c r="C2571" s="2" t="s">
        <v>220</v>
      </c>
      <c r="D2571" s="2" t="s">
        <v>219</v>
      </c>
      <c r="E2571" s="2" t="s">
        <v>187</v>
      </c>
      <c r="F2571" s="8" t="s">
        <v>36</v>
      </c>
      <c r="G2571" s="8">
        <v>0</v>
      </c>
      <c r="H2571" s="8">
        <v>1</v>
      </c>
      <c r="I2571" s="8">
        <v>0</v>
      </c>
      <c r="J2571" s="8">
        <v>0</v>
      </c>
      <c r="K2571" s="8">
        <v>0</v>
      </c>
      <c r="L2571" s="8">
        <v>0</v>
      </c>
      <c r="M2571" s="8">
        <v>1</v>
      </c>
      <c r="N2571" s="8">
        <v>0</v>
      </c>
      <c r="O2571" s="8">
        <v>0</v>
      </c>
      <c r="P2571" s="8">
        <v>1</v>
      </c>
      <c r="Q2571" s="8">
        <v>0</v>
      </c>
      <c r="R2571" s="8">
        <v>0</v>
      </c>
      <c r="S2571" s="8">
        <v>0</v>
      </c>
      <c r="T2571" s="8">
        <v>0</v>
      </c>
      <c r="U2571" s="5">
        <v>407010360</v>
      </c>
    </row>
    <row r="2572" spans="1:21" hidden="1" x14ac:dyDescent="0.25">
      <c r="A2572" s="8" t="s">
        <v>5018</v>
      </c>
      <c r="B2572" s="2" t="s">
        <v>2986</v>
      </c>
      <c r="C2572" s="2" t="s">
        <v>220</v>
      </c>
      <c r="D2572" s="2" t="s">
        <v>219</v>
      </c>
      <c r="E2572" s="2" t="s">
        <v>187</v>
      </c>
      <c r="F2572" s="8" t="s">
        <v>36</v>
      </c>
      <c r="G2572" s="8">
        <v>0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5">
        <v>407010378</v>
      </c>
    </row>
    <row r="2573" spans="1:21" hidden="1" x14ac:dyDescent="0.25">
      <c r="A2573" s="8" t="s">
        <v>5018</v>
      </c>
      <c r="B2573" s="2" t="s">
        <v>2987</v>
      </c>
      <c r="C2573" s="2" t="s">
        <v>220</v>
      </c>
      <c r="D2573" s="2" t="s">
        <v>219</v>
      </c>
      <c r="E2573" s="2" t="s">
        <v>187</v>
      </c>
      <c r="F2573" s="8" t="s">
        <v>36</v>
      </c>
      <c r="G2573" s="8">
        <v>0</v>
      </c>
      <c r="H2573" s="8">
        <v>1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5">
        <v>407010386</v>
      </c>
    </row>
    <row r="2574" spans="1:21" hidden="1" x14ac:dyDescent="0.25">
      <c r="A2574" s="8" t="s">
        <v>5018</v>
      </c>
      <c r="B2574" s="2" t="s">
        <v>2988</v>
      </c>
      <c r="C2574" s="2" t="s">
        <v>221</v>
      </c>
      <c r="D2574" s="2" t="s">
        <v>219</v>
      </c>
      <c r="E2574" s="2" t="s">
        <v>187</v>
      </c>
      <c r="F2574" s="8" t="s">
        <v>24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1</v>
      </c>
      <c r="N2574" s="8">
        <v>0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5">
        <v>407020012</v>
      </c>
    </row>
    <row r="2575" spans="1:21" hidden="1" x14ac:dyDescent="0.25">
      <c r="A2575" s="8" t="s">
        <v>5018</v>
      </c>
      <c r="B2575" s="2" t="s">
        <v>2989</v>
      </c>
      <c r="C2575" s="2" t="s">
        <v>221</v>
      </c>
      <c r="D2575" s="2" t="s">
        <v>219</v>
      </c>
      <c r="E2575" s="2" t="s">
        <v>187</v>
      </c>
      <c r="F2575" s="8" t="s">
        <v>24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1</v>
      </c>
      <c r="N2575" s="8">
        <v>0</v>
      </c>
      <c r="O2575" s="8">
        <v>0</v>
      </c>
      <c r="P2575" s="8">
        <v>1</v>
      </c>
      <c r="Q2575" s="8">
        <v>0</v>
      </c>
      <c r="R2575" s="8">
        <v>0</v>
      </c>
      <c r="S2575" s="8">
        <v>0</v>
      </c>
      <c r="T2575" s="8">
        <v>0</v>
      </c>
      <c r="U2575" s="5">
        <v>407020020</v>
      </c>
    </row>
    <row r="2576" spans="1:21" hidden="1" x14ac:dyDescent="0.25">
      <c r="A2576" s="8" t="s">
        <v>5018</v>
      </c>
      <c r="B2576" s="2" t="s">
        <v>2990</v>
      </c>
      <c r="C2576" s="2" t="s">
        <v>221</v>
      </c>
      <c r="D2576" s="2" t="s">
        <v>219</v>
      </c>
      <c r="E2576" s="2" t="s">
        <v>187</v>
      </c>
      <c r="F2576" s="8" t="s">
        <v>24</v>
      </c>
      <c r="G2576" s="8">
        <v>0</v>
      </c>
      <c r="H2576" s="8">
        <v>1</v>
      </c>
      <c r="I2576" s="8">
        <v>0</v>
      </c>
      <c r="J2576" s="8">
        <v>0</v>
      </c>
      <c r="K2576" s="8">
        <v>0</v>
      </c>
      <c r="L2576" s="8">
        <v>0</v>
      </c>
      <c r="M2576" s="8">
        <v>1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5">
        <v>407020039</v>
      </c>
    </row>
    <row r="2577" spans="1:21" hidden="1" x14ac:dyDescent="0.25">
      <c r="A2577" s="8" t="s">
        <v>5018</v>
      </c>
      <c r="B2577" s="2" t="s">
        <v>2991</v>
      </c>
      <c r="C2577" s="2" t="s">
        <v>221</v>
      </c>
      <c r="D2577" s="2" t="s">
        <v>219</v>
      </c>
      <c r="E2577" s="2" t="s">
        <v>187</v>
      </c>
      <c r="F2577" s="8" t="s">
        <v>24</v>
      </c>
      <c r="G2577" s="8">
        <v>0</v>
      </c>
      <c r="H2577" s="8">
        <v>1</v>
      </c>
      <c r="I2577" s="8">
        <v>0</v>
      </c>
      <c r="J2577" s="8">
        <v>0</v>
      </c>
      <c r="K2577" s="8">
        <v>0</v>
      </c>
      <c r="L2577" s="8">
        <v>0</v>
      </c>
      <c r="M2577" s="8">
        <v>1</v>
      </c>
      <c r="N2577" s="8">
        <v>0</v>
      </c>
      <c r="O2577" s="8">
        <v>0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5">
        <v>407020047</v>
      </c>
    </row>
    <row r="2578" spans="1:21" hidden="1" x14ac:dyDescent="0.25">
      <c r="A2578" s="8" t="s">
        <v>5018</v>
      </c>
      <c r="B2578" s="2" t="s">
        <v>2992</v>
      </c>
      <c r="C2578" s="2" t="s">
        <v>221</v>
      </c>
      <c r="D2578" s="2" t="s">
        <v>219</v>
      </c>
      <c r="E2578" s="2" t="s">
        <v>187</v>
      </c>
      <c r="F2578" s="8" t="s">
        <v>24</v>
      </c>
      <c r="G2578" s="8">
        <v>1</v>
      </c>
      <c r="H2578" s="8">
        <v>0</v>
      </c>
      <c r="I2578" s="8">
        <v>0</v>
      </c>
      <c r="J2578" s="8">
        <v>1</v>
      </c>
      <c r="K2578" s="8">
        <v>1</v>
      </c>
      <c r="L2578" s="8">
        <v>1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5">
        <v>407020055</v>
      </c>
    </row>
    <row r="2579" spans="1:21" hidden="1" x14ac:dyDescent="0.25">
      <c r="A2579" s="8" t="s">
        <v>5018</v>
      </c>
      <c r="B2579" s="2" t="s">
        <v>2993</v>
      </c>
      <c r="C2579" s="2" t="s">
        <v>221</v>
      </c>
      <c r="D2579" s="2" t="s">
        <v>219</v>
      </c>
      <c r="E2579" s="2" t="s">
        <v>187</v>
      </c>
      <c r="F2579" s="8" t="s">
        <v>24</v>
      </c>
      <c r="G2579" s="8">
        <v>0</v>
      </c>
      <c r="H2579" s="8">
        <v>1</v>
      </c>
      <c r="I2579" s="8">
        <v>0</v>
      </c>
      <c r="J2579" s="8">
        <v>0</v>
      </c>
      <c r="K2579" s="8">
        <v>0</v>
      </c>
      <c r="L2579" s="8">
        <v>0</v>
      </c>
      <c r="M2579" s="8">
        <v>1</v>
      </c>
      <c r="N2579" s="8">
        <v>0</v>
      </c>
      <c r="O2579" s="8">
        <v>0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5">
        <v>407020063</v>
      </c>
    </row>
    <row r="2580" spans="1:21" hidden="1" x14ac:dyDescent="0.25">
      <c r="A2580" s="8" t="s">
        <v>5018</v>
      </c>
      <c r="B2580" s="2" t="s">
        <v>2994</v>
      </c>
      <c r="C2580" s="2" t="s">
        <v>221</v>
      </c>
      <c r="D2580" s="2" t="s">
        <v>219</v>
      </c>
      <c r="E2580" s="2" t="s">
        <v>187</v>
      </c>
      <c r="F2580" s="8" t="s">
        <v>24</v>
      </c>
      <c r="G2580" s="8">
        <v>0</v>
      </c>
      <c r="H2580" s="8">
        <v>1</v>
      </c>
      <c r="I2580" s="8">
        <v>0</v>
      </c>
      <c r="J2580" s="8">
        <v>0</v>
      </c>
      <c r="K2580" s="8">
        <v>0</v>
      </c>
      <c r="L2580" s="8">
        <v>0</v>
      </c>
      <c r="M2580" s="8">
        <v>1</v>
      </c>
      <c r="N2580" s="8">
        <v>0</v>
      </c>
      <c r="O2580" s="8">
        <v>0</v>
      </c>
      <c r="P2580" s="8">
        <v>1</v>
      </c>
      <c r="Q2580" s="8">
        <v>0</v>
      </c>
      <c r="R2580" s="8">
        <v>0</v>
      </c>
      <c r="S2580" s="8">
        <v>0</v>
      </c>
      <c r="T2580" s="8">
        <v>0</v>
      </c>
      <c r="U2580" s="5">
        <v>407020071</v>
      </c>
    </row>
    <row r="2581" spans="1:21" hidden="1" x14ac:dyDescent="0.25">
      <c r="A2581" s="8" t="s">
        <v>5018</v>
      </c>
      <c r="B2581" s="2" t="s">
        <v>2995</v>
      </c>
      <c r="C2581" s="2" t="s">
        <v>221</v>
      </c>
      <c r="D2581" s="2" t="s">
        <v>219</v>
      </c>
      <c r="E2581" s="2" t="s">
        <v>187</v>
      </c>
      <c r="F2581" s="8" t="s">
        <v>36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5">
        <v>407020080</v>
      </c>
    </row>
    <row r="2582" spans="1:21" hidden="1" x14ac:dyDescent="0.25">
      <c r="A2582" s="8" t="s">
        <v>5018</v>
      </c>
      <c r="B2582" s="2" t="s">
        <v>2996</v>
      </c>
      <c r="C2582" s="2" t="s">
        <v>221</v>
      </c>
      <c r="D2582" s="2" t="s">
        <v>219</v>
      </c>
      <c r="E2582" s="2" t="s">
        <v>187</v>
      </c>
      <c r="F2582" s="8" t="s">
        <v>24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1</v>
      </c>
      <c r="Q2582" s="8">
        <v>0</v>
      </c>
      <c r="R2582" s="8">
        <v>0</v>
      </c>
      <c r="S2582" s="8">
        <v>0</v>
      </c>
      <c r="T2582" s="8">
        <v>0</v>
      </c>
      <c r="U2582" s="5">
        <v>407020098</v>
      </c>
    </row>
    <row r="2583" spans="1:21" hidden="1" x14ac:dyDescent="0.25">
      <c r="A2583" s="8" t="s">
        <v>5018</v>
      </c>
      <c r="B2583" s="2" t="s">
        <v>2997</v>
      </c>
      <c r="C2583" s="2" t="s">
        <v>221</v>
      </c>
      <c r="D2583" s="2" t="s">
        <v>219</v>
      </c>
      <c r="E2583" s="2" t="s">
        <v>187</v>
      </c>
      <c r="F2583" s="8" t="s">
        <v>24</v>
      </c>
      <c r="G2583" s="8">
        <v>0</v>
      </c>
      <c r="H2583" s="8">
        <v>1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5">
        <v>407020101</v>
      </c>
    </row>
    <row r="2584" spans="1:21" hidden="1" x14ac:dyDescent="0.25">
      <c r="A2584" s="8" t="s">
        <v>5018</v>
      </c>
      <c r="B2584" s="2" t="s">
        <v>2998</v>
      </c>
      <c r="C2584" s="2" t="s">
        <v>221</v>
      </c>
      <c r="D2584" s="2" t="s">
        <v>219</v>
      </c>
      <c r="E2584" s="2" t="s">
        <v>187</v>
      </c>
      <c r="F2584" s="8" t="s">
        <v>24</v>
      </c>
      <c r="G2584" s="8">
        <v>0</v>
      </c>
      <c r="H2584" s="8">
        <v>1</v>
      </c>
      <c r="I2584" s="8">
        <v>1</v>
      </c>
      <c r="J2584" s="8">
        <v>0</v>
      </c>
      <c r="K2584" s="8">
        <v>0</v>
      </c>
      <c r="L2584" s="8">
        <v>0</v>
      </c>
      <c r="M2584" s="8">
        <v>1</v>
      </c>
      <c r="N2584" s="8">
        <v>0</v>
      </c>
      <c r="O2584" s="8">
        <v>0</v>
      </c>
      <c r="P2584" s="8">
        <v>1</v>
      </c>
      <c r="Q2584" s="8">
        <v>0</v>
      </c>
      <c r="R2584" s="8">
        <v>0</v>
      </c>
      <c r="S2584" s="8">
        <v>0</v>
      </c>
      <c r="T2584" s="8">
        <v>0</v>
      </c>
      <c r="U2584" s="5">
        <v>407020110</v>
      </c>
    </row>
    <row r="2585" spans="1:21" hidden="1" x14ac:dyDescent="0.25">
      <c r="A2585" s="8" t="s">
        <v>5018</v>
      </c>
      <c r="B2585" s="2" t="s">
        <v>2999</v>
      </c>
      <c r="C2585" s="2" t="s">
        <v>221</v>
      </c>
      <c r="D2585" s="2" t="s">
        <v>219</v>
      </c>
      <c r="E2585" s="2" t="s">
        <v>187</v>
      </c>
      <c r="F2585" s="8" t="s">
        <v>24</v>
      </c>
      <c r="G2585" s="8">
        <v>1</v>
      </c>
      <c r="H2585" s="8">
        <v>1</v>
      </c>
      <c r="I2585" s="8">
        <v>1</v>
      </c>
      <c r="J2585" s="8">
        <v>0</v>
      </c>
      <c r="K2585" s="8">
        <v>1</v>
      </c>
      <c r="L2585" s="8">
        <v>1</v>
      </c>
      <c r="M2585" s="8">
        <v>0</v>
      </c>
      <c r="N2585" s="8">
        <v>1</v>
      </c>
      <c r="O2585" s="8">
        <v>0</v>
      </c>
      <c r="P2585" s="8">
        <v>1</v>
      </c>
      <c r="Q2585" s="8">
        <v>0</v>
      </c>
      <c r="R2585" s="8">
        <v>0</v>
      </c>
      <c r="S2585" s="8">
        <v>0</v>
      </c>
      <c r="T2585" s="8">
        <v>0</v>
      </c>
      <c r="U2585" s="5">
        <v>407020128</v>
      </c>
    </row>
    <row r="2586" spans="1:21" hidden="1" x14ac:dyDescent="0.25">
      <c r="A2586" s="8" t="s">
        <v>5018</v>
      </c>
      <c r="B2586" s="2" t="s">
        <v>3000</v>
      </c>
      <c r="C2586" s="2" t="s">
        <v>221</v>
      </c>
      <c r="D2586" s="2" t="s">
        <v>219</v>
      </c>
      <c r="E2586" s="2" t="s">
        <v>187</v>
      </c>
      <c r="F2586" s="8" t="s">
        <v>24</v>
      </c>
      <c r="G2586" s="8">
        <v>1</v>
      </c>
      <c r="H2586" s="8">
        <v>1</v>
      </c>
      <c r="I2586" s="8">
        <v>1</v>
      </c>
      <c r="J2586" s="8">
        <v>0</v>
      </c>
      <c r="K2586" s="8">
        <v>1</v>
      </c>
      <c r="L2586" s="8">
        <v>1</v>
      </c>
      <c r="M2586" s="8">
        <v>1</v>
      </c>
      <c r="N2586" s="8">
        <v>0</v>
      </c>
      <c r="O2586" s="8">
        <v>0</v>
      </c>
      <c r="P2586" s="8">
        <v>1</v>
      </c>
      <c r="Q2586" s="8">
        <v>0</v>
      </c>
      <c r="R2586" s="8">
        <v>0</v>
      </c>
      <c r="S2586" s="8">
        <v>0</v>
      </c>
      <c r="T2586" s="8">
        <v>0</v>
      </c>
      <c r="U2586" s="5">
        <v>407020136</v>
      </c>
    </row>
    <row r="2587" spans="1:21" hidden="1" x14ac:dyDescent="0.25">
      <c r="A2587" s="8" t="s">
        <v>5018</v>
      </c>
      <c r="B2587" s="2" t="s">
        <v>3001</v>
      </c>
      <c r="C2587" s="2" t="s">
        <v>221</v>
      </c>
      <c r="D2587" s="2" t="s">
        <v>219</v>
      </c>
      <c r="E2587" s="2" t="s">
        <v>187</v>
      </c>
      <c r="F2587" s="8" t="s">
        <v>24</v>
      </c>
      <c r="G2587" s="8">
        <v>1</v>
      </c>
      <c r="H2587" s="8">
        <v>1</v>
      </c>
      <c r="I2587" s="8">
        <v>1</v>
      </c>
      <c r="J2587" s="8">
        <v>0</v>
      </c>
      <c r="K2587" s="8">
        <v>1</v>
      </c>
      <c r="L2587" s="8">
        <v>1</v>
      </c>
      <c r="M2587" s="8">
        <v>1</v>
      </c>
      <c r="N2587" s="8">
        <v>0</v>
      </c>
      <c r="O2587" s="8">
        <v>0</v>
      </c>
      <c r="P2587" s="8">
        <v>1</v>
      </c>
      <c r="Q2587" s="8">
        <v>0</v>
      </c>
      <c r="R2587" s="8">
        <v>0</v>
      </c>
      <c r="S2587" s="8">
        <v>0</v>
      </c>
      <c r="T2587" s="8">
        <v>0</v>
      </c>
      <c r="U2587" s="5">
        <v>407020144</v>
      </c>
    </row>
    <row r="2588" spans="1:21" hidden="1" x14ac:dyDescent="0.25">
      <c r="A2588" s="8" t="s">
        <v>5018</v>
      </c>
      <c r="B2588" s="2" t="s">
        <v>3002</v>
      </c>
      <c r="C2588" s="2" t="s">
        <v>221</v>
      </c>
      <c r="D2588" s="2" t="s">
        <v>219</v>
      </c>
      <c r="E2588" s="2" t="s">
        <v>187</v>
      </c>
      <c r="F2588" s="8" t="s">
        <v>24</v>
      </c>
      <c r="G2588" s="8">
        <v>0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0</v>
      </c>
      <c r="O2588" s="8">
        <v>0</v>
      </c>
      <c r="P2588" s="8">
        <v>1</v>
      </c>
      <c r="Q2588" s="8">
        <v>0</v>
      </c>
      <c r="R2588" s="8">
        <v>0</v>
      </c>
      <c r="S2588" s="8">
        <v>0</v>
      </c>
      <c r="T2588" s="8">
        <v>0</v>
      </c>
      <c r="U2588" s="5">
        <v>407020152</v>
      </c>
    </row>
    <row r="2589" spans="1:21" hidden="1" x14ac:dyDescent="0.25">
      <c r="A2589" s="8" t="s">
        <v>5018</v>
      </c>
      <c r="B2589" s="2" t="s">
        <v>3003</v>
      </c>
      <c r="C2589" s="2" t="s">
        <v>221</v>
      </c>
      <c r="D2589" s="2" t="s">
        <v>219</v>
      </c>
      <c r="E2589" s="2" t="s">
        <v>187</v>
      </c>
      <c r="F2589" s="8" t="s">
        <v>24</v>
      </c>
      <c r="G2589" s="8">
        <v>1</v>
      </c>
      <c r="H2589" s="8">
        <v>0</v>
      </c>
      <c r="I2589" s="8">
        <v>0</v>
      </c>
      <c r="J2589" s="8">
        <v>1</v>
      </c>
      <c r="K2589" s="8">
        <v>1</v>
      </c>
      <c r="L2589" s="8">
        <v>1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5">
        <v>407020160</v>
      </c>
    </row>
    <row r="2590" spans="1:21" hidden="1" x14ac:dyDescent="0.25">
      <c r="A2590" s="8" t="s">
        <v>5018</v>
      </c>
      <c r="B2590" s="2" t="s">
        <v>3004</v>
      </c>
      <c r="C2590" s="2" t="s">
        <v>221</v>
      </c>
      <c r="D2590" s="2" t="s">
        <v>219</v>
      </c>
      <c r="E2590" s="2" t="s">
        <v>187</v>
      </c>
      <c r="F2590" s="8" t="s">
        <v>24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1</v>
      </c>
      <c r="N2590" s="8">
        <v>0</v>
      </c>
      <c r="O2590" s="8">
        <v>0</v>
      </c>
      <c r="P2590" s="8">
        <v>1</v>
      </c>
      <c r="Q2590" s="8">
        <v>0</v>
      </c>
      <c r="R2590" s="8">
        <v>0</v>
      </c>
      <c r="S2590" s="8">
        <v>0</v>
      </c>
      <c r="T2590" s="8">
        <v>0</v>
      </c>
      <c r="U2590" s="5">
        <v>407020179</v>
      </c>
    </row>
    <row r="2591" spans="1:21" hidden="1" x14ac:dyDescent="0.25">
      <c r="A2591" s="8" t="s">
        <v>5018</v>
      </c>
      <c r="B2591" s="2" t="s">
        <v>3005</v>
      </c>
      <c r="C2591" s="2" t="s">
        <v>221</v>
      </c>
      <c r="D2591" s="2" t="s">
        <v>219</v>
      </c>
      <c r="E2591" s="2" t="s">
        <v>187</v>
      </c>
      <c r="F2591" s="8" t="s">
        <v>24</v>
      </c>
      <c r="G2591" s="8">
        <v>0</v>
      </c>
      <c r="H2591" s="8">
        <v>1</v>
      </c>
      <c r="I2591" s="8">
        <v>0</v>
      </c>
      <c r="J2591" s="8">
        <v>0</v>
      </c>
      <c r="K2591" s="8">
        <v>0</v>
      </c>
      <c r="L2591" s="8">
        <v>0</v>
      </c>
      <c r="M2591" s="8">
        <v>1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5">
        <v>407020187</v>
      </c>
    </row>
    <row r="2592" spans="1:21" hidden="1" x14ac:dyDescent="0.25">
      <c r="A2592" s="8" t="s">
        <v>5018</v>
      </c>
      <c r="B2592" s="2" t="s">
        <v>3006</v>
      </c>
      <c r="C2592" s="2" t="s">
        <v>221</v>
      </c>
      <c r="D2592" s="2" t="s">
        <v>219</v>
      </c>
      <c r="E2592" s="2" t="s">
        <v>187</v>
      </c>
      <c r="F2592" s="8" t="s">
        <v>24</v>
      </c>
      <c r="G2592" s="8">
        <v>0</v>
      </c>
      <c r="H2592" s="8">
        <v>1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1</v>
      </c>
      <c r="Q2592" s="8">
        <v>0</v>
      </c>
      <c r="R2592" s="8">
        <v>0</v>
      </c>
      <c r="S2592" s="8">
        <v>0</v>
      </c>
      <c r="T2592" s="8">
        <v>0</v>
      </c>
      <c r="U2592" s="5">
        <v>407020195</v>
      </c>
    </row>
    <row r="2593" spans="1:21" hidden="1" x14ac:dyDescent="0.25">
      <c r="A2593" s="8" t="s">
        <v>5018</v>
      </c>
      <c r="B2593" s="2" t="s">
        <v>3007</v>
      </c>
      <c r="C2593" s="2" t="s">
        <v>221</v>
      </c>
      <c r="D2593" s="2" t="s">
        <v>219</v>
      </c>
      <c r="E2593" s="2" t="s">
        <v>187</v>
      </c>
      <c r="F2593" s="8" t="s">
        <v>24</v>
      </c>
      <c r="G2593" s="8">
        <v>0</v>
      </c>
      <c r="H2593" s="8">
        <v>1</v>
      </c>
      <c r="I2593" s="8">
        <v>0</v>
      </c>
      <c r="J2593" s="8">
        <v>0</v>
      </c>
      <c r="K2593" s="8">
        <v>0</v>
      </c>
      <c r="L2593" s="8">
        <v>0</v>
      </c>
      <c r="M2593" s="8">
        <v>1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5">
        <v>407020209</v>
      </c>
    </row>
    <row r="2594" spans="1:21" hidden="1" x14ac:dyDescent="0.25">
      <c r="A2594" s="8" t="s">
        <v>5018</v>
      </c>
      <c r="B2594" s="2" t="s">
        <v>3008</v>
      </c>
      <c r="C2594" s="2" t="s">
        <v>221</v>
      </c>
      <c r="D2594" s="2" t="s">
        <v>219</v>
      </c>
      <c r="E2594" s="2" t="s">
        <v>187</v>
      </c>
      <c r="F2594" s="8" t="s">
        <v>24</v>
      </c>
      <c r="G2594" s="8">
        <v>0</v>
      </c>
      <c r="H2594" s="8">
        <v>1</v>
      </c>
      <c r="I2594" s="8">
        <v>1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5">
        <v>407020217</v>
      </c>
    </row>
    <row r="2595" spans="1:21" hidden="1" x14ac:dyDescent="0.25">
      <c r="A2595" s="8" t="s">
        <v>5018</v>
      </c>
      <c r="B2595" s="2" t="s">
        <v>3009</v>
      </c>
      <c r="C2595" s="2" t="s">
        <v>221</v>
      </c>
      <c r="D2595" s="2" t="s">
        <v>219</v>
      </c>
      <c r="E2595" s="2" t="s">
        <v>187</v>
      </c>
      <c r="F2595" s="8" t="s">
        <v>24</v>
      </c>
      <c r="G2595" s="8">
        <v>1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0</v>
      </c>
      <c r="T2595" s="8">
        <v>0</v>
      </c>
      <c r="U2595" s="5">
        <v>407020225</v>
      </c>
    </row>
    <row r="2596" spans="1:21" hidden="1" x14ac:dyDescent="0.25">
      <c r="A2596" s="8" t="s">
        <v>5018</v>
      </c>
      <c r="B2596" s="2" t="s">
        <v>3010</v>
      </c>
      <c r="C2596" s="2" t="s">
        <v>221</v>
      </c>
      <c r="D2596" s="2" t="s">
        <v>219</v>
      </c>
      <c r="E2596" s="2" t="s">
        <v>187</v>
      </c>
      <c r="F2596" s="8" t="s">
        <v>24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0</v>
      </c>
      <c r="U2596" s="5">
        <v>407020233</v>
      </c>
    </row>
    <row r="2597" spans="1:21" hidden="1" x14ac:dyDescent="0.25">
      <c r="A2597" s="8" t="s">
        <v>5018</v>
      </c>
      <c r="B2597" s="2" t="s">
        <v>3011</v>
      </c>
      <c r="C2597" s="2" t="s">
        <v>221</v>
      </c>
      <c r="D2597" s="2" t="s">
        <v>219</v>
      </c>
      <c r="E2597" s="2" t="s">
        <v>187</v>
      </c>
      <c r="F2597" s="8" t="s">
        <v>24</v>
      </c>
      <c r="G2597" s="8">
        <v>0</v>
      </c>
      <c r="H2597" s="8">
        <v>1</v>
      </c>
      <c r="I2597" s="8">
        <v>0</v>
      </c>
      <c r="J2597" s="8">
        <v>0</v>
      </c>
      <c r="K2597" s="8">
        <v>0</v>
      </c>
      <c r="L2597" s="8">
        <v>0</v>
      </c>
      <c r="M2597" s="8">
        <v>1</v>
      </c>
      <c r="N2597" s="8">
        <v>0</v>
      </c>
      <c r="O2597" s="8">
        <v>0</v>
      </c>
      <c r="P2597" s="8">
        <v>1</v>
      </c>
      <c r="Q2597" s="8">
        <v>0</v>
      </c>
      <c r="R2597" s="8">
        <v>0</v>
      </c>
      <c r="S2597" s="8">
        <v>0</v>
      </c>
      <c r="T2597" s="8">
        <v>0</v>
      </c>
      <c r="U2597" s="5">
        <v>407020241</v>
      </c>
    </row>
    <row r="2598" spans="1:21" hidden="1" x14ac:dyDescent="0.25">
      <c r="A2598" s="8" t="s">
        <v>5018</v>
      </c>
      <c r="B2598" s="2" t="s">
        <v>3012</v>
      </c>
      <c r="C2598" s="2" t="s">
        <v>221</v>
      </c>
      <c r="D2598" s="2" t="s">
        <v>219</v>
      </c>
      <c r="E2598" s="2" t="s">
        <v>187</v>
      </c>
      <c r="F2598" s="8" t="s">
        <v>24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0</v>
      </c>
      <c r="M2598" s="8">
        <v>1</v>
      </c>
      <c r="N2598" s="8">
        <v>0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5">
        <v>407020250</v>
      </c>
    </row>
    <row r="2599" spans="1:21" hidden="1" x14ac:dyDescent="0.25">
      <c r="A2599" s="8" t="s">
        <v>5018</v>
      </c>
      <c r="B2599" s="2" t="s">
        <v>3013</v>
      </c>
      <c r="C2599" s="2" t="s">
        <v>221</v>
      </c>
      <c r="D2599" s="2" t="s">
        <v>219</v>
      </c>
      <c r="E2599" s="2" t="s">
        <v>187</v>
      </c>
      <c r="F2599" s="8" t="s">
        <v>24</v>
      </c>
      <c r="G2599" s="8">
        <v>0</v>
      </c>
      <c r="H2599" s="8">
        <v>1</v>
      </c>
      <c r="I2599" s="8">
        <v>1</v>
      </c>
      <c r="J2599" s="8">
        <v>0</v>
      </c>
      <c r="K2599" s="8">
        <v>0</v>
      </c>
      <c r="L2599" s="8">
        <v>0</v>
      </c>
      <c r="M2599" s="8">
        <v>1</v>
      </c>
      <c r="N2599" s="8">
        <v>0</v>
      </c>
      <c r="O2599" s="8">
        <v>0</v>
      </c>
      <c r="P2599" s="8">
        <v>1</v>
      </c>
      <c r="Q2599" s="8">
        <v>0</v>
      </c>
      <c r="R2599" s="8">
        <v>0</v>
      </c>
      <c r="S2599" s="8">
        <v>0</v>
      </c>
      <c r="T2599" s="8">
        <v>0</v>
      </c>
      <c r="U2599" s="5">
        <v>407020268</v>
      </c>
    </row>
    <row r="2600" spans="1:21" hidden="1" x14ac:dyDescent="0.25">
      <c r="A2600" s="8" t="s">
        <v>5018</v>
      </c>
      <c r="B2600" s="2" t="s">
        <v>3014</v>
      </c>
      <c r="C2600" s="2" t="s">
        <v>221</v>
      </c>
      <c r="D2600" s="2" t="s">
        <v>219</v>
      </c>
      <c r="E2600" s="2" t="s">
        <v>187</v>
      </c>
      <c r="F2600" s="8" t="s">
        <v>24</v>
      </c>
      <c r="G2600" s="8">
        <v>0</v>
      </c>
      <c r="H2600" s="8">
        <v>1</v>
      </c>
      <c r="I2600" s="8">
        <v>1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5">
        <v>407020276</v>
      </c>
    </row>
    <row r="2601" spans="1:21" hidden="1" x14ac:dyDescent="0.25">
      <c r="A2601" s="8" t="s">
        <v>5018</v>
      </c>
      <c r="B2601" s="2" t="s">
        <v>3015</v>
      </c>
      <c r="C2601" s="2" t="s">
        <v>221</v>
      </c>
      <c r="D2601" s="2" t="s">
        <v>219</v>
      </c>
      <c r="E2601" s="2" t="s">
        <v>187</v>
      </c>
      <c r="F2601" s="8" t="s">
        <v>24</v>
      </c>
      <c r="G2601" s="8">
        <v>0</v>
      </c>
      <c r="H2601" s="8">
        <v>1</v>
      </c>
      <c r="I2601" s="8">
        <v>1</v>
      </c>
      <c r="J2601" s="8">
        <v>0</v>
      </c>
      <c r="K2601" s="8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0</v>
      </c>
      <c r="S2601" s="8">
        <v>0</v>
      </c>
      <c r="T2601" s="8">
        <v>0</v>
      </c>
      <c r="U2601" s="5">
        <v>407020284</v>
      </c>
    </row>
    <row r="2602" spans="1:21" hidden="1" x14ac:dyDescent="0.25">
      <c r="A2602" s="8" t="s">
        <v>5018</v>
      </c>
      <c r="B2602" s="2" t="s">
        <v>3016</v>
      </c>
      <c r="C2602" s="2" t="s">
        <v>221</v>
      </c>
      <c r="D2602" s="2" t="s">
        <v>219</v>
      </c>
      <c r="E2602" s="2" t="s">
        <v>187</v>
      </c>
      <c r="F2602" s="8" t="s">
        <v>24</v>
      </c>
      <c r="G2602" s="8">
        <v>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5">
        <v>407020292</v>
      </c>
    </row>
    <row r="2603" spans="1:21" hidden="1" x14ac:dyDescent="0.25">
      <c r="A2603" s="8" t="s">
        <v>5018</v>
      </c>
      <c r="B2603" s="2" t="s">
        <v>3017</v>
      </c>
      <c r="C2603" s="2" t="s">
        <v>221</v>
      </c>
      <c r="D2603" s="2" t="s">
        <v>219</v>
      </c>
      <c r="E2603" s="2" t="s">
        <v>187</v>
      </c>
      <c r="F2603" s="8" t="s">
        <v>24</v>
      </c>
      <c r="G2603" s="8">
        <v>0</v>
      </c>
      <c r="H2603" s="8">
        <v>1</v>
      </c>
      <c r="I2603" s="8">
        <v>0</v>
      </c>
      <c r="J2603" s="8">
        <v>0</v>
      </c>
      <c r="K2603" s="8">
        <v>0</v>
      </c>
      <c r="L2603" s="8">
        <v>0</v>
      </c>
      <c r="M2603" s="8">
        <v>1</v>
      </c>
      <c r="N2603" s="8">
        <v>0</v>
      </c>
      <c r="O2603" s="8">
        <v>0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5">
        <v>407020306</v>
      </c>
    </row>
    <row r="2604" spans="1:21" hidden="1" x14ac:dyDescent="0.25">
      <c r="A2604" s="8" t="s">
        <v>5018</v>
      </c>
      <c r="B2604" s="2" t="s">
        <v>3018</v>
      </c>
      <c r="C2604" s="2" t="s">
        <v>221</v>
      </c>
      <c r="D2604" s="2" t="s">
        <v>219</v>
      </c>
      <c r="E2604" s="2" t="s">
        <v>187</v>
      </c>
      <c r="F2604" s="8" t="s">
        <v>24</v>
      </c>
      <c r="G2604" s="8">
        <v>1</v>
      </c>
      <c r="H2604" s="8">
        <v>0</v>
      </c>
      <c r="I2604" s="8">
        <v>0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5">
        <v>407020314</v>
      </c>
    </row>
    <row r="2605" spans="1:21" hidden="1" x14ac:dyDescent="0.25">
      <c r="A2605" s="8" t="s">
        <v>5018</v>
      </c>
      <c r="B2605" s="2" t="s">
        <v>3019</v>
      </c>
      <c r="C2605" s="2" t="s">
        <v>221</v>
      </c>
      <c r="D2605" s="2" t="s">
        <v>219</v>
      </c>
      <c r="E2605" s="2" t="s">
        <v>187</v>
      </c>
      <c r="F2605" s="8" t="s">
        <v>24</v>
      </c>
      <c r="G2605" s="8">
        <v>0</v>
      </c>
      <c r="H2605" s="8">
        <v>1</v>
      </c>
      <c r="I2605" s="8">
        <v>1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0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5">
        <v>407020322</v>
      </c>
    </row>
    <row r="2606" spans="1:21" hidden="1" x14ac:dyDescent="0.25">
      <c r="A2606" s="8" t="s">
        <v>5018</v>
      </c>
      <c r="B2606" s="2" t="s">
        <v>3020</v>
      </c>
      <c r="C2606" s="2" t="s">
        <v>221</v>
      </c>
      <c r="D2606" s="2" t="s">
        <v>219</v>
      </c>
      <c r="E2606" s="2" t="s">
        <v>187</v>
      </c>
      <c r="F2606" s="8" t="s">
        <v>36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5">
        <v>407020330</v>
      </c>
    </row>
    <row r="2607" spans="1:21" hidden="1" x14ac:dyDescent="0.25">
      <c r="A2607" s="8" t="s">
        <v>5018</v>
      </c>
      <c r="B2607" s="2" t="s">
        <v>3021</v>
      </c>
      <c r="C2607" s="2" t="s">
        <v>221</v>
      </c>
      <c r="D2607" s="2" t="s">
        <v>219</v>
      </c>
      <c r="E2607" s="2" t="s">
        <v>187</v>
      </c>
      <c r="F2607" s="8" t="s">
        <v>24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5">
        <v>407020349</v>
      </c>
    </row>
    <row r="2608" spans="1:21" hidden="1" x14ac:dyDescent="0.25">
      <c r="A2608" s="8" t="s">
        <v>5018</v>
      </c>
      <c r="B2608" s="2" t="s">
        <v>3022</v>
      </c>
      <c r="C2608" s="2" t="s">
        <v>221</v>
      </c>
      <c r="D2608" s="2" t="s">
        <v>219</v>
      </c>
      <c r="E2608" s="2" t="s">
        <v>187</v>
      </c>
      <c r="F2608" s="8" t="s">
        <v>24</v>
      </c>
      <c r="G2608" s="8">
        <v>0</v>
      </c>
      <c r="H2608" s="8">
        <v>1</v>
      </c>
      <c r="I2608" s="8">
        <v>1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0</v>
      </c>
      <c r="P2608" s="8">
        <v>1</v>
      </c>
      <c r="Q2608" s="8">
        <v>0</v>
      </c>
      <c r="R2608" s="8">
        <v>0</v>
      </c>
      <c r="S2608" s="8">
        <v>0</v>
      </c>
      <c r="T2608" s="8">
        <v>0</v>
      </c>
      <c r="U2608" s="5">
        <v>407020357</v>
      </c>
    </row>
    <row r="2609" spans="1:21" hidden="1" x14ac:dyDescent="0.25">
      <c r="A2609" s="8" t="s">
        <v>5018</v>
      </c>
      <c r="B2609" s="2" t="s">
        <v>3023</v>
      </c>
      <c r="C2609" s="2" t="s">
        <v>221</v>
      </c>
      <c r="D2609" s="2" t="s">
        <v>219</v>
      </c>
      <c r="E2609" s="2" t="s">
        <v>187</v>
      </c>
      <c r="F2609" s="8" t="s">
        <v>24</v>
      </c>
      <c r="G2609" s="8">
        <v>0</v>
      </c>
      <c r="H2609" s="8">
        <v>1</v>
      </c>
      <c r="I2609" s="8">
        <v>0</v>
      </c>
      <c r="J2609" s="8">
        <v>0</v>
      </c>
      <c r="K2609" s="8">
        <v>0</v>
      </c>
      <c r="L2609" s="8">
        <v>0</v>
      </c>
      <c r="M2609" s="8">
        <v>1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8">
        <v>0</v>
      </c>
      <c r="T2609" s="8">
        <v>0</v>
      </c>
      <c r="U2609" s="5">
        <v>407020365</v>
      </c>
    </row>
    <row r="2610" spans="1:21" hidden="1" x14ac:dyDescent="0.25">
      <c r="A2610" s="8" t="s">
        <v>5018</v>
      </c>
      <c r="B2610" s="2" t="s">
        <v>3024</v>
      </c>
      <c r="C2610" s="2" t="s">
        <v>221</v>
      </c>
      <c r="D2610" s="2" t="s">
        <v>219</v>
      </c>
      <c r="E2610" s="2" t="s">
        <v>187</v>
      </c>
      <c r="F2610" s="8" t="s">
        <v>24</v>
      </c>
      <c r="G2610" s="8">
        <v>1</v>
      </c>
      <c r="H2610" s="8">
        <v>0</v>
      </c>
      <c r="I2610" s="8">
        <v>0</v>
      </c>
      <c r="J2610" s="8">
        <v>1</v>
      </c>
      <c r="K2610" s="8">
        <v>1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5">
        <v>407020373</v>
      </c>
    </row>
    <row r="2611" spans="1:21" hidden="1" x14ac:dyDescent="0.25">
      <c r="A2611" s="8" t="s">
        <v>5018</v>
      </c>
      <c r="B2611" s="2" t="s">
        <v>3025</v>
      </c>
      <c r="C2611" s="2" t="s">
        <v>221</v>
      </c>
      <c r="D2611" s="2" t="s">
        <v>219</v>
      </c>
      <c r="E2611" s="2" t="s">
        <v>187</v>
      </c>
      <c r="F2611" s="8" t="s">
        <v>24</v>
      </c>
      <c r="G2611" s="8">
        <v>0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0</v>
      </c>
      <c r="O2611" s="8">
        <v>0</v>
      </c>
      <c r="P2611" s="8">
        <v>1</v>
      </c>
      <c r="Q2611" s="8">
        <v>0</v>
      </c>
      <c r="R2611" s="8">
        <v>0</v>
      </c>
      <c r="S2611" s="8">
        <v>0</v>
      </c>
      <c r="T2611" s="8">
        <v>0</v>
      </c>
      <c r="U2611" s="5">
        <v>407020381</v>
      </c>
    </row>
    <row r="2612" spans="1:21" hidden="1" x14ac:dyDescent="0.25">
      <c r="A2612" s="8" t="s">
        <v>5018</v>
      </c>
      <c r="B2612" s="2" t="s">
        <v>3026</v>
      </c>
      <c r="C2612" s="2" t="s">
        <v>221</v>
      </c>
      <c r="D2612" s="2" t="s">
        <v>219</v>
      </c>
      <c r="E2612" s="2" t="s">
        <v>187</v>
      </c>
      <c r="F2612" s="8" t="s">
        <v>24</v>
      </c>
      <c r="G2612" s="8">
        <v>1</v>
      </c>
      <c r="H2612" s="8">
        <v>0</v>
      </c>
      <c r="I2612" s="8">
        <v>0</v>
      </c>
      <c r="J2612" s="8">
        <v>1</v>
      </c>
      <c r="K2612" s="8">
        <v>1</v>
      </c>
      <c r="L2612" s="8">
        <v>1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5">
        <v>407020390</v>
      </c>
    </row>
    <row r="2613" spans="1:21" hidden="1" x14ac:dyDescent="0.25">
      <c r="A2613" s="8" t="s">
        <v>5018</v>
      </c>
      <c r="B2613" s="2" t="s">
        <v>3027</v>
      </c>
      <c r="C2613" s="2" t="s">
        <v>221</v>
      </c>
      <c r="D2613" s="2" t="s">
        <v>219</v>
      </c>
      <c r="E2613" s="2" t="s">
        <v>187</v>
      </c>
      <c r="F2613" s="8" t="s">
        <v>24</v>
      </c>
      <c r="G2613" s="8">
        <v>0</v>
      </c>
      <c r="H2613" s="8">
        <v>1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0</v>
      </c>
      <c r="P2613" s="8">
        <v>1</v>
      </c>
      <c r="Q2613" s="8">
        <v>0</v>
      </c>
      <c r="R2613" s="8">
        <v>0</v>
      </c>
      <c r="S2613" s="8">
        <v>0</v>
      </c>
      <c r="T2613" s="8">
        <v>0</v>
      </c>
      <c r="U2613" s="5">
        <v>407020403</v>
      </c>
    </row>
    <row r="2614" spans="1:21" hidden="1" x14ac:dyDescent="0.25">
      <c r="A2614" s="8" t="s">
        <v>5018</v>
      </c>
      <c r="B2614" s="2" t="s">
        <v>3028</v>
      </c>
      <c r="C2614" s="2" t="s">
        <v>221</v>
      </c>
      <c r="D2614" s="2" t="s">
        <v>219</v>
      </c>
      <c r="E2614" s="2" t="s">
        <v>187</v>
      </c>
      <c r="F2614" s="8" t="s">
        <v>36</v>
      </c>
      <c r="G2614" s="8">
        <v>0</v>
      </c>
      <c r="H2614" s="8">
        <v>1</v>
      </c>
      <c r="I2614" s="8">
        <v>0</v>
      </c>
      <c r="J2614" s="8">
        <v>0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5">
        <v>407020411</v>
      </c>
    </row>
    <row r="2615" spans="1:21" hidden="1" x14ac:dyDescent="0.25">
      <c r="A2615" s="8" t="s">
        <v>5018</v>
      </c>
      <c r="B2615" s="2" t="s">
        <v>3029</v>
      </c>
      <c r="C2615" s="2" t="s">
        <v>221</v>
      </c>
      <c r="D2615" s="2" t="s">
        <v>219</v>
      </c>
      <c r="E2615" s="2" t="s">
        <v>187</v>
      </c>
      <c r="F2615" s="8" t="s">
        <v>24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0</v>
      </c>
      <c r="M2615" s="8">
        <v>1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0</v>
      </c>
      <c r="T2615" s="8">
        <v>0</v>
      </c>
      <c r="U2615" s="5">
        <v>407020420</v>
      </c>
    </row>
    <row r="2616" spans="1:21" hidden="1" x14ac:dyDescent="0.25">
      <c r="A2616" s="8" t="s">
        <v>5018</v>
      </c>
      <c r="B2616" s="2" t="s">
        <v>3030</v>
      </c>
      <c r="C2616" s="2" t="s">
        <v>221</v>
      </c>
      <c r="D2616" s="2" t="s">
        <v>219</v>
      </c>
      <c r="E2616" s="2" t="s">
        <v>187</v>
      </c>
      <c r="F2616" s="8" t="s">
        <v>24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1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5">
        <v>407020438</v>
      </c>
    </row>
    <row r="2617" spans="1:21" hidden="1" x14ac:dyDescent="0.25">
      <c r="A2617" s="8" t="s">
        <v>5018</v>
      </c>
      <c r="B2617" s="2" t="s">
        <v>3031</v>
      </c>
      <c r="C2617" s="2" t="s">
        <v>221</v>
      </c>
      <c r="D2617" s="2" t="s">
        <v>219</v>
      </c>
      <c r="E2617" s="2" t="s">
        <v>187</v>
      </c>
      <c r="F2617" s="8" t="s">
        <v>24</v>
      </c>
      <c r="G2617" s="8">
        <v>0</v>
      </c>
      <c r="H2617" s="8">
        <v>1</v>
      </c>
      <c r="I2617" s="8">
        <v>0</v>
      </c>
      <c r="J2617" s="8">
        <v>0</v>
      </c>
      <c r="K2617" s="8">
        <v>0</v>
      </c>
      <c r="L2617" s="8">
        <v>0</v>
      </c>
      <c r="M2617" s="8">
        <v>1</v>
      </c>
      <c r="N2617" s="8">
        <v>0</v>
      </c>
      <c r="O2617" s="8">
        <v>0</v>
      </c>
      <c r="P2617" s="8">
        <v>1</v>
      </c>
      <c r="Q2617" s="8">
        <v>0</v>
      </c>
      <c r="R2617" s="8">
        <v>0</v>
      </c>
      <c r="S2617" s="8">
        <v>0</v>
      </c>
      <c r="T2617" s="8">
        <v>0</v>
      </c>
      <c r="U2617" s="5">
        <v>407020446</v>
      </c>
    </row>
    <row r="2618" spans="1:21" hidden="1" x14ac:dyDescent="0.25">
      <c r="A2618" s="8" t="s">
        <v>5018</v>
      </c>
      <c r="B2618" s="2" t="s">
        <v>3032</v>
      </c>
      <c r="C2618" s="2" t="s">
        <v>221</v>
      </c>
      <c r="D2618" s="2" t="s">
        <v>219</v>
      </c>
      <c r="E2618" s="2" t="s">
        <v>187</v>
      </c>
      <c r="F2618" s="8" t="s">
        <v>24</v>
      </c>
      <c r="G2618" s="8">
        <v>0</v>
      </c>
      <c r="H2618" s="8">
        <v>1</v>
      </c>
      <c r="I2618" s="8">
        <v>1</v>
      </c>
      <c r="J2618" s="8">
        <v>0</v>
      </c>
      <c r="K2618" s="8">
        <v>0</v>
      </c>
      <c r="L2618" s="8">
        <v>0</v>
      </c>
      <c r="M2618" s="8">
        <v>1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5">
        <v>407020454</v>
      </c>
    </row>
    <row r="2619" spans="1:21" hidden="1" x14ac:dyDescent="0.25">
      <c r="A2619" s="8" t="s">
        <v>5018</v>
      </c>
      <c r="B2619" s="2" t="s">
        <v>3033</v>
      </c>
      <c r="C2619" s="2" t="s">
        <v>221</v>
      </c>
      <c r="D2619" s="2" t="s">
        <v>219</v>
      </c>
      <c r="E2619" s="2" t="s">
        <v>187</v>
      </c>
      <c r="F2619" s="8" t="s">
        <v>24</v>
      </c>
      <c r="G2619" s="8">
        <v>0</v>
      </c>
      <c r="H2619" s="8">
        <v>1</v>
      </c>
      <c r="I2619" s="8">
        <v>0</v>
      </c>
      <c r="J2619" s="8">
        <v>0</v>
      </c>
      <c r="K2619" s="8">
        <v>0</v>
      </c>
      <c r="L2619" s="8">
        <v>0</v>
      </c>
      <c r="M2619" s="8">
        <v>1</v>
      </c>
      <c r="N2619" s="8">
        <v>0</v>
      </c>
      <c r="O2619" s="8">
        <v>0</v>
      </c>
      <c r="P2619" s="8">
        <v>1</v>
      </c>
      <c r="Q2619" s="8">
        <v>0</v>
      </c>
      <c r="R2619" s="8">
        <v>0</v>
      </c>
      <c r="S2619" s="8">
        <v>0</v>
      </c>
      <c r="T2619" s="8">
        <v>0</v>
      </c>
      <c r="U2619" s="5">
        <v>407020462</v>
      </c>
    </row>
    <row r="2620" spans="1:21" hidden="1" x14ac:dyDescent="0.25">
      <c r="A2620" s="8" t="s">
        <v>5018</v>
      </c>
      <c r="B2620" s="2" t="s">
        <v>3034</v>
      </c>
      <c r="C2620" s="2" t="s">
        <v>221</v>
      </c>
      <c r="D2620" s="2" t="s">
        <v>219</v>
      </c>
      <c r="E2620" s="2" t="s">
        <v>187</v>
      </c>
      <c r="F2620" s="8" t="s">
        <v>24</v>
      </c>
      <c r="G2620" s="8">
        <v>0</v>
      </c>
      <c r="H2620" s="8">
        <v>1</v>
      </c>
      <c r="I2620" s="8">
        <v>1</v>
      </c>
      <c r="J2620" s="8">
        <v>0</v>
      </c>
      <c r="K2620" s="8">
        <v>0</v>
      </c>
      <c r="L2620" s="8">
        <v>0</v>
      </c>
      <c r="M2620" s="8">
        <v>1</v>
      </c>
      <c r="N2620" s="8">
        <v>0</v>
      </c>
      <c r="O2620" s="8">
        <v>0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5">
        <v>407020470</v>
      </c>
    </row>
    <row r="2621" spans="1:21" hidden="1" x14ac:dyDescent="0.25">
      <c r="A2621" s="8" t="s">
        <v>5018</v>
      </c>
      <c r="B2621" s="2" t="s">
        <v>3035</v>
      </c>
      <c r="C2621" s="2" t="s">
        <v>221</v>
      </c>
      <c r="D2621" s="2" t="s">
        <v>219</v>
      </c>
      <c r="E2621" s="2" t="s">
        <v>187</v>
      </c>
      <c r="F2621" s="8" t="s">
        <v>24</v>
      </c>
      <c r="G2621" s="8">
        <v>1</v>
      </c>
      <c r="H2621" s="8">
        <v>0</v>
      </c>
      <c r="I2621" s="8">
        <v>0</v>
      </c>
      <c r="J2621" s="8">
        <v>1</v>
      </c>
      <c r="K2621" s="8">
        <v>1</v>
      </c>
      <c r="L2621" s="8">
        <v>1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5">
        <v>407020489</v>
      </c>
    </row>
    <row r="2622" spans="1:21" hidden="1" x14ac:dyDescent="0.25">
      <c r="A2622" s="8" t="s">
        <v>5018</v>
      </c>
      <c r="B2622" s="2" t="s">
        <v>3036</v>
      </c>
      <c r="C2622" s="2" t="s">
        <v>221</v>
      </c>
      <c r="D2622" s="2" t="s">
        <v>219</v>
      </c>
      <c r="E2622" s="2" t="s">
        <v>187</v>
      </c>
      <c r="F2622" s="8" t="s">
        <v>24</v>
      </c>
      <c r="G2622" s="8">
        <v>1</v>
      </c>
      <c r="H2622" s="8">
        <v>0</v>
      </c>
      <c r="I2622" s="8">
        <v>0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5">
        <v>407020497</v>
      </c>
    </row>
    <row r="2623" spans="1:21" hidden="1" x14ac:dyDescent="0.25">
      <c r="A2623" s="8" t="s">
        <v>5018</v>
      </c>
      <c r="B2623" s="2" t="s">
        <v>3037</v>
      </c>
      <c r="C2623" s="2" t="s">
        <v>222</v>
      </c>
      <c r="D2623" s="2" t="s">
        <v>219</v>
      </c>
      <c r="E2623" s="2" t="s">
        <v>187</v>
      </c>
      <c r="F2623" s="8" t="s">
        <v>24</v>
      </c>
      <c r="G2623" s="8">
        <v>0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5">
        <v>407030018</v>
      </c>
    </row>
    <row r="2624" spans="1:21" hidden="1" x14ac:dyDescent="0.25">
      <c r="A2624" s="8" t="s">
        <v>5018</v>
      </c>
      <c r="B2624" s="2" t="s">
        <v>3038</v>
      </c>
      <c r="C2624" s="2" t="s">
        <v>222</v>
      </c>
      <c r="D2624" s="2" t="s">
        <v>219</v>
      </c>
      <c r="E2624" s="2" t="s">
        <v>187</v>
      </c>
      <c r="F2624" s="8" t="s">
        <v>24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0</v>
      </c>
      <c r="O2624" s="8">
        <v>0</v>
      </c>
      <c r="P2624" s="8">
        <v>1</v>
      </c>
      <c r="Q2624" s="8">
        <v>0</v>
      </c>
      <c r="R2624" s="8">
        <v>0</v>
      </c>
      <c r="S2624" s="8">
        <v>0</v>
      </c>
      <c r="T2624" s="8">
        <v>0</v>
      </c>
      <c r="U2624" s="5">
        <v>407030026</v>
      </c>
    </row>
    <row r="2625" spans="1:21" hidden="1" x14ac:dyDescent="0.25">
      <c r="A2625" s="8" t="s">
        <v>5018</v>
      </c>
      <c r="B2625" s="2" t="s">
        <v>3039</v>
      </c>
      <c r="C2625" s="2" t="s">
        <v>222</v>
      </c>
      <c r="D2625" s="2" t="s">
        <v>219</v>
      </c>
      <c r="E2625" s="2" t="s">
        <v>187</v>
      </c>
      <c r="F2625" s="8" t="s">
        <v>24</v>
      </c>
      <c r="G2625" s="8">
        <v>0</v>
      </c>
      <c r="H2625" s="8">
        <v>1</v>
      </c>
      <c r="I2625" s="8">
        <v>1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5">
        <v>407030034</v>
      </c>
    </row>
    <row r="2626" spans="1:21" hidden="1" x14ac:dyDescent="0.25">
      <c r="A2626" s="8" t="s">
        <v>5018</v>
      </c>
      <c r="B2626" s="2" t="s">
        <v>3040</v>
      </c>
      <c r="C2626" s="2" t="s">
        <v>222</v>
      </c>
      <c r="D2626" s="2" t="s">
        <v>219</v>
      </c>
      <c r="E2626" s="2" t="s">
        <v>187</v>
      </c>
      <c r="F2626" s="8" t="s">
        <v>24</v>
      </c>
      <c r="G2626" s="8">
        <v>0</v>
      </c>
      <c r="H2626" s="8">
        <v>1</v>
      </c>
      <c r="I2626" s="8">
        <v>1</v>
      </c>
      <c r="J2626" s="8">
        <v>0</v>
      </c>
      <c r="K2626" s="8">
        <v>0</v>
      </c>
      <c r="L2626" s="8">
        <v>0</v>
      </c>
      <c r="M2626" s="8">
        <v>1</v>
      </c>
      <c r="N2626" s="8">
        <v>0</v>
      </c>
      <c r="O2626" s="8">
        <v>0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5">
        <v>407030042</v>
      </c>
    </row>
    <row r="2627" spans="1:21" hidden="1" x14ac:dyDescent="0.25">
      <c r="A2627" s="8" t="s">
        <v>5018</v>
      </c>
      <c r="B2627" s="2" t="s">
        <v>3041</v>
      </c>
      <c r="C2627" s="2" t="s">
        <v>222</v>
      </c>
      <c r="D2627" s="2" t="s">
        <v>219</v>
      </c>
      <c r="E2627" s="2" t="s">
        <v>187</v>
      </c>
      <c r="F2627" s="8" t="s">
        <v>24</v>
      </c>
      <c r="G2627" s="8">
        <v>0</v>
      </c>
      <c r="H2627" s="8">
        <v>1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0</v>
      </c>
      <c r="O2627" s="8">
        <v>0</v>
      </c>
      <c r="P2627" s="8">
        <v>1</v>
      </c>
      <c r="Q2627" s="8">
        <v>0</v>
      </c>
      <c r="R2627" s="8">
        <v>0</v>
      </c>
      <c r="S2627" s="8">
        <v>0</v>
      </c>
      <c r="T2627" s="8">
        <v>0</v>
      </c>
      <c r="U2627" s="5">
        <v>407030050</v>
      </c>
    </row>
    <row r="2628" spans="1:21" hidden="1" x14ac:dyDescent="0.25">
      <c r="A2628" s="8" t="s">
        <v>5018</v>
      </c>
      <c r="B2628" s="2" t="s">
        <v>3042</v>
      </c>
      <c r="C2628" s="2" t="s">
        <v>222</v>
      </c>
      <c r="D2628" s="2" t="s">
        <v>219</v>
      </c>
      <c r="E2628" s="2" t="s">
        <v>187</v>
      </c>
      <c r="F2628" s="8" t="s">
        <v>24</v>
      </c>
      <c r="G2628" s="8">
        <v>0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</v>
      </c>
      <c r="Q2628" s="8">
        <v>0</v>
      </c>
      <c r="R2628" s="8">
        <v>0</v>
      </c>
      <c r="S2628" s="8">
        <v>0</v>
      </c>
      <c r="T2628" s="8">
        <v>0</v>
      </c>
      <c r="U2628" s="5">
        <v>407030069</v>
      </c>
    </row>
    <row r="2629" spans="1:21" hidden="1" x14ac:dyDescent="0.25">
      <c r="A2629" s="8" t="s">
        <v>5018</v>
      </c>
      <c r="B2629" s="2" t="s">
        <v>3043</v>
      </c>
      <c r="C2629" s="2" t="s">
        <v>222</v>
      </c>
      <c r="D2629" s="2" t="s">
        <v>219</v>
      </c>
      <c r="E2629" s="2" t="s">
        <v>187</v>
      </c>
      <c r="F2629" s="8" t="s">
        <v>24</v>
      </c>
      <c r="G2629" s="8">
        <v>0</v>
      </c>
      <c r="H2629" s="8">
        <v>1</v>
      </c>
      <c r="I2629" s="8">
        <v>1</v>
      </c>
      <c r="J2629" s="8">
        <v>0</v>
      </c>
      <c r="K2629" s="8">
        <v>0</v>
      </c>
      <c r="L2629" s="8">
        <v>0</v>
      </c>
      <c r="M2629" s="8">
        <v>1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5">
        <v>407030077</v>
      </c>
    </row>
    <row r="2630" spans="1:21" hidden="1" x14ac:dyDescent="0.25">
      <c r="A2630" s="8" t="s">
        <v>5018</v>
      </c>
      <c r="B2630" s="2" t="s">
        <v>3044</v>
      </c>
      <c r="C2630" s="2" t="s">
        <v>222</v>
      </c>
      <c r="D2630" s="2" t="s">
        <v>219</v>
      </c>
      <c r="E2630" s="2" t="s">
        <v>187</v>
      </c>
      <c r="F2630" s="8" t="s">
        <v>36</v>
      </c>
      <c r="G2630" s="8">
        <v>1</v>
      </c>
      <c r="H2630" s="8">
        <v>0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5">
        <v>407030085</v>
      </c>
    </row>
    <row r="2631" spans="1:21" hidden="1" x14ac:dyDescent="0.25">
      <c r="A2631" s="8" t="s">
        <v>5018</v>
      </c>
      <c r="B2631" s="2" t="s">
        <v>3045</v>
      </c>
      <c r="C2631" s="2" t="s">
        <v>222</v>
      </c>
      <c r="D2631" s="2" t="s">
        <v>219</v>
      </c>
      <c r="E2631" s="2" t="s">
        <v>187</v>
      </c>
      <c r="F2631" s="8" t="s">
        <v>36</v>
      </c>
      <c r="G2631" s="8">
        <v>1</v>
      </c>
      <c r="H2631" s="8">
        <v>0</v>
      </c>
      <c r="I2631" s="8">
        <v>0</v>
      </c>
      <c r="J2631" s="8">
        <v>0</v>
      </c>
      <c r="K2631" s="8">
        <v>1</v>
      </c>
      <c r="L2631" s="8">
        <v>1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5">
        <v>407030093</v>
      </c>
    </row>
    <row r="2632" spans="1:21" hidden="1" x14ac:dyDescent="0.25">
      <c r="A2632" s="8" t="s">
        <v>5018</v>
      </c>
      <c r="B2632" s="2" t="s">
        <v>3046</v>
      </c>
      <c r="C2632" s="2" t="s">
        <v>222</v>
      </c>
      <c r="D2632" s="2" t="s">
        <v>219</v>
      </c>
      <c r="E2632" s="2" t="s">
        <v>187</v>
      </c>
      <c r="F2632" s="8" t="s">
        <v>36</v>
      </c>
      <c r="G2632" s="8">
        <v>1</v>
      </c>
      <c r="H2632" s="8">
        <v>0</v>
      </c>
      <c r="I2632" s="8">
        <v>0</v>
      </c>
      <c r="J2632" s="8">
        <v>0</v>
      </c>
      <c r="K2632" s="8">
        <v>1</v>
      </c>
      <c r="L2632" s="8">
        <v>1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5">
        <v>407030107</v>
      </c>
    </row>
    <row r="2633" spans="1:21" hidden="1" x14ac:dyDescent="0.25">
      <c r="A2633" s="8" t="s">
        <v>5018</v>
      </c>
      <c r="B2633" s="2" t="s">
        <v>3047</v>
      </c>
      <c r="C2633" s="2" t="s">
        <v>222</v>
      </c>
      <c r="D2633" s="2" t="s">
        <v>219</v>
      </c>
      <c r="E2633" s="2" t="s">
        <v>187</v>
      </c>
      <c r="F2633" s="8" t="s">
        <v>36</v>
      </c>
      <c r="G2633" s="8">
        <v>1</v>
      </c>
      <c r="H2633" s="8">
        <v>0</v>
      </c>
      <c r="I2633" s="8">
        <v>0</v>
      </c>
      <c r="J2633" s="8">
        <v>0</v>
      </c>
      <c r="K2633" s="8">
        <v>1</v>
      </c>
      <c r="L2633" s="8">
        <v>1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5">
        <v>407030115</v>
      </c>
    </row>
    <row r="2634" spans="1:21" hidden="1" x14ac:dyDescent="0.25">
      <c r="A2634" s="8" t="s">
        <v>5018</v>
      </c>
      <c r="B2634" s="2" t="s">
        <v>3048</v>
      </c>
      <c r="C2634" s="2" t="s">
        <v>222</v>
      </c>
      <c r="D2634" s="2" t="s">
        <v>219</v>
      </c>
      <c r="E2634" s="2" t="s">
        <v>187</v>
      </c>
      <c r="F2634" s="8" t="s">
        <v>24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5">
        <v>407030123</v>
      </c>
    </row>
    <row r="2635" spans="1:21" hidden="1" x14ac:dyDescent="0.25">
      <c r="A2635" s="8" t="s">
        <v>5018</v>
      </c>
      <c r="B2635" s="2" t="s">
        <v>3049</v>
      </c>
      <c r="C2635" s="2" t="s">
        <v>222</v>
      </c>
      <c r="D2635" s="2" t="s">
        <v>219</v>
      </c>
      <c r="E2635" s="2" t="s">
        <v>187</v>
      </c>
      <c r="F2635" s="8" t="s">
        <v>24</v>
      </c>
      <c r="G2635" s="8">
        <v>0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5">
        <v>407030131</v>
      </c>
    </row>
    <row r="2636" spans="1:21" hidden="1" x14ac:dyDescent="0.25">
      <c r="A2636" s="8" t="s">
        <v>5018</v>
      </c>
      <c r="B2636" s="2" t="s">
        <v>3050</v>
      </c>
      <c r="C2636" s="2" t="s">
        <v>222</v>
      </c>
      <c r="D2636" s="2" t="s">
        <v>219</v>
      </c>
      <c r="E2636" s="2" t="s">
        <v>187</v>
      </c>
      <c r="F2636" s="8" t="s">
        <v>24</v>
      </c>
      <c r="G2636" s="8">
        <v>0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1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5">
        <v>407030140</v>
      </c>
    </row>
    <row r="2637" spans="1:21" hidden="1" x14ac:dyDescent="0.25">
      <c r="A2637" s="8" t="s">
        <v>5018</v>
      </c>
      <c r="B2637" s="2" t="s">
        <v>3051</v>
      </c>
      <c r="C2637" s="2" t="s">
        <v>222</v>
      </c>
      <c r="D2637" s="2" t="s">
        <v>219</v>
      </c>
      <c r="E2637" s="2" t="s">
        <v>187</v>
      </c>
      <c r="F2637" s="8" t="s">
        <v>24</v>
      </c>
      <c r="G2637" s="8">
        <v>0</v>
      </c>
      <c r="H2637" s="8">
        <v>1</v>
      </c>
      <c r="I2637" s="8">
        <v>0</v>
      </c>
      <c r="J2637" s="8">
        <v>0</v>
      </c>
      <c r="K2637" s="8">
        <v>0</v>
      </c>
      <c r="L2637" s="8">
        <v>0</v>
      </c>
      <c r="M2637" s="8">
        <v>1</v>
      </c>
      <c r="N2637" s="8">
        <v>0</v>
      </c>
      <c r="O2637" s="8">
        <v>0</v>
      </c>
      <c r="P2637" s="8">
        <v>1</v>
      </c>
      <c r="Q2637" s="8">
        <v>0</v>
      </c>
      <c r="R2637" s="8">
        <v>0</v>
      </c>
      <c r="S2637" s="8">
        <v>0</v>
      </c>
      <c r="T2637" s="8">
        <v>0</v>
      </c>
      <c r="U2637" s="5">
        <v>407030158</v>
      </c>
    </row>
    <row r="2638" spans="1:21" hidden="1" x14ac:dyDescent="0.25">
      <c r="A2638" s="8" t="s">
        <v>5018</v>
      </c>
      <c r="B2638" s="2" t="s">
        <v>3052</v>
      </c>
      <c r="C2638" s="2" t="s">
        <v>222</v>
      </c>
      <c r="D2638" s="2" t="s">
        <v>219</v>
      </c>
      <c r="E2638" s="2" t="s">
        <v>187</v>
      </c>
      <c r="F2638" s="8" t="s">
        <v>24</v>
      </c>
      <c r="G2638" s="8">
        <v>0</v>
      </c>
      <c r="H2638" s="8">
        <v>1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1</v>
      </c>
      <c r="Q2638" s="8">
        <v>0</v>
      </c>
      <c r="R2638" s="8">
        <v>0</v>
      </c>
      <c r="S2638" s="8">
        <v>0</v>
      </c>
      <c r="T2638" s="8">
        <v>0</v>
      </c>
      <c r="U2638" s="5">
        <v>407030166</v>
      </c>
    </row>
    <row r="2639" spans="1:21" hidden="1" x14ac:dyDescent="0.25">
      <c r="A2639" s="8" t="s">
        <v>5018</v>
      </c>
      <c r="B2639" s="2" t="s">
        <v>3053</v>
      </c>
      <c r="C2639" s="2" t="s">
        <v>222</v>
      </c>
      <c r="D2639" s="2" t="s">
        <v>219</v>
      </c>
      <c r="E2639" s="2" t="s">
        <v>187</v>
      </c>
      <c r="F2639" s="8" t="s">
        <v>24</v>
      </c>
      <c r="G2639" s="8">
        <v>0</v>
      </c>
      <c r="H2639" s="8">
        <v>1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5">
        <v>407030174</v>
      </c>
    </row>
    <row r="2640" spans="1:21" hidden="1" x14ac:dyDescent="0.25">
      <c r="A2640" s="8" t="s">
        <v>5018</v>
      </c>
      <c r="B2640" s="2" t="s">
        <v>3054</v>
      </c>
      <c r="C2640" s="2" t="s">
        <v>222</v>
      </c>
      <c r="D2640" s="2" t="s">
        <v>219</v>
      </c>
      <c r="E2640" s="2" t="s">
        <v>187</v>
      </c>
      <c r="F2640" s="8" t="s">
        <v>24</v>
      </c>
      <c r="G2640" s="8">
        <v>0</v>
      </c>
      <c r="H2640" s="8">
        <v>1</v>
      </c>
      <c r="I2640" s="8">
        <v>0</v>
      </c>
      <c r="J2640" s="8">
        <v>0</v>
      </c>
      <c r="K2640" s="8">
        <v>0</v>
      </c>
      <c r="L2640" s="8">
        <v>0</v>
      </c>
      <c r="M2640" s="8">
        <v>1</v>
      </c>
      <c r="N2640" s="8">
        <v>0</v>
      </c>
      <c r="O2640" s="8">
        <v>0</v>
      </c>
      <c r="P2640" s="8">
        <v>1</v>
      </c>
      <c r="Q2640" s="8">
        <v>0</v>
      </c>
      <c r="R2640" s="8">
        <v>0</v>
      </c>
      <c r="S2640" s="8">
        <v>0</v>
      </c>
      <c r="T2640" s="8">
        <v>0</v>
      </c>
      <c r="U2640" s="5">
        <v>407030182</v>
      </c>
    </row>
    <row r="2641" spans="1:21" hidden="1" x14ac:dyDescent="0.25">
      <c r="A2641" s="8" t="s">
        <v>5018</v>
      </c>
      <c r="B2641" s="2" t="s">
        <v>3055</v>
      </c>
      <c r="C2641" s="2" t="s">
        <v>222</v>
      </c>
      <c r="D2641" s="2" t="s">
        <v>219</v>
      </c>
      <c r="E2641" s="2" t="s">
        <v>187</v>
      </c>
      <c r="F2641" s="8" t="s">
        <v>24</v>
      </c>
      <c r="G2641" s="8">
        <v>0</v>
      </c>
      <c r="H2641" s="8">
        <v>1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1</v>
      </c>
      <c r="Q2641" s="8">
        <v>0</v>
      </c>
      <c r="R2641" s="8">
        <v>0</v>
      </c>
      <c r="S2641" s="8">
        <v>0</v>
      </c>
      <c r="T2641" s="8">
        <v>0</v>
      </c>
      <c r="U2641" s="5">
        <v>407030190</v>
      </c>
    </row>
    <row r="2642" spans="1:21" hidden="1" x14ac:dyDescent="0.25">
      <c r="A2642" s="8" t="s">
        <v>5018</v>
      </c>
      <c r="B2642" s="2" t="s">
        <v>3056</v>
      </c>
      <c r="C2642" s="2" t="s">
        <v>222</v>
      </c>
      <c r="D2642" s="2" t="s">
        <v>219</v>
      </c>
      <c r="E2642" s="2" t="s">
        <v>187</v>
      </c>
      <c r="F2642" s="8" t="s">
        <v>24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1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0</v>
      </c>
      <c r="U2642" s="5">
        <v>407030204</v>
      </c>
    </row>
    <row r="2643" spans="1:21" hidden="1" x14ac:dyDescent="0.25">
      <c r="A2643" s="8" t="s">
        <v>5018</v>
      </c>
      <c r="B2643" s="2" t="s">
        <v>3057</v>
      </c>
      <c r="C2643" s="2" t="s">
        <v>222</v>
      </c>
      <c r="D2643" s="2" t="s">
        <v>219</v>
      </c>
      <c r="E2643" s="2" t="s">
        <v>187</v>
      </c>
      <c r="F2643" s="8" t="s">
        <v>24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1</v>
      </c>
      <c r="N2643" s="8">
        <v>0</v>
      </c>
      <c r="O2643" s="8">
        <v>0</v>
      </c>
      <c r="P2643" s="8">
        <v>1</v>
      </c>
      <c r="Q2643" s="8">
        <v>0</v>
      </c>
      <c r="R2643" s="8">
        <v>0</v>
      </c>
      <c r="S2643" s="8">
        <v>0</v>
      </c>
      <c r="T2643" s="8">
        <v>0</v>
      </c>
      <c r="U2643" s="5">
        <v>407030212</v>
      </c>
    </row>
    <row r="2644" spans="1:21" hidden="1" x14ac:dyDescent="0.25">
      <c r="A2644" s="8" t="s">
        <v>5018</v>
      </c>
      <c r="B2644" s="2" t="s">
        <v>3058</v>
      </c>
      <c r="C2644" s="2" t="s">
        <v>222</v>
      </c>
      <c r="D2644" s="2" t="s">
        <v>219</v>
      </c>
      <c r="E2644" s="2" t="s">
        <v>187</v>
      </c>
      <c r="F2644" s="8" t="s">
        <v>24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5">
        <v>407030220</v>
      </c>
    </row>
    <row r="2645" spans="1:21" hidden="1" x14ac:dyDescent="0.25">
      <c r="A2645" s="8" t="s">
        <v>5018</v>
      </c>
      <c r="B2645" s="2" t="s">
        <v>3059</v>
      </c>
      <c r="C2645" s="2" t="s">
        <v>222</v>
      </c>
      <c r="D2645" s="2" t="s">
        <v>219</v>
      </c>
      <c r="E2645" s="2" t="s">
        <v>187</v>
      </c>
      <c r="F2645" s="8" t="s">
        <v>36</v>
      </c>
      <c r="G2645" s="8">
        <v>1</v>
      </c>
      <c r="H2645" s="8">
        <v>0</v>
      </c>
      <c r="I2645" s="8">
        <v>0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5">
        <v>407030239</v>
      </c>
    </row>
    <row r="2646" spans="1:21" hidden="1" x14ac:dyDescent="0.25">
      <c r="A2646" s="8" t="s">
        <v>5018</v>
      </c>
      <c r="B2646" s="2" t="s">
        <v>3060</v>
      </c>
      <c r="C2646" s="2" t="s">
        <v>222</v>
      </c>
      <c r="D2646" s="2" t="s">
        <v>219</v>
      </c>
      <c r="E2646" s="2" t="s">
        <v>187</v>
      </c>
      <c r="F2646" s="8" t="s">
        <v>24</v>
      </c>
      <c r="G2646" s="8">
        <v>0</v>
      </c>
      <c r="H2646" s="8">
        <v>1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5">
        <v>407030247</v>
      </c>
    </row>
    <row r="2647" spans="1:21" hidden="1" x14ac:dyDescent="0.25">
      <c r="A2647" s="8" t="s">
        <v>5018</v>
      </c>
      <c r="B2647" s="2" t="s">
        <v>3061</v>
      </c>
      <c r="C2647" s="2" t="s">
        <v>223</v>
      </c>
      <c r="D2647" s="2" t="s">
        <v>219</v>
      </c>
      <c r="E2647" s="2" t="s">
        <v>187</v>
      </c>
      <c r="F2647" s="8" t="s">
        <v>24</v>
      </c>
      <c r="G2647" s="8">
        <v>0</v>
      </c>
      <c r="H2647" s="8">
        <v>1</v>
      </c>
      <c r="I2647" s="8">
        <v>0</v>
      </c>
      <c r="J2647" s="8">
        <v>0</v>
      </c>
      <c r="K2647" s="8">
        <v>0</v>
      </c>
      <c r="L2647" s="8">
        <v>0</v>
      </c>
      <c r="M2647" s="8">
        <v>1</v>
      </c>
      <c r="N2647" s="8">
        <v>0</v>
      </c>
      <c r="O2647" s="8">
        <v>0</v>
      </c>
      <c r="P2647" s="8">
        <v>1</v>
      </c>
      <c r="Q2647" s="8">
        <v>0</v>
      </c>
      <c r="R2647" s="8">
        <v>0</v>
      </c>
      <c r="S2647" s="8">
        <v>0</v>
      </c>
      <c r="T2647" s="8">
        <v>0</v>
      </c>
      <c r="U2647" s="5">
        <v>407040013</v>
      </c>
    </row>
    <row r="2648" spans="1:21" hidden="1" x14ac:dyDescent="0.25">
      <c r="A2648" s="8" t="s">
        <v>5018</v>
      </c>
      <c r="B2648" s="2" t="s">
        <v>3062</v>
      </c>
      <c r="C2648" s="2" t="s">
        <v>223</v>
      </c>
      <c r="D2648" s="2" t="s">
        <v>219</v>
      </c>
      <c r="E2648" s="2" t="s">
        <v>187</v>
      </c>
      <c r="F2648" s="8" t="s">
        <v>24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0</v>
      </c>
      <c r="O2648" s="8">
        <v>0</v>
      </c>
      <c r="P2648" s="8">
        <v>1</v>
      </c>
      <c r="Q2648" s="8">
        <v>0</v>
      </c>
      <c r="R2648" s="8">
        <v>0</v>
      </c>
      <c r="S2648" s="8">
        <v>0</v>
      </c>
      <c r="T2648" s="8">
        <v>0</v>
      </c>
      <c r="U2648" s="5">
        <v>407040021</v>
      </c>
    </row>
    <row r="2649" spans="1:21" hidden="1" x14ac:dyDescent="0.25">
      <c r="A2649" s="8" t="s">
        <v>5018</v>
      </c>
      <c r="B2649" s="2" t="s">
        <v>3063</v>
      </c>
      <c r="C2649" s="2" t="s">
        <v>223</v>
      </c>
      <c r="D2649" s="2" t="s">
        <v>219</v>
      </c>
      <c r="E2649" s="2" t="s">
        <v>187</v>
      </c>
      <c r="F2649" s="8" t="s">
        <v>24</v>
      </c>
      <c r="G2649" s="8">
        <v>0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>
        <v>0</v>
      </c>
      <c r="O2649" s="8">
        <v>0</v>
      </c>
      <c r="P2649" s="8">
        <v>1</v>
      </c>
      <c r="Q2649" s="8">
        <v>0</v>
      </c>
      <c r="R2649" s="8">
        <v>0</v>
      </c>
      <c r="S2649" s="8">
        <v>0</v>
      </c>
      <c r="T2649" s="8">
        <v>0</v>
      </c>
      <c r="U2649" s="5">
        <v>407040030</v>
      </c>
    </row>
    <row r="2650" spans="1:21" hidden="1" x14ac:dyDescent="0.25">
      <c r="A2650" s="8" t="s">
        <v>5018</v>
      </c>
      <c r="B2650" s="2" t="s">
        <v>3064</v>
      </c>
      <c r="C2650" s="2" t="s">
        <v>223</v>
      </c>
      <c r="D2650" s="2" t="s">
        <v>219</v>
      </c>
      <c r="E2650" s="2" t="s">
        <v>187</v>
      </c>
      <c r="F2650" s="8" t="s">
        <v>24</v>
      </c>
      <c r="G2650" s="8">
        <v>0</v>
      </c>
      <c r="H2650" s="8">
        <v>1</v>
      </c>
      <c r="I2650" s="8">
        <v>0</v>
      </c>
      <c r="J2650" s="8">
        <v>0</v>
      </c>
      <c r="K2650" s="8">
        <v>0</v>
      </c>
      <c r="L2650" s="8">
        <v>0</v>
      </c>
      <c r="M2650" s="8">
        <v>1</v>
      </c>
      <c r="N2650" s="8">
        <v>0</v>
      </c>
      <c r="O2650" s="8">
        <v>0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5">
        <v>407040048</v>
      </c>
    </row>
    <row r="2651" spans="1:21" hidden="1" x14ac:dyDescent="0.25">
      <c r="A2651" s="8" t="s">
        <v>5018</v>
      </c>
      <c r="B2651" s="2" t="s">
        <v>3065</v>
      </c>
      <c r="C2651" s="2" t="s">
        <v>223</v>
      </c>
      <c r="D2651" s="2" t="s">
        <v>219</v>
      </c>
      <c r="E2651" s="2" t="s">
        <v>187</v>
      </c>
      <c r="F2651" s="8" t="s">
        <v>24</v>
      </c>
      <c r="G2651" s="8">
        <v>0</v>
      </c>
      <c r="H2651" s="8">
        <v>1</v>
      </c>
      <c r="I2651" s="8">
        <v>0</v>
      </c>
      <c r="J2651" s="8">
        <v>0</v>
      </c>
      <c r="K2651" s="8">
        <v>0</v>
      </c>
      <c r="L2651" s="8">
        <v>0</v>
      </c>
      <c r="M2651" s="8">
        <v>1</v>
      </c>
      <c r="N2651" s="8">
        <v>0</v>
      </c>
      <c r="O2651" s="8">
        <v>0</v>
      </c>
      <c r="P2651" s="8">
        <v>1</v>
      </c>
      <c r="Q2651" s="8">
        <v>0</v>
      </c>
      <c r="R2651" s="8">
        <v>0</v>
      </c>
      <c r="S2651" s="8">
        <v>0</v>
      </c>
      <c r="T2651" s="8">
        <v>0</v>
      </c>
      <c r="U2651" s="5">
        <v>407040056</v>
      </c>
    </row>
    <row r="2652" spans="1:21" hidden="1" x14ac:dyDescent="0.25">
      <c r="A2652" s="8" t="s">
        <v>5018</v>
      </c>
      <c r="B2652" s="2" t="s">
        <v>3066</v>
      </c>
      <c r="C2652" s="2" t="s">
        <v>223</v>
      </c>
      <c r="D2652" s="2" t="s">
        <v>219</v>
      </c>
      <c r="E2652" s="2" t="s">
        <v>187</v>
      </c>
      <c r="F2652" s="8" t="s">
        <v>24</v>
      </c>
      <c r="G2652" s="8">
        <v>0</v>
      </c>
      <c r="H2652" s="8">
        <v>1</v>
      </c>
      <c r="I2652" s="8">
        <v>1</v>
      </c>
      <c r="J2652" s="8">
        <v>0</v>
      </c>
      <c r="K2652" s="8">
        <v>0</v>
      </c>
      <c r="L2652" s="8">
        <v>0</v>
      </c>
      <c r="M2652" s="8">
        <v>1</v>
      </c>
      <c r="N2652" s="8">
        <v>0</v>
      </c>
      <c r="O2652" s="8">
        <v>0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5">
        <v>407040064</v>
      </c>
    </row>
    <row r="2653" spans="1:21" hidden="1" x14ac:dyDescent="0.25">
      <c r="A2653" s="8" t="s">
        <v>5018</v>
      </c>
      <c r="B2653" s="2" t="s">
        <v>3067</v>
      </c>
      <c r="C2653" s="2" t="s">
        <v>223</v>
      </c>
      <c r="D2653" s="2" t="s">
        <v>219</v>
      </c>
      <c r="E2653" s="2" t="s">
        <v>187</v>
      </c>
      <c r="F2653" s="8" t="s">
        <v>24</v>
      </c>
      <c r="G2653" s="8">
        <v>0</v>
      </c>
      <c r="H2653" s="8">
        <v>1</v>
      </c>
      <c r="I2653" s="8">
        <v>1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5">
        <v>407040072</v>
      </c>
    </row>
    <row r="2654" spans="1:21" hidden="1" x14ac:dyDescent="0.25">
      <c r="A2654" s="8" t="s">
        <v>5018</v>
      </c>
      <c r="B2654" s="2" t="s">
        <v>3068</v>
      </c>
      <c r="C2654" s="2" t="s">
        <v>223</v>
      </c>
      <c r="D2654" s="2" t="s">
        <v>219</v>
      </c>
      <c r="E2654" s="2" t="s">
        <v>187</v>
      </c>
      <c r="F2654" s="8" t="s">
        <v>24</v>
      </c>
      <c r="G2654" s="8">
        <v>0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1</v>
      </c>
      <c r="N2654" s="8">
        <v>0</v>
      </c>
      <c r="O2654" s="8">
        <v>0</v>
      </c>
      <c r="P2654" s="8">
        <v>1</v>
      </c>
      <c r="Q2654" s="8">
        <v>0</v>
      </c>
      <c r="R2654" s="8">
        <v>0</v>
      </c>
      <c r="S2654" s="8">
        <v>0</v>
      </c>
      <c r="T2654" s="8">
        <v>0</v>
      </c>
      <c r="U2654" s="5">
        <v>407040080</v>
      </c>
    </row>
    <row r="2655" spans="1:21" hidden="1" x14ac:dyDescent="0.25">
      <c r="A2655" s="8" t="s">
        <v>5018</v>
      </c>
      <c r="B2655" s="2" t="s">
        <v>3069</v>
      </c>
      <c r="C2655" s="2" t="s">
        <v>223</v>
      </c>
      <c r="D2655" s="2" t="s">
        <v>219</v>
      </c>
      <c r="E2655" s="2" t="s">
        <v>187</v>
      </c>
      <c r="F2655" s="8" t="s">
        <v>24</v>
      </c>
      <c r="G2655" s="8">
        <v>0</v>
      </c>
      <c r="H2655" s="8">
        <v>1</v>
      </c>
      <c r="I2655" s="8">
        <v>1</v>
      </c>
      <c r="J2655" s="8">
        <v>0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>
        <v>1</v>
      </c>
      <c r="Q2655" s="8">
        <v>0</v>
      </c>
      <c r="R2655" s="8">
        <v>0</v>
      </c>
      <c r="S2655" s="8">
        <v>0</v>
      </c>
      <c r="T2655" s="8">
        <v>0</v>
      </c>
      <c r="U2655" s="5">
        <v>407040099</v>
      </c>
    </row>
    <row r="2656" spans="1:21" hidden="1" x14ac:dyDescent="0.25">
      <c r="A2656" s="8" t="s">
        <v>5018</v>
      </c>
      <c r="B2656" s="2" t="s">
        <v>3070</v>
      </c>
      <c r="C2656" s="2" t="s">
        <v>223</v>
      </c>
      <c r="D2656" s="2" t="s">
        <v>219</v>
      </c>
      <c r="E2656" s="2" t="s">
        <v>187</v>
      </c>
      <c r="F2656" s="8" t="s">
        <v>24</v>
      </c>
      <c r="G2656" s="8">
        <v>0</v>
      </c>
      <c r="H2656" s="8">
        <v>1</v>
      </c>
      <c r="I2656" s="8">
        <v>1</v>
      </c>
      <c r="J2656" s="8">
        <v>0</v>
      </c>
      <c r="K2656" s="8">
        <v>0</v>
      </c>
      <c r="L2656" s="8">
        <v>0</v>
      </c>
      <c r="M2656" s="8">
        <v>1</v>
      </c>
      <c r="N2656" s="8">
        <v>0</v>
      </c>
      <c r="O2656" s="8">
        <v>0</v>
      </c>
      <c r="P2656" s="8">
        <v>1</v>
      </c>
      <c r="Q2656" s="8">
        <v>0</v>
      </c>
      <c r="R2656" s="8">
        <v>0</v>
      </c>
      <c r="S2656" s="8">
        <v>0</v>
      </c>
      <c r="T2656" s="8">
        <v>0</v>
      </c>
      <c r="U2656" s="5">
        <v>407040102</v>
      </c>
    </row>
    <row r="2657" spans="1:21" hidden="1" x14ac:dyDescent="0.25">
      <c r="A2657" s="8" t="s">
        <v>5018</v>
      </c>
      <c r="B2657" s="2" t="s">
        <v>3071</v>
      </c>
      <c r="C2657" s="2" t="s">
        <v>223</v>
      </c>
      <c r="D2657" s="2" t="s">
        <v>219</v>
      </c>
      <c r="E2657" s="2" t="s">
        <v>187</v>
      </c>
      <c r="F2657" s="8" t="s">
        <v>24</v>
      </c>
      <c r="G2657" s="8">
        <v>0</v>
      </c>
      <c r="H2657" s="8">
        <v>1</v>
      </c>
      <c r="I2657" s="8">
        <v>1</v>
      </c>
      <c r="J2657" s="8">
        <v>0</v>
      </c>
      <c r="K2657" s="8">
        <v>0</v>
      </c>
      <c r="L2657" s="8">
        <v>0</v>
      </c>
      <c r="M2657" s="8">
        <v>1</v>
      </c>
      <c r="N2657" s="8">
        <v>0</v>
      </c>
      <c r="O2657" s="8">
        <v>0</v>
      </c>
      <c r="P2657" s="8">
        <v>1</v>
      </c>
      <c r="Q2657" s="8">
        <v>0</v>
      </c>
      <c r="R2657" s="8">
        <v>0</v>
      </c>
      <c r="S2657" s="8">
        <v>0</v>
      </c>
      <c r="T2657" s="8">
        <v>0</v>
      </c>
      <c r="U2657" s="5">
        <v>407040110</v>
      </c>
    </row>
    <row r="2658" spans="1:21" hidden="1" x14ac:dyDescent="0.25">
      <c r="A2658" s="8" t="s">
        <v>5018</v>
      </c>
      <c r="B2658" s="2" t="s">
        <v>3072</v>
      </c>
      <c r="C2658" s="2" t="s">
        <v>223</v>
      </c>
      <c r="D2658" s="2" t="s">
        <v>219</v>
      </c>
      <c r="E2658" s="2" t="s">
        <v>187</v>
      </c>
      <c r="F2658" s="8" t="s">
        <v>24</v>
      </c>
      <c r="G2658" s="8">
        <v>0</v>
      </c>
      <c r="H2658" s="8">
        <v>1</v>
      </c>
      <c r="I2658" s="8">
        <v>1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5">
        <v>407040129</v>
      </c>
    </row>
    <row r="2659" spans="1:21" hidden="1" x14ac:dyDescent="0.25">
      <c r="A2659" s="8" t="s">
        <v>5018</v>
      </c>
      <c r="B2659" s="2" t="s">
        <v>3073</v>
      </c>
      <c r="C2659" s="2" t="s">
        <v>223</v>
      </c>
      <c r="D2659" s="2" t="s">
        <v>219</v>
      </c>
      <c r="E2659" s="2" t="s">
        <v>187</v>
      </c>
      <c r="F2659" s="8" t="s">
        <v>24</v>
      </c>
      <c r="G2659" s="8">
        <v>0</v>
      </c>
      <c r="H2659" s="8">
        <v>1</v>
      </c>
      <c r="I2659" s="8">
        <v>1</v>
      </c>
      <c r="J2659" s="8">
        <v>0</v>
      </c>
      <c r="K2659" s="8">
        <v>0</v>
      </c>
      <c r="L2659" s="8">
        <v>0</v>
      </c>
      <c r="M2659" s="8">
        <v>1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0</v>
      </c>
      <c r="U2659" s="5">
        <v>407040137</v>
      </c>
    </row>
    <row r="2660" spans="1:21" hidden="1" x14ac:dyDescent="0.25">
      <c r="A2660" s="8" t="s">
        <v>5018</v>
      </c>
      <c r="B2660" s="2" t="s">
        <v>3074</v>
      </c>
      <c r="C2660" s="2" t="s">
        <v>223</v>
      </c>
      <c r="D2660" s="2" t="s">
        <v>219</v>
      </c>
      <c r="E2660" s="2" t="s">
        <v>187</v>
      </c>
      <c r="F2660" s="8" t="s">
        <v>24</v>
      </c>
      <c r="G2660" s="8">
        <v>0</v>
      </c>
      <c r="H2660" s="8">
        <v>1</v>
      </c>
      <c r="I2660" s="8">
        <v>1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5">
        <v>407040145</v>
      </c>
    </row>
    <row r="2661" spans="1:21" hidden="1" x14ac:dyDescent="0.25">
      <c r="A2661" s="8" t="s">
        <v>5018</v>
      </c>
      <c r="B2661" s="2" t="s">
        <v>3075</v>
      </c>
      <c r="C2661" s="2" t="s">
        <v>223</v>
      </c>
      <c r="D2661" s="2" t="s">
        <v>219</v>
      </c>
      <c r="E2661" s="2" t="s">
        <v>187</v>
      </c>
      <c r="F2661" s="8" t="s">
        <v>24</v>
      </c>
      <c r="G2661" s="8">
        <v>0</v>
      </c>
      <c r="H2661" s="8">
        <v>1</v>
      </c>
      <c r="I2661" s="8">
        <v>1</v>
      </c>
      <c r="J2661" s="8">
        <v>0</v>
      </c>
      <c r="K2661" s="8">
        <v>0</v>
      </c>
      <c r="L2661" s="8">
        <v>0</v>
      </c>
      <c r="M2661" s="8">
        <v>1</v>
      </c>
      <c r="N2661" s="8">
        <v>0</v>
      </c>
      <c r="O2661" s="8">
        <v>0</v>
      </c>
      <c r="P2661" s="8">
        <v>1</v>
      </c>
      <c r="Q2661" s="8">
        <v>0</v>
      </c>
      <c r="R2661" s="8">
        <v>0</v>
      </c>
      <c r="S2661" s="8">
        <v>0</v>
      </c>
      <c r="T2661" s="8">
        <v>0</v>
      </c>
      <c r="U2661" s="5">
        <v>407040153</v>
      </c>
    </row>
    <row r="2662" spans="1:21" hidden="1" x14ac:dyDescent="0.25">
      <c r="A2662" s="8" t="s">
        <v>5018</v>
      </c>
      <c r="B2662" s="2" t="s">
        <v>3076</v>
      </c>
      <c r="C2662" s="2" t="s">
        <v>223</v>
      </c>
      <c r="D2662" s="2" t="s">
        <v>219</v>
      </c>
      <c r="E2662" s="2" t="s">
        <v>187</v>
      </c>
      <c r="F2662" s="8" t="s">
        <v>24</v>
      </c>
      <c r="G2662" s="8">
        <v>0</v>
      </c>
      <c r="H2662" s="8">
        <v>1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0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5">
        <v>407040161</v>
      </c>
    </row>
    <row r="2663" spans="1:21" hidden="1" x14ac:dyDescent="0.25">
      <c r="A2663" s="8" t="s">
        <v>5018</v>
      </c>
      <c r="B2663" s="2" t="s">
        <v>3077</v>
      </c>
      <c r="C2663" s="2" t="s">
        <v>223</v>
      </c>
      <c r="D2663" s="2" t="s">
        <v>219</v>
      </c>
      <c r="E2663" s="2" t="s">
        <v>187</v>
      </c>
      <c r="F2663" s="8" t="s">
        <v>24</v>
      </c>
      <c r="G2663" s="8">
        <v>0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0</v>
      </c>
      <c r="P2663" s="8">
        <v>1</v>
      </c>
      <c r="Q2663" s="8">
        <v>0</v>
      </c>
      <c r="R2663" s="8">
        <v>0</v>
      </c>
      <c r="S2663" s="8">
        <v>0</v>
      </c>
      <c r="T2663" s="8">
        <v>0</v>
      </c>
      <c r="U2663" s="5">
        <v>407040170</v>
      </c>
    </row>
    <row r="2664" spans="1:21" hidden="1" x14ac:dyDescent="0.25">
      <c r="A2664" s="8" t="s">
        <v>5018</v>
      </c>
      <c r="B2664" s="2" t="s">
        <v>3078</v>
      </c>
      <c r="C2664" s="2" t="s">
        <v>223</v>
      </c>
      <c r="D2664" s="2" t="s">
        <v>219</v>
      </c>
      <c r="E2664" s="2" t="s">
        <v>187</v>
      </c>
      <c r="F2664" s="8" t="s">
        <v>24</v>
      </c>
      <c r="G2664" s="8">
        <v>0</v>
      </c>
      <c r="H2664" s="8">
        <v>1</v>
      </c>
      <c r="I2664" s="8">
        <v>0</v>
      </c>
      <c r="J2664" s="8">
        <v>0</v>
      </c>
      <c r="K2664" s="8">
        <v>0</v>
      </c>
      <c r="L2664" s="8">
        <v>0</v>
      </c>
      <c r="M2664" s="8">
        <v>1</v>
      </c>
      <c r="N2664" s="8">
        <v>0</v>
      </c>
      <c r="O2664" s="8">
        <v>0</v>
      </c>
      <c r="P2664" s="8">
        <v>1</v>
      </c>
      <c r="Q2664" s="8">
        <v>0</v>
      </c>
      <c r="R2664" s="8">
        <v>0</v>
      </c>
      <c r="S2664" s="8">
        <v>0</v>
      </c>
      <c r="T2664" s="8">
        <v>0</v>
      </c>
      <c r="U2664" s="5">
        <v>407040188</v>
      </c>
    </row>
    <row r="2665" spans="1:21" hidden="1" x14ac:dyDescent="0.25">
      <c r="A2665" s="8" t="s">
        <v>5018</v>
      </c>
      <c r="B2665" s="2" t="s">
        <v>3079</v>
      </c>
      <c r="C2665" s="2" t="s">
        <v>223</v>
      </c>
      <c r="D2665" s="2" t="s">
        <v>219</v>
      </c>
      <c r="E2665" s="2" t="s">
        <v>187</v>
      </c>
      <c r="F2665" s="8" t="s">
        <v>24</v>
      </c>
      <c r="G2665" s="8">
        <v>1</v>
      </c>
      <c r="H2665" s="8">
        <v>1</v>
      </c>
      <c r="I2665" s="8">
        <v>0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0</v>
      </c>
      <c r="P2665" s="8">
        <v>1</v>
      </c>
      <c r="Q2665" s="8">
        <v>0</v>
      </c>
      <c r="R2665" s="8">
        <v>0</v>
      </c>
      <c r="S2665" s="8">
        <v>0</v>
      </c>
      <c r="T2665" s="8">
        <v>0</v>
      </c>
      <c r="U2665" s="5">
        <v>407040196</v>
      </c>
    </row>
    <row r="2666" spans="1:21" hidden="1" x14ac:dyDescent="0.25">
      <c r="A2666" s="8" t="s">
        <v>5018</v>
      </c>
      <c r="B2666" s="2" t="s">
        <v>3080</v>
      </c>
      <c r="C2666" s="2" t="s">
        <v>223</v>
      </c>
      <c r="D2666" s="2" t="s">
        <v>219</v>
      </c>
      <c r="E2666" s="2" t="s">
        <v>187</v>
      </c>
      <c r="F2666" s="8" t="s">
        <v>24</v>
      </c>
      <c r="G2666" s="8">
        <v>0</v>
      </c>
      <c r="H2666" s="8">
        <v>1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1</v>
      </c>
      <c r="Q2666" s="8">
        <v>0</v>
      </c>
      <c r="R2666" s="8">
        <v>0</v>
      </c>
      <c r="S2666" s="8">
        <v>0</v>
      </c>
      <c r="T2666" s="8">
        <v>0</v>
      </c>
      <c r="U2666" s="5">
        <v>407040200</v>
      </c>
    </row>
    <row r="2667" spans="1:21" hidden="1" x14ac:dyDescent="0.25">
      <c r="A2667" s="8" t="s">
        <v>5018</v>
      </c>
      <c r="B2667" s="2" t="s">
        <v>3081</v>
      </c>
      <c r="C2667" s="2" t="s">
        <v>223</v>
      </c>
      <c r="D2667" s="2" t="s">
        <v>219</v>
      </c>
      <c r="E2667" s="2" t="s">
        <v>187</v>
      </c>
      <c r="F2667" s="8" t="s">
        <v>24</v>
      </c>
      <c r="G2667" s="8">
        <v>1</v>
      </c>
      <c r="H2667" s="8">
        <v>1</v>
      </c>
      <c r="I2667" s="8">
        <v>0</v>
      </c>
      <c r="J2667" s="8">
        <v>0</v>
      </c>
      <c r="K2667" s="8">
        <v>1</v>
      </c>
      <c r="L2667" s="8">
        <v>1</v>
      </c>
      <c r="M2667" s="8">
        <v>0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5">
        <v>407040218</v>
      </c>
    </row>
    <row r="2668" spans="1:21" hidden="1" x14ac:dyDescent="0.25">
      <c r="A2668" s="8" t="s">
        <v>5018</v>
      </c>
      <c r="B2668" s="2" t="s">
        <v>3082</v>
      </c>
      <c r="C2668" s="2" t="s">
        <v>223</v>
      </c>
      <c r="D2668" s="2" t="s">
        <v>219</v>
      </c>
      <c r="E2668" s="2" t="s">
        <v>187</v>
      </c>
      <c r="F2668" s="8" t="s">
        <v>24</v>
      </c>
      <c r="G2668" s="8">
        <v>0</v>
      </c>
      <c r="H2668" s="8">
        <v>1</v>
      </c>
      <c r="I2668" s="8">
        <v>1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5">
        <v>407040226</v>
      </c>
    </row>
    <row r="2669" spans="1:21" hidden="1" x14ac:dyDescent="0.25">
      <c r="A2669" s="8" t="s">
        <v>5018</v>
      </c>
      <c r="B2669" s="2" t="s">
        <v>3083</v>
      </c>
      <c r="C2669" s="2" t="s">
        <v>223</v>
      </c>
      <c r="D2669" s="2" t="s">
        <v>219</v>
      </c>
      <c r="E2669" s="2" t="s">
        <v>187</v>
      </c>
      <c r="F2669" s="8" t="s">
        <v>24</v>
      </c>
      <c r="G2669" s="8">
        <v>0</v>
      </c>
      <c r="H2669" s="8">
        <v>1</v>
      </c>
      <c r="I2669" s="8">
        <v>0</v>
      </c>
      <c r="J2669" s="8">
        <v>0</v>
      </c>
      <c r="K2669" s="8">
        <v>0</v>
      </c>
      <c r="L2669" s="8">
        <v>0</v>
      </c>
      <c r="M2669" s="8">
        <v>1</v>
      </c>
      <c r="N2669" s="8">
        <v>0</v>
      </c>
      <c r="O2669" s="8">
        <v>0</v>
      </c>
      <c r="P2669" s="8">
        <v>1</v>
      </c>
      <c r="Q2669" s="8">
        <v>0</v>
      </c>
      <c r="R2669" s="8">
        <v>0</v>
      </c>
      <c r="S2669" s="8">
        <v>0</v>
      </c>
      <c r="T2669" s="8">
        <v>0</v>
      </c>
      <c r="U2669" s="5">
        <v>407040234</v>
      </c>
    </row>
    <row r="2670" spans="1:21" hidden="1" x14ac:dyDescent="0.25">
      <c r="A2670" s="8" t="s">
        <v>5018</v>
      </c>
      <c r="B2670" s="2" t="s">
        <v>3084</v>
      </c>
      <c r="C2670" s="2" t="s">
        <v>223</v>
      </c>
      <c r="D2670" s="2" t="s">
        <v>219</v>
      </c>
      <c r="E2670" s="2" t="s">
        <v>187</v>
      </c>
      <c r="F2670" s="8" t="s">
        <v>24</v>
      </c>
      <c r="G2670" s="8">
        <v>0</v>
      </c>
      <c r="H2670" s="8">
        <v>1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5">
        <v>407040242</v>
      </c>
    </row>
    <row r="2671" spans="1:21" hidden="1" x14ac:dyDescent="0.25">
      <c r="A2671" s="8" t="s">
        <v>5018</v>
      </c>
      <c r="B2671" s="2" t="s">
        <v>3085</v>
      </c>
      <c r="C2671" s="2" t="s">
        <v>223</v>
      </c>
      <c r="D2671" s="2" t="s">
        <v>219</v>
      </c>
      <c r="E2671" s="2" t="s">
        <v>187</v>
      </c>
      <c r="F2671" s="8" t="s">
        <v>24</v>
      </c>
      <c r="G2671" s="8">
        <v>0</v>
      </c>
      <c r="H2671" s="8">
        <v>1</v>
      </c>
      <c r="I2671" s="8">
        <v>0</v>
      </c>
      <c r="J2671" s="8">
        <v>0</v>
      </c>
      <c r="K2671" s="8">
        <v>0</v>
      </c>
      <c r="L2671" s="8">
        <v>0</v>
      </c>
      <c r="M2671" s="8">
        <v>1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5">
        <v>407040250</v>
      </c>
    </row>
    <row r="2672" spans="1:21" hidden="1" x14ac:dyDescent="0.25">
      <c r="A2672" s="8" t="s">
        <v>5018</v>
      </c>
      <c r="B2672" s="2" t="s">
        <v>3086</v>
      </c>
      <c r="C2672" s="2" t="s">
        <v>223</v>
      </c>
      <c r="D2672" s="2" t="s">
        <v>219</v>
      </c>
      <c r="E2672" s="2" t="s">
        <v>187</v>
      </c>
      <c r="F2672" s="8" t="s">
        <v>24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5">
        <v>407040269</v>
      </c>
    </row>
    <row r="2673" spans="1:21" hidden="1" x14ac:dyDescent="0.25">
      <c r="A2673" s="8" t="s">
        <v>5018</v>
      </c>
      <c r="B2673" s="2" t="s">
        <v>3087</v>
      </c>
      <c r="C2673" s="2" t="s">
        <v>225</v>
      </c>
      <c r="D2673" s="2" t="s">
        <v>224</v>
      </c>
      <c r="E2673" s="2" t="s">
        <v>187</v>
      </c>
      <c r="F2673" s="8" t="s">
        <v>36</v>
      </c>
      <c r="G2673" s="8">
        <v>0</v>
      </c>
      <c r="H2673" s="8">
        <v>1</v>
      </c>
      <c r="I2673" s="8">
        <v>0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5">
        <v>408010010</v>
      </c>
    </row>
    <row r="2674" spans="1:21" hidden="1" x14ac:dyDescent="0.25">
      <c r="A2674" s="8" t="s">
        <v>5018</v>
      </c>
      <c r="B2674" s="2" t="s">
        <v>3088</v>
      </c>
      <c r="C2674" s="2" t="s">
        <v>225</v>
      </c>
      <c r="D2674" s="2" t="s">
        <v>224</v>
      </c>
      <c r="E2674" s="2" t="s">
        <v>187</v>
      </c>
      <c r="F2674" s="8" t="s">
        <v>36</v>
      </c>
      <c r="G2674" s="8">
        <v>0</v>
      </c>
      <c r="H2674" s="8">
        <v>1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5">
        <v>408010029</v>
      </c>
    </row>
    <row r="2675" spans="1:21" hidden="1" x14ac:dyDescent="0.25">
      <c r="A2675" s="8" t="s">
        <v>5018</v>
      </c>
      <c r="B2675" s="2" t="s">
        <v>3089</v>
      </c>
      <c r="C2675" s="2" t="s">
        <v>225</v>
      </c>
      <c r="D2675" s="2" t="s">
        <v>224</v>
      </c>
      <c r="E2675" s="2" t="s">
        <v>187</v>
      </c>
      <c r="F2675" s="8" t="s">
        <v>36</v>
      </c>
      <c r="G2675" s="8">
        <v>0</v>
      </c>
      <c r="H2675" s="8">
        <v>1</v>
      </c>
      <c r="I2675" s="8">
        <v>0</v>
      </c>
      <c r="J2675" s="8">
        <v>0</v>
      </c>
      <c r="K2675" s="8">
        <v>0</v>
      </c>
      <c r="L2675" s="8">
        <v>0</v>
      </c>
      <c r="M2675" s="8">
        <v>1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5">
        <v>408010037</v>
      </c>
    </row>
    <row r="2676" spans="1:21" hidden="1" x14ac:dyDescent="0.25">
      <c r="A2676" s="8" t="s">
        <v>5018</v>
      </c>
      <c r="B2676" s="2" t="s">
        <v>3090</v>
      </c>
      <c r="C2676" s="2" t="s">
        <v>225</v>
      </c>
      <c r="D2676" s="2" t="s">
        <v>224</v>
      </c>
      <c r="E2676" s="2" t="s">
        <v>187</v>
      </c>
      <c r="F2676" s="8" t="s">
        <v>24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1</v>
      </c>
      <c r="N2676" s="8">
        <v>0</v>
      </c>
      <c r="O2676" s="8">
        <v>0</v>
      </c>
      <c r="P2676" s="8">
        <v>1</v>
      </c>
      <c r="Q2676" s="8">
        <v>0</v>
      </c>
      <c r="R2676" s="8">
        <v>0</v>
      </c>
      <c r="S2676" s="8">
        <v>0</v>
      </c>
      <c r="T2676" s="8">
        <v>0</v>
      </c>
      <c r="U2676" s="5">
        <v>408010045</v>
      </c>
    </row>
    <row r="2677" spans="1:21" hidden="1" x14ac:dyDescent="0.25">
      <c r="A2677" s="8" t="s">
        <v>5018</v>
      </c>
      <c r="B2677" s="2" t="s">
        <v>3091</v>
      </c>
      <c r="C2677" s="2" t="s">
        <v>225</v>
      </c>
      <c r="D2677" s="2" t="s">
        <v>224</v>
      </c>
      <c r="E2677" s="2" t="s">
        <v>187</v>
      </c>
      <c r="F2677" s="8" t="s">
        <v>36</v>
      </c>
      <c r="G2677" s="8">
        <v>0</v>
      </c>
      <c r="H2677" s="8">
        <v>1</v>
      </c>
      <c r="I2677" s="8">
        <v>0</v>
      </c>
      <c r="J2677" s="8">
        <v>0</v>
      </c>
      <c r="K2677" s="8">
        <v>0</v>
      </c>
      <c r="L2677" s="8">
        <v>0</v>
      </c>
      <c r="M2677" s="8">
        <v>1</v>
      </c>
      <c r="N2677" s="8">
        <v>0</v>
      </c>
      <c r="O2677" s="8">
        <v>0</v>
      </c>
      <c r="P2677" s="8">
        <v>1</v>
      </c>
      <c r="Q2677" s="8">
        <v>0</v>
      </c>
      <c r="R2677" s="8">
        <v>0</v>
      </c>
      <c r="S2677" s="8">
        <v>0</v>
      </c>
      <c r="T2677" s="8">
        <v>0</v>
      </c>
      <c r="U2677" s="5">
        <v>408010053</v>
      </c>
    </row>
    <row r="2678" spans="1:21" hidden="1" x14ac:dyDescent="0.25">
      <c r="A2678" s="8" t="s">
        <v>5018</v>
      </c>
      <c r="B2678" s="2" t="s">
        <v>3092</v>
      </c>
      <c r="C2678" s="2" t="s">
        <v>225</v>
      </c>
      <c r="D2678" s="2" t="s">
        <v>224</v>
      </c>
      <c r="E2678" s="2" t="s">
        <v>187</v>
      </c>
      <c r="F2678" s="8" t="s">
        <v>36</v>
      </c>
      <c r="G2678" s="8">
        <v>0</v>
      </c>
      <c r="H2678" s="8">
        <v>1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5">
        <v>408010061</v>
      </c>
    </row>
    <row r="2679" spans="1:21" hidden="1" x14ac:dyDescent="0.25">
      <c r="A2679" s="8" t="s">
        <v>5018</v>
      </c>
      <c r="B2679" s="2" t="s">
        <v>3093</v>
      </c>
      <c r="C2679" s="2" t="s">
        <v>225</v>
      </c>
      <c r="D2679" s="2" t="s">
        <v>224</v>
      </c>
      <c r="E2679" s="2" t="s">
        <v>187</v>
      </c>
      <c r="F2679" s="8" t="s">
        <v>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0</v>
      </c>
      <c r="O2679" s="8">
        <v>0</v>
      </c>
      <c r="P2679" s="8">
        <v>1</v>
      </c>
      <c r="Q2679" s="8">
        <v>0</v>
      </c>
      <c r="R2679" s="8">
        <v>0</v>
      </c>
      <c r="S2679" s="8">
        <v>0</v>
      </c>
      <c r="T2679" s="8">
        <v>0</v>
      </c>
      <c r="U2679" s="5">
        <v>408010070</v>
      </c>
    </row>
    <row r="2680" spans="1:21" hidden="1" x14ac:dyDescent="0.25">
      <c r="A2680" s="8" t="s">
        <v>5018</v>
      </c>
      <c r="B2680" s="2" t="s">
        <v>3094</v>
      </c>
      <c r="C2680" s="2" t="s">
        <v>225</v>
      </c>
      <c r="D2680" s="2" t="s">
        <v>224</v>
      </c>
      <c r="E2680" s="2" t="s">
        <v>187</v>
      </c>
      <c r="F2680" s="8" t="s">
        <v>36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5">
        <v>408010088</v>
      </c>
    </row>
    <row r="2681" spans="1:21" hidden="1" x14ac:dyDescent="0.25">
      <c r="A2681" s="8" t="s">
        <v>5018</v>
      </c>
      <c r="B2681" s="2" t="s">
        <v>3095</v>
      </c>
      <c r="C2681" s="2" t="s">
        <v>225</v>
      </c>
      <c r="D2681" s="2" t="s">
        <v>224</v>
      </c>
      <c r="E2681" s="2" t="s">
        <v>187</v>
      </c>
      <c r="F2681" s="8" t="s">
        <v>24</v>
      </c>
      <c r="G2681" s="8">
        <v>0</v>
      </c>
      <c r="H2681" s="8">
        <v>1</v>
      </c>
      <c r="I2681" s="8">
        <v>1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5">
        <v>408010096</v>
      </c>
    </row>
    <row r="2682" spans="1:21" hidden="1" x14ac:dyDescent="0.25">
      <c r="A2682" s="8" t="s">
        <v>5018</v>
      </c>
      <c r="B2682" s="2" t="s">
        <v>3096</v>
      </c>
      <c r="C2682" s="2" t="s">
        <v>225</v>
      </c>
      <c r="D2682" s="2" t="s">
        <v>224</v>
      </c>
      <c r="E2682" s="2" t="s">
        <v>187</v>
      </c>
      <c r="F2682" s="8" t="s">
        <v>24</v>
      </c>
      <c r="G2682" s="8">
        <v>0</v>
      </c>
      <c r="H2682" s="8">
        <v>1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5">
        <v>408010100</v>
      </c>
    </row>
    <row r="2683" spans="1:21" hidden="1" x14ac:dyDescent="0.25">
      <c r="A2683" s="8" t="s">
        <v>5018</v>
      </c>
      <c r="B2683" s="2" t="s">
        <v>3097</v>
      </c>
      <c r="C2683" s="2" t="s">
        <v>225</v>
      </c>
      <c r="D2683" s="2" t="s">
        <v>224</v>
      </c>
      <c r="E2683" s="2" t="s">
        <v>187</v>
      </c>
      <c r="F2683" s="8" t="s">
        <v>24</v>
      </c>
      <c r="G2683" s="8">
        <v>0</v>
      </c>
      <c r="H2683" s="8">
        <v>1</v>
      </c>
      <c r="I2683" s="8">
        <v>1</v>
      </c>
      <c r="J2683" s="8">
        <v>0</v>
      </c>
      <c r="K2683" s="8">
        <v>0</v>
      </c>
      <c r="L2683" s="8">
        <v>0</v>
      </c>
      <c r="M2683" s="8">
        <v>1</v>
      </c>
      <c r="N2683" s="8">
        <v>0</v>
      </c>
      <c r="O2683" s="8">
        <v>0</v>
      </c>
      <c r="P2683" s="8">
        <v>1</v>
      </c>
      <c r="Q2683" s="8">
        <v>0</v>
      </c>
      <c r="R2683" s="8">
        <v>0</v>
      </c>
      <c r="S2683" s="8">
        <v>0</v>
      </c>
      <c r="T2683" s="8">
        <v>0</v>
      </c>
      <c r="U2683" s="5">
        <v>408010118</v>
      </c>
    </row>
    <row r="2684" spans="1:21" hidden="1" x14ac:dyDescent="0.25">
      <c r="A2684" s="8" t="s">
        <v>5018</v>
      </c>
      <c r="B2684" s="2" t="s">
        <v>3098</v>
      </c>
      <c r="C2684" s="2" t="s">
        <v>225</v>
      </c>
      <c r="D2684" s="2" t="s">
        <v>224</v>
      </c>
      <c r="E2684" s="2" t="s">
        <v>187</v>
      </c>
      <c r="F2684" s="8" t="s">
        <v>24</v>
      </c>
      <c r="G2684" s="8">
        <v>1</v>
      </c>
      <c r="H2684" s="8">
        <v>1</v>
      </c>
      <c r="I2684" s="8">
        <v>0</v>
      </c>
      <c r="J2684" s="8">
        <v>0</v>
      </c>
      <c r="K2684" s="8">
        <v>1</v>
      </c>
      <c r="L2684" s="8">
        <v>1</v>
      </c>
      <c r="M2684" s="8">
        <v>0</v>
      </c>
      <c r="N2684" s="8">
        <v>1</v>
      </c>
      <c r="O2684" s="8">
        <v>0</v>
      </c>
      <c r="P2684" s="8">
        <v>1</v>
      </c>
      <c r="Q2684" s="8">
        <v>0</v>
      </c>
      <c r="R2684" s="8">
        <v>0</v>
      </c>
      <c r="S2684" s="8">
        <v>0</v>
      </c>
      <c r="T2684" s="8">
        <v>0</v>
      </c>
      <c r="U2684" s="5">
        <v>408010126</v>
      </c>
    </row>
    <row r="2685" spans="1:21" hidden="1" x14ac:dyDescent="0.25">
      <c r="A2685" s="8" t="s">
        <v>5018</v>
      </c>
      <c r="B2685" s="2" t="s">
        <v>3099</v>
      </c>
      <c r="C2685" s="2" t="s">
        <v>225</v>
      </c>
      <c r="D2685" s="2" t="s">
        <v>224</v>
      </c>
      <c r="E2685" s="2" t="s">
        <v>187</v>
      </c>
      <c r="F2685" s="8" t="s">
        <v>24</v>
      </c>
      <c r="G2685" s="8">
        <v>1</v>
      </c>
      <c r="H2685" s="8">
        <v>1</v>
      </c>
      <c r="I2685" s="8">
        <v>1</v>
      </c>
      <c r="J2685" s="8">
        <v>0</v>
      </c>
      <c r="K2685" s="8">
        <v>1</v>
      </c>
      <c r="L2685" s="8">
        <v>1</v>
      </c>
      <c r="M2685" s="8">
        <v>1</v>
      </c>
      <c r="N2685" s="8">
        <v>0</v>
      </c>
      <c r="O2685" s="8">
        <v>0</v>
      </c>
      <c r="P2685" s="8">
        <v>1</v>
      </c>
      <c r="Q2685" s="8">
        <v>0</v>
      </c>
      <c r="R2685" s="8">
        <v>0</v>
      </c>
      <c r="S2685" s="8">
        <v>0</v>
      </c>
      <c r="T2685" s="8">
        <v>0</v>
      </c>
      <c r="U2685" s="5">
        <v>408010134</v>
      </c>
    </row>
    <row r="2686" spans="1:21" hidden="1" x14ac:dyDescent="0.25">
      <c r="A2686" s="8" t="s">
        <v>5018</v>
      </c>
      <c r="B2686" s="2" t="s">
        <v>3100</v>
      </c>
      <c r="C2686" s="2" t="s">
        <v>225</v>
      </c>
      <c r="D2686" s="2" t="s">
        <v>224</v>
      </c>
      <c r="E2686" s="2" t="s">
        <v>187</v>
      </c>
      <c r="F2686" s="8" t="s">
        <v>24</v>
      </c>
      <c r="G2686" s="8">
        <v>0</v>
      </c>
      <c r="H2686" s="8">
        <v>1</v>
      </c>
      <c r="I2686" s="8">
        <v>1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0</v>
      </c>
      <c r="P2686" s="8">
        <v>1</v>
      </c>
      <c r="Q2686" s="8">
        <v>0</v>
      </c>
      <c r="R2686" s="8">
        <v>0</v>
      </c>
      <c r="S2686" s="8">
        <v>0</v>
      </c>
      <c r="T2686" s="8">
        <v>0</v>
      </c>
      <c r="U2686" s="5">
        <v>408010142</v>
      </c>
    </row>
    <row r="2687" spans="1:21" hidden="1" x14ac:dyDescent="0.25">
      <c r="A2687" s="8" t="s">
        <v>5018</v>
      </c>
      <c r="B2687" s="2" t="s">
        <v>3101</v>
      </c>
      <c r="C2687" s="2" t="s">
        <v>225</v>
      </c>
      <c r="D2687" s="2" t="s">
        <v>224</v>
      </c>
      <c r="E2687" s="2" t="s">
        <v>187</v>
      </c>
      <c r="F2687" s="8" t="s">
        <v>24</v>
      </c>
      <c r="G2687" s="8">
        <v>0</v>
      </c>
      <c r="H2687" s="8">
        <v>1</v>
      </c>
      <c r="I2687" s="8">
        <v>1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>
        <v>1</v>
      </c>
      <c r="Q2687" s="8">
        <v>0</v>
      </c>
      <c r="R2687" s="8">
        <v>0</v>
      </c>
      <c r="S2687" s="8">
        <v>0</v>
      </c>
      <c r="T2687" s="8">
        <v>0</v>
      </c>
      <c r="U2687" s="5">
        <v>408010150</v>
      </c>
    </row>
    <row r="2688" spans="1:21" hidden="1" x14ac:dyDescent="0.25">
      <c r="A2688" s="8" t="s">
        <v>5018</v>
      </c>
      <c r="B2688" s="2" t="s">
        <v>3102</v>
      </c>
      <c r="C2688" s="2" t="s">
        <v>225</v>
      </c>
      <c r="D2688" s="2" t="s">
        <v>224</v>
      </c>
      <c r="E2688" s="2" t="s">
        <v>187</v>
      </c>
      <c r="F2688" s="8" t="s">
        <v>24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1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0</v>
      </c>
      <c r="U2688" s="5">
        <v>408010169</v>
      </c>
    </row>
    <row r="2689" spans="1:21" hidden="1" x14ac:dyDescent="0.25">
      <c r="A2689" s="8" t="s">
        <v>5018</v>
      </c>
      <c r="B2689" s="2" t="s">
        <v>3103</v>
      </c>
      <c r="C2689" s="2" t="s">
        <v>225</v>
      </c>
      <c r="D2689" s="2" t="s">
        <v>224</v>
      </c>
      <c r="E2689" s="2" t="s">
        <v>187</v>
      </c>
      <c r="F2689" s="8" t="s">
        <v>24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1</v>
      </c>
      <c r="N2689" s="8">
        <v>0</v>
      </c>
      <c r="O2689" s="8">
        <v>0</v>
      </c>
      <c r="P2689" s="8">
        <v>1</v>
      </c>
      <c r="Q2689" s="8">
        <v>0</v>
      </c>
      <c r="R2689" s="8">
        <v>0</v>
      </c>
      <c r="S2689" s="8">
        <v>0</v>
      </c>
      <c r="T2689" s="8">
        <v>0</v>
      </c>
      <c r="U2689" s="5">
        <v>408010177</v>
      </c>
    </row>
    <row r="2690" spans="1:21" hidden="1" x14ac:dyDescent="0.25">
      <c r="A2690" s="8" t="s">
        <v>5018</v>
      </c>
      <c r="B2690" s="2" t="s">
        <v>3104</v>
      </c>
      <c r="C2690" s="2" t="s">
        <v>225</v>
      </c>
      <c r="D2690" s="2" t="s">
        <v>224</v>
      </c>
      <c r="E2690" s="2" t="s">
        <v>187</v>
      </c>
      <c r="F2690" s="8" t="s">
        <v>24</v>
      </c>
      <c r="G2690" s="8">
        <v>0</v>
      </c>
      <c r="H2690" s="8">
        <v>1</v>
      </c>
      <c r="I2690" s="8">
        <v>1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1</v>
      </c>
      <c r="Q2690" s="8">
        <v>0</v>
      </c>
      <c r="R2690" s="8">
        <v>0</v>
      </c>
      <c r="S2690" s="8">
        <v>0</v>
      </c>
      <c r="T2690" s="8">
        <v>0</v>
      </c>
      <c r="U2690" s="5">
        <v>408010185</v>
      </c>
    </row>
    <row r="2691" spans="1:21" hidden="1" x14ac:dyDescent="0.25">
      <c r="A2691" s="8" t="s">
        <v>5018</v>
      </c>
      <c r="B2691" s="2" t="s">
        <v>3105</v>
      </c>
      <c r="C2691" s="2" t="s">
        <v>225</v>
      </c>
      <c r="D2691" s="2" t="s">
        <v>224</v>
      </c>
      <c r="E2691" s="2" t="s">
        <v>187</v>
      </c>
      <c r="F2691" s="8" t="s">
        <v>24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0</v>
      </c>
      <c r="M2691" s="8">
        <v>1</v>
      </c>
      <c r="N2691" s="8">
        <v>0</v>
      </c>
      <c r="O2691" s="8">
        <v>0</v>
      </c>
      <c r="P2691" s="8">
        <v>1</v>
      </c>
      <c r="Q2691" s="8">
        <v>0</v>
      </c>
      <c r="R2691" s="8">
        <v>0</v>
      </c>
      <c r="S2691" s="8">
        <v>0</v>
      </c>
      <c r="T2691" s="8">
        <v>0</v>
      </c>
      <c r="U2691" s="5">
        <v>408010193</v>
      </c>
    </row>
    <row r="2692" spans="1:21" hidden="1" x14ac:dyDescent="0.25">
      <c r="A2692" s="8" t="s">
        <v>5018</v>
      </c>
      <c r="B2692" s="2" t="s">
        <v>3106</v>
      </c>
      <c r="C2692" s="2" t="s">
        <v>225</v>
      </c>
      <c r="D2692" s="2" t="s">
        <v>224</v>
      </c>
      <c r="E2692" s="2" t="s">
        <v>187</v>
      </c>
      <c r="F2692" s="8" t="s">
        <v>24</v>
      </c>
      <c r="G2692" s="8">
        <v>0</v>
      </c>
      <c r="H2692" s="8">
        <v>1</v>
      </c>
      <c r="I2692" s="8">
        <v>1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5">
        <v>408010207</v>
      </c>
    </row>
    <row r="2693" spans="1:21" hidden="1" x14ac:dyDescent="0.25">
      <c r="A2693" s="8" t="s">
        <v>5018</v>
      </c>
      <c r="B2693" s="2" t="s">
        <v>3107</v>
      </c>
      <c r="C2693" s="2" t="s">
        <v>225</v>
      </c>
      <c r="D2693" s="2" t="s">
        <v>224</v>
      </c>
      <c r="E2693" s="2" t="s">
        <v>187</v>
      </c>
      <c r="F2693" s="8" t="s">
        <v>24</v>
      </c>
      <c r="G2693" s="8">
        <v>0</v>
      </c>
      <c r="H2693" s="8">
        <v>1</v>
      </c>
      <c r="I2693" s="8">
        <v>1</v>
      </c>
      <c r="J2693" s="8">
        <v>0</v>
      </c>
      <c r="K2693" s="8">
        <v>0</v>
      </c>
      <c r="L2693" s="8">
        <v>0</v>
      </c>
      <c r="M2693" s="8">
        <v>1</v>
      </c>
      <c r="N2693" s="8">
        <v>0</v>
      </c>
      <c r="O2693" s="8">
        <v>0</v>
      </c>
      <c r="P2693" s="8">
        <v>1</v>
      </c>
      <c r="Q2693" s="8">
        <v>0</v>
      </c>
      <c r="R2693" s="8">
        <v>0</v>
      </c>
      <c r="S2693" s="8">
        <v>0</v>
      </c>
      <c r="T2693" s="8">
        <v>0</v>
      </c>
      <c r="U2693" s="5">
        <v>408010215</v>
      </c>
    </row>
    <row r="2694" spans="1:21" hidden="1" x14ac:dyDescent="0.25">
      <c r="A2694" s="8" t="s">
        <v>5018</v>
      </c>
      <c r="B2694" s="2" t="s">
        <v>3108</v>
      </c>
      <c r="C2694" s="2" t="s">
        <v>225</v>
      </c>
      <c r="D2694" s="2" t="s">
        <v>224</v>
      </c>
      <c r="E2694" s="2" t="s">
        <v>187</v>
      </c>
      <c r="F2694" s="8" t="s">
        <v>24</v>
      </c>
      <c r="G2694" s="8">
        <v>0</v>
      </c>
      <c r="H2694" s="8">
        <v>1</v>
      </c>
      <c r="I2694" s="8">
        <v>1</v>
      </c>
      <c r="J2694" s="8">
        <v>0</v>
      </c>
      <c r="K2694" s="8">
        <v>0</v>
      </c>
      <c r="L2694" s="8">
        <v>0</v>
      </c>
      <c r="M2694" s="8">
        <v>1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5">
        <v>408010223</v>
      </c>
    </row>
    <row r="2695" spans="1:21" hidden="1" x14ac:dyDescent="0.25">
      <c r="A2695" s="8" t="s">
        <v>5018</v>
      </c>
      <c r="B2695" s="2" t="s">
        <v>3109</v>
      </c>
      <c r="C2695" s="2" t="s">
        <v>225</v>
      </c>
      <c r="D2695" s="2" t="s">
        <v>224</v>
      </c>
      <c r="E2695" s="2" t="s">
        <v>187</v>
      </c>
      <c r="F2695" s="8" t="s">
        <v>24</v>
      </c>
      <c r="G2695" s="8">
        <v>0</v>
      </c>
      <c r="H2695" s="8">
        <v>1</v>
      </c>
      <c r="I2695" s="8">
        <v>1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5">
        <v>408010231</v>
      </c>
    </row>
    <row r="2696" spans="1:21" hidden="1" x14ac:dyDescent="0.25">
      <c r="A2696" s="8" t="s">
        <v>5018</v>
      </c>
      <c r="B2696" s="2" t="s">
        <v>3110</v>
      </c>
      <c r="C2696" s="2" t="s">
        <v>226</v>
      </c>
      <c r="D2696" s="2" t="s">
        <v>224</v>
      </c>
      <c r="E2696" s="2" t="s">
        <v>187</v>
      </c>
      <c r="F2696" s="8" t="s">
        <v>24</v>
      </c>
      <c r="G2696" s="8">
        <v>0</v>
      </c>
      <c r="H2696" s="8">
        <v>1</v>
      </c>
      <c r="I2696" s="8">
        <v>0</v>
      </c>
      <c r="J2696" s="8">
        <v>0</v>
      </c>
      <c r="K2696" s="8">
        <v>0</v>
      </c>
      <c r="L2696" s="8">
        <v>0</v>
      </c>
      <c r="M2696" s="8">
        <v>1</v>
      </c>
      <c r="N2696" s="8">
        <v>0</v>
      </c>
      <c r="O2696" s="8">
        <v>0</v>
      </c>
      <c r="P2696" s="8">
        <v>1</v>
      </c>
      <c r="Q2696" s="8">
        <v>0</v>
      </c>
      <c r="R2696" s="8">
        <v>0</v>
      </c>
      <c r="S2696" s="8">
        <v>0</v>
      </c>
      <c r="T2696" s="8">
        <v>0</v>
      </c>
      <c r="U2696" s="5">
        <v>408020016</v>
      </c>
    </row>
    <row r="2697" spans="1:21" hidden="1" x14ac:dyDescent="0.25">
      <c r="A2697" s="8" t="s">
        <v>5018</v>
      </c>
      <c r="B2697" s="2" t="s">
        <v>3111</v>
      </c>
      <c r="C2697" s="2" t="s">
        <v>226</v>
      </c>
      <c r="D2697" s="2" t="s">
        <v>224</v>
      </c>
      <c r="E2697" s="2" t="s">
        <v>187</v>
      </c>
      <c r="F2697" s="8" t="s">
        <v>24</v>
      </c>
      <c r="G2697" s="8">
        <v>0</v>
      </c>
      <c r="H2697" s="8">
        <v>1</v>
      </c>
      <c r="I2697" s="8">
        <v>0</v>
      </c>
      <c r="J2697" s="8">
        <v>0</v>
      </c>
      <c r="K2697" s="8">
        <v>0</v>
      </c>
      <c r="L2697" s="8">
        <v>0</v>
      </c>
      <c r="M2697" s="8">
        <v>1</v>
      </c>
      <c r="N2697" s="8">
        <v>0</v>
      </c>
      <c r="O2697" s="8">
        <v>0</v>
      </c>
      <c r="P2697" s="8">
        <v>1</v>
      </c>
      <c r="Q2697" s="8">
        <v>0</v>
      </c>
      <c r="R2697" s="8">
        <v>0</v>
      </c>
      <c r="S2697" s="8">
        <v>0</v>
      </c>
      <c r="T2697" s="8">
        <v>0</v>
      </c>
      <c r="U2697" s="5">
        <v>408020024</v>
      </c>
    </row>
    <row r="2698" spans="1:21" hidden="1" x14ac:dyDescent="0.25">
      <c r="A2698" s="8" t="s">
        <v>5018</v>
      </c>
      <c r="B2698" s="2" t="s">
        <v>3112</v>
      </c>
      <c r="C2698" s="2" t="s">
        <v>226</v>
      </c>
      <c r="D2698" s="2" t="s">
        <v>224</v>
      </c>
      <c r="E2698" s="2" t="s">
        <v>187</v>
      </c>
      <c r="F2698" s="8" t="s">
        <v>24</v>
      </c>
      <c r="G2698" s="8">
        <v>0</v>
      </c>
      <c r="H2698" s="8">
        <v>1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1</v>
      </c>
      <c r="Q2698" s="8">
        <v>0</v>
      </c>
      <c r="R2698" s="8">
        <v>0</v>
      </c>
      <c r="S2698" s="8">
        <v>0</v>
      </c>
      <c r="T2698" s="8">
        <v>0</v>
      </c>
      <c r="U2698" s="5">
        <v>408020032</v>
      </c>
    </row>
    <row r="2699" spans="1:21" hidden="1" x14ac:dyDescent="0.25">
      <c r="A2699" s="8" t="s">
        <v>5018</v>
      </c>
      <c r="B2699" s="2" t="s">
        <v>3113</v>
      </c>
      <c r="C2699" s="2" t="s">
        <v>226</v>
      </c>
      <c r="D2699" s="2" t="s">
        <v>224</v>
      </c>
      <c r="E2699" s="2" t="s">
        <v>187</v>
      </c>
      <c r="F2699" s="8" t="s">
        <v>24</v>
      </c>
      <c r="G2699" s="8">
        <v>0</v>
      </c>
      <c r="H2699" s="8">
        <v>1</v>
      </c>
      <c r="I2699" s="8">
        <v>0</v>
      </c>
      <c r="J2699" s="8">
        <v>0</v>
      </c>
      <c r="K2699" s="8">
        <v>0</v>
      </c>
      <c r="L2699" s="8">
        <v>0</v>
      </c>
      <c r="M2699" s="8">
        <v>1</v>
      </c>
      <c r="N2699" s="8">
        <v>0</v>
      </c>
      <c r="O2699" s="8">
        <v>0</v>
      </c>
      <c r="P2699" s="8">
        <v>1</v>
      </c>
      <c r="Q2699" s="8">
        <v>0</v>
      </c>
      <c r="R2699" s="8">
        <v>0</v>
      </c>
      <c r="S2699" s="8">
        <v>0</v>
      </c>
      <c r="T2699" s="8">
        <v>0</v>
      </c>
      <c r="U2699" s="5">
        <v>408020040</v>
      </c>
    </row>
    <row r="2700" spans="1:21" hidden="1" x14ac:dyDescent="0.25">
      <c r="A2700" s="8" t="s">
        <v>5018</v>
      </c>
      <c r="B2700" s="2" t="s">
        <v>3114</v>
      </c>
      <c r="C2700" s="2" t="s">
        <v>226</v>
      </c>
      <c r="D2700" s="2" t="s">
        <v>224</v>
      </c>
      <c r="E2700" s="2" t="s">
        <v>187</v>
      </c>
      <c r="F2700" s="8" t="s">
        <v>24</v>
      </c>
      <c r="G2700" s="8">
        <v>0</v>
      </c>
      <c r="H2700" s="8">
        <v>1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5">
        <v>408020059</v>
      </c>
    </row>
    <row r="2701" spans="1:21" hidden="1" x14ac:dyDescent="0.25">
      <c r="A2701" s="8" t="s">
        <v>5018</v>
      </c>
      <c r="B2701" s="2" t="s">
        <v>3115</v>
      </c>
      <c r="C2701" s="2" t="s">
        <v>226</v>
      </c>
      <c r="D2701" s="2" t="s">
        <v>224</v>
      </c>
      <c r="E2701" s="2" t="s">
        <v>187</v>
      </c>
      <c r="F2701" s="8" t="s">
        <v>36</v>
      </c>
      <c r="G2701" s="8">
        <v>0</v>
      </c>
      <c r="H2701" s="8">
        <v>1</v>
      </c>
      <c r="I2701" s="8">
        <v>0</v>
      </c>
      <c r="J2701" s="8">
        <v>0</v>
      </c>
      <c r="K2701" s="8">
        <v>0</v>
      </c>
      <c r="L2701" s="8">
        <v>0</v>
      </c>
      <c r="M2701" s="8">
        <v>1</v>
      </c>
      <c r="N2701" s="8">
        <v>0</v>
      </c>
      <c r="O2701" s="8">
        <v>0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5">
        <v>408020067</v>
      </c>
    </row>
    <row r="2702" spans="1:21" hidden="1" x14ac:dyDescent="0.25">
      <c r="A2702" s="8" t="s">
        <v>5018</v>
      </c>
      <c r="B2702" s="2" t="s">
        <v>3116</v>
      </c>
      <c r="C2702" s="2" t="s">
        <v>226</v>
      </c>
      <c r="D2702" s="2" t="s">
        <v>224</v>
      </c>
      <c r="E2702" s="2" t="s">
        <v>187</v>
      </c>
      <c r="F2702" s="8" t="s">
        <v>36</v>
      </c>
      <c r="G2702" s="8">
        <v>0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5">
        <v>408020075</v>
      </c>
    </row>
    <row r="2703" spans="1:21" hidden="1" x14ac:dyDescent="0.25">
      <c r="A2703" s="8" t="s">
        <v>5018</v>
      </c>
      <c r="B2703" s="2" t="s">
        <v>3117</v>
      </c>
      <c r="C2703" s="2" t="s">
        <v>226</v>
      </c>
      <c r="D2703" s="2" t="s">
        <v>224</v>
      </c>
      <c r="E2703" s="2" t="s">
        <v>187</v>
      </c>
      <c r="F2703" s="8" t="s">
        <v>36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0</v>
      </c>
      <c r="M2703" s="8">
        <v>1</v>
      </c>
      <c r="N2703" s="8">
        <v>0</v>
      </c>
      <c r="O2703" s="8">
        <v>0</v>
      </c>
      <c r="P2703" s="8">
        <v>1</v>
      </c>
      <c r="Q2703" s="8">
        <v>0</v>
      </c>
      <c r="R2703" s="8">
        <v>0</v>
      </c>
      <c r="S2703" s="8">
        <v>0</v>
      </c>
      <c r="T2703" s="8">
        <v>0</v>
      </c>
      <c r="U2703" s="5">
        <v>408020083</v>
      </c>
    </row>
    <row r="2704" spans="1:21" hidden="1" x14ac:dyDescent="0.25">
      <c r="A2704" s="8" t="s">
        <v>5018</v>
      </c>
      <c r="B2704" s="2" t="s">
        <v>3118</v>
      </c>
      <c r="C2704" s="2" t="s">
        <v>226</v>
      </c>
      <c r="D2704" s="2" t="s">
        <v>224</v>
      </c>
      <c r="E2704" s="2" t="s">
        <v>187</v>
      </c>
      <c r="F2704" s="8" t="s">
        <v>24</v>
      </c>
      <c r="G2704" s="8">
        <v>0</v>
      </c>
      <c r="H2704" s="8">
        <v>1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1</v>
      </c>
      <c r="Q2704" s="8">
        <v>0</v>
      </c>
      <c r="R2704" s="8">
        <v>0</v>
      </c>
      <c r="S2704" s="8">
        <v>0</v>
      </c>
      <c r="T2704" s="8">
        <v>0</v>
      </c>
      <c r="U2704" s="5">
        <v>408020091</v>
      </c>
    </row>
    <row r="2705" spans="1:21" hidden="1" x14ac:dyDescent="0.25">
      <c r="A2705" s="8" t="s">
        <v>5018</v>
      </c>
      <c r="B2705" s="2" t="s">
        <v>3119</v>
      </c>
      <c r="C2705" s="2" t="s">
        <v>226</v>
      </c>
      <c r="D2705" s="2" t="s">
        <v>224</v>
      </c>
      <c r="E2705" s="2" t="s">
        <v>187</v>
      </c>
      <c r="F2705" s="8" t="s">
        <v>24</v>
      </c>
      <c r="G2705" s="8">
        <v>0</v>
      </c>
      <c r="H2705" s="8">
        <v>1</v>
      </c>
      <c r="I2705" s="8">
        <v>1</v>
      </c>
      <c r="J2705" s="8">
        <v>0</v>
      </c>
      <c r="K2705" s="8">
        <v>0</v>
      </c>
      <c r="L2705" s="8">
        <v>0</v>
      </c>
      <c r="M2705" s="8">
        <v>1</v>
      </c>
      <c r="N2705" s="8">
        <v>0</v>
      </c>
      <c r="O2705" s="8">
        <v>0</v>
      </c>
      <c r="P2705" s="8">
        <v>1</v>
      </c>
      <c r="Q2705" s="8">
        <v>0</v>
      </c>
      <c r="R2705" s="8">
        <v>0</v>
      </c>
      <c r="S2705" s="8">
        <v>0</v>
      </c>
      <c r="T2705" s="8">
        <v>0</v>
      </c>
      <c r="U2705" s="5">
        <v>408020105</v>
      </c>
    </row>
    <row r="2706" spans="1:21" hidden="1" x14ac:dyDescent="0.25">
      <c r="A2706" s="8" t="s">
        <v>5018</v>
      </c>
      <c r="B2706" s="2" t="s">
        <v>3120</v>
      </c>
      <c r="C2706" s="2" t="s">
        <v>226</v>
      </c>
      <c r="D2706" s="2" t="s">
        <v>224</v>
      </c>
      <c r="E2706" s="2" t="s">
        <v>187</v>
      </c>
      <c r="F2706" s="8" t="s">
        <v>24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5">
        <v>408020113</v>
      </c>
    </row>
    <row r="2707" spans="1:21" hidden="1" x14ac:dyDescent="0.25">
      <c r="A2707" s="8" t="s">
        <v>5018</v>
      </c>
      <c r="B2707" s="2" t="s">
        <v>3121</v>
      </c>
      <c r="C2707" s="2" t="s">
        <v>226</v>
      </c>
      <c r="D2707" s="2" t="s">
        <v>224</v>
      </c>
      <c r="E2707" s="2" t="s">
        <v>187</v>
      </c>
      <c r="F2707" s="8" t="s">
        <v>24</v>
      </c>
      <c r="G2707" s="8">
        <v>0</v>
      </c>
      <c r="H2707" s="8">
        <v>1</v>
      </c>
      <c r="I2707" s="8">
        <v>1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1</v>
      </c>
      <c r="Q2707" s="8">
        <v>0</v>
      </c>
      <c r="R2707" s="8">
        <v>0</v>
      </c>
      <c r="S2707" s="8">
        <v>0</v>
      </c>
      <c r="T2707" s="8">
        <v>0</v>
      </c>
      <c r="U2707" s="5">
        <v>408020121</v>
      </c>
    </row>
    <row r="2708" spans="1:21" hidden="1" x14ac:dyDescent="0.25">
      <c r="A2708" s="8" t="s">
        <v>5018</v>
      </c>
      <c r="B2708" s="2" t="s">
        <v>3122</v>
      </c>
      <c r="C2708" s="2" t="s">
        <v>226</v>
      </c>
      <c r="D2708" s="2" t="s">
        <v>224</v>
      </c>
      <c r="E2708" s="2" t="s">
        <v>187</v>
      </c>
      <c r="F2708" s="8" t="s">
        <v>24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5">
        <v>408020130</v>
      </c>
    </row>
    <row r="2709" spans="1:21" hidden="1" x14ac:dyDescent="0.25">
      <c r="A2709" s="8" t="s">
        <v>5018</v>
      </c>
      <c r="B2709" s="2" t="s">
        <v>3123</v>
      </c>
      <c r="C2709" s="2" t="s">
        <v>226</v>
      </c>
      <c r="D2709" s="2" t="s">
        <v>224</v>
      </c>
      <c r="E2709" s="2" t="s">
        <v>187</v>
      </c>
      <c r="F2709" s="8" t="s">
        <v>24</v>
      </c>
      <c r="G2709" s="8">
        <v>0</v>
      </c>
      <c r="H2709" s="8">
        <v>1</v>
      </c>
      <c r="I2709" s="8">
        <v>1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5">
        <v>408020148</v>
      </c>
    </row>
    <row r="2710" spans="1:21" hidden="1" x14ac:dyDescent="0.25">
      <c r="A2710" s="8" t="s">
        <v>5018</v>
      </c>
      <c r="B2710" s="2" t="s">
        <v>3124</v>
      </c>
      <c r="C2710" s="2" t="s">
        <v>226</v>
      </c>
      <c r="D2710" s="2" t="s">
        <v>224</v>
      </c>
      <c r="E2710" s="2" t="s">
        <v>187</v>
      </c>
      <c r="F2710" s="8" t="s">
        <v>24</v>
      </c>
      <c r="G2710" s="8">
        <v>1</v>
      </c>
      <c r="H2710" s="8">
        <v>1</v>
      </c>
      <c r="I2710" s="8">
        <v>1</v>
      </c>
      <c r="J2710" s="8">
        <v>0</v>
      </c>
      <c r="K2710" s="8">
        <v>1</v>
      </c>
      <c r="L2710" s="8">
        <v>1</v>
      </c>
      <c r="M2710" s="8">
        <v>1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0</v>
      </c>
      <c r="U2710" s="5">
        <v>408020156</v>
      </c>
    </row>
    <row r="2711" spans="1:21" hidden="1" x14ac:dyDescent="0.25">
      <c r="A2711" s="8" t="s">
        <v>5018</v>
      </c>
      <c r="B2711" s="2" t="s">
        <v>3125</v>
      </c>
      <c r="C2711" s="2" t="s">
        <v>226</v>
      </c>
      <c r="D2711" s="2" t="s">
        <v>224</v>
      </c>
      <c r="E2711" s="2" t="s">
        <v>187</v>
      </c>
      <c r="F2711" s="8" t="s">
        <v>24</v>
      </c>
      <c r="G2711" s="8">
        <v>1</v>
      </c>
      <c r="H2711" s="8">
        <v>1</v>
      </c>
      <c r="I2711" s="8">
        <v>1</v>
      </c>
      <c r="J2711" s="8">
        <v>0</v>
      </c>
      <c r="K2711" s="8">
        <v>1</v>
      </c>
      <c r="L2711" s="8">
        <v>1</v>
      </c>
      <c r="M2711" s="8">
        <v>1</v>
      </c>
      <c r="N2711" s="8">
        <v>0</v>
      </c>
      <c r="O2711" s="8">
        <v>0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5">
        <v>408020164</v>
      </c>
    </row>
    <row r="2712" spans="1:21" hidden="1" x14ac:dyDescent="0.25">
      <c r="A2712" s="8" t="s">
        <v>5018</v>
      </c>
      <c r="B2712" s="2" t="s">
        <v>3126</v>
      </c>
      <c r="C2712" s="2" t="s">
        <v>226</v>
      </c>
      <c r="D2712" s="2" t="s">
        <v>224</v>
      </c>
      <c r="E2712" s="2" t="s">
        <v>187</v>
      </c>
      <c r="F2712" s="8" t="s">
        <v>24</v>
      </c>
      <c r="G2712" s="8">
        <v>1</v>
      </c>
      <c r="H2712" s="8">
        <v>1</v>
      </c>
      <c r="I2712" s="8">
        <v>1</v>
      </c>
      <c r="J2712" s="8">
        <v>0</v>
      </c>
      <c r="K2712" s="8">
        <v>1</v>
      </c>
      <c r="L2712" s="8">
        <v>1</v>
      </c>
      <c r="M2712" s="8">
        <v>1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5">
        <v>408020172</v>
      </c>
    </row>
    <row r="2713" spans="1:21" hidden="1" x14ac:dyDescent="0.25">
      <c r="A2713" s="8" t="s">
        <v>5018</v>
      </c>
      <c r="B2713" s="2" t="s">
        <v>3127</v>
      </c>
      <c r="C2713" s="2" t="s">
        <v>226</v>
      </c>
      <c r="D2713" s="2" t="s">
        <v>224</v>
      </c>
      <c r="E2713" s="2" t="s">
        <v>187</v>
      </c>
      <c r="F2713" s="8" t="s">
        <v>24</v>
      </c>
      <c r="G2713" s="8">
        <v>1</v>
      </c>
      <c r="H2713" s="8">
        <v>1</v>
      </c>
      <c r="I2713" s="8">
        <v>1</v>
      </c>
      <c r="J2713" s="8">
        <v>0</v>
      </c>
      <c r="K2713" s="8">
        <v>1</v>
      </c>
      <c r="L2713" s="8">
        <v>1</v>
      </c>
      <c r="M2713" s="8">
        <v>1</v>
      </c>
      <c r="N2713" s="8">
        <v>0</v>
      </c>
      <c r="O2713" s="8">
        <v>0</v>
      </c>
      <c r="P2713" s="8">
        <v>1</v>
      </c>
      <c r="Q2713" s="8">
        <v>0</v>
      </c>
      <c r="R2713" s="8">
        <v>0</v>
      </c>
      <c r="S2713" s="8">
        <v>0</v>
      </c>
      <c r="T2713" s="8">
        <v>0</v>
      </c>
      <c r="U2713" s="5">
        <v>408020180</v>
      </c>
    </row>
    <row r="2714" spans="1:21" hidden="1" x14ac:dyDescent="0.25">
      <c r="A2714" s="8" t="s">
        <v>5018</v>
      </c>
      <c r="B2714" s="2" t="s">
        <v>3128</v>
      </c>
      <c r="C2714" s="2" t="s">
        <v>226</v>
      </c>
      <c r="D2714" s="2" t="s">
        <v>224</v>
      </c>
      <c r="E2714" s="2" t="s">
        <v>187</v>
      </c>
      <c r="F2714" s="8" t="s">
        <v>24</v>
      </c>
      <c r="G2714" s="8">
        <v>1</v>
      </c>
      <c r="H2714" s="8">
        <v>1</v>
      </c>
      <c r="I2714" s="8">
        <v>1</v>
      </c>
      <c r="J2714" s="8">
        <v>0</v>
      </c>
      <c r="K2714" s="8">
        <v>1</v>
      </c>
      <c r="L2714" s="8">
        <v>1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0</v>
      </c>
      <c r="T2714" s="8">
        <v>0</v>
      </c>
      <c r="U2714" s="5">
        <v>408020199</v>
      </c>
    </row>
    <row r="2715" spans="1:21" hidden="1" x14ac:dyDescent="0.25">
      <c r="A2715" s="8" t="s">
        <v>5018</v>
      </c>
      <c r="B2715" s="2" t="s">
        <v>3129</v>
      </c>
      <c r="C2715" s="2" t="s">
        <v>226</v>
      </c>
      <c r="D2715" s="2" t="s">
        <v>224</v>
      </c>
      <c r="E2715" s="2" t="s">
        <v>187</v>
      </c>
      <c r="F2715" s="8" t="s">
        <v>24</v>
      </c>
      <c r="G2715" s="8">
        <v>1</v>
      </c>
      <c r="H2715" s="8">
        <v>1</v>
      </c>
      <c r="I2715" s="8">
        <v>1</v>
      </c>
      <c r="J2715" s="8">
        <v>0</v>
      </c>
      <c r="K2715" s="8">
        <v>1</v>
      </c>
      <c r="L2715" s="8">
        <v>1</v>
      </c>
      <c r="M2715" s="8">
        <v>1</v>
      </c>
      <c r="N2715" s="8">
        <v>0</v>
      </c>
      <c r="O2715" s="8">
        <v>0</v>
      </c>
      <c r="P2715" s="8">
        <v>1</v>
      </c>
      <c r="Q2715" s="8">
        <v>0</v>
      </c>
      <c r="R2715" s="8">
        <v>0</v>
      </c>
      <c r="S2715" s="8">
        <v>0</v>
      </c>
      <c r="T2715" s="8">
        <v>0</v>
      </c>
      <c r="U2715" s="5">
        <v>408020202</v>
      </c>
    </row>
    <row r="2716" spans="1:21" hidden="1" x14ac:dyDescent="0.25">
      <c r="A2716" s="8" t="s">
        <v>5018</v>
      </c>
      <c r="B2716" s="2" t="s">
        <v>3130</v>
      </c>
      <c r="C2716" s="2" t="s">
        <v>226</v>
      </c>
      <c r="D2716" s="2" t="s">
        <v>224</v>
      </c>
      <c r="E2716" s="2" t="s">
        <v>187</v>
      </c>
      <c r="F2716" s="8" t="s">
        <v>24</v>
      </c>
      <c r="G2716" s="8">
        <v>1</v>
      </c>
      <c r="H2716" s="8">
        <v>1</v>
      </c>
      <c r="I2716" s="8">
        <v>1</v>
      </c>
      <c r="J2716" s="8">
        <v>0</v>
      </c>
      <c r="K2716" s="8">
        <v>1</v>
      </c>
      <c r="L2716" s="8">
        <v>1</v>
      </c>
      <c r="M2716" s="8">
        <v>1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5">
        <v>408020210</v>
      </c>
    </row>
    <row r="2717" spans="1:21" hidden="1" x14ac:dyDescent="0.25">
      <c r="A2717" s="8" t="s">
        <v>5018</v>
      </c>
      <c r="B2717" s="2" t="s">
        <v>3131</v>
      </c>
      <c r="C2717" s="2" t="s">
        <v>226</v>
      </c>
      <c r="D2717" s="2" t="s">
        <v>224</v>
      </c>
      <c r="E2717" s="2" t="s">
        <v>187</v>
      </c>
      <c r="F2717" s="8" t="s">
        <v>24</v>
      </c>
      <c r="G2717" s="8">
        <v>1</v>
      </c>
      <c r="H2717" s="8">
        <v>1</v>
      </c>
      <c r="I2717" s="8">
        <v>1</v>
      </c>
      <c r="J2717" s="8">
        <v>0</v>
      </c>
      <c r="K2717" s="8">
        <v>1</v>
      </c>
      <c r="L2717" s="8">
        <v>1</v>
      </c>
      <c r="M2717" s="8">
        <v>1</v>
      </c>
      <c r="N2717" s="8">
        <v>0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5">
        <v>408020229</v>
      </c>
    </row>
    <row r="2718" spans="1:21" hidden="1" x14ac:dyDescent="0.25">
      <c r="A2718" s="8" t="s">
        <v>5018</v>
      </c>
      <c r="B2718" s="2" t="s">
        <v>3132</v>
      </c>
      <c r="C2718" s="2" t="s">
        <v>226</v>
      </c>
      <c r="D2718" s="2" t="s">
        <v>224</v>
      </c>
      <c r="E2718" s="2" t="s">
        <v>187</v>
      </c>
      <c r="F2718" s="8" t="s">
        <v>24</v>
      </c>
      <c r="G2718" s="8">
        <v>1</v>
      </c>
      <c r="H2718" s="8">
        <v>1</v>
      </c>
      <c r="I2718" s="8">
        <v>1</v>
      </c>
      <c r="J2718" s="8">
        <v>0</v>
      </c>
      <c r="K2718" s="8">
        <v>1</v>
      </c>
      <c r="L2718" s="8">
        <v>1</v>
      </c>
      <c r="M2718" s="8">
        <v>1</v>
      </c>
      <c r="N2718" s="8">
        <v>0</v>
      </c>
      <c r="O2718" s="8">
        <v>0</v>
      </c>
      <c r="P2718" s="8">
        <v>1</v>
      </c>
      <c r="Q2718" s="8">
        <v>0</v>
      </c>
      <c r="R2718" s="8">
        <v>0</v>
      </c>
      <c r="S2718" s="8">
        <v>0</v>
      </c>
      <c r="T2718" s="8">
        <v>0</v>
      </c>
      <c r="U2718" s="5">
        <v>408020245</v>
      </c>
    </row>
    <row r="2719" spans="1:21" hidden="1" x14ac:dyDescent="0.25">
      <c r="A2719" s="8" t="s">
        <v>5018</v>
      </c>
      <c r="B2719" s="2" t="s">
        <v>3133</v>
      </c>
      <c r="C2719" s="2" t="s">
        <v>226</v>
      </c>
      <c r="D2719" s="2" t="s">
        <v>224</v>
      </c>
      <c r="E2719" s="2" t="s">
        <v>187</v>
      </c>
      <c r="F2719" s="8" t="s">
        <v>36</v>
      </c>
      <c r="G2719" s="8">
        <v>0</v>
      </c>
      <c r="H2719" s="8">
        <v>1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8">
        <v>0</v>
      </c>
      <c r="T2719" s="8">
        <v>0</v>
      </c>
      <c r="U2719" s="5">
        <v>408020253</v>
      </c>
    </row>
    <row r="2720" spans="1:21" hidden="1" x14ac:dyDescent="0.25">
      <c r="A2720" s="8" t="s">
        <v>5018</v>
      </c>
      <c r="B2720" s="2" t="s">
        <v>3134</v>
      </c>
      <c r="C2720" s="2" t="s">
        <v>226</v>
      </c>
      <c r="D2720" s="2" t="s">
        <v>224</v>
      </c>
      <c r="E2720" s="2" t="s">
        <v>187</v>
      </c>
      <c r="F2720" s="8" t="s">
        <v>36</v>
      </c>
      <c r="G2720" s="8">
        <v>0</v>
      </c>
      <c r="H2720" s="8">
        <v>1</v>
      </c>
      <c r="I2720" s="8">
        <v>0</v>
      </c>
      <c r="J2720" s="8">
        <v>0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1</v>
      </c>
      <c r="Q2720" s="8">
        <v>0</v>
      </c>
      <c r="R2720" s="8">
        <v>0</v>
      </c>
      <c r="S2720" s="8">
        <v>0</v>
      </c>
      <c r="T2720" s="8">
        <v>0</v>
      </c>
      <c r="U2720" s="5">
        <v>408020261</v>
      </c>
    </row>
    <row r="2721" spans="1:21" hidden="1" x14ac:dyDescent="0.25">
      <c r="A2721" s="8" t="s">
        <v>5018</v>
      </c>
      <c r="B2721" s="2" t="s">
        <v>3135</v>
      </c>
      <c r="C2721" s="2" t="s">
        <v>226</v>
      </c>
      <c r="D2721" s="2" t="s">
        <v>224</v>
      </c>
      <c r="E2721" s="2" t="s">
        <v>187</v>
      </c>
      <c r="F2721" s="8" t="s">
        <v>36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1</v>
      </c>
      <c r="N2721" s="8">
        <v>0</v>
      </c>
      <c r="O2721" s="8">
        <v>0</v>
      </c>
      <c r="P2721" s="8">
        <v>1</v>
      </c>
      <c r="Q2721" s="8">
        <v>0</v>
      </c>
      <c r="R2721" s="8">
        <v>0</v>
      </c>
      <c r="S2721" s="8">
        <v>0</v>
      </c>
      <c r="T2721" s="8">
        <v>0</v>
      </c>
      <c r="U2721" s="5">
        <v>408020270</v>
      </c>
    </row>
    <row r="2722" spans="1:21" hidden="1" x14ac:dyDescent="0.25">
      <c r="A2722" s="8" t="s">
        <v>5018</v>
      </c>
      <c r="B2722" s="2" t="s">
        <v>3136</v>
      </c>
      <c r="C2722" s="2" t="s">
        <v>226</v>
      </c>
      <c r="D2722" s="2" t="s">
        <v>224</v>
      </c>
      <c r="E2722" s="2" t="s">
        <v>187</v>
      </c>
      <c r="F2722" s="8" t="s">
        <v>36</v>
      </c>
      <c r="G2722" s="8">
        <v>0</v>
      </c>
      <c r="H2722" s="8">
        <v>1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5">
        <v>408020288</v>
      </c>
    </row>
    <row r="2723" spans="1:21" hidden="1" x14ac:dyDescent="0.25">
      <c r="A2723" s="8" t="s">
        <v>5018</v>
      </c>
      <c r="B2723" s="2" t="s">
        <v>3137</v>
      </c>
      <c r="C2723" s="2" t="s">
        <v>226</v>
      </c>
      <c r="D2723" s="2" t="s">
        <v>224</v>
      </c>
      <c r="E2723" s="2" t="s">
        <v>187</v>
      </c>
      <c r="F2723" s="8" t="s">
        <v>24</v>
      </c>
      <c r="G2723" s="8">
        <v>1</v>
      </c>
      <c r="H2723" s="8">
        <v>1</v>
      </c>
      <c r="I2723" s="8">
        <v>1</v>
      </c>
      <c r="J2723" s="8">
        <v>0</v>
      </c>
      <c r="K2723" s="8">
        <v>1</v>
      </c>
      <c r="L2723" s="8">
        <v>1</v>
      </c>
      <c r="M2723" s="8">
        <v>1</v>
      </c>
      <c r="N2723" s="8">
        <v>0</v>
      </c>
      <c r="O2723" s="8">
        <v>0</v>
      </c>
      <c r="P2723" s="8">
        <v>1</v>
      </c>
      <c r="Q2723" s="8">
        <v>0</v>
      </c>
      <c r="R2723" s="8">
        <v>0</v>
      </c>
      <c r="S2723" s="8">
        <v>0</v>
      </c>
      <c r="T2723" s="8">
        <v>0</v>
      </c>
      <c r="U2723" s="5">
        <v>408020296</v>
      </c>
    </row>
    <row r="2724" spans="1:21" hidden="1" x14ac:dyDescent="0.25">
      <c r="A2724" s="8" t="s">
        <v>5018</v>
      </c>
      <c r="B2724" s="2" t="s">
        <v>3138</v>
      </c>
      <c r="C2724" s="2" t="s">
        <v>226</v>
      </c>
      <c r="D2724" s="2" t="s">
        <v>224</v>
      </c>
      <c r="E2724" s="2" t="s">
        <v>187</v>
      </c>
      <c r="F2724" s="8" t="s">
        <v>24</v>
      </c>
      <c r="G2724" s="8">
        <v>1</v>
      </c>
      <c r="H2724" s="8">
        <v>1</v>
      </c>
      <c r="I2724" s="8">
        <v>1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</v>
      </c>
      <c r="Q2724" s="8">
        <v>0</v>
      </c>
      <c r="R2724" s="8">
        <v>0</v>
      </c>
      <c r="S2724" s="8">
        <v>0</v>
      </c>
      <c r="T2724" s="8">
        <v>0</v>
      </c>
      <c r="U2724" s="5">
        <v>408020300</v>
      </c>
    </row>
    <row r="2725" spans="1:21" hidden="1" x14ac:dyDescent="0.25">
      <c r="A2725" s="8" t="s">
        <v>5018</v>
      </c>
      <c r="B2725" s="2" t="s">
        <v>3139</v>
      </c>
      <c r="C2725" s="2" t="s">
        <v>226</v>
      </c>
      <c r="D2725" s="2" t="s">
        <v>224</v>
      </c>
      <c r="E2725" s="2" t="s">
        <v>187</v>
      </c>
      <c r="F2725" s="8" t="s">
        <v>24</v>
      </c>
      <c r="G2725" s="8">
        <v>0</v>
      </c>
      <c r="H2725" s="8">
        <v>1</v>
      </c>
      <c r="I2725" s="8">
        <v>1</v>
      </c>
      <c r="J2725" s="8">
        <v>0</v>
      </c>
      <c r="K2725" s="8">
        <v>0</v>
      </c>
      <c r="L2725" s="8">
        <v>0</v>
      </c>
      <c r="M2725" s="8">
        <v>1</v>
      </c>
      <c r="N2725" s="8">
        <v>0</v>
      </c>
      <c r="O2725" s="8">
        <v>0</v>
      </c>
      <c r="P2725" s="8">
        <v>1</v>
      </c>
      <c r="Q2725" s="8">
        <v>0</v>
      </c>
      <c r="R2725" s="8">
        <v>0</v>
      </c>
      <c r="S2725" s="8">
        <v>0</v>
      </c>
      <c r="T2725" s="8">
        <v>0</v>
      </c>
      <c r="U2725" s="5">
        <v>408020318</v>
      </c>
    </row>
    <row r="2726" spans="1:21" hidden="1" x14ac:dyDescent="0.25">
      <c r="A2726" s="8" t="s">
        <v>5018</v>
      </c>
      <c r="B2726" s="2" t="s">
        <v>3140</v>
      </c>
      <c r="C2726" s="2" t="s">
        <v>226</v>
      </c>
      <c r="D2726" s="2" t="s">
        <v>224</v>
      </c>
      <c r="E2726" s="2" t="s">
        <v>187</v>
      </c>
      <c r="F2726" s="8" t="s">
        <v>24</v>
      </c>
      <c r="G2726" s="8">
        <v>0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1</v>
      </c>
      <c r="N2726" s="8">
        <v>0</v>
      </c>
      <c r="O2726" s="8">
        <v>0</v>
      </c>
      <c r="P2726" s="8">
        <v>1</v>
      </c>
      <c r="Q2726" s="8">
        <v>0</v>
      </c>
      <c r="R2726" s="8">
        <v>0</v>
      </c>
      <c r="S2726" s="8">
        <v>0</v>
      </c>
      <c r="T2726" s="8">
        <v>0</v>
      </c>
      <c r="U2726" s="5">
        <v>408020326</v>
      </c>
    </row>
    <row r="2727" spans="1:21" hidden="1" x14ac:dyDescent="0.25">
      <c r="A2727" s="8" t="s">
        <v>5018</v>
      </c>
      <c r="B2727" s="2" t="s">
        <v>3141</v>
      </c>
      <c r="C2727" s="2" t="s">
        <v>226</v>
      </c>
      <c r="D2727" s="2" t="s">
        <v>224</v>
      </c>
      <c r="E2727" s="2" t="s">
        <v>187</v>
      </c>
      <c r="F2727" s="8" t="s">
        <v>24</v>
      </c>
      <c r="G2727" s="8">
        <v>0</v>
      </c>
      <c r="H2727" s="8">
        <v>1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>
        <v>1</v>
      </c>
      <c r="Q2727" s="8">
        <v>0</v>
      </c>
      <c r="R2727" s="8">
        <v>0</v>
      </c>
      <c r="S2727" s="8">
        <v>0</v>
      </c>
      <c r="T2727" s="8">
        <v>0</v>
      </c>
      <c r="U2727" s="5">
        <v>408020334</v>
      </c>
    </row>
    <row r="2728" spans="1:21" hidden="1" x14ac:dyDescent="0.25">
      <c r="A2728" s="8" t="s">
        <v>5018</v>
      </c>
      <c r="B2728" s="2" t="s">
        <v>3142</v>
      </c>
      <c r="C2728" s="2" t="s">
        <v>226</v>
      </c>
      <c r="D2728" s="2" t="s">
        <v>224</v>
      </c>
      <c r="E2728" s="2" t="s">
        <v>187</v>
      </c>
      <c r="F2728" s="8" t="s">
        <v>24</v>
      </c>
      <c r="G2728" s="8">
        <v>0</v>
      </c>
      <c r="H2728" s="8">
        <v>1</v>
      </c>
      <c r="I2728" s="8">
        <v>1</v>
      </c>
      <c r="J2728" s="8">
        <v>0</v>
      </c>
      <c r="K2728" s="8">
        <v>0</v>
      </c>
      <c r="L2728" s="8">
        <v>0</v>
      </c>
      <c r="M2728" s="8">
        <v>1</v>
      </c>
      <c r="N2728" s="8">
        <v>0</v>
      </c>
      <c r="O2728" s="8">
        <v>0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5">
        <v>408020342</v>
      </c>
    </row>
    <row r="2729" spans="1:21" hidden="1" x14ac:dyDescent="0.25">
      <c r="A2729" s="8" t="s">
        <v>5018</v>
      </c>
      <c r="B2729" s="2" t="s">
        <v>3143</v>
      </c>
      <c r="C2729" s="2" t="s">
        <v>226</v>
      </c>
      <c r="D2729" s="2" t="s">
        <v>224</v>
      </c>
      <c r="E2729" s="2" t="s">
        <v>187</v>
      </c>
      <c r="F2729" s="8" t="s">
        <v>24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0</v>
      </c>
      <c r="P2729" s="8">
        <v>1</v>
      </c>
      <c r="Q2729" s="8">
        <v>0</v>
      </c>
      <c r="R2729" s="8">
        <v>0</v>
      </c>
      <c r="S2729" s="8">
        <v>0</v>
      </c>
      <c r="T2729" s="8">
        <v>0</v>
      </c>
      <c r="U2729" s="5">
        <v>408020350</v>
      </c>
    </row>
    <row r="2730" spans="1:21" hidden="1" x14ac:dyDescent="0.25">
      <c r="A2730" s="8" t="s">
        <v>5018</v>
      </c>
      <c r="B2730" s="2" t="s">
        <v>3144</v>
      </c>
      <c r="C2730" s="2" t="s">
        <v>226</v>
      </c>
      <c r="D2730" s="2" t="s">
        <v>224</v>
      </c>
      <c r="E2730" s="2" t="s">
        <v>187</v>
      </c>
      <c r="F2730" s="8" t="s">
        <v>24</v>
      </c>
      <c r="G2730" s="8">
        <v>0</v>
      </c>
      <c r="H2730" s="8">
        <v>1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0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5">
        <v>408020369</v>
      </c>
    </row>
    <row r="2731" spans="1:21" hidden="1" x14ac:dyDescent="0.25">
      <c r="A2731" s="8" t="s">
        <v>5018</v>
      </c>
      <c r="B2731" s="2" t="s">
        <v>3145</v>
      </c>
      <c r="C2731" s="2" t="s">
        <v>226</v>
      </c>
      <c r="D2731" s="2" t="s">
        <v>224</v>
      </c>
      <c r="E2731" s="2" t="s">
        <v>187</v>
      </c>
      <c r="F2731" s="8" t="s">
        <v>24</v>
      </c>
      <c r="G2731" s="8">
        <v>0</v>
      </c>
      <c r="H2731" s="8">
        <v>1</v>
      </c>
      <c r="I2731" s="8">
        <v>1</v>
      </c>
      <c r="J2731" s="8">
        <v>0</v>
      </c>
      <c r="K2731" s="8">
        <v>0</v>
      </c>
      <c r="L2731" s="8">
        <v>0</v>
      </c>
      <c r="M2731" s="8">
        <v>1</v>
      </c>
      <c r="N2731" s="8">
        <v>0</v>
      </c>
      <c r="O2731" s="8">
        <v>0</v>
      </c>
      <c r="P2731" s="8">
        <v>1</v>
      </c>
      <c r="Q2731" s="8">
        <v>0</v>
      </c>
      <c r="R2731" s="8">
        <v>0</v>
      </c>
      <c r="S2731" s="8">
        <v>0</v>
      </c>
      <c r="T2731" s="8">
        <v>0</v>
      </c>
      <c r="U2731" s="5">
        <v>408020377</v>
      </c>
    </row>
    <row r="2732" spans="1:21" hidden="1" x14ac:dyDescent="0.25">
      <c r="A2732" s="8" t="s">
        <v>5018</v>
      </c>
      <c r="B2732" s="2" t="s">
        <v>3146</v>
      </c>
      <c r="C2732" s="2" t="s">
        <v>226</v>
      </c>
      <c r="D2732" s="2" t="s">
        <v>224</v>
      </c>
      <c r="E2732" s="2" t="s">
        <v>187</v>
      </c>
      <c r="F2732" s="8" t="s">
        <v>24</v>
      </c>
      <c r="G2732" s="8">
        <v>0</v>
      </c>
      <c r="H2732" s="8">
        <v>1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1</v>
      </c>
      <c r="Q2732" s="8">
        <v>0</v>
      </c>
      <c r="R2732" s="8">
        <v>0</v>
      </c>
      <c r="S2732" s="8">
        <v>0</v>
      </c>
      <c r="T2732" s="8">
        <v>0</v>
      </c>
      <c r="U2732" s="5">
        <v>408020385</v>
      </c>
    </row>
    <row r="2733" spans="1:21" hidden="1" x14ac:dyDescent="0.25">
      <c r="A2733" s="8" t="s">
        <v>5018</v>
      </c>
      <c r="B2733" s="2" t="s">
        <v>3147</v>
      </c>
      <c r="C2733" s="2" t="s">
        <v>226</v>
      </c>
      <c r="D2733" s="2" t="s">
        <v>224</v>
      </c>
      <c r="E2733" s="2" t="s">
        <v>187</v>
      </c>
      <c r="F2733" s="8" t="s">
        <v>24</v>
      </c>
      <c r="G2733" s="8">
        <v>0</v>
      </c>
      <c r="H2733" s="8">
        <v>1</v>
      </c>
      <c r="I2733" s="8">
        <v>0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1</v>
      </c>
      <c r="Q2733" s="8">
        <v>0</v>
      </c>
      <c r="R2733" s="8">
        <v>0</v>
      </c>
      <c r="S2733" s="8">
        <v>0</v>
      </c>
      <c r="T2733" s="8">
        <v>0</v>
      </c>
      <c r="U2733" s="5">
        <v>408020393</v>
      </c>
    </row>
    <row r="2734" spans="1:21" hidden="1" x14ac:dyDescent="0.25">
      <c r="A2734" s="8" t="s">
        <v>5018</v>
      </c>
      <c r="B2734" s="2" t="s">
        <v>3148</v>
      </c>
      <c r="C2734" s="2" t="s">
        <v>226</v>
      </c>
      <c r="D2734" s="2" t="s">
        <v>224</v>
      </c>
      <c r="E2734" s="2" t="s">
        <v>187</v>
      </c>
      <c r="F2734" s="8" t="s">
        <v>24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1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5">
        <v>408020407</v>
      </c>
    </row>
    <row r="2735" spans="1:21" hidden="1" x14ac:dyDescent="0.25">
      <c r="A2735" s="8" t="s">
        <v>5018</v>
      </c>
      <c r="B2735" s="2" t="s">
        <v>3149</v>
      </c>
      <c r="C2735" s="2" t="s">
        <v>226</v>
      </c>
      <c r="D2735" s="2" t="s">
        <v>224</v>
      </c>
      <c r="E2735" s="2" t="s">
        <v>187</v>
      </c>
      <c r="F2735" s="8" t="s">
        <v>24</v>
      </c>
      <c r="G2735" s="8">
        <v>0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1</v>
      </c>
      <c r="N2735" s="8">
        <v>0</v>
      </c>
      <c r="O2735" s="8">
        <v>0</v>
      </c>
      <c r="P2735" s="8">
        <v>1</v>
      </c>
      <c r="Q2735" s="8">
        <v>0</v>
      </c>
      <c r="R2735" s="8">
        <v>0</v>
      </c>
      <c r="S2735" s="8">
        <v>0</v>
      </c>
      <c r="T2735" s="8">
        <v>0</v>
      </c>
      <c r="U2735" s="5">
        <v>408020415</v>
      </c>
    </row>
    <row r="2736" spans="1:21" hidden="1" x14ac:dyDescent="0.25">
      <c r="A2736" s="8" t="s">
        <v>5018</v>
      </c>
      <c r="B2736" s="2" t="s">
        <v>3150</v>
      </c>
      <c r="C2736" s="2" t="s">
        <v>226</v>
      </c>
      <c r="D2736" s="2" t="s">
        <v>224</v>
      </c>
      <c r="E2736" s="2" t="s">
        <v>187</v>
      </c>
      <c r="F2736" s="8" t="s">
        <v>24</v>
      </c>
      <c r="G2736" s="8">
        <v>0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5">
        <v>408020423</v>
      </c>
    </row>
    <row r="2737" spans="1:21" hidden="1" x14ac:dyDescent="0.25">
      <c r="A2737" s="8" t="s">
        <v>5018</v>
      </c>
      <c r="B2737" s="2" t="s">
        <v>3151</v>
      </c>
      <c r="C2737" s="2" t="s">
        <v>226</v>
      </c>
      <c r="D2737" s="2" t="s">
        <v>224</v>
      </c>
      <c r="E2737" s="2" t="s">
        <v>187</v>
      </c>
      <c r="F2737" s="8" t="s">
        <v>24</v>
      </c>
      <c r="G2737" s="8">
        <v>0</v>
      </c>
      <c r="H2737" s="8">
        <v>1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0</v>
      </c>
      <c r="O2737" s="8">
        <v>0</v>
      </c>
      <c r="P2737" s="8">
        <v>1</v>
      </c>
      <c r="Q2737" s="8">
        <v>0</v>
      </c>
      <c r="R2737" s="8">
        <v>0</v>
      </c>
      <c r="S2737" s="8">
        <v>0</v>
      </c>
      <c r="T2737" s="8">
        <v>0</v>
      </c>
      <c r="U2737" s="5">
        <v>408020431</v>
      </c>
    </row>
    <row r="2738" spans="1:21" hidden="1" x14ac:dyDescent="0.25">
      <c r="A2738" s="8" t="s">
        <v>5018</v>
      </c>
      <c r="B2738" s="2" t="s">
        <v>3152</v>
      </c>
      <c r="C2738" s="2" t="s">
        <v>226</v>
      </c>
      <c r="D2738" s="2" t="s">
        <v>224</v>
      </c>
      <c r="E2738" s="2" t="s">
        <v>187</v>
      </c>
      <c r="F2738" s="8" t="s">
        <v>24</v>
      </c>
      <c r="G2738" s="8">
        <v>0</v>
      </c>
      <c r="H2738" s="8">
        <v>1</v>
      </c>
      <c r="I2738" s="8">
        <v>1</v>
      </c>
      <c r="J2738" s="8">
        <v>0</v>
      </c>
      <c r="K2738" s="8">
        <v>0</v>
      </c>
      <c r="L2738" s="8">
        <v>0</v>
      </c>
      <c r="M2738" s="8">
        <v>1</v>
      </c>
      <c r="N2738" s="8">
        <v>0</v>
      </c>
      <c r="O2738" s="8">
        <v>0</v>
      </c>
      <c r="P2738" s="8">
        <v>1</v>
      </c>
      <c r="Q2738" s="8">
        <v>0</v>
      </c>
      <c r="R2738" s="8">
        <v>0</v>
      </c>
      <c r="S2738" s="8">
        <v>0</v>
      </c>
      <c r="T2738" s="8">
        <v>0</v>
      </c>
      <c r="U2738" s="5">
        <v>408020440</v>
      </c>
    </row>
    <row r="2739" spans="1:21" hidden="1" x14ac:dyDescent="0.25">
      <c r="A2739" s="8" t="s">
        <v>5018</v>
      </c>
      <c r="B2739" s="2" t="s">
        <v>3153</v>
      </c>
      <c r="C2739" s="2" t="s">
        <v>226</v>
      </c>
      <c r="D2739" s="2" t="s">
        <v>224</v>
      </c>
      <c r="E2739" s="2" t="s">
        <v>187</v>
      </c>
      <c r="F2739" s="8" t="s">
        <v>24</v>
      </c>
      <c r="G2739" s="8">
        <v>0</v>
      </c>
      <c r="H2739" s="8">
        <v>1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0</v>
      </c>
      <c r="O2739" s="8">
        <v>0</v>
      </c>
      <c r="P2739" s="8">
        <v>1</v>
      </c>
      <c r="Q2739" s="8">
        <v>0</v>
      </c>
      <c r="R2739" s="8">
        <v>0</v>
      </c>
      <c r="S2739" s="8">
        <v>0</v>
      </c>
      <c r="T2739" s="8">
        <v>0</v>
      </c>
      <c r="U2739" s="5">
        <v>408020458</v>
      </c>
    </row>
    <row r="2740" spans="1:21" hidden="1" x14ac:dyDescent="0.25">
      <c r="A2740" s="8" t="s">
        <v>5018</v>
      </c>
      <c r="B2740" s="2" t="s">
        <v>3154</v>
      </c>
      <c r="C2740" s="2" t="s">
        <v>226</v>
      </c>
      <c r="D2740" s="2" t="s">
        <v>224</v>
      </c>
      <c r="E2740" s="2" t="s">
        <v>187</v>
      </c>
      <c r="F2740" s="8" t="s">
        <v>24</v>
      </c>
      <c r="G2740" s="8">
        <v>0</v>
      </c>
      <c r="H2740" s="8">
        <v>1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0</v>
      </c>
      <c r="P2740" s="8">
        <v>1</v>
      </c>
      <c r="Q2740" s="8">
        <v>0</v>
      </c>
      <c r="R2740" s="8">
        <v>0</v>
      </c>
      <c r="S2740" s="8">
        <v>0</v>
      </c>
      <c r="T2740" s="8">
        <v>0</v>
      </c>
      <c r="U2740" s="5">
        <v>408020466</v>
      </c>
    </row>
    <row r="2741" spans="1:21" hidden="1" x14ac:dyDescent="0.25">
      <c r="A2741" s="8" t="s">
        <v>5018</v>
      </c>
      <c r="B2741" s="2" t="s">
        <v>3155</v>
      </c>
      <c r="C2741" s="2" t="s">
        <v>226</v>
      </c>
      <c r="D2741" s="2" t="s">
        <v>224</v>
      </c>
      <c r="E2741" s="2" t="s">
        <v>187</v>
      </c>
      <c r="F2741" s="8" t="s">
        <v>24</v>
      </c>
      <c r="G2741" s="8">
        <v>0</v>
      </c>
      <c r="H2741" s="8">
        <v>1</v>
      </c>
      <c r="I2741" s="8">
        <v>1</v>
      </c>
      <c r="J2741" s="8">
        <v>0</v>
      </c>
      <c r="K2741" s="8">
        <v>0</v>
      </c>
      <c r="L2741" s="8">
        <v>0</v>
      </c>
      <c r="M2741" s="8">
        <v>1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0</v>
      </c>
      <c r="T2741" s="8">
        <v>0</v>
      </c>
      <c r="U2741" s="5">
        <v>408020474</v>
      </c>
    </row>
    <row r="2742" spans="1:21" hidden="1" x14ac:dyDescent="0.25">
      <c r="A2742" s="8" t="s">
        <v>5018</v>
      </c>
      <c r="B2742" s="2" t="s">
        <v>3156</v>
      </c>
      <c r="C2742" s="2" t="s">
        <v>226</v>
      </c>
      <c r="D2742" s="2" t="s">
        <v>224</v>
      </c>
      <c r="E2742" s="2" t="s">
        <v>187</v>
      </c>
      <c r="F2742" s="8" t="s">
        <v>24</v>
      </c>
      <c r="G2742" s="8">
        <v>0</v>
      </c>
      <c r="H2742" s="8">
        <v>1</v>
      </c>
      <c r="I2742" s="8">
        <v>1</v>
      </c>
      <c r="J2742" s="8">
        <v>0</v>
      </c>
      <c r="K2742" s="8">
        <v>0</v>
      </c>
      <c r="L2742" s="8">
        <v>0</v>
      </c>
      <c r="M2742" s="8">
        <v>1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5">
        <v>408020482</v>
      </c>
    </row>
    <row r="2743" spans="1:21" hidden="1" x14ac:dyDescent="0.25">
      <c r="A2743" s="8" t="s">
        <v>5018</v>
      </c>
      <c r="B2743" s="2" t="s">
        <v>3157</v>
      </c>
      <c r="C2743" s="2" t="s">
        <v>226</v>
      </c>
      <c r="D2743" s="2" t="s">
        <v>224</v>
      </c>
      <c r="E2743" s="2" t="s">
        <v>187</v>
      </c>
      <c r="F2743" s="8" t="s">
        <v>24</v>
      </c>
      <c r="G2743" s="8">
        <v>0</v>
      </c>
      <c r="H2743" s="8">
        <v>1</v>
      </c>
      <c r="I2743" s="8">
        <v>1</v>
      </c>
      <c r="J2743" s="8">
        <v>0</v>
      </c>
      <c r="K2743" s="8">
        <v>0</v>
      </c>
      <c r="L2743" s="8">
        <v>0</v>
      </c>
      <c r="M2743" s="8">
        <v>1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5">
        <v>408020490</v>
      </c>
    </row>
    <row r="2744" spans="1:21" hidden="1" x14ac:dyDescent="0.25">
      <c r="A2744" s="8" t="s">
        <v>5018</v>
      </c>
      <c r="B2744" s="2" t="s">
        <v>3158</v>
      </c>
      <c r="C2744" s="2" t="s">
        <v>226</v>
      </c>
      <c r="D2744" s="2" t="s">
        <v>224</v>
      </c>
      <c r="E2744" s="2" t="s">
        <v>187</v>
      </c>
      <c r="F2744" s="8" t="s">
        <v>24</v>
      </c>
      <c r="G2744" s="8">
        <v>0</v>
      </c>
      <c r="H2744" s="8">
        <v>1</v>
      </c>
      <c r="I2744" s="8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5">
        <v>408020504</v>
      </c>
    </row>
    <row r="2745" spans="1:21" hidden="1" x14ac:dyDescent="0.25">
      <c r="A2745" s="8" t="s">
        <v>5018</v>
      </c>
      <c r="B2745" s="2" t="s">
        <v>3159</v>
      </c>
      <c r="C2745" s="2" t="s">
        <v>226</v>
      </c>
      <c r="D2745" s="2" t="s">
        <v>224</v>
      </c>
      <c r="E2745" s="2" t="s">
        <v>187</v>
      </c>
      <c r="F2745" s="8" t="s">
        <v>24</v>
      </c>
      <c r="G2745" s="8">
        <v>0</v>
      </c>
      <c r="H2745" s="8">
        <v>1</v>
      </c>
      <c r="I2745" s="8">
        <v>1</v>
      </c>
      <c r="J2745" s="8">
        <v>0</v>
      </c>
      <c r="K2745" s="8">
        <v>0</v>
      </c>
      <c r="L2745" s="8">
        <v>0</v>
      </c>
      <c r="M2745" s="8">
        <v>1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5">
        <v>408020512</v>
      </c>
    </row>
    <row r="2746" spans="1:21" hidden="1" x14ac:dyDescent="0.25">
      <c r="A2746" s="8" t="s">
        <v>5018</v>
      </c>
      <c r="B2746" s="2" t="s">
        <v>3160</v>
      </c>
      <c r="C2746" s="2" t="s">
        <v>226</v>
      </c>
      <c r="D2746" s="2" t="s">
        <v>224</v>
      </c>
      <c r="E2746" s="2" t="s">
        <v>187</v>
      </c>
      <c r="F2746" s="8" t="s">
        <v>24</v>
      </c>
      <c r="G2746" s="8">
        <v>0</v>
      </c>
      <c r="H2746" s="8">
        <v>1</v>
      </c>
      <c r="I2746" s="8">
        <v>1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5">
        <v>408020520</v>
      </c>
    </row>
    <row r="2747" spans="1:21" hidden="1" x14ac:dyDescent="0.25">
      <c r="A2747" s="8" t="s">
        <v>5018</v>
      </c>
      <c r="B2747" s="2" t="s">
        <v>3161</v>
      </c>
      <c r="C2747" s="2" t="s">
        <v>226</v>
      </c>
      <c r="D2747" s="2" t="s">
        <v>224</v>
      </c>
      <c r="E2747" s="2" t="s">
        <v>187</v>
      </c>
      <c r="F2747" s="8" t="s">
        <v>24</v>
      </c>
      <c r="G2747" s="8">
        <v>0</v>
      </c>
      <c r="H2747" s="8">
        <v>1</v>
      </c>
      <c r="I2747" s="8">
        <v>1</v>
      </c>
      <c r="J2747" s="8">
        <v>0</v>
      </c>
      <c r="K2747" s="8">
        <v>0</v>
      </c>
      <c r="L2747" s="8">
        <v>0</v>
      </c>
      <c r="M2747" s="8">
        <v>1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5">
        <v>408020539</v>
      </c>
    </row>
    <row r="2748" spans="1:21" hidden="1" x14ac:dyDescent="0.25">
      <c r="A2748" s="8" t="s">
        <v>5018</v>
      </c>
      <c r="B2748" s="2" t="s">
        <v>3162</v>
      </c>
      <c r="C2748" s="2" t="s">
        <v>226</v>
      </c>
      <c r="D2748" s="2" t="s">
        <v>224</v>
      </c>
      <c r="E2748" s="2" t="s">
        <v>187</v>
      </c>
      <c r="F2748" s="8" t="s">
        <v>24</v>
      </c>
      <c r="G2748" s="8">
        <v>0</v>
      </c>
      <c r="H2748" s="8">
        <v>1</v>
      </c>
      <c r="I2748" s="8">
        <v>0</v>
      </c>
      <c r="J2748" s="8">
        <v>0</v>
      </c>
      <c r="K2748" s="8">
        <v>0</v>
      </c>
      <c r="L2748" s="8">
        <v>0</v>
      </c>
      <c r="M2748" s="8">
        <v>1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5">
        <v>408020547</v>
      </c>
    </row>
    <row r="2749" spans="1:21" hidden="1" x14ac:dyDescent="0.25">
      <c r="A2749" s="8" t="s">
        <v>5018</v>
      </c>
      <c r="B2749" s="2" t="s">
        <v>3163</v>
      </c>
      <c r="C2749" s="2" t="s">
        <v>226</v>
      </c>
      <c r="D2749" s="2" t="s">
        <v>224</v>
      </c>
      <c r="E2749" s="2" t="s">
        <v>187</v>
      </c>
      <c r="F2749" s="8" t="s">
        <v>24</v>
      </c>
      <c r="G2749" s="8">
        <v>0</v>
      </c>
      <c r="H2749" s="8">
        <v>1</v>
      </c>
      <c r="I2749" s="8">
        <v>1</v>
      </c>
      <c r="J2749" s="8">
        <v>0</v>
      </c>
      <c r="K2749" s="8">
        <v>0</v>
      </c>
      <c r="L2749" s="8">
        <v>0</v>
      </c>
      <c r="M2749" s="8">
        <v>1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5">
        <v>408020555</v>
      </c>
    </row>
    <row r="2750" spans="1:21" hidden="1" x14ac:dyDescent="0.25">
      <c r="A2750" s="8" t="s">
        <v>5018</v>
      </c>
      <c r="B2750" s="2" t="s">
        <v>3164</v>
      </c>
      <c r="C2750" s="2" t="s">
        <v>226</v>
      </c>
      <c r="D2750" s="2" t="s">
        <v>224</v>
      </c>
      <c r="E2750" s="2" t="s">
        <v>187</v>
      </c>
      <c r="F2750" s="8" t="s">
        <v>24</v>
      </c>
      <c r="G2750" s="8">
        <v>0</v>
      </c>
      <c r="H2750" s="8">
        <v>1</v>
      </c>
      <c r="I2750" s="8">
        <v>0</v>
      </c>
      <c r="J2750" s="8">
        <v>0</v>
      </c>
      <c r="K2750" s="8">
        <v>0</v>
      </c>
      <c r="L2750" s="8">
        <v>0</v>
      </c>
      <c r="M2750" s="8">
        <v>1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5">
        <v>408020563</v>
      </c>
    </row>
    <row r="2751" spans="1:21" hidden="1" x14ac:dyDescent="0.25">
      <c r="A2751" s="8" t="s">
        <v>5018</v>
      </c>
      <c r="B2751" s="2" t="s">
        <v>3165</v>
      </c>
      <c r="C2751" s="2" t="s">
        <v>226</v>
      </c>
      <c r="D2751" s="2" t="s">
        <v>224</v>
      </c>
      <c r="E2751" s="2" t="s">
        <v>187</v>
      </c>
      <c r="F2751" s="8" t="s">
        <v>24</v>
      </c>
      <c r="G2751" s="8">
        <v>0</v>
      </c>
      <c r="H2751" s="8">
        <v>1</v>
      </c>
      <c r="I2751" s="8">
        <v>0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0</v>
      </c>
      <c r="T2751" s="8">
        <v>0</v>
      </c>
      <c r="U2751" s="5">
        <v>408020571</v>
      </c>
    </row>
    <row r="2752" spans="1:21" hidden="1" x14ac:dyDescent="0.25">
      <c r="A2752" s="8" t="s">
        <v>5018</v>
      </c>
      <c r="B2752" s="2" t="s">
        <v>3166</v>
      </c>
      <c r="C2752" s="2" t="s">
        <v>226</v>
      </c>
      <c r="D2752" s="2" t="s">
        <v>224</v>
      </c>
      <c r="E2752" s="2" t="s">
        <v>187</v>
      </c>
      <c r="F2752" s="8" t="s">
        <v>24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0</v>
      </c>
      <c r="P2752" s="8">
        <v>1</v>
      </c>
      <c r="Q2752" s="8">
        <v>0</v>
      </c>
      <c r="R2752" s="8">
        <v>0</v>
      </c>
      <c r="S2752" s="8">
        <v>0</v>
      </c>
      <c r="T2752" s="8">
        <v>0</v>
      </c>
      <c r="U2752" s="5">
        <v>408020580</v>
      </c>
    </row>
    <row r="2753" spans="1:21" hidden="1" x14ac:dyDescent="0.25">
      <c r="A2753" s="8" t="s">
        <v>5018</v>
      </c>
      <c r="B2753" s="2" t="s">
        <v>3167</v>
      </c>
      <c r="C2753" s="2" t="s">
        <v>226</v>
      </c>
      <c r="D2753" s="2" t="s">
        <v>224</v>
      </c>
      <c r="E2753" s="2" t="s">
        <v>187</v>
      </c>
      <c r="F2753" s="8" t="s">
        <v>24</v>
      </c>
      <c r="G2753" s="8">
        <v>0</v>
      </c>
      <c r="H2753" s="8">
        <v>1</v>
      </c>
      <c r="I2753" s="8">
        <v>1</v>
      </c>
      <c r="J2753" s="8">
        <v>0</v>
      </c>
      <c r="K2753" s="8">
        <v>0</v>
      </c>
      <c r="L2753" s="8">
        <v>0</v>
      </c>
      <c r="M2753" s="8">
        <v>1</v>
      </c>
      <c r="N2753" s="8">
        <v>0</v>
      </c>
      <c r="O2753" s="8">
        <v>0</v>
      </c>
      <c r="P2753" s="8">
        <v>1</v>
      </c>
      <c r="Q2753" s="8">
        <v>0</v>
      </c>
      <c r="R2753" s="8">
        <v>0</v>
      </c>
      <c r="S2753" s="8">
        <v>0</v>
      </c>
      <c r="T2753" s="8">
        <v>0</v>
      </c>
      <c r="U2753" s="5">
        <v>408020598</v>
      </c>
    </row>
    <row r="2754" spans="1:21" hidden="1" x14ac:dyDescent="0.25">
      <c r="A2754" s="8" t="s">
        <v>5018</v>
      </c>
      <c r="B2754" s="2" t="s">
        <v>3168</v>
      </c>
      <c r="C2754" s="2" t="s">
        <v>226</v>
      </c>
      <c r="D2754" s="2" t="s">
        <v>224</v>
      </c>
      <c r="E2754" s="2" t="s">
        <v>187</v>
      </c>
      <c r="F2754" s="8" t="s">
        <v>24</v>
      </c>
      <c r="G2754" s="8">
        <v>0</v>
      </c>
      <c r="H2754" s="8">
        <v>1</v>
      </c>
      <c r="I2754" s="8">
        <v>1</v>
      </c>
      <c r="J2754" s="8">
        <v>0</v>
      </c>
      <c r="K2754" s="8">
        <v>0</v>
      </c>
      <c r="L2754" s="8">
        <v>0</v>
      </c>
      <c r="M2754" s="8">
        <v>1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5">
        <v>408020601</v>
      </c>
    </row>
    <row r="2755" spans="1:21" hidden="1" x14ac:dyDescent="0.25">
      <c r="A2755" s="8" t="s">
        <v>5018</v>
      </c>
      <c r="B2755" s="2" t="s">
        <v>3169</v>
      </c>
      <c r="C2755" s="2" t="s">
        <v>226</v>
      </c>
      <c r="D2755" s="2" t="s">
        <v>224</v>
      </c>
      <c r="E2755" s="2" t="s">
        <v>187</v>
      </c>
      <c r="F2755" s="8" t="s">
        <v>24</v>
      </c>
      <c r="G2755" s="8">
        <v>0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1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5">
        <v>408020610</v>
      </c>
    </row>
    <row r="2756" spans="1:21" hidden="1" x14ac:dyDescent="0.25">
      <c r="A2756" s="8" t="s">
        <v>5018</v>
      </c>
      <c r="B2756" s="2" t="s">
        <v>3170</v>
      </c>
      <c r="C2756" s="2" t="s">
        <v>226</v>
      </c>
      <c r="D2756" s="2" t="s">
        <v>224</v>
      </c>
      <c r="E2756" s="2" t="s">
        <v>187</v>
      </c>
      <c r="F2756" s="8" t="s">
        <v>24</v>
      </c>
      <c r="G2756" s="8">
        <v>0</v>
      </c>
      <c r="H2756" s="8">
        <v>1</v>
      </c>
      <c r="I2756" s="8">
        <v>1</v>
      </c>
      <c r="J2756" s="8">
        <v>0</v>
      </c>
      <c r="K2756" s="8">
        <v>0</v>
      </c>
      <c r="L2756" s="8">
        <v>0</v>
      </c>
      <c r="M2756" s="8">
        <v>1</v>
      </c>
      <c r="N2756" s="8">
        <v>0</v>
      </c>
      <c r="O2756" s="8">
        <v>0</v>
      </c>
      <c r="P2756" s="8">
        <v>1</v>
      </c>
      <c r="Q2756" s="8">
        <v>0</v>
      </c>
      <c r="R2756" s="8">
        <v>0</v>
      </c>
      <c r="S2756" s="8">
        <v>0</v>
      </c>
      <c r="T2756" s="8">
        <v>0</v>
      </c>
      <c r="U2756" s="5">
        <v>408020628</v>
      </c>
    </row>
    <row r="2757" spans="1:21" hidden="1" x14ac:dyDescent="0.25">
      <c r="A2757" s="8" t="s">
        <v>5018</v>
      </c>
      <c r="B2757" s="2" t="s">
        <v>3171</v>
      </c>
      <c r="C2757" s="2" t="s">
        <v>226</v>
      </c>
      <c r="D2757" s="2" t="s">
        <v>224</v>
      </c>
      <c r="E2757" s="2" t="s">
        <v>187</v>
      </c>
      <c r="F2757" s="8" t="s">
        <v>24</v>
      </c>
      <c r="G2757" s="8">
        <v>0</v>
      </c>
      <c r="H2757" s="8">
        <v>1</v>
      </c>
      <c r="I2757" s="8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0</v>
      </c>
      <c r="T2757" s="8">
        <v>0</v>
      </c>
      <c r="U2757" s="5">
        <v>408020636</v>
      </c>
    </row>
    <row r="2758" spans="1:21" hidden="1" x14ac:dyDescent="0.25">
      <c r="A2758" s="8" t="s">
        <v>5018</v>
      </c>
      <c r="B2758" s="2" t="s">
        <v>3172</v>
      </c>
      <c r="C2758" s="2" t="s">
        <v>226</v>
      </c>
      <c r="D2758" s="2" t="s">
        <v>224</v>
      </c>
      <c r="E2758" s="2" t="s">
        <v>187</v>
      </c>
      <c r="F2758" s="8" t="s">
        <v>24</v>
      </c>
      <c r="G2758" s="8">
        <v>0</v>
      </c>
      <c r="H2758" s="8">
        <v>1</v>
      </c>
      <c r="I2758" s="8">
        <v>1</v>
      </c>
      <c r="J2758" s="8">
        <v>0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5">
        <v>408020644</v>
      </c>
    </row>
    <row r="2759" spans="1:21" hidden="1" x14ac:dyDescent="0.25">
      <c r="A2759" s="8" t="s">
        <v>5018</v>
      </c>
      <c r="B2759" s="2" t="s">
        <v>3173</v>
      </c>
      <c r="C2759" s="2" t="s">
        <v>227</v>
      </c>
      <c r="D2759" s="2" t="s">
        <v>224</v>
      </c>
      <c r="E2759" s="2" t="s">
        <v>187</v>
      </c>
      <c r="F2759" s="8" t="s">
        <v>36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1</v>
      </c>
      <c r="N2759" s="8">
        <v>0</v>
      </c>
      <c r="O2759" s="8">
        <v>0</v>
      </c>
      <c r="P2759" s="8">
        <v>1</v>
      </c>
      <c r="Q2759" s="8">
        <v>0</v>
      </c>
      <c r="R2759" s="8">
        <v>0</v>
      </c>
      <c r="S2759" s="8">
        <v>0</v>
      </c>
      <c r="T2759" s="8">
        <v>0</v>
      </c>
      <c r="U2759" s="5">
        <v>408030011</v>
      </c>
    </row>
    <row r="2760" spans="1:21" hidden="1" x14ac:dyDescent="0.25">
      <c r="A2760" s="8" t="s">
        <v>5018</v>
      </c>
      <c r="B2760" s="2" t="s">
        <v>3174</v>
      </c>
      <c r="C2760" s="2" t="s">
        <v>227</v>
      </c>
      <c r="D2760" s="2" t="s">
        <v>224</v>
      </c>
      <c r="E2760" s="2" t="s">
        <v>187</v>
      </c>
      <c r="F2760" s="8" t="s">
        <v>36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0</v>
      </c>
      <c r="T2760" s="8">
        <v>0</v>
      </c>
      <c r="U2760" s="5">
        <v>408030020</v>
      </c>
    </row>
    <row r="2761" spans="1:21" hidden="1" x14ac:dyDescent="0.25">
      <c r="A2761" s="8" t="s">
        <v>5018</v>
      </c>
      <c r="B2761" s="2" t="s">
        <v>3175</v>
      </c>
      <c r="C2761" s="2" t="s">
        <v>227</v>
      </c>
      <c r="D2761" s="2" t="s">
        <v>224</v>
      </c>
      <c r="E2761" s="2" t="s">
        <v>187</v>
      </c>
      <c r="F2761" s="8" t="s">
        <v>36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5">
        <v>408030038</v>
      </c>
    </row>
    <row r="2762" spans="1:21" hidden="1" x14ac:dyDescent="0.25">
      <c r="A2762" s="8" t="s">
        <v>5018</v>
      </c>
      <c r="B2762" s="2" t="s">
        <v>3176</v>
      </c>
      <c r="C2762" s="2" t="s">
        <v>227</v>
      </c>
      <c r="D2762" s="2" t="s">
        <v>224</v>
      </c>
      <c r="E2762" s="2" t="s">
        <v>187</v>
      </c>
      <c r="F2762" s="8" t="s">
        <v>36</v>
      </c>
      <c r="G2762" s="8">
        <v>0</v>
      </c>
      <c r="H2762" s="8">
        <v>1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5">
        <v>408030046</v>
      </c>
    </row>
    <row r="2763" spans="1:21" hidden="1" x14ac:dyDescent="0.25">
      <c r="A2763" s="8" t="s">
        <v>5018</v>
      </c>
      <c r="B2763" s="2" t="s">
        <v>3177</v>
      </c>
      <c r="C2763" s="2" t="s">
        <v>227</v>
      </c>
      <c r="D2763" s="2" t="s">
        <v>224</v>
      </c>
      <c r="E2763" s="2" t="s">
        <v>187</v>
      </c>
      <c r="F2763" s="8" t="s">
        <v>36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>
        <v>1</v>
      </c>
      <c r="Q2763" s="8">
        <v>0</v>
      </c>
      <c r="R2763" s="8">
        <v>0</v>
      </c>
      <c r="S2763" s="8">
        <v>0</v>
      </c>
      <c r="T2763" s="8">
        <v>0</v>
      </c>
      <c r="U2763" s="5">
        <v>408030054</v>
      </c>
    </row>
    <row r="2764" spans="1:21" hidden="1" x14ac:dyDescent="0.25">
      <c r="A2764" s="8" t="s">
        <v>5018</v>
      </c>
      <c r="B2764" s="2" t="s">
        <v>3178</v>
      </c>
      <c r="C2764" s="2" t="s">
        <v>227</v>
      </c>
      <c r="D2764" s="2" t="s">
        <v>224</v>
      </c>
      <c r="E2764" s="2" t="s">
        <v>187</v>
      </c>
      <c r="F2764" s="8" t="s">
        <v>36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1</v>
      </c>
      <c r="Q2764" s="8">
        <v>0</v>
      </c>
      <c r="R2764" s="8">
        <v>0</v>
      </c>
      <c r="S2764" s="8">
        <v>0</v>
      </c>
      <c r="T2764" s="8">
        <v>0</v>
      </c>
      <c r="U2764" s="5">
        <v>408030062</v>
      </c>
    </row>
    <row r="2765" spans="1:21" hidden="1" x14ac:dyDescent="0.25">
      <c r="A2765" s="8" t="s">
        <v>5018</v>
      </c>
      <c r="B2765" s="2" t="s">
        <v>3179</v>
      </c>
      <c r="C2765" s="2" t="s">
        <v>227</v>
      </c>
      <c r="D2765" s="2" t="s">
        <v>224</v>
      </c>
      <c r="E2765" s="2" t="s">
        <v>187</v>
      </c>
      <c r="F2765" s="8" t="s">
        <v>36</v>
      </c>
      <c r="G2765" s="8">
        <v>0</v>
      </c>
      <c r="H2765" s="8">
        <v>1</v>
      </c>
      <c r="I2765" s="8">
        <v>0</v>
      </c>
      <c r="J2765" s="8">
        <v>0</v>
      </c>
      <c r="K2765" s="8">
        <v>0</v>
      </c>
      <c r="L2765" s="8">
        <v>0</v>
      </c>
      <c r="M2765" s="8">
        <v>1</v>
      </c>
      <c r="N2765" s="8">
        <v>0</v>
      </c>
      <c r="O2765" s="8">
        <v>0</v>
      </c>
      <c r="P2765" s="8">
        <v>1</v>
      </c>
      <c r="Q2765" s="8">
        <v>0</v>
      </c>
      <c r="R2765" s="8">
        <v>0</v>
      </c>
      <c r="S2765" s="8">
        <v>0</v>
      </c>
      <c r="T2765" s="8">
        <v>0</v>
      </c>
      <c r="U2765" s="5">
        <v>408030070</v>
      </c>
    </row>
    <row r="2766" spans="1:21" hidden="1" x14ac:dyDescent="0.25">
      <c r="A2766" s="8" t="s">
        <v>5018</v>
      </c>
      <c r="B2766" s="2" t="s">
        <v>3180</v>
      </c>
      <c r="C2766" s="2" t="s">
        <v>227</v>
      </c>
      <c r="D2766" s="2" t="s">
        <v>224</v>
      </c>
      <c r="E2766" s="2" t="s">
        <v>187</v>
      </c>
      <c r="F2766" s="8" t="s">
        <v>36</v>
      </c>
      <c r="G2766" s="8">
        <v>0</v>
      </c>
      <c r="H2766" s="8">
        <v>1</v>
      </c>
      <c r="I2766" s="8">
        <v>0</v>
      </c>
      <c r="J2766" s="8">
        <v>0</v>
      </c>
      <c r="K2766" s="8">
        <v>0</v>
      </c>
      <c r="L2766" s="8">
        <v>0</v>
      </c>
      <c r="M2766" s="8">
        <v>1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5">
        <v>408030089</v>
      </c>
    </row>
    <row r="2767" spans="1:21" hidden="1" x14ac:dyDescent="0.25">
      <c r="A2767" s="8" t="s">
        <v>5018</v>
      </c>
      <c r="B2767" s="2" t="s">
        <v>3181</v>
      </c>
      <c r="C2767" s="2" t="s">
        <v>227</v>
      </c>
      <c r="D2767" s="2" t="s">
        <v>224</v>
      </c>
      <c r="E2767" s="2" t="s">
        <v>187</v>
      </c>
      <c r="F2767" s="8" t="s">
        <v>36</v>
      </c>
      <c r="G2767" s="8">
        <v>0</v>
      </c>
      <c r="H2767" s="8">
        <v>1</v>
      </c>
      <c r="I2767" s="8">
        <v>0</v>
      </c>
      <c r="J2767" s="8">
        <v>0</v>
      </c>
      <c r="K2767" s="8">
        <v>0</v>
      </c>
      <c r="L2767" s="8">
        <v>0</v>
      </c>
      <c r="M2767" s="8">
        <v>1</v>
      </c>
      <c r="N2767" s="8">
        <v>0</v>
      </c>
      <c r="O2767" s="8">
        <v>0</v>
      </c>
      <c r="P2767" s="8">
        <v>1</v>
      </c>
      <c r="Q2767" s="8">
        <v>0</v>
      </c>
      <c r="R2767" s="8">
        <v>0</v>
      </c>
      <c r="S2767" s="8">
        <v>0</v>
      </c>
      <c r="T2767" s="8">
        <v>0</v>
      </c>
      <c r="U2767" s="5">
        <v>408030097</v>
      </c>
    </row>
    <row r="2768" spans="1:21" hidden="1" x14ac:dyDescent="0.25">
      <c r="A2768" s="8" t="s">
        <v>5018</v>
      </c>
      <c r="B2768" s="2" t="s">
        <v>3182</v>
      </c>
      <c r="C2768" s="2" t="s">
        <v>227</v>
      </c>
      <c r="D2768" s="2" t="s">
        <v>224</v>
      </c>
      <c r="E2768" s="2" t="s">
        <v>187</v>
      </c>
      <c r="F2768" s="8" t="s">
        <v>36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0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5">
        <v>408030100</v>
      </c>
    </row>
    <row r="2769" spans="1:21" hidden="1" x14ac:dyDescent="0.25">
      <c r="A2769" s="8" t="s">
        <v>5018</v>
      </c>
      <c r="B2769" s="2" t="s">
        <v>3183</v>
      </c>
      <c r="C2769" s="2" t="s">
        <v>227</v>
      </c>
      <c r="D2769" s="2" t="s">
        <v>224</v>
      </c>
      <c r="E2769" s="2" t="s">
        <v>187</v>
      </c>
      <c r="F2769" s="8" t="s">
        <v>36</v>
      </c>
      <c r="G2769" s="8">
        <v>0</v>
      </c>
      <c r="H2769" s="8">
        <v>1</v>
      </c>
      <c r="I2769" s="8">
        <v>0</v>
      </c>
      <c r="J2769" s="8">
        <v>0</v>
      </c>
      <c r="K2769" s="8">
        <v>0</v>
      </c>
      <c r="L2769" s="8">
        <v>0</v>
      </c>
      <c r="M2769" s="8">
        <v>1</v>
      </c>
      <c r="N2769" s="8">
        <v>0</v>
      </c>
      <c r="O2769" s="8">
        <v>0</v>
      </c>
      <c r="P2769" s="8">
        <v>1</v>
      </c>
      <c r="Q2769" s="8">
        <v>0</v>
      </c>
      <c r="R2769" s="8">
        <v>0</v>
      </c>
      <c r="S2769" s="8">
        <v>0</v>
      </c>
      <c r="T2769" s="8">
        <v>0</v>
      </c>
      <c r="U2769" s="5">
        <v>408030119</v>
      </c>
    </row>
    <row r="2770" spans="1:21" hidden="1" x14ac:dyDescent="0.25">
      <c r="A2770" s="8" t="s">
        <v>5018</v>
      </c>
      <c r="B2770" s="2" t="s">
        <v>3184</v>
      </c>
      <c r="C2770" s="2" t="s">
        <v>227</v>
      </c>
      <c r="D2770" s="2" t="s">
        <v>224</v>
      </c>
      <c r="E2770" s="2" t="s">
        <v>187</v>
      </c>
      <c r="F2770" s="8" t="s">
        <v>36</v>
      </c>
      <c r="G2770" s="8">
        <v>0</v>
      </c>
      <c r="H2770" s="8">
        <v>1</v>
      </c>
      <c r="I2770" s="8">
        <v>0</v>
      </c>
      <c r="J2770" s="8">
        <v>0</v>
      </c>
      <c r="K2770" s="8">
        <v>0</v>
      </c>
      <c r="L2770" s="8">
        <v>0</v>
      </c>
      <c r="M2770" s="8">
        <v>1</v>
      </c>
      <c r="N2770" s="8">
        <v>0</v>
      </c>
      <c r="O2770" s="8">
        <v>0</v>
      </c>
      <c r="P2770" s="8">
        <v>1</v>
      </c>
      <c r="Q2770" s="8">
        <v>0</v>
      </c>
      <c r="R2770" s="8">
        <v>0</v>
      </c>
      <c r="S2770" s="8">
        <v>0</v>
      </c>
      <c r="T2770" s="8">
        <v>0</v>
      </c>
      <c r="U2770" s="5">
        <v>408030127</v>
      </c>
    </row>
    <row r="2771" spans="1:21" hidden="1" x14ac:dyDescent="0.25">
      <c r="A2771" s="8" t="s">
        <v>5018</v>
      </c>
      <c r="B2771" s="2" t="s">
        <v>3185</v>
      </c>
      <c r="C2771" s="2" t="s">
        <v>227</v>
      </c>
      <c r="D2771" s="2" t="s">
        <v>224</v>
      </c>
      <c r="E2771" s="2" t="s">
        <v>187</v>
      </c>
      <c r="F2771" s="8" t="s">
        <v>36</v>
      </c>
      <c r="G2771" s="8">
        <v>0</v>
      </c>
      <c r="H2771" s="8">
        <v>1</v>
      </c>
      <c r="I2771" s="8">
        <v>0</v>
      </c>
      <c r="J2771" s="8">
        <v>0</v>
      </c>
      <c r="K2771" s="8">
        <v>0</v>
      </c>
      <c r="L2771" s="8">
        <v>0</v>
      </c>
      <c r="M2771" s="8">
        <v>1</v>
      </c>
      <c r="N2771" s="8">
        <v>0</v>
      </c>
      <c r="O2771" s="8">
        <v>0</v>
      </c>
      <c r="P2771" s="8">
        <v>1</v>
      </c>
      <c r="Q2771" s="8">
        <v>0</v>
      </c>
      <c r="R2771" s="8">
        <v>0</v>
      </c>
      <c r="S2771" s="8">
        <v>0</v>
      </c>
      <c r="T2771" s="8">
        <v>0</v>
      </c>
      <c r="U2771" s="5">
        <v>408030135</v>
      </c>
    </row>
    <row r="2772" spans="1:21" hidden="1" x14ac:dyDescent="0.25">
      <c r="A2772" s="8" t="s">
        <v>5018</v>
      </c>
      <c r="B2772" s="2" t="s">
        <v>3186</v>
      </c>
      <c r="C2772" s="2" t="s">
        <v>227</v>
      </c>
      <c r="D2772" s="2" t="s">
        <v>224</v>
      </c>
      <c r="E2772" s="2" t="s">
        <v>187</v>
      </c>
      <c r="F2772" s="8" t="s">
        <v>36</v>
      </c>
      <c r="G2772" s="8">
        <v>0</v>
      </c>
      <c r="H2772" s="8">
        <v>1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1</v>
      </c>
      <c r="Q2772" s="8">
        <v>0</v>
      </c>
      <c r="R2772" s="8">
        <v>0</v>
      </c>
      <c r="S2772" s="8">
        <v>0</v>
      </c>
      <c r="T2772" s="8">
        <v>0</v>
      </c>
      <c r="U2772" s="5">
        <v>408030143</v>
      </c>
    </row>
    <row r="2773" spans="1:21" hidden="1" x14ac:dyDescent="0.25">
      <c r="A2773" s="8" t="s">
        <v>5018</v>
      </c>
      <c r="B2773" s="2" t="s">
        <v>3187</v>
      </c>
      <c r="C2773" s="2" t="s">
        <v>227</v>
      </c>
      <c r="D2773" s="2" t="s">
        <v>224</v>
      </c>
      <c r="E2773" s="2" t="s">
        <v>187</v>
      </c>
      <c r="F2773" s="8" t="s">
        <v>36</v>
      </c>
      <c r="G2773" s="8">
        <v>0</v>
      </c>
      <c r="H2773" s="8">
        <v>1</v>
      </c>
      <c r="I2773" s="8">
        <v>0</v>
      </c>
      <c r="J2773" s="8">
        <v>0</v>
      </c>
      <c r="K2773" s="8">
        <v>0</v>
      </c>
      <c r="L2773" s="8">
        <v>0</v>
      </c>
      <c r="M2773" s="8">
        <v>1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8">
        <v>0</v>
      </c>
      <c r="T2773" s="8">
        <v>0</v>
      </c>
      <c r="U2773" s="5">
        <v>408030151</v>
      </c>
    </row>
    <row r="2774" spans="1:21" hidden="1" x14ac:dyDescent="0.25">
      <c r="A2774" s="8" t="s">
        <v>5018</v>
      </c>
      <c r="B2774" s="2" t="s">
        <v>3188</v>
      </c>
      <c r="C2774" s="2" t="s">
        <v>227</v>
      </c>
      <c r="D2774" s="2" t="s">
        <v>224</v>
      </c>
      <c r="E2774" s="2" t="s">
        <v>187</v>
      </c>
      <c r="F2774" s="8" t="s">
        <v>36</v>
      </c>
      <c r="G2774" s="8">
        <v>0</v>
      </c>
      <c r="H2774" s="8">
        <v>1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0</v>
      </c>
      <c r="O2774" s="8">
        <v>0</v>
      </c>
      <c r="P2774" s="8">
        <v>1</v>
      </c>
      <c r="Q2774" s="8">
        <v>0</v>
      </c>
      <c r="R2774" s="8">
        <v>0</v>
      </c>
      <c r="S2774" s="8">
        <v>0</v>
      </c>
      <c r="T2774" s="8">
        <v>0</v>
      </c>
      <c r="U2774" s="5">
        <v>408030160</v>
      </c>
    </row>
    <row r="2775" spans="1:21" hidden="1" x14ac:dyDescent="0.25">
      <c r="A2775" s="8" t="s">
        <v>5018</v>
      </c>
      <c r="B2775" s="2" t="s">
        <v>3189</v>
      </c>
      <c r="C2775" s="2" t="s">
        <v>227</v>
      </c>
      <c r="D2775" s="2" t="s">
        <v>224</v>
      </c>
      <c r="E2775" s="2" t="s">
        <v>187</v>
      </c>
      <c r="F2775" s="8" t="s">
        <v>36</v>
      </c>
      <c r="G2775" s="8">
        <v>0</v>
      </c>
      <c r="H2775" s="8">
        <v>1</v>
      </c>
      <c r="I2775" s="8">
        <v>0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0</v>
      </c>
      <c r="P2775" s="8">
        <v>1</v>
      </c>
      <c r="Q2775" s="8">
        <v>0</v>
      </c>
      <c r="R2775" s="8">
        <v>0</v>
      </c>
      <c r="S2775" s="8">
        <v>0</v>
      </c>
      <c r="T2775" s="8">
        <v>0</v>
      </c>
      <c r="U2775" s="5">
        <v>408030178</v>
      </c>
    </row>
    <row r="2776" spans="1:21" hidden="1" x14ac:dyDescent="0.25">
      <c r="A2776" s="8" t="s">
        <v>5018</v>
      </c>
      <c r="B2776" s="2" t="s">
        <v>3190</v>
      </c>
      <c r="C2776" s="2" t="s">
        <v>227</v>
      </c>
      <c r="D2776" s="2" t="s">
        <v>224</v>
      </c>
      <c r="E2776" s="2" t="s">
        <v>187</v>
      </c>
      <c r="F2776" s="8" t="s">
        <v>36</v>
      </c>
      <c r="G2776" s="8">
        <v>0</v>
      </c>
      <c r="H2776" s="8">
        <v>1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5">
        <v>408030186</v>
      </c>
    </row>
    <row r="2777" spans="1:21" hidden="1" x14ac:dyDescent="0.25">
      <c r="A2777" s="8" t="s">
        <v>5018</v>
      </c>
      <c r="B2777" s="2" t="s">
        <v>3191</v>
      </c>
      <c r="C2777" s="2" t="s">
        <v>227</v>
      </c>
      <c r="D2777" s="2" t="s">
        <v>224</v>
      </c>
      <c r="E2777" s="2" t="s">
        <v>187</v>
      </c>
      <c r="F2777" s="8" t="s">
        <v>36</v>
      </c>
      <c r="G2777" s="8">
        <v>0</v>
      </c>
      <c r="H2777" s="8">
        <v>1</v>
      </c>
      <c r="I2777" s="8">
        <v>0</v>
      </c>
      <c r="J2777" s="8">
        <v>0</v>
      </c>
      <c r="K2777" s="8">
        <v>0</v>
      </c>
      <c r="L2777" s="8">
        <v>0</v>
      </c>
      <c r="M2777" s="8">
        <v>1</v>
      </c>
      <c r="N2777" s="8">
        <v>0</v>
      </c>
      <c r="O2777" s="8">
        <v>0</v>
      </c>
      <c r="P2777" s="8">
        <v>1</v>
      </c>
      <c r="Q2777" s="8">
        <v>0</v>
      </c>
      <c r="R2777" s="8">
        <v>0</v>
      </c>
      <c r="S2777" s="8">
        <v>0</v>
      </c>
      <c r="T2777" s="8">
        <v>0</v>
      </c>
      <c r="U2777" s="5">
        <v>408030194</v>
      </c>
    </row>
    <row r="2778" spans="1:21" hidden="1" x14ac:dyDescent="0.25">
      <c r="A2778" s="8" t="s">
        <v>5018</v>
      </c>
      <c r="B2778" s="2" t="s">
        <v>3192</v>
      </c>
      <c r="C2778" s="2" t="s">
        <v>227</v>
      </c>
      <c r="D2778" s="2" t="s">
        <v>224</v>
      </c>
      <c r="E2778" s="2" t="s">
        <v>187</v>
      </c>
      <c r="F2778" s="8" t="s">
        <v>36</v>
      </c>
      <c r="G2778" s="8">
        <v>0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0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5">
        <v>408030208</v>
      </c>
    </row>
    <row r="2779" spans="1:21" hidden="1" x14ac:dyDescent="0.25">
      <c r="A2779" s="8" t="s">
        <v>5018</v>
      </c>
      <c r="B2779" s="2" t="s">
        <v>3193</v>
      </c>
      <c r="C2779" s="2" t="s">
        <v>227</v>
      </c>
      <c r="D2779" s="2" t="s">
        <v>224</v>
      </c>
      <c r="E2779" s="2" t="s">
        <v>187</v>
      </c>
      <c r="F2779" s="8" t="s">
        <v>36</v>
      </c>
      <c r="G2779" s="8">
        <v>0</v>
      </c>
      <c r="H2779" s="8">
        <v>1</v>
      </c>
      <c r="I2779" s="8">
        <v>0</v>
      </c>
      <c r="J2779" s="8">
        <v>0</v>
      </c>
      <c r="K2779" s="8">
        <v>0</v>
      </c>
      <c r="L2779" s="8">
        <v>0</v>
      </c>
      <c r="M2779" s="8">
        <v>1</v>
      </c>
      <c r="N2779" s="8">
        <v>0</v>
      </c>
      <c r="O2779" s="8">
        <v>0</v>
      </c>
      <c r="P2779" s="8">
        <v>1</v>
      </c>
      <c r="Q2779" s="8">
        <v>0</v>
      </c>
      <c r="R2779" s="8">
        <v>0</v>
      </c>
      <c r="S2779" s="8">
        <v>0</v>
      </c>
      <c r="T2779" s="8">
        <v>0</v>
      </c>
      <c r="U2779" s="5">
        <v>408030216</v>
      </c>
    </row>
    <row r="2780" spans="1:21" hidden="1" x14ac:dyDescent="0.25">
      <c r="A2780" s="8" t="s">
        <v>5018</v>
      </c>
      <c r="B2780" s="2" t="s">
        <v>3194</v>
      </c>
      <c r="C2780" s="2" t="s">
        <v>227</v>
      </c>
      <c r="D2780" s="2" t="s">
        <v>224</v>
      </c>
      <c r="E2780" s="2" t="s">
        <v>187</v>
      </c>
      <c r="F2780" s="8" t="s">
        <v>36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0</v>
      </c>
      <c r="M2780" s="8">
        <v>1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5">
        <v>408030224</v>
      </c>
    </row>
    <row r="2781" spans="1:21" hidden="1" x14ac:dyDescent="0.25">
      <c r="A2781" s="8" t="s">
        <v>5018</v>
      </c>
      <c r="B2781" s="2" t="s">
        <v>3195</v>
      </c>
      <c r="C2781" s="2" t="s">
        <v>227</v>
      </c>
      <c r="D2781" s="2" t="s">
        <v>224</v>
      </c>
      <c r="E2781" s="2" t="s">
        <v>187</v>
      </c>
      <c r="F2781" s="8" t="s">
        <v>36</v>
      </c>
      <c r="G2781" s="8">
        <v>0</v>
      </c>
      <c r="H2781" s="8">
        <v>1</v>
      </c>
      <c r="I2781" s="8">
        <v>0</v>
      </c>
      <c r="J2781" s="8">
        <v>0</v>
      </c>
      <c r="K2781" s="8">
        <v>0</v>
      </c>
      <c r="L2781" s="8">
        <v>0</v>
      </c>
      <c r="M2781" s="8">
        <v>1</v>
      </c>
      <c r="N2781" s="8">
        <v>0</v>
      </c>
      <c r="O2781" s="8">
        <v>0</v>
      </c>
      <c r="P2781" s="8">
        <v>1</v>
      </c>
      <c r="Q2781" s="8">
        <v>0</v>
      </c>
      <c r="R2781" s="8">
        <v>0</v>
      </c>
      <c r="S2781" s="8">
        <v>0</v>
      </c>
      <c r="T2781" s="8">
        <v>0</v>
      </c>
      <c r="U2781" s="5">
        <v>408030232</v>
      </c>
    </row>
    <row r="2782" spans="1:21" hidden="1" x14ac:dyDescent="0.25">
      <c r="A2782" s="8" t="s">
        <v>5018</v>
      </c>
      <c r="B2782" s="2" t="s">
        <v>3196</v>
      </c>
      <c r="C2782" s="2" t="s">
        <v>227</v>
      </c>
      <c r="D2782" s="2" t="s">
        <v>224</v>
      </c>
      <c r="E2782" s="2" t="s">
        <v>187</v>
      </c>
      <c r="F2782" s="8" t="s">
        <v>36</v>
      </c>
      <c r="G2782" s="8">
        <v>0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1</v>
      </c>
      <c r="N2782" s="8">
        <v>0</v>
      </c>
      <c r="O2782" s="8">
        <v>0</v>
      </c>
      <c r="P2782" s="8">
        <v>1</v>
      </c>
      <c r="Q2782" s="8">
        <v>0</v>
      </c>
      <c r="R2782" s="8">
        <v>0</v>
      </c>
      <c r="S2782" s="8">
        <v>0</v>
      </c>
      <c r="T2782" s="8">
        <v>0</v>
      </c>
      <c r="U2782" s="5">
        <v>408030240</v>
      </c>
    </row>
    <row r="2783" spans="1:21" hidden="1" x14ac:dyDescent="0.25">
      <c r="A2783" s="8" t="s">
        <v>5018</v>
      </c>
      <c r="B2783" s="2" t="s">
        <v>3197</v>
      </c>
      <c r="C2783" s="2" t="s">
        <v>227</v>
      </c>
      <c r="D2783" s="2" t="s">
        <v>224</v>
      </c>
      <c r="E2783" s="2" t="s">
        <v>187</v>
      </c>
      <c r="F2783" s="8" t="s">
        <v>36</v>
      </c>
      <c r="G2783" s="8">
        <v>0</v>
      </c>
      <c r="H2783" s="8">
        <v>1</v>
      </c>
      <c r="I2783" s="8">
        <v>0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1</v>
      </c>
      <c r="Q2783" s="8">
        <v>0</v>
      </c>
      <c r="R2783" s="8">
        <v>0</v>
      </c>
      <c r="S2783" s="8">
        <v>0</v>
      </c>
      <c r="T2783" s="8">
        <v>0</v>
      </c>
      <c r="U2783" s="5">
        <v>408030259</v>
      </c>
    </row>
    <row r="2784" spans="1:21" hidden="1" x14ac:dyDescent="0.25">
      <c r="A2784" s="8" t="s">
        <v>5018</v>
      </c>
      <c r="B2784" s="2" t="s">
        <v>3198</v>
      </c>
      <c r="C2784" s="2" t="s">
        <v>227</v>
      </c>
      <c r="D2784" s="2" t="s">
        <v>224</v>
      </c>
      <c r="E2784" s="2" t="s">
        <v>187</v>
      </c>
      <c r="F2784" s="8" t="s">
        <v>36</v>
      </c>
      <c r="G2784" s="8">
        <v>0</v>
      </c>
      <c r="H2784" s="8">
        <v>1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1</v>
      </c>
      <c r="Q2784" s="8">
        <v>0</v>
      </c>
      <c r="R2784" s="8">
        <v>0</v>
      </c>
      <c r="S2784" s="8">
        <v>0</v>
      </c>
      <c r="T2784" s="8">
        <v>0</v>
      </c>
      <c r="U2784" s="5">
        <v>408030267</v>
      </c>
    </row>
    <row r="2785" spans="1:21" hidden="1" x14ac:dyDescent="0.25">
      <c r="A2785" s="8" t="s">
        <v>5018</v>
      </c>
      <c r="B2785" s="2" t="s">
        <v>3199</v>
      </c>
      <c r="C2785" s="2" t="s">
        <v>227</v>
      </c>
      <c r="D2785" s="2" t="s">
        <v>224</v>
      </c>
      <c r="E2785" s="2" t="s">
        <v>187</v>
      </c>
      <c r="F2785" s="8" t="s">
        <v>36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0</v>
      </c>
      <c r="O2785" s="8">
        <v>0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5">
        <v>408030275</v>
      </c>
    </row>
    <row r="2786" spans="1:21" hidden="1" x14ac:dyDescent="0.25">
      <c r="A2786" s="8" t="s">
        <v>5018</v>
      </c>
      <c r="B2786" s="2" t="s">
        <v>3200</v>
      </c>
      <c r="C2786" s="2" t="s">
        <v>227</v>
      </c>
      <c r="D2786" s="2" t="s">
        <v>224</v>
      </c>
      <c r="E2786" s="2" t="s">
        <v>187</v>
      </c>
      <c r="F2786" s="8" t="s">
        <v>36</v>
      </c>
      <c r="G2786" s="8">
        <v>0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1</v>
      </c>
      <c r="Q2786" s="8">
        <v>0</v>
      </c>
      <c r="R2786" s="8">
        <v>0</v>
      </c>
      <c r="S2786" s="8">
        <v>0</v>
      </c>
      <c r="T2786" s="8">
        <v>0</v>
      </c>
      <c r="U2786" s="5">
        <v>408030283</v>
      </c>
    </row>
    <row r="2787" spans="1:21" hidden="1" x14ac:dyDescent="0.25">
      <c r="A2787" s="8" t="s">
        <v>5018</v>
      </c>
      <c r="B2787" s="2" t="s">
        <v>3201</v>
      </c>
      <c r="C2787" s="2" t="s">
        <v>227</v>
      </c>
      <c r="D2787" s="2" t="s">
        <v>224</v>
      </c>
      <c r="E2787" s="2" t="s">
        <v>187</v>
      </c>
      <c r="F2787" s="8" t="s">
        <v>36</v>
      </c>
      <c r="G2787" s="8">
        <v>0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1</v>
      </c>
      <c r="N2787" s="8">
        <v>0</v>
      </c>
      <c r="O2787" s="8">
        <v>0</v>
      </c>
      <c r="P2787" s="8">
        <v>1</v>
      </c>
      <c r="Q2787" s="8">
        <v>0</v>
      </c>
      <c r="R2787" s="8">
        <v>0</v>
      </c>
      <c r="S2787" s="8">
        <v>0</v>
      </c>
      <c r="T2787" s="8">
        <v>0</v>
      </c>
      <c r="U2787" s="5">
        <v>408030291</v>
      </c>
    </row>
    <row r="2788" spans="1:21" hidden="1" x14ac:dyDescent="0.25">
      <c r="A2788" s="8" t="s">
        <v>5018</v>
      </c>
      <c r="B2788" s="2" t="s">
        <v>3202</v>
      </c>
      <c r="C2788" s="2" t="s">
        <v>227</v>
      </c>
      <c r="D2788" s="2" t="s">
        <v>224</v>
      </c>
      <c r="E2788" s="2" t="s">
        <v>187</v>
      </c>
      <c r="F2788" s="8" t="s">
        <v>36</v>
      </c>
      <c r="G2788" s="8">
        <v>0</v>
      </c>
      <c r="H2788" s="8">
        <v>1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1</v>
      </c>
      <c r="Q2788" s="8">
        <v>0</v>
      </c>
      <c r="R2788" s="8">
        <v>0</v>
      </c>
      <c r="S2788" s="8">
        <v>0</v>
      </c>
      <c r="T2788" s="8">
        <v>0</v>
      </c>
      <c r="U2788" s="5">
        <v>408030305</v>
      </c>
    </row>
    <row r="2789" spans="1:21" hidden="1" x14ac:dyDescent="0.25">
      <c r="A2789" s="8" t="s">
        <v>5018</v>
      </c>
      <c r="B2789" s="2" t="s">
        <v>3203</v>
      </c>
      <c r="C2789" s="2" t="s">
        <v>227</v>
      </c>
      <c r="D2789" s="2" t="s">
        <v>224</v>
      </c>
      <c r="E2789" s="2" t="s">
        <v>187</v>
      </c>
      <c r="F2789" s="8" t="s">
        <v>36</v>
      </c>
      <c r="G2789" s="8">
        <v>0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0</v>
      </c>
      <c r="O2789" s="8">
        <v>0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5">
        <v>408030313</v>
      </c>
    </row>
    <row r="2790" spans="1:21" hidden="1" x14ac:dyDescent="0.25">
      <c r="A2790" s="8" t="s">
        <v>5018</v>
      </c>
      <c r="B2790" s="2" t="s">
        <v>3204</v>
      </c>
      <c r="C2790" s="2" t="s">
        <v>227</v>
      </c>
      <c r="D2790" s="2" t="s">
        <v>224</v>
      </c>
      <c r="E2790" s="2" t="s">
        <v>187</v>
      </c>
      <c r="F2790" s="8" t="s">
        <v>36</v>
      </c>
      <c r="G2790" s="8">
        <v>0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5">
        <v>408030321</v>
      </c>
    </row>
    <row r="2791" spans="1:21" hidden="1" x14ac:dyDescent="0.25">
      <c r="A2791" s="8" t="s">
        <v>5018</v>
      </c>
      <c r="B2791" s="2" t="s">
        <v>3205</v>
      </c>
      <c r="C2791" s="2" t="s">
        <v>227</v>
      </c>
      <c r="D2791" s="2" t="s">
        <v>224</v>
      </c>
      <c r="E2791" s="2" t="s">
        <v>187</v>
      </c>
      <c r="F2791" s="8" t="s">
        <v>36</v>
      </c>
      <c r="G2791" s="8">
        <v>0</v>
      </c>
      <c r="H2791" s="8">
        <v>1</v>
      </c>
      <c r="I2791" s="8">
        <v>0</v>
      </c>
      <c r="J2791" s="8">
        <v>0</v>
      </c>
      <c r="K2791" s="8">
        <v>0</v>
      </c>
      <c r="L2791" s="8">
        <v>0</v>
      </c>
      <c r="M2791" s="8">
        <v>1</v>
      </c>
      <c r="N2791" s="8">
        <v>0</v>
      </c>
      <c r="O2791" s="8">
        <v>0</v>
      </c>
      <c r="P2791" s="8">
        <v>1</v>
      </c>
      <c r="Q2791" s="8">
        <v>0</v>
      </c>
      <c r="R2791" s="8">
        <v>0</v>
      </c>
      <c r="S2791" s="8">
        <v>0</v>
      </c>
      <c r="T2791" s="8">
        <v>0</v>
      </c>
      <c r="U2791" s="5">
        <v>408030330</v>
      </c>
    </row>
    <row r="2792" spans="1:21" hidden="1" x14ac:dyDescent="0.25">
      <c r="A2792" s="8" t="s">
        <v>5018</v>
      </c>
      <c r="B2792" s="2" t="s">
        <v>3206</v>
      </c>
      <c r="C2792" s="2" t="s">
        <v>227</v>
      </c>
      <c r="D2792" s="2" t="s">
        <v>224</v>
      </c>
      <c r="E2792" s="2" t="s">
        <v>187</v>
      </c>
      <c r="F2792" s="8" t="s">
        <v>36</v>
      </c>
      <c r="G2792" s="8">
        <v>0</v>
      </c>
      <c r="H2792" s="8">
        <v>1</v>
      </c>
      <c r="I2792" s="8">
        <v>0</v>
      </c>
      <c r="J2792" s="8">
        <v>0</v>
      </c>
      <c r="K2792" s="8">
        <v>0</v>
      </c>
      <c r="L2792" s="8">
        <v>0</v>
      </c>
      <c r="M2792" s="8">
        <v>1</v>
      </c>
      <c r="N2792" s="8">
        <v>0</v>
      </c>
      <c r="O2792" s="8">
        <v>0</v>
      </c>
      <c r="P2792" s="8">
        <v>1</v>
      </c>
      <c r="Q2792" s="8">
        <v>0</v>
      </c>
      <c r="R2792" s="8">
        <v>0</v>
      </c>
      <c r="S2792" s="8">
        <v>0</v>
      </c>
      <c r="T2792" s="8">
        <v>0</v>
      </c>
      <c r="U2792" s="5">
        <v>408030348</v>
      </c>
    </row>
    <row r="2793" spans="1:21" hidden="1" x14ac:dyDescent="0.25">
      <c r="A2793" s="8" t="s">
        <v>5018</v>
      </c>
      <c r="B2793" s="2" t="s">
        <v>3207</v>
      </c>
      <c r="C2793" s="2" t="s">
        <v>227</v>
      </c>
      <c r="D2793" s="2" t="s">
        <v>224</v>
      </c>
      <c r="E2793" s="2" t="s">
        <v>187</v>
      </c>
      <c r="F2793" s="8" t="s">
        <v>36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0</v>
      </c>
      <c r="O2793" s="8">
        <v>0</v>
      </c>
      <c r="P2793" s="8">
        <v>1</v>
      </c>
      <c r="Q2793" s="8">
        <v>0</v>
      </c>
      <c r="R2793" s="8">
        <v>0</v>
      </c>
      <c r="S2793" s="8">
        <v>0</v>
      </c>
      <c r="T2793" s="8">
        <v>0</v>
      </c>
      <c r="U2793" s="5">
        <v>408030356</v>
      </c>
    </row>
    <row r="2794" spans="1:21" hidden="1" x14ac:dyDescent="0.25">
      <c r="A2794" s="8" t="s">
        <v>5018</v>
      </c>
      <c r="B2794" s="2" t="s">
        <v>3208</v>
      </c>
      <c r="C2794" s="2" t="s">
        <v>227</v>
      </c>
      <c r="D2794" s="2" t="s">
        <v>224</v>
      </c>
      <c r="E2794" s="2" t="s">
        <v>187</v>
      </c>
      <c r="F2794" s="8" t="s">
        <v>36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1</v>
      </c>
      <c r="N2794" s="8">
        <v>0</v>
      </c>
      <c r="O2794" s="8">
        <v>0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5">
        <v>408030364</v>
      </c>
    </row>
    <row r="2795" spans="1:21" hidden="1" x14ac:dyDescent="0.25">
      <c r="A2795" s="8" t="s">
        <v>5018</v>
      </c>
      <c r="B2795" s="2" t="s">
        <v>3209</v>
      </c>
      <c r="C2795" s="2" t="s">
        <v>227</v>
      </c>
      <c r="D2795" s="2" t="s">
        <v>224</v>
      </c>
      <c r="E2795" s="2" t="s">
        <v>187</v>
      </c>
      <c r="F2795" s="8" t="s">
        <v>36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>
        <v>0</v>
      </c>
      <c r="O2795" s="8">
        <v>0</v>
      </c>
      <c r="P2795" s="8">
        <v>1</v>
      </c>
      <c r="Q2795" s="8">
        <v>0</v>
      </c>
      <c r="R2795" s="8">
        <v>0</v>
      </c>
      <c r="S2795" s="8">
        <v>0</v>
      </c>
      <c r="T2795" s="8">
        <v>0</v>
      </c>
      <c r="U2795" s="5">
        <v>408030372</v>
      </c>
    </row>
    <row r="2796" spans="1:21" hidden="1" x14ac:dyDescent="0.25">
      <c r="A2796" s="8" t="s">
        <v>5018</v>
      </c>
      <c r="B2796" s="2" t="s">
        <v>3210</v>
      </c>
      <c r="C2796" s="2" t="s">
        <v>227</v>
      </c>
      <c r="D2796" s="2" t="s">
        <v>224</v>
      </c>
      <c r="E2796" s="2" t="s">
        <v>187</v>
      </c>
      <c r="F2796" s="8" t="s">
        <v>36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1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8">
        <v>0</v>
      </c>
      <c r="T2796" s="8">
        <v>0</v>
      </c>
      <c r="U2796" s="5">
        <v>408030380</v>
      </c>
    </row>
    <row r="2797" spans="1:21" hidden="1" x14ac:dyDescent="0.25">
      <c r="A2797" s="8" t="s">
        <v>5018</v>
      </c>
      <c r="B2797" s="2" t="s">
        <v>3211</v>
      </c>
      <c r="C2797" s="2" t="s">
        <v>227</v>
      </c>
      <c r="D2797" s="2" t="s">
        <v>224</v>
      </c>
      <c r="E2797" s="2" t="s">
        <v>187</v>
      </c>
      <c r="F2797" s="8" t="s">
        <v>24</v>
      </c>
      <c r="G2797" s="8">
        <v>0</v>
      </c>
      <c r="H2797" s="8">
        <v>1</v>
      </c>
      <c r="I2797" s="8">
        <v>0</v>
      </c>
      <c r="J2797" s="8">
        <v>0</v>
      </c>
      <c r="K2797" s="8">
        <v>0</v>
      </c>
      <c r="L2797" s="8">
        <v>0</v>
      </c>
      <c r="M2797" s="8">
        <v>1</v>
      </c>
      <c r="N2797" s="8">
        <v>0</v>
      </c>
      <c r="O2797" s="8">
        <v>0</v>
      </c>
      <c r="P2797" s="8">
        <v>1</v>
      </c>
      <c r="Q2797" s="8">
        <v>0</v>
      </c>
      <c r="R2797" s="8">
        <v>0</v>
      </c>
      <c r="S2797" s="8">
        <v>0</v>
      </c>
      <c r="T2797" s="8">
        <v>0</v>
      </c>
      <c r="U2797" s="5">
        <v>408030399</v>
      </c>
    </row>
    <row r="2798" spans="1:21" hidden="1" x14ac:dyDescent="0.25">
      <c r="A2798" s="8" t="s">
        <v>5018</v>
      </c>
      <c r="B2798" s="2" t="s">
        <v>3212</v>
      </c>
      <c r="C2798" s="2" t="s">
        <v>227</v>
      </c>
      <c r="D2798" s="2" t="s">
        <v>224</v>
      </c>
      <c r="E2798" s="2" t="s">
        <v>187</v>
      </c>
      <c r="F2798" s="8" t="s">
        <v>24</v>
      </c>
      <c r="G2798" s="8">
        <v>0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5">
        <v>408030402</v>
      </c>
    </row>
    <row r="2799" spans="1:21" hidden="1" x14ac:dyDescent="0.25">
      <c r="A2799" s="8" t="s">
        <v>5018</v>
      </c>
      <c r="B2799" s="2" t="s">
        <v>3213</v>
      </c>
      <c r="C2799" s="2" t="s">
        <v>227</v>
      </c>
      <c r="D2799" s="2" t="s">
        <v>224</v>
      </c>
      <c r="E2799" s="2" t="s">
        <v>187</v>
      </c>
      <c r="F2799" s="8" t="s">
        <v>36</v>
      </c>
      <c r="G2799" s="8">
        <v>0</v>
      </c>
      <c r="H2799" s="8">
        <v>1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0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5">
        <v>408030410</v>
      </c>
    </row>
    <row r="2800" spans="1:21" hidden="1" x14ac:dyDescent="0.25">
      <c r="A2800" s="8" t="s">
        <v>5018</v>
      </c>
      <c r="B2800" s="2" t="s">
        <v>3214</v>
      </c>
      <c r="C2800" s="2" t="s">
        <v>227</v>
      </c>
      <c r="D2800" s="2" t="s">
        <v>224</v>
      </c>
      <c r="E2800" s="2" t="s">
        <v>187</v>
      </c>
      <c r="F2800" s="8" t="s">
        <v>36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5">
        <v>408030429</v>
      </c>
    </row>
    <row r="2801" spans="1:21" hidden="1" x14ac:dyDescent="0.25">
      <c r="A2801" s="8" t="s">
        <v>5018</v>
      </c>
      <c r="B2801" s="2" t="s">
        <v>3215</v>
      </c>
      <c r="C2801" s="2" t="s">
        <v>227</v>
      </c>
      <c r="D2801" s="2" t="s">
        <v>224</v>
      </c>
      <c r="E2801" s="2" t="s">
        <v>187</v>
      </c>
      <c r="F2801" s="8" t="s">
        <v>24</v>
      </c>
      <c r="G2801" s="8">
        <v>0</v>
      </c>
      <c r="H2801" s="8">
        <v>1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0</v>
      </c>
      <c r="O2801" s="8">
        <v>0</v>
      </c>
      <c r="P2801" s="8">
        <v>1</v>
      </c>
      <c r="Q2801" s="8">
        <v>0</v>
      </c>
      <c r="R2801" s="8">
        <v>0</v>
      </c>
      <c r="S2801" s="8">
        <v>0</v>
      </c>
      <c r="T2801" s="8">
        <v>0</v>
      </c>
      <c r="U2801" s="5">
        <v>408030437</v>
      </c>
    </row>
    <row r="2802" spans="1:21" hidden="1" x14ac:dyDescent="0.25">
      <c r="A2802" s="8" t="s">
        <v>5018</v>
      </c>
      <c r="B2802" s="2" t="s">
        <v>3216</v>
      </c>
      <c r="C2802" s="2" t="s">
        <v>227</v>
      </c>
      <c r="D2802" s="2" t="s">
        <v>224</v>
      </c>
      <c r="E2802" s="2" t="s">
        <v>187</v>
      </c>
      <c r="F2802" s="8" t="s">
        <v>24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1</v>
      </c>
      <c r="Q2802" s="8">
        <v>0</v>
      </c>
      <c r="R2802" s="8">
        <v>0</v>
      </c>
      <c r="S2802" s="8">
        <v>0</v>
      </c>
      <c r="T2802" s="8">
        <v>0</v>
      </c>
      <c r="U2802" s="5">
        <v>408030445</v>
      </c>
    </row>
    <row r="2803" spans="1:21" hidden="1" x14ac:dyDescent="0.25">
      <c r="A2803" s="8" t="s">
        <v>5018</v>
      </c>
      <c r="B2803" s="2" t="s">
        <v>3217</v>
      </c>
      <c r="C2803" s="2" t="s">
        <v>227</v>
      </c>
      <c r="D2803" s="2" t="s">
        <v>224</v>
      </c>
      <c r="E2803" s="2" t="s">
        <v>187</v>
      </c>
      <c r="F2803" s="8" t="s">
        <v>36</v>
      </c>
      <c r="G2803" s="8">
        <v>0</v>
      </c>
      <c r="H2803" s="8">
        <v>1</v>
      </c>
      <c r="I2803" s="8">
        <v>0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0</v>
      </c>
      <c r="P2803" s="8">
        <v>1</v>
      </c>
      <c r="Q2803" s="8">
        <v>0</v>
      </c>
      <c r="R2803" s="8">
        <v>0</v>
      </c>
      <c r="S2803" s="8">
        <v>0</v>
      </c>
      <c r="T2803" s="8">
        <v>0</v>
      </c>
      <c r="U2803" s="5">
        <v>408030453</v>
      </c>
    </row>
    <row r="2804" spans="1:21" hidden="1" x14ac:dyDescent="0.25">
      <c r="A2804" s="8" t="s">
        <v>5018</v>
      </c>
      <c r="B2804" s="2" t="s">
        <v>3218</v>
      </c>
      <c r="C2804" s="2" t="s">
        <v>227</v>
      </c>
      <c r="D2804" s="2" t="s">
        <v>224</v>
      </c>
      <c r="E2804" s="2" t="s">
        <v>187</v>
      </c>
      <c r="F2804" s="8" t="s">
        <v>36</v>
      </c>
      <c r="G2804" s="8">
        <v>0</v>
      </c>
      <c r="H2804" s="8">
        <v>1</v>
      </c>
      <c r="I2804" s="8">
        <v>0</v>
      </c>
      <c r="J2804" s="8">
        <v>0</v>
      </c>
      <c r="K2804" s="8">
        <v>0</v>
      </c>
      <c r="L2804" s="8">
        <v>0</v>
      </c>
      <c r="M2804" s="8">
        <v>1</v>
      </c>
      <c r="N2804" s="8">
        <v>0</v>
      </c>
      <c r="O2804" s="8">
        <v>0</v>
      </c>
      <c r="P2804" s="8">
        <v>1</v>
      </c>
      <c r="Q2804" s="8">
        <v>0</v>
      </c>
      <c r="R2804" s="8">
        <v>0</v>
      </c>
      <c r="S2804" s="8">
        <v>0</v>
      </c>
      <c r="T2804" s="8">
        <v>0</v>
      </c>
      <c r="U2804" s="5">
        <v>408030461</v>
      </c>
    </row>
    <row r="2805" spans="1:21" hidden="1" x14ac:dyDescent="0.25">
      <c r="A2805" s="8" t="s">
        <v>5018</v>
      </c>
      <c r="B2805" s="2" t="s">
        <v>3219</v>
      </c>
      <c r="C2805" s="2" t="s">
        <v>227</v>
      </c>
      <c r="D2805" s="2" t="s">
        <v>224</v>
      </c>
      <c r="E2805" s="2" t="s">
        <v>187</v>
      </c>
      <c r="F2805" s="8" t="s">
        <v>24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1</v>
      </c>
      <c r="Q2805" s="8">
        <v>0</v>
      </c>
      <c r="R2805" s="8">
        <v>0</v>
      </c>
      <c r="S2805" s="8">
        <v>0</v>
      </c>
      <c r="T2805" s="8">
        <v>0</v>
      </c>
      <c r="U2805" s="5">
        <v>408030470</v>
      </c>
    </row>
    <row r="2806" spans="1:21" hidden="1" x14ac:dyDescent="0.25">
      <c r="A2806" s="8" t="s">
        <v>5018</v>
      </c>
      <c r="B2806" s="2" t="s">
        <v>3220</v>
      </c>
      <c r="C2806" s="2" t="s">
        <v>227</v>
      </c>
      <c r="D2806" s="2" t="s">
        <v>224</v>
      </c>
      <c r="E2806" s="2" t="s">
        <v>187</v>
      </c>
      <c r="F2806" s="8" t="s">
        <v>24</v>
      </c>
      <c r="G2806" s="8">
        <v>0</v>
      </c>
      <c r="H2806" s="8">
        <v>1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1</v>
      </c>
      <c r="Q2806" s="8">
        <v>0</v>
      </c>
      <c r="R2806" s="8">
        <v>0</v>
      </c>
      <c r="S2806" s="8">
        <v>0</v>
      </c>
      <c r="T2806" s="8">
        <v>0</v>
      </c>
      <c r="U2806" s="5">
        <v>408030488</v>
      </c>
    </row>
    <row r="2807" spans="1:21" hidden="1" x14ac:dyDescent="0.25">
      <c r="A2807" s="8" t="s">
        <v>5018</v>
      </c>
      <c r="B2807" s="2" t="s">
        <v>3221</v>
      </c>
      <c r="C2807" s="2" t="s">
        <v>227</v>
      </c>
      <c r="D2807" s="2" t="s">
        <v>224</v>
      </c>
      <c r="E2807" s="2" t="s">
        <v>187</v>
      </c>
      <c r="F2807" s="8" t="s">
        <v>36</v>
      </c>
      <c r="G2807" s="8">
        <v>0</v>
      </c>
      <c r="H2807" s="8">
        <v>1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0</v>
      </c>
      <c r="O2807" s="8">
        <v>0</v>
      </c>
      <c r="P2807" s="8">
        <v>1</v>
      </c>
      <c r="Q2807" s="8">
        <v>0</v>
      </c>
      <c r="R2807" s="8">
        <v>0</v>
      </c>
      <c r="S2807" s="8">
        <v>0</v>
      </c>
      <c r="T2807" s="8">
        <v>0</v>
      </c>
      <c r="U2807" s="5">
        <v>408030500</v>
      </c>
    </row>
    <row r="2808" spans="1:21" hidden="1" x14ac:dyDescent="0.25">
      <c r="A2808" s="8" t="s">
        <v>5018</v>
      </c>
      <c r="B2808" s="2" t="s">
        <v>3222</v>
      </c>
      <c r="C2808" s="2" t="s">
        <v>227</v>
      </c>
      <c r="D2808" s="2" t="s">
        <v>224</v>
      </c>
      <c r="E2808" s="2" t="s">
        <v>187</v>
      </c>
      <c r="F2808" s="8" t="s">
        <v>36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1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5">
        <v>408030518</v>
      </c>
    </row>
    <row r="2809" spans="1:21" hidden="1" x14ac:dyDescent="0.25">
      <c r="A2809" s="8" t="s">
        <v>5018</v>
      </c>
      <c r="B2809" s="2" t="s">
        <v>3223</v>
      </c>
      <c r="C2809" s="2" t="s">
        <v>227</v>
      </c>
      <c r="D2809" s="2" t="s">
        <v>224</v>
      </c>
      <c r="E2809" s="2" t="s">
        <v>187</v>
      </c>
      <c r="F2809" s="8" t="s">
        <v>24</v>
      </c>
      <c r="G2809" s="8">
        <v>0</v>
      </c>
      <c r="H2809" s="8">
        <v>1</v>
      </c>
      <c r="I2809" s="8">
        <v>0</v>
      </c>
      <c r="J2809" s="8">
        <v>0</v>
      </c>
      <c r="K2809" s="8">
        <v>0</v>
      </c>
      <c r="L2809" s="8">
        <v>0</v>
      </c>
      <c r="M2809" s="8">
        <v>1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5">
        <v>408030526</v>
      </c>
    </row>
    <row r="2810" spans="1:21" hidden="1" x14ac:dyDescent="0.25">
      <c r="A2810" s="8" t="s">
        <v>5018</v>
      </c>
      <c r="B2810" s="2" t="s">
        <v>3224</v>
      </c>
      <c r="C2810" s="2" t="s">
        <v>227</v>
      </c>
      <c r="D2810" s="2" t="s">
        <v>224</v>
      </c>
      <c r="E2810" s="2" t="s">
        <v>187</v>
      </c>
      <c r="F2810" s="8" t="s">
        <v>24</v>
      </c>
      <c r="G2810" s="8">
        <v>0</v>
      </c>
      <c r="H2810" s="8">
        <v>1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1</v>
      </c>
      <c r="Q2810" s="8">
        <v>0</v>
      </c>
      <c r="R2810" s="8">
        <v>0</v>
      </c>
      <c r="S2810" s="8">
        <v>0</v>
      </c>
      <c r="T2810" s="8">
        <v>0</v>
      </c>
      <c r="U2810" s="5">
        <v>408030534</v>
      </c>
    </row>
    <row r="2811" spans="1:21" hidden="1" x14ac:dyDescent="0.25">
      <c r="A2811" s="8" t="s">
        <v>5018</v>
      </c>
      <c r="B2811" s="2" t="s">
        <v>3225</v>
      </c>
      <c r="C2811" s="2" t="s">
        <v>227</v>
      </c>
      <c r="D2811" s="2" t="s">
        <v>224</v>
      </c>
      <c r="E2811" s="2" t="s">
        <v>187</v>
      </c>
      <c r="F2811" s="8" t="s">
        <v>24</v>
      </c>
      <c r="G2811" s="8">
        <v>0</v>
      </c>
      <c r="H2811" s="8">
        <v>1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0</v>
      </c>
      <c r="P2811" s="8">
        <v>1</v>
      </c>
      <c r="Q2811" s="8">
        <v>0</v>
      </c>
      <c r="R2811" s="8">
        <v>0</v>
      </c>
      <c r="S2811" s="8">
        <v>0</v>
      </c>
      <c r="T2811" s="8">
        <v>0</v>
      </c>
      <c r="U2811" s="5">
        <v>408030542</v>
      </c>
    </row>
    <row r="2812" spans="1:21" hidden="1" x14ac:dyDescent="0.25">
      <c r="A2812" s="8" t="s">
        <v>5018</v>
      </c>
      <c r="B2812" s="2" t="s">
        <v>3226</v>
      </c>
      <c r="C2812" s="2" t="s">
        <v>227</v>
      </c>
      <c r="D2812" s="2" t="s">
        <v>224</v>
      </c>
      <c r="E2812" s="2" t="s">
        <v>187</v>
      </c>
      <c r="F2812" s="8" t="s">
        <v>36</v>
      </c>
      <c r="G2812" s="8">
        <v>0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5">
        <v>408030550</v>
      </c>
    </row>
    <row r="2813" spans="1:21" hidden="1" x14ac:dyDescent="0.25">
      <c r="A2813" s="8" t="s">
        <v>5018</v>
      </c>
      <c r="B2813" s="2" t="s">
        <v>3227</v>
      </c>
      <c r="C2813" s="2" t="s">
        <v>227</v>
      </c>
      <c r="D2813" s="2" t="s">
        <v>224</v>
      </c>
      <c r="E2813" s="2" t="s">
        <v>187</v>
      </c>
      <c r="F2813" s="8" t="s">
        <v>36</v>
      </c>
      <c r="G2813" s="8">
        <v>0</v>
      </c>
      <c r="H2813" s="8">
        <v>1</v>
      </c>
      <c r="I2813" s="8">
        <v>0</v>
      </c>
      <c r="J2813" s="8">
        <v>0</v>
      </c>
      <c r="K2813" s="8">
        <v>0</v>
      </c>
      <c r="L2813" s="8">
        <v>0</v>
      </c>
      <c r="M2813" s="8">
        <v>1</v>
      </c>
      <c r="N2813" s="8">
        <v>0</v>
      </c>
      <c r="O2813" s="8">
        <v>0</v>
      </c>
      <c r="P2813" s="8">
        <v>1</v>
      </c>
      <c r="Q2813" s="8">
        <v>0</v>
      </c>
      <c r="R2813" s="8">
        <v>0</v>
      </c>
      <c r="S2813" s="8">
        <v>0</v>
      </c>
      <c r="T2813" s="8">
        <v>0</v>
      </c>
      <c r="U2813" s="5">
        <v>408030569</v>
      </c>
    </row>
    <row r="2814" spans="1:21" hidden="1" x14ac:dyDescent="0.25">
      <c r="A2814" s="8" t="s">
        <v>5018</v>
      </c>
      <c r="B2814" s="2" t="s">
        <v>3228</v>
      </c>
      <c r="C2814" s="2" t="s">
        <v>227</v>
      </c>
      <c r="D2814" s="2" t="s">
        <v>224</v>
      </c>
      <c r="E2814" s="2" t="s">
        <v>187</v>
      </c>
      <c r="F2814" s="8" t="s">
        <v>36</v>
      </c>
      <c r="G2814" s="8">
        <v>0</v>
      </c>
      <c r="H2814" s="8">
        <v>1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5">
        <v>408030577</v>
      </c>
    </row>
    <row r="2815" spans="1:21" hidden="1" x14ac:dyDescent="0.25">
      <c r="A2815" s="8" t="s">
        <v>5018</v>
      </c>
      <c r="B2815" s="2" t="s">
        <v>3229</v>
      </c>
      <c r="C2815" s="2" t="s">
        <v>227</v>
      </c>
      <c r="D2815" s="2" t="s">
        <v>224</v>
      </c>
      <c r="E2815" s="2" t="s">
        <v>187</v>
      </c>
      <c r="F2815" s="8" t="s">
        <v>36</v>
      </c>
      <c r="G2815" s="8">
        <v>0</v>
      </c>
      <c r="H2815" s="8">
        <v>1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0</v>
      </c>
      <c r="P2815" s="8">
        <v>1</v>
      </c>
      <c r="Q2815" s="8">
        <v>0</v>
      </c>
      <c r="R2815" s="8">
        <v>0</v>
      </c>
      <c r="S2815" s="8">
        <v>0</v>
      </c>
      <c r="T2815" s="8">
        <v>0</v>
      </c>
      <c r="U2815" s="5">
        <v>408030585</v>
      </c>
    </row>
    <row r="2816" spans="1:21" hidden="1" x14ac:dyDescent="0.25">
      <c r="A2816" s="8" t="s">
        <v>5018</v>
      </c>
      <c r="B2816" s="2" t="s">
        <v>3230</v>
      </c>
      <c r="C2816" s="2" t="s">
        <v>227</v>
      </c>
      <c r="D2816" s="2" t="s">
        <v>224</v>
      </c>
      <c r="E2816" s="2" t="s">
        <v>187</v>
      </c>
      <c r="F2816" s="8" t="s">
        <v>36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5">
        <v>408030593</v>
      </c>
    </row>
    <row r="2817" spans="1:21" hidden="1" x14ac:dyDescent="0.25">
      <c r="A2817" s="8" t="s">
        <v>5018</v>
      </c>
      <c r="B2817" s="2" t="s">
        <v>3231</v>
      </c>
      <c r="C2817" s="2" t="s">
        <v>227</v>
      </c>
      <c r="D2817" s="2" t="s">
        <v>224</v>
      </c>
      <c r="E2817" s="2" t="s">
        <v>187</v>
      </c>
      <c r="F2817" s="8" t="s">
        <v>24</v>
      </c>
      <c r="G2817" s="8">
        <v>0</v>
      </c>
      <c r="H2817" s="8">
        <v>1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0</v>
      </c>
      <c r="O2817" s="8">
        <v>0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5">
        <v>408030607</v>
      </c>
    </row>
    <row r="2818" spans="1:21" hidden="1" x14ac:dyDescent="0.25">
      <c r="A2818" s="8" t="s">
        <v>5018</v>
      </c>
      <c r="B2818" s="2" t="s">
        <v>3232</v>
      </c>
      <c r="C2818" s="2" t="s">
        <v>227</v>
      </c>
      <c r="D2818" s="2" t="s">
        <v>224</v>
      </c>
      <c r="E2818" s="2" t="s">
        <v>187</v>
      </c>
      <c r="F2818" s="8" t="s">
        <v>36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0</v>
      </c>
      <c r="P2818" s="8">
        <v>1</v>
      </c>
      <c r="Q2818" s="8">
        <v>0</v>
      </c>
      <c r="R2818" s="8">
        <v>0</v>
      </c>
      <c r="S2818" s="8">
        <v>0</v>
      </c>
      <c r="T2818" s="8">
        <v>0</v>
      </c>
      <c r="U2818" s="5">
        <v>408030615</v>
      </c>
    </row>
    <row r="2819" spans="1:21" hidden="1" x14ac:dyDescent="0.25">
      <c r="A2819" s="8" t="s">
        <v>5018</v>
      </c>
      <c r="B2819" s="2" t="s">
        <v>3233</v>
      </c>
      <c r="C2819" s="2" t="s">
        <v>227</v>
      </c>
      <c r="D2819" s="2" t="s">
        <v>224</v>
      </c>
      <c r="E2819" s="2" t="s">
        <v>187</v>
      </c>
      <c r="F2819" s="8" t="s">
        <v>36</v>
      </c>
      <c r="G2819" s="8">
        <v>0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1</v>
      </c>
      <c r="N2819" s="8">
        <v>0</v>
      </c>
      <c r="O2819" s="8">
        <v>0</v>
      </c>
      <c r="P2819" s="8">
        <v>1</v>
      </c>
      <c r="Q2819" s="8">
        <v>0</v>
      </c>
      <c r="R2819" s="8">
        <v>0</v>
      </c>
      <c r="S2819" s="8">
        <v>0</v>
      </c>
      <c r="T2819" s="8">
        <v>0</v>
      </c>
      <c r="U2819" s="5">
        <v>408030623</v>
      </c>
    </row>
    <row r="2820" spans="1:21" hidden="1" x14ac:dyDescent="0.25">
      <c r="A2820" s="8" t="s">
        <v>5018</v>
      </c>
      <c r="B2820" s="2" t="s">
        <v>3234</v>
      </c>
      <c r="C2820" s="2" t="s">
        <v>227</v>
      </c>
      <c r="D2820" s="2" t="s">
        <v>224</v>
      </c>
      <c r="E2820" s="2" t="s">
        <v>187</v>
      </c>
      <c r="F2820" s="8" t="s">
        <v>36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1</v>
      </c>
      <c r="N2820" s="8">
        <v>0</v>
      </c>
      <c r="O2820" s="8">
        <v>0</v>
      </c>
      <c r="P2820" s="8">
        <v>1</v>
      </c>
      <c r="Q2820" s="8">
        <v>0</v>
      </c>
      <c r="R2820" s="8">
        <v>0</v>
      </c>
      <c r="S2820" s="8">
        <v>0</v>
      </c>
      <c r="T2820" s="8">
        <v>0</v>
      </c>
      <c r="U2820" s="5">
        <v>408030631</v>
      </c>
    </row>
    <row r="2821" spans="1:21" hidden="1" x14ac:dyDescent="0.25">
      <c r="A2821" s="8" t="s">
        <v>5018</v>
      </c>
      <c r="B2821" s="2" t="s">
        <v>3235</v>
      </c>
      <c r="C2821" s="2" t="s">
        <v>227</v>
      </c>
      <c r="D2821" s="2" t="s">
        <v>224</v>
      </c>
      <c r="E2821" s="2" t="s">
        <v>187</v>
      </c>
      <c r="F2821" s="8" t="s">
        <v>36</v>
      </c>
      <c r="G2821" s="8">
        <v>0</v>
      </c>
      <c r="H2821" s="8">
        <v>1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0</v>
      </c>
      <c r="O2821" s="8">
        <v>0</v>
      </c>
      <c r="P2821" s="8">
        <v>1</v>
      </c>
      <c r="Q2821" s="8">
        <v>0</v>
      </c>
      <c r="R2821" s="8">
        <v>0</v>
      </c>
      <c r="S2821" s="8">
        <v>0</v>
      </c>
      <c r="T2821" s="8">
        <v>0</v>
      </c>
      <c r="U2821" s="5">
        <v>408030640</v>
      </c>
    </row>
    <row r="2822" spans="1:21" hidden="1" x14ac:dyDescent="0.25">
      <c r="A2822" s="8" t="s">
        <v>5018</v>
      </c>
      <c r="B2822" s="2" t="s">
        <v>3236</v>
      </c>
      <c r="C2822" s="2" t="s">
        <v>227</v>
      </c>
      <c r="D2822" s="2" t="s">
        <v>224</v>
      </c>
      <c r="E2822" s="2" t="s">
        <v>187</v>
      </c>
      <c r="F2822" s="8" t="s">
        <v>36</v>
      </c>
      <c r="G2822" s="8">
        <v>0</v>
      </c>
      <c r="H2822" s="8">
        <v>1</v>
      </c>
      <c r="I2822" s="8">
        <v>0</v>
      </c>
      <c r="J2822" s="8">
        <v>0</v>
      </c>
      <c r="K2822" s="8">
        <v>0</v>
      </c>
      <c r="L2822" s="8">
        <v>0</v>
      </c>
      <c r="M2822" s="8">
        <v>1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0</v>
      </c>
      <c r="U2822" s="5">
        <v>408030658</v>
      </c>
    </row>
    <row r="2823" spans="1:21" hidden="1" x14ac:dyDescent="0.25">
      <c r="A2823" s="8" t="s">
        <v>5018</v>
      </c>
      <c r="B2823" s="2" t="s">
        <v>3237</v>
      </c>
      <c r="C2823" s="2" t="s">
        <v>227</v>
      </c>
      <c r="D2823" s="2" t="s">
        <v>224</v>
      </c>
      <c r="E2823" s="2" t="s">
        <v>187</v>
      </c>
      <c r="F2823" s="8" t="s">
        <v>36</v>
      </c>
      <c r="G2823" s="8">
        <v>0</v>
      </c>
      <c r="H2823" s="8">
        <v>1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0</v>
      </c>
      <c r="U2823" s="5">
        <v>408030666</v>
      </c>
    </row>
    <row r="2824" spans="1:21" hidden="1" x14ac:dyDescent="0.25">
      <c r="A2824" s="8" t="s">
        <v>5018</v>
      </c>
      <c r="B2824" s="2" t="s">
        <v>3238</v>
      </c>
      <c r="C2824" s="2" t="s">
        <v>227</v>
      </c>
      <c r="D2824" s="2" t="s">
        <v>224</v>
      </c>
      <c r="E2824" s="2" t="s">
        <v>187</v>
      </c>
      <c r="F2824" s="8" t="s">
        <v>36</v>
      </c>
      <c r="G2824" s="8">
        <v>0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1</v>
      </c>
      <c r="Q2824" s="8">
        <v>0</v>
      </c>
      <c r="R2824" s="8">
        <v>0</v>
      </c>
      <c r="S2824" s="8">
        <v>0</v>
      </c>
      <c r="T2824" s="8">
        <v>0</v>
      </c>
      <c r="U2824" s="5">
        <v>408030674</v>
      </c>
    </row>
    <row r="2825" spans="1:21" hidden="1" x14ac:dyDescent="0.25">
      <c r="A2825" s="8" t="s">
        <v>5018</v>
      </c>
      <c r="B2825" s="2" t="s">
        <v>3239</v>
      </c>
      <c r="C2825" s="2" t="s">
        <v>227</v>
      </c>
      <c r="D2825" s="2" t="s">
        <v>224</v>
      </c>
      <c r="E2825" s="2" t="s">
        <v>187</v>
      </c>
      <c r="F2825" s="8" t="s">
        <v>36</v>
      </c>
      <c r="G2825" s="8">
        <v>0</v>
      </c>
      <c r="H2825" s="8">
        <v>1</v>
      </c>
      <c r="I2825" s="8">
        <v>0</v>
      </c>
      <c r="J2825" s="8">
        <v>0</v>
      </c>
      <c r="K2825" s="8">
        <v>0</v>
      </c>
      <c r="L2825" s="8">
        <v>0</v>
      </c>
      <c r="M2825" s="8">
        <v>1</v>
      </c>
      <c r="N2825" s="8">
        <v>0</v>
      </c>
      <c r="O2825" s="8">
        <v>0</v>
      </c>
      <c r="P2825" s="8">
        <v>1</v>
      </c>
      <c r="Q2825" s="8">
        <v>0</v>
      </c>
      <c r="R2825" s="8">
        <v>0</v>
      </c>
      <c r="S2825" s="8">
        <v>0</v>
      </c>
      <c r="T2825" s="8">
        <v>0</v>
      </c>
      <c r="U2825" s="5">
        <v>408030682</v>
      </c>
    </row>
    <row r="2826" spans="1:21" hidden="1" x14ac:dyDescent="0.25">
      <c r="A2826" s="8" t="s">
        <v>5018</v>
      </c>
      <c r="B2826" s="2" t="s">
        <v>3240</v>
      </c>
      <c r="C2826" s="2" t="s">
        <v>227</v>
      </c>
      <c r="D2826" s="2" t="s">
        <v>224</v>
      </c>
      <c r="E2826" s="2" t="s">
        <v>187</v>
      </c>
      <c r="F2826" s="8" t="s">
        <v>36</v>
      </c>
      <c r="G2826" s="8">
        <v>0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1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5">
        <v>408030690</v>
      </c>
    </row>
    <row r="2827" spans="1:21" hidden="1" x14ac:dyDescent="0.25">
      <c r="A2827" s="8" t="s">
        <v>5018</v>
      </c>
      <c r="B2827" s="2" t="s">
        <v>3241</v>
      </c>
      <c r="C2827" s="2" t="s">
        <v>227</v>
      </c>
      <c r="D2827" s="2" t="s">
        <v>224</v>
      </c>
      <c r="E2827" s="2" t="s">
        <v>187</v>
      </c>
      <c r="F2827" s="8" t="s">
        <v>36</v>
      </c>
      <c r="G2827" s="8">
        <v>0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0</v>
      </c>
      <c r="O2827" s="8">
        <v>0</v>
      </c>
      <c r="P2827" s="8">
        <v>1</v>
      </c>
      <c r="Q2827" s="8">
        <v>0</v>
      </c>
      <c r="R2827" s="8">
        <v>0</v>
      </c>
      <c r="S2827" s="8">
        <v>0</v>
      </c>
      <c r="T2827" s="8">
        <v>0</v>
      </c>
      <c r="U2827" s="5">
        <v>408030704</v>
      </c>
    </row>
    <row r="2828" spans="1:21" hidden="1" x14ac:dyDescent="0.25">
      <c r="A2828" s="8" t="s">
        <v>5018</v>
      </c>
      <c r="B2828" s="2" t="s">
        <v>3242</v>
      </c>
      <c r="C2828" s="2" t="s">
        <v>227</v>
      </c>
      <c r="D2828" s="2" t="s">
        <v>224</v>
      </c>
      <c r="E2828" s="2" t="s">
        <v>187</v>
      </c>
      <c r="F2828" s="8" t="s">
        <v>36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1</v>
      </c>
      <c r="Q2828" s="8">
        <v>0</v>
      </c>
      <c r="R2828" s="8">
        <v>0</v>
      </c>
      <c r="S2828" s="8">
        <v>0</v>
      </c>
      <c r="T2828" s="8">
        <v>0</v>
      </c>
      <c r="U2828" s="5">
        <v>408030712</v>
      </c>
    </row>
    <row r="2829" spans="1:21" hidden="1" x14ac:dyDescent="0.25">
      <c r="A2829" s="8" t="s">
        <v>5018</v>
      </c>
      <c r="B2829" s="2" t="s">
        <v>3243</v>
      </c>
      <c r="C2829" s="2" t="s">
        <v>227</v>
      </c>
      <c r="D2829" s="2" t="s">
        <v>224</v>
      </c>
      <c r="E2829" s="2" t="s">
        <v>187</v>
      </c>
      <c r="F2829" s="8" t="s">
        <v>36</v>
      </c>
      <c r="G2829" s="8">
        <v>0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1</v>
      </c>
      <c r="Q2829" s="8">
        <v>0</v>
      </c>
      <c r="R2829" s="8">
        <v>0</v>
      </c>
      <c r="S2829" s="8">
        <v>0</v>
      </c>
      <c r="T2829" s="8">
        <v>0</v>
      </c>
      <c r="U2829" s="5">
        <v>408030720</v>
      </c>
    </row>
    <row r="2830" spans="1:21" hidden="1" x14ac:dyDescent="0.25">
      <c r="A2830" s="8" t="s">
        <v>5018</v>
      </c>
      <c r="B2830" s="2" t="s">
        <v>3244</v>
      </c>
      <c r="C2830" s="2" t="s">
        <v>227</v>
      </c>
      <c r="D2830" s="2" t="s">
        <v>224</v>
      </c>
      <c r="E2830" s="2" t="s">
        <v>187</v>
      </c>
      <c r="F2830" s="8" t="s">
        <v>36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0</v>
      </c>
      <c r="O2830" s="8">
        <v>0</v>
      </c>
      <c r="P2830" s="8">
        <v>1</v>
      </c>
      <c r="Q2830" s="8">
        <v>0</v>
      </c>
      <c r="R2830" s="8">
        <v>0</v>
      </c>
      <c r="S2830" s="8">
        <v>0</v>
      </c>
      <c r="T2830" s="8">
        <v>0</v>
      </c>
      <c r="U2830" s="5">
        <v>408030739</v>
      </c>
    </row>
    <row r="2831" spans="1:21" hidden="1" x14ac:dyDescent="0.25">
      <c r="A2831" s="8" t="s">
        <v>5018</v>
      </c>
      <c r="B2831" s="2" t="s">
        <v>3245</v>
      </c>
      <c r="C2831" s="2" t="s">
        <v>227</v>
      </c>
      <c r="D2831" s="2" t="s">
        <v>224</v>
      </c>
      <c r="E2831" s="2" t="s">
        <v>187</v>
      </c>
      <c r="F2831" s="8" t="s">
        <v>36</v>
      </c>
      <c r="G2831" s="8">
        <v>0</v>
      </c>
      <c r="H2831" s="8">
        <v>1</v>
      </c>
      <c r="I2831" s="8">
        <v>0</v>
      </c>
      <c r="J2831" s="8">
        <v>0</v>
      </c>
      <c r="K2831" s="8">
        <v>0</v>
      </c>
      <c r="L2831" s="8">
        <v>0</v>
      </c>
      <c r="M2831" s="8">
        <v>1</v>
      </c>
      <c r="N2831" s="8">
        <v>0</v>
      </c>
      <c r="O2831" s="8">
        <v>0</v>
      </c>
      <c r="P2831" s="8">
        <v>1</v>
      </c>
      <c r="Q2831" s="8">
        <v>0</v>
      </c>
      <c r="R2831" s="8">
        <v>0</v>
      </c>
      <c r="S2831" s="8">
        <v>0</v>
      </c>
      <c r="T2831" s="8">
        <v>0</v>
      </c>
      <c r="U2831" s="5">
        <v>408030747</v>
      </c>
    </row>
    <row r="2832" spans="1:21" hidden="1" x14ac:dyDescent="0.25">
      <c r="A2832" s="8" t="s">
        <v>5018</v>
      </c>
      <c r="B2832" s="2" t="s">
        <v>3246</v>
      </c>
      <c r="C2832" s="2" t="s">
        <v>227</v>
      </c>
      <c r="D2832" s="2" t="s">
        <v>224</v>
      </c>
      <c r="E2832" s="2" t="s">
        <v>187</v>
      </c>
      <c r="F2832" s="8" t="s">
        <v>24</v>
      </c>
      <c r="G2832" s="8">
        <v>0</v>
      </c>
      <c r="H2832" s="8">
        <v>1</v>
      </c>
      <c r="I2832" s="8">
        <v>1</v>
      </c>
      <c r="J2832" s="8">
        <v>0</v>
      </c>
      <c r="K2832" s="8">
        <v>0</v>
      </c>
      <c r="L2832" s="8">
        <v>0</v>
      </c>
      <c r="M2832" s="8">
        <v>1</v>
      </c>
      <c r="N2832" s="8">
        <v>0</v>
      </c>
      <c r="O2832" s="8">
        <v>0</v>
      </c>
      <c r="P2832" s="8">
        <v>1</v>
      </c>
      <c r="Q2832" s="8">
        <v>0</v>
      </c>
      <c r="R2832" s="8">
        <v>0</v>
      </c>
      <c r="S2832" s="8">
        <v>0</v>
      </c>
      <c r="T2832" s="8">
        <v>0</v>
      </c>
      <c r="U2832" s="5">
        <v>408030755</v>
      </c>
    </row>
    <row r="2833" spans="1:21" hidden="1" x14ac:dyDescent="0.25">
      <c r="A2833" s="8" t="s">
        <v>5018</v>
      </c>
      <c r="B2833" s="2" t="s">
        <v>3247</v>
      </c>
      <c r="C2833" s="2" t="s">
        <v>227</v>
      </c>
      <c r="D2833" s="2" t="s">
        <v>224</v>
      </c>
      <c r="E2833" s="2" t="s">
        <v>187</v>
      </c>
      <c r="F2833" s="8" t="s">
        <v>36</v>
      </c>
      <c r="G2833" s="8">
        <v>0</v>
      </c>
      <c r="H2833" s="8">
        <v>1</v>
      </c>
      <c r="I2833" s="8">
        <v>0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  <c r="T2833" s="8">
        <v>0</v>
      </c>
      <c r="U2833" s="5">
        <v>408030763</v>
      </c>
    </row>
    <row r="2834" spans="1:21" hidden="1" x14ac:dyDescent="0.25">
      <c r="A2834" s="8" t="s">
        <v>5018</v>
      </c>
      <c r="B2834" s="2" t="s">
        <v>3248</v>
      </c>
      <c r="C2834" s="2" t="s">
        <v>227</v>
      </c>
      <c r="D2834" s="2" t="s">
        <v>224</v>
      </c>
      <c r="E2834" s="2" t="s">
        <v>187</v>
      </c>
      <c r="F2834" s="8" t="s">
        <v>36</v>
      </c>
      <c r="G2834" s="8">
        <v>0</v>
      </c>
      <c r="H2834" s="8">
        <v>1</v>
      </c>
      <c r="I2834" s="8">
        <v>0</v>
      </c>
      <c r="J2834" s="8">
        <v>0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0</v>
      </c>
      <c r="U2834" s="5">
        <v>408030771</v>
      </c>
    </row>
    <row r="2835" spans="1:21" hidden="1" x14ac:dyDescent="0.25">
      <c r="A2835" s="8" t="s">
        <v>5018</v>
      </c>
      <c r="B2835" s="2" t="s">
        <v>3249</v>
      </c>
      <c r="C2835" s="2" t="s">
        <v>227</v>
      </c>
      <c r="D2835" s="2" t="s">
        <v>224</v>
      </c>
      <c r="E2835" s="2" t="s">
        <v>187</v>
      </c>
      <c r="F2835" s="8" t="s">
        <v>36</v>
      </c>
      <c r="G2835" s="8">
        <v>0</v>
      </c>
      <c r="H2835" s="8">
        <v>1</v>
      </c>
      <c r="I2835" s="8">
        <v>0</v>
      </c>
      <c r="J2835" s="8">
        <v>0</v>
      </c>
      <c r="K2835" s="8">
        <v>0</v>
      </c>
      <c r="L2835" s="8">
        <v>0</v>
      </c>
      <c r="M2835" s="8">
        <v>1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5">
        <v>408030780</v>
      </c>
    </row>
    <row r="2836" spans="1:21" hidden="1" x14ac:dyDescent="0.25">
      <c r="A2836" s="8" t="s">
        <v>5018</v>
      </c>
      <c r="B2836" s="2" t="s">
        <v>3250</v>
      </c>
      <c r="C2836" s="2" t="s">
        <v>227</v>
      </c>
      <c r="D2836" s="2" t="s">
        <v>224</v>
      </c>
      <c r="E2836" s="2" t="s">
        <v>187</v>
      </c>
      <c r="F2836" s="8" t="s">
        <v>36</v>
      </c>
      <c r="G2836" s="8">
        <v>0</v>
      </c>
      <c r="H2836" s="8">
        <v>1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5">
        <v>408030798</v>
      </c>
    </row>
    <row r="2837" spans="1:21" hidden="1" x14ac:dyDescent="0.25">
      <c r="A2837" s="8" t="s">
        <v>5018</v>
      </c>
      <c r="B2837" s="2" t="s">
        <v>3251</v>
      </c>
      <c r="C2837" s="2" t="s">
        <v>227</v>
      </c>
      <c r="D2837" s="2" t="s">
        <v>224</v>
      </c>
      <c r="E2837" s="2" t="s">
        <v>187</v>
      </c>
      <c r="F2837" s="8" t="s">
        <v>36</v>
      </c>
      <c r="G2837" s="8">
        <v>0</v>
      </c>
      <c r="H2837" s="8">
        <v>1</v>
      </c>
      <c r="I2837" s="8">
        <v>0</v>
      </c>
      <c r="J2837" s="8">
        <v>0</v>
      </c>
      <c r="K2837" s="8">
        <v>0</v>
      </c>
      <c r="L2837" s="8">
        <v>0</v>
      </c>
      <c r="M2837" s="8">
        <v>1</v>
      </c>
      <c r="N2837" s="8">
        <v>0</v>
      </c>
      <c r="O2837" s="8">
        <v>0</v>
      </c>
      <c r="P2837" s="8">
        <v>1</v>
      </c>
      <c r="Q2837" s="8">
        <v>0</v>
      </c>
      <c r="R2837" s="8">
        <v>0</v>
      </c>
      <c r="S2837" s="8">
        <v>0</v>
      </c>
      <c r="T2837" s="8">
        <v>0</v>
      </c>
      <c r="U2837" s="5">
        <v>408030801</v>
      </c>
    </row>
    <row r="2838" spans="1:21" hidden="1" x14ac:dyDescent="0.25">
      <c r="A2838" s="8" t="s">
        <v>5018</v>
      </c>
      <c r="B2838" s="2" t="s">
        <v>3252</v>
      </c>
      <c r="C2838" s="2" t="s">
        <v>227</v>
      </c>
      <c r="D2838" s="2" t="s">
        <v>224</v>
      </c>
      <c r="E2838" s="2" t="s">
        <v>187</v>
      </c>
      <c r="F2838" s="8" t="s">
        <v>36</v>
      </c>
      <c r="G2838" s="8">
        <v>0</v>
      </c>
      <c r="H2838" s="8">
        <v>1</v>
      </c>
      <c r="I2838" s="8">
        <v>0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0</v>
      </c>
      <c r="P2838" s="8">
        <v>1</v>
      </c>
      <c r="Q2838" s="8">
        <v>0</v>
      </c>
      <c r="R2838" s="8">
        <v>0</v>
      </c>
      <c r="S2838" s="8">
        <v>0</v>
      </c>
      <c r="T2838" s="8">
        <v>0</v>
      </c>
      <c r="U2838" s="5">
        <v>408030810</v>
      </c>
    </row>
    <row r="2839" spans="1:21" hidden="1" x14ac:dyDescent="0.25">
      <c r="A2839" s="8" t="s">
        <v>5018</v>
      </c>
      <c r="B2839" s="2" t="s">
        <v>3253</v>
      </c>
      <c r="C2839" s="2" t="s">
        <v>227</v>
      </c>
      <c r="D2839" s="2" t="s">
        <v>224</v>
      </c>
      <c r="E2839" s="2" t="s">
        <v>187</v>
      </c>
      <c r="F2839" s="8" t="s">
        <v>36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1</v>
      </c>
      <c r="N2839" s="8">
        <v>0</v>
      </c>
      <c r="O2839" s="8">
        <v>0</v>
      </c>
      <c r="P2839" s="8">
        <v>1</v>
      </c>
      <c r="Q2839" s="8">
        <v>0</v>
      </c>
      <c r="R2839" s="8">
        <v>0</v>
      </c>
      <c r="S2839" s="8">
        <v>0</v>
      </c>
      <c r="T2839" s="8">
        <v>0</v>
      </c>
      <c r="U2839" s="5">
        <v>408030828</v>
      </c>
    </row>
    <row r="2840" spans="1:21" hidden="1" x14ac:dyDescent="0.25">
      <c r="A2840" s="8" t="s">
        <v>5018</v>
      </c>
      <c r="B2840" s="2" t="s">
        <v>3254</v>
      </c>
      <c r="C2840" s="2" t="s">
        <v>227</v>
      </c>
      <c r="D2840" s="2" t="s">
        <v>224</v>
      </c>
      <c r="E2840" s="2" t="s">
        <v>187</v>
      </c>
      <c r="F2840" s="8" t="s">
        <v>36</v>
      </c>
      <c r="G2840" s="8">
        <v>0</v>
      </c>
      <c r="H2840" s="8">
        <v>1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1</v>
      </c>
      <c r="Q2840" s="8">
        <v>0</v>
      </c>
      <c r="R2840" s="8">
        <v>0</v>
      </c>
      <c r="S2840" s="8">
        <v>0</v>
      </c>
      <c r="T2840" s="8">
        <v>0</v>
      </c>
      <c r="U2840" s="5">
        <v>408030836</v>
      </c>
    </row>
    <row r="2841" spans="1:21" hidden="1" x14ac:dyDescent="0.25">
      <c r="A2841" s="8" t="s">
        <v>5018</v>
      </c>
      <c r="B2841" s="2" t="s">
        <v>3255</v>
      </c>
      <c r="C2841" s="2" t="s">
        <v>227</v>
      </c>
      <c r="D2841" s="2" t="s">
        <v>224</v>
      </c>
      <c r="E2841" s="2" t="s">
        <v>187</v>
      </c>
      <c r="F2841" s="8" t="s">
        <v>36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1</v>
      </c>
      <c r="N2841" s="8">
        <v>0</v>
      </c>
      <c r="O2841" s="8">
        <v>0</v>
      </c>
      <c r="P2841" s="8">
        <v>1</v>
      </c>
      <c r="Q2841" s="8">
        <v>0</v>
      </c>
      <c r="R2841" s="8">
        <v>0</v>
      </c>
      <c r="S2841" s="8">
        <v>0</v>
      </c>
      <c r="T2841" s="8">
        <v>0</v>
      </c>
      <c r="U2841" s="5">
        <v>408030844</v>
      </c>
    </row>
    <row r="2842" spans="1:21" hidden="1" x14ac:dyDescent="0.25">
      <c r="A2842" s="8" t="s">
        <v>5018</v>
      </c>
      <c r="B2842" s="2" t="s">
        <v>3256</v>
      </c>
      <c r="C2842" s="2" t="s">
        <v>227</v>
      </c>
      <c r="D2842" s="2" t="s">
        <v>224</v>
      </c>
      <c r="E2842" s="2" t="s">
        <v>187</v>
      </c>
      <c r="F2842" s="8" t="s">
        <v>36</v>
      </c>
      <c r="G2842" s="8">
        <v>0</v>
      </c>
      <c r="H2842" s="8">
        <v>1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5">
        <v>408030852</v>
      </c>
    </row>
    <row r="2843" spans="1:21" hidden="1" x14ac:dyDescent="0.25">
      <c r="A2843" s="8" t="s">
        <v>5018</v>
      </c>
      <c r="B2843" s="2" t="s">
        <v>3257</v>
      </c>
      <c r="C2843" s="2" t="s">
        <v>227</v>
      </c>
      <c r="D2843" s="2" t="s">
        <v>224</v>
      </c>
      <c r="E2843" s="2" t="s">
        <v>187</v>
      </c>
      <c r="F2843" s="8" t="s">
        <v>36</v>
      </c>
      <c r="G2843" s="8">
        <v>0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1</v>
      </c>
      <c r="N2843" s="8">
        <v>0</v>
      </c>
      <c r="O2843" s="8">
        <v>0</v>
      </c>
      <c r="P2843" s="8">
        <v>1</v>
      </c>
      <c r="Q2843" s="8">
        <v>0</v>
      </c>
      <c r="R2843" s="8">
        <v>0</v>
      </c>
      <c r="S2843" s="8">
        <v>0</v>
      </c>
      <c r="T2843" s="8">
        <v>0</v>
      </c>
      <c r="U2843" s="5">
        <v>408030860</v>
      </c>
    </row>
    <row r="2844" spans="1:21" hidden="1" x14ac:dyDescent="0.25">
      <c r="A2844" s="8" t="s">
        <v>5018</v>
      </c>
      <c r="B2844" s="2" t="s">
        <v>3258</v>
      </c>
      <c r="C2844" s="2" t="s">
        <v>227</v>
      </c>
      <c r="D2844" s="2" t="s">
        <v>224</v>
      </c>
      <c r="E2844" s="2" t="s">
        <v>187</v>
      </c>
      <c r="F2844" s="8" t="s">
        <v>36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0</v>
      </c>
      <c r="O2844" s="8">
        <v>0</v>
      </c>
      <c r="P2844" s="8">
        <v>1</v>
      </c>
      <c r="Q2844" s="8">
        <v>0</v>
      </c>
      <c r="R2844" s="8">
        <v>0</v>
      </c>
      <c r="S2844" s="8">
        <v>0</v>
      </c>
      <c r="T2844" s="8">
        <v>0</v>
      </c>
      <c r="U2844" s="5">
        <v>408030879</v>
      </c>
    </row>
    <row r="2845" spans="1:21" hidden="1" x14ac:dyDescent="0.25">
      <c r="A2845" s="8" t="s">
        <v>5018</v>
      </c>
      <c r="B2845" s="2" t="s">
        <v>3259</v>
      </c>
      <c r="C2845" s="2" t="s">
        <v>227</v>
      </c>
      <c r="D2845" s="2" t="s">
        <v>224</v>
      </c>
      <c r="E2845" s="2" t="s">
        <v>187</v>
      </c>
      <c r="F2845" s="8" t="s">
        <v>36</v>
      </c>
      <c r="G2845" s="8">
        <v>0</v>
      </c>
      <c r="H2845" s="8">
        <v>1</v>
      </c>
      <c r="I2845" s="8">
        <v>0</v>
      </c>
      <c r="J2845" s="8">
        <v>0</v>
      </c>
      <c r="K2845" s="8">
        <v>0</v>
      </c>
      <c r="L2845" s="8">
        <v>0</v>
      </c>
      <c r="M2845" s="8">
        <v>1</v>
      </c>
      <c r="N2845" s="8">
        <v>0</v>
      </c>
      <c r="O2845" s="8">
        <v>0</v>
      </c>
      <c r="P2845" s="8">
        <v>1</v>
      </c>
      <c r="Q2845" s="8">
        <v>0</v>
      </c>
      <c r="R2845" s="8">
        <v>0</v>
      </c>
      <c r="S2845" s="8">
        <v>0</v>
      </c>
      <c r="T2845" s="8">
        <v>0</v>
      </c>
      <c r="U2845" s="5">
        <v>408030887</v>
      </c>
    </row>
    <row r="2846" spans="1:21" hidden="1" x14ac:dyDescent="0.25">
      <c r="A2846" s="8" t="s">
        <v>5018</v>
      </c>
      <c r="B2846" s="2" t="s">
        <v>3260</v>
      </c>
      <c r="C2846" s="2" t="s">
        <v>227</v>
      </c>
      <c r="D2846" s="2" t="s">
        <v>224</v>
      </c>
      <c r="E2846" s="2" t="s">
        <v>187</v>
      </c>
      <c r="F2846" s="8" t="s">
        <v>36</v>
      </c>
      <c r="G2846" s="8">
        <v>0</v>
      </c>
      <c r="H2846" s="8">
        <v>1</v>
      </c>
      <c r="I2846" s="8">
        <v>0</v>
      </c>
      <c r="J2846" s="8">
        <v>0</v>
      </c>
      <c r="K2846" s="8">
        <v>0</v>
      </c>
      <c r="L2846" s="8">
        <v>0</v>
      </c>
      <c r="M2846" s="8">
        <v>1</v>
      </c>
      <c r="N2846" s="8">
        <v>0</v>
      </c>
      <c r="O2846" s="8">
        <v>0</v>
      </c>
      <c r="P2846" s="8">
        <v>1</v>
      </c>
      <c r="Q2846" s="8">
        <v>0</v>
      </c>
      <c r="R2846" s="8">
        <v>0</v>
      </c>
      <c r="S2846" s="8">
        <v>0</v>
      </c>
      <c r="T2846" s="8">
        <v>0</v>
      </c>
      <c r="U2846" s="5">
        <v>408030895</v>
      </c>
    </row>
    <row r="2847" spans="1:21" hidden="1" x14ac:dyDescent="0.25">
      <c r="A2847" s="8" t="s">
        <v>5018</v>
      </c>
      <c r="B2847" s="2" t="s">
        <v>3261</v>
      </c>
      <c r="C2847" s="2" t="s">
        <v>227</v>
      </c>
      <c r="D2847" s="2" t="s">
        <v>224</v>
      </c>
      <c r="E2847" s="2" t="s">
        <v>187</v>
      </c>
      <c r="F2847" s="8" t="s">
        <v>36</v>
      </c>
      <c r="G2847" s="8">
        <v>0</v>
      </c>
      <c r="H2847" s="8">
        <v>1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0</v>
      </c>
      <c r="O2847" s="8">
        <v>0</v>
      </c>
      <c r="P2847" s="8">
        <v>1</v>
      </c>
      <c r="Q2847" s="8">
        <v>0</v>
      </c>
      <c r="R2847" s="8">
        <v>0</v>
      </c>
      <c r="S2847" s="8">
        <v>0</v>
      </c>
      <c r="T2847" s="8">
        <v>0</v>
      </c>
      <c r="U2847" s="5">
        <v>408030909</v>
      </c>
    </row>
    <row r="2848" spans="1:21" hidden="1" x14ac:dyDescent="0.25">
      <c r="A2848" s="8" t="s">
        <v>5018</v>
      </c>
      <c r="B2848" s="2" t="s">
        <v>3262</v>
      </c>
      <c r="C2848" s="2" t="s">
        <v>227</v>
      </c>
      <c r="D2848" s="2" t="s">
        <v>224</v>
      </c>
      <c r="E2848" s="2" t="s">
        <v>187</v>
      </c>
      <c r="F2848" s="8" t="s">
        <v>36</v>
      </c>
      <c r="G2848" s="8">
        <v>0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0</v>
      </c>
      <c r="P2848" s="8">
        <v>1</v>
      </c>
      <c r="Q2848" s="8">
        <v>0</v>
      </c>
      <c r="R2848" s="8">
        <v>0</v>
      </c>
      <c r="S2848" s="8">
        <v>0</v>
      </c>
      <c r="T2848" s="8">
        <v>0</v>
      </c>
      <c r="U2848" s="5">
        <v>408030917</v>
      </c>
    </row>
    <row r="2849" spans="1:21" hidden="1" x14ac:dyDescent="0.25">
      <c r="A2849" s="8" t="s">
        <v>5018</v>
      </c>
      <c r="B2849" s="2" t="s">
        <v>3263</v>
      </c>
      <c r="C2849" s="2" t="s">
        <v>228</v>
      </c>
      <c r="D2849" s="2" t="s">
        <v>224</v>
      </c>
      <c r="E2849" s="2" t="s">
        <v>187</v>
      </c>
      <c r="F2849" s="8" t="s">
        <v>24</v>
      </c>
      <c r="G2849" s="8">
        <v>0</v>
      </c>
      <c r="H2849" s="8">
        <v>1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0</v>
      </c>
      <c r="O2849" s="8">
        <v>0</v>
      </c>
      <c r="P2849" s="8">
        <v>1</v>
      </c>
      <c r="Q2849" s="8">
        <v>0</v>
      </c>
      <c r="R2849" s="8">
        <v>0</v>
      </c>
      <c r="S2849" s="8">
        <v>0</v>
      </c>
      <c r="T2849" s="8">
        <v>0</v>
      </c>
      <c r="U2849" s="5">
        <v>408040017</v>
      </c>
    </row>
    <row r="2850" spans="1:21" hidden="1" x14ac:dyDescent="0.25">
      <c r="A2850" s="8" t="s">
        <v>5018</v>
      </c>
      <c r="B2850" s="2" t="s">
        <v>3264</v>
      </c>
      <c r="C2850" s="2" t="s">
        <v>228</v>
      </c>
      <c r="D2850" s="2" t="s">
        <v>224</v>
      </c>
      <c r="E2850" s="2" t="s">
        <v>187</v>
      </c>
      <c r="F2850" s="8" t="s">
        <v>24</v>
      </c>
      <c r="G2850" s="8">
        <v>0</v>
      </c>
      <c r="H2850" s="8">
        <v>1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5">
        <v>408040025</v>
      </c>
    </row>
    <row r="2851" spans="1:21" hidden="1" x14ac:dyDescent="0.25">
      <c r="A2851" s="8" t="s">
        <v>5018</v>
      </c>
      <c r="B2851" s="2" t="s">
        <v>3265</v>
      </c>
      <c r="C2851" s="2" t="s">
        <v>228</v>
      </c>
      <c r="D2851" s="2" t="s">
        <v>224</v>
      </c>
      <c r="E2851" s="2" t="s">
        <v>187</v>
      </c>
      <c r="F2851" s="8" t="s">
        <v>36</v>
      </c>
      <c r="G2851" s="8">
        <v>0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1</v>
      </c>
      <c r="N2851" s="8">
        <v>0</v>
      </c>
      <c r="O2851" s="8">
        <v>0</v>
      </c>
      <c r="P2851" s="8">
        <v>1</v>
      </c>
      <c r="Q2851" s="8">
        <v>0</v>
      </c>
      <c r="R2851" s="8">
        <v>0</v>
      </c>
      <c r="S2851" s="8">
        <v>0</v>
      </c>
      <c r="T2851" s="8">
        <v>0</v>
      </c>
      <c r="U2851" s="5">
        <v>408040033</v>
      </c>
    </row>
    <row r="2852" spans="1:21" hidden="1" x14ac:dyDescent="0.25">
      <c r="A2852" s="8" t="s">
        <v>5018</v>
      </c>
      <c r="B2852" s="2" t="s">
        <v>3266</v>
      </c>
      <c r="C2852" s="2" t="s">
        <v>228</v>
      </c>
      <c r="D2852" s="2" t="s">
        <v>224</v>
      </c>
      <c r="E2852" s="2" t="s">
        <v>187</v>
      </c>
      <c r="F2852" s="8" t="s">
        <v>36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5">
        <v>408040041</v>
      </c>
    </row>
    <row r="2853" spans="1:21" hidden="1" x14ac:dyDescent="0.25">
      <c r="A2853" s="8" t="s">
        <v>5018</v>
      </c>
      <c r="B2853" s="2" t="s">
        <v>3267</v>
      </c>
      <c r="C2853" s="2" t="s">
        <v>228</v>
      </c>
      <c r="D2853" s="2" t="s">
        <v>224</v>
      </c>
      <c r="E2853" s="2" t="s">
        <v>187</v>
      </c>
      <c r="F2853" s="8" t="s">
        <v>24</v>
      </c>
      <c r="G2853" s="8">
        <v>0</v>
      </c>
      <c r="H2853" s="8">
        <v>1</v>
      </c>
      <c r="I2853" s="8">
        <v>0</v>
      </c>
      <c r="J2853" s="8">
        <v>0</v>
      </c>
      <c r="K2853" s="8">
        <v>0</v>
      </c>
      <c r="L2853" s="8">
        <v>0</v>
      </c>
      <c r="M2853" s="8">
        <v>1</v>
      </c>
      <c r="N2853" s="8">
        <v>0</v>
      </c>
      <c r="O2853" s="8">
        <v>0</v>
      </c>
      <c r="P2853" s="8">
        <v>1</v>
      </c>
      <c r="Q2853" s="8">
        <v>0</v>
      </c>
      <c r="R2853" s="8">
        <v>0</v>
      </c>
      <c r="S2853" s="8">
        <v>0</v>
      </c>
      <c r="T2853" s="8">
        <v>0</v>
      </c>
      <c r="U2853" s="5">
        <v>408040050</v>
      </c>
    </row>
    <row r="2854" spans="1:21" hidden="1" x14ac:dyDescent="0.25">
      <c r="A2854" s="8" t="s">
        <v>5018</v>
      </c>
      <c r="B2854" s="2" t="s">
        <v>3268</v>
      </c>
      <c r="C2854" s="2" t="s">
        <v>228</v>
      </c>
      <c r="D2854" s="2" t="s">
        <v>224</v>
      </c>
      <c r="E2854" s="2" t="s">
        <v>187</v>
      </c>
      <c r="F2854" s="8" t="s">
        <v>36</v>
      </c>
      <c r="G2854" s="8">
        <v>0</v>
      </c>
      <c r="H2854" s="8">
        <v>1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1</v>
      </c>
      <c r="Q2854" s="8">
        <v>0</v>
      </c>
      <c r="R2854" s="8">
        <v>0</v>
      </c>
      <c r="S2854" s="8">
        <v>0</v>
      </c>
      <c r="T2854" s="8">
        <v>0</v>
      </c>
      <c r="U2854" s="5">
        <v>408040068</v>
      </c>
    </row>
    <row r="2855" spans="1:21" hidden="1" x14ac:dyDescent="0.25">
      <c r="A2855" s="8" t="s">
        <v>5018</v>
      </c>
      <c r="B2855" s="2" t="s">
        <v>3269</v>
      </c>
      <c r="C2855" s="2" t="s">
        <v>228</v>
      </c>
      <c r="D2855" s="2" t="s">
        <v>224</v>
      </c>
      <c r="E2855" s="2" t="s">
        <v>187</v>
      </c>
      <c r="F2855" s="8" t="s">
        <v>36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0</v>
      </c>
      <c r="P2855" s="8">
        <v>1</v>
      </c>
      <c r="Q2855" s="8">
        <v>0</v>
      </c>
      <c r="R2855" s="8">
        <v>0</v>
      </c>
      <c r="S2855" s="8">
        <v>0</v>
      </c>
      <c r="T2855" s="8">
        <v>0</v>
      </c>
      <c r="U2855" s="5">
        <v>408040076</v>
      </c>
    </row>
    <row r="2856" spans="1:21" hidden="1" x14ac:dyDescent="0.25">
      <c r="A2856" s="8" t="s">
        <v>5018</v>
      </c>
      <c r="B2856" s="2" t="s">
        <v>3270</v>
      </c>
      <c r="C2856" s="2" t="s">
        <v>228</v>
      </c>
      <c r="D2856" s="2" t="s">
        <v>224</v>
      </c>
      <c r="E2856" s="2" t="s">
        <v>187</v>
      </c>
      <c r="F2856" s="8" t="s">
        <v>24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1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5">
        <v>408040084</v>
      </c>
    </row>
    <row r="2857" spans="1:21" hidden="1" x14ac:dyDescent="0.25">
      <c r="A2857" s="8" t="s">
        <v>5018</v>
      </c>
      <c r="B2857" s="2" t="s">
        <v>3271</v>
      </c>
      <c r="C2857" s="2" t="s">
        <v>228</v>
      </c>
      <c r="D2857" s="2" t="s">
        <v>224</v>
      </c>
      <c r="E2857" s="2" t="s">
        <v>187</v>
      </c>
      <c r="F2857" s="8" t="s">
        <v>36</v>
      </c>
      <c r="G2857" s="8">
        <v>0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5">
        <v>408040092</v>
      </c>
    </row>
    <row r="2858" spans="1:21" hidden="1" x14ac:dyDescent="0.25">
      <c r="A2858" s="8" t="s">
        <v>5018</v>
      </c>
      <c r="B2858" s="2" t="s">
        <v>3272</v>
      </c>
      <c r="C2858" s="2" t="s">
        <v>228</v>
      </c>
      <c r="D2858" s="2" t="s">
        <v>224</v>
      </c>
      <c r="E2858" s="2" t="s">
        <v>187</v>
      </c>
      <c r="F2858" s="8" t="s">
        <v>24</v>
      </c>
      <c r="G2858" s="8">
        <v>0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5">
        <v>408040106</v>
      </c>
    </row>
    <row r="2859" spans="1:21" hidden="1" x14ac:dyDescent="0.25">
      <c r="A2859" s="8" t="s">
        <v>5018</v>
      </c>
      <c r="B2859" s="2" t="s">
        <v>3273</v>
      </c>
      <c r="C2859" s="2" t="s">
        <v>228</v>
      </c>
      <c r="D2859" s="2" t="s">
        <v>224</v>
      </c>
      <c r="E2859" s="2" t="s">
        <v>187</v>
      </c>
      <c r="F2859" s="8" t="s">
        <v>36</v>
      </c>
      <c r="G2859" s="8">
        <v>0</v>
      </c>
      <c r="H2859" s="8">
        <v>1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0</v>
      </c>
      <c r="P2859" s="8">
        <v>1</v>
      </c>
      <c r="Q2859" s="8">
        <v>0</v>
      </c>
      <c r="R2859" s="8">
        <v>0</v>
      </c>
      <c r="S2859" s="8">
        <v>0</v>
      </c>
      <c r="T2859" s="8">
        <v>0</v>
      </c>
      <c r="U2859" s="5">
        <v>408040114</v>
      </c>
    </row>
    <row r="2860" spans="1:21" hidden="1" x14ac:dyDescent="0.25">
      <c r="A2860" s="8" t="s">
        <v>5018</v>
      </c>
      <c r="B2860" s="2" t="s">
        <v>3274</v>
      </c>
      <c r="C2860" s="2" t="s">
        <v>228</v>
      </c>
      <c r="D2860" s="2" t="s">
        <v>224</v>
      </c>
      <c r="E2860" s="2" t="s">
        <v>187</v>
      </c>
      <c r="F2860" s="8" t="s">
        <v>24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1</v>
      </c>
      <c r="N2860" s="8">
        <v>0</v>
      </c>
      <c r="O2860" s="8">
        <v>0</v>
      </c>
      <c r="P2860" s="8">
        <v>1</v>
      </c>
      <c r="Q2860" s="8">
        <v>0</v>
      </c>
      <c r="R2860" s="8">
        <v>0</v>
      </c>
      <c r="S2860" s="8">
        <v>0</v>
      </c>
      <c r="T2860" s="8">
        <v>0</v>
      </c>
      <c r="U2860" s="5">
        <v>408040122</v>
      </c>
    </row>
    <row r="2861" spans="1:21" hidden="1" x14ac:dyDescent="0.25">
      <c r="A2861" s="8" t="s">
        <v>5018</v>
      </c>
      <c r="B2861" s="2" t="s">
        <v>3275</v>
      </c>
      <c r="C2861" s="2" t="s">
        <v>228</v>
      </c>
      <c r="D2861" s="2" t="s">
        <v>224</v>
      </c>
      <c r="E2861" s="2" t="s">
        <v>187</v>
      </c>
      <c r="F2861" s="8" t="s">
        <v>24</v>
      </c>
      <c r="G2861" s="8">
        <v>0</v>
      </c>
      <c r="H2861" s="8">
        <v>1</v>
      </c>
      <c r="I2861" s="8">
        <v>0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0</v>
      </c>
      <c r="P2861" s="8">
        <v>1</v>
      </c>
      <c r="Q2861" s="8">
        <v>0</v>
      </c>
      <c r="R2861" s="8">
        <v>0</v>
      </c>
      <c r="S2861" s="8">
        <v>0</v>
      </c>
      <c r="T2861" s="8">
        <v>0</v>
      </c>
      <c r="U2861" s="5">
        <v>408040130</v>
      </c>
    </row>
    <row r="2862" spans="1:21" hidden="1" x14ac:dyDescent="0.25">
      <c r="A2862" s="8" t="s">
        <v>5018</v>
      </c>
      <c r="B2862" s="2" t="s">
        <v>3276</v>
      </c>
      <c r="C2862" s="2" t="s">
        <v>228</v>
      </c>
      <c r="D2862" s="2" t="s">
        <v>224</v>
      </c>
      <c r="E2862" s="2" t="s">
        <v>187</v>
      </c>
      <c r="F2862" s="8" t="s">
        <v>24</v>
      </c>
      <c r="G2862" s="8">
        <v>0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1</v>
      </c>
      <c r="Q2862" s="8">
        <v>0</v>
      </c>
      <c r="R2862" s="8">
        <v>0</v>
      </c>
      <c r="S2862" s="8">
        <v>0</v>
      </c>
      <c r="T2862" s="8">
        <v>0</v>
      </c>
      <c r="U2862" s="5">
        <v>408040149</v>
      </c>
    </row>
    <row r="2863" spans="1:21" hidden="1" x14ac:dyDescent="0.25">
      <c r="A2863" s="8" t="s">
        <v>5018</v>
      </c>
      <c r="B2863" s="2" t="s">
        <v>3277</v>
      </c>
      <c r="C2863" s="2" t="s">
        <v>228</v>
      </c>
      <c r="D2863" s="2" t="s">
        <v>224</v>
      </c>
      <c r="E2863" s="2" t="s">
        <v>187</v>
      </c>
      <c r="F2863" s="8" t="s">
        <v>36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1</v>
      </c>
      <c r="Q2863" s="8">
        <v>0</v>
      </c>
      <c r="R2863" s="8">
        <v>0</v>
      </c>
      <c r="S2863" s="8">
        <v>0</v>
      </c>
      <c r="T2863" s="8">
        <v>0</v>
      </c>
      <c r="U2863" s="5">
        <v>408040157</v>
      </c>
    </row>
    <row r="2864" spans="1:21" hidden="1" x14ac:dyDescent="0.25">
      <c r="A2864" s="8" t="s">
        <v>5018</v>
      </c>
      <c r="B2864" s="2" t="s">
        <v>3278</v>
      </c>
      <c r="C2864" s="2" t="s">
        <v>228</v>
      </c>
      <c r="D2864" s="2" t="s">
        <v>224</v>
      </c>
      <c r="E2864" s="2" t="s">
        <v>187</v>
      </c>
      <c r="F2864" s="8" t="s">
        <v>24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5">
        <v>408040165</v>
      </c>
    </row>
    <row r="2865" spans="1:21" hidden="1" x14ac:dyDescent="0.25">
      <c r="A2865" s="8" t="s">
        <v>5018</v>
      </c>
      <c r="B2865" s="2" t="s">
        <v>3279</v>
      </c>
      <c r="C2865" s="2" t="s">
        <v>228</v>
      </c>
      <c r="D2865" s="2" t="s">
        <v>224</v>
      </c>
      <c r="E2865" s="2" t="s">
        <v>187</v>
      </c>
      <c r="F2865" s="8" t="s">
        <v>36</v>
      </c>
      <c r="G2865" s="8">
        <v>0</v>
      </c>
      <c r="H2865" s="8">
        <v>1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0</v>
      </c>
      <c r="R2865" s="8">
        <v>0</v>
      </c>
      <c r="S2865" s="8">
        <v>0</v>
      </c>
      <c r="T2865" s="8">
        <v>0</v>
      </c>
      <c r="U2865" s="5">
        <v>408040173</v>
      </c>
    </row>
    <row r="2866" spans="1:21" hidden="1" x14ac:dyDescent="0.25">
      <c r="A2866" s="8" t="s">
        <v>5018</v>
      </c>
      <c r="B2866" s="2" t="s">
        <v>3280</v>
      </c>
      <c r="C2866" s="2" t="s">
        <v>228</v>
      </c>
      <c r="D2866" s="2" t="s">
        <v>224</v>
      </c>
      <c r="E2866" s="2" t="s">
        <v>187</v>
      </c>
      <c r="F2866" s="8" t="s">
        <v>24</v>
      </c>
      <c r="G2866" s="8">
        <v>0</v>
      </c>
      <c r="H2866" s="8">
        <v>1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0</v>
      </c>
      <c r="O2866" s="8">
        <v>0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5">
        <v>408040181</v>
      </c>
    </row>
    <row r="2867" spans="1:21" hidden="1" x14ac:dyDescent="0.25">
      <c r="A2867" s="8" t="s">
        <v>5018</v>
      </c>
      <c r="B2867" s="2" t="s">
        <v>3281</v>
      </c>
      <c r="C2867" s="2" t="s">
        <v>228</v>
      </c>
      <c r="D2867" s="2" t="s">
        <v>224</v>
      </c>
      <c r="E2867" s="2" t="s">
        <v>187</v>
      </c>
      <c r="F2867" s="8" t="s">
        <v>24</v>
      </c>
      <c r="G2867" s="8">
        <v>0</v>
      </c>
      <c r="H2867" s="8">
        <v>1</v>
      </c>
      <c r="I2867" s="8">
        <v>1</v>
      </c>
      <c r="J2867" s="8">
        <v>0</v>
      </c>
      <c r="K2867" s="8">
        <v>0</v>
      </c>
      <c r="L2867" s="8">
        <v>0</v>
      </c>
      <c r="M2867" s="8">
        <v>1</v>
      </c>
      <c r="N2867" s="8">
        <v>0</v>
      </c>
      <c r="O2867" s="8">
        <v>0</v>
      </c>
      <c r="P2867" s="8">
        <v>1</v>
      </c>
      <c r="Q2867" s="8">
        <v>0</v>
      </c>
      <c r="R2867" s="8">
        <v>0</v>
      </c>
      <c r="S2867" s="8">
        <v>0</v>
      </c>
      <c r="T2867" s="8">
        <v>0</v>
      </c>
      <c r="U2867" s="5">
        <v>408040190</v>
      </c>
    </row>
    <row r="2868" spans="1:21" hidden="1" x14ac:dyDescent="0.25">
      <c r="A2868" s="8" t="s">
        <v>5018</v>
      </c>
      <c r="B2868" s="2" t="s">
        <v>3282</v>
      </c>
      <c r="C2868" s="2" t="s">
        <v>228</v>
      </c>
      <c r="D2868" s="2" t="s">
        <v>224</v>
      </c>
      <c r="E2868" s="2" t="s">
        <v>187</v>
      </c>
      <c r="F2868" s="8" t="s">
        <v>24</v>
      </c>
      <c r="G2868" s="8">
        <v>0</v>
      </c>
      <c r="H2868" s="8">
        <v>1</v>
      </c>
      <c r="I2868" s="8">
        <v>0</v>
      </c>
      <c r="J2868" s="8">
        <v>0</v>
      </c>
      <c r="K2868" s="8">
        <v>0</v>
      </c>
      <c r="L2868" s="8">
        <v>0</v>
      </c>
      <c r="M2868" s="8">
        <v>1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5">
        <v>408040203</v>
      </c>
    </row>
    <row r="2869" spans="1:21" hidden="1" x14ac:dyDescent="0.25">
      <c r="A2869" s="8" t="s">
        <v>5018</v>
      </c>
      <c r="B2869" s="2" t="s">
        <v>3283</v>
      </c>
      <c r="C2869" s="2" t="s">
        <v>228</v>
      </c>
      <c r="D2869" s="2" t="s">
        <v>224</v>
      </c>
      <c r="E2869" s="2" t="s">
        <v>187</v>
      </c>
      <c r="F2869" s="8" t="s">
        <v>24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>
        <v>0</v>
      </c>
      <c r="P2869" s="8">
        <v>1</v>
      </c>
      <c r="Q2869" s="8">
        <v>0</v>
      </c>
      <c r="R2869" s="8">
        <v>0</v>
      </c>
      <c r="S2869" s="8">
        <v>0</v>
      </c>
      <c r="T2869" s="8">
        <v>0</v>
      </c>
      <c r="U2869" s="5">
        <v>408040211</v>
      </c>
    </row>
    <row r="2870" spans="1:21" hidden="1" x14ac:dyDescent="0.25">
      <c r="A2870" s="8" t="s">
        <v>5018</v>
      </c>
      <c r="B2870" s="2" t="s">
        <v>3284</v>
      </c>
      <c r="C2870" s="2" t="s">
        <v>228</v>
      </c>
      <c r="D2870" s="2" t="s">
        <v>224</v>
      </c>
      <c r="E2870" s="2" t="s">
        <v>187</v>
      </c>
      <c r="F2870" s="8" t="s">
        <v>36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5">
        <v>408040220</v>
      </c>
    </row>
    <row r="2871" spans="1:21" hidden="1" x14ac:dyDescent="0.25">
      <c r="A2871" s="8" t="s">
        <v>5018</v>
      </c>
      <c r="B2871" s="2" t="s">
        <v>3285</v>
      </c>
      <c r="C2871" s="2" t="s">
        <v>228</v>
      </c>
      <c r="D2871" s="2" t="s">
        <v>224</v>
      </c>
      <c r="E2871" s="2" t="s">
        <v>187</v>
      </c>
      <c r="F2871" s="8" t="s">
        <v>24</v>
      </c>
      <c r="G2871" s="8">
        <v>0</v>
      </c>
      <c r="H2871" s="8">
        <v>1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5">
        <v>408040238</v>
      </c>
    </row>
    <row r="2872" spans="1:21" hidden="1" x14ac:dyDescent="0.25">
      <c r="A2872" s="8" t="s">
        <v>5018</v>
      </c>
      <c r="B2872" s="2" t="s">
        <v>3286</v>
      </c>
      <c r="C2872" s="2" t="s">
        <v>228</v>
      </c>
      <c r="D2872" s="2" t="s">
        <v>224</v>
      </c>
      <c r="E2872" s="2" t="s">
        <v>187</v>
      </c>
      <c r="F2872" s="8" t="s">
        <v>24</v>
      </c>
      <c r="G2872" s="8">
        <v>0</v>
      </c>
      <c r="H2872" s="8">
        <v>1</v>
      </c>
      <c r="I2872" s="8">
        <v>0</v>
      </c>
      <c r="J2872" s="8">
        <v>0</v>
      </c>
      <c r="K2872" s="8">
        <v>0</v>
      </c>
      <c r="L2872" s="8">
        <v>0</v>
      </c>
      <c r="M2872" s="8">
        <v>1</v>
      </c>
      <c r="N2872" s="8">
        <v>0</v>
      </c>
      <c r="O2872" s="8">
        <v>0</v>
      </c>
      <c r="P2872" s="8">
        <v>1</v>
      </c>
      <c r="Q2872" s="8">
        <v>0</v>
      </c>
      <c r="R2872" s="8">
        <v>0</v>
      </c>
      <c r="S2872" s="8">
        <v>0</v>
      </c>
      <c r="T2872" s="8">
        <v>0</v>
      </c>
      <c r="U2872" s="5">
        <v>408040246</v>
      </c>
    </row>
    <row r="2873" spans="1:21" hidden="1" x14ac:dyDescent="0.25">
      <c r="A2873" s="8" t="s">
        <v>5018</v>
      </c>
      <c r="B2873" s="2" t="s">
        <v>3287</v>
      </c>
      <c r="C2873" s="2" t="s">
        <v>228</v>
      </c>
      <c r="D2873" s="2" t="s">
        <v>224</v>
      </c>
      <c r="E2873" s="2" t="s">
        <v>187</v>
      </c>
      <c r="F2873" s="8" t="s">
        <v>36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0</v>
      </c>
      <c r="M2873" s="8">
        <v>1</v>
      </c>
      <c r="N2873" s="8">
        <v>0</v>
      </c>
      <c r="O2873" s="8">
        <v>0</v>
      </c>
      <c r="P2873" s="8">
        <v>1</v>
      </c>
      <c r="Q2873" s="8">
        <v>0</v>
      </c>
      <c r="R2873" s="8">
        <v>0</v>
      </c>
      <c r="S2873" s="8">
        <v>0</v>
      </c>
      <c r="T2873" s="8">
        <v>0</v>
      </c>
      <c r="U2873" s="5">
        <v>408040254</v>
      </c>
    </row>
    <row r="2874" spans="1:21" hidden="1" x14ac:dyDescent="0.25">
      <c r="A2874" s="8" t="s">
        <v>5018</v>
      </c>
      <c r="B2874" s="2" t="s">
        <v>3288</v>
      </c>
      <c r="C2874" s="2" t="s">
        <v>228</v>
      </c>
      <c r="D2874" s="2" t="s">
        <v>224</v>
      </c>
      <c r="E2874" s="2" t="s">
        <v>187</v>
      </c>
      <c r="F2874" s="8" t="s">
        <v>24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5">
        <v>408040262</v>
      </c>
    </row>
    <row r="2875" spans="1:21" hidden="1" x14ac:dyDescent="0.25">
      <c r="A2875" s="8" t="s">
        <v>5018</v>
      </c>
      <c r="B2875" s="2" t="s">
        <v>3289</v>
      </c>
      <c r="C2875" s="2" t="s">
        <v>228</v>
      </c>
      <c r="D2875" s="2" t="s">
        <v>224</v>
      </c>
      <c r="E2875" s="2" t="s">
        <v>187</v>
      </c>
      <c r="F2875" s="8" t="s">
        <v>24</v>
      </c>
      <c r="G2875" s="8">
        <v>0</v>
      </c>
      <c r="H2875" s="8">
        <v>1</v>
      </c>
      <c r="I2875" s="8">
        <v>0</v>
      </c>
      <c r="J2875" s="8">
        <v>0</v>
      </c>
      <c r="K2875" s="8">
        <v>0</v>
      </c>
      <c r="L2875" s="8">
        <v>0</v>
      </c>
      <c r="M2875" s="8">
        <v>1</v>
      </c>
      <c r="N2875" s="8">
        <v>0</v>
      </c>
      <c r="O2875" s="8">
        <v>0</v>
      </c>
      <c r="P2875" s="8">
        <v>1</v>
      </c>
      <c r="Q2875" s="8">
        <v>0</v>
      </c>
      <c r="R2875" s="8">
        <v>0</v>
      </c>
      <c r="S2875" s="8">
        <v>0</v>
      </c>
      <c r="T2875" s="8">
        <v>0</v>
      </c>
      <c r="U2875" s="5">
        <v>408040270</v>
      </c>
    </row>
    <row r="2876" spans="1:21" hidden="1" x14ac:dyDescent="0.25">
      <c r="A2876" s="8" t="s">
        <v>5018</v>
      </c>
      <c r="B2876" s="2" t="s">
        <v>3290</v>
      </c>
      <c r="C2876" s="2" t="s">
        <v>228</v>
      </c>
      <c r="D2876" s="2" t="s">
        <v>224</v>
      </c>
      <c r="E2876" s="2" t="s">
        <v>187</v>
      </c>
      <c r="F2876" s="8" t="s">
        <v>36</v>
      </c>
      <c r="G2876" s="8">
        <v>0</v>
      </c>
      <c r="H2876" s="8">
        <v>1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5">
        <v>408040289</v>
      </c>
    </row>
    <row r="2877" spans="1:21" hidden="1" x14ac:dyDescent="0.25">
      <c r="A2877" s="8" t="s">
        <v>5018</v>
      </c>
      <c r="B2877" s="2" t="s">
        <v>3291</v>
      </c>
      <c r="C2877" s="2" t="s">
        <v>228</v>
      </c>
      <c r="D2877" s="2" t="s">
        <v>224</v>
      </c>
      <c r="E2877" s="2" t="s">
        <v>187</v>
      </c>
      <c r="F2877" s="8" t="s">
        <v>36</v>
      </c>
      <c r="G2877" s="8">
        <v>0</v>
      </c>
      <c r="H2877" s="8">
        <v>1</v>
      </c>
      <c r="I2877" s="8">
        <v>0</v>
      </c>
      <c r="J2877" s="8">
        <v>0</v>
      </c>
      <c r="K2877" s="8">
        <v>0</v>
      </c>
      <c r="L2877" s="8">
        <v>0</v>
      </c>
      <c r="M2877" s="8">
        <v>1</v>
      </c>
      <c r="N2877" s="8">
        <v>0</v>
      </c>
      <c r="O2877" s="8">
        <v>0</v>
      </c>
      <c r="P2877" s="8">
        <v>1</v>
      </c>
      <c r="Q2877" s="8">
        <v>0</v>
      </c>
      <c r="R2877" s="8">
        <v>0</v>
      </c>
      <c r="S2877" s="8">
        <v>0</v>
      </c>
      <c r="T2877" s="8">
        <v>0</v>
      </c>
      <c r="U2877" s="5">
        <v>408040297</v>
      </c>
    </row>
    <row r="2878" spans="1:21" hidden="1" x14ac:dyDescent="0.25">
      <c r="A2878" s="8" t="s">
        <v>5018</v>
      </c>
      <c r="B2878" s="2" t="s">
        <v>3292</v>
      </c>
      <c r="C2878" s="2" t="s">
        <v>228</v>
      </c>
      <c r="D2878" s="2" t="s">
        <v>224</v>
      </c>
      <c r="E2878" s="2" t="s">
        <v>187</v>
      </c>
      <c r="F2878" s="8" t="s">
        <v>36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5">
        <v>408040300</v>
      </c>
    </row>
    <row r="2879" spans="1:21" hidden="1" x14ac:dyDescent="0.25">
      <c r="A2879" s="8" t="s">
        <v>5018</v>
      </c>
      <c r="B2879" s="2" t="s">
        <v>3293</v>
      </c>
      <c r="C2879" s="2" t="s">
        <v>228</v>
      </c>
      <c r="D2879" s="2" t="s">
        <v>224</v>
      </c>
      <c r="E2879" s="2" t="s">
        <v>187</v>
      </c>
      <c r="F2879" s="8" t="s">
        <v>36</v>
      </c>
      <c r="G2879" s="8">
        <v>0</v>
      </c>
      <c r="H2879" s="8">
        <v>1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>
        <v>1</v>
      </c>
      <c r="Q2879" s="8">
        <v>0</v>
      </c>
      <c r="R2879" s="8">
        <v>0</v>
      </c>
      <c r="S2879" s="8">
        <v>0</v>
      </c>
      <c r="T2879" s="8">
        <v>0</v>
      </c>
      <c r="U2879" s="5">
        <v>408040319</v>
      </c>
    </row>
    <row r="2880" spans="1:21" hidden="1" x14ac:dyDescent="0.25">
      <c r="A2880" s="8" t="s">
        <v>5018</v>
      </c>
      <c r="B2880" s="2" t="s">
        <v>3294</v>
      </c>
      <c r="C2880" s="2" t="s">
        <v>228</v>
      </c>
      <c r="D2880" s="2" t="s">
        <v>224</v>
      </c>
      <c r="E2880" s="2" t="s">
        <v>187</v>
      </c>
      <c r="F2880" s="8" t="s">
        <v>36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5">
        <v>408040327</v>
      </c>
    </row>
    <row r="2881" spans="1:21" hidden="1" x14ac:dyDescent="0.25">
      <c r="A2881" s="8" t="s">
        <v>5018</v>
      </c>
      <c r="B2881" s="2" t="s">
        <v>3295</v>
      </c>
      <c r="C2881" s="2" t="s">
        <v>228</v>
      </c>
      <c r="D2881" s="2" t="s">
        <v>224</v>
      </c>
      <c r="E2881" s="2" t="s">
        <v>187</v>
      </c>
      <c r="F2881" s="8" t="s">
        <v>24</v>
      </c>
      <c r="G2881" s="8">
        <v>0</v>
      </c>
      <c r="H2881" s="8">
        <v>1</v>
      </c>
      <c r="I2881" s="8">
        <v>0</v>
      </c>
      <c r="J2881" s="8">
        <v>0</v>
      </c>
      <c r="K2881" s="8">
        <v>0</v>
      </c>
      <c r="L2881" s="8">
        <v>0</v>
      </c>
      <c r="M2881" s="8">
        <v>1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0</v>
      </c>
      <c r="U2881" s="5">
        <v>408040335</v>
      </c>
    </row>
    <row r="2882" spans="1:21" hidden="1" x14ac:dyDescent="0.25">
      <c r="A2882" s="8" t="s">
        <v>5018</v>
      </c>
      <c r="B2882" s="2" t="s">
        <v>3296</v>
      </c>
      <c r="C2882" s="2" t="s">
        <v>228</v>
      </c>
      <c r="D2882" s="2" t="s">
        <v>224</v>
      </c>
      <c r="E2882" s="2" t="s">
        <v>187</v>
      </c>
      <c r="F2882" s="8" t="s">
        <v>24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1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5">
        <v>408040343</v>
      </c>
    </row>
    <row r="2883" spans="1:21" hidden="1" x14ac:dyDescent="0.25">
      <c r="A2883" s="8" t="s">
        <v>5018</v>
      </c>
      <c r="B2883" s="2" t="s">
        <v>3297</v>
      </c>
      <c r="C2883" s="2" t="s">
        <v>229</v>
      </c>
      <c r="D2883" s="2" t="s">
        <v>224</v>
      </c>
      <c r="E2883" s="2" t="s">
        <v>187</v>
      </c>
      <c r="F2883" s="8" t="s">
        <v>24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0</v>
      </c>
      <c r="S2883" s="8">
        <v>0</v>
      </c>
      <c r="T2883" s="8">
        <v>0</v>
      </c>
      <c r="U2883" s="5">
        <v>408050012</v>
      </c>
    </row>
    <row r="2884" spans="1:21" hidden="1" x14ac:dyDescent="0.25">
      <c r="A2884" s="8" t="s">
        <v>5018</v>
      </c>
      <c r="B2884" s="2" t="s">
        <v>3298</v>
      </c>
      <c r="C2884" s="2" t="s">
        <v>229</v>
      </c>
      <c r="D2884" s="2" t="s">
        <v>224</v>
      </c>
      <c r="E2884" s="2" t="s">
        <v>187</v>
      </c>
      <c r="F2884" s="8" t="s">
        <v>24</v>
      </c>
      <c r="G2884" s="8">
        <v>0</v>
      </c>
      <c r="H2884" s="8">
        <v>1</v>
      </c>
      <c r="I2884" s="8">
        <v>0</v>
      </c>
      <c r="J2884" s="8">
        <v>0</v>
      </c>
      <c r="K2884" s="8">
        <v>0</v>
      </c>
      <c r="L2884" s="8">
        <v>0</v>
      </c>
      <c r="M2884" s="8">
        <v>1</v>
      </c>
      <c r="N2884" s="8">
        <v>0</v>
      </c>
      <c r="O2884" s="8">
        <v>0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5">
        <v>408050020</v>
      </c>
    </row>
    <row r="2885" spans="1:21" hidden="1" x14ac:dyDescent="0.25">
      <c r="A2885" s="8" t="s">
        <v>5018</v>
      </c>
      <c r="B2885" s="2" t="s">
        <v>3299</v>
      </c>
      <c r="C2885" s="2" t="s">
        <v>229</v>
      </c>
      <c r="D2885" s="2" t="s">
        <v>224</v>
      </c>
      <c r="E2885" s="2" t="s">
        <v>187</v>
      </c>
      <c r="F2885" s="8" t="s">
        <v>24</v>
      </c>
      <c r="G2885" s="8">
        <v>0</v>
      </c>
      <c r="H2885" s="8">
        <v>1</v>
      </c>
      <c r="I2885" s="8">
        <v>0</v>
      </c>
      <c r="J2885" s="8">
        <v>0</v>
      </c>
      <c r="K2885" s="8">
        <v>0</v>
      </c>
      <c r="L2885" s="8">
        <v>0</v>
      </c>
      <c r="M2885" s="8">
        <v>1</v>
      </c>
      <c r="N2885" s="8">
        <v>0</v>
      </c>
      <c r="O2885" s="8">
        <v>0</v>
      </c>
      <c r="P2885" s="8">
        <v>1</v>
      </c>
      <c r="Q2885" s="8">
        <v>0</v>
      </c>
      <c r="R2885" s="8">
        <v>0</v>
      </c>
      <c r="S2885" s="8">
        <v>0</v>
      </c>
      <c r="T2885" s="8">
        <v>0</v>
      </c>
      <c r="U2885" s="5">
        <v>408050039</v>
      </c>
    </row>
    <row r="2886" spans="1:21" hidden="1" x14ac:dyDescent="0.25">
      <c r="A2886" s="8" t="s">
        <v>5018</v>
      </c>
      <c r="B2886" s="2" t="s">
        <v>3300</v>
      </c>
      <c r="C2886" s="2" t="s">
        <v>229</v>
      </c>
      <c r="D2886" s="2" t="s">
        <v>224</v>
      </c>
      <c r="E2886" s="2" t="s">
        <v>187</v>
      </c>
      <c r="F2886" s="8" t="s">
        <v>36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0</v>
      </c>
      <c r="S2886" s="8">
        <v>0</v>
      </c>
      <c r="T2886" s="8">
        <v>0</v>
      </c>
      <c r="U2886" s="5">
        <v>408050047</v>
      </c>
    </row>
    <row r="2887" spans="1:21" hidden="1" x14ac:dyDescent="0.25">
      <c r="A2887" s="8" t="s">
        <v>5018</v>
      </c>
      <c r="B2887" s="2" t="s">
        <v>3301</v>
      </c>
      <c r="C2887" s="2" t="s">
        <v>229</v>
      </c>
      <c r="D2887" s="2" t="s">
        <v>224</v>
      </c>
      <c r="E2887" s="2" t="s">
        <v>187</v>
      </c>
      <c r="F2887" s="8" t="s">
        <v>36</v>
      </c>
      <c r="G2887" s="8">
        <v>0</v>
      </c>
      <c r="H2887" s="8">
        <v>1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1</v>
      </c>
      <c r="Q2887" s="8">
        <v>0</v>
      </c>
      <c r="R2887" s="8">
        <v>0</v>
      </c>
      <c r="S2887" s="8">
        <v>0</v>
      </c>
      <c r="T2887" s="8">
        <v>0</v>
      </c>
      <c r="U2887" s="5">
        <v>408050055</v>
      </c>
    </row>
    <row r="2888" spans="1:21" hidden="1" x14ac:dyDescent="0.25">
      <c r="A2888" s="8" t="s">
        <v>5018</v>
      </c>
      <c r="B2888" s="2" t="s">
        <v>3302</v>
      </c>
      <c r="C2888" s="2" t="s">
        <v>229</v>
      </c>
      <c r="D2888" s="2" t="s">
        <v>224</v>
      </c>
      <c r="E2888" s="2" t="s">
        <v>187</v>
      </c>
      <c r="F2888" s="8" t="s">
        <v>36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5">
        <v>408050063</v>
      </c>
    </row>
    <row r="2889" spans="1:21" hidden="1" x14ac:dyDescent="0.25">
      <c r="A2889" s="8" t="s">
        <v>5018</v>
      </c>
      <c r="B2889" s="2" t="s">
        <v>3303</v>
      </c>
      <c r="C2889" s="2" t="s">
        <v>229</v>
      </c>
      <c r="D2889" s="2" t="s">
        <v>224</v>
      </c>
      <c r="E2889" s="2" t="s">
        <v>187</v>
      </c>
      <c r="F2889" s="8" t="s">
        <v>36</v>
      </c>
      <c r="G2889" s="8">
        <v>0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0</v>
      </c>
      <c r="P2889" s="8">
        <v>1</v>
      </c>
      <c r="Q2889" s="8">
        <v>0</v>
      </c>
      <c r="R2889" s="8">
        <v>0</v>
      </c>
      <c r="S2889" s="8">
        <v>0</v>
      </c>
      <c r="T2889" s="8">
        <v>0</v>
      </c>
      <c r="U2889" s="5">
        <v>408050071</v>
      </c>
    </row>
    <row r="2890" spans="1:21" hidden="1" x14ac:dyDescent="0.25">
      <c r="A2890" s="8" t="s">
        <v>5018</v>
      </c>
      <c r="B2890" s="2" t="s">
        <v>3304</v>
      </c>
      <c r="C2890" s="2" t="s">
        <v>229</v>
      </c>
      <c r="D2890" s="2" t="s">
        <v>224</v>
      </c>
      <c r="E2890" s="2" t="s">
        <v>187</v>
      </c>
      <c r="F2890" s="8" t="s">
        <v>24</v>
      </c>
      <c r="G2890" s="8">
        <v>0</v>
      </c>
      <c r="H2890" s="8">
        <v>1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1</v>
      </c>
      <c r="Q2890" s="8">
        <v>0</v>
      </c>
      <c r="R2890" s="8">
        <v>0</v>
      </c>
      <c r="S2890" s="8">
        <v>0</v>
      </c>
      <c r="T2890" s="8">
        <v>0</v>
      </c>
      <c r="U2890" s="5">
        <v>408050080</v>
      </c>
    </row>
    <row r="2891" spans="1:21" hidden="1" x14ac:dyDescent="0.25">
      <c r="A2891" s="8" t="s">
        <v>5018</v>
      </c>
      <c r="B2891" s="2" t="s">
        <v>3305</v>
      </c>
      <c r="C2891" s="2" t="s">
        <v>229</v>
      </c>
      <c r="D2891" s="2" t="s">
        <v>224</v>
      </c>
      <c r="E2891" s="2" t="s">
        <v>187</v>
      </c>
      <c r="F2891" s="8" t="s">
        <v>24</v>
      </c>
      <c r="G2891" s="8">
        <v>0</v>
      </c>
      <c r="H2891" s="8">
        <v>1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1</v>
      </c>
      <c r="Q2891" s="8">
        <v>0</v>
      </c>
      <c r="R2891" s="8">
        <v>0</v>
      </c>
      <c r="S2891" s="8">
        <v>0</v>
      </c>
      <c r="T2891" s="8">
        <v>0</v>
      </c>
      <c r="U2891" s="5">
        <v>408050098</v>
      </c>
    </row>
    <row r="2892" spans="1:21" hidden="1" x14ac:dyDescent="0.25">
      <c r="A2892" s="8" t="s">
        <v>5018</v>
      </c>
      <c r="B2892" s="2" t="s">
        <v>3306</v>
      </c>
      <c r="C2892" s="2" t="s">
        <v>229</v>
      </c>
      <c r="D2892" s="2" t="s">
        <v>224</v>
      </c>
      <c r="E2892" s="2" t="s">
        <v>187</v>
      </c>
      <c r="F2892" s="8" t="s">
        <v>24</v>
      </c>
      <c r="G2892" s="8">
        <v>0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5">
        <v>408050101</v>
      </c>
    </row>
    <row r="2893" spans="1:21" hidden="1" x14ac:dyDescent="0.25">
      <c r="A2893" s="8" t="s">
        <v>5018</v>
      </c>
      <c r="B2893" s="2" t="s">
        <v>3307</v>
      </c>
      <c r="C2893" s="2" t="s">
        <v>229</v>
      </c>
      <c r="D2893" s="2" t="s">
        <v>224</v>
      </c>
      <c r="E2893" s="2" t="s">
        <v>187</v>
      </c>
      <c r="F2893" s="8" t="s">
        <v>24</v>
      </c>
      <c r="G2893" s="8">
        <v>0</v>
      </c>
      <c r="H2893" s="8">
        <v>1</v>
      </c>
      <c r="I2893" s="8">
        <v>0</v>
      </c>
      <c r="J2893" s="8">
        <v>0</v>
      </c>
      <c r="K2893" s="8">
        <v>0</v>
      </c>
      <c r="L2893" s="8">
        <v>0</v>
      </c>
      <c r="M2893" s="8">
        <v>1</v>
      </c>
      <c r="N2893" s="8">
        <v>0</v>
      </c>
      <c r="O2893" s="8">
        <v>0</v>
      </c>
      <c r="P2893" s="8">
        <v>1</v>
      </c>
      <c r="Q2893" s="8">
        <v>0</v>
      </c>
      <c r="R2893" s="8">
        <v>0</v>
      </c>
      <c r="S2893" s="8">
        <v>0</v>
      </c>
      <c r="T2893" s="8">
        <v>0</v>
      </c>
      <c r="U2893" s="5">
        <v>408050110</v>
      </c>
    </row>
    <row r="2894" spans="1:21" hidden="1" x14ac:dyDescent="0.25">
      <c r="A2894" s="8" t="s">
        <v>5018</v>
      </c>
      <c r="B2894" s="2" t="s">
        <v>3308</v>
      </c>
      <c r="C2894" s="2" t="s">
        <v>229</v>
      </c>
      <c r="D2894" s="2" t="s">
        <v>224</v>
      </c>
      <c r="E2894" s="2" t="s">
        <v>187</v>
      </c>
      <c r="F2894" s="8" t="s">
        <v>24</v>
      </c>
      <c r="G2894" s="8">
        <v>0</v>
      </c>
      <c r="H2894" s="8">
        <v>1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5">
        <v>408050128</v>
      </c>
    </row>
    <row r="2895" spans="1:21" hidden="1" x14ac:dyDescent="0.25">
      <c r="A2895" s="8" t="s">
        <v>5018</v>
      </c>
      <c r="B2895" s="2" t="s">
        <v>3309</v>
      </c>
      <c r="C2895" s="2" t="s">
        <v>229</v>
      </c>
      <c r="D2895" s="2" t="s">
        <v>224</v>
      </c>
      <c r="E2895" s="2" t="s">
        <v>187</v>
      </c>
      <c r="F2895" s="8" t="s">
        <v>24</v>
      </c>
      <c r="G2895" s="8">
        <v>0</v>
      </c>
      <c r="H2895" s="8">
        <v>1</v>
      </c>
      <c r="I2895" s="8">
        <v>0</v>
      </c>
      <c r="J2895" s="8">
        <v>0</v>
      </c>
      <c r="K2895" s="8">
        <v>0</v>
      </c>
      <c r="L2895" s="8">
        <v>0</v>
      </c>
      <c r="M2895" s="8">
        <v>1</v>
      </c>
      <c r="N2895" s="8">
        <v>0</v>
      </c>
      <c r="O2895" s="8">
        <v>0</v>
      </c>
      <c r="P2895" s="8">
        <v>1</v>
      </c>
      <c r="Q2895" s="8">
        <v>0</v>
      </c>
      <c r="R2895" s="8">
        <v>0</v>
      </c>
      <c r="S2895" s="8">
        <v>0</v>
      </c>
      <c r="T2895" s="8">
        <v>0</v>
      </c>
      <c r="U2895" s="5">
        <v>408050136</v>
      </c>
    </row>
    <row r="2896" spans="1:21" hidden="1" x14ac:dyDescent="0.25">
      <c r="A2896" s="8" t="s">
        <v>5018</v>
      </c>
      <c r="B2896" s="2" t="s">
        <v>3310</v>
      </c>
      <c r="C2896" s="2" t="s">
        <v>229</v>
      </c>
      <c r="D2896" s="2" t="s">
        <v>224</v>
      </c>
      <c r="E2896" s="2" t="s">
        <v>187</v>
      </c>
      <c r="F2896" s="8" t="s">
        <v>24</v>
      </c>
      <c r="G2896" s="8">
        <v>0</v>
      </c>
      <c r="H2896" s="8">
        <v>1</v>
      </c>
      <c r="I2896" s="8">
        <v>1</v>
      </c>
      <c r="J2896" s="8">
        <v>0</v>
      </c>
      <c r="K2896" s="8">
        <v>0</v>
      </c>
      <c r="L2896" s="8">
        <v>0</v>
      </c>
      <c r="M2896" s="8">
        <v>1</v>
      </c>
      <c r="N2896" s="8">
        <v>0</v>
      </c>
      <c r="O2896" s="8">
        <v>0</v>
      </c>
      <c r="P2896" s="8">
        <v>1</v>
      </c>
      <c r="Q2896" s="8">
        <v>0</v>
      </c>
      <c r="R2896" s="8">
        <v>0</v>
      </c>
      <c r="S2896" s="8">
        <v>0</v>
      </c>
      <c r="T2896" s="8">
        <v>0</v>
      </c>
      <c r="U2896" s="5">
        <v>408050144</v>
      </c>
    </row>
    <row r="2897" spans="1:21" hidden="1" x14ac:dyDescent="0.25">
      <c r="A2897" s="8" t="s">
        <v>5018</v>
      </c>
      <c r="B2897" s="2" t="s">
        <v>3311</v>
      </c>
      <c r="C2897" s="2" t="s">
        <v>229</v>
      </c>
      <c r="D2897" s="2" t="s">
        <v>224</v>
      </c>
      <c r="E2897" s="2" t="s">
        <v>187</v>
      </c>
      <c r="F2897" s="8" t="s">
        <v>24</v>
      </c>
      <c r="G2897" s="8">
        <v>0</v>
      </c>
      <c r="H2897" s="8">
        <v>1</v>
      </c>
      <c r="I2897" s="8">
        <v>0</v>
      </c>
      <c r="J2897" s="8">
        <v>0</v>
      </c>
      <c r="K2897" s="8">
        <v>0</v>
      </c>
      <c r="L2897" s="8">
        <v>0</v>
      </c>
      <c r="M2897" s="8">
        <v>1</v>
      </c>
      <c r="N2897" s="8">
        <v>0</v>
      </c>
      <c r="O2897" s="8">
        <v>0</v>
      </c>
      <c r="P2897" s="8">
        <v>1</v>
      </c>
      <c r="Q2897" s="8">
        <v>0</v>
      </c>
      <c r="R2897" s="8">
        <v>0</v>
      </c>
      <c r="S2897" s="8">
        <v>0</v>
      </c>
      <c r="T2897" s="8">
        <v>0</v>
      </c>
      <c r="U2897" s="5">
        <v>408050152</v>
      </c>
    </row>
    <row r="2898" spans="1:21" hidden="1" x14ac:dyDescent="0.25">
      <c r="A2898" s="8" t="s">
        <v>5018</v>
      </c>
      <c r="B2898" s="2" t="s">
        <v>3312</v>
      </c>
      <c r="C2898" s="2" t="s">
        <v>229</v>
      </c>
      <c r="D2898" s="2" t="s">
        <v>224</v>
      </c>
      <c r="E2898" s="2" t="s">
        <v>187</v>
      </c>
      <c r="F2898" s="8" t="s">
        <v>24</v>
      </c>
      <c r="G2898" s="8">
        <v>0</v>
      </c>
      <c r="H2898" s="8">
        <v>1</v>
      </c>
      <c r="I2898" s="8">
        <v>1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5">
        <v>408050160</v>
      </c>
    </row>
    <row r="2899" spans="1:21" hidden="1" x14ac:dyDescent="0.25">
      <c r="A2899" s="8" t="s">
        <v>5018</v>
      </c>
      <c r="B2899" s="2" t="s">
        <v>3313</v>
      </c>
      <c r="C2899" s="2" t="s">
        <v>229</v>
      </c>
      <c r="D2899" s="2" t="s">
        <v>224</v>
      </c>
      <c r="E2899" s="2" t="s">
        <v>187</v>
      </c>
      <c r="F2899" s="8" t="s">
        <v>24</v>
      </c>
      <c r="G2899" s="8">
        <v>0</v>
      </c>
      <c r="H2899" s="8">
        <v>1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5">
        <v>408050179</v>
      </c>
    </row>
    <row r="2900" spans="1:21" hidden="1" x14ac:dyDescent="0.25">
      <c r="A2900" s="8" t="s">
        <v>5018</v>
      </c>
      <c r="B2900" s="2" t="s">
        <v>3314</v>
      </c>
      <c r="C2900" s="2" t="s">
        <v>229</v>
      </c>
      <c r="D2900" s="2" t="s">
        <v>224</v>
      </c>
      <c r="E2900" s="2" t="s">
        <v>187</v>
      </c>
      <c r="F2900" s="8" t="s">
        <v>24</v>
      </c>
      <c r="G2900" s="8">
        <v>1</v>
      </c>
      <c r="H2900" s="8">
        <v>1</v>
      </c>
      <c r="I2900" s="8">
        <v>1</v>
      </c>
      <c r="J2900" s="8">
        <v>0</v>
      </c>
      <c r="K2900" s="8">
        <v>1</v>
      </c>
      <c r="L2900" s="8">
        <v>1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5">
        <v>408050195</v>
      </c>
    </row>
    <row r="2901" spans="1:21" hidden="1" x14ac:dyDescent="0.25">
      <c r="A2901" s="8" t="s">
        <v>5018</v>
      </c>
      <c r="B2901" s="2" t="s">
        <v>3315</v>
      </c>
      <c r="C2901" s="2" t="s">
        <v>229</v>
      </c>
      <c r="D2901" s="2" t="s">
        <v>224</v>
      </c>
      <c r="E2901" s="2" t="s">
        <v>187</v>
      </c>
      <c r="F2901" s="8" t="s">
        <v>24</v>
      </c>
      <c r="G2901" s="8">
        <v>1</v>
      </c>
      <c r="H2901" s="8">
        <v>1</v>
      </c>
      <c r="I2901" s="8">
        <v>1</v>
      </c>
      <c r="J2901" s="8">
        <v>0</v>
      </c>
      <c r="K2901" s="8">
        <v>1</v>
      </c>
      <c r="L2901" s="8">
        <v>1</v>
      </c>
      <c r="M2901" s="8">
        <v>1</v>
      </c>
      <c r="N2901" s="8">
        <v>0</v>
      </c>
      <c r="O2901" s="8">
        <v>0</v>
      </c>
      <c r="P2901" s="8">
        <v>1</v>
      </c>
      <c r="Q2901" s="8">
        <v>0</v>
      </c>
      <c r="R2901" s="8">
        <v>0</v>
      </c>
      <c r="S2901" s="8">
        <v>0</v>
      </c>
      <c r="T2901" s="8">
        <v>0</v>
      </c>
      <c r="U2901" s="5">
        <v>408050209</v>
      </c>
    </row>
    <row r="2902" spans="1:21" hidden="1" x14ac:dyDescent="0.25">
      <c r="A2902" s="8" t="s">
        <v>5018</v>
      </c>
      <c r="B2902" s="2" t="s">
        <v>3316</v>
      </c>
      <c r="C2902" s="2" t="s">
        <v>229</v>
      </c>
      <c r="D2902" s="2" t="s">
        <v>224</v>
      </c>
      <c r="E2902" s="2" t="s">
        <v>187</v>
      </c>
      <c r="F2902" s="8" t="s">
        <v>24</v>
      </c>
      <c r="G2902" s="8">
        <v>1</v>
      </c>
      <c r="H2902" s="8">
        <v>1</v>
      </c>
      <c r="I2902" s="8">
        <v>1</v>
      </c>
      <c r="J2902" s="8">
        <v>0</v>
      </c>
      <c r="K2902" s="8">
        <v>1</v>
      </c>
      <c r="L2902" s="8">
        <v>1</v>
      </c>
      <c r="M2902" s="8">
        <v>1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5">
        <v>408050217</v>
      </c>
    </row>
    <row r="2903" spans="1:21" hidden="1" x14ac:dyDescent="0.25">
      <c r="A2903" s="8" t="s">
        <v>5018</v>
      </c>
      <c r="B2903" s="2" t="s">
        <v>3317</v>
      </c>
      <c r="C2903" s="2" t="s">
        <v>229</v>
      </c>
      <c r="D2903" s="2" t="s">
        <v>224</v>
      </c>
      <c r="E2903" s="2" t="s">
        <v>187</v>
      </c>
      <c r="F2903" s="8" t="s">
        <v>24</v>
      </c>
      <c r="G2903" s="8">
        <v>1</v>
      </c>
      <c r="H2903" s="8">
        <v>1</v>
      </c>
      <c r="I2903" s="8">
        <v>1</v>
      </c>
      <c r="J2903" s="8">
        <v>0</v>
      </c>
      <c r="K2903" s="8">
        <v>1</v>
      </c>
      <c r="L2903" s="8">
        <v>1</v>
      </c>
      <c r="M2903" s="8">
        <v>1</v>
      </c>
      <c r="N2903" s="8">
        <v>0</v>
      </c>
      <c r="O2903" s="8">
        <v>0</v>
      </c>
      <c r="P2903" s="8">
        <v>1</v>
      </c>
      <c r="Q2903" s="8">
        <v>0</v>
      </c>
      <c r="R2903" s="8">
        <v>0</v>
      </c>
      <c r="S2903" s="8">
        <v>0</v>
      </c>
      <c r="T2903" s="8">
        <v>0</v>
      </c>
      <c r="U2903" s="5">
        <v>408050225</v>
      </c>
    </row>
    <row r="2904" spans="1:21" hidden="1" x14ac:dyDescent="0.25">
      <c r="A2904" s="8" t="s">
        <v>5018</v>
      </c>
      <c r="B2904" s="2" t="s">
        <v>3318</v>
      </c>
      <c r="C2904" s="2" t="s">
        <v>229</v>
      </c>
      <c r="D2904" s="2" t="s">
        <v>224</v>
      </c>
      <c r="E2904" s="2" t="s">
        <v>187</v>
      </c>
      <c r="F2904" s="8" t="s">
        <v>24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5">
        <v>408050233</v>
      </c>
    </row>
    <row r="2905" spans="1:21" hidden="1" x14ac:dyDescent="0.25">
      <c r="A2905" s="8" t="s">
        <v>5018</v>
      </c>
      <c r="B2905" s="2" t="s">
        <v>3319</v>
      </c>
      <c r="C2905" s="2" t="s">
        <v>229</v>
      </c>
      <c r="D2905" s="2" t="s">
        <v>224</v>
      </c>
      <c r="E2905" s="2" t="s">
        <v>187</v>
      </c>
      <c r="F2905" s="8" t="s">
        <v>24</v>
      </c>
      <c r="G2905" s="8">
        <v>1</v>
      </c>
      <c r="H2905" s="8">
        <v>1</v>
      </c>
      <c r="I2905" s="8">
        <v>1</v>
      </c>
      <c r="J2905" s="8">
        <v>0</v>
      </c>
      <c r="K2905" s="8">
        <v>1</v>
      </c>
      <c r="L2905" s="8">
        <v>1</v>
      </c>
      <c r="M2905" s="8">
        <v>1</v>
      </c>
      <c r="N2905" s="8">
        <v>0</v>
      </c>
      <c r="O2905" s="8">
        <v>0</v>
      </c>
      <c r="P2905" s="8">
        <v>1</v>
      </c>
      <c r="Q2905" s="8">
        <v>0</v>
      </c>
      <c r="R2905" s="8">
        <v>0</v>
      </c>
      <c r="S2905" s="8">
        <v>0</v>
      </c>
      <c r="T2905" s="8">
        <v>0</v>
      </c>
      <c r="U2905" s="5">
        <v>408050241</v>
      </c>
    </row>
    <row r="2906" spans="1:21" hidden="1" x14ac:dyDescent="0.25">
      <c r="A2906" s="8" t="s">
        <v>5018</v>
      </c>
      <c r="B2906" s="2" t="s">
        <v>3320</v>
      </c>
      <c r="C2906" s="2" t="s">
        <v>229</v>
      </c>
      <c r="D2906" s="2" t="s">
        <v>224</v>
      </c>
      <c r="E2906" s="2" t="s">
        <v>187</v>
      </c>
      <c r="F2906" s="8" t="s">
        <v>24</v>
      </c>
      <c r="G2906" s="8">
        <v>1</v>
      </c>
      <c r="H2906" s="8">
        <v>1</v>
      </c>
      <c r="I2906" s="8">
        <v>1</v>
      </c>
      <c r="J2906" s="8">
        <v>0</v>
      </c>
      <c r="K2906" s="8">
        <v>1</v>
      </c>
      <c r="L2906" s="8">
        <v>1</v>
      </c>
      <c r="M2906" s="8">
        <v>1</v>
      </c>
      <c r="N2906" s="8">
        <v>0</v>
      </c>
      <c r="O2906" s="8">
        <v>0</v>
      </c>
      <c r="P2906" s="8">
        <v>1</v>
      </c>
      <c r="Q2906" s="8">
        <v>0</v>
      </c>
      <c r="R2906" s="8">
        <v>0</v>
      </c>
      <c r="S2906" s="8">
        <v>0</v>
      </c>
      <c r="T2906" s="8">
        <v>0</v>
      </c>
      <c r="U2906" s="5">
        <v>408050250</v>
      </c>
    </row>
    <row r="2907" spans="1:21" hidden="1" x14ac:dyDescent="0.25">
      <c r="A2907" s="8" t="s">
        <v>5018</v>
      </c>
      <c r="B2907" s="2" t="s">
        <v>3321</v>
      </c>
      <c r="C2907" s="2" t="s">
        <v>229</v>
      </c>
      <c r="D2907" s="2" t="s">
        <v>224</v>
      </c>
      <c r="E2907" s="2" t="s">
        <v>187</v>
      </c>
      <c r="F2907" s="8" t="s">
        <v>24</v>
      </c>
      <c r="G2907" s="8">
        <v>1</v>
      </c>
      <c r="H2907" s="8">
        <v>1</v>
      </c>
      <c r="I2907" s="8">
        <v>1</v>
      </c>
      <c r="J2907" s="8">
        <v>0</v>
      </c>
      <c r="K2907" s="8">
        <v>1</v>
      </c>
      <c r="L2907" s="8">
        <v>1</v>
      </c>
      <c r="M2907" s="8">
        <v>1</v>
      </c>
      <c r="N2907" s="8">
        <v>0</v>
      </c>
      <c r="O2907" s="8">
        <v>0</v>
      </c>
      <c r="P2907" s="8">
        <v>1</v>
      </c>
      <c r="Q2907" s="8">
        <v>0</v>
      </c>
      <c r="R2907" s="8">
        <v>0</v>
      </c>
      <c r="S2907" s="8">
        <v>0</v>
      </c>
      <c r="T2907" s="8">
        <v>0</v>
      </c>
      <c r="U2907" s="5">
        <v>408050268</v>
      </c>
    </row>
    <row r="2908" spans="1:21" hidden="1" x14ac:dyDescent="0.25">
      <c r="A2908" s="8" t="s">
        <v>5018</v>
      </c>
      <c r="B2908" s="2" t="s">
        <v>3322</v>
      </c>
      <c r="C2908" s="2" t="s">
        <v>229</v>
      </c>
      <c r="D2908" s="2" t="s">
        <v>224</v>
      </c>
      <c r="E2908" s="2" t="s">
        <v>187</v>
      </c>
      <c r="F2908" s="8" t="s">
        <v>24</v>
      </c>
      <c r="G2908" s="8">
        <v>1</v>
      </c>
      <c r="H2908" s="8">
        <v>1</v>
      </c>
      <c r="I2908" s="8">
        <v>1</v>
      </c>
      <c r="J2908" s="8">
        <v>0</v>
      </c>
      <c r="K2908" s="8">
        <v>1</v>
      </c>
      <c r="L2908" s="8">
        <v>1</v>
      </c>
      <c r="M2908" s="8">
        <v>1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5">
        <v>408050276</v>
      </c>
    </row>
    <row r="2909" spans="1:21" hidden="1" x14ac:dyDescent="0.25">
      <c r="A2909" s="8" t="s">
        <v>5018</v>
      </c>
      <c r="B2909" s="2" t="s">
        <v>3323</v>
      </c>
      <c r="C2909" s="2" t="s">
        <v>229</v>
      </c>
      <c r="D2909" s="2" t="s">
        <v>224</v>
      </c>
      <c r="E2909" s="2" t="s">
        <v>187</v>
      </c>
      <c r="F2909" s="8" t="s">
        <v>24</v>
      </c>
      <c r="G2909" s="8">
        <v>1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1</v>
      </c>
      <c r="N2909" s="8">
        <v>0</v>
      </c>
      <c r="O2909" s="8">
        <v>0</v>
      </c>
      <c r="P2909" s="8">
        <v>1</v>
      </c>
      <c r="Q2909" s="8">
        <v>0</v>
      </c>
      <c r="R2909" s="8">
        <v>0</v>
      </c>
      <c r="S2909" s="8">
        <v>0</v>
      </c>
      <c r="T2909" s="8">
        <v>0</v>
      </c>
      <c r="U2909" s="5">
        <v>408050284</v>
      </c>
    </row>
    <row r="2910" spans="1:21" hidden="1" x14ac:dyDescent="0.25">
      <c r="A2910" s="8" t="s">
        <v>5018</v>
      </c>
      <c r="B2910" s="2" t="s">
        <v>3324</v>
      </c>
      <c r="C2910" s="2" t="s">
        <v>229</v>
      </c>
      <c r="D2910" s="2" t="s">
        <v>224</v>
      </c>
      <c r="E2910" s="2" t="s">
        <v>187</v>
      </c>
      <c r="F2910" s="8" t="s">
        <v>24</v>
      </c>
      <c r="G2910" s="8">
        <v>1</v>
      </c>
      <c r="H2910" s="8">
        <v>1</v>
      </c>
      <c r="I2910" s="8">
        <v>1</v>
      </c>
      <c r="J2910" s="8">
        <v>0</v>
      </c>
      <c r="K2910" s="8">
        <v>1</v>
      </c>
      <c r="L2910" s="8">
        <v>1</v>
      </c>
      <c r="M2910" s="8">
        <v>1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5">
        <v>408050292</v>
      </c>
    </row>
    <row r="2911" spans="1:21" hidden="1" x14ac:dyDescent="0.25">
      <c r="A2911" s="8" t="s">
        <v>5018</v>
      </c>
      <c r="B2911" s="2" t="s">
        <v>3325</v>
      </c>
      <c r="C2911" s="2" t="s">
        <v>229</v>
      </c>
      <c r="D2911" s="2" t="s">
        <v>224</v>
      </c>
      <c r="E2911" s="2" t="s">
        <v>187</v>
      </c>
      <c r="F2911" s="8" t="s">
        <v>36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>
        <v>0</v>
      </c>
      <c r="O2911" s="8">
        <v>0</v>
      </c>
      <c r="P2911" s="8">
        <v>1</v>
      </c>
      <c r="Q2911" s="8">
        <v>0</v>
      </c>
      <c r="R2911" s="8">
        <v>0</v>
      </c>
      <c r="S2911" s="8">
        <v>0</v>
      </c>
      <c r="T2911" s="8">
        <v>0</v>
      </c>
      <c r="U2911" s="5">
        <v>408050306</v>
      </c>
    </row>
    <row r="2912" spans="1:21" hidden="1" x14ac:dyDescent="0.25">
      <c r="A2912" s="8" t="s">
        <v>5018</v>
      </c>
      <c r="B2912" s="2" t="s">
        <v>3326</v>
      </c>
      <c r="C2912" s="2" t="s">
        <v>229</v>
      </c>
      <c r="D2912" s="2" t="s">
        <v>224</v>
      </c>
      <c r="E2912" s="2" t="s">
        <v>187</v>
      </c>
      <c r="F2912" s="8" t="s">
        <v>36</v>
      </c>
      <c r="G2912" s="8">
        <v>0</v>
      </c>
      <c r="H2912" s="8">
        <v>1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0</v>
      </c>
      <c r="P2912" s="8">
        <v>1</v>
      </c>
      <c r="Q2912" s="8">
        <v>0</v>
      </c>
      <c r="R2912" s="8">
        <v>0</v>
      </c>
      <c r="S2912" s="8">
        <v>0</v>
      </c>
      <c r="T2912" s="8">
        <v>0</v>
      </c>
      <c r="U2912" s="5">
        <v>408050314</v>
      </c>
    </row>
    <row r="2913" spans="1:21" hidden="1" x14ac:dyDescent="0.25">
      <c r="A2913" s="8" t="s">
        <v>5018</v>
      </c>
      <c r="B2913" s="2" t="s">
        <v>3327</v>
      </c>
      <c r="C2913" s="2" t="s">
        <v>229</v>
      </c>
      <c r="D2913" s="2" t="s">
        <v>224</v>
      </c>
      <c r="E2913" s="2" t="s">
        <v>187</v>
      </c>
      <c r="F2913" s="8" t="s">
        <v>24</v>
      </c>
      <c r="G2913" s="8">
        <v>0</v>
      </c>
      <c r="H2913" s="8">
        <v>1</v>
      </c>
      <c r="I2913" s="8">
        <v>1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1</v>
      </c>
      <c r="Q2913" s="8">
        <v>0</v>
      </c>
      <c r="R2913" s="8">
        <v>0</v>
      </c>
      <c r="S2913" s="8">
        <v>0</v>
      </c>
      <c r="T2913" s="8">
        <v>0</v>
      </c>
      <c r="U2913" s="5">
        <v>408050322</v>
      </c>
    </row>
    <row r="2914" spans="1:21" hidden="1" x14ac:dyDescent="0.25">
      <c r="A2914" s="8" t="s">
        <v>5018</v>
      </c>
      <c r="B2914" s="2" t="s">
        <v>3328</v>
      </c>
      <c r="C2914" s="2" t="s">
        <v>229</v>
      </c>
      <c r="D2914" s="2" t="s">
        <v>224</v>
      </c>
      <c r="E2914" s="2" t="s">
        <v>187</v>
      </c>
      <c r="F2914" s="8" t="s">
        <v>24</v>
      </c>
      <c r="G2914" s="8">
        <v>1</v>
      </c>
      <c r="H2914" s="8">
        <v>1</v>
      </c>
      <c r="I2914" s="8">
        <v>0</v>
      </c>
      <c r="J2914" s="8">
        <v>0</v>
      </c>
      <c r="K2914" s="8">
        <v>0</v>
      </c>
      <c r="L2914" s="8">
        <v>0</v>
      </c>
      <c r="M2914" s="8">
        <v>1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5">
        <v>408050330</v>
      </c>
    </row>
    <row r="2915" spans="1:21" hidden="1" x14ac:dyDescent="0.25">
      <c r="A2915" s="8" t="s">
        <v>5018</v>
      </c>
      <c r="B2915" s="2" t="s">
        <v>3329</v>
      </c>
      <c r="C2915" s="2" t="s">
        <v>229</v>
      </c>
      <c r="D2915" s="2" t="s">
        <v>224</v>
      </c>
      <c r="E2915" s="2" t="s">
        <v>187</v>
      </c>
      <c r="F2915" s="8" t="s">
        <v>24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1</v>
      </c>
      <c r="N2915" s="8">
        <v>0</v>
      </c>
      <c r="O2915" s="8">
        <v>0</v>
      </c>
      <c r="P2915" s="8">
        <v>1</v>
      </c>
      <c r="Q2915" s="8">
        <v>0</v>
      </c>
      <c r="R2915" s="8">
        <v>0</v>
      </c>
      <c r="S2915" s="8">
        <v>0</v>
      </c>
      <c r="T2915" s="8">
        <v>0</v>
      </c>
      <c r="U2915" s="5">
        <v>408050349</v>
      </c>
    </row>
    <row r="2916" spans="1:21" hidden="1" x14ac:dyDescent="0.25">
      <c r="A2916" s="8" t="s">
        <v>5018</v>
      </c>
      <c r="B2916" s="2" t="s">
        <v>3330</v>
      </c>
      <c r="C2916" s="2" t="s">
        <v>229</v>
      </c>
      <c r="D2916" s="2" t="s">
        <v>224</v>
      </c>
      <c r="E2916" s="2" t="s">
        <v>187</v>
      </c>
      <c r="F2916" s="8" t="s">
        <v>24</v>
      </c>
      <c r="G2916" s="8">
        <v>0</v>
      </c>
      <c r="H2916" s="8">
        <v>1</v>
      </c>
      <c r="I2916" s="8">
        <v>1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5">
        <v>408050357</v>
      </c>
    </row>
    <row r="2917" spans="1:21" hidden="1" x14ac:dyDescent="0.25">
      <c r="A2917" s="8" t="s">
        <v>5018</v>
      </c>
      <c r="B2917" s="2" t="s">
        <v>3331</v>
      </c>
      <c r="C2917" s="2" t="s">
        <v>229</v>
      </c>
      <c r="D2917" s="2" t="s">
        <v>224</v>
      </c>
      <c r="E2917" s="2" t="s">
        <v>187</v>
      </c>
      <c r="F2917" s="8" t="s">
        <v>24</v>
      </c>
      <c r="G2917" s="8">
        <v>0</v>
      </c>
      <c r="H2917" s="8">
        <v>1</v>
      </c>
      <c r="I2917" s="8">
        <v>0</v>
      </c>
      <c r="J2917" s="8">
        <v>0</v>
      </c>
      <c r="K2917" s="8">
        <v>0</v>
      </c>
      <c r="L2917" s="8">
        <v>0</v>
      </c>
      <c r="M2917" s="8">
        <v>1</v>
      </c>
      <c r="N2917" s="8">
        <v>0</v>
      </c>
      <c r="O2917" s="8">
        <v>0</v>
      </c>
      <c r="P2917" s="8">
        <v>1</v>
      </c>
      <c r="Q2917" s="8">
        <v>0</v>
      </c>
      <c r="R2917" s="8">
        <v>0</v>
      </c>
      <c r="S2917" s="8">
        <v>0</v>
      </c>
      <c r="T2917" s="8">
        <v>0</v>
      </c>
      <c r="U2917" s="5">
        <v>408050365</v>
      </c>
    </row>
    <row r="2918" spans="1:21" hidden="1" x14ac:dyDescent="0.25">
      <c r="A2918" s="8" t="s">
        <v>5018</v>
      </c>
      <c r="B2918" s="2" t="s">
        <v>3332</v>
      </c>
      <c r="C2918" s="2" t="s">
        <v>229</v>
      </c>
      <c r="D2918" s="2" t="s">
        <v>224</v>
      </c>
      <c r="E2918" s="2" t="s">
        <v>187</v>
      </c>
      <c r="F2918" s="8" t="s">
        <v>24</v>
      </c>
      <c r="G2918" s="8">
        <v>0</v>
      </c>
      <c r="H2918" s="8">
        <v>1</v>
      </c>
      <c r="I2918" s="8">
        <v>1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1</v>
      </c>
      <c r="Q2918" s="8">
        <v>0</v>
      </c>
      <c r="R2918" s="8">
        <v>0</v>
      </c>
      <c r="S2918" s="8">
        <v>0</v>
      </c>
      <c r="T2918" s="8">
        <v>0</v>
      </c>
      <c r="U2918" s="5">
        <v>408050373</v>
      </c>
    </row>
    <row r="2919" spans="1:21" hidden="1" x14ac:dyDescent="0.25">
      <c r="A2919" s="8" t="s">
        <v>5018</v>
      </c>
      <c r="B2919" s="2" t="s">
        <v>3333</v>
      </c>
      <c r="C2919" s="2" t="s">
        <v>229</v>
      </c>
      <c r="D2919" s="2" t="s">
        <v>224</v>
      </c>
      <c r="E2919" s="2" t="s">
        <v>187</v>
      </c>
      <c r="F2919" s="8" t="s">
        <v>24</v>
      </c>
      <c r="G2919" s="8">
        <v>0</v>
      </c>
      <c r="H2919" s="8">
        <v>1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0</v>
      </c>
      <c r="O2919" s="8">
        <v>0</v>
      </c>
      <c r="P2919" s="8">
        <v>1</v>
      </c>
      <c r="Q2919" s="8">
        <v>0</v>
      </c>
      <c r="R2919" s="8">
        <v>0</v>
      </c>
      <c r="S2919" s="8">
        <v>0</v>
      </c>
      <c r="T2919" s="8">
        <v>0</v>
      </c>
      <c r="U2919" s="5">
        <v>408050381</v>
      </c>
    </row>
    <row r="2920" spans="1:21" hidden="1" x14ac:dyDescent="0.25">
      <c r="A2920" s="8" t="s">
        <v>5018</v>
      </c>
      <c r="B2920" s="2" t="s">
        <v>3334</v>
      </c>
      <c r="C2920" s="2" t="s">
        <v>229</v>
      </c>
      <c r="D2920" s="2" t="s">
        <v>224</v>
      </c>
      <c r="E2920" s="2" t="s">
        <v>187</v>
      </c>
      <c r="F2920" s="8" t="s">
        <v>24</v>
      </c>
      <c r="G2920" s="8">
        <v>0</v>
      </c>
      <c r="H2920" s="8">
        <v>1</v>
      </c>
      <c r="I2920" s="8">
        <v>1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1</v>
      </c>
      <c r="Q2920" s="8">
        <v>0</v>
      </c>
      <c r="R2920" s="8">
        <v>0</v>
      </c>
      <c r="S2920" s="8">
        <v>0</v>
      </c>
      <c r="T2920" s="8">
        <v>0</v>
      </c>
      <c r="U2920" s="5">
        <v>408050390</v>
      </c>
    </row>
    <row r="2921" spans="1:21" hidden="1" x14ac:dyDescent="0.25">
      <c r="A2921" s="8" t="s">
        <v>5018</v>
      </c>
      <c r="B2921" s="2" t="s">
        <v>3335</v>
      </c>
      <c r="C2921" s="2" t="s">
        <v>229</v>
      </c>
      <c r="D2921" s="2" t="s">
        <v>224</v>
      </c>
      <c r="E2921" s="2" t="s">
        <v>187</v>
      </c>
      <c r="F2921" s="8" t="s">
        <v>36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0</v>
      </c>
      <c r="M2921" s="8">
        <v>1</v>
      </c>
      <c r="N2921" s="8">
        <v>0</v>
      </c>
      <c r="O2921" s="8">
        <v>0</v>
      </c>
      <c r="P2921" s="8">
        <v>1</v>
      </c>
      <c r="Q2921" s="8">
        <v>0</v>
      </c>
      <c r="R2921" s="8">
        <v>0</v>
      </c>
      <c r="S2921" s="8">
        <v>0</v>
      </c>
      <c r="T2921" s="8">
        <v>0</v>
      </c>
      <c r="U2921" s="5">
        <v>408050403</v>
      </c>
    </row>
    <row r="2922" spans="1:21" hidden="1" x14ac:dyDescent="0.25">
      <c r="A2922" s="8" t="s">
        <v>5018</v>
      </c>
      <c r="B2922" s="2" t="s">
        <v>3336</v>
      </c>
      <c r="C2922" s="2" t="s">
        <v>229</v>
      </c>
      <c r="D2922" s="2" t="s">
        <v>224</v>
      </c>
      <c r="E2922" s="2" t="s">
        <v>187</v>
      </c>
      <c r="F2922" s="8" t="s">
        <v>24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1</v>
      </c>
      <c r="Q2922" s="8">
        <v>0</v>
      </c>
      <c r="R2922" s="8">
        <v>0</v>
      </c>
      <c r="S2922" s="8">
        <v>0</v>
      </c>
      <c r="T2922" s="8">
        <v>0</v>
      </c>
      <c r="U2922" s="5">
        <v>408050411</v>
      </c>
    </row>
    <row r="2923" spans="1:21" hidden="1" x14ac:dyDescent="0.25">
      <c r="A2923" s="8" t="s">
        <v>5018</v>
      </c>
      <c r="B2923" s="2" t="s">
        <v>3337</v>
      </c>
      <c r="C2923" s="2" t="s">
        <v>229</v>
      </c>
      <c r="D2923" s="2" t="s">
        <v>224</v>
      </c>
      <c r="E2923" s="2" t="s">
        <v>187</v>
      </c>
      <c r="F2923" s="8" t="s">
        <v>24</v>
      </c>
      <c r="G2923" s="8">
        <v>0</v>
      </c>
      <c r="H2923" s="8">
        <v>1</v>
      </c>
      <c r="I2923" s="8">
        <v>0</v>
      </c>
      <c r="J2923" s="8">
        <v>0</v>
      </c>
      <c r="K2923" s="8">
        <v>0</v>
      </c>
      <c r="L2923" s="8">
        <v>0</v>
      </c>
      <c r="M2923" s="8">
        <v>1</v>
      </c>
      <c r="N2923" s="8">
        <v>0</v>
      </c>
      <c r="O2923" s="8">
        <v>0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5">
        <v>408050420</v>
      </c>
    </row>
    <row r="2924" spans="1:21" hidden="1" x14ac:dyDescent="0.25">
      <c r="A2924" s="8" t="s">
        <v>5018</v>
      </c>
      <c r="B2924" s="2" t="s">
        <v>3338</v>
      </c>
      <c r="C2924" s="2" t="s">
        <v>229</v>
      </c>
      <c r="D2924" s="2" t="s">
        <v>224</v>
      </c>
      <c r="E2924" s="2" t="s">
        <v>187</v>
      </c>
      <c r="F2924" s="8" t="s">
        <v>24</v>
      </c>
      <c r="G2924" s="8">
        <v>0</v>
      </c>
      <c r="H2924" s="8">
        <v>1</v>
      </c>
      <c r="I2924" s="8">
        <v>0</v>
      </c>
      <c r="J2924" s="8">
        <v>0</v>
      </c>
      <c r="K2924" s="8">
        <v>0</v>
      </c>
      <c r="L2924" s="8">
        <v>0</v>
      </c>
      <c r="M2924" s="8">
        <v>1</v>
      </c>
      <c r="N2924" s="8">
        <v>0</v>
      </c>
      <c r="O2924" s="8">
        <v>0</v>
      </c>
      <c r="P2924" s="8">
        <v>1</v>
      </c>
      <c r="Q2924" s="8">
        <v>0</v>
      </c>
      <c r="R2924" s="8">
        <v>0</v>
      </c>
      <c r="S2924" s="8">
        <v>0</v>
      </c>
      <c r="T2924" s="8">
        <v>0</v>
      </c>
      <c r="U2924" s="5">
        <v>408050438</v>
      </c>
    </row>
    <row r="2925" spans="1:21" hidden="1" x14ac:dyDescent="0.25">
      <c r="A2925" s="8" t="s">
        <v>5018</v>
      </c>
      <c r="B2925" s="2" t="s">
        <v>3339</v>
      </c>
      <c r="C2925" s="2" t="s">
        <v>229</v>
      </c>
      <c r="D2925" s="2" t="s">
        <v>224</v>
      </c>
      <c r="E2925" s="2" t="s">
        <v>187</v>
      </c>
      <c r="F2925" s="8" t="s">
        <v>24</v>
      </c>
      <c r="G2925" s="8">
        <v>0</v>
      </c>
      <c r="H2925" s="8">
        <v>1</v>
      </c>
      <c r="I2925" s="8">
        <v>1</v>
      </c>
      <c r="J2925" s="8">
        <v>0</v>
      </c>
      <c r="K2925" s="8">
        <v>0</v>
      </c>
      <c r="L2925" s="8">
        <v>0</v>
      </c>
      <c r="M2925" s="8">
        <v>1</v>
      </c>
      <c r="N2925" s="8">
        <v>0</v>
      </c>
      <c r="O2925" s="8">
        <v>0</v>
      </c>
      <c r="P2925" s="8">
        <v>1</v>
      </c>
      <c r="Q2925" s="8">
        <v>0</v>
      </c>
      <c r="R2925" s="8">
        <v>0</v>
      </c>
      <c r="S2925" s="8">
        <v>0</v>
      </c>
      <c r="T2925" s="8">
        <v>0</v>
      </c>
      <c r="U2925" s="5">
        <v>408050446</v>
      </c>
    </row>
    <row r="2926" spans="1:21" hidden="1" x14ac:dyDescent="0.25">
      <c r="A2926" s="8" t="s">
        <v>5018</v>
      </c>
      <c r="B2926" s="2" t="s">
        <v>3340</v>
      </c>
      <c r="C2926" s="2" t="s">
        <v>229</v>
      </c>
      <c r="D2926" s="2" t="s">
        <v>224</v>
      </c>
      <c r="E2926" s="2" t="s">
        <v>187</v>
      </c>
      <c r="F2926" s="8" t="s">
        <v>24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0</v>
      </c>
      <c r="M2926" s="8">
        <v>1</v>
      </c>
      <c r="N2926" s="8">
        <v>0</v>
      </c>
      <c r="O2926" s="8">
        <v>0</v>
      </c>
      <c r="P2926" s="8">
        <v>1</v>
      </c>
      <c r="Q2926" s="8">
        <v>0</v>
      </c>
      <c r="R2926" s="8">
        <v>0</v>
      </c>
      <c r="S2926" s="8">
        <v>0</v>
      </c>
      <c r="T2926" s="8">
        <v>0</v>
      </c>
      <c r="U2926" s="5">
        <v>408050454</v>
      </c>
    </row>
    <row r="2927" spans="1:21" hidden="1" x14ac:dyDescent="0.25">
      <c r="A2927" s="8" t="s">
        <v>5018</v>
      </c>
      <c r="B2927" s="2" t="s">
        <v>3341</v>
      </c>
      <c r="C2927" s="2" t="s">
        <v>229</v>
      </c>
      <c r="D2927" s="2" t="s">
        <v>224</v>
      </c>
      <c r="E2927" s="2" t="s">
        <v>187</v>
      </c>
      <c r="F2927" s="8" t="s">
        <v>24</v>
      </c>
      <c r="G2927" s="8">
        <v>0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1</v>
      </c>
      <c r="Q2927" s="8">
        <v>0</v>
      </c>
      <c r="R2927" s="8">
        <v>0</v>
      </c>
      <c r="S2927" s="8">
        <v>0</v>
      </c>
      <c r="T2927" s="8">
        <v>0</v>
      </c>
      <c r="U2927" s="5">
        <v>408050462</v>
      </c>
    </row>
    <row r="2928" spans="1:21" hidden="1" x14ac:dyDescent="0.25">
      <c r="A2928" s="8" t="s">
        <v>5018</v>
      </c>
      <c r="B2928" s="2" t="s">
        <v>3342</v>
      </c>
      <c r="C2928" s="2" t="s">
        <v>229</v>
      </c>
      <c r="D2928" s="2" t="s">
        <v>224</v>
      </c>
      <c r="E2928" s="2" t="s">
        <v>187</v>
      </c>
      <c r="F2928" s="8" t="s">
        <v>24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1</v>
      </c>
      <c r="N2928" s="8">
        <v>0</v>
      </c>
      <c r="O2928" s="8">
        <v>0</v>
      </c>
      <c r="P2928" s="8">
        <v>1</v>
      </c>
      <c r="Q2928" s="8">
        <v>0</v>
      </c>
      <c r="R2928" s="8">
        <v>0</v>
      </c>
      <c r="S2928" s="8">
        <v>0</v>
      </c>
      <c r="T2928" s="8">
        <v>0</v>
      </c>
      <c r="U2928" s="5">
        <v>408050470</v>
      </c>
    </row>
    <row r="2929" spans="1:21" hidden="1" x14ac:dyDescent="0.25">
      <c r="A2929" s="8" t="s">
        <v>5018</v>
      </c>
      <c r="B2929" s="2" t="s">
        <v>3343</v>
      </c>
      <c r="C2929" s="2" t="s">
        <v>229</v>
      </c>
      <c r="D2929" s="2" t="s">
        <v>224</v>
      </c>
      <c r="E2929" s="2" t="s">
        <v>187</v>
      </c>
      <c r="F2929" s="8" t="s">
        <v>24</v>
      </c>
      <c r="G2929" s="8">
        <v>0</v>
      </c>
      <c r="H2929" s="8">
        <v>1</v>
      </c>
      <c r="I2929" s="8">
        <v>0</v>
      </c>
      <c r="J2929" s="8">
        <v>0</v>
      </c>
      <c r="K2929" s="8">
        <v>0</v>
      </c>
      <c r="L2929" s="8">
        <v>0</v>
      </c>
      <c r="M2929" s="8">
        <v>1</v>
      </c>
      <c r="N2929" s="8">
        <v>0</v>
      </c>
      <c r="O2929" s="8">
        <v>0</v>
      </c>
      <c r="P2929" s="8">
        <v>1</v>
      </c>
      <c r="Q2929" s="8">
        <v>0</v>
      </c>
      <c r="R2929" s="8">
        <v>0</v>
      </c>
      <c r="S2929" s="8">
        <v>0</v>
      </c>
      <c r="T2929" s="8">
        <v>0</v>
      </c>
      <c r="U2929" s="5">
        <v>408050489</v>
      </c>
    </row>
    <row r="2930" spans="1:21" hidden="1" x14ac:dyDescent="0.25">
      <c r="A2930" s="8" t="s">
        <v>5018</v>
      </c>
      <c r="B2930" s="2" t="s">
        <v>3344</v>
      </c>
      <c r="C2930" s="2" t="s">
        <v>229</v>
      </c>
      <c r="D2930" s="2" t="s">
        <v>224</v>
      </c>
      <c r="E2930" s="2" t="s">
        <v>187</v>
      </c>
      <c r="F2930" s="8" t="s">
        <v>24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5">
        <v>408050497</v>
      </c>
    </row>
    <row r="2931" spans="1:21" hidden="1" x14ac:dyDescent="0.25">
      <c r="A2931" s="8" t="s">
        <v>5018</v>
      </c>
      <c r="B2931" s="2" t="s">
        <v>3345</v>
      </c>
      <c r="C2931" s="2" t="s">
        <v>229</v>
      </c>
      <c r="D2931" s="2" t="s">
        <v>224</v>
      </c>
      <c r="E2931" s="2" t="s">
        <v>187</v>
      </c>
      <c r="F2931" s="8" t="s">
        <v>24</v>
      </c>
      <c r="G2931" s="8">
        <v>0</v>
      </c>
      <c r="H2931" s="8">
        <v>1</v>
      </c>
      <c r="I2931" s="8">
        <v>0</v>
      </c>
      <c r="J2931" s="8">
        <v>0</v>
      </c>
      <c r="K2931" s="8">
        <v>0</v>
      </c>
      <c r="L2931" s="8">
        <v>0</v>
      </c>
      <c r="M2931" s="8">
        <v>1</v>
      </c>
      <c r="N2931" s="8">
        <v>0</v>
      </c>
      <c r="O2931" s="8">
        <v>0</v>
      </c>
      <c r="P2931" s="8">
        <v>1</v>
      </c>
      <c r="Q2931" s="8">
        <v>0</v>
      </c>
      <c r="R2931" s="8">
        <v>0</v>
      </c>
      <c r="S2931" s="8">
        <v>0</v>
      </c>
      <c r="T2931" s="8">
        <v>0</v>
      </c>
      <c r="U2931" s="5">
        <v>408050500</v>
      </c>
    </row>
    <row r="2932" spans="1:21" hidden="1" x14ac:dyDescent="0.25">
      <c r="A2932" s="8" t="s">
        <v>5018</v>
      </c>
      <c r="B2932" s="2" t="s">
        <v>3346</v>
      </c>
      <c r="C2932" s="2" t="s">
        <v>229</v>
      </c>
      <c r="D2932" s="2" t="s">
        <v>224</v>
      </c>
      <c r="E2932" s="2" t="s">
        <v>187</v>
      </c>
      <c r="F2932" s="8" t="s">
        <v>24</v>
      </c>
      <c r="G2932" s="8">
        <v>0</v>
      </c>
      <c r="H2932" s="8">
        <v>1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0</v>
      </c>
      <c r="O2932" s="8">
        <v>0</v>
      </c>
      <c r="P2932" s="8">
        <v>1</v>
      </c>
      <c r="Q2932" s="8">
        <v>0</v>
      </c>
      <c r="R2932" s="8">
        <v>0</v>
      </c>
      <c r="S2932" s="8">
        <v>0</v>
      </c>
      <c r="T2932" s="8">
        <v>0</v>
      </c>
      <c r="U2932" s="5">
        <v>408050519</v>
      </c>
    </row>
    <row r="2933" spans="1:21" hidden="1" x14ac:dyDescent="0.25">
      <c r="A2933" s="8" t="s">
        <v>5018</v>
      </c>
      <c r="B2933" s="2" t="s">
        <v>3347</v>
      </c>
      <c r="C2933" s="2" t="s">
        <v>229</v>
      </c>
      <c r="D2933" s="2" t="s">
        <v>224</v>
      </c>
      <c r="E2933" s="2" t="s">
        <v>187</v>
      </c>
      <c r="F2933" s="8" t="s">
        <v>24</v>
      </c>
      <c r="G2933" s="8">
        <v>0</v>
      </c>
      <c r="H2933" s="8">
        <v>1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0</v>
      </c>
      <c r="P2933" s="8">
        <v>1</v>
      </c>
      <c r="Q2933" s="8">
        <v>0</v>
      </c>
      <c r="R2933" s="8">
        <v>0</v>
      </c>
      <c r="S2933" s="8">
        <v>0</v>
      </c>
      <c r="T2933" s="8">
        <v>0</v>
      </c>
      <c r="U2933" s="5">
        <v>408050527</v>
      </c>
    </row>
    <row r="2934" spans="1:21" hidden="1" x14ac:dyDescent="0.25">
      <c r="A2934" s="8" t="s">
        <v>5018</v>
      </c>
      <c r="B2934" s="2" t="s">
        <v>3348</v>
      </c>
      <c r="C2934" s="2" t="s">
        <v>229</v>
      </c>
      <c r="D2934" s="2" t="s">
        <v>224</v>
      </c>
      <c r="E2934" s="2" t="s">
        <v>187</v>
      </c>
      <c r="F2934" s="8" t="s">
        <v>24</v>
      </c>
      <c r="G2934" s="8">
        <v>0</v>
      </c>
      <c r="H2934" s="8">
        <v>1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1</v>
      </c>
      <c r="Q2934" s="8">
        <v>0</v>
      </c>
      <c r="R2934" s="8">
        <v>0</v>
      </c>
      <c r="S2934" s="8">
        <v>0</v>
      </c>
      <c r="T2934" s="8">
        <v>0</v>
      </c>
      <c r="U2934" s="5">
        <v>408050535</v>
      </c>
    </row>
    <row r="2935" spans="1:21" hidden="1" x14ac:dyDescent="0.25">
      <c r="A2935" s="8" t="s">
        <v>5018</v>
      </c>
      <c r="B2935" s="2" t="s">
        <v>3349</v>
      </c>
      <c r="C2935" s="2" t="s">
        <v>229</v>
      </c>
      <c r="D2935" s="2" t="s">
        <v>224</v>
      </c>
      <c r="E2935" s="2" t="s">
        <v>187</v>
      </c>
      <c r="F2935" s="8" t="s">
        <v>24</v>
      </c>
      <c r="G2935" s="8">
        <v>0</v>
      </c>
      <c r="H2935" s="8">
        <v>1</v>
      </c>
      <c r="I2935" s="8">
        <v>0</v>
      </c>
      <c r="J2935" s="8">
        <v>0</v>
      </c>
      <c r="K2935" s="8">
        <v>0</v>
      </c>
      <c r="L2935" s="8">
        <v>0</v>
      </c>
      <c r="M2935" s="8">
        <v>1</v>
      </c>
      <c r="N2935" s="8">
        <v>0</v>
      </c>
      <c r="O2935" s="8">
        <v>0</v>
      </c>
      <c r="P2935" s="8">
        <v>1</v>
      </c>
      <c r="Q2935" s="8">
        <v>0</v>
      </c>
      <c r="R2935" s="8">
        <v>0</v>
      </c>
      <c r="S2935" s="8">
        <v>0</v>
      </c>
      <c r="T2935" s="8">
        <v>0</v>
      </c>
      <c r="U2935" s="5">
        <v>408050543</v>
      </c>
    </row>
    <row r="2936" spans="1:21" hidden="1" x14ac:dyDescent="0.25">
      <c r="A2936" s="8" t="s">
        <v>5018</v>
      </c>
      <c r="B2936" s="2" t="s">
        <v>3350</v>
      </c>
      <c r="C2936" s="2" t="s">
        <v>229</v>
      </c>
      <c r="D2936" s="2" t="s">
        <v>224</v>
      </c>
      <c r="E2936" s="2" t="s">
        <v>187</v>
      </c>
      <c r="F2936" s="8" t="s">
        <v>24</v>
      </c>
      <c r="G2936" s="8">
        <v>0</v>
      </c>
      <c r="H2936" s="8">
        <v>1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1</v>
      </c>
      <c r="Q2936" s="8">
        <v>0</v>
      </c>
      <c r="R2936" s="8">
        <v>0</v>
      </c>
      <c r="S2936" s="8">
        <v>0</v>
      </c>
      <c r="T2936" s="8">
        <v>0</v>
      </c>
      <c r="U2936" s="5">
        <v>408050551</v>
      </c>
    </row>
    <row r="2937" spans="1:21" hidden="1" x14ac:dyDescent="0.25">
      <c r="A2937" s="8" t="s">
        <v>5018</v>
      </c>
      <c r="B2937" s="2" t="s">
        <v>3351</v>
      </c>
      <c r="C2937" s="2" t="s">
        <v>229</v>
      </c>
      <c r="D2937" s="2" t="s">
        <v>224</v>
      </c>
      <c r="E2937" s="2" t="s">
        <v>187</v>
      </c>
      <c r="F2937" s="8" t="s">
        <v>24</v>
      </c>
      <c r="G2937" s="8">
        <v>0</v>
      </c>
      <c r="H2937" s="8">
        <v>1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0</v>
      </c>
      <c r="O2937" s="8">
        <v>0</v>
      </c>
      <c r="P2937" s="8">
        <v>1</v>
      </c>
      <c r="Q2937" s="8">
        <v>0</v>
      </c>
      <c r="R2937" s="8">
        <v>0</v>
      </c>
      <c r="S2937" s="8">
        <v>0</v>
      </c>
      <c r="T2937" s="8">
        <v>0</v>
      </c>
      <c r="U2937" s="5">
        <v>408050560</v>
      </c>
    </row>
    <row r="2938" spans="1:21" hidden="1" x14ac:dyDescent="0.25">
      <c r="A2938" s="8" t="s">
        <v>5018</v>
      </c>
      <c r="B2938" s="2" t="s">
        <v>3352</v>
      </c>
      <c r="C2938" s="2" t="s">
        <v>229</v>
      </c>
      <c r="D2938" s="2" t="s">
        <v>224</v>
      </c>
      <c r="E2938" s="2" t="s">
        <v>187</v>
      </c>
      <c r="F2938" s="8" t="s">
        <v>24</v>
      </c>
      <c r="G2938" s="8">
        <v>0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5">
        <v>408050578</v>
      </c>
    </row>
    <row r="2939" spans="1:21" hidden="1" x14ac:dyDescent="0.25">
      <c r="A2939" s="8" t="s">
        <v>5018</v>
      </c>
      <c r="B2939" s="2" t="s">
        <v>3353</v>
      </c>
      <c r="C2939" s="2" t="s">
        <v>229</v>
      </c>
      <c r="D2939" s="2" t="s">
        <v>224</v>
      </c>
      <c r="E2939" s="2" t="s">
        <v>187</v>
      </c>
      <c r="F2939" s="8" t="s">
        <v>24</v>
      </c>
      <c r="G2939" s="8">
        <v>0</v>
      </c>
      <c r="H2939" s="8">
        <v>1</v>
      </c>
      <c r="I2939" s="8">
        <v>0</v>
      </c>
      <c r="J2939" s="8">
        <v>0</v>
      </c>
      <c r="K2939" s="8">
        <v>0</v>
      </c>
      <c r="L2939" s="8">
        <v>0</v>
      </c>
      <c r="M2939" s="8">
        <v>1</v>
      </c>
      <c r="N2939" s="8">
        <v>0</v>
      </c>
      <c r="O2939" s="8">
        <v>0</v>
      </c>
      <c r="P2939" s="8">
        <v>1</v>
      </c>
      <c r="Q2939" s="8">
        <v>0</v>
      </c>
      <c r="R2939" s="8">
        <v>0</v>
      </c>
      <c r="S2939" s="8">
        <v>0</v>
      </c>
      <c r="T2939" s="8">
        <v>0</v>
      </c>
      <c r="U2939" s="5">
        <v>408050586</v>
      </c>
    </row>
    <row r="2940" spans="1:21" hidden="1" x14ac:dyDescent="0.25">
      <c r="A2940" s="8" t="s">
        <v>5018</v>
      </c>
      <c r="B2940" s="2" t="s">
        <v>3354</v>
      </c>
      <c r="C2940" s="2" t="s">
        <v>229</v>
      </c>
      <c r="D2940" s="2" t="s">
        <v>224</v>
      </c>
      <c r="E2940" s="2" t="s">
        <v>187</v>
      </c>
      <c r="F2940" s="8" t="s">
        <v>24</v>
      </c>
      <c r="G2940" s="8">
        <v>0</v>
      </c>
      <c r="H2940" s="8">
        <v>1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5">
        <v>408050594</v>
      </c>
    </row>
    <row r="2941" spans="1:21" hidden="1" x14ac:dyDescent="0.25">
      <c r="A2941" s="8" t="s">
        <v>5018</v>
      </c>
      <c r="B2941" s="2" t="s">
        <v>3355</v>
      </c>
      <c r="C2941" s="2" t="s">
        <v>229</v>
      </c>
      <c r="D2941" s="2" t="s">
        <v>224</v>
      </c>
      <c r="E2941" s="2" t="s">
        <v>187</v>
      </c>
      <c r="F2941" s="8" t="s">
        <v>24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0</v>
      </c>
      <c r="P2941" s="8">
        <v>1</v>
      </c>
      <c r="Q2941" s="8">
        <v>0</v>
      </c>
      <c r="R2941" s="8">
        <v>0</v>
      </c>
      <c r="S2941" s="8">
        <v>0</v>
      </c>
      <c r="T2941" s="8">
        <v>0</v>
      </c>
      <c r="U2941" s="5">
        <v>408050608</v>
      </c>
    </row>
    <row r="2942" spans="1:21" hidden="1" x14ac:dyDescent="0.25">
      <c r="A2942" s="8" t="s">
        <v>5018</v>
      </c>
      <c r="B2942" s="2" t="s">
        <v>3356</v>
      </c>
      <c r="C2942" s="2" t="s">
        <v>229</v>
      </c>
      <c r="D2942" s="2" t="s">
        <v>224</v>
      </c>
      <c r="E2942" s="2" t="s">
        <v>187</v>
      </c>
      <c r="F2942" s="8" t="s">
        <v>24</v>
      </c>
      <c r="G2942" s="8">
        <v>0</v>
      </c>
      <c r="H2942" s="8">
        <v>1</v>
      </c>
      <c r="I2942" s="8">
        <v>0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1</v>
      </c>
      <c r="Q2942" s="8">
        <v>0</v>
      </c>
      <c r="R2942" s="8">
        <v>0</v>
      </c>
      <c r="S2942" s="8">
        <v>0</v>
      </c>
      <c r="T2942" s="8">
        <v>0</v>
      </c>
      <c r="U2942" s="5">
        <v>408050616</v>
      </c>
    </row>
    <row r="2943" spans="1:21" hidden="1" x14ac:dyDescent="0.25">
      <c r="A2943" s="8" t="s">
        <v>5018</v>
      </c>
      <c r="B2943" s="2" t="s">
        <v>3357</v>
      </c>
      <c r="C2943" s="2" t="s">
        <v>229</v>
      </c>
      <c r="D2943" s="2" t="s">
        <v>224</v>
      </c>
      <c r="E2943" s="2" t="s">
        <v>187</v>
      </c>
      <c r="F2943" s="8" t="s">
        <v>24</v>
      </c>
      <c r="G2943" s="8">
        <v>0</v>
      </c>
      <c r="H2943" s="8">
        <v>1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1</v>
      </c>
      <c r="Q2943" s="8">
        <v>0</v>
      </c>
      <c r="R2943" s="8">
        <v>0</v>
      </c>
      <c r="S2943" s="8">
        <v>0</v>
      </c>
      <c r="T2943" s="8">
        <v>0</v>
      </c>
      <c r="U2943" s="5">
        <v>408050624</v>
      </c>
    </row>
    <row r="2944" spans="1:21" hidden="1" x14ac:dyDescent="0.25">
      <c r="A2944" s="8" t="s">
        <v>5018</v>
      </c>
      <c r="B2944" s="2" t="s">
        <v>3358</v>
      </c>
      <c r="C2944" s="2" t="s">
        <v>229</v>
      </c>
      <c r="D2944" s="2" t="s">
        <v>224</v>
      </c>
      <c r="E2944" s="2" t="s">
        <v>187</v>
      </c>
      <c r="F2944" s="8" t="s">
        <v>24</v>
      </c>
      <c r="G2944" s="8">
        <v>0</v>
      </c>
      <c r="H2944" s="8">
        <v>1</v>
      </c>
      <c r="I2944" s="8">
        <v>0</v>
      </c>
      <c r="J2944" s="8">
        <v>0</v>
      </c>
      <c r="K2944" s="8">
        <v>0</v>
      </c>
      <c r="L2944" s="8">
        <v>0</v>
      </c>
      <c r="M2944" s="8">
        <v>1</v>
      </c>
      <c r="N2944" s="8">
        <v>0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5">
        <v>408050632</v>
      </c>
    </row>
    <row r="2945" spans="1:21" hidden="1" x14ac:dyDescent="0.25">
      <c r="A2945" s="8" t="s">
        <v>5018</v>
      </c>
      <c r="B2945" s="2" t="s">
        <v>3359</v>
      </c>
      <c r="C2945" s="2" t="s">
        <v>229</v>
      </c>
      <c r="D2945" s="2" t="s">
        <v>224</v>
      </c>
      <c r="E2945" s="2" t="s">
        <v>187</v>
      </c>
      <c r="F2945" s="8" t="s">
        <v>24</v>
      </c>
      <c r="G2945" s="8">
        <v>0</v>
      </c>
      <c r="H2945" s="8">
        <v>1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1</v>
      </c>
      <c r="Q2945" s="8">
        <v>0</v>
      </c>
      <c r="R2945" s="8">
        <v>0</v>
      </c>
      <c r="S2945" s="8">
        <v>0</v>
      </c>
      <c r="T2945" s="8">
        <v>0</v>
      </c>
      <c r="U2945" s="5">
        <v>408050640</v>
      </c>
    </row>
    <row r="2946" spans="1:21" hidden="1" x14ac:dyDescent="0.25">
      <c r="A2946" s="8" t="s">
        <v>5018</v>
      </c>
      <c r="B2946" s="2" t="s">
        <v>3360</v>
      </c>
      <c r="C2946" s="2" t="s">
        <v>229</v>
      </c>
      <c r="D2946" s="2" t="s">
        <v>224</v>
      </c>
      <c r="E2946" s="2" t="s">
        <v>187</v>
      </c>
      <c r="F2946" s="8" t="s">
        <v>24</v>
      </c>
      <c r="G2946" s="8">
        <v>0</v>
      </c>
      <c r="H2946" s="8">
        <v>1</v>
      </c>
      <c r="I2946" s="8">
        <v>1</v>
      </c>
      <c r="J2946" s="8">
        <v>0</v>
      </c>
      <c r="K2946" s="8">
        <v>0</v>
      </c>
      <c r="L2946" s="8">
        <v>0</v>
      </c>
      <c r="M2946" s="8">
        <v>1</v>
      </c>
      <c r="N2946" s="8">
        <v>0</v>
      </c>
      <c r="O2946" s="8">
        <v>0</v>
      </c>
      <c r="P2946" s="8">
        <v>1</v>
      </c>
      <c r="Q2946" s="8">
        <v>0</v>
      </c>
      <c r="R2946" s="8">
        <v>0</v>
      </c>
      <c r="S2946" s="8">
        <v>0</v>
      </c>
      <c r="T2946" s="8">
        <v>0</v>
      </c>
      <c r="U2946" s="5">
        <v>408050659</v>
      </c>
    </row>
    <row r="2947" spans="1:21" hidden="1" x14ac:dyDescent="0.25">
      <c r="A2947" s="8" t="s">
        <v>5018</v>
      </c>
      <c r="B2947" s="2" t="s">
        <v>3361</v>
      </c>
      <c r="C2947" s="2" t="s">
        <v>229</v>
      </c>
      <c r="D2947" s="2" t="s">
        <v>224</v>
      </c>
      <c r="E2947" s="2" t="s">
        <v>187</v>
      </c>
      <c r="F2947" s="8" t="s">
        <v>24</v>
      </c>
      <c r="G2947" s="8">
        <v>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1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5">
        <v>408050667</v>
      </c>
    </row>
    <row r="2948" spans="1:21" hidden="1" x14ac:dyDescent="0.25">
      <c r="A2948" s="8" t="s">
        <v>5018</v>
      </c>
      <c r="B2948" s="2" t="s">
        <v>3362</v>
      </c>
      <c r="C2948" s="2" t="s">
        <v>229</v>
      </c>
      <c r="D2948" s="2" t="s">
        <v>224</v>
      </c>
      <c r="E2948" s="2" t="s">
        <v>187</v>
      </c>
      <c r="F2948" s="8" t="s">
        <v>24</v>
      </c>
      <c r="G2948" s="8">
        <v>0</v>
      </c>
      <c r="H2948" s="8">
        <v>1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0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5">
        <v>408050675</v>
      </c>
    </row>
    <row r="2949" spans="1:21" hidden="1" x14ac:dyDescent="0.25">
      <c r="A2949" s="8" t="s">
        <v>5018</v>
      </c>
      <c r="B2949" s="2" t="s">
        <v>3363</v>
      </c>
      <c r="C2949" s="2" t="s">
        <v>229</v>
      </c>
      <c r="D2949" s="2" t="s">
        <v>224</v>
      </c>
      <c r="E2949" s="2" t="s">
        <v>187</v>
      </c>
      <c r="F2949" s="8" t="s">
        <v>24</v>
      </c>
      <c r="G2949" s="8">
        <v>0</v>
      </c>
      <c r="H2949" s="8">
        <v>1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0</v>
      </c>
      <c r="O2949" s="8">
        <v>0</v>
      </c>
      <c r="P2949" s="8">
        <v>1</v>
      </c>
      <c r="Q2949" s="8">
        <v>0</v>
      </c>
      <c r="R2949" s="8">
        <v>0</v>
      </c>
      <c r="S2949" s="8">
        <v>0</v>
      </c>
      <c r="T2949" s="8">
        <v>0</v>
      </c>
      <c r="U2949" s="5">
        <v>408050683</v>
      </c>
    </row>
    <row r="2950" spans="1:21" hidden="1" x14ac:dyDescent="0.25">
      <c r="A2950" s="8" t="s">
        <v>5018</v>
      </c>
      <c r="B2950" s="2" t="s">
        <v>3364</v>
      </c>
      <c r="C2950" s="2" t="s">
        <v>229</v>
      </c>
      <c r="D2950" s="2" t="s">
        <v>224</v>
      </c>
      <c r="E2950" s="2" t="s">
        <v>187</v>
      </c>
      <c r="F2950" s="8" t="s">
        <v>24</v>
      </c>
      <c r="G2950" s="8">
        <v>0</v>
      </c>
      <c r="H2950" s="8">
        <v>1</v>
      </c>
      <c r="I2950" s="8">
        <v>1</v>
      </c>
      <c r="J2950" s="8">
        <v>0</v>
      </c>
      <c r="K2950" s="8">
        <v>0</v>
      </c>
      <c r="L2950" s="8">
        <v>0</v>
      </c>
      <c r="M2950" s="8">
        <v>1</v>
      </c>
      <c r="N2950" s="8">
        <v>0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  <c r="T2950" s="8">
        <v>0</v>
      </c>
      <c r="U2950" s="5">
        <v>408050691</v>
      </c>
    </row>
    <row r="2951" spans="1:21" hidden="1" x14ac:dyDescent="0.25">
      <c r="A2951" s="8" t="s">
        <v>5018</v>
      </c>
      <c r="B2951" s="2" t="s">
        <v>3365</v>
      </c>
      <c r="C2951" s="2" t="s">
        <v>229</v>
      </c>
      <c r="D2951" s="2" t="s">
        <v>224</v>
      </c>
      <c r="E2951" s="2" t="s">
        <v>187</v>
      </c>
      <c r="F2951" s="8" t="s">
        <v>24</v>
      </c>
      <c r="G2951" s="8">
        <v>0</v>
      </c>
      <c r="H2951" s="8">
        <v>1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0</v>
      </c>
      <c r="P2951" s="8">
        <v>1</v>
      </c>
      <c r="Q2951" s="8">
        <v>0</v>
      </c>
      <c r="R2951" s="8">
        <v>0</v>
      </c>
      <c r="S2951" s="8">
        <v>0</v>
      </c>
      <c r="T2951" s="8">
        <v>0</v>
      </c>
      <c r="U2951" s="5">
        <v>408050705</v>
      </c>
    </row>
    <row r="2952" spans="1:21" hidden="1" x14ac:dyDescent="0.25">
      <c r="A2952" s="8" t="s">
        <v>5018</v>
      </c>
      <c r="B2952" s="2" t="s">
        <v>3366</v>
      </c>
      <c r="C2952" s="2" t="s">
        <v>229</v>
      </c>
      <c r="D2952" s="2" t="s">
        <v>224</v>
      </c>
      <c r="E2952" s="2" t="s">
        <v>187</v>
      </c>
      <c r="F2952" s="8" t="s">
        <v>24</v>
      </c>
      <c r="G2952" s="8">
        <v>0</v>
      </c>
      <c r="H2952" s="8">
        <v>1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0</v>
      </c>
      <c r="U2952" s="5">
        <v>408050713</v>
      </c>
    </row>
    <row r="2953" spans="1:21" hidden="1" x14ac:dyDescent="0.25">
      <c r="A2953" s="8" t="s">
        <v>5018</v>
      </c>
      <c r="B2953" s="2" t="s">
        <v>3367</v>
      </c>
      <c r="C2953" s="2" t="s">
        <v>229</v>
      </c>
      <c r="D2953" s="2" t="s">
        <v>224</v>
      </c>
      <c r="E2953" s="2" t="s">
        <v>187</v>
      </c>
      <c r="F2953" s="8" t="s">
        <v>24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0</v>
      </c>
      <c r="R2953" s="8">
        <v>0</v>
      </c>
      <c r="S2953" s="8">
        <v>0</v>
      </c>
      <c r="T2953" s="8">
        <v>0</v>
      </c>
      <c r="U2953" s="5">
        <v>408050721</v>
      </c>
    </row>
    <row r="2954" spans="1:21" hidden="1" x14ac:dyDescent="0.25">
      <c r="A2954" s="8" t="s">
        <v>5018</v>
      </c>
      <c r="B2954" s="2" t="s">
        <v>3368</v>
      </c>
      <c r="C2954" s="2" t="s">
        <v>229</v>
      </c>
      <c r="D2954" s="2" t="s">
        <v>224</v>
      </c>
      <c r="E2954" s="2" t="s">
        <v>187</v>
      </c>
      <c r="F2954" s="8" t="s">
        <v>24</v>
      </c>
      <c r="G2954" s="8">
        <v>0</v>
      </c>
      <c r="H2954" s="8">
        <v>1</v>
      </c>
      <c r="I2954" s="8">
        <v>1</v>
      </c>
      <c r="J2954" s="8">
        <v>0</v>
      </c>
      <c r="K2954" s="8">
        <v>0</v>
      </c>
      <c r="L2954" s="8">
        <v>0</v>
      </c>
      <c r="M2954" s="8">
        <v>1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5">
        <v>408050730</v>
      </c>
    </row>
    <row r="2955" spans="1:21" hidden="1" x14ac:dyDescent="0.25">
      <c r="A2955" s="8" t="s">
        <v>5018</v>
      </c>
      <c r="B2955" s="2" t="s">
        <v>3369</v>
      </c>
      <c r="C2955" s="2" t="s">
        <v>229</v>
      </c>
      <c r="D2955" s="2" t="s">
        <v>224</v>
      </c>
      <c r="E2955" s="2" t="s">
        <v>187</v>
      </c>
      <c r="F2955" s="8" t="s">
        <v>24</v>
      </c>
      <c r="G2955" s="8">
        <v>0</v>
      </c>
      <c r="H2955" s="8">
        <v>1</v>
      </c>
      <c r="I2955" s="8">
        <v>1</v>
      </c>
      <c r="J2955" s="8">
        <v>0</v>
      </c>
      <c r="K2955" s="8">
        <v>0</v>
      </c>
      <c r="L2955" s="8">
        <v>0</v>
      </c>
      <c r="M2955" s="8">
        <v>1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8">
        <v>0</v>
      </c>
      <c r="T2955" s="8">
        <v>0</v>
      </c>
      <c r="U2955" s="5">
        <v>408050748</v>
      </c>
    </row>
    <row r="2956" spans="1:21" hidden="1" x14ac:dyDescent="0.25">
      <c r="A2956" s="8" t="s">
        <v>5018</v>
      </c>
      <c r="B2956" s="2" t="s">
        <v>3370</v>
      </c>
      <c r="C2956" s="2" t="s">
        <v>229</v>
      </c>
      <c r="D2956" s="2" t="s">
        <v>224</v>
      </c>
      <c r="E2956" s="2" t="s">
        <v>187</v>
      </c>
      <c r="F2956" s="8" t="s">
        <v>36</v>
      </c>
      <c r="G2956" s="8">
        <v>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0</v>
      </c>
      <c r="T2956" s="8">
        <v>0</v>
      </c>
      <c r="U2956" s="5">
        <v>408050756</v>
      </c>
    </row>
    <row r="2957" spans="1:21" hidden="1" x14ac:dyDescent="0.25">
      <c r="A2957" s="8" t="s">
        <v>5018</v>
      </c>
      <c r="B2957" s="2" t="s">
        <v>3371</v>
      </c>
      <c r="C2957" s="2" t="s">
        <v>229</v>
      </c>
      <c r="D2957" s="2" t="s">
        <v>224</v>
      </c>
      <c r="E2957" s="2" t="s">
        <v>187</v>
      </c>
      <c r="F2957" s="8" t="s">
        <v>24</v>
      </c>
      <c r="G2957" s="8">
        <v>0</v>
      </c>
      <c r="H2957" s="8">
        <v>1</v>
      </c>
      <c r="I2957" s="8">
        <v>1</v>
      </c>
      <c r="J2957" s="8">
        <v>0</v>
      </c>
      <c r="K2957" s="8">
        <v>0</v>
      </c>
      <c r="L2957" s="8">
        <v>0</v>
      </c>
      <c r="M2957" s="8">
        <v>1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8">
        <v>0</v>
      </c>
      <c r="T2957" s="8">
        <v>0</v>
      </c>
      <c r="U2957" s="5">
        <v>408050764</v>
      </c>
    </row>
    <row r="2958" spans="1:21" hidden="1" x14ac:dyDescent="0.25">
      <c r="A2958" s="8" t="s">
        <v>5018</v>
      </c>
      <c r="B2958" s="2" t="s">
        <v>3372</v>
      </c>
      <c r="C2958" s="2" t="s">
        <v>229</v>
      </c>
      <c r="D2958" s="2" t="s">
        <v>224</v>
      </c>
      <c r="E2958" s="2" t="s">
        <v>187</v>
      </c>
      <c r="F2958" s="8" t="s">
        <v>36</v>
      </c>
      <c r="G2958" s="8">
        <v>0</v>
      </c>
      <c r="H2958" s="8">
        <v>1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0</v>
      </c>
      <c r="T2958" s="8">
        <v>0</v>
      </c>
      <c r="U2958" s="5">
        <v>408050772</v>
      </c>
    </row>
    <row r="2959" spans="1:21" hidden="1" x14ac:dyDescent="0.25">
      <c r="A2959" s="8" t="s">
        <v>5018</v>
      </c>
      <c r="B2959" s="2" t="s">
        <v>3373</v>
      </c>
      <c r="C2959" s="2" t="s">
        <v>229</v>
      </c>
      <c r="D2959" s="2" t="s">
        <v>224</v>
      </c>
      <c r="E2959" s="2" t="s">
        <v>187</v>
      </c>
      <c r="F2959" s="8" t="s">
        <v>24</v>
      </c>
      <c r="G2959" s="8">
        <v>0</v>
      </c>
      <c r="H2959" s="8">
        <v>1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1</v>
      </c>
      <c r="Q2959" s="8">
        <v>0</v>
      </c>
      <c r="R2959" s="8">
        <v>0</v>
      </c>
      <c r="S2959" s="8">
        <v>0</v>
      </c>
      <c r="T2959" s="8">
        <v>0</v>
      </c>
      <c r="U2959" s="5">
        <v>408050780</v>
      </c>
    </row>
    <row r="2960" spans="1:21" hidden="1" x14ac:dyDescent="0.25">
      <c r="A2960" s="8" t="s">
        <v>5018</v>
      </c>
      <c r="B2960" s="2" t="s">
        <v>3374</v>
      </c>
      <c r="C2960" s="2" t="s">
        <v>229</v>
      </c>
      <c r="D2960" s="2" t="s">
        <v>224</v>
      </c>
      <c r="E2960" s="2" t="s">
        <v>187</v>
      </c>
      <c r="F2960" s="8" t="s">
        <v>24</v>
      </c>
      <c r="G2960" s="8">
        <v>0</v>
      </c>
      <c r="H2960" s="8">
        <v>1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5">
        <v>408050799</v>
      </c>
    </row>
    <row r="2961" spans="1:21" hidden="1" x14ac:dyDescent="0.25">
      <c r="A2961" s="8" t="s">
        <v>5018</v>
      </c>
      <c r="B2961" s="2" t="s">
        <v>3375</v>
      </c>
      <c r="C2961" s="2" t="s">
        <v>229</v>
      </c>
      <c r="D2961" s="2" t="s">
        <v>224</v>
      </c>
      <c r="E2961" s="2" t="s">
        <v>187</v>
      </c>
      <c r="F2961" s="8" t="s">
        <v>24</v>
      </c>
      <c r="G2961" s="8">
        <v>0</v>
      </c>
      <c r="H2961" s="8">
        <v>1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5">
        <v>408050802</v>
      </c>
    </row>
    <row r="2962" spans="1:21" hidden="1" x14ac:dyDescent="0.25">
      <c r="A2962" s="8" t="s">
        <v>5018</v>
      </c>
      <c r="B2962" s="2" t="s">
        <v>3376</v>
      </c>
      <c r="C2962" s="2" t="s">
        <v>229</v>
      </c>
      <c r="D2962" s="2" t="s">
        <v>224</v>
      </c>
      <c r="E2962" s="2" t="s">
        <v>187</v>
      </c>
      <c r="F2962" s="8" t="s">
        <v>24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5">
        <v>408050810</v>
      </c>
    </row>
    <row r="2963" spans="1:21" hidden="1" x14ac:dyDescent="0.25">
      <c r="A2963" s="8" t="s">
        <v>5018</v>
      </c>
      <c r="B2963" s="2" t="s">
        <v>3377</v>
      </c>
      <c r="C2963" s="2" t="s">
        <v>229</v>
      </c>
      <c r="D2963" s="2" t="s">
        <v>224</v>
      </c>
      <c r="E2963" s="2" t="s">
        <v>187</v>
      </c>
      <c r="F2963" s="8" t="s">
        <v>24</v>
      </c>
      <c r="G2963" s="8">
        <v>0</v>
      </c>
      <c r="H2963" s="8">
        <v>1</v>
      </c>
      <c r="I2963" s="8">
        <v>1</v>
      </c>
      <c r="J2963" s="8">
        <v>0</v>
      </c>
      <c r="K2963" s="8">
        <v>0</v>
      </c>
      <c r="L2963" s="8">
        <v>0</v>
      </c>
      <c r="M2963" s="8">
        <v>1</v>
      </c>
      <c r="N2963" s="8">
        <v>0</v>
      </c>
      <c r="O2963" s="8">
        <v>0</v>
      </c>
      <c r="P2963" s="8">
        <v>1</v>
      </c>
      <c r="Q2963" s="8">
        <v>0</v>
      </c>
      <c r="R2963" s="8">
        <v>0</v>
      </c>
      <c r="S2963" s="8">
        <v>0</v>
      </c>
      <c r="T2963" s="8">
        <v>0</v>
      </c>
      <c r="U2963" s="5">
        <v>408050829</v>
      </c>
    </row>
    <row r="2964" spans="1:21" hidden="1" x14ac:dyDescent="0.25">
      <c r="A2964" s="8" t="s">
        <v>5018</v>
      </c>
      <c r="B2964" s="2" t="s">
        <v>3378</v>
      </c>
      <c r="C2964" s="2" t="s">
        <v>229</v>
      </c>
      <c r="D2964" s="2" t="s">
        <v>224</v>
      </c>
      <c r="E2964" s="2" t="s">
        <v>187</v>
      </c>
      <c r="F2964" s="8" t="s">
        <v>24</v>
      </c>
      <c r="G2964" s="8">
        <v>0</v>
      </c>
      <c r="H2964" s="8">
        <v>1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0</v>
      </c>
      <c r="U2964" s="5">
        <v>408050837</v>
      </c>
    </row>
    <row r="2965" spans="1:21" hidden="1" x14ac:dyDescent="0.25">
      <c r="A2965" s="8" t="s">
        <v>5018</v>
      </c>
      <c r="B2965" s="2" t="s">
        <v>3379</v>
      </c>
      <c r="C2965" s="2" t="s">
        <v>229</v>
      </c>
      <c r="D2965" s="2" t="s">
        <v>224</v>
      </c>
      <c r="E2965" s="2" t="s">
        <v>187</v>
      </c>
      <c r="F2965" s="8" t="s">
        <v>24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0</v>
      </c>
      <c r="M2965" s="8">
        <v>1</v>
      </c>
      <c r="N2965" s="8">
        <v>0</v>
      </c>
      <c r="O2965" s="8">
        <v>0</v>
      </c>
      <c r="P2965" s="8">
        <v>1</v>
      </c>
      <c r="Q2965" s="8">
        <v>0</v>
      </c>
      <c r="R2965" s="8">
        <v>0</v>
      </c>
      <c r="S2965" s="8">
        <v>0</v>
      </c>
      <c r="T2965" s="8">
        <v>0</v>
      </c>
      <c r="U2965" s="5">
        <v>408050845</v>
      </c>
    </row>
    <row r="2966" spans="1:21" hidden="1" x14ac:dyDescent="0.25">
      <c r="A2966" s="8" t="s">
        <v>5018</v>
      </c>
      <c r="B2966" s="2" t="s">
        <v>3380</v>
      </c>
      <c r="C2966" s="2" t="s">
        <v>229</v>
      </c>
      <c r="D2966" s="2" t="s">
        <v>224</v>
      </c>
      <c r="E2966" s="2" t="s">
        <v>187</v>
      </c>
      <c r="F2966" s="8" t="s">
        <v>36</v>
      </c>
      <c r="G2966" s="8">
        <v>0</v>
      </c>
      <c r="H2966" s="8">
        <v>1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0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5">
        <v>408050853</v>
      </c>
    </row>
    <row r="2967" spans="1:21" hidden="1" x14ac:dyDescent="0.25">
      <c r="A2967" s="8" t="s">
        <v>5018</v>
      </c>
      <c r="B2967" s="2" t="s">
        <v>3381</v>
      </c>
      <c r="C2967" s="2" t="s">
        <v>229</v>
      </c>
      <c r="D2967" s="2" t="s">
        <v>224</v>
      </c>
      <c r="E2967" s="2" t="s">
        <v>187</v>
      </c>
      <c r="F2967" s="8" t="s">
        <v>24</v>
      </c>
      <c r="G2967" s="8">
        <v>0</v>
      </c>
      <c r="H2967" s="8">
        <v>1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5">
        <v>408050861</v>
      </c>
    </row>
    <row r="2968" spans="1:21" hidden="1" x14ac:dyDescent="0.25">
      <c r="A2968" s="8" t="s">
        <v>5018</v>
      </c>
      <c r="B2968" s="2" t="s">
        <v>3382</v>
      </c>
      <c r="C2968" s="2" t="s">
        <v>229</v>
      </c>
      <c r="D2968" s="2" t="s">
        <v>224</v>
      </c>
      <c r="E2968" s="2" t="s">
        <v>187</v>
      </c>
      <c r="F2968" s="8" t="s">
        <v>24</v>
      </c>
      <c r="G2968" s="8">
        <v>0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1</v>
      </c>
      <c r="N2968" s="8">
        <v>0</v>
      </c>
      <c r="O2968" s="8">
        <v>0</v>
      </c>
      <c r="P2968" s="8">
        <v>1</v>
      </c>
      <c r="Q2968" s="8">
        <v>0</v>
      </c>
      <c r="R2968" s="8">
        <v>0</v>
      </c>
      <c r="S2968" s="8">
        <v>0</v>
      </c>
      <c r="T2968" s="8">
        <v>0</v>
      </c>
      <c r="U2968" s="5">
        <v>408050870</v>
      </c>
    </row>
    <row r="2969" spans="1:21" hidden="1" x14ac:dyDescent="0.25">
      <c r="A2969" s="8" t="s">
        <v>5018</v>
      </c>
      <c r="B2969" s="2" t="s">
        <v>3383</v>
      </c>
      <c r="C2969" s="2" t="s">
        <v>229</v>
      </c>
      <c r="D2969" s="2" t="s">
        <v>224</v>
      </c>
      <c r="E2969" s="2" t="s">
        <v>187</v>
      </c>
      <c r="F2969" s="8" t="s">
        <v>24</v>
      </c>
      <c r="G2969" s="8">
        <v>0</v>
      </c>
      <c r="H2969" s="8">
        <v>1</v>
      </c>
      <c r="I2969" s="8">
        <v>1</v>
      </c>
      <c r="J2969" s="8">
        <v>0</v>
      </c>
      <c r="K2969" s="8">
        <v>0</v>
      </c>
      <c r="L2969" s="8">
        <v>0</v>
      </c>
      <c r="M2969" s="8">
        <v>1</v>
      </c>
      <c r="N2969" s="8">
        <v>0</v>
      </c>
      <c r="O2969" s="8">
        <v>0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5">
        <v>408050888</v>
      </c>
    </row>
    <row r="2970" spans="1:21" hidden="1" x14ac:dyDescent="0.25">
      <c r="A2970" s="8" t="s">
        <v>5018</v>
      </c>
      <c r="B2970" s="2" t="s">
        <v>3384</v>
      </c>
      <c r="C2970" s="2" t="s">
        <v>229</v>
      </c>
      <c r="D2970" s="2" t="s">
        <v>224</v>
      </c>
      <c r="E2970" s="2" t="s">
        <v>187</v>
      </c>
      <c r="F2970" s="8" t="s">
        <v>24</v>
      </c>
      <c r="G2970" s="8">
        <v>0</v>
      </c>
      <c r="H2970" s="8">
        <v>1</v>
      </c>
      <c r="I2970" s="8">
        <v>1</v>
      </c>
      <c r="J2970" s="8">
        <v>0</v>
      </c>
      <c r="K2970" s="8">
        <v>0</v>
      </c>
      <c r="L2970" s="8">
        <v>0</v>
      </c>
      <c r="M2970" s="8">
        <v>1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0</v>
      </c>
      <c r="U2970" s="5">
        <v>408050896</v>
      </c>
    </row>
    <row r="2971" spans="1:21" hidden="1" x14ac:dyDescent="0.25">
      <c r="A2971" s="8" t="s">
        <v>5018</v>
      </c>
      <c r="B2971" s="2" t="s">
        <v>3385</v>
      </c>
      <c r="C2971" s="2" t="s">
        <v>229</v>
      </c>
      <c r="D2971" s="2" t="s">
        <v>224</v>
      </c>
      <c r="E2971" s="2" t="s">
        <v>187</v>
      </c>
      <c r="F2971" s="8" t="s">
        <v>24</v>
      </c>
      <c r="G2971" s="8">
        <v>0</v>
      </c>
      <c r="H2971" s="8">
        <v>1</v>
      </c>
      <c r="I2971" s="8">
        <v>1</v>
      </c>
      <c r="J2971" s="8">
        <v>0</v>
      </c>
      <c r="K2971" s="8">
        <v>0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5">
        <v>408050900</v>
      </c>
    </row>
    <row r="2972" spans="1:21" hidden="1" x14ac:dyDescent="0.25">
      <c r="A2972" s="8" t="s">
        <v>5018</v>
      </c>
      <c r="B2972" s="2" t="s">
        <v>3386</v>
      </c>
      <c r="C2972" s="2" t="s">
        <v>229</v>
      </c>
      <c r="D2972" s="2" t="s">
        <v>224</v>
      </c>
      <c r="E2972" s="2" t="s">
        <v>187</v>
      </c>
      <c r="F2972" s="8" t="s">
        <v>24</v>
      </c>
      <c r="G2972" s="8">
        <v>0</v>
      </c>
      <c r="H2972" s="8">
        <v>1</v>
      </c>
      <c r="I2972" s="8">
        <v>1</v>
      </c>
      <c r="J2972" s="8">
        <v>0</v>
      </c>
      <c r="K2972" s="8">
        <v>0</v>
      </c>
      <c r="L2972" s="8">
        <v>0</v>
      </c>
      <c r="M2972" s="8">
        <v>1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0</v>
      </c>
      <c r="U2972" s="5">
        <v>408050918</v>
      </c>
    </row>
    <row r="2973" spans="1:21" hidden="1" x14ac:dyDescent="0.25">
      <c r="A2973" s="8" t="s">
        <v>5018</v>
      </c>
      <c r="B2973" s="2" t="s">
        <v>3387</v>
      </c>
      <c r="C2973" s="2" t="s">
        <v>229</v>
      </c>
      <c r="D2973" s="2" t="s">
        <v>224</v>
      </c>
      <c r="E2973" s="2" t="s">
        <v>187</v>
      </c>
      <c r="F2973" s="8" t="s">
        <v>24</v>
      </c>
      <c r="G2973" s="8">
        <v>0</v>
      </c>
      <c r="H2973" s="8">
        <v>1</v>
      </c>
      <c r="I2973" s="8">
        <v>1</v>
      </c>
      <c r="J2973" s="8">
        <v>0</v>
      </c>
      <c r="K2973" s="8">
        <v>0</v>
      </c>
      <c r="L2973" s="8">
        <v>0</v>
      </c>
      <c r="M2973" s="8">
        <v>1</v>
      </c>
      <c r="N2973" s="8">
        <v>0</v>
      </c>
      <c r="O2973" s="8">
        <v>0</v>
      </c>
      <c r="P2973" s="8">
        <v>1</v>
      </c>
      <c r="Q2973" s="8">
        <v>0</v>
      </c>
      <c r="R2973" s="8">
        <v>0</v>
      </c>
      <c r="S2973" s="8">
        <v>0</v>
      </c>
      <c r="T2973" s="8">
        <v>0</v>
      </c>
      <c r="U2973" s="5">
        <v>408050926</v>
      </c>
    </row>
    <row r="2974" spans="1:21" hidden="1" x14ac:dyDescent="0.25">
      <c r="A2974" s="8" t="s">
        <v>5018</v>
      </c>
      <c r="B2974" s="2" t="s">
        <v>3388</v>
      </c>
      <c r="C2974" s="2" t="s">
        <v>230</v>
      </c>
      <c r="D2974" s="2" t="s">
        <v>224</v>
      </c>
      <c r="E2974" s="2" t="s">
        <v>187</v>
      </c>
      <c r="F2974" s="8" t="s">
        <v>24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>
        <v>1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0</v>
      </c>
      <c r="U2974" s="5">
        <v>408060018</v>
      </c>
    </row>
    <row r="2975" spans="1:21" hidden="1" x14ac:dyDescent="0.25">
      <c r="A2975" s="8" t="s">
        <v>5018</v>
      </c>
      <c r="B2975" s="2" t="s">
        <v>3389</v>
      </c>
      <c r="C2975" s="2" t="s">
        <v>230</v>
      </c>
      <c r="D2975" s="2" t="s">
        <v>224</v>
      </c>
      <c r="E2975" s="2" t="s">
        <v>187</v>
      </c>
      <c r="F2975" s="8" t="s">
        <v>36</v>
      </c>
      <c r="G2975" s="8">
        <v>0</v>
      </c>
      <c r="H2975" s="8">
        <v>1</v>
      </c>
      <c r="I2975" s="8">
        <v>0</v>
      </c>
      <c r="J2975" s="8">
        <v>0</v>
      </c>
      <c r="K2975" s="8">
        <v>0</v>
      </c>
      <c r="L2975" s="8">
        <v>0</v>
      </c>
      <c r="M2975" s="8">
        <v>1</v>
      </c>
      <c r="N2975" s="8">
        <v>0</v>
      </c>
      <c r="O2975" s="8">
        <v>0</v>
      </c>
      <c r="P2975" s="8">
        <v>1</v>
      </c>
      <c r="Q2975" s="8">
        <v>0</v>
      </c>
      <c r="R2975" s="8">
        <v>0</v>
      </c>
      <c r="S2975" s="8">
        <v>0</v>
      </c>
      <c r="T2975" s="8">
        <v>0</v>
      </c>
      <c r="U2975" s="5">
        <v>408060026</v>
      </c>
    </row>
    <row r="2976" spans="1:21" hidden="1" x14ac:dyDescent="0.25">
      <c r="A2976" s="8" t="s">
        <v>5018</v>
      </c>
      <c r="B2976" s="2" t="s">
        <v>3390</v>
      </c>
      <c r="C2976" s="2" t="s">
        <v>230</v>
      </c>
      <c r="D2976" s="2" t="s">
        <v>224</v>
      </c>
      <c r="E2976" s="2" t="s">
        <v>187</v>
      </c>
      <c r="F2976" s="8" t="s">
        <v>36</v>
      </c>
      <c r="G2976" s="8">
        <v>0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5">
        <v>408060034</v>
      </c>
    </row>
    <row r="2977" spans="1:21" hidden="1" x14ac:dyDescent="0.25">
      <c r="A2977" s="8" t="s">
        <v>5018</v>
      </c>
      <c r="B2977" s="2" t="s">
        <v>3391</v>
      </c>
      <c r="C2977" s="2" t="s">
        <v>230</v>
      </c>
      <c r="D2977" s="2" t="s">
        <v>224</v>
      </c>
      <c r="E2977" s="2" t="s">
        <v>187</v>
      </c>
      <c r="F2977" s="8" t="s">
        <v>24</v>
      </c>
      <c r="G2977" s="8">
        <v>1</v>
      </c>
      <c r="H2977" s="8">
        <v>1</v>
      </c>
      <c r="I2977" s="8">
        <v>1</v>
      </c>
      <c r="J2977" s="8">
        <v>0</v>
      </c>
      <c r="K2977" s="8">
        <v>1</v>
      </c>
      <c r="L2977" s="8">
        <v>1</v>
      </c>
      <c r="M2977" s="8">
        <v>1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0</v>
      </c>
      <c r="U2977" s="5">
        <v>408060042</v>
      </c>
    </row>
    <row r="2978" spans="1:21" hidden="1" x14ac:dyDescent="0.25">
      <c r="A2978" s="8" t="s">
        <v>5018</v>
      </c>
      <c r="B2978" s="2" t="s">
        <v>3392</v>
      </c>
      <c r="C2978" s="2" t="s">
        <v>230</v>
      </c>
      <c r="D2978" s="2" t="s">
        <v>224</v>
      </c>
      <c r="E2978" s="2" t="s">
        <v>187</v>
      </c>
      <c r="F2978" s="8" t="s">
        <v>24</v>
      </c>
      <c r="G2978" s="8">
        <v>0</v>
      </c>
      <c r="H2978" s="8">
        <v>1</v>
      </c>
      <c r="I2978" s="8">
        <v>1</v>
      </c>
      <c r="J2978" s="8">
        <v>0</v>
      </c>
      <c r="K2978" s="8">
        <v>0</v>
      </c>
      <c r="L2978" s="8">
        <v>0</v>
      </c>
      <c r="M2978" s="8">
        <v>1</v>
      </c>
      <c r="N2978" s="8">
        <v>0</v>
      </c>
      <c r="O2978" s="8">
        <v>0</v>
      </c>
      <c r="P2978" s="8">
        <v>1</v>
      </c>
      <c r="Q2978" s="8">
        <v>0</v>
      </c>
      <c r="R2978" s="8">
        <v>0</v>
      </c>
      <c r="S2978" s="8">
        <v>0</v>
      </c>
      <c r="T2978" s="8">
        <v>0</v>
      </c>
      <c r="U2978" s="5">
        <v>408060050</v>
      </c>
    </row>
    <row r="2979" spans="1:21" hidden="1" x14ac:dyDescent="0.25">
      <c r="A2979" s="8" t="s">
        <v>5018</v>
      </c>
      <c r="B2979" s="2" t="s">
        <v>3393</v>
      </c>
      <c r="C2979" s="2" t="s">
        <v>230</v>
      </c>
      <c r="D2979" s="2" t="s">
        <v>224</v>
      </c>
      <c r="E2979" s="2" t="s">
        <v>187</v>
      </c>
      <c r="F2979" s="8" t="s">
        <v>24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1</v>
      </c>
      <c r="Q2979" s="8">
        <v>0</v>
      </c>
      <c r="R2979" s="8">
        <v>0</v>
      </c>
      <c r="S2979" s="8">
        <v>0</v>
      </c>
      <c r="T2979" s="8">
        <v>0</v>
      </c>
      <c r="U2979" s="5">
        <v>408060069</v>
      </c>
    </row>
    <row r="2980" spans="1:21" hidden="1" x14ac:dyDescent="0.25">
      <c r="A2980" s="8" t="s">
        <v>5018</v>
      </c>
      <c r="B2980" s="2" t="s">
        <v>3394</v>
      </c>
      <c r="C2980" s="2" t="s">
        <v>230</v>
      </c>
      <c r="D2980" s="2" t="s">
        <v>224</v>
      </c>
      <c r="E2980" s="2" t="s">
        <v>187</v>
      </c>
      <c r="F2980" s="8" t="s">
        <v>24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1</v>
      </c>
      <c r="N2980" s="8">
        <v>0</v>
      </c>
      <c r="O2980" s="8">
        <v>0</v>
      </c>
      <c r="P2980" s="8">
        <v>1</v>
      </c>
      <c r="Q2980" s="8">
        <v>0</v>
      </c>
      <c r="R2980" s="8">
        <v>0</v>
      </c>
      <c r="S2980" s="8">
        <v>0</v>
      </c>
      <c r="T2980" s="8">
        <v>0</v>
      </c>
      <c r="U2980" s="5">
        <v>408060077</v>
      </c>
    </row>
    <row r="2981" spans="1:21" hidden="1" x14ac:dyDescent="0.25">
      <c r="A2981" s="8" t="s">
        <v>5018</v>
      </c>
      <c r="B2981" s="2" t="s">
        <v>3395</v>
      </c>
      <c r="C2981" s="2" t="s">
        <v>230</v>
      </c>
      <c r="D2981" s="2" t="s">
        <v>224</v>
      </c>
      <c r="E2981" s="2" t="s">
        <v>187</v>
      </c>
      <c r="F2981" s="8" t="s">
        <v>24</v>
      </c>
      <c r="G2981" s="8">
        <v>1</v>
      </c>
      <c r="H2981" s="8">
        <v>1</v>
      </c>
      <c r="I2981" s="8">
        <v>1</v>
      </c>
      <c r="J2981" s="8">
        <v>0</v>
      </c>
      <c r="K2981" s="8">
        <v>0</v>
      </c>
      <c r="L2981" s="8">
        <v>0</v>
      </c>
      <c r="M2981" s="8">
        <v>1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0</v>
      </c>
      <c r="U2981" s="5">
        <v>408060085</v>
      </c>
    </row>
    <row r="2982" spans="1:21" hidden="1" x14ac:dyDescent="0.25">
      <c r="A2982" s="8" t="s">
        <v>5018</v>
      </c>
      <c r="B2982" s="2" t="s">
        <v>3396</v>
      </c>
      <c r="C2982" s="2" t="s">
        <v>230</v>
      </c>
      <c r="D2982" s="2" t="s">
        <v>224</v>
      </c>
      <c r="E2982" s="2" t="s">
        <v>187</v>
      </c>
      <c r="F2982" s="8" t="s">
        <v>24</v>
      </c>
      <c r="G2982" s="8">
        <v>0</v>
      </c>
      <c r="H2982" s="8">
        <v>1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8">
        <v>0</v>
      </c>
      <c r="T2982" s="8">
        <v>0</v>
      </c>
      <c r="U2982" s="5">
        <v>408060093</v>
      </c>
    </row>
    <row r="2983" spans="1:21" hidden="1" x14ac:dyDescent="0.25">
      <c r="A2983" s="8" t="s">
        <v>5018</v>
      </c>
      <c r="B2983" s="2" t="s">
        <v>3397</v>
      </c>
      <c r="C2983" s="2" t="s">
        <v>230</v>
      </c>
      <c r="D2983" s="2" t="s">
        <v>224</v>
      </c>
      <c r="E2983" s="2" t="s">
        <v>187</v>
      </c>
      <c r="F2983" s="8" t="s">
        <v>24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1</v>
      </c>
      <c r="N2983" s="8">
        <v>0</v>
      </c>
      <c r="O2983" s="8">
        <v>0</v>
      </c>
      <c r="P2983" s="8">
        <v>1</v>
      </c>
      <c r="Q2983" s="8">
        <v>0</v>
      </c>
      <c r="R2983" s="8">
        <v>0</v>
      </c>
      <c r="S2983" s="8">
        <v>0</v>
      </c>
      <c r="T2983" s="8">
        <v>0</v>
      </c>
      <c r="U2983" s="5">
        <v>408060107</v>
      </c>
    </row>
    <row r="2984" spans="1:21" hidden="1" x14ac:dyDescent="0.25">
      <c r="A2984" s="8" t="s">
        <v>5018</v>
      </c>
      <c r="B2984" s="2" t="s">
        <v>3398</v>
      </c>
      <c r="C2984" s="2" t="s">
        <v>230</v>
      </c>
      <c r="D2984" s="2" t="s">
        <v>224</v>
      </c>
      <c r="E2984" s="2" t="s">
        <v>187</v>
      </c>
      <c r="F2984" s="8" t="s">
        <v>24</v>
      </c>
      <c r="G2984" s="8">
        <v>0</v>
      </c>
      <c r="H2984" s="8">
        <v>1</v>
      </c>
      <c r="I2984" s="8">
        <v>1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1</v>
      </c>
      <c r="Q2984" s="8">
        <v>0</v>
      </c>
      <c r="R2984" s="8">
        <v>0</v>
      </c>
      <c r="S2984" s="8">
        <v>0</v>
      </c>
      <c r="T2984" s="8">
        <v>0</v>
      </c>
      <c r="U2984" s="5">
        <v>408060115</v>
      </c>
    </row>
    <row r="2985" spans="1:21" hidden="1" x14ac:dyDescent="0.25">
      <c r="A2985" s="8" t="s">
        <v>5018</v>
      </c>
      <c r="B2985" s="2" t="s">
        <v>3399</v>
      </c>
      <c r="C2985" s="2" t="s">
        <v>230</v>
      </c>
      <c r="D2985" s="2" t="s">
        <v>224</v>
      </c>
      <c r="E2985" s="2" t="s">
        <v>187</v>
      </c>
      <c r="F2985" s="8" t="s">
        <v>24</v>
      </c>
      <c r="G2985" s="8">
        <v>0</v>
      </c>
      <c r="H2985" s="8">
        <v>1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5">
        <v>408060123</v>
      </c>
    </row>
    <row r="2986" spans="1:21" hidden="1" x14ac:dyDescent="0.25">
      <c r="A2986" s="8" t="s">
        <v>5018</v>
      </c>
      <c r="B2986" s="2" t="s">
        <v>3400</v>
      </c>
      <c r="C2986" s="2" t="s">
        <v>230</v>
      </c>
      <c r="D2986" s="2" t="s">
        <v>224</v>
      </c>
      <c r="E2986" s="2" t="s">
        <v>187</v>
      </c>
      <c r="F2986" s="8" t="s">
        <v>24</v>
      </c>
      <c r="G2986" s="8">
        <v>0</v>
      </c>
      <c r="H2986" s="8">
        <v>1</v>
      </c>
      <c r="I2986" s="8">
        <v>1</v>
      </c>
      <c r="J2986" s="8">
        <v>0</v>
      </c>
      <c r="K2986" s="8">
        <v>0</v>
      </c>
      <c r="L2986" s="8">
        <v>0</v>
      </c>
      <c r="M2986" s="8">
        <v>1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0</v>
      </c>
      <c r="T2986" s="8">
        <v>0</v>
      </c>
      <c r="U2986" s="5">
        <v>408060131</v>
      </c>
    </row>
    <row r="2987" spans="1:21" hidden="1" x14ac:dyDescent="0.25">
      <c r="A2987" s="8" t="s">
        <v>5018</v>
      </c>
      <c r="B2987" s="2" t="s">
        <v>3401</v>
      </c>
      <c r="C2987" s="2" t="s">
        <v>230</v>
      </c>
      <c r="D2987" s="2" t="s">
        <v>224</v>
      </c>
      <c r="E2987" s="2" t="s">
        <v>187</v>
      </c>
      <c r="F2987" s="8" t="s">
        <v>24</v>
      </c>
      <c r="G2987" s="8">
        <v>0</v>
      </c>
      <c r="H2987" s="8">
        <v>1</v>
      </c>
      <c r="I2987" s="8">
        <v>1</v>
      </c>
      <c r="J2987" s="8">
        <v>0</v>
      </c>
      <c r="K2987" s="8">
        <v>0</v>
      </c>
      <c r="L2987" s="8">
        <v>0</v>
      </c>
      <c r="M2987" s="8">
        <v>1</v>
      </c>
      <c r="N2987" s="8">
        <v>0</v>
      </c>
      <c r="O2987" s="8">
        <v>0</v>
      </c>
      <c r="P2987" s="8">
        <v>1</v>
      </c>
      <c r="Q2987" s="8">
        <v>0</v>
      </c>
      <c r="R2987" s="8">
        <v>0</v>
      </c>
      <c r="S2987" s="8">
        <v>0</v>
      </c>
      <c r="T2987" s="8">
        <v>0</v>
      </c>
      <c r="U2987" s="5">
        <v>408060140</v>
      </c>
    </row>
    <row r="2988" spans="1:21" hidden="1" x14ac:dyDescent="0.25">
      <c r="A2988" s="8" t="s">
        <v>5018</v>
      </c>
      <c r="B2988" s="2" t="s">
        <v>3402</v>
      </c>
      <c r="C2988" s="2" t="s">
        <v>230</v>
      </c>
      <c r="D2988" s="2" t="s">
        <v>224</v>
      </c>
      <c r="E2988" s="2" t="s">
        <v>187</v>
      </c>
      <c r="F2988" s="8" t="s">
        <v>24</v>
      </c>
      <c r="G2988" s="8">
        <v>1</v>
      </c>
      <c r="H2988" s="8">
        <v>1</v>
      </c>
      <c r="I2988" s="8">
        <v>1</v>
      </c>
      <c r="J2988" s="8">
        <v>0</v>
      </c>
      <c r="K2988" s="8">
        <v>1</v>
      </c>
      <c r="L2988" s="8">
        <v>1</v>
      </c>
      <c r="M2988" s="8">
        <v>1</v>
      </c>
      <c r="N2988" s="8">
        <v>0</v>
      </c>
      <c r="O2988" s="8">
        <v>0</v>
      </c>
      <c r="P2988" s="8">
        <v>1</v>
      </c>
      <c r="Q2988" s="8">
        <v>0</v>
      </c>
      <c r="R2988" s="8">
        <v>0</v>
      </c>
      <c r="S2988" s="8">
        <v>0</v>
      </c>
      <c r="T2988" s="8">
        <v>0</v>
      </c>
      <c r="U2988" s="5">
        <v>408060158</v>
      </c>
    </row>
    <row r="2989" spans="1:21" hidden="1" x14ac:dyDescent="0.25">
      <c r="A2989" s="8" t="s">
        <v>5018</v>
      </c>
      <c r="B2989" s="2" t="s">
        <v>3403</v>
      </c>
      <c r="C2989" s="2" t="s">
        <v>230</v>
      </c>
      <c r="D2989" s="2" t="s">
        <v>224</v>
      </c>
      <c r="E2989" s="2" t="s">
        <v>187</v>
      </c>
      <c r="F2989" s="8" t="s">
        <v>24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1</v>
      </c>
      <c r="N2989" s="8">
        <v>0</v>
      </c>
      <c r="O2989" s="8">
        <v>0</v>
      </c>
      <c r="P2989" s="8">
        <v>1</v>
      </c>
      <c r="Q2989" s="8">
        <v>0</v>
      </c>
      <c r="R2989" s="8">
        <v>0</v>
      </c>
      <c r="S2989" s="8">
        <v>0</v>
      </c>
      <c r="T2989" s="8">
        <v>0</v>
      </c>
      <c r="U2989" s="5">
        <v>408060166</v>
      </c>
    </row>
    <row r="2990" spans="1:21" hidden="1" x14ac:dyDescent="0.25">
      <c r="A2990" s="8" t="s">
        <v>5018</v>
      </c>
      <c r="B2990" s="2" t="s">
        <v>3404</v>
      </c>
      <c r="C2990" s="2" t="s">
        <v>230</v>
      </c>
      <c r="D2990" s="2" t="s">
        <v>224</v>
      </c>
      <c r="E2990" s="2" t="s">
        <v>187</v>
      </c>
      <c r="F2990" s="8" t="s">
        <v>24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1</v>
      </c>
      <c r="N2990" s="8">
        <v>0</v>
      </c>
      <c r="O2990" s="8">
        <v>0</v>
      </c>
      <c r="P2990" s="8">
        <v>1</v>
      </c>
      <c r="Q2990" s="8">
        <v>0</v>
      </c>
      <c r="R2990" s="8">
        <v>0</v>
      </c>
      <c r="S2990" s="8">
        <v>0</v>
      </c>
      <c r="T2990" s="8">
        <v>0</v>
      </c>
      <c r="U2990" s="5">
        <v>408060174</v>
      </c>
    </row>
    <row r="2991" spans="1:21" hidden="1" x14ac:dyDescent="0.25">
      <c r="A2991" s="8" t="s">
        <v>5018</v>
      </c>
      <c r="B2991" s="2" t="s">
        <v>3405</v>
      </c>
      <c r="C2991" s="2" t="s">
        <v>230</v>
      </c>
      <c r="D2991" s="2" t="s">
        <v>224</v>
      </c>
      <c r="E2991" s="2" t="s">
        <v>187</v>
      </c>
      <c r="F2991" s="8" t="s">
        <v>24</v>
      </c>
      <c r="G2991" s="8">
        <v>0</v>
      </c>
      <c r="H2991" s="8">
        <v>1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0</v>
      </c>
      <c r="O2991" s="8">
        <v>0</v>
      </c>
      <c r="P2991" s="8">
        <v>1</v>
      </c>
      <c r="Q2991" s="8">
        <v>0</v>
      </c>
      <c r="R2991" s="8">
        <v>0</v>
      </c>
      <c r="S2991" s="8">
        <v>0</v>
      </c>
      <c r="T2991" s="8">
        <v>0</v>
      </c>
      <c r="U2991" s="5">
        <v>408060182</v>
      </c>
    </row>
    <row r="2992" spans="1:21" hidden="1" x14ac:dyDescent="0.25">
      <c r="A2992" s="8" t="s">
        <v>5018</v>
      </c>
      <c r="B2992" s="2" t="s">
        <v>3406</v>
      </c>
      <c r="C2992" s="2" t="s">
        <v>230</v>
      </c>
      <c r="D2992" s="2" t="s">
        <v>224</v>
      </c>
      <c r="E2992" s="2" t="s">
        <v>187</v>
      </c>
      <c r="F2992" s="8" t="s">
        <v>24</v>
      </c>
      <c r="G2992" s="8">
        <v>0</v>
      </c>
      <c r="H2992" s="8">
        <v>1</v>
      </c>
      <c r="I2992" s="8">
        <v>0</v>
      </c>
      <c r="J2992" s="8">
        <v>0</v>
      </c>
      <c r="K2992" s="8">
        <v>0</v>
      </c>
      <c r="L2992" s="8">
        <v>0</v>
      </c>
      <c r="M2992" s="8">
        <v>1</v>
      </c>
      <c r="N2992" s="8">
        <v>0</v>
      </c>
      <c r="O2992" s="8">
        <v>0</v>
      </c>
      <c r="P2992" s="8">
        <v>1</v>
      </c>
      <c r="Q2992" s="8">
        <v>0</v>
      </c>
      <c r="R2992" s="8">
        <v>0</v>
      </c>
      <c r="S2992" s="8">
        <v>0</v>
      </c>
      <c r="T2992" s="8">
        <v>0</v>
      </c>
      <c r="U2992" s="5">
        <v>408060190</v>
      </c>
    </row>
    <row r="2993" spans="1:21" hidden="1" x14ac:dyDescent="0.25">
      <c r="A2993" s="8" t="s">
        <v>5018</v>
      </c>
      <c r="B2993" s="2" t="s">
        <v>3407</v>
      </c>
      <c r="C2993" s="2" t="s">
        <v>230</v>
      </c>
      <c r="D2993" s="2" t="s">
        <v>224</v>
      </c>
      <c r="E2993" s="2" t="s">
        <v>187</v>
      </c>
      <c r="F2993" s="8" t="s">
        <v>24</v>
      </c>
      <c r="G2993" s="8">
        <v>0</v>
      </c>
      <c r="H2993" s="8">
        <v>1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8">
        <v>0</v>
      </c>
      <c r="T2993" s="8">
        <v>0</v>
      </c>
      <c r="U2993" s="5">
        <v>408060204</v>
      </c>
    </row>
    <row r="2994" spans="1:21" hidden="1" x14ac:dyDescent="0.25">
      <c r="A2994" s="8" t="s">
        <v>5018</v>
      </c>
      <c r="B2994" s="2" t="s">
        <v>3408</v>
      </c>
      <c r="C2994" s="2" t="s">
        <v>230</v>
      </c>
      <c r="D2994" s="2" t="s">
        <v>224</v>
      </c>
      <c r="E2994" s="2" t="s">
        <v>187</v>
      </c>
      <c r="F2994" s="8" t="s">
        <v>24</v>
      </c>
      <c r="G2994" s="8">
        <v>1</v>
      </c>
      <c r="H2994" s="8">
        <v>1</v>
      </c>
      <c r="I2994" s="8">
        <v>1</v>
      </c>
      <c r="J2994" s="8">
        <v>0</v>
      </c>
      <c r="K2994" s="8">
        <v>0</v>
      </c>
      <c r="L2994" s="8">
        <v>0</v>
      </c>
      <c r="M2994" s="8">
        <v>1</v>
      </c>
      <c r="N2994" s="8">
        <v>0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0</v>
      </c>
      <c r="U2994" s="5">
        <v>408060212</v>
      </c>
    </row>
    <row r="2995" spans="1:21" hidden="1" x14ac:dyDescent="0.25">
      <c r="A2995" s="8" t="s">
        <v>5018</v>
      </c>
      <c r="B2995" s="2" t="s">
        <v>3409</v>
      </c>
      <c r="C2995" s="2" t="s">
        <v>230</v>
      </c>
      <c r="D2995" s="2" t="s">
        <v>224</v>
      </c>
      <c r="E2995" s="2" t="s">
        <v>187</v>
      </c>
      <c r="F2995" s="8" t="s">
        <v>24</v>
      </c>
      <c r="G2995" s="8">
        <v>1</v>
      </c>
      <c r="H2995" s="8">
        <v>0</v>
      </c>
      <c r="I2995" s="8">
        <v>0</v>
      </c>
      <c r="J2995" s="8">
        <v>1</v>
      </c>
      <c r="K2995" s="8">
        <v>1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5">
        <v>408060220</v>
      </c>
    </row>
    <row r="2996" spans="1:21" hidden="1" x14ac:dyDescent="0.25">
      <c r="A2996" s="8" t="s">
        <v>5018</v>
      </c>
      <c r="B2996" s="2" t="s">
        <v>3410</v>
      </c>
      <c r="C2996" s="2" t="s">
        <v>230</v>
      </c>
      <c r="D2996" s="2" t="s">
        <v>224</v>
      </c>
      <c r="E2996" s="2" t="s">
        <v>187</v>
      </c>
      <c r="F2996" s="8" t="s">
        <v>36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0</v>
      </c>
      <c r="T2996" s="8">
        <v>0</v>
      </c>
      <c r="U2996" s="5">
        <v>408060239</v>
      </c>
    </row>
    <row r="2997" spans="1:21" hidden="1" x14ac:dyDescent="0.25">
      <c r="A2997" s="8" t="s">
        <v>5018</v>
      </c>
      <c r="B2997" s="2" t="s">
        <v>3411</v>
      </c>
      <c r="C2997" s="2" t="s">
        <v>230</v>
      </c>
      <c r="D2997" s="2" t="s">
        <v>224</v>
      </c>
      <c r="E2997" s="2" t="s">
        <v>187</v>
      </c>
      <c r="F2997" s="8" t="s">
        <v>36</v>
      </c>
      <c r="G2997" s="8">
        <v>0</v>
      </c>
      <c r="H2997" s="8">
        <v>1</v>
      </c>
      <c r="I2997" s="8">
        <v>0</v>
      </c>
      <c r="J2997" s="8">
        <v>0</v>
      </c>
      <c r="K2997" s="8">
        <v>0</v>
      </c>
      <c r="L2997" s="8">
        <v>0</v>
      </c>
      <c r="M2997" s="8">
        <v>1</v>
      </c>
      <c r="N2997" s="8">
        <v>0</v>
      </c>
      <c r="O2997" s="8">
        <v>0</v>
      </c>
      <c r="P2997" s="8">
        <v>1</v>
      </c>
      <c r="Q2997" s="8">
        <v>0</v>
      </c>
      <c r="R2997" s="8">
        <v>0</v>
      </c>
      <c r="S2997" s="8">
        <v>0</v>
      </c>
      <c r="T2997" s="8">
        <v>0</v>
      </c>
      <c r="U2997" s="5">
        <v>408060247</v>
      </c>
    </row>
    <row r="2998" spans="1:21" hidden="1" x14ac:dyDescent="0.25">
      <c r="A2998" s="8" t="s">
        <v>5018</v>
      </c>
      <c r="B2998" s="2" t="s">
        <v>3412</v>
      </c>
      <c r="C2998" s="2" t="s">
        <v>230</v>
      </c>
      <c r="D2998" s="2" t="s">
        <v>224</v>
      </c>
      <c r="E2998" s="2" t="s">
        <v>187</v>
      </c>
      <c r="F2998" s="8" t="s">
        <v>36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0</v>
      </c>
      <c r="U2998" s="5">
        <v>408060255</v>
      </c>
    </row>
    <row r="2999" spans="1:21" hidden="1" x14ac:dyDescent="0.25">
      <c r="A2999" s="8" t="s">
        <v>5018</v>
      </c>
      <c r="B2999" s="2" t="s">
        <v>3413</v>
      </c>
      <c r="C2999" s="2" t="s">
        <v>230</v>
      </c>
      <c r="D2999" s="2" t="s">
        <v>224</v>
      </c>
      <c r="E2999" s="2" t="s">
        <v>187</v>
      </c>
      <c r="F2999" s="8" t="s">
        <v>36</v>
      </c>
      <c r="G2999" s="8">
        <v>0</v>
      </c>
      <c r="H2999" s="8">
        <v>1</v>
      </c>
      <c r="I2999" s="8">
        <v>0</v>
      </c>
      <c r="J2999" s="8">
        <v>0</v>
      </c>
      <c r="K2999" s="8">
        <v>0</v>
      </c>
      <c r="L2999" s="8">
        <v>0</v>
      </c>
      <c r="M2999" s="8">
        <v>1</v>
      </c>
      <c r="N2999" s="8">
        <v>0</v>
      </c>
      <c r="O2999" s="8">
        <v>0</v>
      </c>
      <c r="P2999" s="8">
        <v>1</v>
      </c>
      <c r="Q2999" s="8">
        <v>0</v>
      </c>
      <c r="R2999" s="8">
        <v>0</v>
      </c>
      <c r="S2999" s="8">
        <v>0</v>
      </c>
      <c r="T2999" s="8">
        <v>0</v>
      </c>
      <c r="U2999" s="5">
        <v>408060263</v>
      </c>
    </row>
    <row r="3000" spans="1:21" hidden="1" x14ac:dyDescent="0.25">
      <c r="A3000" s="8" t="s">
        <v>5018</v>
      </c>
      <c r="B3000" s="2" t="s">
        <v>3414</v>
      </c>
      <c r="C3000" s="2" t="s">
        <v>230</v>
      </c>
      <c r="D3000" s="2" t="s">
        <v>224</v>
      </c>
      <c r="E3000" s="2" t="s">
        <v>187</v>
      </c>
      <c r="F3000" s="8" t="s">
        <v>36</v>
      </c>
      <c r="G3000" s="8">
        <v>0</v>
      </c>
      <c r="H3000" s="8">
        <v>1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5">
        <v>408060271</v>
      </c>
    </row>
    <row r="3001" spans="1:21" hidden="1" x14ac:dyDescent="0.25">
      <c r="A3001" s="8" t="s">
        <v>5018</v>
      </c>
      <c r="B3001" s="2" t="s">
        <v>3415</v>
      </c>
      <c r="C3001" s="2" t="s">
        <v>230</v>
      </c>
      <c r="D3001" s="2" t="s">
        <v>224</v>
      </c>
      <c r="E3001" s="2" t="s">
        <v>187</v>
      </c>
      <c r="F3001" s="8" t="s">
        <v>36</v>
      </c>
      <c r="G3001" s="8">
        <v>0</v>
      </c>
      <c r="H3001" s="8">
        <v>1</v>
      </c>
      <c r="I3001" s="8">
        <v>0</v>
      </c>
      <c r="J3001" s="8">
        <v>0</v>
      </c>
      <c r="K3001" s="8">
        <v>0</v>
      </c>
      <c r="L3001" s="8">
        <v>0</v>
      </c>
      <c r="M3001" s="8">
        <v>1</v>
      </c>
      <c r="N3001" s="8">
        <v>0</v>
      </c>
      <c r="O3001" s="8">
        <v>0</v>
      </c>
      <c r="P3001" s="8">
        <v>1</v>
      </c>
      <c r="Q3001" s="8">
        <v>0</v>
      </c>
      <c r="R3001" s="8">
        <v>0</v>
      </c>
      <c r="S3001" s="8">
        <v>0</v>
      </c>
      <c r="T3001" s="8">
        <v>0</v>
      </c>
      <c r="U3001" s="5">
        <v>408060280</v>
      </c>
    </row>
    <row r="3002" spans="1:21" hidden="1" x14ac:dyDescent="0.25">
      <c r="A3002" s="8" t="s">
        <v>5018</v>
      </c>
      <c r="B3002" s="2" t="s">
        <v>3416</v>
      </c>
      <c r="C3002" s="2" t="s">
        <v>230</v>
      </c>
      <c r="D3002" s="2" t="s">
        <v>224</v>
      </c>
      <c r="E3002" s="2" t="s">
        <v>187</v>
      </c>
      <c r="F3002" s="8" t="s">
        <v>36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0</v>
      </c>
      <c r="M3002" s="8">
        <v>1</v>
      </c>
      <c r="N3002" s="8">
        <v>0</v>
      </c>
      <c r="O3002" s="8">
        <v>0</v>
      </c>
      <c r="P3002" s="8">
        <v>1</v>
      </c>
      <c r="Q3002" s="8">
        <v>0</v>
      </c>
      <c r="R3002" s="8">
        <v>0</v>
      </c>
      <c r="S3002" s="8">
        <v>0</v>
      </c>
      <c r="T3002" s="8">
        <v>0</v>
      </c>
      <c r="U3002" s="5">
        <v>408060298</v>
      </c>
    </row>
    <row r="3003" spans="1:21" hidden="1" x14ac:dyDescent="0.25">
      <c r="A3003" s="8" t="s">
        <v>5018</v>
      </c>
      <c r="B3003" s="2" t="s">
        <v>3417</v>
      </c>
      <c r="C3003" s="2" t="s">
        <v>230</v>
      </c>
      <c r="D3003" s="2" t="s">
        <v>224</v>
      </c>
      <c r="E3003" s="2" t="s">
        <v>187</v>
      </c>
      <c r="F3003" s="8" t="s">
        <v>24</v>
      </c>
      <c r="G3003" s="8">
        <v>1</v>
      </c>
      <c r="H3003" s="8">
        <v>1</v>
      </c>
      <c r="I3003" s="8">
        <v>1</v>
      </c>
      <c r="J3003" s="8">
        <v>0</v>
      </c>
      <c r="K3003" s="8">
        <v>0</v>
      </c>
      <c r="L3003" s="8">
        <v>0</v>
      </c>
      <c r="M3003" s="8">
        <v>1</v>
      </c>
      <c r="N3003" s="8">
        <v>0</v>
      </c>
      <c r="O3003" s="8">
        <v>0</v>
      </c>
      <c r="P3003" s="8">
        <v>1</v>
      </c>
      <c r="Q3003" s="8">
        <v>0</v>
      </c>
      <c r="R3003" s="8">
        <v>0</v>
      </c>
      <c r="S3003" s="8">
        <v>0</v>
      </c>
      <c r="T3003" s="8">
        <v>0</v>
      </c>
      <c r="U3003" s="5">
        <v>408060301</v>
      </c>
    </row>
    <row r="3004" spans="1:21" hidden="1" x14ac:dyDescent="0.25">
      <c r="A3004" s="8" t="s">
        <v>5018</v>
      </c>
      <c r="B3004" s="2" t="s">
        <v>3418</v>
      </c>
      <c r="C3004" s="2" t="s">
        <v>230</v>
      </c>
      <c r="D3004" s="2" t="s">
        <v>224</v>
      </c>
      <c r="E3004" s="2" t="s">
        <v>187</v>
      </c>
      <c r="F3004" s="8" t="s">
        <v>24</v>
      </c>
      <c r="G3004" s="8">
        <v>0</v>
      </c>
      <c r="H3004" s="8">
        <v>1</v>
      </c>
      <c r="I3004" s="8">
        <v>1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0</v>
      </c>
      <c r="P3004" s="8">
        <v>1</v>
      </c>
      <c r="Q3004" s="8">
        <v>0</v>
      </c>
      <c r="R3004" s="8">
        <v>0</v>
      </c>
      <c r="S3004" s="8">
        <v>0</v>
      </c>
      <c r="T3004" s="8">
        <v>0</v>
      </c>
      <c r="U3004" s="5">
        <v>408060310</v>
      </c>
    </row>
    <row r="3005" spans="1:21" hidden="1" x14ac:dyDescent="0.25">
      <c r="A3005" s="8" t="s">
        <v>5018</v>
      </c>
      <c r="B3005" s="2" t="s">
        <v>3419</v>
      </c>
      <c r="C3005" s="2" t="s">
        <v>230</v>
      </c>
      <c r="D3005" s="2" t="s">
        <v>224</v>
      </c>
      <c r="E3005" s="2" t="s">
        <v>187</v>
      </c>
      <c r="F3005" s="8" t="s">
        <v>24</v>
      </c>
      <c r="G3005" s="8">
        <v>0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1</v>
      </c>
      <c r="N3005" s="8">
        <v>0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5">
        <v>408060328</v>
      </c>
    </row>
    <row r="3006" spans="1:21" hidden="1" x14ac:dyDescent="0.25">
      <c r="A3006" s="8" t="s">
        <v>5018</v>
      </c>
      <c r="B3006" s="2" t="s">
        <v>3420</v>
      </c>
      <c r="C3006" s="2" t="s">
        <v>230</v>
      </c>
      <c r="D3006" s="2" t="s">
        <v>224</v>
      </c>
      <c r="E3006" s="2" t="s">
        <v>187</v>
      </c>
      <c r="F3006" s="8" t="s">
        <v>24</v>
      </c>
      <c r="G3006" s="8">
        <v>0</v>
      </c>
      <c r="H3006" s="8">
        <v>1</v>
      </c>
      <c r="I3006" s="8">
        <v>1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5">
        <v>408060336</v>
      </c>
    </row>
    <row r="3007" spans="1:21" hidden="1" x14ac:dyDescent="0.25">
      <c r="A3007" s="8" t="s">
        <v>5018</v>
      </c>
      <c r="B3007" s="2" t="s">
        <v>3421</v>
      </c>
      <c r="C3007" s="2" t="s">
        <v>230</v>
      </c>
      <c r="D3007" s="2" t="s">
        <v>224</v>
      </c>
      <c r="E3007" s="2" t="s">
        <v>187</v>
      </c>
      <c r="F3007" s="8" t="s">
        <v>24</v>
      </c>
      <c r="G3007" s="8">
        <v>0</v>
      </c>
      <c r="H3007" s="8">
        <v>1</v>
      </c>
      <c r="I3007" s="8">
        <v>1</v>
      </c>
      <c r="J3007" s="8">
        <v>0</v>
      </c>
      <c r="K3007" s="8">
        <v>0</v>
      </c>
      <c r="L3007" s="8">
        <v>0</v>
      </c>
      <c r="M3007" s="8">
        <v>1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5">
        <v>408060344</v>
      </c>
    </row>
    <row r="3008" spans="1:21" hidden="1" x14ac:dyDescent="0.25">
      <c r="A3008" s="8" t="s">
        <v>5018</v>
      </c>
      <c r="B3008" s="2" t="s">
        <v>3422</v>
      </c>
      <c r="C3008" s="2" t="s">
        <v>230</v>
      </c>
      <c r="D3008" s="2" t="s">
        <v>224</v>
      </c>
      <c r="E3008" s="2" t="s">
        <v>187</v>
      </c>
      <c r="F3008" s="8" t="s">
        <v>24</v>
      </c>
      <c r="G3008" s="8">
        <v>1</v>
      </c>
      <c r="H3008" s="8">
        <v>1</v>
      </c>
      <c r="I3008" s="8">
        <v>1</v>
      </c>
      <c r="J3008" s="8">
        <v>0</v>
      </c>
      <c r="K3008" s="8">
        <v>1</v>
      </c>
      <c r="L3008" s="8">
        <v>1</v>
      </c>
      <c r="M3008" s="8">
        <v>1</v>
      </c>
      <c r="N3008" s="8">
        <v>0</v>
      </c>
      <c r="O3008" s="8">
        <v>0</v>
      </c>
      <c r="P3008" s="8">
        <v>1</v>
      </c>
      <c r="Q3008" s="8">
        <v>0</v>
      </c>
      <c r="R3008" s="8">
        <v>0</v>
      </c>
      <c r="S3008" s="8">
        <v>0</v>
      </c>
      <c r="T3008" s="8">
        <v>0</v>
      </c>
      <c r="U3008" s="5">
        <v>408060352</v>
      </c>
    </row>
    <row r="3009" spans="1:21" hidden="1" x14ac:dyDescent="0.25">
      <c r="A3009" s="8" t="s">
        <v>5018</v>
      </c>
      <c r="B3009" s="2" t="s">
        <v>3423</v>
      </c>
      <c r="C3009" s="2" t="s">
        <v>230</v>
      </c>
      <c r="D3009" s="2" t="s">
        <v>224</v>
      </c>
      <c r="E3009" s="2" t="s">
        <v>187</v>
      </c>
      <c r="F3009" s="8" t="s">
        <v>24</v>
      </c>
      <c r="G3009" s="8">
        <v>0</v>
      </c>
      <c r="H3009" s="8">
        <v>1</v>
      </c>
      <c r="I3009" s="8">
        <v>1</v>
      </c>
      <c r="J3009" s="8">
        <v>0</v>
      </c>
      <c r="K3009" s="8">
        <v>0</v>
      </c>
      <c r="L3009" s="8">
        <v>0</v>
      </c>
      <c r="M3009" s="8">
        <v>1</v>
      </c>
      <c r="N3009" s="8">
        <v>0</v>
      </c>
      <c r="O3009" s="8">
        <v>0</v>
      </c>
      <c r="P3009" s="8">
        <v>1</v>
      </c>
      <c r="Q3009" s="8">
        <v>0</v>
      </c>
      <c r="R3009" s="8">
        <v>0</v>
      </c>
      <c r="S3009" s="8">
        <v>0</v>
      </c>
      <c r="T3009" s="8">
        <v>0</v>
      </c>
      <c r="U3009" s="5">
        <v>408060360</v>
      </c>
    </row>
    <row r="3010" spans="1:21" hidden="1" x14ac:dyDescent="0.25">
      <c r="A3010" s="8" t="s">
        <v>5018</v>
      </c>
      <c r="B3010" s="2" t="s">
        <v>3424</v>
      </c>
      <c r="C3010" s="2" t="s">
        <v>230</v>
      </c>
      <c r="D3010" s="2" t="s">
        <v>224</v>
      </c>
      <c r="E3010" s="2" t="s">
        <v>187</v>
      </c>
      <c r="F3010" s="8" t="s">
        <v>24</v>
      </c>
      <c r="G3010" s="8">
        <v>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1</v>
      </c>
      <c r="Q3010" s="8">
        <v>0</v>
      </c>
      <c r="R3010" s="8">
        <v>0</v>
      </c>
      <c r="S3010" s="8">
        <v>0</v>
      </c>
      <c r="T3010" s="8">
        <v>0</v>
      </c>
      <c r="U3010" s="5">
        <v>408060379</v>
      </c>
    </row>
    <row r="3011" spans="1:21" hidden="1" x14ac:dyDescent="0.25">
      <c r="A3011" s="8" t="s">
        <v>5018</v>
      </c>
      <c r="B3011" s="2" t="s">
        <v>3425</v>
      </c>
      <c r="C3011" s="2" t="s">
        <v>230</v>
      </c>
      <c r="D3011" s="2" t="s">
        <v>224</v>
      </c>
      <c r="E3011" s="2" t="s">
        <v>187</v>
      </c>
      <c r="F3011" s="8" t="s">
        <v>24</v>
      </c>
      <c r="G3011" s="8">
        <v>0</v>
      </c>
      <c r="H3011" s="8">
        <v>1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0</v>
      </c>
      <c r="P3011" s="8">
        <v>1</v>
      </c>
      <c r="Q3011" s="8">
        <v>0</v>
      </c>
      <c r="R3011" s="8">
        <v>0</v>
      </c>
      <c r="S3011" s="8">
        <v>0</v>
      </c>
      <c r="T3011" s="8">
        <v>0</v>
      </c>
      <c r="U3011" s="5">
        <v>408060387</v>
      </c>
    </row>
    <row r="3012" spans="1:21" hidden="1" x14ac:dyDescent="0.25">
      <c r="A3012" s="8" t="s">
        <v>5018</v>
      </c>
      <c r="B3012" s="2" t="s">
        <v>3426</v>
      </c>
      <c r="C3012" s="2" t="s">
        <v>230</v>
      </c>
      <c r="D3012" s="2" t="s">
        <v>224</v>
      </c>
      <c r="E3012" s="2" t="s">
        <v>187</v>
      </c>
      <c r="F3012" s="8" t="s">
        <v>24</v>
      </c>
      <c r="G3012" s="8">
        <v>0</v>
      </c>
      <c r="H3012" s="8">
        <v>1</v>
      </c>
      <c r="I3012" s="8">
        <v>1</v>
      </c>
      <c r="J3012" s="8">
        <v>0</v>
      </c>
      <c r="K3012" s="8">
        <v>0</v>
      </c>
      <c r="L3012" s="8">
        <v>0</v>
      </c>
      <c r="M3012" s="8">
        <v>1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0</v>
      </c>
      <c r="U3012" s="5">
        <v>408060395</v>
      </c>
    </row>
    <row r="3013" spans="1:21" hidden="1" x14ac:dyDescent="0.25">
      <c r="A3013" s="8" t="s">
        <v>5018</v>
      </c>
      <c r="B3013" s="2" t="s">
        <v>3427</v>
      </c>
      <c r="C3013" s="2" t="s">
        <v>230</v>
      </c>
      <c r="D3013" s="2" t="s">
        <v>224</v>
      </c>
      <c r="E3013" s="2" t="s">
        <v>187</v>
      </c>
      <c r="F3013" s="8" t="s">
        <v>24</v>
      </c>
      <c r="G3013" s="8">
        <v>1</v>
      </c>
      <c r="H3013" s="8">
        <v>1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1</v>
      </c>
      <c r="Q3013" s="8">
        <v>0</v>
      </c>
      <c r="R3013" s="8">
        <v>0</v>
      </c>
      <c r="S3013" s="8">
        <v>0</v>
      </c>
      <c r="T3013" s="8">
        <v>0</v>
      </c>
      <c r="U3013" s="5">
        <v>408060409</v>
      </c>
    </row>
    <row r="3014" spans="1:21" hidden="1" x14ac:dyDescent="0.25">
      <c r="A3014" s="8" t="s">
        <v>5018</v>
      </c>
      <c r="B3014" s="2" t="s">
        <v>3428</v>
      </c>
      <c r="C3014" s="2" t="s">
        <v>230</v>
      </c>
      <c r="D3014" s="2" t="s">
        <v>224</v>
      </c>
      <c r="E3014" s="2" t="s">
        <v>187</v>
      </c>
      <c r="F3014" s="8" t="s">
        <v>24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1</v>
      </c>
      <c r="N3014" s="8">
        <v>0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5">
        <v>408060417</v>
      </c>
    </row>
    <row r="3015" spans="1:21" hidden="1" x14ac:dyDescent="0.25">
      <c r="A3015" s="8" t="s">
        <v>5018</v>
      </c>
      <c r="B3015" s="2" t="s">
        <v>3429</v>
      </c>
      <c r="C3015" s="2" t="s">
        <v>230</v>
      </c>
      <c r="D3015" s="2" t="s">
        <v>224</v>
      </c>
      <c r="E3015" s="2" t="s">
        <v>187</v>
      </c>
      <c r="F3015" s="8" t="s">
        <v>24</v>
      </c>
      <c r="G3015" s="8">
        <v>1</v>
      </c>
      <c r="H3015" s="8">
        <v>1</v>
      </c>
      <c r="I3015" s="8">
        <v>1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5">
        <v>408060425</v>
      </c>
    </row>
    <row r="3016" spans="1:21" hidden="1" x14ac:dyDescent="0.25">
      <c r="A3016" s="8" t="s">
        <v>5018</v>
      </c>
      <c r="B3016" s="2" t="s">
        <v>3430</v>
      </c>
      <c r="C3016" s="2" t="s">
        <v>230</v>
      </c>
      <c r="D3016" s="2" t="s">
        <v>224</v>
      </c>
      <c r="E3016" s="2" t="s">
        <v>187</v>
      </c>
      <c r="F3016" s="8" t="s">
        <v>24</v>
      </c>
      <c r="G3016" s="8">
        <v>0</v>
      </c>
      <c r="H3016" s="8">
        <v>1</v>
      </c>
      <c r="I3016" s="8">
        <v>1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0</v>
      </c>
      <c r="P3016" s="8">
        <v>1</v>
      </c>
      <c r="Q3016" s="8">
        <v>0</v>
      </c>
      <c r="R3016" s="8">
        <v>0</v>
      </c>
      <c r="S3016" s="8">
        <v>0</v>
      </c>
      <c r="T3016" s="8">
        <v>0</v>
      </c>
      <c r="U3016" s="5">
        <v>408060433</v>
      </c>
    </row>
    <row r="3017" spans="1:21" hidden="1" x14ac:dyDescent="0.25">
      <c r="A3017" s="8" t="s">
        <v>5018</v>
      </c>
      <c r="B3017" s="2" t="s">
        <v>3431</v>
      </c>
      <c r="C3017" s="2" t="s">
        <v>230</v>
      </c>
      <c r="D3017" s="2" t="s">
        <v>224</v>
      </c>
      <c r="E3017" s="2" t="s">
        <v>187</v>
      </c>
      <c r="F3017" s="8" t="s">
        <v>24</v>
      </c>
      <c r="G3017" s="8">
        <v>0</v>
      </c>
      <c r="H3017" s="8">
        <v>1</v>
      </c>
      <c r="I3017" s="8">
        <v>1</v>
      </c>
      <c r="J3017" s="8">
        <v>0</v>
      </c>
      <c r="K3017" s="8">
        <v>0</v>
      </c>
      <c r="L3017" s="8">
        <v>0</v>
      </c>
      <c r="M3017" s="8">
        <v>1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5">
        <v>408060441</v>
      </c>
    </row>
    <row r="3018" spans="1:21" hidden="1" x14ac:dyDescent="0.25">
      <c r="A3018" s="8" t="s">
        <v>5018</v>
      </c>
      <c r="B3018" s="2" t="s">
        <v>3432</v>
      </c>
      <c r="C3018" s="2" t="s">
        <v>230</v>
      </c>
      <c r="D3018" s="2" t="s">
        <v>224</v>
      </c>
      <c r="E3018" s="2" t="s">
        <v>187</v>
      </c>
      <c r="F3018" s="8" t="s">
        <v>24</v>
      </c>
      <c r="G3018" s="8">
        <v>1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5">
        <v>408060450</v>
      </c>
    </row>
    <row r="3019" spans="1:21" hidden="1" x14ac:dyDescent="0.25">
      <c r="A3019" s="8" t="s">
        <v>5018</v>
      </c>
      <c r="B3019" s="2" t="s">
        <v>3433</v>
      </c>
      <c r="C3019" s="2" t="s">
        <v>230</v>
      </c>
      <c r="D3019" s="2" t="s">
        <v>224</v>
      </c>
      <c r="E3019" s="2" t="s">
        <v>187</v>
      </c>
      <c r="F3019" s="8" t="s">
        <v>24</v>
      </c>
      <c r="G3019" s="8">
        <v>0</v>
      </c>
      <c r="H3019" s="8">
        <v>1</v>
      </c>
      <c r="I3019" s="8">
        <v>1</v>
      </c>
      <c r="J3019" s="8">
        <v>0</v>
      </c>
      <c r="K3019" s="8">
        <v>0</v>
      </c>
      <c r="L3019" s="8">
        <v>0</v>
      </c>
      <c r="M3019" s="8">
        <v>1</v>
      </c>
      <c r="N3019" s="8">
        <v>0</v>
      </c>
      <c r="O3019" s="8">
        <v>0</v>
      </c>
      <c r="P3019" s="8">
        <v>1</v>
      </c>
      <c r="Q3019" s="8">
        <v>0</v>
      </c>
      <c r="R3019" s="8">
        <v>0</v>
      </c>
      <c r="S3019" s="8">
        <v>0</v>
      </c>
      <c r="T3019" s="8">
        <v>0</v>
      </c>
      <c r="U3019" s="5">
        <v>408060468</v>
      </c>
    </row>
    <row r="3020" spans="1:21" hidden="1" x14ac:dyDescent="0.25">
      <c r="A3020" s="8" t="s">
        <v>5018</v>
      </c>
      <c r="B3020" s="2" t="s">
        <v>3434</v>
      </c>
      <c r="C3020" s="2" t="s">
        <v>230</v>
      </c>
      <c r="D3020" s="2" t="s">
        <v>224</v>
      </c>
      <c r="E3020" s="2" t="s">
        <v>187</v>
      </c>
      <c r="F3020" s="8" t="s">
        <v>24</v>
      </c>
      <c r="G3020" s="8">
        <v>0</v>
      </c>
      <c r="H3020" s="8">
        <v>1</v>
      </c>
      <c r="I3020" s="8">
        <v>1</v>
      </c>
      <c r="J3020" s="8">
        <v>0</v>
      </c>
      <c r="K3020" s="8">
        <v>0</v>
      </c>
      <c r="L3020" s="8">
        <v>0</v>
      </c>
      <c r="M3020" s="8">
        <v>1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0</v>
      </c>
      <c r="U3020" s="5">
        <v>408060476</v>
      </c>
    </row>
    <row r="3021" spans="1:21" hidden="1" x14ac:dyDescent="0.25">
      <c r="A3021" s="8" t="s">
        <v>5018</v>
      </c>
      <c r="B3021" s="2" t="s">
        <v>3435</v>
      </c>
      <c r="C3021" s="2" t="s">
        <v>230</v>
      </c>
      <c r="D3021" s="2" t="s">
        <v>224</v>
      </c>
      <c r="E3021" s="2" t="s">
        <v>187</v>
      </c>
      <c r="F3021" s="8" t="s">
        <v>24</v>
      </c>
      <c r="G3021" s="8">
        <v>0</v>
      </c>
      <c r="H3021" s="8">
        <v>1</v>
      </c>
      <c r="I3021" s="8">
        <v>1</v>
      </c>
      <c r="J3021" s="8">
        <v>0</v>
      </c>
      <c r="K3021" s="8">
        <v>0</v>
      </c>
      <c r="L3021" s="8">
        <v>0</v>
      </c>
      <c r="M3021" s="8">
        <v>1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5">
        <v>408060484</v>
      </c>
    </row>
    <row r="3022" spans="1:21" hidden="1" x14ac:dyDescent="0.25">
      <c r="A3022" s="8" t="s">
        <v>5018</v>
      </c>
      <c r="B3022" s="2" t="s">
        <v>3436</v>
      </c>
      <c r="C3022" s="2" t="s">
        <v>230</v>
      </c>
      <c r="D3022" s="2" t="s">
        <v>224</v>
      </c>
      <c r="E3022" s="2" t="s">
        <v>187</v>
      </c>
      <c r="F3022" s="8" t="s">
        <v>36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1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5">
        <v>408060492</v>
      </c>
    </row>
    <row r="3023" spans="1:21" hidden="1" x14ac:dyDescent="0.25">
      <c r="A3023" s="8" t="s">
        <v>5018</v>
      </c>
      <c r="B3023" s="2" t="s">
        <v>3437</v>
      </c>
      <c r="C3023" s="2" t="s">
        <v>230</v>
      </c>
      <c r="D3023" s="2" t="s">
        <v>224</v>
      </c>
      <c r="E3023" s="2" t="s">
        <v>187</v>
      </c>
      <c r="F3023" s="8" t="s">
        <v>36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0</v>
      </c>
      <c r="M3023" s="8">
        <v>1</v>
      </c>
      <c r="N3023" s="8">
        <v>0</v>
      </c>
      <c r="O3023" s="8">
        <v>0</v>
      </c>
      <c r="P3023" s="8">
        <v>1</v>
      </c>
      <c r="Q3023" s="8">
        <v>0</v>
      </c>
      <c r="R3023" s="8">
        <v>0</v>
      </c>
      <c r="S3023" s="8">
        <v>0</v>
      </c>
      <c r="T3023" s="8">
        <v>0</v>
      </c>
      <c r="U3023" s="5">
        <v>408060506</v>
      </c>
    </row>
    <row r="3024" spans="1:21" hidden="1" x14ac:dyDescent="0.25">
      <c r="A3024" s="8" t="s">
        <v>5018</v>
      </c>
      <c r="B3024" s="2" t="s">
        <v>3438</v>
      </c>
      <c r="C3024" s="2" t="s">
        <v>230</v>
      </c>
      <c r="D3024" s="2" t="s">
        <v>224</v>
      </c>
      <c r="E3024" s="2" t="s">
        <v>187</v>
      </c>
      <c r="F3024" s="8" t="s">
        <v>36</v>
      </c>
      <c r="G3024" s="8">
        <v>0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1</v>
      </c>
      <c r="N3024" s="8">
        <v>0</v>
      </c>
      <c r="O3024" s="8">
        <v>0</v>
      </c>
      <c r="P3024" s="8">
        <v>1</v>
      </c>
      <c r="Q3024" s="8">
        <v>0</v>
      </c>
      <c r="R3024" s="8">
        <v>0</v>
      </c>
      <c r="S3024" s="8">
        <v>0</v>
      </c>
      <c r="T3024" s="8">
        <v>0</v>
      </c>
      <c r="U3024" s="5">
        <v>408060514</v>
      </c>
    </row>
    <row r="3025" spans="1:21" hidden="1" x14ac:dyDescent="0.25">
      <c r="A3025" s="8" t="s">
        <v>5018</v>
      </c>
      <c r="B3025" s="2" t="s">
        <v>3439</v>
      </c>
      <c r="C3025" s="2" t="s">
        <v>230</v>
      </c>
      <c r="D3025" s="2" t="s">
        <v>224</v>
      </c>
      <c r="E3025" s="2" t="s">
        <v>187</v>
      </c>
      <c r="F3025" s="8" t="s">
        <v>36</v>
      </c>
      <c r="G3025" s="8">
        <v>0</v>
      </c>
      <c r="H3025" s="8">
        <v>1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5">
        <v>408060522</v>
      </c>
    </row>
    <row r="3026" spans="1:21" hidden="1" x14ac:dyDescent="0.25">
      <c r="A3026" s="8" t="s">
        <v>5018</v>
      </c>
      <c r="B3026" s="2" t="s">
        <v>3440</v>
      </c>
      <c r="C3026" s="2" t="s">
        <v>230</v>
      </c>
      <c r="D3026" s="2" t="s">
        <v>224</v>
      </c>
      <c r="E3026" s="2" t="s">
        <v>187</v>
      </c>
      <c r="F3026" s="8" t="s">
        <v>24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0</v>
      </c>
      <c r="U3026" s="5">
        <v>408060530</v>
      </c>
    </row>
    <row r="3027" spans="1:21" hidden="1" x14ac:dyDescent="0.25">
      <c r="A3027" s="8" t="s">
        <v>5018</v>
      </c>
      <c r="B3027" s="2" t="s">
        <v>3441</v>
      </c>
      <c r="C3027" s="2" t="s">
        <v>230</v>
      </c>
      <c r="D3027" s="2" t="s">
        <v>224</v>
      </c>
      <c r="E3027" s="2" t="s">
        <v>187</v>
      </c>
      <c r="F3027" s="8" t="s">
        <v>24</v>
      </c>
      <c r="G3027" s="8">
        <v>0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1</v>
      </c>
      <c r="N3027" s="8">
        <v>0</v>
      </c>
      <c r="O3027" s="8">
        <v>0</v>
      </c>
      <c r="P3027" s="8">
        <v>1</v>
      </c>
      <c r="Q3027" s="8">
        <v>0</v>
      </c>
      <c r="R3027" s="8">
        <v>0</v>
      </c>
      <c r="S3027" s="8">
        <v>0</v>
      </c>
      <c r="T3027" s="8">
        <v>0</v>
      </c>
      <c r="U3027" s="5">
        <v>408060549</v>
      </c>
    </row>
    <row r="3028" spans="1:21" hidden="1" x14ac:dyDescent="0.25">
      <c r="A3028" s="8" t="s">
        <v>5018</v>
      </c>
      <c r="B3028" s="2" t="s">
        <v>3442</v>
      </c>
      <c r="C3028" s="2" t="s">
        <v>230</v>
      </c>
      <c r="D3028" s="2" t="s">
        <v>224</v>
      </c>
      <c r="E3028" s="2" t="s">
        <v>187</v>
      </c>
      <c r="F3028" s="8" t="s">
        <v>24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1</v>
      </c>
      <c r="Q3028" s="8">
        <v>0</v>
      </c>
      <c r="R3028" s="8">
        <v>0</v>
      </c>
      <c r="S3028" s="8">
        <v>0</v>
      </c>
      <c r="T3028" s="8">
        <v>0</v>
      </c>
      <c r="U3028" s="5">
        <v>408060557</v>
      </c>
    </row>
    <row r="3029" spans="1:21" hidden="1" x14ac:dyDescent="0.25">
      <c r="A3029" s="8" t="s">
        <v>5018</v>
      </c>
      <c r="B3029" s="2" t="s">
        <v>3443</v>
      </c>
      <c r="C3029" s="2" t="s">
        <v>230</v>
      </c>
      <c r="D3029" s="2" t="s">
        <v>224</v>
      </c>
      <c r="E3029" s="2" t="s">
        <v>187</v>
      </c>
      <c r="F3029" s="8" t="s">
        <v>24</v>
      </c>
      <c r="G3029" s="8">
        <v>0</v>
      </c>
      <c r="H3029" s="8">
        <v>1</v>
      </c>
      <c r="I3029" s="8">
        <v>1</v>
      </c>
      <c r="J3029" s="8">
        <v>0</v>
      </c>
      <c r="K3029" s="8">
        <v>0</v>
      </c>
      <c r="L3029" s="8">
        <v>0</v>
      </c>
      <c r="M3029" s="8">
        <v>1</v>
      </c>
      <c r="N3029" s="8">
        <v>0</v>
      </c>
      <c r="O3029" s="8">
        <v>0</v>
      </c>
      <c r="P3029" s="8">
        <v>1</v>
      </c>
      <c r="Q3029" s="8">
        <v>0</v>
      </c>
      <c r="R3029" s="8">
        <v>0</v>
      </c>
      <c r="S3029" s="8">
        <v>0</v>
      </c>
      <c r="T3029" s="8">
        <v>0</v>
      </c>
      <c r="U3029" s="5">
        <v>408060565</v>
      </c>
    </row>
    <row r="3030" spans="1:21" hidden="1" x14ac:dyDescent="0.25">
      <c r="A3030" s="8" t="s">
        <v>5018</v>
      </c>
      <c r="B3030" s="2" t="s">
        <v>3444</v>
      </c>
      <c r="C3030" s="2" t="s">
        <v>230</v>
      </c>
      <c r="D3030" s="2" t="s">
        <v>224</v>
      </c>
      <c r="E3030" s="2" t="s">
        <v>187</v>
      </c>
      <c r="F3030" s="8" t="s">
        <v>24</v>
      </c>
      <c r="G3030" s="8">
        <v>0</v>
      </c>
      <c r="H3030" s="8">
        <v>1</v>
      </c>
      <c r="I3030" s="8">
        <v>1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5">
        <v>408060573</v>
      </c>
    </row>
    <row r="3031" spans="1:21" hidden="1" x14ac:dyDescent="0.25">
      <c r="A3031" s="8" t="s">
        <v>5018</v>
      </c>
      <c r="B3031" s="2" t="s">
        <v>3445</v>
      </c>
      <c r="C3031" s="2" t="s">
        <v>230</v>
      </c>
      <c r="D3031" s="2" t="s">
        <v>224</v>
      </c>
      <c r="E3031" s="2" t="s">
        <v>187</v>
      </c>
      <c r="F3031" s="8" t="s">
        <v>24</v>
      </c>
      <c r="G3031" s="8">
        <v>0</v>
      </c>
      <c r="H3031" s="8">
        <v>1</v>
      </c>
      <c r="I3031" s="8">
        <v>1</v>
      </c>
      <c r="J3031" s="8">
        <v>0</v>
      </c>
      <c r="K3031" s="8">
        <v>0</v>
      </c>
      <c r="L3031" s="8">
        <v>0</v>
      </c>
      <c r="M3031" s="8">
        <v>1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0</v>
      </c>
      <c r="U3031" s="5">
        <v>408060581</v>
      </c>
    </row>
    <row r="3032" spans="1:21" hidden="1" x14ac:dyDescent="0.25">
      <c r="A3032" s="8" t="s">
        <v>5018</v>
      </c>
      <c r="B3032" s="2" t="s">
        <v>3446</v>
      </c>
      <c r="C3032" s="2" t="s">
        <v>230</v>
      </c>
      <c r="D3032" s="2" t="s">
        <v>224</v>
      </c>
      <c r="E3032" s="2" t="s">
        <v>187</v>
      </c>
      <c r="F3032" s="8" t="s">
        <v>24</v>
      </c>
      <c r="G3032" s="8">
        <v>0</v>
      </c>
      <c r="H3032" s="8">
        <v>1</v>
      </c>
      <c r="I3032" s="8">
        <v>0</v>
      </c>
      <c r="J3032" s="8">
        <v>0</v>
      </c>
      <c r="K3032" s="8">
        <v>0</v>
      </c>
      <c r="L3032" s="8">
        <v>0</v>
      </c>
      <c r="M3032" s="8">
        <v>1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5">
        <v>408060590</v>
      </c>
    </row>
    <row r="3033" spans="1:21" hidden="1" x14ac:dyDescent="0.25">
      <c r="A3033" s="8" t="s">
        <v>5018</v>
      </c>
      <c r="B3033" s="2" t="s">
        <v>3447</v>
      </c>
      <c r="C3033" s="2" t="s">
        <v>230</v>
      </c>
      <c r="D3033" s="2" t="s">
        <v>224</v>
      </c>
      <c r="E3033" s="2" t="s">
        <v>187</v>
      </c>
      <c r="F3033" s="8" t="s">
        <v>24</v>
      </c>
      <c r="G3033" s="8">
        <v>0</v>
      </c>
      <c r="H3033" s="8">
        <v>1</v>
      </c>
      <c r="I3033" s="8">
        <v>1</v>
      </c>
      <c r="J3033" s="8">
        <v>0</v>
      </c>
      <c r="K3033" s="8">
        <v>0</v>
      </c>
      <c r="L3033" s="8">
        <v>0</v>
      </c>
      <c r="M3033" s="8">
        <v>1</v>
      </c>
      <c r="N3033" s="8">
        <v>0</v>
      </c>
      <c r="O3033" s="8">
        <v>0</v>
      </c>
      <c r="P3033" s="8">
        <v>1</v>
      </c>
      <c r="Q3033" s="8">
        <v>0</v>
      </c>
      <c r="R3033" s="8">
        <v>0</v>
      </c>
      <c r="S3033" s="8">
        <v>0</v>
      </c>
      <c r="T3033" s="8">
        <v>0</v>
      </c>
      <c r="U3033" s="5">
        <v>408060603</v>
      </c>
    </row>
    <row r="3034" spans="1:21" hidden="1" x14ac:dyDescent="0.25">
      <c r="A3034" s="8" t="s">
        <v>5018</v>
      </c>
      <c r="B3034" s="2" t="s">
        <v>3448</v>
      </c>
      <c r="C3034" s="2" t="s">
        <v>230</v>
      </c>
      <c r="D3034" s="2" t="s">
        <v>224</v>
      </c>
      <c r="E3034" s="2" t="s">
        <v>187</v>
      </c>
      <c r="F3034" s="8" t="s">
        <v>24</v>
      </c>
      <c r="G3034" s="8">
        <v>0</v>
      </c>
      <c r="H3034" s="8">
        <v>1</v>
      </c>
      <c r="I3034" s="8">
        <v>0</v>
      </c>
      <c r="J3034" s="8">
        <v>0</v>
      </c>
      <c r="K3034" s="8">
        <v>0</v>
      </c>
      <c r="L3034" s="8">
        <v>0</v>
      </c>
      <c r="M3034" s="8">
        <v>1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0</v>
      </c>
      <c r="T3034" s="8">
        <v>0</v>
      </c>
      <c r="U3034" s="5">
        <v>408060611</v>
      </c>
    </row>
    <row r="3035" spans="1:21" hidden="1" x14ac:dyDescent="0.25">
      <c r="A3035" s="8" t="s">
        <v>5018</v>
      </c>
      <c r="B3035" s="2" t="s">
        <v>3449</v>
      </c>
      <c r="C3035" s="2" t="s">
        <v>230</v>
      </c>
      <c r="D3035" s="2" t="s">
        <v>224</v>
      </c>
      <c r="E3035" s="2" t="s">
        <v>187</v>
      </c>
      <c r="F3035" s="8" t="s">
        <v>24</v>
      </c>
      <c r="G3035" s="8">
        <v>0</v>
      </c>
      <c r="H3035" s="8">
        <v>1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0</v>
      </c>
      <c r="O3035" s="8">
        <v>0</v>
      </c>
      <c r="P3035" s="8">
        <v>1</v>
      </c>
      <c r="Q3035" s="8">
        <v>0</v>
      </c>
      <c r="R3035" s="8">
        <v>0</v>
      </c>
      <c r="S3035" s="8">
        <v>0</v>
      </c>
      <c r="T3035" s="8">
        <v>0</v>
      </c>
      <c r="U3035" s="5">
        <v>408060620</v>
      </c>
    </row>
    <row r="3036" spans="1:21" hidden="1" x14ac:dyDescent="0.25">
      <c r="A3036" s="8" t="s">
        <v>5018</v>
      </c>
      <c r="B3036" s="2" t="s">
        <v>3450</v>
      </c>
      <c r="C3036" s="2" t="s">
        <v>230</v>
      </c>
      <c r="D3036" s="2" t="s">
        <v>224</v>
      </c>
      <c r="E3036" s="2" t="s">
        <v>187</v>
      </c>
      <c r="F3036" s="8" t="s">
        <v>24</v>
      </c>
      <c r="G3036" s="8">
        <v>0</v>
      </c>
      <c r="H3036" s="8">
        <v>1</v>
      </c>
      <c r="I3036" s="8">
        <v>1</v>
      </c>
      <c r="J3036" s="8">
        <v>0</v>
      </c>
      <c r="K3036" s="8">
        <v>0</v>
      </c>
      <c r="L3036" s="8">
        <v>0</v>
      </c>
      <c r="M3036" s="8">
        <v>1</v>
      </c>
      <c r="N3036" s="8">
        <v>0</v>
      </c>
      <c r="O3036" s="8">
        <v>0</v>
      </c>
      <c r="P3036" s="8">
        <v>1</v>
      </c>
      <c r="Q3036" s="8">
        <v>0</v>
      </c>
      <c r="R3036" s="8">
        <v>0</v>
      </c>
      <c r="S3036" s="8">
        <v>0</v>
      </c>
      <c r="T3036" s="8">
        <v>0</v>
      </c>
      <c r="U3036" s="5">
        <v>408060638</v>
      </c>
    </row>
    <row r="3037" spans="1:21" hidden="1" x14ac:dyDescent="0.25">
      <c r="A3037" s="8" t="s">
        <v>5018</v>
      </c>
      <c r="B3037" s="2" t="s">
        <v>3451</v>
      </c>
      <c r="C3037" s="2" t="s">
        <v>230</v>
      </c>
      <c r="D3037" s="2" t="s">
        <v>224</v>
      </c>
      <c r="E3037" s="2" t="s">
        <v>187</v>
      </c>
      <c r="F3037" s="8" t="s">
        <v>36</v>
      </c>
      <c r="G3037" s="8">
        <v>0</v>
      </c>
      <c r="H3037" s="8">
        <v>1</v>
      </c>
      <c r="I3037" s="8">
        <v>1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0</v>
      </c>
      <c r="R3037" s="8">
        <v>0</v>
      </c>
      <c r="S3037" s="8">
        <v>0</v>
      </c>
      <c r="T3037" s="8">
        <v>0</v>
      </c>
      <c r="U3037" s="5">
        <v>408060646</v>
      </c>
    </row>
    <row r="3038" spans="1:21" hidden="1" x14ac:dyDescent="0.25">
      <c r="A3038" s="8" t="s">
        <v>5018</v>
      </c>
      <c r="B3038" s="2" t="s">
        <v>3452</v>
      </c>
      <c r="C3038" s="2" t="s">
        <v>230</v>
      </c>
      <c r="D3038" s="2" t="s">
        <v>224</v>
      </c>
      <c r="E3038" s="2" t="s">
        <v>187</v>
      </c>
      <c r="F3038" s="8" t="s">
        <v>24</v>
      </c>
      <c r="G3038" s="8">
        <v>1</v>
      </c>
      <c r="H3038" s="8">
        <v>0</v>
      </c>
      <c r="I3038" s="8">
        <v>0</v>
      </c>
      <c r="J3038" s="8">
        <v>1</v>
      </c>
      <c r="K3038" s="8">
        <v>1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5">
        <v>408060654</v>
      </c>
    </row>
    <row r="3039" spans="1:21" hidden="1" x14ac:dyDescent="0.25">
      <c r="A3039" s="8" t="s">
        <v>5018</v>
      </c>
      <c r="B3039" s="2" t="s">
        <v>3453</v>
      </c>
      <c r="C3039" s="2" t="s">
        <v>230</v>
      </c>
      <c r="D3039" s="2" t="s">
        <v>224</v>
      </c>
      <c r="E3039" s="2" t="s">
        <v>187</v>
      </c>
      <c r="F3039" s="8" t="s">
        <v>36</v>
      </c>
      <c r="G3039" s="8">
        <v>0</v>
      </c>
      <c r="H3039" s="8">
        <v>1</v>
      </c>
      <c r="I3039" s="8">
        <v>1</v>
      </c>
      <c r="J3039" s="8">
        <v>0</v>
      </c>
      <c r="K3039" s="8">
        <v>0</v>
      </c>
      <c r="L3039" s="8">
        <v>0</v>
      </c>
      <c r="M3039" s="8">
        <v>1</v>
      </c>
      <c r="N3039" s="8">
        <v>0</v>
      </c>
      <c r="O3039" s="8">
        <v>0</v>
      </c>
      <c r="P3039" s="8">
        <v>1</v>
      </c>
      <c r="Q3039" s="8">
        <v>0</v>
      </c>
      <c r="R3039" s="8">
        <v>0</v>
      </c>
      <c r="S3039" s="8">
        <v>0</v>
      </c>
      <c r="T3039" s="8">
        <v>0</v>
      </c>
      <c r="U3039" s="5">
        <v>408060662</v>
      </c>
    </row>
    <row r="3040" spans="1:21" hidden="1" x14ac:dyDescent="0.25">
      <c r="A3040" s="8" t="s">
        <v>5018</v>
      </c>
      <c r="B3040" s="2" t="s">
        <v>3454</v>
      </c>
      <c r="C3040" s="2" t="s">
        <v>230</v>
      </c>
      <c r="D3040" s="2" t="s">
        <v>224</v>
      </c>
      <c r="E3040" s="2" t="s">
        <v>187</v>
      </c>
      <c r="F3040" s="8" t="s">
        <v>24</v>
      </c>
      <c r="G3040" s="8">
        <v>0</v>
      </c>
      <c r="H3040" s="8">
        <v>1</v>
      </c>
      <c r="I3040" s="8">
        <v>1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0</v>
      </c>
      <c r="U3040" s="5">
        <v>408060670</v>
      </c>
    </row>
    <row r="3041" spans="1:21" hidden="1" x14ac:dyDescent="0.25">
      <c r="A3041" s="8" t="s">
        <v>5018</v>
      </c>
      <c r="B3041" s="2" t="s">
        <v>3455</v>
      </c>
      <c r="C3041" s="2" t="s">
        <v>230</v>
      </c>
      <c r="D3041" s="2" t="s">
        <v>224</v>
      </c>
      <c r="E3041" s="2" t="s">
        <v>187</v>
      </c>
      <c r="F3041" s="8" t="s">
        <v>24</v>
      </c>
      <c r="G3041" s="8">
        <v>1</v>
      </c>
      <c r="H3041" s="8">
        <v>0</v>
      </c>
      <c r="I3041" s="8">
        <v>0</v>
      </c>
      <c r="J3041" s="8">
        <v>1</v>
      </c>
      <c r="K3041" s="8">
        <v>1</v>
      </c>
      <c r="L3041" s="8">
        <v>1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5">
        <v>408060689</v>
      </c>
    </row>
    <row r="3042" spans="1:21" hidden="1" x14ac:dyDescent="0.25">
      <c r="A3042" s="8" t="s">
        <v>5018</v>
      </c>
      <c r="B3042" s="2" t="s">
        <v>3456</v>
      </c>
      <c r="C3042" s="2" t="s">
        <v>230</v>
      </c>
      <c r="D3042" s="2" t="s">
        <v>224</v>
      </c>
      <c r="E3042" s="2" t="s">
        <v>187</v>
      </c>
      <c r="F3042" s="8" t="s">
        <v>36</v>
      </c>
      <c r="G3042" s="8">
        <v>0</v>
      </c>
      <c r="H3042" s="8">
        <v>1</v>
      </c>
      <c r="I3042" s="8">
        <v>1</v>
      </c>
      <c r="J3042" s="8">
        <v>0</v>
      </c>
      <c r="K3042" s="8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1</v>
      </c>
      <c r="Q3042" s="8">
        <v>0</v>
      </c>
      <c r="R3042" s="8">
        <v>0</v>
      </c>
      <c r="S3042" s="8">
        <v>0</v>
      </c>
      <c r="T3042" s="8">
        <v>0</v>
      </c>
      <c r="U3042" s="5">
        <v>408060697</v>
      </c>
    </row>
    <row r="3043" spans="1:21" hidden="1" x14ac:dyDescent="0.25">
      <c r="A3043" s="8" t="s">
        <v>5018</v>
      </c>
      <c r="B3043" s="2" t="s">
        <v>3457</v>
      </c>
      <c r="C3043" s="2" t="s">
        <v>230</v>
      </c>
      <c r="D3043" s="2" t="s">
        <v>224</v>
      </c>
      <c r="E3043" s="2" t="s">
        <v>187</v>
      </c>
      <c r="F3043" s="8" t="s">
        <v>24</v>
      </c>
      <c r="G3043" s="8">
        <v>0</v>
      </c>
      <c r="H3043" s="8">
        <v>1</v>
      </c>
      <c r="I3043" s="8">
        <v>1</v>
      </c>
      <c r="J3043" s="8">
        <v>0</v>
      </c>
      <c r="K3043" s="8">
        <v>0</v>
      </c>
      <c r="L3043" s="8">
        <v>0</v>
      </c>
      <c r="M3043" s="8">
        <v>1</v>
      </c>
      <c r="N3043" s="8">
        <v>0</v>
      </c>
      <c r="O3043" s="8">
        <v>0</v>
      </c>
      <c r="P3043" s="8">
        <v>1</v>
      </c>
      <c r="Q3043" s="8">
        <v>0</v>
      </c>
      <c r="R3043" s="8">
        <v>0</v>
      </c>
      <c r="S3043" s="8">
        <v>0</v>
      </c>
      <c r="T3043" s="8">
        <v>0</v>
      </c>
      <c r="U3043" s="5">
        <v>408060700</v>
      </c>
    </row>
    <row r="3044" spans="1:21" hidden="1" x14ac:dyDescent="0.25">
      <c r="A3044" s="8" t="s">
        <v>5018</v>
      </c>
      <c r="B3044" s="2" t="s">
        <v>3458</v>
      </c>
      <c r="C3044" s="2" t="s">
        <v>230</v>
      </c>
      <c r="D3044" s="2" t="s">
        <v>224</v>
      </c>
      <c r="E3044" s="2" t="s">
        <v>187</v>
      </c>
      <c r="F3044" s="8" t="s">
        <v>24</v>
      </c>
      <c r="G3044" s="8">
        <v>0</v>
      </c>
      <c r="H3044" s="8">
        <v>1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1</v>
      </c>
      <c r="O3044" s="8">
        <v>0</v>
      </c>
      <c r="P3044" s="8">
        <v>1</v>
      </c>
      <c r="Q3044" s="8">
        <v>0</v>
      </c>
      <c r="R3044" s="8">
        <v>0</v>
      </c>
      <c r="S3044" s="8">
        <v>0</v>
      </c>
      <c r="T3044" s="8">
        <v>0</v>
      </c>
      <c r="U3044" s="5">
        <v>408060719</v>
      </c>
    </row>
    <row r="3045" spans="1:21" hidden="1" x14ac:dyDescent="0.25">
      <c r="A3045" s="8" t="s">
        <v>5018</v>
      </c>
      <c r="B3045" s="2" t="s">
        <v>3459</v>
      </c>
      <c r="C3045" s="2" t="s">
        <v>232</v>
      </c>
      <c r="D3045" s="2" t="s">
        <v>231</v>
      </c>
      <c r="E3045" s="2" t="s">
        <v>187</v>
      </c>
      <c r="F3045" s="8" t="s">
        <v>24</v>
      </c>
      <c r="G3045" s="8">
        <v>0</v>
      </c>
      <c r="H3045" s="8">
        <v>1</v>
      </c>
      <c r="I3045" s="8">
        <v>0</v>
      </c>
      <c r="J3045" s="8">
        <v>0</v>
      </c>
      <c r="K3045" s="8">
        <v>0</v>
      </c>
      <c r="L3045" s="8">
        <v>0</v>
      </c>
      <c r="M3045" s="8">
        <v>1</v>
      </c>
      <c r="N3045" s="8">
        <v>0</v>
      </c>
      <c r="O3045" s="8">
        <v>0</v>
      </c>
      <c r="P3045" s="8">
        <v>1</v>
      </c>
      <c r="Q3045" s="8">
        <v>0</v>
      </c>
      <c r="R3045" s="8">
        <v>0</v>
      </c>
      <c r="S3045" s="8">
        <v>0</v>
      </c>
      <c r="T3045" s="8">
        <v>0</v>
      </c>
      <c r="U3045" s="5">
        <v>409010014</v>
      </c>
    </row>
    <row r="3046" spans="1:21" hidden="1" x14ac:dyDescent="0.25">
      <c r="A3046" s="8" t="s">
        <v>5018</v>
      </c>
      <c r="B3046" s="2" t="s">
        <v>3460</v>
      </c>
      <c r="C3046" s="2" t="s">
        <v>232</v>
      </c>
      <c r="D3046" s="2" t="s">
        <v>231</v>
      </c>
      <c r="E3046" s="2" t="s">
        <v>187</v>
      </c>
      <c r="F3046" s="8" t="s">
        <v>24</v>
      </c>
      <c r="G3046" s="8">
        <v>0</v>
      </c>
      <c r="H3046" s="8">
        <v>1</v>
      </c>
      <c r="I3046" s="8">
        <v>0</v>
      </c>
      <c r="J3046" s="8">
        <v>0</v>
      </c>
      <c r="K3046" s="8">
        <v>0</v>
      </c>
      <c r="L3046" s="8">
        <v>0</v>
      </c>
      <c r="M3046" s="8">
        <v>1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5">
        <v>409010022</v>
      </c>
    </row>
    <row r="3047" spans="1:21" hidden="1" x14ac:dyDescent="0.25">
      <c r="A3047" s="8" t="s">
        <v>5018</v>
      </c>
      <c r="B3047" s="2" t="s">
        <v>3461</v>
      </c>
      <c r="C3047" s="2" t="s">
        <v>232</v>
      </c>
      <c r="D3047" s="2" t="s">
        <v>231</v>
      </c>
      <c r="E3047" s="2" t="s">
        <v>187</v>
      </c>
      <c r="F3047" s="8" t="s">
        <v>24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1</v>
      </c>
      <c r="N3047" s="8">
        <v>0</v>
      </c>
      <c r="O3047" s="8">
        <v>0</v>
      </c>
      <c r="P3047" s="8">
        <v>1</v>
      </c>
      <c r="Q3047" s="8">
        <v>0</v>
      </c>
      <c r="R3047" s="8">
        <v>0</v>
      </c>
      <c r="S3047" s="8">
        <v>0</v>
      </c>
      <c r="T3047" s="8">
        <v>0</v>
      </c>
      <c r="U3047" s="5">
        <v>409010030</v>
      </c>
    </row>
    <row r="3048" spans="1:21" hidden="1" x14ac:dyDescent="0.25">
      <c r="A3048" s="8" t="s">
        <v>5018</v>
      </c>
      <c r="B3048" s="2" t="s">
        <v>3462</v>
      </c>
      <c r="C3048" s="2" t="s">
        <v>232</v>
      </c>
      <c r="D3048" s="2" t="s">
        <v>231</v>
      </c>
      <c r="E3048" s="2" t="s">
        <v>187</v>
      </c>
      <c r="F3048" s="8" t="s">
        <v>24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5">
        <v>409010049</v>
      </c>
    </row>
    <row r="3049" spans="1:21" hidden="1" x14ac:dyDescent="0.25">
      <c r="A3049" s="8" t="s">
        <v>5018</v>
      </c>
      <c r="B3049" s="2" t="s">
        <v>3463</v>
      </c>
      <c r="C3049" s="2" t="s">
        <v>232</v>
      </c>
      <c r="D3049" s="2" t="s">
        <v>231</v>
      </c>
      <c r="E3049" s="2" t="s">
        <v>187</v>
      </c>
      <c r="F3049" s="8" t="s">
        <v>24</v>
      </c>
      <c r="G3049" s="8">
        <v>0</v>
      </c>
      <c r="H3049" s="8">
        <v>1</v>
      </c>
      <c r="I3049" s="8">
        <v>0</v>
      </c>
      <c r="J3049" s="8">
        <v>0</v>
      </c>
      <c r="K3049" s="8">
        <v>0</v>
      </c>
      <c r="L3049" s="8">
        <v>0</v>
      </c>
      <c r="M3049" s="8">
        <v>1</v>
      </c>
      <c r="N3049" s="8">
        <v>0</v>
      </c>
      <c r="O3049" s="8">
        <v>0</v>
      </c>
      <c r="P3049" s="8">
        <v>1</v>
      </c>
      <c r="Q3049" s="8">
        <v>0</v>
      </c>
      <c r="R3049" s="8">
        <v>0</v>
      </c>
      <c r="S3049" s="8">
        <v>0</v>
      </c>
      <c r="T3049" s="8">
        <v>0</v>
      </c>
      <c r="U3049" s="5">
        <v>409010057</v>
      </c>
    </row>
    <row r="3050" spans="1:21" hidden="1" x14ac:dyDescent="0.25">
      <c r="A3050" s="8" t="s">
        <v>5018</v>
      </c>
      <c r="B3050" s="2" t="s">
        <v>3464</v>
      </c>
      <c r="C3050" s="2" t="s">
        <v>232</v>
      </c>
      <c r="D3050" s="2" t="s">
        <v>231</v>
      </c>
      <c r="E3050" s="2" t="s">
        <v>187</v>
      </c>
      <c r="F3050" s="8" t="s">
        <v>24</v>
      </c>
      <c r="G3050" s="8">
        <v>0</v>
      </c>
      <c r="H3050" s="8">
        <v>1</v>
      </c>
      <c r="I3050" s="8">
        <v>1</v>
      </c>
      <c r="J3050" s="8">
        <v>0</v>
      </c>
      <c r="K3050" s="8">
        <v>0</v>
      </c>
      <c r="L3050" s="8">
        <v>0</v>
      </c>
      <c r="M3050" s="8">
        <v>1</v>
      </c>
      <c r="N3050" s="8">
        <v>0</v>
      </c>
      <c r="O3050" s="8">
        <v>0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5">
        <v>409010065</v>
      </c>
    </row>
    <row r="3051" spans="1:21" hidden="1" x14ac:dyDescent="0.25">
      <c r="A3051" s="8" t="s">
        <v>5018</v>
      </c>
      <c r="B3051" s="2" t="s">
        <v>3465</v>
      </c>
      <c r="C3051" s="2" t="s">
        <v>232</v>
      </c>
      <c r="D3051" s="2" t="s">
        <v>231</v>
      </c>
      <c r="E3051" s="2" t="s">
        <v>187</v>
      </c>
      <c r="F3051" s="8" t="s">
        <v>24</v>
      </c>
      <c r="G3051" s="8">
        <v>0</v>
      </c>
      <c r="H3051" s="8">
        <v>1</v>
      </c>
      <c r="I3051" s="8">
        <v>0</v>
      </c>
      <c r="J3051" s="8">
        <v>0</v>
      </c>
      <c r="K3051" s="8">
        <v>0</v>
      </c>
      <c r="L3051" s="8">
        <v>0</v>
      </c>
      <c r="M3051" s="8">
        <v>1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5">
        <v>409010073</v>
      </c>
    </row>
    <row r="3052" spans="1:21" hidden="1" x14ac:dyDescent="0.25">
      <c r="A3052" s="8" t="s">
        <v>5018</v>
      </c>
      <c r="B3052" s="2" t="s">
        <v>3466</v>
      </c>
      <c r="C3052" s="2" t="s">
        <v>232</v>
      </c>
      <c r="D3052" s="2" t="s">
        <v>231</v>
      </c>
      <c r="E3052" s="2" t="s">
        <v>187</v>
      </c>
      <c r="F3052" s="8" t="s">
        <v>24</v>
      </c>
      <c r="G3052" s="8">
        <v>0</v>
      </c>
      <c r="H3052" s="8">
        <v>1</v>
      </c>
      <c r="I3052" s="8">
        <v>0</v>
      </c>
      <c r="J3052" s="8">
        <v>0</v>
      </c>
      <c r="K3052" s="8">
        <v>0</v>
      </c>
      <c r="L3052" s="8">
        <v>0</v>
      </c>
      <c r="M3052" s="8">
        <v>1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0</v>
      </c>
      <c r="U3052" s="5">
        <v>409010081</v>
      </c>
    </row>
    <row r="3053" spans="1:21" hidden="1" x14ac:dyDescent="0.25">
      <c r="A3053" s="8" t="s">
        <v>5018</v>
      </c>
      <c r="B3053" s="2" t="s">
        <v>3467</v>
      </c>
      <c r="C3053" s="2" t="s">
        <v>232</v>
      </c>
      <c r="D3053" s="2" t="s">
        <v>231</v>
      </c>
      <c r="E3053" s="2" t="s">
        <v>187</v>
      </c>
      <c r="F3053" s="8" t="s">
        <v>24</v>
      </c>
      <c r="G3053" s="8">
        <v>1</v>
      </c>
      <c r="H3053" s="8">
        <v>1</v>
      </c>
      <c r="I3053" s="8">
        <v>1</v>
      </c>
      <c r="J3053" s="8">
        <v>0</v>
      </c>
      <c r="K3053" s="8">
        <v>1</v>
      </c>
      <c r="L3053" s="8">
        <v>1</v>
      </c>
      <c r="M3053" s="8">
        <v>1</v>
      </c>
      <c r="N3053" s="8">
        <v>0</v>
      </c>
      <c r="O3053" s="8">
        <v>0</v>
      </c>
      <c r="P3053" s="8">
        <v>1</v>
      </c>
      <c r="Q3053" s="8">
        <v>0</v>
      </c>
      <c r="R3053" s="8">
        <v>0</v>
      </c>
      <c r="S3053" s="8">
        <v>0</v>
      </c>
      <c r="T3053" s="8">
        <v>0</v>
      </c>
      <c r="U3053" s="5">
        <v>409010090</v>
      </c>
    </row>
    <row r="3054" spans="1:21" hidden="1" x14ac:dyDescent="0.25">
      <c r="A3054" s="8" t="s">
        <v>5018</v>
      </c>
      <c r="B3054" s="2" t="s">
        <v>3468</v>
      </c>
      <c r="C3054" s="2" t="s">
        <v>232</v>
      </c>
      <c r="D3054" s="2" t="s">
        <v>231</v>
      </c>
      <c r="E3054" s="2" t="s">
        <v>187</v>
      </c>
      <c r="F3054" s="8" t="s">
        <v>36</v>
      </c>
      <c r="G3054" s="8">
        <v>1</v>
      </c>
      <c r="H3054" s="8">
        <v>0</v>
      </c>
      <c r="I3054" s="8">
        <v>0</v>
      </c>
      <c r="J3054" s="8">
        <v>0</v>
      </c>
      <c r="K3054" s="8">
        <v>1</v>
      </c>
      <c r="L3054" s="8">
        <v>1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5">
        <v>409010103</v>
      </c>
    </row>
    <row r="3055" spans="1:21" hidden="1" x14ac:dyDescent="0.25">
      <c r="A3055" s="8" t="s">
        <v>5018</v>
      </c>
      <c r="B3055" s="2" t="s">
        <v>3469</v>
      </c>
      <c r="C3055" s="2" t="s">
        <v>232</v>
      </c>
      <c r="D3055" s="2" t="s">
        <v>231</v>
      </c>
      <c r="E3055" s="2" t="s">
        <v>187</v>
      </c>
      <c r="F3055" s="8" t="s">
        <v>36</v>
      </c>
      <c r="G3055" s="8">
        <v>1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5">
        <v>409010111</v>
      </c>
    </row>
    <row r="3056" spans="1:21" hidden="1" x14ac:dyDescent="0.25">
      <c r="A3056" s="8" t="s">
        <v>5018</v>
      </c>
      <c r="B3056" s="2" t="s">
        <v>3470</v>
      </c>
      <c r="C3056" s="2" t="s">
        <v>232</v>
      </c>
      <c r="D3056" s="2" t="s">
        <v>231</v>
      </c>
      <c r="E3056" s="2" t="s">
        <v>187</v>
      </c>
      <c r="F3056" s="8" t="s">
        <v>24</v>
      </c>
      <c r="G3056" s="8">
        <v>0</v>
      </c>
      <c r="H3056" s="8">
        <v>1</v>
      </c>
      <c r="I3056" s="8">
        <v>1</v>
      </c>
      <c r="J3056" s="8">
        <v>0</v>
      </c>
      <c r="K3056" s="8">
        <v>0</v>
      </c>
      <c r="L3056" s="8">
        <v>0</v>
      </c>
      <c r="M3056" s="8">
        <v>1</v>
      </c>
      <c r="N3056" s="8">
        <v>0</v>
      </c>
      <c r="O3056" s="8">
        <v>0</v>
      </c>
      <c r="P3056" s="8">
        <v>1</v>
      </c>
      <c r="Q3056" s="8">
        <v>0</v>
      </c>
      <c r="R3056" s="8">
        <v>0</v>
      </c>
      <c r="S3056" s="8">
        <v>0</v>
      </c>
      <c r="T3056" s="8">
        <v>0</v>
      </c>
      <c r="U3056" s="5">
        <v>409010120</v>
      </c>
    </row>
    <row r="3057" spans="1:21" hidden="1" x14ac:dyDescent="0.25">
      <c r="A3057" s="8" t="s">
        <v>5018</v>
      </c>
      <c r="B3057" s="2" t="s">
        <v>3471</v>
      </c>
      <c r="C3057" s="2" t="s">
        <v>232</v>
      </c>
      <c r="D3057" s="2" t="s">
        <v>231</v>
      </c>
      <c r="E3057" s="2" t="s">
        <v>187</v>
      </c>
      <c r="F3057" s="8" t="s">
        <v>24</v>
      </c>
      <c r="G3057" s="8">
        <v>0</v>
      </c>
      <c r="H3057" s="8">
        <v>1</v>
      </c>
      <c r="I3057" s="8">
        <v>0</v>
      </c>
      <c r="J3057" s="8">
        <v>0</v>
      </c>
      <c r="K3057" s="8">
        <v>0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0</v>
      </c>
      <c r="U3057" s="5">
        <v>409010138</v>
      </c>
    </row>
    <row r="3058" spans="1:21" hidden="1" x14ac:dyDescent="0.25">
      <c r="A3058" s="8" t="s">
        <v>5018</v>
      </c>
      <c r="B3058" s="2" t="s">
        <v>3472</v>
      </c>
      <c r="C3058" s="2" t="s">
        <v>232</v>
      </c>
      <c r="D3058" s="2" t="s">
        <v>231</v>
      </c>
      <c r="E3058" s="2" t="s">
        <v>187</v>
      </c>
      <c r="F3058" s="8" t="s">
        <v>24</v>
      </c>
      <c r="G3058" s="8">
        <v>0</v>
      </c>
      <c r="H3058" s="8">
        <v>1</v>
      </c>
      <c r="I3058" s="8">
        <v>1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5">
        <v>409010146</v>
      </c>
    </row>
    <row r="3059" spans="1:21" hidden="1" x14ac:dyDescent="0.25">
      <c r="A3059" s="8" t="s">
        <v>5018</v>
      </c>
      <c r="B3059" s="2" t="s">
        <v>3473</v>
      </c>
      <c r="C3059" s="2" t="s">
        <v>232</v>
      </c>
      <c r="D3059" s="2" t="s">
        <v>231</v>
      </c>
      <c r="E3059" s="2" t="s">
        <v>187</v>
      </c>
      <c r="F3059" s="8" t="s">
        <v>24</v>
      </c>
      <c r="G3059" s="8">
        <v>1</v>
      </c>
      <c r="H3059" s="8">
        <v>0</v>
      </c>
      <c r="I3059" s="8">
        <v>0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5">
        <v>409010154</v>
      </c>
    </row>
    <row r="3060" spans="1:21" hidden="1" x14ac:dyDescent="0.25">
      <c r="A3060" s="8" t="s">
        <v>5018</v>
      </c>
      <c r="B3060" s="2" t="s">
        <v>3474</v>
      </c>
      <c r="C3060" s="2" t="s">
        <v>232</v>
      </c>
      <c r="D3060" s="2" t="s">
        <v>231</v>
      </c>
      <c r="E3060" s="2" t="s">
        <v>187</v>
      </c>
      <c r="F3060" s="8" t="s">
        <v>24</v>
      </c>
      <c r="G3060" s="8">
        <v>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5">
        <v>409010162</v>
      </c>
    </row>
    <row r="3061" spans="1:21" hidden="1" x14ac:dyDescent="0.25">
      <c r="A3061" s="8" t="s">
        <v>5018</v>
      </c>
      <c r="B3061" s="2" t="s">
        <v>3475</v>
      </c>
      <c r="C3061" s="2" t="s">
        <v>232</v>
      </c>
      <c r="D3061" s="2" t="s">
        <v>231</v>
      </c>
      <c r="E3061" s="2" t="s">
        <v>187</v>
      </c>
      <c r="F3061" s="8" t="s">
        <v>24</v>
      </c>
      <c r="G3061" s="8">
        <v>1</v>
      </c>
      <c r="H3061" s="8">
        <v>1</v>
      </c>
      <c r="I3061" s="8">
        <v>1</v>
      </c>
      <c r="J3061" s="8">
        <v>0</v>
      </c>
      <c r="K3061" s="8">
        <v>0</v>
      </c>
      <c r="L3061" s="8">
        <v>0</v>
      </c>
      <c r="M3061" s="8">
        <v>1</v>
      </c>
      <c r="N3061" s="8">
        <v>0</v>
      </c>
      <c r="O3061" s="8">
        <v>0</v>
      </c>
      <c r="P3061" s="8">
        <v>1</v>
      </c>
      <c r="Q3061" s="8">
        <v>0</v>
      </c>
      <c r="R3061" s="8">
        <v>0</v>
      </c>
      <c r="S3061" s="8">
        <v>0</v>
      </c>
      <c r="T3061" s="8">
        <v>0</v>
      </c>
      <c r="U3061" s="5">
        <v>409010170</v>
      </c>
    </row>
    <row r="3062" spans="1:21" hidden="1" x14ac:dyDescent="0.25">
      <c r="A3062" s="8" t="s">
        <v>5018</v>
      </c>
      <c r="B3062" s="2" t="s">
        <v>3476</v>
      </c>
      <c r="C3062" s="2" t="s">
        <v>232</v>
      </c>
      <c r="D3062" s="2" t="s">
        <v>231</v>
      </c>
      <c r="E3062" s="2" t="s">
        <v>187</v>
      </c>
      <c r="F3062" s="8" t="s">
        <v>24</v>
      </c>
      <c r="G3062" s="8">
        <v>0</v>
      </c>
      <c r="H3062" s="8">
        <v>1</v>
      </c>
      <c r="I3062" s="8">
        <v>1</v>
      </c>
      <c r="J3062" s="8">
        <v>0</v>
      </c>
      <c r="K3062" s="8">
        <v>0</v>
      </c>
      <c r="L3062" s="8">
        <v>0</v>
      </c>
      <c r="M3062" s="8">
        <v>1</v>
      </c>
      <c r="N3062" s="8">
        <v>0</v>
      </c>
      <c r="O3062" s="8">
        <v>0</v>
      </c>
      <c r="P3062" s="8">
        <v>1</v>
      </c>
      <c r="Q3062" s="8">
        <v>0</v>
      </c>
      <c r="R3062" s="8">
        <v>0</v>
      </c>
      <c r="S3062" s="8">
        <v>0</v>
      </c>
      <c r="T3062" s="8">
        <v>0</v>
      </c>
      <c r="U3062" s="5">
        <v>409010189</v>
      </c>
    </row>
    <row r="3063" spans="1:21" hidden="1" x14ac:dyDescent="0.25">
      <c r="A3063" s="8" t="s">
        <v>5018</v>
      </c>
      <c r="B3063" s="2" t="s">
        <v>3477</v>
      </c>
      <c r="C3063" s="2" t="s">
        <v>232</v>
      </c>
      <c r="D3063" s="2" t="s">
        <v>231</v>
      </c>
      <c r="E3063" s="2" t="s">
        <v>187</v>
      </c>
      <c r="F3063" s="8" t="s">
        <v>24</v>
      </c>
      <c r="G3063" s="8">
        <v>0</v>
      </c>
      <c r="H3063" s="8">
        <v>1</v>
      </c>
      <c r="I3063" s="8">
        <v>0</v>
      </c>
      <c r="J3063" s="8">
        <v>0</v>
      </c>
      <c r="K3063" s="8">
        <v>0</v>
      </c>
      <c r="L3063" s="8">
        <v>0</v>
      </c>
      <c r="M3063" s="8">
        <v>1</v>
      </c>
      <c r="N3063" s="8">
        <v>0</v>
      </c>
      <c r="O3063" s="8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5">
        <v>409010197</v>
      </c>
    </row>
    <row r="3064" spans="1:21" hidden="1" x14ac:dyDescent="0.25">
      <c r="A3064" s="8" t="s">
        <v>5018</v>
      </c>
      <c r="B3064" s="2" t="s">
        <v>3478</v>
      </c>
      <c r="C3064" s="2" t="s">
        <v>232</v>
      </c>
      <c r="D3064" s="2" t="s">
        <v>231</v>
      </c>
      <c r="E3064" s="2" t="s">
        <v>187</v>
      </c>
      <c r="F3064" s="8" t="s">
        <v>24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5">
        <v>409010200</v>
      </c>
    </row>
    <row r="3065" spans="1:21" hidden="1" x14ac:dyDescent="0.25">
      <c r="A3065" s="8" t="s">
        <v>5018</v>
      </c>
      <c r="B3065" s="2" t="s">
        <v>3479</v>
      </c>
      <c r="C3065" s="2" t="s">
        <v>232</v>
      </c>
      <c r="D3065" s="2" t="s">
        <v>231</v>
      </c>
      <c r="E3065" s="2" t="s">
        <v>187</v>
      </c>
      <c r="F3065" s="8" t="s">
        <v>24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1</v>
      </c>
      <c r="N3065" s="8">
        <v>0</v>
      </c>
      <c r="O3065" s="8">
        <v>0</v>
      </c>
      <c r="P3065" s="8">
        <v>1</v>
      </c>
      <c r="Q3065" s="8">
        <v>0</v>
      </c>
      <c r="R3065" s="8">
        <v>0</v>
      </c>
      <c r="S3065" s="8">
        <v>0</v>
      </c>
      <c r="T3065" s="8">
        <v>0</v>
      </c>
      <c r="U3065" s="5">
        <v>409010219</v>
      </c>
    </row>
    <row r="3066" spans="1:21" hidden="1" x14ac:dyDescent="0.25">
      <c r="A3066" s="8" t="s">
        <v>5018</v>
      </c>
      <c r="B3066" s="2" t="s">
        <v>3480</v>
      </c>
      <c r="C3066" s="2" t="s">
        <v>232</v>
      </c>
      <c r="D3066" s="2" t="s">
        <v>231</v>
      </c>
      <c r="E3066" s="2" t="s">
        <v>187</v>
      </c>
      <c r="F3066" s="8" t="s">
        <v>24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1</v>
      </c>
      <c r="Q3066" s="8">
        <v>0</v>
      </c>
      <c r="R3066" s="8">
        <v>0</v>
      </c>
      <c r="S3066" s="8">
        <v>0</v>
      </c>
      <c r="T3066" s="8">
        <v>0</v>
      </c>
      <c r="U3066" s="5">
        <v>409010227</v>
      </c>
    </row>
    <row r="3067" spans="1:21" hidden="1" x14ac:dyDescent="0.25">
      <c r="A3067" s="8" t="s">
        <v>5018</v>
      </c>
      <c r="B3067" s="2" t="s">
        <v>3481</v>
      </c>
      <c r="C3067" s="2" t="s">
        <v>232</v>
      </c>
      <c r="D3067" s="2" t="s">
        <v>231</v>
      </c>
      <c r="E3067" s="2" t="s">
        <v>187</v>
      </c>
      <c r="F3067" s="8" t="s">
        <v>24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8">
        <v>0</v>
      </c>
      <c r="T3067" s="8">
        <v>0</v>
      </c>
      <c r="U3067" s="5">
        <v>409010235</v>
      </c>
    </row>
    <row r="3068" spans="1:21" hidden="1" x14ac:dyDescent="0.25">
      <c r="A3068" s="8" t="s">
        <v>5018</v>
      </c>
      <c r="B3068" s="2" t="s">
        <v>3482</v>
      </c>
      <c r="C3068" s="2" t="s">
        <v>232</v>
      </c>
      <c r="D3068" s="2" t="s">
        <v>231</v>
      </c>
      <c r="E3068" s="2" t="s">
        <v>187</v>
      </c>
      <c r="F3068" s="8" t="s">
        <v>24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1</v>
      </c>
      <c r="N3068" s="8">
        <v>0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0</v>
      </c>
      <c r="U3068" s="5">
        <v>409010243</v>
      </c>
    </row>
    <row r="3069" spans="1:21" hidden="1" x14ac:dyDescent="0.25">
      <c r="A3069" s="8" t="s">
        <v>5018</v>
      </c>
      <c r="B3069" s="2" t="s">
        <v>3483</v>
      </c>
      <c r="C3069" s="2" t="s">
        <v>232</v>
      </c>
      <c r="D3069" s="2" t="s">
        <v>231</v>
      </c>
      <c r="E3069" s="2" t="s">
        <v>187</v>
      </c>
      <c r="F3069" s="8" t="s">
        <v>24</v>
      </c>
      <c r="G3069" s="8">
        <v>0</v>
      </c>
      <c r="H3069" s="8">
        <v>1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0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5">
        <v>409010251</v>
      </c>
    </row>
    <row r="3070" spans="1:21" hidden="1" x14ac:dyDescent="0.25">
      <c r="A3070" s="8" t="s">
        <v>5018</v>
      </c>
      <c r="B3070" s="2" t="s">
        <v>3484</v>
      </c>
      <c r="C3070" s="2" t="s">
        <v>232</v>
      </c>
      <c r="D3070" s="2" t="s">
        <v>231</v>
      </c>
      <c r="E3070" s="2" t="s">
        <v>187</v>
      </c>
      <c r="F3070" s="8" t="s">
        <v>24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1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5">
        <v>409010260</v>
      </c>
    </row>
    <row r="3071" spans="1:21" hidden="1" x14ac:dyDescent="0.25">
      <c r="A3071" s="8" t="s">
        <v>5018</v>
      </c>
      <c r="B3071" s="2" t="s">
        <v>3485</v>
      </c>
      <c r="C3071" s="2" t="s">
        <v>232</v>
      </c>
      <c r="D3071" s="2" t="s">
        <v>231</v>
      </c>
      <c r="E3071" s="2" t="s">
        <v>187</v>
      </c>
      <c r="F3071" s="8" t="s">
        <v>24</v>
      </c>
      <c r="G3071" s="8">
        <v>1</v>
      </c>
      <c r="H3071" s="8">
        <v>0</v>
      </c>
      <c r="I3071" s="8">
        <v>0</v>
      </c>
      <c r="J3071" s="8">
        <v>1</v>
      </c>
      <c r="K3071" s="8">
        <v>1</v>
      </c>
      <c r="L3071" s="8">
        <v>1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5">
        <v>409010278</v>
      </c>
    </row>
    <row r="3072" spans="1:21" hidden="1" x14ac:dyDescent="0.25">
      <c r="A3072" s="8" t="s">
        <v>5018</v>
      </c>
      <c r="B3072" s="2" t="s">
        <v>3486</v>
      </c>
      <c r="C3072" s="2" t="s">
        <v>232</v>
      </c>
      <c r="D3072" s="2" t="s">
        <v>231</v>
      </c>
      <c r="E3072" s="2" t="s">
        <v>187</v>
      </c>
      <c r="F3072" s="8" t="s">
        <v>24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5">
        <v>409010286</v>
      </c>
    </row>
    <row r="3073" spans="1:21" hidden="1" x14ac:dyDescent="0.25">
      <c r="A3073" s="8" t="s">
        <v>5018</v>
      </c>
      <c r="B3073" s="2" t="s">
        <v>3487</v>
      </c>
      <c r="C3073" s="2" t="s">
        <v>232</v>
      </c>
      <c r="D3073" s="2" t="s">
        <v>231</v>
      </c>
      <c r="E3073" s="2" t="s">
        <v>187</v>
      </c>
      <c r="F3073" s="8" t="s">
        <v>24</v>
      </c>
      <c r="G3073" s="8">
        <v>1</v>
      </c>
      <c r="H3073" s="8">
        <v>1</v>
      </c>
      <c r="I3073" s="8">
        <v>0</v>
      </c>
      <c r="J3073" s="8">
        <v>0</v>
      </c>
      <c r="K3073" s="8">
        <v>0</v>
      </c>
      <c r="L3073" s="8">
        <v>0</v>
      </c>
      <c r="M3073" s="8">
        <v>1</v>
      </c>
      <c r="N3073" s="8">
        <v>0</v>
      </c>
      <c r="O3073" s="8">
        <v>0</v>
      </c>
      <c r="P3073" s="8">
        <v>1</v>
      </c>
      <c r="Q3073" s="8">
        <v>0</v>
      </c>
      <c r="R3073" s="8">
        <v>0</v>
      </c>
      <c r="S3073" s="8">
        <v>0</v>
      </c>
      <c r="T3073" s="8">
        <v>0</v>
      </c>
      <c r="U3073" s="5">
        <v>409010294</v>
      </c>
    </row>
    <row r="3074" spans="1:21" hidden="1" x14ac:dyDescent="0.25">
      <c r="A3074" s="8" t="s">
        <v>5018</v>
      </c>
      <c r="B3074" s="2" t="s">
        <v>3488</v>
      </c>
      <c r="C3074" s="2" t="s">
        <v>232</v>
      </c>
      <c r="D3074" s="2" t="s">
        <v>231</v>
      </c>
      <c r="E3074" s="2" t="s">
        <v>187</v>
      </c>
      <c r="F3074" s="8" t="s">
        <v>24</v>
      </c>
      <c r="G3074" s="8">
        <v>0</v>
      </c>
      <c r="H3074" s="8">
        <v>1</v>
      </c>
      <c r="I3074" s="8">
        <v>0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1</v>
      </c>
      <c r="Q3074" s="8">
        <v>0</v>
      </c>
      <c r="R3074" s="8">
        <v>0</v>
      </c>
      <c r="S3074" s="8">
        <v>0</v>
      </c>
      <c r="T3074" s="8">
        <v>0</v>
      </c>
      <c r="U3074" s="5">
        <v>409010308</v>
      </c>
    </row>
    <row r="3075" spans="1:21" hidden="1" x14ac:dyDescent="0.25">
      <c r="A3075" s="8" t="s">
        <v>5018</v>
      </c>
      <c r="B3075" s="2" t="s">
        <v>3489</v>
      </c>
      <c r="C3075" s="2" t="s">
        <v>232</v>
      </c>
      <c r="D3075" s="2" t="s">
        <v>231</v>
      </c>
      <c r="E3075" s="2" t="s">
        <v>187</v>
      </c>
      <c r="F3075" s="8" t="s">
        <v>24</v>
      </c>
      <c r="G3075" s="8">
        <v>0</v>
      </c>
      <c r="H3075" s="8">
        <v>1</v>
      </c>
      <c r="I3075" s="8">
        <v>0</v>
      </c>
      <c r="J3075" s="8">
        <v>0</v>
      </c>
      <c r="K3075" s="8">
        <v>0</v>
      </c>
      <c r="L3075" s="8">
        <v>0</v>
      </c>
      <c r="M3075" s="8">
        <v>1</v>
      </c>
      <c r="N3075" s="8">
        <v>0</v>
      </c>
      <c r="O3075" s="8">
        <v>0</v>
      </c>
      <c r="P3075" s="8">
        <v>1</v>
      </c>
      <c r="Q3075" s="8">
        <v>0</v>
      </c>
      <c r="R3075" s="8">
        <v>0</v>
      </c>
      <c r="S3075" s="8">
        <v>0</v>
      </c>
      <c r="T3075" s="8">
        <v>0</v>
      </c>
      <c r="U3075" s="5">
        <v>409010316</v>
      </c>
    </row>
    <row r="3076" spans="1:21" hidden="1" x14ac:dyDescent="0.25">
      <c r="A3076" s="8" t="s">
        <v>5018</v>
      </c>
      <c r="B3076" s="2" t="s">
        <v>3490</v>
      </c>
      <c r="C3076" s="2" t="s">
        <v>232</v>
      </c>
      <c r="D3076" s="2" t="s">
        <v>231</v>
      </c>
      <c r="E3076" s="2" t="s">
        <v>187</v>
      </c>
      <c r="F3076" s="8" t="s">
        <v>24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1</v>
      </c>
      <c r="N3076" s="8">
        <v>0</v>
      </c>
      <c r="O3076" s="8">
        <v>0</v>
      </c>
      <c r="P3076" s="8">
        <v>1</v>
      </c>
      <c r="Q3076" s="8">
        <v>0</v>
      </c>
      <c r="R3076" s="8">
        <v>0</v>
      </c>
      <c r="S3076" s="8">
        <v>0</v>
      </c>
      <c r="T3076" s="8">
        <v>0</v>
      </c>
      <c r="U3076" s="5">
        <v>409010324</v>
      </c>
    </row>
    <row r="3077" spans="1:21" hidden="1" x14ac:dyDescent="0.25">
      <c r="A3077" s="8" t="s">
        <v>5018</v>
      </c>
      <c r="B3077" s="2" t="s">
        <v>3491</v>
      </c>
      <c r="C3077" s="2" t="s">
        <v>232</v>
      </c>
      <c r="D3077" s="2" t="s">
        <v>231</v>
      </c>
      <c r="E3077" s="2" t="s">
        <v>187</v>
      </c>
      <c r="F3077" s="8" t="s">
        <v>24</v>
      </c>
      <c r="G3077" s="8">
        <v>0</v>
      </c>
      <c r="H3077" s="8">
        <v>1</v>
      </c>
      <c r="I3077" s="8">
        <v>0</v>
      </c>
      <c r="J3077" s="8">
        <v>0</v>
      </c>
      <c r="K3077" s="8">
        <v>0</v>
      </c>
      <c r="L3077" s="8">
        <v>0</v>
      </c>
      <c r="M3077" s="8">
        <v>1</v>
      </c>
      <c r="N3077" s="8">
        <v>0</v>
      </c>
      <c r="O3077" s="8">
        <v>0</v>
      </c>
      <c r="P3077" s="8">
        <v>1</v>
      </c>
      <c r="Q3077" s="8">
        <v>0</v>
      </c>
      <c r="R3077" s="8">
        <v>0</v>
      </c>
      <c r="S3077" s="8">
        <v>0</v>
      </c>
      <c r="T3077" s="8">
        <v>0</v>
      </c>
      <c r="U3077" s="5">
        <v>409010332</v>
      </c>
    </row>
    <row r="3078" spans="1:21" hidden="1" x14ac:dyDescent="0.25">
      <c r="A3078" s="8" t="s">
        <v>5018</v>
      </c>
      <c r="B3078" s="2" t="s">
        <v>3492</v>
      </c>
      <c r="C3078" s="2" t="s">
        <v>232</v>
      </c>
      <c r="D3078" s="2" t="s">
        <v>231</v>
      </c>
      <c r="E3078" s="2" t="s">
        <v>187</v>
      </c>
      <c r="F3078" s="8" t="s">
        <v>24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1</v>
      </c>
      <c r="Q3078" s="8">
        <v>0</v>
      </c>
      <c r="R3078" s="8">
        <v>0</v>
      </c>
      <c r="S3078" s="8">
        <v>0</v>
      </c>
      <c r="T3078" s="8">
        <v>0</v>
      </c>
      <c r="U3078" s="5">
        <v>409010340</v>
      </c>
    </row>
    <row r="3079" spans="1:21" hidden="1" x14ac:dyDescent="0.25">
      <c r="A3079" s="8" t="s">
        <v>5018</v>
      </c>
      <c r="B3079" s="2" t="s">
        <v>3493</v>
      </c>
      <c r="C3079" s="2" t="s">
        <v>232</v>
      </c>
      <c r="D3079" s="2" t="s">
        <v>231</v>
      </c>
      <c r="E3079" s="2" t="s">
        <v>187</v>
      </c>
      <c r="F3079" s="8" t="s">
        <v>24</v>
      </c>
      <c r="G3079" s="8">
        <v>1</v>
      </c>
      <c r="H3079" s="8">
        <v>1</v>
      </c>
      <c r="I3079" s="8">
        <v>0</v>
      </c>
      <c r="J3079" s="8">
        <v>0</v>
      </c>
      <c r="K3079" s="8">
        <v>1</v>
      </c>
      <c r="L3079" s="8">
        <v>1</v>
      </c>
      <c r="M3079" s="8">
        <v>0</v>
      </c>
      <c r="N3079" s="8">
        <v>1</v>
      </c>
      <c r="O3079" s="8">
        <v>0</v>
      </c>
      <c r="P3079" s="8">
        <v>1</v>
      </c>
      <c r="Q3079" s="8">
        <v>0</v>
      </c>
      <c r="R3079" s="8">
        <v>0</v>
      </c>
      <c r="S3079" s="8">
        <v>0</v>
      </c>
      <c r="T3079" s="8">
        <v>0</v>
      </c>
      <c r="U3079" s="5">
        <v>409010359</v>
      </c>
    </row>
    <row r="3080" spans="1:21" hidden="1" x14ac:dyDescent="0.25">
      <c r="A3080" s="8" t="s">
        <v>5018</v>
      </c>
      <c r="B3080" s="2" t="s">
        <v>3494</v>
      </c>
      <c r="C3080" s="2" t="s">
        <v>232</v>
      </c>
      <c r="D3080" s="2" t="s">
        <v>231</v>
      </c>
      <c r="E3080" s="2" t="s">
        <v>187</v>
      </c>
      <c r="F3080" s="8" t="s">
        <v>24</v>
      </c>
      <c r="G3080" s="8">
        <v>0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5">
        <v>409010367</v>
      </c>
    </row>
    <row r="3081" spans="1:21" hidden="1" x14ac:dyDescent="0.25">
      <c r="A3081" s="8" t="s">
        <v>5018</v>
      </c>
      <c r="B3081" s="2" t="s">
        <v>3495</v>
      </c>
      <c r="C3081" s="2" t="s">
        <v>232</v>
      </c>
      <c r="D3081" s="2" t="s">
        <v>231</v>
      </c>
      <c r="E3081" s="2" t="s">
        <v>187</v>
      </c>
      <c r="F3081" s="8" t="s">
        <v>24</v>
      </c>
      <c r="G3081" s="8">
        <v>0</v>
      </c>
      <c r="H3081" s="8">
        <v>1</v>
      </c>
      <c r="I3081" s="8">
        <v>1</v>
      </c>
      <c r="J3081" s="8">
        <v>0</v>
      </c>
      <c r="K3081" s="8">
        <v>0</v>
      </c>
      <c r="L3081" s="8">
        <v>0</v>
      </c>
      <c r="M3081" s="8">
        <v>1</v>
      </c>
      <c r="N3081" s="8">
        <v>0</v>
      </c>
      <c r="O3081" s="8">
        <v>0</v>
      </c>
      <c r="P3081" s="8">
        <v>1</v>
      </c>
      <c r="Q3081" s="8">
        <v>0</v>
      </c>
      <c r="R3081" s="8">
        <v>0</v>
      </c>
      <c r="S3081" s="8">
        <v>0</v>
      </c>
      <c r="T3081" s="8">
        <v>0</v>
      </c>
      <c r="U3081" s="5">
        <v>409010375</v>
      </c>
    </row>
    <row r="3082" spans="1:21" hidden="1" x14ac:dyDescent="0.25">
      <c r="A3082" s="8" t="s">
        <v>5018</v>
      </c>
      <c r="B3082" s="2" t="s">
        <v>3496</v>
      </c>
      <c r="C3082" s="2" t="s">
        <v>232</v>
      </c>
      <c r="D3082" s="2" t="s">
        <v>231</v>
      </c>
      <c r="E3082" s="2" t="s">
        <v>187</v>
      </c>
      <c r="F3082" s="8" t="s">
        <v>24</v>
      </c>
      <c r="G3082" s="8">
        <v>1</v>
      </c>
      <c r="H3082" s="8">
        <v>1</v>
      </c>
      <c r="I3082" s="8">
        <v>1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0</v>
      </c>
      <c r="U3082" s="5">
        <v>409010383</v>
      </c>
    </row>
    <row r="3083" spans="1:21" hidden="1" x14ac:dyDescent="0.25">
      <c r="A3083" s="8" t="s">
        <v>5018</v>
      </c>
      <c r="B3083" s="2" t="s">
        <v>3497</v>
      </c>
      <c r="C3083" s="2" t="s">
        <v>232</v>
      </c>
      <c r="D3083" s="2" t="s">
        <v>231</v>
      </c>
      <c r="E3083" s="2" t="s">
        <v>187</v>
      </c>
      <c r="F3083" s="8" t="s">
        <v>24</v>
      </c>
      <c r="G3083" s="8">
        <v>0</v>
      </c>
      <c r="H3083" s="8">
        <v>1</v>
      </c>
      <c r="I3083" s="8">
        <v>1</v>
      </c>
      <c r="J3083" s="8">
        <v>0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1</v>
      </c>
      <c r="Q3083" s="8">
        <v>0</v>
      </c>
      <c r="R3083" s="8">
        <v>0</v>
      </c>
      <c r="S3083" s="8">
        <v>0</v>
      </c>
      <c r="T3083" s="8">
        <v>0</v>
      </c>
      <c r="U3083" s="5">
        <v>409010391</v>
      </c>
    </row>
    <row r="3084" spans="1:21" hidden="1" x14ac:dyDescent="0.25">
      <c r="A3084" s="8" t="s">
        <v>5018</v>
      </c>
      <c r="B3084" s="2" t="s">
        <v>3498</v>
      </c>
      <c r="C3084" s="2" t="s">
        <v>232</v>
      </c>
      <c r="D3084" s="2" t="s">
        <v>231</v>
      </c>
      <c r="E3084" s="2" t="s">
        <v>187</v>
      </c>
      <c r="F3084" s="8" t="s">
        <v>24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5">
        <v>409010405</v>
      </c>
    </row>
    <row r="3085" spans="1:21" hidden="1" x14ac:dyDescent="0.25">
      <c r="A3085" s="8" t="s">
        <v>5018</v>
      </c>
      <c r="B3085" s="2" t="s">
        <v>3499</v>
      </c>
      <c r="C3085" s="2" t="s">
        <v>232</v>
      </c>
      <c r="D3085" s="2" t="s">
        <v>231</v>
      </c>
      <c r="E3085" s="2" t="s">
        <v>187</v>
      </c>
      <c r="F3085" s="8" t="s">
        <v>24</v>
      </c>
      <c r="G3085" s="8">
        <v>0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1</v>
      </c>
      <c r="N3085" s="8">
        <v>0</v>
      </c>
      <c r="O3085" s="8">
        <v>0</v>
      </c>
      <c r="P3085" s="8">
        <v>1</v>
      </c>
      <c r="Q3085" s="8">
        <v>0</v>
      </c>
      <c r="R3085" s="8">
        <v>0</v>
      </c>
      <c r="S3085" s="8">
        <v>0</v>
      </c>
      <c r="T3085" s="8">
        <v>0</v>
      </c>
      <c r="U3085" s="5">
        <v>409010413</v>
      </c>
    </row>
    <row r="3086" spans="1:21" hidden="1" x14ac:dyDescent="0.25">
      <c r="A3086" s="8" t="s">
        <v>5018</v>
      </c>
      <c r="B3086" s="2" t="s">
        <v>3500</v>
      </c>
      <c r="C3086" s="2" t="s">
        <v>232</v>
      </c>
      <c r="D3086" s="2" t="s">
        <v>231</v>
      </c>
      <c r="E3086" s="2" t="s">
        <v>187</v>
      </c>
      <c r="F3086" s="8" t="s">
        <v>36</v>
      </c>
      <c r="G3086" s="8">
        <v>1</v>
      </c>
      <c r="H3086" s="8">
        <v>0</v>
      </c>
      <c r="I3086" s="8">
        <v>0</v>
      </c>
      <c r="J3086" s="8">
        <v>0</v>
      </c>
      <c r="K3086" s="8">
        <v>1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5">
        <v>409010421</v>
      </c>
    </row>
    <row r="3087" spans="1:21" hidden="1" x14ac:dyDescent="0.25">
      <c r="A3087" s="8" t="s">
        <v>5018</v>
      </c>
      <c r="B3087" s="2" t="s">
        <v>3501</v>
      </c>
      <c r="C3087" s="2" t="s">
        <v>232</v>
      </c>
      <c r="D3087" s="2" t="s">
        <v>231</v>
      </c>
      <c r="E3087" s="2" t="s">
        <v>187</v>
      </c>
      <c r="F3087" s="8" t="s">
        <v>24</v>
      </c>
      <c r="G3087" s="8">
        <v>0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1</v>
      </c>
      <c r="N3087" s="8">
        <v>0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0</v>
      </c>
      <c r="U3087" s="5">
        <v>409010430</v>
      </c>
    </row>
    <row r="3088" spans="1:21" hidden="1" x14ac:dyDescent="0.25">
      <c r="A3088" s="8" t="s">
        <v>5018</v>
      </c>
      <c r="B3088" s="2" t="s">
        <v>3502</v>
      </c>
      <c r="C3088" s="2" t="s">
        <v>232</v>
      </c>
      <c r="D3088" s="2" t="s">
        <v>231</v>
      </c>
      <c r="E3088" s="2" t="s">
        <v>187</v>
      </c>
      <c r="F3088" s="8" t="s">
        <v>24</v>
      </c>
      <c r="G3088" s="8">
        <v>1</v>
      </c>
      <c r="H3088" s="8">
        <v>0</v>
      </c>
      <c r="I3088" s="8">
        <v>0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5">
        <v>409010448</v>
      </c>
    </row>
    <row r="3089" spans="1:21" hidden="1" x14ac:dyDescent="0.25">
      <c r="A3089" s="8" t="s">
        <v>5018</v>
      </c>
      <c r="B3089" s="2" t="s">
        <v>3503</v>
      </c>
      <c r="C3089" s="2" t="s">
        <v>232</v>
      </c>
      <c r="D3089" s="2" t="s">
        <v>231</v>
      </c>
      <c r="E3089" s="2" t="s">
        <v>187</v>
      </c>
      <c r="F3089" s="8" t="s">
        <v>24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1</v>
      </c>
      <c r="N3089" s="8">
        <v>0</v>
      </c>
      <c r="O3089" s="8">
        <v>0</v>
      </c>
      <c r="P3089" s="8">
        <v>1</v>
      </c>
      <c r="Q3089" s="8">
        <v>0</v>
      </c>
      <c r="R3089" s="8">
        <v>0</v>
      </c>
      <c r="S3089" s="8">
        <v>0</v>
      </c>
      <c r="T3089" s="8">
        <v>0</v>
      </c>
      <c r="U3089" s="5">
        <v>409010456</v>
      </c>
    </row>
    <row r="3090" spans="1:21" hidden="1" x14ac:dyDescent="0.25">
      <c r="A3090" s="8" t="s">
        <v>5018</v>
      </c>
      <c r="B3090" s="2" t="s">
        <v>3504</v>
      </c>
      <c r="C3090" s="2" t="s">
        <v>232</v>
      </c>
      <c r="D3090" s="2" t="s">
        <v>231</v>
      </c>
      <c r="E3090" s="2" t="s">
        <v>187</v>
      </c>
      <c r="F3090" s="8" t="s">
        <v>24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5">
        <v>409010464</v>
      </c>
    </row>
    <row r="3091" spans="1:21" hidden="1" x14ac:dyDescent="0.25">
      <c r="A3091" s="8" t="s">
        <v>5018</v>
      </c>
      <c r="B3091" s="2" t="s">
        <v>3505</v>
      </c>
      <c r="C3091" s="2" t="s">
        <v>232</v>
      </c>
      <c r="D3091" s="2" t="s">
        <v>231</v>
      </c>
      <c r="E3091" s="2" t="s">
        <v>187</v>
      </c>
      <c r="F3091" s="8" t="s">
        <v>24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0</v>
      </c>
      <c r="M3091" s="8">
        <v>1</v>
      </c>
      <c r="N3091" s="8">
        <v>0</v>
      </c>
      <c r="O3091" s="8">
        <v>0</v>
      </c>
      <c r="P3091" s="8">
        <v>1</v>
      </c>
      <c r="Q3091" s="8">
        <v>0</v>
      </c>
      <c r="R3091" s="8">
        <v>0</v>
      </c>
      <c r="S3091" s="8">
        <v>0</v>
      </c>
      <c r="T3091" s="8">
        <v>0</v>
      </c>
      <c r="U3091" s="5">
        <v>409010472</v>
      </c>
    </row>
    <row r="3092" spans="1:21" hidden="1" x14ac:dyDescent="0.25">
      <c r="A3092" s="8" t="s">
        <v>5018</v>
      </c>
      <c r="B3092" s="2" t="s">
        <v>3506</v>
      </c>
      <c r="C3092" s="2" t="s">
        <v>232</v>
      </c>
      <c r="D3092" s="2" t="s">
        <v>231</v>
      </c>
      <c r="E3092" s="2" t="s">
        <v>187</v>
      </c>
      <c r="F3092" s="8" t="s">
        <v>24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5">
        <v>409010480</v>
      </c>
    </row>
    <row r="3093" spans="1:21" hidden="1" x14ac:dyDescent="0.25">
      <c r="A3093" s="8" t="s">
        <v>5018</v>
      </c>
      <c r="B3093" s="2" t="s">
        <v>3507</v>
      </c>
      <c r="C3093" s="2" t="s">
        <v>232</v>
      </c>
      <c r="D3093" s="2" t="s">
        <v>231</v>
      </c>
      <c r="E3093" s="2" t="s">
        <v>187</v>
      </c>
      <c r="F3093" s="8" t="s">
        <v>24</v>
      </c>
      <c r="G3093" s="8">
        <v>0</v>
      </c>
      <c r="H3093" s="8">
        <v>1</v>
      </c>
      <c r="I3093" s="8">
        <v>0</v>
      </c>
      <c r="J3093" s="8">
        <v>0</v>
      </c>
      <c r="K3093" s="8">
        <v>0</v>
      </c>
      <c r="L3093" s="8">
        <v>0</v>
      </c>
      <c r="M3093" s="8">
        <v>1</v>
      </c>
      <c r="N3093" s="8">
        <v>0</v>
      </c>
      <c r="O3093" s="8">
        <v>0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5">
        <v>409010499</v>
      </c>
    </row>
    <row r="3094" spans="1:21" hidden="1" x14ac:dyDescent="0.25">
      <c r="A3094" s="8" t="s">
        <v>5018</v>
      </c>
      <c r="B3094" s="2" t="s">
        <v>3508</v>
      </c>
      <c r="C3094" s="2" t="s">
        <v>232</v>
      </c>
      <c r="D3094" s="2" t="s">
        <v>231</v>
      </c>
      <c r="E3094" s="2" t="s">
        <v>187</v>
      </c>
      <c r="F3094" s="8" t="s">
        <v>24</v>
      </c>
      <c r="G3094" s="8">
        <v>0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1</v>
      </c>
      <c r="N3094" s="8">
        <v>0</v>
      </c>
      <c r="O3094" s="8">
        <v>0</v>
      </c>
      <c r="P3094" s="8">
        <v>1</v>
      </c>
      <c r="Q3094" s="8">
        <v>0</v>
      </c>
      <c r="R3094" s="8">
        <v>0</v>
      </c>
      <c r="S3094" s="8">
        <v>0</v>
      </c>
      <c r="T3094" s="8">
        <v>0</v>
      </c>
      <c r="U3094" s="5">
        <v>409010502</v>
      </c>
    </row>
    <row r="3095" spans="1:21" hidden="1" x14ac:dyDescent="0.25">
      <c r="A3095" s="8" t="s">
        <v>5018</v>
      </c>
      <c r="B3095" s="2" t="s">
        <v>3509</v>
      </c>
      <c r="C3095" s="2" t="s">
        <v>232</v>
      </c>
      <c r="D3095" s="2" t="s">
        <v>231</v>
      </c>
      <c r="E3095" s="2" t="s">
        <v>187</v>
      </c>
      <c r="F3095" s="8" t="s">
        <v>24</v>
      </c>
      <c r="G3095" s="8">
        <v>0</v>
      </c>
      <c r="H3095" s="8">
        <v>1</v>
      </c>
      <c r="I3095" s="8">
        <v>1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0</v>
      </c>
      <c r="R3095" s="8">
        <v>0</v>
      </c>
      <c r="S3095" s="8">
        <v>0</v>
      </c>
      <c r="T3095" s="8">
        <v>0</v>
      </c>
      <c r="U3095" s="5">
        <v>409010510</v>
      </c>
    </row>
    <row r="3096" spans="1:21" hidden="1" x14ac:dyDescent="0.25">
      <c r="A3096" s="8" t="s">
        <v>5018</v>
      </c>
      <c r="B3096" s="2" t="s">
        <v>3510</v>
      </c>
      <c r="C3096" s="2" t="s">
        <v>232</v>
      </c>
      <c r="D3096" s="2" t="s">
        <v>231</v>
      </c>
      <c r="E3096" s="2" t="s">
        <v>187</v>
      </c>
      <c r="F3096" s="8" t="s">
        <v>24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5">
        <v>409010529</v>
      </c>
    </row>
    <row r="3097" spans="1:21" hidden="1" x14ac:dyDescent="0.25">
      <c r="A3097" s="8" t="s">
        <v>5018</v>
      </c>
      <c r="B3097" s="2" t="s">
        <v>3511</v>
      </c>
      <c r="C3097" s="2" t="s">
        <v>232</v>
      </c>
      <c r="D3097" s="2" t="s">
        <v>231</v>
      </c>
      <c r="E3097" s="2" t="s">
        <v>187</v>
      </c>
      <c r="F3097" s="8" t="s">
        <v>24</v>
      </c>
      <c r="G3097" s="8">
        <v>0</v>
      </c>
      <c r="H3097" s="8">
        <v>1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5">
        <v>409010537</v>
      </c>
    </row>
    <row r="3098" spans="1:21" hidden="1" x14ac:dyDescent="0.25">
      <c r="A3098" s="8" t="s">
        <v>5018</v>
      </c>
      <c r="B3098" s="2" t="s">
        <v>3512</v>
      </c>
      <c r="C3098" s="2" t="s">
        <v>232</v>
      </c>
      <c r="D3098" s="2" t="s">
        <v>231</v>
      </c>
      <c r="E3098" s="2" t="s">
        <v>187</v>
      </c>
      <c r="F3098" s="8" t="s">
        <v>24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1</v>
      </c>
      <c r="N3098" s="8">
        <v>0</v>
      </c>
      <c r="O3098" s="8">
        <v>0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5">
        <v>409010545</v>
      </c>
    </row>
    <row r="3099" spans="1:21" hidden="1" x14ac:dyDescent="0.25">
      <c r="A3099" s="8" t="s">
        <v>5018</v>
      </c>
      <c r="B3099" s="2" t="s">
        <v>3513</v>
      </c>
      <c r="C3099" s="2" t="s">
        <v>232</v>
      </c>
      <c r="D3099" s="2" t="s">
        <v>231</v>
      </c>
      <c r="E3099" s="2" t="s">
        <v>187</v>
      </c>
      <c r="F3099" s="8" t="s">
        <v>24</v>
      </c>
      <c r="G3099" s="8">
        <v>0</v>
      </c>
      <c r="H3099" s="8">
        <v>1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0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5">
        <v>409010553</v>
      </c>
    </row>
    <row r="3100" spans="1:21" hidden="1" x14ac:dyDescent="0.25">
      <c r="A3100" s="8" t="s">
        <v>5018</v>
      </c>
      <c r="B3100" s="2" t="s">
        <v>3514</v>
      </c>
      <c r="C3100" s="2" t="s">
        <v>232</v>
      </c>
      <c r="D3100" s="2" t="s">
        <v>231</v>
      </c>
      <c r="E3100" s="2" t="s">
        <v>187</v>
      </c>
      <c r="F3100" s="8" t="s">
        <v>24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0</v>
      </c>
      <c r="M3100" s="8">
        <v>1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5">
        <v>409010561</v>
      </c>
    </row>
    <row r="3101" spans="1:21" hidden="1" x14ac:dyDescent="0.25">
      <c r="A3101" s="8" t="s">
        <v>5018</v>
      </c>
      <c r="B3101" s="2" t="s">
        <v>3515</v>
      </c>
      <c r="C3101" s="2" t="s">
        <v>232</v>
      </c>
      <c r="D3101" s="2" t="s">
        <v>231</v>
      </c>
      <c r="E3101" s="2" t="s">
        <v>187</v>
      </c>
      <c r="F3101" s="8" t="s">
        <v>24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1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5">
        <v>409010570</v>
      </c>
    </row>
    <row r="3102" spans="1:21" hidden="1" x14ac:dyDescent="0.25">
      <c r="A3102" s="8" t="s">
        <v>5018</v>
      </c>
      <c r="B3102" s="2" t="s">
        <v>3516</v>
      </c>
      <c r="C3102" s="2" t="s">
        <v>232</v>
      </c>
      <c r="D3102" s="2" t="s">
        <v>231</v>
      </c>
      <c r="E3102" s="2" t="s">
        <v>187</v>
      </c>
      <c r="F3102" s="8" t="s">
        <v>24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1</v>
      </c>
      <c r="N3102" s="8">
        <v>0</v>
      </c>
      <c r="O3102" s="8">
        <v>0</v>
      </c>
      <c r="P3102" s="8">
        <v>1</v>
      </c>
      <c r="Q3102" s="8">
        <v>0</v>
      </c>
      <c r="R3102" s="8">
        <v>0</v>
      </c>
      <c r="S3102" s="8">
        <v>0</v>
      </c>
      <c r="T3102" s="8">
        <v>0</v>
      </c>
      <c r="U3102" s="5">
        <v>409010588</v>
      </c>
    </row>
    <row r="3103" spans="1:21" hidden="1" x14ac:dyDescent="0.25">
      <c r="A3103" s="8" t="s">
        <v>5018</v>
      </c>
      <c r="B3103" s="2" t="s">
        <v>3517</v>
      </c>
      <c r="C3103" s="2" t="s">
        <v>233</v>
      </c>
      <c r="D3103" s="2" t="s">
        <v>231</v>
      </c>
      <c r="E3103" s="2" t="s">
        <v>187</v>
      </c>
      <c r="F3103" s="8" t="s">
        <v>24</v>
      </c>
      <c r="G3103" s="8">
        <v>1</v>
      </c>
      <c r="H3103" s="8">
        <v>1</v>
      </c>
      <c r="I3103" s="8">
        <v>1</v>
      </c>
      <c r="J3103" s="8">
        <v>0</v>
      </c>
      <c r="K3103" s="8">
        <v>1</v>
      </c>
      <c r="L3103" s="8">
        <v>1</v>
      </c>
      <c r="M3103" s="8">
        <v>1</v>
      </c>
      <c r="N3103" s="8">
        <v>0</v>
      </c>
      <c r="O3103" s="8">
        <v>0</v>
      </c>
      <c r="P3103" s="8">
        <v>1</v>
      </c>
      <c r="Q3103" s="8">
        <v>0</v>
      </c>
      <c r="R3103" s="8">
        <v>0</v>
      </c>
      <c r="S3103" s="8">
        <v>0</v>
      </c>
      <c r="T3103" s="8">
        <v>0</v>
      </c>
      <c r="U3103" s="5">
        <v>409020010</v>
      </c>
    </row>
    <row r="3104" spans="1:21" hidden="1" x14ac:dyDescent="0.25">
      <c r="A3104" s="8" t="s">
        <v>5018</v>
      </c>
      <c r="B3104" s="2" t="s">
        <v>3518</v>
      </c>
      <c r="C3104" s="2" t="s">
        <v>233</v>
      </c>
      <c r="D3104" s="2" t="s">
        <v>231</v>
      </c>
      <c r="E3104" s="2" t="s">
        <v>187</v>
      </c>
      <c r="F3104" s="8" t="s">
        <v>24</v>
      </c>
      <c r="G3104" s="8">
        <v>1</v>
      </c>
      <c r="H3104" s="8">
        <v>1</v>
      </c>
      <c r="I3104" s="8">
        <v>1</v>
      </c>
      <c r="J3104" s="8">
        <v>0</v>
      </c>
      <c r="K3104" s="8">
        <v>1</v>
      </c>
      <c r="L3104" s="8">
        <v>1</v>
      </c>
      <c r="M3104" s="8">
        <v>1</v>
      </c>
      <c r="N3104" s="8">
        <v>0</v>
      </c>
      <c r="O3104" s="8">
        <v>0</v>
      </c>
      <c r="P3104" s="8">
        <v>1</v>
      </c>
      <c r="Q3104" s="8">
        <v>0</v>
      </c>
      <c r="R3104" s="8">
        <v>0</v>
      </c>
      <c r="S3104" s="8">
        <v>0</v>
      </c>
      <c r="T3104" s="8">
        <v>0</v>
      </c>
      <c r="U3104" s="5">
        <v>409020028</v>
      </c>
    </row>
    <row r="3105" spans="1:21" hidden="1" x14ac:dyDescent="0.25">
      <c r="A3105" s="8" t="s">
        <v>5018</v>
      </c>
      <c r="B3105" s="2" t="s">
        <v>3519</v>
      </c>
      <c r="C3105" s="2" t="s">
        <v>233</v>
      </c>
      <c r="D3105" s="2" t="s">
        <v>231</v>
      </c>
      <c r="E3105" s="2" t="s">
        <v>187</v>
      </c>
      <c r="F3105" s="8" t="s">
        <v>24</v>
      </c>
      <c r="G3105" s="8">
        <v>1</v>
      </c>
      <c r="H3105" s="8">
        <v>1</v>
      </c>
      <c r="I3105" s="8">
        <v>1</v>
      </c>
      <c r="J3105" s="8">
        <v>0</v>
      </c>
      <c r="K3105" s="8">
        <v>1</v>
      </c>
      <c r="L3105" s="8">
        <v>1</v>
      </c>
      <c r="M3105" s="8">
        <v>0</v>
      </c>
      <c r="N3105" s="8">
        <v>1</v>
      </c>
      <c r="O3105" s="8">
        <v>0</v>
      </c>
      <c r="P3105" s="8">
        <v>1</v>
      </c>
      <c r="Q3105" s="8">
        <v>0</v>
      </c>
      <c r="R3105" s="8">
        <v>0</v>
      </c>
      <c r="S3105" s="8">
        <v>0</v>
      </c>
      <c r="T3105" s="8">
        <v>0</v>
      </c>
      <c r="U3105" s="5">
        <v>409020036</v>
      </c>
    </row>
    <row r="3106" spans="1:21" hidden="1" x14ac:dyDescent="0.25">
      <c r="A3106" s="8" t="s">
        <v>5018</v>
      </c>
      <c r="B3106" s="2" t="s">
        <v>3520</v>
      </c>
      <c r="C3106" s="2" t="s">
        <v>233</v>
      </c>
      <c r="D3106" s="2" t="s">
        <v>231</v>
      </c>
      <c r="E3106" s="2" t="s">
        <v>187</v>
      </c>
      <c r="F3106" s="8" t="s">
        <v>24</v>
      </c>
      <c r="G3106" s="8">
        <v>0</v>
      </c>
      <c r="H3106" s="8">
        <v>1</v>
      </c>
      <c r="I3106" s="8">
        <v>1</v>
      </c>
      <c r="J3106" s="8">
        <v>0</v>
      </c>
      <c r="K3106" s="8">
        <v>0</v>
      </c>
      <c r="L3106" s="8">
        <v>0</v>
      </c>
      <c r="M3106" s="8">
        <v>1</v>
      </c>
      <c r="N3106" s="8">
        <v>0</v>
      </c>
      <c r="O3106" s="8">
        <v>0</v>
      </c>
      <c r="P3106" s="8">
        <v>1</v>
      </c>
      <c r="Q3106" s="8">
        <v>0</v>
      </c>
      <c r="R3106" s="8">
        <v>0</v>
      </c>
      <c r="S3106" s="8">
        <v>0</v>
      </c>
      <c r="T3106" s="8">
        <v>0</v>
      </c>
      <c r="U3106" s="5">
        <v>409020044</v>
      </c>
    </row>
    <row r="3107" spans="1:21" hidden="1" x14ac:dyDescent="0.25">
      <c r="A3107" s="8" t="s">
        <v>5018</v>
      </c>
      <c r="B3107" s="2" t="s">
        <v>3521</v>
      </c>
      <c r="C3107" s="2" t="s">
        <v>233</v>
      </c>
      <c r="D3107" s="2" t="s">
        <v>231</v>
      </c>
      <c r="E3107" s="2" t="s">
        <v>187</v>
      </c>
      <c r="F3107" s="8" t="s">
        <v>24</v>
      </c>
      <c r="G3107" s="8">
        <v>0</v>
      </c>
      <c r="H3107" s="8">
        <v>1</v>
      </c>
      <c r="I3107" s="8">
        <v>0</v>
      </c>
      <c r="J3107" s="8">
        <v>0</v>
      </c>
      <c r="K3107" s="8">
        <v>0</v>
      </c>
      <c r="L3107" s="8">
        <v>0</v>
      </c>
      <c r="M3107" s="8">
        <v>1</v>
      </c>
      <c r="N3107" s="8">
        <v>0</v>
      </c>
      <c r="O3107" s="8">
        <v>0</v>
      </c>
      <c r="P3107" s="8">
        <v>1</v>
      </c>
      <c r="Q3107" s="8">
        <v>0</v>
      </c>
      <c r="R3107" s="8">
        <v>0</v>
      </c>
      <c r="S3107" s="8">
        <v>0</v>
      </c>
      <c r="T3107" s="8">
        <v>0</v>
      </c>
      <c r="U3107" s="5">
        <v>409020052</v>
      </c>
    </row>
    <row r="3108" spans="1:21" hidden="1" x14ac:dyDescent="0.25">
      <c r="A3108" s="8" t="s">
        <v>5018</v>
      </c>
      <c r="B3108" s="2" t="s">
        <v>3522</v>
      </c>
      <c r="C3108" s="2" t="s">
        <v>233</v>
      </c>
      <c r="D3108" s="2" t="s">
        <v>231</v>
      </c>
      <c r="E3108" s="2" t="s">
        <v>187</v>
      </c>
      <c r="F3108" s="8" t="s">
        <v>24</v>
      </c>
      <c r="G3108" s="8">
        <v>1</v>
      </c>
      <c r="H3108" s="8">
        <v>0</v>
      </c>
      <c r="I3108" s="8">
        <v>0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5">
        <v>409020060</v>
      </c>
    </row>
    <row r="3109" spans="1:21" hidden="1" x14ac:dyDescent="0.25">
      <c r="A3109" s="8" t="s">
        <v>5018</v>
      </c>
      <c r="B3109" s="2" t="s">
        <v>3523</v>
      </c>
      <c r="C3109" s="2" t="s">
        <v>233</v>
      </c>
      <c r="D3109" s="2" t="s">
        <v>231</v>
      </c>
      <c r="E3109" s="2" t="s">
        <v>187</v>
      </c>
      <c r="F3109" s="8" t="s">
        <v>24</v>
      </c>
      <c r="G3109" s="8">
        <v>1</v>
      </c>
      <c r="H3109" s="8">
        <v>1</v>
      </c>
      <c r="I3109" s="8">
        <v>1</v>
      </c>
      <c r="J3109" s="8">
        <v>0</v>
      </c>
      <c r="K3109" s="8">
        <v>0</v>
      </c>
      <c r="L3109" s="8">
        <v>0</v>
      </c>
      <c r="M3109" s="8">
        <v>1</v>
      </c>
      <c r="N3109" s="8">
        <v>0</v>
      </c>
      <c r="O3109" s="8">
        <v>0</v>
      </c>
      <c r="P3109" s="8">
        <v>1</v>
      </c>
      <c r="Q3109" s="8">
        <v>0</v>
      </c>
      <c r="R3109" s="8">
        <v>0</v>
      </c>
      <c r="S3109" s="8">
        <v>0</v>
      </c>
      <c r="T3109" s="8">
        <v>0</v>
      </c>
      <c r="U3109" s="5">
        <v>409020079</v>
      </c>
    </row>
    <row r="3110" spans="1:21" hidden="1" x14ac:dyDescent="0.25">
      <c r="A3110" s="8" t="s">
        <v>5018</v>
      </c>
      <c r="B3110" s="2" t="s">
        <v>3524</v>
      </c>
      <c r="C3110" s="2" t="s">
        <v>233</v>
      </c>
      <c r="D3110" s="2" t="s">
        <v>231</v>
      </c>
      <c r="E3110" s="2" t="s">
        <v>187</v>
      </c>
      <c r="F3110" s="8" t="s">
        <v>24</v>
      </c>
      <c r="G3110" s="8">
        <v>1</v>
      </c>
      <c r="H3110" s="8">
        <v>1</v>
      </c>
      <c r="I3110" s="8">
        <v>1</v>
      </c>
      <c r="J3110" s="8">
        <v>0</v>
      </c>
      <c r="K3110" s="8">
        <v>1</v>
      </c>
      <c r="L3110" s="8">
        <v>1</v>
      </c>
      <c r="M3110" s="8">
        <v>1</v>
      </c>
      <c r="N3110" s="8">
        <v>0</v>
      </c>
      <c r="O3110" s="8">
        <v>0</v>
      </c>
      <c r="P3110" s="8">
        <v>1</v>
      </c>
      <c r="Q3110" s="8">
        <v>0</v>
      </c>
      <c r="R3110" s="8">
        <v>0</v>
      </c>
      <c r="S3110" s="8">
        <v>0</v>
      </c>
      <c r="T3110" s="8">
        <v>0</v>
      </c>
      <c r="U3110" s="5">
        <v>409020087</v>
      </c>
    </row>
    <row r="3111" spans="1:21" hidden="1" x14ac:dyDescent="0.25">
      <c r="A3111" s="8" t="s">
        <v>5018</v>
      </c>
      <c r="B3111" s="2" t="s">
        <v>3525</v>
      </c>
      <c r="C3111" s="2" t="s">
        <v>233</v>
      </c>
      <c r="D3111" s="2" t="s">
        <v>231</v>
      </c>
      <c r="E3111" s="2" t="s">
        <v>187</v>
      </c>
      <c r="F3111" s="8" t="s">
        <v>24</v>
      </c>
      <c r="G3111" s="8">
        <v>1</v>
      </c>
      <c r="H3111" s="8">
        <v>1</v>
      </c>
      <c r="I3111" s="8">
        <v>1</v>
      </c>
      <c r="J3111" s="8">
        <v>0</v>
      </c>
      <c r="K3111" s="8">
        <v>1</v>
      </c>
      <c r="L3111" s="8">
        <v>1</v>
      </c>
      <c r="M3111" s="8">
        <v>1</v>
      </c>
      <c r="N3111" s="8">
        <v>0</v>
      </c>
      <c r="O3111" s="8">
        <v>0</v>
      </c>
      <c r="P3111" s="8">
        <v>1</v>
      </c>
      <c r="Q3111" s="8">
        <v>0</v>
      </c>
      <c r="R3111" s="8">
        <v>0</v>
      </c>
      <c r="S3111" s="8">
        <v>0</v>
      </c>
      <c r="T3111" s="8">
        <v>0</v>
      </c>
      <c r="U3111" s="5">
        <v>409020095</v>
      </c>
    </row>
    <row r="3112" spans="1:21" hidden="1" x14ac:dyDescent="0.25">
      <c r="A3112" s="8" t="s">
        <v>5018</v>
      </c>
      <c r="B3112" s="2" t="s">
        <v>3526</v>
      </c>
      <c r="C3112" s="2" t="s">
        <v>233</v>
      </c>
      <c r="D3112" s="2" t="s">
        <v>231</v>
      </c>
      <c r="E3112" s="2" t="s">
        <v>187</v>
      </c>
      <c r="F3112" s="8" t="s">
        <v>24</v>
      </c>
      <c r="G3112" s="8">
        <v>0</v>
      </c>
      <c r="H3112" s="8">
        <v>1</v>
      </c>
      <c r="I3112" s="8">
        <v>1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1</v>
      </c>
      <c r="Q3112" s="8">
        <v>0</v>
      </c>
      <c r="R3112" s="8">
        <v>0</v>
      </c>
      <c r="S3112" s="8">
        <v>0</v>
      </c>
      <c r="T3112" s="8">
        <v>0</v>
      </c>
      <c r="U3112" s="5">
        <v>409020109</v>
      </c>
    </row>
    <row r="3113" spans="1:21" hidden="1" x14ac:dyDescent="0.25">
      <c r="A3113" s="8" t="s">
        <v>5018</v>
      </c>
      <c r="B3113" s="2" t="s">
        <v>3527</v>
      </c>
      <c r="C3113" s="2" t="s">
        <v>233</v>
      </c>
      <c r="D3113" s="2" t="s">
        <v>231</v>
      </c>
      <c r="E3113" s="2" t="s">
        <v>187</v>
      </c>
      <c r="F3113" s="8" t="s">
        <v>24</v>
      </c>
      <c r="G3113" s="8">
        <v>1</v>
      </c>
      <c r="H3113" s="8">
        <v>0</v>
      </c>
      <c r="I3113" s="8">
        <v>0</v>
      </c>
      <c r="J3113" s="8">
        <v>1</v>
      </c>
      <c r="K3113" s="8">
        <v>1</v>
      </c>
      <c r="L3113" s="8">
        <v>1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5">
        <v>409020117</v>
      </c>
    </row>
    <row r="3114" spans="1:21" hidden="1" x14ac:dyDescent="0.25">
      <c r="A3114" s="8" t="s">
        <v>5018</v>
      </c>
      <c r="B3114" s="2" t="s">
        <v>3528</v>
      </c>
      <c r="C3114" s="2" t="s">
        <v>233</v>
      </c>
      <c r="D3114" s="2" t="s">
        <v>231</v>
      </c>
      <c r="E3114" s="2" t="s">
        <v>187</v>
      </c>
      <c r="F3114" s="8" t="s">
        <v>24</v>
      </c>
      <c r="G3114" s="8">
        <v>0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5">
        <v>409020125</v>
      </c>
    </row>
    <row r="3115" spans="1:21" hidden="1" x14ac:dyDescent="0.25">
      <c r="A3115" s="8" t="s">
        <v>5018</v>
      </c>
      <c r="B3115" s="2" t="s">
        <v>3529</v>
      </c>
      <c r="C3115" s="2" t="s">
        <v>233</v>
      </c>
      <c r="D3115" s="2" t="s">
        <v>231</v>
      </c>
      <c r="E3115" s="2" t="s">
        <v>187</v>
      </c>
      <c r="F3115" s="8" t="s">
        <v>24</v>
      </c>
      <c r="G3115" s="8">
        <v>0</v>
      </c>
      <c r="H3115" s="8">
        <v>1</v>
      </c>
      <c r="I3115" s="8">
        <v>1</v>
      </c>
      <c r="J3115" s="8">
        <v>0</v>
      </c>
      <c r="K3115" s="8">
        <v>0</v>
      </c>
      <c r="L3115" s="8">
        <v>0</v>
      </c>
      <c r="M3115" s="8">
        <v>1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5">
        <v>409020133</v>
      </c>
    </row>
    <row r="3116" spans="1:21" hidden="1" x14ac:dyDescent="0.25">
      <c r="A3116" s="8" t="s">
        <v>5018</v>
      </c>
      <c r="B3116" s="2" t="s">
        <v>3530</v>
      </c>
      <c r="C3116" s="2" t="s">
        <v>233</v>
      </c>
      <c r="D3116" s="2" t="s">
        <v>231</v>
      </c>
      <c r="E3116" s="2" t="s">
        <v>187</v>
      </c>
      <c r="F3116" s="8" t="s">
        <v>24</v>
      </c>
      <c r="G3116" s="8">
        <v>0</v>
      </c>
      <c r="H3116" s="8">
        <v>1</v>
      </c>
      <c r="I3116" s="8">
        <v>1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0</v>
      </c>
      <c r="P3116" s="8">
        <v>1</v>
      </c>
      <c r="Q3116" s="8">
        <v>0</v>
      </c>
      <c r="R3116" s="8">
        <v>0</v>
      </c>
      <c r="S3116" s="8">
        <v>0</v>
      </c>
      <c r="T3116" s="8">
        <v>0</v>
      </c>
      <c r="U3116" s="5">
        <v>409020141</v>
      </c>
    </row>
    <row r="3117" spans="1:21" hidden="1" x14ac:dyDescent="0.25">
      <c r="A3117" s="8" t="s">
        <v>5018</v>
      </c>
      <c r="B3117" s="2" t="s">
        <v>3531</v>
      </c>
      <c r="C3117" s="2" t="s">
        <v>233</v>
      </c>
      <c r="D3117" s="2" t="s">
        <v>231</v>
      </c>
      <c r="E3117" s="2" t="s">
        <v>187</v>
      </c>
      <c r="F3117" s="8" t="s">
        <v>24</v>
      </c>
      <c r="G3117" s="8">
        <v>0</v>
      </c>
      <c r="H3117" s="8">
        <v>1</v>
      </c>
      <c r="I3117" s="8">
        <v>1</v>
      </c>
      <c r="J3117" s="8">
        <v>0</v>
      </c>
      <c r="K3117" s="8">
        <v>0</v>
      </c>
      <c r="L3117" s="8">
        <v>0</v>
      </c>
      <c r="M3117" s="8">
        <v>1</v>
      </c>
      <c r="N3117" s="8">
        <v>0</v>
      </c>
      <c r="O3117" s="8">
        <v>0</v>
      </c>
      <c r="P3117" s="8">
        <v>1</v>
      </c>
      <c r="Q3117" s="8">
        <v>0</v>
      </c>
      <c r="R3117" s="8">
        <v>0</v>
      </c>
      <c r="S3117" s="8">
        <v>0</v>
      </c>
      <c r="T3117" s="8">
        <v>0</v>
      </c>
      <c r="U3117" s="5">
        <v>409020150</v>
      </c>
    </row>
    <row r="3118" spans="1:21" hidden="1" x14ac:dyDescent="0.25">
      <c r="A3118" s="8" t="s">
        <v>5018</v>
      </c>
      <c r="B3118" s="2" t="s">
        <v>3532</v>
      </c>
      <c r="C3118" s="2" t="s">
        <v>233</v>
      </c>
      <c r="D3118" s="2" t="s">
        <v>231</v>
      </c>
      <c r="E3118" s="2" t="s">
        <v>187</v>
      </c>
      <c r="F3118" s="8" t="s">
        <v>24</v>
      </c>
      <c r="G3118" s="8">
        <v>0</v>
      </c>
      <c r="H3118" s="8">
        <v>1</v>
      </c>
      <c r="I3118" s="8">
        <v>1</v>
      </c>
      <c r="J3118" s="8">
        <v>0</v>
      </c>
      <c r="K3118" s="8">
        <v>0</v>
      </c>
      <c r="L3118" s="8">
        <v>0</v>
      </c>
      <c r="M3118" s="8">
        <v>1</v>
      </c>
      <c r="N3118" s="8">
        <v>0</v>
      </c>
      <c r="O3118" s="8">
        <v>0</v>
      </c>
      <c r="P3118" s="8">
        <v>1</v>
      </c>
      <c r="Q3118" s="8">
        <v>0</v>
      </c>
      <c r="R3118" s="8">
        <v>0</v>
      </c>
      <c r="S3118" s="8">
        <v>0</v>
      </c>
      <c r="T3118" s="8">
        <v>0</v>
      </c>
      <c r="U3118" s="5">
        <v>409020168</v>
      </c>
    </row>
    <row r="3119" spans="1:21" hidden="1" x14ac:dyDescent="0.25">
      <c r="A3119" s="8" t="s">
        <v>5018</v>
      </c>
      <c r="B3119" s="2" t="s">
        <v>3533</v>
      </c>
      <c r="C3119" s="2" t="s">
        <v>233</v>
      </c>
      <c r="D3119" s="2" t="s">
        <v>231</v>
      </c>
      <c r="E3119" s="2" t="s">
        <v>187</v>
      </c>
      <c r="F3119" s="8" t="s">
        <v>24</v>
      </c>
      <c r="G3119" s="8">
        <v>1</v>
      </c>
      <c r="H3119" s="8">
        <v>1</v>
      </c>
      <c r="I3119" s="8">
        <v>1</v>
      </c>
      <c r="J3119" s="8">
        <v>0</v>
      </c>
      <c r="K3119" s="8">
        <v>0</v>
      </c>
      <c r="L3119" s="8">
        <v>0</v>
      </c>
      <c r="M3119" s="8">
        <v>1</v>
      </c>
      <c r="N3119" s="8">
        <v>0</v>
      </c>
      <c r="O3119" s="8">
        <v>0</v>
      </c>
      <c r="P3119" s="8">
        <v>1</v>
      </c>
      <c r="Q3119" s="8">
        <v>0</v>
      </c>
      <c r="R3119" s="8">
        <v>0</v>
      </c>
      <c r="S3119" s="8">
        <v>0</v>
      </c>
      <c r="T3119" s="8">
        <v>0</v>
      </c>
      <c r="U3119" s="5">
        <v>409020176</v>
      </c>
    </row>
    <row r="3120" spans="1:21" hidden="1" x14ac:dyDescent="0.25">
      <c r="A3120" s="8" t="s">
        <v>5018</v>
      </c>
      <c r="B3120" s="2" t="s">
        <v>3534</v>
      </c>
      <c r="C3120" s="2" t="s">
        <v>233</v>
      </c>
      <c r="D3120" s="2" t="s">
        <v>231</v>
      </c>
      <c r="E3120" s="2" t="s">
        <v>187</v>
      </c>
      <c r="F3120" s="8" t="s">
        <v>24</v>
      </c>
      <c r="G3120" s="8">
        <v>1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5">
        <v>409020184</v>
      </c>
    </row>
    <row r="3121" spans="1:21" hidden="1" x14ac:dyDescent="0.25">
      <c r="A3121" s="8" t="s">
        <v>5018</v>
      </c>
      <c r="B3121" s="2" t="s">
        <v>3535</v>
      </c>
      <c r="C3121" s="2" t="s">
        <v>234</v>
      </c>
      <c r="D3121" s="2" t="s">
        <v>231</v>
      </c>
      <c r="E3121" s="2" t="s">
        <v>187</v>
      </c>
      <c r="F3121" s="8" t="s">
        <v>24</v>
      </c>
      <c r="G3121" s="8">
        <v>0</v>
      </c>
      <c r="H3121" s="8">
        <v>1</v>
      </c>
      <c r="I3121" s="8">
        <v>1</v>
      </c>
      <c r="J3121" s="8">
        <v>0</v>
      </c>
      <c r="K3121" s="8">
        <v>0</v>
      </c>
      <c r="L3121" s="8">
        <v>0</v>
      </c>
      <c r="M3121" s="8">
        <v>1</v>
      </c>
      <c r="N3121" s="8">
        <v>0</v>
      </c>
      <c r="O3121" s="8">
        <v>0</v>
      </c>
      <c r="P3121" s="8">
        <v>1</v>
      </c>
      <c r="Q3121" s="8">
        <v>0</v>
      </c>
      <c r="R3121" s="8">
        <v>0</v>
      </c>
      <c r="S3121" s="8">
        <v>0</v>
      </c>
      <c r="T3121" s="8">
        <v>0</v>
      </c>
      <c r="U3121" s="5">
        <v>409030015</v>
      </c>
    </row>
    <row r="3122" spans="1:21" hidden="1" x14ac:dyDescent="0.25">
      <c r="A3122" s="8" t="s">
        <v>5018</v>
      </c>
      <c r="B3122" s="2" t="s">
        <v>3536</v>
      </c>
      <c r="C3122" s="2" t="s">
        <v>234</v>
      </c>
      <c r="D3122" s="2" t="s">
        <v>231</v>
      </c>
      <c r="E3122" s="2" t="s">
        <v>187</v>
      </c>
      <c r="F3122" s="8" t="s">
        <v>24</v>
      </c>
      <c r="G3122" s="8">
        <v>0</v>
      </c>
      <c r="H3122" s="8">
        <v>1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5">
        <v>409030023</v>
      </c>
    </row>
    <row r="3123" spans="1:21" hidden="1" x14ac:dyDescent="0.25">
      <c r="A3123" s="8" t="s">
        <v>5018</v>
      </c>
      <c r="B3123" s="2" t="s">
        <v>3537</v>
      </c>
      <c r="C3123" s="2" t="s">
        <v>234</v>
      </c>
      <c r="D3123" s="2" t="s">
        <v>231</v>
      </c>
      <c r="E3123" s="2" t="s">
        <v>187</v>
      </c>
      <c r="F3123" s="8" t="s">
        <v>24</v>
      </c>
      <c r="G3123" s="8">
        <v>0</v>
      </c>
      <c r="H3123" s="8">
        <v>1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5">
        <v>409030031</v>
      </c>
    </row>
    <row r="3124" spans="1:21" hidden="1" x14ac:dyDescent="0.25">
      <c r="A3124" s="8" t="s">
        <v>5018</v>
      </c>
      <c r="B3124" s="2" t="s">
        <v>3538</v>
      </c>
      <c r="C3124" s="2" t="s">
        <v>234</v>
      </c>
      <c r="D3124" s="2" t="s">
        <v>231</v>
      </c>
      <c r="E3124" s="2" t="s">
        <v>187</v>
      </c>
      <c r="F3124" s="8" t="s">
        <v>24</v>
      </c>
      <c r="G3124" s="8">
        <v>0</v>
      </c>
      <c r="H3124" s="8">
        <v>1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1</v>
      </c>
      <c r="Q3124" s="8">
        <v>0</v>
      </c>
      <c r="R3124" s="8">
        <v>0</v>
      </c>
      <c r="S3124" s="8">
        <v>0</v>
      </c>
      <c r="T3124" s="8">
        <v>0</v>
      </c>
      <c r="U3124" s="5">
        <v>409030040</v>
      </c>
    </row>
    <row r="3125" spans="1:21" hidden="1" x14ac:dyDescent="0.25">
      <c r="A3125" s="8" t="s">
        <v>5018</v>
      </c>
      <c r="B3125" s="2" t="s">
        <v>3539</v>
      </c>
      <c r="C3125" s="2" t="s">
        <v>235</v>
      </c>
      <c r="D3125" s="2" t="s">
        <v>231</v>
      </c>
      <c r="E3125" s="2" t="s">
        <v>187</v>
      </c>
      <c r="F3125" s="8" t="s">
        <v>24</v>
      </c>
      <c r="G3125" s="8">
        <v>1</v>
      </c>
      <c r="H3125" s="8">
        <v>1</v>
      </c>
      <c r="I3125" s="8">
        <v>1</v>
      </c>
      <c r="J3125" s="8">
        <v>0</v>
      </c>
      <c r="K3125" s="8">
        <v>1</v>
      </c>
      <c r="L3125" s="8">
        <v>1</v>
      </c>
      <c r="M3125" s="8">
        <v>1</v>
      </c>
      <c r="N3125" s="8">
        <v>0</v>
      </c>
      <c r="O3125" s="8">
        <v>0</v>
      </c>
      <c r="P3125" s="8">
        <v>1</v>
      </c>
      <c r="Q3125" s="8">
        <v>0</v>
      </c>
      <c r="R3125" s="8">
        <v>0</v>
      </c>
      <c r="S3125" s="8">
        <v>0</v>
      </c>
      <c r="T3125" s="8">
        <v>0</v>
      </c>
      <c r="U3125" s="5">
        <v>409040010</v>
      </c>
    </row>
    <row r="3126" spans="1:21" hidden="1" x14ac:dyDescent="0.25">
      <c r="A3126" s="8" t="s">
        <v>5018</v>
      </c>
      <c r="B3126" s="2" t="s">
        <v>3540</v>
      </c>
      <c r="C3126" s="2" t="s">
        <v>235</v>
      </c>
      <c r="D3126" s="2" t="s">
        <v>231</v>
      </c>
      <c r="E3126" s="2" t="s">
        <v>187</v>
      </c>
      <c r="F3126" s="8" t="s">
        <v>24</v>
      </c>
      <c r="G3126" s="8">
        <v>1</v>
      </c>
      <c r="H3126" s="8">
        <v>1</v>
      </c>
      <c r="I3126" s="8">
        <v>0</v>
      </c>
      <c r="J3126" s="8">
        <v>0</v>
      </c>
      <c r="K3126" s="8">
        <v>1</v>
      </c>
      <c r="L3126" s="8">
        <v>1</v>
      </c>
      <c r="M3126" s="8">
        <v>0</v>
      </c>
      <c r="N3126" s="8">
        <v>1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5">
        <v>409040029</v>
      </c>
    </row>
    <row r="3127" spans="1:21" hidden="1" x14ac:dyDescent="0.25">
      <c r="A3127" s="8" t="s">
        <v>5018</v>
      </c>
      <c r="B3127" s="2" t="s">
        <v>3541</v>
      </c>
      <c r="C3127" s="2" t="s">
        <v>235</v>
      </c>
      <c r="D3127" s="2" t="s">
        <v>231</v>
      </c>
      <c r="E3127" s="2" t="s">
        <v>187</v>
      </c>
      <c r="F3127" s="8" t="s">
        <v>24</v>
      </c>
      <c r="G3127" s="8">
        <v>0</v>
      </c>
      <c r="H3127" s="8">
        <v>1</v>
      </c>
      <c r="I3127" s="8">
        <v>1</v>
      </c>
      <c r="J3127" s="8">
        <v>0</v>
      </c>
      <c r="K3127" s="8">
        <v>0</v>
      </c>
      <c r="L3127" s="8">
        <v>0</v>
      </c>
      <c r="M3127" s="8">
        <v>1</v>
      </c>
      <c r="N3127" s="8">
        <v>0</v>
      </c>
      <c r="O3127" s="8">
        <v>0</v>
      </c>
      <c r="P3127" s="8">
        <v>1</v>
      </c>
      <c r="Q3127" s="8">
        <v>0</v>
      </c>
      <c r="R3127" s="8">
        <v>0</v>
      </c>
      <c r="S3127" s="8">
        <v>0</v>
      </c>
      <c r="T3127" s="8">
        <v>0</v>
      </c>
      <c r="U3127" s="5">
        <v>409040037</v>
      </c>
    </row>
    <row r="3128" spans="1:21" hidden="1" x14ac:dyDescent="0.25">
      <c r="A3128" s="8" t="s">
        <v>5018</v>
      </c>
      <c r="B3128" s="2" t="s">
        <v>3542</v>
      </c>
      <c r="C3128" s="2" t="s">
        <v>235</v>
      </c>
      <c r="D3128" s="2" t="s">
        <v>231</v>
      </c>
      <c r="E3128" s="2" t="s">
        <v>187</v>
      </c>
      <c r="F3128" s="8" t="s">
        <v>24</v>
      </c>
      <c r="G3128" s="8">
        <v>0</v>
      </c>
      <c r="H3128" s="8">
        <v>1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1</v>
      </c>
      <c r="Q3128" s="8">
        <v>0</v>
      </c>
      <c r="R3128" s="8">
        <v>0</v>
      </c>
      <c r="S3128" s="8">
        <v>0</v>
      </c>
      <c r="T3128" s="8">
        <v>0</v>
      </c>
      <c r="U3128" s="5">
        <v>409040045</v>
      </c>
    </row>
    <row r="3129" spans="1:21" hidden="1" x14ac:dyDescent="0.25">
      <c r="A3129" s="8" t="s">
        <v>5018</v>
      </c>
      <c r="B3129" s="2" t="s">
        <v>3543</v>
      </c>
      <c r="C3129" s="2" t="s">
        <v>235</v>
      </c>
      <c r="D3129" s="2" t="s">
        <v>231</v>
      </c>
      <c r="E3129" s="2" t="s">
        <v>187</v>
      </c>
      <c r="F3129" s="8" t="s">
        <v>24</v>
      </c>
      <c r="G3129" s="8">
        <v>0</v>
      </c>
      <c r="H3129" s="8">
        <v>1</v>
      </c>
      <c r="I3129" s="8">
        <v>1</v>
      </c>
      <c r="J3129" s="8">
        <v>0</v>
      </c>
      <c r="K3129" s="8">
        <v>0</v>
      </c>
      <c r="L3129" s="8">
        <v>0</v>
      </c>
      <c r="M3129" s="8">
        <v>1</v>
      </c>
      <c r="N3129" s="8">
        <v>0</v>
      </c>
      <c r="O3129" s="8">
        <v>0</v>
      </c>
      <c r="P3129" s="8">
        <v>1</v>
      </c>
      <c r="Q3129" s="8">
        <v>0</v>
      </c>
      <c r="R3129" s="8">
        <v>0</v>
      </c>
      <c r="S3129" s="8">
        <v>0</v>
      </c>
      <c r="T3129" s="8">
        <v>0</v>
      </c>
      <c r="U3129" s="5">
        <v>409040053</v>
      </c>
    </row>
    <row r="3130" spans="1:21" hidden="1" x14ac:dyDescent="0.25">
      <c r="A3130" s="8" t="s">
        <v>5018</v>
      </c>
      <c r="B3130" s="2" t="s">
        <v>3544</v>
      </c>
      <c r="C3130" s="2" t="s">
        <v>235</v>
      </c>
      <c r="D3130" s="2" t="s">
        <v>231</v>
      </c>
      <c r="E3130" s="2" t="s">
        <v>187</v>
      </c>
      <c r="F3130" s="8" t="s">
        <v>24</v>
      </c>
      <c r="G3130" s="8">
        <v>1</v>
      </c>
      <c r="H3130" s="8">
        <v>1</v>
      </c>
      <c r="I3130" s="8">
        <v>1</v>
      </c>
      <c r="J3130" s="8">
        <v>0</v>
      </c>
      <c r="K3130" s="8">
        <v>1</v>
      </c>
      <c r="L3130" s="8">
        <v>1</v>
      </c>
      <c r="M3130" s="8">
        <v>0</v>
      </c>
      <c r="N3130" s="8">
        <v>1</v>
      </c>
      <c r="O3130" s="8">
        <v>0</v>
      </c>
      <c r="P3130" s="8">
        <v>1</v>
      </c>
      <c r="Q3130" s="8">
        <v>0</v>
      </c>
      <c r="R3130" s="8">
        <v>0</v>
      </c>
      <c r="S3130" s="8">
        <v>0</v>
      </c>
      <c r="T3130" s="8">
        <v>0</v>
      </c>
      <c r="U3130" s="5">
        <v>409040061</v>
      </c>
    </row>
    <row r="3131" spans="1:21" hidden="1" x14ac:dyDescent="0.25">
      <c r="A3131" s="8" t="s">
        <v>5018</v>
      </c>
      <c r="B3131" s="2" t="s">
        <v>3545</v>
      </c>
      <c r="C3131" s="2" t="s">
        <v>235</v>
      </c>
      <c r="D3131" s="2" t="s">
        <v>231</v>
      </c>
      <c r="E3131" s="2" t="s">
        <v>187</v>
      </c>
      <c r="F3131" s="8" t="s">
        <v>24</v>
      </c>
      <c r="G3131" s="8">
        <v>1</v>
      </c>
      <c r="H3131" s="8">
        <v>1</v>
      </c>
      <c r="I3131" s="8">
        <v>1</v>
      </c>
      <c r="J3131" s="8">
        <v>0</v>
      </c>
      <c r="K3131" s="8">
        <v>0</v>
      </c>
      <c r="L3131" s="8">
        <v>0</v>
      </c>
      <c r="M3131" s="8">
        <v>1</v>
      </c>
      <c r="N3131" s="8">
        <v>0</v>
      </c>
      <c r="O3131" s="8">
        <v>0</v>
      </c>
      <c r="P3131" s="8">
        <v>1</v>
      </c>
      <c r="Q3131" s="8">
        <v>0</v>
      </c>
      <c r="R3131" s="8">
        <v>0</v>
      </c>
      <c r="S3131" s="8">
        <v>0</v>
      </c>
      <c r="T3131" s="8">
        <v>0</v>
      </c>
      <c r="U3131" s="5">
        <v>409040070</v>
      </c>
    </row>
    <row r="3132" spans="1:21" hidden="1" x14ac:dyDescent="0.25">
      <c r="A3132" s="8" t="s">
        <v>5018</v>
      </c>
      <c r="B3132" s="2" t="s">
        <v>3546</v>
      </c>
      <c r="C3132" s="2" t="s">
        <v>235</v>
      </c>
      <c r="D3132" s="2" t="s">
        <v>231</v>
      </c>
      <c r="E3132" s="2" t="s">
        <v>187</v>
      </c>
      <c r="F3132" s="8" t="s">
        <v>24</v>
      </c>
      <c r="G3132" s="8">
        <v>1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1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5">
        <v>409040088</v>
      </c>
    </row>
    <row r="3133" spans="1:21" hidden="1" x14ac:dyDescent="0.25">
      <c r="A3133" s="8" t="s">
        <v>5018</v>
      </c>
      <c r="B3133" s="2" t="s">
        <v>3547</v>
      </c>
      <c r="C3133" s="2" t="s">
        <v>235</v>
      </c>
      <c r="D3133" s="2" t="s">
        <v>231</v>
      </c>
      <c r="E3133" s="2" t="s">
        <v>187</v>
      </c>
      <c r="F3133" s="8" t="s">
        <v>24</v>
      </c>
      <c r="G3133" s="8">
        <v>0</v>
      </c>
      <c r="H3133" s="8">
        <v>1</v>
      </c>
      <c r="I3133" s="8">
        <v>1</v>
      </c>
      <c r="J3133" s="8">
        <v>0</v>
      </c>
      <c r="K3133" s="8">
        <v>0</v>
      </c>
      <c r="L3133" s="8">
        <v>0</v>
      </c>
      <c r="M3133" s="8">
        <v>1</v>
      </c>
      <c r="N3133" s="8">
        <v>0</v>
      </c>
      <c r="O3133" s="8">
        <v>0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5">
        <v>409040096</v>
      </c>
    </row>
    <row r="3134" spans="1:21" hidden="1" x14ac:dyDescent="0.25">
      <c r="A3134" s="8" t="s">
        <v>5018</v>
      </c>
      <c r="B3134" s="2" t="s">
        <v>3548</v>
      </c>
      <c r="C3134" s="2" t="s">
        <v>235</v>
      </c>
      <c r="D3134" s="2" t="s">
        <v>231</v>
      </c>
      <c r="E3134" s="2" t="s">
        <v>187</v>
      </c>
      <c r="F3134" s="8" t="s">
        <v>24</v>
      </c>
      <c r="G3134" s="8">
        <v>1</v>
      </c>
      <c r="H3134" s="8">
        <v>0</v>
      </c>
      <c r="I3134" s="8">
        <v>0</v>
      </c>
      <c r="J3134" s="8">
        <v>1</v>
      </c>
      <c r="K3134" s="8">
        <v>1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5">
        <v>409040100</v>
      </c>
    </row>
    <row r="3135" spans="1:21" hidden="1" x14ac:dyDescent="0.25">
      <c r="A3135" s="8" t="s">
        <v>5018</v>
      </c>
      <c r="B3135" s="2" t="s">
        <v>3549</v>
      </c>
      <c r="C3135" s="2" t="s">
        <v>235</v>
      </c>
      <c r="D3135" s="2" t="s">
        <v>231</v>
      </c>
      <c r="E3135" s="2" t="s">
        <v>187</v>
      </c>
      <c r="F3135" s="8" t="s">
        <v>24</v>
      </c>
      <c r="G3135" s="8">
        <v>0</v>
      </c>
      <c r="H3135" s="8">
        <v>1</v>
      </c>
      <c r="I3135" s="8">
        <v>1</v>
      </c>
      <c r="J3135" s="8">
        <v>0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>
        <v>1</v>
      </c>
      <c r="Q3135" s="8">
        <v>0</v>
      </c>
      <c r="R3135" s="8">
        <v>0</v>
      </c>
      <c r="S3135" s="8">
        <v>0</v>
      </c>
      <c r="T3135" s="8">
        <v>0</v>
      </c>
      <c r="U3135" s="5">
        <v>409040118</v>
      </c>
    </row>
    <row r="3136" spans="1:21" hidden="1" x14ac:dyDescent="0.25">
      <c r="A3136" s="8" t="s">
        <v>5018</v>
      </c>
      <c r="B3136" s="2" t="s">
        <v>3550</v>
      </c>
      <c r="C3136" s="2" t="s">
        <v>235</v>
      </c>
      <c r="D3136" s="2" t="s">
        <v>231</v>
      </c>
      <c r="E3136" s="2" t="s">
        <v>187</v>
      </c>
      <c r="F3136" s="8" t="s">
        <v>24</v>
      </c>
      <c r="G3136" s="8">
        <v>0</v>
      </c>
      <c r="H3136" s="8">
        <v>1</v>
      </c>
      <c r="I3136" s="8">
        <v>1</v>
      </c>
      <c r="J3136" s="8">
        <v>0</v>
      </c>
      <c r="K3136" s="8">
        <v>0</v>
      </c>
      <c r="L3136" s="8">
        <v>0</v>
      </c>
      <c r="M3136" s="8">
        <v>1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5">
        <v>409040126</v>
      </c>
    </row>
    <row r="3137" spans="1:21" hidden="1" x14ac:dyDescent="0.25">
      <c r="A3137" s="8" t="s">
        <v>5018</v>
      </c>
      <c r="B3137" s="2" t="s">
        <v>3551</v>
      </c>
      <c r="C3137" s="2" t="s">
        <v>235</v>
      </c>
      <c r="D3137" s="2" t="s">
        <v>231</v>
      </c>
      <c r="E3137" s="2" t="s">
        <v>187</v>
      </c>
      <c r="F3137" s="8" t="s">
        <v>24</v>
      </c>
      <c r="G3137" s="8">
        <v>0</v>
      </c>
      <c r="H3137" s="8">
        <v>1</v>
      </c>
      <c r="I3137" s="8">
        <v>1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0</v>
      </c>
      <c r="U3137" s="5">
        <v>409040134</v>
      </c>
    </row>
    <row r="3138" spans="1:21" hidden="1" x14ac:dyDescent="0.25">
      <c r="A3138" s="8" t="s">
        <v>5018</v>
      </c>
      <c r="B3138" s="2" t="s">
        <v>3552</v>
      </c>
      <c r="C3138" s="2" t="s">
        <v>235</v>
      </c>
      <c r="D3138" s="2" t="s">
        <v>231</v>
      </c>
      <c r="E3138" s="2" t="s">
        <v>187</v>
      </c>
      <c r="F3138" s="8" t="s">
        <v>24</v>
      </c>
      <c r="G3138" s="8">
        <v>1</v>
      </c>
      <c r="H3138" s="8">
        <v>1</v>
      </c>
      <c r="I3138" s="8">
        <v>1</v>
      </c>
      <c r="J3138" s="8">
        <v>0</v>
      </c>
      <c r="K3138" s="8">
        <v>0</v>
      </c>
      <c r="L3138" s="8">
        <v>0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5">
        <v>409040142</v>
      </c>
    </row>
    <row r="3139" spans="1:21" hidden="1" x14ac:dyDescent="0.25">
      <c r="A3139" s="8" t="s">
        <v>5018</v>
      </c>
      <c r="B3139" s="2" t="s">
        <v>3553</v>
      </c>
      <c r="C3139" s="2" t="s">
        <v>235</v>
      </c>
      <c r="D3139" s="2" t="s">
        <v>231</v>
      </c>
      <c r="E3139" s="2" t="s">
        <v>187</v>
      </c>
      <c r="F3139" s="8" t="s">
        <v>24</v>
      </c>
      <c r="G3139" s="8">
        <v>0</v>
      </c>
      <c r="H3139" s="8">
        <v>1</v>
      </c>
      <c r="I3139" s="8">
        <v>1</v>
      </c>
      <c r="J3139" s="8">
        <v>0</v>
      </c>
      <c r="K3139" s="8">
        <v>0</v>
      </c>
      <c r="L3139" s="8">
        <v>0</v>
      </c>
      <c r="M3139" s="8">
        <v>1</v>
      </c>
      <c r="N3139" s="8">
        <v>0</v>
      </c>
      <c r="O3139" s="8">
        <v>0</v>
      </c>
      <c r="P3139" s="8">
        <v>1</v>
      </c>
      <c r="Q3139" s="8">
        <v>0</v>
      </c>
      <c r="R3139" s="8">
        <v>0</v>
      </c>
      <c r="S3139" s="8">
        <v>0</v>
      </c>
      <c r="T3139" s="8">
        <v>0</v>
      </c>
      <c r="U3139" s="5">
        <v>409040150</v>
      </c>
    </row>
    <row r="3140" spans="1:21" hidden="1" x14ac:dyDescent="0.25">
      <c r="A3140" s="8" t="s">
        <v>5018</v>
      </c>
      <c r="B3140" s="2" t="s">
        <v>3554</v>
      </c>
      <c r="C3140" s="2" t="s">
        <v>235</v>
      </c>
      <c r="D3140" s="2" t="s">
        <v>231</v>
      </c>
      <c r="E3140" s="2" t="s">
        <v>187</v>
      </c>
      <c r="F3140" s="8" t="s">
        <v>24</v>
      </c>
      <c r="G3140" s="8">
        <v>1</v>
      </c>
      <c r="H3140" s="8">
        <v>1</v>
      </c>
      <c r="I3140" s="8">
        <v>1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0</v>
      </c>
      <c r="P3140" s="8">
        <v>1</v>
      </c>
      <c r="Q3140" s="8">
        <v>0</v>
      </c>
      <c r="R3140" s="8">
        <v>0</v>
      </c>
      <c r="S3140" s="8">
        <v>0</v>
      </c>
      <c r="T3140" s="8">
        <v>0</v>
      </c>
      <c r="U3140" s="5">
        <v>409040169</v>
      </c>
    </row>
    <row r="3141" spans="1:21" hidden="1" x14ac:dyDescent="0.25">
      <c r="A3141" s="8" t="s">
        <v>5018</v>
      </c>
      <c r="B3141" s="2" t="s">
        <v>3555</v>
      </c>
      <c r="C3141" s="2" t="s">
        <v>235</v>
      </c>
      <c r="D3141" s="2" t="s">
        <v>231</v>
      </c>
      <c r="E3141" s="2" t="s">
        <v>187</v>
      </c>
      <c r="F3141" s="8" t="s">
        <v>24</v>
      </c>
      <c r="G3141" s="8">
        <v>0</v>
      </c>
      <c r="H3141" s="8">
        <v>1</v>
      </c>
      <c r="I3141" s="8">
        <v>1</v>
      </c>
      <c r="J3141" s="8">
        <v>0</v>
      </c>
      <c r="K3141" s="8">
        <v>0</v>
      </c>
      <c r="L3141" s="8">
        <v>0</v>
      </c>
      <c r="M3141" s="8">
        <v>1</v>
      </c>
      <c r="N3141" s="8">
        <v>0</v>
      </c>
      <c r="O3141" s="8">
        <v>0</v>
      </c>
      <c r="P3141" s="8">
        <v>1</v>
      </c>
      <c r="Q3141" s="8">
        <v>0</v>
      </c>
      <c r="R3141" s="8">
        <v>0</v>
      </c>
      <c r="S3141" s="8">
        <v>0</v>
      </c>
      <c r="T3141" s="8">
        <v>0</v>
      </c>
      <c r="U3141" s="5">
        <v>409040177</v>
      </c>
    </row>
    <row r="3142" spans="1:21" hidden="1" x14ac:dyDescent="0.25">
      <c r="A3142" s="8" t="s">
        <v>5018</v>
      </c>
      <c r="B3142" s="2" t="s">
        <v>3556</v>
      </c>
      <c r="C3142" s="2" t="s">
        <v>235</v>
      </c>
      <c r="D3142" s="2" t="s">
        <v>231</v>
      </c>
      <c r="E3142" s="2" t="s">
        <v>187</v>
      </c>
      <c r="F3142" s="8" t="s">
        <v>24</v>
      </c>
      <c r="G3142" s="8">
        <v>0</v>
      </c>
      <c r="H3142" s="8">
        <v>1</v>
      </c>
      <c r="I3142" s="8">
        <v>1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5">
        <v>409040185</v>
      </c>
    </row>
    <row r="3143" spans="1:21" hidden="1" x14ac:dyDescent="0.25">
      <c r="A3143" s="8" t="s">
        <v>5018</v>
      </c>
      <c r="B3143" s="2" t="s">
        <v>3557</v>
      </c>
      <c r="C3143" s="2" t="s">
        <v>235</v>
      </c>
      <c r="D3143" s="2" t="s">
        <v>231</v>
      </c>
      <c r="E3143" s="2" t="s">
        <v>187</v>
      </c>
      <c r="F3143" s="8" t="s">
        <v>24</v>
      </c>
      <c r="G3143" s="8">
        <v>0</v>
      </c>
      <c r="H3143" s="8">
        <v>1</v>
      </c>
      <c r="I3143" s="8">
        <v>1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0</v>
      </c>
      <c r="P3143" s="8">
        <v>1</v>
      </c>
      <c r="Q3143" s="8">
        <v>0</v>
      </c>
      <c r="R3143" s="8">
        <v>0</v>
      </c>
      <c r="S3143" s="8">
        <v>0</v>
      </c>
      <c r="T3143" s="8">
        <v>0</v>
      </c>
      <c r="U3143" s="5">
        <v>409040193</v>
      </c>
    </row>
    <row r="3144" spans="1:21" hidden="1" x14ac:dyDescent="0.25">
      <c r="A3144" s="8" t="s">
        <v>5018</v>
      </c>
      <c r="B3144" s="2" t="s">
        <v>3558</v>
      </c>
      <c r="C3144" s="2" t="s">
        <v>235</v>
      </c>
      <c r="D3144" s="2" t="s">
        <v>231</v>
      </c>
      <c r="E3144" s="2" t="s">
        <v>187</v>
      </c>
      <c r="F3144" s="8" t="s">
        <v>24</v>
      </c>
      <c r="G3144" s="8">
        <v>0</v>
      </c>
      <c r="H3144" s="8">
        <v>1</v>
      </c>
      <c r="I3144" s="8">
        <v>1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1</v>
      </c>
      <c r="Q3144" s="8">
        <v>0</v>
      </c>
      <c r="R3144" s="8">
        <v>0</v>
      </c>
      <c r="S3144" s="8">
        <v>0</v>
      </c>
      <c r="T3144" s="8">
        <v>0</v>
      </c>
      <c r="U3144" s="5">
        <v>409040207</v>
      </c>
    </row>
    <row r="3145" spans="1:21" hidden="1" x14ac:dyDescent="0.25">
      <c r="A3145" s="8" t="s">
        <v>5018</v>
      </c>
      <c r="B3145" s="2" t="s">
        <v>3559</v>
      </c>
      <c r="C3145" s="2" t="s">
        <v>235</v>
      </c>
      <c r="D3145" s="2" t="s">
        <v>231</v>
      </c>
      <c r="E3145" s="2" t="s">
        <v>187</v>
      </c>
      <c r="F3145" s="8" t="s">
        <v>24</v>
      </c>
      <c r="G3145" s="8">
        <v>1</v>
      </c>
      <c r="H3145" s="8">
        <v>1</v>
      </c>
      <c r="I3145" s="8">
        <v>1</v>
      </c>
      <c r="J3145" s="8">
        <v>0</v>
      </c>
      <c r="K3145" s="8">
        <v>0</v>
      </c>
      <c r="L3145" s="8">
        <v>0</v>
      </c>
      <c r="M3145" s="8">
        <v>1</v>
      </c>
      <c r="N3145" s="8">
        <v>0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5">
        <v>409040215</v>
      </c>
    </row>
    <row r="3146" spans="1:21" hidden="1" x14ac:dyDescent="0.25">
      <c r="A3146" s="8" t="s">
        <v>5018</v>
      </c>
      <c r="B3146" s="2" t="s">
        <v>3560</v>
      </c>
      <c r="C3146" s="2" t="s">
        <v>235</v>
      </c>
      <c r="D3146" s="2" t="s">
        <v>231</v>
      </c>
      <c r="E3146" s="2" t="s">
        <v>187</v>
      </c>
      <c r="F3146" s="8" t="s">
        <v>24</v>
      </c>
      <c r="G3146" s="8">
        <v>0</v>
      </c>
      <c r="H3146" s="8">
        <v>1</v>
      </c>
      <c r="I3146" s="8">
        <v>1</v>
      </c>
      <c r="J3146" s="8">
        <v>0</v>
      </c>
      <c r="K3146" s="8">
        <v>0</v>
      </c>
      <c r="L3146" s="8">
        <v>0</v>
      </c>
      <c r="M3146" s="8">
        <v>1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0</v>
      </c>
      <c r="T3146" s="8">
        <v>0</v>
      </c>
      <c r="U3146" s="5">
        <v>409040223</v>
      </c>
    </row>
    <row r="3147" spans="1:21" hidden="1" x14ac:dyDescent="0.25">
      <c r="A3147" s="8" t="s">
        <v>5018</v>
      </c>
      <c r="B3147" s="2" t="s">
        <v>3561</v>
      </c>
      <c r="C3147" s="2" t="s">
        <v>235</v>
      </c>
      <c r="D3147" s="2" t="s">
        <v>231</v>
      </c>
      <c r="E3147" s="2" t="s">
        <v>187</v>
      </c>
      <c r="F3147" s="8" t="s">
        <v>24</v>
      </c>
      <c r="G3147" s="8">
        <v>0</v>
      </c>
      <c r="H3147" s="8">
        <v>1</v>
      </c>
      <c r="I3147" s="8">
        <v>1</v>
      </c>
      <c r="J3147" s="8">
        <v>0</v>
      </c>
      <c r="K3147" s="8">
        <v>0</v>
      </c>
      <c r="L3147" s="8">
        <v>0</v>
      </c>
      <c r="M3147" s="8">
        <v>1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5">
        <v>409040231</v>
      </c>
    </row>
    <row r="3148" spans="1:21" hidden="1" x14ac:dyDescent="0.25">
      <c r="A3148" s="8" t="s">
        <v>5018</v>
      </c>
      <c r="B3148" s="2" t="s">
        <v>3562</v>
      </c>
      <c r="C3148" s="2" t="s">
        <v>235</v>
      </c>
      <c r="D3148" s="2" t="s">
        <v>231</v>
      </c>
      <c r="E3148" s="2" t="s">
        <v>187</v>
      </c>
      <c r="F3148" s="8" t="s">
        <v>24</v>
      </c>
      <c r="G3148" s="8">
        <v>1</v>
      </c>
      <c r="H3148" s="8">
        <v>1</v>
      </c>
      <c r="I3148" s="8">
        <v>1</v>
      </c>
      <c r="J3148" s="8">
        <v>0</v>
      </c>
      <c r="K3148" s="8">
        <v>0</v>
      </c>
      <c r="L3148" s="8">
        <v>0</v>
      </c>
      <c r="M3148" s="8">
        <v>1</v>
      </c>
      <c r="N3148" s="8">
        <v>0</v>
      </c>
      <c r="O3148" s="8">
        <v>0</v>
      </c>
      <c r="P3148" s="8">
        <v>1</v>
      </c>
      <c r="Q3148" s="8">
        <v>0</v>
      </c>
      <c r="R3148" s="8">
        <v>0</v>
      </c>
      <c r="S3148" s="8">
        <v>0</v>
      </c>
      <c r="T3148" s="8">
        <v>0</v>
      </c>
      <c r="U3148" s="5">
        <v>409040240</v>
      </c>
    </row>
    <row r="3149" spans="1:21" hidden="1" x14ac:dyDescent="0.25">
      <c r="A3149" s="8" t="s">
        <v>5018</v>
      </c>
      <c r="B3149" s="2" t="s">
        <v>3563</v>
      </c>
      <c r="C3149" s="2" t="s">
        <v>236</v>
      </c>
      <c r="D3149" s="2" t="s">
        <v>231</v>
      </c>
      <c r="E3149" s="2" t="s">
        <v>187</v>
      </c>
      <c r="F3149" s="8" t="s">
        <v>24</v>
      </c>
      <c r="G3149" s="8">
        <v>0</v>
      </c>
      <c r="H3149" s="8">
        <v>1</v>
      </c>
      <c r="I3149" s="8">
        <v>0</v>
      </c>
      <c r="J3149" s="8">
        <v>0</v>
      </c>
      <c r="K3149" s="8">
        <v>0</v>
      </c>
      <c r="L3149" s="8">
        <v>0</v>
      </c>
      <c r="M3149" s="8">
        <v>1</v>
      </c>
      <c r="N3149" s="8">
        <v>0</v>
      </c>
      <c r="O3149" s="8">
        <v>0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5">
        <v>409050016</v>
      </c>
    </row>
    <row r="3150" spans="1:21" hidden="1" x14ac:dyDescent="0.25">
      <c r="A3150" s="8" t="s">
        <v>5018</v>
      </c>
      <c r="B3150" s="2" t="s">
        <v>3564</v>
      </c>
      <c r="C3150" s="2" t="s">
        <v>236</v>
      </c>
      <c r="D3150" s="2" t="s">
        <v>231</v>
      </c>
      <c r="E3150" s="2" t="s">
        <v>187</v>
      </c>
      <c r="F3150" s="8" t="s">
        <v>24</v>
      </c>
      <c r="G3150" s="8">
        <v>0</v>
      </c>
      <c r="H3150" s="8">
        <v>1</v>
      </c>
      <c r="I3150" s="8">
        <v>1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5">
        <v>409050024</v>
      </c>
    </row>
    <row r="3151" spans="1:21" hidden="1" x14ac:dyDescent="0.25">
      <c r="A3151" s="8" t="s">
        <v>5018</v>
      </c>
      <c r="B3151" s="2" t="s">
        <v>3565</v>
      </c>
      <c r="C3151" s="2" t="s">
        <v>236</v>
      </c>
      <c r="D3151" s="2" t="s">
        <v>231</v>
      </c>
      <c r="E3151" s="2" t="s">
        <v>187</v>
      </c>
      <c r="F3151" s="8" t="s">
        <v>24</v>
      </c>
      <c r="G3151" s="8">
        <v>0</v>
      </c>
      <c r="H3151" s="8">
        <v>1</v>
      </c>
      <c r="I3151" s="8">
        <v>1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5">
        <v>409050032</v>
      </c>
    </row>
    <row r="3152" spans="1:21" hidden="1" x14ac:dyDescent="0.25">
      <c r="A3152" s="8" t="s">
        <v>5018</v>
      </c>
      <c r="B3152" s="2" t="s">
        <v>3566</v>
      </c>
      <c r="C3152" s="2" t="s">
        <v>236</v>
      </c>
      <c r="D3152" s="2" t="s">
        <v>231</v>
      </c>
      <c r="E3152" s="2" t="s">
        <v>187</v>
      </c>
      <c r="F3152" s="8" t="s">
        <v>24</v>
      </c>
      <c r="G3152" s="8">
        <v>0</v>
      </c>
      <c r="H3152" s="8">
        <v>1</v>
      </c>
      <c r="I3152" s="8">
        <v>1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5">
        <v>409050040</v>
      </c>
    </row>
    <row r="3153" spans="1:21" hidden="1" x14ac:dyDescent="0.25">
      <c r="A3153" s="8" t="s">
        <v>5018</v>
      </c>
      <c r="B3153" s="2" t="s">
        <v>3567</v>
      </c>
      <c r="C3153" s="2" t="s">
        <v>236</v>
      </c>
      <c r="D3153" s="2" t="s">
        <v>231</v>
      </c>
      <c r="E3153" s="2" t="s">
        <v>187</v>
      </c>
      <c r="F3153" s="8" t="s">
        <v>24</v>
      </c>
      <c r="G3153" s="8">
        <v>1</v>
      </c>
      <c r="H3153" s="8">
        <v>0</v>
      </c>
      <c r="I3153" s="8">
        <v>0</v>
      </c>
      <c r="J3153" s="8">
        <v>1</v>
      </c>
      <c r="K3153" s="8">
        <v>1</v>
      </c>
      <c r="L3153" s="8">
        <v>1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5">
        <v>409050059</v>
      </c>
    </row>
    <row r="3154" spans="1:21" hidden="1" x14ac:dyDescent="0.25">
      <c r="A3154" s="8" t="s">
        <v>5018</v>
      </c>
      <c r="B3154" s="2" t="s">
        <v>3568</v>
      </c>
      <c r="C3154" s="2" t="s">
        <v>236</v>
      </c>
      <c r="D3154" s="2" t="s">
        <v>231</v>
      </c>
      <c r="E3154" s="2" t="s">
        <v>187</v>
      </c>
      <c r="F3154" s="8" t="s">
        <v>24</v>
      </c>
      <c r="G3154" s="8">
        <v>1</v>
      </c>
      <c r="H3154" s="8">
        <v>0</v>
      </c>
      <c r="I3154" s="8">
        <v>0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5">
        <v>409050067</v>
      </c>
    </row>
    <row r="3155" spans="1:21" hidden="1" x14ac:dyDescent="0.25">
      <c r="A3155" s="8" t="s">
        <v>5018</v>
      </c>
      <c r="B3155" s="2" t="s">
        <v>3569</v>
      </c>
      <c r="C3155" s="2" t="s">
        <v>236</v>
      </c>
      <c r="D3155" s="2" t="s">
        <v>231</v>
      </c>
      <c r="E3155" s="2" t="s">
        <v>187</v>
      </c>
      <c r="F3155" s="8" t="s">
        <v>24</v>
      </c>
      <c r="G3155" s="8">
        <v>0</v>
      </c>
      <c r="H3155" s="8">
        <v>1</v>
      </c>
      <c r="I3155" s="8">
        <v>1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>
        <v>1</v>
      </c>
      <c r="Q3155" s="8">
        <v>0</v>
      </c>
      <c r="R3155" s="8">
        <v>0</v>
      </c>
      <c r="S3155" s="8">
        <v>0</v>
      </c>
      <c r="T3155" s="8">
        <v>0</v>
      </c>
      <c r="U3155" s="5">
        <v>409050075</v>
      </c>
    </row>
    <row r="3156" spans="1:21" hidden="1" x14ac:dyDescent="0.25">
      <c r="A3156" s="8" t="s">
        <v>5018</v>
      </c>
      <c r="B3156" s="2" t="s">
        <v>3570</v>
      </c>
      <c r="C3156" s="2" t="s">
        <v>236</v>
      </c>
      <c r="D3156" s="2" t="s">
        <v>231</v>
      </c>
      <c r="E3156" s="2" t="s">
        <v>187</v>
      </c>
      <c r="F3156" s="8" t="s">
        <v>24</v>
      </c>
      <c r="G3156" s="8">
        <v>1</v>
      </c>
      <c r="H3156" s="8">
        <v>1</v>
      </c>
      <c r="I3156" s="8">
        <v>1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1</v>
      </c>
      <c r="Q3156" s="8">
        <v>0</v>
      </c>
      <c r="R3156" s="8">
        <v>0</v>
      </c>
      <c r="S3156" s="8">
        <v>0</v>
      </c>
      <c r="T3156" s="8">
        <v>0</v>
      </c>
      <c r="U3156" s="5">
        <v>409050083</v>
      </c>
    </row>
    <row r="3157" spans="1:21" hidden="1" x14ac:dyDescent="0.25">
      <c r="A3157" s="8" t="s">
        <v>5018</v>
      </c>
      <c r="B3157" s="2" t="s">
        <v>3571</v>
      </c>
      <c r="C3157" s="2" t="s">
        <v>236</v>
      </c>
      <c r="D3157" s="2" t="s">
        <v>231</v>
      </c>
      <c r="E3157" s="2" t="s">
        <v>187</v>
      </c>
      <c r="F3157" s="8" t="s">
        <v>24</v>
      </c>
      <c r="G3157" s="8">
        <v>0</v>
      </c>
      <c r="H3157" s="8">
        <v>1</v>
      </c>
      <c r="I3157" s="8">
        <v>1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1</v>
      </c>
      <c r="Q3157" s="8">
        <v>0</v>
      </c>
      <c r="R3157" s="8">
        <v>0</v>
      </c>
      <c r="S3157" s="8">
        <v>0</v>
      </c>
      <c r="T3157" s="8">
        <v>0</v>
      </c>
      <c r="U3157" s="5">
        <v>409050091</v>
      </c>
    </row>
    <row r="3158" spans="1:21" hidden="1" x14ac:dyDescent="0.25">
      <c r="A3158" s="8" t="s">
        <v>5018</v>
      </c>
      <c r="B3158" s="2" t="s">
        <v>3572</v>
      </c>
      <c r="C3158" s="2" t="s">
        <v>236</v>
      </c>
      <c r="D3158" s="2" t="s">
        <v>231</v>
      </c>
      <c r="E3158" s="2" t="s">
        <v>187</v>
      </c>
      <c r="F3158" s="8" t="s">
        <v>24</v>
      </c>
      <c r="G3158" s="8">
        <v>0</v>
      </c>
      <c r="H3158" s="8">
        <v>1</v>
      </c>
      <c r="I3158" s="8">
        <v>1</v>
      </c>
      <c r="J3158" s="8">
        <v>0</v>
      </c>
      <c r="K3158" s="8">
        <v>0</v>
      </c>
      <c r="L3158" s="8">
        <v>0</v>
      </c>
      <c r="M3158" s="8">
        <v>1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5">
        <v>409050105</v>
      </c>
    </row>
    <row r="3159" spans="1:21" hidden="1" x14ac:dyDescent="0.25">
      <c r="A3159" s="8" t="s">
        <v>5018</v>
      </c>
      <c r="B3159" s="2" t="s">
        <v>3573</v>
      </c>
      <c r="C3159" s="2" t="s">
        <v>236</v>
      </c>
      <c r="D3159" s="2" t="s">
        <v>231</v>
      </c>
      <c r="E3159" s="2" t="s">
        <v>187</v>
      </c>
      <c r="F3159" s="8" t="s">
        <v>24</v>
      </c>
      <c r="G3159" s="8">
        <v>0</v>
      </c>
      <c r="H3159" s="8">
        <v>1</v>
      </c>
      <c r="I3159" s="8">
        <v>1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5">
        <v>409050113</v>
      </c>
    </row>
    <row r="3160" spans="1:21" hidden="1" x14ac:dyDescent="0.25">
      <c r="A3160" s="8" t="s">
        <v>5018</v>
      </c>
      <c r="B3160" s="2" t="s">
        <v>3574</v>
      </c>
      <c r="C3160" s="2" t="s">
        <v>236</v>
      </c>
      <c r="D3160" s="2" t="s">
        <v>231</v>
      </c>
      <c r="E3160" s="2" t="s">
        <v>187</v>
      </c>
      <c r="F3160" s="8" t="s">
        <v>36</v>
      </c>
      <c r="G3160" s="8">
        <v>0</v>
      </c>
      <c r="H3160" s="8">
        <v>1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0</v>
      </c>
      <c r="O3160" s="8">
        <v>0</v>
      </c>
      <c r="P3160" s="8">
        <v>1</v>
      </c>
      <c r="Q3160" s="8">
        <v>0</v>
      </c>
      <c r="R3160" s="8">
        <v>0</v>
      </c>
      <c r="S3160" s="8">
        <v>0</v>
      </c>
      <c r="T3160" s="8">
        <v>0</v>
      </c>
      <c r="U3160" s="5">
        <v>409050130</v>
      </c>
    </row>
    <row r="3161" spans="1:21" hidden="1" x14ac:dyDescent="0.25">
      <c r="A3161" s="8" t="s">
        <v>5018</v>
      </c>
      <c r="B3161" s="2" t="s">
        <v>3575</v>
      </c>
      <c r="C3161" s="2" t="s">
        <v>236</v>
      </c>
      <c r="D3161" s="2" t="s">
        <v>231</v>
      </c>
      <c r="E3161" s="2" t="s">
        <v>187</v>
      </c>
      <c r="F3161" s="8" t="s">
        <v>36</v>
      </c>
      <c r="G3161" s="8">
        <v>0</v>
      </c>
      <c r="H3161" s="8">
        <v>1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0</v>
      </c>
      <c r="R3161" s="8">
        <v>0</v>
      </c>
      <c r="S3161" s="8">
        <v>0</v>
      </c>
      <c r="T3161" s="8">
        <v>0</v>
      </c>
      <c r="U3161" s="5">
        <v>409050148</v>
      </c>
    </row>
    <row r="3162" spans="1:21" hidden="1" x14ac:dyDescent="0.25">
      <c r="A3162" s="8" t="s">
        <v>5018</v>
      </c>
      <c r="B3162" s="2" t="s">
        <v>3576</v>
      </c>
      <c r="C3162" s="2" t="s">
        <v>237</v>
      </c>
      <c r="D3162" s="2" t="s">
        <v>231</v>
      </c>
      <c r="E3162" s="2" t="s">
        <v>187</v>
      </c>
      <c r="F3162" s="8" t="s">
        <v>24</v>
      </c>
      <c r="G3162" s="8">
        <v>1</v>
      </c>
      <c r="H3162" s="8">
        <v>1</v>
      </c>
      <c r="I3162" s="8">
        <v>1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0</v>
      </c>
      <c r="P3162" s="8">
        <v>1</v>
      </c>
      <c r="Q3162" s="8">
        <v>0</v>
      </c>
      <c r="R3162" s="8">
        <v>0</v>
      </c>
      <c r="S3162" s="8">
        <v>0</v>
      </c>
      <c r="T3162" s="8">
        <v>0</v>
      </c>
      <c r="U3162" s="5">
        <v>409060011</v>
      </c>
    </row>
    <row r="3163" spans="1:21" hidden="1" x14ac:dyDescent="0.25">
      <c r="A3163" s="8" t="s">
        <v>5018</v>
      </c>
      <c r="B3163" s="2" t="s">
        <v>3577</v>
      </c>
      <c r="C3163" s="2" t="s">
        <v>237</v>
      </c>
      <c r="D3163" s="2" t="s">
        <v>231</v>
      </c>
      <c r="E3163" s="2" t="s">
        <v>187</v>
      </c>
      <c r="F3163" s="8" t="s">
        <v>24</v>
      </c>
      <c r="G3163" s="8">
        <v>0</v>
      </c>
      <c r="H3163" s="8">
        <v>1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0</v>
      </c>
      <c r="O3163" s="8">
        <v>0</v>
      </c>
      <c r="P3163" s="8">
        <v>1</v>
      </c>
      <c r="Q3163" s="8">
        <v>0</v>
      </c>
      <c r="R3163" s="8">
        <v>0</v>
      </c>
      <c r="S3163" s="8">
        <v>0</v>
      </c>
      <c r="T3163" s="8">
        <v>0</v>
      </c>
      <c r="U3163" s="5">
        <v>409060020</v>
      </c>
    </row>
    <row r="3164" spans="1:21" hidden="1" x14ac:dyDescent="0.25">
      <c r="A3164" s="8" t="s">
        <v>5018</v>
      </c>
      <c r="B3164" s="2" t="s">
        <v>3578</v>
      </c>
      <c r="C3164" s="2" t="s">
        <v>237</v>
      </c>
      <c r="D3164" s="2" t="s">
        <v>231</v>
      </c>
      <c r="E3164" s="2" t="s">
        <v>187</v>
      </c>
      <c r="F3164" s="8" t="s">
        <v>24</v>
      </c>
      <c r="G3164" s="8">
        <v>0</v>
      </c>
      <c r="H3164" s="8">
        <v>1</v>
      </c>
      <c r="I3164" s="8">
        <v>1</v>
      </c>
      <c r="J3164" s="8">
        <v>0</v>
      </c>
      <c r="K3164" s="8">
        <v>0</v>
      </c>
      <c r="L3164" s="8">
        <v>0</v>
      </c>
      <c r="M3164" s="8">
        <v>1</v>
      </c>
      <c r="N3164" s="8">
        <v>0</v>
      </c>
      <c r="O3164" s="8">
        <v>0</v>
      </c>
      <c r="P3164" s="8">
        <v>1</v>
      </c>
      <c r="Q3164" s="8">
        <v>0</v>
      </c>
      <c r="R3164" s="8">
        <v>0</v>
      </c>
      <c r="S3164" s="8">
        <v>0</v>
      </c>
      <c r="T3164" s="8">
        <v>0</v>
      </c>
      <c r="U3164" s="5">
        <v>409060038</v>
      </c>
    </row>
    <row r="3165" spans="1:21" hidden="1" x14ac:dyDescent="0.25">
      <c r="A3165" s="8" t="s">
        <v>5018</v>
      </c>
      <c r="B3165" s="2" t="s">
        <v>3579</v>
      </c>
      <c r="C3165" s="2" t="s">
        <v>237</v>
      </c>
      <c r="D3165" s="2" t="s">
        <v>231</v>
      </c>
      <c r="E3165" s="2" t="s">
        <v>187</v>
      </c>
      <c r="F3165" s="8" t="s">
        <v>24</v>
      </c>
      <c r="G3165" s="8">
        <v>1</v>
      </c>
      <c r="H3165" s="8">
        <v>1</v>
      </c>
      <c r="I3165" s="8">
        <v>1</v>
      </c>
      <c r="J3165" s="8">
        <v>0</v>
      </c>
      <c r="K3165" s="8">
        <v>0</v>
      </c>
      <c r="L3165" s="8">
        <v>0</v>
      </c>
      <c r="M3165" s="8">
        <v>1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5">
        <v>409060046</v>
      </c>
    </row>
    <row r="3166" spans="1:21" hidden="1" x14ac:dyDescent="0.25">
      <c r="A3166" s="8" t="s">
        <v>5018</v>
      </c>
      <c r="B3166" s="2" t="s">
        <v>3580</v>
      </c>
      <c r="C3166" s="2" t="s">
        <v>237</v>
      </c>
      <c r="D3166" s="2" t="s">
        <v>231</v>
      </c>
      <c r="E3166" s="2" t="s">
        <v>187</v>
      </c>
      <c r="F3166" s="8" t="s">
        <v>24</v>
      </c>
      <c r="G3166" s="8">
        <v>0</v>
      </c>
      <c r="H3166" s="8">
        <v>1</v>
      </c>
      <c r="I3166" s="8">
        <v>1</v>
      </c>
      <c r="J3166" s="8">
        <v>0</v>
      </c>
      <c r="K3166" s="8">
        <v>0</v>
      </c>
      <c r="L3166" s="8">
        <v>0</v>
      </c>
      <c r="M3166" s="8">
        <v>1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5">
        <v>409060054</v>
      </c>
    </row>
    <row r="3167" spans="1:21" hidden="1" x14ac:dyDescent="0.25">
      <c r="A3167" s="8" t="s">
        <v>5018</v>
      </c>
      <c r="B3167" s="2" t="s">
        <v>3581</v>
      </c>
      <c r="C3167" s="2" t="s">
        <v>237</v>
      </c>
      <c r="D3167" s="2" t="s">
        <v>231</v>
      </c>
      <c r="E3167" s="2" t="s">
        <v>187</v>
      </c>
      <c r="F3167" s="8" t="s">
        <v>24</v>
      </c>
      <c r="G3167" s="8">
        <v>1</v>
      </c>
      <c r="H3167" s="8">
        <v>0</v>
      </c>
      <c r="I3167" s="8">
        <v>0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5">
        <v>409060062</v>
      </c>
    </row>
    <row r="3168" spans="1:21" hidden="1" x14ac:dyDescent="0.25">
      <c r="A3168" s="8" t="s">
        <v>5018</v>
      </c>
      <c r="B3168" s="2" t="s">
        <v>3582</v>
      </c>
      <c r="C3168" s="2" t="s">
        <v>237</v>
      </c>
      <c r="D3168" s="2" t="s">
        <v>231</v>
      </c>
      <c r="E3168" s="2" t="s">
        <v>187</v>
      </c>
      <c r="F3168" s="8" t="s">
        <v>24</v>
      </c>
      <c r="G3168" s="8">
        <v>0</v>
      </c>
      <c r="H3168" s="8">
        <v>1</v>
      </c>
      <c r="I3168" s="8">
        <v>1</v>
      </c>
      <c r="J3168" s="8">
        <v>0</v>
      </c>
      <c r="K3168" s="8">
        <v>0</v>
      </c>
      <c r="L3168" s="8">
        <v>0</v>
      </c>
      <c r="M3168" s="8">
        <v>1</v>
      </c>
      <c r="N3168" s="8">
        <v>0</v>
      </c>
      <c r="O3168" s="8">
        <v>0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5">
        <v>409060070</v>
      </c>
    </row>
    <row r="3169" spans="1:21" hidden="1" x14ac:dyDescent="0.25">
      <c r="A3169" s="8" t="s">
        <v>5018</v>
      </c>
      <c r="B3169" s="2" t="s">
        <v>3583</v>
      </c>
      <c r="C3169" s="2" t="s">
        <v>237</v>
      </c>
      <c r="D3169" s="2" t="s">
        <v>231</v>
      </c>
      <c r="E3169" s="2" t="s">
        <v>187</v>
      </c>
      <c r="F3169" s="8" t="s">
        <v>24</v>
      </c>
      <c r="G3169" s="8">
        <v>1</v>
      </c>
      <c r="H3169" s="8">
        <v>0</v>
      </c>
      <c r="I3169" s="8">
        <v>0</v>
      </c>
      <c r="J3169" s="8">
        <v>0</v>
      </c>
      <c r="K3169" s="8">
        <v>1</v>
      </c>
      <c r="L3169" s="8">
        <v>1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5">
        <v>409060089</v>
      </c>
    </row>
    <row r="3170" spans="1:21" hidden="1" x14ac:dyDescent="0.25">
      <c r="A3170" s="8" t="s">
        <v>5018</v>
      </c>
      <c r="B3170" s="2" t="s">
        <v>3584</v>
      </c>
      <c r="C3170" s="2" t="s">
        <v>237</v>
      </c>
      <c r="D3170" s="2" t="s">
        <v>231</v>
      </c>
      <c r="E3170" s="2" t="s">
        <v>187</v>
      </c>
      <c r="F3170" s="8" t="s">
        <v>24</v>
      </c>
      <c r="G3170" s="8">
        <v>1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5">
        <v>409060097</v>
      </c>
    </row>
    <row r="3171" spans="1:21" hidden="1" x14ac:dyDescent="0.25">
      <c r="A3171" s="8" t="s">
        <v>5018</v>
      </c>
      <c r="B3171" s="2" t="s">
        <v>3585</v>
      </c>
      <c r="C3171" s="2" t="s">
        <v>237</v>
      </c>
      <c r="D3171" s="2" t="s">
        <v>231</v>
      </c>
      <c r="E3171" s="2" t="s">
        <v>187</v>
      </c>
      <c r="F3171" s="8" t="s">
        <v>24</v>
      </c>
      <c r="G3171" s="8">
        <v>0</v>
      </c>
      <c r="H3171" s="8">
        <v>1</v>
      </c>
      <c r="I3171" s="8">
        <v>0</v>
      </c>
      <c r="J3171" s="8">
        <v>0</v>
      </c>
      <c r="K3171" s="8">
        <v>0</v>
      </c>
      <c r="L3171" s="8">
        <v>0</v>
      </c>
      <c r="M3171" s="8">
        <v>1</v>
      </c>
      <c r="N3171" s="8">
        <v>0</v>
      </c>
      <c r="O3171" s="8">
        <v>0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5">
        <v>409060100</v>
      </c>
    </row>
    <row r="3172" spans="1:21" hidden="1" x14ac:dyDescent="0.25">
      <c r="A3172" s="8" t="s">
        <v>5018</v>
      </c>
      <c r="B3172" s="2" t="s">
        <v>3586</v>
      </c>
      <c r="C3172" s="2" t="s">
        <v>237</v>
      </c>
      <c r="D3172" s="2" t="s">
        <v>231</v>
      </c>
      <c r="E3172" s="2" t="s">
        <v>187</v>
      </c>
      <c r="F3172" s="8" t="s">
        <v>24</v>
      </c>
      <c r="G3172" s="8">
        <v>0</v>
      </c>
      <c r="H3172" s="8">
        <v>1</v>
      </c>
      <c r="I3172" s="8">
        <v>0</v>
      </c>
      <c r="J3172" s="8">
        <v>0</v>
      </c>
      <c r="K3172" s="8">
        <v>0</v>
      </c>
      <c r="L3172" s="8">
        <v>0</v>
      </c>
      <c r="M3172" s="8">
        <v>1</v>
      </c>
      <c r="N3172" s="8">
        <v>0</v>
      </c>
      <c r="O3172" s="8">
        <v>0</v>
      </c>
      <c r="P3172" s="8">
        <v>1</v>
      </c>
      <c r="Q3172" s="8">
        <v>0</v>
      </c>
      <c r="R3172" s="8">
        <v>0</v>
      </c>
      <c r="S3172" s="8">
        <v>0</v>
      </c>
      <c r="T3172" s="8">
        <v>0</v>
      </c>
      <c r="U3172" s="5">
        <v>409060119</v>
      </c>
    </row>
    <row r="3173" spans="1:21" hidden="1" x14ac:dyDescent="0.25">
      <c r="A3173" s="8" t="s">
        <v>5018</v>
      </c>
      <c r="B3173" s="2" t="s">
        <v>3587</v>
      </c>
      <c r="C3173" s="2" t="s">
        <v>237</v>
      </c>
      <c r="D3173" s="2" t="s">
        <v>231</v>
      </c>
      <c r="E3173" s="2" t="s">
        <v>187</v>
      </c>
      <c r="F3173" s="8" t="s">
        <v>24</v>
      </c>
      <c r="G3173" s="8">
        <v>0</v>
      </c>
      <c r="H3173" s="8">
        <v>1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0</v>
      </c>
      <c r="O3173" s="8">
        <v>0</v>
      </c>
      <c r="P3173" s="8">
        <v>1</v>
      </c>
      <c r="Q3173" s="8">
        <v>0</v>
      </c>
      <c r="R3173" s="8">
        <v>0</v>
      </c>
      <c r="S3173" s="8">
        <v>0</v>
      </c>
      <c r="T3173" s="8">
        <v>0</v>
      </c>
      <c r="U3173" s="5">
        <v>409060127</v>
      </c>
    </row>
    <row r="3174" spans="1:21" hidden="1" x14ac:dyDescent="0.25">
      <c r="A3174" s="8" t="s">
        <v>5018</v>
      </c>
      <c r="B3174" s="2" t="s">
        <v>3588</v>
      </c>
      <c r="C3174" s="2" t="s">
        <v>237</v>
      </c>
      <c r="D3174" s="2" t="s">
        <v>231</v>
      </c>
      <c r="E3174" s="2" t="s">
        <v>187</v>
      </c>
      <c r="F3174" s="8" t="s">
        <v>24</v>
      </c>
      <c r="G3174" s="8">
        <v>0</v>
      </c>
      <c r="H3174" s="8">
        <v>1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5">
        <v>409060135</v>
      </c>
    </row>
    <row r="3175" spans="1:21" hidden="1" x14ac:dyDescent="0.25">
      <c r="A3175" s="8" t="s">
        <v>5018</v>
      </c>
      <c r="B3175" s="2" t="s">
        <v>3589</v>
      </c>
      <c r="C3175" s="2" t="s">
        <v>237</v>
      </c>
      <c r="D3175" s="2" t="s">
        <v>231</v>
      </c>
      <c r="E3175" s="2" t="s">
        <v>187</v>
      </c>
      <c r="F3175" s="8" t="s">
        <v>24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0</v>
      </c>
      <c r="P3175" s="8">
        <v>1</v>
      </c>
      <c r="Q3175" s="8">
        <v>0</v>
      </c>
      <c r="R3175" s="8">
        <v>0</v>
      </c>
      <c r="S3175" s="8">
        <v>0</v>
      </c>
      <c r="T3175" s="8">
        <v>0</v>
      </c>
      <c r="U3175" s="5">
        <v>409060143</v>
      </c>
    </row>
    <row r="3176" spans="1:21" hidden="1" x14ac:dyDescent="0.25">
      <c r="A3176" s="8" t="s">
        <v>5018</v>
      </c>
      <c r="B3176" s="2" t="s">
        <v>3590</v>
      </c>
      <c r="C3176" s="2" t="s">
        <v>237</v>
      </c>
      <c r="D3176" s="2" t="s">
        <v>231</v>
      </c>
      <c r="E3176" s="2" t="s">
        <v>187</v>
      </c>
      <c r="F3176" s="8" t="s">
        <v>24</v>
      </c>
      <c r="G3176" s="8">
        <v>0</v>
      </c>
      <c r="H3176" s="8">
        <v>1</v>
      </c>
      <c r="I3176" s="8">
        <v>0</v>
      </c>
      <c r="J3176" s="8">
        <v>0</v>
      </c>
      <c r="K3176" s="8">
        <v>0</v>
      </c>
      <c r="L3176" s="8">
        <v>0</v>
      </c>
      <c r="M3176" s="8">
        <v>1</v>
      </c>
      <c r="N3176" s="8">
        <v>0</v>
      </c>
      <c r="O3176" s="8">
        <v>0</v>
      </c>
      <c r="P3176" s="8">
        <v>1</v>
      </c>
      <c r="Q3176" s="8">
        <v>0</v>
      </c>
      <c r="R3176" s="8">
        <v>0</v>
      </c>
      <c r="S3176" s="8">
        <v>0</v>
      </c>
      <c r="T3176" s="8">
        <v>0</v>
      </c>
      <c r="U3176" s="5">
        <v>409060151</v>
      </c>
    </row>
    <row r="3177" spans="1:21" hidden="1" x14ac:dyDescent="0.25">
      <c r="A3177" s="8" t="s">
        <v>5018</v>
      </c>
      <c r="B3177" s="2" t="s">
        <v>3591</v>
      </c>
      <c r="C3177" s="2" t="s">
        <v>237</v>
      </c>
      <c r="D3177" s="2" t="s">
        <v>231</v>
      </c>
      <c r="E3177" s="2" t="s">
        <v>187</v>
      </c>
      <c r="F3177" s="8" t="s">
        <v>24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1</v>
      </c>
      <c r="N3177" s="8">
        <v>0</v>
      </c>
      <c r="O3177" s="8">
        <v>0</v>
      </c>
      <c r="P3177" s="8">
        <v>1</v>
      </c>
      <c r="Q3177" s="8">
        <v>0</v>
      </c>
      <c r="R3177" s="8">
        <v>0</v>
      </c>
      <c r="S3177" s="8">
        <v>0</v>
      </c>
      <c r="T3177" s="8">
        <v>0</v>
      </c>
      <c r="U3177" s="5">
        <v>409060160</v>
      </c>
    </row>
    <row r="3178" spans="1:21" hidden="1" x14ac:dyDescent="0.25">
      <c r="A3178" s="8" t="s">
        <v>5018</v>
      </c>
      <c r="B3178" s="2" t="s">
        <v>3592</v>
      </c>
      <c r="C3178" s="2" t="s">
        <v>237</v>
      </c>
      <c r="D3178" s="2" t="s">
        <v>231</v>
      </c>
      <c r="E3178" s="2" t="s">
        <v>187</v>
      </c>
      <c r="F3178" s="8" t="s">
        <v>24</v>
      </c>
      <c r="G3178" s="8">
        <v>1</v>
      </c>
      <c r="H3178" s="8">
        <v>1</v>
      </c>
      <c r="I3178" s="8">
        <v>1</v>
      </c>
      <c r="J3178" s="8">
        <v>0</v>
      </c>
      <c r="K3178" s="8">
        <v>0</v>
      </c>
      <c r="L3178" s="8">
        <v>0</v>
      </c>
      <c r="M3178" s="8">
        <v>1</v>
      </c>
      <c r="N3178" s="8">
        <v>0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0</v>
      </c>
      <c r="U3178" s="5">
        <v>409060178</v>
      </c>
    </row>
    <row r="3179" spans="1:21" hidden="1" x14ac:dyDescent="0.25">
      <c r="A3179" s="8" t="s">
        <v>5018</v>
      </c>
      <c r="B3179" s="2" t="s">
        <v>3593</v>
      </c>
      <c r="C3179" s="2" t="s">
        <v>237</v>
      </c>
      <c r="D3179" s="2" t="s">
        <v>231</v>
      </c>
      <c r="E3179" s="2" t="s">
        <v>187</v>
      </c>
      <c r="F3179" s="8" t="s">
        <v>24</v>
      </c>
      <c r="G3179" s="8">
        <v>0</v>
      </c>
      <c r="H3179" s="8">
        <v>1</v>
      </c>
      <c r="I3179" s="8">
        <v>1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5">
        <v>409060186</v>
      </c>
    </row>
    <row r="3180" spans="1:21" hidden="1" x14ac:dyDescent="0.25">
      <c r="A3180" s="8" t="s">
        <v>5018</v>
      </c>
      <c r="B3180" s="2" t="s">
        <v>3594</v>
      </c>
      <c r="C3180" s="2" t="s">
        <v>237</v>
      </c>
      <c r="D3180" s="2" t="s">
        <v>231</v>
      </c>
      <c r="E3180" s="2" t="s">
        <v>187</v>
      </c>
      <c r="F3180" s="8" t="s">
        <v>24</v>
      </c>
      <c r="G3180" s="8">
        <v>0</v>
      </c>
      <c r="H3180" s="8">
        <v>1</v>
      </c>
      <c r="I3180" s="8">
        <v>1</v>
      </c>
      <c r="J3180" s="8">
        <v>0</v>
      </c>
      <c r="K3180" s="8">
        <v>0</v>
      </c>
      <c r="L3180" s="8">
        <v>0</v>
      </c>
      <c r="M3180" s="8">
        <v>1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5">
        <v>409060194</v>
      </c>
    </row>
    <row r="3181" spans="1:21" hidden="1" x14ac:dyDescent="0.25">
      <c r="A3181" s="8" t="s">
        <v>5018</v>
      </c>
      <c r="B3181" s="2" t="s">
        <v>3595</v>
      </c>
      <c r="C3181" s="2" t="s">
        <v>237</v>
      </c>
      <c r="D3181" s="2" t="s">
        <v>231</v>
      </c>
      <c r="E3181" s="2" t="s">
        <v>187</v>
      </c>
      <c r="F3181" s="8" t="s">
        <v>24</v>
      </c>
      <c r="G3181" s="8">
        <v>0</v>
      </c>
      <c r="H3181" s="8">
        <v>1</v>
      </c>
      <c r="I3181" s="8">
        <v>1</v>
      </c>
      <c r="J3181" s="8">
        <v>0</v>
      </c>
      <c r="K3181" s="8">
        <v>0</v>
      </c>
      <c r="L3181" s="8">
        <v>0</v>
      </c>
      <c r="M3181" s="8">
        <v>1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5">
        <v>409060208</v>
      </c>
    </row>
    <row r="3182" spans="1:21" hidden="1" x14ac:dyDescent="0.25">
      <c r="A3182" s="8" t="s">
        <v>5018</v>
      </c>
      <c r="B3182" s="2" t="s">
        <v>3596</v>
      </c>
      <c r="C3182" s="2" t="s">
        <v>237</v>
      </c>
      <c r="D3182" s="2" t="s">
        <v>231</v>
      </c>
      <c r="E3182" s="2" t="s">
        <v>187</v>
      </c>
      <c r="F3182" s="8" t="s">
        <v>24</v>
      </c>
      <c r="G3182" s="8">
        <v>0</v>
      </c>
      <c r="H3182" s="8">
        <v>1</v>
      </c>
      <c r="I3182" s="8">
        <v>1</v>
      </c>
      <c r="J3182" s="8">
        <v>0</v>
      </c>
      <c r="K3182" s="8">
        <v>0</v>
      </c>
      <c r="L3182" s="8">
        <v>0</v>
      </c>
      <c r="M3182" s="8">
        <v>1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0</v>
      </c>
      <c r="T3182" s="8">
        <v>0</v>
      </c>
      <c r="U3182" s="5">
        <v>409060216</v>
      </c>
    </row>
    <row r="3183" spans="1:21" hidden="1" x14ac:dyDescent="0.25">
      <c r="A3183" s="8" t="s">
        <v>5018</v>
      </c>
      <c r="B3183" s="2" t="s">
        <v>3597</v>
      </c>
      <c r="C3183" s="2" t="s">
        <v>237</v>
      </c>
      <c r="D3183" s="2" t="s">
        <v>231</v>
      </c>
      <c r="E3183" s="2" t="s">
        <v>187</v>
      </c>
      <c r="F3183" s="8" t="s">
        <v>24</v>
      </c>
      <c r="G3183" s="8">
        <v>0</v>
      </c>
      <c r="H3183" s="8">
        <v>1</v>
      </c>
      <c r="I3183" s="8">
        <v>1</v>
      </c>
      <c r="J3183" s="8">
        <v>0</v>
      </c>
      <c r="K3183" s="8">
        <v>0</v>
      </c>
      <c r="L3183" s="8">
        <v>0</v>
      </c>
      <c r="M3183" s="8">
        <v>1</v>
      </c>
      <c r="N3183" s="8">
        <v>0</v>
      </c>
      <c r="O3183" s="8">
        <v>0</v>
      </c>
      <c r="P3183" s="8">
        <v>1</v>
      </c>
      <c r="Q3183" s="8">
        <v>0</v>
      </c>
      <c r="R3183" s="8">
        <v>0</v>
      </c>
      <c r="S3183" s="8">
        <v>0</v>
      </c>
      <c r="T3183" s="8">
        <v>0</v>
      </c>
      <c r="U3183" s="5">
        <v>409060224</v>
      </c>
    </row>
    <row r="3184" spans="1:21" hidden="1" x14ac:dyDescent="0.25">
      <c r="A3184" s="8" t="s">
        <v>5018</v>
      </c>
      <c r="B3184" s="2" t="s">
        <v>3598</v>
      </c>
      <c r="C3184" s="2" t="s">
        <v>237</v>
      </c>
      <c r="D3184" s="2" t="s">
        <v>231</v>
      </c>
      <c r="E3184" s="2" t="s">
        <v>187</v>
      </c>
      <c r="F3184" s="8" t="s">
        <v>24</v>
      </c>
      <c r="G3184" s="8">
        <v>0</v>
      </c>
      <c r="H3184" s="8">
        <v>1</v>
      </c>
      <c r="I3184" s="8">
        <v>1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5">
        <v>409060232</v>
      </c>
    </row>
    <row r="3185" spans="1:21" hidden="1" x14ac:dyDescent="0.25">
      <c r="A3185" s="8" t="s">
        <v>5018</v>
      </c>
      <c r="B3185" s="2" t="s">
        <v>3599</v>
      </c>
      <c r="C3185" s="2" t="s">
        <v>237</v>
      </c>
      <c r="D3185" s="2" t="s">
        <v>231</v>
      </c>
      <c r="E3185" s="2" t="s">
        <v>187</v>
      </c>
      <c r="F3185" s="8" t="s">
        <v>24</v>
      </c>
      <c r="G3185" s="8">
        <v>0</v>
      </c>
      <c r="H3185" s="8">
        <v>1</v>
      </c>
      <c r="I3185" s="8">
        <v>1</v>
      </c>
      <c r="J3185" s="8">
        <v>0</v>
      </c>
      <c r="K3185" s="8">
        <v>0</v>
      </c>
      <c r="L3185" s="8">
        <v>0</v>
      </c>
      <c r="M3185" s="8">
        <v>1</v>
      </c>
      <c r="N3185" s="8">
        <v>0</v>
      </c>
      <c r="O3185" s="8">
        <v>0</v>
      </c>
      <c r="P3185" s="8">
        <v>1</v>
      </c>
      <c r="Q3185" s="8">
        <v>0</v>
      </c>
      <c r="R3185" s="8">
        <v>0</v>
      </c>
      <c r="S3185" s="8">
        <v>0</v>
      </c>
      <c r="T3185" s="8">
        <v>0</v>
      </c>
      <c r="U3185" s="5">
        <v>409060240</v>
      </c>
    </row>
    <row r="3186" spans="1:21" hidden="1" x14ac:dyDescent="0.25">
      <c r="A3186" s="8" t="s">
        <v>5018</v>
      </c>
      <c r="B3186" s="2" t="s">
        <v>3600</v>
      </c>
      <c r="C3186" s="2" t="s">
        <v>237</v>
      </c>
      <c r="D3186" s="2" t="s">
        <v>231</v>
      </c>
      <c r="E3186" s="2" t="s">
        <v>187</v>
      </c>
      <c r="F3186" s="8" t="s">
        <v>24</v>
      </c>
      <c r="G3186" s="8">
        <v>0</v>
      </c>
      <c r="H3186" s="8">
        <v>1</v>
      </c>
      <c r="I3186" s="8">
        <v>1</v>
      </c>
      <c r="J3186" s="8">
        <v>0</v>
      </c>
      <c r="K3186" s="8">
        <v>0</v>
      </c>
      <c r="L3186" s="8">
        <v>0</v>
      </c>
      <c r="M3186" s="8">
        <v>1</v>
      </c>
      <c r="N3186" s="8">
        <v>0</v>
      </c>
      <c r="O3186" s="8">
        <v>0</v>
      </c>
      <c r="P3186" s="8">
        <v>1</v>
      </c>
      <c r="Q3186" s="8">
        <v>0</v>
      </c>
      <c r="R3186" s="8">
        <v>0</v>
      </c>
      <c r="S3186" s="8">
        <v>0</v>
      </c>
      <c r="T3186" s="8">
        <v>0</v>
      </c>
      <c r="U3186" s="5">
        <v>409060259</v>
      </c>
    </row>
    <row r="3187" spans="1:21" hidden="1" x14ac:dyDescent="0.25">
      <c r="A3187" s="8" t="s">
        <v>5018</v>
      </c>
      <c r="B3187" s="2" t="s">
        <v>3601</v>
      </c>
      <c r="C3187" s="2" t="s">
        <v>237</v>
      </c>
      <c r="D3187" s="2" t="s">
        <v>231</v>
      </c>
      <c r="E3187" s="2" t="s">
        <v>187</v>
      </c>
      <c r="F3187" s="8" t="s">
        <v>24</v>
      </c>
      <c r="G3187" s="8">
        <v>0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1</v>
      </c>
      <c r="N3187" s="8">
        <v>0</v>
      </c>
      <c r="O3187" s="8">
        <v>0</v>
      </c>
      <c r="P3187" s="8">
        <v>1</v>
      </c>
      <c r="Q3187" s="8">
        <v>0</v>
      </c>
      <c r="R3187" s="8">
        <v>0</v>
      </c>
      <c r="S3187" s="8">
        <v>0</v>
      </c>
      <c r="T3187" s="8">
        <v>0</v>
      </c>
      <c r="U3187" s="5">
        <v>409060267</v>
      </c>
    </row>
    <row r="3188" spans="1:21" hidden="1" x14ac:dyDescent="0.25">
      <c r="A3188" s="8" t="s">
        <v>5018</v>
      </c>
      <c r="B3188" s="2" t="s">
        <v>3602</v>
      </c>
      <c r="C3188" s="2" t="s">
        <v>237</v>
      </c>
      <c r="D3188" s="2" t="s">
        <v>231</v>
      </c>
      <c r="E3188" s="2" t="s">
        <v>187</v>
      </c>
      <c r="F3188" s="8" t="s">
        <v>24</v>
      </c>
      <c r="G3188" s="8">
        <v>0</v>
      </c>
      <c r="H3188" s="8">
        <v>1</v>
      </c>
      <c r="I3188" s="8">
        <v>1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0</v>
      </c>
      <c r="T3188" s="8">
        <v>0</v>
      </c>
      <c r="U3188" s="5">
        <v>409060275</v>
      </c>
    </row>
    <row r="3189" spans="1:21" hidden="1" x14ac:dyDescent="0.25">
      <c r="A3189" s="8" t="s">
        <v>5018</v>
      </c>
      <c r="B3189" s="2" t="s">
        <v>3603</v>
      </c>
      <c r="C3189" s="2" t="s">
        <v>237</v>
      </c>
      <c r="D3189" s="2" t="s">
        <v>231</v>
      </c>
      <c r="E3189" s="2" t="s">
        <v>187</v>
      </c>
      <c r="F3189" s="8" t="s">
        <v>24</v>
      </c>
      <c r="G3189" s="8">
        <v>0</v>
      </c>
      <c r="H3189" s="8">
        <v>1</v>
      </c>
      <c r="I3189" s="8">
        <v>0</v>
      </c>
      <c r="J3189" s="8">
        <v>0</v>
      </c>
      <c r="K3189" s="8">
        <v>0</v>
      </c>
      <c r="L3189" s="8">
        <v>0</v>
      </c>
      <c r="M3189" s="8">
        <v>1</v>
      </c>
      <c r="N3189" s="8">
        <v>0</v>
      </c>
      <c r="O3189" s="8">
        <v>0</v>
      </c>
      <c r="P3189" s="8">
        <v>1</v>
      </c>
      <c r="Q3189" s="8">
        <v>0</v>
      </c>
      <c r="R3189" s="8">
        <v>0</v>
      </c>
      <c r="S3189" s="8">
        <v>0</v>
      </c>
      <c r="T3189" s="8">
        <v>0</v>
      </c>
      <c r="U3189" s="5">
        <v>409060283</v>
      </c>
    </row>
    <row r="3190" spans="1:21" hidden="1" x14ac:dyDescent="0.25">
      <c r="A3190" s="8" t="s">
        <v>5018</v>
      </c>
      <c r="B3190" s="2" t="s">
        <v>3604</v>
      </c>
      <c r="C3190" s="2" t="s">
        <v>237</v>
      </c>
      <c r="D3190" s="2" t="s">
        <v>231</v>
      </c>
      <c r="E3190" s="2" t="s">
        <v>187</v>
      </c>
      <c r="F3190" s="8" t="s">
        <v>36</v>
      </c>
      <c r="G3190" s="8">
        <v>0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0</v>
      </c>
      <c r="O3190" s="8">
        <v>0</v>
      </c>
      <c r="P3190" s="8">
        <v>1</v>
      </c>
      <c r="Q3190" s="8">
        <v>0</v>
      </c>
      <c r="R3190" s="8">
        <v>0</v>
      </c>
      <c r="S3190" s="8">
        <v>0</v>
      </c>
      <c r="T3190" s="8">
        <v>0</v>
      </c>
      <c r="U3190" s="5">
        <v>409060291</v>
      </c>
    </row>
    <row r="3191" spans="1:21" hidden="1" x14ac:dyDescent="0.25">
      <c r="A3191" s="8" t="s">
        <v>5018</v>
      </c>
      <c r="B3191" s="2" t="s">
        <v>3605</v>
      </c>
      <c r="C3191" s="2" t="s">
        <v>237</v>
      </c>
      <c r="D3191" s="2" t="s">
        <v>231</v>
      </c>
      <c r="E3191" s="2" t="s">
        <v>187</v>
      </c>
      <c r="F3191" s="8" t="s">
        <v>24</v>
      </c>
      <c r="G3191" s="8">
        <v>1</v>
      </c>
      <c r="H3191" s="8">
        <v>0</v>
      </c>
      <c r="I3191" s="8">
        <v>0</v>
      </c>
      <c r="J3191" s="8">
        <v>0</v>
      </c>
      <c r="K3191" s="8">
        <v>1</v>
      </c>
      <c r="L3191" s="8">
        <v>1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5">
        <v>409060305</v>
      </c>
    </row>
    <row r="3192" spans="1:21" hidden="1" x14ac:dyDescent="0.25">
      <c r="A3192" s="8" t="s">
        <v>5018</v>
      </c>
      <c r="B3192" s="2" t="s">
        <v>3606</v>
      </c>
      <c r="C3192" s="2" t="s">
        <v>238</v>
      </c>
      <c r="D3192" s="2" t="s">
        <v>231</v>
      </c>
      <c r="E3192" s="2" t="s">
        <v>187</v>
      </c>
      <c r="F3192" s="8" t="s">
        <v>24</v>
      </c>
      <c r="G3192" s="8">
        <v>0</v>
      </c>
      <c r="H3192" s="8">
        <v>1</v>
      </c>
      <c r="I3192" s="8">
        <v>1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5">
        <v>409070017</v>
      </c>
    </row>
    <row r="3193" spans="1:21" hidden="1" x14ac:dyDescent="0.25">
      <c r="A3193" s="8" t="s">
        <v>5018</v>
      </c>
      <c r="B3193" s="2" t="s">
        <v>3607</v>
      </c>
      <c r="C3193" s="2" t="s">
        <v>238</v>
      </c>
      <c r="D3193" s="2" t="s">
        <v>231</v>
      </c>
      <c r="E3193" s="2" t="s">
        <v>187</v>
      </c>
      <c r="F3193" s="8" t="s">
        <v>24</v>
      </c>
      <c r="G3193" s="8">
        <v>0</v>
      </c>
      <c r="H3193" s="8">
        <v>1</v>
      </c>
      <c r="I3193" s="8">
        <v>1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0</v>
      </c>
      <c r="U3193" s="5">
        <v>409070025</v>
      </c>
    </row>
    <row r="3194" spans="1:21" hidden="1" x14ac:dyDescent="0.25">
      <c r="A3194" s="8" t="s">
        <v>5018</v>
      </c>
      <c r="B3194" s="2" t="s">
        <v>3608</v>
      </c>
      <c r="C3194" s="2" t="s">
        <v>238</v>
      </c>
      <c r="D3194" s="2" t="s">
        <v>231</v>
      </c>
      <c r="E3194" s="2" t="s">
        <v>187</v>
      </c>
      <c r="F3194" s="8" t="s">
        <v>24</v>
      </c>
      <c r="G3194" s="8">
        <v>0</v>
      </c>
      <c r="H3194" s="8">
        <v>1</v>
      </c>
      <c r="I3194" s="8">
        <v>1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5">
        <v>409070033</v>
      </c>
    </row>
    <row r="3195" spans="1:21" hidden="1" x14ac:dyDescent="0.25">
      <c r="A3195" s="8" t="s">
        <v>5018</v>
      </c>
      <c r="B3195" s="2" t="s">
        <v>3609</v>
      </c>
      <c r="C3195" s="2" t="s">
        <v>238</v>
      </c>
      <c r="D3195" s="2" t="s">
        <v>231</v>
      </c>
      <c r="E3195" s="2" t="s">
        <v>187</v>
      </c>
      <c r="F3195" s="8" t="s">
        <v>24</v>
      </c>
      <c r="G3195" s="8">
        <v>0</v>
      </c>
      <c r="H3195" s="8">
        <v>1</v>
      </c>
      <c r="I3195" s="8">
        <v>1</v>
      </c>
      <c r="J3195" s="8">
        <v>0</v>
      </c>
      <c r="K3195" s="8">
        <v>0</v>
      </c>
      <c r="L3195" s="8">
        <v>0</v>
      </c>
      <c r="M3195" s="8">
        <v>1</v>
      </c>
      <c r="N3195" s="8">
        <v>0</v>
      </c>
      <c r="O3195" s="8">
        <v>0</v>
      </c>
      <c r="P3195" s="8">
        <v>1</v>
      </c>
      <c r="Q3195" s="8">
        <v>0</v>
      </c>
      <c r="R3195" s="8">
        <v>0</v>
      </c>
      <c r="S3195" s="8">
        <v>0</v>
      </c>
      <c r="T3195" s="8">
        <v>0</v>
      </c>
      <c r="U3195" s="5">
        <v>409070041</v>
      </c>
    </row>
    <row r="3196" spans="1:21" hidden="1" x14ac:dyDescent="0.25">
      <c r="A3196" s="8" t="s">
        <v>5018</v>
      </c>
      <c r="B3196" s="2" t="s">
        <v>3610</v>
      </c>
      <c r="C3196" s="2" t="s">
        <v>238</v>
      </c>
      <c r="D3196" s="2" t="s">
        <v>231</v>
      </c>
      <c r="E3196" s="2" t="s">
        <v>187</v>
      </c>
      <c r="F3196" s="8" t="s">
        <v>24</v>
      </c>
      <c r="G3196" s="8">
        <v>0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5">
        <v>409070050</v>
      </c>
    </row>
    <row r="3197" spans="1:21" hidden="1" x14ac:dyDescent="0.25">
      <c r="A3197" s="8" t="s">
        <v>5018</v>
      </c>
      <c r="B3197" s="2" t="s">
        <v>3611</v>
      </c>
      <c r="C3197" s="2" t="s">
        <v>238</v>
      </c>
      <c r="D3197" s="2" t="s">
        <v>231</v>
      </c>
      <c r="E3197" s="2" t="s">
        <v>187</v>
      </c>
      <c r="F3197" s="8" t="s">
        <v>24</v>
      </c>
      <c r="G3197" s="8">
        <v>0</v>
      </c>
      <c r="H3197" s="8">
        <v>1</v>
      </c>
      <c r="I3197" s="8">
        <v>1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0</v>
      </c>
      <c r="P3197" s="8">
        <v>1</v>
      </c>
      <c r="Q3197" s="8">
        <v>0</v>
      </c>
      <c r="R3197" s="8">
        <v>0</v>
      </c>
      <c r="S3197" s="8">
        <v>0</v>
      </c>
      <c r="T3197" s="8">
        <v>0</v>
      </c>
      <c r="U3197" s="5">
        <v>409070068</v>
      </c>
    </row>
    <row r="3198" spans="1:21" hidden="1" x14ac:dyDescent="0.25">
      <c r="A3198" s="8" t="s">
        <v>5018</v>
      </c>
      <c r="B3198" s="2" t="s">
        <v>3612</v>
      </c>
      <c r="C3198" s="2" t="s">
        <v>238</v>
      </c>
      <c r="D3198" s="2" t="s">
        <v>231</v>
      </c>
      <c r="E3198" s="2" t="s">
        <v>187</v>
      </c>
      <c r="F3198" s="8" t="s">
        <v>24</v>
      </c>
      <c r="G3198" s="8">
        <v>0</v>
      </c>
      <c r="H3198" s="8">
        <v>1</v>
      </c>
      <c r="I3198" s="8">
        <v>1</v>
      </c>
      <c r="J3198" s="8">
        <v>0</v>
      </c>
      <c r="K3198" s="8">
        <v>0</v>
      </c>
      <c r="L3198" s="8">
        <v>0</v>
      </c>
      <c r="M3198" s="8">
        <v>1</v>
      </c>
      <c r="N3198" s="8">
        <v>0</v>
      </c>
      <c r="O3198" s="8">
        <v>0</v>
      </c>
      <c r="P3198" s="8">
        <v>1</v>
      </c>
      <c r="Q3198" s="8">
        <v>0</v>
      </c>
      <c r="R3198" s="8">
        <v>0</v>
      </c>
      <c r="S3198" s="8">
        <v>0</v>
      </c>
      <c r="T3198" s="8">
        <v>0</v>
      </c>
      <c r="U3198" s="5">
        <v>409070076</v>
      </c>
    </row>
    <row r="3199" spans="1:21" hidden="1" x14ac:dyDescent="0.25">
      <c r="A3199" s="8" t="s">
        <v>5018</v>
      </c>
      <c r="B3199" s="2" t="s">
        <v>3613</v>
      </c>
      <c r="C3199" s="2" t="s">
        <v>238</v>
      </c>
      <c r="D3199" s="2" t="s">
        <v>231</v>
      </c>
      <c r="E3199" s="2" t="s">
        <v>187</v>
      </c>
      <c r="F3199" s="8" t="s">
        <v>24</v>
      </c>
      <c r="G3199" s="8">
        <v>0</v>
      </c>
      <c r="H3199" s="8">
        <v>1</v>
      </c>
      <c r="I3199" s="8">
        <v>1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0</v>
      </c>
      <c r="P3199" s="8">
        <v>1</v>
      </c>
      <c r="Q3199" s="8">
        <v>0</v>
      </c>
      <c r="R3199" s="8">
        <v>0</v>
      </c>
      <c r="S3199" s="8">
        <v>0</v>
      </c>
      <c r="T3199" s="8">
        <v>0</v>
      </c>
      <c r="U3199" s="5">
        <v>409070084</v>
      </c>
    </row>
    <row r="3200" spans="1:21" hidden="1" x14ac:dyDescent="0.25">
      <c r="A3200" s="8" t="s">
        <v>5018</v>
      </c>
      <c r="B3200" s="2" t="s">
        <v>3614</v>
      </c>
      <c r="C3200" s="2" t="s">
        <v>238</v>
      </c>
      <c r="D3200" s="2" t="s">
        <v>231</v>
      </c>
      <c r="E3200" s="2" t="s">
        <v>187</v>
      </c>
      <c r="F3200" s="8" t="s">
        <v>24</v>
      </c>
      <c r="G3200" s="8">
        <v>0</v>
      </c>
      <c r="H3200" s="8">
        <v>1</v>
      </c>
      <c r="I3200" s="8">
        <v>1</v>
      </c>
      <c r="J3200" s="8">
        <v>0</v>
      </c>
      <c r="K3200" s="8">
        <v>0</v>
      </c>
      <c r="L3200" s="8">
        <v>0</v>
      </c>
      <c r="M3200" s="8">
        <v>1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5">
        <v>409070092</v>
      </c>
    </row>
    <row r="3201" spans="1:21" hidden="1" x14ac:dyDescent="0.25">
      <c r="A3201" s="8" t="s">
        <v>5018</v>
      </c>
      <c r="B3201" s="2" t="s">
        <v>3615</v>
      </c>
      <c r="C3201" s="2" t="s">
        <v>238</v>
      </c>
      <c r="D3201" s="2" t="s">
        <v>231</v>
      </c>
      <c r="E3201" s="2" t="s">
        <v>187</v>
      </c>
      <c r="F3201" s="8" t="s">
        <v>24</v>
      </c>
      <c r="G3201" s="8">
        <v>1</v>
      </c>
      <c r="H3201" s="8">
        <v>1</v>
      </c>
      <c r="I3201" s="8">
        <v>1</v>
      </c>
      <c r="J3201" s="8">
        <v>0</v>
      </c>
      <c r="K3201" s="8">
        <v>1</v>
      </c>
      <c r="L3201" s="8">
        <v>1</v>
      </c>
      <c r="M3201" s="8">
        <v>1</v>
      </c>
      <c r="N3201" s="8">
        <v>0</v>
      </c>
      <c r="O3201" s="8">
        <v>0</v>
      </c>
      <c r="P3201" s="8">
        <v>1</v>
      </c>
      <c r="Q3201" s="8">
        <v>0</v>
      </c>
      <c r="R3201" s="8">
        <v>0</v>
      </c>
      <c r="S3201" s="8">
        <v>0</v>
      </c>
      <c r="T3201" s="8">
        <v>0</v>
      </c>
      <c r="U3201" s="5">
        <v>409070106</v>
      </c>
    </row>
    <row r="3202" spans="1:21" hidden="1" x14ac:dyDescent="0.25">
      <c r="A3202" s="8" t="s">
        <v>5018</v>
      </c>
      <c r="B3202" s="2" t="s">
        <v>3616</v>
      </c>
      <c r="C3202" s="2" t="s">
        <v>238</v>
      </c>
      <c r="D3202" s="2" t="s">
        <v>231</v>
      </c>
      <c r="E3202" s="2" t="s">
        <v>187</v>
      </c>
      <c r="F3202" s="8" t="s">
        <v>24</v>
      </c>
      <c r="G3202" s="8">
        <v>0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1</v>
      </c>
      <c r="Q3202" s="8">
        <v>0</v>
      </c>
      <c r="R3202" s="8">
        <v>0</v>
      </c>
      <c r="S3202" s="8">
        <v>0</v>
      </c>
      <c r="T3202" s="8">
        <v>0</v>
      </c>
      <c r="U3202" s="5">
        <v>409070114</v>
      </c>
    </row>
    <row r="3203" spans="1:21" hidden="1" x14ac:dyDescent="0.25">
      <c r="A3203" s="8" t="s">
        <v>5018</v>
      </c>
      <c r="B3203" s="2" t="s">
        <v>3617</v>
      </c>
      <c r="C3203" s="2" t="s">
        <v>238</v>
      </c>
      <c r="D3203" s="2" t="s">
        <v>231</v>
      </c>
      <c r="E3203" s="2" t="s">
        <v>187</v>
      </c>
      <c r="F3203" s="8" t="s">
        <v>24</v>
      </c>
      <c r="G3203" s="8">
        <v>1</v>
      </c>
      <c r="H3203" s="8">
        <v>1</v>
      </c>
      <c r="I3203" s="8">
        <v>1</v>
      </c>
      <c r="J3203" s="8">
        <v>0</v>
      </c>
      <c r="K3203" s="8">
        <v>1</v>
      </c>
      <c r="L3203" s="8">
        <v>1</v>
      </c>
      <c r="M3203" s="8">
        <v>0</v>
      </c>
      <c r="N3203" s="8">
        <v>1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0</v>
      </c>
      <c r="U3203" s="5">
        <v>409070122</v>
      </c>
    </row>
    <row r="3204" spans="1:21" hidden="1" x14ac:dyDescent="0.25">
      <c r="A3204" s="8" t="s">
        <v>5018</v>
      </c>
      <c r="B3204" s="2" t="s">
        <v>3618</v>
      </c>
      <c r="C3204" s="2" t="s">
        <v>238</v>
      </c>
      <c r="D3204" s="2" t="s">
        <v>231</v>
      </c>
      <c r="E3204" s="2" t="s">
        <v>187</v>
      </c>
      <c r="F3204" s="8" t="s">
        <v>24</v>
      </c>
      <c r="G3204" s="8">
        <v>0</v>
      </c>
      <c r="H3204" s="8">
        <v>1</v>
      </c>
      <c r="I3204" s="8">
        <v>1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>
        <v>1</v>
      </c>
      <c r="Q3204" s="8">
        <v>0</v>
      </c>
      <c r="R3204" s="8">
        <v>0</v>
      </c>
      <c r="S3204" s="8">
        <v>0</v>
      </c>
      <c r="T3204" s="8">
        <v>0</v>
      </c>
      <c r="U3204" s="5">
        <v>409070130</v>
      </c>
    </row>
    <row r="3205" spans="1:21" hidden="1" x14ac:dyDescent="0.25">
      <c r="A3205" s="8" t="s">
        <v>5018</v>
      </c>
      <c r="B3205" s="2" t="s">
        <v>3619</v>
      </c>
      <c r="C3205" s="2" t="s">
        <v>238</v>
      </c>
      <c r="D3205" s="2" t="s">
        <v>231</v>
      </c>
      <c r="E3205" s="2" t="s">
        <v>187</v>
      </c>
      <c r="F3205" s="8" t="s">
        <v>24</v>
      </c>
      <c r="G3205" s="8">
        <v>1</v>
      </c>
      <c r="H3205" s="8">
        <v>1</v>
      </c>
      <c r="I3205" s="8">
        <v>1</v>
      </c>
      <c r="J3205" s="8">
        <v>0</v>
      </c>
      <c r="K3205" s="8">
        <v>0</v>
      </c>
      <c r="L3205" s="8">
        <v>0</v>
      </c>
      <c r="M3205" s="8">
        <v>1</v>
      </c>
      <c r="N3205" s="8">
        <v>0</v>
      </c>
      <c r="O3205" s="8">
        <v>0</v>
      </c>
      <c r="P3205" s="8">
        <v>1</v>
      </c>
      <c r="Q3205" s="8">
        <v>0</v>
      </c>
      <c r="R3205" s="8">
        <v>0</v>
      </c>
      <c r="S3205" s="8">
        <v>0</v>
      </c>
      <c r="T3205" s="8">
        <v>0</v>
      </c>
      <c r="U3205" s="5">
        <v>409070149</v>
      </c>
    </row>
    <row r="3206" spans="1:21" hidden="1" x14ac:dyDescent="0.25">
      <c r="A3206" s="8" t="s">
        <v>5018</v>
      </c>
      <c r="B3206" s="2" t="s">
        <v>3620</v>
      </c>
      <c r="C3206" s="2" t="s">
        <v>238</v>
      </c>
      <c r="D3206" s="2" t="s">
        <v>231</v>
      </c>
      <c r="E3206" s="2" t="s">
        <v>187</v>
      </c>
      <c r="F3206" s="8" t="s">
        <v>24</v>
      </c>
      <c r="G3206" s="8">
        <v>1</v>
      </c>
      <c r="H3206" s="8">
        <v>1</v>
      </c>
      <c r="I3206" s="8">
        <v>1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5">
        <v>409070157</v>
      </c>
    </row>
    <row r="3207" spans="1:21" hidden="1" x14ac:dyDescent="0.25">
      <c r="A3207" s="8" t="s">
        <v>5018</v>
      </c>
      <c r="B3207" s="2" t="s">
        <v>3621</v>
      </c>
      <c r="C3207" s="2" t="s">
        <v>238</v>
      </c>
      <c r="D3207" s="2" t="s">
        <v>231</v>
      </c>
      <c r="E3207" s="2" t="s">
        <v>187</v>
      </c>
      <c r="F3207" s="8" t="s">
        <v>24</v>
      </c>
      <c r="G3207" s="8">
        <v>1</v>
      </c>
      <c r="H3207" s="8">
        <v>1</v>
      </c>
      <c r="I3207" s="8">
        <v>1</v>
      </c>
      <c r="J3207" s="8">
        <v>0</v>
      </c>
      <c r="K3207" s="8">
        <v>1</v>
      </c>
      <c r="L3207" s="8">
        <v>1</v>
      </c>
      <c r="M3207" s="8">
        <v>0</v>
      </c>
      <c r="N3207" s="8">
        <v>1</v>
      </c>
      <c r="O3207" s="8">
        <v>0</v>
      </c>
      <c r="P3207" s="8">
        <v>1</v>
      </c>
      <c r="Q3207" s="8">
        <v>0</v>
      </c>
      <c r="R3207" s="8">
        <v>0</v>
      </c>
      <c r="S3207" s="8">
        <v>0</v>
      </c>
      <c r="T3207" s="8">
        <v>0</v>
      </c>
      <c r="U3207" s="5">
        <v>409070165</v>
      </c>
    </row>
    <row r="3208" spans="1:21" hidden="1" x14ac:dyDescent="0.25">
      <c r="A3208" s="8" t="s">
        <v>5018</v>
      </c>
      <c r="B3208" s="2" t="s">
        <v>3622</v>
      </c>
      <c r="C3208" s="2" t="s">
        <v>238</v>
      </c>
      <c r="D3208" s="2" t="s">
        <v>231</v>
      </c>
      <c r="E3208" s="2" t="s">
        <v>187</v>
      </c>
      <c r="F3208" s="8" t="s">
        <v>24</v>
      </c>
      <c r="G3208" s="8">
        <v>1</v>
      </c>
      <c r="H3208" s="8">
        <v>0</v>
      </c>
      <c r="I3208" s="8">
        <v>0</v>
      </c>
      <c r="J3208" s="8">
        <v>1</v>
      </c>
      <c r="K3208" s="8">
        <v>1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5">
        <v>409070173</v>
      </c>
    </row>
    <row r="3209" spans="1:21" hidden="1" x14ac:dyDescent="0.25">
      <c r="A3209" s="8" t="s">
        <v>5018</v>
      </c>
      <c r="B3209" s="2" t="s">
        <v>3623</v>
      </c>
      <c r="C3209" s="2" t="s">
        <v>238</v>
      </c>
      <c r="D3209" s="2" t="s">
        <v>231</v>
      </c>
      <c r="E3209" s="2" t="s">
        <v>187</v>
      </c>
      <c r="F3209" s="8" t="s">
        <v>24</v>
      </c>
      <c r="G3209" s="8">
        <v>1</v>
      </c>
      <c r="H3209" s="8">
        <v>1</v>
      </c>
      <c r="I3209" s="8">
        <v>1</v>
      </c>
      <c r="J3209" s="8">
        <v>0</v>
      </c>
      <c r="K3209" s="8">
        <v>1</v>
      </c>
      <c r="L3209" s="8">
        <v>1</v>
      </c>
      <c r="M3209" s="8">
        <v>0</v>
      </c>
      <c r="N3209" s="8">
        <v>1</v>
      </c>
      <c r="O3209" s="8">
        <v>0</v>
      </c>
      <c r="P3209" s="8">
        <v>1</v>
      </c>
      <c r="Q3209" s="8">
        <v>0</v>
      </c>
      <c r="R3209" s="8">
        <v>0</v>
      </c>
      <c r="S3209" s="8">
        <v>0</v>
      </c>
      <c r="T3209" s="8">
        <v>0</v>
      </c>
      <c r="U3209" s="5">
        <v>409070181</v>
      </c>
    </row>
    <row r="3210" spans="1:21" hidden="1" x14ac:dyDescent="0.25">
      <c r="A3210" s="8" t="s">
        <v>5018</v>
      </c>
      <c r="B3210" s="2" t="s">
        <v>3624</v>
      </c>
      <c r="C3210" s="2" t="s">
        <v>238</v>
      </c>
      <c r="D3210" s="2" t="s">
        <v>231</v>
      </c>
      <c r="E3210" s="2" t="s">
        <v>187</v>
      </c>
      <c r="F3210" s="8" t="s">
        <v>24</v>
      </c>
      <c r="G3210" s="8">
        <v>0</v>
      </c>
      <c r="H3210" s="8">
        <v>1</v>
      </c>
      <c r="I3210" s="8">
        <v>1</v>
      </c>
      <c r="J3210" s="8">
        <v>0</v>
      </c>
      <c r="K3210" s="8">
        <v>0</v>
      </c>
      <c r="L3210" s="8">
        <v>0</v>
      </c>
      <c r="M3210" s="8">
        <v>1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0</v>
      </c>
      <c r="U3210" s="5">
        <v>409070190</v>
      </c>
    </row>
    <row r="3211" spans="1:21" hidden="1" x14ac:dyDescent="0.25">
      <c r="A3211" s="8" t="s">
        <v>5018</v>
      </c>
      <c r="B3211" s="2" t="s">
        <v>3625</v>
      </c>
      <c r="C3211" s="2" t="s">
        <v>238</v>
      </c>
      <c r="D3211" s="2" t="s">
        <v>231</v>
      </c>
      <c r="E3211" s="2" t="s">
        <v>187</v>
      </c>
      <c r="F3211" s="8" t="s">
        <v>24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0</v>
      </c>
      <c r="O3211" s="8">
        <v>0</v>
      </c>
      <c r="P3211" s="8">
        <v>1</v>
      </c>
      <c r="Q3211" s="8">
        <v>0</v>
      </c>
      <c r="R3211" s="8">
        <v>0</v>
      </c>
      <c r="S3211" s="8">
        <v>0</v>
      </c>
      <c r="T3211" s="8">
        <v>0</v>
      </c>
      <c r="U3211" s="5">
        <v>409070203</v>
      </c>
    </row>
    <row r="3212" spans="1:21" hidden="1" x14ac:dyDescent="0.25">
      <c r="A3212" s="8" t="s">
        <v>5018</v>
      </c>
      <c r="B3212" s="2" t="s">
        <v>3626</v>
      </c>
      <c r="C3212" s="2" t="s">
        <v>238</v>
      </c>
      <c r="D3212" s="2" t="s">
        <v>231</v>
      </c>
      <c r="E3212" s="2" t="s">
        <v>187</v>
      </c>
      <c r="F3212" s="8" t="s">
        <v>24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1</v>
      </c>
      <c r="N3212" s="8">
        <v>0</v>
      </c>
      <c r="O3212" s="8">
        <v>0</v>
      </c>
      <c r="P3212" s="8">
        <v>1</v>
      </c>
      <c r="Q3212" s="8">
        <v>0</v>
      </c>
      <c r="R3212" s="8">
        <v>0</v>
      </c>
      <c r="S3212" s="8">
        <v>0</v>
      </c>
      <c r="T3212" s="8">
        <v>0</v>
      </c>
      <c r="U3212" s="5">
        <v>409070211</v>
      </c>
    </row>
    <row r="3213" spans="1:21" hidden="1" x14ac:dyDescent="0.25">
      <c r="A3213" s="8" t="s">
        <v>5018</v>
      </c>
      <c r="B3213" s="2" t="s">
        <v>3627</v>
      </c>
      <c r="C3213" s="2" t="s">
        <v>238</v>
      </c>
      <c r="D3213" s="2" t="s">
        <v>231</v>
      </c>
      <c r="E3213" s="2" t="s">
        <v>187</v>
      </c>
      <c r="F3213" s="8" t="s">
        <v>24</v>
      </c>
      <c r="G3213" s="8">
        <v>0</v>
      </c>
      <c r="H3213" s="8">
        <v>1</v>
      </c>
      <c r="I3213" s="8">
        <v>1</v>
      </c>
      <c r="J3213" s="8">
        <v>0</v>
      </c>
      <c r="K3213" s="8">
        <v>0</v>
      </c>
      <c r="L3213" s="8">
        <v>0</v>
      </c>
      <c r="M3213" s="8">
        <v>1</v>
      </c>
      <c r="N3213" s="8">
        <v>0</v>
      </c>
      <c r="O3213" s="8">
        <v>0</v>
      </c>
      <c r="P3213" s="8">
        <v>1</v>
      </c>
      <c r="Q3213" s="8">
        <v>0</v>
      </c>
      <c r="R3213" s="8">
        <v>0</v>
      </c>
      <c r="S3213" s="8">
        <v>0</v>
      </c>
      <c r="T3213" s="8">
        <v>0</v>
      </c>
      <c r="U3213" s="5">
        <v>409070220</v>
      </c>
    </row>
    <row r="3214" spans="1:21" hidden="1" x14ac:dyDescent="0.25">
      <c r="A3214" s="8" t="s">
        <v>5018</v>
      </c>
      <c r="B3214" s="2" t="s">
        <v>3628</v>
      </c>
      <c r="C3214" s="2" t="s">
        <v>238</v>
      </c>
      <c r="D3214" s="2" t="s">
        <v>231</v>
      </c>
      <c r="E3214" s="2" t="s">
        <v>187</v>
      </c>
      <c r="F3214" s="8" t="s">
        <v>24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1</v>
      </c>
      <c r="N3214" s="8">
        <v>0</v>
      </c>
      <c r="O3214" s="8">
        <v>0</v>
      </c>
      <c r="P3214" s="8">
        <v>1</v>
      </c>
      <c r="Q3214" s="8">
        <v>0</v>
      </c>
      <c r="R3214" s="8">
        <v>0</v>
      </c>
      <c r="S3214" s="8">
        <v>0</v>
      </c>
      <c r="T3214" s="8">
        <v>0</v>
      </c>
      <c r="U3214" s="5">
        <v>409070238</v>
      </c>
    </row>
    <row r="3215" spans="1:21" hidden="1" x14ac:dyDescent="0.25">
      <c r="A3215" s="8" t="s">
        <v>5018</v>
      </c>
      <c r="B3215" s="2" t="s">
        <v>3629</v>
      </c>
      <c r="C3215" s="2" t="s">
        <v>238</v>
      </c>
      <c r="D3215" s="2" t="s">
        <v>231</v>
      </c>
      <c r="E3215" s="2" t="s">
        <v>187</v>
      </c>
      <c r="F3215" s="8" t="s">
        <v>24</v>
      </c>
      <c r="G3215" s="8">
        <v>0</v>
      </c>
      <c r="H3215" s="8">
        <v>1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5">
        <v>409070246</v>
      </c>
    </row>
    <row r="3216" spans="1:21" hidden="1" x14ac:dyDescent="0.25">
      <c r="A3216" s="8" t="s">
        <v>5018</v>
      </c>
      <c r="B3216" s="2" t="s">
        <v>3630</v>
      </c>
      <c r="C3216" s="2" t="s">
        <v>238</v>
      </c>
      <c r="D3216" s="2" t="s">
        <v>231</v>
      </c>
      <c r="E3216" s="2" t="s">
        <v>187</v>
      </c>
      <c r="F3216" s="8" t="s">
        <v>24</v>
      </c>
      <c r="G3216" s="8">
        <v>0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0</v>
      </c>
      <c r="O3216" s="8">
        <v>0</v>
      </c>
      <c r="P3216" s="8">
        <v>1</v>
      </c>
      <c r="Q3216" s="8">
        <v>0</v>
      </c>
      <c r="R3216" s="8">
        <v>0</v>
      </c>
      <c r="S3216" s="8">
        <v>0</v>
      </c>
      <c r="T3216" s="8">
        <v>0</v>
      </c>
      <c r="U3216" s="5">
        <v>409070254</v>
      </c>
    </row>
    <row r="3217" spans="1:21" hidden="1" x14ac:dyDescent="0.25">
      <c r="A3217" s="8" t="s">
        <v>5018</v>
      </c>
      <c r="B3217" s="2" t="s">
        <v>3631</v>
      </c>
      <c r="C3217" s="2" t="s">
        <v>238</v>
      </c>
      <c r="D3217" s="2" t="s">
        <v>231</v>
      </c>
      <c r="E3217" s="2" t="s">
        <v>187</v>
      </c>
      <c r="F3217" s="8" t="s">
        <v>24</v>
      </c>
      <c r="G3217" s="8">
        <v>0</v>
      </c>
      <c r="H3217" s="8">
        <v>1</v>
      </c>
      <c r="I3217" s="8">
        <v>1</v>
      </c>
      <c r="J3217" s="8">
        <v>0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5">
        <v>409070262</v>
      </c>
    </row>
    <row r="3218" spans="1:21" hidden="1" x14ac:dyDescent="0.25">
      <c r="A3218" s="8" t="s">
        <v>5018</v>
      </c>
      <c r="B3218" s="2" t="s">
        <v>3632</v>
      </c>
      <c r="C3218" s="2" t="s">
        <v>238</v>
      </c>
      <c r="D3218" s="2" t="s">
        <v>231</v>
      </c>
      <c r="E3218" s="2" t="s">
        <v>187</v>
      </c>
      <c r="F3218" s="8" t="s">
        <v>24</v>
      </c>
      <c r="G3218" s="8">
        <v>0</v>
      </c>
      <c r="H3218" s="8">
        <v>1</v>
      </c>
      <c r="I3218" s="8">
        <v>1</v>
      </c>
      <c r="J3218" s="8">
        <v>0</v>
      </c>
      <c r="K3218" s="8">
        <v>0</v>
      </c>
      <c r="L3218" s="8">
        <v>0</v>
      </c>
      <c r="M3218" s="8">
        <v>1</v>
      </c>
      <c r="N3218" s="8">
        <v>0</v>
      </c>
      <c r="O3218" s="8">
        <v>0</v>
      </c>
      <c r="P3218" s="8">
        <v>1</v>
      </c>
      <c r="Q3218" s="8">
        <v>0</v>
      </c>
      <c r="R3218" s="8">
        <v>0</v>
      </c>
      <c r="S3218" s="8">
        <v>0</v>
      </c>
      <c r="T3218" s="8">
        <v>0</v>
      </c>
      <c r="U3218" s="5">
        <v>409070270</v>
      </c>
    </row>
    <row r="3219" spans="1:21" hidden="1" x14ac:dyDescent="0.25">
      <c r="A3219" s="8" t="s">
        <v>5018</v>
      </c>
      <c r="B3219" s="2" t="s">
        <v>3633</v>
      </c>
      <c r="C3219" s="2" t="s">
        <v>238</v>
      </c>
      <c r="D3219" s="2" t="s">
        <v>231</v>
      </c>
      <c r="E3219" s="2" t="s">
        <v>187</v>
      </c>
      <c r="F3219" s="8" t="s">
        <v>24</v>
      </c>
      <c r="G3219" s="8">
        <v>0</v>
      </c>
      <c r="H3219" s="8">
        <v>1</v>
      </c>
      <c r="I3219" s="8">
        <v>1</v>
      </c>
      <c r="J3219" s="8">
        <v>0</v>
      </c>
      <c r="K3219" s="8">
        <v>0</v>
      </c>
      <c r="L3219" s="8">
        <v>0</v>
      </c>
      <c r="M3219" s="8">
        <v>1</v>
      </c>
      <c r="N3219" s="8">
        <v>0</v>
      </c>
      <c r="O3219" s="8">
        <v>0</v>
      </c>
      <c r="P3219" s="8">
        <v>1</v>
      </c>
      <c r="Q3219" s="8">
        <v>0</v>
      </c>
      <c r="R3219" s="8">
        <v>0</v>
      </c>
      <c r="S3219" s="8">
        <v>0</v>
      </c>
      <c r="T3219" s="8">
        <v>0</v>
      </c>
      <c r="U3219" s="5">
        <v>409070289</v>
      </c>
    </row>
    <row r="3220" spans="1:21" hidden="1" x14ac:dyDescent="0.25">
      <c r="A3220" s="8" t="s">
        <v>5018</v>
      </c>
      <c r="B3220" s="2" t="s">
        <v>3634</v>
      </c>
      <c r="C3220" s="2" t="s">
        <v>238</v>
      </c>
      <c r="D3220" s="2" t="s">
        <v>231</v>
      </c>
      <c r="E3220" s="2" t="s">
        <v>187</v>
      </c>
      <c r="F3220" s="8" t="s">
        <v>24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5">
        <v>409070297</v>
      </c>
    </row>
    <row r="3221" spans="1:21" hidden="1" x14ac:dyDescent="0.25">
      <c r="A3221" s="8" t="s">
        <v>5018</v>
      </c>
      <c r="B3221" s="2" t="s">
        <v>3635</v>
      </c>
      <c r="C3221" s="2" t="s">
        <v>238</v>
      </c>
      <c r="D3221" s="2" t="s">
        <v>231</v>
      </c>
      <c r="E3221" s="2" t="s">
        <v>187</v>
      </c>
      <c r="F3221" s="8" t="s">
        <v>24</v>
      </c>
      <c r="G3221" s="8">
        <v>0</v>
      </c>
      <c r="H3221" s="8">
        <v>1</v>
      </c>
      <c r="I3221" s="8">
        <v>1</v>
      </c>
      <c r="J3221" s="8">
        <v>0</v>
      </c>
      <c r="K3221" s="8">
        <v>0</v>
      </c>
      <c r="L3221" s="8">
        <v>0</v>
      </c>
      <c r="M3221" s="8">
        <v>1</v>
      </c>
      <c r="N3221" s="8">
        <v>0</v>
      </c>
      <c r="O3221" s="8">
        <v>0</v>
      </c>
      <c r="P3221" s="8">
        <v>1</v>
      </c>
      <c r="Q3221" s="8">
        <v>0</v>
      </c>
      <c r="R3221" s="8">
        <v>0</v>
      </c>
      <c r="S3221" s="8">
        <v>0</v>
      </c>
      <c r="T3221" s="8">
        <v>0</v>
      </c>
      <c r="U3221" s="5">
        <v>409070300</v>
      </c>
    </row>
    <row r="3222" spans="1:21" hidden="1" x14ac:dyDescent="0.25">
      <c r="A3222" s="8" t="s">
        <v>5018</v>
      </c>
      <c r="B3222" s="2" t="s">
        <v>3636</v>
      </c>
      <c r="C3222" s="2" t="s">
        <v>240</v>
      </c>
      <c r="D3222" s="2" t="s">
        <v>239</v>
      </c>
      <c r="E3222" s="2" t="s">
        <v>187</v>
      </c>
      <c r="F3222" s="8" t="s">
        <v>24</v>
      </c>
      <c r="G3222" s="8">
        <v>1</v>
      </c>
      <c r="H3222" s="8">
        <v>1</v>
      </c>
      <c r="I3222" s="8">
        <v>1</v>
      </c>
      <c r="J3222" s="8">
        <v>0</v>
      </c>
      <c r="K3222" s="8">
        <v>1</v>
      </c>
      <c r="L3222" s="8">
        <v>1</v>
      </c>
      <c r="M3222" s="8">
        <v>1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5">
        <v>410010014</v>
      </c>
    </row>
    <row r="3223" spans="1:21" hidden="1" x14ac:dyDescent="0.25">
      <c r="A3223" s="8" t="s">
        <v>5018</v>
      </c>
      <c r="B3223" s="2" t="s">
        <v>3637</v>
      </c>
      <c r="C3223" s="2" t="s">
        <v>240</v>
      </c>
      <c r="D3223" s="2" t="s">
        <v>239</v>
      </c>
      <c r="E3223" s="2" t="s">
        <v>187</v>
      </c>
      <c r="F3223" s="8" t="s">
        <v>24</v>
      </c>
      <c r="G3223" s="8">
        <v>1</v>
      </c>
      <c r="H3223" s="8">
        <v>0</v>
      </c>
      <c r="I3223" s="8">
        <v>0</v>
      </c>
      <c r="J3223" s="8">
        <v>1</v>
      </c>
      <c r="K3223" s="8">
        <v>1</v>
      </c>
      <c r="L3223" s="8">
        <v>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5">
        <v>410010022</v>
      </c>
    </row>
    <row r="3224" spans="1:21" hidden="1" x14ac:dyDescent="0.25">
      <c r="A3224" s="8" t="s">
        <v>5018</v>
      </c>
      <c r="B3224" s="2" t="s">
        <v>3638</v>
      </c>
      <c r="C3224" s="2" t="s">
        <v>240</v>
      </c>
      <c r="D3224" s="2" t="s">
        <v>239</v>
      </c>
      <c r="E3224" s="2" t="s">
        <v>187</v>
      </c>
      <c r="F3224" s="8" t="s">
        <v>24</v>
      </c>
      <c r="G3224" s="8">
        <v>1</v>
      </c>
      <c r="H3224" s="8">
        <v>0</v>
      </c>
      <c r="I3224" s="8">
        <v>0</v>
      </c>
      <c r="J3224" s="8">
        <v>1</v>
      </c>
      <c r="K3224" s="8">
        <v>1</v>
      </c>
      <c r="L3224" s="8">
        <v>1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5">
        <v>410010030</v>
      </c>
    </row>
    <row r="3225" spans="1:21" hidden="1" x14ac:dyDescent="0.25">
      <c r="A3225" s="8" t="s">
        <v>5018</v>
      </c>
      <c r="B3225" s="2" t="s">
        <v>3639</v>
      </c>
      <c r="C3225" s="2" t="s">
        <v>240</v>
      </c>
      <c r="D3225" s="2" t="s">
        <v>239</v>
      </c>
      <c r="E3225" s="2" t="s">
        <v>187</v>
      </c>
      <c r="F3225" s="8" t="s">
        <v>24</v>
      </c>
      <c r="G3225" s="8">
        <v>1</v>
      </c>
      <c r="H3225" s="8">
        <v>1</v>
      </c>
      <c r="I3225" s="8">
        <v>1</v>
      </c>
      <c r="J3225" s="8">
        <v>0</v>
      </c>
      <c r="K3225" s="8">
        <v>1</v>
      </c>
      <c r="L3225" s="8">
        <v>1</v>
      </c>
      <c r="M3225" s="8">
        <v>0</v>
      </c>
      <c r="N3225" s="8">
        <v>1</v>
      </c>
      <c r="O3225" s="8">
        <v>0</v>
      </c>
      <c r="P3225" s="8">
        <v>1</v>
      </c>
      <c r="Q3225" s="8">
        <v>0</v>
      </c>
      <c r="R3225" s="8">
        <v>0</v>
      </c>
      <c r="S3225" s="8">
        <v>0</v>
      </c>
      <c r="T3225" s="8">
        <v>0</v>
      </c>
      <c r="U3225" s="5">
        <v>410010049</v>
      </c>
    </row>
    <row r="3226" spans="1:21" hidden="1" x14ac:dyDescent="0.25">
      <c r="A3226" s="8" t="s">
        <v>5018</v>
      </c>
      <c r="B3226" s="2" t="s">
        <v>3640</v>
      </c>
      <c r="C3226" s="2" t="s">
        <v>240</v>
      </c>
      <c r="D3226" s="2" t="s">
        <v>239</v>
      </c>
      <c r="E3226" s="2" t="s">
        <v>187</v>
      </c>
      <c r="F3226" s="8" t="s">
        <v>24</v>
      </c>
      <c r="G3226" s="8">
        <v>0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1</v>
      </c>
      <c r="Q3226" s="8">
        <v>0</v>
      </c>
      <c r="R3226" s="8">
        <v>0</v>
      </c>
      <c r="S3226" s="8">
        <v>0</v>
      </c>
      <c r="T3226" s="8">
        <v>0</v>
      </c>
      <c r="U3226" s="5">
        <v>410010057</v>
      </c>
    </row>
    <row r="3227" spans="1:21" hidden="1" x14ac:dyDescent="0.25">
      <c r="A3227" s="8" t="s">
        <v>5018</v>
      </c>
      <c r="B3227" s="2" t="s">
        <v>3641</v>
      </c>
      <c r="C3227" s="2" t="s">
        <v>240</v>
      </c>
      <c r="D3227" s="2" t="s">
        <v>239</v>
      </c>
      <c r="E3227" s="2" t="s">
        <v>187</v>
      </c>
      <c r="F3227" s="8" t="s">
        <v>24</v>
      </c>
      <c r="G3227" s="8">
        <v>0</v>
      </c>
      <c r="H3227" s="8">
        <v>1</v>
      </c>
      <c r="I3227" s="8">
        <v>1</v>
      </c>
      <c r="J3227" s="8">
        <v>0</v>
      </c>
      <c r="K3227" s="8">
        <v>0</v>
      </c>
      <c r="L3227" s="8">
        <v>0</v>
      </c>
      <c r="M3227" s="8">
        <v>1</v>
      </c>
      <c r="N3227" s="8">
        <v>0</v>
      </c>
      <c r="O3227" s="8">
        <v>0</v>
      </c>
      <c r="P3227" s="8">
        <v>1</v>
      </c>
      <c r="Q3227" s="8">
        <v>0</v>
      </c>
      <c r="R3227" s="8">
        <v>0</v>
      </c>
      <c r="S3227" s="8">
        <v>0</v>
      </c>
      <c r="T3227" s="8">
        <v>0</v>
      </c>
      <c r="U3227" s="5">
        <v>410010065</v>
      </c>
    </row>
    <row r="3228" spans="1:21" hidden="1" x14ac:dyDescent="0.25">
      <c r="A3228" s="8" t="s">
        <v>5018</v>
      </c>
      <c r="B3228" s="2" t="s">
        <v>3642</v>
      </c>
      <c r="C3228" s="2" t="s">
        <v>240</v>
      </c>
      <c r="D3228" s="2" t="s">
        <v>239</v>
      </c>
      <c r="E3228" s="2" t="s">
        <v>187</v>
      </c>
      <c r="F3228" s="8" t="s">
        <v>24</v>
      </c>
      <c r="G3228" s="8">
        <v>0</v>
      </c>
      <c r="H3228" s="8">
        <v>1</v>
      </c>
      <c r="I3228" s="8">
        <v>1</v>
      </c>
      <c r="J3228" s="8">
        <v>0</v>
      </c>
      <c r="K3228" s="8">
        <v>0</v>
      </c>
      <c r="L3228" s="8">
        <v>0</v>
      </c>
      <c r="M3228" s="8">
        <v>1</v>
      </c>
      <c r="N3228" s="8">
        <v>0</v>
      </c>
      <c r="O3228" s="8">
        <v>0</v>
      </c>
      <c r="P3228" s="8">
        <v>1</v>
      </c>
      <c r="Q3228" s="8">
        <v>0</v>
      </c>
      <c r="R3228" s="8">
        <v>0</v>
      </c>
      <c r="S3228" s="8">
        <v>0</v>
      </c>
      <c r="T3228" s="8">
        <v>0</v>
      </c>
      <c r="U3228" s="5">
        <v>410010073</v>
      </c>
    </row>
    <row r="3229" spans="1:21" hidden="1" x14ac:dyDescent="0.25">
      <c r="A3229" s="8" t="s">
        <v>5018</v>
      </c>
      <c r="B3229" s="2" t="s">
        <v>3643</v>
      </c>
      <c r="C3229" s="2" t="s">
        <v>240</v>
      </c>
      <c r="D3229" s="2" t="s">
        <v>239</v>
      </c>
      <c r="E3229" s="2" t="s">
        <v>187</v>
      </c>
      <c r="F3229" s="8" t="s">
        <v>24</v>
      </c>
      <c r="G3229" s="8">
        <v>1</v>
      </c>
      <c r="H3229" s="8">
        <v>1</v>
      </c>
      <c r="I3229" s="8">
        <v>1</v>
      </c>
      <c r="J3229" s="8">
        <v>0</v>
      </c>
      <c r="K3229" s="8">
        <v>1</v>
      </c>
      <c r="L3229" s="8">
        <v>1</v>
      </c>
      <c r="M3229" s="8">
        <v>1</v>
      </c>
      <c r="N3229" s="8">
        <v>0</v>
      </c>
      <c r="O3229" s="8">
        <v>0</v>
      </c>
      <c r="P3229" s="8">
        <v>1</v>
      </c>
      <c r="Q3229" s="8">
        <v>0</v>
      </c>
      <c r="R3229" s="8">
        <v>0</v>
      </c>
      <c r="S3229" s="8">
        <v>0</v>
      </c>
      <c r="T3229" s="8">
        <v>0</v>
      </c>
      <c r="U3229" s="5">
        <v>410010081</v>
      </c>
    </row>
    <row r="3230" spans="1:21" hidden="1" x14ac:dyDescent="0.25">
      <c r="A3230" s="8" t="s">
        <v>5018</v>
      </c>
      <c r="B3230" s="2" t="s">
        <v>3644</v>
      </c>
      <c r="C3230" s="2" t="s">
        <v>240</v>
      </c>
      <c r="D3230" s="2" t="s">
        <v>239</v>
      </c>
      <c r="E3230" s="2" t="s">
        <v>187</v>
      </c>
      <c r="F3230" s="8" t="s">
        <v>24</v>
      </c>
      <c r="G3230" s="8">
        <v>0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1</v>
      </c>
      <c r="N3230" s="8">
        <v>0</v>
      </c>
      <c r="O3230" s="8">
        <v>0</v>
      </c>
      <c r="P3230" s="8">
        <v>1</v>
      </c>
      <c r="Q3230" s="8">
        <v>0</v>
      </c>
      <c r="R3230" s="8">
        <v>0</v>
      </c>
      <c r="S3230" s="8">
        <v>0</v>
      </c>
      <c r="T3230" s="8">
        <v>0</v>
      </c>
      <c r="U3230" s="5">
        <v>410010090</v>
      </c>
    </row>
    <row r="3231" spans="1:21" hidden="1" x14ac:dyDescent="0.25">
      <c r="A3231" s="8" t="s">
        <v>5018</v>
      </c>
      <c r="B3231" s="2" t="s">
        <v>3645</v>
      </c>
      <c r="C3231" s="2" t="s">
        <v>240</v>
      </c>
      <c r="D3231" s="2" t="s">
        <v>239</v>
      </c>
      <c r="E3231" s="2" t="s">
        <v>187</v>
      </c>
      <c r="F3231" s="8" t="s">
        <v>24</v>
      </c>
      <c r="G3231" s="8">
        <v>1</v>
      </c>
      <c r="H3231" s="8">
        <v>0</v>
      </c>
      <c r="I3231" s="8">
        <v>0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5">
        <v>410010103</v>
      </c>
    </row>
    <row r="3232" spans="1:21" hidden="1" x14ac:dyDescent="0.25">
      <c r="A3232" s="8" t="s">
        <v>5018</v>
      </c>
      <c r="B3232" s="2" t="s">
        <v>3646</v>
      </c>
      <c r="C3232" s="2" t="s">
        <v>240</v>
      </c>
      <c r="D3232" s="2" t="s">
        <v>239</v>
      </c>
      <c r="E3232" s="2" t="s">
        <v>187</v>
      </c>
      <c r="F3232" s="8" t="s">
        <v>24</v>
      </c>
      <c r="G3232" s="8">
        <v>0</v>
      </c>
      <c r="H3232" s="8">
        <v>1</v>
      </c>
      <c r="I3232" s="8">
        <v>1</v>
      </c>
      <c r="J3232" s="8">
        <v>0</v>
      </c>
      <c r="K3232" s="8">
        <v>0</v>
      </c>
      <c r="L3232" s="8">
        <v>0</v>
      </c>
      <c r="M3232" s="8">
        <v>1</v>
      </c>
      <c r="N3232" s="8">
        <v>0</v>
      </c>
      <c r="O3232" s="8">
        <v>0</v>
      </c>
      <c r="P3232" s="8">
        <v>1</v>
      </c>
      <c r="Q3232" s="8">
        <v>0</v>
      </c>
      <c r="R3232" s="8">
        <v>0</v>
      </c>
      <c r="S3232" s="8">
        <v>0</v>
      </c>
      <c r="T3232" s="8">
        <v>0</v>
      </c>
      <c r="U3232" s="5">
        <v>410010111</v>
      </c>
    </row>
    <row r="3233" spans="1:21" hidden="1" x14ac:dyDescent="0.25">
      <c r="A3233" s="8" t="s">
        <v>5018</v>
      </c>
      <c r="B3233" s="2" t="s">
        <v>3647</v>
      </c>
      <c r="C3233" s="2" t="s">
        <v>240</v>
      </c>
      <c r="D3233" s="2" t="s">
        <v>239</v>
      </c>
      <c r="E3233" s="2" t="s">
        <v>187</v>
      </c>
      <c r="F3233" s="8" t="s">
        <v>24</v>
      </c>
      <c r="G3233" s="8">
        <v>0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0</v>
      </c>
      <c r="O3233" s="8">
        <v>0</v>
      </c>
      <c r="P3233" s="8">
        <v>1</v>
      </c>
      <c r="Q3233" s="8">
        <v>0</v>
      </c>
      <c r="R3233" s="8">
        <v>0</v>
      </c>
      <c r="S3233" s="8">
        <v>0</v>
      </c>
      <c r="T3233" s="8">
        <v>0</v>
      </c>
      <c r="U3233" s="5">
        <v>410010120</v>
      </c>
    </row>
    <row r="3234" spans="1:21" hidden="1" x14ac:dyDescent="0.25">
      <c r="A3234" s="8" t="s">
        <v>5018</v>
      </c>
      <c r="B3234" s="2" t="s">
        <v>3648</v>
      </c>
      <c r="C3234" s="2" t="s">
        <v>240</v>
      </c>
      <c r="D3234" s="2" t="s">
        <v>239</v>
      </c>
      <c r="E3234" s="2" t="s">
        <v>187</v>
      </c>
      <c r="F3234" s="8" t="s">
        <v>24</v>
      </c>
      <c r="G3234" s="8">
        <v>0</v>
      </c>
      <c r="H3234" s="8">
        <v>1</v>
      </c>
      <c r="I3234" s="8">
        <v>1</v>
      </c>
      <c r="J3234" s="8">
        <v>0</v>
      </c>
      <c r="K3234" s="8">
        <v>0</v>
      </c>
      <c r="L3234" s="8">
        <v>0</v>
      </c>
      <c r="M3234" s="8">
        <v>1</v>
      </c>
      <c r="N3234" s="8">
        <v>0</v>
      </c>
      <c r="O3234" s="8">
        <v>0</v>
      </c>
      <c r="P3234" s="8">
        <v>1</v>
      </c>
      <c r="Q3234" s="8">
        <v>0</v>
      </c>
      <c r="R3234" s="8">
        <v>0</v>
      </c>
      <c r="S3234" s="8">
        <v>0</v>
      </c>
      <c r="T3234" s="8">
        <v>0</v>
      </c>
      <c r="U3234" s="5">
        <v>410010138</v>
      </c>
    </row>
    <row r="3235" spans="1:21" hidden="1" x14ac:dyDescent="0.25">
      <c r="A3235" s="8" t="s">
        <v>5018</v>
      </c>
      <c r="B3235" s="2" t="s">
        <v>3649</v>
      </c>
      <c r="C3235" s="2" t="s">
        <v>240</v>
      </c>
      <c r="D3235" s="2" t="s">
        <v>239</v>
      </c>
      <c r="E3235" s="2" t="s">
        <v>187</v>
      </c>
      <c r="F3235" s="8" t="s">
        <v>24</v>
      </c>
      <c r="G3235" s="8">
        <v>0</v>
      </c>
      <c r="H3235" s="8">
        <v>1</v>
      </c>
      <c r="I3235" s="8">
        <v>1</v>
      </c>
      <c r="J3235" s="8">
        <v>0</v>
      </c>
      <c r="K3235" s="8">
        <v>0</v>
      </c>
      <c r="L3235" s="8">
        <v>0</v>
      </c>
      <c r="M3235" s="8">
        <v>1</v>
      </c>
      <c r="N3235" s="8">
        <v>0</v>
      </c>
      <c r="O3235" s="8">
        <v>0</v>
      </c>
      <c r="P3235" s="8">
        <v>1</v>
      </c>
      <c r="Q3235" s="8">
        <v>0</v>
      </c>
      <c r="R3235" s="8">
        <v>0</v>
      </c>
      <c r="S3235" s="8">
        <v>0</v>
      </c>
      <c r="T3235" s="8">
        <v>0</v>
      </c>
      <c r="U3235" s="5">
        <v>410010146</v>
      </c>
    </row>
    <row r="3236" spans="1:21" hidden="1" x14ac:dyDescent="0.25">
      <c r="A3236" s="8" t="s">
        <v>5018</v>
      </c>
      <c r="B3236" s="2" t="s">
        <v>3650</v>
      </c>
      <c r="C3236" s="2" t="s">
        <v>240</v>
      </c>
      <c r="D3236" s="2" t="s">
        <v>239</v>
      </c>
      <c r="E3236" s="2" t="s">
        <v>187</v>
      </c>
      <c r="F3236" s="8" t="s">
        <v>24</v>
      </c>
      <c r="G3236" s="8">
        <v>0</v>
      </c>
      <c r="H3236" s="8">
        <v>1</v>
      </c>
      <c r="I3236" s="8">
        <v>1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0</v>
      </c>
      <c r="P3236" s="8">
        <v>1</v>
      </c>
      <c r="Q3236" s="8">
        <v>0</v>
      </c>
      <c r="R3236" s="8">
        <v>0</v>
      </c>
      <c r="S3236" s="8">
        <v>0</v>
      </c>
      <c r="T3236" s="8">
        <v>0</v>
      </c>
      <c r="U3236" s="5">
        <v>410010154</v>
      </c>
    </row>
    <row r="3237" spans="1:21" hidden="1" x14ac:dyDescent="0.25">
      <c r="A3237" s="8" t="s">
        <v>5018</v>
      </c>
      <c r="B3237" s="2" t="s">
        <v>3651</v>
      </c>
      <c r="C3237" s="2" t="s">
        <v>240</v>
      </c>
      <c r="D3237" s="2" t="s">
        <v>239</v>
      </c>
      <c r="E3237" s="2" t="s">
        <v>187</v>
      </c>
      <c r="F3237" s="8" t="s">
        <v>24</v>
      </c>
      <c r="G3237" s="8">
        <v>0</v>
      </c>
      <c r="H3237" s="8">
        <v>1</v>
      </c>
      <c r="I3237" s="8">
        <v>1</v>
      </c>
      <c r="J3237" s="8">
        <v>0</v>
      </c>
      <c r="K3237" s="8">
        <v>0</v>
      </c>
      <c r="L3237" s="8">
        <v>0</v>
      </c>
      <c r="M3237" s="8">
        <v>1</v>
      </c>
      <c r="N3237" s="8">
        <v>0</v>
      </c>
      <c r="O3237" s="8">
        <v>0</v>
      </c>
      <c r="P3237" s="8">
        <v>1</v>
      </c>
      <c r="Q3237" s="8">
        <v>0</v>
      </c>
      <c r="R3237" s="8">
        <v>0</v>
      </c>
      <c r="S3237" s="8">
        <v>0</v>
      </c>
      <c r="T3237" s="8">
        <v>0</v>
      </c>
      <c r="U3237" s="5">
        <v>410010162</v>
      </c>
    </row>
    <row r="3238" spans="1:21" hidden="1" x14ac:dyDescent="0.25">
      <c r="A3238" s="8" t="s">
        <v>5018</v>
      </c>
      <c r="B3238" s="2" t="s">
        <v>3652</v>
      </c>
      <c r="C3238" s="2" t="s">
        <v>240</v>
      </c>
      <c r="D3238" s="2" t="s">
        <v>239</v>
      </c>
      <c r="E3238" s="2" t="s">
        <v>187</v>
      </c>
      <c r="F3238" s="8" t="s">
        <v>36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1</v>
      </c>
      <c r="N3238" s="8">
        <v>0</v>
      </c>
      <c r="O3238" s="8">
        <v>0</v>
      </c>
      <c r="P3238" s="8">
        <v>1</v>
      </c>
      <c r="Q3238" s="8">
        <v>0</v>
      </c>
      <c r="R3238" s="8">
        <v>0</v>
      </c>
      <c r="S3238" s="8">
        <v>0</v>
      </c>
      <c r="T3238" s="8">
        <v>0</v>
      </c>
      <c r="U3238" s="5">
        <v>410010197</v>
      </c>
    </row>
    <row r="3239" spans="1:21" hidden="1" x14ac:dyDescent="0.25">
      <c r="A3239" s="8" t="s">
        <v>5018</v>
      </c>
      <c r="B3239" s="2" t="s">
        <v>3653</v>
      </c>
      <c r="C3239" s="2" t="s">
        <v>240</v>
      </c>
      <c r="D3239" s="2" t="s">
        <v>239</v>
      </c>
      <c r="E3239" s="2" t="s">
        <v>187</v>
      </c>
      <c r="F3239" s="8" t="s">
        <v>24</v>
      </c>
      <c r="G3239" s="8">
        <v>0</v>
      </c>
      <c r="H3239" s="8">
        <v>1</v>
      </c>
      <c r="I3239" s="8">
        <v>0</v>
      </c>
      <c r="J3239" s="8">
        <v>0</v>
      </c>
      <c r="K3239" s="8">
        <v>0</v>
      </c>
      <c r="L3239" s="8">
        <v>0</v>
      </c>
      <c r="M3239" s="8">
        <v>1</v>
      </c>
      <c r="N3239" s="8">
        <v>0</v>
      </c>
      <c r="O3239" s="8">
        <v>0</v>
      </c>
      <c r="P3239" s="8">
        <v>1</v>
      </c>
      <c r="Q3239" s="8">
        <v>0</v>
      </c>
      <c r="R3239" s="8">
        <v>0</v>
      </c>
      <c r="S3239" s="8">
        <v>0</v>
      </c>
      <c r="T3239" s="8">
        <v>0</v>
      </c>
      <c r="U3239" s="5">
        <v>410010200</v>
      </c>
    </row>
    <row r="3240" spans="1:21" hidden="1" x14ac:dyDescent="0.25">
      <c r="A3240" s="8" t="s">
        <v>5018</v>
      </c>
      <c r="B3240" s="2" t="s">
        <v>3654</v>
      </c>
      <c r="C3240" s="2" t="s">
        <v>242</v>
      </c>
      <c r="D3240" s="2" t="s">
        <v>241</v>
      </c>
      <c r="E3240" s="2" t="s">
        <v>187</v>
      </c>
      <c r="F3240" s="8" t="s">
        <v>24</v>
      </c>
      <c r="G3240" s="8">
        <v>1</v>
      </c>
      <c r="H3240" s="8">
        <v>1</v>
      </c>
      <c r="I3240" s="8">
        <v>1</v>
      </c>
      <c r="J3240" s="8">
        <v>0</v>
      </c>
      <c r="K3240" s="8">
        <v>1</v>
      </c>
      <c r="L3240" s="8">
        <v>1</v>
      </c>
      <c r="M3240" s="8">
        <v>1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5">
        <v>411010018</v>
      </c>
    </row>
    <row r="3241" spans="1:21" hidden="1" x14ac:dyDescent="0.25">
      <c r="A3241" s="8" t="s">
        <v>5018</v>
      </c>
      <c r="B3241" s="2" t="s">
        <v>3655</v>
      </c>
      <c r="C3241" s="2" t="s">
        <v>242</v>
      </c>
      <c r="D3241" s="2" t="s">
        <v>241</v>
      </c>
      <c r="E3241" s="2" t="s">
        <v>187</v>
      </c>
      <c r="F3241" s="8" t="s">
        <v>24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1</v>
      </c>
      <c r="N3241" s="8">
        <v>0</v>
      </c>
      <c r="O3241" s="8">
        <v>0</v>
      </c>
      <c r="P3241" s="8">
        <v>1</v>
      </c>
      <c r="Q3241" s="8">
        <v>0</v>
      </c>
      <c r="R3241" s="8">
        <v>0</v>
      </c>
      <c r="S3241" s="8">
        <v>0</v>
      </c>
      <c r="T3241" s="8">
        <v>0</v>
      </c>
      <c r="U3241" s="5">
        <v>411010026</v>
      </c>
    </row>
    <row r="3242" spans="1:21" hidden="1" x14ac:dyDescent="0.25">
      <c r="A3242" s="8" t="s">
        <v>5018</v>
      </c>
      <c r="B3242" s="2" t="s">
        <v>3656</v>
      </c>
      <c r="C3242" s="2" t="s">
        <v>242</v>
      </c>
      <c r="D3242" s="2" t="s">
        <v>241</v>
      </c>
      <c r="E3242" s="2" t="s">
        <v>187</v>
      </c>
      <c r="F3242" s="8" t="s">
        <v>24</v>
      </c>
      <c r="G3242" s="8">
        <v>0</v>
      </c>
      <c r="H3242" s="8">
        <v>1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1</v>
      </c>
      <c r="Q3242" s="8">
        <v>0</v>
      </c>
      <c r="R3242" s="8">
        <v>0</v>
      </c>
      <c r="S3242" s="8">
        <v>0</v>
      </c>
      <c r="T3242" s="8">
        <v>0</v>
      </c>
      <c r="U3242" s="5">
        <v>411010034</v>
      </c>
    </row>
    <row r="3243" spans="1:21" hidden="1" x14ac:dyDescent="0.25">
      <c r="A3243" s="8" t="s">
        <v>5018</v>
      </c>
      <c r="B3243" s="2" t="s">
        <v>3657</v>
      </c>
      <c r="C3243" s="2" t="s">
        <v>242</v>
      </c>
      <c r="D3243" s="2" t="s">
        <v>241</v>
      </c>
      <c r="E3243" s="2" t="s">
        <v>187</v>
      </c>
      <c r="F3243" s="8" t="s">
        <v>24</v>
      </c>
      <c r="G3243" s="8">
        <v>0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0</v>
      </c>
      <c r="O3243" s="8">
        <v>0</v>
      </c>
      <c r="P3243" s="8">
        <v>1</v>
      </c>
      <c r="Q3243" s="8">
        <v>0</v>
      </c>
      <c r="R3243" s="8">
        <v>0</v>
      </c>
      <c r="S3243" s="8">
        <v>0</v>
      </c>
      <c r="T3243" s="8">
        <v>0</v>
      </c>
      <c r="U3243" s="5">
        <v>411010042</v>
      </c>
    </row>
    <row r="3244" spans="1:21" hidden="1" x14ac:dyDescent="0.25">
      <c r="A3244" s="8" t="s">
        <v>5018</v>
      </c>
      <c r="B3244" s="2" t="s">
        <v>3658</v>
      </c>
      <c r="C3244" s="2" t="s">
        <v>242</v>
      </c>
      <c r="D3244" s="2" t="s">
        <v>241</v>
      </c>
      <c r="E3244" s="2" t="s">
        <v>187</v>
      </c>
      <c r="F3244" s="8" t="s">
        <v>24</v>
      </c>
      <c r="G3244" s="8">
        <v>0</v>
      </c>
      <c r="H3244" s="8">
        <v>1</v>
      </c>
      <c r="I3244" s="8">
        <v>1</v>
      </c>
      <c r="J3244" s="8">
        <v>0</v>
      </c>
      <c r="K3244" s="8">
        <v>0</v>
      </c>
      <c r="L3244" s="8">
        <v>0</v>
      </c>
      <c r="M3244" s="8">
        <v>1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5">
        <v>411010050</v>
      </c>
    </row>
    <row r="3245" spans="1:21" hidden="1" x14ac:dyDescent="0.25">
      <c r="A3245" s="8" t="s">
        <v>5018</v>
      </c>
      <c r="B3245" s="2" t="s">
        <v>3659</v>
      </c>
      <c r="C3245" s="2" t="s">
        <v>242</v>
      </c>
      <c r="D3245" s="2" t="s">
        <v>241</v>
      </c>
      <c r="E3245" s="2" t="s">
        <v>187</v>
      </c>
      <c r="F3245" s="8" t="s">
        <v>24</v>
      </c>
      <c r="G3245" s="8">
        <v>1</v>
      </c>
      <c r="H3245" s="8">
        <v>0</v>
      </c>
      <c r="I3245" s="8">
        <v>0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5">
        <v>411010069</v>
      </c>
    </row>
    <row r="3246" spans="1:21" hidden="1" x14ac:dyDescent="0.25">
      <c r="A3246" s="8" t="s">
        <v>5018</v>
      </c>
      <c r="B3246" s="2" t="s">
        <v>3660</v>
      </c>
      <c r="C3246" s="2" t="s">
        <v>242</v>
      </c>
      <c r="D3246" s="2" t="s">
        <v>241</v>
      </c>
      <c r="E3246" s="2" t="s">
        <v>187</v>
      </c>
      <c r="F3246" s="8" t="s">
        <v>24</v>
      </c>
      <c r="G3246" s="8">
        <v>1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s="8">
        <v>1</v>
      </c>
      <c r="N3246" s="8">
        <v>0</v>
      </c>
      <c r="O3246" s="8">
        <v>0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5">
        <v>411010077</v>
      </c>
    </row>
    <row r="3247" spans="1:21" hidden="1" x14ac:dyDescent="0.25">
      <c r="A3247" s="8" t="s">
        <v>5018</v>
      </c>
      <c r="B3247" s="2" t="s">
        <v>3661</v>
      </c>
      <c r="C3247" s="2" t="s">
        <v>242</v>
      </c>
      <c r="D3247" s="2" t="s">
        <v>241</v>
      </c>
      <c r="E3247" s="2" t="s">
        <v>187</v>
      </c>
      <c r="F3247" s="8" t="s">
        <v>24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>
        <v>1</v>
      </c>
      <c r="Q3247" s="8">
        <v>0</v>
      </c>
      <c r="R3247" s="8">
        <v>0</v>
      </c>
      <c r="S3247" s="8">
        <v>0</v>
      </c>
      <c r="T3247" s="8">
        <v>0</v>
      </c>
      <c r="U3247" s="5">
        <v>411010085</v>
      </c>
    </row>
    <row r="3248" spans="1:21" hidden="1" x14ac:dyDescent="0.25">
      <c r="A3248" s="8" t="s">
        <v>5018</v>
      </c>
      <c r="B3248" s="2" t="s">
        <v>3662</v>
      </c>
      <c r="C3248" s="2" t="s">
        <v>243</v>
      </c>
      <c r="D3248" s="2" t="s">
        <v>241</v>
      </c>
      <c r="E3248" s="2" t="s">
        <v>187</v>
      </c>
      <c r="F3248" s="8" t="s">
        <v>24</v>
      </c>
      <c r="G3248" s="8">
        <v>1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</v>
      </c>
      <c r="N3248" s="8">
        <v>0</v>
      </c>
      <c r="O3248" s="8">
        <v>0</v>
      </c>
      <c r="P3248" s="8">
        <v>1</v>
      </c>
      <c r="Q3248" s="8">
        <v>0</v>
      </c>
      <c r="R3248" s="8">
        <v>0</v>
      </c>
      <c r="S3248" s="8">
        <v>0</v>
      </c>
      <c r="T3248" s="8">
        <v>0</v>
      </c>
      <c r="U3248" s="5">
        <v>411020013</v>
      </c>
    </row>
    <row r="3249" spans="1:21" hidden="1" x14ac:dyDescent="0.25">
      <c r="A3249" s="8" t="s">
        <v>5018</v>
      </c>
      <c r="B3249" s="2" t="s">
        <v>3663</v>
      </c>
      <c r="C3249" s="2" t="s">
        <v>243</v>
      </c>
      <c r="D3249" s="2" t="s">
        <v>241</v>
      </c>
      <c r="E3249" s="2" t="s">
        <v>187</v>
      </c>
      <c r="F3249" s="8" t="s">
        <v>24</v>
      </c>
      <c r="G3249" s="8">
        <v>0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0</v>
      </c>
      <c r="T3249" s="8">
        <v>0</v>
      </c>
      <c r="U3249" s="5">
        <v>411020021</v>
      </c>
    </row>
    <row r="3250" spans="1:21" hidden="1" x14ac:dyDescent="0.25">
      <c r="A3250" s="8" t="s">
        <v>5018</v>
      </c>
      <c r="B3250" s="2" t="s">
        <v>3664</v>
      </c>
      <c r="C3250" s="2" t="s">
        <v>243</v>
      </c>
      <c r="D3250" s="2" t="s">
        <v>241</v>
      </c>
      <c r="E3250" s="2" t="s">
        <v>187</v>
      </c>
      <c r="F3250" s="8" t="s">
        <v>24</v>
      </c>
      <c r="G3250" s="8">
        <v>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5">
        <v>411020030</v>
      </c>
    </row>
    <row r="3251" spans="1:21" hidden="1" x14ac:dyDescent="0.25">
      <c r="A3251" s="8" t="s">
        <v>5018</v>
      </c>
      <c r="B3251" s="2" t="s">
        <v>3665</v>
      </c>
      <c r="C3251" s="2" t="s">
        <v>243</v>
      </c>
      <c r="D3251" s="2" t="s">
        <v>241</v>
      </c>
      <c r="E3251" s="2" t="s">
        <v>187</v>
      </c>
      <c r="F3251" s="8" t="s">
        <v>24</v>
      </c>
      <c r="G3251" s="8">
        <v>0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0</v>
      </c>
      <c r="O3251" s="8">
        <v>0</v>
      </c>
      <c r="P3251" s="8">
        <v>1</v>
      </c>
      <c r="Q3251" s="8">
        <v>0</v>
      </c>
      <c r="R3251" s="8">
        <v>0</v>
      </c>
      <c r="S3251" s="8">
        <v>0</v>
      </c>
      <c r="T3251" s="8">
        <v>0</v>
      </c>
      <c r="U3251" s="5">
        <v>411020048</v>
      </c>
    </row>
    <row r="3252" spans="1:21" hidden="1" x14ac:dyDescent="0.25">
      <c r="A3252" s="8" t="s">
        <v>5018</v>
      </c>
      <c r="B3252" s="2" t="s">
        <v>3666</v>
      </c>
      <c r="C3252" s="2" t="s">
        <v>243</v>
      </c>
      <c r="D3252" s="2" t="s">
        <v>241</v>
      </c>
      <c r="E3252" s="2" t="s">
        <v>187</v>
      </c>
      <c r="F3252" s="8" t="s">
        <v>24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5">
        <v>411020056</v>
      </c>
    </row>
    <row r="3253" spans="1:21" hidden="1" x14ac:dyDescent="0.25">
      <c r="A3253" s="8" t="s">
        <v>5018</v>
      </c>
      <c r="B3253" s="2" t="s">
        <v>3667</v>
      </c>
      <c r="C3253" s="2" t="s">
        <v>245</v>
      </c>
      <c r="D3253" s="2" t="s">
        <v>244</v>
      </c>
      <c r="E3253" s="2" t="s">
        <v>187</v>
      </c>
      <c r="F3253" s="8" t="s">
        <v>36</v>
      </c>
      <c r="G3253" s="8">
        <v>0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1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8">
        <v>0</v>
      </c>
      <c r="T3253" s="8">
        <v>0</v>
      </c>
      <c r="U3253" s="5">
        <v>412010011</v>
      </c>
    </row>
    <row r="3254" spans="1:21" hidden="1" x14ac:dyDescent="0.25">
      <c r="A3254" s="8" t="s">
        <v>5018</v>
      </c>
      <c r="B3254" s="2" t="s">
        <v>3668</v>
      </c>
      <c r="C3254" s="2" t="s">
        <v>245</v>
      </c>
      <c r="D3254" s="2" t="s">
        <v>244</v>
      </c>
      <c r="E3254" s="2" t="s">
        <v>187</v>
      </c>
      <c r="F3254" s="8" t="s">
        <v>36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1</v>
      </c>
      <c r="N3254" s="8">
        <v>0</v>
      </c>
      <c r="O3254" s="8">
        <v>0</v>
      </c>
      <c r="P3254" s="8">
        <v>1</v>
      </c>
      <c r="Q3254" s="8">
        <v>0</v>
      </c>
      <c r="R3254" s="8">
        <v>0</v>
      </c>
      <c r="S3254" s="8">
        <v>0</v>
      </c>
      <c r="T3254" s="8">
        <v>0</v>
      </c>
      <c r="U3254" s="5">
        <v>412010020</v>
      </c>
    </row>
    <row r="3255" spans="1:21" hidden="1" x14ac:dyDescent="0.25">
      <c r="A3255" s="8" t="s">
        <v>5018</v>
      </c>
      <c r="B3255" s="2" t="s">
        <v>3669</v>
      </c>
      <c r="C3255" s="2" t="s">
        <v>245</v>
      </c>
      <c r="D3255" s="2" t="s">
        <v>244</v>
      </c>
      <c r="E3255" s="2" t="s">
        <v>187</v>
      </c>
      <c r="F3255" s="8" t="s">
        <v>36</v>
      </c>
      <c r="G3255" s="8">
        <v>0</v>
      </c>
      <c r="H3255" s="8">
        <v>1</v>
      </c>
      <c r="I3255" s="8">
        <v>1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1</v>
      </c>
      <c r="Q3255" s="8">
        <v>0</v>
      </c>
      <c r="R3255" s="8">
        <v>0</v>
      </c>
      <c r="S3255" s="8">
        <v>0</v>
      </c>
      <c r="T3255" s="8">
        <v>0</v>
      </c>
      <c r="U3255" s="5">
        <v>412010038</v>
      </c>
    </row>
    <row r="3256" spans="1:21" hidden="1" x14ac:dyDescent="0.25">
      <c r="A3256" s="8" t="s">
        <v>5018</v>
      </c>
      <c r="B3256" s="2" t="s">
        <v>3670</v>
      </c>
      <c r="C3256" s="2" t="s">
        <v>245</v>
      </c>
      <c r="D3256" s="2" t="s">
        <v>244</v>
      </c>
      <c r="E3256" s="2" t="s">
        <v>187</v>
      </c>
      <c r="F3256" s="8" t="s">
        <v>36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0</v>
      </c>
      <c r="U3256" s="5">
        <v>412010046</v>
      </c>
    </row>
    <row r="3257" spans="1:21" hidden="1" x14ac:dyDescent="0.25">
      <c r="A3257" s="8" t="s">
        <v>5018</v>
      </c>
      <c r="B3257" s="2" t="s">
        <v>3671</v>
      </c>
      <c r="C3257" s="2" t="s">
        <v>245</v>
      </c>
      <c r="D3257" s="2" t="s">
        <v>244</v>
      </c>
      <c r="E3257" s="2" t="s">
        <v>187</v>
      </c>
      <c r="F3257" s="8" t="s">
        <v>24</v>
      </c>
      <c r="G3257" s="8">
        <v>1</v>
      </c>
      <c r="H3257" s="8">
        <v>1</v>
      </c>
      <c r="I3257" s="8">
        <v>0</v>
      </c>
      <c r="J3257" s="8">
        <v>0</v>
      </c>
      <c r="K3257" s="8">
        <v>1</v>
      </c>
      <c r="L3257" s="8">
        <v>1</v>
      </c>
      <c r="M3257" s="8">
        <v>0</v>
      </c>
      <c r="N3257" s="8">
        <v>1</v>
      </c>
      <c r="O3257" s="8">
        <v>0</v>
      </c>
      <c r="P3257" s="8">
        <v>1</v>
      </c>
      <c r="Q3257" s="8">
        <v>0</v>
      </c>
      <c r="R3257" s="8">
        <v>0</v>
      </c>
      <c r="S3257" s="8">
        <v>0</v>
      </c>
      <c r="T3257" s="8">
        <v>0</v>
      </c>
      <c r="U3257" s="5">
        <v>412010062</v>
      </c>
    </row>
    <row r="3258" spans="1:21" hidden="1" x14ac:dyDescent="0.25">
      <c r="A3258" s="8" t="s">
        <v>5018</v>
      </c>
      <c r="B3258" s="2" t="s">
        <v>3672</v>
      </c>
      <c r="C3258" s="2" t="s">
        <v>245</v>
      </c>
      <c r="D3258" s="2" t="s">
        <v>244</v>
      </c>
      <c r="E3258" s="2" t="s">
        <v>187</v>
      </c>
      <c r="F3258" s="8" t="s">
        <v>36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1</v>
      </c>
      <c r="Q3258" s="8">
        <v>0</v>
      </c>
      <c r="R3258" s="8">
        <v>0</v>
      </c>
      <c r="S3258" s="8">
        <v>0</v>
      </c>
      <c r="T3258" s="8">
        <v>0</v>
      </c>
      <c r="U3258" s="5">
        <v>412010070</v>
      </c>
    </row>
    <row r="3259" spans="1:21" hidden="1" x14ac:dyDescent="0.25">
      <c r="A3259" s="8" t="s">
        <v>5018</v>
      </c>
      <c r="B3259" s="2" t="s">
        <v>3673</v>
      </c>
      <c r="C3259" s="2" t="s">
        <v>245</v>
      </c>
      <c r="D3259" s="2" t="s">
        <v>244</v>
      </c>
      <c r="E3259" s="2" t="s">
        <v>187</v>
      </c>
      <c r="F3259" s="8" t="s">
        <v>36</v>
      </c>
      <c r="G3259" s="8">
        <v>0</v>
      </c>
      <c r="H3259" s="8">
        <v>1</v>
      </c>
      <c r="I3259" s="8">
        <v>0</v>
      </c>
      <c r="J3259" s="8">
        <v>0</v>
      </c>
      <c r="K3259" s="8">
        <v>0</v>
      </c>
      <c r="L3259" s="8">
        <v>0</v>
      </c>
      <c r="M3259" s="8">
        <v>1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5">
        <v>412010089</v>
      </c>
    </row>
    <row r="3260" spans="1:21" hidden="1" x14ac:dyDescent="0.25">
      <c r="A3260" s="8" t="s">
        <v>5018</v>
      </c>
      <c r="B3260" s="2" t="s">
        <v>3674</v>
      </c>
      <c r="C3260" s="2" t="s">
        <v>245</v>
      </c>
      <c r="D3260" s="2" t="s">
        <v>244</v>
      </c>
      <c r="E3260" s="2" t="s">
        <v>187</v>
      </c>
      <c r="F3260" s="8" t="s">
        <v>36</v>
      </c>
      <c r="G3260" s="8">
        <v>0</v>
      </c>
      <c r="H3260" s="8">
        <v>1</v>
      </c>
      <c r="I3260" s="8">
        <v>0</v>
      </c>
      <c r="J3260" s="8">
        <v>0</v>
      </c>
      <c r="K3260" s="8">
        <v>0</v>
      </c>
      <c r="L3260" s="8">
        <v>0</v>
      </c>
      <c r="M3260" s="8">
        <v>1</v>
      </c>
      <c r="N3260" s="8">
        <v>0</v>
      </c>
      <c r="O3260" s="8">
        <v>0</v>
      </c>
      <c r="P3260" s="8">
        <v>1</v>
      </c>
      <c r="Q3260" s="8">
        <v>0</v>
      </c>
      <c r="R3260" s="8">
        <v>0</v>
      </c>
      <c r="S3260" s="8">
        <v>0</v>
      </c>
      <c r="T3260" s="8">
        <v>0</v>
      </c>
      <c r="U3260" s="5">
        <v>412010097</v>
      </c>
    </row>
    <row r="3261" spans="1:21" hidden="1" x14ac:dyDescent="0.25">
      <c r="A3261" s="8" t="s">
        <v>5018</v>
      </c>
      <c r="B3261" s="2" t="s">
        <v>3675</v>
      </c>
      <c r="C3261" s="2" t="s">
        <v>245</v>
      </c>
      <c r="D3261" s="2" t="s">
        <v>244</v>
      </c>
      <c r="E3261" s="2" t="s">
        <v>187</v>
      </c>
      <c r="F3261" s="8" t="s">
        <v>36</v>
      </c>
      <c r="G3261" s="8">
        <v>0</v>
      </c>
      <c r="H3261" s="8">
        <v>1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0</v>
      </c>
      <c r="P3261" s="8">
        <v>1</v>
      </c>
      <c r="Q3261" s="8">
        <v>0</v>
      </c>
      <c r="R3261" s="8">
        <v>0</v>
      </c>
      <c r="S3261" s="8">
        <v>0</v>
      </c>
      <c r="T3261" s="8">
        <v>0</v>
      </c>
      <c r="U3261" s="5">
        <v>412010100</v>
      </c>
    </row>
    <row r="3262" spans="1:21" hidden="1" x14ac:dyDescent="0.25">
      <c r="A3262" s="8" t="s">
        <v>5018</v>
      </c>
      <c r="B3262" s="2" t="s">
        <v>3676</v>
      </c>
      <c r="C3262" s="2" t="s">
        <v>245</v>
      </c>
      <c r="D3262" s="2" t="s">
        <v>244</v>
      </c>
      <c r="E3262" s="2" t="s">
        <v>187</v>
      </c>
      <c r="F3262" s="8" t="s">
        <v>24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5">
        <v>412010119</v>
      </c>
    </row>
    <row r="3263" spans="1:21" hidden="1" x14ac:dyDescent="0.25">
      <c r="A3263" s="8" t="s">
        <v>5018</v>
      </c>
      <c r="B3263" s="2" t="s">
        <v>3677</v>
      </c>
      <c r="C3263" s="2" t="s">
        <v>245</v>
      </c>
      <c r="D3263" s="2" t="s">
        <v>244</v>
      </c>
      <c r="E3263" s="2" t="s">
        <v>187</v>
      </c>
      <c r="F3263" s="8" t="s">
        <v>36</v>
      </c>
      <c r="G3263" s="8">
        <v>0</v>
      </c>
      <c r="H3263" s="8">
        <v>1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1</v>
      </c>
      <c r="O3263" s="8">
        <v>0</v>
      </c>
      <c r="P3263" s="8">
        <v>1</v>
      </c>
      <c r="Q3263" s="8">
        <v>0</v>
      </c>
      <c r="R3263" s="8">
        <v>0</v>
      </c>
      <c r="S3263" s="8">
        <v>0</v>
      </c>
      <c r="T3263" s="8">
        <v>0</v>
      </c>
      <c r="U3263" s="5">
        <v>412010127</v>
      </c>
    </row>
    <row r="3264" spans="1:21" hidden="1" x14ac:dyDescent="0.25">
      <c r="A3264" s="8" t="s">
        <v>5018</v>
      </c>
      <c r="B3264" s="2" t="s">
        <v>3678</v>
      </c>
      <c r="C3264" s="2" t="s">
        <v>245</v>
      </c>
      <c r="D3264" s="2" t="s">
        <v>244</v>
      </c>
      <c r="E3264" s="2" t="s">
        <v>187</v>
      </c>
      <c r="F3264" s="8" t="s">
        <v>36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1</v>
      </c>
      <c r="N3264" s="8">
        <v>0</v>
      </c>
      <c r="O3264" s="8">
        <v>0</v>
      </c>
      <c r="P3264" s="8">
        <v>1</v>
      </c>
      <c r="Q3264" s="8">
        <v>0</v>
      </c>
      <c r="R3264" s="8">
        <v>0</v>
      </c>
      <c r="S3264" s="8">
        <v>0</v>
      </c>
      <c r="T3264" s="8">
        <v>0</v>
      </c>
      <c r="U3264" s="5">
        <v>412010135</v>
      </c>
    </row>
    <row r="3265" spans="1:21" hidden="1" x14ac:dyDescent="0.25">
      <c r="A3265" s="8" t="s">
        <v>5018</v>
      </c>
      <c r="B3265" s="2" t="s">
        <v>3679</v>
      </c>
      <c r="C3265" s="2" t="s">
        <v>245</v>
      </c>
      <c r="D3265" s="2" t="s">
        <v>244</v>
      </c>
      <c r="E3265" s="2" t="s">
        <v>187</v>
      </c>
      <c r="F3265" s="8" t="s">
        <v>36</v>
      </c>
      <c r="G3265" s="8">
        <v>0</v>
      </c>
      <c r="H3265" s="8">
        <v>1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1</v>
      </c>
      <c r="Q3265" s="8">
        <v>0</v>
      </c>
      <c r="R3265" s="8">
        <v>0</v>
      </c>
      <c r="S3265" s="8">
        <v>0</v>
      </c>
      <c r="T3265" s="8">
        <v>0</v>
      </c>
      <c r="U3265" s="5">
        <v>412010143</v>
      </c>
    </row>
    <row r="3266" spans="1:21" hidden="1" x14ac:dyDescent="0.25">
      <c r="A3266" s="8" t="s">
        <v>5018</v>
      </c>
      <c r="B3266" s="2" t="s">
        <v>3680</v>
      </c>
      <c r="C3266" s="2" t="s">
        <v>246</v>
      </c>
      <c r="D3266" s="2" t="s">
        <v>244</v>
      </c>
      <c r="E3266" s="2" t="s">
        <v>187</v>
      </c>
      <c r="F3266" s="8" t="s">
        <v>36</v>
      </c>
      <c r="G3266" s="8">
        <v>0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5">
        <v>412020017</v>
      </c>
    </row>
    <row r="3267" spans="1:21" hidden="1" x14ac:dyDescent="0.25">
      <c r="A3267" s="8" t="s">
        <v>5018</v>
      </c>
      <c r="B3267" s="2" t="s">
        <v>3681</v>
      </c>
      <c r="C3267" s="2" t="s">
        <v>246</v>
      </c>
      <c r="D3267" s="2" t="s">
        <v>244</v>
      </c>
      <c r="E3267" s="2" t="s">
        <v>187</v>
      </c>
      <c r="F3267" s="8" t="s">
        <v>36</v>
      </c>
      <c r="G3267" s="8">
        <v>0</v>
      </c>
      <c r="H3267" s="8">
        <v>1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1</v>
      </c>
      <c r="Q3267" s="8">
        <v>0</v>
      </c>
      <c r="R3267" s="8">
        <v>0</v>
      </c>
      <c r="S3267" s="8">
        <v>0</v>
      </c>
      <c r="T3267" s="8">
        <v>0</v>
      </c>
      <c r="U3267" s="5">
        <v>412020025</v>
      </c>
    </row>
    <row r="3268" spans="1:21" hidden="1" x14ac:dyDescent="0.25">
      <c r="A3268" s="8" t="s">
        <v>5018</v>
      </c>
      <c r="B3268" s="2" t="s">
        <v>3682</v>
      </c>
      <c r="C3268" s="2" t="s">
        <v>246</v>
      </c>
      <c r="D3268" s="2" t="s">
        <v>244</v>
      </c>
      <c r="E3268" s="2" t="s">
        <v>187</v>
      </c>
      <c r="F3268" s="8" t="s">
        <v>36</v>
      </c>
      <c r="G3268" s="8">
        <v>0</v>
      </c>
      <c r="H3268" s="8">
        <v>1</v>
      </c>
      <c r="I3268" s="8">
        <v>0</v>
      </c>
      <c r="J3268" s="8">
        <v>0</v>
      </c>
      <c r="K3268" s="8">
        <v>0</v>
      </c>
      <c r="L3268" s="8">
        <v>0</v>
      </c>
      <c r="M3268" s="8">
        <v>1</v>
      </c>
      <c r="N3268" s="8">
        <v>0</v>
      </c>
      <c r="O3268" s="8">
        <v>0</v>
      </c>
      <c r="P3268" s="8">
        <v>1</v>
      </c>
      <c r="Q3268" s="8">
        <v>0</v>
      </c>
      <c r="R3268" s="8">
        <v>0</v>
      </c>
      <c r="S3268" s="8">
        <v>0</v>
      </c>
      <c r="T3268" s="8">
        <v>0</v>
      </c>
      <c r="U3268" s="5">
        <v>412020033</v>
      </c>
    </row>
    <row r="3269" spans="1:21" hidden="1" x14ac:dyDescent="0.25">
      <c r="A3269" s="8" t="s">
        <v>5018</v>
      </c>
      <c r="B3269" s="2" t="s">
        <v>3683</v>
      </c>
      <c r="C3269" s="2" t="s">
        <v>246</v>
      </c>
      <c r="D3269" s="2" t="s">
        <v>244</v>
      </c>
      <c r="E3269" s="2" t="s">
        <v>187</v>
      </c>
      <c r="F3269" s="8" t="s">
        <v>36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0</v>
      </c>
      <c r="M3269" s="8">
        <v>1</v>
      </c>
      <c r="N3269" s="8">
        <v>0</v>
      </c>
      <c r="O3269" s="8">
        <v>0</v>
      </c>
      <c r="P3269" s="8">
        <v>1</v>
      </c>
      <c r="Q3269" s="8">
        <v>0</v>
      </c>
      <c r="R3269" s="8">
        <v>0</v>
      </c>
      <c r="S3269" s="8">
        <v>0</v>
      </c>
      <c r="T3269" s="8">
        <v>0</v>
      </c>
      <c r="U3269" s="5">
        <v>412020050</v>
      </c>
    </row>
    <row r="3270" spans="1:21" hidden="1" x14ac:dyDescent="0.25">
      <c r="A3270" s="8" t="s">
        <v>5018</v>
      </c>
      <c r="B3270" s="2" t="s">
        <v>3684</v>
      </c>
      <c r="C3270" s="2" t="s">
        <v>246</v>
      </c>
      <c r="D3270" s="2" t="s">
        <v>244</v>
      </c>
      <c r="E3270" s="2" t="s">
        <v>187</v>
      </c>
      <c r="F3270" s="8" t="s">
        <v>24</v>
      </c>
      <c r="G3270" s="8">
        <v>0</v>
      </c>
      <c r="H3270" s="8">
        <v>1</v>
      </c>
      <c r="I3270" s="8">
        <v>0</v>
      </c>
      <c r="J3270" s="8">
        <v>0</v>
      </c>
      <c r="K3270" s="8">
        <v>0</v>
      </c>
      <c r="L3270" s="8">
        <v>0</v>
      </c>
      <c r="M3270" s="8">
        <v>1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5">
        <v>412020068</v>
      </c>
    </row>
    <row r="3271" spans="1:21" hidden="1" x14ac:dyDescent="0.25">
      <c r="A3271" s="8" t="s">
        <v>5018</v>
      </c>
      <c r="B3271" s="2" t="s">
        <v>3685</v>
      </c>
      <c r="C3271" s="2" t="s">
        <v>246</v>
      </c>
      <c r="D3271" s="2" t="s">
        <v>244</v>
      </c>
      <c r="E3271" s="2" t="s">
        <v>187</v>
      </c>
      <c r="F3271" s="8" t="s">
        <v>36</v>
      </c>
      <c r="G3271" s="8">
        <v>0</v>
      </c>
      <c r="H3271" s="8">
        <v>1</v>
      </c>
      <c r="I3271" s="8">
        <v>0</v>
      </c>
      <c r="J3271" s="8">
        <v>0</v>
      </c>
      <c r="K3271" s="8">
        <v>0</v>
      </c>
      <c r="L3271" s="8">
        <v>0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5">
        <v>412020076</v>
      </c>
    </row>
    <row r="3272" spans="1:21" hidden="1" x14ac:dyDescent="0.25">
      <c r="A3272" s="8" t="s">
        <v>5018</v>
      </c>
      <c r="B3272" s="2" t="s">
        <v>3686</v>
      </c>
      <c r="C3272" s="2" t="s">
        <v>246</v>
      </c>
      <c r="D3272" s="2" t="s">
        <v>244</v>
      </c>
      <c r="E3272" s="2" t="s">
        <v>187</v>
      </c>
      <c r="F3272" s="8" t="s">
        <v>36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5">
        <v>412020084</v>
      </c>
    </row>
    <row r="3273" spans="1:21" hidden="1" x14ac:dyDescent="0.25">
      <c r="A3273" s="8" t="s">
        <v>5018</v>
      </c>
      <c r="B3273" s="2" t="s">
        <v>3687</v>
      </c>
      <c r="C3273" s="2" t="s">
        <v>247</v>
      </c>
      <c r="D3273" s="2" t="s">
        <v>244</v>
      </c>
      <c r="E3273" s="2" t="s">
        <v>187</v>
      </c>
      <c r="F3273" s="8" t="s">
        <v>24</v>
      </c>
      <c r="G3273" s="8">
        <v>0</v>
      </c>
      <c r="H3273" s="8">
        <v>1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0</v>
      </c>
      <c r="P3273" s="8">
        <v>1</v>
      </c>
      <c r="Q3273" s="8">
        <v>0</v>
      </c>
      <c r="R3273" s="8">
        <v>0</v>
      </c>
      <c r="S3273" s="8">
        <v>0</v>
      </c>
      <c r="T3273" s="8">
        <v>0</v>
      </c>
      <c r="U3273" s="5">
        <v>412030012</v>
      </c>
    </row>
    <row r="3274" spans="1:21" hidden="1" x14ac:dyDescent="0.25">
      <c r="A3274" s="8" t="s">
        <v>5018</v>
      </c>
      <c r="B3274" s="2" t="s">
        <v>3688</v>
      </c>
      <c r="C3274" s="2" t="s">
        <v>247</v>
      </c>
      <c r="D3274" s="2" t="s">
        <v>244</v>
      </c>
      <c r="E3274" s="2" t="s">
        <v>187</v>
      </c>
      <c r="F3274" s="8" t="s">
        <v>24</v>
      </c>
      <c r="G3274" s="8">
        <v>0</v>
      </c>
      <c r="H3274" s="8">
        <v>1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1</v>
      </c>
      <c r="Q3274" s="8">
        <v>0</v>
      </c>
      <c r="R3274" s="8">
        <v>0</v>
      </c>
      <c r="S3274" s="8">
        <v>0</v>
      </c>
      <c r="T3274" s="8">
        <v>0</v>
      </c>
      <c r="U3274" s="5">
        <v>412030047</v>
      </c>
    </row>
    <row r="3275" spans="1:21" hidden="1" x14ac:dyDescent="0.25">
      <c r="A3275" s="8" t="s">
        <v>5018</v>
      </c>
      <c r="B3275" s="2" t="s">
        <v>3689</v>
      </c>
      <c r="C3275" s="2" t="s">
        <v>247</v>
      </c>
      <c r="D3275" s="2" t="s">
        <v>244</v>
      </c>
      <c r="E3275" s="2" t="s">
        <v>187</v>
      </c>
      <c r="F3275" s="8" t="s">
        <v>36</v>
      </c>
      <c r="G3275" s="8">
        <v>0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5">
        <v>412030055</v>
      </c>
    </row>
    <row r="3276" spans="1:21" hidden="1" x14ac:dyDescent="0.25">
      <c r="A3276" s="8" t="s">
        <v>5018</v>
      </c>
      <c r="B3276" s="2" t="s">
        <v>3690</v>
      </c>
      <c r="C3276" s="2" t="s">
        <v>247</v>
      </c>
      <c r="D3276" s="2" t="s">
        <v>244</v>
      </c>
      <c r="E3276" s="2" t="s">
        <v>187</v>
      </c>
      <c r="F3276" s="8" t="s">
        <v>24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0</v>
      </c>
      <c r="U3276" s="5">
        <v>412030063</v>
      </c>
    </row>
    <row r="3277" spans="1:21" hidden="1" x14ac:dyDescent="0.25">
      <c r="A3277" s="8" t="s">
        <v>5018</v>
      </c>
      <c r="B3277" s="2" t="s">
        <v>3691</v>
      </c>
      <c r="C3277" s="2" t="s">
        <v>247</v>
      </c>
      <c r="D3277" s="2" t="s">
        <v>244</v>
      </c>
      <c r="E3277" s="2" t="s">
        <v>187</v>
      </c>
      <c r="F3277" s="8" t="s">
        <v>24</v>
      </c>
      <c r="G3277" s="8">
        <v>0</v>
      </c>
      <c r="H3277" s="8">
        <v>1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1</v>
      </c>
      <c r="P3277" s="8">
        <v>1</v>
      </c>
      <c r="Q3277" s="8">
        <v>0</v>
      </c>
      <c r="R3277" s="8">
        <v>0</v>
      </c>
      <c r="S3277" s="8">
        <v>0</v>
      </c>
      <c r="T3277" s="8">
        <v>0</v>
      </c>
      <c r="U3277" s="5">
        <v>412030071</v>
      </c>
    </row>
    <row r="3278" spans="1:21" hidden="1" x14ac:dyDescent="0.25">
      <c r="A3278" s="8" t="s">
        <v>5018</v>
      </c>
      <c r="B3278" s="2" t="s">
        <v>3692</v>
      </c>
      <c r="C3278" s="2" t="s">
        <v>247</v>
      </c>
      <c r="D3278" s="2" t="s">
        <v>244</v>
      </c>
      <c r="E3278" s="2" t="s">
        <v>187</v>
      </c>
      <c r="F3278" s="8" t="s">
        <v>24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5">
        <v>412030080</v>
      </c>
    </row>
    <row r="3279" spans="1:21" hidden="1" x14ac:dyDescent="0.25">
      <c r="A3279" s="8" t="s">
        <v>5018</v>
      </c>
      <c r="B3279" s="2" t="s">
        <v>3693</v>
      </c>
      <c r="C3279" s="2" t="s">
        <v>247</v>
      </c>
      <c r="D3279" s="2" t="s">
        <v>244</v>
      </c>
      <c r="E3279" s="2" t="s">
        <v>187</v>
      </c>
      <c r="F3279" s="8" t="s">
        <v>24</v>
      </c>
      <c r="G3279" s="8">
        <v>0</v>
      </c>
      <c r="H3279" s="8">
        <v>1</v>
      </c>
      <c r="I3279" s="8">
        <v>1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>
        <v>1</v>
      </c>
      <c r="Q3279" s="8">
        <v>0</v>
      </c>
      <c r="R3279" s="8">
        <v>0</v>
      </c>
      <c r="S3279" s="8">
        <v>0</v>
      </c>
      <c r="T3279" s="8">
        <v>0</v>
      </c>
      <c r="U3279" s="5">
        <v>412030098</v>
      </c>
    </row>
    <row r="3280" spans="1:21" hidden="1" x14ac:dyDescent="0.25">
      <c r="A3280" s="8" t="s">
        <v>5018</v>
      </c>
      <c r="B3280" s="2" t="s">
        <v>3694</v>
      </c>
      <c r="C3280" s="2" t="s">
        <v>247</v>
      </c>
      <c r="D3280" s="2" t="s">
        <v>244</v>
      </c>
      <c r="E3280" s="2" t="s">
        <v>187</v>
      </c>
      <c r="F3280" s="8" t="s">
        <v>24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5">
        <v>412030101</v>
      </c>
    </row>
    <row r="3281" spans="1:21" hidden="1" x14ac:dyDescent="0.25">
      <c r="A3281" s="8" t="s">
        <v>5018</v>
      </c>
      <c r="B3281" s="2" t="s">
        <v>3695</v>
      </c>
      <c r="C3281" s="2" t="s">
        <v>247</v>
      </c>
      <c r="D3281" s="2" t="s">
        <v>244</v>
      </c>
      <c r="E3281" s="2" t="s">
        <v>187</v>
      </c>
      <c r="F3281" s="8" t="s">
        <v>24</v>
      </c>
      <c r="G3281" s="8">
        <v>0</v>
      </c>
      <c r="H3281" s="8">
        <v>1</v>
      </c>
      <c r="I3281" s="8">
        <v>0</v>
      </c>
      <c r="J3281" s="8">
        <v>0</v>
      </c>
      <c r="K3281" s="8">
        <v>0</v>
      </c>
      <c r="L3281" s="8">
        <v>0</v>
      </c>
      <c r="M3281" s="8">
        <v>1</v>
      </c>
      <c r="N3281" s="8">
        <v>0</v>
      </c>
      <c r="O3281" s="8">
        <v>0</v>
      </c>
      <c r="P3281" s="8">
        <v>1</v>
      </c>
      <c r="Q3281" s="8">
        <v>0</v>
      </c>
      <c r="R3281" s="8">
        <v>0</v>
      </c>
      <c r="S3281" s="8">
        <v>0</v>
      </c>
      <c r="T3281" s="8">
        <v>0</v>
      </c>
      <c r="U3281" s="5">
        <v>412030110</v>
      </c>
    </row>
    <row r="3282" spans="1:21" hidden="1" x14ac:dyDescent="0.25">
      <c r="A3282" s="8" t="s">
        <v>5018</v>
      </c>
      <c r="B3282" s="2" t="s">
        <v>3696</v>
      </c>
      <c r="C3282" s="2" t="s">
        <v>247</v>
      </c>
      <c r="D3282" s="2" t="s">
        <v>244</v>
      </c>
      <c r="E3282" s="2" t="s">
        <v>187</v>
      </c>
      <c r="F3282" s="8" t="s">
        <v>24</v>
      </c>
      <c r="G3282" s="8">
        <v>1</v>
      </c>
      <c r="H3282" s="8">
        <v>1</v>
      </c>
      <c r="I3282" s="8">
        <v>0</v>
      </c>
      <c r="J3282" s="8">
        <v>0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0</v>
      </c>
      <c r="R3282" s="8">
        <v>0</v>
      </c>
      <c r="S3282" s="8">
        <v>0</v>
      </c>
      <c r="T3282" s="8">
        <v>0</v>
      </c>
      <c r="U3282" s="5">
        <v>412030128</v>
      </c>
    </row>
    <row r="3283" spans="1:21" hidden="1" x14ac:dyDescent="0.25">
      <c r="A3283" s="8" t="s">
        <v>5018</v>
      </c>
      <c r="B3283" s="2" t="s">
        <v>3697</v>
      </c>
      <c r="C3283" s="2" t="s">
        <v>248</v>
      </c>
      <c r="D3283" s="2" t="s">
        <v>244</v>
      </c>
      <c r="E3283" s="2" t="s">
        <v>187</v>
      </c>
      <c r="F3283" s="8" t="s">
        <v>24</v>
      </c>
      <c r="G3283" s="8">
        <v>0</v>
      </c>
      <c r="H3283" s="8">
        <v>1</v>
      </c>
      <c r="I3283" s="8">
        <v>1</v>
      </c>
      <c r="J3283" s="8">
        <v>0</v>
      </c>
      <c r="K3283" s="8">
        <v>0</v>
      </c>
      <c r="L3283" s="8">
        <v>0</v>
      </c>
      <c r="M3283" s="8">
        <v>1</v>
      </c>
      <c r="N3283" s="8">
        <v>0</v>
      </c>
      <c r="O3283" s="8">
        <v>0</v>
      </c>
      <c r="P3283" s="8">
        <v>1</v>
      </c>
      <c r="Q3283" s="8">
        <v>0</v>
      </c>
      <c r="R3283" s="8">
        <v>0</v>
      </c>
      <c r="S3283" s="8">
        <v>0</v>
      </c>
      <c r="T3283" s="8">
        <v>0</v>
      </c>
      <c r="U3283" s="5">
        <v>412040018</v>
      </c>
    </row>
    <row r="3284" spans="1:21" hidden="1" x14ac:dyDescent="0.25">
      <c r="A3284" s="8" t="s">
        <v>5018</v>
      </c>
      <c r="B3284" s="2" t="s">
        <v>3698</v>
      </c>
      <c r="C3284" s="2" t="s">
        <v>248</v>
      </c>
      <c r="D3284" s="2" t="s">
        <v>244</v>
      </c>
      <c r="E3284" s="2" t="s">
        <v>187</v>
      </c>
      <c r="F3284" s="8" t="s">
        <v>36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0</v>
      </c>
      <c r="U3284" s="5">
        <v>412040026</v>
      </c>
    </row>
    <row r="3285" spans="1:21" hidden="1" x14ac:dyDescent="0.25">
      <c r="A3285" s="8" t="s">
        <v>5018</v>
      </c>
      <c r="B3285" s="2" t="s">
        <v>3699</v>
      </c>
      <c r="C3285" s="2" t="s">
        <v>248</v>
      </c>
      <c r="D3285" s="2" t="s">
        <v>244</v>
      </c>
      <c r="E3285" s="2" t="s">
        <v>187</v>
      </c>
      <c r="F3285" s="8" t="s">
        <v>36</v>
      </c>
      <c r="G3285" s="8">
        <v>0</v>
      </c>
      <c r="H3285" s="8">
        <v>1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0</v>
      </c>
      <c r="O3285" s="8">
        <v>0</v>
      </c>
      <c r="P3285" s="8">
        <v>1</v>
      </c>
      <c r="Q3285" s="8">
        <v>0</v>
      </c>
      <c r="R3285" s="8">
        <v>0</v>
      </c>
      <c r="S3285" s="8">
        <v>0</v>
      </c>
      <c r="T3285" s="8">
        <v>0</v>
      </c>
      <c r="U3285" s="5">
        <v>412040034</v>
      </c>
    </row>
    <row r="3286" spans="1:21" hidden="1" x14ac:dyDescent="0.25">
      <c r="A3286" s="8" t="s">
        <v>5018</v>
      </c>
      <c r="B3286" s="2" t="s">
        <v>3700</v>
      </c>
      <c r="C3286" s="2" t="s">
        <v>248</v>
      </c>
      <c r="D3286" s="2" t="s">
        <v>244</v>
      </c>
      <c r="E3286" s="2" t="s">
        <v>187</v>
      </c>
      <c r="F3286" s="8" t="s">
        <v>36</v>
      </c>
      <c r="G3286" s="8">
        <v>0</v>
      </c>
      <c r="H3286" s="8">
        <v>1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0</v>
      </c>
      <c r="U3286" s="5">
        <v>412040042</v>
      </c>
    </row>
    <row r="3287" spans="1:21" hidden="1" x14ac:dyDescent="0.25">
      <c r="A3287" s="8" t="s">
        <v>5018</v>
      </c>
      <c r="B3287" s="2" t="s">
        <v>3701</v>
      </c>
      <c r="C3287" s="2" t="s">
        <v>248</v>
      </c>
      <c r="D3287" s="2" t="s">
        <v>244</v>
      </c>
      <c r="E3287" s="2" t="s">
        <v>187</v>
      </c>
      <c r="F3287" s="8" t="s">
        <v>36</v>
      </c>
      <c r="G3287" s="8">
        <v>0</v>
      </c>
      <c r="H3287" s="8">
        <v>1</v>
      </c>
      <c r="I3287" s="8">
        <v>0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1</v>
      </c>
      <c r="Q3287" s="8">
        <v>0</v>
      </c>
      <c r="R3287" s="8">
        <v>0</v>
      </c>
      <c r="S3287" s="8">
        <v>0</v>
      </c>
      <c r="T3287" s="8">
        <v>0</v>
      </c>
      <c r="U3287" s="5">
        <v>412040050</v>
      </c>
    </row>
    <row r="3288" spans="1:21" hidden="1" x14ac:dyDescent="0.25">
      <c r="A3288" s="8" t="s">
        <v>5018</v>
      </c>
      <c r="B3288" s="2" t="s">
        <v>3702</v>
      </c>
      <c r="C3288" s="2" t="s">
        <v>248</v>
      </c>
      <c r="D3288" s="2" t="s">
        <v>244</v>
      </c>
      <c r="E3288" s="2" t="s">
        <v>187</v>
      </c>
      <c r="F3288" s="8" t="s">
        <v>24</v>
      </c>
      <c r="G3288" s="8">
        <v>0</v>
      </c>
      <c r="H3288" s="8">
        <v>1</v>
      </c>
      <c r="I3288" s="8">
        <v>0</v>
      </c>
      <c r="J3288" s="8">
        <v>0</v>
      </c>
      <c r="K3288" s="8">
        <v>0</v>
      </c>
      <c r="L3288" s="8">
        <v>0</v>
      </c>
      <c r="M3288" s="8">
        <v>1</v>
      </c>
      <c r="N3288" s="8">
        <v>0</v>
      </c>
      <c r="O3288" s="8">
        <v>0</v>
      </c>
      <c r="P3288" s="8">
        <v>1</v>
      </c>
      <c r="Q3288" s="8">
        <v>0</v>
      </c>
      <c r="R3288" s="8">
        <v>0</v>
      </c>
      <c r="S3288" s="8">
        <v>0</v>
      </c>
      <c r="T3288" s="8">
        <v>0</v>
      </c>
      <c r="U3288" s="5">
        <v>412040069</v>
      </c>
    </row>
    <row r="3289" spans="1:21" hidden="1" x14ac:dyDescent="0.25">
      <c r="A3289" s="8" t="s">
        <v>5018</v>
      </c>
      <c r="B3289" s="2" t="s">
        <v>3703</v>
      </c>
      <c r="C3289" s="2" t="s">
        <v>248</v>
      </c>
      <c r="D3289" s="2" t="s">
        <v>244</v>
      </c>
      <c r="E3289" s="2" t="s">
        <v>187</v>
      </c>
      <c r="F3289" s="8" t="s">
        <v>24</v>
      </c>
      <c r="G3289" s="8">
        <v>0</v>
      </c>
      <c r="H3289" s="8">
        <v>1</v>
      </c>
      <c r="I3289" s="8">
        <v>1</v>
      </c>
      <c r="J3289" s="8">
        <v>0</v>
      </c>
      <c r="K3289" s="8">
        <v>0</v>
      </c>
      <c r="L3289" s="8">
        <v>0</v>
      </c>
      <c r="M3289" s="8">
        <v>1</v>
      </c>
      <c r="N3289" s="8">
        <v>0</v>
      </c>
      <c r="O3289" s="8">
        <v>0</v>
      </c>
      <c r="P3289" s="8">
        <v>1</v>
      </c>
      <c r="Q3289" s="8">
        <v>0</v>
      </c>
      <c r="R3289" s="8">
        <v>0</v>
      </c>
      <c r="S3289" s="8">
        <v>0</v>
      </c>
      <c r="T3289" s="8">
        <v>0</v>
      </c>
      <c r="U3289" s="5">
        <v>412040085</v>
      </c>
    </row>
    <row r="3290" spans="1:21" hidden="1" x14ac:dyDescent="0.25">
      <c r="A3290" s="8" t="s">
        <v>5018</v>
      </c>
      <c r="B3290" s="2" t="s">
        <v>3704</v>
      </c>
      <c r="C3290" s="2" t="s">
        <v>248</v>
      </c>
      <c r="D3290" s="2" t="s">
        <v>244</v>
      </c>
      <c r="E3290" s="2" t="s">
        <v>187</v>
      </c>
      <c r="F3290" s="8" t="s">
        <v>36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5">
        <v>412040107</v>
      </c>
    </row>
    <row r="3291" spans="1:21" hidden="1" x14ac:dyDescent="0.25">
      <c r="A3291" s="8" t="s">
        <v>5018</v>
      </c>
      <c r="B3291" s="2" t="s">
        <v>3705</v>
      </c>
      <c r="C3291" s="2" t="s">
        <v>248</v>
      </c>
      <c r="D3291" s="2" t="s">
        <v>244</v>
      </c>
      <c r="E3291" s="2" t="s">
        <v>187</v>
      </c>
      <c r="F3291" s="8" t="s">
        <v>36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1</v>
      </c>
      <c r="N3291" s="8">
        <v>0</v>
      </c>
      <c r="O3291" s="8">
        <v>0</v>
      </c>
      <c r="P3291" s="8">
        <v>1</v>
      </c>
      <c r="Q3291" s="8">
        <v>0</v>
      </c>
      <c r="R3291" s="8">
        <v>0</v>
      </c>
      <c r="S3291" s="8">
        <v>0</v>
      </c>
      <c r="T3291" s="8">
        <v>0</v>
      </c>
      <c r="U3291" s="5">
        <v>412040115</v>
      </c>
    </row>
    <row r="3292" spans="1:21" hidden="1" x14ac:dyDescent="0.25">
      <c r="A3292" s="8" t="s">
        <v>5018</v>
      </c>
      <c r="B3292" s="2" t="s">
        <v>3706</v>
      </c>
      <c r="C3292" s="2" t="s">
        <v>248</v>
      </c>
      <c r="D3292" s="2" t="s">
        <v>244</v>
      </c>
      <c r="E3292" s="2" t="s">
        <v>187</v>
      </c>
      <c r="F3292" s="8" t="s">
        <v>36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5">
        <v>412040123</v>
      </c>
    </row>
    <row r="3293" spans="1:21" hidden="1" x14ac:dyDescent="0.25">
      <c r="A3293" s="8" t="s">
        <v>5018</v>
      </c>
      <c r="B3293" s="2" t="s">
        <v>3707</v>
      </c>
      <c r="C3293" s="2" t="s">
        <v>248</v>
      </c>
      <c r="D3293" s="2" t="s">
        <v>244</v>
      </c>
      <c r="E3293" s="2" t="s">
        <v>187</v>
      </c>
      <c r="F3293" s="8" t="s">
        <v>36</v>
      </c>
      <c r="G3293" s="8">
        <v>0</v>
      </c>
      <c r="H3293" s="8">
        <v>1</v>
      </c>
      <c r="I3293" s="8">
        <v>0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5">
        <v>412040131</v>
      </c>
    </row>
    <row r="3294" spans="1:21" hidden="1" x14ac:dyDescent="0.25">
      <c r="A3294" s="8" t="s">
        <v>5018</v>
      </c>
      <c r="B3294" s="2" t="s">
        <v>3708</v>
      </c>
      <c r="C3294" s="2" t="s">
        <v>248</v>
      </c>
      <c r="D3294" s="2" t="s">
        <v>244</v>
      </c>
      <c r="E3294" s="2" t="s">
        <v>187</v>
      </c>
      <c r="F3294" s="8" t="s">
        <v>36</v>
      </c>
      <c r="G3294" s="8">
        <v>0</v>
      </c>
      <c r="H3294" s="8">
        <v>1</v>
      </c>
      <c r="I3294" s="8">
        <v>0</v>
      </c>
      <c r="J3294" s="8">
        <v>0</v>
      </c>
      <c r="K3294" s="8">
        <v>0</v>
      </c>
      <c r="L3294" s="8">
        <v>0</v>
      </c>
      <c r="M3294" s="8">
        <v>1</v>
      </c>
      <c r="N3294" s="8">
        <v>0</v>
      </c>
      <c r="O3294" s="8">
        <v>0</v>
      </c>
      <c r="P3294" s="8">
        <v>1</v>
      </c>
      <c r="Q3294" s="8">
        <v>0</v>
      </c>
      <c r="R3294" s="8">
        <v>0</v>
      </c>
      <c r="S3294" s="8">
        <v>0</v>
      </c>
      <c r="T3294" s="8">
        <v>0</v>
      </c>
      <c r="U3294" s="5">
        <v>412040158</v>
      </c>
    </row>
    <row r="3295" spans="1:21" hidden="1" x14ac:dyDescent="0.25">
      <c r="A3295" s="8" t="s">
        <v>5018</v>
      </c>
      <c r="B3295" s="2" t="s">
        <v>3709</v>
      </c>
      <c r="C3295" s="2" t="s">
        <v>248</v>
      </c>
      <c r="D3295" s="2" t="s">
        <v>244</v>
      </c>
      <c r="E3295" s="2" t="s">
        <v>187</v>
      </c>
      <c r="F3295" s="8" t="s">
        <v>24</v>
      </c>
      <c r="G3295" s="8">
        <v>0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1</v>
      </c>
      <c r="N3295" s="8">
        <v>0</v>
      </c>
      <c r="O3295" s="8">
        <v>0</v>
      </c>
      <c r="P3295" s="8">
        <v>1</v>
      </c>
      <c r="Q3295" s="8">
        <v>0</v>
      </c>
      <c r="R3295" s="8">
        <v>0</v>
      </c>
      <c r="S3295" s="8">
        <v>0</v>
      </c>
      <c r="T3295" s="8">
        <v>0</v>
      </c>
      <c r="U3295" s="5">
        <v>412040166</v>
      </c>
    </row>
    <row r="3296" spans="1:21" hidden="1" x14ac:dyDescent="0.25">
      <c r="A3296" s="8" t="s">
        <v>5018</v>
      </c>
      <c r="B3296" s="2" t="s">
        <v>3710</v>
      </c>
      <c r="C3296" s="2" t="s">
        <v>248</v>
      </c>
      <c r="D3296" s="2" t="s">
        <v>244</v>
      </c>
      <c r="E3296" s="2" t="s">
        <v>187</v>
      </c>
      <c r="F3296" s="8" t="s">
        <v>36</v>
      </c>
      <c r="G3296" s="8">
        <v>0</v>
      </c>
      <c r="H3296" s="8">
        <v>1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0</v>
      </c>
      <c r="P3296" s="8">
        <v>1</v>
      </c>
      <c r="Q3296" s="8">
        <v>0</v>
      </c>
      <c r="R3296" s="8">
        <v>0</v>
      </c>
      <c r="S3296" s="8">
        <v>0</v>
      </c>
      <c r="T3296" s="8">
        <v>0</v>
      </c>
      <c r="U3296" s="5">
        <v>412040174</v>
      </c>
    </row>
    <row r="3297" spans="1:21" hidden="1" x14ac:dyDescent="0.25">
      <c r="A3297" s="8" t="s">
        <v>5018</v>
      </c>
      <c r="B3297" s="2" t="s">
        <v>3711</v>
      </c>
      <c r="C3297" s="2" t="s">
        <v>248</v>
      </c>
      <c r="D3297" s="2" t="s">
        <v>244</v>
      </c>
      <c r="E3297" s="2" t="s">
        <v>187</v>
      </c>
      <c r="F3297" s="8" t="s">
        <v>36</v>
      </c>
      <c r="G3297" s="8">
        <v>0</v>
      </c>
      <c r="H3297" s="8">
        <v>1</v>
      </c>
      <c r="I3297" s="8">
        <v>0</v>
      </c>
      <c r="J3297" s="8">
        <v>0</v>
      </c>
      <c r="K3297" s="8">
        <v>0</v>
      </c>
      <c r="L3297" s="8">
        <v>0</v>
      </c>
      <c r="M3297" s="8">
        <v>1</v>
      </c>
      <c r="N3297" s="8">
        <v>0</v>
      </c>
      <c r="O3297" s="8">
        <v>0</v>
      </c>
      <c r="P3297" s="8">
        <v>1</v>
      </c>
      <c r="Q3297" s="8">
        <v>0</v>
      </c>
      <c r="R3297" s="8">
        <v>0</v>
      </c>
      <c r="S3297" s="8">
        <v>0</v>
      </c>
      <c r="T3297" s="8">
        <v>0</v>
      </c>
      <c r="U3297" s="5">
        <v>412040182</v>
      </c>
    </row>
    <row r="3298" spans="1:21" hidden="1" x14ac:dyDescent="0.25">
      <c r="A3298" s="8" t="s">
        <v>5018</v>
      </c>
      <c r="B3298" s="2" t="s">
        <v>3712</v>
      </c>
      <c r="C3298" s="2" t="s">
        <v>248</v>
      </c>
      <c r="D3298" s="2" t="s">
        <v>244</v>
      </c>
      <c r="E3298" s="2" t="s">
        <v>187</v>
      </c>
      <c r="F3298" s="8" t="s">
        <v>24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0</v>
      </c>
      <c r="O3298" s="8">
        <v>0</v>
      </c>
      <c r="P3298" s="8">
        <v>1</v>
      </c>
      <c r="Q3298" s="8">
        <v>0</v>
      </c>
      <c r="R3298" s="8">
        <v>0</v>
      </c>
      <c r="S3298" s="8">
        <v>0</v>
      </c>
      <c r="T3298" s="8">
        <v>0</v>
      </c>
      <c r="U3298" s="5">
        <v>412040190</v>
      </c>
    </row>
    <row r="3299" spans="1:21" hidden="1" x14ac:dyDescent="0.25">
      <c r="A3299" s="8" t="s">
        <v>5018</v>
      </c>
      <c r="B3299" s="2" t="s">
        <v>3713</v>
      </c>
      <c r="C3299" s="2" t="s">
        <v>248</v>
      </c>
      <c r="D3299" s="2" t="s">
        <v>244</v>
      </c>
      <c r="E3299" s="2" t="s">
        <v>187</v>
      </c>
      <c r="F3299" s="8" t="s">
        <v>24</v>
      </c>
      <c r="G3299" s="8">
        <v>0</v>
      </c>
      <c r="H3299" s="8">
        <v>1</v>
      </c>
      <c r="I3299" s="8">
        <v>0</v>
      </c>
      <c r="J3299" s="8">
        <v>0</v>
      </c>
      <c r="K3299" s="8">
        <v>0</v>
      </c>
      <c r="L3299" s="8">
        <v>0</v>
      </c>
      <c r="M3299" s="8">
        <v>1</v>
      </c>
      <c r="N3299" s="8">
        <v>0</v>
      </c>
      <c r="O3299" s="8">
        <v>0</v>
      </c>
      <c r="P3299" s="8">
        <v>1</v>
      </c>
      <c r="Q3299" s="8">
        <v>0</v>
      </c>
      <c r="R3299" s="8">
        <v>0</v>
      </c>
      <c r="S3299" s="8">
        <v>0</v>
      </c>
      <c r="T3299" s="8">
        <v>0</v>
      </c>
      <c r="U3299" s="5">
        <v>412040204</v>
      </c>
    </row>
    <row r="3300" spans="1:21" hidden="1" x14ac:dyDescent="0.25">
      <c r="A3300" s="8" t="s">
        <v>5018</v>
      </c>
      <c r="B3300" s="2" t="s">
        <v>3714</v>
      </c>
      <c r="C3300" s="2" t="s">
        <v>248</v>
      </c>
      <c r="D3300" s="2" t="s">
        <v>244</v>
      </c>
      <c r="E3300" s="2" t="s">
        <v>187</v>
      </c>
      <c r="F3300" s="8" t="s">
        <v>24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5">
        <v>412040212</v>
      </c>
    </row>
    <row r="3301" spans="1:21" hidden="1" x14ac:dyDescent="0.25">
      <c r="A3301" s="8" t="s">
        <v>5018</v>
      </c>
      <c r="B3301" s="2" t="s">
        <v>3715</v>
      </c>
      <c r="C3301" s="2" t="s">
        <v>248</v>
      </c>
      <c r="D3301" s="2" t="s">
        <v>244</v>
      </c>
      <c r="E3301" s="2" t="s">
        <v>187</v>
      </c>
      <c r="F3301" s="8" t="s">
        <v>24</v>
      </c>
      <c r="G3301" s="8">
        <v>0</v>
      </c>
      <c r="H3301" s="8">
        <v>1</v>
      </c>
      <c r="I3301" s="8">
        <v>1</v>
      </c>
      <c r="J3301" s="8">
        <v>0</v>
      </c>
      <c r="K3301" s="8">
        <v>0</v>
      </c>
      <c r="L3301" s="8">
        <v>0</v>
      </c>
      <c r="M3301" s="8">
        <v>1</v>
      </c>
      <c r="N3301" s="8">
        <v>0</v>
      </c>
      <c r="O3301" s="8">
        <v>0</v>
      </c>
      <c r="P3301" s="8">
        <v>1</v>
      </c>
      <c r="Q3301" s="8">
        <v>0</v>
      </c>
      <c r="R3301" s="8">
        <v>0</v>
      </c>
      <c r="S3301" s="8">
        <v>0</v>
      </c>
      <c r="T3301" s="8">
        <v>0</v>
      </c>
      <c r="U3301" s="5">
        <v>412040220</v>
      </c>
    </row>
    <row r="3302" spans="1:21" hidden="1" x14ac:dyDescent="0.25">
      <c r="A3302" s="8" t="s">
        <v>5018</v>
      </c>
      <c r="B3302" s="2" t="s">
        <v>3716</v>
      </c>
      <c r="C3302" s="2" t="s">
        <v>249</v>
      </c>
      <c r="D3302" s="2" t="s">
        <v>244</v>
      </c>
      <c r="E3302" s="2" t="s">
        <v>187</v>
      </c>
      <c r="F3302" s="8" t="s">
        <v>24</v>
      </c>
      <c r="G3302" s="8">
        <v>0</v>
      </c>
      <c r="H3302" s="8">
        <v>1</v>
      </c>
      <c r="I3302" s="8">
        <v>0</v>
      </c>
      <c r="J3302" s="8">
        <v>0</v>
      </c>
      <c r="K3302" s="8">
        <v>0</v>
      </c>
      <c r="L3302" s="8">
        <v>0</v>
      </c>
      <c r="M3302" s="8">
        <v>1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5">
        <v>412050013</v>
      </c>
    </row>
    <row r="3303" spans="1:21" hidden="1" x14ac:dyDescent="0.25">
      <c r="A3303" s="8" t="s">
        <v>5018</v>
      </c>
      <c r="B3303" s="2" t="s">
        <v>3717</v>
      </c>
      <c r="C3303" s="2" t="s">
        <v>249</v>
      </c>
      <c r="D3303" s="2" t="s">
        <v>244</v>
      </c>
      <c r="E3303" s="2" t="s">
        <v>187</v>
      </c>
      <c r="F3303" s="8" t="s">
        <v>24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0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0</v>
      </c>
      <c r="U3303" s="5">
        <v>412050030</v>
      </c>
    </row>
    <row r="3304" spans="1:21" hidden="1" x14ac:dyDescent="0.25">
      <c r="A3304" s="8" t="s">
        <v>5018</v>
      </c>
      <c r="B3304" s="2" t="s">
        <v>3718</v>
      </c>
      <c r="C3304" s="2" t="s">
        <v>249</v>
      </c>
      <c r="D3304" s="2" t="s">
        <v>244</v>
      </c>
      <c r="E3304" s="2" t="s">
        <v>187</v>
      </c>
      <c r="F3304" s="8" t="s">
        <v>36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1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5">
        <v>412050048</v>
      </c>
    </row>
    <row r="3305" spans="1:21" hidden="1" x14ac:dyDescent="0.25">
      <c r="A3305" s="8" t="s">
        <v>5018</v>
      </c>
      <c r="B3305" s="2" t="s">
        <v>3719</v>
      </c>
      <c r="C3305" s="2" t="s">
        <v>249</v>
      </c>
      <c r="D3305" s="2" t="s">
        <v>244</v>
      </c>
      <c r="E3305" s="2" t="s">
        <v>187</v>
      </c>
      <c r="F3305" s="8" t="s">
        <v>36</v>
      </c>
      <c r="G3305" s="8">
        <v>0</v>
      </c>
      <c r="H3305" s="8">
        <v>1</v>
      </c>
      <c r="I3305" s="8">
        <v>0</v>
      </c>
      <c r="J3305" s="8">
        <v>0</v>
      </c>
      <c r="K3305" s="8">
        <v>0</v>
      </c>
      <c r="L3305" s="8">
        <v>0</v>
      </c>
      <c r="M3305" s="8">
        <v>1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5">
        <v>412050064</v>
      </c>
    </row>
    <row r="3306" spans="1:21" hidden="1" x14ac:dyDescent="0.25">
      <c r="A3306" s="8" t="s">
        <v>5018</v>
      </c>
      <c r="B3306" s="2" t="s">
        <v>3720</v>
      </c>
      <c r="C3306" s="2" t="s">
        <v>249</v>
      </c>
      <c r="D3306" s="2" t="s">
        <v>244</v>
      </c>
      <c r="E3306" s="2" t="s">
        <v>187</v>
      </c>
      <c r="F3306" s="8" t="s">
        <v>36</v>
      </c>
      <c r="G3306" s="8">
        <v>0</v>
      </c>
      <c r="H3306" s="8">
        <v>1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5">
        <v>412050072</v>
      </c>
    </row>
    <row r="3307" spans="1:21" hidden="1" x14ac:dyDescent="0.25">
      <c r="A3307" s="8" t="s">
        <v>5018</v>
      </c>
      <c r="B3307" s="2" t="s">
        <v>3721</v>
      </c>
      <c r="C3307" s="2" t="s">
        <v>249</v>
      </c>
      <c r="D3307" s="2" t="s">
        <v>244</v>
      </c>
      <c r="E3307" s="2" t="s">
        <v>187</v>
      </c>
      <c r="F3307" s="8" t="s">
        <v>24</v>
      </c>
      <c r="G3307" s="8">
        <v>0</v>
      </c>
      <c r="H3307" s="8">
        <v>1</v>
      </c>
      <c r="I3307" s="8">
        <v>0</v>
      </c>
      <c r="J3307" s="8">
        <v>0</v>
      </c>
      <c r="K3307" s="8">
        <v>0</v>
      </c>
      <c r="L3307" s="8">
        <v>0</v>
      </c>
      <c r="M3307" s="8">
        <v>1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5">
        <v>412050080</v>
      </c>
    </row>
    <row r="3308" spans="1:21" hidden="1" x14ac:dyDescent="0.25">
      <c r="A3308" s="8" t="s">
        <v>5018</v>
      </c>
      <c r="B3308" s="2" t="s">
        <v>3722</v>
      </c>
      <c r="C3308" s="2" t="s">
        <v>249</v>
      </c>
      <c r="D3308" s="2" t="s">
        <v>244</v>
      </c>
      <c r="E3308" s="2" t="s">
        <v>187</v>
      </c>
      <c r="F3308" s="8" t="s">
        <v>24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5">
        <v>412050102</v>
      </c>
    </row>
    <row r="3309" spans="1:21" hidden="1" x14ac:dyDescent="0.25">
      <c r="A3309" s="8" t="s">
        <v>5018</v>
      </c>
      <c r="B3309" s="2" t="s">
        <v>3723</v>
      </c>
      <c r="C3309" s="2" t="s">
        <v>249</v>
      </c>
      <c r="D3309" s="2" t="s">
        <v>244</v>
      </c>
      <c r="E3309" s="2" t="s">
        <v>187</v>
      </c>
      <c r="F3309" s="8" t="s">
        <v>24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0</v>
      </c>
      <c r="T3309" s="8">
        <v>0</v>
      </c>
      <c r="U3309" s="5">
        <v>412050110</v>
      </c>
    </row>
    <row r="3310" spans="1:21" hidden="1" x14ac:dyDescent="0.25">
      <c r="A3310" s="8" t="s">
        <v>5018</v>
      </c>
      <c r="B3310" s="2" t="s">
        <v>3724</v>
      </c>
      <c r="C3310" s="2" t="s">
        <v>249</v>
      </c>
      <c r="D3310" s="2" t="s">
        <v>244</v>
      </c>
      <c r="E3310" s="2" t="s">
        <v>187</v>
      </c>
      <c r="F3310" s="8" t="s">
        <v>36</v>
      </c>
      <c r="G3310" s="8">
        <v>0</v>
      </c>
      <c r="H3310" s="8">
        <v>1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0</v>
      </c>
      <c r="P3310" s="8">
        <v>1</v>
      </c>
      <c r="Q3310" s="8">
        <v>0</v>
      </c>
      <c r="R3310" s="8">
        <v>0</v>
      </c>
      <c r="S3310" s="8">
        <v>0</v>
      </c>
      <c r="T3310" s="8">
        <v>0</v>
      </c>
      <c r="U3310" s="5">
        <v>412050137</v>
      </c>
    </row>
    <row r="3311" spans="1:21" hidden="1" x14ac:dyDescent="0.25">
      <c r="A3311" s="8" t="s">
        <v>5018</v>
      </c>
      <c r="B3311" s="2" t="s">
        <v>3725</v>
      </c>
      <c r="C3311" s="2" t="s">
        <v>249</v>
      </c>
      <c r="D3311" s="2" t="s">
        <v>244</v>
      </c>
      <c r="E3311" s="2" t="s">
        <v>187</v>
      </c>
      <c r="F3311" s="8" t="s">
        <v>36</v>
      </c>
      <c r="G3311" s="8">
        <v>0</v>
      </c>
      <c r="H3311" s="8">
        <v>1</v>
      </c>
      <c r="I3311" s="8">
        <v>0</v>
      </c>
      <c r="J3311" s="8">
        <v>0</v>
      </c>
      <c r="K3311" s="8">
        <v>0</v>
      </c>
      <c r="L3311" s="8">
        <v>0</v>
      </c>
      <c r="M3311" s="8">
        <v>1</v>
      </c>
      <c r="N3311" s="8">
        <v>0</v>
      </c>
      <c r="O3311" s="8">
        <v>0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U3311" s="5">
        <v>412050145</v>
      </c>
    </row>
    <row r="3312" spans="1:21" hidden="1" x14ac:dyDescent="0.25">
      <c r="A3312" s="8" t="s">
        <v>5018</v>
      </c>
      <c r="B3312" s="2" t="s">
        <v>3726</v>
      </c>
      <c r="C3312" s="2" t="s">
        <v>249</v>
      </c>
      <c r="D3312" s="2" t="s">
        <v>244</v>
      </c>
      <c r="E3312" s="2" t="s">
        <v>187</v>
      </c>
      <c r="F3312" s="8" t="s">
        <v>36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1</v>
      </c>
      <c r="N3312" s="8">
        <v>0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0</v>
      </c>
      <c r="U3312" s="5">
        <v>412050153</v>
      </c>
    </row>
    <row r="3313" spans="1:21" hidden="1" x14ac:dyDescent="0.25">
      <c r="A3313" s="8" t="s">
        <v>5018</v>
      </c>
      <c r="B3313" s="2" t="s">
        <v>3727</v>
      </c>
      <c r="C3313" s="2" t="s">
        <v>249</v>
      </c>
      <c r="D3313" s="2" t="s">
        <v>244</v>
      </c>
      <c r="E3313" s="2" t="s">
        <v>187</v>
      </c>
      <c r="F3313" s="8" t="s">
        <v>36</v>
      </c>
      <c r="G3313" s="8">
        <v>0</v>
      </c>
      <c r="H3313" s="8">
        <v>1</v>
      </c>
      <c r="I3313" s="8">
        <v>0</v>
      </c>
      <c r="J3313" s="8">
        <v>0</v>
      </c>
      <c r="K3313" s="8">
        <v>0</v>
      </c>
      <c r="L3313" s="8">
        <v>0</v>
      </c>
      <c r="M3313" s="8">
        <v>1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U3313" s="5">
        <v>412050161</v>
      </c>
    </row>
    <row r="3314" spans="1:21" hidden="1" x14ac:dyDescent="0.25">
      <c r="A3314" s="8" t="s">
        <v>5018</v>
      </c>
      <c r="B3314" s="2" t="s">
        <v>3728</v>
      </c>
      <c r="C3314" s="2" t="s">
        <v>249</v>
      </c>
      <c r="D3314" s="2" t="s">
        <v>244</v>
      </c>
      <c r="E3314" s="2" t="s">
        <v>187</v>
      </c>
      <c r="F3314" s="8" t="s">
        <v>24</v>
      </c>
      <c r="G3314" s="8">
        <v>1</v>
      </c>
      <c r="H3314" s="8">
        <v>1</v>
      </c>
      <c r="I3314" s="8">
        <v>0</v>
      </c>
      <c r="J3314" s="8">
        <v>0</v>
      </c>
      <c r="K3314" s="8">
        <v>1</v>
      </c>
      <c r="L3314" s="8">
        <v>1</v>
      </c>
      <c r="M3314" s="8">
        <v>0</v>
      </c>
      <c r="N3314" s="8">
        <v>1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5">
        <v>412050170</v>
      </c>
    </row>
    <row r="3315" spans="1:21" hidden="1" x14ac:dyDescent="0.25">
      <c r="A3315" s="8" t="s">
        <v>5018</v>
      </c>
      <c r="B3315" s="2" t="s">
        <v>3729</v>
      </c>
      <c r="C3315" s="2" t="s">
        <v>251</v>
      </c>
      <c r="D3315" s="2" t="s">
        <v>250</v>
      </c>
      <c r="E3315" s="2" t="s">
        <v>187</v>
      </c>
      <c r="F3315" s="8" t="s">
        <v>24</v>
      </c>
      <c r="G3315" s="8">
        <v>0</v>
      </c>
      <c r="H3315" s="8">
        <v>1</v>
      </c>
      <c r="I3315" s="8">
        <v>0</v>
      </c>
      <c r="J3315" s="8">
        <v>0</v>
      </c>
      <c r="K3315" s="8">
        <v>0</v>
      </c>
      <c r="L3315" s="8">
        <v>0</v>
      </c>
      <c r="M3315" s="8">
        <v>1</v>
      </c>
      <c r="N3315" s="8">
        <v>0</v>
      </c>
      <c r="O3315" s="8">
        <v>0</v>
      </c>
      <c r="P3315" s="8">
        <v>1</v>
      </c>
      <c r="Q3315" s="8">
        <v>0</v>
      </c>
      <c r="R3315" s="8">
        <v>0</v>
      </c>
      <c r="S3315" s="8">
        <v>0</v>
      </c>
      <c r="T3315" s="8">
        <v>0</v>
      </c>
      <c r="U3315" s="5">
        <v>413010015</v>
      </c>
    </row>
    <row r="3316" spans="1:21" hidden="1" x14ac:dyDescent="0.25">
      <c r="A3316" s="8" t="s">
        <v>5018</v>
      </c>
      <c r="B3316" s="2" t="s">
        <v>3730</v>
      </c>
      <c r="C3316" s="2" t="s">
        <v>251</v>
      </c>
      <c r="D3316" s="2" t="s">
        <v>250</v>
      </c>
      <c r="E3316" s="2" t="s">
        <v>187</v>
      </c>
      <c r="F3316" s="8" t="s">
        <v>23</v>
      </c>
      <c r="G3316" s="8">
        <v>1</v>
      </c>
      <c r="H3316" s="8">
        <v>0</v>
      </c>
      <c r="I3316" s="8">
        <v>0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5">
        <v>413010023</v>
      </c>
    </row>
    <row r="3317" spans="1:21" hidden="1" x14ac:dyDescent="0.25">
      <c r="A3317" s="8" t="s">
        <v>5018</v>
      </c>
      <c r="B3317" s="2" t="s">
        <v>3731</v>
      </c>
      <c r="C3317" s="2" t="s">
        <v>251</v>
      </c>
      <c r="D3317" s="2" t="s">
        <v>250</v>
      </c>
      <c r="E3317" s="2" t="s">
        <v>187</v>
      </c>
      <c r="F3317" s="8" t="s">
        <v>36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1</v>
      </c>
      <c r="S3317" s="8">
        <v>1</v>
      </c>
      <c r="T3317" s="8">
        <v>0</v>
      </c>
      <c r="U3317" s="5">
        <v>413010031</v>
      </c>
    </row>
    <row r="3318" spans="1:21" hidden="1" x14ac:dyDescent="0.25">
      <c r="A3318" s="8" t="s">
        <v>5018</v>
      </c>
      <c r="B3318" s="2" t="s">
        <v>3732</v>
      </c>
      <c r="C3318" s="2" t="s">
        <v>251</v>
      </c>
      <c r="D3318" s="2" t="s">
        <v>250</v>
      </c>
      <c r="E3318" s="2" t="s">
        <v>187</v>
      </c>
      <c r="F3318" s="8" t="s">
        <v>24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</v>
      </c>
      <c r="S3318" s="8">
        <v>1</v>
      </c>
      <c r="T3318" s="8">
        <v>0</v>
      </c>
      <c r="U3318" s="5">
        <v>413010040</v>
      </c>
    </row>
    <row r="3319" spans="1:21" hidden="1" x14ac:dyDescent="0.25">
      <c r="A3319" s="8" t="s">
        <v>5018</v>
      </c>
      <c r="B3319" s="2" t="s">
        <v>3733</v>
      </c>
      <c r="C3319" s="2" t="s">
        <v>251</v>
      </c>
      <c r="D3319" s="2" t="s">
        <v>250</v>
      </c>
      <c r="E3319" s="2" t="s">
        <v>187</v>
      </c>
      <c r="F3319" s="8" t="s">
        <v>24</v>
      </c>
      <c r="G3319" s="8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1</v>
      </c>
      <c r="S3319" s="8">
        <v>1</v>
      </c>
      <c r="T3319" s="8">
        <v>0</v>
      </c>
      <c r="U3319" s="5">
        <v>413010058</v>
      </c>
    </row>
    <row r="3320" spans="1:21" hidden="1" x14ac:dyDescent="0.25">
      <c r="A3320" s="8" t="s">
        <v>5018</v>
      </c>
      <c r="B3320" s="2" t="s">
        <v>3734</v>
      </c>
      <c r="C3320" s="2" t="s">
        <v>251</v>
      </c>
      <c r="D3320" s="2" t="s">
        <v>250</v>
      </c>
      <c r="E3320" s="2" t="s">
        <v>187</v>
      </c>
      <c r="F3320" s="8" t="s">
        <v>36</v>
      </c>
      <c r="G3320" s="8">
        <v>0</v>
      </c>
      <c r="H3320" s="8">
        <v>1</v>
      </c>
      <c r="I3320" s="8">
        <v>0</v>
      </c>
      <c r="J3320" s="8">
        <v>0</v>
      </c>
      <c r="K3320" s="8">
        <v>0</v>
      </c>
      <c r="L3320" s="8">
        <v>0</v>
      </c>
      <c r="M3320" s="8">
        <v>1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5">
        <v>413010066</v>
      </c>
    </row>
    <row r="3321" spans="1:21" hidden="1" x14ac:dyDescent="0.25">
      <c r="A3321" s="8" t="s">
        <v>5018</v>
      </c>
      <c r="B3321" s="2" t="s">
        <v>3735</v>
      </c>
      <c r="C3321" s="2" t="s">
        <v>251</v>
      </c>
      <c r="D3321" s="2" t="s">
        <v>250</v>
      </c>
      <c r="E3321" s="2" t="s">
        <v>187</v>
      </c>
      <c r="F3321" s="8" t="s">
        <v>24</v>
      </c>
      <c r="G3321" s="8">
        <v>0</v>
      </c>
      <c r="H3321" s="8">
        <v>1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1</v>
      </c>
      <c r="O3321" s="8">
        <v>0</v>
      </c>
      <c r="P3321" s="8">
        <v>1</v>
      </c>
      <c r="Q3321" s="8">
        <v>0</v>
      </c>
      <c r="R3321" s="8">
        <v>0</v>
      </c>
      <c r="S3321" s="8">
        <v>0</v>
      </c>
      <c r="T3321" s="8">
        <v>0</v>
      </c>
      <c r="U3321" s="5">
        <v>413010074</v>
      </c>
    </row>
    <row r="3322" spans="1:21" hidden="1" x14ac:dyDescent="0.25">
      <c r="A3322" s="8" t="s">
        <v>5018</v>
      </c>
      <c r="B3322" s="2" t="s">
        <v>3736</v>
      </c>
      <c r="C3322" s="2" t="s">
        <v>251</v>
      </c>
      <c r="D3322" s="2" t="s">
        <v>250</v>
      </c>
      <c r="E3322" s="2" t="s">
        <v>187</v>
      </c>
      <c r="F3322" s="8" t="s">
        <v>24</v>
      </c>
      <c r="G3322" s="8">
        <v>0</v>
      </c>
      <c r="H3322" s="8">
        <v>1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5">
        <v>413010082</v>
      </c>
    </row>
    <row r="3323" spans="1:21" hidden="1" x14ac:dyDescent="0.25">
      <c r="A3323" s="8" t="s">
        <v>5018</v>
      </c>
      <c r="B3323" s="2" t="s">
        <v>3737</v>
      </c>
      <c r="C3323" s="2" t="s">
        <v>251</v>
      </c>
      <c r="D3323" s="2" t="s">
        <v>250</v>
      </c>
      <c r="E3323" s="2" t="s">
        <v>187</v>
      </c>
      <c r="F3323" s="8" t="s">
        <v>24</v>
      </c>
      <c r="G3323" s="8">
        <v>0</v>
      </c>
      <c r="H3323" s="8">
        <v>1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1</v>
      </c>
      <c r="Q3323" s="8">
        <v>0</v>
      </c>
      <c r="R3323" s="8">
        <v>0</v>
      </c>
      <c r="S3323" s="8">
        <v>0</v>
      </c>
      <c r="T3323" s="8">
        <v>0</v>
      </c>
      <c r="U3323" s="5">
        <v>413010090</v>
      </c>
    </row>
    <row r="3324" spans="1:21" hidden="1" x14ac:dyDescent="0.25">
      <c r="A3324" s="8" t="s">
        <v>5018</v>
      </c>
      <c r="B3324" s="2" t="s">
        <v>3738</v>
      </c>
      <c r="C3324" s="2" t="s">
        <v>252</v>
      </c>
      <c r="D3324" s="2" t="s">
        <v>250</v>
      </c>
      <c r="E3324" s="2" t="s">
        <v>187</v>
      </c>
      <c r="F3324" s="8" t="s">
        <v>36</v>
      </c>
      <c r="G3324" s="8">
        <v>0</v>
      </c>
      <c r="H3324" s="8">
        <v>1</v>
      </c>
      <c r="I3324" s="8">
        <v>1</v>
      </c>
      <c r="J3324" s="8">
        <v>0</v>
      </c>
      <c r="K3324" s="8">
        <v>0</v>
      </c>
      <c r="L3324" s="8">
        <v>0</v>
      </c>
      <c r="M3324" s="8">
        <v>1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5">
        <v>413030016</v>
      </c>
    </row>
    <row r="3325" spans="1:21" hidden="1" x14ac:dyDescent="0.25">
      <c r="A3325" s="8" t="s">
        <v>5018</v>
      </c>
      <c r="B3325" s="2" t="s">
        <v>3739</v>
      </c>
      <c r="C3325" s="2" t="s">
        <v>252</v>
      </c>
      <c r="D3325" s="2" t="s">
        <v>250</v>
      </c>
      <c r="E3325" s="2" t="s">
        <v>187</v>
      </c>
      <c r="F3325" s="8" t="s">
        <v>36</v>
      </c>
      <c r="G3325" s="8">
        <v>0</v>
      </c>
      <c r="H3325" s="8">
        <v>1</v>
      </c>
      <c r="I3325" s="8">
        <v>1</v>
      </c>
      <c r="J3325" s="8">
        <v>0</v>
      </c>
      <c r="K3325" s="8">
        <v>0</v>
      </c>
      <c r="L3325" s="8">
        <v>0</v>
      </c>
      <c r="M3325" s="8">
        <v>1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5">
        <v>413030024</v>
      </c>
    </row>
    <row r="3326" spans="1:21" hidden="1" x14ac:dyDescent="0.25">
      <c r="A3326" s="8" t="s">
        <v>5018</v>
      </c>
      <c r="B3326" s="2" t="s">
        <v>3740</v>
      </c>
      <c r="C3326" s="2" t="s">
        <v>252</v>
      </c>
      <c r="D3326" s="2" t="s">
        <v>250</v>
      </c>
      <c r="E3326" s="2" t="s">
        <v>187</v>
      </c>
      <c r="F3326" s="8" t="s">
        <v>36</v>
      </c>
      <c r="G3326" s="8">
        <v>0</v>
      </c>
      <c r="H3326" s="8">
        <v>1</v>
      </c>
      <c r="I3326" s="8">
        <v>1</v>
      </c>
      <c r="J3326" s="8">
        <v>0</v>
      </c>
      <c r="K3326" s="8">
        <v>0</v>
      </c>
      <c r="L3326" s="8">
        <v>0</v>
      </c>
      <c r="M3326" s="8">
        <v>1</v>
      </c>
      <c r="N3326" s="8">
        <v>0</v>
      </c>
      <c r="O3326" s="8">
        <v>0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5">
        <v>413030032</v>
      </c>
    </row>
    <row r="3327" spans="1:21" hidden="1" x14ac:dyDescent="0.25">
      <c r="A3327" s="8" t="s">
        <v>5018</v>
      </c>
      <c r="B3327" s="2" t="s">
        <v>3741</v>
      </c>
      <c r="C3327" s="2" t="s">
        <v>252</v>
      </c>
      <c r="D3327" s="2" t="s">
        <v>250</v>
      </c>
      <c r="E3327" s="2" t="s">
        <v>187</v>
      </c>
      <c r="F3327" s="8" t="s">
        <v>36</v>
      </c>
      <c r="G3327" s="8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5">
        <v>413030040</v>
      </c>
    </row>
    <row r="3328" spans="1:21" hidden="1" x14ac:dyDescent="0.25">
      <c r="A3328" s="8" t="s">
        <v>5018</v>
      </c>
      <c r="B3328" s="2" t="s">
        <v>3742</v>
      </c>
      <c r="C3328" s="2" t="s">
        <v>252</v>
      </c>
      <c r="D3328" s="2" t="s">
        <v>250</v>
      </c>
      <c r="E3328" s="2" t="s">
        <v>187</v>
      </c>
      <c r="F3328" s="8" t="s">
        <v>36</v>
      </c>
      <c r="G3328" s="8">
        <v>0</v>
      </c>
      <c r="H3328" s="8">
        <v>1</v>
      </c>
      <c r="I3328" s="8">
        <v>1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5">
        <v>413030059</v>
      </c>
    </row>
    <row r="3329" spans="1:21" hidden="1" x14ac:dyDescent="0.25">
      <c r="A3329" s="8" t="s">
        <v>5018</v>
      </c>
      <c r="B3329" s="2" t="s">
        <v>3743</v>
      </c>
      <c r="C3329" s="2" t="s">
        <v>252</v>
      </c>
      <c r="D3329" s="2" t="s">
        <v>250</v>
      </c>
      <c r="E3329" s="2" t="s">
        <v>187</v>
      </c>
      <c r="F3329" s="8" t="s">
        <v>36</v>
      </c>
      <c r="G3329" s="8">
        <v>0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5">
        <v>413030067</v>
      </c>
    </row>
    <row r="3330" spans="1:21" hidden="1" x14ac:dyDescent="0.25">
      <c r="A3330" s="8" t="s">
        <v>5018</v>
      </c>
      <c r="B3330" s="2" t="s">
        <v>3744</v>
      </c>
      <c r="C3330" s="2" t="s">
        <v>252</v>
      </c>
      <c r="D3330" s="2" t="s">
        <v>250</v>
      </c>
      <c r="E3330" s="2" t="s">
        <v>187</v>
      </c>
      <c r="F3330" s="8" t="s">
        <v>36</v>
      </c>
      <c r="G3330" s="8">
        <v>0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1</v>
      </c>
      <c r="Q3330" s="8">
        <v>0</v>
      </c>
      <c r="R3330" s="8">
        <v>0</v>
      </c>
      <c r="S3330" s="8">
        <v>0</v>
      </c>
      <c r="T3330" s="8">
        <v>0</v>
      </c>
      <c r="U3330" s="5">
        <v>413030075</v>
      </c>
    </row>
    <row r="3331" spans="1:21" hidden="1" x14ac:dyDescent="0.25">
      <c r="A3331" s="8" t="s">
        <v>5018</v>
      </c>
      <c r="B3331" s="2" t="s">
        <v>3745</v>
      </c>
      <c r="C3331" s="2" t="s">
        <v>252</v>
      </c>
      <c r="D3331" s="2" t="s">
        <v>250</v>
      </c>
      <c r="E3331" s="2" t="s">
        <v>187</v>
      </c>
      <c r="F3331" s="8" t="s">
        <v>36</v>
      </c>
      <c r="G3331" s="8">
        <v>0</v>
      </c>
      <c r="H3331" s="8">
        <v>1</v>
      </c>
      <c r="I3331" s="8">
        <v>1</v>
      </c>
      <c r="J3331" s="8">
        <v>0</v>
      </c>
      <c r="K3331" s="8">
        <v>0</v>
      </c>
      <c r="L3331" s="8">
        <v>0</v>
      </c>
      <c r="M3331" s="8">
        <v>1</v>
      </c>
      <c r="N3331" s="8">
        <v>0</v>
      </c>
      <c r="O3331" s="8">
        <v>0</v>
      </c>
      <c r="P3331" s="8">
        <v>1</v>
      </c>
      <c r="Q3331" s="8">
        <v>0</v>
      </c>
      <c r="R3331" s="8">
        <v>0</v>
      </c>
      <c r="S3331" s="8">
        <v>0</v>
      </c>
      <c r="T3331" s="8">
        <v>0</v>
      </c>
      <c r="U3331" s="5">
        <v>413030083</v>
      </c>
    </row>
    <row r="3332" spans="1:21" hidden="1" x14ac:dyDescent="0.25">
      <c r="A3332" s="8" t="s">
        <v>5018</v>
      </c>
      <c r="B3332" s="2" t="s">
        <v>3746</v>
      </c>
      <c r="C3332" s="2" t="s">
        <v>253</v>
      </c>
      <c r="D3332" s="2" t="s">
        <v>250</v>
      </c>
      <c r="E3332" s="2" t="s">
        <v>187</v>
      </c>
      <c r="F3332" s="8" t="s">
        <v>24</v>
      </c>
      <c r="G3332" s="8">
        <v>1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5">
        <v>413040011</v>
      </c>
    </row>
    <row r="3333" spans="1:21" hidden="1" x14ac:dyDescent="0.25">
      <c r="A3333" s="8" t="s">
        <v>5018</v>
      </c>
      <c r="B3333" s="2" t="s">
        <v>3747</v>
      </c>
      <c r="C3333" s="2" t="s">
        <v>253</v>
      </c>
      <c r="D3333" s="2" t="s">
        <v>250</v>
      </c>
      <c r="E3333" s="2" t="s">
        <v>187</v>
      </c>
      <c r="F3333" s="8" t="s">
        <v>24</v>
      </c>
      <c r="G3333" s="8">
        <v>0</v>
      </c>
      <c r="H3333" s="8">
        <v>1</v>
      </c>
      <c r="I3333" s="8">
        <v>1</v>
      </c>
      <c r="J3333" s="8">
        <v>0</v>
      </c>
      <c r="K3333" s="8">
        <v>0</v>
      </c>
      <c r="L3333" s="8">
        <v>0</v>
      </c>
      <c r="M3333" s="8">
        <v>1</v>
      </c>
      <c r="N3333" s="8">
        <v>0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5">
        <v>413040020</v>
      </c>
    </row>
    <row r="3334" spans="1:21" hidden="1" x14ac:dyDescent="0.25">
      <c r="A3334" s="8" t="s">
        <v>5018</v>
      </c>
      <c r="B3334" s="2" t="s">
        <v>3748</v>
      </c>
      <c r="C3334" s="2" t="s">
        <v>253</v>
      </c>
      <c r="D3334" s="2" t="s">
        <v>250</v>
      </c>
      <c r="E3334" s="2" t="s">
        <v>187</v>
      </c>
      <c r="F3334" s="8" t="s">
        <v>36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0</v>
      </c>
      <c r="P3334" s="8">
        <v>1</v>
      </c>
      <c r="Q3334" s="8">
        <v>0</v>
      </c>
      <c r="R3334" s="8">
        <v>0</v>
      </c>
      <c r="S3334" s="8">
        <v>0</v>
      </c>
      <c r="T3334" s="8">
        <v>0</v>
      </c>
      <c r="U3334" s="5">
        <v>413040038</v>
      </c>
    </row>
    <row r="3335" spans="1:21" hidden="1" x14ac:dyDescent="0.25">
      <c r="A3335" s="8" t="s">
        <v>5018</v>
      </c>
      <c r="B3335" s="2" t="s">
        <v>3749</v>
      </c>
      <c r="C3335" s="2" t="s">
        <v>253</v>
      </c>
      <c r="D3335" s="2" t="s">
        <v>250</v>
      </c>
      <c r="E3335" s="2" t="s">
        <v>187</v>
      </c>
      <c r="F3335" s="8" t="s">
        <v>24</v>
      </c>
      <c r="G3335" s="8">
        <v>0</v>
      </c>
      <c r="H3335" s="8">
        <v>1</v>
      </c>
      <c r="I3335" s="8">
        <v>0</v>
      </c>
      <c r="J3335" s="8">
        <v>0</v>
      </c>
      <c r="K3335" s="8">
        <v>0</v>
      </c>
      <c r="L3335" s="8">
        <v>0</v>
      </c>
      <c r="M3335" s="8">
        <v>1</v>
      </c>
      <c r="N3335" s="8">
        <v>0</v>
      </c>
      <c r="O3335" s="8">
        <v>0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5">
        <v>413040046</v>
      </c>
    </row>
    <row r="3336" spans="1:21" hidden="1" x14ac:dyDescent="0.25">
      <c r="A3336" s="8" t="s">
        <v>5018</v>
      </c>
      <c r="B3336" s="2" t="s">
        <v>3750</v>
      </c>
      <c r="C3336" s="2" t="s">
        <v>253</v>
      </c>
      <c r="D3336" s="2" t="s">
        <v>250</v>
      </c>
      <c r="E3336" s="2" t="s">
        <v>187</v>
      </c>
      <c r="F3336" s="8" t="s">
        <v>36</v>
      </c>
      <c r="G3336" s="8">
        <v>0</v>
      </c>
      <c r="H3336" s="8">
        <v>1</v>
      </c>
      <c r="I3336" s="8">
        <v>1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5">
        <v>413040054</v>
      </c>
    </row>
    <row r="3337" spans="1:21" hidden="1" x14ac:dyDescent="0.25">
      <c r="A3337" s="8" t="s">
        <v>5018</v>
      </c>
      <c r="B3337" s="2" t="s">
        <v>3751</v>
      </c>
      <c r="C3337" s="2" t="s">
        <v>253</v>
      </c>
      <c r="D3337" s="2" t="s">
        <v>250</v>
      </c>
      <c r="E3337" s="2" t="s">
        <v>187</v>
      </c>
      <c r="F3337" s="8" t="s">
        <v>36</v>
      </c>
      <c r="G3337" s="8">
        <v>0</v>
      </c>
      <c r="H3337" s="8">
        <v>1</v>
      </c>
      <c r="I3337" s="8">
        <v>1</v>
      </c>
      <c r="J3337" s="8">
        <v>0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5">
        <v>413040062</v>
      </c>
    </row>
    <row r="3338" spans="1:21" hidden="1" x14ac:dyDescent="0.25">
      <c r="A3338" s="8" t="s">
        <v>5018</v>
      </c>
      <c r="B3338" s="2" t="s">
        <v>3752</v>
      </c>
      <c r="C3338" s="2" t="s">
        <v>253</v>
      </c>
      <c r="D3338" s="2" t="s">
        <v>250</v>
      </c>
      <c r="E3338" s="2" t="s">
        <v>187</v>
      </c>
      <c r="F3338" s="8" t="s">
        <v>36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0</v>
      </c>
      <c r="M3338" s="8">
        <v>1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5">
        <v>413040070</v>
      </c>
    </row>
    <row r="3339" spans="1:21" hidden="1" x14ac:dyDescent="0.25">
      <c r="A3339" s="8" t="s">
        <v>5018</v>
      </c>
      <c r="B3339" s="2" t="s">
        <v>3753</v>
      </c>
      <c r="C3339" s="2" t="s">
        <v>253</v>
      </c>
      <c r="D3339" s="2" t="s">
        <v>250</v>
      </c>
      <c r="E3339" s="2" t="s">
        <v>187</v>
      </c>
      <c r="F3339" s="8" t="s">
        <v>36</v>
      </c>
      <c r="G3339" s="8">
        <v>0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1</v>
      </c>
      <c r="N3339" s="8">
        <v>0</v>
      </c>
      <c r="O3339" s="8">
        <v>0</v>
      </c>
      <c r="P3339" s="8">
        <v>1</v>
      </c>
      <c r="Q3339" s="8">
        <v>0</v>
      </c>
      <c r="R3339" s="8">
        <v>0</v>
      </c>
      <c r="S3339" s="8">
        <v>0</v>
      </c>
      <c r="T3339" s="8">
        <v>0</v>
      </c>
      <c r="U3339" s="5">
        <v>413040089</v>
      </c>
    </row>
    <row r="3340" spans="1:21" hidden="1" x14ac:dyDescent="0.25">
      <c r="A3340" s="8" t="s">
        <v>5018</v>
      </c>
      <c r="B3340" s="2" t="s">
        <v>3754</v>
      </c>
      <c r="C3340" s="2" t="s">
        <v>253</v>
      </c>
      <c r="D3340" s="2" t="s">
        <v>250</v>
      </c>
      <c r="E3340" s="2" t="s">
        <v>187</v>
      </c>
      <c r="F3340" s="8" t="s">
        <v>24</v>
      </c>
      <c r="G3340" s="8">
        <v>0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1</v>
      </c>
      <c r="Q3340" s="8">
        <v>0</v>
      </c>
      <c r="R3340" s="8">
        <v>0</v>
      </c>
      <c r="S3340" s="8">
        <v>0</v>
      </c>
      <c r="T3340" s="8">
        <v>0</v>
      </c>
      <c r="U3340" s="5">
        <v>413040097</v>
      </c>
    </row>
    <row r="3341" spans="1:21" hidden="1" x14ac:dyDescent="0.25">
      <c r="A3341" s="8" t="s">
        <v>5018</v>
      </c>
      <c r="B3341" s="2" t="s">
        <v>3755</v>
      </c>
      <c r="C3341" s="2" t="s">
        <v>253</v>
      </c>
      <c r="D3341" s="2" t="s">
        <v>250</v>
      </c>
      <c r="E3341" s="2" t="s">
        <v>187</v>
      </c>
      <c r="F3341" s="8" t="s">
        <v>24</v>
      </c>
      <c r="G3341" s="8">
        <v>0</v>
      </c>
      <c r="H3341" s="8">
        <v>1</v>
      </c>
      <c r="I3341" s="8">
        <v>0</v>
      </c>
      <c r="J3341" s="8">
        <v>0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1</v>
      </c>
      <c r="Q3341" s="8">
        <v>0</v>
      </c>
      <c r="R3341" s="8">
        <v>0</v>
      </c>
      <c r="S3341" s="8">
        <v>0</v>
      </c>
      <c r="T3341" s="8">
        <v>0</v>
      </c>
      <c r="U3341" s="5">
        <v>413040100</v>
      </c>
    </row>
    <row r="3342" spans="1:21" hidden="1" x14ac:dyDescent="0.25">
      <c r="A3342" s="8" t="s">
        <v>5018</v>
      </c>
      <c r="B3342" s="2" t="s">
        <v>3756</v>
      </c>
      <c r="C3342" s="2" t="s">
        <v>253</v>
      </c>
      <c r="D3342" s="2" t="s">
        <v>250</v>
      </c>
      <c r="E3342" s="2" t="s">
        <v>187</v>
      </c>
      <c r="F3342" s="8" t="s">
        <v>24</v>
      </c>
      <c r="G3342" s="8">
        <v>0</v>
      </c>
      <c r="H3342" s="8">
        <v>1</v>
      </c>
      <c r="I3342" s="8">
        <v>1</v>
      </c>
      <c r="J3342" s="8">
        <v>0</v>
      </c>
      <c r="K3342" s="8">
        <v>0</v>
      </c>
      <c r="L3342" s="8">
        <v>0</v>
      </c>
      <c r="M3342" s="8">
        <v>1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5">
        <v>413040119</v>
      </c>
    </row>
    <row r="3343" spans="1:21" hidden="1" x14ac:dyDescent="0.25">
      <c r="A3343" s="8" t="s">
        <v>5018</v>
      </c>
      <c r="B3343" s="2" t="s">
        <v>3757</v>
      </c>
      <c r="C3343" s="2" t="s">
        <v>253</v>
      </c>
      <c r="D3343" s="2" t="s">
        <v>250</v>
      </c>
      <c r="E3343" s="2" t="s">
        <v>187</v>
      </c>
      <c r="F3343" s="8" t="s">
        <v>24</v>
      </c>
      <c r="G3343" s="8">
        <v>0</v>
      </c>
      <c r="H3343" s="8">
        <v>1</v>
      </c>
      <c r="I3343" s="8">
        <v>1</v>
      </c>
      <c r="J3343" s="8">
        <v>0</v>
      </c>
      <c r="K3343" s="8">
        <v>0</v>
      </c>
      <c r="L3343" s="8">
        <v>0</v>
      </c>
      <c r="M3343" s="8">
        <v>1</v>
      </c>
      <c r="N3343" s="8">
        <v>0</v>
      </c>
      <c r="O3343" s="8">
        <v>0</v>
      </c>
      <c r="P3343" s="8">
        <v>1</v>
      </c>
      <c r="Q3343" s="8">
        <v>0</v>
      </c>
      <c r="R3343" s="8">
        <v>0</v>
      </c>
      <c r="S3343" s="8">
        <v>0</v>
      </c>
      <c r="T3343" s="8">
        <v>0</v>
      </c>
      <c r="U3343" s="5">
        <v>413040127</v>
      </c>
    </row>
    <row r="3344" spans="1:21" hidden="1" x14ac:dyDescent="0.25">
      <c r="A3344" s="8" t="s">
        <v>5018</v>
      </c>
      <c r="B3344" s="2" t="s">
        <v>3758</v>
      </c>
      <c r="C3344" s="2" t="s">
        <v>253</v>
      </c>
      <c r="D3344" s="2" t="s">
        <v>250</v>
      </c>
      <c r="E3344" s="2" t="s">
        <v>187</v>
      </c>
      <c r="F3344" s="8" t="s">
        <v>24</v>
      </c>
      <c r="G3344" s="8">
        <v>0</v>
      </c>
      <c r="H3344" s="8">
        <v>1</v>
      </c>
      <c r="I3344" s="8">
        <v>1</v>
      </c>
      <c r="J3344" s="8">
        <v>0</v>
      </c>
      <c r="K3344" s="8">
        <v>0</v>
      </c>
      <c r="L3344" s="8">
        <v>0</v>
      </c>
      <c r="M3344" s="8">
        <v>1</v>
      </c>
      <c r="N3344" s="8">
        <v>0</v>
      </c>
      <c r="O3344" s="8">
        <v>0</v>
      </c>
      <c r="P3344" s="8">
        <v>1</v>
      </c>
      <c r="Q3344" s="8">
        <v>0</v>
      </c>
      <c r="R3344" s="8">
        <v>0</v>
      </c>
      <c r="S3344" s="8">
        <v>0</v>
      </c>
      <c r="T3344" s="8">
        <v>0</v>
      </c>
      <c r="U3344" s="5">
        <v>413040135</v>
      </c>
    </row>
    <row r="3345" spans="1:21" hidden="1" x14ac:dyDescent="0.25">
      <c r="A3345" s="8" t="s">
        <v>5018</v>
      </c>
      <c r="B3345" s="2" t="s">
        <v>3759</v>
      </c>
      <c r="C3345" s="2" t="s">
        <v>253</v>
      </c>
      <c r="D3345" s="2" t="s">
        <v>250</v>
      </c>
      <c r="E3345" s="2" t="s">
        <v>187</v>
      </c>
      <c r="F3345" s="8" t="s">
        <v>24</v>
      </c>
      <c r="G3345" s="8">
        <v>0</v>
      </c>
      <c r="H3345" s="8">
        <v>1</v>
      </c>
      <c r="I3345" s="8">
        <v>1</v>
      </c>
      <c r="J3345" s="8">
        <v>0</v>
      </c>
      <c r="K3345" s="8">
        <v>0</v>
      </c>
      <c r="L3345" s="8">
        <v>0</v>
      </c>
      <c r="M3345" s="8">
        <v>1</v>
      </c>
      <c r="N3345" s="8">
        <v>0</v>
      </c>
      <c r="O3345" s="8">
        <v>0</v>
      </c>
      <c r="P3345" s="8">
        <v>1</v>
      </c>
      <c r="Q3345" s="8">
        <v>0</v>
      </c>
      <c r="R3345" s="8">
        <v>0</v>
      </c>
      <c r="S3345" s="8">
        <v>0</v>
      </c>
      <c r="T3345" s="8">
        <v>0</v>
      </c>
      <c r="U3345" s="5">
        <v>413040143</v>
      </c>
    </row>
    <row r="3346" spans="1:21" hidden="1" x14ac:dyDescent="0.25">
      <c r="A3346" s="8" t="s">
        <v>5018</v>
      </c>
      <c r="B3346" s="2" t="s">
        <v>3760</v>
      </c>
      <c r="C3346" s="2" t="s">
        <v>253</v>
      </c>
      <c r="D3346" s="2" t="s">
        <v>250</v>
      </c>
      <c r="E3346" s="2" t="s">
        <v>187</v>
      </c>
      <c r="F3346" s="8" t="s">
        <v>24</v>
      </c>
      <c r="G3346" s="8">
        <v>1</v>
      </c>
      <c r="H3346" s="8">
        <v>1</v>
      </c>
      <c r="I3346" s="8">
        <v>1</v>
      </c>
      <c r="J3346" s="8">
        <v>0</v>
      </c>
      <c r="K3346" s="8">
        <v>1</v>
      </c>
      <c r="L3346" s="8">
        <v>1</v>
      </c>
      <c r="M3346" s="8">
        <v>1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5">
        <v>413040151</v>
      </c>
    </row>
    <row r="3347" spans="1:21" hidden="1" x14ac:dyDescent="0.25">
      <c r="A3347" s="8" t="s">
        <v>5018</v>
      </c>
      <c r="B3347" s="2" t="s">
        <v>3761</v>
      </c>
      <c r="C3347" s="2" t="s">
        <v>253</v>
      </c>
      <c r="D3347" s="2" t="s">
        <v>250</v>
      </c>
      <c r="E3347" s="2" t="s">
        <v>187</v>
      </c>
      <c r="F3347" s="8" t="s">
        <v>24</v>
      </c>
      <c r="G3347" s="8">
        <v>0</v>
      </c>
      <c r="H3347" s="8">
        <v>1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0</v>
      </c>
      <c r="O3347" s="8">
        <v>0</v>
      </c>
      <c r="P3347" s="8">
        <v>1</v>
      </c>
      <c r="Q3347" s="8">
        <v>0</v>
      </c>
      <c r="R3347" s="8">
        <v>0</v>
      </c>
      <c r="S3347" s="8">
        <v>0</v>
      </c>
      <c r="T3347" s="8">
        <v>0</v>
      </c>
      <c r="U3347" s="5">
        <v>413040160</v>
      </c>
    </row>
    <row r="3348" spans="1:21" hidden="1" x14ac:dyDescent="0.25">
      <c r="A3348" s="8" t="s">
        <v>5018</v>
      </c>
      <c r="B3348" s="2" t="s">
        <v>3762</v>
      </c>
      <c r="C3348" s="2" t="s">
        <v>253</v>
      </c>
      <c r="D3348" s="2" t="s">
        <v>250</v>
      </c>
      <c r="E3348" s="2" t="s">
        <v>187</v>
      </c>
      <c r="F3348" s="8" t="s">
        <v>24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0</v>
      </c>
      <c r="O3348" s="8">
        <v>0</v>
      </c>
      <c r="P3348" s="8">
        <v>1</v>
      </c>
      <c r="Q3348" s="8">
        <v>0</v>
      </c>
      <c r="R3348" s="8">
        <v>0</v>
      </c>
      <c r="S3348" s="8">
        <v>0</v>
      </c>
      <c r="T3348" s="8">
        <v>0</v>
      </c>
      <c r="U3348" s="5">
        <v>413040178</v>
      </c>
    </row>
    <row r="3349" spans="1:21" hidden="1" x14ac:dyDescent="0.25">
      <c r="A3349" s="8" t="s">
        <v>5018</v>
      </c>
      <c r="B3349" s="2" t="s">
        <v>3763</v>
      </c>
      <c r="C3349" s="2" t="s">
        <v>253</v>
      </c>
      <c r="D3349" s="2" t="s">
        <v>250</v>
      </c>
      <c r="E3349" s="2" t="s">
        <v>187</v>
      </c>
      <c r="F3349" s="8" t="s">
        <v>24</v>
      </c>
      <c r="G3349" s="8">
        <v>0</v>
      </c>
      <c r="H3349" s="8">
        <v>1</v>
      </c>
      <c r="I3349" s="8">
        <v>1</v>
      </c>
      <c r="J3349" s="8">
        <v>0</v>
      </c>
      <c r="K3349" s="8">
        <v>0</v>
      </c>
      <c r="L3349" s="8">
        <v>0</v>
      </c>
      <c r="M3349" s="8">
        <v>1</v>
      </c>
      <c r="N3349" s="8">
        <v>0</v>
      </c>
      <c r="O3349" s="8">
        <v>0</v>
      </c>
      <c r="P3349" s="8">
        <v>1</v>
      </c>
      <c r="Q3349" s="8">
        <v>0</v>
      </c>
      <c r="R3349" s="8">
        <v>0</v>
      </c>
      <c r="S3349" s="8">
        <v>0</v>
      </c>
      <c r="T3349" s="8">
        <v>0</v>
      </c>
      <c r="U3349" s="5">
        <v>413040186</v>
      </c>
    </row>
    <row r="3350" spans="1:21" hidden="1" x14ac:dyDescent="0.25">
      <c r="A3350" s="8" t="s">
        <v>5018</v>
      </c>
      <c r="B3350" s="2" t="s">
        <v>3764</v>
      </c>
      <c r="C3350" s="2" t="s">
        <v>253</v>
      </c>
      <c r="D3350" s="2" t="s">
        <v>250</v>
      </c>
      <c r="E3350" s="2" t="s">
        <v>187</v>
      </c>
      <c r="F3350" s="8" t="s">
        <v>24</v>
      </c>
      <c r="G3350" s="8">
        <v>0</v>
      </c>
      <c r="H3350" s="8">
        <v>1</v>
      </c>
      <c r="I3350" s="8">
        <v>1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1</v>
      </c>
      <c r="Q3350" s="8">
        <v>0</v>
      </c>
      <c r="R3350" s="8">
        <v>0</v>
      </c>
      <c r="S3350" s="8">
        <v>0</v>
      </c>
      <c r="T3350" s="8">
        <v>0</v>
      </c>
      <c r="U3350" s="5">
        <v>413040194</v>
      </c>
    </row>
    <row r="3351" spans="1:21" hidden="1" x14ac:dyDescent="0.25">
      <c r="A3351" s="8" t="s">
        <v>5018</v>
      </c>
      <c r="B3351" s="2" t="s">
        <v>3765</v>
      </c>
      <c r="C3351" s="2" t="s">
        <v>253</v>
      </c>
      <c r="D3351" s="2" t="s">
        <v>250</v>
      </c>
      <c r="E3351" s="2" t="s">
        <v>187</v>
      </c>
      <c r="F3351" s="8" t="s">
        <v>24</v>
      </c>
      <c r="G3351" s="8">
        <v>0</v>
      </c>
      <c r="H3351" s="8">
        <v>1</v>
      </c>
      <c r="I3351" s="8">
        <v>1</v>
      </c>
      <c r="J3351" s="8">
        <v>0</v>
      </c>
      <c r="K3351" s="8">
        <v>0</v>
      </c>
      <c r="L3351" s="8">
        <v>0</v>
      </c>
      <c r="M3351" s="8">
        <v>1</v>
      </c>
      <c r="N3351" s="8">
        <v>0</v>
      </c>
      <c r="O3351" s="8">
        <v>0</v>
      </c>
      <c r="P3351" s="8">
        <v>1</v>
      </c>
      <c r="Q3351" s="8">
        <v>0</v>
      </c>
      <c r="R3351" s="8">
        <v>0</v>
      </c>
      <c r="S3351" s="8">
        <v>0</v>
      </c>
      <c r="T3351" s="8">
        <v>0</v>
      </c>
      <c r="U3351" s="5">
        <v>413040208</v>
      </c>
    </row>
    <row r="3352" spans="1:21" hidden="1" x14ac:dyDescent="0.25">
      <c r="A3352" s="8" t="s">
        <v>5018</v>
      </c>
      <c r="B3352" s="2" t="s">
        <v>3766</v>
      </c>
      <c r="C3352" s="2" t="s">
        <v>253</v>
      </c>
      <c r="D3352" s="2" t="s">
        <v>250</v>
      </c>
      <c r="E3352" s="2" t="s">
        <v>187</v>
      </c>
      <c r="F3352" s="8" t="s">
        <v>36</v>
      </c>
      <c r="G3352" s="8">
        <v>0</v>
      </c>
      <c r="H3352" s="8">
        <v>1</v>
      </c>
      <c r="I3352" s="8">
        <v>1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0</v>
      </c>
      <c r="P3352" s="8">
        <v>1</v>
      </c>
      <c r="Q3352" s="8">
        <v>0</v>
      </c>
      <c r="R3352" s="8">
        <v>0</v>
      </c>
      <c r="S3352" s="8">
        <v>0</v>
      </c>
      <c r="T3352" s="8">
        <v>0</v>
      </c>
      <c r="U3352" s="5">
        <v>413040216</v>
      </c>
    </row>
    <row r="3353" spans="1:21" hidden="1" x14ac:dyDescent="0.25">
      <c r="A3353" s="8" t="s">
        <v>5018</v>
      </c>
      <c r="B3353" s="2" t="s">
        <v>3767</v>
      </c>
      <c r="C3353" s="2" t="s">
        <v>253</v>
      </c>
      <c r="D3353" s="2" t="s">
        <v>250</v>
      </c>
      <c r="E3353" s="2" t="s">
        <v>187</v>
      </c>
      <c r="F3353" s="8" t="s">
        <v>24</v>
      </c>
      <c r="G3353" s="8">
        <v>0</v>
      </c>
      <c r="H3353" s="8">
        <v>1</v>
      </c>
      <c r="I3353" s="8">
        <v>1</v>
      </c>
      <c r="J3353" s="8">
        <v>0</v>
      </c>
      <c r="K3353" s="8">
        <v>0</v>
      </c>
      <c r="L3353" s="8">
        <v>0</v>
      </c>
      <c r="M3353" s="8">
        <v>1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5">
        <v>413040224</v>
      </c>
    </row>
    <row r="3354" spans="1:21" hidden="1" x14ac:dyDescent="0.25">
      <c r="A3354" s="8" t="s">
        <v>5018</v>
      </c>
      <c r="B3354" s="2" t="s">
        <v>3768</v>
      </c>
      <c r="C3354" s="2" t="s">
        <v>253</v>
      </c>
      <c r="D3354" s="2" t="s">
        <v>250</v>
      </c>
      <c r="E3354" s="2" t="s">
        <v>187</v>
      </c>
      <c r="F3354" s="8" t="s">
        <v>24</v>
      </c>
      <c r="G3354" s="8">
        <v>0</v>
      </c>
      <c r="H3354" s="8">
        <v>1</v>
      </c>
      <c r="I3354" s="8">
        <v>1</v>
      </c>
      <c r="J3354" s="8">
        <v>0</v>
      </c>
      <c r="K3354" s="8">
        <v>0</v>
      </c>
      <c r="L3354" s="8">
        <v>0</v>
      </c>
      <c r="M3354" s="8">
        <v>1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5">
        <v>413040232</v>
      </c>
    </row>
    <row r="3355" spans="1:21" hidden="1" x14ac:dyDescent="0.25">
      <c r="A3355" s="8" t="s">
        <v>5018</v>
      </c>
      <c r="B3355" s="2" t="s">
        <v>3769</v>
      </c>
      <c r="C3355" s="2" t="s">
        <v>253</v>
      </c>
      <c r="D3355" s="2" t="s">
        <v>250</v>
      </c>
      <c r="E3355" s="2" t="s">
        <v>187</v>
      </c>
      <c r="F3355" s="8" t="s">
        <v>24</v>
      </c>
      <c r="G3355" s="8">
        <v>0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1</v>
      </c>
      <c r="Q3355" s="8">
        <v>0</v>
      </c>
      <c r="R3355" s="8">
        <v>0</v>
      </c>
      <c r="S3355" s="8">
        <v>0</v>
      </c>
      <c r="T3355" s="8">
        <v>0</v>
      </c>
      <c r="U3355" s="5">
        <v>413040240</v>
      </c>
    </row>
    <row r="3356" spans="1:21" hidden="1" x14ac:dyDescent="0.25">
      <c r="A3356" s="8" t="s">
        <v>5018</v>
      </c>
      <c r="B3356" s="2" t="s">
        <v>3770</v>
      </c>
      <c r="C3356" s="2" t="s">
        <v>253</v>
      </c>
      <c r="D3356" s="2" t="s">
        <v>250</v>
      </c>
      <c r="E3356" s="2" t="s">
        <v>187</v>
      </c>
      <c r="F3356" s="8" t="s">
        <v>36</v>
      </c>
      <c r="G3356" s="8">
        <v>0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5">
        <v>413040259</v>
      </c>
    </row>
    <row r="3357" spans="1:21" hidden="1" x14ac:dyDescent="0.25">
      <c r="A3357" s="8" t="s">
        <v>5018</v>
      </c>
      <c r="B3357" s="2" t="s">
        <v>3771</v>
      </c>
      <c r="C3357" s="2" t="s">
        <v>253</v>
      </c>
      <c r="D3357" s="2" t="s">
        <v>250</v>
      </c>
      <c r="E3357" s="2" t="s">
        <v>187</v>
      </c>
      <c r="F3357" s="8" t="s">
        <v>36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1</v>
      </c>
      <c r="N3357" s="8">
        <v>0</v>
      </c>
      <c r="O3357" s="8">
        <v>0</v>
      </c>
      <c r="P3357" s="8">
        <v>1</v>
      </c>
      <c r="Q3357" s="8">
        <v>0</v>
      </c>
      <c r="R3357" s="8">
        <v>0</v>
      </c>
      <c r="S3357" s="8">
        <v>0</v>
      </c>
      <c r="T3357" s="8">
        <v>0</v>
      </c>
      <c r="U3357" s="5">
        <v>413040267</v>
      </c>
    </row>
    <row r="3358" spans="1:21" hidden="1" x14ac:dyDescent="0.25">
      <c r="A3358" s="8" t="s">
        <v>5018</v>
      </c>
      <c r="B3358" s="2" t="s">
        <v>3772</v>
      </c>
      <c r="C3358" s="2" t="s">
        <v>255</v>
      </c>
      <c r="D3358" s="2" t="s">
        <v>254</v>
      </c>
      <c r="E3358" s="2" t="s">
        <v>187</v>
      </c>
      <c r="F3358" s="8" t="s">
        <v>36</v>
      </c>
      <c r="G3358" s="8">
        <v>0</v>
      </c>
      <c r="H3358" s="8">
        <v>1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0</v>
      </c>
      <c r="O3358" s="8">
        <v>0</v>
      </c>
      <c r="P3358" s="8">
        <v>1</v>
      </c>
      <c r="Q3358" s="8">
        <v>0</v>
      </c>
      <c r="R3358" s="8">
        <v>0</v>
      </c>
      <c r="S3358" s="8">
        <v>0</v>
      </c>
      <c r="T3358" s="8">
        <v>0</v>
      </c>
      <c r="U3358" s="5">
        <v>414010027</v>
      </c>
    </row>
    <row r="3359" spans="1:21" hidden="1" x14ac:dyDescent="0.25">
      <c r="A3359" s="8" t="s">
        <v>5018</v>
      </c>
      <c r="B3359" s="2" t="s">
        <v>3773</v>
      </c>
      <c r="C3359" s="2" t="s">
        <v>255</v>
      </c>
      <c r="D3359" s="2" t="s">
        <v>254</v>
      </c>
      <c r="E3359" s="2" t="s">
        <v>187</v>
      </c>
      <c r="F3359" s="8" t="s">
        <v>36</v>
      </c>
      <c r="G3359" s="8">
        <v>0</v>
      </c>
      <c r="H3359" s="8">
        <v>1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0</v>
      </c>
      <c r="P3359" s="8">
        <v>1</v>
      </c>
      <c r="Q3359" s="8">
        <v>0</v>
      </c>
      <c r="R3359" s="8">
        <v>0</v>
      </c>
      <c r="S3359" s="8">
        <v>0</v>
      </c>
      <c r="T3359" s="8">
        <v>0</v>
      </c>
      <c r="U3359" s="5">
        <v>414010035</v>
      </c>
    </row>
    <row r="3360" spans="1:21" hidden="1" x14ac:dyDescent="0.25">
      <c r="A3360" s="8" t="s">
        <v>5018</v>
      </c>
      <c r="B3360" s="2" t="s">
        <v>3774</v>
      </c>
      <c r="C3360" s="2" t="s">
        <v>255</v>
      </c>
      <c r="D3360" s="2" t="s">
        <v>254</v>
      </c>
      <c r="E3360" s="2" t="s">
        <v>187</v>
      </c>
      <c r="F3360" s="8" t="s">
        <v>24</v>
      </c>
      <c r="G3360" s="8">
        <v>1</v>
      </c>
      <c r="H3360" s="8">
        <v>1</v>
      </c>
      <c r="I3360" s="8">
        <v>1</v>
      </c>
      <c r="J3360" s="8">
        <v>0</v>
      </c>
      <c r="K3360" s="8">
        <v>1</v>
      </c>
      <c r="L3360" s="8">
        <v>1</v>
      </c>
      <c r="M3360" s="8">
        <v>1</v>
      </c>
      <c r="N3360" s="8">
        <v>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5">
        <v>414010256</v>
      </c>
    </row>
    <row r="3361" spans="1:21" hidden="1" x14ac:dyDescent="0.25">
      <c r="A3361" s="8" t="s">
        <v>5018</v>
      </c>
      <c r="B3361" s="2" t="s">
        <v>3775</v>
      </c>
      <c r="C3361" s="2" t="s">
        <v>255</v>
      </c>
      <c r="D3361" s="2" t="s">
        <v>254</v>
      </c>
      <c r="E3361" s="2" t="s">
        <v>187</v>
      </c>
      <c r="F3361" s="8" t="s">
        <v>24</v>
      </c>
      <c r="G3361" s="8">
        <v>0</v>
      </c>
      <c r="H3361" s="8">
        <v>1</v>
      </c>
      <c r="I3361" s="8">
        <v>1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1</v>
      </c>
      <c r="Q3361" s="8">
        <v>0</v>
      </c>
      <c r="R3361" s="8">
        <v>0</v>
      </c>
      <c r="S3361" s="8">
        <v>0</v>
      </c>
      <c r="T3361" s="8">
        <v>0</v>
      </c>
      <c r="U3361" s="5">
        <v>414010272</v>
      </c>
    </row>
    <row r="3362" spans="1:21" hidden="1" x14ac:dyDescent="0.25">
      <c r="A3362" s="8" t="s">
        <v>5018</v>
      </c>
      <c r="B3362" s="2" t="s">
        <v>3776</v>
      </c>
      <c r="C3362" s="2" t="s">
        <v>255</v>
      </c>
      <c r="D3362" s="2" t="s">
        <v>254</v>
      </c>
      <c r="E3362" s="2" t="s">
        <v>187</v>
      </c>
      <c r="F3362" s="8" t="s">
        <v>24</v>
      </c>
      <c r="G3362" s="8">
        <v>0</v>
      </c>
      <c r="H3362" s="8">
        <v>1</v>
      </c>
      <c r="I3362" s="8">
        <v>1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0</v>
      </c>
      <c r="P3362" s="8">
        <v>1</v>
      </c>
      <c r="Q3362" s="8">
        <v>0</v>
      </c>
      <c r="R3362" s="8">
        <v>0</v>
      </c>
      <c r="S3362" s="8">
        <v>0</v>
      </c>
      <c r="T3362" s="8">
        <v>0</v>
      </c>
      <c r="U3362" s="5">
        <v>414010329</v>
      </c>
    </row>
    <row r="3363" spans="1:21" hidden="1" x14ac:dyDescent="0.25">
      <c r="A3363" s="8" t="s">
        <v>5018</v>
      </c>
      <c r="B3363" s="2" t="s">
        <v>3777</v>
      </c>
      <c r="C3363" s="2" t="s">
        <v>255</v>
      </c>
      <c r="D3363" s="2" t="s">
        <v>254</v>
      </c>
      <c r="E3363" s="2" t="s">
        <v>187</v>
      </c>
      <c r="F3363" s="8" t="s">
        <v>24</v>
      </c>
      <c r="G3363" s="8">
        <v>1</v>
      </c>
      <c r="H3363" s="8">
        <v>1</v>
      </c>
      <c r="I3363" s="8">
        <v>1</v>
      </c>
      <c r="J3363" s="8">
        <v>1</v>
      </c>
      <c r="K3363" s="8">
        <v>1</v>
      </c>
      <c r="L3363" s="8">
        <v>1</v>
      </c>
      <c r="M3363" s="8">
        <v>1</v>
      </c>
      <c r="N3363" s="8">
        <v>0</v>
      </c>
      <c r="O3363" s="8">
        <v>0</v>
      </c>
      <c r="P3363" s="8">
        <v>1</v>
      </c>
      <c r="Q3363" s="8">
        <v>0</v>
      </c>
      <c r="R3363" s="8">
        <v>0</v>
      </c>
      <c r="S3363" s="8">
        <v>0</v>
      </c>
      <c r="T3363" s="8">
        <v>0</v>
      </c>
      <c r="U3363" s="5">
        <v>414010345</v>
      </c>
    </row>
    <row r="3364" spans="1:21" hidden="1" x14ac:dyDescent="0.25">
      <c r="A3364" s="8" t="s">
        <v>5018</v>
      </c>
      <c r="B3364" s="2" t="s">
        <v>3778</v>
      </c>
      <c r="C3364" s="2" t="s">
        <v>255</v>
      </c>
      <c r="D3364" s="2" t="s">
        <v>254</v>
      </c>
      <c r="E3364" s="2" t="s">
        <v>187</v>
      </c>
      <c r="F3364" s="8" t="s">
        <v>24</v>
      </c>
      <c r="G3364" s="8">
        <v>1</v>
      </c>
      <c r="H3364" s="8">
        <v>1</v>
      </c>
      <c r="I3364" s="8">
        <v>1</v>
      </c>
      <c r="J3364" s="8">
        <v>1</v>
      </c>
      <c r="K3364" s="8">
        <v>1</v>
      </c>
      <c r="L3364" s="8">
        <v>1</v>
      </c>
      <c r="M3364" s="8">
        <v>0</v>
      </c>
      <c r="N3364" s="8">
        <v>1</v>
      </c>
      <c r="O3364" s="8">
        <v>0</v>
      </c>
      <c r="P3364" s="8">
        <v>1</v>
      </c>
      <c r="Q3364" s="8">
        <v>0</v>
      </c>
      <c r="R3364" s="8">
        <v>0</v>
      </c>
      <c r="S3364" s="8">
        <v>0</v>
      </c>
      <c r="T3364" s="8">
        <v>0</v>
      </c>
      <c r="U3364" s="5">
        <v>414010361</v>
      </c>
    </row>
    <row r="3365" spans="1:21" hidden="1" x14ac:dyDescent="0.25">
      <c r="A3365" s="8" t="s">
        <v>5018</v>
      </c>
      <c r="B3365" s="2" t="s">
        <v>3779</v>
      </c>
      <c r="C3365" s="2" t="s">
        <v>255</v>
      </c>
      <c r="D3365" s="2" t="s">
        <v>254</v>
      </c>
      <c r="E3365" s="2" t="s">
        <v>187</v>
      </c>
      <c r="F3365" s="8" t="s">
        <v>36</v>
      </c>
      <c r="G3365" s="8">
        <v>1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5">
        <v>414010370</v>
      </c>
    </row>
    <row r="3366" spans="1:21" hidden="1" x14ac:dyDescent="0.25">
      <c r="A3366" s="8" t="s">
        <v>5018</v>
      </c>
      <c r="B3366" s="2" t="s">
        <v>3780</v>
      </c>
      <c r="C3366" s="2" t="s">
        <v>255</v>
      </c>
      <c r="D3366" s="2" t="s">
        <v>254</v>
      </c>
      <c r="E3366" s="2" t="s">
        <v>187</v>
      </c>
      <c r="F3366" s="8" t="s">
        <v>24</v>
      </c>
      <c r="G3366" s="8">
        <v>1</v>
      </c>
      <c r="H3366" s="8">
        <v>1</v>
      </c>
      <c r="I3366" s="8">
        <v>1</v>
      </c>
      <c r="J3366" s="8">
        <v>1</v>
      </c>
      <c r="K3366" s="8">
        <v>1</v>
      </c>
      <c r="L3366" s="8">
        <v>1</v>
      </c>
      <c r="M3366" s="8">
        <v>0</v>
      </c>
      <c r="N3366" s="8">
        <v>1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5">
        <v>414010388</v>
      </c>
    </row>
    <row r="3367" spans="1:21" hidden="1" x14ac:dyDescent="0.25">
      <c r="A3367" s="8" t="s">
        <v>5018</v>
      </c>
      <c r="B3367" s="2" t="s">
        <v>3781</v>
      </c>
      <c r="C3367" s="2" t="s">
        <v>256</v>
      </c>
      <c r="D3367" s="2" t="s">
        <v>254</v>
      </c>
      <c r="E3367" s="2" t="s">
        <v>187</v>
      </c>
      <c r="F3367" s="8" t="s">
        <v>24</v>
      </c>
      <c r="G3367" s="8">
        <v>1</v>
      </c>
      <c r="H3367" s="8">
        <v>1</v>
      </c>
      <c r="I3367" s="8">
        <v>1</v>
      </c>
      <c r="J3367" s="8">
        <v>1</v>
      </c>
      <c r="K3367" s="8">
        <v>1</v>
      </c>
      <c r="L3367" s="8">
        <v>1</v>
      </c>
      <c r="M3367" s="8">
        <v>0</v>
      </c>
      <c r="N3367" s="8">
        <v>1</v>
      </c>
      <c r="O3367" s="8">
        <v>0</v>
      </c>
      <c r="P3367" s="8">
        <v>1</v>
      </c>
      <c r="Q3367" s="8">
        <v>0</v>
      </c>
      <c r="R3367" s="8">
        <v>0</v>
      </c>
      <c r="S3367" s="8">
        <v>0</v>
      </c>
      <c r="T3367" s="8">
        <v>0</v>
      </c>
      <c r="U3367" s="5">
        <v>414020022</v>
      </c>
    </row>
    <row r="3368" spans="1:21" hidden="1" x14ac:dyDescent="0.25">
      <c r="A3368" s="8" t="s">
        <v>5018</v>
      </c>
      <c r="B3368" s="2" t="s">
        <v>3782</v>
      </c>
      <c r="C3368" s="2" t="s">
        <v>256</v>
      </c>
      <c r="D3368" s="2" t="s">
        <v>254</v>
      </c>
      <c r="E3368" s="2" t="s">
        <v>187</v>
      </c>
      <c r="F3368" s="8" t="s">
        <v>24</v>
      </c>
      <c r="G3368" s="8">
        <v>1</v>
      </c>
      <c r="H3368" s="8">
        <v>1</v>
      </c>
      <c r="I3368" s="8">
        <v>1</v>
      </c>
      <c r="J3368" s="8">
        <v>1</v>
      </c>
      <c r="K3368" s="8">
        <v>1</v>
      </c>
      <c r="L3368" s="8">
        <v>1</v>
      </c>
      <c r="M3368" s="8">
        <v>0</v>
      </c>
      <c r="N3368" s="8">
        <v>1</v>
      </c>
      <c r="O3368" s="8">
        <v>0</v>
      </c>
      <c r="P3368" s="8">
        <v>1</v>
      </c>
      <c r="Q3368" s="8">
        <v>0</v>
      </c>
      <c r="R3368" s="8">
        <v>0</v>
      </c>
      <c r="S3368" s="8">
        <v>0</v>
      </c>
      <c r="T3368" s="8">
        <v>0</v>
      </c>
      <c r="U3368" s="5">
        <v>414020030</v>
      </c>
    </row>
    <row r="3369" spans="1:21" hidden="1" x14ac:dyDescent="0.25">
      <c r="A3369" s="8" t="s">
        <v>5018</v>
      </c>
      <c r="B3369" s="2" t="s">
        <v>3783</v>
      </c>
      <c r="C3369" s="2" t="s">
        <v>256</v>
      </c>
      <c r="D3369" s="2" t="s">
        <v>254</v>
      </c>
      <c r="E3369" s="2" t="s">
        <v>187</v>
      </c>
      <c r="F3369" s="8" t="s">
        <v>24</v>
      </c>
      <c r="G3369" s="8">
        <v>1</v>
      </c>
      <c r="H3369" s="8">
        <v>1</v>
      </c>
      <c r="I3369" s="8">
        <v>1</v>
      </c>
      <c r="J3369" s="8">
        <v>1</v>
      </c>
      <c r="K3369" s="8">
        <v>1</v>
      </c>
      <c r="L3369" s="8">
        <v>1</v>
      </c>
      <c r="M3369" s="8">
        <v>0</v>
      </c>
      <c r="N3369" s="8">
        <v>1</v>
      </c>
      <c r="O3369" s="8">
        <v>0</v>
      </c>
      <c r="P3369" s="8">
        <v>1</v>
      </c>
      <c r="Q3369" s="8">
        <v>0</v>
      </c>
      <c r="R3369" s="8">
        <v>0</v>
      </c>
      <c r="S3369" s="8">
        <v>0</v>
      </c>
      <c r="T3369" s="8">
        <v>0</v>
      </c>
      <c r="U3369" s="5">
        <v>414020049</v>
      </c>
    </row>
    <row r="3370" spans="1:21" hidden="1" x14ac:dyDescent="0.25">
      <c r="A3370" s="8" t="s">
        <v>5018</v>
      </c>
      <c r="B3370" s="2" t="s">
        <v>3784</v>
      </c>
      <c r="C3370" s="2" t="s">
        <v>256</v>
      </c>
      <c r="D3370" s="2" t="s">
        <v>254</v>
      </c>
      <c r="E3370" s="2" t="s">
        <v>187</v>
      </c>
      <c r="F3370" s="8" t="s">
        <v>24</v>
      </c>
      <c r="G3370" s="8">
        <v>1</v>
      </c>
      <c r="H3370" s="8">
        <v>1</v>
      </c>
      <c r="I3370" s="8">
        <v>1</v>
      </c>
      <c r="J3370" s="8">
        <v>1</v>
      </c>
      <c r="K3370" s="8">
        <v>1</v>
      </c>
      <c r="L3370" s="8">
        <v>1</v>
      </c>
      <c r="M3370" s="8">
        <v>0</v>
      </c>
      <c r="N3370" s="8">
        <v>1</v>
      </c>
      <c r="O3370" s="8">
        <v>0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5">
        <v>414020057</v>
      </c>
    </row>
    <row r="3371" spans="1:21" hidden="1" x14ac:dyDescent="0.25">
      <c r="A3371" s="8" t="s">
        <v>5018</v>
      </c>
      <c r="B3371" s="2" t="s">
        <v>3785</v>
      </c>
      <c r="C3371" s="2" t="s">
        <v>256</v>
      </c>
      <c r="D3371" s="2" t="s">
        <v>254</v>
      </c>
      <c r="E3371" s="2" t="s">
        <v>187</v>
      </c>
      <c r="F3371" s="8" t="s">
        <v>24</v>
      </c>
      <c r="G3371" s="8">
        <v>1</v>
      </c>
      <c r="H3371" s="8">
        <v>1</v>
      </c>
      <c r="I3371" s="8">
        <v>1</v>
      </c>
      <c r="J3371" s="8">
        <v>1</v>
      </c>
      <c r="K3371" s="8">
        <v>1</v>
      </c>
      <c r="L3371" s="8">
        <v>1</v>
      </c>
      <c r="M3371" s="8">
        <v>0</v>
      </c>
      <c r="N3371" s="8">
        <v>1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5">
        <v>414020065</v>
      </c>
    </row>
    <row r="3372" spans="1:21" hidden="1" x14ac:dyDescent="0.25">
      <c r="A3372" s="8" t="s">
        <v>5018</v>
      </c>
      <c r="B3372" s="2" t="s">
        <v>3786</v>
      </c>
      <c r="C3372" s="2" t="s">
        <v>256</v>
      </c>
      <c r="D3372" s="2" t="s">
        <v>254</v>
      </c>
      <c r="E3372" s="2" t="s">
        <v>187</v>
      </c>
      <c r="F3372" s="8" t="s">
        <v>24</v>
      </c>
      <c r="G3372" s="8">
        <v>1</v>
      </c>
      <c r="H3372" s="8">
        <v>1</v>
      </c>
      <c r="I3372" s="8">
        <v>1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5">
        <v>414020073</v>
      </c>
    </row>
    <row r="3373" spans="1:21" hidden="1" x14ac:dyDescent="0.25">
      <c r="A3373" s="8" t="s">
        <v>5018</v>
      </c>
      <c r="B3373" s="2" t="s">
        <v>3787</v>
      </c>
      <c r="C3373" s="2" t="s">
        <v>256</v>
      </c>
      <c r="D3373" s="2" t="s">
        <v>254</v>
      </c>
      <c r="E3373" s="2" t="s">
        <v>187</v>
      </c>
      <c r="F3373" s="8" t="s">
        <v>24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5">
        <v>414020081</v>
      </c>
    </row>
    <row r="3374" spans="1:21" hidden="1" x14ac:dyDescent="0.25">
      <c r="A3374" s="8" t="s">
        <v>5018</v>
      </c>
      <c r="B3374" s="2" t="s">
        <v>3788</v>
      </c>
      <c r="C3374" s="2" t="s">
        <v>256</v>
      </c>
      <c r="D3374" s="2" t="s">
        <v>254</v>
      </c>
      <c r="E3374" s="2" t="s">
        <v>187</v>
      </c>
      <c r="F3374" s="8" t="s">
        <v>24</v>
      </c>
      <c r="G3374" s="8">
        <v>1</v>
      </c>
      <c r="H3374" s="8">
        <v>1</v>
      </c>
      <c r="I3374" s="8">
        <v>1</v>
      </c>
      <c r="J3374" s="8">
        <v>1</v>
      </c>
      <c r="K3374" s="8">
        <v>1</v>
      </c>
      <c r="L3374" s="8">
        <v>1</v>
      </c>
      <c r="M3374" s="8">
        <v>0</v>
      </c>
      <c r="N3374" s="8">
        <v>1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5">
        <v>414020090</v>
      </c>
    </row>
    <row r="3375" spans="1:21" hidden="1" x14ac:dyDescent="0.25">
      <c r="A3375" s="8" t="s">
        <v>5018</v>
      </c>
      <c r="B3375" s="2" t="s">
        <v>3789</v>
      </c>
      <c r="C3375" s="2" t="s">
        <v>256</v>
      </c>
      <c r="D3375" s="2" t="s">
        <v>254</v>
      </c>
      <c r="E3375" s="2" t="s">
        <v>187</v>
      </c>
      <c r="F3375" s="8" t="s">
        <v>23</v>
      </c>
      <c r="G3375" s="8">
        <v>1</v>
      </c>
      <c r="H3375" s="8">
        <v>1</v>
      </c>
      <c r="I3375" s="8">
        <v>1</v>
      </c>
      <c r="J3375" s="8">
        <v>1</v>
      </c>
      <c r="K3375" s="8">
        <v>1</v>
      </c>
      <c r="L3375" s="8">
        <v>1</v>
      </c>
      <c r="M3375" s="8">
        <v>0</v>
      </c>
      <c r="N3375" s="8">
        <v>0</v>
      </c>
      <c r="O3375" s="8">
        <v>1</v>
      </c>
      <c r="P3375" s="8">
        <v>1</v>
      </c>
      <c r="Q3375" s="8">
        <v>0</v>
      </c>
      <c r="R3375" s="8">
        <v>0</v>
      </c>
      <c r="S3375" s="8">
        <v>0</v>
      </c>
      <c r="T3375" s="8">
        <v>0</v>
      </c>
      <c r="U3375" s="5">
        <v>414020120</v>
      </c>
    </row>
    <row r="3376" spans="1:21" hidden="1" x14ac:dyDescent="0.25">
      <c r="A3376" s="8" t="s">
        <v>5018</v>
      </c>
      <c r="B3376" s="2" t="s">
        <v>3790</v>
      </c>
      <c r="C3376" s="2" t="s">
        <v>256</v>
      </c>
      <c r="D3376" s="2" t="s">
        <v>254</v>
      </c>
      <c r="E3376" s="2" t="s">
        <v>187</v>
      </c>
      <c r="F3376" s="8" t="s">
        <v>23</v>
      </c>
      <c r="G3376" s="8">
        <v>1</v>
      </c>
      <c r="H3376" s="8">
        <v>1</v>
      </c>
      <c r="I3376" s="8">
        <v>1</v>
      </c>
      <c r="J3376" s="8">
        <v>1</v>
      </c>
      <c r="K3376" s="8">
        <v>1</v>
      </c>
      <c r="L3376" s="8">
        <v>1</v>
      </c>
      <c r="M3376" s="8">
        <v>0</v>
      </c>
      <c r="N3376" s="8">
        <v>0</v>
      </c>
      <c r="O3376" s="8">
        <v>1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5">
        <v>414020138</v>
      </c>
    </row>
    <row r="3377" spans="1:21" hidden="1" x14ac:dyDescent="0.25">
      <c r="A3377" s="8" t="s">
        <v>5018</v>
      </c>
      <c r="B3377" s="2" t="s">
        <v>3791</v>
      </c>
      <c r="C3377" s="2" t="s">
        <v>256</v>
      </c>
      <c r="D3377" s="2" t="s">
        <v>254</v>
      </c>
      <c r="E3377" s="2" t="s">
        <v>187</v>
      </c>
      <c r="F3377" s="8" t="s">
        <v>24</v>
      </c>
      <c r="G3377" s="8">
        <v>1</v>
      </c>
      <c r="H3377" s="8">
        <v>1</v>
      </c>
      <c r="I3377" s="8">
        <v>1</v>
      </c>
      <c r="J3377" s="8">
        <v>1</v>
      </c>
      <c r="K3377" s="8">
        <v>1</v>
      </c>
      <c r="L3377" s="8">
        <v>1</v>
      </c>
      <c r="M3377" s="8">
        <v>0</v>
      </c>
      <c r="N3377" s="8">
        <v>1</v>
      </c>
      <c r="O3377" s="8">
        <v>0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5">
        <v>414020146</v>
      </c>
    </row>
    <row r="3378" spans="1:21" hidden="1" x14ac:dyDescent="0.25">
      <c r="A3378" s="8" t="s">
        <v>5018</v>
      </c>
      <c r="B3378" s="2" t="s">
        <v>3792</v>
      </c>
      <c r="C3378" s="2" t="s">
        <v>256</v>
      </c>
      <c r="D3378" s="2" t="s">
        <v>254</v>
      </c>
      <c r="E3378" s="2" t="s">
        <v>187</v>
      </c>
      <c r="F3378" s="8" t="s">
        <v>24</v>
      </c>
      <c r="G3378" s="8">
        <v>1</v>
      </c>
      <c r="H3378" s="8">
        <v>1</v>
      </c>
      <c r="I3378" s="8">
        <v>1</v>
      </c>
      <c r="J3378" s="8">
        <v>1</v>
      </c>
      <c r="K3378" s="8">
        <v>1</v>
      </c>
      <c r="L3378" s="8">
        <v>1</v>
      </c>
      <c r="M3378" s="8">
        <v>0</v>
      </c>
      <c r="N3378" s="8">
        <v>1</v>
      </c>
      <c r="O3378" s="8">
        <v>0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5">
        <v>414020154</v>
      </c>
    </row>
    <row r="3379" spans="1:21" hidden="1" x14ac:dyDescent="0.25">
      <c r="A3379" s="8" t="s">
        <v>5018</v>
      </c>
      <c r="B3379" s="2" t="s">
        <v>3793</v>
      </c>
      <c r="C3379" s="2" t="s">
        <v>256</v>
      </c>
      <c r="D3379" s="2" t="s">
        <v>254</v>
      </c>
      <c r="E3379" s="2" t="s">
        <v>187</v>
      </c>
      <c r="F3379" s="8" t="s">
        <v>24</v>
      </c>
      <c r="G3379" s="8">
        <v>1</v>
      </c>
      <c r="H3379" s="8">
        <v>1</v>
      </c>
      <c r="I3379" s="8">
        <v>1</v>
      </c>
      <c r="J3379" s="8">
        <v>1</v>
      </c>
      <c r="K3379" s="8">
        <v>1</v>
      </c>
      <c r="L3379" s="8">
        <v>1</v>
      </c>
      <c r="M3379" s="8">
        <v>0</v>
      </c>
      <c r="N3379" s="8">
        <v>1</v>
      </c>
      <c r="O3379" s="8">
        <v>0</v>
      </c>
      <c r="P3379" s="8">
        <v>1</v>
      </c>
      <c r="Q3379" s="8">
        <v>0</v>
      </c>
      <c r="R3379" s="8">
        <v>0</v>
      </c>
      <c r="S3379" s="8">
        <v>0</v>
      </c>
      <c r="T3379" s="8">
        <v>0</v>
      </c>
      <c r="U3379" s="5">
        <v>414020162</v>
      </c>
    </row>
    <row r="3380" spans="1:21" hidden="1" x14ac:dyDescent="0.25">
      <c r="A3380" s="8" t="s">
        <v>5018</v>
      </c>
      <c r="B3380" s="2" t="s">
        <v>3794</v>
      </c>
      <c r="C3380" s="2" t="s">
        <v>256</v>
      </c>
      <c r="D3380" s="2" t="s">
        <v>254</v>
      </c>
      <c r="E3380" s="2" t="s">
        <v>187</v>
      </c>
      <c r="F3380" s="8" t="s">
        <v>23</v>
      </c>
      <c r="G3380" s="8">
        <v>1</v>
      </c>
      <c r="H3380" s="8">
        <v>1</v>
      </c>
      <c r="I3380" s="8">
        <v>1</v>
      </c>
      <c r="J3380" s="8">
        <v>1</v>
      </c>
      <c r="K3380" s="8">
        <v>1</v>
      </c>
      <c r="L3380" s="8">
        <v>1</v>
      </c>
      <c r="M3380" s="8">
        <v>0</v>
      </c>
      <c r="N3380" s="8">
        <v>0</v>
      </c>
      <c r="O3380" s="8">
        <v>1</v>
      </c>
      <c r="P3380" s="8">
        <v>1</v>
      </c>
      <c r="Q3380" s="8">
        <v>0</v>
      </c>
      <c r="R3380" s="8">
        <v>0</v>
      </c>
      <c r="S3380" s="8">
        <v>0</v>
      </c>
      <c r="T3380" s="8">
        <v>0</v>
      </c>
      <c r="U3380" s="5">
        <v>414020170</v>
      </c>
    </row>
    <row r="3381" spans="1:21" hidden="1" x14ac:dyDescent="0.25">
      <c r="A3381" s="8" t="s">
        <v>5018</v>
      </c>
      <c r="B3381" s="2" t="s">
        <v>3795</v>
      </c>
      <c r="C3381" s="2" t="s">
        <v>256</v>
      </c>
      <c r="D3381" s="2" t="s">
        <v>254</v>
      </c>
      <c r="E3381" s="2" t="s">
        <v>187</v>
      </c>
      <c r="F3381" s="8" t="s">
        <v>24</v>
      </c>
      <c r="G3381" s="8">
        <v>1</v>
      </c>
      <c r="H3381" s="8">
        <v>1</v>
      </c>
      <c r="I3381" s="8">
        <v>1</v>
      </c>
      <c r="J3381" s="8">
        <v>1</v>
      </c>
      <c r="K3381" s="8">
        <v>1</v>
      </c>
      <c r="L3381" s="8">
        <v>1</v>
      </c>
      <c r="M3381" s="8">
        <v>0</v>
      </c>
      <c r="N3381" s="8">
        <v>1</v>
      </c>
      <c r="O3381" s="8">
        <v>0</v>
      </c>
      <c r="P3381" s="8">
        <v>1</v>
      </c>
      <c r="Q3381" s="8">
        <v>0</v>
      </c>
      <c r="R3381" s="8">
        <v>0</v>
      </c>
      <c r="S3381" s="8">
        <v>0</v>
      </c>
      <c r="T3381" s="8">
        <v>0</v>
      </c>
      <c r="U3381" s="5">
        <v>414020200</v>
      </c>
    </row>
    <row r="3382" spans="1:21" hidden="1" x14ac:dyDescent="0.25">
      <c r="A3382" s="8" t="s">
        <v>5018</v>
      </c>
      <c r="B3382" s="2" t="s">
        <v>3796</v>
      </c>
      <c r="C3382" s="2" t="s">
        <v>256</v>
      </c>
      <c r="D3382" s="2" t="s">
        <v>254</v>
      </c>
      <c r="E3382" s="2" t="s">
        <v>187</v>
      </c>
      <c r="F3382" s="8" t="s">
        <v>24</v>
      </c>
      <c r="G3382" s="8">
        <v>1</v>
      </c>
      <c r="H3382" s="8">
        <v>1</v>
      </c>
      <c r="I3382" s="8">
        <v>1</v>
      </c>
      <c r="J3382" s="8">
        <v>1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5">
        <v>414020219</v>
      </c>
    </row>
    <row r="3383" spans="1:21" hidden="1" x14ac:dyDescent="0.25">
      <c r="A3383" s="8" t="s">
        <v>5018</v>
      </c>
      <c r="B3383" s="2" t="s">
        <v>3797</v>
      </c>
      <c r="C3383" s="2" t="s">
        <v>256</v>
      </c>
      <c r="D3383" s="2" t="s">
        <v>254</v>
      </c>
      <c r="E3383" s="2" t="s">
        <v>187</v>
      </c>
      <c r="F3383" s="8" t="s">
        <v>24</v>
      </c>
      <c r="G3383" s="8">
        <v>1</v>
      </c>
      <c r="H3383" s="8">
        <v>1</v>
      </c>
      <c r="I3383" s="8">
        <v>1</v>
      </c>
      <c r="J3383" s="8">
        <v>1</v>
      </c>
      <c r="K3383" s="8">
        <v>1</v>
      </c>
      <c r="L3383" s="8">
        <v>1</v>
      </c>
      <c r="M3383" s="8">
        <v>0</v>
      </c>
      <c r="N3383" s="8">
        <v>1</v>
      </c>
      <c r="O3383" s="8">
        <v>0</v>
      </c>
      <c r="P3383" s="8">
        <v>1</v>
      </c>
      <c r="Q3383" s="8">
        <v>0</v>
      </c>
      <c r="R3383" s="8">
        <v>0</v>
      </c>
      <c r="S3383" s="8">
        <v>0</v>
      </c>
      <c r="T3383" s="8">
        <v>0</v>
      </c>
      <c r="U3383" s="5">
        <v>414020243</v>
      </c>
    </row>
    <row r="3384" spans="1:21" hidden="1" x14ac:dyDescent="0.25">
      <c r="A3384" s="8" t="s">
        <v>5018</v>
      </c>
      <c r="B3384" s="2" t="s">
        <v>3798</v>
      </c>
      <c r="C3384" s="2" t="s">
        <v>256</v>
      </c>
      <c r="D3384" s="2" t="s">
        <v>254</v>
      </c>
      <c r="E3384" s="2" t="s">
        <v>187</v>
      </c>
      <c r="F3384" s="8" t="s">
        <v>24</v>
      </c>
      <c r="G3384" s="8">
        <v>1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0</v>
      </c>
      <c r="N3384" s="8">
        <v>1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5">
        <v>414020278</v>
      </c>
    </row>
    <row r="3385" spans="1:21" hidden="1" x14ac:dyDescent="0.25">
      <c r="A3385" s="8" t="s">
        <v>5018</v>
      </c>
      <c r="B3385" s="2" t="s">
        <v>3799</v>
      </c>
      <c r="C3385" s="2" t="s">
        <v>256</v>
      </c>
      <c r="D3385" s="2" t="s">
        <v>254</v>
      </c>
      <c r="E3385" s="2" t="s">
        <v>187</v>
      </c>
      <c r="F3385" s="8" t="s">
        <v>24</v>
      </c>
      <c r="G3385" s="8">
        <v>1</v>
      </c>
      <c r="H3385" s="8">
        <v>1</v>
      </c>
      <c r="I3385" s="8">
        <v>1</v>
      </c>
      <c r="J3385" s="8">
        <v>1</v>
      </c>
      <c r="K3385" s="8">
        <v>1</v>
      </c>
      <c r="L3385" s="8">
        <v>1</v>
      </c>
      <c r="M3385" s="8">
        <v>0</v>
      </c>
      <c r="N3385" s="8">
        <v>1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5">
        <v>414020294</v>
      </c>
    </row>
    <row r="3386" spans="1:21" hidden="1" x14ac:dyDescent="0.25">
      <c r="A3386" s="8" t="s">
        <v>5018</v>
      </c>
      <c r="B3386" s="2" t="s">
        <v>3800</v>
      </c>
      <c r="C3386" s="2" t="s">
        <v>256</v>
      </c>
      <c r="D3386" s="2" t="s">
        <v>254</v>
      </c>
      <c r="E3386" s="2" t="s">
        <v>187</v>
      </c>
      <c r="F3386" s="8" t="s">
        <v>23</v>
      </c>
      <c r="G3386" s="8">
        <v>1</v>
      </c>
      <c r="H3386" s="8">
        <v>1</v>
      </c>
      <c r="I3386" s="8">
        <v>1</v>
      </c>
      <c r="J3386" s="8">
        <v>1</v>
      </c>
      <c r="K3386" s="8">
        <v>1</v>
      </c>
      <c r="L3386" s="8">
        <v>1</v>
      </c>
      <c r="M3386" s="8">
        <v>0</v>
      </c>
      <c r="N3386" s="8">
        <v>0</v>
      </c>
      <c r="O3386" s="8">
        <v>1</v>
      </c>
      <c r="P3386" s="8">
        <v>1</v>
      </c>
      <c r="Q3386" s="8">
        <v>0</v>
      </c>
      <c r="R3386" s="8">
        <v>0</v>
      </c>
      <c r="S3386" s="8">
        <v>0</v>
      </c>
      <c r="T3386" s="8">
        <v>0</v>
      </c>
      <c r="U3386" s="5">
        <v>414020359</v>
      </c>
    </row>
    <row r="3387" spans="1:21" hidden="1" x14ac:dyDescent="0.25">
      <c r="A3387" s="8" t="s">
        <v>5018</v>
      </c>
      <c r="B3387" s="2" t="s">
        <v>3801</v>
      </c>
      <c r="C3387" s="2" t="s">
        <v>256</v>
      </c>
      <c r="D3387" s="2" t="s">
        <v>254</v>
      </c>
      <c r="E3387" s="2" t="s">
        <v>187</v>
      </c>
      <c r="F3387" s="8" t="s">
        <v>24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1</v>
      </c>
      <c r="M3387" s="8">
        <v>0</v>
      </c>
      <c r="N3387" s="8">
        <v>1</v>
      </c>
      <c r="O3387" s="8">
        <v>0</v>
      </c>
      <c r="P3387" s="8">
        <v>1</v>
      </c>
      <c r="Q3387" s="8">
        <v>0</v>
      </c>
      <c r="R3387" s="8">
        <v>0</v>
      </c>
      <c r="S3387" s="8">
        <v>0</v>
      </c>
      <c r="T3387" s="8">
        <v>0</v>
      </c>
      <c r="U3387" s="5">
        <v>414020367</v>
      </c>
    </row>
    <row r="3388" spans="1:21" hidden="1" x14ac:dyDescent="0.25">
      <c r="A3388" s="8" t="s">
        <v>5018</v>
      </c>
      <c r="B3388" s="2" t="s">
        <v>3802</v>
      </c>
      <c r="C3388" s="2" t="s">
        <v>256</v>
      </c>
      <c r="D3388" s="2" t="s">
        <v>254</v>
      </c>
      <c r="E3388" s="2" t="s">
        <v>187</v>
      </c>
      <c r="F3388" s="8" t="s">
        <v>24</v>
      </c>
      <c r="G3388" s="8">
        <v>1</v>
      </c>
      <c r="H3388" s="8">
        <v>1</v>
      </c>
      <c r="I3388" s="8">
        <v>1</v>
      </c>
      <c r="J3388" s="8">
        <v>1</v>
      </c>
      <c r="K3388" s="8">
        <v>1</v>
      </c>
      <c r="L3388" s="8">
        <v>1</v>
      </c>
      <c r="M3388" s="8">
        <v>0</v>
      </c>
      <c r="N3388" s="8">
        <v>1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5">
        <v>414020375</v>
      </c>
    </row>
    <row r="3389" spans="1:21" hidden="1" x14ac:dyDescent="0.25">
      <c r="A3389" s="8" t="s">
        <v>5018</v>
      </c>
      <c r="B3389" s="2" t="s">
        <v>3803</v>
      </c>
      <c r="C3389" s="2" t="s">
        <v>256</v>
      </c>
      <c r="D3389" s="2" t="s">
        <v>254</v>
      </c>
      <c r="E3389" s="2" t="s">
        <v>187</v>
      </c>
      <c r="F3389" s="8" t="s">
        <v>23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</v>
      </c>
      <c r="M3389" s="8">
        <v>0</v>
      </c>
      <c r="N3389" s="8">
        <v>0</v>
      </c>
      <c r="O3389" s="8">
        <v>1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5">
        <v>414020383</v>
      </c>
    </row>
    <row r="3390" spans="1:21" hidden="1" x14ac:dyDescent="0.25">
      <c r="A3390" s="8" t="s">
        <v>5018</v>
      </c>
      <c r="B3390" s="2" t="s">
        <v>3804</v>
      </c>
      <c r="C3390" s="2" t="s">
        <v>256</v>
      </c>
      <c r="D3390" s="2" t="s">
        <v>254</v>
      </c>
      <c r="E3390" s="2" t="s">
        <v>187</v>
      </c>
      <c r="F3390" s="8" t="s">
        <v>23</v>
      </c>
      <c r="G3390" s="8">
        <v>1</v>
      </c>
      <c r="H3390" s="8">
        <v>1</v>
      </c>
      <c r="I3390" s="8">
        <v>1</v>
      </c>
      <c r="J3390" s="8">
        <v>1</v>
      </c>
      <c r="K3390" s="8">
        <v>1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5">
        <v>414020405</v>
      </c>
    </row>
    <row r="3391" spans="1:21" hidden="1" x14ac:dyDescent="0.25">
      <c r="A3391" s="8" t="s">
        <v>5018</v>
      </c>
      <c r="B3391" s="2" t="s">
        <v>3805</v>
      </c>
      <c r="C3391" s="2" t="s">
        <v>256</v>
      </c>
      <c r="D3391" s="2" t="s">
        <v>254</v>
      </c>
      <c r="E3391" s="2" t="s">
        <v>187</v>
      </c>
      <c r="F3391" s="8" t="s">
        <v>24</v>
      </c>
      <c r="G3391" s="8">
        <v>0</v>
      </c>
      <c r="H3391" s="8">
        <v>1</v>
      </c>
      <c r="I3391" s="8">
        <v>1</v>
      </c>
      <c r="J3391" s="8">
        <v>0</v>
      </c>
      <c r="K3391" s="8">
        <v>0</v>
      </c>
      <c r="L3391" s="8">
        <v>0</v>
      </c>
      <c r="M3391" s="8">
        <v>1</v>
      </c>
      <c r="N3391" s="8">
        <v>0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5">
        <v>414020413</v>
      </c>
    </row>
    <row r="3392" spans="1:21" hidden="1" x14ac:dyDescent="0.25">
      <c r="A3392" s="8" t="s">
        <v>5018</v>
      </c>
      <c r="B3392" s="2" t="s">
        <v>3806</v>
      </c>
      <c r="C3392" s="2" t="s">
        <v>256</v>
      </c>
      <c r="D3392" s="2" t="s">
        <v>254</v>
      </c>
      <c r="E3392" s="2" t="s">
        <v>187</v>
      </c>
      <c r="F3392" s="8" t="s">
        <v>36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5">
        <v>414020421</v>
      </c>
    </row>
    <row r="3393" spans="1:21" hidden="1" x14ac:dyDescent="0.25">
      <c r="A3393" s="8" t="s">
        <v>5018</v>
      </c>
      <c r="B3393" s="2" t="s">
        <v>3807</v>
      </c>
      <c r="C3393" s="2" t="s">
        <v>258</v>
      </c>
      <c r="D3393" s="2" t="s">
        <v>257</v>
      </c>
      <c r="E3393" s="2" t="s">
        <v>187</v>
      </c>
      <c r="F3393" s="8" t="s">
        <v>31</v>
      </c>
      <c r="G3393" s="8">
        <v>0</v>
      </c>
      <c r="H3393" s="8">
        <v>1</v>
      </c>
      <c r="I3393" s="8">
        <v>0</v>
      </c>
      <c r="J3393" s="8">
        <v>0</v>
      </c>
      <c r="K3393" s="8">
        <v>0</v>
      </c>
      <c r="L3393" s="8">
        <v>0</v>
      </c>
      <c r="M3393" s="8">
        <v>1</v>
      </c>
      <c r="N3393" s="8">
        <v>0</v>
      </c>
      <c r="O3393" s="8">
        <v>0</v>
      </c>
      <c r="P3393" s="8">
        <v>1</v>
      </c>
      <c r="Q3393" s="8">
        <v>0</v>
      </c>
      <c r="R3393" s="8">
        <v>0</v>
      </c>
      <c r="S3393" s="8">
        <v>0</v>
      </c>
      <c r="T3393" s="8">
        <v>0</v>
      </c>
      <c r="U3393" s="5">
        <v>415010012</v>
      </c>
    </row>
    <row r="3394" spans="1:21" hidden="1" x14ac:dyDescent="0.25">
      <c r="A3394" s="8" t="s">
        <v>5018</v>
      </c>
      <c r="B3394" s="2" t="s">
        <v>3808</v>
      </c>
      <c r="C3394" s="2" t="s">
        <v>259</v>
      </c>
      <c r="D3394" s="2" t="s">
        <v>257</v>
      </c>
      <c r="E3394" s="2" t="s">
        <v>187</v>
      </c>
      <c r="F3394" s="8" t="s">
        <v>36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0</v>
      </c>
      <c r="O3394" s="8">
        <v>0</v>
      </c>
      <c r="P3394" s="8">
        <v>1</v>
      </c>
      <c r="Q3394" s="8">
        <v>0</v>
      </c>
      <c r="R3394" s="8">
        <v>0</v>
      </c>
      <c r="S3394" s="8">
        <v>0</v>
      </c>
      <c r="T3394" s="8">
        <v>0</v>
      </c>
      <c r="U3394" s="5">
        <v>415020018</v>
      </c>
    </row>
    <row r="3395" spans="1:21" hidden="1" x14ac:dyDescent="0.25">
      <c r="A3395" s="8" t="s">
        <v>5018</v>
      </c>
      <c r="B3395" s="2" t="s">
        <v>3809</v>
      </c>
      <c r="C3395" s="2" t="s">
        <v>259</v>
      </c>
      <c r="D3395" s="2" t="s">
        <v>257</v>
      </c>
      <c r="E3395" s="2" t="s">
        <v>187</v>
      </c>
      <c r="F3395" s="8" t="s">
        <v>31</v>
      </c>
      <c r="G3395" s="8">
        <v>0</v>
      </c>
      <c r="H3395" s="8">
        <v>1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0</v>
      </c>
      <c r="O3395" s="8">
        <v>0</v>
      </c>
      <c r="P3395" s="8">
        <v>1</v>
      </c>
      <c r="Q3395" s="8">
        <v>0</v>
      </c>
      <c r="R3395" s="8">
        <v>0</v>
      </c>
      <c r="S3395" s="8">
        <v>0</v>
      </c>
      <c r="T3395" s="8">
        <v>0</v>
      </c>
      <c r="U3395" s="5">
        <v>415020034</v>
      </c>
    </row>
    <row r="3396" spans="1:21" hidden="1" x14ac:dyDescent="0.25">
      <c r="A3396" s="8" t="s">
        <v>5018</v>
      </c>
      <c r="B3396" s="2" t="s">
        <v>3810</v>
      </c>
      <c r="C3396" s="2" t="s">
        <v>259</v>
      </c>
      <c r="D3396" s="2" t="s">
        <v>257</v>
      </c>
      <c r="E3396" s="2" t="s">
        <v>187</v>
      </c>
      <c r="F3396" s="8" t="s">
        <v>36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0</v>
      </c>
      <c r="O3396" s="8">
        <v>0</v>
      </c>
      <c r="P3396" s="8">
        <v>1</v>
      </c>
      <c r="Q3396" s="8">
        <v>0</v>
      </c>
      <c r="R3396" s="8">
        <v>0</v>
      </c>
      <c r="S3396" s="8">
        <v>0</v>
      </c>
      <c r="T3396" s="8">
        <v>0</v>
      </c>
      <c r="U3396" s="5">
        <v>415020042</v>
      </c>
    </row>
    <row r="3397" spans="1:21" hidden="1" x14ac:dyDescent="0.25">
      <c r="A3397" s="8" t="s">
        <v>5018</v>
      </c>
      <c r="B3397" s="2" t="s">
        <v>3811</v>
      </c>
      <c r="C3397" s="2" t="s">
        <v>259</v>
      </c>
      <c r="D3397" s="2" t="s">
        <v>257</v>
      </c>
      <c r="E3397" s="2" t="s">
        <v>187</v>
      </c>
      <c r="F3397" s="8" t="s">
        <v>36</v>
      </c>
      <c r="G3397" s="8">
        <v>0</v>
      </c>
      <c r="H3397" s="8">
        <v>1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0</v>
      </c>
      <c r="S3397" s="8">
        <v>0</v>
      </c>
      <c r="T3397" s="8">
        <v>0</v>
      </c>
      <c r="U3397" s="5">
        <v>415020050</v>
      </c>
    </row>
    <row r="3398" spans="1:21" hidden="1" x14ac:dyDescent="0.25">
      <c r="A3398" s="8" t="s">
        <v>5018</v>
      </c>
      <c r="B3398" s="2" t="s">
        <v>3812</v>
      </c>
      <c r="C3398" s="2" t="s">
        <v>259</v>
      </c>
      <c r="D3398" s="2" t="s">
        <v>257</v>
      </c>
      <c r="E3398" s="2" t="s">
        <v>187</v>
      </c>
      <c r="F3398" s="8" t="s">
        <v>31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5">
        <v>415020069</v>
      </c>
    </row>
    <row r="3399" spans="1:21" hidden="1" x14ac:dyDescent="0.25">
      <c r="A3399" s="8" t="s">
        <v>5018</v>
      </c>
      <c r="B3399" s="2" t="s">
        <v>3813</v>
      </c>
      <c r="C3399" s="2" t="s">
        <v>259</v>
      </c>
      <c r="D3399" s="2" t="s">
        <v>257</v>
      </c>
      <c r="E3399" s="2" t="s">
        <v>187</v>
      </c>
      <c r="F3399" s="8" t="s">
        <v>31</v>
      </c>
      <c r="G3399" s="8">
        <v>0</v>
      </c>
      <c r="H3399" s="8">
        <v>1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0</v>
      </c>
      <c r="O3399" s="8">
        <v>0</v>
      </c>
      <c r="P3399" s="8">
        <v>1</v>
      </c>
      <c r="Q3399" s="8">
        <v>0</v>
      </c>
      <c r="R3399" s="8">
        <v>0</v>
      </c>
      <c r="S3399" s="8">
        <v>0</v>
      </c>
      <c r="T3399" s="8">
        <v>0</v>
      </c>
      <c r="U3399" s="5">
        <v>415020077</v>
      </c>
    </row>
    <row r="3400" spans="1:21" x14ac:dyDescent="0.25">
      <c r="A3400" s="8" t="s">
        <v>5019</v>
      </c>
      <c r="B3400" s="2" t="s">
        <v>3814</v>
      </c>
      <c r="C3400" s="2" t="s">
        <v>260</v>
      </c>
      <c r="D3400" s="2" t="s">
        <v>257</v>
      </c>
      <c r="E3400" s="2" t="s">
        <v>187</v>
      </c>
      <c r="F3400" s="8" t="s">
        <v>31</v>
      </c>
      <c r="G3400" s="8">
        <v>0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1</v>
      </c>
      <c r="Q3400" s="8">
        <v>0</v>
      </c>
      <c r="R3400" s="8">
        <v>0</v>
      </c>
      <c r="S3400" s="8">
        <v>0</v>
      </c>
      <c r="T3400" s="8">
        <v>0</v>
      </c>
      <c r="U3400" s="5">
        <v>415030013</v>
      </c>
    </row>
    <row r="3401" spans="1:21" hidden="1" x14ac:dyDescent="0.25">
      <c r="A3401" s="8" t="s">
        <v>5018</v>
      </c>
      <c r="B3401" s="2" t="s">
        <v>3815</v>
      </c>
      <c r="C3401" s="2" t="s">
        <v>261</v>
      </c>
      <c r="D3401" s="2" t="s">
        <v>257</v>
      </c>
      <c r="E3401" s="2" t="s">
        <v>187</v>
      </c>
      <c r="F3401" s="8" t="s">
        <v>24</v>
      </c>
      <c r="G3401" s="8">
        <v>0</v>
      </c>
      <c r="H3401" s="8">
        <v>1</v>
      </c>
      <c r="I3401" s="8">
        <v>0</v>
      </c>
      <c r="J3401" s="8">
        <v>0</v>
      </c>
      <c r="K3401" s="8">
        <v>0</v>
      </c>
      <c r="L3401" s="8">
        <v>0</v>
      </c>
      <c r="M3401" s="8">
        <v>1</v>
      </c>
      <c r="N3401" s="8">
        <v>0</v>
      </c>
      <c r="O3401" s="8">
        <v>0</v>
      </c>
      <c r="P3401" s="8">
        <v>1</v>
      </c>
      <c r="Q3401" s="8">
        <v>0</v>
      </c>
      <c r="R3401" s="8">
        <v>0</v>
      </c>
      <c r="S3401" s="8">
        <v>0</v>
      </c>
      <c r="T3401" s="8">
        <v>0</v>
      </c>
      <c r="U3401" s="5">
        <v>415040027</v>
      </c>
    </row>
    <row r="3402" spans="1:21" hidden="1" x14ac:dyDescent="0.25">
      <c r="A3402" s="8" t="s">
        <v>5018</v>
      </c>
      <c r="B3402" s="2" t="s">
        <v>3816</v>
      </c>
      <c r="C3402" s="2" t="s">
        <v>261</v>
      </c>
      <c r="D3402" s="2" t="s">
        <v>257</v>
      </c>
      <c r="E3402" s="2" t="s">
        <v>187</v>
      </c>
      <c r="F3402" s="8" t="s">
        <v>24</v>
      </c>
      <c r="G3402" s="8">
        <v>0</v>
      </c>
      <c r="H3402" s="8">
        <v>1</v>
      </c>
      <c r="I3402" s="8">
        <v>0</v>
      </c>
      <c r="J3402" s="8">
        <v>0</v>
      </c>
      <c r="K3402" s="8">
        <v>1</v>
      </c>
      <c r="L3402" s="8">
        <v>1</v>
      </c>
      <c r="M3402" s="8">
        <v>1</v>
      </c>
      <c r="N3402" s="8">
        <v>0</v>
      </c>
      <c r="O3402" s="8">
        <v>0</v>
      </c>
      <c r="P3402" s="8">
        <v>1</v>
      </c>
      <c r="Q3402" s="8">
        <v>0</v>
      </c>
      <c r="R3402" s="8">
        <v>0</v>
      </c>
      <c r="S3402" s="8">
        <v>0</v>
      </c>
      <c r="T3402" s="8">
        <v>0</v>
      </c>
      <c r="U3402" s="5">
        <v>415040035</v>
      </c>
    </row>
    <row r="3403" spans="1:21" hidden="1" x14ac:dyDescent="0.25">
      <c r="A3403" s="8" t="s">
        <v>5018</v>
      </c>
      <c r="B3403" s="2" t="s">
        <v>3817</v>
      </c>
      <c r="C3403" s="2" t="s">
        <v>261</v>
      </c>
      <c r="D3403" s="2" t="s">
        <v>257</v>
      </c>
      <c r="E3403" s="2" t="s">
        <v>187</v>
      </c>
      <c r="F3403" s="8" t="s">
        <v>24</v>
      </c>
      <c r="G3403" s="8">
        <v>1</v>
      </c>
      <c r="H3403" s="8">
        <v>0</v>
      </c>
      <c r="I3403" s="8">
        <v>0</v>
      </c>
      <c r="J3403" s="8">
        <v>1</v>
      </c>
      <c r="K3403" s="8">
        <v>1</v>
      </c>
      <c r="L3403" s="8">
        <v>1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5">
        <v>415040043</v>
      </c>
    </row>
    <row r="3404" spans="1:21" hidden="1" x14ac:dyDescent="0.25">
      <c r="A3404" s="8" t="s">
        <v>5018</v>
      </c>
      <c r="B3404" s="2" t="s">
        <v>3818</v>
      </c>
      <c r="C3404" s="2" t="s">
        <v>261</v>
      </c>
      <c r="D3404" s="2" t="s">
        <v>257</v>
      </c>
      <c r="E3404" s="2" t="s">
        <v>187</v>
      </c>
      <c r="F3404" s="8" t="s">
        <v>36</v>
      </c>
      <c r="G3404" s="8">
        <v>1</v>
      </c>
      <c r="H3404" s="8">
        <v>0</v>
      </c>
      <c r="I3404" s="8">
        <v>0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5">
        <v>415040051</v>
      </c>
    </row>
    <row r="3405" spans="1:21" hidden="1" x14ac:dyDescent="0.25">
      <c r="A3405" s="8" t="s">
        <v>5018</v>
      </c>
      <c r="B3405" s="2" t="s">
        <v>3819</v>
      </c>
      <c r="C3405" s="2" t="s">
        <v>263</v>
      </c>
      <c r="D3405" s="2" t="s">
        <v>262</v>
      </c>
      <c r="E3405" s="2" t="s">
        <v>187</v>
      </c>
      <c r="F3405" s="8" t="s">
        <v>36</v>
      </c>
      <c r="G3405" s="8">
        <v>0</v>
      </c>
      <c r="H3405" s="8">
        <v>1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0</v>
      </c>
      <c r="O3405" s="8">
        <v>0</v>
      </c>
      <c r="P3405" s="8">
        <v>1</v>
      </c>
      <c r="Q3405" s="8">
        <v>0</v>
      </c>
      <c r="R3405" s="8">
        <v>0</v>
      </c>
      <c r="S3405" s="8">
        <v>0</v>
      </c>
      <c r="T3405" s="8">
        <v>0</v>
      </c>
      <c r="U3405" s="5">
        <v>416010016</v>
      </c>
    </row>
    <row r="3406" spans="1:21" hidden="1" x14ac:dyDescent="0.25">
      <c r="A3406" s="8" t="s">
        <v>5018</v>
      </c>
      <c r="B3406" s="2" t="s">
        <v>3820</v>
      </c>
      <c r="C3406" s="2" t="s">
        <v>263</v>
      </c>
      <c r="D3406" s="2" t="s">
        <v>262</v>
      </c>
      <c r="E3406" s="2" t="s">
        <v>187</v>
      </c>
      <c r="F3406" s="8" t="s">
        <v>36</v>
      </c>
      <c r="G3406" s="8">
        <v>0</v>
      </c>
      <c r="H3406" s="8">
        <v>1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1</v>
      </c>
      <c r="Q3406" s="8">
        <v>0</v>
      </c>
      <c r="R3406" s="8">
        <v>0</v>
      </c>
      <c r="S3406" s="8">
        <v>0</v>
      </c>
      <c r="T3406" s="8">
        <v>0</v>
      </c>
      <c r="U3406" s="5">
        <v>416010024</v>
      </c>
    </row>
    <row r="3407" spans="1:21" hidden="1" x14ac:dyDescent="0.25">
      <c r="A3407" s="8" t="s">
        <v>5018</v>
      </c>
      <c r="B3407" s="2" t="s">
        <v>3821</v>
      </c>
      <c r="C3407" s="2" t="s">
        <v>263</v>
      </c>
      <c r="D3407" s="2" t="s">
        <v>262</v>
      </c>
      <c r="E3407" s="2" t="s">
        <v>187</v>
      </c>
      <c r="F3407" s="8" t="s">
        <v>36</v>
      </c>
      <c r="G3407" s="8">
        <v>0</v>
      </c>
      <c r="H3407" s="8">
        <v>1</v>
      </c>
      <c r="I3407" s="8">
        <v>0</v>
      </c>
      <c r="J3407" s="8">
        <v>0</v>
      </c>
      <c r="K3407" s="8">
        <v>0</v>
      </c>
      <c r="L3407" s="8">
        <v>0</v>
      </c>
      <c r="M3407" s="8">
        <v>1</v>
      </c>
      <c r="N3407" s="8">
        <v>0</v>
      </c>
      <c r="O3407" s="8">
        <v>0</v>
      </c>
      <c r="P3407" s="8">
        <v>1</v>
      </c>
      <c r="Q3407" s="8">
        <v>0</v>
      </c>
      <c r="R3407" s="8">
        <v>0</v>
      </c>
      <c r="S3407" s="8">
        <v>0</v>
      </c>
      <c r="T3407" s="8">
        <v>0</v>
      </c>
      <c r="U3407" s="5">
        <v>416010032</v>
      </c>
    </row>
    <row r="3408" spans="1:21" hidden="1" x14ac:dyDescent="0.25">
      <c r="A3408" s="8" t="s">
        <v>5018</v>
      </c>
      <c r="B3408" s="2" t="s">
        <v>3822</v>
      </c>
      <c r="C3408" s="2" t="s">
        <v>263</v>
      </c>
      <c r="D3408" s="2" t="s">
        <v>262</v>
      </c>
      <c r="E3408" s="2" t="s">
        <v>187</v>
      </c>
      <c r="F3408" s="8" t="s">
        <v>36</v>
      </c>
      <c r="G3408" s="8">
        <v>0</v>
      </c>
      <c r="H3408" s="8">
        <v>1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0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5">
        <v>416010040</v>
      </c>
    </row>
    <row r="3409" spans="1:21" hidden="1" x14ac:dyDescent="0.25">
      <c r="A3409" s="8" t="s">
        <v>5018</v>
      </c>
      <c r="B3409" s="2" t="s">
        <v>3823</v>
      </c>
      <c r="C3409" s="2" t="s">
        <v>263</v>
      </c>
      <c r="D3409" s="2" t="s">
        <v>262</v>
      </c>
      <c r="E3409" s="2" t="s">
        <v>187</v>
      </c>
      <c r="F3409" s="8" t="s">
        <v>36</v>
      </c>
      <c r="G3409" s="8">
        <v>0</v>
      </c>
      <c r="H3409" s="8">
        <v>1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1</v>
      </c>
      <c r="Q3409" s="8">
        <v>0</v>
      </c>
      <c r="R3409" s="8">
        <v>0</v>
      </c>
      <c r="S3409" s="8">
        <v>0</v>
      </c>
      <c r="T3409" s="8">
        <v>0</v>
      </c>
      <c r="U3409" s="5">
        <v>416010075</v>
      </c>
    </row>
    <row r="3410" spans="1:21" hidden="1" x14ac:dyDescent="0.25">
      <c r="A3410" s="8" t="s">
        <v>5018</v>
      </c>
      <c r="B3410" s="2" t="s">
        <v>3824</v>
      </c>
      <c r="C3410" s="2" t="s">
        <v>263</v>
      </c>
      <c r="D3410" s="2" t="s">
        <v>262</v>
      </c>
      <c r="E3410" s="2" t="s">
        <v>187</v>
      </c>
      <c r="F3410" s="8" t="s">
        <v>36</v>
      </c>
      <c r="G3410" s="8">
        <v>0</v>
      </c>
      <c r="H3410" s="8">
        <v>1</v>
      </c>
      <c r="I3410" s="8">
        <v>0</v>
      </c>
      <c r="J3410" s="8">
        <v>0</v>
      </c>
      <c r="K3410" s="8">
        <v>0</v>
      </c>
      <c r="L3410" s="8">
        <v>0</v>
      </c>
      <c r="M3410" s="8">
        <v>1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5">
        <v>416010091</v>
      </c>
    </row>
    <row r="3411" spans="1:21" hidden="1" x14ac:dyDescent="0.25">
      <c r="A3411" s="8" t="s">
        <v>5018</v>
      </c>
      <c r="B3411" s="2" t="s">
        <v>3825</v>
      </c>
      <c r="C3411" s="2" t="s">
        <v>263</v>
      </c>
      <c r="D3411" s="2" t="s">
        <v>262</v>
      </c>
      <c r="E3411" s="2" t="s">
        <v>187</v>
      </c>
      <c r="F3411" s="8" t="s">
        <v>36</v>
      </c>
      <c r="G3411" s="8">
        <v>0</v>
      </c>
      <c r="H3411" s="8">
        <v>1</v>
      </c>
      <c r="I3411" s="8">
        <v>1</v>
      </c>
      <c r="J3411" s="8">
        <v>0</v>
      </c>
      <c r="K3411" s="8">
        <v>0</v>
      </c>
      <c r="L3411" s="8">
        <v>0</v>
      </c>
      <c r="M3411" s="8">
        <v>1</v>
      </c>
      <c r="N3411" s="8">
        <v>0</v>
      </c>
      <c r="O3411" s="8">
        <v>0</v>
      </c>
      <c r="P3411" s="8">
        <v>1</v>
      </c>
      <c r="Q3411" s="8">
        <v>0</v>
      </c>
      <c r="R3411" s="8">
        <v>0</v>
      </c>
      <c r="S3411" s="8">
        <v>0</v>
      </c>
      <c r="T3411" s="8">
        <v>0</v>
      </c>
      <c r="U3411" s="5">
        <v>416010113</v>
      </c>
    </row>
    <row r="3412" spans="1:21" hidden="1" x14ac:dyDescent="0.25">
      <c r="A3412" s="8" t="s">
        <v>5018</v>
      </c>
      <c r="B3412" s="2" t="s">
        <v>3826</v>
      </c>
      <c r="C3412" s="2" t="s">
        <v>263</v>
      </c>
      <c r="D3412" s="2" t="s">
        <v>262</v>
      </c>
      <c r="E3412" s="2" t="s">
        <v>187</v>
      </c>
      <c r="F3412" s="8" t="s">
        <v>36</v>
      </c>
      <c r="G3412" s="8">
        <v>0</v>
      </c>
      <c r="H3412" s="8">
        <v>1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5">
        <v>416010121</v>
      </c>
    </row>
    <row r="3413" spans="1:21" hidden="1" x14ac:dyDescent="0.25">
      <c r="A3413" s="8" t="s">
        <v>5018</v>
      </c>
      <c r="B3413" s="2" t="s">
        <v>3827</v>
      </c>
      <c r="C3413" s="2" t="s">
        <v>263</v>
      </c>
      <c r="D3413" s="2" t="s">
        <v>262</v>
      </c>
      <c r="E3413" s="2" t="s">
        <v>187</v>
      </c>
      <c r="F3413" s="8" t="s">
        <v>36</v>
      </c>
      <c r="G3413" s="8">
        <v>0</v>
      </c>
      <c r="H3413" s="8">
        <v>1</v>
      </c>
      <c r="I3413" s="8">
        <v>0</v>
      </c>
      <c r="J3413" s="8">
        <v>0</v>
      </c>
      <c r="K3413" s="8">
        <v>0</v>
      </c>
      <c r="L3413" s="8">
        <v>0</v>
      </c>
      <c r="M3413" s="8">
        <v>1</v>
      </c>
      <c r="N3413" s="8">
        <v>0</v>
      </c>
      <c r="O3413" s="8">
        <v>0</v>
      </c>
      <c r="P3413" s="8">
        <v>1</v>
      </c>
      <c r="Q3413" s="8">
        <v>0</v>
      </c>
      <c r="R3413" s="8">
        <v>0</v>
      </c>
      <c r="S3413" s="8">
        <v>0</v>
      </c>
      <c r="T3413" s="8">
        <v>0</v>
      </c>
      <c r="U3413" s="5">
        <v>416010130</v>
      </c>
    </row>
    <row r="3414" spans="1:21" hidden="1" x14ac:dyDescent="0.25">
      <c r="A3414" s="8" t="s">
        <v>5018</v>
      </c>
      <c r="B3414" s="2" t="s">
        <v>3828</v>
      </c>
      <c r="C3414" s="2" t="s">
        <v>263</v>
      </c>
      <c r="D3414" s="2" t="s">
        <v>262</v>
      </c>
      <c r="E3414" s="2" t="s">
        <v>187</v>
      </c>
      <c r="F3414" s="8" t="s">
        <v>36</v>
      </c>
      <c r="G3414" s="8">
        <v>0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1</v>
      </c>
      <c r="Q3414" s="8">
        <v>0</v>
      </c>
      <c r="R3414" s="8">
        <v>0</v>
      </c>
      <c r="S3414" s="8">
        <v>0</v>
      </c>
      <c r="T3414" s="8">
        <v>0</v>
      </c>
      <c r="U3414" s="5">
        <v>416010164</v>
      </c>
    </row>
    <row r="3415" spans="1:21" hidden="1" x14ac:dyDescent="0.25">
      <c r="A3415" s="8" t="s">
        <v>5018</v>
      </c>
      <c r="B3415" s="2" t="s">
        <v>3829</v>
      </c>
      <c r="C3415" s="2" t="s">
        <v>263</v>
      </c>
      <c r="D3415" s="2" t="s">
        <v>262</v>
      </c>
      <c r="E3415" s="2" t="s">
        <v>187</v>
      </c>
      <c r="F3415" s="8" t="s">
        <v>36</v>
      </c>
      <c r="G3415" s="8">
        <v>0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1</v>
      </c>
      <c r="N3415" s="8">
        <v>0</v>
      </c>
      <c r="O3415" s="8">
        <v>0</v>
      </c>
      <c r="P3415" s="8">
        <v>1</v>
      </c>
      <c r="Q3415" s="8">
        <v>0</v>
      </c>
      <c r="R3415" s="8">
        <v>0</v>
      </c>
      <c r="S3415" s="8">
        <v>0</v>
      </c>
      <c r="T3415" s="8">
        <v>0</v>
      </c>
      <c r="U3415" s="5">
        <v>416010172</v>
      </c>
    </row>
    <row r="3416" spans="1:21" hidden="1" x14ac:dyDescent="0.25">
      <c r="A3416" s="8" t="s">
        <v>5018</v>
      </c>
      <c r="B3416" s="2" t="s">
        <v>3830</v>
      </c>
      <c r="C3416" s="2" t="s">
        <v>263</v>
      </c>
      <c r="D3416" s="2" t="s">
        <v>262</v>
      </c>
      <c r="E3416" s="2" t="s">
        <v>187</v>
      </c>
      <c r="F3416" s="8" t="s">
        <v>36</v>
      </c>
      <c r="G3416" s="8">
        <v>0</v>
      </c>
      <c r="H3416" s="8">
        <v>1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0</v>
      </c>
      <c r="O3416" s="8">
        <v>0</v>
      </c>
      <c r="P3416" s="8">
        <v>1</v>
      </c>
      <c r="Q3416" s="8">
        <v>0</v>
      </c>
      <c r="R3416" s="8">
        <v>0</v>
      </c>
      <c r="S3416" s="8">
        <v>0</v>
      </c>
      <c r="T3416" s="8">
        <v>0</v>
      </c>
      <c r="U3416" s="5">
        <v>416010180</v>
      </c>
    </row>
    <row r="3417" spans="1:21" hidden="1" x14ac:dyDescent="0.25">
      <c r="A3417" s="8" t="s">
        <v>5018</v>
      </c>
      <c r="B3417" s="2" t="s">
        <v>3831</v>
      </c>
      <c r="C3417" s="2" t="s">
        <v>263</v>
      </c>
      <c r="D3417" s="2" t="s">
        <v>262</v>
      </c>
      <c r="E3417" s="2" t="s">
        <v>187</v>
      </c>
      <c r="F3417" s="8" t="s">
        <v>36</v>
      </c>
      <c r="G3417" s="8">
        <v>0</v>
      </c>
      <c r="H3417" s="8">
        <v>1</v>
      </c>
      <c r="I3417" s="8">
        <v>0</v>
      </c>
      <c r="J3417" s="8">
        <v>0</v>
      </c>
      <c r="K3417" s="8">
        <v>0</v>
      </c>
      <c r="L3417" s="8">
        <v>0</v>
      </c>
      <c r="M3417" s="8">
        <v>1</v>
      </c>
      <c r="N3417" s="8">
        <v>0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5">
        <v>416010199</v>
      </c>
    </row>
    <row r="3418" spans="1:21" hidden="1" x14ac:dyDescent="0.25">
      <c r="A3418" s="8" t="s">
        <v>5018</v>
      </c>
      <c r="B3418" s="2" t="s">
        <v>3832</v>
      </c>
      <c r="C3418" s="2" t="s">
        <v>263</v>
      </c>
      <c r="D3418" s="2" t="s">
        <v>262</v>
      </c>
      <c r="E3418" s="2" t="s">
        <v>187</v>
      </c>
      <c r="F3418" s="8" t="s">
        <v>36</v>
      </c>
      <c r="G3418" s="8">
        <v>0</v>
      </c>
      <c r="H3418" s="8">
        <v>1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5">
        <v>416010202</v>
      </c>
    </row>
    <row r="3419" spans="1:21" hidden="1" x14ac:dyDescent="0.25">
      <c r="A3419" s="8" t="s">
        <v>5018</v>
      </c>
      <c r="B3419" s="2" t="s">
        <v>3833</v>
      </c>
      <c r="C3419" s="2" t="s">
        <v>263</v>
      </c>
      <c r="D3419" s="2" t="s">
        <v>262</v>
      </c>
      <c r="E3419" s="2" t="s">
        <v>187</v>
      </c>
      <c r="F3419" s="8" t="s">
        <v>36</v>
      </c>
      <c r="G3419" s="8">
        <v>0</v>
      </c>
      <c r="H3419" s="8">
        <v>1</v>
      </c>
      <c r="I3419" s="8">
        <v>0</v>
      </c>
      <c r="J3419" s="8">
        <v>0</v>
      </c>
      <c r="K3419" s="8">
        <v>0</v>
      </c>
      <c r="L3419" s="8">
        <v>0</v>
      </c>
      <c r="M3419" s="8">
        <v>1</v>
      </c>
      <c r="N3419" s="8">
        <v>0</v>
      </c>
      <c r="O3419" s="8">
        <v>0</v>
      </c>
      <c r="P3419" s="8">
        <v>1</v>
      </c>
      <c r="Q3419" s="8">
        <v>0</v>
      </c>
      <c r="R3419" s="8">
        <v>0</v>
      </c>
      <c r="S3419" s="8">
        <v>0</v>
      </c>
      <c r="T3419" s="8">
        <v>0</v>
      </c>
      <c r="U3419" s="5">
        <v>416010210</v>
      </c>
    </row>
    <row r="3420" spans="1:21" hidden="1" x14ac:dyDescent="0.25">
      <c r="A3420" s="8" t="s">
        <v>5018</v>
      </c>
      <c r="B3420" s="2" t="s">
        <v>3834</v>
      </c>
      <c r="C3420" s="2" t="s">
        <v>263</v>
      </c>
      <c r="D3420" s="2" t="s">
        <v>262</v>
      </c>
      <c r="E3420" s="2" t="s">
        <v>187</v>
      </c>
      <c r="F3420" s="8" t="s">
        <v>36</v>
      </c>
      <c r="G3420" s="8">
        <v>0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0</v>
      </c>
      <c r="O3420" s="8">
        <v>0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5">
        <v>416010229</v>
      </c>
    </row>
    <row r="3421" spans="1:21" hidden="1" x14ac:dyDescent="0.25">
      <c r="A3421" s="8" t="s">
        <v>5018</v>
      </c>
      <c r="B3421" s="2" t="s">
        <v>3835</v>
      </c>
      <c r="C3421" s="2" t="s">
        <v>264</v>
      </c>
      <c r="D3421" s="2" t="s">
        <v>262</v>
      </c>
      <c r="E3421" s="2" t="s">
        <v>187</v>
      </c>
      <c r="F3421" s="8" t="s">
        <v>36</v>
      </c>
      <c r="G3421" s="8">
        <v>0</v>
      </c>
      <c r="H3421" s="8">
        <v>1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0</v>
      </c>
      <c r="O3421" s="8">
        <v>0</v>
      </c>
      <c r="P3421" s="8">
        <v>1</v>
      </c>
      <c r="Q3421" s="8">
        <v>0</v>
      </c>
      <c r="R3421" s="8">
        <v>0</v>
      </c>
      <c r="S3421" s="8">
        <v>0</v>
      </c>
      <c r="T3421" s="8">
        <v>0</v>
      </c>
      <c r="U3421" s="5">
        <v>416020020</v>
      </c>
    </row>
    <row r="3422" spans="1:21" hidden="1" x14ac:dyDescent="0.25">
      <c r="A3422" s="8" t="s">
        <v>5018</v>
      </c>
      <c r="B3422" s="2" t="s">
        <v>3836</v>
      </c>
      <c r="C3422" s="2" t="s">
        <v>264</v>
      </c>
      <c r="D3422" s="2" t="s">
        <v>262</v>
      </c>
      <c r="E3422" s="2" t="s">
        <v>187</v>
      </c>
      <c r="F3422" s="8" t="s">
        <v>36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8">
        <v>0</v>
      </c>
      <c r="T3422" s="8">
        <v>0</v>
      </c>
      <c r="U3422" s="5">
        <v>416020151</v>
      </c>
    </row>
    <row r="3423" spans="1:21" hidden="1" x14ac:dyDescent="0.25">
      <c r="A3423" s="8" t="s">
        <v>5018</v>
      </c>
      <c r="B3423" s="2" t="s">
        <v>3837</v>
      </c>
      <c r="C3423" s="2" t="s">
        <v>264</v>
      </c>
      <c r="D3423" s="2" t="s">
        <v>262</v>
      </c>
      <c r="E3423" s="2" t="s">
        <v>187</v>
      </c>
      <c r="F3423" s="8" t="s">
        <v>36</v>
      </c>
      <c r="G3423" s="8">
        <v>0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5">
        <v>416020160</v>
      </c>
    </row>
    <row r="3424" spans="1:21" hidden="1" x14ac:dyDescent="0.25">
      <c r="A3424" s="8" t="s">
        <v>5018</v>
      </c>
      <c r="B3424" s="2" t="s">
        <v>3838</v>
      </c>
      <c r="C3424" s="2" t="s">
        <v>264</v>
      </c>
      <c r="D3424" s="2" t="s">
        <v>262</v>
      </c>
      <c r="E3424" s="2" t="s">
        <v>187</v>
      </c>
      <c r="F3424" s="8" t="s">
        <v>36</v>
      </c>
      <c r="G3424" s="8">
        <v>0</v>
      </c>
      <c r="H3424" s="8">
        <v>1</v>
      </c>
      <c r="I3424" s="8">
        <v>1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1</v>
      </c>
      <c r="Q3424" s="8">
        <v>0</v>
      </c>
      <c r="R3424" s="8">
        <v>0</v>
      </c>
      <c r="S3424" s="8">
        <v>0</v>
      </c>
      <c r="T3424" s="8">
        <v>0</v>
      </c>
      <c r="U3424" s="5">
        <v>416020178</v>
      </c>
    </row>
    <row r="3425" spans="1:21" hidden="1" x14ac:dyDescent="0.25">
      <c r="A3425" s="8" t="s">
        <v>5018</v>
      </c>
      <c r="B3425" s="2" t="s">
        <v>3839</v>
      </c>
      <c r="C3425" s="2" t="s">
        <v>264</v>
      </c>
      <c r="D3425" s="2" t="s">
        <v>262</v>
      </c>
      <c r="E3425" s="2" t="s">
        <v>187</v>
      </c>
      <c r="F3425" s="8" t="s">
        <v>36</v>
      </c>
      <c r="G3425" s="8">
        <v>0</v>
      </c>
      <c r="H3425" s="8">
        <v>1</v>
      </c>
      <c r="I3425" s="8">
        <v>1</v>
      </c>
      <c r="J3425" s="8">
        <v>0</v>
      </c>
      <c r="K3425" s="8">
        <v>0</v>
      </c>
      <c r="L3425" s="8">
        <v>0</v>
      </c>
      <c r="M3425" s="8">
        <v>1</v>
      </c>
      <c r="N3425" s="8">
        <v>0</v>
      </c>
      <c r="O3425" s="8">
        <v>0</v>
      </c>
      <c r="P3425" s="8">
        <v>1</v>
      </c>
      <c r="Q3425" s="8">
        <v>0</v>
      </c>
      <c r="R3425" s="8">
        <v>0</v>
      </c>
      <c r="S3425" s="8">
        <v>0</v>
      </c>
      <c r="T3425" s="8">
        <v>0</v>
      </c>
      <c r="U3425" s="5">
        <v>416020186</v>
      </c>
    </row>
    <row r="3426" spans="1:21" hidden="1" x14ac:dyDescent="0.25">
      <c r="A3426" s="8" t="s">
        <v>5018</v>
      </c>
      <c r="B3426" s="2" t="s">
        <v>3840</v>
      </c>
      <c r="C3426" s="2" t="s">
        <v>264</v>
      </c>
      <c r="D3426" s="2" t="s">
        <v>262</v>
      </c>
      <c r="E3426" s="2" t="s">
        <v>187</v>
      </c>
      <c r="F3426" s="8" t="s">
        <v>36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5">
        <v>416020194</v>
      </c>
    </row>
    <row r="3427" spans="1:21" hidden="1" x14ac:dyDescent="0.25">
      <c r="A3427" s="8" t="s">
        <v>5018</v>
      </c>
      <c r="B3427" s="2" t="s">
        <v>3841</v>
      </c>
      <c r="C3427" s="2" t="s">
        <v>264</v>
      </c>
      <c r="D3427" s="2" t="s">
        <v>262</v>
      </c>
      <c r="E3427" s="2" t="s">
        <v>187</v>
      </c>
      <c r="F3427" s="8" t="s">
        <v>36</v>
      </c>
      <c r="G3427" s="8">
        <v>0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0</v>
      </c>
      <c r="O3427" s="8">
        <v>0</v>
      </c>
      <c r="P3427" s="8">
        <v>1</v>
      </c>
      <c r="Q3427" s="8">
        <v>0</v>
      </c>
      <c r="R3427" s="8">
        <v>0</v>
      </c>
      <c r="S3427" s="8">
        <v>0</v>
      </c>
      <c r="T3427" s="8">
        <v>0</v>
      </c>
      <c r="U3427" s="5">
        <v>416020208</v>
      </c>
    </row>
    <row r="3428" spans="1:21" hidden="1" x14ac:dyDescent="0.25">
      <c r="A3428" s="8" t="s">
        <v>5018</v>
      </c>
      <c r="B3428" s="2" t="s">
        <v>3842</v>
      </c>
      <c r="C3428" s="2" t="s">
        <v>264</v>
      </c>
      <c r="D3428" s="2" t="s">
        <v>262</v>
      </c>
      <c r="E3428" s="2" t="s">
        <v>187</v>
      </c>
      <c r="F3428" s="8" t="s">
        <v>36</v>
      </c>
      <c r="G3428" s="8">
        <v>0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0</v>
      </c>
      <c r="P3428" s="8">
        <v>1</v>
      </c>
      <c r="Q3428" s="8">
        <v>0</v>
      </c>
      <c r="R3428" s="8">
        <v>0</v>
      </c>
      <c r="S3428" s="8">
        <v>0</v>
      </c>
      <c r="T3428" s="8">
        <v>0</v>
      </c>
      <c r="U3428" s="5">
        <v>416020216</v>
      </c>
    </row>
    <row r="3429" spans="1:21" hidden="1" x14ac:dyDescent="0.25">
      <c r="A3429" s="8" t="s">
        <v>5018</v>
      </c>
      <c r="B3429" s="2" t="s">
        <v>3843</v>
      </c>
      <c r="C3429" s="2" t="s">
        <v>264</v>
      </c>
      <c r="D3429" s="2" t="s">
        <v>262</v>
      </c>
      <c r="E3429" s="2" t="s">
        <v>187</v>
      </c>
      <c r="F3429" s="8" t="s">
        <v>36</v>
      </c>
      <c r="G3429" s="8">
        <v>0</v>
      </c>
      <c r="H3429" s="8">
        <v>1</v>
      </c>
      <c r="I3429" s="8">
        <v>0</v>
      </c>
      <c r="J3429" s="8">
        <v>0</v>
      </c>
      <c r="K3429" s="8">
        <v>0</v>
      </c>
      <c r="L3429" s="8">
        <v>0</v>
      </c>
      <c r="M3429" s="8">
        <v>1</v>
      </c>
      <c r="N3429" s="8">
        <v>0</v>
      </c>
      <c r="O3429" s="8">
        <v>0</v>
      </c>
      <c r="P3429" s="8">
        <v>1</v>
      </c>
      <c r="Q3429" s="8">
        <v>0</v>
      </c>
      <c r="R3429" s="8">
        <v>0</v>
      </c>
      <c r="S3429" s="8">
        <v>0</v>
      </c>
      <c r="T3429" s="8">
        <v>0</v>
      </c>
      <c r="U3429" s="5">
        <v>416020224</v>
      </c>
    </row>
    <row r="3430" spans="1:21" hidden="1" x14ac:dyDescent="0.25">
      <c r="A3430" s="8" t="s">
        <v>5018</v>
      </c>
      <c r="B3430" s="2" t="s">
        <v>3844</v>
      </c>
      <c r="C3430" s="2" t="s">
        <v>264</v>
      </c>
      <c r="D3430" s="2" t="s">
        <v>262</v>
      </c>
      <c r="E3430" s="2" t="s">
        <v>187</v>
      </c>
      <c r="F3430" s="8" t="s">
        <v>36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5">
        <v>416020232</v>
      </c>
    </row>
    <row r="3431" spans="1:21" hidden="1" x14ac:dyDescent="0.25">
      <c r="A3431" s="8" t="s">
        <v>5018</v>
      </c>
      <c r="B3431" s="2" t="s">
        <v>3845</v>
      </c>
      <c r="C3431" s="2" t="s">
        <v>264</v>
      </c>
      <c r="D3431" s="2" t="s">
        <v>262</v>
      </c>
      <c r="E3431" s="2" t="s">
        <v>187</v>
      </c>
      <c r="F3431" s="8" t="s">
        <v>36</v>
      </c>
      <c r="G3431" s="8">
        <v>0</v>
      </c>
      <c r="H3431" s="8">
        <v>1</v>
      </c>
      <c r="I3431" s="8">
        <v>1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8">
        <v>0</v>
      </c>
      <c r="T3431" s="8">
        <v>0</v>
      </c>
      <c r="U3431" s="5">
        <v>416020240</v>
      </c>
    </row>
    <row r="3432" spans="1:21" hidden="1" x14ac:dyDescent="0.25">
      <c r="A3432" s="8" t="s">
        <v>5018</v>
      </c>
      <c r="B3432" s="2" t="s">
        <v>3846</v>
      </c>
      <c r="C3432" s="2" t="s">
        <v>264</v>
      </c>
      <c r="D3432" s="2" t="s">
        <v>262</v>
      </c>
      <c r="E3432" s="2" t="s">
        <v>187</v>
      </c>
      <c r="F3432" s="8" t="s">
        <v>36</v>
      </c>
      <c r="G3432" s="8">
        <v>0</v>
      </c>
      <c r="H3432" s="8">
        <v>1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5">
        <v>416020259</v>
      </c>
    </row>
    <row r="3433" spans="1:21" hidden="1" x14ac:dyDescent="0.25">
      <c r="A3433" s="8" t="s">
        <v>5018</v>
      </c>
      <c r="B3433" s="2" t="s">
        <v>3847</v>
      </c>
      <c r="C3433" s="2" t="s">
        <v>265</v>
      </c>
      <c r="D3433" s="2" t="s">
        <v>262</v>
      </c>
      <c r="E3433" s="2" t="s">
        <v>187</v>
      </c>
      <c r="F3433" s="8" t="s">
        <v>36</v>
      </c>
      <c r="G3433" s="8">
        <v>0</v>
      </c>
      <c r="H3433" s="8">
        <v>1</v>
      </c>
      <c r="I3433" s="8">
        <v>1</v>
      </c>
      <c r="J3433" s="8">
        <v>0</v>
      </c>
      <c r="K3433" s="8">
        <v>0</v>
      </c>
      <c r="L3433" s="8">
        <v>0</v>
      </c>
      <c r="M3433" s="8">
        <v>1</v>
      </c>
      <c r="N3433" s="8">
        <v>0</v>
      </c>
      <c r="O3433" s="8">
        <v>0</v>
      </c>
      <c r="P3433" s="8">
        <v>1</v>
      </c>
      <c r="Q3433" s="8">
        <v>0</v>
      </c>
      <c r="R3433" s="8">
        <v>0</v>
      </c>
      <c r="S3433" s="8">
        <v>0</v>
      </c>
      <c r="T3433" s="8">
        <v>0</v>
      </c>
      <c r="U3433" s="5">
        <v>416030017</v>
      </c>
    </row>
    <row r="3434" spans="1:21" hidden="1" x14ac:dyDescent="0.25">
      <c r="A3434" s="8" t="s">
        <v>5018</v>
      </c>
      <c r="B3434" s="2" t="s">
        <v>3848</v>
      </c>
      <c r="C3434" s="2" t="s">
        <v>265</v>
      </c>
      <c r="D3434" s="2" t="s">
        <v>262</v>
      </c>
      <c r="E3434" s="2" t="s">
        <v>187</v>
      </c>
      <c r="F3434" s="8" t="s">
        <v>36</v>
      </c>
      <c r="G3434" s="8">
        <v>0</v>
      </c>
      <c r="H3434" s="8">
        <v>1</v>
      </c>
      <c r="I3434" s="8">
        <v>1</v>
      </c>
      <c r="J3434" s="8">
        <v>0</v>
      </c>
      <c r="K3434" s="8">
        <v>0</v>
      </c>
      <c r="L3434" s="8">
        <v>0</v>
      </c>
      <c r="M3434" s="8">
        <v>1</v>
      </c>
      <c r="N3434" s="8">
        <v>0</v>
      </c>
      <c r="O3434" s="8">
        <v>0</v>
      </c>
      <c r="P3434" s="8">
        <v>1</v>
      </c>
      <c r="Q3434" s="8">
        <v>0</v>
      </c>
      <c r="R3434" s="8">
        <v>0</v>
      </c>
      <c r="S3434" s="8">
        <v>0</v>
      </c>
      <c r="T3434" s="8">
        <v>0</v>
      </c>
      <c r="U3434" s="5">
        <v>416030025</v>
      </c>
    </row>
    <row r="3435" spans="1:21" hidden="1" x14ac:dyDescent="0.25">
      <c r="A3435" s="8" t="s">
        <v>5018</v>
      </c>
      <c r="B3435" s="2" t="s">
        <v>3849</v>
      </c>
      <c r="C3435" s="2" t="s">
        <v>265</v>
      </c>
      <c r="D3435" s="2" t="s">
        <v>262</v>
      </c>
      <c r="E3435" s="2" t="s">
        <v>187</v>
      </c>
      <c r="F3435" s="8" t="s">
        <v>36</v>
      </c>
      <c r="G3435" s="8">
        <v>0</v>
      </c>
      <c r="H3435" s="8">
        <v>1</v>
      </c>
      <c r="I3435" s="8">
        <v>1</v>
      </c>
      <c r="J3435" s="8">
        <v>0</v>
      </c>
      <c r="K3435" s="8">
        <v>0</v>
      </c>
      <c r="L3435" s="8">
        <v>0</v>
      </c>
      <c r="M3435" s="8">
        <v>1</v>
      </c>
      <c r="N3435" s="8">
        <v>0</v>
      </c>
      <c r="O3435" s="8">
        <v>0</v>
      </c>
      <c r="P3435" s="8">
        <v>1</v>
      </c>
      <c r="Q3435" s="8">
        <v>0</v>
      </c>
      <c r="R3435" s="8">
        <v>0</v>
      </c>
      <c r="S3435" s="8">
        <v>0</v>
      </c>
      <c r="T3435" s="8">
        <v>0</v>
      </c>
      <c r="U3435" s="5">
        <v>416030033</v>
      </c>
    </row>
    <row r="3436" spans="1:21" hidden="1" x14ac:dyDescent="0.25">
      <c r="A3436" s="8" t="s">
        <v>5018</v>
      </c>
      <c r="B3436" s="2" t="s">
        <v>3850</v>
      </c>
      <c r="C3436" s="2" t="s">
        <v>265</v>
      </c>
      <c r="D3436" s="2" t="s">
        <v>262</v>
      </c>
      <c r="E3436" s="2" t="s">
        <v>187</v>
      </c>
      <c r="F3436" s="8" t="s">
        <v>36</v>
      </c>
      <c r="G3436" s="8">
        <v>0</v>
      </c>
      <c r="H3436" s="8">
        <v>1</v>
      </c>
      <c r="I3436" s="8">
        <v>1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5">
        <v>416030041</v>
      </c>
    </row>
    <row r="3437" spans="1:21" hidden="1" x14ac:dyDescent="0.25">
      <c r="A3437" s="8" t="s">
        <v>5018</v>
      </c>
      <c r="B3437" s="2" t="s">
        <v>3851</v>
      </c>
      <c r="C3437" s="2" t="s">
        <v>265</v>
      </c>
      <c r="D3437" s="2" t="s">
        <v>262</v>
      </c>
      <c r="E3437" s="2" t="s">
        <v>187</v>
      </c>
      <c r="F3437" s="8" t="s">
        <v>36</v>
      </c>
      <c r="G3437" s="8">
        <v>0</v>
      </c>
      <c r="H3437" s="8">
        <v>1</v>
      </c>
      <c r="I3437" s="8">
        <v>0</v>
      </c>
      <c r="J3437" s="8">
        <v>0</v>
      </c>
      <c r="K3437" s="8">
        <v>0</v>
      </c>
      <c r="L3437" s="8">
        <v>0</v>
      </c>
      <c r="M3437" s="8">
        <v>1</v>
      </c>
      <c r="N3437" s="8">
        <v>0</v>
      </c>
      <c r="O3437" s="8">
        <v>0</v>
      </c>
      <c r="P3437" s="8">
        <v>1</v>
      </c>
      <c r="Q3437" s="8">
        <v>0</v>
      </c>
      <c r="R3437" s="8">
        <v>0</v>
      </c>
      <c r="S3437" s="8">
        <v>0</v>
      </c>
      <c r="T3437" s="8">
        <v>0</v>
      </c>
      <c r="U3437" s="5">
        <v>416030068</v>
      </c>
    </row>
    <row r="3438" spans="1:21" hidden="1" x14ac:dyDescent="0.25">
      <c r="A3438" s="8" t="s">
        <v>5018</v>
      </c>
      <c r="B3438" s="2" t="s">
        <v>3852</v>
      </c>
      <c r="C3438" s="2" t="s">
        <v>265</v>
      </c>
      <c r="D3438" s="2" t="s">
        <v>262</v>
      </c>
      <c r="E3438" s="2" t="s">
        <v>187</v>
      </c>
      <c r="F3438" s="8" t="s">
        <v>36</v>
      </c>
      <c r="G3438" s="8">
        <v>0</v>
      </c>
      <c r="H3438" s="8">
        <v>1</v>
      </c>
      <c r="I3438" s="8">
        <v>0</v>
      </c>
      <c r="J3438" s="8">
        <v>0</v>
      </c>
      <c r="K3438" s="8">
        <v>0</v>
      </c>
      <c r="L3438" s="8">
        <v>0</v>
      </c>
      <c r="M3438" s="8">
        <v>1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0</v>
      </c>
      <c r="T3438" s="8">
        <v>0</v>
      </c>
      <c r="U3438" s="5">
        <v>416030076</v>
      </c>
    </row>
    <row r="3439" spans="1:21" hidden="1" x14ac:dyDescent="0.25">
      <c r="A3439" s="8" t="s">
        <v>5018</v>
      </c>
      <c r="B3439" s="2" t="s">
        <v>3853</v>
      </c>
      <c r="C3439" s="2" t="s">
        <v>265</v>
      </c>
      <c r="D3439" s="2" t="s">
        <v>262</v>
      </c>
      <c r="E3439" s="2" t="s">
        <v>187</v>
      </c>
      <c r="F3439" s="8" t="s">
        <v>36</v>
      </c>
      <c r="G3439" s="8">
        <v>0</v>
      </c>
      <c r="H3439" s="8">
        <v>1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0</v>
      </c>
      <c r="O3439" s="8">
        <v>0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U3439" s="5">
        <v>416030084</v>
      </c>
    </row>
    <row r="3440" spans="1:21" hidden="1" x14ac:dyDescent="0.25">
      <c r="A3440" s="8" t="s">
        <v>5018</v>
      </c>
      <c r="B3440" s="2" t="s">
        <v>3854</v>
      </c>
      <c r="C3440" s="2" t="s">
        <v>265</v>
      </c>
      <c r="D3440" s="2" t="s">
        <v>262</v>
      </c>
      <c r="E3440" s="2" t="s">
        <v>187</v>
      </c>
      <c r="F3440" s="8" t="s">
        <v>36</v>
      </c>
      <c r="G3440" s="8">
        <v>0</v>
      </c>
      <c r="H3440" s="8">
        <v>1</v>
      </c>
      <c r="I3440" s="8">
        <v>0</v>
      </c>
      <c r="J3440" s="8">
        <v>0</v>
      </c>
      <c r="K3440" s="8">
        <v>0</v>
      </c>
      <c r="L3440" s="8">
        <v>0</v>
      </c>
      <c r="M3440" s="8">
        <v>1</v>
      </c>
      <c r="N3440" s="8">
        <v>0</v>
      </c>
      <c r="O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U3440" s="5">
        <v>416030092</v>
      </c>
    </row>
    <row r="3441" spans="1:21" hidden="1" x14ac:dyDescent="0.25">
      <c r="A3441" s="8" t="s">
        <v>5018</v>
      </c>
      <c r="B3441" s="2" t="s">
        <v>3855</v>
      </c>
      <c r="C3441" s="2" t="s">
        <v>265</v>
      </c>
      <c r="D3441" s="2" t="s">
        <v>262</v>
      </c>
      <c r="E3441" s="2" t="s">
        <v>187</v>
      </c>
      <c r="F3441" s="8" t="s">
        <v>36</v>
      </c>
      <c r="G3441" s="8">
        <v>1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1</v>
      </c>
      <c r="N3441" s="8">
        <v>0</v>
      </c>
      <c r="O3441" s="8">
        <v>0</v>
      </c>
      <c r="P3441" s="8">
        <v>1</v>
      </c>
      <c r="Q3441" s="8">
        <v>0</v>
      </c>
      <c r="R3441" s="8">
        <v>0</v>
      </c>
      <c r="S3441" s="8">
        <v>0</v>
      </c>
      <c r="T3441" s="8">
        <v>0</v>
      </c>
      <c r="U3441" s="5">
        <v>416030149</v>
      </c>
    </row>
    <row r="3442" spans="1:21" hidden="1" x14ac:dyDescent="0.25">
      <c r="A3442" s="8" t="s">
        <v>5018</v>
      </c>
      <c r="B3442" s="2" t="s">
        <v>3856</v>
      </c>
      <c r="C3442" s="2" t="s">
        <v>265</v>
      </c>
      <c r="D3442" s="2" t="s">
        <v>262</v>
      </c>
      <c r="E3442" s="2" t="s">
        <v>187</v>
      </c>
      <c r="F3442" s="8" t="s">
        <v>36</v>
      </c>
      <c r="G3442" s="8">
        <v>0</v>
      </c>
      <c r="H3442" s="8">
        <v>1</v>
      </c>
      <c r="I3442" s="8">
        <v>1</v>
      </c>
      <c r="J3442" s="8">
        <v>0</v>
      </c>
      <c r="K3442" s="8">
        <v>0</v>
      </c>
      <c r="L3442" s="8">
        <v>0</v>
      </c>
      <c r="M3442" s="8">
        <v>1</v>
      </c>
      <c r="N3442" s="8">
        <v>0</v>
      </c>
      <c r="O3442" s="8">
        <v>0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5">
        <v>416030157</v>
      </c>
    </row>
    <row r="3443" spans="1:21" hidden="1" x14ac:dyDescent="0.25">
      <c r="A3443" s="8" t="s">
        <v>5018</v>
      </c>
      <c r="B3443" s="2" t="s">
        <v>3857</v>
      </c>
      <c r="C3443" s="2" t="s">
        <v>265</v>
      </c>
      <c r="D3443" s="2" t="s">
        <v>262</v>
      </c>
      <c r="E3443" s="2" t="s">
        <v>187</v>
      </c>
      <c r="F3443" s="8" t="s">
        <v>36</v>
      </c>
      <c r="G3443" s="8">
        <v>0</v>
      </c>
      <c r="H3443" s="8">
        <v>1</v>
      </c>
      <c r="I3443" s="8">
        <v>0</v>
      </c>
      <c r="J3443" s="8">
        <v>0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>
        <v>1</v>
      </c>
      <c r="Q3443" s="8">
        <v>0</v>
      </c>
      <c r="R3443" s="8">
        <v>0</v>
      </c>
      <c r="S3443" s="8">
        <v>0</v>
      </c>
      <c r="T3443" s="8">
        <v>0</v>
      </c>
      <c r="U3443" s="5">
        <v>416030165</v>
      </c>
    </row>
    <row r="3444" spans="1:21" hidden="1" x14ac:dyDescent="0.25">
      <c r="A3444" s="8" t="s">
        <v>5018</v>
      </c>
      <c r="B3444" s="2" t="s">
        <v>3858</v>
      </c>
      <c r="C3444" s="2" t="s">
        <v>265</v>
      </c>
      <c r="D3444" s="2" t="s">
        <v>262</v>
      </c>
      <c r="E3444" s="2" t="s">
        <v>187</v>
      </c>
      <c r="F3444" s="8" t="s">
        <v>36</v>
      </c>
      <c r="G3444" s="8">
        <v>0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U3444" s="5">
        <v>416030173</v>
      </c>
    </row>
    <row r="3445" spans="1:21" hidden="1" x14ac:dyDescent="0.25">
      <c r="A3445" s="8" t="s">
        <v>5018</v>
      </c>
      <c r="B3445" s="2" t="s">
        <v>3859</v>
      </c>
      <c r="C3445" s="2" t="s">
        <v>265</v>
      </c>
      <c r="D3445" s="2" t="s">
        <v>262</v>
      </c>
      <c r="E3445" s="2" t="s">
        <v>187</v>
      </c>
      <c r="F3445" s="8" t="s">
        <v>36</v>
      </c>
      <c r="G3445" s="8">
        <v>0</v>
      </c>
      <c r="H3445" s="8">
        <v>1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0</v>
      </c>
      <c r="O3445" s="8">
        <v>0</v>
      </c>
      <c r="P3445" s="8">
        <v>1</v>
      </c>
      <c r="Q3445" s="8">
        <v>0</v>
      </c>
      <c r="R3445" s="8">
        <v>0</v>
      </c>
      <c r="S3445" s="8">
        <v>0</v>
      </c>
      <c r="T3445" s="8">
        <v>0</v>
      </c>
      <c r="U3445" s="5">
        <v>416030181</v>
      </c>
    </row>
    <row r="3446" spans="1:21" hidden="1" x14ac:dyDescent="0.25">
      <c r="A3446" s="8" t="s">
        <v>5018</v>
      </c>
      <c r="B3446" s="2" t="s">
        <v>3860</v>
      </c>
      <c r="C3446" s="2" t="s">
        <v>265</v>
      </c>
      <c r="D3446" s="2" t="s">
        <v>262</v>
      </c>
      <c r="E3446" s="2" t="s">
        <v>187</v>
      </c>
      <c r="F3446" s="8" t="s">
        <v>36</v>
      </c>
      <c r="G3446" s="8">
        <v>0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0</v>
      </c>
      <c r="S3446" s="8">
        <v>0</v>
      </c>
      <c r="T3446" s="8">
        <v>0</v>
      </c>
      <c r="U3446" s="5">
        <v>416030190</v>
      </c>
    </row>
    <row r="3447" spans="1:21" hidden="1" x14ac:dyDescent="0.25">
      <c r="A3447" s="8" t="s">
        <v>5018</v>
      </c>
      <c r="B3447" s="2" t="s">
        <v>3861</v>
      </c>
      <c r="C3447" s="2" t="s">
        <v>265</v>
      </c>
      <c r="D3447" s="2" t="s">
        <v>262</v>
      </c>
      <c r="E3447" s="2" t="s">
        <v>187</v>
      </c>
      <c r="F3447" s="8" t="s">
        <v>36</v>
      </c>
      <c r="G3447" s="8">
        <v>0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0</v>
      </c>
      <c r="O3447" s="8">
        <v>0</v>
      </c>
      <c r="P3447" s="8">
        <v>1</v>
      </c>
      <c r="Q3447" s="8">
        <v>0</v>
      </c>
      <c r="R3447" s="8">
        <v>0</v>
      </c>
      <c r="S3447" s="8">
        <v>0</v>
      </c>
      <c r="T3447" s="8">
        <v>0</v>
      </c>
      <c r="U3447" s="5">
        <v>416030203</v>
      </c>
    </row>
    <row r="3448" spans="1:21" hidden="1" x14ac:dyDescent="0.25">
      <c r="A3448" s="8" t="s">
        <v>5018</v>
      </c>
      <c r="B3448" s="2" t="s">
        <v>3862</v>
      </c>
      <c r="C3448" s="2" t="s">
        <v>265</v>
      </c>
      <c r="D3448" s="2" t="s">
        <v>262</v>
      </c>
      <c r="E3448" s="2" t="s">
        <v>187</v>
      </c>
      <c r="F3448" s="8" t="s">
        <v>36</v>
      </c>
      <c r="G3448" s="8">
        <v>0</v>
      </c>
      <c r="H3448" s="8">
        <v>1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U3448" s="5">
        <v>416030211</v>
      </c>
    </row>
    <row r="3449" spans="1:21" hidden="1" x14ac:dyDescent="0.25">
      <c r="A3449" s="8" t="s">
        <v>5018</v>
      </c>
      <c r="B3449" s="2" t="s">
        <v>3863</v>
      </c>
      <c r="C3449" s="2" t="s">
        <v>265</v>
      </c>
      <c r="D3449" s="2" t="s">
        <v>262</v>
      </c>
      <c r="E3449" s="2" t="s">
        <v>187</v>
      </c>
      <c r="F3449" s="8" t="s">
        <v>36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0</v>
      </c>
      <c r="P3449" s="8">
        <v>1</v>
      </c>
      <c r="Q3449" s="8">
        <v>0</v>
      </c>
      <c r="R3449" s="8">
        <v>0</v>
      </c>
      <c r="S3449" s="8">
        <v>0</v>
      </c>
      <c r="T3449" s="8">
        <v>0</v>
      </c>
      <c r="U3449" s="5">
        <v>416030220</v>
      </c>
    </row>
    <row r="3450" spans="1:21" hidden="1" x14ac:dyDescent="0.25">
      <c r="A3450" s="8" t="s">
        <v>5018</v>
      </c>
      <c r="B3450" s="2" t="s">
        <v>3864</v>
      </c>
      <c r="C3450" s="2" t="s">
        <v>265</v>
      </c>
      <c r="D3450" s="2" t="s">
        <v>262</v>
      </c>
      <c r="E3450" s="2" t="s">
        <v>187</v>
      </c>
      <c r="F3450" s="8" t="s">
        <v>36</v>
      </c>
      <c r="G3450" s="8">
        <v>0</v>
      </c>
      <c r="H3450" s="8">
        <v>1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0</v>
      </c>
      <c r="O3450" s="8">
        <v>0</v>
      </c>
      <c r="P3450" s="8">
        <v>1</v>
      </c>
      <c r="Q3450" s="8">
        <v>0</v>
      </c>
      <c r="R3450" s="8">
        <v>0</v>
      </c>
      <c r="S3450" s="8">
        <v>0</v>
      </c>
      <c r="T3450" s="8">
        <v>0</v>
      </c>
      <c r="U3450" s="5">
        <v>416030238</v>
      </c>
    </row>
    <row r="3451" spans="1:21" hidden="1" x14ac:dyDescent="0.25">
      <c r="A3451" s="8" t="s">
        <v>5018</v>
      </c>
      <c r="B3451" s="2" t="s">
        <v>3865</v>
      </c>
      <c r="C3451" s="2" t="s">
        <v>265</v>
      </c>
      <c r="D3451" s="2" t="s">
        <v>262</v>
      </c>
      <c r="E3451" s="2" t="s">
        <v>187</v>
      </c>
      <c r="F3451" s="8" t="s">
        <v>36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0</v>
      </c>
      <c r="O3451" s="8">
        <v>0</v>
      </c>
      <c r="P3451" s="8">
        <v>1</v>
      </c>
      <c r="Q3451" s="8">
        <v>0</v>
      </c>
      <c r="R3451" s="8">
        <v>0</v>
      </c>
      <c r="S3451" s="8">
        <v>0</v>
      </c>
      <c r="T3451" s="8">
        <v>0</v>
      </c>
      <c r="U3451" s="5">
        <v>416030246</v>
      </c>
    </row>
    <row r="3452" spans="1:21" hidden="1" x14ac:dyDescent="0.25">
      <c r="A3452" s="8" t="s">
        <v>5018</v>
      </c>
      <c r="B3452" s="2" t="s">
        <v>3866</v>
      </c>
      <c r="C3452" s="2" t="s">
        <v>265</v>
      </c>
      <c r="D3452" s="2" t="s">
        <v>262</v>
      </c>
      <c r="E3452" s="2" t="s">
        <v>187</v>
      </c>
      <c r="F3452" s="8" t="s">
        <v>36</v>
      </c>
      <c r="G3452" s="8">
        <v>0</v>
      </c>
      <c r="H3452" s="8">
        <v>1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5">
        <v>416030254</v>
      </c>
    </row>
    <row r="3453" spans="1:21" hidden="1" x14ac:dyDescent="0.25">
      <c r="A3453" s="8" t="s">
        <v>5018</v>
      </c>
      <c r="B3453" s="2" t="s">
        <v>3867</v>
      </c>
      <c r="C3453" s="2" t="s">
        <v>265</v>
      </c>
      <c r="D3453" s="2" t="s">
        <v>262</v>
      </c>
      <c r="E3453" s="2" t="s">
        <v>187</v>
      </c>
      <c r="F3453" s="8" t="s">
        <v>36</v>
      </c>
      <c r="G3453" s="8">
        <v>0</v>
      </c>
      <c r="H3453" s="8">
        <v>1</v>
      </c>
      <c r="I3453" s="8">
        <v>0</v>
      </c>
      <c r="J3453" s="8">
        <v>0</v>
      </c>
      <c r="K3453" s="8">
        <v>0</v>
      </c>
      <c r="L3453" s="8">
        <v>0</v>
      </c>
      <c r="M3453" s="8">
        <v>1</v>
      </c>
      <c r="N3453" s="8">
        <v>0</v>
      </c>
      <c r="O3453" s="8">
        <v>0</v>
      </c>
      <c r="P3453" s="8">
        <v>1</v>
      </c>
      <c r="Q3453" s="8">
        <v>0</v>
      </c>
      <c r="R3453" s="8">
        <v>0</v>
      </c>
      <c r="S3453" s="8">
        <v>0</v>
      </c>
      <c r="T3453" s="8">
        <v>0</v>
      </c>
      <c r="U3453" s="5">
        <v>416030262</v>
      </c>
    </row>
    <row r="3454" spans="1:21" hidden="1" x14ac:dyDescent="0.25">
      <c r="A3454" s="8" t="s">
        <v>5018</v>
      </c>
      <c r="B3454" s="2" t="s">
        <v>3868</v>
      </c>
      <c r="C3454" s="2" t="s">
        <v>265</v>
      </c>
      <c r="D3454" s="2" t="s">
        <v>262</v>
      </c>
      <c r="E3454" s="2" t="s">
        <v>187</v>
      </c>
      <c r="F3454" s="8" t="s">
        <v>36</v>
      </c>
      <c r="G3454" s="8">
        <v>0</v>
      </c>
      <c r="H3454" s="8">
        <v>1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1</v>
      </c>
      <c r="Q3454" s="8">
        <v>0</v>
      </c>
      <c r="R3454" s="8">
        <v>0</v>
      </c>
      <c r="S3454" s="8">
        <v>0</v>
      </c>
      <c r="T3454" s="8">
        <v>0</v>
      </c>
      <c r="U3454" s="5">
        <v>416030270</v>
      </c>
    </row>
    <row r="3455" spans="1:21" hidden="1" x14ac:dyDescent="0.25">
      <c r="A3455" s="8" t="s">
        <v>5018</v>
      </c>
      <c r="B3455" s="2" t="s">
        <v>3869</v>
      </c>
      <c r="C3455" s="2" t="s">
        <v>265</v>
      </c>
      <c r="D3455" s="2" t="s">
        <v>262</v>
      </c>
      <c r="E3455" s="2" t="s">
        <v>187</v>
      </c>
      <c r="F3455" s="8" t="s">
        <v>36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8">
        <v>0</v>
      </c>
      <c r="T3455" s="8">
        <v>0</v>
      </c>
      <c r="U3455" s="5">
        <v>416030289</v>
      </c>
    </row>
    <row r="3456" spans="1:21" hidden="1" x14ac:dyDescent="0.25">
      <c r="A3456" s="8" t="s">
        <v>5018</v>
      </c>
      <c r="B3456" s="2" t="s">
        <v>3870</v>
      </c>
      <c r="C3456" s="2" t="s">
        <v>265</v>
      </c>
      <c r="D3456" s="2" t="s">
        <v>262</v>
      </c>
      <c r="E3456" s="2" t="s">
        <v>187</v>
      </c>
      <c r="F3456" s="8" t="s">
        <v>36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U3456" s="5">
        <v>416030297</v>
      </c>
    </row>
    <row r="3457" spans="1:21" hidden="1" x14ac:dyDescent="0.25">
      <c r="A3457" s="8" t="s">
        <v>5018</v>
      </c>
      <c r="B3457" s="2" t="s">
        <v>3871</v>
      </c>
      <c r="C3457" s="2" t="s">
        <v>265</v>
      </c>
      <c r="D3457" s="2" t="s">
        <v>262</v>
      </c>
      <c r="E3457" s="2" t="s">
        <v>187</v>
      </c>
      <c r="F3457" s="8" t="s">
        <v>36</v>
      </c>
      <c r="G3457" s="8">
        <v>0</v>
      </c>
      <c r="H3457" s="8">
        <v>1</v>
      </c>
      <c r="I3457" s="8">
        <v>0</v>
      </c>
      <c r="J3457" s="8">
        <v>0</v>
      </c>
      <c r="K3457" s="8">
        <v>0</v>
      </c>
      <c r="L3457" s="8">
        <v>0</v>
      </c>
      <c r="M3457" s="8">
        <v>1</v>
      </c>
      <c r="N3457" s="8">
        <v>0</v>
      </c>
      <c r="O3457" s="8">
        <v>0</v>
      </c>
      <c r="P3457" s="8">
        <v>1</v>
      </c>
      <c r="Q3457" s="8">
        <v>0</v>
      </c>
      <c r="R3457" s="8">
        <v>0</v>
      </c>
      <c r="S3457" s="8">
        <v>0</v>
      </c>
      <c r="T3457" s="8">
        <v>0</v>
      </c>
      <c r="U3457" s="5">
        <v>416030300</v>
      </c>
    </row>
    <row r="3458" spans="1:21" hidden="1" x14ac:dyDescent="0.25">
      <c r="A3458" s="8" t="s">
        <v>5018</v>
      </c>
      <c r="B3458" s="2" t="s">
        <v>3872</v>
      </c>
      <c r="C3458" s="2" t="s">
        <v>265</v>
      </c>
      <c r="D3458" s="2" t="s">
        <v>262</v>
      </c>
      <c r="E3458" s="2" t="s">
        <v>187</v>
      </c>
      <c r="F3458" s="8" t="s">
        <v>36</v>
      </c>
      <c r="G3458" s="8">
        <v>0</v>
      </c>
      <c r="H3458" s="8">
        <v>1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U3458" s="5">
        <v>416030319</v>
      </c>
    </row>
    <row r="3459" spans="1:21" hidden="1" x14ac:dyDescent="0.25">
      <c r="A3459" s="8" t="s">
        <v>5018</v>
      </c>
      <c r="B3459" s="2" t="s">
        <v>3873</v>
      </c>
      <c r="C3459" s="2" t="s">
        <v>265</v>
      </c>
      <c r="D3459" s="2" t="s">
        <v>262</v>
      </c>
      <c r="E3459" s="2" t="s">
        <v>187</v>
      </c>
      <c r="F3459" s="8" t="s">
        <v>36</v>
      </c>
      <c r="G3459" s="8">
        <v>0</v>
      </c>
      <c r="H3459" s="8">
        <v>1</v>
      </c>
      <c r="I3459" s="8">
        <v>1</v>
      </c>
      <c r="J3459" s="8">
        <v>0</v>
      </c>
      <c r="K3459" s="8">
        <v>0</v>
      </c>
      <c r="L3459" s="8">
        <v>0</v>
      </c>
      <c r="M3459" s="8">
        <v>1</v>
      </c>
      <c r="N3459" s="8">
        <v>0</v>
      </c>
      <c r="O3459" s="8">
        <v>0</v>
      </c>
      <c r="P3459" s="8">
        <v>1</v>
      </c>
      <c r="Q3459" s="8">
        <v>0</v>
      </c>
      <c r="R3459" s="8">
        <v>0</v>
      </c>
      <c r="S3459" s="8">
        <v>0</v>
      </c>
      <c r="T3459" s="8">
        <v>0</v>
      </c>
      <c r="U3459" s="5">
        <v>416030327</v>
      </c>
    </row>
    <row r="3460" spans="1:21" hidden="1" x14ac:dyDescent="0.25">
      <c r="A3460" s="8" t="s">
        <v>5018</v>
      </c>
      <c r="B3460" s="2" t="s">
        <v>3874</v>
      </c>
      <c r="C3460" s="2" t="s">
        <v>265</v>
      </c>
      <c r="D3460" s="2" t="s">
        <v>262</v>
      </c>
      <c r="E3460" s="2" t="s">
        <v>187</v>
      </c>
      <c r="F3460" s="8" t="s">
        <v>36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U3460" s="5">
        <v>416030335</v>
      </c>
    </row>
    <row r="3461" spans="1:21" hidden="1" x14ac:dyDescent="0.25">
      <c r="A3461" s="8" t="s">
        <v>5018</v>
      </c>
      <c r="B3461" s="2" t="s">
        <v>3875</v>
      </c>
      <c r="C3461" s="2" t="s">
        <v>265</v>
      </c>
      <c r="D3461" s="2" t="s">
        <v>262</v>
      </c>
      <c r="E3461" s="2" t="s">
        <v>187</v>
      </c>
      <c r="F3461" s="8" t="s">
        <v>36</v>
      </c>
      <c r="G3461" s="8">
        <v>0</v>
      </c>
      <c r="H3461" s="8">
        <v>1</v>
      </c>
      <c r="I3461" s="8">
        <v>0</v>
      </c>
      <c r="J3461" s="8">
        <v>0</v>
      </c>
      <c r="K3461" s="8">
        <v>0</v>
      </c>
      <c r="L3461" s="8">
        <v>0</v>
      </c>
      <c r="M3461" s="8">
        <v>1</v>
      </c>
      <c r="N3461" s="8">
        <v>0</v>
      </c>
      <c r="O3461" s="8">
        <v>0</v>
      </c>
      <c r="P3461" s="8">
        <v>1</v>
      </c>
      <c r="Q3461" s="8">
        <v>0</v>
      </c>
      <c r="R3461" s="8">
        <v>0</v>
      </c>
      <c r="S3461" s="8">
        <v>0</v>
      </c>
      <c r="T3461" s="8">
        <v>0</v>
      </c>
      <c r="U3461" s="5">
        <v>416030343</v>
      </c>
    </row>
    <row r="3462" spans="1:21" hidden="1" x14ac:dyDescent="0.25">
      <c r="A3462" s="8" t="s">
        <v>5018</v>
      </c>
      <c r="B3462" s="2" t="s">
        <v>3876</v>
      </c>
      <c r="C3462" s="2" t="s">
        <v>265</v>
      </c>
      <c r="D3462" s="2" t="s">
        <v>262</v>
      </c>
      <c r="E3462" s="2" t="s">
        <v>187</v>
      </c>
      <c r="F3462" s="8" t="s">
        <v>36</v>
      </c>
      <c r="G3462" s="8">
        <v>0</v>
      </c>
      <c r="H3462" s="8">
        <v>1</v>
      </c>
      <c r="I3462" s="8">
        <v>1</v>
      </c>
      <c r="J3462" s="8">
        <v>0</v>
      </c>
      <c r="K3462" s="8">
        <v>0</v>
      </c>
      <c r="L3462" s="8">
        <v>0</v>
      </c>
      <c r="M3462" s="8">
        <v>1</v>
      </c>
      <c r="N3462" s="8">
        <v>0</v>
      </c>
      <c r="O3462" s="8">
        <v>0</v>
      </c>
      <c r="P3462" s="8">
        <v>1</v>
      </c>
      <c r="Q3462" s="8">
        <v>0</v>
      </c>
      <c r="R3462" s="8">
        <v>0</v>
      </c>
      <c r="S3462" s="8">
        <v>0</v>
      </c>
      <c r="T3462" s="8">
        <v>0</v>
      </c>
      <c r="U3462" s="5">
        <v>416030351</v>
      </c>
    </row>
    <row r="3463" spans="1:21" hidden="1" x14ac:dyDescent="0.25">
      <c r="A3463" s="8" t="s">
        <v>5018</v>
      </c>
      <c r="B3463" s="2" t="s">
        <v>3877</v>
      </c>
      <c r="C3463" s="2" t="s">
        <v>265</v>
      </c>
      <c r="D3463" s="2" t="s">
        <v>262</v>
      </c>
      <c r="E3463" s="2" t="s">
        <v>187</v>
      </c>
      <c r="F3463" s="8" t="s">
        <v>36</v>
      </c>
      <c r="G3463" s="8">
        <v>0</v>
      </c>
      <c r="H3463" s="8">
        <v>1</v>
      </c>
      <c r="I3463" s="8">
        <v>0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8">
        <v>0</v>
      </c>
      <c r="T3463" s="8">
        <v>0</v>
      </c>
      <c r="U3463" s="5">
        <v>416030360</v>
      </c>
    </row>
    <row r="3464" spans="1:21" hidden="1" x14ac:dyDescent="0.25">
      <c r="A3464" s="8" t="s">
        <v>5018</v>
      </c>
      <c r="B3464" s="2" t="s">
        <v>3878</v>
      </c>
      <c r="C3464" s="2" t="s">
        <v>266</v>
      </c>
      <c r="D3464" s="2" t="s">
        <v>262</v>
      </c>
      <c r="E3464" s="2" t="s">
        <v>187</v>
      </c>
      <c r="F3464" s="8" t="s">
        <v>36</v>
      </c>
      <c r="G3464" s="8">
        <v>0</v>
      </c>
      <c r="H3464" s="8">
        <v>1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1</v>
      </c>
      <c r="Q3464" s="8">
        <v>0</v>
      </c>
      <c r="R3464" s="8">
        <v>0</v>
      </c>
      <c r="S3464" s="8">
        <v>0</v>
      </c>
      <c r="T3464" s="8">
        <v>0</v>
      </c>
      <c r="U3464" s="5">
        <v>416040012</v>
      </c>
    </row>
    <row r="3465" spans="1:21" hidden="1" x14ac:dyDescent="0.25">
      <c r="A3465" s="8" t="s">
        <v>5018</v>
      </c>
      <c r="B3465" s="2" t="s">
        <v>3879</v>
      </c>
      <c r="C3465" s="2" t="s">
        <v>266</v>
      </c>
      <c r="D3465" s="2" t="s">
        <v>262</v>
      </c>
      <c r="E3465" s="2" t="s">
        <v>187</v>
      </c>
      <c r="F3465" s="8" t="s">
        <v>36</v>
      </c>
      <c r="G3465" s="8">
        <v>0</v>
      </c>
      <c r="H3465" s="8">
        <v>1</v>
      </c>
      <c r="I3465" s="8">
        <v>0</v>
      </c>
      <c r="J3465" s="8">
        <v>0</v>
      </c>
      <c r="K3465" s="8">
        <v>0</v>
      </c>
      <c r="L3465" s="8">
        <v>0</v>
      </c>
      <c r="M3465" s="8">
        <v>1</v>
      </c>
      <c r="N3465" s="8">
        <v>0</v>
      </c>
      <c r="O3465" s="8">
        <v>0</v>
      </c>
      <c r="P3465" s="8">
        <v>1</v>
      </c>
      <c r="Q3465" s="8">
        <v>0</v>
      </c>
      <c r="R3465" s="8">
        <v>0</v>
      </c>
      <c r="S3465" s="8">
        <v>0</v>
      </c>
      <c r="T3465" s="8">
        <v>0</v>
      </c>
      <c r="U3465" s="5">
        <v>416040020</v>
      </c>
    </row>
    <row r="3466" spans="1:21" hidden="1" x14ac:dyDescent="0.25">
      <c r="A3466" s="8" t="s">
        <v>5018</v>
      </c>
      <c r="B3466" s="2" t="s">
        <v>3880</v>
      </c>
      <c r="C3466" s="2" t="s">
        <v>266</v>
      </c>
      <c r="D3466" s="2" t="s">
        <v>262</v>
      </c>
      <c r="E3466" s="2" t="s">
        <v>187</v>
      </c>
      <c r="F3466" s="8" t="s">
        <v>36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1</v>
      </c>
      <c r="N3466" s="8">
        <v>0</v>
      </c>
      <c r="O3466" s="8">
        <v>0</v>
      </c>
      <c r="P3466" s="8">
        <v>1</v>
      </c>
      <c r="Q3466" s="8">
        <v>0</v>
      </c>
      <c r="R3466" s="8">
        <v>0</v>
      </c>
      <c r="S3466" s="8">
        <v>0</v>
      </c>
      <c r="T3466" s="8">
        <v>0</v>
      </c>
      <c r="U3466" s="5">
        <v>416040039</v>
      </c>
    </row>
    <row r="3467" spans="1:21" hidden="1" x14ac:dyDescent="0.25">
      <c r="A3467" s="8" t="s">
        <v>5018</v>
      </c>
      <c r="B3467" s="2" t="s">
        <v>3881</v>
      </c>
      <c r="C3467" s="2" t="s">
        <v>266</v>
      </c>
      <c r="D3467" s="2" t="s">
        <v>262</v>
      </c>
      <c r="E3467" s="2" t="s">
        <v>187</v>
      </c>
      <c r="F3467" s="8" t="s">
        <v>36</v>
      </c>
      <c r="G3467" s="8">
        <v>0</v>
      </c>
      <c r="H3467" s="8">
        <v>1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0</v>
      </c>
      <c r="O3467" s="8">
        <v>0</v>
      </c>
      <c r="P3467" s="8">
        <v>1</v>
      </c>
      <c r="Q3467" s="8">
        <v>0</v>
      </c>
      <c r="R3467" s="8">
        <v>0</v>
      </c>
      <c r="S3467" s="8">
        <v>0</v>
      </c>
      <c r="T3467" s="8">
        <v>0</v>
      </c>
      <c r="U3467" s="5">
        <v>416040047</v>
      </c>
    </row>
    <row r="3468" spans="1:21" hidden="1" x14ac:dyDescent="0.25">
      <c r="A3468" s="8" t="s">
        <v>5018</v>
      </c>
      <c r="B3468" s="2" t="s">
        <v>3882</v>
      </c>
      <c r="C3468" s="2" t="s">
        <v>266</v>
      </c>
      <c r="D3468" s="2" t="s">
        <v>262</v>
      </c>
      <c r="E3468" s="2" t="s">
        <v>187</v>
      </c>
      <c r="F3468" s="8" t="s">
        <v>36</v>
      </c>
      <c r="G3468" s="8">
        <v>0</v>
      </c>
      <c r="H3468" s="8">
        <v>1</v>
      </c>
      <c r="I3468" s="8">
        <v>0</v>
      </c>
      <c r="J3468" s="8">
        <v>0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1</v>
      </c>
      <c r="Q3468" s="8">
        <v>0</v>
      </c>
      <c r="R3468" s="8">
        <v>0</v>
      </c>
      <c r="S3468" s="8">
        <v>0</v>
      </c>
      <c r="T3468" s="8">
        <v>0</v>
      </c>
      <c r="U3468" s="5">
        <v>416040055</v>
      </c>
    </row>
    <row r="3469" spans="1:21" hidden="1" x14ac:dyDescent="0.25">
      <c r="A3469" s="8" t="s">
        <v>5018</v>
      </c>
      <c r="B3469" s="2" t="s">
        <v>3883</v>
      </c>
      <c r="C3469" s="2" t="s">
        <v>266</v>
      </c>
      <c r="D3469" s="2" t="s">
        <v>262</v>
      </c>
      <c r="E3469" s="2" t="s">
        <v>187</v>
      </c>
      <c r="F3469" s="8" t="s">
        <v>36</v>
      </c>
      <c r="G3469" s="8">
        <v>0</v>
      </c>
      <c r="H3469" s="8">
        <v>1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0</v>
      </c>
      <c r="T3469" s="8">
        <v>0</v>
      </c>
      <c r="U3469" s="5">
        <v>416040071</v>
      </c>
    </row>
    <row r="3470" spans="1:21" hidden="1" x14ac:dyDescent="0.25">
      <c r="A3470" s="8" t="s">
        <v>5018</v>
      </c>
      <c r="B3470" s="2" t="s">
        <v>3884</v>
      </c>
      <c r="C3470" s="2" t="s">
        <v>266</v>
      </c>
      <c r="D3470" s="2" t="s">
        <v>262</v>
      </c>
      <c r="E3470" s="2" t="s">
        <v>187</v>
      </c>
      <c r="F3470" s="8" t="s">
        <v>36</v>
      </c>
      <c r="G3470" s="8">
        <v>0</v>
      </c>
      <c r="H3470" s="8">
        <v>1</v>
      </c>
      <c r="I3470" s="8">
        <v>0</v>
      </c>
      <c r="J3470" s="8">
        <v>0</v>
      </c>
      <c r="K3470" s="8">
        <v>0</v>
      </c>
      <c r="L3470" s="8">
        <v>0</v>
      </c>
      <c r="M3470" s="8">
        <v>1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5">
        <v>416040101</v>
      </c>
    </row>
    <row r="3471" spans="1:21" hidden="1" x14ac:dyDescent="0.25">
      <c r="A3471" s="8" t="s">
        <v>5018</v>
      </c>
      <c r="B3471" s="2" t="s">
        <v>3885</v>
      </c>
      <c r="C3471" s="2" t="s">
        <v>266</v>
      </c>
      <c r="D3471" s="2" t="s">
        <v>262</v>
      </c>
      <c r="E3471" s="2" t="s">
        <v>187</v>
      </c>
      <c r="F3471" s="8" t="s">
        <v>36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0</v>
      </c>
      <c r="O3471" s="8">
        <v>0</v>
      </c>
      <c r="P3471" s="8">
        <v>1</v>
      </c>
      <c r="Q3471" s="8">
        <v>0</v>
      </c>
      <c r="R3471" s="8">
        <v>0</v>
      </c>
      <c r="S3471" s="8">
        <v>0</v>
      </c>
      <c r="T3471" s="8">
        <v>0</v>
      </c>
      <c r="U3471" s="5">
        <v>416040110</v>
      </c>
    </row>
    <row r="3472" spans="1:21" hidden="1" x14ac:dyDescent="0.25">
      <c r="A3472" s="8" t="s">
        <v>5018</v>
      </c>
      <c r="B3472" s="2" t="s">
        <v>3886</v>
      </c>
      <c r="C3472" s="2" t="s">
        <v>266</v>
      </c>
      <c r="D3472" s="2" t="s">
        <v>262</v>
      </c>
      <c r="E3472" s="2" t="s">
        <v>187</v>
      </c>
      <c r="F3472" s="8" t="s">
        <v>36</v>
      </c>
      <c r="G3472" s="8">
        <v>0</v>
      </c>
      <c r="H3472" s="8">
        <v>1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8">
        <v>0</v>
      </c>
      <c r="T3472" s="8">
        <v>0</v>
      </c>
      <c r="U3472" s="5">
        <v>416040128</v>
      </c>
    </row>
    <row r="3473" spans="1:21" hidden="1" x14ac:dyDescent="0.25">
      <c r="A3473" s="8" t="s">
        <v>5018</v>
      </c>
      <c r="B3473" s="2" t="s">
        <v>3887</v>
      </c>
      <c r="C3473" s="2" t="s">
        <v>266</v>
      </c>
      <c r="D3473" s="2" t="s">
        <v>262</v>
      </c>
      <c r="E3473" s="2" t="s">
        <v>187</v>
      </c>
      <c r="F3473" s="8" t="s">
        <v>36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0</v>
      </c>
      <c r="P3473" s="8">
        <v>1</v>
      </c>
      <c r="Q3473" s="8">
        <v>0</v>
      </c>
      <c r="R3473" s="8">
        <v>0</v>
      </c>
      <c r="S3473" s="8">
        <v>0</v>
      </c>
      <c r="T3473" s="8">
        <v>0</v>
      </c>
      <c r="U3473" s="5">
        <v>416040144</v>
      </c>
    </row>
    <row r="3474" spans="1:21" hidden="1" x14ac:dyDescent="0.25">
      <c r="A3474" s="8" t="s">
        <v>5018</v>
      </c>
      <c r="B3474" s="2" t="s">
        <v>3888</v>
      </c>
      <c r="C3474" s="2" t="s">
        <v>266</v>
      </c>
      <c r="D3474" s="2" t="s">
        <v>262</v>
      </c>
      <c r="E3474" s="2" t="s">
        <v>187</v>
      </c>
      <c r="F3474" s="8" t="s">
        <v>36</v>
      </c>
      <c r="G3474" s="8">
        <v>0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1</v>
      </c>
      <c r="N3474" s="8">
        <v>0</v>
      </c>
      <c r="O3474" s="8">
        <v>0</v>
      </c>
      <c r="P3474" s="8">
        <v>1</v>
      </c>
      <c r="Q3474" s="8">
        <v>0</v>
      </c>
      <c r="R3474" s="8">
        <v>0</v>
      </c>
      <c r="S3474" s="8">
        <v>0</v>
      </c>
      <c r="T3474" s="8">
        <v>0</v>
      </c>
      <c r="U3474" s="5">
        <v>416040179</v>
      </c>
    </row>
    <row r="3475" spans="1:21" hidden="1" x14ac:dyDescent="0.25">
      <c r="A3475" s="8" t="s">
        <v>5018</v>
      </c>
      <c r="B3475" s="2" t="s">
        <v>3889</v>
      </c>
      <c r="C3475" s="2" t="s">
        <v>266</v>
      </c>
      <c r="D3475" s="2" t="s">
        <v>262</v>
      </c>
      <c r="E3475" s="2" t="s">
        <v>187</v>
      </c>
      <c r="F3475" s="8" t="s">
        <v>36</v>
      </c>
      <c r="G3475" s="8">
        <v>0</v>
      </c>
      <c r="H3475" s="8">
        <v>1</v>
      </c>
      <c r="I3475" s="8">
        <v>1</v>
      </c>
      <c r="J3475" s="8">
        <v>0</v>
      </c>
      <c r="K3475" s="8">
        <v>0</v>
      </c>
      <c r="L3475" s="8">
        <v>0</v>
      </c>
      <c r="M3475" s="8">
        <v>1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5">
        <v>416040187</v>
      </c>
    </row>
    <row r="3476" spans="1:21" hidden="1" x14ac:dyDescent="0.25">
      <c r="A3476" s="8" t="s">
        <v>5018</v>
      </c>
      <c r="B3476" s="2" t="s">
        <v>3890</v>
      </c>
      <c r="C3476" s="2" t="s">
        <v>266</v>
      </c>
      <c r="D3476" s="2" t="s">
        <v>262</v>
      </c>
      <c r="E3476" s="2" t="s">
        <v>187</v>
      </c>
      <c r="F3476" s="8" t="s">
        <v>36</v>
      </c>
      <c r="G3476" s="8">
        <v>0</v>
      </c>
      <c r="H3476" s="8">
        <v>1</v>
      </c>
      <c r="I3476" s="8">
        <v>1</v>
      </c>
      <c r="J3476" s="8">
        <v>0</v>
      </c>
      <c r="K3476" s="8">
        <v>0</v>
      </c>
      <c r="L3476" s="8">
        <v>0</v>
      </c>
      <c r="M3476" s="8">
        <v>1</v>
      </c>
      <c r="N3476" s="8">
        <v>0</v>
      </c>
      <c r="O3476" s="8">
        <v>0</v>
      </c>
      <c r="P3476" s="8">
        <v>1</v>
      </c>
      <c r="Q3476" s="8">
        <v>0</v>
      </c>
      <c r="R3476" s="8">
        <v>0</v>
      </c>
      <c r="S3476" s="8">
        <v>0</v>
      </c>
      <c r="T3476" s="8">
        <v>0</v>
      </c>
      <c r="U3476" s="5">
        <v>416040195</v>
      </c>
    </row>
    <row r="3477" spans="1:21" hidden="1" x14ac:dyDescent="0.25">
      <c r="A3477" s="8" t="s">
        <v>5018</v>
      </c>
      <c r="B3477" s="2" t="s">
        <v>3891</v>
      </c>
      <c r="C3477" s="2" t="s">
        <v>266</v>
      </c>
      <c r="D3477" s="2" t="s">
        <v>262</v>
      </c>
      <c r="E3477" s="2" t="s">
        <v>187</v>
      </c>
      <c r="F3477" s="8" t="s">
        <v>36</v>
      </c>
      <c r="G3477" s="8">
        <v>0</v>
      </c>
      <c r="H3477" s="8">
        <v>1</v>
      </c>
      <c r="I3477" s="8">
        <v>0</v>
      </c>
      <c r="J3477" s="8">
        <v>0</v>
      </c>
      <c r="K3477" s="8">
        <v>0</v>
      </c>
      <c r="L3477" s="8">
        <v>0</v>
      </c>
      <c r="M3477" s="8">
        <v>1</v>
      </c>
      <c r="N3477" s="8">
        <v>0</v>
      </c>
      <c r="O3477" s="8">
        <v>0</v>
      </c>
      <c r="P3477" s="8">
        <v>1</v>
      </c>
      <c r="Q3477" s="8">
        <v>0</v>
      </c>
      <c r="R3477" s="8">
        <v>0</v>
      </c>
      <c r="S3477" s="8">
        <v>0</v>
      </c>
      <c r="T3477" s="8">
        <v>0</v>
      </c>
      <c r="U3477" s="5">
        <v>416040209</v>
      </c>
    </row>
    <row r="3478" spans="1:21" hidden="1" x14ac:dyDescent="0.25">
      <c r="A3478" s="8" t="s">
        <v>5018</v>
      </c>
      <c r="B3478" s="2" t="s">
        <v>3892</v>
      </c>
      <c r="C3478" s="2" t="s">
        <v>266</v>
      </c>
      <c r="D3478" s="2" t="s">
        <v>262</v>
      </c>
      <c r="E3478" s="2" t="s">
        <v>187</v>
      </c>
      <c r="F3478" s="8" t="s">
        <v>36</v>
      </c>
      <c r="G3478" s="8">
        <v>0</v>
      </c>
      <c r="H3478" s="8">
        <v>1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0</v>
      </c>
      <c r="U3478" s="5">
        <v>416040217</v>
      </c>
    </row>
    <row r="3479" spans="1:21" hidden="1" x14ac:dyDescent="0.25">
      <c r="A3479" s="8" t="s">
        <v>5018</v>
      </c>
      <c r="B3479" s="2" t="s">
        <v>3893</v>
      </c>
      <c r="C3479" s="2" t="s">
        <v>266</v>
      </c>
      <c r="D3479" s="2" t="s">
        <v>262</v>
      </c>
      <c r="E3479" s="2" t="s">
        <v>187</v>
      </c>
      <c r="F3479" s="8" t="s">
        <v>36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s="8">
        <v>1</v>
      </c>
      <c r="N3479" s="8">
        <v>0</v>
      </c>
      <c r="O3479" s="8">
        <v>0</v>
      </c>
      <c r="P3479" s="8">
        <v>1</v>
      </c>
      <c r="Q3479" s="8">
        <v>0</v>
      </c>
      <c r="R3479" s="8">
        <v>0</v>
      </c>
      <c r="S3479" s="8">
        <v>0</v>
      </c>
      <c r="T3479" s="8">
        <v>0</v>
      </c>
      <c r="U3479" s="5">
        <v>416040225</v>
      </c>
    </row>
    <row r="3480" spans="1:21" hidden="1" x14ac:dyDescent="0.25">
      <c r="A3480" s="8" t="s">
        <v>5018</v>
      </c>
      <c r="B3480" s="2" t="s">
        <v>3894</v>
      </c>
      <c r="C3480" s="2" t="s">
        <v>266</v>
      </c>
      <c r="D3480" s="2" t="s">
        <v>262</v>
      </c>
      <c r="E3480" s="2" t="s">
        <v>187</v>
      </c>
      <c r="F3480" s="8" t="s">
        <v>36</v>
      </c>
      <c r="G3480" s="8">
        <v>0</v>
      </c>
      <c r="H3480" s="8">
        <v>1</v>
      </c>
      <c r="I3480" s="8">
        <v>0</v>
      </c>
      <c r="J3480" s="8">
        <v>0</v>
      </c>
      <c r="K3480" s="8">
        <v>0</v>
      </c>
      <c r="L3480" s="8">
        <v>0</v>
      </c>
      <c r="M3480" s="8">
        <v>1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5">
        <v>416040233</v>
      </c>
    </row>
    <row r="3481" spans="1:21" hidden="1" x14ac:dyDescent="0.25">
      <c r="A3481" s="8" t="s">
        <v>5018</v>
      </c>
      <c r="B3481" s="2" t="s">
        <v>3895</v>
      </c>
      <c r="C3481" s="2" t="s">
        <v>266</v>
      </c>
      <c r="D3481" s="2" t="s">
        <v>262</v>
      </c>
      <c r="E3481" s="2" t="s">
        <v>187</v>
      </c>
      <c r="F3481" s="8" t="s">
        <v>36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0</v>
      </c>
      <c r="O3481" s="8">
        <v>0</v>
      </c>
      <c r="P3481" s="8">
        <v>1</v>
      </c>
      <c r="Q3481" s="8">
        <v>0</v>
      </c>
      <c r="R3481" s="8">
        <v>0</v>
      </c>
      <c r="S3481" s="8">
        <v>0</v>
      </c>
      <c r="T3481" s="8">
        <v>0</v>
      </c>
      <c r="U3481" s="5">
        <v>416040241</v>
      </c>
    </row>
    <row r="3482" spans="1:21" hidden="1" x14ac:dyDescent="0.25">
      <c r="A3482" s="8" t="s">
        <v>5018</v>
      </c>
      <c r="B3482" s="2" t="s">
        <v>3896</v>
      </c>
      <c r="C3482" s="2" t="s">
        <v>266</v>
      </c>
      <c r="D3482" s="2" t="s">
        <v>262</v>
      </c>
      <c r="E3482" s="2" t="s">
        <v>187</v>
      </c>
      <c r="F3482" s="8" t="s">
        <v>36</v>
      </c>
      <c r="G3482" s="8">
        <v>0</v>
      </c>
      <c r="H3482" s="8">
        <v>1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8">
        <v>0</v>
      </c>
      <c r="T3482" s="8">
        <v>0</v>
      </c>
      <c r="U3482" s="5">
        <v>416040250</v>
      </c>
    </row>
    <row r="3483" spans="1:21" hidden="1" x14ac:dyDescent="0.25">
      <c r="A3483" s="8" t="s">
        <v>5018</v>
      </c>
      <c r="B3483" s="2" t="s">
        <v>3897</v>
      </c>
      <c r="C3483" s="2" t="s">
        <v>266</v>
      </c>
      <c r="D3483" s="2" t="s">
        <v>262</v>
      </c>
      <c r="E3483" s="2" t="s">
        <v>187</v>
      </c>
      <c r="F3483" s="8" t="s">
        <v>36</v>
      </c>
      <c r="G3483" s="8">
        <v>0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1</v>
      </c>
      <c r="N3483" s="8">
        <v>0</v>
      </c>
      <c r="O3483" s="8">
        <v>0</v>
      </c>
      <c r="P3483" s="8">
        <v>1</v>
      </c>
      <c r="Q3483" s="8">
        <v>0</v>
      </c>
      <c r="R3483" s="8">
        <v>0</v>
      </c>
      <c r="S3483" s="8">
        <v>0</v>
      </c>
      <c r="T3483" s="8">
        <v>0</v>
      </c>
      <c r="U3483" s="5">
        <v>416040268</v>
      </c>
    </row>
    <row r="3484" spans="1:21" hidden="1" x14ac:dyDescent="0.25">
      <c r="A3484" s="8" t="s">
        <v>5018</v>
      </c>
      <c r="B3484" s="2" t="s">
        <v>3898</v>
      </c>
      <c r="C3484" s="2" t="s">
        <v>266</v>
      </c>
      <c r="D3484" s="2" t="s">
        <v>262</v>
      </c>
      <c r="E3484" s="2" t="s">
        <v>187</v>
      </c>
      <c r="F3484" s="8" t="s">
        <v>36</v>
      </c>
      <c r="G3484" s="8">
        <v>0</v>
      </c>
      <c r="H3484" s="8">
        <v>1</v>
      </c>
      <c r="I3484" s="8">
        <v>0</v>
      </c>
      <c r="J3484" s="8">
        <v>0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5">
        <v>416040276</v>
      </c>
    </row>
    <row r="3485" spans="1:21" hidden="1" x14ac:dyDescent="0.25">
      <c r="A3485" s="8" t="s">
        <v>5018</v>
      </c>
      <c r="B3485" s="2" t="s">
        <v>3899</v>
      </c>
      <c r="C3485" s="2" t="s">
        <v>267</v>
      </c>
      <c r="D3485" s="2" t="s">
        <v>262</v>
      </c>
      <c r="E3485" s="2" t="s">
        <v>187</v>
      </c>
      <c r="F3485" s="8" t="s">
        <v>36</v>
      </c>
      <c r="G3485" s="8">
        <v>0</v>
      </c>
      <c r="H3485" s="8">
        <v>1</v>
      </c>
      <c r="I3485" s="8">
        <v>0</v>
      </c>
      <c r="J3485" s="8">
        <v>0</v>
      </c>
      <c r="K3485" s="8">
        <v>0</v>
      </c>
      <c r="L3485" s="8">
        <v>0</v>
      </c>
      <c r="M3485" s="8">
        <v>1</v>
      </c>
      <c r="N3485" s="8">
        <v>0</v>
      </c>
      <c r="O3485" s="8">
        <v>0</v>
      </c>
      <c r="P3485" s="8">
        <v>1</v>
      </c>
      <c r="Q3485" s="8">
        <v>0</v>
      </c>
      <c r="R3485" s="8">
        <v>0</v>
      </c>
      <c r="S3485" s="8">
        <v>0</v>
      </c>
      <c r="T3485" s="8">
        <v>0</v>
      </c>
      <c r="U3485" s="5">
        <v>416050018</v>
      </c>
    </row>
    <row r="3486" spans="1:21" hidden="1" x14ac:dyDescent="0.25">
      <c r="A3486" s="8" t="s">
        <v>5018</v>
      </c>
      <c r="B3486" s="2" t="s">
        <v>3900</v>
      </c>
      <c r="C3486" s="2" t="s">
        <v>267</v>
      </c>
      <c r="D3486" s="2" t="s">
        <v>262</v>
      </c>
      <c r="E3486" s="2" t="s">
        <v>187</v>
      </c>
      <c r="F3486" s="8" t="s">
        <v>36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1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5">
        <v>416050026</v>
      </c>
    </row>
    <row r="3487" spans="1:21" hidden="1" x14ac:dyDescent="0.25">
      <c r="A3487" s="8" t="s">
        <v>5018</v>
      </c>
      <c r="B3487" s="2" t="s">
        <v>3901</v>
      </c>
      <c r="C3487" s="2" t="s">
        <v>267</v>
      </c>
      <c r="D3487" s="2" t="s">
        <v>262</v>
      </c>
      <c r="E3487" s="2" t="s">
        <v>187</v>
      </c>
      <c r="F3487" s="8" t="s">
        <v>36</v>
      </c>
      <c r="G3487" s="8">
        <v>0</v>
      </c>
      <c r="H3487" s="8">
        <v>1</v>
      </c>
      <c r="I3487" s="8">
        <v>0</v>
      </c>
      <c r="J3487" s="8">
        <v>0</v>
      </c>
      <c r="K3487" s="8">
        <v>0</v>
      </c>
      <c r="L3487" s="8">
        <v>0</v>
      </c>
      <c r="M3487" s="8">
        <v>1</v>
      </c>
      <c r="N3487" s="8">
        <v>0</v>
      </c>
      <c r="O3487" s="8">
        <v>0</v>
      </c>
      <c r="P3487" s="8">
        <v>1</v>
      </c>
      <c r="Q3487" s="8">
        <v>0</v>
      </c>
      <c r="R3487" s="8">
        <v>0</v>
      </c>
      <c r="S3487" s="8">
        <v>0</v>
      </c>
      <c r="T3487" s="8">
        <v>0</v>
      </c>
      <c r="U3487" s="5">
        <v>416050034</v>
      </c>
    </row>
    <row r="3488" spans="1:21" hidden="1" x14ac:dyDescent="0.25">
      <c r="A3488" s="8" t="s">
        <v>5018</v>
      </c>
      <c r="B3488" s="2" t="s">
        <v>3902</v>
      </c>
      <c r="C3488" s="2" t="s">
        <v>267</v>
      </c>
      <c r="D3488" s="2" t="s">
        <v>262</v>
      </c>
      <c r="E3488" s="2" t="s">
        <v>187</v>
      </c>
      <c r="F3488" s="8" t="s">
        <v>36</v>
      </c>
      <c r="G3488" s="8">
        <v>0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0</v>
      </c>
      <c r="O3488" s="8">
        <v>0</v>
      </c>
      <c r="P3488" s="8">
        <v>1</v>
      </c>
      <c r="Q3488" s="8">
        <v>0</v>
      </c>
      <c r="R3488" s="8">
        <v>0</v>
      </c>
      <c r="S3488" s="8">
        <v>0</v>
      </c>
      <c r="T3488" s="8">
        <v>0</v>
      </c>
      <c r="U3488" s="5">
        <v>416050050</v>
      </c>
    </row>
    <row r="3489" spans="1:21" hidden="1" x14ac:dyDescent="0.25">
      <c r="A3489" s="8" t="s">
        <v>5018</v>
      </c>
      <c r="B3489" s="2" t="s">
        <v>3903</v>
      </c>
      <c r="C3489" s="2" t="s">
        <v>267</v>
      </c>
      <c r="D3489" s="2" t="s">
        <v>262</v>
      </c>
      <c r="E3489" s="2" t="s">
        <v>187</v>
      </c>
      <c r="F3489" s="8" t="s">
        <v>36</v>
      </c>
      <c r="G3489" s="8">
        <v>0</v>
      </c>
      <c r="H3489" s="8">
        <v>1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0</v>
      </c>
      <c r="O3489" s="8">
        <v>0</v>
      </c>
      <c r="P3489" s="8">
        <v>1</v>
      </c>
      <c r="Q3489" s="8">
        <v>0</v>
      </c>
      <c r="R3489" s="8">
        <v>0</v>
      </c>
      <c r="S3489" s="8">
        <v>0</v>
      </c>
      <c r="T3489" s="8">
        <v>0</v>
      </c>
      <c r="U3489" s="5">
        <v>416050077</v>
      </c>
    </row>
    <row r="3490" spans="1:21" hidden="1" x14ac:dyDescent="0.25">
      <c r="A3490" s="8" t="s">
        <v>5018</v>
      </c>
      <c r="B3490" s="2" t="s">
        <v>3904</v>
      </c>
      <c r="C3490" s="2" t="s">
        <v>267</v>
      </c>
      <c r="D3490" s="2" t="s">
        <v>262</v>
      </c>
      <c r="E3490" s="2" t="s">
        <v>187</v>
      </c>
      <c r="F3490" s="8" t="s">
        <v>36</v>
      </c>
      <c r="G3490" s="8">
        <v>0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1</v>
      </c>
      <c r="Q3490" s="8">
        <v>0</v>
      </c>
      <c r="R3490" s="8">
        <v>0</v>
      </c>
      <c r="S3490" s="8">
        <v>0</v>
      </c>
      <c r="T3490" s="8">
        <v>0</v>
      </c>
      <c r="U3490" s="5">
        <v>416050093</v>
      </c>
    </row>
    <row r="3491" spans="1:21" hidden="1" x14ac:dyDescent="0.25">
      <c r="A3491" s="8" t="s">
        <v>5018</v>
      </c>
      <c r="B3491" s="2" t="s">
        <v>3905</v>
      </c>
      <c r="C3491" s="2" t="s">
        <v>267</v>
      </c>
      <c r="D3491" s="2" t="s">
        <v>262</v>
      </c>
      <c r="E3491" s="2" t="s">
        <v>187</v>
      </c>
      <c r="F3491" s="8" t="s">
        <v>36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1</v>
      </c>
      <c r="N3491" s="8">
        <v>0</v>
      </c>
      <c r="O3491" s="8">
        <v>0</v>
      </c>
      <c r="P3491" s="8">
        <v>1</v>
      </c>
      <c r="Q3491" s="8">
        <v>0</v>
      </c>
      <c r="R3491" s="8">
        <v>0</v>
      </c>
      <c r="S3491" s="8">
        <v>0</v>
      </c>
      <c r="T3491" s="8">
        <v>0</v>
      </c>
      <c r="U3491" s="5">
        <v>416050107</v>
      </c>
    </row>
    <row r="3492" spans="1:21" hidden="1" x14ac:dyDescent="0.25">
      <c r="A3492" s="8" t="s">
        <v>5018</v>
      </c>
      <c r="B3492" s="2" t="s">
        <v>3906</v>
      </c>
      <c r="C3492" s="2" t="s">
        <v>267</v>
      </c>
      <c r="D3492" s="2" t="s">
        <v>262</v>
      </c>
      <c r="E3492" s="2" t="s">
        <v>187</v>
      </c>
      <c r="F3492" s="8" t="s">
        <v>36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1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0</v>
      </c>
      <c r="T3492" s="8">
        <v>0</v>
      </c>
      <c r="U3492" s="5">
        <v>416050115</v>
      </c>
    </row>
    <row r="3493" spans="1:21" hidden="1" x14ac:dyDescent="0.25">
      <c r="A3493" s="8" t="s">
        <v>5018</v>
      </c>
      <c r="B3493" s="2" t="s">
        <v>3907</v>
      </c>
      <c r="C3493" s="2" t="s">
        <v>268</v>
      </c>
      <c r="D3493" s="2" t="s">
        <v>262</v>
      </c>
      <c r="E3493" s="2" t="s">
        <v>187</v>
      </c>
      <c r="F3493" s="8" t="s">
        <v>36</v>
      </c>
      <c r="G3493" s="8">
        <v>0</v>
      </c>
      <c r="H3493" s="8">
        <v>1</v>
      </c>
      <c r="I3493" s="8">
        <v>1</v>
      </c>
      <c r="J3493" s="8">
        <v>0</v>
      </c>
      <c r="K3493" s="8">
        <v>0</v>
      </c>
      <c r="L3493" s="8">
        <v>0</v>
      </c>
      <c r="M3493" s="8">
        <v>1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5">
        <v>416060013</v>
      </c>
    </row>
    <row r="3494" spans="1:21" hidden="1" x14ac:dyDescent="0.25">
      <c r="A3494" s="8" t="s">
        <v>5018</v>
      </c>
      <c r="B3494" s="2" t="s">
        <v>3908</v>
      </c>
      <c r="C3494" s="2" t="s">
        <v>268</v>
      </c>
      <c r="D3494" s="2" t="s">
        <v>262</v>
      </c>
      <c r="E3494" s="2" t="s">
        <v>187</v>
      </c>
      <c r="F3494" s="8" t="s">
        <v>36</v>
      </c>
      <c r="G3494" s="8">
        <v>0</v>
      </c>
      <c r="H3494" s="8">
        <v>1</v>
      </c>
      <c r="I3494" s="8">
        <v>0</v>
      </c>
      <c r="J3494" s="8">
        <v>0</v>
      </c>
      <c r="K3494" s="8">
        <v>0</v>
      </c>
      <c r="L3494" s="8">
        <v>0</v>
      </c>
      <c r="M3494" s="8">
        <v>1</v>
      </c>
      <c r="N3494" s="8">
        <v>0</v>
      </c>
      <c r="O3494" s="8">
        <v>0</v>
      </c>
      <c r="P3494" s="8">
        <v>1</v>
      </c>
      <c r="Q3494" s="8">
        <v>0</v>
      </c>
      <c r="R3494" s="8">
        <v>0</v>
      </c>
      <c r="S3494" s="8">
        <v>0</v>
      </c>
      <c r="T3494" s="8">
        <v>0</v>
      </c>
      <c r="U3494" s="5">
        <v>416060021</v>
      </c>
    </row>
    <row r="3495" spans="1:21" hidden="1" x14ac:dyDescent="0.25">
      <c r="A3495" s="8" t="s">
        <v>5018</v>
      </c>
      <c r="B3495" s="2" t="s">
        <v>3909</v>
      </c>
      <c r="C3495" s="2" t="s">
        <v>268</v>
      </c>
      <c r="D3495" s="2" t="s">
        <v>262</v>
      </c>
      <c r="E3495" s="2" t="s">
        <v>187</v>
      </c>
      <c r="F3495" s="8" t="s">
        <v>36</v>
      </c>
      <c r="G3495" s="8">
        <v>0</v>
      </c>
      <c r="H3495" s="8">
        <v>1</v>
      </c>
      <c r="I3495" s="8">
        <v>0</v>
      </c>
      <c r="J3495" s="8">
        <v>0</v>
      </c>
      <c r="K3495" s="8">
        <v>0</v>
      </c>
      <c r="L3495" s="8">
        <v>0</v>
      </c>
      <c r="M3495" s="8">
        <v>1</v>
      </c>
      <c r="N3495" s="8">
        <v>0</v>
      </c>
      <c r="O3495" s="8">
        <v>0</v>
      </c>
      <c r="P3495" s="8">
        <v>1</v>
      </c>
      <c r="Q3495" s="8">
        <v>0</v>
      </c>
      <c r="R3495" s="8">
        <v>0</v>
      </c>
      <c r="S3495" s="8">
        <v>0</v>
      </c>
      <c r="T3495" s="8">
        <v>0</v>
      </c>
      <c r="U3495" s="5">
        <v>416060030</v>
      </c>
    </row>
    <row r="3496" spans="1:21" hidden="1" x14ac:dyDescent="0.25">
      <c r="A3496" s="8" t="s">
        <v>5018</v>
      </c>
      <c r="B3496" s="2" t="s">
        <v>3910</v>
      </c>
      <c r="C3496" s="2" t="s">
        <v>268</v>
      </c>
      <c r="D3496" s="2" t="s">
        <v>262</v>
      </c>
      <c r="E3496" s="2" t="s">
        <v>187</v>
      </c>
      <c r="F3496" s="8" t="s">
        <v>36</v>
      </c>
      <c r="G3496" s="8">
        <v>0</v>
      </c>
      <c r="H3496" s="8">
        <v>1</v>
      </c>
      <c r="I3496" s="8">
        <v>0</v>
      </c>
      <c r="J3496" s="8">
        <v>0</v>
      </c>
      <c r="K3496" s="8">
        <v>0</v>
      </c>
      <c r="L3496" s="8">
        <v>0</v>
      </c>
      <c r="M3496" s="8">
        <v>1</v>
      </c>
      <c r="N3496" s="8">
        <v>0</v>
      </c>
      <c r="O3496" s="8">
        <v>0</v>
      </c>
      <c r="P3496" s="8">
        <v>1</v>
      </c>
      <c r="Q3496" s="8">
        <v>0</v>
      </c>
      <c r="R3496" s="8">
        <v>0</v>
      </c>
      <c r="S3496" s="8">
        <v>0</v>
      </c>
      <c r="T3496" s="8">
        <v>0</v>
      </c>
      <c r="U3496" s="5">
        <v>416060056</v>
      </c>
    </row>
    <row r="3497" spans="1:21" hidden="1" x14ac:dyDescent="0.25">
      <c r="A3497" s="8" t="s">
        <v>5018</v>
      </c>
      <c r="B3497" s="2" t="s">
        <v>3911</v>
      </c>
      <c r="C3497" s="2" t="s">
        <v>268</v>
      </c>
      <c r="D3497" s="2" t="s">
        <v>262</v>
      </c>
      <c r="E3497" s="2" t="s">
        <v>187</v>
      </c>
      <c r="F3497" s="8" t="s">
        <v>36</v>
      </c>
      <c r="G3497" s="8">
        <v>0</v>
      </c>
      <c r="H3497" s="8">
        <v>1</v>
      </c>
      <c r="I3497" s="8">
        <v>0</v>
      </c>
      <c r="J3497" s="8">
        <v>0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1</v>
      </c>
      <c r="Q3497" s="8">
        <v>0</v>
      </c>
      <c r="R3497" s="8">
        <v>0</v>
      </c>
      <c r="S3497" s="8">
        <v>0</v>
      </c>
      <c r="T3497" s="8">
        <v>0</v>
      </c>
      <c r="U3497" s="5">
        <v>416060064</v>
      </c>
    </row>
    <row r="3498" spans="1:21" hidden="1" x14ac:dyDescent="0.25">
      <c r="A3498" s="8" t="s">
        <v>5018</v>
      </c>
      <c r="B3498" s="2" t="s">
        <v>3912</v>
      </c>
      <c r="C3498" s="2" t="s">
        <v>268</v>
      </c>
      <c r="D3498" s="2" t="s">
        <v>262</v>
      </c>
      <c r="E3498" s="2" t="s">
        <v>187</v>
      </c>
      <c r="F3498" s="8" t="s">
        <v>36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0</v>
      </c>
      <c r="P3498" s="8">
        <v>1</v>
      </c>
      <c r="Q3498" s="8">
        <v>0</v>
      </c>
      <c r="R3498" s="8">
        <v>0</v>
      </c>
      <c r="S3498" s="8">
        <v>0</v>
      </c>
      <c r="T3498" s="8">
        <v>0</v>
      </c>
      <c r="U3498" s="5">
        <v>416060080</v>
      </c>
    </row>
    <row r="3499" spans="1:21" hidden="1" x14ac:dyDescent="0.25">
      <c r="A3499" s="8" t="s">
        <v>5018</v>
      </c>
      <c r="B3499" s="2" t="s">
        <v>3913</v>
      </c>
      <c r="C3499" s="2" t="s">
        <v>268</v>
      </c>
      <c r="D3499" s="2" t="s">
        <v>262</v>
      </c>
      <c r="E3499" s="2" t="s">
        <v>187</v>
      </c>
      <c r="F3499" s="8" t="s">
        <v>36</v>
      </c>
      <c r="G3499" s="8">
        <v>0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1</v>
      </c>
      <c r="N3499" s="8">
        <v>0</v>
      </c>
      <c r="O3499" s="8">
        <v>0</v>
      </c>
      <c r="P3499" s="8">
        <v>1</v>
      </c>
      <c r="Q3499" s="8">
        <v>0</v>
      </c>
      <c r="R3499" s="8">
        <v>0</v>
      </c>
      <c r="S3499" s="8">
        <v>0</v>
      </c>
      <c r="T3499" s="8">
        <v>0</v>
      </c>
      <c r="U3499" s="5">
        <v>416060099</v>
      </c>
    </row>
    <row r="3500" spans="1:21" hidden="1" x14ac:dyDescent="0.25">
      <c r="A3500" s="8" t="s">
        <v>5018</v>
      </c>
      <c r="B3500" s="2" t="s">
        <v>3914</v>
      </c>
      <c r="C3500" s="2" t="s">
        <v>268</v>
      </c>
      <c r="D3500" s="2" t="s">
        <v>262</v>
      </c>
      <c r="E3500" s="2" t="s">
        <v>187</v>
      </c>
      <c r="F3500" s="8" t="s">
        <v>36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1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5">
        <v>416060102</v>
      </c>
    </row>
    <row r="3501" spans="1:21" hidden="1" x14ac:dyDescent="0.25">
      <c r="A3501" s="8" t="s">
        <v>5018</v>
      </c>
      <c r="B3501" s="2" t="s">
        <v>3915</v>
      </c>
      <c r="C3501" s="2" t="s">
        <v>268</v>
      </c>
      <c r="D3501" s="2" t="s">
        <v>262</v>
      </c>
      <c r="E3501" s="2" t="s">
        <v>187</v>
      </c>
      <c r="F3501" s="8" t="s">
        <v>36</v>
      </c>
      <c r="G3501" s="8">
        <v>0</v>
      </c>
      <c r="H3501" s="8">
        <v>1</v>
      </c>
      <c r="I3501" s="8">
        <v>0</v>
      </c>
      <c r="J3501" s="8">
        <v>0</v>
      </c>
      <c r="K3501" s="8">
        <v>0</v>
      </c>
      <c r="L3501" s="8">
        <v>0</v>
      </c>
      <c r="M3501" s="8">
        <v>1</v>
      </c>
      <c r="N3501" s="8">
        <v>0</v>
      </c>
      <c r="O3501" s="8">
        <v>0</v>
      </c>
      <c r="P3501" s="8">
        <v>1</v>
      </c>
      <c r="Q3501" s="8">
        <v>0</v>
      </c>
      <c r="R3501" s="8">
        <v>0</v>
      </c>
      <c r="S3501" s="8">
        <v>0</v>
      </c>
      <c r="T3501" s="8">
        <v>0</v>
      </c>
      <c r="U3501" s="5">
        <v>416060110</v>
      </c>
    </row>
    <row r="3502" spans="1:21" hidden="1" x14ac:dyDescent="0.25">
      <c r="A3502" s="8" t="s">
        <v>5018</v>
      </c>
      <c r="B3502" s="2" t="s">
        <v>3916</v>
      </c>
      <c r="C3502" s="2" t="s">
        <v>268</v>
      </c>
      <c r="D3502" s="2" t="s">
        <v>262</v>
      </c>
      <c r="E3502" s="2" t="s">
        <v>187</v>
      </c>
      <c r="F3502" s="8" t="s">
        <v>36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1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5">
        <v>416060129</v>
      </c>
    </row>
    <row r="3503" spans="1:21" hidden="1" x14ac:dyDescent="0.25">
      <c r="A3503" s="8" t="s">
        <v>5018</v>
      </c>
      <c r="B3503" s="2" t="s">
        <v>3917</v>
      </c>
      <c r="C3503" s="2" t="s">
        <v>269</v>
      </c>
      <c r="D3503" s="2" t="s">
        <v>262</v>
      </c>
      <c r="E3503" s="2" t="s">
        <v>187</v>
      </c>
      <c r="F3503" s="8" t="s">
        <v>36</v>
      </c>
      <c r="G3503" s="8">
        <v>0</v>
      </c>
      <c r="H3503" s="8">
        <v>1</v>
      </c>
      <c r="I3503" s="8">
        <v>1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1</v>
      </c>
      <c r="Q3503" s="8">
        <v>0</v>
      </c>
      <c r="R3503" s="8">
        <v>0</v>
      </c>
      <c r="S3503" s="8">
        <v>0</v>
      </c>
      <c r="T3503" s="8">
        <v>0</v>
      </c>
      <c r="U3503" s="5">
        <v>416080014</v>
      </c>
    </row>
    <row r="3504" spans="1:21" hidden="1" x14ac:dyDescent="0.25">
      <c r="A3504" s="8" t="s">
        <v>5018</v>
      </c>
      <c r="B3504" s="2" t="s">
        <v>3918</v>
      </c>
      <c r="C3504" s="2" t="s">
        <v>269</v>
      </c>
      <c r="D3504" s="2" t="s">
        <v>262</v>
      </c>
      <c r="E3504" s="2" t="s">
        <v>187</v>
      </c>
      <c r="F3504" s="8" t="s">
        <v>36</v>
      </c>
      <c r="G3504" s="8">
        <v>0</v>
      </c>
      <c r="H3504" s="8">
        <v>1</v>
      </c>
      <c r="I3504" s="8">
        <v>1</v>
      </c>
      <c r="J3504" s="8">
        <v>0</v>
      </c>
      <c r="K3504" s="8">
        <v>0</v>
      </c>
      <c r="L3504" s="8">
        <v>0</v>
      </c>
      <c r="M3504" s="8">
        <v>1</v>
      </c>
      <c r="N3504" s="8">
        <v>0</v>
      </c>
      <c r="O3504" s="8">
        <v>0</v>
      </c>
      <c r="P3504" s="8">
        <v>1</v>
      </c>
      <c r="Q3504" s="8">
        <v>0</v>
      </c>
      <c r="R3504" s="8">
        <v>0</v>
      </c>
      <c r="S3504" s="8">
        <v>0</v>
      </c>
      <c r="T3504" s="8">
        <v>0</v>
      </c>
      <c r="U3504" s="5">
        <v>416080030</v>
      </c>
    </row>
    <row r="3505" spans="1:21" hidden="1" x14ac:dyDescent="0.25">
      <c r="A3505" s="8" t="s">
        <v>5018</v>
      </c>
      <c r="B3505" s="2" t="s">
        <v>3919</v>
      </c>
      <c r="C3505" s="2" t="s">
        <v>269</v>
      </c>
      <c r="D3505" s="2" t="s">
        <v>262</v>
      </c>
      <c r="E3505" s="2" t="s">
        <v>187</v>
      </c>
      <c r="F3505" s="8" t="s">
        <v>36</v>
      </c>
      <c r="G3505" s="8">
        <v>0</v>
      </c>
      <c r="H3505" s="8">
        <v>1</v>
      </c>
      <c r="I3505" s="8">
        <v>0</v>
      </c>
      <c r="J3505" s="8">
        <v>0</v>
      </c>
      <c r="K3505" s="8">
        <v>0</v>
      </c>
      <c r="L3505" s="8">
        <v>0</v>
      </c>
      <c r="M3505" s="8">
        <v>1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0</v>
      </c>
      <c r="U3505" s="5">
        <v>416080081</v>
      </c>
    </row>
    <row r="3506" spans="1:21" hidden="1" x14ac:dyDescent="0.25">
      <c r="A3506" s="8" t="s">
        <v>5018</v>
      </c>
      <c r="B3506" s="2" t="s">
        <v>3920</v>
      </c>
      <c r="C3506" s="2" t="s">
        <v>269</v>
      </c>
      <c r="D3506" s="2" t="s">
        <v>262</v>
      </c>
      <c r="E3506" s="2" t="s">
        <v>187</v>
      </c>
      <c r="F3506" s="8" t="s">
        <v>36</v>
      </c>
      <c r="G3506" s="8">
        <v>0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1</v>
      </c>
      <c r="N3506" s="8">
        <v>0</v>
      </c>
      <c r="O3506" s="8">
        <v>0</v>
      </c>
      <c r="P3506" s="8">
        <v>1</v>
      </c>
      <c r="Q3506" s="8">
        <v>0</v>
      </c>
      <c r="R3506" s="8">
        <v>0</v>
      </c>
      <c r="S3506" s="8">
        <v>0</v>
      </c>
      <c r="T3506" s="8">
        <v>0</v>
      </c>
      <c r="U3506" s="5">
        <v>416080090</v>
      </c>
    </row>
    <row r="3507" spans="1:21" hidden="1" x14ac:dyDescent="0.25">
      <c r="A3507" s="8" t="s">
        <v>5018</v>
      </c>
      <c r="B3507" s="2" t="s">
        <v>3921</v>
      </c>
      <c r="C3507" s="2" t="s">
        <v>269</v>
      </c>
      <c r="D3507" s="2" t="s">
        <v>262</v>
      </c>
      <c r="E3507" s="2" t="s">
        <v>187</v>
      </c>
      <c r="F3507" s="8" t="s">
        <v>36</v>
      </c>
      <c r="G3507" s="8">
        <v>0</v>
      </c>
      <c r="H3507" s="8">
        <v>1</v>
      </c>
      <c r="I3507" s="8">
        <v>0</v>
      </c>
      <c r="J3507" s="8">
        <v>0</v>
      </c>
      <c r="K3507" s="8">
        <v>0</v>
      </c>
      <c r="L3507" s="8">
        <v>0</v>
      </c>
      <c r="M3507" s="8">
        <v>1</v>
      </c>
      <c r="N3507" s="8">
        <v>0</v>
      </c>
      <c r="O3507" s="8">
        <v>0</v>
      </c>
      <c r="P3507" s="8">
        <v>1</v>
      </c>
      <c r="Q3507" s="8">
        <v>0</v>
      </c>
      <c r="R3507" s="8">
        <v>0</v>
      </c>
      <c r="S3507" s="8">
        <v>0</v>
      </c>
      <c r="T3507" s="8">
        <v>0</v>
      </c>
      <c r="U3507" s="5">
        <v>416080111</v>
      </c>
    </row>
    <row r="3508" spans="1:21" hidden="1" x14ac:dyDescent="0.25">
      <c r="A3508" s="8" t="s">
        <v>5018</v>
      </c>
      <c r="B3508" s="2" t="s">
        <v>3922</v>
      </c>
      <c r="C3508" s="2" t="s">
        <v>269</v>
      </c>
      <c r="D3508" s="2" t="s">
        <v>262</v>
      </c>
      <c r="E3508" s="2" t="s">
        <v>187</v>
      </c>
      <c r="F3508" s="8" t="s">
        <v>36</v>
      </c>
      <c r="G3508" s="8">
        <v>0</v>
      </c>
      <c r="H3508" s="8">
        <v>1</v>
      </c>
      <c r="I3508" s="8">
        <v>1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5">
        <v>416080120</v>
      </c>
    </row>
    <row r="3509" spans="1:21" hidden="1" x14ac:dyDescent="0.25">
      <c r="A3509" s="8" t="s">
        <v>5018</v>
      </c>
      <c r="B3509" s="2" t="s">
        <v>3923</v>
      </c>
      <c r="C3509" s="2" t="s">
        <v>270</v>
      </c>
      <c r="D3509" s="2" t="s">
        <v>262</v>
      </c>
      <c r="E3509" s="2" t="s">
        <v>187</v>
      </c>
      <c r="F3509" s="8" t="s">
        <v>36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0</v>
      </c>
      <c r="O3509" s="8">
        <v>0</v>
      </c>
      <c r="P3509" s="8">
        <v>1</v>
      </c>
      <c r="Q3509" s="8">
        <v>0</v>
      </c>
      <c r="R3509" s="8">
        <v>0</v>
      </c>
      <c r="S3509" s="8">
        <v>0</v>
      </c>
      <c r="T3509" s="8">
        <v>0</v>
      </c>
      <c r="U3509" s="5">
        <v>416090010</v>
      </c>
    </row>
    <row r="3510" spans="1:21" hidden="1" x14ac:dyDescent="0.25">
      <c r="A3510" s="8" t="s">
        <v>5018</v>
      </c>
      <c r="B3510" s="2" t="s">
        <v>3924</v>
      </c>
      <c r="C3510" s="2" t="s">
        <v>270</v>
      </c>
      <c r="D3510" s="2" t="s">
        <v>262</v>
      </c>
      <c r="E3510" s="2" t="s">
        <v>187</v>
      </c>
      <c r="F3510" s="8" t="s">
        <v>36</v>
      </c>
      <c r="G3510" s="8">
        <v>0</v>
      </c>
      <c r="H3510" s="8">
        <v>1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0</v>
      </c>
      <c r="U3510" s="5">
        <v>416090028</v>
      </c>
    </row>
    <row r="3511" spans="1:21" hidden="1" x14ac:dyDescent="0.25">
      <c r="A3511" s="8" t="s">
        <v>5018</v>
      </c>
      <c r="B3511" s="2" t="s">
        <v>3925</v>
      </c>
      <c r="C3511" s="2" t="s">
        <v>270</v>
      </c>
      <c r="D3511" s="2" t="s">
        <v>262</v>
      </c>
      <c r="E3511" s="2" t="s">
        <v>187</v>
      </c>
      <c r="F3511" s="8" t="s">
        <v>36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1</v>
      </c>
      <c r="N3511" s="8">
        <v>0</v>
      </c>
      <c r="O3511" s="8">
        <v>0</v>
      </c>
      <c r="P3511" s="8">
        <v>1</v>
      </c>
      <c r="Q3511" s="8">
        <v>0</v>
      </c>
      <c r="R3511" s="8">
        <v>0</v>
      </c>
      <c r="S3511" s="8">
        <v>0</v>
      </c>
      <c r="T3511" s="8">
        <v>0</v>
      </c>
      <c r="U3511" s="5">
        <v>416090036</v>
      </c>
    </row>
    <row r="3512" spans="1:21" hidden="1" x14ac:dyDescent="0.25">
      <c r="A3512" s="8" t="s">
        <v>5018</v>
      </c>
      <c r="B3512" s="2" t="s">
        <v>3926</v>
      </c>
      <c r="C3512" s="2" t="s">
        <v>270</v>
      </c>
      <c r="D3512" s="2" t="s">
        <v>262</v>
      </c>
      <c r="E3512" s="2" t="s">
        <v>187</v>
      </c>
      <c r="F3512" s="8" t="s">
        <v>36</v>
      </c>
      <c r="G3512" s="8">
        <v>0</v>
      </c>
      <c r="H3512" s="8">
        <v>1</v>
      </c>
      <c r="I3512" s="8">
        <v>0</v>
      </c>
      <c r="J3512" s="8">
        <v>0</v>
      </c>
      <c r="K3512" s="8">
        <v>0</v>
      </c>
      <c r="L3512" s="8">
        <v>0</v>
      </c>
      <c r="M3512" s="8">
        <v>1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5">
        <v>416090079</v>
      </c>
    </row>
    <row r="3513" spans="1:21" hidden="1" x14ac:dyDescent="0.25">
      <c r="A3513" s="8" t="s">
        <v>5018</v>
      </c>
      <c r="B3513" s="2" t="s">
        <v>3927</v>
      </c>
      <c r="C3513" s="2" t="s">
        <v>270</v>
      </c>
      <c r="D3513" s="2" t="s">
        <v>262</v>
      </c>
      <c r="E3513" s="2" t="s">
        <v>187</v>
      </c>
      <c r="F3513" s="8" t="s">
        <v>36</v>
      </c>
      <c r="G3513" s="8">
        <v>0</v>
      </c>
      <c r="H3513" s="8">
        <v>1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1</v>
      </c>
      <c r="Q3513" s="8">
        <v>0</v>
      </c>
      <c r="R3513" s="8">
        <v>0</v>
      </c>
      <c r="S3513" s="8">
        <v>0</v>
      </c>
      <c r="T3513" s="8">
        <v>0</v>
      </c>
      <c r="U3513" s="5">
        <v>416090109</v>
      </c>
    </row>
    <row r="3514" spans="1:21" hidden="1" x14ac:dyDescent="0.25">
      <c r="A3514" s="8" t="s">
        <v>5018</v>
      </c>
      <c r="B3514" s="2" t="s">
        <v>3928</v>
      </c>
      <c r="C3514" s="2" t="s">
        <v>270</v>
      </c>
      <c r="D3514" s="2" t="s">
        <v>262</v>
      </c>
      <c r="E3514" s="2" t="s">
        <v>187</v>
      </c>
      <c r="F3514" s="8" t="s">
        <v>36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1</v>
      </c>
      <c r="Q3514" s="8">
        <v>0</v>
      </c>
      <c r="R3514" s="8">
        <v>0</v>
      </c>
      <c r="S3514" s="8">
        <v>0</v>
      </c>
      <c r="T3514" s="8">
        <v>0</v>
      </c>
      <c r="U3514" s="5">
        <v>416090117</v>
      </c>
    </row>
    <row r="3515" spans="1:21" hidden="1" x14ac:dyDescent="0.25">
      <c r="A3515" s="8" t="s">
        <v>5018</v>
      </c>
      <c r="B3515" s="2" t="s">
        <v>3929</v>
      </c>
      <c r="C3515" s="2" t="s">
        <v>270</v>
      </c>
      <c r="D3515" s="2" t="s">
        <v>262</v>
      </c>
      <c r="E3515" s="2" t="s">
        <v>187</v>
      </c>
      <c r="F3515" s="8" t="s">
        <v>36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1</v>
      </c>
      <c r="N3515" s="8">
        <v>0</v>
      </c>
      <c r="O3515" s="8">
        <v>0</v>
      </c>
      <c r="P3515" s="8">
        <v>1</v>
      </c>
      <c r="Q3515" s="8">
        <v>0</v>
      </c>
      <c r="R3515" s="8">
        <v>0</v>
      </c>
      <c r="S3515" s="8">
        <v>0</v>
      </c>
      <c r="T3515" s="8">
        <v>0</v>
      </c>
      <c r="U3515" s="5">
        <v>416090125</v>
      </c>
    </row>
    <row r="3516" spans="1:21" hidden="1" x14ac:dyDescent="0.25">
      <c r="A3516" s="8" t="s">
        <v>5018</v>
      </c>
      <c r="B3516" s="2" t="s">
        <v>3930</v>
      </c>
      <c r="C3516" s="2" t="s">
        <v>270</v>
      </c>
      <c r="D3516" s="2" t="s">
        <v>262</v>
      </c>
      <c r="E3516" s="2" t="s">
        <v>187</v>
      </c>
      <c r="F3516" s="8" t="s">
        <v>36</v>
      </c>
      <c r="G3516" s="8">
        <v>0</v>
      </c>
      <c r="H3516" s="8">
        <v>1</v>
      </c>
      <c r="I3516" s="8">
        <v>0</v>
      </c>
      <c r="J3516" s="8">
        <v>0</v>
      </c>
      <c r="K3516" s="8">
        <v>0</v>
      </c>
      <c r="L3516" s="8">
        <v>0</v>
      </c>
      <c r="M3516" s="8">
        <v>1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0</v>
      </c>
      <c r="U3516" s="5">
        <v>416090133</v>
      </c>
    </row>
    <row r="3517" spans="1:21" hidden="1" x14ac:dyDescent="0.25">
      <c r="A3517" s="8" t="s">
        <v>5018</v>
      </c>
      <c r="B3517" s="2" t="s">
        <v>3931</v>
      </c>
      <c r="C3517" s="2" t="s">
        <v>244</v>
      </c>
      <c r="D3517" s="2" t="s">
        <v>262</v>
      </c>
      <c r="E3517" s="2" t="s">
        <v>187</v>
      </c>
      <c r="F3517" s="8" t="s">
        <v>36</v>
      </c>
      <c r="G3517" s="8">
        <v>0</v>
      </c>
      <c r="H3517" s="8">
        <v>1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1</v>
      </c>
      <c r="Q3517" s="8">
        <v>0</v>
      </c>
      <c r="R3517" s="8">
        <v>0</v>
      </c>
      <c r="S3517" s="8">
        <v>0</v>
      </c>
      <c r="T3517" s="8">
        <v>0</v>
      </c>
      <c r="U3517" s="5">
        <v>416110010</v>
      </c>
    </row>
    <row r="3518" spans="1:21" hidden="1" x14ac:dyDescent="0.25">
      <c r="A3518" s="8" t="s">
        <v>5018</v>
      </c>
      <c r="B3518" s="2" t="s">
        <v>3932</v>
      </c>
      <c r="C3518" s="2" t="s">
        <v>244</v>
      </c>
      <c r="D3518" s="2" t="s">
        <v>262</v>
      </c>
      <c r="E3518" s="2" t="s">
        <v>187</v>
      </c>
      <c r="F3518" s="8" t="s">
        <v>36</v>
      </c>
      <c r="G3518" s="8">
        <v>0</v>
      </c>
      <c r="H3518" s="8">
        <v>1</v>
      </c>
      <c r="I3518" s="8">
        <v>0</v>
      </c>
      <c r="J3518" s="8">
        <v>0</v>
      </c>
      <c r="K3518" s="8">
        <v>0</v>
      </c>
      <c r="L3518" s="8">
        <v>0</v>
      </c>
      <c r="M3518" s="8">
        <v>1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5">
        <v>416110029</v>
      </c>
    </row>
    <row r="3519" spans="1:21" hidden="1" x14ac:dyDescent="0.25">
      <c r="A3519" s="8" t="s">
        <v>5018</v>
      </c>
      <c r="B3519" s="2" t="s">
        <v>3933</v>
      </c>
      <c r="C3519" s="2" t="s">
        <v>244</v>
      </c>
      <c r="D3519" s="2" t="s">
        <v>262</v>
      </c>
      <c r="E3519" s="2" t="s">
        <v>187</v>
      </c>
      <c r="F3519" s="8" t="s">
        <v>36</v>
      </c>
      <c r="G3519" s="8">
        <v>0</v>
      </c>
      <c r="H3519" s="8">
        <v>1</v>
      </c>
      <c r="I3519" s="8">
        <v>0</v>
      </c>
      <c r="J3519" s="8">
        <v>0</v>
      </c>
      <c r="K3519" s="8">
        <v>0</v>
      </c>
      <c r="L3519" s="8">
        <v>0</v>
      </c>
      <c r="M3519" s="8">
        <v>1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5">
        <v>416110037</v>
      </c>
    </row>
    <row r="3520" spans="1:21" hidden="1" x14ac:dyDescent="0.25">
      <c r="A3520" s="8" t="s">
        <v>5018</v>
      </c>
      <c r="B3520" s="2" t="s">
        <v>3934</v>
      </c>
      <c r="C3520" s="2" t="s">
        <v>244</v>
      </c>
      <c r="D3520" s="2" t="s">
        <v>262</v>
      </c>
      <c r="E3520" s="2" t="s">
        <v>187</v>
      </c>
      <c r="F3520" s="8" t="s">
        <v>36</v>
      </c>
      <c r="G3520" s="8">
        <v>0</v>
      </c>
      <c r="H3520" s="8">
        <v>1</v>
      </c>
      <c r="I3520" s="8">
        <v>0</v>
      </c>
      <c r="J3520" s="8">
        <v>0</v>
      </c>
      <c r="K3520" s="8">
        <v>0</v>
      </c>
      <c r="L3520" s="8">
        <v>0</v>
      </c>
      <c r="M3520" s="8">
        <v>1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5">
        <v>416110045</v>
      </c>
    </row>
    <row r="3521" spans="1:21" hidden="1" x14ac:dyDescent="0.25">
      <c r="A3521" s="8" t="s">
        <v>5018</v>
      </c>
      <c r="B3521" s="2" t="s">
        <v>3935</v>
      </c>
      <c r="C3521" s="2" t="s">
        <v>244</v>
      </c>
      <c r="D3521" s="2" t="s">
        <v>262</v>
      </c>
      <c r="E3521" s="2" t="s">
        <v>187</v>
      </c>
      <c r="F3521" s="8" t="s">
        <v>36</v>
      </c>
      <c r="G3521" s="8">
        <v>0</v>
      </c>
      <c r="H3521" s="8">
        <v>1</v>
      </c>
      <c r="I3521" s="8">
        <v>0</v>
      </c>
      <c r="J3521" s="8">
        <v>0</v>
      </c>
      <c r="K3521" s="8">
        <v>0</v>
      </c>
      <c r="L3521" s="8">
        <v>0</v>
      </c>
      <c r="M3521" s="8">
        <v>1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0</v>
      </c>
      <c r="T3521" s="8">
        <v>0</v>
      </c>
      <c r="U3521" s="5">
        <v>416110053</v>
      </c>
    </row>
    <row r="3522" spans="1:21" hidden="1" x14ac:dyDescent="0.25">
      <c r="A3522" s="8" t="s">
        <v>5018</v>
      </c>
      <c r="B3522" s="2" t="s">
        <v>3936</v>
      </c>
      <c r="C3522" s="2" t="s">
        <v>244</v>
      </c>
      <c r="D3522" s="2" t="s">
        <v>262</v>
      </c>
      <c r="E3522" s="2" t="s">
        <v>187</v>
      </c>
      <c r="F3522" s="8" t="s">
        <v>36</v>
      </c>
      <c r="G3522" s="8">
        <v>0</v>
      </c>
      <c r="H3522" s="8">
        <v>1</v>
      </c>
      <c r="I3522" s="8">
        <v>0</v>
      </c>
      <c r="J3522" s="8">
        <v>0</v>
      </c>
      <c r="K3522" s="8">
        <v>0</v>
      </c>
      <c r="L3522" s="8">
        <v>0</v>
      </c>
      <c r="M3522" s="8">
        <v>1</v>
      </c>
      <c r="N3522" s="8">
        <v>0</v>
      </c>
      <c r="O3522" s="8">
        <v>0</v>
      </c>
      <c r="P3522" s="8">
        <v>1</v>
      </c>
      <c r="Q3522" s="8">
        <v>0</v>
      </c>
      <c r="R3522" s="8">
        <v>0</v>
      </c>
      <c r="S3522" s="8">
        <v>0</v>
      </c>
      <c r="T3522" s="8">
        <v>0</v>
      </c>
      <c r="U3522" s="5">
        <v>416110061</v>
      </c>
    </row>
    <row r="3523" spans="1:21" hidden="1" x14ac:dyDescent="0.25">
      <c r="A3523" s="8" t="s">
        <v>5018</v>
      </c>
      <c r="B3523" s="2" t="s">
        <v>3937</v>
      </c>
      <c r="C3523" s="2" t="s">
        <v>244</v>
      </c>
      <c r="D3523" s="2" t="s">
        <v>262</v>
      </c>
      <c r="E3523" s="2" t="s">
        <v>187</v>
      </c>
      <c r="F3523" s="8" t="s">
        <v>36</v>
      </c>
      <c r="G3523" s="8">
        <v>0</v>
      </c>
      <c r="H3523" s="8">
        <v>1</v>
      </c>
      <c r="I3523" s="8">
        <v>0</v>
      </c>
      <c r="J3523" s="8">
        <v>0</v>
      </c>
      <c r="K3523" s="8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1</v>
      </c>
      <c r="Q3523" s="8">
        <v>0</v>
      </c>
      <c r="R3523" s="8">
        <v>0</v>
      </c>
      <c r="S3523" s="8">
        <v>0</v>
      </c>
      <c r="T3523" s="8">
        <v>0</v>
      </c>
      <c r="U3523" s="5">
        <v>416110070</v>
      </c>
    </row>
    <row r="3524" spans="1:21" hidden="1" x14ac:dyDescent="0.25">
      <c r="A3524" s="8" t="s">
        <v>5018</v>
      </c>
      <c r="B3524" s="2" t="s">
        <v>3938</v>
      </c>
      <c r="C3524" s="2" t="s">
        <v>244</v>
      </c>
      <c r="D3524" s="2" t="s">
        <v>262</v>
      </c>
      <c r="E3524" s="2" t="s">
        <v>187</v>
      </c>
      <c r="F3524" s="8" t="s">
        <v>36</v>
      </c>
      <c r="G3524" s="8">
        <v>0</v>
      </c>
      <c r="H3524" s="8">
        <v>1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5">
        <v>416110088</v>
      </c>
    </row>
    <row r="3525" spans="1:21" hidden="1" x14ac:dyDescent="0.25">
      <c r="A3525" s="8" t="s">
        <v>5018</v>
      </c>
      <c r="B3525" s="2" t="s">
        <v>3939</v>
      </c>
      <c r="C3525" s="2" t="s">
        <v>271</v>
      </c>
      <c r="D3525" s="2" t="s">
        <v>262</v>
      </c>
      <c r="E3525" s="2" t="s">
        <v>187</v>
      </c>
      <c r="F3525" s="8" t="s">
        <v>36</v>
      </c>
      <c r="G3525" s="8">
        <v>0</v>
      </c>
      <c r="H3525" s="8">
        <v>1</v>
      </c>
      <c r="I3525" s="8">
        <v>0</v>
      </c>
      <c r="J3525" s="8">
        <v>0</v>
      </c>
      <c r="K3525" s="8">
        <v>0</v>
      </c>
      <c r="L3525" s="8">
        <v>0</v>
      </c>
      <c r="M3525" s="8">
        <v>1</v>
      </c>
      <c r="N3525" s="8">
        <v>0</v>
      </c>
      <c r="O3525" s="8">
        <v>0</v>
      </c>
      <c r="P3525" s="8">
        <v>1</v>
      </c>
      <c r="Q3525" s="8">
        <v>0</v>
      </c>
      <c r="R3525" s="8">
        <v>0</v>
      </c>
      <c r="S3525" s="8">
        <v>0</v>
      </c>
      <c r="T3525" s="8">
        <v>0</v>
      </c>
      <c r="U3525" s="5">
        <v>416120024</v>
      </c>
    </row>
    <row r="3526" spans="1:21" hidden="1" x14ac:dyDescent="0.25">
      <c r="A3526" s="8" t="s">
        <v>5018</v>
      </c>
      <c r="B3526" s="2" t="s">
        <v>3940</v>
      </c>
      <c r="C3526" s="2" t="s">
        <v>271</v>
      </c>
      <c r="D3526" s="2" t="s">
        <v>262</v>
      </c>
      <c r="E3526" s="2" t="s">
        <v>187</v>
      </c>
      <c r="F3526" s="8" t="s">
        <v>36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0</v>
      </c>
      <c r="M3526" s="8">
        <v>1</v>
      </c>
      <c r="N3526" s="8">
        <v>0</v>
      </c>
      <c r="O3526" s="8">
        <v>0</v>
      </c>
      <c r="P3526" s="8">
        <v>1</v>
      </c>
      <c r="Q3526" s="8">
        <v>0</v>
      </c>
      <c r="R3526" s="8">
        <v>0</v>
      </c>
      <c r="S3526" s="8">
        <v>0</v>
      </c>
      <c r="T3526" s="8">
        <v>0</v>
      </c>
      <c r="U3526" s="5">
        <v>416120032</v>
      </c>
    </row>
    <row r="3527" spans="1:21" hidden="1" x14ac:dyDescent="0.25">
      <c r="A3527" s="8" t="s">
        <v>5018</v>
      </c>
      <c r="B3527" s="2" t="s">
        <v>3941</v>
      </c>
      <c r="C3527" s="2" t="s">
        <v>271</v>
      </c>
      <c r="D3527" s="2" t="s">
        <v>262</v>
      </c>
      <c r="E3527" s="2" t="s">
        <v>187</v>
      </c>
      <c r="F3527" s="8" t="s">
        <v>36</v>
      </c>
      <c r="G3527" s="8">
        <v>0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1</v>
      </c>
      <c r="N3527" s="8">
        <v>0</v>
      </c>
      <c r="O3527" s="8">
        <v>0</v>
      </c>
      <c r="P3527" s="8">
        <v>1</v>
      </c>
      <c r="Q3527" s="8">
        <v>0</v>
      </c>
      <c r="R3527" s="8">
        <v>0</v>
      </c>
      <c r="S3527" s="8">
        <v>0</v>
      </c>
      <c r="T3527" s="8">
        <v>0</v>
      </c>
      <c r="U3527" s="5">
        <v>416120040</v>
      </c>
    </row>
    <row r="3528" spans="1:21" hidden="1" x14ac:dyDescent="0.25">
      <c r="A3528" s="8" t="s">
        <v>5018</v>
      </c>
      <c r="B3528" s="2" t="s">
        <v>3942</v>
      </c>
      <c r="C3528" s="2" t="s">
        <v>271</v>
      </c>
      <c r="D3528" s="2" t="s">
        <v>262</v>
      </c>
      <c r="E3528" s="2" t="s">
        <v>187</v>
      </c>
      <c r="F3528" s="8" t="s">
        <v>36</v>
      </c>
      <c r="G3528" s="8">
        <v>0</v>
      </c>
      <c r="H3528" s="8">
        <v>1</v>
      </c>
      <c r="I3528" s="8">
        <v>1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5">
        <v>416120059</v>
      </c>
    </row>
    <row r="3529" spans="1:21" hidden="1" x14ac:dyDescent="0.25">
      <c r="A3529" s="8" t="s">
        <v>5018</v>
      </c>
      <c r="B3529" s="2" t="s">
        <v>3943</v>
      </c>
      <c r="C3529" s="2" t="s">
        <v>273</v>
      </c>
      <c r="D3529" s="2" t="s">
        <v>272</v>
      </c>
      <c r="E3529" s="2" t="s">
        <v>187</v>
      </c>
      <c r="F3529" s="8" t="s">
        <v>24</v>
      </c>
      <c r="G3529" s="8">
        <v>0</v>
      </c>
      <c r="H3529" s="8">
        <v>1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0</v>
      </c>
      <c r="P3529" s="8">
        <v>1</v>
      </c>
      <c r="Q3529" s="8">
        <v>0</v>
      </c>
      <c r="R3529" s="8">
        <v>0</v>
      </c>
      <c r="S3529" s="8">
        <v>0</v>
      </c>
      <c r="T3529" s="8">
        <v>0</v>
      </c>
      <c r="U3529" s="5">
        <v>417010010</v>
      </c>
    </row>
    <row r="3530" spans="1:21" hidden="1" x14ac:dyDescent="0.25">
      <c r="A3530" s="8" t="s">
        <v>5018</v>
      </c>
      <c r="B3530" s="2" t="s">
        <v>3944</v>
      </c>
      <c r="C3530" s="2" t="s">
        <v>273</v>
      </c>
      <c r="D3530" s="2" t="s">
        <v>272</v>
      </c>
      <c r="E3530" s="2" t="s">
        <v>187</v>
      </c>
      <c r="F3530" s="8" t="s">
        <v>24</v>
      </c>
      <c r="G3530" s="8">
        <v>0</v>
      </c>
      <c r="H3530" s="8">
        <v>1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0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5">
        <v>417010028</v>
      </c>
    </row>
    <row r="3531" spans="1:21" hidden="1" x14ac:dyDescent="0.25">
      <c r="A3531" s="8" t="s">
        <v>5018</v>
      </c>
      <c r="B3531" s="2" t="s">
        <v>3945</v>
      </c>
      <c r="C3531" s="2" t="s">
        <v>273</v>
      </c>
      <c r="D3531" s="2" t="s">
        <v>272</v>
      </c>
      <c r="E3531" s="2" t="s">
        <v>187</v>
      </c>
      <c r="F3531" s="8" t="s">
        <v>24</v>
      </c>
      <c r="G3531" s="8">
        <v>0</v>
      </c>
      <c r="H3531" s="8">
        <v>1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1</v>
      </c>
      <c r="O3531" s="8">
        <v>0</v>
      </c>
      <c r="P3531" s="8">
        <v>1</v>
      </c>
      <c r="Q3531" s="8">
        <v>0</v>
      </c>
      <c r="R3531" s="8">
        <v>0</v>
      </c>
      <c r="S3531" s="8">
        <v>0</v>
      </c>
      <c r="T3531" s="8">
        <v>0</v>
      </c>
      <c r="U3531" s="5">
        <v>417010036</v>
      </c>
    </row>
    <row r="3532" spans="1:21" hidden="1" x14ac:dyDescent="0.25">
      <c r="A3532" s="8" t="s">
        <v>5018</v>
      </c>
      <c r="B3532" s="2" t="s">
        <v>3946</v>
      </c>
      <c r="C3532" s="2" t="s">
        <v>273</v>
      </c>
      <c r="D3532" s="2" t="s">
        <v>272</v>
      </c>
      <c r="E3532" s="2" t="s">
        <v>187</v>
      </c>
      <c r="F3532" s="8" t="s">
        <v>24</v>
      </c>
      <c r="G3532" s="8">
        <v>0</v>
      </c>
      <c r="H3532" s="8">
        <v>1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1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0</v>
      </c>
      <c r="U3532" s="5">
        <v>417010044</v>
      </c>
    </row>
    <row r="3533" spans="1:21" hidden="1" x14ac:dyDescent="0.25">
      <c r="A3533" s="8" t="s">
        <v>5018</v>
      </c>
      <c r="B3533" s="2" t="s">
        <v>3947</v>
      </c>
      <c r="C3533" s="2" t="s">
        <v>273</v>
      </c>
      <c r="D3533" s="2" t="s">
        <v>272</v>
      </c>
      <c r="E3533" s="2" t="s">
        <v>187</v>
      </c>
      <c r="F3533" s="8" t="s">
        <v>24</v>
      </c>
      <c r="G3533" s="8">
        <v>1</v>
      </c>
      <c r="H3533" s="8">
        <v>1</v>
      </c>
      <c r="I3533" s="8">
        <v>1</v>
      </c>
      <c r="J3533" s="8">
        <v>0</v>
      </c>
      <c r="K3533" s="8">
        <v>1</v>
      </c>
      <c r="L3533" s="8">
        <v>1</v>
      </c>
      <c r="M3533" s="8">
        <v>0</v>
      </c>
      <c r="N3533" s="8">
        <v>1</v>
      </c>
      <c r="O3533" s="8">
        <v>0</v>
      </c>
      <c r="P3533" s="8">
        <v>1</v>
      </c>
      <c r="Q3533" s="8">
        <v>0</v>
      </c>
      <c r="R3533" s="8">
        <v>0</v>
      </c>
      <c r="S3533" s="8">
        <v>0</v>
      </c>
      <c r="T3533" s="8">
        <v>0</v>
      </c>
      <c r="U3533" s="5">
        <v>417010052</v>
      </c>
    </row>
    <row r="3534" spans="1:21" hidden="1" x14ac:dyDescent="0.25">
      <c r="A3534" s="8" t="s">
        <v>5018</v>
      </c>
      <c r="B3534" s="2" t="s">
        <v>3948</v>
      </c>
      <c r="C3534" s="2" t="s">
        <v>273</v>
      </c>
      <c r="D3534" s="2" t="s">
        <v>272</v>
      </c>
      <c r="E3534" s="2" t="s">
        <v>187</v>
      </c>
      <c r="F3534" s="8" t="s">
        <v>24</v>
      </c>
      <c r="G3534" s="8">
        <v>1</v>
      </c>
      <c r="H3534" s="8">
        <v>1</v>
      </c>
      <c r="I3534" s="8">
        <v>1</v>
      </c>
      <c r="J3534" s="8">
        <v>0</v>
      </c>
      <c r="K3534" s="8">
        <v>1</v>
      </c>
      <c r="L3534" s="8">
        <v>1</v>
      </c>
      <c r="M3534" s="8">
        <v>0</v>
      </c>
      <c r="N3534" s="8">
        <v>1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0</v>
      </c>
      <c r="U3534" s="5">
        <v>417010060</v>
      </c>
    </row>
    <row r="3535" spans="1:21" hidden="1" x14ac:dyDescent="0.25">
      <c r="A3535" s="8" t="s">
        <v>5018</v>
      </c>
      <c r="B3535" s="2" t="s">
        <v>3949</v>
      </c>
      <c r="C3535" s="2" t="s">
        <v>275</v>
      </c>
      <c r="D3535" s="2" t="s">
        <v>274</v>
      </c>
      <c r="E3535" s="2" t="s">
        <v>187</v>
      </c>
      <c r="F3535" s="8" t="s">
        <v>36</v>
      </c>
      <c r="G3535" s="8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5">
        <v>418010013</v>
      </c>
    </row>
    <row r="3536" spans="1:21" hidden="1" x14ac:dyDescent="0.25">
      <c r="A3536" s="8" t="s">
        <v>5018</v>
      </c>
      <c r="B3536" s="2" t="s">
        <v>3950</v>
      </c>
      <c r="C3536" s="2" t="s">
        <v>275</v>
      </c>
      <c r="D3536" s="2" t="s">
        <v>274</v>
      </c>
      <c r="E3536" s="2" t="s">
        <v>187</v>
      </c>
      <c r="F3536" s="8" t="s">
        <v>36</v>
      </c>
      <c r="G3536" s="8">
        <v>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5">
        <v>418010021</v>
      </c>
    </row>
    <row r="3537" spans="1:21" hidden="1" x14ac:dyDescent="0.25">
      <c r="A3537" s="8" t="s">
        <v>5018</v>
      </c>
      <c r="B3537" s="2" t="s">
        <v>3951</v>
      </c>
      <c r="C3537" s="2" t="s">
        <v>275</v>
      </c>
      <c r="D3537" s="2" t="s">
        <v>274</v>
      </c>
      <c r="E3537" s="2" t="s">
        <v>187</v>
      </c>
      <c r="F3537" s="8" t="s">
        <v>36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5">
        <v>418010030</v>
      </c>
    </row>
    <row r="3538" spans="1:21" hidden="1" x14ac:dyDescent="0.25">
      <c r="A3538" s="8" t="s">
        <v>5018</v>
      </c>
      <c r="B3538" s="2" t="s">
        <v>3952</v>
      </c>
      <c r="C3538" s="2" t="s">
        <v>275</v>
      </c>
      <c r="D3538" s="2" t="s">
        <v>274</v>
      </c>
      <c r="E3538" s="2" t="s">
        <v>187</v>
      </c>
      <c r="F3538" s="8" t="s">
        <v>36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5">
        <v>418010048</v>
      </c>
    </row>
    <row r="3539" spans="1:21" hidden="1" x14ac:dyDescent="0.25">
      <c r="A3539" s="8" t="s">
        <v>5018</v>
      </c>
      <c r="B3539" s="2" t="s">
        <v>3953</v>
      </c>
      <c r="C3539" s="2" t="s">
        <v>275</v>
      </c>
      <c r="D3539" s="2" t="s">
        <v>274</v>
      </c>
      <c r="E3539" s="2" t="s">
        <v>187</v>
      </c>
      <c r="F3539" s="8" t="s">
        <v>24</v>
      </c>
      <c r="G3539" s="8">
        <v>0</v>
      </c>
      <c r="H3539" s="8">
        <v>1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0</v>
      </c>
      <c r="P3539" s="8">
        <v>1</v>
      </c>
      <c r="Q3539" s="8">
        <v>0</v>
      </c>
      <c r="R3539" s="8">
        <v>0</v>
      </c>
      <c r="S3539" s="8">
        <v>0</v>
      </c>
      <c r="T3539" s="8">
        <v>0</v>
      </c>
      <c r="U3539" s="5">
        <v>418010056</v>
      </c>
    </row>
    <row r="3540" spans="1:21" hidden="1" x14ac:dyDescent="0.25">
      <c r="A3540" s="8" t="s">
        <v>5018</v>
      </c>
      <c r="B3540" s="2" t="s">
        <v>3954</v>
      </c>
      <c r="C3540" s="2" t="s">
        <v>275</v>
      </c>
      <c r="D3540" s="2" t="s">
        <v>274</v>
      </c>
      <c r="E3540" s="2" t="s">
        <v>187</v>
      </c>
      <c r="F3540" s="8" t="s">
        <v>36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1</v>
      </c>
      <c r="T3540" s="8">
        <v>0</v>
      </c>
      <c r="U3540" s="5">
        <v>418010064</v>
      </c>
    </row>
    <row r="3541" spans="1:21" hidden="1" x14ac:dyDescent="0.25">
      <c r="A3541" s="8" t="s">
        <v>5018</v>
      </c>
      <c r="B3541" s="2" t="s">
        <v>3955</v>
      </c>
      <c r="C3541" s="2" t="s">
        <v>275</v>
      </c>
      <c r="D3541" s="2" t="s">
        <v>274</v>
      </c>
      <c r="E3541" s="2" t="s">
        <v>187</v>
      </c>
      <c r="F3541" s="8" t="s">
        <v>24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>
        <v>0</v>
      </c>
      <c r="P3541" s="8">
        <v>1</v>
      </c>
      <c r="Q3541" s="8">
        <v>0</v>
      </c>
      <c r="R3541" s="8">
        <v>0</v>
      </c>
      <c r="S3541" s="8">
        <v>0</v>
      </c>
      <c r="T3541" s="8">
        <v>0</v>
      </c>
      <c r="U3541" s="5">
        <v>418010072</v>
      </c>
    </row>
    <row r="3542" spans="1:21" hidden="1" x14ac:dyDescent="0.25">
      <c r="A3542" s="8" t="s">
        <v>5018</v>
      </c>
      <c r="B3542" s="2" t="s">
        <v>3956</v>
      </c>
      <c r="C3542" s="2" t="s">
        <v>275</v>
      </c>
      <c r="D3542" s="2" t="s">
        <v>274</v>
      </c>
      <c r="E3542" s="2" t="s">
        <v>187</v>
      </c>
      <c r="F3542" s="8" t="s">
        <v>36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5">
        <v>418010080</v>
      </c>
    </row>
    <row r="3543" spans="1:21" hidden="1" x14ac:dyDescent="0.25">
      <c r="A3543" s="8" t="s">
        <v>5018</v>
      </c>
      <c r="B3543" s="2" t="s">
        <v>3957</v>
      </c>
      <c r="C3543" s="2" t="s">
        <v>275</v>
      </c>
      <c r="D3543" s="2" t="s">
        <v>274</v>
      </c>
      <c r="E3543" s="2" t="s">
        <v>187</v>
      </c>
      <c r="F3543" s="8" t="s">
        <v>36</v>
      </c>
      <c r="G3543" s="8">
        <v>1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1</v>
      </c>
      <c r="S3543" s="8">
        <v>1</v>
      </c>
      <c r="T3543" s="8">
        <v>0</v>
      </c>
      <c r="U3543" s="5">
        <v>418010099</v>
      </c>
    </row>
    <row r="3544" spans="1:21" hidden="1" x14ac:dyDescent="0.25">
      <c r="A3544" s="8" t="s">
        <v>5018</v>
      </c>
      <c r="B3544" s="2" t="s">
        <v>3958</v>
      </c>
      <c r="C3544" s="2" t="s">
        <v>276</v>
      </c>
      <c r="D3544" s="2" t="s">
        <v>274</v>
      </c>
      <c r="E3544" s="2" t="s">
        <v>187</v>
      </c>
      <c r="F3544" s="8" t="s">
        <v>36</v>
      </c>
      <c r="G3544" s="8">
        <v>1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1</v>
      </c>
      <c r="T3544" s="8">
        <v>0</v>
      </c>
      <c r="U3544" s="5">
        <v>418020019</v>
      </c>
    </row>
    <row r="3545" spans="1:21" hidden="1" x14ac:dyDescent="0.25">
      <c r="A3545" s="8" t="s">
        <v>5018</v>
      </c>
      <c r="B3545" s="2" t="s">
        <v>3959</v>
      </c>
      <c r="C3545" s="2" t="s">
        <v>276</v>
      </c>
      <c r="D3545" s="2" t="s">
        <v>274</v>
      </c>
      <c r="E3545" s="2" t="s">
        <v>187</v>
      </c>
      <c r="F3545" s="8" t="s">
        <v>36</v>
      </c>
      <c r="G3545" s="8">
        <v>1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1</v>
      </c>
      <c r="S3545" s="8">
        <v>1</v>
      </c>
      <c r="T3545" s="8">
        <v>0</v>
      </c>
      <c r="U3545" s="5">
        <v>418020027</v>
      </c>
    </row>
    <row r="3546" spans="1:21" hidden="1" x14ac:dyDescent="0.25">
      <c r="A3546" s="8" t="s">
        <v>5018</v>
      </c>
      <c r="B3546" s="2" t="s">
        <v>3960</v>
      </c>
      <c r="C3546" s="2" t="s">
        <v>276</v>
      </c>
      <c r="D3546" s="2" t="s">
        <v>274</v>
      </c>
      <c r="E3546" s="2" t="s">
        <v>187</v>
      </c>
      <c r="F3546" s="8" t="s">
        <v>36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1</v>
      </c>
      <c r="S3546" s="8">
        <v>1</v>
      </c>
      <c r="T3546" s="8">
        <v>0</v>
      </c>
      <c r="U3546" s="5">
        <v>418020035</v>
      </c>
    </row>
    <row r="3547" spans="1:21" hidden="1" x14ac:dyDescent="0.25">
      <c r="A3547" s="8" t="s">
        <v>5018</v>
      </c>
      <c r="B3547" s="2" t="s">
        <v>3961</v>
      </c>
      <c r="C3547" s="2" t="s">
        <v>279</v>
      </c>
      <c r="D3547" s="2" t="s">
        <v>278</v>
      </c>
      <c r="E3547" s="2" t="s">
        <v>277</v>
      </c>
      <c r="F3547" s="8" t="s">
        <v>36</v>
      </c>
      <c r="G3547" s="8">
        <v>1</v>
      </c>
      <c r="H3547" s="8">
        <v>0</v>
      </c>
      <c r="I3547" s="8">
        <v>0</v>
      </c>
      <c r="J3547" s="8">
        <v>0</v>
      </c>
      <c r="K3547" s="8">
        <v>1</v>
      </c>
      <c r="L3547" s="8">
        <v>1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5">
        <v>501010017</v>
      </c>
    </row>
    <row r="3548" spans="1:21" hidden="1" x14ac:dyDescent="0.25">
      <c r="A3548" s="8" t="s">
        <v>5018</v>
      </c>
      <c r="B3548" s="2" t="s">
        <v>3962</v>
      </c>
      <c r="C3548" s="2" t="s">
        <v>279</v>
      </c>
      <c r="D3548" s="2" t="s">
        <v>278</v>
      </c>
      <c r="E3548" s="2" t="s">
        <v>277</v>
      </c>
      <c r="F3548" s="8" t="s">
        <v>36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1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5">
        <v>501010025</v>
      </c>
    </row>
    <row r="3549" spans="1:21" hidden="1" x14ac:dyDescent="0.25">
      <c r="A3549" s="8" t="s">
        <v>5018</v>
      </c>
      <c r="B3549" s="2" t="s">
        <v>3963</v>
      </c>
      <c r="C3549" s="2" t="s">
        <v>279</v>
      </c>
      <c r="D3549" s="2" t="s">
        <v>278</v>
      </c>
      <c r="E3549" s="2" t="s">
        <v>277</v>
      </c>
      <c r="F3549" s="8" t="s">
        <v>36</v>
      </c>
      <c r="G3549" s="8">
        <v>1</v>
      </c>
      <c r="H3549" s="8">
        <v>0</v>
      </c>
      <c r="I3549" s="8">
        <v>0</v>
      </c>
      <c r="J3549" s="8">
        <v>0</v>
      </c>
      <c r="K3549" s="8">
        <v>1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5">
        <v>501010033</v>
      </c>
    </row>
    <row r="3550" spans="1:21" hidden="1" x14ac:dyDescent="0.25">
      <c r="A3550" s="8" t="s">
        <v>5018</v>
      </c>
      <c r="B3550" s="2" t="s">
        <v>3964</v>
      </c>
      <c r="C3550" s="2" t="s">
        <v>279</v>
      </c>
      <c r="D3550" s="2" t="s">
        <v>278</v>
      </c>
      <c r="E3550" s="2" t="s">
        <v>277</v>
      </c>
      <c r="F3550" s="8" t="s">
        <v>36</v>
      </c>
      <c r="G3550" s="8">
        <v>1</v>
      </c>
      <c r="H3550" s="8">
        <v>0</v>
      </c>
      <c r="I3550" s="8">
        <v>0</v>
      </c>
      <c r="J3550" s="8">
        <v>0</v>
      </c>
      <c r="K3550" s="8">
        <v>1</v>
      </c>
      <c r="L3550" s="8">
        <v>1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5">
        <v>501010041</v>
      </c>
    </row>
    <row r="3551" spans="1:21" hidden="1" x14ac:dyDescent="0.25">
      <c r="A3551" s="8" t="s">
        <v>5018</v>
      </c>
      <c r="B3551" s="2" t="s">
        <v>3965</v>
      </c>
      <c r="C3551" s="2" t="s">
        <v>279</v>
      </c>
      <c r="D3551" s="2" t="s">
        <v>278</v>
      </c>
      <c r="E3551" s="2" t="s">
        <v>277</v>
      </c>
      <c r="F3551" s="8" t="s">
        <v>36</v>
      </c>
      <c r="G3551" s="8">
        <v>1</v>
      </c>
      <c r="H3551" s="8">
        <v>0</v>
      </c>
      <c r="I3551" s="8">
        <v>0</v>
      </c>
      <c r="J3551" s="8">
        <v>0</v>
      </c>
      <c r="K3551" s="8">
        <v>1</v>
      </c>
      <c r="L3551" s="8">
        <v>1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5">
        <v>501010050</v>
      </c>
    </row>
    <row r="3552" spans="1:21" hidden="1" x14ac:dyDescent="0.25">
      <c r="A3552" s="8" t="s">
        <v>5018</v>
      </c>
      <c r="B3552" s="2" t="s">
        <v>3966</v>
      </c>
      <c r="C3552" s="2" t="s">
        <v>279</v>
      </c>
      <c r="D3552" s="2" t="s">
        <v>278</v>
      </c>
      <c r="E3552" s="2" t="s">
        <v>277</v>
      </c>
      <c r="F3552" s="8" t="s">
        <v>36</v>
      </c>
      <c r="G3552" s="8">
        <v>1</v>
      </c>
      <c r="H3552" s="8">
        <v>0</v>
      </c>
      <c r="I3552" s="8">
        <v>0</v>
      </c>
      <c r="J3552" s="8">
        <v>0</v>
      </c>
      <c r="K3552" s="8">
        <v>1</v>
      </c>
      <c r="L3552" s="8">
        <v>1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5">
        <v>501010068</v>
      </c>
    </row>
    <row r="3553" spans="1:21" hidden="1" x14ac:dyDescent="0.25">
      <c r="A3553" s="8" t="s">
        <v>5018</v>
      </c>
      <c r="B3553" s="2" t="s">
        <v>3967</v>
      </c>
      <c r="C3553" s="2" t="s">
        <v>279</v>
      </c>
      <c r="D3553" s="2" t="s">
        <v>278</v>
      </c>
      <c r="E3553" s="2" t="s">
        <v>277</v>
      </c>
      <c r="F3553" s="8" t="s">
        <v>36</v>
      </c>
      <c r="G3553" s="8">
        <v>1</v>
      </c>
      <c r="H3553" s="8">
        <v>0</v>
      </c>
      <c r="I3553" s="8">
        <v>0</v>
      </c>
      <c r="J3553" s="8">
        <v>0</v>
      </c>
      <c r="K3553" s="8">
        <v>1</v>
      </c>
      <c r="L3553" s="8">
        <v>1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5">
        <v>501010076</v>
      </c>
    </row>
    <row r="3554" spans="1:21" hidden="1" x14ac:dyDescent="0.25">
      <c r="A3554" s="8" t="s">
        <v>5018</v>
      </c>
      <c r="B3554" s="2" t="s">
        <v>3968</v>
      </c>
      <c r="C3554" s="2" t="s">
        <v>279</v>
      </c>
      <c r="D3554" s="2" t="s">
        <v>278</v>
      </c>
      <c r="E3554" s="2" t="s">
        <v>277</v>
      </c>
      <c r="F3554" s="8" t="s">
        <v>36</v>
      </c>
      <c r="G3554" s="8">
        <v>1</v>
      </c>
      <c r="H3554" s="8">
        <v>0</v>
      </c>
      <c r="I3554" s="8">
        <v>0</v>
      </c>
      <c r="J3554" s="8">
        <v>0</v>
      </c>
      <c r="K3554" s="8">
        <v>1</v>
      </c>
      <c r="L3554" s="8">
        <v>1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5">
        <v>501010084</v>
      </c>
    </row>
    <row r="3555" spans="1:21" hidden="1" x14ac:dyDescent="0.25">
      <c r="A3555" s="8" t="s">
        <v>5018</v>
      </c>
      <c r="B3555" s="2" t="s">
        <v>3969</v>
      </c>
      <c r="C3555" s="2" t="s">
        <v>279</v>
      </c>
      <c r="D3555" s="2" t="s">
        <v>278</v>
      </c>
      <c r="E3555" s="2" t="s">
        <v>277</v>
      </c>
      <c r="F3555" s="8" t="s">
        <v>36</v>
      </c>
      <c r="G3555" s="8">
        <v>1</v>
      </c>
      <c r="H3555" s="8">
        <v>0</v>
      </c>
      <c r="I3555" s="8">
        <v>0</v>
      </c>
      <c r="J3555" s="8">
        <v>0</v>
      </c>
      <c r="K3555" s="8">
        <v>1</v>
      </c>
      <c r="L3555" s="8">
        <v>1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5">
        <v>501010092</v>
      </c>
    </row>
    <row r="3556" spans="1:21" hidden="1" x14ac:dyDescent="0.25">
      <c r="A3556" s="8" t="s">
        <v>5018</v>
      </c>
      <c r="B3556" s="2" t="s">
        <v>3970</v>
      </c>
      <c r="C3556" s="2" t="s">
        <v>280</v>
      </c>
      <c r="D3556" s="2" t="s">
        <v>278</v>
      </c>
      <c r="E3556" s="2" t="s">
        <v>277</v>
      </c>
      <c r="F3556" s="8" t="s">
        <v>36</v>
      </c>
      <c r="G3556" s="8">
        <v>1</v>
      </c>
      <c r="H3556" s="8">
        <v>0</v>
      </c>
      <c r="I3556" s="8">
        <v>0</v>
      </c>
      <c r="J3556" s="8">
        <v>0</v>
      </c>
      <c r="K3556" s="8">
        <v>1</v>
      </c>
      <c r="L3556" s="8">
        <v>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5">
        <v>501020012</v>
      </c>
    </row>
    <row r="3557" spans="1:21" hidden="1" x14ac:dyDescent="0.25">
      <c r="A3557" s="8" t="s">
        <v>5018</v>
      </c>
      <c r="B3557" s="2" t="s">
        <v>3971</v>
      </c>
      <c r="C3557" s="2" t="s">
        <v>280</v>
      </c>
      <c r="D3557" s="2" t="s">
        <v>278</v>
      </c>
      <c r="E3557" s="2" t="s">
        <v>277</v>
      </c>
      <c r="F3557" s="8" t="s">
        <v>36</v>
      </c>
      <c r="G3557" s="8">
        <v>1</v>
      </c>
      <c r="H3557" s="8">
        <v>0</v>
      </c>
      <c r="I3557" s="8">
        <v>0</v>
      </c>
      <c r="J3557" s="8">
        <v>0</v>
      </c>
      <c r="K3557" s="8">
        <v>1</v>
      </c>
      <c r="L3557" s="8">
        <v>1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5">
        <v>501020020</v>
      </c>
    </row>
    <row r="3558" spans="1:21" hidden="1" x14ac:dyDescent="0.25">
      <c r="A3558" s="8" t="s">
        <v>5018</v>
      </c>
      <c r="B3558" s="2" t="s">
        <v>3972</v>
      </c>
      <c r="C3558" s="2" t="s">
        <v>280</v>
      </c>
      <c r="D3558" s="2" t="s">
        <v>278</v>
      </c>
      <c r="E3558" s="2" t="s">
        <v>277</v>
      </c>
      <c r="F3558" s="8" t="s">
        <v>36</v>
      </c>
      <c r="G3558" s="8">
        <v>1</v>
      </c>
      <c r="H3558" s="8">
        <v>0</v>
      </c>
      <c r="I3558" s="8">
        <v>0</v>
      </c>
      <c r="J3558" s="8">
        <v>0</v>
      </c>
      <c r="K3558" s="8">
        <v>1</v>
      </c>
      <c r="L3558" s="8">
        <v>1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5">
        <v>501020039</v>
      </c>
    </row>
    <row r="3559" spans="1:21" hidden="1" x14ac:dyDescent="0.25">
      <c r="A3559" s="8" t="s">
        <v>5018</v>
      </c>
      <c r="B3559" s="2" t="s">
        <v>3973</v>
      </c>
      <c r="C3559" s="2" t="s">
        <v>281</v>
      </c>
      <c r="D3559" s="2" t="s">
        <v>278</v>
      </c>
      <c r="E3559" s="2" t="s">
        <v>277</v>
      </c>
      <c r="F3559" s="8" t="s">
        <v>36</v>
      </c>
      <c r="G3559" s="8">
        <v>1</v>
      </c>
      <c r="H3559" s="8">
        <v>0</v>
      </c>
      <c r="I3559" s="8">
        <v>0</v>
      </c>
      <c r="J3559" s="8">
        <v>1</v>
      </c>
      <c r="K3559" s="8">
        <v>1</v>
      </c>
      <c r="L3559" s="8">
        <v>1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5">
        <v>501030018</v>
      </c>
    </row>
    <row r="3560" spans="1:21" hidden="1" x14ac:dyDescent="0.25">
      <c r="A3560" s="8" t="s">
        <v>5018</v>
      </c>
      <c r="B3560" s="2" t="s">
        <v>3974</v>
      </c>
      <c r="C3560" s="2" t="s">
        <v>281</v>
      </c>
      <c r="D3560" s="2" t="s">
        <v>278</v>
      </c>
      <c r="E3560" s="2" t="s">
        <v>277</v>
      </c>
      <c r="F3560" s="8" t="s">
        <v>36</v>
      </c>
      <c r="G3560" s="8">
        <v>1</v>
      </c>
      <c r="H3560" s="8">
        <v>0</v>
      </c>
      <c r="I3560" s="8">
        <v>0</v>
      </c>
      <c r="J3560" s="8">
        <v>1</v>
      </c>
      <c r="K3560" s="8">
        <v>1</v>
      </c>
      <c r="L3560" s="8">
        <v>1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5">
        <v>501030026</v>
      </c>
    </row>
    <row r="3561" spans="1:21" hidden="1" x14ac:dyDescent="0.25">
      <c r="A3561" s="8" t="s">
        <v>5018</v>
      </c>
      <c r="B3561" s="2" t="s">
        <v>3975</v>
      </c>
      <c r="C3561" s="2" t="s">
        <v>281</v>
      </c>
      <c r="D3561" s="2" t="s">
        <v>278</v>
      </c>
      <c r="E3561" s="2" t="s">
        <v>277</v>
      </c>
      <c r="F3561" s="8" t="s">
        <v>36</v>
      </c>
      <c r="G3561" s="8">
        <v>1</v>
      </c>
      <c r="H3561" s="8">
        <v>0</v>
      </c>
      <c r="I3561" s="8">
        <v>0</v>
      </c>
      <c r="J3561" s="8">
        <v>1</v>
      </c>
      <c r="K3561" s="8">
        <v>1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5">
        <v>501030034</v>
      </c>
    </row>
    <row r="3562" spans="1:21" hidden="1" x14ac:dyDescent="0.25">
      <c r="A3562" s="8" t="s">
        <v>5018</v>
      </c>
      <c r="B3562" s="2" t="s">
        <v>3976</v>
      </c>
      <c r="C3562" s="2" t="s">
        <v>281</v>
      </c>
      <c r="D3562" s="2" t="s">
        <v>278</v>
      </c>
      <c r="E3562" s="2" t="s">
        <v>277</v>
      </c>
      <c r="F3562" s="8" t="s">
        <v>36</v>
      </c>
      <c r="G3562" s="8">
        <v>1</v>
      </c>
      <c r="H3562" s="8">
        <v>0</v>
      </c>
      <c r="I3562" s="8">
        <v>0</v>
      </c>
      <c r="J3562" s="8">
        <v>1</v>
      </c>
      <c r="K3562" s="8">
        <v>1</v>
      </c>
      <c r="L3562" s="8">
        <v>1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5">
        <v>501030042</v>
      </c>
    </row>
    <row r="3563" spans="1:21" hidden="1" x14ac:dyDescent="0.25">
      <c r="A3563" s="8" t="s">
        <v>5018</v>
      </c>
      <c r="B3563" s="2" t="s">
        <v>3977</v>
      </c>
      <c r="C3563" s="2" t="s">
        <v>281</v>
      </c>
      <c r="D3563" s="2" t="s">
        <v>278</v>
      </c>
      <c r="E3563" s="2" t="s">
        <v>277</v>
      </c>
      <c r="F3563" s="8" t="s">
        <v>36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1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5">
        <v>501030050</v>
      </c>
    </row>
    <row r="3564" spans="1:21" hidden="1" x14ac:dyDescent="0.25">
      <c r="A3564" s="8" t="s">
        <v>5018</v>
      </c>
      <c r="B3564" s="2" t="s">
        <v>3978</v>
      </c>
      <c r="C3564" s="2" t="s">
        <v>281</v>
      </c>
      <c r="D3564" s="2" t="s">
        <v>278</v>
      </c>
      <c r="E3564" s="2" t="s">
        <v>277</v>
      </c>
      <c r="F3564" s="8" t="s">
        <v>36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1</v>
      </c>
      <c r="N3564" s="8">
        <v>0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5">
        <v>501030069</v>
      </c>
    </row>
    <row r="3565" spans="1:21" hidden="1" x14ac:dyDescent="0.25">
      <c r="A3565" s="8" t="s">
        <v>5018</v>
      </c>
      <c r="B3565" s="2" t="s">
        <v>3979</v>
      </c>
      <c r="C3565" s="2" t="s">
        <v>281</v>
      </c>
      <c r="D3565" s="2" t="s">
        <v>278</v>
      </c>
      <c r="E3565" s="2" t="s">
        <v>277</v>
      </c>
      <c r="F3565" s="8" t="s">
        <v>36</v>
      </c>
      <c r="G3565" s="8">
        <v>1</v>
      </c>
      <c r="H3565" s="8">
        <v>0</v>
      </c>
      <c r="I3565" s="8">
        <v>0</v>
      </c>
      <c r="J3565" s="8">
        <v>0</v>
      </c>
      <c r="K3565" s="8">
        <v>1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5">
        <v>501030077</v>
      </c>
    </row>
    <row r="3566" spans="1:21" hidden="1" x14ac:dyDescent="0.25">
      <c r="A3566" s="8" t="s">
        <v>5018</v>
      </c>
      <c r="B3566" s="2" t="s">
        <v>3980</v>
      </c>
      <c r="C3566" s="2" t="s">
        <v>281</v>
      </c>
      <c r="D3566" s="2" t="s">
        <v>278</v>
      </c>
      <c r="E3566" s="2" t="s">
        <v>277</v>
      </c>
      <c r="F3566" s="8" t="s">
        <v>36</v>
      </c>
      <c r="G3566" s="8">
        <v>1</v>
      </c>
      <c r="H3566" s="8">
        <v>0</v>
      </c>
      <c r="I3566" s="8">
        <v>0</v>
      </c>
      <c r="J3566" s="8">
        <v>0</v>
      </c>
      <c r="K3566" s="8">
        <v>1</v>
      </c>
      <c r="L3566" s="8">
        <v>1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5">
        <v>501030085</v>
      </c>
    </row>
    <row r="3567" spans="1:21" hidden="1" x14ac:dyDescent="0.25">
      <c r="A3567" s="8" t="s">
        <v>5018</v>
      </c>
      <c r="B3567" s="2" t="s">
        <v>3981</v>
      </c>
      <c r="C3567" s="2" t="s">
        <v>281</v>
      </c>
      <c r="D3567" s="2" t="s">
        <v>278</v>
      </c>
      <c r="E3567" s="2" t="s">
        <v>277</v>
      </c>
      <c r="F3567" s="8" t="s">
        <v>36</v>
      </c>
      <c r="G3567" s="8">
        <v>1</v>
      </c>
      <c r="H3567" s="8">
        <v>0</v>
      </c>
      <c r="I3567" s="8">
        <v>0</v>
      </c>
      <c r="J3567" s="8">
        <v>0</v>
      </c>
      <c r="K3567" s="8">
        <v>1</v>
      </c>
      <c r="L3567" s="8">
        <v>1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5">
        <v>501030093</v>
      </c>
    </row>
    <row r="3568" spans="1:21" hidden="1" x14ac:dyDescent="0.25">
      <c r="A3568" s="8" t="s">
        <v>5018</v>
      </c>
      <c r="B3568" s="2" t="s">
        <v>3982</v>
      </c>
      <c r="C3568" s="2" t="s">
        <v>281</v>
      </c>
      <c r="D3568" s="2" t="s">
        <v>278</v>
      </c>
      <c r="E3568" s="2" t="s">
        <v>277</v>
      </c>
      <c r="F3568" s="8" t="s">
        <v>36</v>
      </c>
      <c r="G3568" s="8">
        <v>1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5">
        <v>501030107</v>
      </c>
    </row>
    <row r="3569" spans="1:21" hidden="1" x14ac:dyDescent="0.25">
      <c r="A3569" s="8" t="s">
        <v>5018</v>
      </c>
      <c r="B3569" s="2" t="s">
        <v>3983</v>
      </c>
      <c r="C3569" s="2" t="s">
        <v>281</v>
      </c>
      <c r="D3569" s="2" t="s">
        <v>278</v>
      </c>
      <c r="E3569" s="2" t="s">
        <v>277</v>
      </c>
      <c r="F3569" s="8" t="s">
        <v>36</v>
      </c>
      <c r="G3569" s="8">
        <v>1</v>
      </c>
      <c r="H3569" s="8">
        <v>0</v>
      </c>
      <c r="I3569" s="8">
        <v>0</v>
      </c>
      <c r="J3569" s="8">
        <v>1</v>
      </c>
      <c r="K3569" s="8">
        <v>1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5">
        <v>501030115</v>
      </c>
    </row>
    <row r="3570" spans="1:21" hidden="1" x14ac:dyDescent="0.25">
      <c r="A3570" s="8" t="s">
        <v>5018</v>
      </c>
      <c r="B3570" s="2" t="s">
        <v>3984</v>
      </c>
      <c r="C3570" s="2" t="s">
        <v>281</v>
      </c>
      <c r="D3570" s="2" t="s">
        <v>278</v>
      </c>
      <c r="E3570" s="2" t="s">
        <v>277</v>
      </c>
      <c r="F3570" s="8" t="s">
        <v>36</v>
      </c>
      <c r="G3570" s="8">
        <v>1</v>
      </c>
      <c r="H3570" s="8">
        <v>0</v>
      </c>
      <c r="I3570" s="8">
        <v>0</v>
      </c>
      <c r="J3570" s="8">
        <v>0</v>
      </c>
      <c r="K3570" s="8">
        <v>1</v>
      </c>
      <c r="L3570" s="8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5">
        <v>501030123</v>
      </c>
    </row>
    <row r="3571" spans="1:21" hidden="1" x14ac:dyDescent="0.25">
      <c r="A3571" s="8" t="s">
        <v>5018</v>
      </c>
      <c r="B3571" s="2" t="s">
        <v>3985</v>
      </c>
      <c r="C3571" s="2" t="s">
        <v>282</v>
      </c>
      <c r="D3571" s="2" t="s">
        <v>278</v>
      </c>
      <c r="E3571" s="2" t="s">
        <v>277</v>
      </c>
      <c r="F3571" s="8" t="s">
        <v>36</v>
      </c>
      <c r="G3571" s="8">
        <v>1</v>
      </c>
      <c r="H3571" s="8">
        <v>0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5">
        <v>501040013</v>
      </c>
    </row>
    <row r="3572" spans="1:21" hidden="1" x14ac:dyDescent="0.25">
      <c r="A3572" s="8" t="s">
        <v>5018</v>
      </c>
      <c r="B3572" s="2" t="s">
        <v>3986</v>
      </c>
      <c r="C3572" s="2" t="s">
        <v>282</v>
      </c>
      <c r="D3572" s="2" t="s">
        <v>278</v>
      </c>
      <c r="E3572" s="2" t="s">
        <v>277</v>
      </c>
      <c r="F3572" s="8" t="s">
        <v>36</v>
      </c>
      <c r="G3572" s="8">
        <v>1</v>
      </c>
      <c r="H3572" s="8">
        <v>1</v>
      </c>
      <c r="I3572" s="8">
        <v>0</v>
      </c>
      <c r="J3572" s="8">
        <v>0</v>
      </c>
      <c r="K3572" s="8">
        <v>1</v>
      </c>
      <c r="L3572" s="8">
        <v>1</v>
      </c>
      <c r="M3572" s="8">
        <v>0</v>
      </c>
      <c r="N3572" s="8">
        <v>1</v>
      </c>
      <c r="O3572" s="8">
        <v>0</v>
      </c>
      <c r="P3572" s="8">
        <v>1</v>
      </c>
      <c r="Q3572" s="8">
        <v>0</v>
      </c>
      <c r="R3572" s="8">
        <v>0</v>
      </c>
      <c r="S3572" s="8">
        <v>0</v>
      </c>
      <c r="T3572" s="8">
        <v>0</v>
      </c>
      <c r="U3572" s="5">
        <v>501040021</v>
      </c>
    </row>
    <row r="3573" spans="1:21" hidden="1" x14ac:dyDescent="0.25">
      <c r="A3573" s="8" t="s">
        <v>5018</v>
      </c>
      <c r="B3573" s="2" t="s">
        <v>3987</v>
      </c>
      <c r="C3573" s="2" t="s">
        <v>282</v>
      </c>
      <c r="D3573" s="2" t="s">
        <v>278</v>
      </c>
      <c r="E3573" s="2" t="s">
        <v>277</v>
      </c>
      <c r="F3573" s="8" t="s">
        <v>36</v>
      </c>
      <c r="G3573" s="8">
        <v>1</v>
      </c>
      <c r="H3573" s="8">
        <v>0</v>
      </c>
      <c r="I3573" s="8">
        <v>0</v>
      </c>
      <c r="J3573" s="8">
        <v>0</v>
      </c>
      <c r="K3573" s="8">
        <v>1</v>
      </c>
      <c r="L3573" s="8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5">
        <v>501040030</v>
      </c>
    </row>
    <row r="3574" spans="1:21" hidden="1" x14ac:dyDescent="0.25">
      <c r="A3574" s="8" t="s">
        <v>5018</v>
      </c>
      <c r="B3574" s="2" t="s">
        <v>3988</v>
      </c>
      <c r="C3574" s="2" t="s">
        <v>282</v>
      </c>
      <c r="D3574" s="2" t="s">
        <v>278</v>
      </c>
      <c r="E3574" s="2" t="s">
        <v>277</v>
      </c>
      <c r="F3574" s="8" t="s">
        <v>36</v>
      </c>
      <c r="G3574" s="8">
        <v>1</v>
      </c>
      <c r="H3574" s="8">
        <v>0</v>
      </c>
      <c r="I3574" s="8">
        <v>0</v>
      </c>
      <c r="J3574" s="8">
        <v>0</v>
      </c>
      <c r="K3574" s="8">
        <v>1</v>
      </c>
      <c r="L3574" s="8">
        <v>1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5">
        <v>501040048</v>
      </c>
    </row>
    <row r="3575" spans="1:21" hidden="1" x14ac:dyDescent="0.25">
      <c r="A3575" s="8" t="s">
        <v>5018</v>
      </c>
      <c r="B3575" s="2" t="s">
        <v>3989</v>
      </c>
      <c r="C3575" s="2" t="s">
        <v>282</v>
      </c>
      <c r="D3575" s="2" t="s">
        <v>278</v>
      </c>
      <c r="E3575" s="2" t="s">
        <v>277</v>
      </c>
      <c r="F3575" s="8" t="s">
        <v>36</v>
      </c>
      <c r="G3575" s="8">
        <v>1</v>
      </c>
      <c r="H3575" s="8">
        <v>0</v>
      </c>
      <c r="I3575" s="8">
        <v>0</v>
      </c>
      <c r="J3575" s="8">
        <v>0</v>
      </c>
      <c r="K3575" s="8">
        <v>1</v>
      </c>
      <c r="L3575" s="8">
        <v>1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5">
        <v>501040056</v>
      </c>
    </row>
    <row r="3576" spans="1:21" hidden="1" x14ac:dyDescent="0.25">
      <c r="A3576" s="8" t="s">
        <v>5018</v>
      </c>
      <c r="B3576" s="2" t="s">
        <v>3990</v>
      </c>
      <c r="C3576" s="2" t="s">
        <v>282</v>
      </c>
      <c r="D3576" s="2" t="s">
        <v>278</v>
      </c>
      <c r="E3576" s="2" t="s">
        <v>277</v>
      </c>
      <c r="F3576" s="8" t="s">
        <v>36</v>
      </c>
      <c r="G3576" s="8">
        <v>1</v>
      </c>
      <c r="H3576" s="8">
        <v>1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5">
        <v>501040064</v>
      </c>
    </row>
    <row r="3577" spans="1:21" hidden="1" x14ac:dyDescent="0.25">
      <c r="A3577" s="8" t="s">
        <v>5018</v>
      </c>
      <c r="B3577" s="2" t="s">
        <v>3991</v>
      </c>
      <c r="C3577" s="2" t="s">
        <v>282</v>
      </c>
      <c r="D3577" s="2" t="s">
        <v>278</v>
      </c>
      <c r="E3577" s="2" t="s">
        <v>277</v>
      </c>
      <c r="F3577" s="8" t="s">
        <v>36</v>
      </c>
      <c r="G3577" s="8">
        <v>1</v>
      </c>
      <c r="H3577" s="8">
        <v>0</v>
      </c>
      <c r="I3577" s="8">
        <v>0</v>
      </c>
      <c r="J3577" s="8">
        <v>0</v>
      </c>
      <c r="K3577" s="8">
        <v>1</v>
      </c>
      <c r="L3577" s="8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5">
        <v>501040072</v>
      </c>
    </row>
    <row r="3578" spans="1:21" hidden="1" x14ac:dyDescent="0.25">
      <c r="A3578" s="8" t="s">
        <v>5018</v>
      </c>
      <c r="B3578" s="2" t="s">
        <v>3992</v>
      </c>
      <c r="C3578" s="2" t="s">
        <v>283</v>
      </c>
      <c r="D3578" s="2" t="s">
        <v>278</v>
      </c>
      <c r="E3578" s="2" t="s">
        <v>277</v>
      </c>
      <c r="F3578" s="8" t="s">
        <v>36</v>
      </c>
      <c r="G3578" s="8">
        <v>1</v>
      </c>
      <c r="H3578" s="8">
        <v>0</v>
      </c>
      <c r="I3578" s="8">
        <v>0</v>
      </c>
      <c r="J3578" s="8">
        <v>0</v>
      </c>
      <c r="K3578" s="8">
        <v>1</v>
      </c>
      <c r="L3578" s="8">
        <v>1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5">
        <v>501050019</v>
      </c>
    </row>
    <row r="3579" spans="1:21" hidden="1" x14ac:dyDescent="0.25">
      <c r="A3579" s="8" t="s">
        <v>5018</v>
      </c>
      <c r="B3579" s="2" t="s">
        <v>3993</v>
      </c>
      <c r="C3579" s="2" t="s">
        <v>283</v>
      </c>
      <c r="D3579" s="2" t="s">
        <v>278</v>
      </c>
      <c r="E3579" s="2" t="s">
        <v>277</v>
      </c>
      <c r="F3579" s="8" t="s">
        <v>36</v>
      </c>
      <c r="G3579" s="8">
        <v>1</v>
      </c>
      <c r="H3579" s="8">
        <v>0</v>
      </c>
      <c r="I3579" s="8">
        <v>0</v>
      </c>
      <c r="J3579" s="8">
        <v>0</v>
      </c>
      <c r="K3579" s="8">
        <v>1</v>
      </c>
      <c r="L3579" s="8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5">
        <v>501050027</v>
      </c>
    </row>
    <row r="3580" spans="1:21" hidden="1" x14ac:dyDescent="0.25">
      <c r="A3580" s="8" t="s">
        <v>5018</v>
      </c>
      <c r="B3580" s="2" t="s">
        <v>3994</v>
      </c>
      <c r="C3580" s="2" t="s">
        <v>283</v>
      </c>
      <c r="D3580" s="2" t="s">
        <v>278</v>
      </c>
      <c r="E3580" s="2" t="s">
        <v>277</v>
      </c>
      <c r="F3580" s="8" t="s">
        <v>36</v>
      </c>
      <c r="G3580" s="8">
        <v>1</v>
      </c>
      <c r="H3580" s="8">
        <v>0</v>
      </c>
      <c r="I3580" s="8">
        <v>0</v>
      </c>
      <c r="J3580" s="8">
        <v>0</v>
      </c>
      <c r="K3580" s="8">
        <v>1</v>
      </c>
      <c r="L3580" s="8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5">
        <v>501050035</v>
      </c>
    </row>
    <row r="3581" spans="1:21" hidden="1" x14ac:dyDescent="0.25">
      <c r="A3581" s="8" t="s">
        <v>5018</v>
      </c>
      <c r="B3581" s="2" t="s">
        <v>3995</v>
      </c>
      <c r="C3581" s="2" t="s">
        <v>283</v>
      </c>
      <c r="D3581" s="2" t="s">
        <v>278</v>
      </c>
      <c r="E3581" s="2" t="s">
        <v>277</v>
      </c>
      <c r="F3581" s="8" t="s">
        <v>36</v>
      </c>
      <c r="G3581" s="8">
        <v>1</v>
      </c>
      <c r="H3581" s="8">
        <v>0</v>
      </c>
      <c r="I3581" s="8">
        <v>0</v>
      </c>
      <c r="J3581" s="8">
        <v>0</v>
      </c>
      <c r="K3581" s="8">
        <v>1</v>
      </c>
      <c r="L3581" s="8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5">
        <v>501050043</v>
      </c>
    </row>
    <row r="3582" spans="1:21" hidden="1" x14ac:dyDescent="0.25">
      <c r="A3582" s="8" t="s">
        <v>5018</v>
      </c>
      <c r="B3582" s="2" t="s">
        <v>3996</v>
      </c>
      <c r="C3582" s="2" t="s">
        <v>284</v>
      </c>
      <c r="D3582" s="2" t="s">
        <v>278</v>
      </c>
      <c r="E3582" s="2" t="s">
        <v>277</v>
      </c>
      <c r="F3582" s="8" t="s">
        <v>36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1</v>
      </c>
      <c r="Q3582" s="8">
        <v>0</v>
      </c>
      <c r="R3582" s="8">
        <v>0</v>
      </c>
      <c r="S3582" s="8">
        <v>0</v>
      </c>
      <c r="T3582" s="8">
        <v>0</v>
      </c>
      <c r="U3582" s="5">
        <v>501060014</v>
      </c>
    </row>
    <row r="3583" spans="1:21" hidden="1" x14ac:dyDescent="0.25">
      <c r="A3583" s="8" t="s">
        <v>5018</v>
      </c>
      <c r="B3583" s="2" t="s">
        <v>3997</v>
      </c>
      <c r="C3583" s="2" t="s">
        <v>284</v>
      </c>
      <c r="D3583" s="2" t="s">
        <v>278</v>
      </c>
      <c r="E3583" s="2" t="s">
        <v>277</v>
      </c>
      <c r="F3583" s="8" t="s">
        <v>36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</v>
      </c>
      <c r="Q3583" s="8">
        <v>0</v>
      </c>
      <c r="R3583" s="8">
        <v>0</v>
      </c>
      <c r="S3583" s="8">
        <v>0</v>
      </c>
      <c r="T3583" s="8">
        <v>0</v>
      </c>
      <c r="U3583" s="5">
        <v>501060022</v>
      </c>
    </row>
    <row r="3584" spans="1:21" hidden="1" x14ac:dyDescent="0.25">
      <c r="A3584" s="8" t="s">
        <v>5018</v>
      </c>
      <c r="B3584" s="2" t="s">
        <v>3998</v>
      </c>
      <c r="C3584" s="2" t="s">
        <v>284</v>
      </c>
      <c r="D3584" s="2" t="s">
        <v>278</v>
      </c>
      <c r="E3584" s="2" t="s">
        <v>277</v>
      </c>
      <c r="F3584" s="8" t="s">
        <v>36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1</v>
      </c>
      <c r="Q3584" s="8">
        <v>0</v>
      </c>
      <c r="R3584" s="8">
        <v>0</v>
      </c>
      <c r="S3584" s="8">
        <v>0</v>
      </c>
      <c r="T3584" s="8">
        <v>0</v>
      </c>
      <c r="U3584" s="5">
        <v>501060030</v>
      </c>
    </row>
    <row r="3585" spans="1:21" hidden="1" x14ac:dyDescent="0.25">
      <c r="A3585" s="8" t="s">
        <v>5018</v>
      </c>
      <c r="B3585" s="2" t="s">
        <v>3999</v>
      </c>
      <c r="C3585" s="2" t="s">
        <v>284</v>
      </c>
      <c r="D3585" s="2" t="s">
        <v>278</v>
      </c>
      <c r="E3585" s="2" t="s">
        <v>277</v>
      </c>
      <c r="F3585" s="8" t="s">
        <v>24</v>
      </c>
      <c r="G3585" s="8">
        <v>0</v>
      </c>
      <c r="H3585" s="8">
        <v>1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1</v>
      </c>
      <c r="P3585" s="8">
        <v>1</v>
      </c>
      <c r="Q3585" s="8">
        <v>0</v>
      </c>
      <c r="R3585" s="8">
        <v>0</v>
      </c>
      <c r="S3585" s="8">
        <v>0</v>
      </c>
      <c r="T3585" s="8">
        <v>0</v>
      </c>
      <c r="U3585" s="5">
        <v>501060049</v>
      </c>
    </row>
    <row r="3586" spans="1:21" hidden="1" x14ac:dyDescent="0.25">
      <c r="A3586" s="8" t="s">
        <v>5018</v>
      </c>
      <c r="B3586" s="2" t="s">
        <v>4000</v>
      </c>
      <c r="C3586" s="2" t="s">
        <v>284</v>
      </c>
      <c r="D3586" s="2" t="s">
        <v>278</v>
      </c>
      <c r="E3586" s="2" t="s">
        <v>277</v>
      </c>
      <c r="F3586" s="8" t="s">
        <v>36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1</v>
      </c>
      <c r="Q3586" s="8">
        <v>0</v>
      </c>
      <c r="R3586" s="8">
        <v>0</v>
      </c>
      <c r="S3586" s="8">
        <v>0</v>
      </c>
      <c r="T3586" s="8">
        <v>0</v>
      </c>
      <c r="U3586" s="5">
        <v>501060057</v>
      </c>
    </row>
    <row r="3587" spans="1:21" hidden="1" x14ac:dyDescent="0.25">
      <c r="A3587" s="8" t="s">
        <v>5018</v>
      </c>
      <c r="B3587" s="2" t="s">
        <v>4001</v>
      </c>
      <c r="C3587" s="2" t="s">
        <v>285</v>
      </c>
      <c r="D3587" s="2" t="s">
        <v>278</v>
      </c>
      <c r="E3587" s="2" t="s">
        <v>277</v>
      </c>
      <c r="F3587" s="8" t="s">
        <v>24</v>
      </c>
      <c r="G3587" s="8">
        <v>1</v>
      </c>
      <c r="H3587" s="8">
        <v>0</v>
      </c>
      <c r="I3587" s="8">
        <v>0</v>
      </c>
      <c r="J3587" s="8">
        <v>0</v>
      </c>
      <c r="K3587" s="8">
        <v>1</v>
      </c>
      <c r="L3587" s="8">
        <v>1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5">
        <v>501070010</v>
      </c>
    </row>
    <row r="3588" spans="1:21" hidden="1" x14ac:dyDescent="0.25">
      <c r="A3588" s="8" t="s">
        <v>5018</v>
      </c>
      <c r="B3588" s="2" t="s">
        <v>4002</v>
      </c>
      <c r="C3588" s="2" t="s">
        <v>285</v>
      </c>
      <c r="D3588" s="2" t="s">
        <v>278</v>
      </c>
      <c r="E3588" s="2" t="s">
        <v>277</v>
      </c>
      <c r="F3588" s="8" t="s">
        <v>24</v>
      </c>
      <c r="G3588" s="8">
        <v>1</v>
      </c>
      <c r="H3588" s="8">
        <v>1</v>
      </c>
      <c r="I3588" s="8">
        <v>0</v>
      </c>
      <c r="J3588" s="8">
        <v>0</v>
      </c>
      <c r="K3588" s="8">
        <v>1</v>
      </c>
      <c r="L3588" s="8">
        <v>1</v>
      </c>
      <c r="M3588" s="8">
        <v>0</v>
      </c>
      <c r="N3588" s="8">
        <v>1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5">
        <v>501070028</v>
      </c>
    </row>
    <row r="3589" spans="1:21" hidden="1" x14ac:dyDescent="0.25">
      <c r="A3589" s="8" t="s">
        <v>5018</v>
      </c>
      <c r="B3589" s="2" t="s">
        <v>4003</v>
      </c>
      <c r="C3589" s="2" t="s">
        <v>285</v>
      </c>
      <c r="D3589" s="2" t="s">
        <v>278</v>
      </c>
      <c r="E3589" s="2" t="s">
        <v>277</v>
      </c>
      <c r="F3589" s="8" t="s">
        <v>24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5">
        <v>501070036</v>
      </c>
    </row>
    <row r="3590" spans="1:21" hidden="1" x14ac:dyDescent="0.25">
      <c r="A3590" s="8" t="s">
        <v>5018</v>
      </c>
      <c r="B3590" s="2" t="s">
        <v>4004</v>
      </c>
      <c r="C3590" s="2" t="s">
        <v>285</v>
      </c>
      <c r="D3590" s="2" t="s">
        <v>278</v>
      </c>
      <c r="E3590" s="2" t="s">
        <v>277</v>
      </c>
      <c r="F3590" s="8" t="s">
        <v>36</v>
      </c>
      <c r="G3590" s="8">
        <v>1</v>
      </c>
      <c r="H3590" s="8">
        <v>0</v>
      </c>
      <c r="I3590" s="8">
        <v>0</v>
      </c>
      <c r="J3590" s="8">
        <v>0</v>
      </c>
      <c r="K3590" s="8">
        <v>1</v>
      </c>
      <c r="L3590" s="8">
        <v>1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5">
        <v>501070044</v>
      </c>
    </row>
    <row r="3591" spans="1:21" hidden="1" x14ac:dyDescent="0.25">
      <c r="A3591" s="8" t="s">
        <v>5018</v>
      </c>
      <c r="B3591" s="2" t="s">
        <v>4005</v>
      </c>
      <c r="C3591" s="2" t="s">
        <v>285</v>
      </c>
      <c r="D3591" s="2" t="s">
        <v>278</v>
      </c>
      <c r="E3591" s="2" t="s">
        <v>277</v>
      </c>
      <c r="F3591" s="8" t="s">
        <v>36</v>
      </c>
      <c r="G3591" s="8">
        <v>1</v>
      </c>
      <c r="H3591" s="8">
        <v>0</v>
      </c>
      <c r="I3591" s="8">
        <v>0</v>
      </c>
      <c r="J3591" s="8">
        <v>0</v>
      </c>
      <c r="K3591" s="8">
        <v>1</v>
      </c>
      <c r="L3591" s="8">
        <v>1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5">
        <v>501070052</v>
      </c>
    </row>
    <row r="3592" spans="1:21" hidden="1" x14ac:dyDescent="0.25">
      <c r="A3592" s="8" t="s">
        <v>5018</v>
      </c>
      <c r="B3592" s="2" t="s">
        <v>4006</v>
      </c>
      <c r="C3592" s="2" t="s">
        <v>285</v>
      </c>
      <c r="D3592" s="2" t="s">
        <v>278</v>
      </c>
      <c r="E3592" s="2" t="s">
        <v>277</v>
      </c>
      <c r="F3592" s="8" t="s">
        <v>36</v>
      </c>
      <c r="G3592" s="8">
        <v>1</v>
      </c>
      <c r="H3592" s="8">
        <v>0</v>
      </c>
      <c r="I3592" s="8">
        <v>0</v>
      </c>
      <c r="J3592" s="8">
        <v>0</v>
      </c>
      <c r="K3592" s="8">
        <v>1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5">
        <v>501070060</v>
      </c>
    </row>
    <row r="3593" spans="1:21" hidden="1" x14ac:dyDescent="0.25">
      <c r="A3593" s="8" t="s">
        <v>5018</v>
      </c>
      <c r="B3593" s="2" t="s">
        <v>4007</v>
      </c>
      <c r="C3593" s="2" t="s">
        <v>285</v>
      </c>
      <c r="D3593" s="2" t="s">
        <v>278</v>
      </c>
      <c r="E3593" s="2" t="s">
        <v>277</v>
      </c>
      <c r="F3593" s="8" t="s">
        <v>36</v>
      </c>
      <c r="G3593" s="8">
        <v>1</v>
      </c>
      <c r="H3593" s="8">
        <v>0</v>
      </c>
      <c r="I3593" s="8">
        <v>0</v>
      </c>
      <c r="J3593" s="8">
        <v>0</v>
      </c>
      <c r="K3593" s="8">
        <v>1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5">
        <v>501070079</v>
      </c>
    </row>
    <row r="3594" spans="1:21" hidden="1" x14ac:dyDescent="0.25">
      <c r="A3594" s="8" t="s">
        <v>5018</v>
      </c>
      <c r="B3594" s="2" t="s">
        <v>4008</v>
      </c>
      <c r="C3594" s="2" t="s">
        <v>285</v>
      </c>
      <c r="D3594" s="2" t="s">
        <v>278</v>
      </c>
      <c r="E3594" s="2" t="s">
        <v>277</v>
      </c>
      <c r="F3594" s="8" t="s">
        <v>36</v>
      </c>
      <c r="G3594" s="8">
        <v>1</v>
      </c>
      <c r="H3594" s="8">
        <v>0</v>
      </c>
      <c r="I3594" s="8">
        <v>0</v>
      </c>
      <c r="J3594" s="8">
        <v>0</v>
      </c>
      <c r="K3594" s="8">
        <v>1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5">
        <v>501070087</v>
      </c>
    </row>
    <row r="3595" spans="1:21" hidden="1" x14ac:dyDescent="0.25">
      <c r="A3595" s="8" t="s">
        <v>5018</v>
      </c>
      <c r="B3595" s="2" t="s">
        <v>4009</v>
      </c>
      <c r="C3595" s="2" t="s">
        <v>285</v>
      </c>
      <c r="D3595" s="2" t="s">
        <v>278</v>
      </c>
      <c r="E3595" s="2" t="s">
        <v>277</v>
      </c>
      <c r="F3595" s="8" t="s">
        <v>36</v>
      </c>
      <c r="G3595" s="8">
        <v>1</v>
      </c>
      <c r="H3595" s="8">
        <v>0</v>
      </c>
      <c r="I3595" s="8">
        <v>0</v>
      </c>
      <c r="J3595" s="8">
        <v>0</v>
      </c>
      <c r="K3595" s="8">
        <v>1</v>
      </c>
      <c r="L3595" s="8">
        <v>1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5">
        <v>501070095</v>
      </c>
    </row>
    <row r="3596" spans="1:21" hidden="1" x14ac:dyDescent="0.25">
      <c r="A3596" s="8" t="s">
        <v>5018</v>
      </c>
      <c r="B3596" s="2" t="s">
        <v>4010</v>
      </c>
      <c r="C3596" s="2" t="s">
        <v>285</v>
      </c>
      <c r="D3596" s="2" t="s">
        <v>278</v>
      </c>
      <c r="E3596" s="2" t="s">
        <v>277</v>
      </c>
      <c r="F3596" s="8" t="s">
        <v>36</v>
      </c>
      <c r="G3596" s="8">
        <v>1</v>
      </c>
      <c r="H3596" s="8">
        <v>0</v>
      </c>
      <c r="I3596" s="8">
        <v>0</v>
      </c>
      <c r="J3596" s="8">
        <v>0</v>
      </c>
      <c r="K3596" s="8">
        <v>1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5">
        <v>501070109</v>
      </c>
    </row>
    <row r="3597" spans="1:21" hidden="1" x14ac:dyDescent="0.25">
      <c r="A3597" s="8" t="s">
        <v>5018</v>
      </c>
      <c r="B3597" s="2" t="s">
        <v>4011</v>
      </c>
      <c r="C3597" s="2" t="s">
        <v>285</v>
      </c>
      <c r="D3597" s="2" t="s">
        <v>278</v>
      </c>
      <c r="E3597" s="2" t="s">
        <v>277</v>
      </c>
      <c r="F3597" s="8" t="s">
        <v>36</v>
      </c>
      <c r="G3597" s="8">
        <v>1</v>
      </c>
      <c r="H3597" s="8">
        <v>0</v>
      </c>
      <c r="I3597" s="8">
        <v>0</v>
      </c>
      <c r="J3597" s="8">
        <v>0</v>
      </c>
      <c r="K3597" s="8">
        <v>1</v>
      </c>
      <c r="L3597" s="8">
        <v>1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5">
        <v>501070117</v>
      </c>
    </row>
    <row r="3598" spans="1:21" hidden="1" x14ac:dyDescent="0.25">
      <c r="A3598" s="8" t="s">
        <v>5018</v>
      </c>
      <c r="B3598" s="2" t="s">
        <v>4012</v>
      </c>
      <c r="C3598" s="2" t="s">
        <v>286</v>
      </c>
      <c r="D3598" s="2" t="s">
        <v>278</v>
      </c>
      <c r="E3598" s="2" t="s">
        <v>277</v>
      </c>
      <c r="F3598" s="8" t="s">
        <v>24</v>
      </c>
      <c r="G3598" s="8">
        <v>1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1</v>
      </c>
      <c r="Q3598" s="8">
        <v>0</v>
      </c>
      <c r="R3598" s="8">
        <v>1</v>
      </c>
      <c r="S3598" s="8">
        <v>1</v>
      </c>
      <c r="T3598" s="8">
        <v>0</v>
      </c>
      <c r="U3598" s="5">
        <v>501080015</v>
      </c>
    </row>
    <row r="3599" spans="1:21" hidden="1" x14ac:dyDescent="0.25">
      <c r="A3599" s="8" t="s">
        <v>5018</v>
      </c>
      <c r="B3599" s="2" t="s">
        <v>4013</v>
      </c>
      <c r="C3599" s="2" t="s">
        <v>286</v>
      </c>
      <c r="D3599" s="2" t="s">
        <v>278</v>
      </c>
      <c r="E3599" s="2" t="s">
        <v>277</v>
      </c>
      <c r="F3599" s="8" t="s">
        <v>24</v>
      </c>
      <c r="G3599" s="8">
        <v>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1</v>
      </c>
      <c r="S3599" s="8">
        <v>1</v>
      </c>
      <c r="T3599" s="8">
        <v>0</v>
      </c>
      <c r="U3599" s="5">
        <v>501080023</v>
      </c>
    </row>
    <row r="3600" spans="1:21" hidden="1" x14ac:dyDescent="0.25">
      <c r="A3600" s="8" t="s">
        <v>5018</v>
      </c>
      <c r="B3600" s="2" t="s">
        <v>4014</v>
      </c>
      <c r="C3600" s="2" t="s">
        <v>286</v>
      </c>
      <c r="D3600" s="2" t="s">
        <v>278</v>
      </c>
      <c r="E3600" s="2" t="s">
        <v>277</v>
      </c>
      <c r="F3600" s="8" t="s">
        <v>24</v>
      </c>
      <c r="G3600" s="8">
        <v>1</v>
      </c>
      <c r="H3600" s="8">
        <v>1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0</v>
      </c>
      <c r="R3600" s="8">
        <v>1</v>
      </c>
      <c r="S3600" s="8">
        <v>1</v>
      </c>
      <c r="T3600" s="8">
        <v>0</v>
      </c>
      <c r="U3600" s="5">
        <v>501080031</v>
      </c>
    </row>
    <row r="3601" spans="1:21" hidden="1" x14ac:dyDescent="0.25">
      <c r="A3601" s="8" t="s">
        <v>5018</v>
      </c>
      <c r="B3601" s="2" t="s">
        <v>4015</v>
      </c>
      <c r="C3601" s="2" t="s">
        <v>286</v>
      </c>
      <c r="D3601" s="2" t="s">
        <v>278</v>
      </c>
      <c r="E3601" s="2" t="s">
        <v>277</v>
      </c>
      <c r="F3601" s="8" t="s">
        <v>24</v>
      </c>
      <c r="G3601" s="8">
        <v>1</v>
      </c>
      <c r="H3601" s="8">
        <v>1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1</v>
      </c>
      <c r="O3601" s="8">
        <v>0</v>
      </c>
      <c r="P3601" s="8">
        <v>1</v>
      </c>
      <c r="Q3601" s="8">
        <v>0</v>
      </c>
      <c r="R3601" s="8">
        <v>1</v>
      </c>
      <c r="S3601" s="8">
        <v>1</v>
      </c>
      <c r="T3601" s="8">
        <v>0</v>
      </c>
      <c r="U3601" s="5">
        <v>501080040</v>
      </c>
    </row>
    <row r="3602" spans="1:21" hidden="1" x14ac:dyDescent="0.25">
      <c r="A3602" s="8" t="s">
        <v>5018</v>
      </c>
      <c r="B3602" s="2" t="s">
        <v>4016</v>
      </c>
      <c r="C3602" s="2" t="s">
        <v>286</v>
      </c>
      <c r="D3602" s="2" t="s">
        <v>278</v>
      </c>
      <c r="E3602" s="2" t="s">
        <v>277</v>
      </c>
      <c r="F3602" s="8" t="s">
        <v>24</v>
      </c>
      <c r="G3602" s="8">
        <v>1</v>
      </c>
      <c r="H3602" s="8">
        <v>1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1</v>
      </c>
      <c r="T3602" s="8">
        <v>0</v>
      </c>
      <c r="U3602" s="5">
        <v>501080058</v>
      </c>
    </row>
    <row r="3603" spans="1:21" hidden="1" x14ac:dyDescent="0.25">
      <c r="A3603" s="8" t="s">
        <v>5018</v>
      </c>
      <c r="B3603" s="2" t="s">
        <v>4017</v>
      </c>
      <c r="C3603" s="2" t="s">
        <v>286</v>
      </c>
      <c r="D3603" s="2" t="s">
        <v>278</v>
      </c>
      <c r="E3603" s="2" t="s">
        <v>277</v>
      </c>
      <c r="F3603" s="8" t="s">
        <v>24</v>
      </c>
      <c r="G3603" s="8">
        <v>1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</v>
      </c>
      <c r="Q3603" s="8">
        <v>0</v>
      </c>
      <c r="R3603" s="8">
        <v>1</v>
      </c>
      <c r="S3603" s="8">
        <v>1</v>
      </c>
      <c r="T3603" s="8">
        <v>0</v>
      </c>
      <c r="U3603" s="5">
        <v>501080066</v>
      </c>
    </row>
    <row r="3604" spans="1:21" hidden="1" x14ac:dyDescent="0.25">
      <c r="A3604" s="8" t="s">
        <v>5018</v>
      </c>
      <c r="B3604" s="2" t="s">
        <v>4018</v>
      </c>
      <c r="C3604" s="2" t="s">
        <v>286</v>
      </c>
      <c r="D3604" s="2" t="s">
        <v>278</v>
      </c>
      <c r="E3604" s="2" t="s">
        <v>277</v>
      </c>
      <c r="F3604" s="8" t="s">
        <v>24</v>
      </c>
      <c r="G3604" s="8">
        <v>1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5">
        <v>501080074</v>
      </c>
    </row>
    <row r="3605" spans="1:21" hidden="1" x14ac:dyDescent="0.25">
      <c r="A3605" s="8" t="s">
        <v>5018</v>
      </c>
      <c r="B3605" s="2" t="s">
        <v>4019</v>
      </c>
      <c r="C3605" s="2" t="s">
        <v>286</v>
      </c>
      <c r="D3605" s="2" t="s">
        <v>278</v>
      </c>
      <c r="E3605" s="2" t="s">
        <v>277</v>
      </c>
      <c r="F3605" s="8" t="s">
        <v>24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0</v>
      </c>
      <c r="S3605" s="8">
        <v>0</v>
      </c>
      <c r="T3605" s="8">
        <v>0</v>
      </c>
      <c r="U3605" s="5">
        <v>501080082</v>
      </c>
    </row>
    <row r="3606" spans="1:21" hidden="1" x14ac:dyDescent="0.25">
      <c r="A3606" s="8" t="s">
        <v>5018</v>
      </c>
      <c r="B3606" s="2" t="s">
        <v>4020</v>
      </c>
      <c r="C3606" s="2" t="s">
        <v>286</v>
      </c>
      <c r="D3606" s="2" t="s">
        <v>278</v>
      </c>
      <c r="E3606" s="2" t="s">
        <v>277</v>
      </c>
      <c r="F3606" s="8" t="s">
        <v>24</v>
      </c>
      <c r="G3606" s="8">
        <v>1</v>
      </c>
      <c r="H3606" s="8">
        <v>1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1</v>
      </c>
      <c r="Q3606" s="8">
        <v>0</v>
      </c>
      <c r="R3606" s="8">
        <v>1</v>
      </c>
      <c r="S3606" s="8">
        <v>1</v>
      </c>
      <c r="T3606" s="8">
        <v>0</v>
      </c>
      <c r="U3606" s="5">
        <v>501080090</v>
      </c>
    </row>
    <row r="3607" spans="1:21" hidden="1" x14ac:dyDescent="0.25">
      <c r="A3607" s="8" t="s">
        <v>5018</v>
      </c>
      <c r="B3607" s="2" t="s">
        <v>4021</v>
      </c>
      <c r="C3607" s="2" t="s">
        <v>286</v>
      </c>
      <c r="D3607" s="2" t="s">
        <v>278</v>
      </c>
      <c r="E3607" s="2" t="s">
        <v>277</v>
      </c>
      <c r="F3607" s="8" t="s">
        <v>24</v>
      </c>
      <c r="G3607" s="8">
        <v>1</v>
      </c>
      <c r="H3607" s="8">
        <v>1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1</v>
      </c>
      <c r="O3607" s="8">
        <v>0</v>
      </c>
      <c r="P3607" s="8">
        <v>1</v>
      </c>
      <c r="Q3607" s="8">
        <v>0</v>
      </c>
      <c r="R3607" s="8">
        <v>1</v>
      </c>
      <c r="S3607" s="8">
        <v>1</v>
      </c>
      <c r="T3607" s="8">
        <v>0</v>
      </c>
      <c r="U3607" s="5">
        <v>501080104</v>
      </c>
    </row>
    <row r="3608" spans="1:21" hidden="1" x14ac:dyDescent="0.25">
      <c r="A3608" s="8" t="s">
        <v>5018</v>
      </c>
      <c r="B3608" s="2" t="s">
        <v>4022</v>
      </c>
      <c r="C3608" s="2" t="s">
        <v>288</v>
      </c>
      <c r="D3608" s="2" t="s">
        <v>287</v>
      </c>
      <c r="E3608" s="2" t="s">
        <v>277</v>
      </c>
      <c r="F3608" s="8" t="s">
        <v>36</v>
      </c>
      <c r="G3608" s="8">
        <v>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5">
        <v>502010010</v>
      </c>
    </row>
    <row r="3609" spans="1:21" hidden="1" x14ac:dyDescent="0.25">
      <c r="A3609" s="8" t="s">
        <v>5018</v>
      </c>
      <c r="B3609" s="2" t="s">
        <v>4023</v>
      </c>
      <c r="C3609" s="2" t="s">
        <v>288</v>
      </c>
      <c r="D3609" s="2" t="s">
        <v>287</v>
      </c>
      <c r="E3609" s="2" t="s">
        <v>277</v>
      </c>
      <c r="F3609" s="8" t="s">
        <v>36</v>
      </c>
      <c r="G3609" s="8">
        <v>0</v>
      </c>
      <c r="H3609" s="8">
        <v>1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8">
        <v>0</v>
      </c>
      <c r="T3609" s="8">
        <v>0</v>
      </c>
      <c r="U3609" s="5">
        <v>502010029</v>
      </c>
    </row>
    <row r="3610" spans="1:21" hidden="1" x14ac:dyDescent="0.25">
      <c r="A3610" s="8" t="s">
        <v>5018</v>
      </c>
      <c r="B3610" s="2" t="s">
        <v>4024</v>
      </c>
      <c r="C3610" s="2" t="s">
        <v>290</v>
      </c>
      <c r="D3610" s="2" t="s">
        <v>289</v>
      </c>
      <c r="E3610" s="2" t="s">
        <v>277</v>
      </c>
      <c r="F3610" s="8" t="s">
        <v>36</v>
      </c>
      <c r="G3610" s="8">
        <v>1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0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5">
        <v>503010014</v>
      </c>
    </row>
    <row r="3611" spans="1:21" hidden="1" x14ac:dyDescent="0.25">
      <c r="A3611" s="8" t="s">
        <v>5018</v>
      </c>
      <c r="B3611" s="2" t="s">
        <v>4025</v>
      </c>
      <c r="C3611" s="2" t="s">
        <v>290</v>
      </c>
      <c r="D3611" s="2" t="s">
        <v>289</v>
      </c>
      <c r="E3611" s="2" t="s">
        <v>277</v>
      </c>
      <c r="F3611" s="8" t="s">
        <v>36</v>
      </c>
      <c r="G3611" s="8">
        <v>1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0</v>
      </c>
      <c r="O3611" s="8">
        <v>0</v>
      </c>
      <c r="P3611" s="8">
        <v>1</v>
      </c>
      <c r="Q3611" s="8">
        <v>0</v>
      </c>
      <c r="R3611" s="8">
        <v>0</v>
      </c>
      <c r="S3611" s="8">
        <v>0</v>
      </c>
      <c r="T3611" s="8">
        <v>0</v>
      </c>
      <c r="U3611" s="5">
        <v>503010022</v>
      </c>
    </row>
    <row r="3612" spans="1:21" hidden="1" x14ac:dyDescent="0.25">
      <c r="A3612" s="8" t="s">
        <v>5018</v>
      </c>
      <c r="B3612" s="2" t="s">
        <v>4026</v>
      </c>
      <c r="C3612" s="2" t="s">
        <v>291</v>
      </c>
      <c r="D3612" s="2" t="s">
        <v>289</v>
      </c>
      <c r="E3612" s="2" t="s">
        <v>277</v>
      </c>
      <c r="F3612" s="8" t="s">
        <v>36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1</v>
      </c>
      <c r="Q3612" s="8">
        <v>0</v>
      </c>
      <c r="R3612" s="8">
        <v>0</v>
      </c>
      <c r="S3612" s="8">
        <v>0</v>
      </c>
      <c r="T3612" s="8">
        <v>0</v>
      </c>
      <c r="U3612" s="5">
        <v>503020010</v>
      </c>
    </row>
    <row r="3613" spans="1:21" hidden="1" x14ac:dyDescent="0.25">
      <c r="A3613" s="8" t="s">
        <v>5018</v>
      </c>
      <c r="B3613" s="2" t="s">
        <v>4027</v>
      </c>
      <c r="C3613" s="2" t="s">
        <v>291</v>
      </c>
      <c r="D3613" s="2" t="s">
        <v>289</v>
      </c>
      <c r="E3613" s="2" t="s">
        <v>277</v>
      </c>
      <c r="F3613" s="8" t="s">
        <v>36</v>
      </c>
      <c r="G3613" s="8">
        <v>0</v>
      </c>
      <c r="H3613" s="8">
        <v>1</v>
      </c>
      <c r="I3613" s="8">
        <v>0</v>
      </c>
      <c r="J3613" s="8">
        <v>0</v>
      </c>
      <c r="K3613" s="8">
        <v>0</v>
      </c>
      <c r="L3613" s="8">
        <v>0</v>
      </c>
      <c r="M3613" s="8">
        <v>1</v>
      </c>
      <c r="N3613" s="8">
        <v>0</v>
      </c>
      <c r="O3613" s="8">
        <v>0</v>
      </c>
      <c r="P3613" s="8">
        <v>1</v>
      </c>
      <c r="Q3613" s="8">
        <v>0</v>
      </c>
      <c r="R3613" s="8">
        <v>0</v>
      </c>
      <c r="S3613" s="8">
        <v>0</v>
      </c>
      <c r="T3613" s="8">
        <v>0</v>
      </c>
      <c r="U3613" s="5">
        <v>503020028</v>
      </c>
    </row>
    <row r="3614" spans="1:21" hidden="1" x14ac:dyDescent="0.25">
      <c r="A3614" s="8" t="s">
        <v>5018</v>
      </c>
      <c r="B3614" s="2" t="s">
        <v>4028</v>
      </c>
      <c r="C3614" s="2" t="s">
        <v>292</v>
      </c>
      <c r="D3614" s="2" t="s">
        <v>289</v>
      </c>
      <c r="E3614" s="2" t="s">
        <v>277</v>
      </c>
      <c r="F3614" s="8" t="s">
        <v>36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0</v>
      </c>
      <c r="P3614" s="8">
        <v>1</v>
      </c>
      <c r="Q3614" s="8">
        <v>0</v>
      </c>
      <c r="R3614" s="8">
        <v>0</v>
      </c>
      <c r="S3614" s="8">
        <v>0</v>
      </c>
      <c r="T3614" s="8">
        <v>0</v>
      </c>
      <c r="U3614" s="5">
        <v>503030015</v>
      </c>
    </row>
    <row r="3615" spans="1:21" hidden="1" x14ac:dyDescent="0.25">
      <c r="A3615" s="8" t="s">
        <v>5018</v>
      </c>
      <c r="B3615" s="2" t="s">
        <v>4029</v>
      </c>
      <c r="C3615" s="2" t="s">
        <v>292</v>
      </c>
      <c r="D3615" s="2" t="s">
        <v>289</v>
      </c>
      <c r="E3615" s="2" t="s">
        <v>277</v>
      </c>
      <c r="F3615" s="8" t="s">
        <v>36</v>
      </c>
      <c r="G3615" s="8">
        <v>0</v>
      </c>
      <c r="H3615" s="8">
        <v>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0</v>
      </c>
      <c r="U3615" s="5">
        <v>503030023</v>
      </c>
    </row>
    <row r="3616" spans="1:21" hidden="1" x14ac:dyDescent="0.25">
      <c r="A3616" s="8" t="s">
        <v>5018</v>
      </c>
      <c r="B3616" s="2" t="s">
        <v>4030</v>
      </c>
      <c r="C3616" s="2" t="s">
        <v>292</v>
      </c>
      <c r="D3616" s="2" t="s">
        <v>289</v>
      </c>
      <c r="E3616" s="2" t="s">
        <v>277</v>
      </c>
      <c r="F3616" s="8" t="s">
        <v>36</v>
      </c>
      <c r="G3616" s="8">
        <v>0</v>
      </c>
      <c r="H3616" s="8">
        <v>1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0</v>
      </c>
      <c r="T3616" s="8">
        <v>0</v>
      </c>
      <c r="U3616" s="5">
        <v>503030031</v>
      </c>
    </row>
    <row r="3617" spans="1:21" hidden="1" x14ac:dyDescent="0.25">
      <c r="A3617" s="8" t="s">
        <v>5018</v>
      </c>
      <c r="B3617" s="2" t="s">
        <v>4031</v>
      </c>
      <c r="C3617" s="2" t="s">
        <v>292</v>
      </c>
      <c r="D3617" s="2" t="s">
        <v>289</v>
      </c>
      <c r="E3617" s="2" t="s">
        <v>277</v>
      </c>
      <c r="F3617" s="8" t="s">
        <v>36</v>
      </c>
      <c r="G3617" s="8">
        <v>0</v>
      </c>
      <c r="H3617" s="8">
        <v>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0</v>
      </c>
      <c r="S3617" s="8">
        <v>0</v>
      </c>
      <c r="T3617" s="8">
        <v>0</v>
      </c>
      <c r="U3617" s="5">
        <v>503030040</v>
      </c>
    </row>
    <row r="3618" spans="1:21" hidden="1" x14ac:dyDescent="0.25">
      <c r="A3618" s="8" t="s">
        <v>5018</v>
      </c>
      <c r="B3618" s="2" t="s">
        <v>4032</v>
      </c>
      <c r="C3618" s="2" t="s">
        <v>292</v>
      </c>
      <c r="D3618" s="2" t="s">
        <v>289</v>
      </c>
      <c r="E3618" s="2" t="s">
        <v>277</v>
      </c>
      <c r="F3618" s="8" t="s">
        <v>24</v>
      </c>
      <c r="G3618" s="8">
        <v>1</v>
      </c>
      <c r="H3618" s="8">
        <v>1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1</v>
      </c>
      <c r="Q3618" s="8">
        <v>0</v>
      </c>
      <c r="R3618" s="8">
        <v>1</v>
      </c>
      <c r="S3618" s="8">
        <v>1</v>
      </c>
      <c r="T3618" s="8">
        <v>0</v>
      </c>
      <c r="U3618" s="5">
        <v>503030058</v>
      </c>
    </row>
    <row r="3619" spans="1:21" hidden="1" x14ac:dyDescent="0.25">
      <c r="A3619" s="8" t="s">
        <v>5018</v>
      </c>
      <c r="B3619" s="2" t="s">
        <v>4033</v>
      </c>
      <c r="C3619" s="2" t="s">
        <v>292</v>
      </c>
      <c r="D3619" s="2" t="s">
        <v>289</v>
      </c>
      <c r="E3619" s="2" t="s">
        <v>277</v>
      </c>
      <c r="F3619" s="8" t="s">
        <v>36</v>
      </c>
      <c r="G3619" s="8">
        <v>0</v>
      </c>
      <c r="H3619" s="8">
        <v>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0</v>
      </c>
      <c r="R3619" s="8">
        <v>0</v>
      </c>
      <c r="S3619" s="8">
        <v>0</v>
      </c>
      <c r="T3619" s="8">
        <v>0</v>
      </c>
      <c r="U3619" s="5">
        <v>503030066</v>
      </c>
    </row>
    <row r="3620" spans="1:21" hidden="1" x14ac:dyDescent="0.25">
      <c r="A3620" s="8" t="s">
        <v>5018</v>
      </c>
      <c r="B3620" s="2" t="s">
        <v>4034</v>
      </c>
      <c r="C3620" s="2" t="s">
        <v>292</v>
      </c>
      <c r="D3620" s="2" t="s">
        <v>289</v>
      </c>
      <c r="E3620" s="2" t="s">
        <v>277</v>
      </c>
      <c r="F3620" s="8" t="s">
        <v>36</v>
      </c>
      <c r="G3620" s="8">
        <v>0</v>
      </c>
      <c r="H3620" s="8">
        <v>1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1</v>
      </c>
      <c r="Q3620" s="8">
        <v>0</v>
      </c>
      <c r="R3620" s="8">
        <v>0</v>
      </c>
      <c r="S3620" s="8">
        <v>0</v>
      </c>
      <c r="T3620" s="8">
        <v>0</v>
      </c>
      <c r="U3620" s="5">
        <v>503030074</v>
      </c>
    </row>
    <row r="3621" spans="1:21" hidden="1" x14ac:dyDescent="0.25">
      <c r="A3621" s="8" t="s">
        <v>5018</v>
      </c>
      <c r="B3621" s="2" t="s">
        <v>4035</v>
      </c>
      <c r="C3621" s="2" t="s">
        <v>292</v>
      </c>
      <c r="D3621" s="2" t="s">
        <v>289</v>
      </c>
      <c r="E3621" s="2" t="s">
        <v>277</v>
      </c>
      <c r="F3621" s="8" t="s">
        <v>36</v>
      </c>
      <c r="G3621" s="8">
        <v>0</v>
      </c>
      <c r="H3621" s="8">
        <v>1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5">
        <v>503030082</v>
      </c>
    </row>
    <row r="3622" spans="1:21" hidden="1" x14ac:dyDescent="0.25">
      <c r="A3622" s="8" t="s">
        <v>5018</v>
      </c>
      <c r="B3622" s="2" t="s">
        <v>4036</v>
      </c>
      <c r="C3622" s="2" t="s">
        <v>292</v>
      </c>
      <c r="D3622" s="2" t="s">
        <v>289</v>
      </c>
      <c r="E3622" s="2" t="s">
        <v>277</v>
      </c>
      <c r="F3622" s="8" t="s">
        <v>36</v>
      </c>
      <c r="G3622" s="8">
        <v>0</v>
      </c>
      <c r="H3622" s="8">
        <v>1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>
        <v>0</v>
      </c>
      <c r="P3622" s="8">
        <v>1</v>
      </c>
      <c r="Q3622" s="8">
        <v>0</v>
      </c>
      <c r="R3622" s="8">
        <v>0</v>
      </c>
      <c r="S3622" s="8">
        <v>0</v>
      </c>
      <c r="T3622" s="8">
        <v>0</v>
      </c>
      <c r="U3622" s="5">
        <v>503030090</v>
      </c>
    </row>
    <row r="3623" spans="1:21" hidden="1" x14ac:dyDescent="0.25">
      <c r="A3623" s="8" t="s">
        <v>5018</v>
      </c>
      <c r="B3623" s="2" t="s">
        <v>4037</v>
      </c>
      <c r="C3623" s="2" t="s">
        <v>292</v>
      </c>
      <c r="D3623" s="2" t="s">
        <v>289</v>
      </c>
      <c r="E3623" s="2" t="s">
        <v>277</v>
      </c>
      <c r="F3623" s="8" t="s">
        <v>36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1</v>
      </c>
      <c r="Q3623" s="8">
        <v>0</v>
      </c>
      <c r="R3623" s="8">
        <v>0</v>
      </c>
      <c r="S3623" s="8">
        <v>0</v>
      </c>
      <c r="T3623" s="8">
        <v>0</v>
      </c>
      <c r="U3623" s="5">
        <v>503030104</v>
      </c>
    </row>
    <row r="3624" spans="1:21" hidden="1" x14ac:dyDescent="0.25">
      <c r="A3624" s="8" t="s">
        <v>5018</v>
      </c>
      <c r="B3624" s="2" t="s">
        <v>4038</v>
      </c>
      <c r="C3624" s="2" t="s">
        <v>293</v>
      </c>
      <c r="D3624" s="2" t="s">
        <v>289</v>
      </c>
      <c r="E3624" s="2" t="s">
        <v>277</v>
      </c>
      <c r="F3624" s="8" t="s">
        <v>31</v>
      </c>
      <c r="G3624" s="8">
        <v>0</v>
      </c>
      <c r="H3624" s="8">
        <v>1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5">
        <v>503040010</v>
      </c>
    </row>
    <row r="3625" spans="1:21" hidden="1" x14ac:dyDescent="0.25">
      <c r="A3625" s="8" t="s">
        <v>5018</v>
      </c>
      <c r="B3625" s="2" t="s">
        <v>4039</v>
      </c>
      <c r="C3625" s="2" t="s">
        <v>293</v>
      </c>
      <c r="D3625" s="2" t="s">
        <v>289</v>
      </c>
      <c r="E3625" s="2" t="s">
        <v>277</v>
      </c>
      <c r="F3625" s="8" t="s">
        <v>31</v>
      </c>
      <c r="G3625" s="8">
        <v>0</v>
      </c>
      <c r="H3625" s="8">
        <v>1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0</v>
      </c>
      <c r="S3625" s="8">
        <v>0</v>
      </c>
      <c r="T3625" s="8">
        <v>0</v>
      </c>
      <c r="U3625" s="5">
        <v>503040029</v>
      </c>
    </row>
    <row r="3626" spans="1:21" hidden="1" x14ac:dyDescent="0.25">
      <c r="A3626" s="8" t="s">
        <v>5018</v>
      </c>
      <c r="B3626" s="2" t="s">
        <v>4040</v>
      </c>
      <c r="C3626" s="2" t="s">
        <v>293</v>
      </c>
      <c r="D3626" s="2" t="s">
        <v>289</v>
      </c>
      <c r="E3626" s="2" t="s">
        <v>277</v>
      </c>
      <c r="F3626" s="8" t="s">
        <v>31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5">
        <v>503040037</v>
      </c>
    </row>
    <row r="3627" spans="1:21" hidden="1" x14ac:dyDescent="0.25">
      <c r="A3627" s="8" t="s">
        <v>5018</v>
      </c>
      <c r="B3627" s="2" t="s">
        <v>4041</v>
      </c>
      <c r="C3627" s="2" t="s">
        <v>293</v>
      </c>
      <c r="D3627" s="2" t="s">
        <v>289</v>
      </c>
      <c r="E3627" s="2" t="s">
        <v>277</v>
      </c>
      <c r="F3627" s="8" t="s">
        <v>31</v>
      </c>
      <c r="G3627" s="8">
        <v>0</v>
      </c>
      <c r="H3627" s="8">
        <v>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0</v>
      </c>
      <c r="U3627" s="5">
        <v>503040045</v>
      </c>
    </row>
    <row r="3628" spans="1:21" hidden="1" x14ac:dyDescent="0.25">
      <c r="A3628" s="8" t="s">
        <v>5018</v>
      </c>
      <c r="B3628" s="2" t="s">
        <v>4042</v>
      </c>
      <c r="C3628" s="2" t="s">
        <v>293</v>
      </c>
      <c r="D3628" s="2" t="s">
        <v>289</v>
      </c>
      <c r="E3628" s="2" t="s">
        <v>277</v>
      </c>
      <c r="F3628" s="8" t="s">
        <v>36</v>
      </c>
      <c r="G3628" s="8">
        <v>0</v>
      </c>
      <c r="H3628" s="8">
        <v>1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1</v>
      </c>
      <c r="Q3628" s="8">
        <v>0</v>
      </c>
      <c r="R3628" s="8">
        <v>0</v>
      </c>
      <c r="S3628" s="8">
        <v>0</v>
      </c>
      <c r="T3628" s="8">
        <v>0</v>
      </c>
      <c r="U3628" s="5">
        <v>503040053</v>
      </c>
    </row>
    <row r="3629" spans="1:21" hidden="1" x14ac:dyDescent="0.25">
      <c r="A3629" s="8" t="s">
        <v>5018</v>
      </c>
      <c r="B3629" s="2" t="s">
        <v>4043</v>
      </c>
      <c r="C3629" s="2" t="s">
        <v>293</v>
      </c>
      <c r="D3629" s="2" t="s">
        <v>289</v>
      </c>
      <c r="E3629" s="2" t="s">
        <v>277</v>
      </c>
      <c r="F3629" s="8" t="s">
        <v>36</v>
      </c>
      <c r="G3629" s="8">
        <v>1</v>
      </c>
      <c r="H3629" s="8">
        <v>1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0</v>
      </c>
      <c r="U3629" s="5">
        <v>503040061</v>
      </c>
    </row>
    <row r="3630" spans="1:21" hidden="1" x14ac:dyDescent="0.25">
      <c r="A3630" s="8" t="s">
        <v>5018</v>
      </c>
      <c r="B3630" s="2" t="s">
        <v>4044</v>
      </c>
      <c r="C3630" s="2" t="s">
        <v>293</v>
      </c>
      <c r="D3630" s="2" t="s">
        <v>289</v>
      </c>
      <c r="E3630" s="2" t="s">
        <v>277</v>
      </c>
      <c r="F3630" s="8" t="s">
        <v>36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5">
        <v>503040088</v>
      </c>
    </row>
    <row r="3631" spans="1:21" hidden="1" x14ac:dyDescent="0.25">
      <c r="A3631" s="8" t="s">
        <v>5018</v>
      </c>
      <c r="B3631" s="2" t="s">
        <v>4045</v>
      </c>
      <c r="C3631" s="2" t="s">
        <v>295</v>
      </c>
      <c r="D3631" s="2" t="s">
        <v>294</v>
      </c>
      <c r="E3631" s="2" t="s">
        <v>277</v>
      </c>
      <c r="F3631" s="8" t="s">
        <v>36</v>
      </c>
      <c r="G3631" s="8">
        <v>1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1</v>
      </c>
      <c r="T3631" s="8">
        <v>0</v>
      </c>
      <c r="U3631" s="5">
        <v>504010018</v>
      </c>
    </row>
    <row r="3632" spans="1:21" hidden="1" x14ac:dyDescent="0.25">
      <c r="A3632" s="8" t="s">
        <v>5018</v>
      </c>
      <c r="B3632" s="2" t="s">
        <v>4046</v>
      </c>
      <c r="C3632" s="2" t="s">
        <v>295</v>
      </c>
      <c r="D3632" s="2" t="s">
        <v>294</v>
      </c>
      <c r="E3632" s="2" t="s">
        <v>277</v>
      </c>
      <c r="F3632" s="8" t="s">
        <v>36</v>
      </c>
      <c r="G3632" s="8">
        <v>1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1</v>
      </c>
      <c r="Q3632" s="8">
        <v>0</v>
      </c>
      <c r="R3632" s="8">
        <v>0</v>
      </c>
      <c r="S3632" s="8">
        <v>0</v>
      </c>
      <c r="T3632" s="8">
        <v>0</v>
      </c>
      <c r="U3632" s="5">
        <v>504010026</v>
      </c>
    </row>
    <row r="3633" spans="1:21" hidden="1" x14ac:dyDescent="0.25">
      <c r="A3633" s="8" t="s">
        <v>5018</v>
      </c>
      <c r="B3633" s="2" t="s">
        <v>4047</v>
      </c>
      <c r="C3633" s="2" t="s">
        <v>295</v>
      </c>
      <c r="D3633" s="2" t="s">
        <v>294</v>
      </c>
      <c r="E3633" s="2" t="s">
        <v>277</v>
      </c>
      <c r="F3633" s="8" t="s">
        <v>36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0</v>
      </c>
      <c r="R3633" s="8">
        <v>1</v>
      </c>
      <c r="S3633" s="8">
        <v>1</v>
      </c>
      <c r="T3633" s="8">
        <v>0</v>
      </c>
      <c r="U3633" s="5">
        <v>504010034</v>
      </c>
    </row>
    <row r="3634" spans="1:21" hidden="1" x14ac:dyDescent="0.25">
      <c r="A3634" s="8" t="s">
        <v>5018</v>
      </c>
      <c r="B3634" s="2" t="s">
        <v>4048</v>
      </c>
      <c r="C3634" s="2" t="s">
        <v>296</v>
      </c>
      <c r="D3634" s="2" t="s">
        <v>294</v>
      </c>
      <c r="E3634" s="2" t="s">
        <v>277</v>
      </c>
      <c r="F3634" s="8" t="s">
        <v>36</v>
      </c>
      <c r="G3634" s="8">
        <v>0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5">
        <v>504020013</v>
      </c>
    </row>
    <row r="3635" spans="1:21" hidden="1" x14ac:dyDescent="0.25">
      <c r="A3635" s="8" t="s">
        <v>5018</v>
      </c>
      <c r="B3635" s="2" t="s">
        <v>4049</v>
      </c>
      <c r="C3635" s="2" t="s">
        <v>296</v>
      </c>
      <c r="D3635" s="2" t="s">
        <v>294</v>
      </c>
      <c r="E3635" s="2" t="s">
        <v>277</v>
      </c>
      <c r="F3635" s="8" t="s">
        <v>36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5">
        <v>504020021</v>
      </c>
    </row>
    <row r="3636" spans="1:21" hidden="1" x14ac:dyDescent="0.25">
      <c r="A3636" s="8" t="s">
        <v>5018</v>
      </c>
      <c r="B3636" s="2" t="s">
        <v>4050</v>
      </c>
      <c r="C3636" s="2" t="s">
        <v>296</v>
      </c>
      <c r="D3636" s="2" t="s">
        <v>294</v>
      </c>
      <c r="E3636" s="2" t="s">
        <v>277</v>
      </c>
      <c r="F3636" s="8" t="s">
        <v>36</v>
      </c>
      <c r="G3636" s="8">
        <v>0</v>
      </c>
      <c r="H3636" s="8">
        <v>1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0</v>
      </c>
      <c r="U3636" s="5">
        <v>504020030</v>
      </c>
    </row>
    <row r="3637" spans="1:21" hidden="1" x14ac:dyDescent="0.25">
      <c r="A3637" s="8" t="s">
        <v>5018</v>
      </c>
      <c r="B3637" s="2" t="s">
        <v>4051</v>
      </c>
      <c r="C3637" s="2" t="s">
        <v>296</v>
      </c>
      <c r="D3637" s="2" t="s">
        <v>294</v>
      </c>
      <c r="E3637" s="2" t="s">
        <v>277</v>
      </c>
      <c r="F3637" s="8" t="s">
        <v>36</v>
      </c>
      <c r="G3637" s="8">
        <v>0</v>
      </c>
      <c r="H3637" s="8">
        <v>1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5">
        <v>504020048</v>
      </c>
    </row>
    <row r="3638" spans="1:21" hidden="1" x14ac:dyDescent="0.25">
      <c r="A3638" s="8" t="s">
        <v>5018</v>
      </c>
      <c r="B3638" s="2" t="s">
        <v>4052</v>
      </c>
      <c r="C3638" s="2" t="s">
        <v>296</v>
      </c>
      <c r="D3638" s="2" t="s">
        <v>294</v>
      </c>
      <c r="E3638" s="2" t="s">
        <v>277</v>
      </c>
      <c r="F3638" s="8" t="s">
        <v>36</v>
      </c>
      <c r="G3638" s="8">
        <v>0</v>
      </c>
      <c r="H3638" s="8">
        <v>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0</v>
      </c>
      <c r="R3638" s="8">
        <v>0</v>
      </c>
      <c r="S3638" s="8">
        <v>0</v>
      </c>
      <c r="T3638" s="8">
        <v>0</v>
      </c>
      <c r="U3638" s="5">
        <v>504020056</v>
      </c>
    </row>
    <row r="3639" spans="1:21" hidden="1" x14ac:dyDescent="0.25">
      <c r="A3639" s="8" t="s">
        <v>5018</v>
      </c>
      <c r="B3639" s="2" t="s">
        <v>4053</v>
      </c>
      <c r="C3639" s="2" t="s">
        <v>297</v>
      </c>
      <c r="D3639" s="2" t="s">
        <v>294</v>
      </c>
      <c r="E3639" s="2" t="s">
        <v>277</v>
      </c>
      <c r="F3639" s="8" t="s">
        <v>36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>
        <v>0</v>
      </c>
      <c r="P3639" s="8">
        <v>1</v>
      </c>
      <c r="Q3639" s="8">
        <v>0</v>
      </c>
      <c r="R3639" s="8">
        <v>0</v>
      </c>
      <c r="S3639" s="8">
        <v>0</v>
      </c>
      <c r="T3639" s="8">
        <v>0</v>
      </c>
      <c r="U3639" s="5">
        <v>504030027</v>
      </c>
    </row>
    <row r="3640" spans="1:21" hidden="1" x14ac:dyDescent="0.25">
      <c r="A3640" s="8" t="s">
        <v>5018</v>
      </c>
      <c r="B3640" s="2" t="s">
        <v>4054</v>
      </c>
      <c r="C3640" s="2" t="s">
        <v>298</v>
      </c>
      <c r="D3640" s="2" t="s">
        <v>294</v>
      </c>
      <c r="E3640" s="2" t="s">
        <v>277</v>
      </c>
      <c r="F3640" s="8" t="s">
        <v>36</v>
      </c>
      <c r="G3640" s="8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5">
        <v>504040014</v>
      </c>
    </row>
    <row r="3641" spans="1:21" hidden="1" x14ac:dyDescent="0.25">
      <c r="A3641" s="8" t="s">
        <v>5018</v>
      </c>
      <c r="B3641" s="2" t="s">
        <v>4055</v>
      </c>
      <c r="C3641" s="2" t="s">
        <v>298</v>
      </c>
      <c r="D3641" s="2" t="s">
        <v>294</v>
      </c>
      <c r="E3641" s="2" t="s">
        <v>277</v>
      </c>
      <c r="F3641" s="8" t="s">
        <v>36</v>
      </c>
      <c r="G3641" s="8">
        <v>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5">
        <v>504040022</v>
      </c>
    </row>
    <row r="3642" spans="1:21" hidden="1" x14ac:dyDescent="0.25">
      <c r="A3642" s="8" t="s">
        <v>5018</v>
      </c>
      <c r="B3642" s="2" t="s">
        <v>4056</v>
      </c>
      <c r="C3642" s="2" t="s">
        <v>300</v>
      </c>
      <c r="D3642" s="2" t="s">
        <v>299</v>
      </c>
      <c r="E3642" s="2" t="s">
        <v>277</v>
      </c>
      <c r="F3642" s="8" t="s">
        <v>36</v>
      </c>
      <c r="G3642" s="8">
        <v>0</v>
      </c>
      <c r="H3642" s="8">
        <v>1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5">
        <v>505010011</v>
      </c>
    </row>
    <row r="3643" spans="1:21" hidden="1" x14ac:dyDescent="0.25">
      <c r="A3643" s="8" t="s">
        <v>5018</v>
      </c>
      <c r="B3643" s="2" t="s">
        <v>4057</v>
      </c>
      <c r="C3643" s="2" t="s">
        <v>300</v>
      </c>
      <c r="D3643" s="2" t="s">
        <v>299</v>
      </c>
      <c r="E3643" s="2" t="s">
        <v>277</v>
      </c>
      <c r="F3643" s="8" t="s">
        <v>36</v>
      </c>
      <c r="G3643" s="8">
        <v>0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1</v>
      </c>
      <c r="Q3643" s="8">
        <v>0</v>
      </c>
      <c r="R3643" s="8">
        <v>0</v>
      </c>
      <c r="S3643" s="8">
        <v>0</v>
      </c>
      <c r="T3643" s="8">
        <v>0</v>
      </c>
      <c r="U3643" s="5">
        <v>505010020</v>
      </c>
    </row>
    <row r="3644" spans="1:21" hidden="1" x14ac:dyDescent="0.25">
      <c r="A3644" s="8" t="s">
        <v>5018</v>
      </c>
      <c r="B3644" s="2" t="s">
        <v>4058</v>
      </c>
      <c r="C3644" s="2" t="s">
        <v>300</v>
      </c>
      <c r="D3644" s="2" t="s">
        <v>299</v>
      </c>
      <c r="E3644" s="2" t="s">
        <v>277</v>
      </c>
      <c r="F3644" s="8" t="s">
        <v>36</v>
      </c>
      <c r="G3644" s="8">
        <v>0</v>
      </c>
      <c r="H3644" s="8">
        <v>1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5">
        <v>505010038</v>
      </c>
    </row>
    <row r="3645" spans="1:21" hidden="1" x14ac:dyDescent="0.25">
      <c r="A3645" s="8" t="s">
        <v>5018</v>
      </c>
      <c r="B3645" s="2" t="s">
        <v>4059</v>
      </c>
      <c r="C3645" s="2" t="s">
        <v>300</v>
      </c>
      <c r="D3645" s="2" t="s">
        <v>299</v>
      </c>
      <c r="E3645" s="2" t="s">
        <v>277</v>
      </c>
      <c r="F3645" s="8" t="s">
        <v>36</v>
      </c>
      <c r="G3645" s="8">
        <v>0</v>
      </c>
      <c r="H3645" s="8">
        <v>1</v>
      </c>
      <c r="I3645" s="8">
        <v>0</v>
      </c>
      <c r="J3645" s="8">
        <v>0</v>
      </c>
      <c r="K3645" s="8">
        <v>0</v>
      </c>
      <c r="L3645" s="8">
        <v>0</v>
      </c>
      <c r="M3645" s="8">
        <v>1</v>
      </c>
      <c r="N3645" s="8">
        <v>0</v>
      </c>
      <c r="O3645" s="8">
        <v>0</v>
      </c>
      <c r="P3645" s="8">
        <v>1</v>
      </c>
      <c r="Q3645" s="8">
        <v>0</v>
      </c>
      <c r="R3645" s="8">
        <v>0</v>
      </c>
      <c r="S3645" s="8">
        <v>0</v>
      </c>
      <c r="T3645" s="8">
        <v>0</v>
      </c>
      <c r="U3645" s="5">
        <v>505010046</v>
      </c>
    </row>
    <row r="3646" spans="1:21" hidden="1" x14ac:dyDescent="0.25">
      <c r="A3646" s="8" t="s">
        <v>5018</v>
      </c>
      <c r="B3646" s="2" t="s">
        <v>4060</v>
      </c>
      <c r="C3646" s="2" t="s">
        <v>300</v>
      </c>
      <c r="D3646" s="2" t="s">
        <v>299</v>
      </c>
      <c r="E3646" s="2" t="s">
        <v>277</v>
      </c>
      <c r="F3646" s="8" t="s">
        <v>36</v>
      </c>
      <c r="G3646" s="8">
        <v>0</v>
      </c>
      <c r="H3646" s="8">
        <v>1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0</v>
      </c>
      <c r="P3646" s="8">
        <v>1</v>
      </c>
      <c r="Q3646" s="8">
        <v>0</v>
      </c>
      <c r="R3646" s="8">
        <v>0</v>
      </c>
      <c r="S3646" s="8">
        <v>0</v>
      </c>
      <c r="T3646" s="8">
        <v>0</v>
      </c>
      <c r="U3646" s="5">
        <v>505010054</v>
      </c>
    </row>
    <row r="3647" spans="1:21" hidden="1" x14ac:dyDescent="0.25">
      <c r="A3647" s="8" t="s">
        <v>5018</v>
      </c>
      <c r="B3647" s="2" t="s">
        <v>4061</v>
      </c>
      <c r="C3647" s="2" t="s">
        <v>300</v>
      </c>
      <c r="D3647" s="2" t="s">
        <v>299</v>
      </c>
      <c r="E3647" s="2" t="s">
        <v>277</v>
      </c>
      <c r="F3647" s="8" t="s">
        <v>36</v>
      </c>
      <c r="G3647" s="8">
        <v>0</v>
      </c>
      <c r="H3647" s="8">
        <v>1</v>
      </c>
      <c r="I3647" s="8">
        <v>0</v>
      </c>
      <c r="J3647" s="8">
        <v>0</v>
      </c>
      <c r="K3647" s="8">
        <v>0</v>
      </c>
      <c r="L3647" s="8">
        <v>0</v>
      </c>
      <c r="M3647" s="8">
        <v>1</v>
      </c>
      <c r="N3647" s="8">
        <v>0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0</v>
      </c>
      <c r="U3647" s="5">
        <v>505010062</v>
      </c>
    </row>
    <row r="3648" spans="1:21" hidden="1" x14ac:dyDescent="0.25">
      <c r="A3648" s="8" t="s">
        <v>5018</v>
      </c>
      <c r="B3648" s="2" t="s">
        <v>4062</v>
      </c>
      <c r="C3648" s="2" t="s">
        <v>300</v>
      </c>
      <c r="D3648" s="2" t="s">
        <v>299</v>
      </c>
      <c r="E3648" s="2" t="s">
        <v>277</v>
      </c>
      <c r="F3648" s="8" t="s">
        <v>36</v>
      </c>
      <c r="G3648" s="8">
        <v>0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1</v>
      </c>
      <c r="N3648" s="8">
        <v>0</v>
      </c>
      <c r="O3648" s="8">
        <v>0</v>
      </c>
      <c r="P3648" s="8">
        <v>1</v>
      </c>
      <c r="Q3648" s="8">
        <v>0</v>
      </c>
      <c r="R3648" s="8">
        <v>0</v>
      </c>
      <c r="S3648" s="8">
        <v>0</v>
      </c>
      <c r="T3648" s="8">
        <v>0</v>
      </c>
      <c r="U3648" s="5">
        <v>505010070</v>
      </c>
    </row>
    <row r="3649" spans="1:21" hidden="1" x14ac:dyDescent="0.25">
      <c r="A3649" s="8" t="s">
        <v>5018</v>
      </c>
      <c r="B3649" s="2" t="s">
        <v>4063</v>
      </c>
      <c r="C3649" s="2" t="s">
        <v>300</v>
      </c>
      <c r="D3649" s="2" t="s">
        <v>299</v>
      </c>
      <c r="E3649" s="2" t="s">
        <v>277</v>
      </c>
      <c r="F3649" s="8" t="s">
        <v>36</v>
      </c>
      <c r="G3649" s="8">
        <v>0</v>
      </c>
      <c r="H3649" s="8">
        <v>1</v>
      </c>
      <c r="I3649" s="8">
        <v>0</v>
      </c>
      <c r="J3649" s="8">
        <v>0</v>
      </c>
      <c r="K3649" s="8">
        <v>0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0</v>
      </c>
      <c r="T3649" s="8">
        <v>0</v>
      </c>
      <c r="U3649" s="5">
        <v>505010089</v>
      </c>
    </row>
    <row r="3650" spans="1:21" hidden="1" x14ac:dyDescent="0.25">
      <c r="A3650" s="8" t="s">
        <v>5018</v>
      </c>
      <c r="B3650" s="2" t="s">
        <v>4064</v>
      </c>
      <c r="C3650" s="2" t="s">
        <v>300</v>
      </c>
      <c r="D3650" s="2" t="s">
        <v>299</v>
      </c>
      <c r="E3650" s="2" t="s">
        <v>277</v>
      </c>
      <c r="F3650" s="8" t="s">
        <v>36</v>
      </c>
      <c r="G3650" s="8">
        <v>1</v>
      </c>
      <c r="H3650" s="8">
        <v>1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8">
        <v>0</v>
      </c>
      <c r="T3650" s="8">
        <v>0</v>
      </c>
      <c r="U3650" s="5">
        <v>505010097</v>
      </c>
    </row>
    <row r="3651" spans="1:21" hidden="1" x14ac:dyDescent="0.25">
      <c r="A3651" s="8" t="s">
        <v>5018</v>
      </c>
      <c r="B3651" s="2" t="s">
        <v>4065</v>
      </c>
      <c r="C3651" s="2" t="s">
        <v>300</v>
      </c>
      <c r="D3651" s="2" t="s">
        <v>299</v>
      </c>
      <c r="E3651" s="2" t="s">
        <v>277</v>
      </c>
      <c r="F3651" s="8" t="s">
        <v>36</v>
      </c>
      <c r="G3651" s="8">
        <v>1</v>
      </c>
      <c r="H3651" s="8">
        <v>1</v>
      </c>
      <c r="I3651" s="8">
        <v>1</v>
      </c>
      <c r="J3651" s="8">
        <v>0</v>
      </c>
      <c r="K3651" s="8">
        <v>0</v>
      </c>
      <c r="L3651" s="8">
        <v>0</v>
      </c>
      <c r="M3651" s="8">
        <v>1</v>
      </c>
      <c r="N3651" s="8">
        <v>0</v>
      </c>
      <c r="O3651" s="8">
        <v>0</v>
      </c>
      <c r="P3651" s="8">
        <v>1</v>
      </c>
      <c r="Q3651" s="8">
        <v>0</v>
      </c>
      <c r="R3651" s="8">
        <v>0</v>
      </c>
      <c r="S3651" s="8">
        <v>0</v>
      </c>
      <c r="T3651" s="8">
        <v>0</v>
      </c>
      <c r="U3651" s="5">
        <v>505010100</v>
      </c>
    </row>
    <row r="3652" spans="1:21" hidden="1" x14ac:dyDescent="0.25">
      <c r="A3652" s="8" t="s">
        <v>5018</v>
      </c>
      <c r="B3652" s="2" t="s">
        <v>4066</v>
      </c>
      <c r="C3652" s="2" t="s">
        <v>300</v>
      </c>
      <c r="D3652" s="2" t="s">
        <v>299</v>
      </c>
      <c r="E3652" s="2" t="s">
        <v>277</v>
      </c>
      <c r="F3652" s="8" t="s">
        <v>36</v>
      </c>
      <c r="G3652" s="8">
        <v>1</v>
      </c>
      <c r="H3652" s="8">
        <v>1</v>
      </c>
      <c r="I3652" s="8">
        <v>1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1</v>
      </c>
      <c r="Q3652" s="8">
        <v>0</v>
      </c>
      <c r="R3652" s="8">
        <v>0</v>
      </c>
      <c r="S3652" s="8">
        <v>0</v>
      </c>
      <c r="T3652" s="8">
        <v>0</v>
      </c>
      <c r="U3652" s="5">
        <v>505010119</v>
      </c>
    </row>
    <row r="3653" spans="1:21" hidden="1" x14ac:dyDescent="0.25">
      <c r="A3653" s="8" t="s">
        <v>5018</v>
      </c>
      <c r="B3653" s="2" t="s">
        <v>4067</v>
      </c>
      <c r="C3653" s="2" t="s">
        <v>300</v>
      </c>
      <c r="D3653" s="2" t="s">
        <v>299</v>
      </c>
      <c r="E3653" s="2" t="s">
        <v>277</v>
      </c>
      <c r="F3653" s="8" t="s">
        <v>24</v>
      </c>
      <c r="G3653" s="8">
        <v>1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0</v>
      </c>
      <c r="P3653" s="8">
        <v>1</v>
      </c>
      <c r="Q3653" s="8">
        <v>0</v>
      </c>
      <c r="R3653" s="8">
        <v>0</v>
      </c>
      <c r="S3653" s="8">
        <v>0</v>
      </c>
      <c r="T3653" s="8">
        <v>0</v>
      </c>
      <c r="U3653" s="5">
        <v>505010127</v>
      </c>
    </row>
    <row r="3654" spans="1:21" hidden="1" x14ac:dyDescent="0.25">
      <c r="A3654" s="8" t="s">
        <v>5018</v>
      </c>
      <c r="B3654" s="2" t="s">
        <v>4068</v>
      </c>
      <c r="C3654" s="2" t="s">
        <v>301</v>
      </c>
      <c r="D3654" s="2" t="s">
        <v>299</v>
      </c>
      <c r="E3654" s="2" t="s">
        <v>277</v>
      </c>
      <c r="F3654" s="8" t="s">
        <v>36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</v>
      </c>
      <c r="P3654" s="8">
        <v>1</v>
      </c>
      <c r="Q3654" s="8">
        <v>0</v>
      </c>
      <c r="R3654" s="8">
        <v>0</v>
      </c>
      <c r="S3654" s="8">
        <v>0</v>
      </c>
      <c r="T3654" s="8">
        <v>0</v>
      </c>
      <c r="U3654" s="5">
        <v>505020017</v>
      </c>
    </row>
    <row r="3655" spans="1:21" hidden="1" x14ac:dyDescent="0.25">
      <c r="A3655" s="8" t="s">
        <v>5018</v>
      </c>
      <c r="B3655" s="2" t="s">
        <v>4069</v>
      </c>
      <c r="C3655" s="2" t="s">
        <v>301</v>
      </c>
      <c r="D3655" s="2" t="s">
        <v>299</v>
      </c>
      <c r="E3655" s="2" t="s">
        <v>277</v>
      </c>
      <c r="F3655" s="8" t="s">
        <v>36</v>
      </c>
      <c r="G3655" s="8">
        <v>0</v>
      </c>
      <c r="H3655" s="8">
        <v>1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>
        <v>1</v>
      </c>
      <c r="Q3655" s="8">
        <v>0</v>
      </c>
      <c r="R3655" s="8">
        <v>0</v>
      </c>
      <c r="S3655" s="8">
        <v>0</v>
      </c>
      <c r="T3655" s="8">
        <v>0</v>
      </c>
      <c r="U3655" s="5">
        <v>505020025</v>
      </c>
    </row>
    <row r="3656" spans="1:21" hidden="1" x14ac:dyDescent="0.25">
      <c r="A3656" s="8" t="s">
        <v>5018</v>
      </c>
      <c r="B3656" s="2" t="s">
        <v>4070</v>
      </c>
      <c r="C3656" s="2" t="s">
        <v>301</v>
      </c>
      <c r="D3656" s="2" t="s">
        <v>299</v>
      </c>
      <c r="E3656" s="2" t="s">
        <v>277</v>
      </c>
      <c r="F3656" s="8" t="s">
        <v>36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0</v>
      </c>
      <c r="R3656" s="8">
        <v>0</v>
      </c>
      <c r="S3656" s="8">
        <v>0</v>
      </c>
      <c r="T3656" s="8">
        <v>0</v>
      </c>
      <c r="U3656" s="5">
        <v>505020033</v>
      </c>
    </row>
    <row r="3657" spans="1:21" hidden="1" x14ac:dyDescent="0.25">
      <c r="A3657" s="8" t="s">
        <v>5018</v>
      </c>
      <c r="B3657" s="2" t="s">
        <v>4071</v>
      </c>
      <c r="C3657" s="2" t="s">
        <v>301</v>
      </c>
      <c r="D3657" s="2" t="s">
        <v>299</v>
      </c>
      <c r="E3657" s="2" t="s">
        <v>277</v>
      </c>
      <c r="F3657" s="8" t="s">
        <v>36</v>
      </c>
      <c r="G3657" s="8">
        <v>0</v>
      </c>
      <c r="H3657" s="8">
        <v>1</v>
      </c>
      <c r="I3657" s="8">
        <v>0</v>
      </c>
      <c r="J3657" s="8">
        <v>0</v>
      </c>
      <c r="K3657" s="8">
        <v>0</v>
      </c>
      <c r="L3657" s="8">
        <v>0</v>
      </c>
      <c r="M3657" s="8">
        <v>1</v>
      </c>
      <c r="N3657" s="8">
        <v>0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0</v>
      </c>
      <c r="U3657" s="5">
        <v>505020041</v>
      </c>
    </row>
    <row r="3658" spans="1:21" hidden="1" x14ac:dyDescent="0.25">
      <c r="A3658" s="8" t="s">
        <v>5018</v>
      </c>
      <c r="B3658" s="2" t="s">
        <v>4072</v>
      </c>
      <c r="C3658" s="2" t="s">
        <v>301</v>
      </c>
      <c r="D3658" s="2" t="s">
        <v>299</v>
      </c>
      <c r="E3658" s="2" t="s">
        <v>277</v>
      </c>
      <c r="F3658" s="8" t="s">
        <v>36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5">
        <v>505020050</v>
      </c>
    </row>
    <row r="3659" spans="1:21" hidden="1" x14ac:dyDescent="0.25">
      <c r="A3659" s="8" t="s">
        <v>5018</v>
      </c>
      <c r="B3659" s="2" t="s">
        <v>4073</v>
      </c>
      <c r="C3659" s="2" t="s">
        <v>301</v>
      </c>
      <c r="D3659" s="2" t="s">
        <v>299</v>
      </c>
      <c r="E3659" s="2" t="s">
        <v>277</v>
      </c>
      <c r="F3659" s="8" t="s">
        <v>36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0</v>
      </c>
      <c r="O3659" s="8">
        <v>0</v>
      </c>
      <c r="P3659" s="8">
        <v>1</v>
      </c>
      <c r="Q3659" s="8">
        <v>0</v>
      </c>
      <c r="R3659" s="8">
        <v>0</v>
      </c>
      <c r="S3659" s="8">
        <v>0</v>
      </c>
      <c r="T3659" s="8">
        <v>0</v>
      </c>
      <c r="U3659" s="5">
        <v>505020068</v>
      </c>
    </row>
    <row r="3660" spans="1:21" hidden="1" x14ac:dyDescent="0.25">
      <c r="A3660" s="8" t="s">
        <v>5018</v>
      </c>
      <c r="B3660" s="2" t="s">
        <v>4074</v>
      </c>
      <c r="C3660" s="2" t="s">
        <v>301</v>
      </c>
      <c r="D3660" s="2" t="s">
        <v>299</v>
      </c>
      <c r="E3660" s="2" t="s">
        <v>277</v>
      </c>
      <c r="F3660" s="8" t="s">
        <v>36</v>
      </c>
      <c r="G3660" s="8">
        <v>0</v>
      </c>
      <c r="H3660" s="8">
        <v>1</v>
      </c>
      <c r="I3660" s="8">
        <v>0</v>
      </c>
      <c r="J3660" s="8">
        <v>0</v>
      </c>
      <c r="K3660" s="8">
        <v>0</v>
      </c>
      <c r="L3660" s="8">
        <v>0</v>
      </c>
      <c r="M3660" s="8">
        <v>1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5">
        <v>505020076</v>
      </c>
    </row>
    <row r="3661" spans="1:21" hidden="1" x14ac:dyDescent="0.25">
      <c r="A3661" s="8" t="s">
        <v>5018</v>
      </c>
      <c r="B3661" s="2" t="s">
        <v>4075</v>
      </c>
      <c r="C3661" s="2" t="s">
        <v>301</v>
      </c>
      <c r="D3661" s="2" t="s">
        <v>299</v>
      </c>
      <c r="E3661" s="2" t="s">
        <v>277</v>
      </c>
      <c r="F3661" s="8" t="s">
        <v>36</v>
      </c>
      <c r="G3661" s="8">
        <v>0</v>
      </c>
      <c r="H3661" s="8">
        <v>1</v>
      </c>
      <c r="I3661" s="8">
        <v>0</v>
      </c>
      <c r="J3661" s="8">
        <v>0</v>
      </c>
      <c r="K3661" s="8">
        <v>0</v>
      </c>
      <c r="L3661" s="8">
        <v>0</v>
      </c>
      <c r="M3661" s="8">
        <v>1</v>
      </c>
      <c r="N3661" s="8">
        <v>0</v>
      </c>
      <c r="O3661" s="8">
        <v>0</v>
      </c>
      <c r="P3661" s="8">
        <v>1</v>
      </c>
      <c r="Q3661" s="8">
        <v>0</v>
      </c>
      <c r="R3661" s="8">
        <v>0</v>
      </c>
      <c r="S3661" s="8">
        <v>0</v>
      </c>
      <c r="T3661" s="8">
        <v>0</v>
      </c>
      <c r="U3661" s="5">
        <v>505020084</v>
      </c>
    </row>
    <row r="3662" spans="1:21" hidden="1" x14ac:dyDescent="0.25">
      <c r="A3662" s="8" t="s">
        <v>5018</v>
      </c>
      <c r="B3662" s="2" t="s">
        <v>4076</v>
      </c>
      <c r="C3662" s="2" t="s">
        <v>301</v>
      </c>
      <c r="D3662" s="2" t="s">
        <v>299</v>
      </c>
      <c r="E3662" s="2" t="s">
        <v>277</v>
      </c>
      <c r="F3662" s="8" t="s">
        <v>36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1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5">
        <v>505020092</v>
      </c>
    </row>
    <row r="3663" spans="1:21" hidden="1" x14ac:dyDescent="0.25">
      <c r="A3663" s="8" t="s">
        <v>5018</v>
      </c>
      <c r="B3663" s="2" t="s">
        <v>4077</v>
      </c>
      <c r="C3663" s="2" t="s">
        <v>301</v>
      </c>
      <c r="D3663" s="2" t="s">
        <v>299</v>
      </c>
      <c r="E3663" s="2" t="s">
        <v>277</v>
      </c>
      <c r="F3663" s="8" t="s">
        <v>36</v>
      </c>
      <c r="G3663" s="8">
        <v>0</v>
      </c>
      <c r="H3663" s="8">
        <v>1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>
        <v>1</v>
      </c>
      <c r="Q3663" s="8">
        <v>0</v>
      </c>
      <c r="R3663" s="8">
        <v>0</v>
      </c>
      <c r="S3663" s="8">
        <v>0</v>
      </c>
      <c r="T3663" s="8">
        <v>0</v>
      </c>
      <c r="U3663" s="5">
        <v>505020106</v>
      </c>
    </row>
    <row r="3664" spans="1:21" hidden="1" x14ac:dyDescent="0.25">
      <c r="A3664" s="8" t="s">
        <v>5018</v>
      </c>
      <c r="B3664" s="2" t="s">
        <v>4078</v>
      </c>
      <c r="C3664" s="2" t="s">
        <v>301</v>
      </c>
      <c r="D3664" s="2" t="s">
        <v>299</v>
      </c>
      <c r="E3664" s="2" t="s">
        <v>277</v>
      </c>
      <c r="F3664" s="8" t="s">
        <v>36</v>
      </c>
      <c r="G3664" s="8">
        <v>0</v>
      </c>
      <c r="H3664" s="8">
        <v>1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1</v>
      </c>
      <c r="Q3664" s="8">
        <v>0</v>
      </c>
      <c r="R3664" s="8">
        <v>0</v>
      </c>
      <c r="S3664" s="8">
        <v>0</v>
      </c>
      <c r="T3664" s="8">
        <v>0</v>
      </c>
      <c r="U3664" s="5">
        <v>505020114</v>
      </c>
    </row>
    <row r="3665" spans="1:21" hidden="1" x14ac:dyDescent="0.25">
      <c r="A3665" s="8" t="s">
        <v>5018</v>
      </c>
      <c r="B3665" s="2" t="s">
        <v>4079</v>
      </c>
      <c r="C3665" s="2" t="s">
        <v>301</v>
      </c>
      <c r="D3665" s="2" t="s">
        <v>299</v>
      </c>
      <c r="E3665" s="2" t="s">
        <v>277</v>
      </c>
      <c r="F3665" s="8" t="s">
        <v>36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1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0</v>
      </c>
      <c r="T3665" s="8">
        <v>0</v>
      </c>
      <c r="U3665" s="5">
        <v>505020122</v>
      </c>
    </row>
    <row r="3666" spans="1:21" hidden="1" x14ac:dyDescent="0.25">
      <c r="A3666" s="8" t="s">
        <v>5018</v>
      </c>
      <c r="B3666" s="2" t="s">
        <v>4080</v>
      </c>
      <c r="C3666" s="2" t="s">
        <v>301</v>
      </c>
      <c r="D3666" s="2" t="s">
        <v>299</v>
      </c>
      <c r="E3666" s="2" t="s">
        <v>277</v>
      </c>
      <c r="F3666" s="8" t="s">
        <v>36</v>
      </c>
      <c r="G3666" s="8">
        <v>0</v>
      </c>
      <c r="H3666" s="8">
        <v>1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0</v>
      </c>
      <c r="U3666" s="5">
        <v>505020130</v>
      </c>
    </row>
    <row r="3667" spans="1:21" hidden="1" x14ac:dyDescent="0.25">
      <c r="A3667" s="8" t="s">
        <v>5018</v>
      </c>
      <c r="B3667" s="2" t="s">
        <v>4081</v>
      </c>
      <c r="C3667" s="2" t="s">
        <v>303</v>
      </c>
      <c r="D3667" s="2" t="s">
        <v>302</v>
      </c>
      <c r="E3667" s="2" t="s">
        <v>277</v>
      </c>
      <c r="F3667" s="8" t="s">
        <v>24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5">
        <v>506010015</v>
      </c>
    </row>
    <row r="3668" spans="1:21" hidden="1" x14ac:dyDescent="0.25">
      <c r="A3668" s="8" t="s">
        <v>5018</v>
      </c>
      <c r="B3668" s="2" t="s">
        <v>4082</v>
      </c>
      <c r="C3668" s="2" t="s">
        <v>303</v>
      </c>
      <c r="D3668" s="2" t="s">
        <v>302</v>
      </c>
      <c r="E3668" s="2" t="s">
        <v>277</v>
      </c>
      <c r="F3668" s="8" t="s">
        <v>24</v>
      </c>
      <c r="G3668" s="8">
        <v>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5">
        <v>506010023</v>
      </c>
    </row>
    <row r="3669" spans="1:21" hidden="1" x14ac:dyDescent="0.25">
      <c r="A3669" s="8" t="s">
        <v>5018</v>
      </c>
      <c r="B3669" s="2" t="s">
        <v>4083</v>
      </c>
      <c r="C3669" s="2" t="s">
        <v>303</v>
      </c>
      <c r="D3669" s="2" t="s">
        <v>302</v>
      </c>
      <c r="E3669" s="2" t="s">
        <v>277</v>
      </c>
      <c r="F3669" s="8" t="s">
        <v>24</v>
      </c>
      <c r="G3669" s="8">
        <v>1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5">
        <v>506010031</v>
      </c>
    </row>
    <row r="3670" spans="1:21" hidden="1" x14ac:dyDescent="0.25">
      <c r="A3670" s="8" t="s">
        <v>5018</v>
      </c>
      <c r="B3670" s="2" t="s">
        <v>4084</v>
      </c>
      <c r="C3670" s="2" t="s">
        <v>303</v>
      </c>
      <c r="D3670" s="2" t="s">
        <v>302</v>
      </c>
      <c r="E3670" s="2" t="s">
        <v>277</v>
      </c>
      <c r="F3670" s="8" t="s">
        <v>24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5">
        <v>506010040</v>
      </c>
    </row>
    <row r="3671" spans="1:21" hidden="1" x14ac:dyDescent="0.25">
      <c r="A3671" s="8" t="s">
        <v>5018</v>
      </c>
      <c r="B3671" s="2" t="s">
        <v>4085</v>
      </c>
      <c r="C3671" s="2" t="s">
        <v>303</v>
      </c>
      <c r="D3671" s="2" t="s">
        <v>302</v>
      </c>
      <c r="E3671" s="2" t="s">
        <v>277</v>
      </c>
      <c r="F3671" s="8" t="s">
        <v>36</v>
      </c>
      <c r="G3671" s="8">
        <v>1</v>
      </c>
      <c r="H3671" s="8">
        <v>1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0</v>
      </c>
      <c r="P3671" s="8">
        <v>1</v>
      </c>
      <c r="Q3671" s="8">
        <v>0</v>
      </c>
      <c r="R3671" s="8">
        <v>0</v>
      </c>
      <c r="S3671" s="8">
        <v>0</v>
      </c>
      <c r="T3671" s="8">
        <v>0</v>
      </c>
      <c r="U3671" s="5">
        <v>506010058</v>
      </c>
    </row>
    <row r="3672" spans="1:21" hidden="1" x14ac:dyDescent="0.25">
      <c r="A3672" s="8" t="s">
        <v>5018</v>
      </c>
      <c r="B3672" s="2" t="s">
        <v>4086</v>
      </c>
      <c r="C3672" s="2" t="s">
        <v>304</v>
      </c>
      <c r="D3672" s="2" t="s">
        <v>302</v>
      </c>
      <c r="E3672" s="2" t="s">
        <v>277</v>
      </c>
      <c r="F3672" s="8" t="s">
        <v>36</v>
      </c>
      <c r="G3672" s="8">
        <v>0</v>
      </c>
      <c r="H3672" s="8">
        <v>0</v>
      </c>
      <c r="I3672" s="8">
        <v>1</v>
      </c>
      <c r="J3672" s="8">
        <v>0</v>
      </c>
      <c r="K3672" s="8">
        <v>0</v>
      </c>
      <c r="L3672" s="8">
        <v>0</v>
      </c>
      <c r="M3672" s="8">
        <v>1</v>
      </c>
      <c r="N3672" s="8">
        <v>0</v>
      </c>
      <c r="O3672" s="8">
        <v>0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5">
        <v>506020010</v>
      </c>
    </row>
    <row r="3673" spans="1:21" hidden="1" x14ac:dyDescent="0.25">
      <c r="A3673" s="8" t="s">
        <v>5018</v>
      </c>
      <c r="B3673" s="2" t="s">
        <v>4087</v>
      </c>
      <c r="C3673" s="2" t="s">
        <v>304</v>
      </c>
      <c r="D3673" s="2" t="s">
        <v>302</v>
      </c>
      <c r="E3673" s="2" t="s">
        <v>277</v>
      </c>
      <c r="F3673" s="8" t="s">
        <v>36</v>
      </c>
      <c r="G3673" s="8">
        <v>0</v>
      </c>
      <c r="H3673" s="8">
        <v>0</v>
      </c>
      <c r="I3673" s="8">
        <v>1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1</v>
      </c>
      <c r="Q3673" s="8">
        <v>0</v>
      </c>
      <c r="R3673" s="8">
        <v>0</v>
      </c>
      <c r="S3673" s="8">
        <v>0</v>
      </c>
      <c r="T3673" s="8">
        <v>0</v>
      </c>
      <c r="U3673" s="5">
        <v>506020029</v>
      </c>
    </row>
    <row r="3674" spans="1:21" hidden="1" x14ac:dyDescent="0.25">
      <c r="A3674" s="8" t="s">
        <v>5018</v>
      </c>
      <c r="B3674" s="2" t="s">
        <v>4088</v>
      </c>
      <c r="C3674" s="2" t="s">
        <v>304</v>
      </c>
      <c r="D3674" s="2" t="s">
        <v>302</v>
      </c>
      <c r="E3674" s="2" t="s">
        <v>277</v>
      </c>
      <c r="F3674" s="8" t="s">
        <v>36</v>
      </c>
      <c r="G3674" s="8">
        <v>0</v>
      </c>
      <c r="H3674" s="8">
        <v>0</v>
      </c>
      <c r="I3674" s="8">
        <v>1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1</v>
      </c>
      <c r="Q3674" s="8">
        <v>0</v>
      </c>
      <c r="R3674" s="8">
        <v>0</v>
      </c>
      <c r="S3674" s="8">
        <v>0</v>
      </c>
      <c r="T3674" s="8">
        <v>0</v>
      </c>
      <c r="U3674" s="5">
        <v>506020037</v>
      </c>
    </row>
    <row r="3675" spans="1:21" hidden="1" x14ac:dyDescent="0.25">
      <c r="A3675" s="8" t="s">
        <v>5018</v>
      </c>
      <c r="B3675" s="2" t="s">
        <v>4089</v>
      </c>
      <c r="C3675" s="2" t="s">
        <v>304</v>
      </c>
      <c r="D3675" s="2" t="s">
        <v>302</v>
      </c>
      <c r="E3675" s="2" t="s">
        <v>277</v>
      </c>
      <c r="F3675" s="8" t="s">
        <v>36</v>
      </c>
      <c r="G3675" s="8">
        <v>0</v>
      </c>
      <c r="H3675" s="8">
        <v>1</v>
      </c>
      <c r="I3675" s="8">
        <v>1</v>
      </c>
      <c r="J3675" s="8">
        <v>0</v>
      </c>
      <c r="K3675" s="8">
        <v>0</v>
      </c>
      <c r="L3675" s="8">
        <v>0</v>
      </c>
      <c r="M3675" s="8">
        <v>1</v>
      </c>
      <c r="N3675" s="8">
        <v>0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0</v>
      </c>
      <c r="U3675" s="5">
        <v>506020045</v>
      </c>
    </row>
    <row r="3676" spans="1:21" hidden="1" x14ac:dyDescent="0.25">
      <c r="A3676" s="8" t="s">
        <v>5018</v>
      </c>
      <c r="B3676" s="2" t="s">
        <v>4090</v>
      </c>
      <c r="C3676" s="2" t="s">
        <v>304</v>
      </c>
      <c r="D3676" s="2" t="s">
        <v>302</v>
      </c>
      <c r="E3676" s="2" t="s">
        <v>277</v>
      </c>
      <c r="F3676" s="8" t="s">
        <v>36</v>
      </c>
      <c r="G3676" s="8">
        <v>0</v>
      </c>
      <c r="H3676" s="8">
        <v>1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0</v>
      </c>
      <c r="O3676" s="8">
        <v>0</v>
      </c>
      <c r="P3676" s="8">
        <v>1</v>
      </c>
      <c r="Q3676" s="8">
        <v>0</v>
      </c>
      <c r="R3676" s="8">
        <v>0</v>
      </c>
      <c r="S3676" s="8">
        <v>0</v>
      </c>
      <c r="T3676" s="8">
        <v>0</v>
      </c>
      <c r="U3676" s="5">
        <v>506020053</v>
      </c>
    </row>
    <row r="3677" spans="1:21" hidden="1" x14ac:dyDescent="0.25">
      <c r="A3677" s="8" t="s">
        <v>5018</v>
      </c>
      <c r="B3677" s="2" t="s">
        <v>4091</v>
      </c>
      <c r="C3677" s="2" t="s">
        <v>304</v>
      </c>
      <c r="D3677" s="2" t="s">
        <v>302</v>
      </c>
      <c r="E3677" s="2" t="s">
        <v>277</v>
      </c>
      <c r="F3677" s="8" t="s">
        <v>36</v>
      </c>
      <c r="G3677" s="8">
        <v>0</v>
      </c>
      <c r="H3677" s="8">
        <v>1</v>
      </c>
      <c r="I3677" s="8">
        <v>0</v>
      </c>
      <c r="J3677" s="8">
        <v>0</v>
      </c>
      <c r="K3677" s="8">
        <v>0</v>
      </c>
      <c r="L3677" s="8">
        <v>0</v>
      </c>
      <c r="M3677" s="8">
        <v>1</v>
      </c>
      <c r="N3677" s="8">
        <v>0</v>
      </c>
      <c r="O3677" s="8">
        <v>0</v>
      </c>
      <c r="P3677" s="8">
        <v>1</v>
      </c>
      <c r="Q3677" s="8">
        <v>0</v>
      </c>
      <c r="R3677" s="8">
        <v>0</v>
      </c>
      <c r="S3677" s="8">
        <v>0</v>
      </c>
      <c r="T3677" s="8">
        <v>0</v>
      </c>
      <c r="U3677" s="5">
        <v>506020061</v>
      </c>
    </row>
    <row r="3678" spans="1:21" hidden="1" x14ac:dyDescent="0.25">
      <c r="A3678" s="8" t="s">
        <v>5018</v>
      </c>
      <c r="B3678" s="2" t="s">
        <v>4092</v>
      </c>
      <c r="C3678" s="2" t="s">
        <v>304</v>
      </c>
      <c r="D3678" s="2" t="s">
        <v>302</v>
      </c>
      <c r="E3678" s="2" t="s">
        <v>277</v>
      </c>
      <c r="F3678" s="8" t="s">
        <v>36</v>
      </c>
      <c r="G3678" s="8">
        <v>0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5">
        <v>506020070</v>
      </c>
    </row>
    <row r="3679" spans="1:21" hidden="1" x14ac:dyDescent="0.25">
      <c r="A3679" s="8" t="s">
        <v>5018</v>
      </c>
      <c r="B3679" s="2" t="s">
        <v>4093</v>
      </c>
      <c r="C3679" s="2" t="s">
        <v>304</v>
      </c>
      <c r="D3679" s="2" t="s">
        <v>302</v>
      </c>
      <c r="E3679" s="2" t="s">
        <v>277</v>
      </c>
      <c r="F3679" s="8" t="s">
        <v>36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1</v>
      </c>
      <c r="Q3679" s="8">
        <v>0</v>
      </c>
      <c r="R3679" s="8">
        <v>0</v>
      </c>
      <c r="S3679" s="8">
        <v>0</v>
      </c>
      <c r="T3679" s="8">
        <v>0</v>
      </c>
      <c r="U3679" s="5">
        <v>506020088</v>
      </c>
    </row>
    <row r="3680" spans="1:21" hidden="1" x14ac:dyDescent="0.25">
      <c r="A3680" s="8" t="s">
        <v>5018</v>
      </c>
      <c r="B3680" s="2" t="s">
        <v>4094</v>
      </c>
      <c r="C3680" s="2" t="s">
        <v>304</v>
      </c>
      <c r="D3680" s="2" t="s">
        <v>302</v>
      </c>
      <c r="E3680" s="2" t="s">
        <v>277</v>
      </c>
      <c r="F3680" s="8" t="s">
        <v>36</v>
      </c>
      <c r="G3680" s="8">
        <v>0</v>
      </c>
      <c r="H3680" s="8">
        <v>1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0</v>
      </c>
      <c r="O3680" s="8">
        <v>0</v>
      </c>
      <c r="P3680" s="8">
        <v>1</v>
      </c>
      <c r="Q3680" s="8">
        <v>0</v>
      </c>
      <c r="R3680" s="8">
        <v>0</v>
      </c>
      <c r="S3680" s="8">
        <v>0</v>
      </c>
      <c r="T3680" s="8">
        <v>0</v>
      </c>
      <c r="U3680" s="5">
        <v>506020096</v>
      </c>
    </row>
    <row r="3681" spans="1:21" hidden="1" x14ac:dyDescent="0.25">
      <c r="A3681" s="8" t="s">
        <v>5018</v>
      </c>
      <c r="B3681" s="2" t="s">
        <v>4095</v>
      </c>
      <c r="C3681" s="2" t="s">
        <v>304</v>
      </c>
      <c r="D3681" s="2" t="s">
        <v>302</v>
      </c>
      <c r="E3681" s="2" t="s">
        <v>277</v>
      </c>
      <c r="F3681" s="8" t="s">
        <v>36</v>
      </c>
      <c r="G3681" s="8">
        <v>0</v>
      </c>
      <c r="H3681" s="8">
        <v>1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0</v>
      </c>
      <c r="O3681" s="8">
        <v>0</v>
      </c>
      <c r="P3681" s="8">
        <v>1</v>
      </c>
      <c r="Q3681" s="8">
        <v>0</v>
      </c>
      <c r="R3681" s="8">
        <v>0</v>
      </c>
      <c r="S3681" s="8">
        <v>0</v>
      </c>
      <c r="T3681" s="8">
        <v>0</v>
      </c>
      <c r="U3681" s="5">
        <v>506020100</v>
      </c>
    </row>
    <row r="3682" spans="1:21" hidden="1" x14ac:dyDescent="0.25">
      <c r="A3682" s="8" t="s">
        <v>5018</v>
      </c>
      <c r="B3682" s="2" t="s">
        <v>4096</v>
      </c>
      <c r="C3682" s="2" t="s">
        <v>304</v>
      </c>
      <c r="D3682" s="2" t="s">
        <v>302</v>
      </c>
      <c r="E3682" s="2" t="s">
        <v>277</v>
      </c>
      <c r="F3682" s="8" t="s">
        <v>36</v>
      </c>
      <c r="G3682" s="8">
        <v>0</v>
      </c>
      <c r="H3682" s="8">
        <v>1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1</v>
      </c>
      <c r="Q3682" s="8">
        <v>0</v>
      </c>
      <c r="R3682" s="8">
        <v>0</v>
      </c>
      <c r="S3682" s="8">
        <v>0</v>
      </c>
      <c r="T3682" s="8">
        <v>0</v>
      </c>
      <c r="U3682" s="5">
        <v>506020118</v>
      </c>
    </row>
    <row r="3683" spans="1:21" hidden="1" x14ac:dyDescent="0.25">
      <c r="A3683" s="8" t="s">
        <v>5018</v>
      </c>
      <c r="B3683" s="2" t="s">
        <v>4097</v>
      </c>
      <c r="C3683" s="2" t="s">
        <v>304</v>
      </c>
      <c r="D3683" s="2" t="s">
        <v>302</v>
      </c>
      <c r="E3683" s="2" t="s">
        <v>277</v>
      </c>
      <c r="F3683" s="8" t="s">
        <v>36</v>
      </c>
      <c r="G3683" s="8">
        <v>0</v>
      </c>
      <c r="H3683" s="8">
        <v>1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0</v>
      </c>
      <c r="O3683" s="8">
        <v>0</v>
      </c>
      <c r="P3683" s="8">
        <v>1</v>
      </c>
      <c r="Q3683" s="8">
        <v>0</v>
      </c>
      <c r="R3683" s="8">
        <v>0</v>
      </c>
      <c r="S3683" s="8">
        <v>0</v>
      </c>
      <c r="T3683" s="8">
        <v>0</v>
      </c>
      <c r="U3683" s="5">
        <v>506020126</v>
      </c>
    </row>
    <row r="3684" spans="1:21" hidden="1" x14ac:dyDescent="0.25">
      <c r="A3684" s="8" t="s">
        <v>5018</v>
      </c>
      <c r="B3684" s="2" t="s">
        <v>4098</v>
      </c>
      <c r="C3684" s="2" t="s">
        <v>307</v>
      </c>
      <c r="D3684" s="2" t="s">
        <v>306</v>
      </c>
      <c r="E3684" s="2" t="s">
        <v>305</v>
      </c>
      <c r="F3684" s="8" t="s">
        <v>24</v>
      </c>
      <c r="G3684" s="8">
        <v>0</v>
      </c>
      <c r="H3684" s="8">
        <v>1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5">
        <v>603010016</v>
      </c>
    </row>
    <row r="3685" spans="1:21" hidden="1" x14ac:dyDescent="0.25">
      <c r="A3685" s="8" t="s">
        <v>5018</v>
      </c>
      <c r="B3685" s="2" t="s">
        <v>4099</v>
      </c>
      <c r="C3685" s="2" t="s">
        <v>308</v>
      </c>
      <c r="D3685" s="2" t="s">
        <v>306</v>
      </c>
      <c r="E3685" s="2" t="s">
        <v>305</v>
      </c>
      <c r="F3685" s="8" t="s">
        <v>24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>
        <v>0</v>
      </c>
      <c r="P3685" s="8">
        <v>1</v>
      </c>
      <c r="Q3685" s="8">
        <v>0</v>
      </c>
      <c r="R3685" s="8">
        <v>0</v>
      </c>
      <c r="S3685" s="8">
        <v>0</v>
      </c>
      <c r="T3685" s="8">
        <v>0</v>
      </c>
      <c r="U3685" s="5">
        <v>603020011</v>
      </c>
    </row>
    <row r="3686" spans="1:21" hidden="1" x14ac:dyDescent="0.25">
      <c r="A3686" s="8" t="s">
        <v>5018</v>
      </c>
      <c r="B3686" s="2" t="s">
        <v>4100</v>
      </c>
      <c r="C3686" s="2" t="s">
        <v>308</v>
      </c>
      <c r="D3686" s="2" t="s">
        <v>306</v>
      </c>
      <c r="E3686" s="2" t="s">
        <v>305</v>
      </c>
      <c r="F3686" s="8" t="s">
        <v>24</v>
      </c>
      <c r="G3686" s="8">
        <v>0</v>
      </c>
      <c r="H3686" s="8">
        <v>1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1</v>
      </c>
      <c r="O3686" s="8">
        <v>0</v>
      </c>
      <c r="P3686" s="8">
        <v>1</v>
      </c>
      <c r="Q3686" s="8">
        <v>0</v>
      </c>
      <c r="R3686" s="8">
        <v>0</v>
      </c>
      <c r="S3686" s="8">
        <v>0</v>
      </c>
      <c r="T3686" s="8">
        <v>0</v>
      </c>
      <c r="U3686" s="5">
        <v>603020020</v>
      </c>
    </row>
    <row r="3687" spans="1:21" hidden="1" x14ac:dyDescent="0.25">
      <c r="A3687" s="8" t="s">
        <v>5018</v>
      </c>
      <c r="B3687" s="2" t="s">
        <v>4101</v>
      </c>
      <c r="C3687" s="2" t="s">
        <v>308</v>
      </c>
      <c r="D3687" s="2" t="s">
        <v>306</v>
      </c>
      <c r="E3687" s="2" t="s">
        <v>305</v>
      </c>
      <c r="F3687" s="8" t="s">
        <v>24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0</v>
      </c>
      <c r="P3687" s="8">
        <v>1</v>
      </c>
      <c r="Q3687" s="8">
        <v>0</v>
      </c>
      <c r="R3687" s="8">
        <v>0</v>
      </c>
      <c r="S3687" s="8">
        <v>0</v>
      </c>
      <c r="T3687" s="8">
        <v>0</v>
      </c>
      <c r="U3687" s="5">
        <v>603020038</v>
      </c>
    </row>
    <row r="3688" spans="1:21" hidden="1" x14ac:dyDescent="0.25">
      <c r="A3688" s="8" t="s">
        <v>5018</v>
      </c>
      <c r="B3688" s="2" t="s">
        <v>4102</v>
      </c>
      <c r="C3688" s="2" t="s">
        <v>308</v>
      </c>
      <c r="D3688" s="2" t="s">
        <v>306</v>
      </c>
      <c r="E3688" s="2" t="s">
        <v>305</v>
      </c>
      <c r="F3688" s="8" t="s">
        <v>24</v>
      </c>
      <c r="G3688" s="8">
        <v>0</v>
      </c>
      <c r="H3688" s="8">
        <v>1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1</v>
      </c>
      <c r="Q3688" s="8">
        <v>0</v>
      </c>
      <c r="R3688" s="8">
        <v>0</v>
      </c>
      <c r="S3688" s="8">
        <v>0</v>
      </c>
      <c r="T3688" s="8">
        <v>0</v>
      </c>
      <c r="U3688" s="5">
        <v>603020046</v>
      </c>
    </row>
    <row r="3689" spans="1:21" hidden="1" x14ac:dyDescent="0.25">
      <c r="A3689" s="8" t="s">
        <v>5018</v>
      </c>
      <c r="B3689" s="2" t="s">
        <v>4103</v>
      </c>
      <c r="C3689" s="2" t="s">
        <v>308</v>
      </c>
      <c r="D3689" s="2" t="s">
        <v>306</v>
      </c>
      <c r="E3689" s="2" t="s">
        <v>305</v>
      </c>
      <c r="F3689" s="8" t="s">
        <v>24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</v>
      </c>
      <c r="O3689" s="8">
        <v>0</v>
      </c>
      <c r="P3689" s="8">
        <v>1</v>
      </c>
      <c r="Q3689" s="8">
        <v>0</v>
      </c>
      <c r="R3689" s="8">
        <v>0</v>
      </c>
      <c r="S3689" s="8">
        <v>0</v>
      </c>
      <c r="T3689" s="8">
        <v>0</v>
      </c>
      <c r="U3689" s="5">
        <v>603020054</v>
      </c>
    </row>
    <row r="3690" spans="1:21" hidden="1" x14ac:dyDescent="0.25">
      <c r="A3690" s="8" t="s">
        <v>5018</v>
      </c>
      <c r="B3690" s="2" t="s">
        <v>4104</v>
      </c>
      <c r="C3690" s="2" t="s">
        <v>308</v>
      </c>
      <c r="D3690" s="2" t="s">
        <v>306</v>
      </c>
      <c r="E3690" s="2" t="s">
        <v>305</v>
      </c>
      <c r="F3690" s="8" t="s">
        <v>24</v>
      </c>
      <c r="G3690" s="8">
        <v>0</v>
      </c>
      <c r="H3690" s="8">
        <v>1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1</v>
      </c>
      <c r="O3690" s="8">
        <v>0</v>
      </c>
      <c r="P3690" s="8">
        <v>1</v>
      </c>
      <c r="Q3690" s="8">
        <v>0</v>
      </c>
      <c r="R3690" s="8">
        <v>0</v>
      </c>
      <c r="S3690" s="8">
        <v>0</v>
      </c>
      <c r="T3690" s="8">
        <v>0</v>
      </c>
      <c r="U3690" s="5">
        <v>603020062</v>
      </c>
    </row>
    <row r="3691" spans="1:21" hidden="1" x14ac:dyDescent="0.25">
      <c r="A3691" s="8" t="s">
        <v>5018</v>
      </c>
      <c r="B3691" s="2" t="s">
        <v>4105</v>
      </c>
      <c r="C3691" s="2" t="s">
        <v>308</v>
      </c>
      <c r="D3691" s="2" t="s">
        <v>306</v>
      </c>
      <c r="E3691" s="2" t="s">
        <v>305</v>
      </c>
      <c r="F3691" s="8" t="s">
        <v>24</v>
      </c>
      <c r="G3691" s="8">
        <v>0</v>
      </c>
      <c r="H3691" s="8">
        <v>1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1</v>
      </c>
      <c r="O3691" s="8">
        <v>0</v>
      </c>
      <c r="P3691" s="8">
        <v>1</v>
      </c>
      <c r="Q3691" s="8">
        <v>0</v>
      </c>
      <c r="R3691" s="8">
        <v>0</v>
      </c>
      <c r="S3691" s="8">
        <v>0</v>
      </c>
      <c r="T3691" s="8">
        <v>0</v>
      </c>
      <c r="U3691" s="5">
        <v>603020070</v>
      </c>
    </row>
    <row r="3692" spans="1:21" hidden="1" x14ac:dyDescent="0.25">
      <c r="A3692" s="8" t="s">
        <v>5018</v>
      </c>
      <c r="B3692" s="2" t="s">
        <v>4106</v>
      </c>
      <c r="C3692" s="2" t="s">
        <v>308</v>
      </c>
      <c r="D3692" s="2" t="s">
        <v>306</v>
      </c>
      <c r="E3692" s="2" t="s">
        <v>305</v>
      </c>
      <c r="F3692" s="8" t="s">
        <v>24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1</v>
      </c>
      <c r="O3692" s="8">
        <v>0</v>
      </c>
      <c r="P3692" s="8">
        <v>1</v>
      </c>
      <c r="Q3692" s="8">
        <v>0</v>
      </c>
      <c r="R3692" s="8">
        <v>0</v>
      </c>
      <c r="S3692" s="8">
        <v>0</v>
      </c>
      <c r="T3692" s="8">
        <v>0</v>
      </c>
      <c r="U3692" s="5">
        <v>603020089</v>
      </c>
    </row>
    <row r="3693" spans="1:21" hidden="1" x14ac:dyDescent="0.25">
      <c r="A3693" s="8" t="s">
        <v>5018</v>
      </c>
      <c r="B3693" s="2" t="s">
        <v>4107</v>
      </c>
      <c r="C3693" s="2" t="s">
        <v>308</v>
      </c>
      <c r="D3693" s="2" t="s">
        <v>306</v>
      </c>
      <c r="E3693" s="2" t="s">
        <v>305</v>
      </c>
      <c r="F3693" s="8" t="s">
        <v>24</v>
      </c>
      <c r="G3693" s="8">
        <v>0</v>
      </c>
      <c r="H3693" s="8">
        <v>1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>
        <v>0</v>
      </c>
      <c r="P3693" s="8">
        <v>1</v>
      </c>
      <c r="Q3693" s="8">
        <v>0</v>
      </c>
      <c r="R3693" s="8">
        <v>0</v>
      </c>
      <c r="S3693" s="8">
        <v>0</v>
      </c>
      <c r="T3693" s="8">
        <v>0</v>
      </c>
      <c r="U3693" s="5">
        <v>603020097</v>
      </c>
    </row>
    <row r="3694" spans="1:21" hidden="1" x14ac:dyDescent="0.25">
      <c r="A3694" s="8" t="s">
        <v>5018</v>
      </c>
      <c r="B3694" s="2" t="s">
        <v>4108</v>
      </c>
      <c r="C3694" s="2" t="s">
        <v>308</v>
      </c>
      <c r="D3694" s="2" t="s">
        <v>306</v>
      </c>
      <c r="E3694" s="2" t="s">
        <v>305</v>
      </c>
      <c r="F3694" s="8" t="s">
        <v>24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1</v>
      </c>
      <c r="Q3694" s="8">
        <v>0</v>
      </c>
      <c r="R3694" s="8">
        <v>0</v>
      </c>
      <c r="S3694" s="8">
        <v>0</v>
      </c>
      <c r="T3694" s="8">
        <v>0</v>
      </c>
      <c r="U3694" s="5">
        <v>603020100</v>
      </c>
    </row>
    <row r="3695" spans="1:21" hidden="1" x14ac:dyDescent="0.25">
      <c r="A3695" s="8" t="s">
        <v>5018</v>
      </c>
      <c r="B3695" s="2" t="s">
        <v>4109</v>
      </c>
      <c r="C3695" s="2" t="s">
        <v>309</v>
      </c>
      <c r="D3695" s="2" t="s">
        <v>306</v>
      </c>
      <c r="E3695" s="2" t="s">
        <v>305</v>
      </c>
      <c r="F3695" s="8" t="s">
        <v>36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1</v>
      </c>
      <c r="O3695" s="8">
        <v>0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5">
        <v>603030017</v>
      </c>
    </row>
    <row r="3696" spans="1:21" hidden="1" x14ac:dyDescent="0.25">
      <c r="A3696" s="8" t="s">
        <v>5018</v>
      </c>
      <c r="B3696" s="2" t="s">
        <v>4110</v>
      </c>
      <c r="C3696" s="2" t="s">
        <v>309</v>
      </c>
      <c r="D3696" s="2" t="s">
        <v>306</v>
      </c>
      <c r="E3696" s="2" t="s">
        <v>305</v>
      </c>
      <c r="F3696" s="8" t="s">
        <v>36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5">
        <v>603030025</v>
      </c>
    </row>
    <row r="3697" spans="1:21" hidden="1" x14ac:dyDescent="0.25">
      <c r="A3697" s="8" t="s">
        <v>5018</v>
      </c>
      <c r="B3697" s="2" t="s">
        <v>4111</v>
      </c>
      <c r="C3697" s="2" t="s">
        <v>309</v>
      </c>
      <c r="D3697" s="2" t="s">
        <v>306</v>
      </c>
      <c r="E3697" s="2" t="s">
        <v>305</v>
      </c>
      <c r="F3697" s="8" t="s">
        <v>24</v>
      </c>
      <c r="G3697" s="8">
        <v>0</v>
      </c>
      <c r="H3697" s="8">
        <v>1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1</v>
      </c>
      <c r="O3697" s="8">
        <v>0</v>
      </c>
      <c r="P3697" s="8">
        <v>1</v>
      </c>
      <c r="Q3697" s="8">
        <v>0</v>
      </c>
      <c r="R3697" s="8">
        <v>0</v>
      </c>
      <c r="S3697" s="8">
        <v>0</v>
      </c>
      <c r="T3697" s="8">
        <v>0</v>
      </c>
      <c r="U3697" s="5">
        <v>603030033</v>
      </c>
    </row>
    <row r="3698" spans="1:21" hidden="1" x14ac:dyDescent="0.25">
      <c r="A3698" s="8" t="s">
        <v>5018</v>
      </c>
      <c r="B3698" s="2" t="s">
        <v>4112</v>
      </c>
      <c r="C3698" s="2" t="s">
        <v>309</v>
      </c>
      <c r="D3698" s="2" t="s">
        <v>306</v>
      </c>
      <c r="E3698" s="2" t="s">
        <v>305</v>
      </c>
      <c r="F3698" s="8" t="s">
        <v>36</v>
      </c>
      <c r="G3698" s="8">
        <v>0</v>
      </c>
      <c r="H3698" s="8">
        <v>1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</v>
      </c>
      <c r="O3698" s="8">
        <v>0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5">
        <v>603030041</v>
      </c>
    </row>
    <row r="3699" spans="1:21" hidden="1" x14ac:dyDescent="0.25">
      <c r="A3699" s="8" t="s">
        <v>5018</v>
      </c>
      <c r="B3699" s="2" t="s">
        <v>4113</v>
      </c>
      <c r="C3699" s="2" t="s">
        <v>310</v>
      </c>
      <c r="D3699" s="2" t="s">
        <v>306</v>
      </c>
      <c r="E3699" s="2" t="s">
        <v>305</v>
      </c>
      <c r="F3699" s="8" t="s">
        <v>24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1</v>
      </c>
      <c r="O3699" s="8">
        <v>0</v>
      </c>
      <c r="P3699" s="8">
        <v>1</v>
      </c>
      <c r="Q3699" s="8">
        <v>0</v>
      </c>
      <c r="R3699" s="8">
        <v>0</v>
      </c>
      <c r="S3699" s="8">
        <v>0</v>
      </c>
      <c r="T3699" s="8">
        <v>0</v>
      </c>
      <c r="U3699" s="5">
        <v>603040012</v>
      </c>
    </row>
    <row r="3700" spans="1:21" hidden="1" x14ac:dyDescent="0.25">
      <c r="A3700" s="8" t="s">
        <v>5018</v>
      </c>
      <c r="B3700" s="2" t="s">
        <v>4114</v>
      </c>
      <c r="C3700" s="2" t="s">
        <v>311</v>
      </c>
      <c r="D3700" s="2" t="s">
        <v>306</v>
      </c>
      <c r="E3700" s="2" t="s">
        <v>305</v>
      </c>
      <c r="F3700" s="8" t="s">
        <v>24</v>
      </c>
      <c r="G3700" s="8">
        <v>0</v>
      </c>
      <c r="H3700" s="8">
        <v>1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5">
        <v>603050018</v>
      </c>
    </row>
    <row r="3701" spans="1:21" hidden="1" x14ac:dyDescent="0.25">
      <c r="A3701" s="8" t="s">
        <v>5018</v>
      </c>
      <c r="B3701" s="2" t="s">
        <v>4115</v>
      </c>
      <c r="C3701" s="2" t="s">
        <v>311</v>
      </c>
      <c r="D3701" s="2" t="s">
        <v>306</v>
      </c>
      <c r="E3701" s="2" t="s">
        <v>305</v>
      </c>
      <c r="F3701" s="8" t="s">
        <v>24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0</v>
      </c>
      <c r="P3701" s="8">
        <v>1</v>
      </c>
      <c r="Q3701" s="8">
        <v>0</v>
      </c>
      <c r="R3701" s="8">
        <v>0</v>
      </c>
      <c r="S3701" s="8">
        <v>0</v>
      </c>
      <c r="T3701" s="8">
        <v>0</v>
      </c>
      <c r="U3701" s="5">
        <v>603050026</v>
      </c>
    </row>
    <row r="3702" spans="1:21" hidden="1" x14ac:dyDescent="0.25">
      <c r="A3702" s="8" t="s">
        <v>5018</v>
      </c>
      <c r="B3702" s="2" t="s">
        <v>4116</v>
      </c>
      <c r="C3702" s="2" t="s">
        <v>311</v>
      </c>
      <c r="D3702" s="2" t="s">
        <v>306</v>
      </c>
      <c r="E3702" s="2" t="s">
        <v>305</v>
      </c>
      <c r="F3702" s="8" t="s">
        <v>24</v>
      </c>
      <c r="G3702" s="8">
        <v>0</v>
      </c>
      <c r="H3702" s="8">
        <v>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0</v>
      </c>
      <c r="U3702" s="5">
        <v>603050034</v>
      </c>
    </row>
    <row r="3703" spans="1:21" hidden="1" x14ac:dyDescent="0.25">
      <c r="A3703" s="8" t="s">
        <v>5018</v>
      </c>
      <c r="B3703" s="2" t="s">
        <v>4117</v>
      </c>
      <c r="C3703" s="2" t="s">
        <v>311</v>
      </c>
      <c r="D3703" s="2" t="s">
        <v>306</v>
      </c>
      <c r="E3703" s="2" t="s">
        <v>305</v>
      </c>
      <c r="F3703" s="8" t="s">
        <v>24</v>
      </c>
      <c r="G3703" s="8">
        <v>0</v>
      </c>
      <c r="H3703" s="8">
        <v>1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1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5">
        <v>603050042</v>
      </c>
    </row>
    <row r="3704" spans="1:21" hidden="1" x14ac:dyDescent="0.25">
      <c r="A3704" s="8" t="s">
        <v>5018</v>
      </c>
      <c r="B3704" s="2" t="s">
        <v>4118</v>
      </c>
      <c r="C3704" s="2" t="s">
        <v>311</v>
      </c>
      <c r="D3704" s="2" t="s">
        <v>306</v>
      </c>
      <c r="E3704" s="2" t="s">
        <v>305</v>
      </c>
      <c r="F3704" s="8" t="s">
        <v>24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5">
        <v>603050050</v>
      </c>
    </row>
    <row r="3705" spans="1:21" hidden="1" x14ac:dyDescent="0.25">
      <c r="A3705" s="8" t="s">
        <v>5018</v>
      </c>
      <c r="B3705" s="2" t="s">
        <v>4119</v>
      </c>
      <c r="C3705" s="2" t="s">
        <v>311</v>
      </c>
      <c r="D3705" s="2" t="s">
        <v>306</v>
      </c>
      <c r="E3705" s="2" t="s">
        <v>305</v>
      </c>
      <c r="F3705" s="8" t="s">
        <v>24</v>
      </c>
      <c r="G3705" s="8">
        <v>0</v>
      </c>
      <c r="H3705" s="8">
        <v>1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5">
        <v>603050069</v>
      </c>
    </row>
    <row r="3706" spans="1:21" hidden="1" x14ac:dyDescent="0.25">
      <c r="A3706" s="8" t="s">
        <v>5018</v>
      </c>
      <c r="B3706" s="2" t="s">
        <v>4120</v>
      </c>
      <c r="C3706" s="2" t="s">
        <v>311</v>
      </c>
      <c r="D3706" s="2" t="s">
        <v>306</v>
      </c>
      <c r="E3706" s="2" t="s">
        <v>305</v>
      </c>
      <c r="F3706" s="8" t="s">
        <v>24</v>
      </c>
      <c r="G3706" s="8">
        <v>0</v>
      </c>
      <c r="H3706" s="8">
        <v>1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</v>
      </c>
      <c r="O3706" s="8">
        <v>0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5">
        <v>603050077</v>
      </c>
    </row>
    <row r="3707" spans="1:21" hidden="1" x14ac:dyDescent="0.25">
      <c r="A3707" s="8" t="s">
        <v>5018</v>
      </c>
      <c r="B3707" s="2" t="s">
        <v>4121</v>
      </c>
      <c r="C3707" s="2" t="s">
        <v>311</v>
      </c>
      <c r="D3707" s="2" t="s">
        <v>306</v>
      </c>
      <c r="E3707" s="2" t="s">
        <v>305</v>
      </c>
      <c r="F3707" s="8" t="s">
        <v>24</v>
      </c>
      <c r="G3707" s="8">
        <v>0</v>
      </c>
      <c r="H3707" s="8">
        <v>1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</v>
      </c>
      <c r="Q3707" s="8">
        <v>0</v>
      </c>
      <c r="R3707" s="8">
        <v>0</v>
      </c>
      <c r="S3707" s="8">
        <v>0</v>
      </c>
      <c r="T3707" s="8">
        <v>0</v>
      </c>
      <c r="U3707" s="5">
        <v>603050085</v>
      </c>
    </row>
    <row r="3708" spans="1:21" hidden="1" x14ac:dyDescent="0.25">
      <c r="A3708" s="8" t="s">
        <v>5018</v>
      </c>
      <c r="B3708" s="2" t="s">
        <v>4122</v>
      </c>
      <c r="C3708" s="2" t="s">
        <v>311</v>
      </c>
      <c r="D3708" s="2" t="s">
        <v>306</v>
      </c>
      <c r="E3708" s="2" t="s">
        <v>305</v>
      </c>
      <c r="F3708" s="8" t="s">
        <v>24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5">
        <v>603050093</v>
      </c>
    </row>
    <row r="3709" spans="1:21" hidden="1" x14ac:dyDescent="0.25">
      <c r="A3709" s="8" t="s">
        <v>5018</v>
      </c>
      <c r="B3709" s="2" t="s">
        <v>4123</v>
      </c>
      <c r="C3709" s="2" t="s">
        <v>311</v>
      </c>
      <c r="D3709" s="2" t="s">
        <v>306</v>
      </c>
      <c r="E3709" s="2" t="s">
        <v>305</v>
      </c>
      <c r="F3709" s="8" t="s">
        <v>24</v>
      </c>
      <c r="G3709" s="8">
        <v>0</v>
      </c>
      <c r="H3709" s="8">
        <v>1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0</v>
      </c>
      <c r="R3709" s="8">
        <v>0</v>
      </c>
      <c r="S3709" s="8">
        <v>0</v>
      </c>
      <c r="T3709" s="8">
        <v>0</v>
      </c>
      <c r="U3709" s="5">
        <v>603050107</v>
      </c>
    </row>
    <row r="3710" spans="1:21" hidden="1" x14ac:dyDescent="0.25">
      <c r="A3710" s="8" t="s">
        <v>5018</v>
      </c>
      <c r="B3710" s="2" t="s">
        <v>4124</v>
      </c>
      <c r="C3710" s="2" t="s">
        <v>311</v>
      </c>
      <c r="D3710" s="2" t="s">
        <v>306</v>
      </c>
      <c r="E3710" s="2" t="s">
        <v>305</v>
      </c>
      <c r="F3710" s="8" t="s">
        <v>24</v>
      </c>
      <c r="G3710" s="8">
        <v>1</v>
      </c>
      <c r="H3710" s="8">
        <v>0</v>
      </c>
      <c r="I3710" s="8">
        <v>0</v>
      </c>
      <c r="J3710" s="8">
        <v>0</v>
      </c>
      <c r="K3710" s="8">
        <v>1</v>
      </c>
      <c r="L3710" s="8">
        <v>1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5">
        <v>603050115</v>
      </c>
    </row>
    <row r="3711" spans="1:21" hidden="1" x14ac:dyDescent="0.25">
      <c r="A3711" s="8" t="s">
        <v>5018</v>
      </c>
      <c r="B3711" s="2" t="s">
        <v>4125</v>
      </c>
      <c r="C3711" s="2" t="s">
        <v>311</v>
      </c>
      <c r="D3711" s="2" t="s">
        <v>306</v>
      </c>
      <c r="E3711" s="2" t="s">
        <v>305</v>
      </c>
      <c r="F3711" s="8" t="s">
        <v>24</v>
      </c>
      <c r="G3711" s="8">
        <v>1</v>
      </c>
      <c r="H3711" s="8">
        <v>0</v>
      </c>
      <c r="I3711" s="8">
        <v>0</v>
      </c>
      <c r="J3711" s="8">
        <v>0</v>
      </c>
      <c r="K3711" s="8">
        <v>1</v>
      </c>
      <c r="L3711" s="8">
        <v>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5">
        <v>603050123</v>
      </c>
    </row>
    <row r="3712" spans="1:21" hidden="1" x14ac:dyDescent="0.25">
      <c r="A3712" s="8" t="s">
        <v>5018</v>
      </c>
      <c r="B3712" s="2" t="s">
        <v>4126</v>
      </c>
      <c r="C3712" s="2" t="s">
        <v>312</v>
      </c>
      <c r="D3712" s="2" t="s">
        <v>306</v>
      </c>
      <c r="E3712" s="2" t="s">
        <v>305</v>
      </c>
      <c r="F3712" s="8" t="s">
        <v>24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1</v>
      </c>
      <c r="O3712" s="8">
        <v>0</v>
      </c>
      <c r="P3712" s="8">
        <v>1</v>
      </c>
      <c r="Q3712" s="8">
        <v>0</v>
      </c>
      <c r="R3712" s="8">
        <v>0</v>
      </c>
      <c r="S3712" s="8">
        <v>0</v>
      </c>
      <c r="T3712" s="8">
        <v>0</v>
      </c>
      <c r="U3712" s="5">
        <v>603060013</v>
      </c>
    </row>
    <row r="3713" spans="1:21" hidden="1" x14ac:dyDescent="0.25">
      <c r="A3713" s="8" t="s">
        <v>5018</v>
      </c>
      <c r="B3713" s="2" t="s">
        <v>4127</v>
      </c>
      <c r="C3713" s="2" t="s">
        <v>313</v>
      </c>
      <c r="D3713" s="2" t="s">
        <v>306</v>
      </c>
      <c r="E3713" s="2" t="s">
        <v>305</v>
      </c>
      <c r="F3713" s="8" t="s">
        <v>24</v>
      </c>
      <c r="G3713" s="8">
        <v>0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5">
        <v>603070019</v>
      </c>
    </row>
    <row r="3714" spans="1:21" hidden="1" x14ac:dyDescent="0.25">
      <c r="A3714" s="8" t="s">
        <v>5018</v>
      </c>
      <c r="B3714" s="2" t="s">
        <v>4128</v>
      </c>
      <c r="C3714" s="2" t="s">
        <v>313</v>
      </c>
      <c r="D3714" s="2" t="s">
        <v>306</v>
      </c>
      <c r="E3714" s="2" t="s">
        <v>305</v>
      </c>
      <c r="F3714" s="8" t="s">
        <v>24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</v>
      </c>
      <c r="O3714" s="8">
        <v>0</v>
      </c>
      <c r="P3714" s="8">
        <v>1</v>
      </c>
      <c r="Q3714" s="8">
        <v>0</v>
      </c>
      <c r="R3714" s="8">
        <v>0</v>
      </c>
      <c r="S3714" s="8">
        <v>0</v>
      </c>
      <c r="T3714" s="8">
        <v>0</v>
      </c>
      <c r="U3714" s="5">
        <v>603070027</v>
      </c>
    </row>
    <row r="3715" spans="1:21" hidden="1" x14ac:dyDescent="0.25">
      <c r="A3715" s="8" t="s">
        <v>5018</v>
      </c>
      <c r="B3715" s="2" t="s">
        <v>4129</v>
      </c>
      <c r="C3715" s="2" t="s">
        <v>313</v>
      </c>
      <c r="D3715" s="2" t="s">
        <v>306</v>
      </c>
      <c r="E3715" s="2" t="s">
        <v>305</v>
      </c>
      <c r="F3715" s="8" t="s">
        <v>24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1</v>
      </c>
      <c r="O3715" s="8">
        <v>0</v>
      </c>
      <c r="P3715" s="8">
        <v>1</v>
      </c>
      <c r="Q3715" s="8">
        <v>0</v>
      </c>
      <c r="R3715" s="8">
        <v>0</v>
      </c>
      <c r="S3715" s="8">
        <v>0</v>
      </c>
      <c r="T3715" s="8">
        <v>0</v>
      </c>
      <c r="U3715" s="5">
        <v>603070035</v>
      </c>
    </row>
    <row r="3716" spans="1:21" hidden="1" x14ac:dyDescent="0.25">
      <c r="A3716" s="8" t="s">
        <v>5018</v>
      </c>
      <c r="B3716" s="2" t="s">
        <v>4130</v>
      </c>
      <c r="C3716" s="2" t="s">
        <v>313</v>
      </c>
      <c r="D3716" s="2" t="s">
        <v>306</v>
      </c>
      <c r="E3716" s="2" t="s">
        <v>305</v>
      </c>
      <c r="F3716" s="8" t="s">
        <v>24</v>
      </c>
      <c r="G3716" s="8">
        <v>0</v>
      </c>
      <c r="H3716" s="8">
        <v>1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1</v>
      </c>
      <c r="Q3716" s="8">
        <v>0</v>
      </c>
      <c r="R3716" s="8">
        <v>0</v>
      </c>
      <c r="S3716" s="8">
        <v>0</v>
      </c>
      <c r="T3716" s="8">
        <v>0</v>
      </c>
      <c r="U3716" s="5">
        <v>603070043</v>
      </c>
    </row>
    <row r="3717" spans="1:21" hidden="1" x14ac:dyDescent="0.25">
      <c r="A3717" s="8" t="s">
        <v>5018</v>
      </c>
      <c r="B3717" s="2" t="s">
        <v>4131</v>
      </c>
      <c r="C3717" s="2" t="s">
        <v>313</v>
      </c>
      <c r="D3717" s="2" t="s">
        <v>306</v>
      </c>
      <c r="E3717" s="2" t="s">
        <v>305</v>
      </c>
      <c r="F3717" s="8" t="s">
        <v>24</v>
      </c>
      <c r="G3717" s="8">
        <v>0</v>
      </c>
      <c r="H3717" s="8">
        <v>1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>
        <v>0</v>
      </c>
      <c r="P3717" s="8">
        <v>1</v>
      </c>
      <c r="Q3717" s="8">
        <v>0</v>
      </c>
      <c r="R3717" s="8">
        <v>0</v>
      </c>
      <c r="S3717" s="8">
        <v>0</v>
      </c>
      <c r="T3717" s="8">
        <v>0</v>
      </c>
      <c r="U3717" s="5">
        <v>603070051</v>
      </c>
    </row>
    <row r="3718" spans="1:21" hidden="1" x14ac:dyDescent="0.25">
      <c r="A3718" s="8" t="s">
        <v>5018</v>
      </c>
      <c r="B3718" s="2" t="s">
        <v>4132</v>
      </c>
      <c r="C3718" s="2" t="s">
        <v>314</v>
      </c>
      <c r="D3718" s="2" t="s">
        <v>306</v>
      </c>
      <c r="E3718" s="2" t="s">
        <v>305</v>
      </c>
      <c r="F3718" s="8" t="s">
        <v>36</v>
      </c>
      <c r="G3718" s="8">
        <v>0</v>
      </c>
      <c r="H3718" s="8">
        <v>1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5">
        <v>603080014</v>
      </c>
    </row>
    <row r="3719" spans="1:21" hidden="1" x14ac:dyDescent="0.25">
      <c r="A3719" s="8" t="s">
        <v>5018</v>
      </c>
      <c r="B3719" s="2" t="s">
        <v>4133</v>
      </c>
      <c r="C3719" s="2" t="s">
        <v>314</v>
      </c>
      <c r="D3719" s="2" t="s">
        <v>306</v>
      </c>
      <c r="E3719" s="2" t="s">
        <v>305</v>
      </c>
      <c r="F3719" s="8" t="s">
        <v>36</v>
      </c>
      <c r="G3719" s="8">
        <v>0</v>
      </c>
      <c r="H3719" s="8">
        <v>1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1</v>
      </c>
      <c r="O3719" s="8">
        <v>0</v>
      </c>
      <c r="P3719" s="8">
        <v>1</v>
      </c>
      <c r="Q3719" s="8">
        <v>0</v>
      </c>
      <c r="R3719" s="8">
        <v>0</v>
      </c>
      <c r="S3719" s="8">
        <v>0</v>
      </c>
      <c r="T3719" s="8">
        <v>0</v>
      </c>
      <c r="U3719" s="5">
        <v>603080022</v>
      </c>
    </row>
    <row r="3720" spans="1:21" hidden="1" x14ac:dyDescent="0.25">
      <c r="A3720" s="8" t="s">
        <v>5018</v>
      </c>
      <c r="B3720" s="2" t="s">
        <v>4134</v>
      </c>
      <c r="C3720" s="2" t="s">
        <v>314</v>
      </c>
      <c r="D3720" s="2" t="s">
        <v>306</v>
      </c>
      <c r="E3720" s="2" t="s">
        <v>305</v>
      </c>
      <c r="F3720" s="8" t="s">
        <v>36</v>
      </c>
      <c r="G3720" s="8">
        <v>0</v>
      </c>
      <c r="H3720" s="8">
        <v>1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1</v>
      </c>
      <c r="Q3720" s="8">
        <v>0</v>
      </c>
      <c r="R3720" s="8">
        <v>0</v>
      </c>
      <c r="S3720" s="8">
        <v>0</v>
      </c>
      <c r="T3720" s="8">
        <v>0</v>
      </c>
      <c r="U3720" s="5">
        <v>603080030</v>
      </c>
    </row>
    <row r="3721" spans="1:21" hidden="1" x14ac:dyDescent="0.25">
      <c r="A3721" s="8" t="s">
        <v>5018</v>
      </c>
      <c r="B3721" s="2" t="s">
        <v>4135</v>
      </c>
      <c r="C3721" s="2" t="s">
        <v>314</v>
      </c>
      <c r="D3721" s="2" t="s">
        <v>306</v>
      </c>
      <c r="E3721" s="2" t="s">
        <v>305</v>
      </c>
      <c r="F3721" s="8" t="s">
        <v>36</v>
      </c>
      <c r="G3721" s="8">
        <v>0</v>
      </c>
      <c r="H3721" s="8">
        <v>1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1</v>
      </c>
      <c r="O3721" s="8">
        <v>0</v>
      </c>
      <c r="P3721" s="8">
        <v>1</v>
      </c>
      <c r="Q3721" s="8">
        <v>0</v>
      </c>
      <c r="R3721" s="8">
        <v>0</v>
      </c>
      <c r="S3721" s="8">
        <v>0</v>
      </c>
      <c r="T3721" s="8">
        <v>0</v>
      </c>
      <c r="U3721" s="5">
        <v>603080049</v>
      </c>
    </row>
    <row r="3722" spans="1:21" hidden="1" x14ac:dyDescent="0.25">
      <c r="A3722" s="8" t="s">
        <v>5018</v>
      </c>
      <c r="B3722" s="2" t="s">
        <v>4136</v>
      </c>
      <c r="C3722" s="2" t="s">
        <v>314</v>
      </c>
      <c r="D3722" s="2" t="s">
        <v>306</v>
      </c>
      <c r="E3722" s="2" t="s">
        <v>305</v>
      </c>
      <c r="F3722" s="8" t="s">
        <v>36</v>
      </c>
      <c r="G3722" s="8">
        <v>0</v>
      </c>
      <c r="H3722" s="8">
        <v>1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0</v>
      </c>
      <c r="S3722" s="8">
        <v>0</v>
      </c>
      <c r="T3722" s="8">
        <v>0</v>
      </c>
      <c r="U3722" s="5">
        <v>603080057</v>
      </c>
    </row>
    <row r="3723" spans="1:21" hidden="1" x14ac:dyDescent="0.25">
      <c r="A3723" s="8" t="s">
        <v>5018</v>
      </c>
      <c r="B3723" s="2" t="s">
        <v>4137</v>
      </c>
      <c r="C3723" s="2" t="s">
        <v>314</v>
      </c>
      <c r="D3723" s="2" t="s">
        <v>306</v>
      </c>
      <c r="E3723" s="2" t="s">
        <v>305</v>
      </c>
      <c r="F3723" s="8" t="s">
        <v>36</v>
      </c>
      <c r="G3723" s="8">
        <v>0</v>
      </c>
      <c r="H3723" s="8">
        <v>1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5">
        <v>603080065</v>
      </c>
    </row>
    <row r="3724" spans="1:21" hidden="1" x14ac:dyDescent="0.25">
      <c r="A3724" s="8" t="s">
        <v>5018</v>
      </c>
      <c r="B3724" s="2" t="s">
        <v>4138</v>
      </c>
      <c r="C3724" s="2" t="s">
        <v>314</v>
      </c>
      <c r="D3724" s="2" t="s">
        <v>306</v>
      </c>
      <c r="E3724" s="2" t="s">
        <v>305</v>
      </c>
      <c r="F3724" s="8" t="s">
        <v>36</v>
      </c>
      <c r="G3724" s="8">
        <v>0</v>
      </c>
      <c r="H3724" s="8">
        <v>1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5">
        <v>603080073</v>
      </c>
    </row>
    <row r="3725" spans="1:21" hidden="1" x14ac:dyDescent="0.25">
      <c r="A3725" s="8" t="s">
        <v>5018</v>
      </c>
      <c r="B3725" s="2" t="s">
        <v>4139</v>
      </c>
      <c r="C3725" s="2" t="s">
        <v>314</v>
      </c>
      <c r="D3725" s="2" t="s">
        <v>306</v>
      </c>
      <c r="E3725" s="2" t="s">
        <v>305</v>
      </c>
      <c r="F3725" s="8" t="s">
        <v>36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1</v>
      </c>
      <c r="Q3725" s="8">
        <v>0</v>
      </c>
      <c r="R3725" s="8">
        <v>0</v>
      </c>
      <c r="S3725" s="8">
        <v>0</v>
      </c>
      <c r="T3725" s="8">
        <v>0</v>
      </c>
      <c r="U3725" s="5">
        <v>603080081</v>
      </c>
    </row>
    <row r="3726" spans="1:21" hidden="1" x14ac:dyDescent="0.25">
      <c r="A3726" s="8" t="s">
        <v>5018</v>
      </c>
      <c r="B3726" s="2" t="s">
        <v>4140</v>
      </c>
      <c r="C3726" s="2" t="s">
        <v>314</v>
      </c>
      <c r="D3726" s="2" t="s">
        <v>306</v>
      </c>
      <c r="E3726" s="2" t="s">
        <v>305</v>
      </c>
      <c r="F3726" s="8" t="s">
        <v>36</v>
      </c>
      <c r="G3726" s="8">
        <v>0</v>
      </c>
      <c r="H3726" s="8">
        <v>1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0</v>
      </c>
      <c r="U3726" s="5">
        <v>603080090</v>
      </c>
    </row>
    <row r="3727" spans="1:21" hidden="1" x14ac:dyDescent="0.25">
      <c r="A3727" s="8" t="s">
        <v>5018</v>
      </c>
      <c r="B3727" s="2" t="s">
        <v>4141</v>
      </c>
      <c r="C3727" s="2" t="s">
        <v>314</v>
      </c>
      <c r="D3727" s="2" t="s">
        <v>306</v>
      </c>
      <c r="E3727" s="2" t="s">
        <v>305</v>
      </c>
      <c r="F3727" s="8" t="s">
        <v>36</v>
      </c>
      <c r="G3727" s="8">
        <v>0</v>
      </c>
      <c r="H3727" s="8">
        <v>1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0</v>
      </c>
      <c r="P3727" s="8">
        <v>1</v>
      </c>
      <c r="Q3727" s="8">
        <v>0</v>
      </c>
      <c r="R3727" s="8">
        <v>0</v>
      </c>
      <c r="S3727" s="8">
        <v>0</v>
      </c>
      <c r="T3727" s="8">
        <v>0</v>
      </c>
      <c r="U3727" s="5">
        <v>603080103</v>
      </c>
    </row>
    <row r="3728" spans="1:21" hidden="1" x14ac:dyDescent="0.25">
      <c r="A3728" s="8" t="s">
        <v>5018</v>
      </c>
      <c r="B3728" s="2" t="s">
        <v>4142</v>
      </c>
      <c r="C3728" s="2" t="s">
        <v>314</v>
      </c>
      <c r="D3728" s="2" t="s">
        <v>306</v>
      </c>
      <c r="E3728" s="2" t="s">
        <v>305</v>
      </c>
      <c r="F3728" s="8" t="s">
        <v>36</v>
      </c>
      <c r="G3728" s="8">
        <v>0</v>
      </c>
      <c r="H3728" s="8">
        <v>1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1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5">
        <v>603080111</v>
      </c>
    </row>
    <row r="3729" spans="1:21" hidden="1" x14ac:dyDescent="0.25">
      <c r="A3729" s="8" t="s">
        <v>5018</v>
      </c>
      <c r="B3729" s="2" t="s">
        <v>4143</v>
      </c>
      <c r="C3729" s="2" t="s">
        <v>314</v>
      </c>
      <c r="D3729" s="2" t="s">
        <v>306</v>
      </c>
      <c r="E3729" s="2" t="s">
        <v>305</v>
      </c>
      <c r="F3729" s="8" t="s">
        <v>36</v>
      </c>
      <c r="G3729" s="8">
        <v>0</v>
      </c>
      <c r="H3729" s="8">
        <v>1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</v>
      </c>
      <c r="Q3729" s="8">
        <v>0</v>
      </c>
      <c r="R3729" s="8">
        <v>0</v>
      </c>
      <c r="S3729" s="8">
        <v>0</v>
      </c>
      <c r="T3729" s="8">
        <v>0</v>
      </c>
      <c r="U3729" s="5">
        <v>603080120</v>
      </c>
    </row>
    <row r="3730" spans="1:21" hidden="1" x14ac:dyDescent="0.25">
      <c r="A3730" s="8" t="s">
        <v>5018</v>
      </c>
      <c r="B3730" s="2" t="s">
        <v>4144</v>
      </c>
      <c r="C3730" s="2" t="s">
        <v>314</v>
      </c>
      <c r="D3730" s="2" t="s">
        <v>306</v>
      </c>
      <c r="E3730" s="2" t="s">
        <v>305</v>
      </c>
      <c r="F3730" s="8" t="s">
        <v>36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0</v>
      </c>
      <c r="S3730" s="8">
        <v>0</v>
      </c>
      <c r="T3730" s="8">
        <v>0</v>
      </c>
      <c r="U3730" s="5">
        <v>603080138</v>
      </c>
    </row>
    <row r="3731" spans="1:21" hidden="1" x14ac:dyDescent="0.25">
      <c r="A3731" s="8" t="s">
        <v>5018</v>
      </c>
      <c r="B3731" s="2" t="s">
        <v>4145</v>
      </c>
      <c r="C3731" s="2" t="s">
        <v>314</v>
      </c>
      <c r="D3731" s="2" t="s">
        <v>306</v>
      </c>
      <c r="E3731" s="2" t="s">
        <v>305</v>
      </c>
      <c r="F3731" s="8" t="s">
        <v>36</v>
      </c>
      <c r="G3731" s="8">
        <v>0</v>
      </c>
      <c r="H3731" s="8">
        <v>1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1</v>
      </c>
      <c r="O3731" s="8">
        <v>0</v>
      </c>
      <c r="P3731" s="8">
        <v>1</v>
      </c>
      <c r="Q3731" s="8">
        <v>0</v>
      </c>
      <c r="R3731" s="8">
        <v>0</v>
      </c>
      <c r="S3731" s="8">
        <v>0</v>
      </c>
      <c r="T3731" s="8">
        <v>0</v>
      </c>
      <c r="U3731" s="5">
        <v>603080146</v>
      </c>
    </row>
    <row r="3732" spans="1:21" hidden="1" x14ac:dyDescent="0.25">
      <c r="A3732" s="8" t="s">
        <v>5018</v>
      </c>
      <c r="B3732" s="2" t="s">
        <v>4146</v>
      </c>
      <c r="C3732" s="2" t="s">
        <v>314</v>
      </c>
      <c r="D3732" s="2" t="s">
        <v>306</v>
      </c>
      <c r="E3732" s="2" t="s">
        <v>305</v>
      </c>
      <c r="F3732" s="8" t="s">
        <v>36</v>
      </c>
      <c r="G3732" s="8">
        <v>0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5">
        <v>603080154</v>
      </c>
    </row>
    <row r="3733" spans="1:21" hidden="1" x14ac:dyDescent="0.25">
      <c r="A3733" s="8" t="s">
        <v>5018</v>
      </c>
      <c r="B3733" s="2" t="s">
        <v>4147</v>
      </c>
      <c r="C3733" s="2" t="s">
        <v>314</v>
      </c>
      <c r="D3733" s="2" t="s">
        <v>306</v>
      </c>
      <c r="E3733" s="2" t="s">
        <v>305</v>
      </c>
      <c r="F3733" s="8" t="s">
        <v>36</v>
      </c>
      <c r="G3733" s="8">
        <v>0</v>
      </c>
      <c r="H3733" s="8">
        <v>1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1</v>
      </c>
      <c r="O3733" s="8">
        <v>0</v>
      </c>
      <c r="P3733" s="8">
        <v>1</v>
      </c>
      <c r="Q3733" s="8">
        <v>0</v>
      </c>
      <c r="R3733" s="8">
        <v>0</v>
      </c>
      <c r="S3733" s="8">
        <v>0</v>
      </c>
      <c r="T3733" s="8">
        <v>0</v>
      </c>
      <c r="U3733" s="5">
        <v>603080162</v>
      </c>
    </row>
    <row r="3734" spans="1:21" hidden="1" x14ac:dyDescent="0.25">
      <c r="A3734" s="8" t="s">
        <v>5018</v>
      </c>
      <c r="B3734" s="2" t="s">
        <v>4148</v>
      </c>
      <c r="C3734" s="2" t="s">
        <v>314</v>
      </c>
      <c r="D3734" s="2" t="s">
        <v>306</v>
      </c>
      <c r="E3734" s="2" t="s">
        <v>305</v>
      </c>
      <c r="F3734" s="8" t="s">
        <v>36</v>
      </c>
      <c r="G3734" s="8">
        <v>0</v>
      </c>
      <c r="H3734" s="8">
        <v>1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5">
        <v>603080170</v>
      </c>
    </row>
    <row r="3735" spans="1:21" hidden="1" x14ac:dyDescent="0.25">
      <c r="A3735" s="8" t="s">
        <v>5018</v>
      </c>
      <c r="B3735" s="2" t="s">
        <v>4149</v>
      </c>
      <c r="C3735" s="2" t="s">
        <v>314</v>
      </c>
      <c r="D3735" s="2" t="s">
        <v>306</v>
      </c>
      <c r="E3735" s="2" t="s">
        <v>305</v>
      </c>
      <c r="F3735" s="8" t="s">
        <v>36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1</v>
      </c>
      <c r="O3735" s="8">
        <v>0</v>
      </c>
      <c r="P3735" s="8">
        <v>1</v>
      </c>
      <c r="Q3735" s="8">
        <v>0</v>
      </c>
      <c r="R3735" s="8">
        <v>0</v>
      </c>
      <c r="S3735" s="8">
        <v>0</v>
      </c>
      <c r="T3735" s="8">
        <v>0</v>
      </c>
      <c r="U3735" s="5">
        <v>603080189</v>
      </c>
    </row>
    <row r="3736" spans="1:21" hidden="1" x14ac:dyDescent="0.25">
      <c r="A3736" s="8" t="s">
        <v>5018</v>
      </c>
      <c r="B3736" s="2" t="s">
        <v>4150</v>
      </c>
      <c r="C3736" s="2" t="s">
        <v>314</v>
      </c>
      <c r="D3736" s="2" t="s">
        <v>306</v>
      </c>
      <c r="E3736" s="2" t="s">
        <v>305</v>
      </c>
      <c r="F3736" s="8" t="s">
        <v>36</v>
      </c>
      <c r="G3736" s="8">
        <v>0</v>
      </c>
      <c r="H3736" s="8">
        <v>1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1</v>
      </c>
      <c r="Q3736" s="8">
        <v>0</v>
      </c>
      <c r="R3736" s="8">
        <v>0</v>
      </c>
      <c r="S3736" s="8">
        <v>0</v>
      </c>
      <c r="T3736" s="8">
        <v>0</v>
      </c>
      <c r="U3736" s="5">
        <v>603080197</v>
      </c>
    </row>
    <row r="3737" spans="1:21" hidden="1" x14ac:dyDescent="0.25">
      <c r="A3737" s="8" t="s">
        <v>5018</v>
      </c>
      <c r="B3737" s="2" t="s">
        <v>4151</v>
      </c>
      <c r="C3737" s="2" t="s">
        <v>314</v>
      </c>
      <c r="D3737" s="2" t="s">
        <v>306</v>
      </c>
      <c r="E3737" s="2" t="s">
        <v>305</v>
      </c>
      <c r="F3737" s="8" t="s">
        <v>36</v>
      </c>
      <c r="G3737" s="8">
        <v>0</v>
      </c>
      <c r="H3737" s="8">
        <v>1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1</v>
      </c>
      <c r="O3737" s="8">
        <v>0</v>
      </c>
      <c r="P3737" s="8">
        <v>1</v>
      </c>
      <c r="Q3737" s="8">
        <v>0</v>
      </c>
      <c r="R3737" s="8">
        <v>0</v>
      </c>
      <c r="S3737" s="8">
        <v>0</v>
      </c>
      <c r="T3737" s="8">
        <v>0</v>
      </c>
      <c r="U3737" s="5">
        <v>603080200</v>
      </c>
    </row>
    <row r="3738" spans="1:21" hidden="1" x14ac:dyDescent="0.25">
      <c r="A3738" s="8" t="s">
        <v>5018</v>
      </c>
      <c r="B3738" s="2" t="s">
        <v>4152</v>
      </c>
      <c r="C3738" s="2" t="s">
        <v>314</v>
      </c>
      <c r="D3738" s="2" t="s">
        <v>306</v>
      </c>
      <c r="E3738" s="2" t="s">
        <v>305</v>
      </c>
      <c r="F3738" s="8" t="s">
        <v>36</v>
      </c>
      <c r="G3738" s="8">
        <v>0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5">
        <v>603080219</v>
      </c>
    </row>
    <row r="3739" spans="1:21" hidden="1" x14ac:dyDescent="0.25">
      <c r="A3739" s="8" t="s">
        <v>5018</v>
      </c>
      <c r="B3739" s="2" t="s">
        <v>4153</v>
      </c>
      <c r="C3739" s="2" t="s">
        <v>314</v>
      </c>
      <c r="D3739" s="2" t="s">
        <v>306</v>
      </c>
      <c r="E3739" s="2" t="s">
        <v>305</v>
      </c>
      <c r="F3739" s="8" t="s">
        <v>36</v>
      </c>
      <c r="G3739" s="8">
        <v>0</v>
      </c>
      <c r="H3739" s="8">
        <v>1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0</v>
      </c>
      <c r="P3739" s="8">
        <v>1</v>
      </c>
      <c r="Q3739" s="8">
        <v>0</v>
      </c>
      <c r="R3739" s="8">
        <v>0</v>
      </c>
      <c r="S3739" s="8">
        <v>0</v>
      </c>
      <c r="T3739" s="8">
        <v>0</v>
      </c>
      <c r="U3739" s="5">
        <v>603080227</v>
      </c>
    </row>
    <row r="3740" spans="1:21" hidden="1" x14ac:dyDescent="0.25">
      <c r="A3740" s="8" t="s">
        <v>5018</v>
      </c>
      <c r="B3740" s="2" t="s">
        <v>4154</v>
      </c>
      <c r="C3740" s="2" t="s">
        <v>314</v>
      </c>
      <c r="D3740" s="2" t="s">
        <v>306</v>
      </c>
      <c r="E3740" s="2" t="s">
        <v>305</v>
      </c>
      <c r="F3740" s="8" t="s">
        <v>36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</v>
      </c>
      <c r="Q3740" s="8">
        <v>0</v>
      </c>
      <c r="R3740" s="8">
        <v>0</v>
      </c>
      <c r="S3740" s="8">
        <v>0</v>
      </c>
      <c r="T3740" s="8">
        <v>0</v>
      </c>
      <c r="U3740" s="5">
        <v>603080278</v>
      </c>
    </row>
    <row r="3741" spans="1:21" hidden="1" x14ac:dyDescent="0.25">
      <c r="A3741" s="8" t="s">
        <v>5018</v>
      </c>
      <c r="B3741" s="2" t="s">
        <v>4155</v>
      </c>
      <c r="C3741" s="2" t="s">
        <v>314</v>
      </c>
      <c r="D3741" s="2" t="s">
        <v>306</v>
      </c>
      <c r="E3741" s="2" t="s">
        <v>305</v>
      </c>
      <c r="F3741" s="8" t="s">
        <v>36</v>
      </c>
      <c r="G3741" s="8">
        <v>0</v>
      </c>
      <c r="H3741" s="8">
        <v>1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1</v>
      </c>
      <c r="O3741" s="8">
        <v>0</v>
      </c>
      <c r="P3741" s="8">
        <v>1</v>
      </c>
      <c r="Q3741" s="8">
        <v>0</v>
      </c>
      <c r="R3741" s="8">
        <v>0</v>
      </c>
      <c r="S3741" s="8">
        <v>0</v>
      </c>
      <c r="T3741" s="8">
        <v>0</v>
      </c>
      <c r="U3741" s="5">
        <v>603080286</v>
      </c>
    </row>
    <row r="3742" spans="1:21" hidden="1" x14ac:dyDescent="0.25">
      <c r="A3742" s="8" t="s">
        <v>5018</v>
      </c>
      <c r="B3742" s="2" t="s">
        <v>4156</v>
      </c>
      <c r="C3742" s="2" t="s">
        <v>314</v>
      </c>
      <c r="D3742" s="2" t="s">
        <v>306</v>
      </c>
      <c r="E3742" s="2" t="s">
        <v>305</v>
      </c>
      <c r="F3742" s="8" t="s">
        <v>36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5">
        <v>603080294</v>
      </c>
    </row>
    <row r="3743" spans="1:21" hidden="1" x14ac:dyDescent="0.25">
      <c r="A3743" s="8" t="s">
        <v>5018</v>
      </c>
      <c r="B3743" s="2" t="s">
        <v>4157</v>
      </c>
      <c r="C3743" s="2" t="s">
        <v>316</v>
      </c>
      <c r="D3743" s="2" t="s">
        <v>315</v>
      </c>
      <c r="E3743" s="2" t="s">
        <v>305</v>
      </c>
      <c r="F3743" s="8" t="s">
        <v>36</v>
      </c>
      <c r="G3743" s="8">
        <v>1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5">
        <v>604010010</v>
      </c>
    </row>
    <row r="3744" spans="1:21" hidden="1" x14ac:dyDescent="0.25">
      <c r="A3744" s="8" t="s">
        <v>5018</v>
      </c>
      <c r="B3744" s="2" t="s">
        <v>4158</v>
      </c>
      <c r="C3744" s="2" t="s">
        <v>316</v>
      </c>
      <c r="D3744" s="2" t="s">
        <v>315</v>
      </c>
      <c r="E3744" s="2" t="s">
        <v>305</v>
      </c>
      <c r="F3744" s="8" t="s">
        <v>36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5">
        <v>604010028</v>
      </c>
    </row>
    <row r="3745" spans="1:21" hidden="1" x14ac:dyDescent="0.25">
      <c r="A3745" s="8" t="s">
        <v>5018</v>
      </c>
      <c r="B3745" s="2" t="s">
        <v>4159</v>
      </c>
      <c r="C3745" s="2" t="s">
        <v>316</v>
      </c>
      <c r="D3745" s="2" t="s">
        <v>315</v>
      </c>
      <c r="E3745" s="2" t="s">
        <v>305</v>
      </c>
      <c r="F3745" s="8" t="s">
        <v>36</v>
      </c>
      <c r="G3745" s="8">
        <v>1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5">
        <v>604010036</v>
      </c>
    </row>
    <row r="3746" spans="1:21" hidden="1" x14ac:dyDescent="0.25">
      <c r="A3746" s="8" t="s">
        <v>5018</v>
      </c>
      <c r="B3746" s="2" t="s">
        <v>4160</v>
      </c>
      <c r="C3746" s="2" t="s">
        <v>316</v>
      </c>
      <c r="D3746" s="2" t="s">
        <v>315</v>
      </c>
      <c r="E3746" s="2" t="s">
        <v>305</v>
      </c>
      <c r="F3746" s="8" t="s">
        <v>36</v>
      </c>
      <c r="G3746" s="8">
        <v>1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5">
        <v>604010044</v>
      </c>
    </row>
    <row r="3747" spans="1:21" hidden="1" x14ac:dyDescent="0.25">
      <c r="A3747" s="8" t="s">
        <v>5018</v>
      </c>
      <c r="B3747" s="2" t="s">
        <v>4161</v>
      </c>
      <c r="C3747" s="2" t="s">
        <v>316</v>
      </c>
      <c r="D3747" s="2" t="s">
        <v>315</v>
      </c>
      <c r="E3747" s="2" t="s">
        <v>305</v>
      </c>
      <c r="F3747" s="8" t="s">
        <v>36</v>
      </c>
      <c r="G3747" s="8">
        <v>1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5">
        <v>604010052</v>
      </c>
    </row>
    <row r="3748" spans="1:21" hidden="1" x14ac:dyDescent="0.25">
      <c r="A3748" s="8" t="s">
        <v>5018</v>
      </c>
      <c r="B3748" s="2" t="s">
        <v>4162</v>
      </c>
      <c r="C3748" s="2" t="s">
        <v>316</v>
      </c>
      <c r="D3748" s="2" t="s">
        <v>315</v>
      </c>
      <c r="E3748" s="2" t="s">
        <v>305</v>
      </c>
      <c r="F3748" s="8" t="s">
        <v>36</v>
      </c>
      <c r="G3748" s="8">
        <v>1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5">
        <v>604010060</v>
      </c>
    </row>
    <row r="3749" spans="1:21" hidden="1" x14ac:dyDescent="0.25">
      <c r="A3749" s="8" t="s">
        <v>5018</v>
      </c>
      <c r="B3749" s="2" t="s">
        <v>4163</v>
      </c>
      <c r="C3749" s="2" t="s">
        <v>316</v>
      </c>
      <c r="D3749" s="2" t="s">
        <v>315</v>
      </c>
      <c r="E3749" s="2" t="s">
        <v>305</v>
      </c>
      <c r="F3749" s="8" t="s">
        <v>36</v>
      </c>
      <c r="G3749" s="8">
        <v>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5">
        <v>604010079</v>
      </c>
    </row>
    <row r="3750" spans="1:21" hidden="1" x14ac:dyDescent="0.25">
      <c r="A3750" s="8" t="s">
        <v>5018</v>
      </c>
      <c r="B3750" s="2" t="s">
        <v>4164</v>
      </c>
      <c r="C3750" s="2" t="s">
        <v>316</v>
      </c>
      <c r="D3750" s="2" t="s">
        <v>315</v>
      </c>
      <c r="E3750" s="2" t="s">
        <v>305</v>
      </c>
      <c r="F3750" s="8" t="s">
        <v>36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5">
        <v>604010087</v>
      </c>
    </row>
    <row r="3751" spans="1:21" hidden="1" x14ac:dyDescent="0.25">
      <c r="A3751" s="8" t="s">
        <v>5018</v>
      </c>
      <c r="B3751" s="2" t="s">
        <v>4165</v>
      </c>
      <c r="C3751" s="2" t="s">
        <v>316</v>
      </c>
      <c r="D3751" s="2" t="s">
        <v>315</v>
      </c>
      <c r="E3751" s="2" t="s">
        <v>305</v>
      </c>
      <c r="F3751" s="8" t="s">
        <v>36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5">
        <v>604010095</v>
      </c>
    </row>
    <row r="3752" spans="1:21" hidden="1" x14ac:dyDescent="0.25">
      <c r="A3752" s="8" t="s">
        <v>5018</v>
      </c>
      <c r="B3752" s="2" t="s">
        <v>4166</v>
      </c>
      <c r="C3752" s="2" t="s">
        <v>317</v>
      </c>
      <c r="D3752" s="2" t="s">
        <v>315</v>
      </c>
      <c r="E3752" s="2" t="s">
        <v>305</v>
      </c>
      <c r="F3752" s="8" t="s">
        <v>36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5">
        <v>604020015</v>
      </c>
    </row>
    <row r="3753" spans="1:21" hidden="1" x14ac:dyDescent="0.25">
      <c r="A3753" s="8" t="s">
        <v>5018</v>
      </c>
      <c r="B3753" s="2" t="s">
        <v>4167</v>
      </c>
      <c r="C3753" s="2" t="s">
        <v>317</v>
      </c>
      <c r="D3753" s="2" t="s">
        <v>315</v>
      </c>
      <c r="E3753" s="2" t="s">
        <v>305</v>
      </c>
      <c r="F3753" s="8" t="s">
        <v>36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5">
        <v>604020023</v>
      </c>
    </row>
    <row r="3754" spans="1:21" hidden="1" x14ac:dyDescent="0.25">
      <c r="A3754" s="8" t="s">
        <v>5018</v>
      </c>
      <c r="B3754" s="2" t="s">
        <v>4168</v>
      </c>
      <c r="C3754" s="2" t="s">
        <v>317</v>
      </c>
      <c r="D3754" s="2" t="s">
        <v>315</v>
      </c>
      <c r="E3754" s="2" t="s">
        <v>305</v>
      </c>
      <c r="F3754" s="8" t="s">
        <v>36</v>
      </c>
      <c r="G3754" s="8">
        <v>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5">
        <v>604020031</v>
      </c>
    </row>
    <row r="3755" spans="1:21" hidden="1" x14ac:dyDescent="0.25">
      <c r="A3755" s="8" t="s">
        <v>5018</v>
      </c>
      <c r="B3755" s="2" t="s">
        <v>4169</v>
      </c>
      <c r="C3755" s="2" t="s">
        <v>317</v>
      </c>
      <c r="D3755" s="2" t="s">
        <v>315</v>
      </c>
      <c r="E3755" s="2" t="s">
        <v>305</v>
      </c>
      <c r="F3755" s="8" t="s">
        <v>36</v>
      </c>
      <c r="G3755" s="8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5">
        <v>604020040</v>
      </c>
    </row>
    <row r="3756" spans="1:21" hidden="1" x14ac:dyDescent="0.25">
      <c r="A3756" s="8" t="s">
        <v>5018</v>
      </c>
      <c r="B3756" s="2" t="s">
        <v>4170</v>
      </c>
      <c r="C3756" s="2" t="s">
        <v>317</v>
      </c>
      <c r="D3756" s="2" t="s">
        <v>315</v>
      </c>
      <c r="E3756" s="2" t="s">
        <v>305</v>
      </c>
      <c r="F3756" s="8" t="s">
        <v>36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5">
        <v>604020058</v>
      </c>
    </row>
    <row r="3757" spans="1:21" hidden="1" x14ac:dyDescent="0.25">
      <c r="A3757" s="8" t="s">
        <v>5018</v>
      </c>
      <c r="B3757" s="2" t="s">
        <v>4171</v>
      </c>
      <c r="C3757" s="2" t="s">
        <v>318</v>
      </c>
      <c r="D3757" s="2" t="s">
        <v>315</v>
      </c>
      <c r="E3757" s="2" t="s">
        <v>305</v>
      </c>
      <c r="F3757" s="8" t="s">
        <v>36</v>
      </c>
      <c r="G3757" s="8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5">
        <v>604030010</v>
      </c>
    </row>
    <row r="3758" spans="1:21" hidden="1" x14ac:dyDescent="0.25">
      <c r="A3758" s="8" t="s">
        <v>5018</v>
      </c>
      <c r="B3758" s="2" t="s">
        <v>4113</v>
      </c>
      <c r="C3758" s="2" t="s">
        <v>318</v>
      </c>
      <c r="D3758" s="2" t="s">
        <v>315</v>
      </c>
      <c r="E3758" s="2" t="s">
        <v>305</v>
      </c>
      <c r="F3758" s="8" t="s">
        <v>36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5">
        <v>604030037</v>
      </c>
    </row>
    <row r="3759" spans="1:21" hidden="1" x14ac:dyDescent="0.25">
      <c r="A3759" s="8" t="s">
        <v>5018</v>
      </c>
      <c r="B3759" s="2" t="s">
        <v>4172</v>
      </c>
      <c r="C3759" s="2" t="s">
        <v>318</v>
      </c>
      <c r="D3759" s="2" t="s">
        <v>315</v>
      </c>
      <c r="E3759" s="2" t="s">
        <v>305</v>
      </c>
      <c r="F3759" s="8" t="s">
        <v>36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5">
        <v>604030045</v>
      </c>
    </row>
    <row r="3760" spans="1:21" hidden="1" x14ac:dyDescent="0.25">
      <c r="A3760" s="8" t="s">
        <v>5018</v>
      </c>
      <c r="B3760" s="2" t="s">
        <v>4173</v>
      </c>
      <c r="C3760" s="2" t="s">
        <v>318</v>
      </c>
      <c r="D3760" s="2" t="s">
        <v>315</v>
      </c>
      <c r="E3760" s="2" t="s">
        <v>305</v>
      </c>
      <c r="F3760" s="8" t="s">
        <v>36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5">
        <v>604030053</v>
      </c>
    </row>
    <row r="3761" spans="1:21" hidden="1" x14ac:dyDescent="0.25">
      <c r="A3761" s="8" t="s">
        <v>5018</v>
      </c>
      <c r="B3761" s="2" t="s">
        <v>4174</v>
      </c>
      <c r="C3761" s="2" t="s">
        <v>318</v>
      </c>
      <c r="D3761" s="2" t="s">
        <v>315</v>
      </c>
      <c r="E3761" s="2" t="s">
        <v>305</v>
      </c>
      <c r="F3761" s="8" t="s">
        <v>36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5">
        <v>604030061</v>
      </c>
    </row>
    <row r="3762" spans="1:21" hidden="1" x14ac:dyDescent="0.25">
      <c r="A3762" s="8" t="s">
        <v>5018</v>
      </c>
      <c r="B3762" s="2" t="s">
        <v>4175</v>
      </c>
      <c r="C3762" s="2" t="s">
        <v>319</v>
      </c>
      <c r="D3762" s="2" t="s">
        <v>315</v>
      </c>
      <c r="E3762" s="2" t="s">
        <v>305</v>
      </c>
      <c r="F3762" s="8" t="s">
        <v>36</v>
      </c>
      <c r="G3762" s="8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5">
        <v>604040016</v>
      </c>
    </row>
    <row r="3763" spans="1:21" hidden="1" x14ac:dyDescent="0.25">
      <c r="A3763" s="8" t="s">
        <v>5018</v>
      </c>
      <c r="B3763" s="2" t="s">
        <v>4176</v>
      </c>
      <c r="C3763" s="2" t="s">
        <v>319</v>
      </c>
      <c r="D3763" s="2" t="s">
        <v>315</v>
      </c>
      <c r="E3763" s="2" t="s">
        <v>305</v>
      </c>
      <c r="F3763" s="8" t="s">
        <v>36</v>
      </c>
      <c r="G3763" s="8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5">
        <v>604040024</v>
      </c>
    </row>
    <row r="3764" spans="1:21" hidden="1" x14ac:dyDescent="0.25">
      <c r="A3764" s="8" t="s">
        <v>5018</v>
      </c>
      <c r="B3764" s="2" t="s">
        <v>4177</v>
      </c>
      <c r="C3764" s="2" t="s">
        <v>319</v>
      </c>
      <c r="D3764" s="2" t="s">
        <v>315</v>
      </c>
      <c r="E3764" s="2" t="s">
        <v>305</v>
      </c>
      <c r="F3764" s="8" t="s">
        <v>36</v>
      </c>
      <c r="G3764" s="8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5">
        <v>604040032</v>
      </c>
    </row>
    <row r="3765" spans="1:21" hidden="1" x14ac:dyDescent="0.25">
      <c r="A3765" s="8" t="s">
        <v>5018</v>
      </c>
      <c r="B3765" s="2" t="s">
        <v>4178</v>
      </c>
      <c r="C3765" s="2" t="s">
        <v>319</v>
      </c>
      <c r="D3765" s="2" t="s">
        <v>315</v>
      </c>
      <c r="E3765" s="2" t="s">
        <v>305</v>
      </c>
      <c r="F3765" s="8" t="s">
        <v>36</v>
      </c>
      <c r="G3765" s="8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5">
        <v>604040040</v>
      </c>
    </row>
    <row r="3766" spans="1:21" hidden="1" x14ac:dyDescent="0.25">
      <c r="A3766" s="8" t="s">
        <v>5018</v>
      </c>
      <c r="B3766" s="2" t="s">
        <v>4179</v>
      </c>
      <c r="C3766" s="2" t="s">
        <v>319</v>
      </c>
      <c r="D3766" s="2" t="s">
        <v>315</v>
      </c>
      <c r="E3766" s="2" t="s">
        <v>305</v>
      </c>
      <c r="F3766" s="8" t="s">
        <v>36</v>
      </c>
      <c r="G3766" s="8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5">
        <v>604040059</v>
      </c>
    </row>
    <row r="3767" spans="1:21" hidden="1" x14ac:dyDescent="0.25">
      <c r="A3767" s="8" t="s">
        <v>5018</v>
      </c>
      <c r="B3767" s="2" t="s">
        <v>4180</v>
      </c>
      <c r="C3767" s="2" t="s">
        <v>319</v>
      </c>
      <c r="D3767" s="2" t="s">
        <v>315</v>
      </c>
      <c r="E3767" s="2" t="s">
        <v>305</v>
      </c>
      <c r="F3767" s="8" t="s">
        <v>36</v>
      </c>
      <c r="G3767" s="8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5">
        <v>604040067</v>
      </c>
    </row>
    <row r="3768" spans="1:21" hidden="1" x14ac:dyDescent="0.25">
      <c r="A3768" s="8" t="s">
        <v>5018</v>
      </c>
      <c r="B3768" s="2" t="s">
        <v>4181</v>
      </c>
      <c r="C3768" s="2" t="s">
        <v>319</v>
      </c>
      <c r="D3768" s="2" t="s">
        <v>315</v>
      </c>
      <c r="E3768" s="2" t="s">
        <v>305</v>
      </c>
      <c r="F3768" s="8" t="s">
        <v>36</v>
      </c>
      <c r="G3768" s="8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5">
        <v>604040075</v>
      </c>
    </row>
    <row r="3769" spans="1:21" hidden="1" x14ac:dyDescent="0.25">
      <c r="A3769" s="8" t="s">
        <v>5018</v>
      </c>
      <c r="B3769" s="2" t="s">
        <v>4182</v>
      </c>
      <c r="C3769" s="2" t="s">
        <v>319</v>
      </c>
      <c r="D3769" s="2" t="s">
        <v>315</v>
      </c>
      <c r="E3769" s="2" t="s">
        <v>305</v>
      </c>
      <c r="F3769" s="8" t="s">
        <v>36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5">
        <v>604040091</v>
      </c>
    </row>
    <row r="3770" spans="1:21" hidden="1" x14ac:dyDescent="0.25">
      <c r="A3770" s="8" t="s">
        <v>5018</v>
      </c>
      <c r="B3770" s="2" t="s">
        <v>4183</v>
      </c>
      <c r="C3770" s="2" t="s">
        <v>320</v>
      </c>
      <c r="D3770" s="2" t="s">
        <v>315</v>
      </c>
      <c r="E3770" s="2" t="s">
        <v>305</v>
      </c>
      <c r="F3770" s="8" t="s">
        <v>36</v>
      </c>
      <c r="G3770" s="8">
        <v>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5">
        <v>604050011</v>
      </c>
    </row>
    <row r="3771" spans="1:21" hidden="1" x14ac:dyDescent="0.25">
      <c r="A3771" s="8" t="s">
        <v>5018</v>
      </c>
      <c r="B3771" s="2" t="s">
        <v>4184</v>
      </c>
      <c r="C3771" s="2" t="s">
        <v>320</v>
      </c>
      <c r="D3771" s="2" t="s">
        <v>315</v>
      </c>
      <c r="E3771" s="2" t="s">
        <v>305</v>
      </c>
      <c r="F3771" s="8" t="s">
        <v>36</v>
      </c>
      <c r="G3771" s="8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5">
        <v>604050020</v>
      </c>
    </row>
    <row r="3772" spans="1:21" hidden="1" x14ac:dyDescent="0.25">
      <c r="A3772" s="8" t="s">
        <v>5018</v>
      </c>
      <c r="B3772" s="2" t="s">
        <v>4185</v>
      </c>
      <c r="C3772" s="2" t="s">
        <v>320</v>
      </c>
      <c r="D3772" s="2" t="s">
        <v>315</v>
      </c>
      <c r="E3772" s="2" t="s">
        <v>305</v>
      </c>
      <c r="F3772" s="8" t="s">
        <v>36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5">
        <v>604050038</v>
      </c>
    </row>
    <row r="3773" spans="1:21" hidden="1" x14ac:dyDescent="0.25">
      <c r="A3773" s="8" t="s">
        <v>5018</v>
      </c>
      <c r="B3773" s="2" t="s">
        <v>4186</v>
      </c>
      <c r="C3773" s="2" t="s">
        <v>320</v>
      </c>
      <c r="D3773" s="2" t="s">
        <v>315</v>
      </c>
      <c r="E3773" s="2" t="s">
        <v>305</v>
      </c>
      <c r="F3773" s="8" t="s">
        <v>36</v>
      </c>
      <c r="G3773" s="8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5">
        <v>604050046</v>
      </c>
    </row>
    <row r="3774" spans="1:21" hidden="1" x14ac:dyDescent="0.25">
      <c r="A3774" s="8" t="s">
        <v>5018</v>
      </c>
      <c r="B3774" s="2" t="s">
        <v>4187</v>
      </c>
      <c r="C3774" s="2" t="s">
        <v>320</v>
      </c>
      <c r="D3774" s="2" t="s">
        <v>315</v>
      </c>
      <c r="E3774" s="2" t="s">
        <v>305</v>
      </c>
      <c r="F3774" s="8" t="s">
        <v>36</v>
      </c>
      <c r="G3774" s="8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5">
        <v>604050054</v>
      </c>
    </row>
    <row r="3775" spans="1:21" hidden="1" x14ac:dyDescent="0.25">
      <c r="A3775" s="8" t="s">
        <v>5018</v>
      </c>
      <c r="B3775" s="2" t="s">
        <v>4188</v>
      </c>
      <c r="C3775" s="2" t="s">
        <v>320</v>
      </c>
      <c r="D3775" s="2" t="s">
        <v>315</v>
      </c>
      <c r="E3775" s="2" t="s">
        <v>305</v>
      </c>
      <c r="F3775" s="8" t="s">
        <v>36</v>
      </c>
      <c r="G3775" s="8">
        <v>1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5">
        <v>604050062</v>
      </c>
    </row>
    <row r="3776" spans="1:21" hidden="1" x14ac:dyDescent="0.25">
      <c r="A3776" s="8" t="s">
        <v>5018</v>
      </c>
      <c r="B3776" s="2" t="s">
        <v>4189</v>
      </c>
      <c r="C3776" s="2" t="s">
        <v>320</v>
      </c>
      <c r="D3776" s="2" t="s">
        <v>315</v>
      </c>
      <c r="E3776" s="2" t="s">
        <v>305</v>
      </c>
      <c r="F3776" s="8" t="s">
        <v>36</v>
      </c>
      <c r="G3776" s="8">
        <v>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5">
        <v>604050070</v>
      </c>
    </row>
    <row r="3777" spans="1:21" hidden="1" x14ac:dyDescent="0.25">
      <c r="A3777" s="8" t="s">
        <v>5018</v>
      </c>
      <c r="B3777" s="2" t="s">
        <v>4190</v>
      </c>
      <c r="C3777" s="2" t="s">
        <v>320</v>
      </c>
      <c r="D3777" s="2" t="s">
        <v>315</v>
      </c>
      <c r="E3777" s="2" t="s">
        <v>305</v>
      </c>
      <c r="F3777" s="8" t="s">
        <v>36</v>
      </c>
      <c r="G3777" s="8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5">
        <v>604050089</v>
      </c>
    </row>
    <row r="3778" spans="1:21" hidden="1" x14ac:dyDescent="0.25">
      <c r="A3778" s="8" t="s">
        <v>5018</v>
      </c>
      <c r="B3778" s="2" t="s">
        <v>4191</v>
      </c>
      <c r="C3778" s="2" t="s">
        <v>320</v>
      </c>
      <c r="D3778" s="2" t="s">
        <v>315</v>
      </c>
      <c r="E3778" s="2" t="s">
        <v>305</v>
      </c>
      <c r="F3778" s="8" t="s">
        <v>36</v>
      </c>
      <c r="G3778" s="8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5">
        <v>604050097</v>
      </c>
    </row>
    <row r="3779" spans="1:21" hidden="1" x14ac:dyDescent="0.25">
      <c r="A3779" s="8" t="s">
        <v>5018</v>
      </c>
      <c r="B3779" s="2" t="s">
        <v>4192</v>
      </c>
      <c r="C3779" s="2" t="s">
        <v>320</v>
      </c>
      <c r="D3779" s="2" t="s">
        <v>315</v>
      </c>
      <c r="E3779" s="2" t="s">
        <v>305</v>
      </c>
      <c r="F3779" s="8" t="s">
        <v>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5">
        <v>604050100</v>
      </c>
    </row>
    <row r="3780" spans="1:21" hidden="1" x14ac:dyDescent="0.25">
      <c r="A3780" s="8" t="s">
        <v>5018</v>
      </c>
      <c r="B3780" s="2" t="s">
        <v>4193</v>
      </c>
      <c r="C3780" s="2" t="s">
        <v>320</v>
      </c>
      <c r="D3780" s="2" t="s">
        <v>315</v>
      </c>
      <c r="E3780" s="2" t="s">
        <v>305</v>
      </c>
      <c r="F3780" s="8" t="s">
        <v>36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5">
        <v>604050119</v>
      </c>
    </row>
    <row r="3781" spans="1:21" hidden="1" x14ac:dyDescent="0.25">
      <c r="A3781" s="8" t="s">
        <v>5018</v>
      </c>
      <c r="B3781" s="2" t="s">
        <v>4194</v>
      </c>
      <c r="C3781" s="2" t="s">
        <v>321</v>
      </c>
      <c r="D3781" s="2" t="s">
        <v>315</v>
      </c>
      <c r="E3781" s="2" t="s">
        <v>305</v>
      </c>
      <c r="F3781" s="8" t="s">
        <v>36</v>
      </c>
      <c r="G3781" s="8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5">
        <v>604060017</v>
      </c>
    </row>
    <row r="3782" spans="1:21" hidden="1" x14ac:dyDescent="0.25">
      <c r="A3782" s="8" t="s">
        <v>5018</v>
      </c>
      <c r="B3782" s="2" t="s">
        <v>4195</v>
      </c>
      <c r="C3782" s="2" t="s">
        <v>321</v>
      </c>
      <c r="D3782" s="2" t="s">
        <v>315</v>
      </c>
      <c r="E3782" s="2" t="s">
        <v>305</v>
      </c>
      <c r="F3782" s="8" t="s">
        <v>36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5">
        <v>604060025</v>
      </c>
    </row>
    <row r="3783" spans="1:21" hidden="1" x14ac:dyDescent="0.25">
      <c r="A3783" s="8" t="s">
        <v>5018</v>
      </c>
      <c r="B3783" s="2" t="s">
        <v>4196</v>
      </c>
      <c r="C3783" s="2" t="s">
        <v>322</v>
      </c>
      <c r="D3783" s="2" t="s">
        <v>315</v>
      </c>
      <c r="E3783" s="2" t="s">
        <v>305</v>
      </c>
      <c r="F3783" s="8" t="s">
        <v>36</v>
      </c>
      <c r="G3783" s="8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5">
        <v>604070012</v>
      </c>
    </row>
    <row r="3784" spans="1:21" hidden="1" x14ac:dyDescent="0.25">
      <c r="A3784" s="8" t="s">
        <v>5018</v>
      </c>
      <c r="B3784" s="2" t="s">
        <v>4197</v>
      </c>
      <c r="C3784" s="2" t="s">
        <v>323</v>
      </c>
      <c r="D3784" s="2" t="s">
        <v>315</v>
      </c>
      <c r="E3784" s="2" t="s">
        <v>305</v>
      </c>
      <c r="F3784" s="8" t="s">
        <v>36</v>
      </c>
      <c r="G3784" s="8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5">
        <v>604080018</v>
      </c>
    </row>
    <row r="3785" spans="1:21" hidden="1" x14ac:dyDescent="0.25">
      <c r="A3785" s="8" t="s">
        <v>5018</v>
      </c>
      <c r="B3785" s="2" t="s">
        <v>4198</v>
      </c>
      <c r="C3785" s="2" t="s">
        <v>323</v>
      </c>
      <c r="D3785" s="2" t="s">
        <v>315</v>
      </c>
      <c r="E3785" s="2" t="s">
        <v>305</v>
      </c>
      <c r="F3785" s="8" t="s">
        <v>36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5">
        <v>604080026</v>
      </c>
    </row>
    <row r="3786" spans="1:21" hidden="1" x14ac:dyDescent="0.25">
      <c r="A3786" s="8" t="s">
        <v>5018</v>
      </c>
      <c r="B3786" s="2" t="s">
        <v>4199</v>
      </c>
      <c r="C3786" s="2" t="s">
        <v>324</v>
      </c>
      <c r="D3786" s="2" t="s">
        <v>315</v>
      </c>
      <c r="E3786" s="2" t="s">
        <v>305</v>
      </c>
      <c r="F3786" s="8" t="s">
        <v>36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5">
        <v>604090013</v>
      </c>
    </row>
    <row r="3787" spans="1:21" hidden="1" x14ac:dyDescent="0.25">
      <c r="A3787" s="8" t="s">
        <v>5018</v>
      </c>
      <c r="B3787" s="2" t="s">
        <v>4200</v>
      </c>
      <c r="C3787" s="2" t="s">
        <v>325</v>
      </c>
      <c r="D3787" s="2" t="s">
        <v>315</v>
      </c>
      <c r="E3787" s="2" t="s">
        <v>305</v>
      </c>
      <c r="F3787" s="8" t="s">
        <v>36</v>
      </c>
      <c r="G3787" s="8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5">
        <v>604100019</v>
      </c>
    </row>
    <row r="3788" spans="1:21" hidden="1" x14ac:dyDescent="0.25">
      <c r="A3788" s="8" t="s">
        <v>5018</v>
      </c>
      <c r="B3788" s="2" t="s">
        <v>4201</v>
      </c>
      <c r="C3788" s="2" t="s">
        <v>326</v>
      </c>
      <c r="D3788" s="2" t="s">
        <v>315</v>
      </c>
      <c r="E3788" s="2" t="s">
        <v>305</v>
      </c>
      <c r="F3788" s="8" t="s">
        <v>36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5">
        <v>604110014</v>
      </c>
    </row>
    <row r="3789" spans="1:21" hidden="1" x14ac:dyDescent="0.25">
      <c r="A3789" s="8" t="s">
        <v>5018</v>
      </c>
      <c r="B3789" s="2" t="s">
        <v>4202</v>
      </c>
      <c r="C3789" s="2" t="s">
        <v>326</v>
      </c>
      <c r="D3789" s="2" t="s">
        <v>315</v>
      </c>
      <c r="E3789" s="2" t="s">
        <v>305</v>
      </c>
      <c r="F3789" s="8" t="s">
        <v>36</v>
      </c>
      <c r="G3789" s="8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5">
        <v>604110022</v>
      </c>
    </row>
    <row r="3790" spans="1:21" hidden="1" x14ac:dyDescent="0.25">
      <c r="A3790" s="8" t="s">
        <v>5018</v>
      </c>
      <c r="B3790" s="2" t="s">
        <v>4203</v>
      </c>
      <c r="C3790" s="2" t="s">
        <v>326</v>
      </c>
      <c r="D3790" s="2" t="s">
        <v>315</v>
      </c>
      <c r="E3790" s="2" t="s">
        <v>305</v>
      </c>
      <c r="F3790" s="8" t="s">
        <v>36</v>
      </c>
      <c r="G3790" s="8">
        <v>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5">
        <v>604110030</v>
      </c>
    </row>
    <row r="3791" spans="1:21" hidden="1" x14ac:dyDescent="0.25">
      <c r="A3791" s="8" t="s">
        <v>5018</v>
      </c>
      <c r="B3791" s="2" t="s">
        <v>4204</v>
      </c>
      <c r="C3791" s="2" t="s">
        <v>326</v>
      </c>
      <c r="D3791" s="2" t="s">
        <v>315</v>
      </c>
      <c r="E3791" s="2" t="s">
        <v>305</v>
      </c>
      <c r="F3791" s="8" t="s">
        <v>36</v>
      </c>
      <c r="G3791" s="8">
        <v>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5">
        <v>604110049</v>
      </c>
    </row>
    <row r="3792" spans="1:21" hidden="1" x14ac:dyDescent="0.25">
      <c r="A3792" s="8" t="s">
        <v>5018</v>
      </c>
      <c r="B3792" s="2" t="s">
        <v>4205</v>
      </c>
      <c r="C3792" s="2" t="s">
        <v>326</v>
      </c>
      <c r="D3792" s="2" t="s">
        <v>315</v>
      </c>
      <c r="E3792" s="2" t="s">
        <v>305</v>
      </c>
      <c r="F3792" s="8" t="s">
        <v>36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5">
        <v>604110057</v>
      </c>
    </row>
    <row r="3793" spans="1:21" hidden="1" x14ac:dyDescent="0.25">
      <c r="A3793" s="8" t="s">
        <v>5018</v>
      </c>
      <c r="B3793" s="2" t="s">
        <v>4206</v>
      </c>
      <c r="C3793" s="2" t="s">
        <v>326</v>
      </c>
      <c r="D3793" s="2" t="s">
        <v>315</v>
      </c>
      <c r="E3793" s="2" t="s">
        <v>305</v>
      </c>
      <c r="F3793" s="8" t="s">
        <v>36</v>
      </c>
      <c r="G3793" s="8">
        <v>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5">
        <v>604110065</v>
      </c>
    </row>
    <row r="3794" spans="1:21" hidden="1" x14ac:dyDescent="0.25">
      <c r="A3794" s="8" t="s">
        <v>5018</v>
      </c>
      <c r="B3794" s="2" t="s">
        <v>4207</v>
      </c>
      <c r="C3794" s="2" t="s">
        <v>327</v>
      </c>
      <c r="D3794" s="2" t="s">
        <v>315</v>
      </c>
      <c r="E3794" s="2" t="s">
        <v>305</v>
      </c>
      <c r="F3794" s="8" t="s">
        <v>36</v>
      </c>
      <c r="G3794" s="8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5">
        <v>604120010</v>
      </c>
    </row>
    <row r="3795" spans="1:21" hidden="1" x14ac:dyDescent="0.25">
      <c r="A3795" s="8" t="s">
        <v>5018</v>
      </c>
      <c r="B3795" s="2" t="s">
        <v>4208</v>
      </c>
      <c r="C3795" s="2" t="s">
        <v>328</v>
      </c>
      <c r="D3795" s="2" t="s">
        <v>315</v>
      </c>
      <c r="E3795" s="2" t="s">
        <v>305</v>
      </c>
      <c r="F3795" s="8" t="s">
        <v>36</v>
      </c>
      <c r="G3795" s="8">
        <v>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5">
        <v>604130015</v>
      </c>
    </row>
    <row r="3796" spans="1:21" hidden="1" x14ac:dyDescent="0.25">
      <c r="A3796" s="8" t="s">
        <v>5018</v>
      </c>
      <c r="B3796" s="2" t="s">
        <v>4209</v>
      </c>
      <c r="C3796" s="2" t="s">
        <v>328</v>
      </c>
      <c r="D3796" s="2" t="s">
        <v>315</v>
      </c>
      <c r="E3796" s="2" t="s">
        <v>305</v>
      </c>
      <c r="F3796" s="8" t="s">
        <v>36</v>
      </c>
      <c r="G3796" s="8">
        <v>1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5">
        <v>604130023</v>
      </c>
    </row>
    <row r="3797" spans="1:21" hidden="1" x14ac:dyDescent="0.25">
      <c r="A3797" s="8" t="s">
        <v>5018</v>
      </c>
      <c r="B3797" s="2" t="s">
        <v>4210</v>
      </c>
      <c r="C3797" s="2" t="s">
        <v>328</v>
      </c>
      <c r="D3797" s="2" t="s">
        <v>315</v>
      </c>
      <c r="E3797" s="2" t="s">
        <v>305</v>
      </c>
      <c r="F3797" s="8" t="s">
        <v>36</v>
      </c>
      <c r="G3797" s="8">
        <v>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5">
        <v>604130031</v>
      </c>
    </row>
    <row r="3798" spans="1:21" hidden="1" x14ac:dyDescent="0.25">
      <c r="A3798" s="8" t="s">
        <v>5018</v>
      </c>
      <c r="B3798" s="2" t="s">
        <v>4211</v>
      </c>
      <c r="C3798" s="2" t="s">
        <v>328</v>
      </c>
      <c r="D3798" s="2" t="s">
        <v>315</v>
      </c>
      <c r="E3798" s="2" t="s">
        <v>305</v>
      </c>
      <c r="F3798" s="8" t="s">
        <v>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5">
        <v>604130040</v>
      </c>
    </row>
    <row r="3799" spans="1:21" hidden="1" x14ac:dyDescent="0.25">
      <c r="A3799" s="8" t="s">
        <v>5018</v>
      </c>
      <c r="B3799" s="2" t="s">
        <v>4212</v>
      </c>
      <c r="C3799" s="2" t="s">
        <v>328</v>
      </c>
      <c r="D3799" s="2" t="s">
        <v>315</v>
      </c>
      <c r="E3799" s="2" t="s">
        <v>305</v>
      </c>
      <c r="F3799" s="8" t="s">
        <v>36</v>
      </c>
      <c r="G3799" s="8">
        <v>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5">
        <v>604130058</v>
      </c>
    </row>
    <row r="3800" spans="1:21" hidden="1" x14ac:dyDescent="0.25">
      <c r="A3800" s="8" t="s">
        <v>5018</v>
      </c>
      <c r="B3800" s="2" t="s">
        <v>4213</v>
      </c>
      <c r="C3800" s="2" t="s">
        <v>328</v>
      </c>
      <c r="D3800" s="2" t="s">
        <v>315</v>
      </c>
      <c r="E3800" s="2" t="s">
        <v>305</v>
      </c>
      <c r="F3800" s="8" t="s">
        <v>36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5">
        <v>604130066</v>
      </c>
    </row>
    <row r="3801" spans="1:21" hidden="1" x14ac:dyDescent="0.25">
      <c r="A3801" s="8" t="s">
        <v>5018</v>
      </c>
      <c r="B3801" s="2" t="s">
        <v>4214</v>
      </c>
      <c r="C3801" s="2" t="s">
        <v>328</v>
      </c>
      <c r="D3801" s="2" t="s">
        <v>315</v>
      </c>
      <c r="E3801" s="2" t="s">
        <v>305</v>
      </c>
      <c r="F3801" s="8" t="s">
        <v>36</v>
      </c>
      <c r="G3801" s="8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5">
        <v>604130074</v>
      </c>
    </row>
    <row r="3802" spans="1:21" hidden="1" x14ac:dyDescent="0.25">
      <c r="A3802" s="8" t="s">
        <v>5018</v>
      </c>
      <c r="B3802" s="2" t="s">
        <v>4215</v>
      </c>
      <c r="C3802" s="2" t="s">
        <v>328</v>
      </c>
      <c r="D3802" s="2" t="s">
        <v>315</v>
      </c>
      <c r="E3802" s="2" t="s">
        <v>305</v>
      </c>
      <c r="F3802" s="8" t="s">
        <v>36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5">
        <v>604130082</v>
      </c>
    </row>
    <row r="3803" spans="1:21" hidden="1" x14ac:dyDescent="0.25">
      <c r="A3803" s="8" t="s">
        <v>5018</v>
      </c>
      <c r="B3803" s="2" t="s">
        <v>4216</v>
      </c>
      <c r="C3803" s="2" t="s">
        <v>328</v>
      </c>
      <c r="D3803" s="2" t="s">
        <v>315</v>
      </c>
      <c r="E3803" s="2" t="s">
        <v>305</v>
      </c>
      <c r="F3803" s="8" t="s">
        <v>36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5">
        <v>604130090</v>
      </c>
    </row>
    <row r="3804" spans="1:21" hidden="1" x14ac:dyDescent="0.25">
      <c r="A3804" s="8" t="s">
        <v>5018</v>
      </c>
      <c r="B3804" s="2" t="s">
        <v>4217</v>
      </c>
      <c r="C3804" s="2" t="s">
        <v>328</v>
      </c>
      <c r="D3804" s="2" t="s">
        <v>315</v>
      </c>
      <c r="E3804" s="2" t="s">
        <v>305</v>
      </c>
      <c r="F3804" s="8" t="s">
        <v>36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5">
        <v>604130104</v>
      </c>
    </row>
    <row r="3805" spans="1:21" hidden="1" x14ac:dyDescent="0.25">
      <c r="A3805" s="8" t="s">
        <v>5018</v>
      </c>
      <c r="B3805" s="2" t="s">
        <v>4218</v>
      </c>
      <c r="C3805" s="2" t="s">
        <v>328</v>
      </c>
      <c r="D3805" s="2" t="s">
        <v>315</v>
      </c>
      <c r="E3805" s="2" t="s">
        <v>305</v>
      </c>
      <c r="F3805" s="8" t="s">
        <v>36</v>
      </c>
      <c r="G3805" s="8">
        <v>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5">
        <v>604130112</v>
      </c>
    </row>
    <row r="3806" spans="1:21" hidden="1" x14ac:dyDescent="0.25">
      <c r="A3806" s="8" t="s">
        <v>5018</v>
      </c>
      <c r="B3806" s="2" t="s">
        <v>4219</v>
      </c>
      <c r="C3806" s="2" t="s">
        <v>328</v>
      </c>
      <c r="D3806" s="2" t="s">
        <v>315</v>
      </c>
      <c r="E3806" s="2" t="s">
        <v>305</v>
      </c>
      <c r="F3806" s="8" t="s">
        <v>36</v>
      </c>
      <c r="G3806" s="8">
        <v>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5">
        <v>604130120</v>
      </c>
    </row>
    <row r="3807" spans="1:21" hidden="1" x14ac:dyDescent="0.25">
      <c r="A3807" s="8" t="s">
        <v>5018</v>
      </c>
      <c r="B3807" s="2" t="s">
        <v>4220</v>
      </c>
      <c r="C3807" s="2" t="s">
        <v>328</v>
      </c>
      <c r="D3807" s="2" t="s">
        <v>315</v>
      </c>
      <c r="E3807" s="2" t="s">
        <v>305</v>
      </c>
      <c r="F3807" s="8" t="s">
        <v>36</v>
      </c>
      <c r="G3807" s="8">
        <v>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5">
        <v>604130139</v>
      </c>
    </row>
    <row r="3808" spans="1:21" hidden="1" x14ac:dyDescent="0.25">
      <c r="A3808" s="8" t="s">
        <v>5018</v>
      </c>
      <c r="B3808" s="2" t="s">
        <v>4221</v>
      </c>
      <c r="C3808" s="2" t="s">
        <v>329</v>
      </c>
      <c r="D3808" s="2" t="s">
        <v>315</v>
      </c>
      <c r="E3808" s="2" t="s">
        <v>305</v>
      </c>
      <c r="F3808" s="8" t="s">
        <v>36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5">
        <v>604140029</v>
      </c>
    </row>
    <row r="3809" spans="1:21" hidden="1" x14ac:dyDescent="0.25">
      <c r="A3809" s="8" t="s">
        <v>5018</v>
      </c>
      <c r="B3809" s="2" t="s">
        <v>4222</v>
      </c>
      <c r="C3809" s="2" t="s">
        <v>329</v>
      </c>
      <c r="D3809" s="2" t="s">
        <v>315</v>
      </c>
      <c r="E3809" s="2" t="s">
        <v>305</v>
      </c>
      <c r="F3809" s="8" t="s">
        <v>36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5">
        <v>604140037</v>
      </c>
    </row>
    <row r="3810" spans="1:21" hidden="1" x14ac:dyDescent="0.25">
      <c r="A3810" s="8" t="s">
        <v>5018</v>
      </c>
      <c r="B3810" s="2" t="s">
        <v>4223</v>
      </c>
      <c r="C3810" s="2" t="s">
        <v>330</v>
      </c>
      <c r="D3810" s="2" t="s">
        <v>315</v>
      </c>
      <c r="E3810" s="2" t="s">
        <v>305</v>
      </c>
      <c r="F3810" s="8" t="s">
        <v>36</v>
      </c>
      <c r="G3810" s="8">
        <v>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5">
        <v>604150016</v>
      </c>
    </row>
    <row r="3811" spans="1:21" hidden="1" x14ac:dyDescent="0.25">
      <c r="A3811" s="8" t="s">
        <v>5018</v>
      </c>
      <c r="B3811" s="2" t="s">
        <v>4224</v>
      </c>
      <c r="C3811" s="2" t="s">
        <v>330</v>
      </c>
      <c r="D3811" s="2" t="s">
        <v>315</v>
      </c>
      <c r="E3811" s="2" t="s">
        <v>305</v>
      </c>
      <c r="F3811" s="8" t="s">
        <v>36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5">
        <v>604150024</v>
      </c>
    </row>
    <row r="3812" spans="1:21" hidden="1" x14ac:dyDescent="0.25">
      <c r="A3812" s="8" t="s">
        <v>5018</v>
      </c>
      <c r="B3812" s="2" t="s">
        <v>4225</v>
      </c>
      <c r="C3812" s="2" t="s">
        <v>331</v>
      </c>
      <c r="D3812" s="2" t="s">
        <v>315</v>
      </c>
      <c r="E3812" s="2" t="s">
        <v>305</v>
      </c>
      <c r="F3812" s="8" t="s">
        <v>36</v>
      </c>
      <c r="G3812" s="8">
        <v>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5">
        <v>604160011</v>
      </c>
    </row>
    <row r="3813" spans="1:21" hidden="1" x14ac:dyDescent="0.25">
      <c r="A3813" s="8" t="s">
        <v>5018</v>
      </c>
      <c r="B3813" s="2" t="s">
        <v>4226</v>
      </c>
      <c r="C3813" s="2" t="s">
        <v>331</v>
      </c>
      <c r="D3813" s="2" t="s">
        <v>315</v>
      </c>
      <c r="E3813" s="2" t="s">
        <v>305</v>
      </c>
      <c r="F3813" s="8" t="s">
        <v>36</v>
      </c>
      <c r="G3813" s="8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5">
        <v>604160020</v>
      </c>
    </row>
    <row r="3814" spans="1:21" hidden="1" x14ac:dyDescent="0.25">
      <c r="A3814" s="8" t="s">
        <v>5018</v>
      </c>
      <c r="B3814" s="2" t="s">
        <v>4227</v>
      </c>
      <c r="C3814" s="2" t="s">
        <v>331</v>
      </c>
      <c r="D3814" s="2" t="s">
        <v>315</v>
      </c>
      <c r="E3814" s="2" t="s">
        <v>305</v>
      </c>
      <c r="F3814" s="8" t="s">
        <v>36</v>
      </c>
      <c r="G3814" s="8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5">
        <v>604160046</v>
      </c>
    </row>
    <row r="3815" spans="1:21" hidden="1" x14ac:dyDescent="0.25">
      <c r="A3815" s="8" t="s">
        <v>5018</v>
      </c>
      <c r="B3815" s="2" t="s">
        <v>4228</v>
      </c>
      <c r="C3815" s="2" t="s">
        <v>331</v>
      </c>
      <c r="D3815" s="2" t="s">
        <v>315</v>
      </c>
      <c r="E3815" s="2" t="s">
        <v>305</v>
      </c>
      <c r="F3815" s="8" t="s">
        <v>36</v>
      </c>
      <c r="G3815" s="8">
        <v>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5">
        <v>604160054</v>
      </c>
    </row>
    <row r="3816" spans="1:21" hidden="1" x14ac:dyDescent="0.25">
      <c r="A3816" s="8" t="s">
        <v>5018</v>
      </c>
      <c r="B3816" s="2" t="s">
        <v>4229</v>
      </c>
      <c r="C3816" s="2" t="s">
        <v>332</v>
      </c>
      <c r="D3816" s="2" t="s">
        <v>315</v>
      </c>
      <c r="E3816" s="2" t="s">
        <v>305</v>
      </c>
      <c r="F3816" s="8" t="s">
        <v>36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5">
        <v>604170017</v>
      </c>
    </row>
    <row r="3817" spans="1:21" hidden="1" x14ac:dyDescent="0.25">
      <c r="A3817" s="8" t="s">
        <v>5018</v>
      </c>
      <c r="B3817" s="2" t="s">
        <v>4230</v>
      </c>
      <c r="C3817" s="2" t="s">
        <v>332</v>
      </c>
      <c r="D3817" s="2" t="s">
        <v>315</v>
      </c>
      <c r="E3817" s="2" t="s">
        <v>305</v>
      </c>
      <c r="F3817" s="8" t="s">
        <v>36</v>
      </c>
      <c r="G3817" s="8">
        <v>1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5">
        <v>604170025</v>
      </c>
    </row>
    <row r="3818" spans="1:21" hidden="1" x14ac:dyDescent="0.25">
      <c r="A3818" s="8" t="s">
        <v>5018</v>
      </c>
      <c r="B3818" s="2" t="s">
        <v>4231</v>
      </c>
      <c r="C3818" s="2" t="s">
        <v>332</v>
      </c>
      <c r="D3818" s="2" t="s">
        <v>315</v>
      </c>
      <c r="E3818" s="2" t="s">
        <v>305</v>
      </c>
      <c r="F3818" s="8" t="s">
        <v>36</v>
      </c>
      <c r="G3818" s="8">
        <v>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5">
        <v>604170033</v>
      </c>
    </row>
    <row r="3819" spans="1:21" hidden="1" x14ac:dyDescent="0.25">
      <c r="A3819" s="8" t="s">
        <v>5018</v>
      </c>
      <c r="B3819" s="2" t="s">
        <v>4232</v>
      </c>
      <c r="C3819" s="2" t="s">
        <v>332</v>
      </c>
      <c r="D3819" s="2" t="s">
        <v>315</v>
      </c>
      <c r="E3819" s="2" t="s">
        <v>305</v>
      </c>
      <c r="F3819" s="8" t="s">
        <v>36</v>
      </c>
      <c r="G3819" s="8">
        <v>1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5">
        <v>604170041</v>
      </c>
    </row>
    <row r="3820" spans="1:21" hidden="1" x14ac:dyDescent="0.25">
      <c r="A3820" s="8" t="s">
        <v>5018</v>
      </c>
      <c r="B3820" s="2" t="s">
        <v>4233</v>
      </c>
      <c r="C3820" s="2" t="s">
        <v>332</v>
      </c>
      <c r="D3820" s="2" t="s">
        <v>315</v>
      </c>
      <c r="E3820" s="2" t="s">
        <v>305</v>
      </c>
      <c r="F3820" s="8" t="s">
        <v>36</v>
      </c>
      <c r="G3820" s="8">
        <v>1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5">
        <v>604170050</v>
      </c>
    </row>
    <row r="3821" spans="1:21" hidden="1" x14ac:dyDescent="0.25">
      <c r="A3821" s="8" t="s">
        <v>5018</v>
      </c>
      <c r="B3821" s="2" t="s">
        <v>4234</v>
      </c>
      <c r="C3821" s="2" t="s">
        <v>333</v>
      </c>
      <c r="D3821" s="2" t="s">
        <v>315</v>
      </c>
      <c r="E3821" s="2" t="s">
        <v>305</v>
      </c>
      <c r="F3821" s="8" t="s">
        <v>36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5">
        <v>604180012</v>
      </c>
    </row>
    <row r="3822" spans="1:21" hidden="1" x14ac:dyDescent="0.25">
      <c r="A3822" s="8" t="s">
        <v>5018</v>
      </c>
      <c r="B3822" s="2" t="s">
        <v>4235</v>
      </c>
      <c r="C3822" s="2" t="s">
        <v>333</v>
      </c>
      <c r="D3822" s="2" t="s">
        <v>315</v>
      </c>
      <c r="E3822" s="2" t="s">
        <v>305</v>
      </c>
      <c r="F3822" s="8" t="s">
        <v>36</v>
      </c>
      <c r="G3822" s="8">
        <v>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5">
        <v>604180020</v>
      </c>
    </row>
    <row r="3823" spans="1:21" hidden="1" x14ac:dyDescent="0.25">
      <c r="A3823" s="8" t="s">
        <v>5018</v>
      </c>
      <c r="B3823" s="2" t="s">
        <v>4236</v>
      </c>
      <c r="C3823" s="2" t="s">
        <v>334</v>
      </c>
      <c r="D3823" s="2" t="s">
        <v>315</v>
      </c>
      <c r="E3823" s="2" t="s">
        <v>305</v>
      </c>
      <c r="F3823" s="8" t="s">
        <v>36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5">
        <v>604190018</v>
      </c>
    </row>
    <row r="3824" spans="1:21" hidden="1" x14ac:dyDescent="0.25">
      <c r="A3824" s="8" t="s">
        <v>5018</v>
      </c>
      <c r="B3824" s="2" t="s">
        <v>4237</v>
      </c>
      <c r="C3824" s="2" t="s">
        <v>335</v>
      </c>
      <c r="D3824" s="2" t="s">
        <v>315</v>
      </c>
      <c r="E3824" s="2" t="s">
        <v>305</v>
      </c>
      <c r="F3824" s="8" t="s">
        <v>36</v>
      </c>
      <c r="G3824" s="8">
        <v>1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5">
        <v>604200013</v>
      </c>
    </row>
    <row r="3825" spans="1:21" hidden="1" x14ac:dyDescent="0.25">
      <c r="A3825" s="8" t="s">
        <v>5018</v>
      </c>
      <c r="B3825" s="2" t="s">
        <v>4238</v>
      </c>
      <c r="C3825" s="2" t="s">
        <v>336</v>
      </c>
      <c r="D3825" s="2" t="s">
        <v>315</v>
      </c>
      <c r="E3825" s="2" t="s">
        <v>305</v>
      </c>
      <c r="F3825" s="8" t="s">
        <v>36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5">
        <v>604210019</v>
      </c>
    </row>
    <row r="3826" spans="1:21" hidden="1" x14ac:dyDescent="0.25">
      <c r="A3826" s="8" t="s">
        <v>5018</v>
      </c>
      <c r="B3826" s="2" t="s">
        <v>4239</v>
      </c>
      <c r="C3826" s="2" t="s">
        <v>336</v>
      </c>
      <c r="D3826" s="2" t="s">
        <v>315</v>
      </c>
      <c r="E3826" s="2" t="s">
        <v>305</v>
      </c>
      <c r="F3826" s="8" t="s">
        <v>36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5">
        <v>604210027</v>
      </c>
    </row>
    <row r="3827" spans="1:21" hidden="1" x14ac:dyDescent="0.25">
      <c r="A3827" s="8" t="s">
        <v>5018</v>
      </c>
      <c r="B3827" s="2" t="s">
        <v>4240</v>
      </c>
      <c r="C3827" s="2" t="s">
        <v>337</v>
      </c>
      <c r="D3827" s="2" t="s">
        <v>315</v>
      </c>
      <c r="E3827" s="2" t="s">
        <v>305</v>
      </c>
      <c r="F3827" s="8" t="s">
        <v>36</v>
      </c>
      <c r="G3827" s="8">
        <v>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5">
        <v>604220014</v>
      </c>
    </row>
    <row r="3828" spans="1:21" hidden="1" x14ac:dyDescent="0.25">
      <c r="A3828" s="8" t="s">
        <v>5018</v>
      </c>
      <c r="B3828" s="2" t="s">
        <v>4241</v>
      </c>
      <c r="C3828" s="2" t="s">
        <v>338</v>
      </c>
      <c r="D3828" s="2" t="s">
        <v>315</v>
      </c>
      <c r="E3828" s="2" t="s">
        <v>305</v>
      </c>
      <c r="F3828" s="8" t="s">
        <v>36</v>
      </c>
      <c r="G3828" s="8">
        <v>1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5">
        <v>604230010</v>
      </c>
    </row>
    <row r="3829" spans="1:21" hidden="1" x14ac:dyDescent="0.25">
      <c r="A3829" s="8" t="s">
        <v>5018</v>
      </c>
      <c r="B3829" s="2" t="s">
        <v>4242</v>
      </c>
      <c r="C3829" s="2" t="s">
        <v>338</v>
      </c>
      <c r="D3829" s="2" t="s">
        <v>315</v>
      </c>
      <c r="E3829" s="2" t="s">
        <v>305</v>
      </c>
      <c r="F3829" s="8" t="s">
        <v>36</v>
      </c>
      <c r="G3829" s="8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5">
        <v>604230028</v>
      </c>
    </row>
    <row r="3830" spans="1:21" hidden="1" x14ac:dyDescent="0.25">
      <c r="A3830" s="8" t="s">
        <v>5018</v>
      </c>
      <c r="B3830" s="2" t="s">
        <v>4243</v>
      </c>
      <c r="C3830" s="2" t="s">
        <v>338</v>
      </c>
      <c r="D3830" s="2" t="s">
        <v>315</v>
      </c>
      <c r="E3830" s="2" t="s">
        <v>305</v>
      </c>
      <c r="F3830" s="8" t="s">
        <v>36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5">
        <v>604230036</v>
      </c>
    </row>
    <row r="3831" spans="1:21" hidden="1" x14ac:dyDescent="0.25">
      <c r="A3831" s="8" t="s">
        <v>5018</v>
      </c>
      <c r="B3831" s="2" t="s">
        <v>4244</v>
      </c>
      <c r="C3831" s="2" t="s">
        <v>338</v>
      </c>
      <c r="D3831" s="2" t="s">
        <v>315</v>
      </c>
      <c r="E3831" s="2" t="s">
        <v>305</v>
      </c>
      <c r="F3831" s="8" t="s">
        <v>36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5">
        <v>604230044</v>
      </c>
    </row>
    <row r="3832" spans="1:21" hidden="1" x14ac:dyDescent="0.25">
      <c r="A3832" s="8" t="s">
        <v>5018</v>
      </c>
      <c r="B3832" s="2" t="s">
        <v>4245</v>
      </c>
      <c r="C3832" s="2" t="s">
        <v>338</v>
      </c>
      <c r="D3832" s="2" t="s">
        <v>315</v>
      </c>
      <c r="E3832" s="2" t="s">
        <v>305</v>
      </c>
      <c r="F3832" s="8" t="s">
        <v>36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5">
        <v>604230052</v>
      </c>
    </row>
    <row r="3833" spans="1:21" hidden="1" x14ac:dyDescent="0.25">
      <c r="A3833" s="8" t="s">
        <v>5018</v>
      </c>
      <c r="B3833" s="2" t="s">
        <v>4246</v>
      </c>
      <c r="C3833" s="2" t="s">
        <v>338</v>
      </c>
      <c r="D3833" s="2" t="s">
        <v>315</v>
      </c>
      <c r="E3833" s="2" t="s">
        <v>305</v>
      </c>
      <c r="F3833" s="8" t="s">
        <v>36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5">
        <v>604230060</v>
      </c>
    </row>
    <row r="3834" spans="1:21" hidden="1" x14ac:dyDescent="0.25">
      <c r="A3834" s="8" t="s">
        <v>5018</v>
      </c>
      <c r="B3834" s="2" t="s">
        <v>4247</v>
      </c>
      <c r="C3834" s="2" t="s">
        <v>338</v>
      </c>
      <c r="D3834" s="2" t="s">
        <v>315</v>
      </c>
      <c r="E3834" s="2" t="s">
        <v>305</v>
      </c>
      <c r="F3834" s="8" t="s">
        <v>36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5">
        <v>604230079</v>
      </c>
    </row>
    <row r="3835" spans="1:21" hidden="1" x14ac:dyDescent="0.25">
      <c r="A3835" s="8" t="s">
        <v>5018</v>
      </c>
      <c r="B3835" s="2" t="s">
        <v>4248</v>
      </c>
      <c r="C3835" s="2" t="s">
        <v>338</v>
      </c>
      <c r="D3835" s="2" t="s">
        <v>315</v>
      </c>
      <c r="E3835" s="2" t="s">
        <v>305</v>
      </c>
      <c r="F3835" s="8" t="s">
        <v>36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5">
        <v>604230087</v>
      </c>
    </row>
    <row r="3836" spans="1:21" hidden="1" x14ac:dyDescent="0.25">
      <c r="A3836" s="8" t="s">
        <v>5018</v>
      </c>
      <c r="B3836" s="2" t="s">
        <v>4249</v>
      </c>
      <c r="C3836" s="2" t="s">
        <v>339</v>
      </c>
      <c r="D3836" s="2" t="s">
        <v>315</v>
      </c>
      <c r="E3836" s="2" t="s">
        <v>305</v>
      </c>
      <c r="F3836" s="8" t="s">
        <v>36</v>
      </c>
      <c r="G3836" s="8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5">
        <v>604240015</v>
      </c>
    </row>
    <row r="3837" spans="1:21" hidden="1" x14ac:dyDescent="0.25">
      <c r="A3837" s="8" t="s">
        <v>5018</v>
      </c>
      <c r="B3837" s="2" t="s">
        <v>4250</v>
      </c>
      <c r="C3837" s="2" t="s">
        <v>339</v>
      </c>
      <c r="D3837" s="2" t="s">
        <v>315</v>
      </c>
      <c r="E3837" s="2" t="s">
        <v>305</v>
      </c>
      <c r="F3837" s="8" t="s">
        <v>36</v>
      </c>
      <c r="G3837" s="8">
        <v>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5">
        <v>604240023</v>
      </c>
    </row>
    <row r="3838" spans="1:21" hidden="1" x14ac:dyDescent="0.25">
      <c r="A3838" s="8" t="s">
        <v>5018</v>
      </c>
      <c r="B3838" s="2" t="s">
        <v>4251</v>
      </c>
      <c r="C3838" s="2" t="s">
        <v>339</v>
      </c>
      <c r="D3838" s="2" t="s">
        <v>315</v>
      </c>
      <c r="E3838" s="2" t="s">
        <v>305</v>
      </c>
      <c r="F3838" s="8" t="s">
        <v>36</v>
      </c>
      <c r="G3838" s="8">
        <v>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5">
        <v>604240031</v>
      </c>
    </row>
    <row r="3839" spans="1:21" hidden="1" x14ac:dyDescent="0.25">
      <c r="A3839" s="8" t="s">
        <v>5018</v>
      </c>
      <c r="B3839" s="2" t="s">
        <v>4252</v>
      </c>
      <c r="C3839" s="2" t="s">
        <v>339</v>
      </c>
      <c r="D3839" s="2" t="s">
        <v>315</v>
      </c>
      <c r="E3839" s="2" t="s">
        <v>305</v>
      </c>
      <c r="F3839" s="8" t="s">
        <v>36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5">
        <v>604240040</v>
      </c>
    </row>
    <row r="3840" spans="1:21" hidden="1" x14ac:dyDescent="0.25">
      <c r="A3840" s="8" t="s">
        <v>5018</v>
      </c>
      <c r="B3840" s="2" t="s">
        <v>4253</v>
      </c>
      <c r="C3840" s="2" t="s">
        <v>339</v>
      </c>
      <c r="D3840" s="2" t="s">
        <v>315</v>
      </c>
      <c r="E3840" s="2" t="s">
        <v>305</v>
      </c>
      <c r="F3840" s="8" t="s">
        <v>36</v>
      </c>
      <c r="G3840" s="8">
        <v>1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5">
        <v>604240058</v>
      </c>
    </row>
    <row r="3841" spans="1:21" hidden="1" x14ac:dyDescent="0.25">
      <c r="A3841" s="8" t="s">
        <v>5018</v>
      </c>
      <c r="B3841" s="2" t="s">
        <v>4254</v>
      </c>
      <c r="C3841" s="2" t="s">
        <v>339</v>
      </c>
      <c r="D3841" s="2" t="s">
        <v>315</v>
      </c>
      <c r="E3841" s="2" t="s">
        <v>305</v>
      </c>
      <c r="F3841" s="8" t="s">
        <v>36</v>
      </c>
      <c r="G3841" s="8">
        <v>1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5">
        <v>604240066</v>
      </c>
    </row>
    <row r="3842" spans="1:21" hidden="1" x14ac:dyDescent="0.25">
      <c r="A3842" s="8" t="s">
        <v>5018</v>
      </c>
      <c r="B3842" s="2" t="s">
        <v>4255</v>
      </c>
      <c r="C3842" s="2" t="s">
        <v>339</v>
      </c>
      <c r="D3842" s="2" t="s">
        <v>315</v>
      </c>
      <c r="E3842" s="2" t="s">
        <v>305</v>
      </c>
      <c r="F3842" s="8" t="s">
        <v>36</v>
      </c>
      <c r="G3842" s="8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5">
        <v>604240074</v>
      </c>
    </row>
    <row r="3843" spans="1:21" hidden="1" x14ac:dyDescent="0.25">
      <c r="A3843" s="8" t="s">
        <v>5018</v>
      </c>
      <c r="B3843" s="2" t="s">
        <v>4256</v>
      </c>
      <c r="C3843" s="2" t="s">
        <v>340</v>
      </c>
      <c r="D3843" s="2" t="s">
        <v>315</v>
      </c>
      <c r="E3843" s="2" t="s">
        <v>305</v>
      </c>
      <c r="F3843" s="8" t="s">
        <v>36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5">
        <v>604250010</v>
      </c>
    </row>
    <row r="3844" spans="1:21" hidden="1" x14ac:dyDescent="0.25">
      <c r="A3844" s="8" t="s">
        <v>5018</v>
      </c>
      <c r="B3844" s="2" t="s">
        <v>4257</v>
      </c>
      <c r="C3844" s="2" t="s">
        <v>341</v>
      </c>
      <c r="D3844" s="2" t="s">
        <v>315</v>
      </c>
      <c r="E3844" s="2" t="s">
        <v>305</v>
      </c>
      <c r="F3844" s="8" t="s">
        <v>36</v>
      </c>
      <c r="G3844" s="8">
        <v>1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5">
        <v>604260016</v>
      </c>
    </row>
    <row r="3845" spans="1:21" hidden="1" x14ac:dyDescent="0.25">
      <c r="A3845" s="8" t="s">
        <v>5018</v>
      </c>
      <c r="B3845" s="2" t="s">
        <v>4258</v>
      </c>
      <c r="C3845" s="2" t="s">
        <v>342</v>
      </c>
      <c r="D3845" s="2" t="s">
        <v>315</v>
      </c>
      <c r="E3845" s="2" t="s">
        <v>305</v>
      </c>
      <c r="F3845" s="8" t="s">
        <v>36</v>
      </c>
      <c r="G3845" s="8">
        <v>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5">
        <v>604270011</v>
      </c>
    </row>
    <row r="3846" spans="1:21" hidden="1" x14ac:dyDescent="0.25">
      <c r="A3846" s="8" t="s">
        <v>5018</v>
      </c>
      <c r="B3846" s="2" t="s">
        <v>4259</v>
      </c>
      <c r="C3846" s="2" t="s">
        <v>342</v>
      </c>
      <c r="D3846" s="2" t="s">
        <v>315</v>
      </c>
      <c r="E3846" s="2" t="s">
        <v>305</v>
      </c>
      <c r="F3846" s="8" t="s">
        <v>36</v>
      </c>
      <c r="G3846" s="8">
        <v>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5">
        <v>604270020</v>
      </c>
    </row>
    <row r="3847" spans="1:21" hidden="1" x14ac:dyDescent="0.25">
      <c r="A3847" s="8" t="s">
        <v>5018</v>
      </c>
      <c r="B3847" s="2" t="s">
        <v>4260</v>
      </c>
      <c r="C3847" s="2" t="s">
        <v>342</v>
      </c>
      <c r="D3847" s="2" t="s">
        <v>315</v>
      </c>
      <c r="E3847" s="2" t="s">
        <v>305</v>
      </c>
      <c r="F3847" s="8" t="s">
        <v>36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5">
        <v>604270038</v>
      </c>
    </row>
    <row r="3848" spans="1:21" hidden="1" x14ac:dyDescent="0.25">
      <c r="A3848" s="8" t="s">
        <v>5018</v>
      </c>
      <c r="B3848" s="2" t="s">
        <v>4261</v>
      </c>
      <c r="C3848" s="2" t="s">
        <v>342</v>
      </c>
      <c r="D3848" s="2" t="s">
        <v>315</v>
      </c>
      <c r="E3848" s="2" t="s">
        <v>305</v>
      </c>
      <c r="F3848" s="8" t="s">
        <v>36</v>
      </c>
      <c r="G3848" s="8">
        <v>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5">
        <v>604270046</v>
      </c>
    </row>
    <row r="3849" spans="1:21" hidden="1" x14ac:dyDescent="0.25">
      <c r="A3849" s="8" t="s">
        <v>5018</v>
      </c>
      <c r="B3849" s="2" t="s">
        <v>4262</v>
      </c>
      <c r="C3849" s="2" t="s">
        <v>342</v>
      </c>
      <c r="D3849" s="2" t="s">
        <v>315</v>
      </c>
      <c r="E3849" s="2" t="s">
        <v>305</v>
      </c>
      <c r="F3849" s="8" t="s">
        <v>36</v>
      </c>
      <c r="G3849" s="8">
        <v>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5">
        <v>604270054</v>
      </c>
    </row>
    <row r="3850" spans="1:21" hidden="1" x14ac:dyDescent="0.25">
      <c r="A3850" s="8" t="s">
        <v>5018</v>
      </c>
      <c r="B3850" s="2" t="s">
        <v>4263</v>
      </c>
      <c r="C3850" s="2" t="s">
        <v>342</v>
      </c>
      <c r="D3850" s="2" t="s">
        <v>315</v>
      </c>
      <c r="E3850" s="2" t="s">
        <v>305</v>
      </c>
      <c r="F3850" s="8" t="s">
        <v>36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5">
        <v>604270062</v>
      </c>
    </row>
    <row r="3851" spans="1:21" hidden="1" x14ac:dyDescent="0.25">
      <c r="A3851" s="8" t="s">
        <v>5018</v>
      </c>
      <c r="B3851" s="2" t="s">
        <v>4264</v>
      </c>
      <c r="C3851" s="2" t="s">
        <v>342</v>
      </c>
      <c r="D3851" s="2" t="s">
        <v>315</v>
      </c>
      <c r="E3851" s="2" t="s">
        <v>305</v>
      </c>
      <c r="F3851" s="8" t="s">
        <v>36</v>
      </c>
      <c r="G3851" s="8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5">
        <v>604270070</v>
      </c>
    </row>
    <row r="3852" spans="1:21" hidden="1" x14ac:dyDescent="0.25">
      <c r="A3852" s="8" t="s">
        <v>5018</v>
      </c>
      <c r="B3852" s="2" t="s">
        <v>4265</v>
      </c>
      <c r="C3852" s="2" t="s">
        <v>342</v>
      </c>
      <c r="D3852" s="2" t="s">
        <v>315</v>
      </c>
      <c r="E3852" s="2" t="s">
        <v>305</v>
      </c>
      <c r="F3852" s="8" t="s">
        <v>36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5">
        <v>604270089</v>
      </c>
    </row>
    <row r="3853" spans="1:21" hidden="1" x14ac:dyDescent="0.25">
      <c r="A3853" s="8" t="s">
        <v>5018</v>
      </c>
      <c r="B3853" s="2" t="s">
        <v>4266</v>
      </c>
      <c r="C3853" s="2" t="s">
        <v>342</v>
      </c>
      <c r="D3853" s="2" t="s">
        <v>315</v>
      </c>
      <c r="E3853" s="2" t="s">
        <v>305</v>
      </c>
      <c r="F3853" s="8" t="s">
        <v>36</v>
      </c>
      <c r="G3853" s="8">
        <v>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5">
        <v>604270097</v>
      </c>
    </row>
    <row r="3854" spans="1:21" hidden="1" x14ac:dyDescent="0.25">
      <c r="A3854" s="8" t="s">
        <v>5018</v>
      </c>
      <c r="B3854" s="2" t="s">
        <v>4267</v>
      </c>
      <c r="C3854" s="2" t="s">
        <v>342</v>
      </c>
      <c r="D3854" s="2" t="s">
        <v>315</v>
      </c>
      <c r="E3854" s="2" t="s">
        <v>305</v>
      </c>
      <c r="F3854" s="8" t="s">
        <v>36</v>
      </c>
      <c r="G3854" s="8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5">
        <v>604270100</v>
      </c>
    </row>
    <row r="3855" spans="1:21" hidden="1" x14ac:dyDescent="0.25">
      <c r="A3855" s="8" t="s">
        <v>5018</v>
      </c>
      <c r="B3855" s="2" t="s">
        <v>4268</v>
      </c>
      <c r="C3855" s="2" t="s">
        <v>342</v>
      </c>
      <c r="D3855" s="2" t="s">
        <v>315</v>
      </c>
      <c r="E3855" s="2" t="s">
        <v>305</v>
      </c>
      <c r="F3855" s="8" t="s">
        <v>36</v>
      </c>
      <c r="G3855" s="8">
        <v>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5">
        <v>604270119</v>
      </c>
    </row>
    <row r="3856" spans="1:21" hidden="1" x14ac:dyDescent="0.25">
      <c r="A3856" s="8" t="s">
        <v>5018</v>
      </c>
      <c r="B3856" s="2" t="s">
        <v>4269</v>
      </c>
      <c r="C3856" s="2" t="s">
        <v>343</v>
      </c>
      <c r="D3856" s="2" t="s">
        <v>315</v>
      </c>
      <c r="E3856" s="2" t="s">
        <v>305</v>
      </c>
      <c r="F3856" s="8" t="s">
        <v>36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5">
        <v>604280068</v>
      </c>
    </row>
    <row r="3857" spans="1:21" hidden="1" x14ac:dyDescent="0.25">
      <c r="A3857" s="8" t="s">
        <v>5018</v>
      </c>
      <c r="B3857" s="2" t="s">
        <v>4270</v>
      </c>
      <c r="C3857" s="2" t="s">
        <v>343</v>
      </c>
      <c r="D3857" s="2" t="s">
        <v>315</v>
      </c>
      <c r="E3857" s="2" t="s">
        <v>305</v>
      </c>
      <c r="F3857" s="8" t="s">
        <v>36</v>
      </c>
      <c r="G3857" s="8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5">
        <v>604280076</v>
      </c>
    </row>
    <row r="3858" spans="1:21" hidden="1" x14ac:dyDescent="0.25">
      <c r="A3858" s="8" t="s">
        <v>5018</v>
      </c>
      <c r="B3858" s="2" t="s">
        <v>4271</v>
      </c>
      <c r="C3858" s="2" t="s">
        <v>343</v>
      </c>
      <c r="D3858" s="2" t="s">
        <v>315</v>
      </c>
      <c r="E3858" s="2" t="s">
        <v>305</v>
      </c>
      <c r="F3858" s="8" t="s">
        <v>36</v>
      </c>
      <c r="G3858" s="8">
        <v>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5">
        <v>604280084</v>
      </c>
    </row>
    <row r="3859" spans="1:21" hidden="1" x14ac:dyDescent="0.25">
      <c r="A3859" s="8" t="s">
        <v>5018</v>
      </c>
      <c r="B3859" s="2" t="s">
        <v>4272</v>
      </c>
      <c r="C3859" s="2" t="s">
        <v>343</v>
      </c>
      <c r="D3859" s="2" t="s">
        <v>315</v>
      </c>
      <c r="E3859" s="2" t="s">
        <v>305</v>
      </c>
      <c r="F3859" s="8" t="s">
        <v>36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5">
        <v>604280092</v>
      </c>
    </row>
    <row r="3860" spans="1:21" hidden="1" x14ac:dyDescent="0.25">
      <c r="A3860" s="8" t="s">
        <v>5018</v>
      </c>
      <c r="B3860" s="2" t="s">
        <v>4273</v>
      </c>
      <c r="C3860" s="2" t="s">
        <v>343</v>
      </c>
      <c r="D3860" s="2" t="s">
        <v>315</v>
      </c>
      <c r="E3860" s="2" t="s">
        <v>305</v>
      </c>
      <c r="F3860" s="8" t="s">
        <v>36</v>
      </c>
      <c r="G3860" s="8">
        <v>1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5">
        <v>604280106</v>
      </c>
    </row>
    <row r="3861" spans="1:21" hidden="1" x14ac:dyDescent="0.25">
      <c r="A3861" s="8" t="s">
        <v>5018</v>
      </c>
      <c r="B3861" s="2" t="s">
        <v>4274</v>
      </c>
      <c r="C3861" s="2" t="s">
        <v>344</v>
      </c>
      <c r="D3861" s="2" t="s">
        <v>315</v>
      </c>
      <c r="E3861" s="2" t="s">
        <v>305</v>
      </c>
      <c r="F3861" s="8" t="s">
        <v>36</v>
      </c>
      <c r="G3861" s="8">
        <v>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5">
        <v>604290012</v>
      </c>
    </row>
    <row r="3862" spans="1:21" hidden="1" x14ac:dyDescent="0.25">
      <c r="A3862" s="8" t="s">
        <v>5018</v>
      </c>
      <c r="B3862" s="2" t="s">
        <v>4275</v>
      </c>
      <c r="C3862" s="2" t="s">
        <v>344</v>
      </c>
      <c r="D3862" s="2" t="s">
        <v>315</v>
      </c>
      <c r="E3862" s="2" t="s">
        <v>305</v>
      </c>
      <c r="F3862" s="8" t="s">
        <v>36</v>
      </c>
      <c r="G3862" s="8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5">
        <v>604290020</v>
      </c>
    </row>
    <row r="3863" spans="1:21" hidden="1" x14ac:dyDescent="0.25">
      <c r="A3863" s="8" t="s">
        <v>5018</v>
      </c>
      <c r="B3863" s="2" t="s">
        <v>4276</v>
      </c>
      <c r="C3863" s="2" t="s">
        <v>344</v>
      </c>
      <c r="D3863" s="2" t="s">
        <v>315</v>
      </c>
      <c r="E3863" s="2" t="s">
        <v>305</v>
      </c>
      <c r="F3863" s="8" t="s">
        <v>36</v>
      </c>
      <c r="G3863" s="8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5">
        <v>604290039</v>
      </c>
    </row>
    <row r="3864" spans="1:21" hidden="1" x14ac:dyDescent="0.25">
      <c r="A3864" s="8" t="s">
        <v>5018</v>
      </c>
      <c r="B3864" s="2" t="s">
        <v>4277</v>
      </c>
      <c r="C3864" s="2" t="s">
        <v>344</v>
      </c>
      <c r="D3864" s="2" t="s">
        <v>315</v>
      </c>
      <c r="E3864" s="2" t="s">
        <v>305</v>
      </c>
      <c r="F3864" s="8" t="s">
        <v>36</v>
      </c>
      <c r="G3864" s="8">
        <v>1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5">
        <v>604290047</v>
      </c>
    </row>
    <row r="3865" spans="1:21" hidden="1" x14ac:dyDescent="0.25">
      <c r="A3865" s="8" t="s">
        <v>5018</v>
      </c>
      <c r="B3865" s="2" t="s">
        <v>4278</v>
      </c>
      <c r="C3865" s="2" t="s">
        <v>344</v>
      </c>
      <c r="D3865" s="2" t="s">
        <v>315</v>
      </c>
      <c r="E3865" s="2" t="s">
        <v>305</v>
      </c>
      <c r="F3865" s="8" t="s">
        <v>36</v>
      </c>
      <c r="G3865" s="8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5">
        <v>604290063</v>
      </c>
    </row>
    <row r="3866" spans="1:21" hidden="1" x14ac:dyDescent="0.25">
      <c r="A3866" s="8" t="s">
        <v>5018</v>
      </c>
      <c r="B3866" s="2" t="s">
        <v>4279</v>
      </c>
      <c r="C3866" s="2" t="s">
        <v>344</v>
      </c>
      <c r="D3866" s="2" t="s">
        <v>315</v>
      </c>
      <c r="E3866" s="2" t="s">
        <v>305</v>
      </c>
      <c r="F3866" s="8" t="s">
        <v>36</v>
      </c>
      <c r="G3866" s="8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5">
        <v>604290071</v>
      </c>
    </row>
    <row r="3867" spans="1:21" hidden="1" x14ac:dyDescent="0.25">
      <c r="A3867" s="8" t="s">
        <v>5018</v>
      </c>
      <c r="B3867" s="2" t="s">
        <v>4280</v>
      </c>
      <c r="C3867" s="2" t="s">
        <v>344</v>
      </c>
      <c r="D3867" s="2" t="s">
        <v>315</v>
      </c>
      <c r="E3867" s="2" t="s">
        <v>305</v>
      </c>
      <c r="F3867" s="8" t="s">
        <v>36</v>
      </c>
      <c r="G3867" s="8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5">
        <v>604290080</v>
      </c>
    </row>
    <row r="3868" spans="1:21" hidden="1" x14ac:dyDescent="0.25">
      <c r="A3868" s="8" t="s">
        <v>5018</v>
      </c>
      <c r="B3868" s="2" t="s">
        <v>4281</v>
      </c>
      <c r="C3868" s="2" t="s">
        <v>345</v>
      </c>
      <c r="D3868" s="2" t="s">
        <v>315</v>
      </c>
      <c r="E3868" s="2" t="s">
        <v>305</v>
      </c>
      <c r="F3868" s="8" t="s">
        <v>36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5">
        <v>604300018</v>
      </c>
    </row>
    <row r="3869" spans="1:21" hidden="1" x14ac:dyDescent="0.25">
      <c r="A3869" s="8" t="s">
        <v>5018</v>
      </c>
      <c r="B3869" s="2" t="s">
        <v>4282</v>
      </c>
      <c r="C3869" s="2" t="s">
        <v>345</v>
      </c>
      <c r="D3869" s="2" t="s">
        <v>315</v>
      </c>
      <c r="E3869" s="2" t="s">
        <v>305</v>
      </c>
      <c r="F3869" s="8" t="s">
        <v>36</v>
      </c>
      <c r="G3869" s="8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5">
        <v>604300026</v>
      </c>
    </row>
    <row r="3870" spans="1:21" hidden="1" x14ac:dyDescent="0.25">
      <c r="A3870" s="8" t="s">
        <v>5018</v>
      </c>
      <c r="B3870" s="2" t="s">
        <v>4283</v>
      </c>
      <c r="C3870" s="2" t="s">
        <v>345</v>
      </c>
      <c r="D3870" s="2" t="s">
        <v>315</v>
      </c>
      <c r="E3870" s="2" t="s">
        <v>305</v>
      </c>
      <c r="F3870" s="8" t="s">
        <v>36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5">
        <v>604300034</v>
      </c>
    </row>
    <row r="3871" spans="1:21" hidden="1" x14ac:dyDescent="0.25">
      <c r="A3871" s="8" t="s">
        <v>5018</v>
      </c>
      <c r="B3871" s="2" t="s">
        <v>4284</v>
      </c>
      <c r="C3871" s="2" t="s">
        <v>346</v>
      </c>
      <c r="D3871" s="2" t="s">
        <v>315</v>
      </c>
      <c r="E3871" s="2" t="s">
        <v>305</v>
      </c>
      <c r="F3871" s="8" t="s">
        <v>36</v>
      </c>
      <c r="G3871" s="8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5">
        <v>604310013</v>
      </c>
    </row>
    <row r="3872" spans="1:21" hidden="1" x14ac:dyDescent="0.25">
      <c r="A3872" s="8" t="s">
        <v>5018</v>
      </c>
      <c r="B3872" s="2" t="s">
        <v>4111</v>
      </c>
      <c r="C3872" s="2" t="s">
        <v>346</v>
      </c>
      <c r="D3872" s="2" t="s">
        <v>315</v>
      </c>
      <c r="E3872" s="2" t="s">
        <v>305</v>
      </c>
      <c r="F3872" s="8" t="s">
        <v>36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5">
        <v>604310021</v>
      </c>
    </row>
    <row r="3873" spans="1:21" hidden="1" x14ac:dyDescent="0.25">
      <c r="A3873" s="8" t="s">
        <v>5018</v>
      </c>
      <c r="B3873" s="2" t="s">
        <v>4285</v>
      </c>
      <c r="C3873" s="2" t="s">
        <v>346</v>
      </c>
      <c r="D3873" s="2" t="s">
        <v>315</v>
      </c>
      <c r="E3873" s="2" t="s">
        <v>305</v>
      </c>
      <c r="F3873" s="8" t="s">
        <v>36</v>
      </c>
      <c r="G3873" s="8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5">
        <v>604310030</v>
      </c>
    </row>
    <row r="3874" spans="1:21" hidden="1" x14ac:dyDescent="0.25">
      <c r="A3874" s="8" t="s">
        <v>5018</v>
      </c>
      <c r="B3874" s="2" t="s">
        <v>4286</v>
      </c>
      <c r="C3874" s="2" t="s">
        <v>346</v>
      </c>
      <c r="D3874" s="2" t="s">
        <v>315</v>
      </c>
      <c r="E3874" s="2" t="s">
        <v>305</v>
      </c>
      <c r="F3874" s="8" t="s">
        <v>36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5">
        <v>604310048</v>
      </c>
    </row>
    <row r="3875" spans="1:21" hidden="1" x14ac:dyDescent="0.25">
      <c r="A3875" s="8" t="s">
        <v>5018</v>
      </c>
      <c r="B3875" s="2" t="s">
        <v>4287</v>
      </c>
      <c r="C3875" s="2" t="s">
        <v>346</v>
      </c>
      <c r="D3875" s="2" t="s">
        <v>315</v>
      </c>
      <c r="E3875" s="2" t="s">
        <v>305</v>
      </c>
      <c r="F3875" s="8" t="s">
        <v>36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5">
        <v>604310056</v>
      </c>
    </row>
    <row r="3876" spans="1:21" hidden="1" x14ac:dyDescent="0.25">
      <c r="A3876" s="8" t="s">
        <v>5018</v>
      </c>
      <c r="B3876" s="2" t="s">
        <v>4288</v>
      </c>
      <c r="C3876" s="2" t="s">
        <v>346</v>
      </c>
      <c r="D3876" s="2" t="s">
        <v>315</v>
      </c>
      <c r="E3876" s="2" t="s">
        <v>305</v>
      </c>
      <c r="F3876" s="8" t="s">
        <v>36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5">
        <v>604310064</v>
      </c>
    </row>
    <row r="3877" spans="1:21" hidden="1" x14ac:dyDescent="0.25">
      <c r="A3877" s="8" t="s">
        <v>5018</v>
      </c>
      <c r="B3877" s="2" t="s">
        <v>4289</v>
      </c>
      <c r="C3877" s="2" t="s">
        <v>347</v>
      </c>
      <c r="D3877" s="2" t="s">
        <v>315</v>
      </c>
      <c r="E3877" s="2" t="s">
        <v>305</v>
      </c>
      <c r="F3877" s="8" t="s">
        <v>36</v>
      </c>
      <c r="G3877" s="8">
        <v>1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5">
        <v>604320019</v>
      </c>
    </row>
    <row r="3878" spans="1:21" hidden="1" x14ac:dyDescent="0.25">
      <c r="A3878" s="8" t="s">
        <v>5018</v>
      </c>
      <c r="B3878" s="2" t="s">
        <v>4290</v>
      </c>
      <c r="C3878" s="2" t="s">
        <v>347</v>
      </c>
      <c r="D3878" s="2" t="s">
        <v>315</v>
      </c>
      <c r="E3878" s="2" t="s">
        <v>305</v>
      </c>
      <c r="F3878" s="8" t="s">
        <v>36</v>
      </c>
      <c r="G3878" s="8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5">
        <v>604320027</v>
      </c>
    </row>
    <row r="3879" spans="1:21" hidden="1" x14ac:dyDescent="0.25">
      <c r="A3879" s="8" t="s">
        <v>5018</v>
      </c>
      <c r="B3879" s="2" t="s">
        <v>4291</v>
      </c>
      <c r="C3879" s="2" t="s">
        <v>347</v>
      </c>
      <c r="D3879" s="2" t="s">
        <v>315</v>
      </c>
      <c r="E3879" s="2" t="s">
        <v>305</v>
      </c>
      <c r="F3879" s="8" t="s">
        <v>36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5">
        <v>604320035</v>
      </c>
    </row>
    <row r="3880" spans="1:21" hidden="1" x14ac:dyDescent="0.25">
      <c r="A3880" s="8" t="s">
        <v>5018</v>
      </c>
      <c r="B3880" s="2" t="s">
        <v>4292</v>
      </c>
      <c r="C3880" s="2" t="s">
        <v>347</v>
      </c>
      <c r="D3880" s="2" t="s">
        <v>315</v>
      </c>
      <c r="E3880" s="2" t="s">
        <v>305</v>
      </c>
      <c r="F3880" s="8" t="s">
        <v>36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5">
        <v>604320043</v>
      </c>
    </row>
    <row r="3881" spans="1:21" hidden="1" x14ac:dyDescent="0.25">
      <c r="A3881" s="8" t="s">
        <v>5018</v>
      </c>
      <c r="B3881" s="2" t="s">
        <v>4293</v>
      </c>
      <c r="C3881" s="2" t="s">
        <v>347</v>
      </c>
      <c r="D3881" s="2" t="s">
        <v>315</v>
      </c>
      <c r="E3881" s="2" t="s">
        <v>305</v>
      </c>
      <c r="F3881" s="8" t="s">
        <v>36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5">
        <v>604320051</v>
      </c>
    </row>
    <row r="3882" spans="1:21" hidden="1" x14ac:dyDescent="0.25">
      <c r="A3882" s="8" t="s">
        <v>5018</v>
      </c>
      <c r="B3882" s="2" t="s">
        <v>4294</v>
      </c>
      <c r="C3882" s="2" t="s">
        <v>347</v>
      </c>
      <c r="D3882" s="2" t="s">
        <v>315</v>
      </c>
      <c r="E3882" s="2" t="s">
        <v>305</v>
      </c>
      <c r="F3882" s="8" t="s">
        <v>36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5">
        <v>604320060</v>
      </c>
    </row>
    <row r="3883" spans="1:21" hidden="1" x14ac:dyDescent="0.25">
      <c r="A3883" s="8" t="s">
        <v>5018</v>
      </c>
      <c r="B3883" s="2" t="s">
        <v>4295</v>
      </c>
      <c r="C3883" s="2" t="s">
        <v>347</v>
      </c>
      <c r="D3883" s="2" t="s">
        <v>315</v>
      </c>
      <c r="E3883" s="2" t="s">
        <v>305</v>
      </c>
      <c r="F3883" s="8" t="s">
        <v>36</v>
      </c>
      <c r="G3883" s="8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5">
        <v>604320078</v>
      </c>
    </row>
    <row r="3884" spans="1:21" hidden="1" x14ac:dyDescent="0.25">
      <c r="A3884" s="8" t="s">
        <v>5018</v>
      </c>
      <c r="B3884" s="2" t="s">
        <v>4296</v>
      </c>
      <c r="C3884" s="2" t="s">
        <v>347</v>
      </c>
      <c r="D3884" s="2" t="s">
        <v>315</v>
      </c>
      <c r="E3884" s="2" t="s">
        <v>305</v>
      </c>
      <c r="F3884" s="8" t="s">
        <v>36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5">
        <v>604320086</v>
      </c>
    </row>
    <row r="3885" spans="1:21" hidden="1" x14ac:dyDescent="0.25">
      <c r="A3885" s="8" t="s">
        <v>5018</v>
      </c>
      <c r="B3885" s="2" t="s">
        <v>4297</v>
      </c>
      <c r="C3885" s="2" t="s">
        <v>347</v>
      </c>
      <c r="D3885" s="2" t="s">
        <v>315</v>
      </c>
      <c r="E3885" s="2" t="s">
        <v>305</v>
      </c>
      <c r="F3885" s="8" t="s">
        <v>36</v>
      </c>
      <c r="G3885" s="8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5">
        <v>604320094</v>
      </c>
    </row>
    <row r="3886" spans="1:21" hidden="1" x14ac:dyDescent="0.25">
      <c r="A3886" s="8" t="s">
        <v>5018</v>
      </c>
      <c r="B3886" s="2" t="s">
        <v>4298</v>
      </c>
      <c r="C3886" s="2" t="s">
        <v>347</v>
      </c>
      <c r="D3886" s="2" t="s">
        <v>315</v>
      </c>
      <c r="E3886" s="2" t="s">
        <v>305</v>
      </c>
      <c r="F3886" s="8" t="s">
        <v>36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5">
        <v>604320116</v>
      </c>
    </row>
    <row r="3887" spans="1:21" hidden="1" x14ac:dyDescent="0.25">
      <c r="A3887" s="8" t="s">
        <v>5018</v>
      </c>
      <c r="B3887" s="2" t="s">
        <v>4299</v>
      </c>
      <c r="C3887" s="2" t="s">
        <v>347</v>
      </c>
      <c r="D3887" s="2" t="s">
        <v>315</v>
      </c>
      <c r="E3887" s="2" t="s">
        <v>305</v>
      </c>
      <c r="F3887" s="8" t="s">
        <v>36</v>
      </c>
      <c r="G3887" s="8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5">
        <v>604320124</v>
      </c>
    </row>
    <row r="3888" spans="1:21" hidden="1" x14ac:dyDescent="0.25">
      <c r="A3888" s="8" t="s">
        <v>5018</v>
      </c>
      <c r="B3888" s="2" t="s">
        <v>4300</v>
      </c>
      <c r="C3888" s="2" t="s">
        <v>347</v>
      </c>
      <c r="D3888" s="2" t="s">
        <v>315</v>
      </c>
      <c r="E3888" s="2" t="s">
        <v>305</v>
      </c>
      <c r="F3888" s="8" t="s">
        <v>36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5">
        <v>604320132</v>
      </c>
    </row>
    <row r="3889" spans="1:21" hidden="1" x14ac:dyDescent="0.25">
      <c r="A3889" s="8" t="s">
        <v>5018</v>
      </c>
      <c r="B3889" s="2" t="s">
        <v>4301</v>
      </c>
      <c r="C3889" s="2" t="s">
        <v>347</v>
      </c>
      <c r="D3889" s="2" t="s">
        <v>315</v>
      </c>
      <c r="E3889" s="2" t="s">
        <v>305</v>
      </c>
      <c r="F3889" s="8" t="s">
        <v>36</v>
      </c>
      <c r="G3889" s="8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5">
        <v>604320140</v>
      </c>
    </row>
    <row r="3890" spans="1:21" hidden="1" x14ac:dyDescent="0.25">
      <c r="A3890" s="8" t="s">
        <v>5018</v>
      </c>
      <c r="B3890" s="2" t="s">
        <v>4302</v>
      </c>
      <c r="C3890" s="2" t="s">
        <v>347</v>
      </c>
      <c r="D3890" s="2" t="s">
        <v>315</v>
      </c>
      <c r="E3890" s="2" t="s">
        <v>305</v>
      </c>
      <c r="F3890" s="8" t="s">
        <v>36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5">
        <v>604320159</v>
      </c>
    </row>
    <row r="3891" spans="1:21" hidden="1" x14ac:dyDescent="0.25">
      <c r="A3891" s="8" t="s">
        <v>5018</v>
      </c>
      <c r="B3891" s="2" t="s">
        <v>4303</v>
      </c>
      <c r="C3891" s="2" t="s">
        <v>348</v>
      </c>
      <c r="D3891" s="2" t="s">
        <v>315</v>
      </c>
      <c r="E3891" s="2" t="s">
        <v>305</v>
      </c>
      <c r="F3891" s="8" t="s">
        <v>36</v>
      </c>
      <c r="G3891" s="8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5">
        <v>604330014</v>
      </c>
    </row>
    <row r="3892" spans="1:21" hidden="1" x14ac:dyDescent="0.25">
      <c r="A3892" s="8" t="s">
        <v>5018</v>
      </c>
      <c r="B3892" s="2" t="s">
        <v>4304</v>
      </c>
      <c r="C3892" s="2" t="s">
        <v>348</v>
      </c>
      <c r="D3892" s="2" t="s">
        <v>315</v>
      </c>
      <c r="E3892" s="2" t="s">
        <v>305</v>
      </c>
      <c r="F3892" s="8" t="s">
        <v>36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5">
        <v>604330022</v>
      </c>
    </row>
    <row r="3893" spans="1:21" hidden="1" x14ac:dyDescent="0.25">
      <c r="A3893" s="8" t="s">
        <v>5018</v>
      </c>
      <c r="B3893" s="2" t="s">
        <v>4305</v>
      </c>
      <c r="C3893" s="2" t="s">
        <v>349</v>
      </c>
      <c r="D3893" s="2" t="s">
        <v>315</v>
      </c>
      <c r="E3893" s="2" t="s">
        <v>305</v>
      </c>
      <c r="F3893" s="8" t="s">
        <v>36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5">
        <v>604340010</v>
      </c>
    </row>
    <row r="3894" spans="1:21" hidden="1" x14ac:dyDescent="0.25">
      <c r="A3894" s="8" t="s">
        <v>5018</v>
      </c>
      <c r="B3894" s="2" t="s">
        <v>4306</v>
      </c>
      <c r="C3894" s="2" t="s">
        <v>349</v>
      </c>
      <c r="D3894" s="2" t="s">
        <v>315</v>
      </c>
      <c r="E3894" s="2" t="s">
        <v>305</v>
      </c>
      <c r="F3894" s="8" t="s">
        <v>36</v>
      </c>
      <c r="G3894" s="8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5">
        <v>604340028</v>
      </c>
    </row>
    <row r="3895" spans="1:21" hidden="1" x14ac:dyDescent="0.25">
      <c r="A3895" s="8" t="s">
        <v>5018</v>
      </c>
      <c r="B3895" s="2" t="s">
        <v>4307</v>
      </c>
      <c r="C3895" s="2" t="s">
        <v>349</v>
      </c>
      <c r="D3895" s="2" t="s">
        <v>315</v>
      </c>
      <c r="E3895" s="2" t="s">
        <v>305</v>
      </c>
      <c r="F3895" s="8" t="s">
        <v>36</v>
      </c>
      <c r="G3895" s="8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5">
        <v>604340036</v>
      </c>
    </row>
    <row r="3896" spans="1:21" hidden="1" x14ac:dyDescent="0.25">
      <c r="A3896" s="8" t="s">
        <v>5018</v>
      </c>
      <c r="B3896" s="2" t="s">
        <v>4308</v>
      </c>
      <c r="C3896" s="2" t="s">
        <v>349</v>
      </c>
      <c r="D3896" s="2" t="s">
        <v>315</v>
      </c>
      <c r="E3896" s="2" t="s">
        <v>305</v>
      </c>
      <c r="F3896" s="8" t="s">
        <v>36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5">
        <v>604340044</v>
      </c>
    </row>
    <row r="3897" spans="1:21" hidden="1" x14ac:dyDescent="0.25">
      <c r="A3897" s="8" t="s">
        <v>5018</v>
      </c>
      <c r="B3897" s="2" t="s">
        <v>4309</v>
      </c>
      <c r="C3897" s="2" t="s">
        <v>349</v>
      </c>
      <c r="D3897" s="2" t="s">
        <v>315</v>
      </c>
      <c r="E3897" s="2" t="s">
        <v>305</v>
      </c>
      <c r="F3897" s="8" t="s">
        <v>36</v>
      </c>
      <c r="G3897" s="8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5">
        <v>604340052</v>
      </c>
    </row>
    <row r="3898" spans="1:21" hidden="1" x14ac:dyDescent="0.25">
      <c r="A3898" s="8" t="s">
        <v>5018</v>
      </c>
      <c r="B3898" s="2" t="s">
        <v>4310</v>
      </c>
      <c r="C3898" s="2" t="s">
        <v>349</v>
      </c>
      <c r="D3898" s="2" t="s">
        <v>315</v>
      </c>
      <c r="E3898" s="2" t="s">
        <v>305</v>
      </c>
      <c r="F3898" s="8" t="s">
        <v>36</v>
      </c>
      <c r="G3898" s="8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5">
        <v>604340060</v>
      </c>
    </row>
    <row r="3899" spans="1:21" hidden="1" x14ac:dyDescent="0.25">
      <c r="A3899" s="8" t="s">
        <v>5018</v>
      </c>
      <c r="B3899" s="2" t="s">
        <v>4311</v>
      </c>
      <c r="C3899" s="2" t="s">
        <v>349</v>
      </c>
      <c r="D3899" s="2" t="s">
        <v>315</v>
      </c>
      <c r="E3899" s="2" t="s">
        <v>305</v>
      </c>
      <c r="F3899" s="8" t="s">
        <v>36</v>
      </c>
      <c r="G3899" s="8">
        <v>1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5">
        <v>604340079</v>
      </c>
    </row>
    <row r="3900" spans="1:21" hidden="1" x14ac:dyDescent="0.25">
      <c r="A3900" s="8" t="s">
        <v>5018</v>
      </c>
      <c r="B3900" s="2" t="s">
        <v>4312</v>
      </c>
      <c r="C3900" s="2" t="s">
        <v>350</v>
      </c>
      <c r="D3900" s="2" t="s">
        <v>315</v>
      </c>
      <c r="E3900" s="2" t="s">
        <v>305</v>
      </c>
      <c r="F3900" s="8" t="s">
        <v>36</v>
      </c>
      <c r="G3900" s="8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5">
        <v>604350015</v>
      </c>
    </row>
    <row r="3901" spans="1:21" hidden="1" x14ac:dyDescent="0.25">
      <c r="A3901" s="8" t="s">
        <v>5018</v>
      </c>
      <c r="B3901" s="2" t="s">
        <v>4313</v>
      </c>
      <c r="C3901" s="2" t="s">
        <v>350</v>
      </c>
      <c r="D3901" s="2" t="s">
        <v>315</v>
      </c>
      <c r="E3901" s="2" t="s">
        <v>305</v>
      </c>
      <c r="F3901" s="8" t="s">
        <v>36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5">
        <v>604350023</v>
      </c>
    </row>
    <row r="3902" spans="1:21" hidden="1" x14ac:dyDescent="0.25">
      <c r="A3902" s="8" t="s">
        <v>5018</v>
      </c>
      <c r="B3902" s="2" t="s">
        <v>4314</v>
      </c>
      <c r="C3902" s="2" t="s">
        <v>350</v>
      </c>
      <c r="D3902" s="2" t="s">
        <v>315</v>
      </c>
      <c r="E3902" s="2" t="s">
        <v>305</v>
      </c>
      <c r="F3902" s="8" t="s">
        <v>36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5">
        <v>604350031</v>
      </c>
    </row>
    <row r="3903" spans="1:21" hidden="1" x14ac:dyDescent="0.25">
      <c r="A3903" s="8" t="s">
        <v>5018</v>
      </c>
      <c r="B3903" s="2" t="s">
        <v>4315</v>
      </c>
      <c r="C3903" s="2" t="s">
        <v>351</v>
      </c>
      <c r="D3903" s="2" t="s">
        <v>315</v>
      </c>
      <c r="E3903" s="2" t="s">
        <v>305</v>
      </c>
      <c r="F3903" s="8" t="s">
        <v>36</v>
      </c>
      <c r="G3903" s="8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5">
        <v>604360010</v>
      </c>
    </row>
    <row r="3904" spans="1:21" hidden="1" x14ac:dyDescent="0.25">
      <c r="A3904" s="8" t="s">
        <v>5018</v>
      </c>
      <c r="B3904" s="2" t="s">
        <v>4316</v>
      </c>
      <c r="C3904" s="2" t="s">
        <v>351</v>
      </c>
      <c r="D3904" s="2" t="s">
        <v>315</v>
      </c>
      <c r="E3904" s="2" t="s">
        <v>305</v>
      </c>
      <c r="F3904" s="8" t="s">
        <v>36</v>
      </c>
      <c r="G3904" s="8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5">
        <v>604360029</v>
      </c>
    </row>
    <row r="3905" spans="1:21" hidden="1" x14ac:dyDescent="0.25">
      <c r="A3905" s="8" t="s">
        <v>5018</v>
      </c>
      <c r="B3905" s="2" t="s">
        <v>4317</v>
      </c>
      <c r="C3905" s="2" t="s">
        <v>351</v>
      </c>
      <c r="D3905" s="2" t="s">
        <v>315</v>
      </c>
      <c r="E3905" s="2" t="s">
        <v>305</v>
      </c>
      <c r="F3905" s="8" t="s">
        <v>36</v>
      </c>
      <c r="G3905" s="8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5">
        <v>604360037</v>
      </c>
    </row>
    <row r="3906" spans="1:21" hidden="1" x14ac:dyDescent="0.25">
      <c r="A3906" s="8" t="s">
        <v>5018</v>
      </c>
      <c r="B3906" s="2" t="s">
        <v>4318</v>
      </c>
      <c r="C3906" s="2" t="s">
        <v>351</v>
      </c>
      <c r="D3906" s="2" t="s">
        <v>315</v>
      </c>
      <c r="E3906" s="2" t="s">
        <v>305</v>
      </c>
      <c r="F3906" s="8" t="s">
        <v>36</v>
      </c>
      <c r="G3906" s="8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5">
        <v>604360045</v>
      </c>
    </row>
    <row r="3907" spans="1:21" hidden="1" x14ac:dyDescent="0.25">
      <c r="A3907" s="8" t="s">
        <v>5018</v>
      </c>
      <c r="B3907" s="2" t="s">
        <v>4319</v>
      </c>
      <c r="C3907" s="2" t="s">
        <v>351</v>
      </c>
      <c r="D3907" s="2" t="s">
        <v>315</v>
      </c>
      <c r="E3907" s="2" t="s">
        <v>305</v>
      </c>
      <c r="F3907" s="8" t="s">
        <v>36</v>
      </c>
      <c r="G3907" s="8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5">
        <v>604360053</v>
      </c>
    </row>
    <row r="3908" spans="1:21" hidden="1" x14ac:dyDescent="0.25">
      <c r="A3908" s="8" t="s">
        <v>5018</v>
      </c>
      <c r="B3908" s="2" t="s">
        <v>4320</v>
      </c>
      <c r="C3908" s="2" t="s">
        <v>351</v>
      </c>
      <c r="D3908" s="2" t="s">
        <v>315</v>
      </c>
      <c r="E3908" s="2" t="s">
        <v>305</v>
      </c>
      <c r="F3908" s="8" t="s">
        <v>36</v>
      </c>
      <c r="G3908" s="8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5">
        <v>604360061</v>
      </c>
    </row>
    <row r="3909" spans="1:21" hidden="1" x14ac:dyDescent="0.25">
      <c r="A3909" s="8" t="s">
        <v>5018</v>
      </c>
      <c r="B3909" s="2" t="s">
        <v>4321</v>
      </c>
      <c r="C3909" s="2" t="s">
        <v>351</v>
      </c>
      <c r="D3909" s="2" t="s">
        <v>315</v>
      </c>
      <c r="E3909" s="2" t="s">
        <v>305</v>
      </c>
      <c r="F3909" s="8" t="s">
        <v>36</v>
      </c>
      <c r="G3909" s="8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5">
        <v>604360070</v>
      </c>
    </row>
    <row r="3910" spans="1:21" hidden="1" x14ac:dyDescent="0.25">
      <c r="A3910" s="8" t="s">
        <v>5018</v>
      </c>
      <c r="B3910" s="2" t="s">
        <v>4322</v>
      </c>
      <c r="C3910" s="2" t="s">
        <v>351</v>
      </c>
      <c r="D3910" s="2" t="s">
        <v>315</v>
      </c>
      <c r="E3910" s="2" t="s">
        <v>305</v>
      </c>
      <c r="F3910" s="8" t="s">
        <v>36</v>
      </c>
      <c r="G3910" s="8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5">
        <v>604360088</v>
      </c>
    </row>
    <row r="3911" spans="1:21" hidden="1" x14ac:dyDescent="0.25">
      <c r="A3911" s="8" t="s">
        <v>5018</v>
      </c>
      <c r="B3911" s="2" t="s">
        <v>4323</v>
      </c>
      <c r="C3911" s="2" t="s">
        <v>351</v>
      </c>
      <c r="D3911" s="2" t="s">
        <v>315</v>
      </c>
      <c r="E3911" s="2" t="s">
        <v>305</v>
      </c>
      <c r="F3911" s="8" t="s">
        <v>36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5">
        <v>604360096</v>
      </c>
    </row>
    <row r="3912" spans="1:21" hidden="1" x14ac:dyDescent="0.25">
      <c r="A3912" s="8" t="s">
        <v>5018</v>
      </c>
      <c r="B3912" s="2" t="s">
        <v>4324</v>
      </c>
      <c r="C3912" s="2" t="s">
        <v>351</v>
      </c>
      <c r="D3912" s="2" t="s">
        <v>315</v>
      </c>
      <c r="E3912" s="2" t="s">
        <v>305</v>
      </c>
      <c r="F3912" s="8" t="s">
        <v>36</v>
      </c>
      <c r="G3912" s="8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5">
        <v>604360100</v>
      </c>
    </row>
    <row r="3913" spans="1:21" hidden="1" x14ac:dyDescent="0.25">
      <c r="A3913" s="8" t="s">
        <v>5018</v>
      </c>
      <c r="B3913" s="2" t="s">
        <v>4325</v>
      </c>
      <c r="C3913" s="2" t="s">
        <v>351</v>
      </c>
      <c r="D3913" s="2" t="s">
        <v>315</v>
      </c>
      <c r="E3913" s="2" t="s">
        <v>305</v>
      </c>
      <c r="F3913" s="8" t="s">
        <v>36</v>
      </c>
      <c r="G3913" s="8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5">
        <v>604360118</v>
      </c>
    </row>
    <row r="3914" spans="1:21" hidden="1" x14ac:dyDescent="0.25">
      <c r="A3914" s="8" t="s">
        <v>5018</v>
      </c>
      <c r="B3914" s="2" t="s">
        <v>4326</v>
      </c>
      <c r="C3914" s="2" t="s">
        <v>351</v>
      </c>
      <c r="D3914" s="2" t="s">
        <v>315</v>
      </c>
      <c r="E3914" s="2" t="s">
        <v>305</v>
      </c>
      <c r="F3914" s="8" t="s">
        <v>36</v>
      </c>
      <c r="G3914" s="8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5">
        <v>604360126</v>
      </c>
    </row>
    <row r="3915" spans="1:21" hidden="1" x14ac:dyDescent="0.25">
      <c r="A3915" s="8" t="s">
        <v>5018</v>
      </c>
      <c r="B3915" s="2" t="s">
        <v>4327</v>
      </c>
      <c r="C3915" s="2" t="s">
        <v>352</v>
      </c>
      <c r="D3915" s="2" t="s">
        <v>315</v>
      </c>
      <c r="E3915" s="2" t="s">
        <v>305</v>
      </c>
      <c r="F3915" s="8" t="s">
        <v>36</v>
      </c>
      <c r="G3915" s="8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5">
        <v>604370016</v>
      </c>
    </row>
    <row r="3916" spans="1:21" hidden="1" x14ac:dyDescent="0.25">
      <c r="A3916" s="8" t="s">
        <v>5018</v>
      </c>
      <c r="B3916" s="2" t="s">
        <v>4328</v>
      </c>
      <c r="C3916" s="2" t="s">
        <v>352</v>
      </c>
      <c r="D3916" s="2" t="s">
        <v>315</v>
      </c>
      <c r="E3916" s="2" t="s">
        <v>305</v>
      </c>
      <c r="F3916" s="8" t="s">
        <v>36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5">
        <v>604370024</v>
      </c>
    </row>
    <row r="3917" spans="1:21" hidden="1" x14ac:dyDescent="0.25">
      <c r="A3917" s="8" t="s">
        <v>5018</v>
      </c>
      <c r="B3917" s="2" t="s">
        <v>4329</v>
      </c>
      <c r="C3917" s="2" t="s">
        <v>353</v>
      </c>
      <c r="D3917" s="2" t="s">
        <v>315</v>
      </c>
      <c r="E3917" s="2" t="s">
        <v>305</v>
      </c>
      <c r="F3917" s="8" t="s">
        <v>36</v>
      </c>
      <c r="G3917" s="8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5">
        <v>604380011</v>
      </c>
    </row>
    <row r="3918" spans="1:21" hidden="1" x14ac:dyDescent="0.25">
      <c r="A3918" s="8" t="s">
        <v>5018</v>
      </c>
      <c r="B3918" s="2" t="s">
        <v>4330</v>
      </c>
      <c r="C3918" s="2" t="s">
        <v>353</v>
      </c>
      <c r="D3918" s="2" t="s">
        <v>315</v>
      </c>
      <c r="E3918" s="2" t="s">
        <v>305</v>
      </c>
      <c r="F3918" s="8" t="s">
        <v>36</v>
      </c>
      <c r="G3918" s="8">
        <v>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5">
        <v>604380020</v>
      </c>
    </row>
    <row r="3919" spans="1:21" hidden="1" x14ac:dyDescent="0.25">
      <c r="A3919" s="8" t="s">
        <v>5018</v>
      </c>
      <c r="B3919" s="2" t="s">
        <v>4331</v>
      </c>
      <c r="C3919" s="2" t="s">
        <v>353</v>
      </c>
      <c r="D3919" s="2" t="s">
        <v>315</v>
      </c>
      <c r="E3919" s="2" t="s">
        <v>305</v>
      </c>
      <c r="F3919" s="8" t="s">
        <v>36</v>
      </c>
      <c r="G3919" s="8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5">
        <v>604380038</v>
      </c>
    </row>
    <row r="3920" spans="1:21" hidden="1" x14ac:dyDescent="0.25">
      <c r="A3920" s="8" t="s">
        <v>5018</v>
      </c>
      <c r="B3920" s="2" t="s">
        <v>4332</v>
      </c>
      <c r="C3920" s="2" t="s">
        <v>353</v>
      </c>
      <c r="D3920" s="2" t="s">
        <v>315</v>
      </c>
      <c r="E3920" s="2" t="s">
        <v>305</v>
      </c>
      <c r="F3920" s="8" t="s">
        <v>36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5">
        <v>604380046</v>
      </c>
    </row>
    <row r="3921" spans="1:21" hidden="1" x14ac:dyDescent="0.25">
      <c r="A3921" s="8" t="s">
        <v>5018</v>
      </c>
      <c r="B3921" s="2" t="s">
        <v>4332</v>
      </c>
      <c r="C3921" s="2" t="s">
        <v>353</v>
      </c>
      <c r="D3921" s="2" t="s">
        <v>315</v>
      </c>
      <c r="E3921" s="2" t="s">
        <v>305</v>
      </c>
      <c r="F3921" s="8" t="s">
        <v>36</v>
      </c>
      <c r="G3921" s="8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5">
        <v>604380054</v>
      </c>
    </row>
    <row r="3922" spans="1:21" hidden="1" x14ac:dyDescent="0.25">
      <c r="A3922" s="8" t="s">
        <v>5018</v>
      </c>
      <c r="B3922" s="2" t="s">
        <v>4333</v>
      </c>
      <c r="C3922" s="2" t="s">
        <v>353</v>
      </c>
      <c r="D3922" s="2" t="s">
        <v>315</v>
      </c>
      <c r="E3922" s="2" t="s">
        <v>305</v>
      </c>
      <c r="F3922" s="8" t="s">
        <v>36</v>
      </c>
      <c r="G3922" s="8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5">
        <v>604380062</v>
      </c>
    </row>
    <row r="3923" spans="1:21" hidden="1" x14ac:dyDescent="0.25">
      <c r="A3923" s="8" t="s">
        <v>5018</v>
      </c>
      <c r="B3923" s="2" t="s">
        <v>4334</v>
      </c>
      <c r="C3923" s="2" t="s">
        <v>353</v>
      </c>
      <c r="D3923" s="2" t="s">
        <v>315</v>
      </c>
      <c r="E3923" s="2" t="s">
        <v>305</v>
      </c>
      <c r="F3923" s="8" t="s">
        <v>36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5">
        <v>604380070</v>
      </c>
    </row>
    <row r="3924" spans="1:21" hidden="1" x14ac:dyDescent="0.25">
      <c r="A3924" s="8" t="s">
        <v>5018</v>
      </c>
      <c r="B3924" s="2" t="s">
        <v>4335</v>
      </c>
      <c r="C3924" s="2" t="s">
        <v>353</v>
      </c>
      <c r="D3924" s="2" t="s">
        <v>315</v>
      </c>
      <c r="E3924" s="2" t="s">
        <v>305</v>
      </c>
      <c r="F3924" s="8" t="s">
        <v>36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5">
        <v>604380089</v>
      </c>
    </row>
    <row r="3925" spans="1:21" hidden="1" x14ac:dyDescent="0.25">
      <c r="A3925" s="8" t="s">
        <v>5018</v>
      </c>
      <c r="B3925" s="2" t="s">
        <v>4336</v>
      </c>
      <c r="C3925" s="2" t="s">
        <v>354</v>
      </c>
      <c r="D3925" s="2" t="s">
        <v>315</v>
      </c>
      <c r="E3925" s="2" t="s">
        <v>305</v>
      </c>
      <c r="F3925" s="8" t="s">
        <v>36</v>
      </c>
      <c r="G3925" s="8">
        <v>1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5">
        <v>604390017</v>
      </c>
    </row>
    <row r="3926" spans="1:21" hidden="1" x14ac:dyDescent="0.25">
      <c r="A3926" s="8" t="s">
        <v>5018</v>
      </c>
      <c r="B3926" s="2" t="s">
        <v>4337</v>
      </c>
      <c r="C3926" s="2" t="s">
        <v>354</v>
      </c>
      <c r="D3926" s="2" t="s">
        <v>315</v>
      </c>
      <c r="E3926" s="2" t="s">
        <v>305</v>
      </c>
      <c r="F3926" s="8" t="s">
        <v>36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5">
        <v>604390025</v>
      </c>
    </row>
    <row r="3927" spans="1:21" hidden="1" x14ac:dyDescent="0.25">
      <c r="A3927" s="8" t="s">
        <v>5018</v>
      </c>
      <c r="B3927" s="2" t="s">
        <v>4338</v>
      </c>
      <c r="C3927" s="2" t="s">
        <v>354</v>
      </c>
      <c r="D3927" s="2" t="s">
        <v>315</v>
      </c>
      <c r="E3927" s="2" t="s">
        <v>305</v>
      </c>
      <c r="F3927" s="8" t="s">
        <v>36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5">
        <v>604390033</v>
      </c>
    </row>
    <row r="3928" spans="1:21" hidden="1" x14ac:dyDescent="0.25">
      <c r="A3928" s="8" t="s">
        <v>5018</v>
      </c>
      <c r="B3928" s="2" t="s">
        <v>4339</v>
      </c>
      <c r="C3928" s="2" t="s">
        <v>354</v>
      </c>
      <c r="D3928" s="2" t="s">
        <v>315</v>
      </c>
      <c r="E3928" s="2" t="s">
        <v>305</v>
      </c>
      <c r="F3928" s="8" t="s">
        <v>36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5">
        <v>604390041</v>
      </c>
    </row>
    <row r="3929" spans="1:21" hidden="1" x14ac:dyDescent="0.25">
      <c r="A3929" s="8" t="s">
        <v>5018</v>
      </c>
      <c r="B3929" s="2" t="s">
        <v>4340</v>
      </c>
      <c r="C3929" s="2" t="s">
        <v>354</v>
      </c>
      <c r="D3929" s="2" t="s">
        <v>315</v>
      </c>
      <c r="E3929" s="2" t="s">
        <v>305</v>
      </c>
      <c r="F3929" s="8" t="s">
        <v>36</v>
      </c>
      <c r="G3929" s="8">
        <v>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5">
        <v>604390050</v>
      </c>
    </row>
    <row r="3930" spans="1:21" hidden="1" x14ac:dyDescent="0.25">
      <c r="A3930" s="8" t="s">
        <v>5018</v>
      </c>
      <c r="B3930" s="2" t="s">
        <v>4341</v>
      </c>
      <c r="C3930" s="2" t="s">
        <v>354</v>
      </c>
      <c r="D3930" s="2" t="s">
        <v>315</v>
      </c>
      <c r="E3930" s="2" t="s">
        <v>305</v>
      </c>
      <c r="F3930" s="8" t="s">
        <v>36</v>
      </c>
      <c r="G3930" s="8">
        <v>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5">
        <v>604390068</v>
      </c>
    </row>
    <row r="3931" spans="1:21" hidden="1" x14ac:dyDescent="0.25">
      <c r="A3931" s="8" t="s">
        <v>5018</v>
      </c>
      <c r="B3931" s="2" t="s">
        <v>4342</v>
      </c>
      <c r="C3931" s="2" t="s">
        <v>354</v>
      </c>
      <c r="D3931" s="2" t="s">
        <v>315</v>
      </c>
      <c r="E3931" s="2" t="s">
        <v>305</v>
      </c>
      <c r="F3931" s="8" t="s">
        <v>36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5">
        <v>604390076</v>
      </c>
    </row>
    <row r="3932" spans="1:21" hidden="1" x14ac:dyDescent="0.25">
      <c r="A3932" s="8" t="s">
        <v>5018</v>
      </c>
      <c r="B3932" s="2" t="s">
        <v>4343</v>
      </c>
      <c r="C3932" s="2" t="s">
        <v>354</v>
      </c>
      <c r="D3932" s="2" t="s">
        <v>315</v>
      </c>
      <c r="E3932" s="2" t="s">
        <v>305</v>
      </c>
      <c r="F3932" s="8" t="s">
        <v>36</v>
      </c>
      <c r="G3932" s="8">
        <v>1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5">
        <v>604390084</v>
      </c>
    </row>
    <row r="3933" spans="1:21" hidden="1" x14ac:dyDescent="0.25">
      <c r="A3933" s="8" t="s">
        <v>5018</v>
      </c>
      <c r="B3933" s="2" t="s">
        <v>4344</v>
      </c>
      <c r="C3933" s="2" t="s">
        <v>354</v>
      </c>
      <c r="D3933" s="2" t="s">
        <v>315</v>
      </c>
      <c r="E3933" s="2" t="s">
        <v>305</v>
      </c>
      <c r="F3933" s="8" t="s">
        <v>36</v>
      </c>
      <c r="G3933" s="8">
        <v>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5">
        <v>604390092</v>
      </c>
    </row>
    <row r="3934" spans="1:21" hidden="1" x14ac:dyDescent="0.25">
      <c r="A3934" s="8" t="s">
        <v>5018</v>
      </c>
      <c r="B3934" s="2" t="s">
        <v>4345</v>
      </c>
      <c r="C3934" s="2" t="s">
        <v>354</v>
      </c>
      <c r="D3934" s="2" t="s">
        <v>315</v>
      </c>
      <c r="E3934" s="2" t="s">
        <v>305</v>
      </c>
      <c r="F3934" s="8" t="s">
        <v>36</v>
      </c>
      <c r="G3934" s="8">
        <v>1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5">
        <v>604390106</v>
      </c>
    </row>
    <row r="3935" spans="1:21" hidden="1" x14ac:dyDescent="0.25">
      <c r="A3935" s="8" t="s">
        <v>5018</v>
      </c>
      <c r="B3935" s="2" t="s">
        <v>4346</v>
      </c>
      <c r="C3935" s="2" t="s">
        <v>354</v>
      </c>
      <c r="D3935" s="2" t="s">
        <v>315</v>
      </c>
      <c r="E3935" s="2" t="s">
        <v>305</v>
      </c>
      <c r="F3935" s="8" t="s">
        <v>36</v>
      </c>
      <c r="G3935" s="8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5">
        <v>604390114</v>
      </c>
    </row>
    <row r="3936" spans="1:21" hidden="1" x14ac:dyDescent="0.25">
      <c r="A3936" s="8" t="s">
        <v>5018</v>
      </c>
      <c r="B3936" s="2" t="s">
        <v>4347</v>
      </c>
      <c r="C3936" s="2" t="s">
        <v>355</v>
      </c>
      <c r="D3936" s="2" t="s">
        <v>315</v>
      </c>
      <c r="E3936" s="2" t="s">
        <v>305</v>
      </c>
      <c r="F3936" s="8" t="s">
        <v>36</v>
      </c>
      <c r="G3936" s="8">
        <v>1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5">
        <v>604400012</v>
      </c>
    </row>
    <row r="3937" spans="1:21" hidden="1" x14ac:dyDescent="0.25">
      <c r="A3937" s="8" t="s">
        <v>5018</v>
      </c>
      <c r="B3937" s="2" t="s">
        <v>4348</v>
      </c>
      <c r="C3937" s="2" t="s">
        <v>356</v>
      </c>
      <c r="D3937" s="2" t="s">
        <v>315</v>
      </c>
      <c r="E3937" s="2" t="s">
        <v>305</v>
      </c>
      <c r="F3937" s="8" t="s">
        <v>36</v>
      </c>
      <c r="G3937" s="8">
        <v>1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5">
        <v>604410018</v>
      </c>
    </row>
    <row r="3938" spans="1:21" hidden="1" x14ac:dyDescent="0.25">
      <c r="A3938" s="8" t="s">
        <v>5018</v>
      </c>
      <c r="B3938" s="2" t="s">
        <v>4349</v>
      </c>
      <c r="C3938" s="2" t="s">
        <v>356</v>
      </c>
      <c r="D3938" s="2" t="s">
        <v>315</v>
      </c>
      <c r="E3938" s="2" t="s">
        <v>305</v>
      </c>
      <c r="F3938" s="8" t="s">
        <v>36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5">
        <v>604410026</v>
      </c>
    </row>
    <row r="3939" spans="1:21" hidden="1" x14ac:dyDescent="0.25">
      <c r="A3939" s="8" t="s">
        <v>5018</v>
      </c>
      <c r="B3939" s="2" t="s">
        <v>4350</v>
      </c>
      <c r="C3939" s="2" t="s">
        <v>356</v>
      </c>
      <c r="D3939" s="2" t="s">
        <v>315</v>
      </c>
      <c r="E3939" s="2" t="s">
        <v>305</v>
      </c>
      <c r="F3939" s="8" t="s">
        <v>36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5">
        <v>604410034</v>
      </c>
    </row>
    <row r="3940" spans="1:21" hidden="1" x14ac:dyDescent="0.25">
      <c r="A3940" s="8" t="s">
        <v>5018</v>
      </c>
      <c r="B3940" s="2" t="s">
        <v>4351</v>
      </c>
      <c r="C3940" s="2" t="s">
        <v>357</v>
      </c>
      <c r="D3940" s="2" t="s">
        <v>315</v>
      </c>
      <c r="E3940" s="2" t="s">
        <v>305</v>
      </c>
      <c r="F3940" s="8" t="s">
        <v>36</v>
      </c>
      <c r="G3940" s="8">
        <v>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5">
        <v>604420013</v>
      </c>
    </row>
    <row r="3941" spans="1:21" hidden="1" x14ac:dyDescent="0.25">
      <c r="A3941" s="8" t="s">
        <v>5018</v>
      </c>
      <c r="B3941" s="2" t="s">
        <v>4352</v>
      </c>
      <c r="C3941" s="2" t="s">
        <v>358</v>
      </c>
      <c r="D3941" s="2" t="s">
        <v>315</v>
      </c>
      <c r="E3941" s="2" t="s">
        <v>305</v>
      </c>
      <c r="F3941" s="8" t="s">
        <v>36</v>
      </c>
      <c r="G3941" s="8">
        <v>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5">
        <v>604430019</v>
      </c>
    </row>
    <row r="3942" spans="1:21" hidden="1" x14ac:dyDescent="0.25">
      <c r="A3942" s="8" t="s">
        <v>5018</v>
      </c>
      <c r="B3942" s="2" t="s">
        <v>4353</v>
      </c>
      <c r="C3942" s="2" t="s">
        <v>359</v>
      </c>
      <c r="D3942" s="2" t="s">
        <v>315</v>
      </c>
      <c r="E3942" s="2" t="s">
        <v>305</v>
      </c>
      <c r="F3942" s="8" t="s">
        <v>36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5">
        <v>604440014</v>
      </c>
    </row>
    <row r="3943" spans="1:21" hidden="1" x14ac:dyDescent="0.25">
      <c r="A3943" s="8" t="s">
        <v>5018</v>
      </c>
      <c r="B3943" s="2" t="s">
        <v>4354</v>
      </c>
      <c r="C3943" s="2" t="s">
        <v>360</v>
      </c>
      <c r="D3943" s="2" t="s">
        <v>315</v>
      </c>
      <c r="E3943" s="2" t="s">
        <v>305</v>
      </c>
      <c r="F3943" s="8" t="s">
        <v>36</v>
      </c>
      <c r="G3943" s="8">
        <v>1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5">
        <v>604450010</v>
      </c>
    </row>
    <row r="3944" spans="1:21" hidden="1" x14ac:dyDescent="0.25">
      <c r="A3944" s="8" t="s">
        <v>5018</v>
      </c>
      <c r="B3944" s="2" t="s">
        <v>4355</v>
      </c>
      <c r="C3944" s="2" t="s">
        <v>361</v>
      </c>
      <c r="D3944" s="2" t="s">
        <v>315</v>
      </c>
      <c r="E3944" s="2" t="s">
        <v>305</v>
      </c>
      <c r="F3944" s="8" t="s">
        <v>36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5">
        <v>604460023</v>
      </c>
    </row>
    <row r="3945" spans="1:21" hidden="1" x14ac:dyDescent="0.25">
      <c r="A3945" s="8" t="s">
        <v>5018</v>
      </c>
      <c r="B3945" s="2" t="s">
        <v>4356</v>
      </c>
      <c r="C3945" s="2" t="s">
        <v>361</v>
      </c>
      <c r="D3945" s="2" t="s">
        <v>315</v>
      </c>
      <c r="E3945" s="2" t="s">
        <v>305</v>
      </c>
      <c r="F3945" s="8" t="s">
        <v>36</v>
      </c>
      <c r="G3945" s="8">
        <v>1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5">
        <v>604460031</v>
      </c>
    </row>
    <row r="3946" spans="1:21" hidden="1" x14ac:dyDescent="0.25">
      <c r="A3946" s="8" t="s">
        <v>5018</v>
      </c>
      <c r="B3946" s="2" t="s">
        <v>4357</v>
      </c>
      <c r="C3946" s="2" t="s">
        <v>361</v>
      </c>
      <c r="D3946" s="2" t="s">
        <v>315</v>
      </c>
      <c r="E3946" s="2" t="s">
        <v>305</v>
      </c>
      <c r="F3946" s="8" t="s">
        <v>36</v>
      </c>
      <c r="G3946" s="8">
        <v>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5">
        <v>604460040</v>
      </c>
    </row>
    <row r="3947" spans="1:21" hidden="1" x14ac:dyDescent="0.25">
      <c r="A3947" s="8" t="s">
        <v>5018</v>
      </c>
      <c r="B3947" s="2" t="s">
        <v>4358</v>
      </c>
      <c r="C3947" s="2" t="s">
        <v>361</v>
      </c>
      <c r="D3947" s="2" t="s">
        <v>315</v>
      </c>
      <c r="E3947" s="2" t="s">
        <v>305</v>
      </c>
      <c r="F3947" s="8" t="s">
        <v>36</v>
      </c>
      <c r="G3947" s="8">
        <v>1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5">
        <v>604460058</v>
      </c>
    </row>
    <row r="3948" spans="1:21" hidden="1" x14ac:dyDescent="0.25">
      <c r="A3948" s="8" t="s">
        <v>5018</v>
      </c>
      <c r="B3948" s="2" t="s">
        <v>4359</v>
      </c>
      <c r="C3948" s="2" t="s">
        <v>361</v>
      </c>
      <c r="D3948" s="2" t="s">
        <v>315</v>
      </c>
      <c r="E3948" s="2" t="s">
        <v>305</v>
      </c>
      <c r="F3948" s="8" t="s">
        <v>36</v>
      </c>
      <c r="G3948" s="8">
        <v>1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5">
        <v>604460066</v>
      </c>
    </row>
    <row r="3949" spans="1:21" hidden="1" x14ac:dyDescent="0.25">
      <c r="A3949" s="8" t="s">
        <v>5018</v>
      </c>
      <c r="B3949" s="2" t="s">
        <v>4360</v>
      </c>
      <c r="C3949" s="2" t="s">
        <v>362</v>
      </c>
      <c r="D3949" s="2" t="s">
        <v>315</v>
      </c>
      <c r="E3949" s="2" t="s">
        <v>305</v>
      </c>
      <c r="F3949" s="8" t="s">
        <v>36</v>
      </c>
      <c r="G3949" s="8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5">
        <v>604470010</v>
      </c>
    </row>
    <row r="3950" spans="1:21" hidden="1" x14ac:dyDescent="0.25">
      <c r="A3950" s="8" t="s">
        <v>5018</v>
      </c>
      <c r="B3950" s="2" t="s">
        <v>4361</v>
      </c>
      <c r="C3950" s="2" t="s">
        <v>362</v>
      </c>
      <c r="D3950" s="2" t="s">
        <v>315</v>
      </c>
      <c r="E3950" s="2" t="s">
        <v>305</v>
      </c>
      <c r="F3950" s="8" t="s">
        <v>36</v>
      </c>
      <c r="G3950" s="8">
        <v>1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5">
        <v>604470029</v>
      </c>
    </row>
    <row r="3951" spans="1:21" hidden="1" x14ac:dyDescent="0.25">
      <c r="A3951" s="8" t="s">
        <v>5018</v>
      </c>
      <c r="B3951" s="2" t="s">
        <v>4362</v>
      </c>
      <c r="C3951" s="2" t="s">
        <v>362</v>
      </c>
      <c r="D3951" s="2" t="s">
        <v>315</v>
      </c>
      <c r="E3951" s="2" t="s">
        <v>305</v>
      </c>
      <c r="F3951" s="8" t="s">
        <v>36</v>
      </c>
      <c r="G3951" s="8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5">
        <v>604470037</v>
      </c>
    </row>
    <row r="3952" spans="1:21" hidden="1" x14ac:dyDescent="0.25">
      <c r="A3952" s="8" t="s">
        <v>5018</v>
      </c>
      <c r="B3952" s="2" t="s">
        <v>4363</v>
      </c>
      <c r="C3952" s="2" t="s">
        <v>362</v>
      </c>
      <c r="D3952" s="2" t="s">
        <v>315</v>
      </c>
      <c r="E3952" s="2" t="s">
        <v>305</v>
      </c>
      <c r="F3952" s="8" t="s">
        <v>36</v>
      </c>
      <c r="G3952" s="8">
        <v>1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5">
        <v>604470045</v>
      </c>
    </row>
    <row r="3953" spans="1:21" hidden="1" x14ac:dyDescent="0.25">
      <c r="A3953" s="8" t="s">
        <v>5018</v>
      </c>
      <c r="B3953" s="2" t="s">
        <v>4364</v>
      </c>
      <c r="C3953" s="2" t="s">
        <v>362</v>
      </c>
      <c r="D3953" s="2" t="s">
        <v>315</v>
      </c>
      <c r="E3953" s="2" t="s">
        <v>305</v>
      </c>
      <c r="F3953" s="8" t="s">
        <v>36</v>
      </c>
      <c r="G3953" s="8">
        <v>1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5">
        <v>604470053</v>
      </c>
    </row>
    <row r="3954" spans="1:21" hidden="1" x14ac:dyDescent="0.25">
      <c r="A3954" s="8" t="s">
        <v>5018</v>
      </c>
      <c r="B3954" s="2" t="s">
        <v>4365</v>
      </c>
      <c r="C3954" s="2" t="s">
        <v>363</v>
      </c>
      <c r="D3954" s="2" t="s">
        <v>315</v>
      </c>
      <c r="E3954" s="2" t="s">
        <v>305</v>
      </c>
      <c r="F3954" s="8" t="s">
        <v>36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5">
        <v>604480016</v>
      </c>
    </row>
    <row r="3955" spans="1:21" hidden="1" x14ac:dyDescent="0.25">
      <c r="A3955" s="8" t="s">
        <v>5018</v>
      </c>
      <c r="B3955" s="2" t="s">
        <v>4366</v>
      </c>
      <c r="C3955" s="2" t="s">
        <v>364</v>
      </c>
      <c r="D3955" s="2" t="s">
        <v>315</v>
      </c>
      <c r="E3955" s="2" t="s">
        <v>305</v>
      </c>
      <c r="F3955" s="8" t="s">
        <v>36</v>
      </c>
      <c r="G3955" s="8">
        <v>1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5">
        <v>604490011</v>
      </c>
    </row>
    <row r="3956" spans="1:21" hidden="1" x14ac:dyDescent="0.25">
      <c r="A3956" s="8" t="s">
        <v>5018</v>
      </c>
      <c r="B3956" s="2" t="s">
        <v>4367</v>
      </c>
      <c r="C3956" s="2" t="s">
        <v>364</v>
      </c>
      <c r="D3956" s="2" t="s">
        <v>315</v>
      </c>
      <c r="E3956" s="2" t="s">
        <v>305</v>
      </c>
      <c r="F3956" s="8" t="s">
        <v>36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5">
        <v>604490020</v>
      </c>
    </row>
    <row r="3957" spans="1:21" hidden="1" x14ac:dyDescent="0.25">
      <c r="A3957" s="8" t="s">
        <v>5018</v>
      </c>
      <c r="B3957" s="2" t="s">
        <v>4368</v>
      </c>
      <c r="C3957" s="2" t="s">
        <v>365</v>
      </c>
      <c r="D3957" s="2" t="s">
        <v>315</v>
      </c>
      <c r="E3957" s="2" t="s">
        <v>305</v>
      </c>
      <c r="F3957" s="8" t="s">
        <v>36</v>
      </c>
      <c r="G3957" s="8">
        <v>1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5">
        <v>604500017</v>
      </c>
    </row>
    <row r="3958" spans="1:21" hidden="1" x14ac:dyDescent="0.25">
      <c r="A3958" s="8" t="s">
        <v>5018</v>
      </c>
      <c r="B3958" s="2" t="s">
        <v>4369</v>
      </c>
      <c r="C3958" s="2" t="s">
        <v>365</v>
      </c>
      <c r="D3958" s="2" t="s">
        <v>315</v>
      </c>
      <c r="E3958" s="2" t="s">
        <v>305</v>
      </c>
      <c r="F3958" s="8" t="s">
        <v>36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5">
        <v>604500025</v>
      </c>
    </row>
    <row r="3959" spans="1:21" hidden="1" x14ac:dyDescent="0.25">
      <c r="A3959" s="8" t="s">
        <v>5018</v>
      </c>
      <c r="B3959" s="2" t="s">
        <v>4370</v>
      </c>
      <c r="C3959" s="2" t="s">
        <v>365</v>
      </c>
      <c r="D3959" s="2" t="s">
        <v>315</v>
      </c>
      <c r="E3959" s="2" t="s">
        <v>305</v>
      </c>
      <c r="F3959" s="8" t="s">
        <v>36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5">
        <v>604500033</v>
      </c>
    </row>
    <row r="3960" spans="1:21" hidden="1" x14ac:dyDescent="0.25">
      <c r="A3960" s="8" t="s">
        <v>5018</v>
      </c>
      <c r="B3960" s="2" t="s">
        <v>4371</v>
      </c>
      <c r="C3960" s="2" t="s">
        <v>365</v>
      </c>
      <c r="D3960" s="2" t="s">
        <v>315</v>
      </c>
      <c r="E3960" s="2" t="s">
        <v>305</v>
      </c>
      <c r="F3960" s="8" t="s">
        <v>36</v>
      </c>
      <c r="G3960" s="8">
        <v>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5">
        <v>604500041</v>
      </c>
    </row>
    <row r="3961" spans="1:21" hidden="1" x14ac:dyDescent="0.25">
      <c r="A3961" s="8" t="s">
        <v>5018</v>
      </c>
      <c r="B3961" s="2" t="s">
        <v>4372</v>
      </c>
      <c r="C3961" s="2" t="s">
        <v>365</v>
      </c>
      <c r="D3961" s="2" t="s">
        <v>315</v>
      </c>
      <c r="E3961" s="2" t="s">
        <v>305</v>
      </c>
      <c r="F3961" s="8" t="s">
        <v>36</v>
      </c>
      <c r="G3961" s="8">
        <v>1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5">
        <v>604500050</v>
      </c>
    </row>
    <row r="3962" spans="1:21" hidden="1" x14ac:dyDescent="0.25">
      <c r="A3962" s="8" t="s">
        <v>5018</v>
      </c>
      <c r="B3962" s="2" t="s">
        <v>4373</v>
      </c>
      <c r="C3962" s="2" t="s">
        <v>365</v>
      </c>
      <c r="D3962" s="2" t="s">
        <v>315</v>
      </c>
      <c r="E3962" s="2" t="s">
        <v>305</v>
      </c>
      <c r="F3962" s="8" t="s">
        <v>36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5">
        <v>604500068</v>
      </c>
    </row>
    <row r="3963" spans="1:21" hidden="1" x14ac:dyDescent="0.25">
      <c r="A3963" s="8" t="s">
        <v>5018</v>
      </c>
      <c r="B3963" s="2" t="s">
        <v>4374</v>
      </c>
      <c r="C3963" s="2" t="s">
        <v>365</v>
      </c>
      <c r="D3963" s="2" t="s">
        <v>315</v>
      </c>
      <c r="E3963" s="2" t="s">
        <v>305</v>
      </c>
      <c r="F3963" s="8" t="s">
        <v>36</v>
      </c>
      <c r="G3963" s="8">
        <v>1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5">
        <v>604500076</v>
      </c>
    </row>
    <row r="3964" spans="1:21" hidden="1" x14ac:dyDescent="0.25">
      <c r="A3964" s="8" t="s">
        <v>5018</v>
      </c>
      <c r="B3964" s="2" t="s">
        <v>4375</v>
      </c>
      <c r="C3964" s="2" t="s">
        <v>365</v>
      </c>
      <c r="D3964" s="2" t="s">
        <v>315</v>
      </c>
      <c r="E3964" s="2" t="s">
        <v>305</v>
      </c>
      <c r="F3964" s="8" t="s">
        <v>36</v>
      </c>
      <c r="G3964" s="8">
        <v>1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5">
        <v>604500084</v>
      </c>
    </row>
    <row r="3965" spans="1:21" hidden="1" x14ac:dyDescent="0.25">
      <c r="A3965" s="8" t="s">
        <v>5018</v>
      </c>
      <c r="B3965" s="2" t="s">
        <v>4376</v>
      </c>
      <c r="C3965" s="2" t="s">
        <v>366</v>
      </c>
      <c r="D3965" s="2" t="s">
        <v>315</v>
      </c>
      <c r="E3965" s="2" t="s">
        <v>305</v>
      </c>
      <c r="F3965" s="8" t="s">
        <v>36</v>
      </c>
      <c r="G3965" s="8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5">
        <v>604510012</v>
      </c>
    </row>
    <row r="3966" spans="1:21" hidden="1" x14ac:dyDescent="0.25">
      <c r="A3966" s="8" t="s">
        <v>5018</v>
      </c>
      <c r="B3966" s="2" t="s">
        <v>4377</v>
      </c>
      <c r="C3966" s="2" t="s">
        <v>366</v>
      </c>
      <c r="D3966" s="2" t="s">
        <v>315</v>
      </c>
      <c r="E3966" s="2" t="s">
        <v>305</v>
      </c>
      <c r="F3966" s="8" t="s">
        <v>36</v>
      </c>
      <c r="G3966" s="8">
        <v>1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5">
        <v>604510020</v>
      </c>
    </row>
    <row r="3967" spans="1:21" hidden="1" x14ac:dyDescent="0.25">
      <c r="A3967" s="8" t="s">
        <v>5018</v>
      </c>
      <c r="B3967" s="2" t="s">
        <v>4378</v>
      </c>
      <c r="C3967" s="2" t="s">
        <v>366</v>
      </c>
      <c r="D3967" s="2" t="s">
        <v>315</v>
      </c>
      <c r="E3967" s="2" t="s">
        <v>305</v>
      </c>
      <c r="F3967" s="8" t="s">
        <v>36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5">
        <v>604510039</v>
      </c>
    </row>
    <row r="3968" spans="1:21" hidden="1" x14ac:dyDescent="0.25">
      <c r="A3968" s="8" t="s">
        <v>5018</v>
      </c>
      <c r="B3968" s="2" t="s">
        <v>4379</v>
      </c>
      <c r="C3968" s="2" t="s">
        <v>366</v>
      </c>
      <c r="D3968" s="2" t="s">
        <v>315</v>
      </c>
      <c r="E3968" s="2" t="s">
        <v>305</v>
      </c>
      <c r="F3968" s="8" t="s">
        <v>36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5">
        <v>604510047</v>
      </c>
    </row>
    <row r="3969" spans="1:21" hidden="1" x14ac:dyDescent="0.25">
      <c r="A3969" s="8" t="s">
        <v>5018</v>
      </c>
      <c r="B3969" s="2" t="s">
        <v>4380</v>
      </c>
      <c r="C3969" s="2" t="s">
        <v>367</v>
      </c>
      <c r="D3969" s="2" t="s">
        <v>315</v>
      </c>
      <c r="E3969" s="2" t="s">
        <v>305</v>
      </c>
      <c r="F3969" s="8" t="s">
        <v>36</v>
      </c>
      <c r="G3969" s="8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5">
        <v>604520018</v>
      </c>
    </row>
    <row r="3970" spans="1:21" hidden="1" x14ac:dyDescent="0.25">
      <c r="A3970" s="8" t="s">
        <v>5018</v>
      </c>
      <c r="B3970" s="2" t="s">
        <v>4381</v>
      </c>
      <c r="C3970" s="2" t="s">
        <v>368</v>
      </c>
      <c r="D3970" s="2" t="s">
        <v>315</v>
      </c>
      <c r="E3970" s="2" t="s">
        <v>305</v>
      </c>
      <c r="F3970" s="8" t="s">
        <v>36</v>
      </c>
      <c r="G3970" s="8">
        <v>1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5">
        <v>604530013</v>
      </c>
    </row>
    <row r="3971" spans="1:21" hidden="1" x14ac:dyDescent="0.25">
      <c r="A3971" s="8" t="s">
        <v>5018</v>
      </c>
      <c r="B3971" s="2" t="s">
        <v>4382</v>
      </c>
      <c r="C3971" s="2" t="s">
        <v>368</v>
      </c>
      <c r="D3971" s="2" t="s">
        <v>315</v>
      </c>
      <c r="E3971" s="2" t="s">
        <v>305</v>
      </c>
      <c r="F3971" s="8" t="s">
        <v>36</v>
      </c>
      <c r="G3971" s="8">
        <v>1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5">
        <v>604530021</v>
      </c>
    </row>
    <row r="3972" spans="1:21" hidden="1" x14ac:dyDescent="0.25">
      <c r="A3972" s="8" t="s">
        <v>5018</v>
      </c>
      <c r="B3972" s="2" t="s">
        <v>4383</v>
      </c>
      <c r="C3972" s="2" t="s">
        <v>368</v>
      </c>
      <c r="D3972" s="2" t="s">
        <v>315</v>
      </c>
      <c r="E3972" s="2" t="s">
        <v>305</v>
      </c>
      <c r="F3972" s="8" t="s">
        <v>36</v>
      </c>
      <c r="G3972" s="8">
        <v>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5">
        <v>604530030</v>
      </c>
    </row>
    <row r="3973" spans="1:21" hidden="1" x14ac:dyDescent="0.25">
      <c r="A3973" s="8" t="s">
        <v>5018</v>
      </c>
      <c r="B3973" s="2" t="s">
        <v>4384</v>
      </c>
      <c r="C3973" s="2" t="s">
        <v>369</v>
      </c>
      <c r="D3973" s="2" t="s">
        <v>315</v>
      </c>
      <c r="E3973" s="2" t="s">
        <v>305</v>
      </c>
      <c r="F3973" s="8" t="s">
        <v>36</v>
      </c>
      <c r="G3973" s="8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5">
        <v>604540019</v>
      </c>
    </row>
    <row r="3974" spans="1:21" hidden="1" x14ac:dyDescent="0.25">
      <c r="A3974" s="8" t="s">
        <v>5018</v>
      </c>
      <c r="B3974" s="2" t="s">
        <v>4385</v>
      </c>
      <c r="C3974" s="2" t="s">
        <v>369</v>
      </c>
      <c r="D3974" s="2" t="s">
        <v>315</v>
      </c>
      <c r="E3974" s="2" t="s">
        <v>305</v>
      </c>
      <c r="F3974" s="8" t="s">
        <v>36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5">
        <v>604540027</v>
      </c>
    </row>
    <row r="3975" spans="1:21" hidden="1" x14ac:dyDescent="0.25">
      <c r="A3975" s="8" t="s">
        <v>5018</v>
      </c>
      <c r="B3975" s="2" t="s">
        <v>4386</v>
      </c>
      <c r="C3975" s="2" t="s">
        <v>369</v>
      </c>
      <c r="D3975" s="2" t="s">
        <v>315</v>
      </c>
      <c r="E3975" s="2" t="s">
        <v>305</v>
      </c>
      <c r="F3975" s="8" t="s">
        <v>36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5">
        <v>604540035</v>
      </c>
    </row>
    <row r="3976" spans="1:21" hidden="1" x14ac:dyDescent="0.25">
      <c r="A3976" s="8" t="s">
        <v>5018</v>
      </c>
      <c r="B3976" s="2" t="s">
        <v>4387</v>
      </c>
      <c r="C3976" s="2" t="s">
        <v>369</v>
      </c>
      <c r="D3976" s="2" t="s">
        <v>315</v>
      </c>
      <c r="E3976" s="2" t="s">
        <v>305</v>
      </c>
      <c r="F3976" s="8" t="s">
        <v>36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5">
        <v>604540043</v>
      </c>
    </row>
    <row r="3977" spans="1:21" hidden="1" x14ac:dyDescent="0.25">
      <c r="A3977" s="8" t="s">
        <v>5018</v>
      </c>
      <c r="B3977" s="2" t="s">
        <v>4388</v>
      </c>
      <c r="C3977" s="2" t="s">
        <v>370</v>
      </c>
      <c r="D3977" s="2" t="s">
        <v>315</v>
      </c>
      <c r="E3977" s="2" t="s">
        <v>305</v>
      </c>
      <c r="F3977" s="8" t="s">
        <v>36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5">
        <v>604550014</v>
      </c>
    </row>
    <row r="3978" spans="1:21" hidden="1" x14ac:dyDescent="0.25">
      <c r="A3978" s="8" t="s">
        <v>5018</v>
      </c>
      <c r="B3978" s="2" t="s">
        <v>4389</v>
      </c>
      <c r="C3978" s="2" t="s">
        <v>370</v>
      </c>
      <c r="D3978" s="2" t="s">
        <v>315</v>
      </c>
      <c r="E3978" s="2" t="s">
        <v>305</v>
      </c>
      <c r="F3978" s="8" t="s">
        <v>36</v>
      </c>
      <c r="G3978" s="8">
        <v>1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5">
        <v>604550022</v>
      </c>
    </row>
    <row r="3979" spans="1:21" hidden="1" x14ac:dyDescent="0.25">
      <c r="A3979" s="8" t="s">
        <v>5018</v>
      </c>
      <c r="B3979" s="2" t="s">
        <v>4390</v>
      </c>
      <c r="C3979" s="2" t="s">
        <v>371</v>
      </c>
      <c r="D3979" s="2" t="s">
        <v>315</v>
      </c>
      <c r="E3979" s="2" t="s">
        <v>305</v>
      </c>
      <c r="F3979" s="8" t="s">
        <v>36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5">
        <v>604560010</v>
      </c>
    </row>
    <row r="3980" spans="1:21" hidden="1" x14ac:dyDescent="0.25">
      <c r="A3980" s="8" t="s">
        <v>5018</v>
      </c>
      <c r="B3980" s="2" t="s">
        <v>4391</v>
      </c>
      <c r="C3980" s="2" t="s">
        <v>372</v>
      </c>
      <c r="D3980" s="2" t="s">
        <v>315</v>
      </c>
      <c r="E3980" s="2" t="s">
        <v>305</v>
      </c>
      <c r="F3980" s="8" t="s">
        <v>36</v>
      </c>
      <c r="G3980" s="8">
        <v>1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5">
        <v>604570015</v>
      </c>
    </row>
    <row r="3981" spans="1:21" hidden="1" x14ac:dyDescent="0.25">
      <c r="A3981" s="8" t="s">
        <v>5018</v>
      </c>
      <c r="B3981" s="2" t="s">
        <v>4392</v>
      </c>
      <c r="C3981" s="2" t="s">
        <v>372</v>
      </c>
      <c r="D3981" s="2" t="s">
        <v>315</v>
      </c>
      <c r="E3981" s="2" t="s">
        <v>305</v>
      </c>
      <c r="F3981" s="8" t="s">
        <v>36</v>
      </c>
      <c r="G3981" s="8">
        <v>1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5">
        <v>604570023</v>
      </c>
    </row>
    <row r="3982" spans="1:21" hidden="1" x14ac:dyDescent="0.25">
      <c r="A3982" s="8" t="s">
        <v>5018</v>
      </c>
      <c r="B3982" s="2" t="s">
        <v>4393</v>
      </c>
      <c r="C3982" s="2" t="s">
        <v>372</v>
      </c>
      <c r="D3982" s="2" t="s">
        <v>315</v>
      </c>
      <c r="E3982" s="2" t="s">
        <v>305</v>
      </c>
      <c r="F3982" s="8" t="s">
        <v>36</v>
      </c>
      <c r="G3982" s="8">
        <v>1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5">
        <v>604570031</v>
      </c>
    </row>
    <row r="3983" spans="1:21" hidden="1" x14ac:dyDescent="0.25">
      <c r="A3983" s="8" t="s">
        <v>5018</v>
      </c>
      <c r="B3983" s="2" t="s">
        <v>4394</v>
      </c>
      <c r="C3983" s="2" t="s">
        <v>373</v>
      </c>
      <c r="D3983" s="2" t="s">
        <v>315</v>
      </c>
      <c r="E3983" s="2" t="s">
        <v>305</v>
      </c>
      <c r="F3983" s="8" t="s">
        <v>36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5">
        <v>604580010</v>
      </c>
    </row>
    <row r="3984" spans="1:21" hidden="1" x14ac:dyDescent="0.25">
      <c r="A3984" s="8" t="s">
        <v>5018</v>
      </c>
      <c r="B3984" s="2" t="s">
        <v>4395</v>
      </c>
      <c r="C3984" s="2" t="s">
        <v>373</v>
      </c>
      <c r="D3984" s="2" t="s">
        <v>315</v>
      </c>
      <c r="E3984" s="2" t="s">
        <v>305</v>
      </c>
      <c r="F3984" s="8" t="s">
        <v>36</v>
      </c>
      <c r="G3984" s="8">
        <v>1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5">
        <v>604580029</v>
      </c>
    </row>
    <row r="3985" spans="1:21" hidden="1" x14ac:dyDescent="0.25">
      <c r="A3985" s="8" t="s">
        <v>5018</v>
      </c>
      <c r="B3985" s="2" t="s">
        <v>4396</v>
      </c>
      <c r="C3985" s="2" t="s">
        <v>374</v>
      </c>
      <c r="D3985" s="2" t="s">
        <v>315</v>
      </c>
      <c r="E3985" s="2" t="s">
        <v>305</v>
      </c>
      <c r="F3985" s="8" t="s">
        <v>36</v>
      </c>
      <c r="G3985" s="8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5">
        <v>604590016</v>
      </c>
    </row>
    <row r="3986" spans="1:21" hidden="1" x14ac:dyDescent="0.25">
      <c r="A3986" s="8" t="s">
        <v>5018</v>
      </c>
      <c r="B3986" s="2" t="s">
        <v>4397</v>
      </c>
      <c r="C3986" s="2" t="s">
        <v>374</v>
      </c>
      <c r="D3986" s="2" t="s">
        <v>315</v>
      </c>
      <c r="E3986" s="2" t="s">
        <v>305</v>
      </c>
      <c r="F3986" s="8" t="s">
        <v>36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5">
        <v>604590024</v>
      </c>
    </row>
    <row r="3987" spans="1:21" hidden="1" x14ac:dyDescent="0.25">
      <c r="A3987" s="8" t="s">
        <v>5018</v>
      </c>
      <c r="B3987" s="2" t="s">
        <v>4398</v>
      </c>
      <c r="C3987" s="2" t="s">
        <v>375</v>
      </c>
      <c r="D3987" s="2" t="s">
        <v>315</v>
      </c>
      <c r="E3987" s="2" t="s">
        <v>305</v>
      </c>
      <c r="F3987" s="8" t="s">
        <v>36</v>
      </c>
      <c r="G3987" s="8">
        <v>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5">
        <v>604600011</v>
      </c>
    </row>
    <row r="3988" spans="1:21" hidden="1" x14ac:dyDescent="0.25">
      <c r="A3988" s="8" t="s">
        <v>5018</v>
      </c>
      <c r="B3988" s="2" t="s">
        <v>4399</v>
      </c>
      <c r="C3988" s="2" t="s">
        <v>375</v>
      </c>
      <c r="D3988" s="2" t="s">
        <v>315</v>
      </c>
      <c r="E3988" s="2" t="s">
        <v>305</v>
      </c>
      <c r="F3988" s="8" t="s">
        <v>36</v>
      </c>
      <c r="G3988" s="8">
        <v>1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5">
        <v>604600020</v>
      </c>
    </row>
    <row r="3989" spans="1:21" hidden="1" x14ac:dyDescent="0.25">
      <c r="A3989" s="8" t="s">
        <v>5018</v>
      </c>
      <c r="B3989" s="2" t="s">
        <v>4400</v>
      </c>
      <c r="C3989" s="2" t="s">
        <v>376</v>
      </c>
      <c r="D3989" s="2" t="s">
        <v>315</v>
      </c>
      <c r="E3989" s="2" t="s">
        <v>305</v>
      </c>
      <c r="F3989" s="8" t="s">
        <v>36</v>
      </c>
      <c r="G3989" s="8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5">
        <v>604610017</v>
      </c>
    </row>
    <row r="3990" spans="1:21" hidden="1" x14ac:dyDescent="0.25">
      <c r="A3990" s="8" t="s">
        <v>5018</v>
      </c>
      <c r="B3990" s="2" t="s">
        <v>4401</v>
      </c>
      <c r="C3990" s="2" t="s">
        <v>376</v>
      </c>
      <c r="D3990" s="2" t="s">
        <v>315</v>
      </c>
      <c r="E3990" s="2" t="s">
        <v>305</v>
      </c>
      <c r="F3990" s="8" t="s">
        <v>36</v>
      </c>
      <c r="G3990" s="8">
        <v>1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5">
        <v>604610025</v>
      </c>
    </row>
    <row r="3991" spans="1:21" hidden="1" x14ac:dyDescent="0.25">
      <c r="A3991" s="8" t="s">
        <v>5018</v>
      </c>
      <c r="B3991" s="2" t="s">
        <v>4402</v>
      </c>
      <c r="C3991" s="2" t="s">
        <v>377</v>
      </c>
      <c r="D3991" s="2" t="s">
        <v>315</v>
      </c>
      <c r="E3991" s="2" t="s">
        <v>305</v>
      </c>
      <c r="F3991" s="8" t="s">
        <v>36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5">
        <v>604620012</v>
      </c>
    </row>
    <row r="3992" spans="1:21" hidden="1" x14ac:dyDescent="0.25">
      <c r="A3992" s="8" t="s">
        <v>5018</v>
      </c>
      <c r="B3992" s="2" t="s">
        <v>4403</v>
      </c>
      <c r="C3992" s="2" t="s">
        <v>377</v>
      </c>
      <c r="D3992" s="2" t="s">
        <v>315</v>
      </c>
      <c r="E3992" s="2" t="s">
        <v>305</v>
      </c>
      <c r="F3992" s="8" t="s">
        <v>36</v>
      </c>
      <c r="G3992" s="8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5">
        <v>604620020</v>
      </c>
    </row>
    <row r="3993" spans="1:21" hidden="1" x14ac:dyDescent="0.25">
      <c r="A3993" s="8" t="s">
        <v>5018</v>
      </c>
      <c r="B3993" s="2" t="s">
        <v>4404</v>
      </c>
      <c r="C3993" s="2" t="s">
        <v>377</v>
      </c>
      <c r="D3993" s="2" t="s">
        <v>315</v>
      </c>
      <c r="E3993" s="2" t="s">
        <v>305</v>
      </c>
      <c r="F3993" s="8" t="s">
        <v>36</v>
      </c>
      <c r="G3993" s="8">
        <v>1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5">
        <v>604620039</v>
      </c>
    </row>
    <row r="3994" spans="1:21" hidden="1" x14ac:dyDescent="0.25">
      <c r="A3994" s="8" t="s">
        <v>5018</v>
      </c>
      <c r="B3994" s="2" t="s">
        <v>4405</v>
      </c>
      <c r="C3994" s="2" t="s">
        <v>377</v>
      </c>
      <c r="D3994" s="2" t="s">
        <v>315</v>
      </c>
      <c r="E3994" s="2" t="s">
        <v>305</v>
      </c>
      <c r="F3994" s="8" t="s">
        <v>36</v>
      </c>
      <c r="G3994" s="8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5">
        <v>604620047</v>
      </c>
    </row>
    <row r="3995" spans="1:21" hidden="1" x14ac:dyDescent="0.25">
      <c r="A3995" s="8" t="s">
        <v>5018</v>
      </c>
      <c r="B3995" s="2" t="s">
        <v>4406</v>
      </c>
      <c r="C3995" s="2" t="s">
        <v>378</v>
      </c>
      <c r="D3995" s="2" t="s">
        <v>315</v>
      </c>
      <c r="E3995" s="2" t="s">
        <v>305</v>
      </c>
      <c r="F3995" s="8" t="s">
        <v>36</v>
      </c>
      <c r="G3995" s="8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5">
        <v>604630018</v>
      </c>
    </row>
    <row r="3996" spans="1:21" hidden="1" x14ac:dyDescent="0.25">
      <c r="A3996" s="8" t="s">
        <v>5018</v>
      </c>
      <c r="B3996" s="2" t="s">
        <v>4407</v>
      </c>
      <c r="C3996" s="2" t="s">
        <v>379</v>
      </c>
      <c r="D3996" s="2" t="s">
        <v>315</v>
      </c>
      <c r="E3996" s="2" t="s">
        <v>305</v>
      </c>
      <c r="F3996" s="8" t="s">
        <v>36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5">
        <v>604640030</v>
      </c>
    </row>
    <row r="3997" spans="1:21" hidden="1" x14ac:dyDescent="0.25">
      <c r="A3997" s="8" t="s">
        <v>5018</v>
      </c>
      <c r="B3997" s="2" t="s">
        <v>4408</v>
      </c>
      <c r="C3997" s="2" t="s">
        <v>380</v>
      </c>
      <c r="D3997" s="2" t="s">
        <v>315</v>
      </c>
      <c r="E3997" s="2" t="s">
        <v>305</v>
      </c>
      <c r="F3997" s="8" t="s">
        <v>36</v>
      </c>
      <c r="G3997" s="8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5">
        <v>604650019</v>
      </c>
    </row>
    <row r="3998" spans="1:21" hidden="1" x14ac:dyDescent="0.25">
      <c r="A3998" s="8" t="s">
        <v>5018</v>
      </c>
      <c r="B3998" s="2" t="s">
        <v>4409</v>
      </c>
      <c r="C3998" s="2" t="s">
        <v>380</v>
      </c>
      <c r="D3998" s="2" t="s">
        <v>315</v>
      </c>
      <c r="E3998" s="2" t="s">
        <v>305</v>
      </c>
      <c r="F3998" s="8" t="s">
        <v>36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5">
        <v>604650027</v>
      </c>
    </row>
    <row r="3999" spans="1:21" hidden="1" x14ac:dyDescent="0.25">
      <c r="A3999" s="8" t="s">
        <v>5018</v>
      </c>
      <c r="B3999" s="2" t="s">
        <v>4410</v>
      </c>
      <c r="C3999" s="2" t="s">
        <v>380</v>
      </c>
      <c r="D3999" s="2" t="s">
        <v>315</v>
      </c>
      <c r="E3999" s="2" t="s">
        <v>305</v>
      </c>
      <c r="F3999" s="8" t="s">
        <v>36</v>
      </c>
      <c r="G3999" s="8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5">
        <v>604650035</v>
      </c>
    </row>
    <row r="4000" spans="1:21" hidden="1" x14ac:dyDescent="0.25">
      <c r="A4000" s="8" t="s">
        <v>5018</v>
      </c>
      <c r="B4000" s="2" t="s">
        <v>4411</v>
      </c>
      <c r="C4000" s="2" t="s">
        <v>381</v>
      </c>
      <c r="D4000" s="2" t="s">
        <v>315</v>
      </c>
      <c r="E4000" s="2" t="s">
        <v>305</v>
      </c>
      <c r="F4000" s="8" t="s">
        <v>36</v>
      </c>
      <c r="G4000" s="8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5">
        <v>604660014</v>
      </c>
    </row>
    <row r="4001" spans="1:21" hidden="1" x14ac:dyDescent="0.25">
      <c r="A4001" s="8" t="s">
        <v>5018</v>
      </c>
      <c r="B4001" s="2" t="s">
        <v>4412</v>
      </c>
      <c r="C4001" s="2" t="s">
        <v>381</v>
      </c>
      <c r="D4001" s="2" t="s">
        <v>315</v>
      </c>
      <c r="E4001" s="2" t="s">
        <v>305</v>
      </c>
      <c r="F4001" s="8" t="s">
        <v>36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5">
        <v>604660022</v>
      </c>
    </row>
    <row r="4002" spans="1:21" hidden="1" x14ac:dyDescent="0.25">
      <c r="A4002" s="8" t="s">
        <v>5018</v>
      </c>
      <c r="B4002" s="2" t="s">
        <v>4413</v>
      </c>
      <c r="C4002" s="2" t="s">
        <v>381</v>
      </c>
      <c r="D4002" s="2" t="s">
        <v>315</v>
      </c>
      <c r="E4002" s="2" t="s">
        <v>305</v>
      </c>
      <c r="F4002" s="8" t="s">
        <v>36</v>
      </c>
      <c r="G4002" s="8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5">
        <v>604660030</v>
      </c>
    </row>
    <row r="4003" spans="1:21" hidden="1" x14ac:dyDescent="0.25">
      <c r="A4003" s="8" t="s">
        <v>5018</v>
      </c>
      <c r="B4003" s="2" t="s">
        <v>4414</v>
      </c>
      <c r="C4003" s="2" t="s">
        <v>382</v>
      </c>
      <c r="D4003" s="2" t="s">
        <v>315</v>
      </c>
      <c r="E4003" s="2" t="s">
        <v>305</v>
      </c>
      <c r="F4003" s="8" t="s">
        <v>36</v>
      </c>
      <c r="G4003" s="8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5">
        <v>604670010</v>
      </c>
    </row>
    <row r="4004" spans="1:21" hidden="1" x14ac:dyDescent="0.25">
      <c r="A4004" s="8" t="s">
        <v>5018</v>
      </c>
      <c r="B4004" s="2" t="s">
        <v>4415</v>
      </c>
      <c r="C4004" s="2" t="s">
        <v>383</v>
      </c>
      <c r="D4004" s="2" t="s">
        <v>315</v>
      </c>
      <c r="E4004" s="2" t="s">
        <v>305</v>
      </c>
      <c r="F4004" s="8" t="s">
        <v>36</v>
      </c>
      <c r="G4004" s="8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5">
        <v>604680023</v>
      </c>
    </row>
    <row r="4005" spans="1:21" hidden="1" x14ac:dyDescent="0.25">
      <c r="A4005" s="8" t="s">
        <v>5018</v>
      </c>
      <c r="B4005" s="2" t="s">
        <v>4416</v>
      </c>
      <c r="C4005" s="2" t="s">
        <v>384</v>
      </c>
      <c r="D4005" s="2" t="s">
        <v>315</v>
      </c>
      <c r="E4005" s="2" t="s">
        <v>305</v>
      </c>
      <c r="F4005" s="8" t="s">
        <v>36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5">
        <v>604690010</v>
      </c>
    </row>
    <row r="4006" spans="1:21" hidden="1" x14ac:dyDescent="0.25">
      <c r="A4006" s="8" t="s">
        <v>5018</v>
      </c>
      <c r="B4006" s="2" t="s">
        <v>4417</v>
      </c>
      <c r="C4006" s="2" t="s">
        <v>385</v>
      </c>
      <c r="D4006" s="2" t="s">
        <v>315</v>
      </c>
      <c r="E4006" s="2" t="s">
        <v>305</v>
      </c>
      <c r="F4006" s="8" t="s">
        <v>36</v>
      </c>
      <c r="G4006" s="8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5">
        <v>604700016</v>
      </c>
    </row>
    <row r="4007" spans="1:21" hidden="1" x14ac:dyDescent="0.25">
      <c r="A4007" s="8" t="s">
        <v>5018</v>
      </c>
      <c r="B4007" s="2" t="s">
        <v>4418</v>
      </c>
      <c r="C4007" s="2" t="s">
        <v>386</v>
      </c>
      <c r="D4007" s="2" t="s">
        <v>315</v>
      </c>
      <c r="E4007" s="2" t="s">
        <v>305</v>
      </c>
      <c r="F4007" s="8" t="s">
        <v>36</v>
      </c>
      <c r="G4007" s="8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5">
        <v>604710011</v>
      </c>
    </row>
    <row r="4008" spans="1:21" hidden="1" x14ac:dyDescent="0.25">
      <c r="A4008" s="8" t="s">
        <v>5018</v>
      </c>
      <c r="B4008" s="2" t="s">
        <v>4419</v>
      </c>
      <c r="C4008" s="2" t="s">
        <v>386</v>
      </c>
      <c r="D4008" s="2" t="s">
        <v>315</v>
      </c>
      <c r="E4008" s="2" t="s">
        <v>305</v>
      </c>
      <c r="F4008" s="8" t="s">
        <v>36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5">
        <v>604710020</v>
      </c>
    </row>
    <row r="4009" spans="1:21" hidden="1" x14ac:dyDescent="0.25">
      <c r="A4009" s="8" t="s">
        <v>5018</v>
      </c>
      <c r="B4009" s="2" t="s">
        <v>4420</v>
      </c>
      <c r="C4009" s="2" t="s">
        <v>387</v>
      </c>
      <c r="D4009" s="2" t="s">
        <v>315</v>
      </c>
      <c r="E4009" s="2" t="s">
        <v>305</v>
      </c>
      <c r="F4009" s="8" t="s">
        <v>36</v>
      </c>
      <c r="G4009" s="8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5">
        <v>604720017</v>
      </c>
    </row>
    <row r="4010" spans="1:21" hidden="1" x14ac:dyDescent="0.25">
      <c r="A4010" s="8" t="s">
        <v>5018</v>
      </c>
      <c r="B4010" s="2" t="s">
        <v>4421</v>
      </c>
      <c r="C4010" s="2" t="s">
        <v>387</v>
      </c>
      <c r="D4010" s="2" t="s">
        <v>315</v>
      </c>
      <c r="E4010" s="2" t="s">
        <v>305</v>
      </c>
      <c r="F4010" s="8" t="s">
        <v>36</v>
      </c>
      <c r="G4010" s="8">
        <v>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5">
        <v>604720025</v>
      </c>
    </row>
    <row r="4011" spans="1:21" hidden="1" x14ac:dyDescent="0.25">
      <c r="A4011" s="8" t="s">
        <v>5018</v>
      </c>
      <c r="B4011" s="2" t="s">
        <v>4422</v>
      </c>
      <c r="C4011" s="2" t="s">
        <v>388</v>
      </c>
      <c r="D4011" s="2" t="s">
        <v>315</v>
      </c>
      <c r="E4011" s="2" t="s">
        <v>305</v>
      </c>
      <c r="F4011" s="8" t="s">
        <v>36</v>
      </c>
      <c r="G4011" s="8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5">
        <v>604730012</v>
      </c>
    </row>
    <row r="4012" spans="1:21" hidden="1" x14ac:dyDescent="0.25">
      <c r="A4012" s="8" t="s">
        <v>5018</v>
      </c>
      <c r="B4012" s="2" t="s">
        <v>4423</v>
      </c>
      <c r="C4012" s="2" t="s">
        <v>389</v>
      </c>
      <c r="D4012" s="2" t="s">
        <v>315</v>
      </c>
      <c r="E4012" s="2" t="s">
        <v>305</v>
      </c>
      <c r="F4012" s="8" t="s">
        <v>36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5">
        <v>604740018</v>
      </c>
    </row>
    <row r="4013" spans="1:21" hidden="1" x14ac:dyDescent="0.25">
      <c r="A4013" s="8" t="s">
        <v>5018</v>
      </c>
      <c r="B4013" s="2" t="s">
        <v>4424</v>
      </c>
      <c r="C4013" s="2" t="s">
        <v>390</v>
      </c>
      <c r="D4013" s="2" t="s">
        <v>315</v>
      </c>
      <c r="E4013" s="2" t="s">
        <v>305</v>
      </c>
      <c r="F4013" s="8" t="s">
        <v>36</v>
      </c>
      <c r="G4013" s="8">
        <v>1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5">
        <v>604750013</v>
      </c>
    </row>
    <row r="4014" spans="1:21" hidden="1" x14ac:dyDescent="0.25">
      <c r="A4014" s="8" t="s">
        <v>5018</v>
      </c>
      <c r="B4014" s="2" t="s">
        <v>4425</v>
      </c>
      <c r="C4014" s="2" t="s">
        <v>390</v>
      </c>
      <c r="D4014" s="2" t="s">
        <v>315</v>
      </c>
      <c r="E4014" s="2" t="s">
        <v>305</v>
      </c>
      <c r="F4014" s="8" t="s">
        <v>36</v>
      </c>
      <c r="G4014" s="8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5">
        <v>604750021</v>
      </c>
    </row>
    <row r="4015" spans="1:21" hidden="1" x14ac:dyDescent="0.25">
      <c r="A4015" s="8" t="s">
        <v>5018</v>
      </c>
      <c r="B4015" s="2" t="s">
        <v>4426</v>
      </c>
      <c r="C4015" s="2" t="s">
        <v>390</v>
      </c>
      <c r="D4015" s="2" t="s">
        <v>315</v>
      </c>
      <c r="E4015" s="2" t="s">
        <v>305</v>
      </c>
      <c r="F4015" s="8" t="s">
        <v>36</v>
      </c>
      <c r="G4015" s="8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5">
        <v>604750030</v>
      </c>
    </row>
    <row r="4016" spans="1:21" hidden="1" x14ac:dyDescent="0.25">
      <c r="A4016" s="8" t="s">
        <v>5018</v>
      </c>
      <c r="B4016" s="2" t="s">
        <v>4427</v>
      </c>
      <c r="C4016" s="2" t="s">
        <v>390</v>
      </c>
      <c r="D4016" s="2" t="s">
        <v>315</v>
      </c>
      <c r="E4016" s="2" t="s">
        <v>305</v>
      </c>
      <c r="F4016" s="8" t="s">
        <v>36</v>
      </c>
      <c r="G4016" s="8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5">
        <v>604750048</v>
      </c>
    </row>
    <row r="4017" spans="1:21" hidden="1" x14ac:dyDescent="0.25">
      <c r="A4017" s="8" t="s">
        <v>5018</v>
      </c>
      <c r="B4017" s="2" t="s">
        <v>4428</v>
      </c>
      <c r="C4017" s="2" t="s">
        <v>391</v>
      </c>
      <c r="D4017" s="2" t="s">
        <v>315</v>
      </c>
      <c r="E4017" s="2" t="s">
        <v>305</v>
      </c>
      <c r="F4017" s="8" t="s">
        <v>36</v>
      </c>
      <c r="G4017" s="8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5">
        <v>604760019</v>
      </c>
    </row>
    <row r="4018" spans="1:21" hidden="1" x14ac:dyDescent="0.25">
      <c r="A4018" s="8" t="s">
        <v>5018</v>
      </c>
      <c r="B4018" s="2" t="s">
        <v>4429</v>
      </c>
      <c r="C4018" s="2" t="s">
        <v>391</v>
      </c>
      <c r="D4018" s="2" t="s">
        <v>315</v>
      </c>
      <c r="E4018" s="2" t="s">
        <v>305</v>
      </c>
      <c r="F4018" s="8" t="s">
        <v>36</v>
      </c>
      <c r="G4018" s="8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5">
        <v>604760027</v>
      </c>
    </row>
    <row r="4019" spans="1:21" hidden="1" x14ac:dyDescent="0.25">
      <c r="A4019" s="8" t="s">
        <v>5018</v>
      </c>
      <c r="B4019" s="2" t="s">
        <v>4430</v>
      </c>
      <c r="C4019" s="2" t="s">
        <v>391</v>
      </c>
      <c r="D4019" s="2" t="s">
        <v>315</v>
      </c>
      <c r="E4019" s="2" t="s">
        <v>305</v>
      </c>
      <c r="F4019" s="8" t="s">
        <v>36</v>
      </c>
      <c r="G4019" s="8">
        <v>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5">
        <v>604760035</v>
      </c>
    </row>
    <row r="4020" spans="1:21" hidden="1" x14ac:dyDescent="0.25">
      <c r="A4020" s="8" t="s">
        <v>5018</v>
      </c>
      <c r="B4020" s="2" t="s">
        <v>4431</v>
      </c>
      <c r="C4020" s="2" t="s">
        <v>391</v>
      </c>
      <c r="D4020" s="2" t="s">
        <v>315</v>
      </c>
      <c r="E4020" s="2" t="s">
        <v>305</v>
      </c>
      <c r="F4020" s="8" t="s">
        <v>36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5">
        <v>604760043</v>
      </c>
    </row>
    <row r="4021" spans="1:21" hidden="1" x14ac:dyDescent="0.25">
      <c r="A4021" s="8" t="s">
        <v>5018</v>
      </c>
      <c r="B4021" s="2" t="s">
        <v>4432</v>
      </c>
      <c r="C4021" s="2" t="s">
        <v>392</v>
      </c>
      <c r="D4021" s="2" t="s">
        <v>315</v>
      </c>
      <c r="E4021" s="2" t="s">
        <v>305</v>
      </c>
      <c r="F4021" s="8" t="s">
        <v>36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5">
        <v>604770014</v>
      </c>
    </row>
    <row r="4022" spans="1:21" hidden="1" x14ac:dyDescent="0.25">
      <c r="A4022" s="8" t="s">
        <v>5018</v>
      </c>
      <c r="B4022" s="2" t="s">
        <v>4433</v>
      </c>
      <c r="C4022" s="2" t="s">
        <v>392</v>
      </c>
      <c r="D4022" s="2" t="s">
        <v>315</v>
      </c>
      <c r="E4022" s="2" t="s">
        <v>305</v>
      </c>
      <c r="F4022" s="8" t="s">
        <v>36</v>
      </c>
      <c r="G4022" s="8">
        <v>1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5">
        <v>604770022</v>
      </c>
    </row>
    <row r="4023" spans="1:21" hidden="1" x14ac:dyDescent="0.25">
      <c r="A4023" s="8" t="s">
        <v>5018</v>
      </c>
      <c r="B4023" s="2" t="s">
        <v>4434</v>
      </c>
      <c r="C4023" s="2" t="s">
        <v>392</v>
      </c>
      <c r="D4023" s="2" t="s">
        <v>315</v>
      </c>
      <c r="E4023" s="2" t="s">
        <v>305</v>
      </c>
      <c r="F4023" s="8" t="s">
        <v>36</v>
      </c>
      <c r="G4023" s="8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5">
        <v>604770030</v>
      </c>
    </row>
    <row r="4024" spans="1:21" hidden="1" x14ac:dyDescent="0.25">
      <c r="A4024" s="8" t="s">
        <v>5018</v>
      </c>
      <c r="B4024" s="2" t="s">
        <v>4435</v>
      </c>
      <c r="C4024" s="2" t="s">
        <v>393</v>
      </c>
      <c r="D4024" s="2" t="s">
        <v>315</v>
      </c>
      <c r="E4024" s="2" t="s">
        <v>305</v>
      </c>
      <c r="F4024" s="8" t="s">
        <v>36</v>
      </c>
      <c r="G4024" s="8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5">
        <v>604780010</v>
      </c>
    </row>
    <row r="4025" spans="1:21" hidden="1" x14ac:dyDescent="0.25">
      <c r="A4025" s="8" t="s">
        <v>5018</v>
      </c>
      <c r="B4025" s="2" t="s">
        <v>4436</v>
      </c>
      <c r="C4025" s="2" t="s">
        <v>396</v>
      </c>
      <c r="D4025" s="2" t="s">
        <v>395</v>
      </c>
      <c r="E4025" s="2" t="s">
        <v>394</v>
      </c>
      <c r="F4025" s="8" t="s">
        <v>31</v>
      </c>
      <c r="G4025" s="8">
        <v>1</v>
      </c>
      <c r="H4025" s="8">
        <v>0</v>
      </c>
      <c r="I4025" s="8">
        <v>0</v>
      </c>
      <c r="J4025" s="8">
        <v>0</v>
      </c>
      <c r="K4025" s="8">
        <v>1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5">
        <v>701010010</v>
      </c>
    </row>
    <row r="4026" spans="1:21" hidden="1" x14ac:dyDescent="0.25">
      <c r="A4026" s="8" t="s">
        <v>5018</v>
      </c>
      <c r="B4026" s="2" t="s">
        <v>4437</v>
      </c>
      <c r="C4026" s="2" t="s">
        <v>396</v>
      </c>
      <c r="D4026" s="2" t="s">
        <v>395</v>
      </c>
      <c r="E4026" s="2" t="s">
        <v>394</v>
      </c>
      <c r="F4026" s="8" t="s">
        <v>31</v>
      </c>
      <c r="G4026" s="8">
        <v>1</v>
      </c>
      <c r="H4026" s="8">
        <v>0</v>
      </c>
      <c r="I4026" s="8">
        <v>0</v>
      </c>
      <c r="J4026" s="8">
        <v>0</v>
      </c>
      <c r="K4026" s="8">
        <v>1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5">
        <v>701010029</v>
      </c>
    </row>
    <row r="4027" spans="1:21" hidden="1" x14ac:dyDescent="0.25">
      <c r="A4027" s="8" t="s">
        <v>5018</v>
      </c>
      <c r="B4027" s="2" t="s">
        <v>4438</v>
      </c>
      <c r="C4027" s="2" t="s">
        <v>396</v>
      </c>
      <c r="D4027" s="2" t="s">
        <v>395</v>
      </c>
      <c r="E4027" s="2" t="s">
        <v>394</v>
      </c>
      <c r="F4027" s="8" t="s">
        <v>31</v>
      </c>
      <c r="G4027" s="8">
        <v>1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5">
        <v>701010037</v>
      </c>
    </row>
    <row r="4028" spans="1:21" hidden="1" x14ac:dyDescent="0.25">
      <c r="A4028" s="8" t="s">
        <v>5018</v>
      </c>
      <c r="B4028" s="2" t="s">
        <v>4439</v>
      </c>
      <c r="C4028" s="2" t="s">
        <v>396</v>
      </c>
      <c r="D4028" s="2" t="s">
        <v>395</v>
      </c>
      <c r="E4028" s="2" t="s">
        <v>394</v>
      </c>
      <c r="F4028" s="8" t="s">
        <v>31</v>
      </c>
      <c r="G4028" s="8">
        <v>1</v>
      </c>
      <c r="H4028" s="8">
        <v>0</v>
      </c>
      <c r="I4028" s="8">
        <v>0</v>
      </c>
      <c r="J4028" s="8">
        <v>0</v>
      </c>
      <c r="K4028" s="8">
        <v>1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5">
        <v>701010045</v>
      </c>
    </row>
    <row r="4029" spans="1:21" hidden="1" x14ac:dyDescent="0.25">
      <c r="A4029" s="8" t="s">
        <v>5018</v>
      </c>
      <c r="B4029" s="2" t="s">
        <v>4440</v>
      </c>
      <c r="C4029" s="2" t="s">
        <v>396</v>
      </c>
      <c r="D4029" s="2" t="s">
        <v>395</v>
      </c>
      <c r="E4029" s="2" t="s">
        <v>394</v>
      </c>
      <c r="F4029" s="8" t="s">
        <v>31</v>
      </c>
      <c r="G4029" s="8">
        <v>1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5">
        <v>701010053</v>
      </c>
    </row>
    <row r="4030" spans="1:21" hidden="1" x14ac:dyDescent="0.25">
      <c r="A4030" s="8" t="s">
        <v>5018</v>
      </c>
      <c r="B4030" s="2" t="s">
        <v>4441</v>
      </c>
      <c r="C4030" s="2" t="s">
        <v>396</v>
      </c>
      <c r="D4030" s="2" t="s">
        <v>395</v>
      </c>
      <c r="E4030" s="2" t="s">
        <v>394</v>
      </c>
      <c r="F4030" s="8" t="s">
        <v>31</v>
      </c>
      <c r="G4030" s="8">
        <v>1</v>
      </c>
      <c r="H4030" s="8">
        <v>0</v>
      </c>
      <c r="I4030" s="8">
        <v>0</v>
      </c>
      <c r="J4030" s="8">
        <v>0</v>
      </c>
      <c r="K4030" s="8">
        <v>1</v>
      </c>
      <c r="L4030" s="8">
        <v>1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5">
        <v>701010061</v>
      </c>
    </row>
    <row r="4031" spans="1:21" hidden="1" x14ac:dyDescent="0.25">
      <c r="A4031" s="8" t="s">
        <v>5018</v>
      </c>
      <c r="B4031" s="2" t="s">
        <v>4442</v>
      </c>
      <c r="C4031" s="2" t="s">
        <v>396</v>
      </c>
      <c r="D4031" s="2" t="s">
        <v>395</v>
      </c>
      <c r="E4031" s="2" t="s">
        <v>394</v>
      </c>
      <c r="F4031" s="8" t="s">
        <v>31</v>
      </c>
      <c r="G4031" s="8">
        <v>1</v>
      </c>
      <c r="H4031" s="8">
        <v>0</v>
      </c>
      <c r="I4031" s="8">
        <v>0</v>
      </c>
      <c r="J4031" s="8">
        <v>0</v>
      </c>
      <c r="K4031" s="8">
        <v>1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5">
        <v>701010070</v>
      </c>
    </row>
    <row r="4032" spans="1:21" hidden="1" x14ac:dyDescent="0.25">
      <c r="A4032" s="8" t="s">
        <v>5018</v>
      </c>
      <c r="B4032" s="2" t="s">
        <v>4443</v>
      </c>
      <c r="C4032" s="2" t="s">
        <v>396</v>
      </c>
      <c r="D4032" s="2" t="s">
        <v>395</v>
      </c>
      <c r="E4032" s="2" t="s">
        <v>394</v>
      </c>
      <c r="F4032" s="8" t="s">
        <v>31</v>
      </c>
      <c r="G4032" s="8">
        <v>1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5">
        <v>701010088</v>
      </c>
    </row>
    <row r="4033" spans="1:21" hidden="1" x14ac:dyDescent="0.25">
      <c r="A4033" s="8" t="s">
        <v>5018</v>
      </c>
      <c r="B4033" s="2" t="s">
        <v>4444</v>
      </c>
      <c r="C4033" s="2" t="s">
        <v>396</v>
      </c>
      <c r="D4033" s="2" t="s">
        <v>395</v>
      </c>
      <c r="E4033" s="2" t="s">
        <v>394</v>
      </c>
      <c r="F4033" s="8" t="s">
        <v>31</v>
      </c>
      <c r="G4033" s="8">
        <v>1</v>
      </c>
      <c r="H4033" s="8">
        <v>0</v>
      </c>
      <c r="I4033" s="8">
        <v>0</v>
      </c>
      <c r="J4033" s="8">
        <v>0</v>
      </c>
      <c r="K4033" s="8">
        <v>1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5">
        <v>701010096</v>
      </c>
    </row>
    <row r="4034" spans="1:21" hidden="1" x14ac:dyDescent="0.25">
      <c r="A4034" s="8" t="s">
        <v>5018</v>
      </c>
      <c r="B4034" s="2" t="s">
        <v>4445</v>
      </c>
      <c r="C4034" s="2" t="s">
        <v>396</v>
      </c>
      <c r="D4034" s="2" t="s">
        <v>395</v>
      </c>
      <c r="E4034" s="2" t="s">
        <v>394</v>
      </c>
      <c r="F4034" s="8" t="s">
        <v>31</v>
      </c>
      <c r="G4034" s="8">
        <v>1</v>
      </c>
      <c r="H4034" s="8">
        <v>0</v>
      </c>
      <c r="I4034" s="8">
        <v>0</v>
      </c>
      <c r="J4034" s="8">
        <v>0</v>
      </c>
      <c r="K4034" s="8">
        <v>1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5">
        <v>701010100</v>
      </c>
    </row>
    <row r="4035" spans="1:21" hidden="1" x14ac:dyDescent="0.25">
      <c r="A4035" s="8" t="s">
        <v>5018</v>
      </c>
      <c r="B4035" s="2" t="s">
        <v>4446</v>
      </c>
      <c r="C4035" s="2" t="s">
        <v>396</v>
      </c>
      <c r="D4035" s="2" t="s">
        <v>395</v>
      </c>
      <c r="E4035" s="2" t="s">
        <v>394</v>
      </c>
      <c r="F4035" s="8" t="s">
        <v>31</v>
      </c>
      <c r="G4035" s="8">
        <v>1</v>
      </c>
      <c r="H4035" s="8">
        <v>0</v>
      </c>
      <c r="I4035" s="8">
        <v>0</v>
      </c>
      <c r="J4035" s="8">
        <v>0</v>
      </c>
      <c r="K4035" s="8">
        <v>1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5">
        <v>701010118</v>
      </c>
    </row>
    <row r="4036" spans="1:21" hidden="1" x14ac:dyDescent="0.25">
      <c r="A4036" s="8" t="s">
        <v>5018</v>
      </c>
      <c r="B4036" s="2" t="s">
        <v>4447</v>
      </c>
      <c r="C4036" s="2" t="s">
        <v>396</v>
      </c>
      <c r="D4036" s="2" t="s">
        <v>395</v>
      </c>
      <c r="E4036" s="2" t="s">
        <v>394</v>
      </c>
      <c r="F4036" s="8" t="s">
        <v>31</v>
      </c>
      <c r="G4036" s="8">
        <v>1</v>
      </c>
      <c r="H4036" s="8">
        <v>0</v>
      </c>
      <c r="I4036" s="8">
        <v>0</v>
      </c>
      <c r="J4036" s="8">
        <v>0</v>
      </c>
      <c r="K4036" s="8">
        <v>1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5">
        <v>701010126</v>
      </c>
    </row>
    <row r="4037" spans="1:21" hidden="1" x14ac:dyDescent="0.25">
      <c r="A4037" s="8" t="s">
        <v>5018</v>
      </c>
      <c r="B4037" s="2" t="s">
        <v>4448</v>
      </c>
      <c r="C4037" s="2" t="s">
        <v>396</v>
      </c>
      <c r="D4037" s="2" t="s">
        <v>395</v>
      </c>
      <c r="E4037" s="2" t="s">
        <v>394</v>
      </c>
      <c r="F4037" s="8" t="s">
        <v>31</v>
      </c>
      <c r="G4037" s="8">
        <v>1</v>
      </c>
      <c r="H4037" s="8">
        <v>0</v>
      </c>
      <c r="I4037" s="8">
        <v>0</v>
      </c>
      <c r="J4037" s="8">
        <v>0</v>
      </c>
      <c r="K4037" s="8">
        <v>1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5">
        <v>701010134</v>
      </c>
    </row>
    <row r="4038" spans="1:21" hidden="1" x14ac:dyDescent="0.25">
      <c r="A4038" s="8" t="s">
        <v>5018</v>
      </c>
      <c r="B4038" s="2" t="s">
        <v>4449</v>
      </c>
      <c r="C4038" s="2" t="s">
        <v>396</v>
      </c>
      <c r="D4038" s="2" t="s">
        <v>395</v>
      </c>
      <c r="E4038" s="2" t="s">
        <v>394</v>
      </c>
      <c r="F4038" s="8" t="s">
        <v>31</v>
      </c>
      <c r="G4038" s="8">
        <v>1</v>
      </c>
      <c r="H4038" s="8">
        <v>0</v>
      </c>
      <c r="I4038" s="8">
        <v>0</v>
      </c>
      <c r="J4038" s="8">
        <v>0</v>
      </c>
      <c r="K4038" s="8">
        <v>1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5">
        <v>701010142</v>
      </c>
    </row>
    <row r="4039" spans="1:21" hidden="1" x14ac:dyDescent="0.25">
      <c r="A4039" s="8" t="s">
        <v>5018</v>
      </c>
      <c r="B4039" s="2" t="s">
        <v>4450</v>
      </c>
      <c r="C4039" s="2" t="s">
        <v>396</v>
      </c>
      <c r="D4039" s="2" t="s">
        <v>395</v>
      </c>
      <c r="E4039" s="2" t="s">
        <v>394</v>
      </c>
      <c r="F4039" s="8" t="s">
        <v>31</v>
      </c>
      <c r="G4039" s="8">
        <v>1</v>
      </c>
      <c r="H4039" s="8">
        <v>0</v>
      </c>
      <c r="I4039" s="8">
        <v>0</v>
      </c>
      <c r="J4039" s="8">
        <v>0</v>
      </c>
      <c r="K4039" s="8">
        <v>1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5">
        <v>701010150</v>
      </c>
    </row>
    <row r="4040" spans="1:21" hidden="1" x14ac:dyDescent="0.25">
      <c r="A4040" s="8" t="s">
        <v>5018</v>
      </c>
      <c r="B4040" s="2" t="s">
        <v>4451</v>
      </c>
      <c r="C4040" s="2" t="s">
        <v>396</v>
      </c>
      <c r="D4040" s="2" t="s">
        <v>395</v>
      </c>
      <c r="E4040" s="2" t="s">
        <v>394</v>
      </c>
      <c r="F4040" s="8" t="s">
        <v>31</v>
      </c>
      <c r="G4040" s="8">
        <v>1</v>
      </c>
      <c r="H4040" s="8">
        <v>0</v>
      </c>
      <c r="I4040" s="8">
        <v>0</v>
      </c>
      <c r="J4040" s="8">
        <v>0</v>
      </c>
      <c r="K4040" s="8">
        <v>1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5">
        <v>701010169</v>
      </c>
    </row>
    <row r="4041" spans="1:21" hidden="1" x14ac:dyDescent="0.25">
      <c r="A4041" s="8" t="s">
        <v>5018</v>
      </c>
      <c r="B4041" s="2" t="s">
        <v>4452</v>
      </c>
      <c r="C4041" s="2" t="s">
        <v>396</v>
      </c>
      <c r="D4041" s="2" t="s">
        <v>395</v>
      </c>
      <c r="E4041" s="2" t="s">
        <v>394</v>
      </c>
      <c r="F4041" s="8" t="s">
        <v>31</v>
      </c>
      <c r="G4041" s="8">
        <v>1</v>
      </c>
      <c r="H4041" s="8">
        <v>0</v>
      </c>
      <c r="I4041" s="8">
        <v>0</v>
      </c>
      <c r="J4041" s="8">
        <v>0</v>
      </c>
      <c r="K4041" s="8">
        <v>1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5">
        <v>701010177</v>
      </c>
    </row>
    <row r="4042" spans="1:21" hidden="1" x14ac:dyDescent="0.25">
      <c r="A4042" s="8" t="s">
        <v>5018</v>
      </c>
      <c r="B4042" s="2" t="s">
        <v>4453</v>
      </c>
      <c r="C4042" s="2" t="s">
        <v>396</v>
      </c>
      <c r="D4042" s="2" t="s">
        <v>395</v>
      </c>
      <c r="E4042" s="2" t="s">
        <v>394</v>
      </c>
      <c r="F4042" s="8" t="s">
        <v>31</v>
      </c>
      <c r="G4042" s="8">
        <v>1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5">
        <v>701010185</v>
      </c>
    </row>
    <row r="4043" spans="1:21" hidden="1" x14ac:dyDescent="0.25">
      <c r="A4043" s="8" t="s">
        <v>5018</v>
      </c>
      <c r="B4043" s="2" t="s">
        <v>4454</v>
      </c>
      <c r="C4043" s="2" t="s">
        <v>396</v>
      </c>
      <c r="D4043" s="2" t="s">
        <v>395</v>
      </c>
      <c r="E4043" s="2" t="s">
        <v>394</v>
      </c>
      <c r="F4043" s="8" t="s">
        <v>31</v>
      </c>
      <c r="G4043" s="8">
        <v>1</v>
      </c>
      <c r="H4043" s="8">
        <v>0</v>
      </c>
      <c r="I4043" s="8">
        <v>0</v>
      </c>
      <c r="J4043" s="8">
        <v>0</v>
      </c>
      <c r="K4043" s="8">
        <v>1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5">
        <v>701010193</v>
      </c>
    </row>
    <row r="4044" spans="1:21" hidden="1" x14ac:dyDescent="0.25">
      <c r="A4044" s="8" t="s">
        <v>5018</v>
      </c>
      <c r="B4044" s="2" t="s">
        <v>4455</v>
      </c>
      <c r="C4044" s="2" t="s">
        <v>396</v>
      </c>
      <c r="D4044" s="2" t="s">
        <v>395</v>
      </c>
      <c r="E4044" s="2" t="s">
        <v>394</v>
      </c>
      <c r="F4044" s="8" t="s">
        <v>31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5">
        <v>701010207</v>
      </c>
    </row>
    <row r="4045" spans="1:21" hidden="1" x14ac:dyDescent="0.25">
      <c r="A4045" s="8" t="s">
        <v>5018</v>
      </c>
      <c r="B4045" s="2" t="s">
        <v>4456</v>
      </c>
      <c r="C4045" s="2" t="s">
        <v>396</v>
      </c>
      <c r="D4045" s="2" t="s">
        <v>395</v>
      </c>
      <c r="E4045" s="2" t="s">
        <v>394</v>
      </c>
      <c r="F4045" s="8" t="s">
        <v>31</v>
      </c>
      <c r="G4045" s="8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5">
        <v>701010215</v>
      </c>
    </row>
    <row r="4046" spans="1:21" hidden="1" x14ac:dyDescent="0.25">
      <c r="A4046" s="8" t="s">
        <v>5018</v>
      </c>
      <c r="B4046" s="2" t="s">
        <v>4457</v>
      </c>
      <c r="C4046" s="2" t="s">
        <v>396</v>
      </c>
      <c r="D4046" s="2" t="s">
        <v>395</v>
      </c>
      <c r="E4046" s="2" t="s">
        <v>394</v>
      </c>
      <c r="F4046" s="8" t="s">
        <v>31</v>
      </c>
      <c r="G4046" s="8">
        <v>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5">
        <v>701010223</v>
      </c>
    </row>
    <row r="4047" spans="1:21" hidden="1" x14ac:dyDescent="0.25">
      <c r="A4047" s="8" t="s">
        <v>5018</v>
      </c>
      <c r="B4047" s="2" t="s">
        <v>4458</v>
      </c>
      <c r="C4047" s="2" t="s">
        <v>396</v>
      </c>
      <c r="D4047" s="2" t="s">
        <v>395</v>
      </c>
      <c r="E4047" s="2" t="s">
        <v>394</v>
      </c>
      <c r="F4047" s="8" t="s">
        <v>31</v>
      </c>
      <c r="G4047" s="8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5">
        <v>701010231</v>
      </c>
    </row>
    <row r="4048" spans="1:21" hidden="1" x14ac:dyDescent="0.25">
      <c r="A4048" s="8" t="s">
        <v>5018</v>
      </c>
      <c r="B4048" s="2" t="s">
        <v>4459</v>
      </c>
      <c r="C4048" s="2" t="s">
        <v>396</v>
      </c>
      <c r="D4048" s="2" t="s">
        <v>395</v>
      </c>
      <c r="E4048" s="2" t="s">
        <v>394</v>
      </c>
      <c r="F4048" s="8" t="s">
        <v>31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5">
        <v>701010240</v>
      </c>
    </row>
    <row r="4049" spans="1:21" hidden="1" x14ac:dyDescent="0.25">
      <c r="A4049" s="8" t="s">
        <v>5018</v>
      </c>
      <c r="B4049" s="2" t="s">
        <v>4460</v>
      </c>
      <c r="C4049" s="2" t="s">
        <v>396</v>
      </c>
      <c r="D4049" s="2" t="s">
        <v>395</v>
      </c>
      <c r="E4049" s="2" t="s">
        <v>394</v>
      </c>
      <c r="F4049" s="8" t="s">
        <v>31</v>
      </c>
      <c r="G4049" s="8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5">
        <v>701010258</v>
      </c>
    </row>
    <row r="4050" spans="1:21" hidden="1" x14ac:dyDescent="0.25">
      <c r="A4050" s="8" t="s">
        <v>5018</v>
      </c>
      <c r="B4050" s="2" t="s">
        <v>4461</v>
      </c>
      <c r="C4050" s="2" t="s">
        <v>396</v>
      </c>
      <c r="D4050" s="2" t="s">
        <v>395</v>
      </c>
      <c r="E4050" s="2" t="s">
        <v>394</v>
      </c>
      <c r="F4050" s="8" t="s">
        <v>31</v>
      </c>
      <c r="G4050" s="8">
        <v>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5">
        <v>701010266</v>
      </c>
    </row>
    <row r="4051" spans="1:21" hidden="1" x14ac:dyDescent="0.25">
      <c r="A4051" s="8" t="s">
        <v>5018</v>
      </c>
      <c r="B4051" s="2" t="s">
        <v>4462</v>
      </c>
      <c r="C4051" s="2" t="s">
        <v>396</v>
      </c>
      <c r="D4051" s="2" t="s">
        <v>395</v>
      </c>
      <c r="E4051" s="2" t="s">
        <v>394</v>
      </c>
      <c r="F4051" s="8" t="s">
        <v>31</v>
      </c>
      <c r="G4051" s="8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5">
        <v>701010274</v>
      </c>
    </row>
    <row r="4052" spans="1:21" hidden="1" x14ac:dyDescent="0.25">
      <c r="A4052" s="8" t="s">
        <v>5018</v>
      </c>
      <c r="B4052" s="2" t="s">
        <v>4463</v>
      </c>
      <c r="C4052" s="2" t="s">
        <v>396</v>
      </c>
      <c r="D4052" s="2" t="s">
        <v>395</v>
      </c>
      <c r="E4052" s="2" t="s">
        <v>394</v>
      </c>
      <c r="F4052" s="8" t="s">
        <v>31</v>
      </c>
      <c r="G4052" s="8">
        <v>1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5">
        <v>701010282</v>
      </c>
    </row>
    <row r="4053" spans="1:21" hidden="1" x14ac:dyDescent="0.25">
      <c r="A4053" s="8" t="s">
        <v>5018</v>
      </c>
      <c r="B4053" s="2" t="s">
        <v>4464</v>
      </c>
      <c r="C4053" s="2" t="s">
        <v>396</v>
      </c>
      <c r="D4053" s="2" t="s">
        <v>395</v>
      </c>
      <c r="E4053" s="2" t="s">
        <v>394</v>
      </c>
      <c r="F4053" s="8" t="s">
        <v>31</v>
      </c>
      <c r="G4053" s="8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5">
        <v>701010290</v>
      </c>
    </row>
    <row r="4054" spans="1:21" hidden="1" x14ac:dyDescent="0.25">
      <c r="A4054" s="8" t="s">
        <v>5018</v>
      </c>
      <c r="B4054" s="2" t="s">
        <v>4465</v>
      </c>
      <c r="C4054" s="2" t="s">
        <v>396</v>
      </c>
      <c r="D4054" s="2" t="s">
        <v>395</v>
      </c>
      <c r="E4054" s="2" t="s">
        <v>394</v>
      </c>
      <c r="F4054" s="8" t="s">
        <v>31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5">
        <v>701010304</v>
      </c>
    </row>
    <row r="4055" spans="1:21" hidden="1" x14ac:dyDescent="0.25">
      <c r="A4055" s="8" t="s">
        <v>5018</v>
      </c>
      <c r="B4055" s="2" t="s">
        <v>4466</v>
      </c>
      <c r="C4055" s="2" t="s">
        <v>396</v>
      </c>
      <c r="D4055" s="2" t="s">
        <v>395</v>
      </c>
      <c r="E4055" s="2" t="s">
        <v>394</v>
      </c>
      <c r="F4055" s="8" t="s">
        <v>31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5">
        <v>701010312</v>
      </c>
    </row>
    <row r="4056" spans="1:21" hidden="1" x14ac:dyDescent="0.25">
      <c r="A4056" s="8" t="s">
        <v>5018</v>
      </c>
      <c r="B4056" s="2" t="s">
        <v>4467</v>
      </c>
      <c r="C4056" s="2" t="s">
        <v>396</v>
      </c>
      <c r="D4056" s="2" t="s">
        <v>395</v>
      </c>
      <c r="E4056" s="2" t="s">
        <v>394</v>
      </c>
      <c r="F4056" s="8" t="s">
        <v>31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5">
        <v>701010320</v>
      </c>
    </row>
    <row r="4057" spans="1:21" hidden="1" x14ac:dyDescent="0.25">
      <c r="A4057" s="8" t="s">
        <v>5018</v>
      </c>
      <c r="B4057" s="2" t="s">
        <v>4468</v>
      </c>
      <c r="C4057" s="2" t="s">
        <v>396</v>
      </c>
      <c r="D4057" s="2" t="s">
        <v>395</v>
      </c>
      <c r="E4057" s="2" t="s">
        <v>394</v>
      </c>
      <c r="F4057" s="8" t="s">
        <v>31</v>
      </c>
      <c r="G4057" s="8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5">
        <v>701010339</v>
      </c>
    </row>
    <row r="4058" spans="1:21" hidden="1" x14ac:dyDescent="0.25">
      <c r="A4058" s="8" t="s">
        <v>5018</v>
      </c>
      <c r="B4058" s="2" t="s">
        <v>4469</v>
      </c>
      <c r="C4058" s="2" t="s">
        <v>397</v>
      </c>
      <c r="D4058" s="2" t="s">
        <v>395</v>
      </c>
      <c r="E4058" s="2" t="s">
        <v>394</v>
      </c>
      <c r="F4058" s="8" t="s">
        <v>31</v>
      </c>
      <c r="G4058" s="8">
        <v>1</v>
      </c>
      <c r="H4058" s="8">
        <v>0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5">
        <v>701020016</v>
      </c>
    </row>
    <row r="4059" spans="1:21" hidden="1" x14ac:dyDescent="0.25">
      <c r="A4059" s="8" t="s">
        <v>5018</v>
      </c>
      <c r="B4059" s="2" t="s">
        <v>4470</v>
      </c>
      <c r="C4059" s="2" t="s">
        <v>397</v>
      </c>
      <c r="D4059" s="2" t="s">
        <v>395</v>
      </c>
      <c r="E4059" s="2" t="s">
        <v>394</v>
      </c>
      <c r="F4059" s="8" t="s">
        <v>31</v>
      </c>
      <c r="G4059" s="8">
        <v>1</v>
      </c>
      <c r="H4059" s="8">
        <v>0</v>
      </c>
      <c r="I4059" s="8">
        <v>0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5">
        <v>701020024</v>
      </c>
    </row>
    <row r="4060" spans="1:21" hidden="1" x14ac:dyDescent="0.25">
      <c r="A4060" s="8" t="s">
        <v>5018</v>
      </c>
      <c r="B4060" s="2" t="s">
        <v>4471</v>
      </c>
      <c r="C4060" s="2" t="s">
        <v>397</v>
      </c>
      <c r="D4060" s="2" t="s">
        <v>395</v>
      </c>
      <c r="E4060" s="2" t="s">
        <v>394</v>
      </c>
      <c r="F4060" s="8" t="s">
        <v>31</v>
      </c>
      <c r="G4060" s="8">
        <v>1</v>
      </c>
      <c r="H4060" s="8">
        <v>0</v>
      </c>
      <c r="I4060" s="8">
        <v>0</v>
      </c>
      <c r="J4060" s="8">
        <v>0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5">
        <v>701020032</v>
      </c>
    </row>
    <row r="4061" spans="1:21" hidden="1" x14ac:dyDescent="0.25">
      <c r="A4061" s="8" t="s">
        <v>5018</v>
      </c>
      <c r="B4061" s="2" t="s">
        <v>4472</v>
      </c>
      <c r="C4061" s="2" t="s">
        <v>397</v>
      </c>
      <c r="D4061" s="2" t="s">
        <v>395</v>
      </c>
      <c r="E4061" s="2" t="s">
        <v>394</v>
      </c>
      <c r="F4061" s="8" t="s">
        <v>31</v>
      </c>
      <c r="G4061" s="8">
        <v>1</v>
      </c>
      <c r="H4061" s="8">
        <v>0</v>
      </c>
      <c r="I4061" s="8">
        <v>0</v>
      </c>
      <c r="J4061" s="8">
        <v>0</v>
      </c>
      <c r="K4061" s="8">
        <v>1</v>
      </c>
      <c r="L4061" s="8">
        <v>1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5">
        <v>701020040</v>
      </c>
    </row>
    <row r="4062" spans="1:21" hidden="1" x14ac:dyDescent="0.25">
      <c r="A4062" s="8" t="s">
        <v>5018</v>
      </c>
      <c r="B4062" s="2" t="s">
        <v>4473</v>
      </c>
      <c r="C4062" s="2" t="s">
        <v>397</v>
      </c>
      <c r="D4062" s="2" t="s">
        <v>395</v>
      </c>
      <c r="E4062" s="2" t="s">
        <v>394</v>
      </c>
      <c r="F4062" s="8" t="s">
        <v>31</v>
      </c>
      <c r="G4062" s="8">
        <v>1</v>
      </c>
      <c r="H4062" s="8">
        <v>0</v>
      </c>
      <c r="I4062" s="8">
        <v>0</v>
      </c>
      <c r="J4062" s="8">
        <v>0</v>
      </c>
      <c r="K4062" s="8">
        <v>1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5">
        <v>701020059</v>
      </c>
    </row>
    <row r="4063" spans="1:21" hidden="1" x14ac:dyDescent="0.25">
      <c r="A4063" s="8" t="s">
        <v>5018</v>
      </c>
      <c r="B4063" s="2" t="s">
        <v>4474</v>
      </c>
      <c r="C4063" s="2" t="s">
        <v>397</v>
      </c>
      <c r="D4063" s="2" t="s">
        <v>395</v>
      </c>
      <c r="E4063" s="2" t="s">
        <v>394</v>
      </c>
      <c r="F4063" s="8" t="s">
        <v>31</v>
      </c>
      <c r="G4063" s="8">
        <v>1</v>
      </c>
      <c r="H4063" s="8">
        <v>0</v>
      </c>
      <c r="I4063" s="8">
        <v>0</v>
      </c>
      <c r="J4063" s="8">
        <v>0</v>
      </c>
      <c r="K4063" s="8">
        <v>1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5">
        <v>701020067</v>
      </c>
    </row>
    <row r="4064" spans="1:21" hidden="1" x14ac:dyDescent="0.25">
      <c r="A4064" s="8" t="s">
        <v>5018</v>
      </c>
      <c r="B4064" s="2" t="s">
        <v>4475</v>
      </c>
      <c r="C4064" s="2" t="s">
        <v>397</v>
      </c>
      <c r="D4064" s="2" t="s">
        <v>395</v>
      </c>
      <c r="E4064" s="2" t="s">
        <v>394</v>
      </c>
      <c r="F4064" s="8" t="s">
        <v>31</v>
      </c>
      <c r="G4064" s="8">
        <v>1</v>
      </c>
      <c r="H4064" s="8">
        <v>0</v>
      </c>
      <c r="I4064" s="8">
        <v>0</v>
      </c>
      <c r="J4064" s="8">
        <v>0</v>
      </c>
      <c r="K4064" s="8">
        <v>1</v>
      </c>
      <c r="L4064" s="8">
        <v>1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5">
        <v>701020075</v>
      </c>
    </row>
    <row r="4065" spans="1:21" hidden="1" x14ac:dyDescent="0.25">
      <c r="A4065" s="8" t="s">
        <v>5018</v>
      </c>
      <c r="B4065" s="2" t="s">
        <v>4476</v>
      </c>
      <c r="C4065" s="2" t="s">
        <v>397</v>
      </c>
      <c r="D4065" s="2" t="s">
        <v>395</v>
      </c>
      <c r="E4065" s="2" t="s">
        <v>394</v>
      </c>
      <c r="F4065" s="8" t="s">
        <v>31</v>
      </c>
      <c r="G4065" s="8">
        <v>1</v>
      </c>
      <c r="H4065" s="8">
        <v>0</v>
      </c>
      <c r="I4065" s="8">
        <v>0</v>
      </c>
      <c r="J4065" s="8">
        <v>0</v>
      </c>
      <c r="K4065" s="8">
        <v>1</v>
      </c>
      <c r="L4065" s="8">
        <v>1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5">
        <v>701020083</v>
      </c>
    </row>
    <row r="4066" spans="1:21" hidden="1" x14ac:dyDescent="0.25">
      <c r="A4066" s="8" t="s">
        <v>5018</v>
      </c>
      <c r="B4066" s="2" t="s">
        <v>4477</v>
      </c>
      <c r="C4066" s="2" t="s">
        <v>397</v>
      </c>
      <c r="D4066" s="2" t="s">
        <v>395</v>
      </c>
      <c r="E4066" s="2" t="s">
        <v>394</v>
      </c>
      <c r="F4066" s="8" t="s">
        <v>31</v>
      </c>
      <c r="G4066" s="8">
        <v>1</v>
      </c>
      <c r="H4066" s="8">
        <v>0</v>
      </c>
      <c r="I4066" s="8">
        <v>0</v>
      </c>
      <c r="J4066" s="8">
        <v>0</v>
      </c>
      <c r="K4066" s="8">
        <v>1</v>
      </c>
      <c r="L4066" s="8">
        <v>1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5">
        <v>701020091</v>
      </c>
    </row>
    <row r="4067" spans="1:21" hidden="1" x14ac:dyDescent="0.25">
      <c r="A4067" s="8" t="s">
        <v>5018</v>
      </c>
      <c r="B4067" s="2" t="s">
        <v>4478</v>
      </c>
      <c r="C4067" s="2" t="s">
        <v>397</v>
      </c>
      <c r="D4067" s="2" t="s">
        <v>395</v>
      </c>
      <c r="E4067" s="2" t="s">
        <v>394</v>
      </c>
      <c r="F4067" s="8" t="s">
        <v>31</v>
      </c>
      <c r="G4067" s="8">
        <v>1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5">
        <v>701020105</v>
      </c>
    </row>
    <row r="4068" spans="1:21" hidden="1" x14ac:dyDescent="0.25">
      <c r="A4068" s="8" t="s">
        <v>5018</v>
      </c>
      <c r="B4068" s="2" t="s">
        <v>4479</v>
      </c>
      <c r="C4068" s="2" t="s">
        <v>397</v>
      </c>
      <c r="D4068" s="2" t="s">
        <v>395</v>
      </c>
      <c r="E4068" s="2" t="s">
        <v>394</v>
      </c>
      <c r="F4068" s="8" t="s">
        <v>31</v>
      </c>
      <c r="G4068" s="8">
        <v>1</v>
      </c>
      <c r="H4068" s="8">
        <v>0</v>
      </c>
      <c r="I4068" s="8">
        <v>0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5">
        <v>701020113</v>
      </c>
    </row>
    <row r="4069" spans="1:21" hidden="1" x14ac:dyDescent="0.25">
      <c r="A4069" s="8" t="s">
        <v>5018</v>
      </c>
      <c r="B4069" s="2" t="s">
        <v>4480</v>
      </c>
      <c r="C4069" s="2" t="s">
        <v>397</v>
      </c>
      <c r="D4069" s="2" t="s">
        <v>395</v>
      </c>
      <c r="E4069" s="2" t="s">
        <v>394</v>
      </c>
      <c r="F4069" s="8" t="s">
        <v>31</v>
      </c>
      <c r="G4069" s="8">
        <v>1</v>
      </c>
      <c r="H4069" s="8">
        <v>0</v>
      </c>
      <c r="I4069" s="8">
        <v>0</v>
      </c>
      <c r="J4069" s="8">
        <v>0</v>
      </c>
      <c r="K4069" s="8">
        <v>1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5">
        <v>701020121</v>
      </c>
    </row>
    <row r="4070" spans="1:21" hidden="1" x14ac:dyDescent="0.25">
      <c r="A4070" s="8" t="s">
        <v>5018</v>
      </c>
      <c r="B4070" s="2" t="s">
        <v>4481</v>
      </c>
      <c r="C4070" s="2" t="s">
        <v>397</v>
      </c>
      <c r="D4070" s="2" t="s">
        <v>395</v>
      </c>
      <c r="E4070" s="2" t="s">
        <v>394</v>
      </c>
      <c r="F4070" s="8" t="s">
        <v>31</v>
      </c>
      <c r="G4070" s="8">
        <v>1</v>
      </c>
      <c r="H4070" s="8">
        <v>0</v>
      </c>
      <c r="I4070" s="8">
        <v>0</v>
      </c>
      <c r="J4070" s="8">
        <v>0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5">
        <v>701020130</v>
      </c>
    </row>
    <row r="4071" spans="1:21" hidden="1" x14ac:dyDescent="0.25">
      <c r="A4071" s="8" t="s">
        <v>5018</v>
      </c>
      <c r="B4071" s="2" t="s">
        <v>4482</v>
      </c>
      <c r="C4071" s="2" t="s">
        <v>397</v>
      </c>
      <c r="D4071" s="2" t="s">
        <v>395</v>
      </c>
      <c r="E4071" s="2" t="s">
        <v>394</v>
      </c>
      <c r="F4071" s="8" t="s">
        <v>31</v>
      </c>
      <c r="G4071" s="8">
        <v>1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5">
        <v>701020148</v>
      </c>
    </row>
    <row r="4072" spans="1:21" hidden="1" x14ac:dyDescent="0.25">
      <c r="A4072" s="8" t="s">
        <v>5018</v>
      </c>
      <c r="B4072" s="2" t="s">
        <v>4483</v>
      </c>
      <c r="C4072" s="2" t="s">
        <v>397</v>
      </c>
      <c r="D4072" s="2" t="s">
        <v>395</v>
      </c>
      <c r="E4072" s="2" t="s">
        <v>394</v>
      </c>
      <c r="F4072" s="8" t="s">
        <v>31</v>
      </c>
      <c r="G4072" s="8">
        <v>1</v>
      </c>
      <c r="H4072" s="8">
        <v>0</v>
      </c>
      <c r="I4072" s="8">
        <v>0</v>
      </c>
      <c r="J4072" s="8">
        <v>0</v>
      </c>
      <c r="K4072" s="8">
        <v>1</v>
      </c>
      <c r="L4072" s="8">
        <v>1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5">
        <v>701020156</v>
      </c>
    </row>
    <row r="4073" spans="1:21" hidden="1" x14ac:dyDescent="0.25">
      <c r="A4073" s="8" t="s">
        <v>5018</v>
      </c>
      <c r="B4073" s="2" t="s">
        <v>4484</v>
      </c>
      <c r="C4073" s="2" t="s">
        <v>397</v>
      </c>
      <c r="D4073" s="2" t="s">
        <v>395</v>
      </c>
      <c r="E4073" s="2" t="s">
        <v>394</v>
      </c>
      <c r="F4073" s="8" t="s">
        <v>31</v>
      </c>
      <c r="G4073" s="8">
        <v>1</v>
      </c>
      <c r="H4073" s="8">
        <v>0</v>
      </c>
      <c r="I4073" s="8">
        <v>0</v>
      </c>
      <c r="J4073" s="8">
        <v>0</v>
      </c>
      <c r="K4073" s="8">
        <v>1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5">
        <v>701020164</v>
      </c>
    </row>
    <row r="4074" spans="1:21" hidden="1" x14ac:dyDescent="0.25">
      <c r="A4074" s="8" t="s">
        <v>5018</v>
      </c>
      <c r="B4074" s="2" t="s">
        <v>4485</v>
      </c>
      <c r="C4074" s="2" t="s">
        <v>397</v>
      </c>
      <c r="D4074" s="2" t="s">
        <v>395</v>
      </c>
      <c r="E4074" s="2" t="s">
        <v>394</v>
      </c>
      <c r="F4074" s="8" t="s">
        <v>31</v>
      </c>
      <c r="G4074" s="8">
        <v>1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5">
        <v>701020172</v>
      </c>
    </row>
    <row r="4075" spans="1:21" hidden="1" x14ac:dyDescent="0.25">
      <c r="A4075" s="8" t="s">
        <v>5018</v>
      </c>
      <c r="B4075" s="2" t="s">
        <v>4486</v>
      </c>
      <c r="C4075" s="2" t="s">
        <v>397</v>
      </c>
      <c r="D4075" s="2" t="s">
        <v>395</v>
      </c>
      <c r="E4075" s="2" t="s">
        <v>394</v>
      </c>
      <c r="F4075" s="8" t="s">
        <v>31</v>
      </c>
      <c r="G4075" s="8">
        <v>1</v>
      </c>
      <c r="H4075" s="8">
        <v>0</v>
      </c>
      <c r="I4075" s="8">
        <v>0</v>
      </c>
      <c r="J4075" s="8">
        <v>0</v>
      </c>
      <c r="K4075" s="8">
        <v>1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5">
        <v>701020180</v>
      </c>
    </row>
    <row r="4076" spans="1:21" hidden="1" x14ac:dyDescent="0.25">
      <c r="A4076" s="8" t="s">
        <v>5018</v>
      </c>
      <c r="B4076" s="2" t="s">
        <v>4487</v>
      </c>
      <c r="C4076" s="2" t="s">
        <v>397</v>
      </c>
      <c r="D4076" s="2" t="s">
        <v>395</v>
      </c>
      <c r="E4076" s="2" t="s">
        <v>394</v>
      </c>
      <c r="F4076" s="8" t="s">
        <v>31</v>
      </c>
      <c r="G4076" s="8">
        <v>1</v>
      </c>
      <c r="H4076" s="8">
        <v>0</v>
      </c>
      <c r="I4076" s="8">
        <v>0</v>
      </c>
      <c r="J4076" s="8">
        <v>0</v>
      </c>
      <c r="K4076" s="8">
        <v>1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5">
        <v>701020199</v>
      </c>
    </row>
    <row r="4077" spans="1:21" hidden="1" x14ac:dyDescent="0.25">
      <c r="A4077" s="8" t="s">
        <v>5018</v>
      </c>
      <c r="B4077" s="2" t="s">
        <v>4488</v>
      </c>
      <c r="C4077" s="2" t="s">
        <v>397</v>
      </c>
      <c r="D4077" s="2" t="s">
        <v>395</v>
      </c>
      <c r="E4077" s="2" t="s">
        <v>394</v>
      </c>
      <c r="F4077" s="8" t="s">
        <v>31</v>
      </c>
      <c r="G4077" s="8">
        <v>1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5">
        <v>701020202</v>
      </c>
    </row>
    <row r="4078" spans="1:21" hidden="1" x14ac:dyDescent="0.25">
      <c r="A4078" s="8" t="s">
        <v>5018</v>
      </c>
      <c r="B4078" s="2" t="s">
        <v>4489</v>
      </c>
      <c r="C4078" s="2" t="s">
        <v>397</v>
      </c>
      <c r="D4078" s="2" t="s">
        <v>395</v>
      </c>
      <c r="E4078" s="2" t="s">
        <v>394</v>
      </c>
      <c r="F4078" s="8" t="s">
        <v>31</v>
      </c>
      <c r="G4078" s="8">
        <v>1</v>
      </c>
      <c r="H4078" s="8">
        <v>0</v>
      </c>
      <c r="I4078" s="8">
        <v>0</v>
      </c>
      <c r="J4078" s="8">
        <v>0</v>
      </c>
      <c r="K4078" s="8">
        <v>1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5">
        <v>701020210</v>
      </c>
    </row>
    <row r="4079" spans="1:21" hidden="1" x14ac:dyDescent="0.25">
      <c r="A4079" s="8" t="s">
        <v>5018</v>
      </c>
      <c r="B4079" s="2" t="s">
        <v>4490</v>
      </c>
      <c r="C4079" s="2" t="s">
        <v>397</v>
      </c>
      <c r="D4079" s="2" t="s">
        <v>395</v>
      </c>
      <c r="E4079" s="2" t="s">
        <v>394</v>
      </c>
      <c r="F4079" s="8" t="s">
        <v>31</v>
      </c>
      <c r="G4079" s="8">
        <v>1</v>
      </c>
      <c r="H4079" s="8">
        <v>0</v>
      </c>
      <c r="I4079" s="8">
        <v>0</v>
      </c>
      <c r="J4079" s="8">
        <v>0</v>
      </c>
      <c r="K4079" s="8">
        <v>1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5">
        <v>701020229</v>
      </c>
    </row>
    <row r="4080" spans="1:21" hidden="1" x14ac:dyDescent="0.25">
      <c r="A4080" s="8" t="s">
        <v>5018</v>
      </c>
      <c r="B4080" s="2" t="s">
        <v>4491</v>
      </c>
      <c r="C4080" s="2" t="s">
        <v>397</v>
      </c>
      <c r="D4080" s="2" t="s">
        <v>395</v>
      </c>
      <c r="E4080" s="2" t="s">
        <v>394</v>
      </c>
      <c r="F4080" s="8" t="s">
        <v>31</v>
      </c>
      <c r="G4080" s="8">
        <v>1</v>
      </c>
      <c r="H4080" s="8">
        <v>0</v>
      </c>
      <c r="I4080" s="8">
        <v>0</v>
      </c>
      <c r="J4080" s="8">
        <v>0</v>
      </c>
      <c r="K4080" s="8">
        <v>1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5">
        <v>701020237</v>
      </c>
    </row>
    <row r="4081" spans="1:21" hidden="1" x14ac:dyDescent="0.25">
      <c r="A4081" s="8" t="s">
        <v>5018</v>
      </c>
      <c r="B4081" s="2" t="s">
        <v>4492</v>
      </c>
      <c r="C4081" s="2" t="s">
        <v>397</v>
      </c>
      <c r="D4081" s="2" t="s">
        <v>395</v>
      </c>
      <c r="E4081" s="2" t="s">
        <v>394</v>
      </c>
      <c r="F4081" s="8" t="s">
        <v>31</v>
      </c>
      <c r="G4081" s="8">
        <v>1</v>
      </c>
      <c r="H4081" s="8">
        <v>0</v>
      </c>
      <c r="I4081" s="8">
        <v>0</v>
      </c>
      <c r="J4081" s="8">
        <v>0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5">
        <v>701020245</v>
      </c>
    </row>
    <row r="4082" spans="1:21" hidden="1" x14ac:dyDescent="0.25">
      <c r="A4082" s="8" t="s">
        <v>5018</v>
      </c>
      <c r="B4082" s="2" t="s">
        <v>4493</v>
      </c>
      <c r="C4082" s="2" t="s">
        <v>397</v>
      </c>
      <c r="D4082" s="2" t="s">
        <v>395</v>
      </c>
      <c r="E4082" s="2" t="s">
        <v>394</v>
      </c>
      <c r="F4082" s="8" t="s">
        <v>31</v>
      </c>
      <c r="G4082" s="8">
        <v>1</v>
      </c>
      <c r="H4082" s="8">
        <v>0</v>
      </c>
      <c r="I4082" s="8">
        <v>0</v>
      </c>
      <c r="J4082" s="8">
        <v>0</v>
      </c>
      <c r="K4082" s="8">
        <v>1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5">
        <v>701020253</v>
      </c>
    </row>
    <row r="4083" spans="1:21" hidden="1" x14ac:dyDescent="0.25">
      <c r="A4083" s="8" t="s">
        <v>5018</v>
      </c>
      <c r="B4083" s="2" t="s">
        <v>4494</v>
      </c>
      <c r="C4083" s="2" t="s">
        <v>397</v>
      </c>
      <c r="D4083" s="2" t="s">
        <v>395</v>
      </c>
      <c r="E4083" s="2" t="s">
        <v>394</v>
      </c>
      <c r="F4083" s="8" t="s">
        <v>31</v>
      </c>
      <c r="G4083" s="8">
        <v>1</v>
      </c>
      <c r="H4083" s="8">
        <v>0</v>
      </c>
      <c r="I4083" s="8">
        <v>0</v>
      </c>
      <c r="J4083" s="8">
        <v>0</v>
      </c>
      <c r="K4083" s="8">
        <v>1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5">
        <v>701020261</v>
      </c>
    </row>
    <row r="4084" spans="1:21" hidden="1" x14ac:dyDescent="0.25">
      <c r="A4084" s="8" t="s">
        <v>5018</v>
      </c>
      <c r="B4084" s="2" t="s">
        <v>4495</v>
      </c>
      <c r="C4084" s="2" t="s">
        <v>397</v>
      </c>
      <c r="D4084" s="2" t="s">
        <v>395</v>
      </c>
      <c r="E4084" s="2" t="s">
        <v>394</v>
      </c>
      <c r="F4084" s="8" t="s">
        <v>31</v>
      </c>
      <c r="G4084" s="8">
        <v>1</v>
      </c>
      <c r="H4084" s="8">
        <v>0</v>
      </c>
      <c r="I4084" s="8">
        <v>0</v>
      </c>
      <c r="J4084" s="8">
        <v>0</v>
      </c>
      <c r="K4084" s="8">
        <v>1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5">
        <v>701020270</v>
      </c>
    </row>
    <row r="4085" spans="1:21" hidden="1" x14ac:dyDescent="0.25">
      <c r="A4085" s="8" t="s">
        <v>5018</v>
      </c>
      <c r="B4085" s="2" t="s">
        <v>4496</v>
      </c>
      <c r="C4085" s="2" t="s">
        <v>397</v>
      </c>
      <c r="D4085" s="2" t="s">
        <v>395</v>
      </c>
      <c r="E4085" s="2" t="s">
        <v>394</v>
      </c>
      <c r="F4085" s="8" t="s">
        <v>31</v>
      </c>
      <c r="G4085" s="8">
        <v>1</v>
      </c>
      <c r="H4085" s="8">
        <v>0</v>
      </c>
      <c r="I4085" s="8">
        <v>0</v>
      </c>
      <c r="J4085" s="8">
        <v>0</v>
      </c>
      <c r="K4085" s="8">
        <v>1</v>
      </c>
      <c r="L4085" s="8">
        <v>1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5">
        <v>701020288</v>
      </c>
    </row>
    <row r="4086" spans="1:21" hidden="1" x14ac:dyDescent="0.25">
      <c r="A4086" s="8" t="s">
        <v>5018</v>
      </c>
      <c r="B4086" s="2" t="s">
        <v>4497</v>
      </c>
      <c r="C4086" s="2" t="s">
        <v>397</v>
      </c>
      <c r="D4086" s="2" t="s">
        <v>395</v>
      </c>
      <c r="E4086" s="2" t="s">
        <v>394</v>
      </c>
      <c r="F4086" s="8" t="s">
        <v>31</v>
      </c>
      <c r="G4086" s="8">
        <v>1</v>
      </c>
      <c r="H4086" s="8">
        <v>0</v>
      </c>
      <c r="I4086" s="8">
        <v>0</v>
      </c>
      <c r="J4086" s="8">
        <v>0</v>
      </c>
      <c r="K4086" s="8">
        <v>1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5">
        <v>701020296</v>
      </c>
    </row>
    <row r="4087" spans="1:21" hidden="1" x14ac:dyDescent="0.25">
      <c r="A4087" s="8" t="s">
        <v>5018</v>
      </c>
      <c r="B4087" s="2" t="s">
        <v>4498</v>
      </c>
      <c r="C4087" s="2" t="s">
        <v>397</v>
      </c>
      <c r="D4087" s="2" t="s">
        <v>395</v>
      </c>
      <c r="E4087" s="2" t="s">
        <v>394</v>
      </c>
      <c r="F4087" s="8" t="s">
        <v>31</v>
      </c>
      <c r="G4087" s="8">
        <v>1</v>
      </c>
      <c r="H4087" s="8">
        <v>0</v>
      </c>
      <c r="I4087" s="8">
        <v>0</v>
      </c>
      <c r="J4087" s="8">
        <v>0</v>
      </c>
      <c r="K4087" s="8">
        <v>1</v>
      </c>
      <c r="L4087" s="8">
        <v>1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5">
        <v>701020300</v>
      </c>
    </row>
    <row r="4088" spans="1:21" hidden="1" x14ac:dyDescent="0.25">
      <c r="A4088" s="8" t="s">
        <v>5018</v>
      </c>
      <c r="B4088" s="2" t="s">
        <v>4499</v>
      </c>
      <c r="C4088" s="2" t="s">
        <v>397</v>
      </c>
      <c r="D4088" s="2" t="s">
        <v>395</v>
      </c>
      <c r="E4088" s="2" t="s">
        <v>394</v>
      </c>
      <c r="F4088" s="8" t="s">
        <v>31</v>
      </c>
      <c r="G4088" s="8">
        <v>1</v>
      </c>
      <c r="H4088" s="8">
        <v>0</v>
      </c>
      <c r="I4088" s="8">
        <v>0</v>
      </c>
      <c r="J4088" s="8">
        <v>0</v>
      </c>
      <c r="K4088" s="8">
        <v>1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5">
        <v>701020318</v>
      </c>
    </row>
    <row r="4089" spans="1:21" hidden="1" x14ac:dyDescent="0.25">
      <c r="A4089" s="8" t="s">
        <v>5018</v>
      </c>
      <c r="B4089" s="2" t="s">
        <v>4500</v>
      </c>
      <c r="C4089" s="2" t="s">
        <v>397</v>
      </c>
      <c r="D4089" s="2" t="s">
        <v>395</v>
      </c>
      <c r="E4089" s="2" t="s">
        <v>394</v>
      </c>
      <c r="F4089" s="8" t="s">
        <v>31</v>
      </c>
      <c r="G4089" s="8">
        <v>1</v>
      </c>
      <c r="H4089" s="8">
        <v>0</v>
      </c>
      <c r="I4089" s="8">
        <v>0</v>
      </c>
      <c r="J4089" s="8">
        <v>0</v>
      </c>
      <c r="K4089" s="8">
        <v>1</v>
      </c>
      <c r="L4089" s="8">
        <v>1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5">
        <v>701020326</v>
      </c>
    </row>
    <row r="4090" spans="1:21" hidden="1" x14ac:dyDescent="0.25">
      <c r="A4090" s="8" t="s">
        <v>5018</v>
      </c>
      <c r="B4090" s="2" t="s">
        <v>4501</v>
      </c>
      <c r="C4090" s="2" t="s">
        <v>397</v>
      </c>
      <c r="D4090" s="2" t="s">
        <v>395</v>
      </c>
      <c r="E4090" s="2" t="s">
        <v>394</v>
      </c>
      <c r="F4090" s="8" t="s">
        <v>31</v>
      </c>
      <c r="G4090" s="8">
        <v>1</v>
      </c>
      <c r="H4090" s="8">
        <v>0</v>
      </c>
      <c r="I4090" s="8">
        <v>0</v>
      </c>
      <c r="J4090" s="8">
        <v>0</v>
      </c>
      <c r="K4090" s="8">
        <v>1</v>
      </c>
      <c r="L4090" s="8">
        <v>1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5">
        <v>701020334</v>
      </c>
    </row>
    <row r="4091" spans="1:21" hidden="1" x14ac:dyDescent="0.25">
      <c r="A4091" s="8" t="s">
        <v>5018</v>
      </c>
      <c r="B4091" s="2" t="s">
        <v>4502</v>
      </c>
      <c r="C4091" s="2" t="s">
        <v>397</v>
      </c>
      <c r="D4091" s="2" t="s">
        <v>395</v>
      </c>
      <c r="E4091" s="2" t="s">
        <v>394</v>
      </c>
      <c r="F4091" s="8" t="s">
        <v>31</v>
      </c>
      <c r="G4091" s="8">
        <v>1</v>
      </c>
      <c r="H4091" s="8">
        <v>0</v>
      </c>
      <c r="I4091" s="8">
        <v>0</v>
      </c>
      <c r="J4091" s="8">
        <v>0</v>
      </c>
      <c r="K4091" s="8">
        <v>1</v>
      </c>
      <c r="L4091" s="8">
        <v>1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5">
        <v>701020342</v>
      </c>
    </row>
    <row r="4092" spans="1:21" hidden="1" x14ac:dyDescent="0.25">
      <c r="A4092" s="8" t="s">
        <v>5018</v>
      </c>
      <c r="B4092" s="2" t="s">
        <v>4503</v>
      </c>
      <c r="C4092" s="2" t="s">
        <v>397</v>
      </c>
      <c r="D4092" s="2" t="s">
        <v>395</v>
      </c>
      <c r="E4092" s="2" t="s">
        <v>394</v>
      </c>
      <c r="F4092" s="8" t="s">
        <v>31</v>
      </c>
      <c r="G4092" s="8">
        <v>1</v>
      </c>
      <c r="H4092" s="8">
        <v>0</v>
      </c>
      <c r="I4092" s="8">
        <v>0</v>
      </c>
      <c r="J4092" s="8">
        <v>0</v>
      </c>
      <c r="K4092" s="8">
        <v>1</v>
      </c>
      <c r="L4092" s="8">
        <v>1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5">
        <v>701020350</v>
      </c>
    </row>
    <row r="4093" spans="1:21" hidden="1" x14ac:dyDescent="0.25">
      <c r="A4093" s="8" t="s">
        <v>5018</v>
      </c>
      <c r="B4093" s="2" t="s">
        <v>4504</v>
      </c>
      <c r="C4093" s="2" t="s">
        <v>397</v>
      </c>
      <c r="D4093" s="2" t="s">
        <v>395</v>
      </c>
      <c r="E4093" s="2" t="s">
        <v>394</v>
      </c>
      <c r="F4093" s="8" t="s">
        <v>31</v>
      </c>
      <c r="G4093" s="8">
        <v>1</v>
      </c>
      <c r="H4093" s="8">
        <v>0</v>
      </c>
      <c r="I4093" s="8">
        <v>0</v>
      </c>
      <c r="J4093" s="8">
        <v>0</v>
      </c>
      <c r="K4093" s="8">
        <v>1</v>
      </c>
      <c r="L4093" s="8">
        <v>1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5">
        <v>701020369</v>
      </c>
    </row>
    <row r="4094" spans="1:21" hidden="1" x14ac:dyDescent="0.25">
      <c r="A4094" s="8" t="s">
        <v>5018</v>
      </c>
      <c r="B4094" s="2" t="s">
        <v>4505</v>
      </c>
      <c r="C4094" s="2" t="s">
        <v>397</v>
      </c>
      <c r="D4094" s="2" t="s">
        <v>395</v>
      </c>
      <c r="E4094" s="2" t="s">
        <v>394</v>
      </c>
      <c r="F4094" s="8" t="s">
        <v>31</v>
      </c>
      <c r="G4094" s="8">
        <v>1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5">
        <v>701020377</v>
      </c>
    </row>
    <row r="4095" spans="1:21" hidden="1" x14ac:dyDescent="0.25">
      <c r="A4095" s="8" t="s">
        <v>5018</v>
      </c>
      <c r="B4095" s="2" t="s">
        <v>4506</v>
      </c>
      <c r="C4095" s="2" t="s">
        <v>397</v>
      </c>
      <c r="D4095" s="2" t="s">
        <v>395</v>
      </c>
      <c r="E4095" s="2" t="s">
        <v>394</v>
      </c>
      <c r="F4095" s="8" t="s">
        <v>31</v>
      </c>
      <c r="G4095" s="8">
        <v>1</v>
      </c>
      <c r="H4095" s="8">
        <v>0</v>
      </c>
      <c r="I4095" s="8">
        <v>0</v>
      </c>
      <c r="J4095" s="8">
        <v>0</v>
      </c>
      <c r="K4095" s="8">
        <v>1</v>
      </c>
      <c r="L4095" s="8">
        <v>1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5">
        <v>701020385</v>
      </c>
    </row>
    <row r="4096" spans="1:21" hidden="1" x14ac:dyDescent="0.25">
      <c r="A4096" s="8" t="s">
        <v>5018</v>
      </c>
      <c r="B4096" s="2" t="s">
        <v>4507</v>
      </c>
      <c r="C4096" s="2" t="s">
        <v>397</v>
      </c>
      <c r="D4096" s="2" t="s">
        <v>395</v>
      </c>
      <c r="E4096" s="2" t="s">
        <v>394</v>
      </c>
      <c r="F4096" s="8" t="s">
        <v>31</v>
      </c>
      <c r="G4096" s="8">
        <v>1</v>
      </c>
      <c r="H4096" s="8">
        <v>0</v>
      </c>
      <c r="I4096" s="8">
        <v>0</v>
      </c>
      <c r="J4096" s="8">
        <v>0</v>
      </c>
      <c r="K4096" s="8">
        <v>1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5">
        <v>701020393</v>
      </c>
    </row>
    <row r="4097" spans="1:21" hidden="1" x14ac:dyDescent="0.25">
      <c r="A4097" s="8" t="s">
        <v>5018</v>
      </c>
      <c r="B4097" s="2" t="s">
        <v>4508</v>
      </c>
      <c r="C4097" s="2" t="s">
        <v>397</v>
      </c>
      <c r="D4097" s="2" t="s">
        <v>395</v>
      </c>
      <c r="E4097" s="2" t="s">
        <v>394</v>
      </c>
      <c r="F4097" s="8" t="s">
        <v>31</v>
      </c>
      <c r="G4097" s="8">
        <v>1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5">
        <v>701020407</v>
      </c>
    </row>
    <row r="4098" spans="1:21" hidden="1" x14ac:dyDescent="0.25">
      <c r="A4098" s="8" t="s">
        <v>5018</v>
      </c>
      <c r="B4098" s="2" t="s">
        <v>4509</v>
      </c>
      <c r="C4098" s="2" t="s">
        <v>397</v>
      </c>
      <c r="D4098" s="2" t="s">
        <v>395</v>
      </c>
      <c r="E4098" s="2" t="s">
        <v>394</v>
      </c>
      <c r="F4098" s="8" t="s">
        <v>31</v>
      </c>
      <c r="G4098" s="8">
        <v>1</v>
      </c>
      <c r="H4098" s="8">
        <v>0</v>
      </c>
      <c r="I4098" s="8">
        <v>0</v>
      </c>
      <c r="J4098" s="8">
        <v>0</v>
      </c>
      <c r="K4098" s="8">
        <v>1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5">
        <v>701020415</v>
      </c>
    </row>
    <row r="4099" spans="1:21" hidden="1" x14ac:dyDescent="0.25">
      <c r="A4099" s="8" t="s">
        <v>5018</v>
      </c>
      <c r="B4099" s="2" t="s">
        <v>4510</v>
      </c>
      <c r="C4099" s="2" t="s">
        <v>397</v>
      </c>
      <c r="D4099" s="2" t="s">
        <v>395</v>
      </c>
      <c r="E4099" s="2" t="s">
        <v>394</v>
      </c>
      <c r="F4099" s="8" t="s">
        <v>31</v>
      </c>
      <c r="G4099" s="8">
        <v>1</v>
      </c>
      <c r="H4099" s="8">
        <v>0</v>
      </c>
      <c r="I4099" s="8">
        <v>0</v>
      </c>
      <c r="J4099" s="8">
        <v>0</v>
      </c>
      <c r="K4099" s="8">
        <v>1</v>
      </c>
      <c r="L4099" s="8">
        <v>1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5">
        <v>701020423</v>
      </c>
    </row>
    <row r="4100" spans="1:21" hidden="1" x14ac:dyDescent="0.25">
      <c r="A4100" s="8" t="s">
        <v>5018</v>
      </c>
      <c r="B4100" s="2" t="s">
        <v>4511</v>
      </c>
      <c r="C4100" s="2" t="s">
        <v>397</v>
      </c>
      <c r="D4100" s="2" t="s">
        <v>395</v>
      </c>
      <c r="E4100" s="2" t="s">
        <v>394</v>
      </c>
      <c r="F4100" s="8" t="s">
        <v>31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1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5">
        <v>701020431</v>
      </c>
    </row>
    <row r="4101" spans="1:21" hidden="1" x14ac:dyDescent="0.25">
      <c r="A4101" s="8" t="s">
        <v>5018</v>
      </c>
      <c r="B4101" s="2" t="s">
        <v>4512</v>
      </c>
      <c r="C4101" s="2" t="s">
        <v>397</v>
      </c>
      <c r="D4101" s="2" t="s">
        <v>395</v>
      </c>
      <c r="E4101" s="2" t="s">
        <v>394</v>
      </c>
      <c r="F4101" s="8" t="s">
        <v>31</v>
      </c>
      <c r="G4101" s="8">
        <v>1</v>
      </c>
      <c r="H4101" s="8">
        <v>0</v>
      </c>
      <c r="I4101" s="8">
        <v>0</v>
      </c>
      <c r="J4101" s="8">
        <v>0</v>
      </c>
      <c r="K4101" s="8">
        <v>1</v>
      </c>
      <c r="L4101" s="8">
        <v>1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5">
        <v>701020440</v>
      </c>
    </row>
    <row r="4102" spans="1:21" hidden="1" x14ac:dyDescent="0.25">
      <c r="A4102" s="8" t="s">
        <v>5018</v>
      </c>
      <c r="B4102" s="2" t="s">
        <v>4513</v>
      </c>
      <c r="C4102" s="2" t="s">
        <v>397</v>
      </c>
      <c r="D4102" s="2" t="s">
        <v>395</v>
      </c>
      <c r="E4102" s="2" t="s">
        <v>394</v>
      </c>
      <c r="F4102" s="8" t="s">
        <v>31</v>
      </c>
      <c r="G4102" s="8">
        <v>1</v>
      </c>
      <c r="H4102" s="8">
        <v>0</v>
      </c>
      <c r="I4102" s="8">
        <v>0</v>
      </c>
      <c r="J4102" s="8">
        <v>0</v>
      </c>
      <c r="K4102" s="8">
        <v>1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5">
        <v>701020458</v>
      </c>
    </row>
    <row r="4103" spans="1:21" hidden="1" x14ac:dyDescent="0.25">
      <c r="A4103" s="8" t="s">
        <v>5018</v>
      </c>
      <c r="B4103" s="2" t="s">
        <v>4514</v>
      </c>
      <c r="C4103" s="2" t="s">
        <v>397</v>
      </c>
      <c r="D4103" s="2" t="s">
        <v>395</v>
      </c>
      <c r="E4103" s="2" t="s">
        <v>394</v>
      </c>
      <c r="F4103" s="8" t="s">
        <v>31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5">
        <v>701020466</v>
      </c>
    </row>
    <row r="4104" spans="1:21" hidden="1" x14ac:dyDescent="0.25">
      <c r="A4104" s="8" t="s">
        <v>5018</v>
      </c>
      <c r="B4104" s="2" t="s">
        <v>4515</v>
      </c>
      <c r="C4104" s="2" t="s">
        <v>397</v>
      </c>
      <c r="D4104" s="2" t="s">
        <v>395</v>
      </c>
      <c r="E4104" s="2" t="s">
        <v>394</v>
      </c>
      <c r="F4104" s="8" t="s">
        <v>31</v>
      </c>
      <c r="G4104" s="8">
        <v>1</v>
      </c>
      <c r="H4104" s="8">
        <v>0</v>
      </c>
      <c r="I4104" s="8">
        <v>0</v>
      </c>
      <c r="J4104" s="8">
        <v>0</v>
      </c>
      <c r="K4104" s="8">
        <v>1</v>
      </c>
      <c r="L4104" s="8">
        <v>1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5">
        <v>701020474</v>
      </c>
    </row>
    <row r="4105" spans="1:21" hidden="1" x14ac:dyDescent="0.25">
      <c r="A4105" s="8" t="s">
        <v>5018</v>
      </c>
      <c r="B4105" s="2" t="s">
        <v>4516</v>
      </c>
      <c r="C4105" s="2" t="s">
        <v>397</v>
      </c>
      <c r="D4105" s="2" t="s">
        <v>395</v>
      </c>
      <c r="E4105" s="2" t="s">
        <v>394</v>
      </c>
      <c r="F4105" s="8" t="s">
        <v>31</v>
      </c>
      <c r="G4105" s="8">
        <v>1</v>
      </c>
      <c r="H4105" s="8">
        <v>0</v>
      </c>
      <c r="I4105" s="8">
        <v>0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5">
        <v>701020482</v>
      </c>
    </row>
    <row r="4106" spans="1:21" hidden="1" x14ac:dyDescent="0.25">
      <c r="A4106" s="8" t="s">
        <v>5018</v>
      </c>
      <c r="B4106" s="2" t="s">
        <v>4517</v>
      </c>
      <c r="C4106" s="2" t="s">
        <v>397</v>
      </c>
      <c r="D4106" s="2" t="s">
        <v>395</v>
      </c>
      <c r="E4106" s="2" t="s">
        <v>394</v>
      </c>
      <c r="F4106" s="8" t="s">
        <v>31</v>
      </c>
      <c r="G4106" s="8">
        <v>1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5">
        <v>701020490</v>
      </c>
    </row>
    <row r="4107" spans="1:21" hidden="1" x14ac:dyDescent="0.25">
      <c r="A4107" s="8" t="s">
        <v>5018</v>
      </c>
      <c r="B4107" s="2" t="s">
        <v>4518</v>
      </c>
      <c r="C4107" s="2" t="s">
        <v>397</v>
      </c>
      <c r="D4107" s="2" t="s">
        <v>395</v>
      </c>
      <c r="E4107" s="2" t="s">
        <v>394</v>
      </c>
      <c r="F4107" s="8" t="s">
        <v>31</v>
      </c>
      <c r="G4107" s="8">
        <v>1</v>
      </c>
      <c r="H4107" s="8">
        <v>0</v>
      </c>
      <c r="I4107" s="8">
        <v>0</v>
      </c>
      <c r="J4107" s="8">
        <v>0</v>
      </c>
      <c r="K4107" s="8">
        <v>1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5">
        <v>701020504</v>
      </c>
    </row>
    <row r="4108" spans="1:21" hidden="1" x14ac:dyDescent="0.25">
      <c r="A4108" s="8" t="s">
        <v>5018</v>
      </c>
      <c r="B4108" s="2" t="s">
        <v>4519</v>
      </c>
      <c r="C4108" s="2" t="s">
        <v>397</v>
      </c>
      <c r="D4108" s="2" t="s">
        <v>395</v>
      </c>
      <c r="E4108" s="2" t="s">
        <v>394</v>
      </c>
      <c r="F4108" s="8" t="s">
        <v>31</v>
      </c>
      <c r="G4108" s="8">
        <v>1</v>
      </c>
      <c r="H4108" s="8">
        <v>0</v>
      </c>
      <c r="I4108" s="8">
        <v>0</v>
      </c>
      <c r="J4108" s="8">
        <v>0</v>
      </c>
      <c r="K4108" s="8">
        <v>1</v>
      </c>
      <c r="L4108" s="8">
        <v>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5">
        <v>701020512</v>
      </c>
    </row>
    <row r="4109" spans="1:21" hidden="1" x14ac:dyDescent="0.25">
      <c r="A4109" s="8" t="s">
        <v>5018</v>
      </c>
      <c r="B4109" s="2" t="s">
        <v>4520</v>
      </c>
      <c r="C4109" s="2" t="s">
        <v>397</v>
      </c>
      <c r="D4109" s="2" t="s">
        <v>395</v>
      </c>
      <c r="E4109" s="2" t="s">
        <v>394</v>
      </c>
      <c r="F4109" s="8" t="s">
        <v>31</v>
      </c>
      <c r="G4109" s="8">
        <v>1</v>
      </c>
      <c r="H4109" s="8">
        <v>0</v>
      </c>
      <c r="I4109" s="8">
        <v>0</v>
      </c>
      <c r="J4109" s="8">
        <v>0</v>
      </c>
      <c r="K4109" s="8">
        <v>1</v>
      </c>
      <c r="L4109" s="8">
        <v>1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5">
        <v>701020520</v>
      </c>
    </row>
    <row r="4110" spans="1:21" hidden="1" x14ac:dyDescent="0.25">
      <c r="A4110" s="8" t="s">
        <v>5018</v>
      </c>
      <c r="B4110" s="2" t="s">
        <v>4521</v>
      </c>
      <c r="C4110" s="2" t="s">
        <v>397</v>
      </c>
      <c r="D4110" s="2" t="s">
        <v>395</v>
      </c>
      <c r="E4110" s="2" t="s">
        <v>394</v>
      </c>
      <c r="F4110" s="8" t="s">
        <v>31</v>
      </c>
      <c r="G4110" s="8">
        <v>1</v>
      </c>
      <c r="H4110" s="8">
        <v>0</v>
      </c>
      <c r="I4110" s="8">
        <v>0</v>
      </c>
      <c r="J4110" s="8">
        <v>0</v>
      </c>
      <c r="K4110" s="8">
        <v>1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5">
        <v>701020539</v>
      </c>
    </row>
    <row r="4111" spans="1:21" hidden="1" x14ac:dyDescent="0.25">
      <c r="A4111" s="8" t="s">
        <v>5018</v>
      </c>
      <c r="B4111" s="2" t="s">
        <v>4522</v>
      </c>
      <c r="C4111" s="2" t="s">
        <v>397</v>
      </c>
      <c r="D4111" s="2" t="s">
        <v>395</v>
      </c>
      <c r="E4111" s="2" t="s">
        <v>394</v>
      </c>
      <c r="F4111" s="8" t="s">
        <v>31</v>
      </c>
      <c r="G4111" s="8">
        <v>1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5">
        <v>701020547</v>
      </c>
    </row>
    <row r="4112" spans="1:21" hidden="1" x14ac:dyDescent="0.25">
      <c r="A4112" s="8" t="s">
        <v>5018</v>
      </c>
      <c r="B4112" s="2" t="s">
        <v>4523</v>
      </c>
      <c r="C4112" s="2" t="s">
        <v>397</v>
      </c>
      <c r="D4112" s="2" t="s">
        <v>395</v>
      </c>
      <c r="E4112" s="2" t="s">
        <v>394</v>
      </c>
      <c r="F4112" s="8" t="s">
        <v>31</v>
      </c>
      <c r="G4112" s="8">
        <v>1</v>
      </c>
      <c r="H4112" s="8">
        <v>0</v>
      </c>
      <c r="I4112" s="8">
        <v>0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5">
        <v>701020555</v>
      </c>
    </row>
    <row r="4113" spans="1:21" hidden="1" x14ac:dyDescent="0.25">
      <c r="A4113" s="8" t="s">
        <v>5018</v>
      </c>
      <c r="B4113" s="2" t="s">
        <v>4524</v>
      </c>
      <c r="C4113" s="2" t="s">
        <v>397</v>
      </c>
      <c r="D4113" s="2" t="s">
        <v>395</v>
      </c>
      <c r="E4113" s="2" t="s">
        <v>394</v>
      </c>
      <c r="F4113" s="8" t="s">
        <v>31</v>
      </c>
      <c r="G4113" s="8">
        <v>1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5">
        <v>701020563</v>
      </c>
    </row>
    <row r="4114" spans="1:21" hidden="1" x14ac:dyDescent="0.25">
      <c r="A4114" s="8" t="s">
        <v>5018</v>
      </c>
      <c r="B4114" s="2" t="s">
        <v>4525</v>
      </c>
      <c r="C4114" s="2" t="s">
        <v>397</v>
      </c>
      <c r="D4114" s="2" t="s">
        <v>395</v>
      </c>
      <c r="E4114" s="2" t="s">
        <v>394</v>
      </c>
      <c r="F4114" s="8" t="s">
        <v>31</v>
      </c>
      <c r="G4114" s="8">
        <v>1</v>
      </c>
      <c r="H4114" s="8">
        <v>0</v>
      </c>
      <c r="I4114" s="8">
        <v>0</v>
      </c>
      <c r="J4114" s="8">
        <v>0</v>
      </c>
      <c r="K4114" s="8">
        <v>1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5">
        <v>701020571</v>
      </c>
    </row>
    <row r="4115" spans="1:21" hidden="1" x14ac:dyDescent="0.25">
      <c r="A4115" s="8" t="s">
        <v>5018</v>
      </c>
      <c r="B4115" s="2" t="s">
        <v>4526</v>
      </c>
      <c r="C4115" s="2" t="s">
        <v>397</v>
      </c>
      <c r="D4115" s="2" t="s">
        <v>395</v>
      </c>
      <c r="E4115" s="2" t="s">
        <v>394</v>
      </c>
      <c r="F4115" s="8" t="s">
        <v>31</v>
      </c>
      <c r="G4115" s="8">
        <v>1</v>
      </c>
      <c r="H4115" s="8">
        <v>0</v>
      </c>
      <c r="I4115" s="8">
        <v>0</v>
      </c>
      <c r="J4115" s="8">
        <v>0</v>
      </c>
      <c r="K4115" s="8">
        <v>1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5">
        <v>701020580</v>
      </c>
    </row>
    <row r="4116" spans="1:21" hidden="1" x14ac:dyDescent="0.25">
      <c r="A4116" s="8" t="s">
        <v>5018</v>
      </c>
      <c r="B4116" s="2" t="s">
        <v>4527</v>
      </c>
      <c r="C4116" s="2" t="s">
        <v>397</v>
      </c>
      <c r="D4116" s="2" t="s">
        <v>395</v>
      </c>
      <c r="E4116" s="2" t="s">
        <v>394</v>
      </c>
      <c r="F4116" s="8" t="s">
        <v>31</v>
      </c>
      <c r="G4116" s="8">
        <v>1</v>
      </c>
      <c r="H4116" s="8">
        <v>0</v>
      </c>
      <c r="I4116" s="8">
        <v>0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5">
        <v>701020598</v>
      </c>
    </row>
    <row r="4117" spans="1:21" hidden="1" x14ac:dyDescent="0.25">
      <c r="A4117" s="8" t="s">
        <v>5018</v>
      </c>
      <c r="B4117" s="2" t="s">
        <v>4528</v>
      </c>
      <c r="C4117" s="2" t="s">
        <v>397</v>
      </c>
      <c r="D4117" s="2" t="s">
        <v>395</v>
      </c>
      <c r="E4117" s="2" t="s">
        <v>394</v>
      </c>
      <c r="F4117" s="8" t="s">
        <v>31</v>
      </c>
      <c r="G4117" s="8">
        <v>1</v>
      </c>
      <c r="H4117" s="8">
        <v>0</v>
      </c>
      <c r="I4117" s="8">
        <v>0</v>
      </c>
      <c r="J4117" s="8">
        <v>0</v>
      </c>
      <c r="K4117" s="8">
        <v>1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5">
        <v>701020601</v>
      </c>
    </row>
    <row r="4118" spans="1:21" hidden="1" x14ac:dyDescent="0.25">
      <c r="A4118" s="8" t="s">
        <v>5018</v>
      </c>
      <c r="B4118" s="2" t="s">
        <v>4529</v>
      </c>
      <c r="C4118" s="2" t="s">
        <v>397</v>
      </c>
      <c r="D4118" s="2" t="s">
        <v>395</v>
      </c>
      <c r="E4118" s="2" t="s">
        <v>394</v>
      </c>
      <c r="F4118" s="8" t="s">
        <v>31</v>
      </c>
      <c r="G4118" s="8">
        <v>1</v>
      </c>
      <c r="H4118" s="8">
        <v>0</v>
      </c>
      <c r="I4118" s="8">
        <v>0</v>
      </c>
      <c r="J4118" s="8">
        <v>0</v>
      </c>
      <c r="K4118" s="8">
        <v>1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5">
        <v>701020610</v>
      </c>
    </row>
    <row r="4119" spans="1:21" hidden="1" x14ac:dyDescent="0.25">
      <c r="A4119" s="8" t="s">
        <v>5018</v>
      </c>
      <c r="B4119" s="2" t="s">
        <v>4530</v>
      </c>
      <c r="C4119" s="2" t="s">
        <v>397</v>
      </c>
      <c r="D4119" s="2" t="s">
        <v>395</v>
      </c>
      <c r="E4119" s="2" t="s">
        <v>394</v>
      </c>
      <c r="F4119" s="8" t="s">
        <v>31</v>
      </c>
      <c r="G4119" s="8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5">
        <v>701020628</v>
      </c>
    </row>
    <row r="4120" spans="1:21" hidden="1" x14ac:dyDescent="0.25">
      <c r="A4120" s="8" t="s">
        <v>5018</v>
      </c>
      <c r="B4120" s="2" t="s">
        <v>4531</v>
      </c>
      <c r="C4120" s="2" t="s">
        <v>397</v>
      </c>
      <c r="D4120" s="2" t="s">
        <v>395</v>
      </c>
      <c r="E4120" s="2" t="s">
        <v>394</v>
      </c>
      <c r="F4120" s="8" t="s">
        <v>31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1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5">
        <v>701020636</v>
      </c>
    </row>
    <row r="4121" spans="1:21" hidden="1" x14ac:dyDescent="0.25">
      <c r="A4121" s="8" t="s">
        <v>5018</v>
      </c>
      <c r="B4121" s="2" t="s">
        <v>4532</v>
      </c>
      <c r="C4121" s="2" t="s">
        <v>397</v>
      </c>
      <c r="D4121" s="2" t="s">
        <v>395</v>
      </c>
      <c r="E4121" s="2" t="s">
        <v>394</v>
      </c>
      <c r="F4121" s="8" t="s">
        <v>31</v>
      </c>
      <c r="G4121" s="8">
        <v>1</v>
      </c>
      <c r="H4121" s="8">
        <v>0</v>
      </c>
      <c r="I4121" s="8">
        <v>0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5">
        <v>701020644</v>
      </c>
    </row>
    <row r="4122" spans="1:21" hidden="1" x14ac:dyDescent="0.25">
      <c r="A4122" s="8" t="s">
        <v>5018</v>
      </c>
      <c r="B4122" s="2" t="s">
        <v>4533</v>
      </c>
      <c r="C4122" s="2" t="s">
        <v>397</v>
      </c>
      <c r="D4122" s="2" t="s">
        <v>395</v>
      </c>
      <c r="E4122" s="2" t="s">
        <v>394</v>
      </c>
      <c r="F4122" s="8" t="s">
        <v>31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5">
        <v>701020652</v>
      </c>
    </row>
    <row r="4123" spans="1:21" hidden="1" x14ac:dyDescent="0.25">
      <c r="A4123" s="8" t="s">
        <v>5018</v>
      </c>
      <c r="B4123" s="2" t="s">
        <v>4534</v>
      </c>
      <c r="C4123" s="2" t="s">
        <v>398</v>
      </c>
      <c r="D4123" s="2" t="s">
        <v>395</v>
      </c>
      <c r="E4123" s="2" t="s">
        <v>394</v>
      </c>
      <c r="F4123" s="8" t="s">
        <v>31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5">
        <v>701030011</v>
      </c>
    </row>
    <row r="4124" spans="1:21" hidden="1" x14ac:dyDescent="0.25">
      <c r="A4124" s="8" t="s">
        <v>5018</v>
      </c>
      <c r="B4124" s="2" t="s">
        <v>4535</v>
      </c>
      <c r="C4124" s="2" t="s">
        <v>398</v>
      </c>
      <c r="D4124" s="2" t="s">
        <v>395</v>
      </c>
      <c r="E4124" s="2" t="s">
        <v>394</v>
      </c>
      <c r="F4124" s="8" t="s">
        <v>31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5">
        <v>701030020</v>
      </c>
    </row>
    <row r="4125" spans="1:21" hidden="1" x14ac:dyDescent="0.25">
      <c r="A4125" s="8" t="s">
        <v>5018</v>
      </c>
      <c r="B4125" s="2" t="s">
        <v>4536</v>
      </c>
      <c r="C4125" s="2" t="s">
        <v>398</v>
      </c>
      <c r="D4125" s="2" t="s">
        <v>395</v>
      </c>
      <c r="E4125" s="2" t="s">
        <v>394</v>
      </c>
      <c r="F4125" s="8" t="s">
        <v>31</v>
      </c>
      <c r="G4125" s="8">
        <v>1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5">
        <v>701030038</v>
      </c>
    </row>
    <row r="4126" spans="1:21" hidden="1" x14ac:dyDescent="0.25">
      <c r="A4126" s="8" t="s">
        <v>5018</v>
      </c>
      <c r="B4126" s="2" t="s">
        <v>4537</v>
      </c>
      <c r="C4126" s="2" t="s">
        <v>398</v>
      </c>
      <c r="D4126" s="2" t="s">
        <v>395</v>
      </c>
      <c r="E4126" s="2" t="s">
        <v>394</v>
      </c>
      <c r="F4126" s="8" t="s">
        <v>31</v>
      </c>
      <c r="G4126" s="8">
        <v>1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5">
        <v>701030046</v>
      </c>
    </row>
    <row r="4127" spans="1:21" hidden="1" x14ac:dyDescent="0.25">
      <c r="A4127" s="8" t="s">
        <v>5018</v>
      </c>
      <c r="B4127" s="2" t="s">
        <v>4538</v>
      </c>
      <c r="C4127" s="2" t="s">
        <v>398</v>
      </c>
      <c r="D4127" s="2" t="s">
        <v>395</v>
      </c>
      <c r="E4127" s="2" t="s">
        <v>394</v>
      </c>
      <c r="F4127" s="8" t="s">
        <v>31</v>
      </c>
      <c r="G4127" s="8">
        <v>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5">
        <v>701030054</v>
      </c>
    </row>
    <row r="4128" spans="1:21" hidden="1" x14ac:dyDescent="0.25">
      <c r="A4128" s="8" t="s">
        <v>5018</v>
      </c>
      <c r="B4128" s="2" t="s">
        <v>4539</v>
      </c>
      <c r="C4128" s="2" t="s">
        <v>398</v>
      </c>
      <c r="D4128" s="2" t="s">
        <v>395</v>
      </c>
      <c r="E4128" s="2" t="s">
        <v>394</v>
      </c>
      <c r="F4128" s="8" t="s">
        <v>31</v>
      </c>
      <c r="G4128" s="8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5">
        <v>701030062</v>
      </c>
    </row>
    <row r="4129" spans="1:21" hidden="1" x14ac:dyDescent="0.25">
      <c r="A4129" s="8" t="s">
        <v>5018</v>
      </c>
      <c r="B4129" s="2" t="s">
        <v>4540</v>
      </c>
      <c r="C4129" s="2" t="s">
        <v>398</v>
      </c>
      <c r="D4129" s="2" t="s">
        <v>395</v>
      </c>
      <c r="E4129" s="2" t="s">
        <v>394</v>
      </c>
      <c r="F4129" s="8" t="s">
        <v>31</v>
      </c>
      <c r="G4129" s="8">
        <v>1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5">
        <v>701030070</v>
      </c>
    </row>
    <row r="4130" spans="1:21" hidden="1" x14ac:dyDescent="0.25">
      <c r="A4130" s="8" t="s">
        <v>5018</v>
      </c>
      <c r="B4130" s="2" t="s">
        <v>4541</v>
      </c>
      <c r="C4130" s="2" t="s">
        <v>398</v>
      </c>
      <c r="D4130" s="2" t="s">
        <v>395</v>
      </c>
      <c r="E4130" s="2" t="s">
        <v>394</v>
      </c>
      <c r="F4130" s="8" t="s">
        <v>31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5">
        <v>701030089</v>
      </c>
    </row>
    <row r="4131" spans="1:21" hidden="1" x14ac:dyDescent="0.25">
      <c r="A4131" s="8" t="s">
        <v>5018</v>
      </c>
      <c r="B4131" s="2" t="s">
        <v>4542</v>
      </c>
      <c r="C4131" s="2" t="s">
        <v>398</v>
      </c>
      <c r="D4131" s="2" t="s">
        <v>395</v>
      </c>
      <c r="E4131" s="2" t="s">
        <v>394</v>
      </c>
      <c r="F4131" s="8" t="s">
        <v>31</v>
      </c>
      <c r="G4131" s="8">
        <v>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5">
        <v>701030097</v>
      </c>
    </row>
    <row r="4132" spans="1:21" hidden="1" x14ac:dyDescent="0.25">
      <c r="A4132" s="8" t="s">
        <v>5018</v>
      </c>
      <c r="B4132" s="2" t="s">
        <v>4543</v>
      </c>
      <c r="C4132" s="2" t="s">
        <v>398</v>
      </c>
      <c r="D4132" s="2" t="s">
        <v>395</v>
      </c>
      <c r="E4132" s="2" t="s">
        <v>394</v>
      </c>
      <c r="F4132" s="8" t="s">
        <v>31</v>
      </c>
      <c r="G4132" s="8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5">
        <v>701030100</v>
      </c>
    </row>
    <row r="4133" spans="1:21" hidden="1" x14ac:dyDescent="0.25">
      <c r="A4133" s="8" t="s">
        <v>5018</v>
      </c>
      <c r="B4133" s="2" t="s">
        <v>4544</v>
      </c>
      <c r="C4133" s="2" t="s">
        <v>398</v>
      </c>
      <c r="D4133" s="2" t="s">
        <v>395</v>
      </c>
      <c r="E4133" s="2" t="s">
        <v>394</v>
      </c>
      <c r="F4133" s="8" t="s">
        <v>31</v>
      </c>
      <c r="G4133" s="8">
        <v>1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5">
        <v>701030119</v>
      </c>
    </row>
    <row r="4134" spans="1:21" hidden="1" x14ac:dyDescent="0.25">
      <c r="A4134" s="8" t="s">
        <v>5018</v>
      </c>
      <c r="B4134" s="2" t="s">
        <v>4545</v>
      </c>
      <c r="C4134" s="2" t="s">
        <v>398</v>
      </c>
      <c r="D4134" s="2" t="s">
        <v>395</v>
      </c>
      <c r="E4134" s="2" t="s">
        <v>394</v>
      </c>
      <c r="F4134" s="8" t="s">
        <v>31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5">
        <v>701030127</v>
      </c>
    </row>
    <row r="4135" spans="1:21" hidden="1" x14ac:dyDescent="0.25">
      <c r="A4135" s="8" t="s">
        <v>5018</v>
      </c>
      <c r="B4135" s="2" t="s">
        <v>4546</v>
      </c>
      <c r="C4135" s="2" t="s">
        <v>398</v>
      </c>
      <c r="D4135" s="2" t="s">
        <v>395</v>
      </c>
      <c r="E4135" s="2" t="s">
        <v>394</v>
      </c>
      <c r="F4135" s="8" t="s">
        <v>31</v>
      </c>
      <c r="G4135" s="8">
        <v>1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5">
        <v>701030135</v>
      </c>
    </row>
    <row r="4136" spans="1:21" hidden="1" x14ac:dyDescent="0.25">
      <c r="A4136" s="8" t="s">
        <v>5018</v>
      </c>
      <c r="B4136" s="2" t="s">
        <v>4547</v>
      </c>
      <c r="C4136" s="2" t="s">
        <v>398</v>
      </c>
      <c r="D4136" s="2" t="s">
        <v>395</v>
      </c>
      <c r="E4136" s="2" t="s">
        <v>394</v>
      </c>
      <c r="F4136" s="8" t="s">
        <v>31</v>
      </c>
      <c r="G4136" s="8">
        <v>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5">
        <v>701030143</v>
      </c>
    </row>
    <row r="4137" spans="1:21" hidden="1" x14ac:dyDescent="0.25">
      <c r="A4137" s="8" t="s">
        <v>5018</v>
      </c>
      <c r="B4137" s="2" t="s">
        <v>4548</v>
      </c>
      <c r="C4137" s="2" t="s">
        <v>398</v>
      </c>
      <c r="D4137" s="2" t="s">
        <v>395</v>
      </c>
      <c r="E4137" s="2" t="s">
        <v>394</v>
      </c>
      <c r="F4137" s="8" t="s">
        <v>31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5">
        <v>701030151</v>
      </c>
    </row>
    <row r="4138" spans="1:21" hidden="1" x14ac:dyDescent="0.25">
      <c r="A4138" s="8" t="s">
        <v>5018</v>
      </c>
      <c r="B4138" s="2" t="s">
        <v>4549</v>
      </c>
      <c r="C4138" s="2" t="s">
        <v>398</v>
      </c>
      <c r="D4138" s="2" t="s">
        <v>395</v>
      </c>
      <c r="E4138" s="2" t="s">
        <v>394</v>
      </c>
      <c r="F4138" s="8" t="s">
        <v>31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5">
        <v>701030160</v>
      </c>
    </row>
    <row r="4139" spans="1:21" hidden="1" x14ac:dyDescent="0.25">
      <c r="A4139" s="8" t="s">
        <v>5018</v>
      </c>
      <c r="B4139" s="2" t="s">
        <v>4550</v>
      </c>
      <c r="C4139" s="2" t="s">
        <v>398</v>
      </c>
      <c r="D4139" s="2" t="s">
        <v>395</v>
      </c>
      <c r="E4139" s="2" t="s">
        <v>394</v>
      </c>
      <c r="F4139" s="8" t="s">
        <v>31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5">
        <v>701030178</v>
      </c>
    </row>
    <row r="4140" spans="1:21" hidden="1" x14ac:dyDescent="0.25">
      <c r="A4140" s="8" t="s">
        <v>5018</v>
      </c>
      <c r="B4140" s="2" t="s">
        <v>4551</v>
      </c>
      <c r="C4140" s="2" t="s">
        <v>398</v>
      </c>
      <c r="D4140" s="2" t="s">
        <v>395</v>
      </c>
      <c r="E4140" s="2" t="s">
        <v>394</v>
      </c>
      <c r="F4140" s="8" t="s">
        <v>31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5">
        <v>701030186</v>
      </c>
    </row>
    <row r="4141" spans="1:21" hidden="1" x14ac:dyDescent="0.25">
      <c r="A4141" s="8" t="s">
        <v>5018</v>
      </c>
      <c r="B4141" s="2" t="s">
        <v>4552</v>
      </c>
      <c r="C4141" s="2" t="s">
        <v>398</v>
      </c>
      <c r="D4141" s="2" t="s">
        <v>395</v>
      </c>
      <c r="E4141" s="2" t="s">
        <v>394</v>
      </c>
      <c r="F4141" s="8" t="s">
        <v>31</v>
      </c>
      <c r="G4141" s="8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5">
        <v>701030194</v>
      </c>
    </row>
    <row r="4142" spans="1:21" hidden="1" x14ac:dyDescent="0.25">
      <c r="A4142" s="8" t="s">
        <v>5018</v>
      </c>
      <c r="B4142" s="2" t="s">
        <v>4553</v>
      </c>
      <c r="C4142" s="2" t="s">
        <v>398</v>
      </c>
      <c r="D4142" s="2" t="s">
        <v>395</v>
      </c>
      <c r="E4142" s="2" t="s">
        <v>394</v>
      </c>
      <c r="F4142" s="8" t="s">
        <v>31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5">
        <v>701030208</v>
      </c>
    </row>
    <row r="4143" spans="1:21" hidden="1" x14ac:dyDescent="0.25">
      <c r="A4143" s="8" t="s">
        <v>5018</v>
      </c>
      <c r="B4143" s="2" t="s">
        <v>4554</v>
      </c>
      <c r="C4143" s="2" t="s">
        <v>398</v>
      </c>
      <c r="D4143" s="2" t="s">
        <v>395</v>
      </c>
      <c r="E4143" s="2" t="s">
        <v>394</v>
      </c>
      <c r="F4143" s="8" t="s">
        <v>31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5">
        <v>701030216</v>
      </c>
    </row>
    <row r="4144" spans="1:21" hidden="1" x14ac:dyDescent="0.25">
      <c r="A4144" s="8" t="s">
        <v>5018</v>
      </c>
      <c r="B4144" s="2" t="s">
        <v>4555</v>
      </c>
      <c r="C4144" s="2" t="s">
        <v>398</v>
      </c>
      <c r="D4144" s="2" t="s">
        <v>395</v>
      </c>
      <c r="E4144" s="2" t="s">
        <v>394</v>
      </c>
      <c r="F4144" s="8" t="s">
        <v>31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5">
        <v>701030224</v>
      </c>
    </row>
    <row r="4145" spans="1:21" hidden="1" x14ac:dyDescent="0.25">
      <c r="A4145" s="8" t="s">
        <v>5018</v>
      </c>
      <c r="B4145" s="2" t="s">
        <v>4556</v>
      </c>
      <c r="C4145" s="2" t="s">
        <v>398</v>
      </c>
      <c r="D4145" s="2" t="s">
        <v>395</v>
      </c>
      <c r="E4145" s="2" t="s">
        <v>394</v>
      </c>
      <c r="F4145" s="8" t="s">
        <v>31</v>
      </c>
      <c r="G4145" s="8">
        <v>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5">
        <v>701030232</v>
      </c>
    </row>
    <row r="4146" spans="1:21" hidden="1" x14ac:dyDescent="0.25">
      <c r="A4146" s="8" t="s">
        <v>5018</v>
      </c>
      <c r="B4146" s="2" t="s">
        <v>4557</v>
      </c>
      <c r="C4146" s="2" t="s">
        <v>398</v>
      </c>
      <c r="D4146" s="2" t="s">
        <v>395</v>
      </c>
      <c r="E4146" s="2" t="s">
        <v>394</v>
      </c>
      <c r="F4146" s="8" t="s">
        <v>31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5">
        <v>701030240</v>
      </c>
    </row>
    <row r="4147" spans="1:21" hidden="1" x14ac:dyDescent="0.25">
      <c r="A4147" s="8" t="s">
        <v>5018</v>
      </c>
      <c r="B4147" s="2" t="s">
        <v>4558</v>
      </c>
      <c r="C4147" s="2" t="s">
        <v>398</v>
      </c>
      <c r="D4147" s="2" t="s">
        <v>395</v>
      </c>
      <c r="E4147" s="2" t="s">
        <v>394</v>
      </c>
      <c r="F4147" s="8" t="s">
        <v>31</v>
      </c>
      <c r="G4147" s="8">
        <v>1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5">
        <v>701030259</v>
      </c>
    </row>
    <row r="4148" spans="1:21" hidden="1" x14ac:dyDescent="0.25">
      <c r="A4148" s="8" t="s">
        <v>5018</v>
      </c>
      <c r="B4148" s="2" t="s">
        <v>4559</v>
      </c>
      <c r="C4148" s="2" t="s">
        <v>398</v>
      </c>
      <c r="D4148" s="2" t="s">
        <v>395</v>
      </c>
      <c r="E4148" s="2" t="s">
        <v>394</v>
      </c>
      <c r="F4148" s="8" t="s">
        <v>31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5">
        <v>701030267</v>
      </c>
    </row>
    <row r="4149" spans="1:21" hidden="1" x14ac:dyDescent="0.25">
      <c r="A4149" s="8" t="s">
        <v>5018</v>
      </c>
      <c r="B4149" s="2" t="s">
        <v>4560</v>
      </c>
      <c r="C4149" s="2" t="s">
        <v>398</v>
      </c>
      <c r="D4149" s="2" t="s">
        <v>395</v>
      </c>
      <c r="E4149" s="2" t="s">
        <v>394</v>
      </c>
      <c r="F4149" s="8" t="s">
        <v>31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5">
        <v>701030275</v>
      </c>
    </row>
    <row r="4150" spans="1:21" hidden="1" x14ac:dyDescent="0.25">
      <c r="A4150" s="8" t="s">
        <v>5018</v>
      </c>
      <c r="B4150" s="2" t="s">
        <v>4561</v>
      </c>
      <c r="C4150" s="2" t="s">
        <v>398</v>
      </c>
      <c r="D4150" s="2" t="s">
        <v>395</v>
      </c>
      <c r="E4150" s="2" t="s">
        <v>394</v>
      </c>
      <c r="F4150" s="8" t="s">
        <v>31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5">
        <v>701030283</v>
      </c>
    </row>
    <row r="4151" spans="1:21" hidden="1" x14ac:dyDescent="0.25">
      <c r="A4151" s="8" t="s">
        <v>5018</v>
      </c>
      <c r="B4151" s="2" t="s">
        <v>4562</v>
      </c>
      <c r="C4151" s="2" t="s">
        <v>398</v>
      </c>
      <c r="D4151" s="2" t="s">
        <v>395</v>
      </c>
      <c r="E4151" s="2" t="s">
        <v>394</v>
      </c>
      <c r="F4151" s="8" t="s">
        <v>31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5">
        <v>701030291</v>
      </c>
    </row>
    <row r="4152" spans="1:21" hidden="1" x14ac:dyDescent="0.25">
      <c r="A4152" s="8" t="s">
        <v>5018</v>
      </c>
      <c r="B4152" s="2" t="s">
        <v>4563</v>
      </c>
      <c r="C4152" s="2" t="s">
        <v>398</v>
      </c>
      <c r="D4152" s="2" t="s">
        <v>395</v>
      </c>
      <c r="E4152" s="2" t="s">
        <v>394</v>
      </c>
      <c r="F4152" s="8" t="s">
        <v>31</v>
      </c>
      <c r="G4152" s="8">
        <v>1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5">
        <v>701030305</v>
      </c>
    </row>
    <row r="4153" spans="1:21" hidden="1" x14ac:dyDescent="0.25">
      <c r="A4153" s="8" t="s">
        <v>5018</v>
      </c>
      <c r="B4153" s="2" t="s">
        <v>4564</v>
      </c>
      <c r="C4153" s="2" t="s">
        <v>398</v>
      </c>
      <c r="D4153" s="2" t="s">
        <v>395</v>
      </c>
      <c r="E4153" s="2" t="s">
        <v>394</v>
      </c>
      <c r="F4153" s="8" t="s">
        <v>31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5">
        <v>701030321</v>
      </c>
    </row>
    <row r="4154" spans="1:21" hidden="1" x14ac:dyDescent="0.25">
      <c r="A4154" s="8" t="s">
        <v>5018</v>
      </c>
      <c r="B4154" s="2" t="s">
        <v>4565</v>
      </c>
      <c r="C4154" s="2" t="s">
        <v>398</v>
      </c>
      <c r="D4154" s="2" t="s">
        <v>395</v>
      </c>
      <c r="E4154" s="2" t="s">
        <v>394</v>
      </c>
      <c r="F4154" s="8" t="s">
        <v>31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5">
        <v>701030330</v>
      </c>
    </row>
    <row r="4155" spans="1:21" hidden="1" x14ac:dyDescent="0.25">
      <c r="A4155" s="8" t="s">
        <v>5018</v>
      </c>
      <c r="B4155" s="2" t="s">
        <v>4566</v>
      </c>
      <c r="C4155" s="2" t="s">
        <v>398</v>
      </c>
      <c r="D4155" s="2" t="s">
        <v>395</v>
      </c>
      <c r="E4155" s="2" t="s">
        <v>394</v>
      </c>
      <c r="F4155" s="8" t="s">
        <v>31</v>
      </c>
      <c r="G4155" s="8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5">
        <v>701030348</v>
      </c>
    </row>
    <row r="4156" spans="1:21" hidden="1" x14ac:dyDescent="0.25">
      <c r="A4156" s="8" t="s">
        <v>5018</v>
      </c>
      <c r="B4156" s="2" t="s">
        <v>4567</v>
      </c>
      <c r="C4156" s="2" t="s">
        <v>399</v>
      </c>
      <c r="D4156" s="2" t="s">
        <v>395</v>
      </c>
      <c r="E4156" s="2" t="s">
        <v>394</v>
      </c>
      <c r="F4156" s="8" t="s">
        <v>31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5">
        <v>701040017</v>
      </c>
    </row>
    <row r="4157" spans="1:21" hidden="1" x14ac:dyDescent="0.25">
      <c r="A4157" s="8" t="s">
        <v>5018</v>
      </c>
      <c r="B4157" s="2" t="s">
        <v>4568</v>
      </c>
      <c r="C4157" s="2" t="s">
        <v>399</v>
      </c>
      <c r="D4157" s="2" t="s">
        <v>395</v>
      </c>
      <c r="E4157" s="2" t="s">
        <v>394</v>
      </c>
      <c r="F4157" s="8" t="s">
        <v>31</v>
      </c>
      <c r="G4157" s="8">
        <v>1</v>
      </c>
      <c r="H4157" s="8">
        <v>0</v>
      </c>
      <c r="I4157" s="8">
        <v>0</v>
      </c>
      <c r="J4157" s="8">
        <v>0</v>
      </c>
      <c r="K4157" s="8">
        <v>1</v>
      </c>
      <c r="L4157" s="8">
        <v>1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5">
        <v>701040025</v>
      </c>
    </row>
    <row r="4158" spans="1:21" hidden="1" x14ac:dyDescent="0.25">
      <c r="A4158" s="8" t="s">
        <v>5018</v>
      </c>
      <c r="B4158" s="2" t="s">
        <v>4569</v>
      </c>
      <c r="C4158" s="2" t="s">
        <v>399</v>
      </c>
      <c r="D4158" s="2" t="s">
        <v>395</v>
      </c>
      <c r="E4158" s="2" t="s">
        <v>394</v>
      </c>
      <c r="F4158" s="8" t="s">
        <v>31</v>
      </c>
      <c r="G4158" s="8">
        <v>1</v>
      </c>
      <c r="H4158" s="8">
        <v>0</v>
      </c>
      <c r="I4158" s="8">
        <v>0</v>
      </c>
      <c r="J4158" s="8">
        <v>0</v>
      </c>
      <c r="K4158" s="8">
        <v>1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5">
        <v>701040033</v>
      </c>
    </row>
    <row r="4159" spans="1:21" hidden="1" x14ac:dyDescent="0.25">
      <c r="A4159" s="8" t="s">
        <v>5018</v>
      </c>
      <c r="B4159" s="2" t="s">
        <v>4570</v>
      </c>
      <c r="C4159" s="2" t="s">
        <v>399</v>
      </c>
      <c r="D4159" s="2" t="s">
        <v>395</v>
      </c>
      <c r="E4159" s="2" t="s">
        <v>394</v>
      </c>
      <c r="F4159" s="8" t="s">
        <v>31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1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5">
        <v>701040041</v>
      </c>
    </row>
    <row r="4160" spans="1:21" hidden="1" x14ac:dyDescent="0.25">
      <c r="A4160" s="8" t="s">
        <v>5018</v>
      </c>
      <c r="B4160" s="2" t="s">
        <v>4571</v>
      </c>
      <c r="C4160" s="2" t="s">
        <v>399</v>
      </c>
      <c r="D4160" s="2" t="s">
        <v>395</v>
      </c>
      <c r="E4160" s="2" t="s">
        <v>394</v>
      </c>
      <c r="F4160" s="8" t="s">
        <v>31</v>
      </c>
      <c r="G4160" s="8">
        <v>1</v>
      </c>
      <c r="H4160" s="8">
        <v>0</v>
      </c>
      <c r="I4160" s="8">
        <v>0</v>
      </c>
      <c r="J4160" s="8">
        <v>0</v>
      </c>
      <c r="K4160" s="8">
        <v>1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5">
        <v>701040050</v>
      </c>
    </row>
    <row r="4161" spans="1:21" hidden="1" x14ac:dyDescent="0.25">
      <c r="A4161" s="8" t="s">
        <v>5018</v>
      </c>
      <c r="B4161" s="2" t="s">
        <v>4572</v>
      </c>
      <c r="C4161" s="2" t="s">
        <v>399</v>
      </c>
      <c r="D4161" s="2" t="s">
        <v>395</v>
      </c>
      <c r="E4161" s="2" t="s">
        <v>394</v>
      </c>
      <c r="F4161" s="8" t="s">
        <v>31</v>
      </c>
      <c r="G4161" s="8">
        <v>1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5">
        <v>701040068</v>
      </c>
    </row>
    <row r="4162" spans="1:21" hidden="1" x14ac:dyDescent="0.25">
      <c r="A4162" s="8" t="s">
        <v>5018</v>
      </c>
      <c r="B4162" s="2" t="s">
        <v>4573</v>
      </c>
      <c r="C4162" s="2" t="s">
        <v>399</v>
      </c>
      <c r="D4162" s="2" t="s">
        <v>395</v>
      </c>
      <c r="E4162" s="2" t="s">
        <v>394</v>
      </c>
      <c r="F4162" s="8" t="s">
        <v>31</v>
      </c>
      <c r="G4162" s="8">
        <v>1</v>
      </c>
      <c r="H4162" s="8">
        <v>0</v>
      </c>
      <c r="I4162" s="8">
        <v>0</v>
      </c>
      <c r="J4162" s="8">
        <v>0</v>
      </c>
      <c r="K4162" s="8">
        <v>1</v>
      </c>
      <c r="L4162" s="8">
        <v>1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5">
        <v>701040092</v>
      </c>
    </row>
    <row r="4163" spans="1:21" hidden="1" x14ac:dyDescent="0.25">
      <c r="A4163" s="8" t="s">
        <v>5018</v>
      </c>
      <c r="B4163" s="2" t="s">
        <v>4574</v>
      </c>
      <c r="C4163" s="2" t="s">
        <v>399</v>
      </c>
      <c r="D4163" s="2" t="s">
        <v>395</v>
      </c>
      <c r="E4163" s="2" t="s">
        <v>394</v>
      </c>
      <c r="F4163" s="8" t="s">
        <v>31</v>
      </c>
      <c r="G4163" s="8">
        <v>1</v>
      </c>
      <c r="H4163" s="8">
        <v>0</v>
      </c>
      <c r="I4163" s="8">
        <v>0</v>
      </c>
      <c r="J4163" s="8">
        <v>0</v>
      </c>
      <c r="K4163" s="8">
        <v>1</v>
      </c>
      <c r="L4163" s="8">
        <v>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5">
        <v>701040106</v>
      </c>
    </row>
    <row r="4164" spans="1:21" hidden="1" x14ac:dyDescent="0.25">
      <c r="A4164" s="8" t="s">
        <v>5018</v>
      </c>
      <c r="B4164" s="2" t="s">
        <v>4575</v>
      </c>
      <c r="C4164" s="2" t="s">
        <v>399</v>
      </c>
      <c r="D4164" s="2" t="s">
        <v>395</v>
      </c>
      <c r="E4164" s="2" t="s">
        <v>394</v>
      </c>
      <c r="F4164" s="8" t="s">
        <v>31</v>
      </c>
      <c r="G4164" s="8">
        <v>1</v>
      </c>
      <c r="H4164" s="8">
        <v>0</v>
      </c>
      <c r="I4164" s="8">
        <v>0</v>
      </c>
      <c r="J4164" s="8">
        <v>0</v>
      </c>
      <c r="K4164" s="8">
        <v>1</v>
      </c>
      <c r="L4164" s="8">
        <v>1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5">
        <v>701040114</v>
      </c>
    </row>
    <row r="4165" spans="1:21" hidden="1" x14ac:dyDescent="0.25">
      <c r="A4165" s="8" t="s">
        <v>5018</v>
      </c>
      <c r="B4165" s="2" t="s">
        <v>4576</v>
      </c>
      <c r="C4165" s="2" t="s">
        <v>399</v>
      </c>
      <c r="D4165" s="2" t="s">
        <v>395</v>
      </c>
      <c r="E4165" s="2" t="s">
        <v>394</v>
      </c>
      <c r="F4165" s="8" t="s">
        <v>31</v>
      </c>
      <c r="G4165" s="8">
        <v>1</v>
      </c>
      <c r="H4165" s="8">
        <v>0</v>
      </c>
      <c r="I4165" s="8">
        <v>0</v>
      </c>
      <c r="J4165" s="8">
        <v>0</v>
      </c>
      <c r="K4165" s="8">
        <v>1</v>
      </c>
      <c r="L4165" s="8">
        <v>1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5">
        <v>701040122</v>
      </c>
    </row>
    <row r="4166" spans="1:21" hidden="1" x14ac:dyDescent="0.25">
      <c r="A4166" s="8" t="s">
        <v>5018</v>
      </c>
      <c r="B4166" s="2" t="s">
        <v>4577</v>
      </c>
      <c r="C4166" s="2" t="s">
        <v>399</v>
      </c>
      <c r="D4166" s="2" t="s">
        <v>395</v>
      </c>
      <c r="E4166" s="2" t="s">
        <v>394</v>
      </c>
      <c r="F4166" s="8" t="s">
        <v>31</v>
      </c>
      <c r="G4166" s="8">
        <v>1</v>
      </c>
      <c r="H4166" s="8">
        <v>0</v>
      </c>
      <c r="I4166" s="8">
        <v>0</v>
      </c>
      <c r="J4166" s="8">
        <v>0</v>
      </c>
      <c r="K4166" s="8">
        <v>1</v>
      </c>
      <c r="L4166" s="8">
        <v>1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5">
        <v>701040130</v>
      </c>
    </row>
    <row r="4167" spans="1:21" hidden="1" x14ac:dyDescent="0.25">
      <c r="A4167" s="8" t="s">
        <v>5018</v>
      </c>
      <c r="B4167" s="2" t="s">
        <v>4578</v>
      </c>
      <c r="C4167" s="2" t="s">
        <v>399</v>
      </c>
      <c r="D4167" s="2" t="s">
        <v>395</v>
      </c>
      <c r="E4167" s="2" t="s">
        <v>394</v>
      </c>
      <c r="F4167" s="8" t="s">
        <v>31</v>
      </c>
      <c r="G4167" s="8">
        <v>1</v>
      </c>
      <c r="H4167" s="8">
        <v>0</v>
      </c>
      <c r="I4167" s="8">
        <v>0</v>
      </c>
      <c r="J4167" s="8">
        <v>0</v>
      </c>
      <c r="K4167" s="8">
        <v>1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5">
        <v>701040149</v>
      </c>
    </row>
    <row r="4168" spans="1:21" hidden="1" x14ac:dyDescent="0.25">
      <c r="A4168" s="8" t="s">
        <v>5018</v>
      </c>
      <c r="B4168" s="2" t="s">
        <v>4579</v>
      </c>
      <c r="C4168" s="2" t="s">
        <v>399</v>
      </c>
      <c r="D4168" s="2" t="s">
        <v>395</v>
      </c>
      <c r="E4168" s="2" t="s">
        <v>394</v>
      </c>
      <c r="F4168" s="8" t="s">
        <v>31</v>
      </c>
      <c r="G4168" s="8">
        <v>1</v>
      </c>
      <c r="H4168" s="8">
        <v>0</v>
      </c>
      <c r="I4168" s="8">
        <v>0</v>
      </c>
      <c r="J4168" s="8">
        <v>0</v>
      </c>
      <c r="K4168" s="8">
        <v>1</v>
      </c>
      <c r="L4168" s="8">
        <v>1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5">
        <v>701040157</v>
      </c>
    </row>
    <row r="4169" spans="1:21" hidden="1" x14ac:dyDescent="0.25">
      <c r="A4169" s="8" t="s">
        <v>5018</v>
      </c>
      <c r="B4169" s="2" t="s">
        <v>4580</v>
      </c>
      <c r="C4169" s="2" t="s">
        <v>400</v>
      </c>
      <c r="D4169" s="2" t="s">
        <v>395</v>
      </c>
      <c r="E4169" s="2" t="s">
        <v>394</v>
      </c>
      <c r="F4169" s="8" t="s">
        <v>31</v>
      </c>
      <c r="G4169" s="8">
        <v>1</v>
      </c>
      <c r="H4169" s="8">
        <v>0</v>
      </c>
      <c r="I4169" s="8">
        <v>0</v>
      </c>
      <c r="J4169" s="8">
        <v>0</v>
      </c>
      <c r="K4169" s="8">
        <v>1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5">
        <v>701050012</v>
      </c>
    </row>
    <row r="4170" spans="1:21" hidden="1" x14ac:dyDescent="0.25">
      <c r="A4170" s="8" t="s">
        <v>5018</v>
      </c>
      <c r="B4170" s="2" t="s">
        <v>4581</v>
      </c>
      <c r="C4170" s="2" t="s">
        <v>400</v>
      </c>
      <c r="D4170" s="2" t="s">
        <v>395</v>
      </c>
      <c r="E4170" s="2" t="s">
        <v>394</v>
      </c>
      <c r="F4170" s="8" t="s">
        <v>31</v>
      </c>
      <c r="G4170" s="8">
        <v>1</v>
      </c>
      <c r="H4170" s="8">
        <v>0</v>
      </c>
      <c r="I4170" s="8">
        <v>0</v>
      </c>
      <c r="J4170" s="8">
        <v>0</v>
      </c>
      <c r="K4170" s="8">
        <v>1</v>
      </c>
      <c r="L4170" s="8">
        <v>1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5">
        <v>701050020</v>
      </c>
    </row>
    <row r="4171" spans="1:21" hidden="1" x14ac:dyDescent="0.25">
      <c r="A4171" s="8" t="s">
        <v>5018</v>
      </c>
      <c r="B4171" s="2" t="s">
        <v>4582</v>
      </c>
      <c r="C4171" s="2" t="s">
        <v>400</v>
      </c>
      <c r="D4171" s="2" t="s">
        <v>395</v>
      </c>
      <c r="E4171" s="2" t="s">
        <v>394</v>
      </c>
      <c r="F4171" s="8" t="s">
        <v>31</v>
      </c>
      <c r="G4171" s="8">
        <v>1</v>
      </c>
      <c r="H4171" s="8">
        <v>0</v>
      </c>
      <c r="I4171" s="8">
        <v>0</v>
      </c>
      <c r="J4171" s="8">
        <v>0</v>
      </c>
      <c r="K4171" s="8">
        <v>1</v>
      </c>
      <c r="L4171" s="8">
        <v>1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5">
        <v>701050047</v>
      </c>
    </row>
    <row r="4172" spans="1:21" hidden="1" x14ac:dyDescent="0.25">
      <c r="A4172" s="8" t="s">
        <v>5018</v>
      </c>
      <c r="B4172" s="2" t="s">
        <v>4583</v>
      </c>
      <c r="C4172" s="2" t="s">
        <v>401</v>
      </c>
      <c r="D4172" s="2" t="s">
        <v>395</v>
      </c>
      <c r="E4172" s="2" t="s">
        <v>394</v>
      </c>
      <c r="F4172" s="8" t="s">
        <v>31</v>
      </c>
      <c r="G4172" s="8">
        <v>1</v>
      </c>
      <c r="H4172" s="8">
        <v>0</v>
      </c>
      <c r="I4172" s="8">
        <v>0</v>
      </c>
      <c r="J4172" s="8">
        <v>0</v>
      </c>
      <c r="K4172" s="8">
        <v>1</v>
      </c>
      <c r="L4172" s="8">
        <v>1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5">
        <v>701060018</v>
      </c>
    </row>
    <row r="4173" spans="1:21" hidden="1" x14ac:dyDescent="0.25">
      <c r="A4173" s="8" t="s">
        <v>5018</v>
      </c>
      <c r="B4173" s="2" t="s">
        <v>4584</v>
      </c>
      <c r="C4173" s="2" t="s">
        <v>401</v>
      </c>
      <c r="D4173" s="2" t="s">
        <v>395</v>
      </c>
      <c r="E4173" s="2" t="s">
        <v>394</v>
      </c>
      <c r="F4173" s="8" t="s">
        <v>31</v>
      </c>
      <c r="G4173" s="8">
        <v>1</v>
      </c>
      <c r="H4173" s="8">
        <v>0</v>
      </c>
      <c r="I4173" s="8">
        <v>0</v>
      </c>
      <c r="J4173" s="8">
        <v>0</v>
      </c>
      <c r="K4173" s="8">
        <v>1</v>
      </c>
      <c r="L4173" s="8">
        <v>1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5">
        <v>701060026</v>
      </c>
    </row>
    <row r="4174" spans="1:21" hidden="1" x14ac:dyDescent="0.25">
      <c r="A4174" s="8" t="s">
        <v>5018</v>
      </c>
      <c r="B4174" s="2" t="s">
        <v>4585</v>
      </c>
      <c r="C4174" s="2" t="s">
        <v>401</v>
      </c>
      <c r="D4174" s="2" t="s">
        <v>395</v>
      </c>
      <c r="E4174" s="2" t="s">
        <v>394</v>
      </c>
      <c r="F4174" s="8" t="s">
        <v>31</v>
      </c>
      <c r="G4174" s="8">
        <v>1</v>
      </c>
      <c r="H4174" s="8">
        <v>0</v>
      </c>
      <c r="I4174" s="8">
        <v>0</v>
      </c>
      <c r="J4174" s="8">
        <v>0</v>
      </c>
      <c r="K4174" s="8">
        <v>1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5">
        <v>701060034</v>
      </c>
    </row>
    <row r="4175" spans="1:21" hidden="1" x14ac:dyDescent="0.25">
      <c r="A4175" s="8" t="s">
        <v>5018</v>
      </c>
      <c r="B4175" s="2" t="s">
        <v>4586</v>
      </c>
      <c r="C4175" s="2" t="s">
        <v>401</v>
      </c>
      <c r="D4175" s="2" t="s">
        <v>395</v>
      </c>
      <c r="E4175" s="2" t="s">
        <v>394</v>
      </c>
      <c r="F4175" s="8" t="s">
        <v>31</v>
      </c>
      <c r="G4175" s="8">
        <v>1</v>
      </c>
      <c r="H4175" s="8">
        <v>0</v>
      </c>
      <c r="I4175" s="8">
        <v>0</v>
      </c>
      <c r="J4175" s="8">
        <v>0</v>
      </c>
      <c r="K4175" s="8">
        <v>1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5">
        <v>701060042</v>
      </c>
    </row>
    <row r="4176" spans="1:21" hidden="1" x14ac:dyDescent="0.25">
      <c r="A4176" s="8" t="s">
        <v>5018</v>
      </c>
      <c r="B4176" s="2" t="s">
        <v>4587</v>
      </c>
      <c r="C4176" s="2" t="s">
        <v>402</v>
      </c>
      <c r="D4176" s="2" t="s">
        <v>395</v>
      </c>
      <c r="E4176" s="2" t="s">
        <v>394</v>
      </c>
      <c r="F4176" s="8" t="s">
        <v>31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5">
        <v>701070013</v>
      </c>
    </row>
    <row r="4177" spans="1:21" hidden="1" x14ac:dyDescent="0.25">
      <c r="A4177" s="8" t="s">
        <v>5018</v>
      </c>
      <c r="B4177" s="2" t="s">
        <v>4588</v>
      </c>
      <c r="C4177" s="2" t="s">
        <v>402</v>
      </c>
      <c r="D4177" s="2" t="s">
        <v>395</v>
      </c>
      <c r="E4177" s="2" t="s">
        <v>394</v>
      </c>
      <c r="F4177" s="8" t="s">
        <v>31</v>
      </c>
      <c r="G4177" s="8">
        <v>1</v>
      </c>
      <c r="H4177" s="8">
        <v>0</v>
      </c>
      <c r="I4177" s="8">
        <v>0</v>
      </c>
      <c r="J4177" s="8">
        <v>0</v>
      </c>
      <c r="K4177" s="8">
        <v>1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5">
        <v>701070021</v>
      </c>
    </row>
    <row r="4178" spans="1:21" hidden="1" x14ac:dyDescent="0.25">
      <c r="A4178" s="8" t="s">
        <v>5018</v>
      </c>
      <c r="B4178" s="2" t="s">
        <v>4589</v>
      </c>
      <c r="C4178" s="2" t="s">
        <v>402</v>
      </c>
      <c r="D4178" s="2" t="s">
        <v>395</v>
      </c>
      <c r="E4178" s="2" t="s">
        <v>394</v>
      </c>
      <c r="F4178" s="8" t="s">
        <v>31</v>
      </c>
      <c r="G4178" s="8">
        <v>1</v>
      </c>
      <c r="H4178" s="8">
        <v>0</v>
      </c>
      <c r="I4178" s="8">
        <v>0</v>
      </c>
      <c r="J4178" s="8">
        <v>0</v>
      </c>
      <c r="K4178" s="8">
        <v>1</v>
      </c>
      <c r="L4178" s="8">
        <v>1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5">
        <v>701070030</v>
      </c>
    </row>
    <row r="4179" spans="1:21" hidden="1" x14ac:dyDescent="0.25">
      <c r="A4179" s="8" t="s">
        <v>5018</v>
      </c>
      <c r="B4179" s="2" t="s">
        <v>4590</v>
      </c>
      <c r="C4179" s="2" t="s">
        <v>402</v>
      </c>
      <c r="D4179" s="2" t="s">
        <v>395</v>
      </c>
      <c r="E4179" s="2" t="s">
        <v>394</v>
      </c>
      <c r="F4179" s="8" t="s">
        <v>31</v>
      </c>
      <c r="G4179" s="8">
        <v>1</v>
      </c>
      <c r="H4179" s="8">
        <v>0</v>
      </c>
      <c r="I4179" s="8">
        <v>0</v>
      </c>
      <c r="J4179" s="8">
        <v>0</v>
      </c>
      <c r="K4179" s="8">
        <v>1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5">
        <v>701070048</v>
      </c>
    </row>
    <row r="4180" spans="1:21" hidden="1" x14ac:dyDescent="0.25">
      <c r="A4180" s="8" t="s">
        <v>5018</v>
      </c>
      <c r="B4180" s="2" t="s">
        <v>4591</v>
      </c>
      <c r="C4180" s="2" t="s">
        <v>402</v>
      </c>
      <c r="D4180" s="2" t="s">
        <v>395</v>
      </c>
      <c r="E4180" s="2" t="s">
        <v>394</v>
      </c>
      <c r="F4180" s="8" t="s">
        <v>31</v>
      </c>
      <c r="G4180" s="8">
        <v>1</v>
      </c>
      <c r="H4180" s="8">
        <v>0</v>
      </c>
      <c r="I4180" s="8">
        <v>0</v>
      </c>
      <c r="J4180" s="8">
        <v>0</v>
      </c>
      <c r="K4180" s="8">
        <v>1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5">
        <v>701070056</v>
      </c>
    </row>
    <row r="4181" spans="1:21" hidden="1" x14ac:dyDescent="0.25">
      <c r="A4181" s="8" t="s">
        <v>5018</v>
      </c>
      <c r="B4181" s="2" t="s">
        <v>4592</v>
      </c>
      <c r="C4181" s="2" t="s">
        <v>402</v>
      </c>
      <c r="D4181" s="2" t="s">
        <v>395</v>
      </c>
      <c r="E4181" s="2" t="s">
        <v>394</v>
      </c>
      <c r="F4181" s="8" t="s">
        <v>31</v>
      </c>
      <c r="G4181" s="8">
        <v>1</v>
      </c>
      <c r="H4181" s="8">
        <v>0</v>
      </c>
      <c r="I4181" s="8">
        <v>0</v>
      </c>
      <c r="J4181" s="8">
        <v>0</v>
      </c>
      <c r="K4181" s="8">
        <v>1</v>
      </c>
      <c r="L4181" s="8">
        <v>1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5">
        <v>701070064</v>
      </c>
    </row>
    <row r="4182" spans="1:21" hidden="1" x14ac:dyDescent="0.25">
      <c r="A4182" s="8" t="s">
        <v>5018</v>
      </c>
      <c r="B4182" s="2" t="s">
        <v>4593</v>
      </c>
      <c r="C4182" s="2" t="s">
        <v>402</v>
      </c>
      <c r="D4182" s="2" t="s">
        <v>395</v>
      </c>
      <c r="E4182" s="2" t="s">
        <v>394</v>
      </c>
      <c r="F4182" s="8" t="s">
        <v>31</v>
      </c>
      <c r="G4182" s="8">
        <v>1</v>
      </c>
      <c r="H4182" s="8">
        <v>0</v>
      </c>
      <c r="I4182" s="8">
        <v>0</v>
      </c>
      <c r="J4182" s="8">
        <v>0</v>
      </c>
      <c r="K4182" s="8">
        <v>1</v>
      </c>
      <c r="L4182" s="8">
        <v>1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5">
        <v>701070072</v>
      </c>
    </row>
    <row r="4183" spans="1:21" hidden="1" x14ac:dyDescent="0.25">
      <c r="A4183" s="8" t="s">
        <v>5018</v>
      </c>
      <c r="B4183" s="2" t="s">
        <v>4594</v>
      </c>
      <c r="C4183" s="2" t="s">
        <v>402</v>
      </c>
      <c r="D4183" s="2" t="s">
        <v>395</v>
      </c>
      <c r="E4183" s="2" t="s">
        <v>394</v>
      </c>
      <c r="F4183" s="8" t="s">
        <v>31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5">
        <v>701070080</v>
      </c>
    </row>
    <row r="4184" spans="1:21" hidden="1" x14ac:dyDescent="0.25">
      <c r="A4184" s="8" t="s">
        <v>5018</v>
      </c>
      <c r="B4184" s="2" t="s">
        <v>4595</v>
      </c>
      <c r="C4184" s="2" t="s">
        <v>402</v>
      </c>
      <c r="D4184" s="2" t="s">
        <v>395</v>
      </c>
      <c r="E4184" s="2" t="s">
        <v>394</v>
      </c>
      <c r="F4184" s="8" t="s">
        <v>31</v>
      </c>
      <c r="G4184" s="8">
        <v>1</v>
      </c>
      <c r="H4184" s="8">
        <v>0</v>
      </c>
      <c r="I4184" s="8">
        <v>0</v>
      </c>
      <c r="J4184" s="8">
        <v>0</v>
      </c>
      <c r="K4184" s="8">
        <v>1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5">
        <v>701070099</v>
      </c>
    </row>
    <row r="4185" spans="1:21" hidden="1" x14ac:dyDescent="0.25">
      <c r="A4185" s="8" t="s">
        <v>5018</v>
      </c>
      <c r="B4185" s="2" t="s">
        <v>4596</v>
      </c>
      <c r="C4185" s="2" t="s">
        <v>402</v>
      </c>
      <c r="D4185" s="2" t="s">
        <v>395</v>
      </c>
      <c r="E4185" s="2" t="s">
        <v>394</v>
      </c>
      <c r="F4185" s="8" t="s">
        <v>31</v>
      </c>
      <c r="G4185" s="8">
        <v>1</v>
      </c>
      <c r="H4185" s="8">
        <v>0</v>
      </c>
      <c r="I4185" s="8">
        <v>0</v>
      </c>
      <c r="J4185" s="8">
        <v>0</v>
      </c>
      <c r="K4185" s="8">
        <v>1</v>
      </c>
      <c r="L4185" s="8">
        <v>1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5">
        <v>701070102</v>
      </c>
    </row>
    <row r="4186" spans="1:21" hidden="1" x14ac:dyDescent="0.25">
      <c r="A4186" s="8" t="s">
        <v>5018</v>
      </c>
      <c r="B4186" s="2" t="s">
        <v>4597</v>
      </c>
      <c r="C4186" s="2" t="s">
        <v>402</v>
      </c>
      <c r="D4186" s="2" t="s">
        <v>395</v>
      </c>
      <c r="E4186" s="2" t="s">
        <v>394</v>
      </c>
      <c r="F4186" s="8" t="s">
        <v>31</v>
      </c>
      <c r="G4186" s="8">
        <v>1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5">
        <v>701070110</v>
      </c>
    </row>
    <row r="4187" spans="1:21" hidden="1" x14ac:dyDescent="0.25">
      <c r="A4187" s="8" t="s">
        <v>5018</v>
      </c>
      <c r="B4187" s="2" t="s">
        <v>4598</v>
      </c>
      <c r="C4187" s="2" t="s">
        <v>402</v>
      </c>
      <c r="D4187" s="2" t="s">
        <v>395</v>
      </c>
      <c r="E4187" s="2" t="s">
        <v>394</v>
      </c>
      <c r="F4187" s="8" t="s">
        <v>31</v>
      </c>
      <c r="G4187" s="8">
        <v>1</v>
      </c>
      <c r="H4187" s="8">
        <v>0</v>
      </c>
      <c r="I4187" s="8">
        <v>0</v>
      </c>
      <c r="J4187" s="8">
        <v>0</v>
      </c>
      <c r="K4187" s="8">
        <v>1</v>
      </c>
      <c r="L4187" s="8">
        <v>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5">
        <v>701070129</v>
      </c>
    </row>
    <row r="4188" spans="1:21" hidden="1" x14ac:dyDescent="0.25">
      <c r="A4188" s="8" t="s">
        <v>5018</v>
      </c>
      <c r="B4188" s="2" t="s">
        <v>4599</v>
      </c>
      <c r="C4188" s="2" t="s">
        <v>402</v>
      </c>
      <c r="D4188" s="2" t="s">
        <v>395</v>
      </c>
      <c r="E4188" s="2" t="s">
        <v>394</v>
      </c>
      <c r="F4188" s="8" t="s">
        <v>31</v>
      </c>
      <c r="G4188" s="8">
        <v>1</v>
      </c>
      <c r="H4188" s="8">
        <v>0</v>
      </c>
      <c r="I4188" s="8">
        <v>0</v>
      </c>
      <c r="J4188" s="8">
        <v>0</v>
      </c>
      <c r="K4188" s="8">
        <v>1</v>
      </c>
      <c r="L4188" s="8">
        <v>1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5">
        <v>701070137</v>
      </c>
    </row>
    <row r="4189" spans="1:21" hidden="1" x14ac:dyDescent="0.25">
      <c r="A4189" s="8" t="s">
        <v>5018</v>
      </c>
      <c r="B4189" s="2" t="s">
        <v>4600</v>
      </c>
      <c r="C4189" s="2" t="s">
        <v>402</v>
      </c>
      <c r="D4189" s="2" t="s">
        <v>395</v>
      </c>
      <c r="E4189" s="2" t="s">
        <v>394</v>
      </c>
      <c r="F4189" s="8" t="s">
        <v>31</v>
      </c>
      <c r="G4189" s="8">
        <v>1</v>
      </c>
      <c r="H4189" s="8">
        <v>0</v>
      </c>
      <c r="I4189" s="8">
        <v>0</v>
      </c>
      <c r="J4189" s="8">
        <v>0</v>
      </c>
      <c r="K4189" s="8">
        <v>1</v>
      </c>
      <c r="L4189" s="8">
        <v>1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5">
        <v>701070145</v>
      </c>
    </row>
    <row r="4190" spans="1:21" hidden="1" x14ac:dyDescent="0.25">
      <c r="A4190" s="8" t="s">
        <v>5018</v>
      </c>
      <c r="B4190" s="2" t="s">
        <v>4601</v>
      </c>
      <c r="C4190" s="2" t="s">
        <v>402</v>
      </c>
      <c r="D4190" s="2" t="s">
        <v>395</v>
      </c>
      <c r="E4190" s="2" t="s">
        <v>394</v>
      </c>
      <c r="F4190" s="8" t="s">
        <v>31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1</v>
      </c>
      <c r="S4190" s="8">
        <v>1</v>
      </c>
      <c r="T4190" s="8">
        <v>0</v>
      </c>
      <c r="U4190" s="5">
        <v>701070153</v>
      </c>
    </row>
    <row r="4191" spans="1:21" hidden="1" x14ac:dyDescent="0.25">
      <c r="A4191" s="8" t="s">
        <v>5018</v>
      </c>
      <c r="B4191" s="2" t="s">
        <v>4602</v>
      </c>
      <c r="C4191" s="2" t="s">
        <v>402</v>
      </c>
      <c r="D4191" s="2" t="s">
        <v>395</v>
      </c>
      <c r="E4191" s="2" t="s">
        <v>394</v>
      </c>
      <c r="F4191" s="8" t="s">
        <v>31</v>
      </c>
      <c r="G4191" s="8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1</v>
      </c>
      <c r="T4191" s="8">
        <v>0</v>
      </c>
      <c r="U4191" s="5">
        <v>701070161</v>
      </c>
    </row>
    <row r="4192" spans="1:21" hidden="1" x14ac:dyDescent="0.25">
      <c r="A4192" s="8" t="s">
        <v>5018</v>
      </c>
      <c r="B4192" s="2" t="s">
        <v>4603</v>
      </c>
      <c r="C4192" s="2" t="s">
        <v>402</v>
      </c>
      <c r="D4192" s="2" t="s">
        <v>395</v>
      </c>
      <c r="E4192" s="2" t="s">
        <v>394</v>
      </c>
      <c r="F4192" s="8" t="s">
        <v>31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1</v>
      </c>
      <c r="T4192" s="8">
        <v>0</v>
      </c>
      <c r="U4192" s="5">
        <v>701070170</v>
      </c>
    </row>
    <row r="4193" spans="1:21" hidden="1" x14ac:dyDescent="0.25">
      <c r="A4193" s="8" t="s">
        <v>5018</v>
      </c>
      <c r="B4193" s="2" t="s">
        <v>4604</v>
      </c>
      <c r="C4193" s="2" t="s">
        <v>403</v>
      </c>
      <c r="D4193" s="2" t="s">
        <v>395</v>
      </c>
      <c r="E4193" s="2" t="s">
        <v>394</v>
      </c>
      <c r="F4193" s="8" t="s">
        <v>31</v>
      </c>
      <c r="G4193" s="8">
        <v>1</v>
      </c>
      <c r="H4193" s="8">
        <v>0</v>
      </c>
      <c r="I4193" s="8">
        <v>0</v>
      </c>
      <c r="J4193" s="8">
        <v>0</v>
      </c>
      <c r="K4193" s="8">
        <v>1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5">
        <v>701080027</v>
      </c>
    </row>
    <row r="4194" spans="1:21" hidden="1" x14ac:dyDescent="0.25">
      <c r="A4194" s="8" t="s">
        <v>5018</v>
      </c>
      <c r="B4194" s="2" t="s">
        <v>4605</v>
      </c>
      <c r="C4194" s="2" t="s">
        <v>403</v>
      </c>
      <c r="D4194" s="2" t="s">
        <v>395</v>
      </c>
      <c r="E4194" s="2" t="s">
        <v>394</v>
      </c>
      <c r="F4194" s="8" t="s">
        <v>31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1</v>
      </c>
      <c r="T4194" s="8">
        <v>0</v>
      </c>
      <c r="U4194" s="5">
        <v>701080043</v>
      </c>
    </row>
    <row r="4195" spans="1:21" hidden="1" x14ac:dyDescent="0.25">
      <c r="A4195" s="8" t="s">
        <v>5018</v>
      </c>
      <c r="B4195" s="2" t="s">
        <v>4606</v>
      </c>
      <c r="C4195" s="2" t="s">
        <v>403</v>
      </c>
      <c r="D4195" s="2" t="s">
        <v>395</v>
      </c>
      <c r="E4195" s="2" t="s">
        <v>394</v>
      </c>
      <c r="F4195" s="8" t="s">
        <v>31</v>
      </c>
      <c r="G4195" s="8">
        <v>1</v>
      </c>
      <c r="H4195" s="8">
        <v>0</v>
      </c>
      <c r="I4195" s="8">
        <v>0</v>
      </c>
      <c r="J4195" s="8">
        <v>0</v>
      </c>
      <c r="K4195" s="8">
        <v>1</v>
      </c>
      <c r="L4195" s="8">
        <v>1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5">
        <v>701080051</v>
      </c>
    </row>
    <row r="4196" spans="1:21" hidden="1" x14ac:dyDescent="0.25">
      <c r="A4196" s="8" t="s">
        <v>5018</v>
      </c>
      <c r="B4196" s="2" t="s">
        <v>4607</v>
      </c>
      <c r="C4196" s="2" t="s">
        <v>403</v>
      </c>
      <c r="D4196" s="2" t="s">
        <v>395</v>
      </c>
      <c r="E4196" s="2" t="s">
        <v>394</v>
      </c>
      <c r="F4196" s="8" t="s">
        <v>31</v>
      </c>
      <c r="G4196" s="8">
        <v>1</v>
      </c>
      <c r="H4196" s="8">
        <v>0</v>
      </c>
      <c r="I4196" s="8">
        <v>0</v>
      </c>
      <c r="J4196" s="8">
        <v>0</v>
      </c>
      <c r="K4196" s="8">
        <v>1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5">
        <v>701080060</v>
      </c>
    </row>
    <row r="4197" spans="1:21" hidden="1" x14ac:dyDescent="0.25">
      <c r="A4197" s="8" t="s">
        <v>5018</v>
      </c>
      <c r="B4197" s="2" t="s">
        <v>4608</v>
      </c>
      <c r="C4197" s="2" t="s">
        <v>403</v>
      </c>
      <c r="D4197" s="2" t="s">
        <v>395</v>
      </c>
      <c r="E4197" s="2" t="s">
        <v>394</v>
      </c>
      <c r="F4197" s="8" t="s">
        <v>31</v>
      </c>
      <c r="G4197" s="8">
        <v>1</v>
      </c>
      <c r="H4197" s="8">
        <v>0</v>
      </c>
      <c r="I4197" s="8">
        <v>0</v>
      </c>
      <c r="J4197" s="8">
        <v>0</v>
      </c>
      <c r="K4197" s="8">
        <v>1</v>
      </c>
      <c r="L4197" s="8">
        <v>1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5">
        <v>701080078</v>
      </c>
    </row>
    <row r="4198" spans="1:21" hidden="1" x14ac:dyDescent="0.25">
      <c r="A4198" s="8" t="s">
        <v>5018</v>
      </c>
      <c r="B4198" s="2" t="s">
        <v>4609</v>
      </c>
      <c r="C4198" s="2" t="s">
        <v>403</v>
      </c>
      <c r="D4198" s="2" t="s">
        <v>395</v>
      </c>
      <c r="E4198" s="2" t="s">
        <v>394</v>
      </c>
      <c r="F4198" s="8" t="s">
        <v>31</v>
      </c>
      <c r="G4198" s="8">
        <v>1</v>
      </c>
      <c r="H4198" s="8">
        <v>0</v>
      </c>
      <c r="I4198" s="8">
        <v>0</v>
      </c>
      <c r="J4198" s="8">
        <v>0</v>
      </c>
      <c r="K4198" s="8">
        <v>1</v>
      </c>
      <c r="L4198" s="8">
        <v>1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5">
        <v>701080086</v>
      </c>
    </row>
    <row r="4199" spans="1:21" hidden="1" x14ac:dyDescent="0.25">
      <c r="A4199" s="8" t="s">
        <v>5018</v>
      </c>
      <c r="B4199" s="2" t="s">
        <v>4610</v>
      </c>
      <c r="C4199" s="2" t="s">
        <v>403</v>
      </c>
      <c r="D4199" s="2" t="s">
        <v>395</v>
      </c>
      <c r="E4199" s="2" t="s">
        <v>394</v>
      </c>
      <c r="F4199" s="8" t="s">
        <v>31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1</v>
      </c>
      <c r="T4199" s="8">
        <v>0</v>
      </c>
      <c r="U4199" s="5">
        <v>701080094</v>
      </c>
    </row>
    <row r="4200" spans="1:21" hidden="1" x14ac:dyDescent="0.25">
      <c r="A4200" s="8" t="s">
        <v>5018</v>
      </c>
      <c r="B4200" s="2" t="s">
        <v>4611</v>
      </c>
      <c r="C4200" s="2" t="s">
        <v>403</v>
      </c>
      <c r="D4200" s="2" t="s">
        <v>395</v>
      </c>
      <c r="E4200" s="2" t="s">
        <v>394</v>
      </c>
      <c r="F4200" s="8" t="s">
        <v>31</v>
      </c>
      <c r="G4200" s="8">
        <v>1</v>
      </c>
      <c r="H4200" s="8">
        <v>0</v>
      </c>
      <c r="I4200" s="8">
        <v>0</v>
      </c>
      <c r="J4200" s="8">
        <v>0</v>
      </c>
      <c r="K4200" s="8">
        <v>1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5">
        <v>701080116</v>
      </c>
    </row>
    <row r="4201" spans="1:21" hidden="1" x14ac:dyDescent="0.25">
      <c r="A4201" s="8" t="s">
        <v>5018</v>
      </c>
      <c r="B4201" s="2" t="s">
        <v>4612</v>
      </c>
      <c r="C4201" s="2" t="s">
        <v>403</v>
      </c>
      <c r="D4201" s="2" t="s">
        <v>395</v>
      </c>
      <c r="E4201" s="2" t="s">
        <v>394</v>
      </c>
      <c r="F4201" s="8" t="s">
        <v>31</v>
      </c>
      <c r="G4201" s="8">
        <v>1</v>
      </c>
      <c r="H4201" s="8">
        <v>0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5">
        <v>701080124</v>
      </c>
    </row>
    <row r="4202" spans="1:21" hidden="1" x14ac:dyDescent="0.25">
      <c r="A4202" s="8" t="s">
        <v>5018</v>
      </c>
      <c r="B4202" s="2" t="s">
        <v>4613</v>
      </c>
      <c r="C4202" s="2" t="s">
        <v>403</v>
      </c>
      <c r="D4202" s="2" t="s">
        <v>395</v>
      </c>
      <c r="E4202" s="2" t="s">
        <v>394</v>
      </c>
      <c r="F4202" s="8" t="s">
        <v>31</v>
      </c>
      <c r="G4202" s="8">
        <v>1</v>
      </c>
      <c r="H4202" s="8">
        <v>0</v>
      </c>
      <c r="I4202" s="8">
        <v>0</v>
      </c>
      <c r="J4202" s="8">
        <v>0</v>
      </c>
      <c r="K4202" s="8">
        <v>1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5">
        <v>701080132</v>
      </c>
    </row>
    <row r="4203" spans="1:21" hidden="1" x14ac:dyDescent="0.25">
      <c r="A4203" s="8" t="s">
        <v>5018</v>
      </c>
      <c r="B4203" s="2" t="s">
        <v>4614</v>
      </c>
      <c r="C4203" s="2" t="s">
        <v>403</v>
      </c>
      <c r="D4203" s="2" t="s">
        <v>395</v>
      </c>
      <c r="E4203" s="2" t="s">
        <v>394</v>
      </c>
      <c r="F4203" s="8" t="s">
        <v>31</v>
      </c>
      <c r="G4203" s="8">
        <v>1</v>
      </c>
      <c r="H4203" s="8">
        <v>0</v>
      </c>
      <c r="I4203" s="8">
        <v>0</v>
      </c>
      <c r="J4203" s="8">
        <v>0</v>
      </c>
      <c r="K4203" s="8">
        <v>1</v>
      </c>
      <c r="L4203" s="8">
        <v>1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5">
        <v>701080140</v>
      </c>
    </row>
    <row r="4204" spans="1:21" hidden="1" x14ac:dyDescent="0.25">
      <c r="A4204" s="8" t="s">
        <v>5018</v>
      </c>
      <c r="B4204" s="2" t="s">
        <v>4615</v>
      </c>
      <c r="C4204" s="2" t="s">
        <v>403</v>
      </c>
      <c r="D4204" s="2" t="s">
        <v>395</v>
      </c>
      <c r="E4204" s="2" t="s">
        <v>394</v>
      </c>
      <c r="F4204" s="8" t="s">
        <v>31</v>
      </c>
      <c r="G4204" s="8">
        <v>1</v>
      </c>
      <c r="H4204" s="8">
        <v>0</v>
      </c>
      <c r="I4204" s="8">
        <v>0</v>
      </c>
      <c r="J4204" s="8">
        <v>0</v>
      </c>
      <c r="K4204" s="8">
        <v>1</v>
      </c>
      <c r="L4204" s="8">
        <v>1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5">
        <v>701080159</v>
      </c>
    </row>
    <row r="4205" spans="1:21" hidden="1" x14ac:dyDescent="0.25">
      <c r="A4205" s="8" t="s">
        <v>5018</v>
      </c>
      <c r="B4205" s="2" t="s">
        <v>4616</v>
      </c>
      <c r="C4205" s="2" t="s">
        <v>403</v>
      </c>
      <c r="D4205" s="2" t="s">
        <v>395</v>
      </c>
      <c r="E4205" s="2" t="s">
        <v>394</v>
      </c>
      <c r="F4205" s="8" t="s">
        <v>31</v>
      </c>
      <c r="G4205" s="8">
        <v>1</v>
      </c>
      <c r="H4205" s="8">
        <v>0</v>
      </c>
      <c r="I4205" s="8">
        <v>0</v>
      </c>
      <c r="J4205" s="8">
        <v>0</v>
      </c>
      <c r="K4205" s="8">
        <v>1</v>
      </c>
      <c r="L4205" s="8">
        <v>1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5">
        <v>701080167</v>
      </c>
    </row>
    <row r="4206" spans="1:21" hidden="1" x14ac:dyDescent="0.25">
      <c r="A4206" s="8" t="s">
        <v>5018</v>
      </c>
      <c r="B4206" s="2" t="s">
        <v>4617</v>
      </c>
      <c r="C4206" s="2" t="s">
        <v>403</v>
      </c>
      <c r="D4206" s="2" t="s">
        <v>395</v>
      </c>
      <c r="E4206" s="2" t="s">
        <v>394</v>
      </c>
      <c r="F4206" s="8" t="s">
        <v>31</v>
      </c>
      <c r="G4206" s="8">
        <v>1</v>
      </c>
      <c r="H4206" s="8">
        <v>0</v>
      </c>
      <c r="I4206" s="8">
        <v>0</v>
      </c>
      <c r="J4206" s="8">
        <v>0</v>
      </c>
      <c r="K4206" s="8">
        <v>1</v>
      </c>
      <c r="L4206" s="8">
        <v>1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5">
        <v>701080175</v>
      </c>
    </row>
    <row r="4207" spans="1:21" hidden="1" x14ac:dyDescent="0.25">
      <c r="A4207" s="8" t="s">
        <v>5018</v>
      </c>
      <c r="B4207" s="2" t="s">
        <v>4618</v>
      </c>
      <c r="C4207" s="2" t="s">
        <v>403</v>
      </c>
      <c r="D4207" s="2" t="s">
        <v>395</v>
      </c>
      <c r="E4207" s="2" t="s">
        <v>394</v>
      </c>
      <c r="F4207" s="8" t="s">
        <v>31</v>
      </c>
      <c r="G4207" s="8">
        <v>1</v>
      </c>
      <c r="H4207" s="8">
        <v>0</v>
      </c>
      <c r="I4207" s="8">
        <v>0</v>
      </c>
      <c r="J4207" s="8">
        <v>0</v>
      </c>
      <c r="K4207" s="8">
        <v>1</v>
      </c>
      <c r="L4207" s="8">
        <v>1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5">
        <v>701080183</v>
      </c>
    </row>
    <row r="4208" spans="1:21" hidden="1" x14ac:dyDescent="0.25">
      <c r="A4208" s="8" t="s">
        <v>5018</v>
      </c>
      <c r="B4208" s="2" t="s">
        <v>4619</v>
      </c>
      <c r="C4208" s="2" t="s">
        <v>403</v>
      </c>
      <c r="D4208" s="2" t="s">
        <v>395</v>
      </c>
      <c r="E4208" s="2" t="s">
        <v>394</v>
      </c>
      <c r="F4208" s="8" t="s">
        <v>31</v>
      </c>
      <c r="G4208" s="8">
        <v>1</v>
      </c>
      <c r="H4208" s="8">
        <v>0</v>
      </c>
      <c r="I4208" s="8">
        <v>0</v>
      </c>
      <c r="J4208" s="8">
        <v>0</v>
      </c>
      <c r="K4208" s="8">
        <v>1</v>
      </c>
      <c r="L4208" s="8">
        <v>1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5">
        <v>701080191</v>
      </c>
    </row>
    <row r="4209" spans="1:21" hidden="1" x14ac:dyDescent="0.25">
      <c r="A4209" s="8" t="s">
        <v>5018</v>
      </c>
      <c r="B4209" s="2" t="s">
        <v>4620</v>
      </c>
      <c r="C4209" s="2" t="s">
        <v>404</v>
      </c>
      <c r="D4209" s="2" t="s">
        <v>395</v>
      </c>
      <c r="E4209" s="2" t="s">
        <v>394</v>
      </c>
      <c r="F4209" s="8" t="s">
        <v>31</v>
      </c>
      <c r="G4209" s="8">
        <v>1</v>
      </c>
      <c r="H4209" s="8">
        <v>0</v>
      </c>
      <c r="I4209" s="8">
        <v>0</v>
      </c>
      <c r="J4209" s="8">
        <v>0</v>
      </c>
      <c r="K4209" s="8">
        <v>1</v>
      </c>
      <c r="L4209" s="8">
        <v>1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5">
        <v>701090014</v>
      </c>
    </row>
    <row r="4210" spans="1:21" hidden="1" x14ac:dyDescent="0.25">
      <c r="A4210" s="8" t="s">
        <v>5018</v>
      </c>
      <c r="B4210" s="2" t="s">
        <v>4621</v>
      </c>
      <c r="C4210" s="2" t="s">
        <v>404</v>
      </c>
      <c r="D4210" s="2" t="s">
        <v>395</v>
      </c>
      <c r="E4210" s="2" t="s">
        <v>394</v>
      </c>
      <c r="F4210" s="8" t="s">
        <v>31</v>
      </c>
      <c r="G4210" s="8">
        <v>1</v>
      </c>
      <c r="H4210" s="8">
        <v>0</v>
      </c>
      <c r="I4210" s="8">
        <v>0</v>
      </c>
      <c r="J4210" s="8">
        <v>0</v>
      </c>
      <c r="K4210" s="8">
        <v>1</v>
      </c>
      <c r="L4210" s="8">
        <v>1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5">
        <v>701090022</v>
      </c>
    </row>
    <row r="4211" spans="1:21" hidden="1" x14ac:dyDescent="0.25">
      <c r="A4211" s="8" t="s">
        <v>5018</v>
      </c>
      <c r="B4211" s="2" t="s">
        <v>4622</v>
      </c>
      <c r="C4211" s="2" t="s">
        <v>404</v>
      </c>
      <c r="D4211" s="2" t="s">
        <v>395</v>
      </c>
      <c r="E4211" s="2" t="s">
        <v>394</v>
      </c>
      <c r="F4211" s="8" t="s">
        <v>31</v>
      </c>
      <c r="G4211" s="8">
        <v>1</v>
      </c>
      <c r="H4211" s="8">
        <v>0</v>
      </c>
      <c r="I4211" s="8">
        <v>0</v>
      </c>
      <c r="J4211" s="8">
        <v>0</v>
      </c>
      <c r="K4211" s="8">
        <v>1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5">
        <v>701090030</v>
      </c>
    </row>
    <row r="4212" spans="1:21" hidden="1" x14ac:dyDescent="0.25">
      <c r="A4212" s="8" t="s">
        <v>5018</v>
      </c>
      <c r="B4212" s="2" t="s">
        <v>4623</v>
      </c>
      <c r="C4212" s="2" t="s">
        <v>404</v>
      </c>
      <c r="D4212" s="2" t="s">
        <v>395</v>
      </c>
      <c r="E4212" s="2" t="s">
        <v>394</v>
      </c>
      <c r="F4212" s="8" t="s">
        <v>31</v>
      </c>
      <c r="G4212" s="8">
        <v>1</v>
      </c>
      <c r="H4212" s="8">
        <v>0</v>
      </c>
      <c r="I4212" s="8">
        <v>0</v>
      </c>
      <c r="J4212" s="8">
        <v>0</v>
      </c>
      <c r="K4212" s="8">
        <v>1</v>
      </c>
      <c r="L4212" s="8">
        <v>1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5">
        <v>701090049</v>
      </c>
    </row>
    <row r="4213" spans="1:21" hidden="1" x14ac:dyDescent="0.25">
      <c r="A4213" s="8" t="s">
        <v>5018</v>
      </c>
      <c r="B4213" s="2" t="s">
        <v>4624</v>
      </c>
      <c r="C4213" s="2" t="s">
        <v>404</v>
      </c>
      <c r="D4213" s="2" t="s">
        <v>395</v>
      </c>
      <c r="E4213" s="2" t="s">
        <v>394</v>
      </c>
      <c r="F4213" s="8" t="s">
        <v>31</v>
      </c>
      <c r="G4213" s="8">
        <v>1</v>
      </c>
      <c r="H4213" s="8">
        <v>0</v>
      </c>
      <c r="I4213" s="8">
        <v>0</v>
      </c>
      <c r="J4213" s="8">
        <v>0</v>
      </c>
      <c r="K4213" s="8">
        <v>1</v>
      </c>
      <c r="L4213" s="8">
        <v>1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5">
        <v>701090057</v>
      </c>
    </row>
    <row r="4214" spans="1:21" hidden="1" x14ac:dyDescent="0.25">
      <c r="A4214" s="8" t="s">
        <v>5018</v>
      </c>
      <c r="B4214" s="2" t="s">
        <v>4625</v>
      </c>
      <c r="C4214" s="2" t="s">
        <v>404</v>
      </c>
      <c r="D4214" s="2" t="s">
        <v>395</v>
      </c>
      <c r="E4214" s="2" t="s">
        <v>394</v>
      </c>
      <c r="F4214" s="8" t="s">
        <v>31</v>
      </c>
      <c r="G4214" s="8">
        <v>1</v>
      </c>
      <c r="H4214" s="8">
        <v>0</v>
      </c>
      <c r="I4214" s="8">
        <v>0</v>
      </c>
      <c r="J4214" s="8">
        <v>0</v>
      </c>
      <c r="K4214" s="8">
        <v>1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5">
        <v>701090065</v>
      </c>
    </row>
    <row r="4215" spans="1:21" hidden="1" x14ac:dyDescent="0.25">
      <c r="A4215" s="8" t="s">
        <v>5018</v>
      </c>
      <c r="B4215" s="2" t="s">
        <v>4626</v>
      </c>
      <c r="C4215" s="2" t="s">
        <v>404</v>
      </c>
      <c r="D4215" s="2" t="s">
        <v>395</v>
      </c>
      <c r="E4215" s="2" t="s">
        <v>394</v>
      </c>
      <c r="F4215" s="8" t="s">
        <v>31</v>
      </c>
      <c r="G4215" s="8">
        <v>1</v>
      </c>
      <c r="H4215" s="8">
        <v>0</v>
      </c>
      <c r="I4215" s="8">
        <v>0</v>
      </c>
      <c r="J4215" s="8">
        <v>0</v>
      </c>
      <c r="K4215" s="8">
        <v>1</v>
      </c>
      <c r="L4215" s="8">
        <v>1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5">
        <v>701090073</v>
      </c>
    </row>
    <row r="4216" spans="1:21" hidden="1" x14ac:dyDescent="0.25">
      <c r="A4216" s="8" t="s">
        <v>5018</v>
      </c>
      <c r="B4216" s="2" t="s">
        <v>4627</v>
      </c>
      <c r="C4216" s="2" t="s">
        <v>404</v>
      </c>
      <c r="D4216" s="2" t="s">
        <v>395</v>
      </c>
      <c r="E4216" s="2" t="s">
        <v>394</v>
      </c>
      <c r="F4216" s="8" t="s">
        <v>31</v>
      </c>
      <c r="G4216" s="8">
        <v>1</v>
      </c>
      <c r="H4216" s="8">
        <v>0</v>
      </c>
      <c r="I4216" s="8">
        <v>0</v>
      </c>
      <c r="J4216" s="8">
        <v>0</v>
      </c>
      <c r="K4216" s="8">
        <v>1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5">
        <v>701090081</v>
      </c>
    </row>
    <row r="4217" spans="1:21" hidden="1" x14ac:dyDescent="0.25">
      <c r="A4217" s="8" t="s">
        <v>5018</v>
      </c>
      <c r="B4217" s="2" t="s">
        <v>4628</v>
      </c>
      <c r="C4217" s="2" t="s">
        <v>404</v>
      </c>
      <c r="D4217" s="2" t="s">
        <v>395</v>
      </c>
      <c r="E4217" s="2" t="s">
        <v>394</v>
      </c>
      <c r="F4217" s="8" t="s">
        <v>31</v>
      </c>
      <c r="G4217" s="8">
        <v>1</v>
      </c>
      <c r="H4217" s="8">
        <v>0</v>
      </c>
      <c r="I4217" s="8">
        <v>0</v>
      </c>
      <c r="J4217" s="8">
        <v>0</v>
      </c>
      <c r="K4217" s="8">
        <v>1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5">
        <v>701090090</v>
      </c>
    </row>
    <row r="4218" spans="1:21" hidden="1" x14ac:dyDescent="0.25">
      <c r="A4218" s="8" t="s">
        <v>5018</v>
      </c>
      <c r="B4218" s="2" t="s">
        <v>4629</v>
      </c>
      <c r="C4218" s="2" t="s">
        <v>404</v>
      </c>
      <c r="D4218" s="2" t="s">
        <v>395</v>
      </c>
      <c r="E4218" s="2" t="s">
        <v>394</v>
      </c>
      <c r="F4218" s="8" t="s">
        <v>31</v>
      </c>
      <c r="G4218" s="8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1</v>
      </c>
      <c r="S4218" s="8">
        <v>1</v>
      </c>
      <c r="T4218" s="8">
        <v>0</v>
      </c>
      <c r="U4218" s="5">
        <v>701090103</v>
      </c>
    </row>
    <row r="4219" spans="1:21" hidden="1" x14ac:dyDescent="0.25">
      <c r="A4219" s="8" t="s">
        <v>5018</v>
      </c>
      <c r="B4219" s="2" t="s">
        <v>4630</v>
      </c>
      <c r="C4219" s="2" t="s">
        <v>404</v>
      </c>
      <c r="D4219" s="2" t="s">
        <v>395</v>
      </c>
      <c r="E4219" s="2" t="s">
        <v>394</v>
      </c>
      <c r="F4219" s="8" t="s">
        <v>31</v>
      </c>
      <c r="G4219" s="8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1</v>
      </c>
      <c r="S4219" s="8">
        <v>1</v>
      </c>
      <c r="T4219" s="8">
        <v>0</v>
      </c>
      <c r="U4219" s="5">
        <v>701090111</v>
      </c>
    </row>
    <row r="4220" spans="1:21" hidden="1" x14ac:dyDescent="0.25">
      <c r="A4220" s="8" t="s">
        <v>5018</v>
      </c>
      <c r="B4220" s="2" t="s">
        <v>4631</v>
      </c>
      <c r="C4220" s="2" t="s">
        <v>404</v>
      </c>
      <c r="D4220" s="2" t="s">
        <v>395</v>
      </c>
      <c r="E4220" s="2" t="s">
        <v>394</v>
      </c>
      <c r="F4220" s="8" t="s">
        <v>31</v>
      </c>
      <c r="G4220" s="8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1</v>
      </c>
      <c r="T4220" s="8">
        <v>0</v>
      </c>
      <c r="U4220" s="5">
        <v>701090120</v>
      </c>
    </row>
    <row r="4221" spans="1:21" hidden="1" x14ac:dyDescent="0.25">
      <c r="A4221" s="8" t="s">
        <v>5018</v>
      </c>
      <c r="B4221" s="2" t="s">
        <v>4632</v>
      </c>
      <c r="C4221" s="2" t="s">
        <v>404</v>
      </c>
      <c r="D4221" s="2" t="s">
        <v>395</v>
      </c>
      <c r="E4221" s="2" t="s">
        <v>394</v>
      </c>
      <c r="F4221" s="8" t="s">
        <v>31</v>
      </c>
      <c r="G4221" s="8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1</v>
      </c>
      <c r="S4221" s="8">
        <v>1</v>
      </c>
      <c r="T4221" s="8">
        <v>0</v>
      </c>
      <c r="U4221" s="5">
        <v>701090138</v>
      </c>
    </row>
    <row r="4222" spans="1:21" hidden="1" x14ac:dyDescent="0.25">
      <c r="A4222" s="8" t="s">
        <v>5018</v>
      </c>
      <c r="B4222" s="2" t="s">
        <v>4633</v>
      </c>
      <c r="C4222" s="2" t="s">
        <v>404</v>
      </c>
      <c r="D4222" s="2" t="s">
        <v>395</v>
      </c>
      <c r="E4222" s="2" t="s">
        <v>394</v>
      </c>
      <c r="F4222" s="8" t="s">
        <v>31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1</v>
      </c>
      <c r="T4222" s="8">
        <v>0</v>
      </c>
      <c r="U4222" s="5">
        <v>701090146</v>
      </c>
    </row>
    <row r="4223" spans="1:21" hidden="1" x14ac:dyDescent="0.25">
      <c r="A4223" s="8" t="s">
        <v>5018</v>
      </c>
      <c r="B4223" s="2" t="s">
        <v>4634</v>
      </c>
      <c r="C4223" s="2" t="s">
        <v>404</v>
      </c>
      <c r="D4223" s="2" t="s">
        <v>395</v>
      </c>
      <c r="E4223" s="2" t="s">
        <v>394</v>
      </c>
      <c r="F4223" s="8" t="s">
        <v>31</v>
      </c>
      <c r="G4223" s="8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1</v>
      </c>
      <c r="S4223" s="8">
        <v>1</v>
      </c>
      <c r="T4223" s="8">
        <v>0</v>
      </c>
      <c r="U4223" s="5">
        <v>701090154</v>
      </c>
    </row>
    <row r="4224" spans="1:21" hidden="1" x14ac:dyDescent="0.25">
      <c r="A4224" s="8" t="s">
        <v>5018</v>
      </c>
      <c r="B4224" s="2" t="s">
        <v>4635</v>
      </c>
      <c r="C4224" s="2" t="s">
        <v>404</v>
      </c>
      <c r="D4224" s="2" t="s">
        <v>395</v>
      </c>
      <c r="E4224" s="2" t="s">
        <v>394</v>
      </c>
      <c r="F4224" s="8" t="s">
        <v>31</v>
      </c>
      <c r="G4224" s="8">
        <v>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1</v>
      </c>
      <c r="S4224" s="8">
        <v>1</v>
      </c>
      <c r="T4224" s="8">
        <v>0</v>
      </c>
      <c r="U4224" s="5">
        <v>701090162</v>
      </c>
    </row>
    <row r="4225" spans="1:21" hidden="1" x14ac:dyDescent="0.25">
      <c r="A4225" s="8" t="s">
        <v>5018</v>
      </c>
      <c r="B4225" s="2" t="s">
        <v>4636</v>
      </c>
      <c r="C4225" s="2" t="s">
        <v>404</v>
      </c>
      <c r="D4225" s="2" t="s">
        <v>395</v>
      </c>
      <c r="E4225" s="2" t="s">
        <v>394</v>
      </c>
      <c r="F4225" s="8" t="s">
        <v>31</v>
      </c>
      <c r="G4225" s="8">
        <v>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1</v>
      </c>
      <c r="S4225" s="8">
        <v>1</v>
      </c>
      <c r="T4225" s="8">
        <v>0</v>
      </c>
      <c r="U4225" s="5">
        <v>701090170</v>
      </c>
    </row>
    <row r="4226" spans="1:21" hidden="1" x14ac:dyDescent="0.25">
      <c r="A4226" s="8" t="s">
        <v>5018</v>
      </c>
      <c r="B4226" s="2" t="s">
        <v>4637</v>
      </c>
      <c r="C4226" s="2" t="s">
        <v>404</v>
      </c>
      <c r="D4226" s="2" t="s">
        <v>395</v>
      </c>
      <c r="E4226" s="2" t="s">
        <v>394</v>
      </c>
      <c r="F4226" s="8" t="s">
        <v>31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</v>
      </c>
      <c r="S4226" s="8">
        <v>1</v>
      </c>
      <c r="T4226" s="8">
        <v>0</v>
      </c>
      <c r="U4226" s="5">
        <v>701090189</v>
      </c>
    </row>
    <row r="4227" spans="1:21" hidden="1" x14ac:dyDescent="0.25">
      <c r="A4227" s="8" t="s">
        <v>5018</v>
      </c>
      <c r="B4227" s="2" t="s">
        <v>4638</v>
      </c>
      <c r="C4227" s="2" t="s">
        <v>404</v>
      </c>
      <c r="D4227" s="2" t="s">
        <v>395</v>
      </c>
      <c r="E4227" s="2" t="s">
        <v>394</v>
      </c>
      <c r="F4227" s="8" t="s">
        <v>31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0</v>
      </c>
      <c r="U4227" s="5">
        <v>701090197</v>
      </c>
    </row>
    <row r="4228" spans="1:21" hidden="1" x14ac:dyDescent="0.25">
      <c r="A4228" s="8" t="s">
        <v>5018</v>
      </c>
      <c r="B4228" s="2" t="s">
        <v>4639</v>
      </c>
      <c r="C4228" s="2" t="s">
        <v>404</v>
      </c>
      <c r="D4228" s="2" t="s">
        <v>395</v>
      </c>
      <c r="E4228" s="2" t="s">
        <v>394</v>
      </c>
      <c r="F4228" s="8" t="s">
        <v>31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1</v>
      </c>
      <c r="S4228" s="8">
        <v>1</v>
      </c>
      <c r="T4228" s="8">
        <v>0</v>
      </c>
      <c r="U4228" s="5">
        <v>701090200</v>
      </c>
    </row>
    <row r="4229" spans="1:21" hidden="1" x14ac:dyDescent="0.25">
      <c r="A4229" s="8" t="s">
        <v>5018</v>
      </c>
      <c r="B4229" s="2" t="s">
        <v>4640</v>
      </c>
      <c r="C4229" s="2" t="s">
        <v>404</v>
      </c>
      <c r="D4229" s="2" t="s">
        <v>395</v>
      </c>
      <c r="E4229" s="2" t="s">
        <v>394</v>
      </c>
      <c r="F4229" s="8" t="s">
        <v>31</v>
      </c>
      <c r="G4229" s="8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5">
        <v>701090219</v>
      </c>
    </row>
    <row r="4230" spans="1:21" hidden="1" x14ac:dyDescent="0.25">
      <c r="A4230" s="8" t="s">
        <v>5018</v>
      </c>
      <c r="B4230" s="2" t="s">
        <v>4641</v>
      </c>
      <c r="C4230" s="2" t="s">
        <v>404</v>
      </c>
      <c r="D4230" s="2" t="s">
        <v>395</v>
      </c>
      <c r="E4230" s="2" t="s">
        <v>394</v>
      </c>
      <c r="F4230" s="8" t="s">
        <v>31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1</v>
      </c>
      <c r="S4230" s="8">
        <v>1</v>
      </c>
      <c r="T4230" s="8">
        <v>0</v>
      </c>
      <c r="U4230" s="5">
        <v>701090227</v>
      </c>
    </row>
    <row r="4231" spans="1:21" hidden="1" x14ac:dyDescent="0.25">
      <c r="A4231" s="8" t="s">
        <v>5018</v>
      </c>
      <c r="B4231" s="2" t="s">
        <v>4642</v>
      </c>
      <c r="C4231" s="2" t="s">
        <v>404</v>
      </c>
      <c r="D4231" s="2" t="s">
        <v>395</v>
      </c>
      <c r="E4231" s="2" t="s">
        <v>394</v>
      </c>
      <c r="F4231" s="8" t="s">
        <v>31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1</v>
      </c>
      <c r="S4231" s="8">
        <v>1</v>
      </c>
      <c r="T4231" s="8">
        <v>0</v>
      </c>
      <c r="U4231" s="5">
        <v>701090235</v>
      </c>
    </row>
    <row r="4232" spans="1:21" hidden="1" x14ac:dyDescent="0.25">
      <c r="A4232" s="8" t="s">
        <v>5018</v>
      </c>
      <c r="B4232" s="2" t="s">
        <v>4643</v>
      </c>
      <c r="C4232" s="2" t="s">
        <v>405</v>
      </c>
      <c r="D4232" s="2" t="s">
        <v>395</v>
      </c>
      <c r="E4232" s="2" t="s">
        <v>394</v>
      </c>
      <c r="F4232" s="8" t="s">
        <v>31</v>
      </c>
      <c r="G4232" s="8">
        <v>1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</v>
      </c>
      <c r="S4232" s="8">
        <v>1</v>
      </c>
      <c r="T4232" s="8">
        <v>0</v>
      </c>
      <c r="U4232" s="5">
        <v>701100010</v>
      </c>
    </row>
    <row r="4233" spans="1:21" hidden="1" x14ac:dyDescent="0.25">
      <c r="A4233" s="8" t="s">
        <v>5018</v>
      </c>
      <c r="B4233" s="2" t="s">
        <v>4644</v>
      </c>
      <c r="C4233" s="2" t="s">
        <v>405</v>
      </c>
      <c r="D4233" s="2" t="s">
        <v>395</v>
      </c>
      <c r="E4233" s="2" t="s">
        <v>394</v>
      </c>
      <c r="F4233" s="8" t="s">
        <v>31</v>
      </c>
      <c r="G4233" s="8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1</v>
      </c>
      <c r="S4233" s="8">
        <v>1</v>
      </c>
      <c r="T4233" s="8">
        <v>0</v>
      </c>
      <c r="U4233" s="5">
        <v>701100028</v>
      </c>
    </row>
    <row r="4234" spans="1:21" hidden="1" x14ac:dyDescent="0.25">
      <c r="A4234" s="8" t="s">
        <v>5018</v>
      </c>
      <c r="B4234" s="2" t="s">
        <v>4645</v>
      </c>
      <c r="C4234" s="2" t="s">
        <v>405</v>
      </c>
      <c r="D4234" s="2" t="s">
        <v>395</v>
      </c>
      <c r="E4234" s="2" t="s">
        <v>394</v>
      </c>
      <c r="F4234" s="8" t="s">
        <v>31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</v>
      </c>
      <c r="S4234" s="8">
        <v>1</v>
      </c>
      <c r="T4234" s="8">
        <v>0</v>
      </c>
      <c r="U4234" s="5">
        <v>701100036</v>
      </c>
    </row>
    <row r="4235" spans="1:21" hidden="1" x14ac:dyDescent="0.25">
      <c r="A4235" s="8" t="s">
        <v>5018</v>
      </c>
      <c r="B4235" s="2" t="s">
        <v>4646</v>
      </c>
      <c r="C4235" s="2" t="s">
        <v>405</v>
      </c>
      <c r="D4235" s="2" t="s">
        <v>395</v>
      </c>
      <c r="E4235" s="2" t="s">
        <v>394</v>
      </c>
      <c r="F4235" s="8" t="s">
        <v>31</v>
      </c>
      <c r="G4235" s="8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1</v>
      </c>
      <c r="T4235" s="8">
        <v>0</v>
      </c>
      <c r="U4235" s="5">
        <v>701100044</v>
      </c>
    </row>
    <row r="4236" spans="1:21" hidden="1" x14ac:dyDescent="0.25">
      <c r="A4236" s="8" t="s">
        <v>5018</v>
      </c>
      <c r="B4236" s="2" t="s">
        <v>4647</v>
      </c>
      <c r="C4236" s="2" t="s">
        <v>405</v>
      </c>
      <c r="D4236" s="2" t="s">
        <v>395</v>
      </c>
      <c r="E4236" s="2" t="s">
        <v>394</v>
      </c>
      <c r="F4236" s="8" t="s">
        <v>31</v>
      </c>
      <c r="G4236" s="8">
        <v>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</v>
      </c>
      <c r="S4236" s="8">
        <v>1</v>
      </c>
      <c r="T4236" s="8">
        <v>0</v>
      </c>
      <c r="U4236" s="5">
        <v>701100052</v>
      </c>
    </row>
    <row r="4237" spans="1:21" hidden="1" x14ac:dyDescent="0.25">
      <c r="A4237" s="8" t="s">
        <v>5018</v>
      </c>
      <c r="B4237" s="2" t="s">
        <v>4648</v>
      </c>
      <c r="C4237" s="2" t="s">
        <v>405</v>
      </c>
      <c r="D4237" s="2" t="s">
        <v>395</v>
      </c>
      <c r="E4237" s="2" t="s">
        <v>394</v>
      </c>
      <c r="F4237" s="8" t="s">
        <v>31</v>
      </c>
      <c r="G4237" s="8">
        <v>1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1</v>
      </c>
      <c r="S4237" s="8">
        <v>1</v>
      </c>
      <c r="T4237" s="8">
        <v>0</v>
      </c>
      <c r="U4237" s="5">
        <v>701100060</v>
      </c>
    </row>
    <row r="4238" spans="1:21" hidden="1" x14ac:dyDescent="0.25">
      <c r="A4238" s="8" t="s">
        <v>5018</v>
      </c>
      <c r="B4238" s="2" t="s">
        <v>4649</v>
      </c>
      <c r="C4238" s="2" t="s">
        <v>405</v>
      </c>
      <c r="D4238" s="2" t="s">
        <v>395</v>
      </c>
      <c r="E4238" s="2" t="s">
        <v>394</v>
      </c>
      <c r="F4238" s="8" t="s">
        <v>31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1</v>
      </c>
      <c r="S4238" s="8">
        <v>1</v>
      </c>
      <c r="T4238" s="8">
        <v>0</v>
      </c>
      <c r="U4238" s="5">
        <v>701100079</v>
      </c>
    </row>
    <row r="4239" spans="1:21" hidden="1" x14ac:dyDescent="0.25">
      <c r="A4239" s="8" t="s">
        <v>5018</v>
      </c>
      <c r="B4239" s="2" t="s">
        <v>4650</v>
      </c>
      <c r="C4239" s="2" t="s">
        <v>405</v>
      </c>
      <c r="D4239" s="2" t="s">
        <v>395</v>
      </c>
      <c r="E4239" s="2" t="s">
        <v>394</v>
      </c>
      <c r="F4239" s="8" t="s">
        <v>31</v>
      </c>
      <c r="G4239" s="8">
        <v>1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1</v>
      </c>
      <c r="S4239" s="8">
        <v>1</v>
      </c>
      <c r="T4239" s="8">
        <v>0</v>
      </c>
      <c r="U4239" s="5">
        <v>701100087</v>
      </c>
    </row>
    <row r="4240" spans="1:21" hidden="1" x14ac:dyDescent="0.25">
      <c r="A4240" s="8" t="s">
        <v>5018</v>
      </c>
      <c r="B4240" s="2" t="s">
        <v>4651</v>
      </c>
      <c r="C4240" s="2" t="s">
        <v>405</v>
      </c>
      <c r="D4240" s="2" t="s">
        <v>395</v>
      </c>
      <c r="E4240" s="2" t="s">
        <v>394</v>
      </c>
      <c r="F4240" s="8" t="s">
        <v>31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1</v>
      </c>
      <c r="S4240" s="8">
        <v>1</v>
      </c>
      <c r="T4240" s="8">
        <v>0</v>
      </c>
      <c r="U4240" s="5">
        <v>701100095</v>
      </c>
    </row>
    <row r="4241" spans="1:21" hidden="1" x14ac:dyDescent="0.25">
      <c r="A4241" s="8" t="s">
        <v>5018</v>
      </c>
      <c r="B4241" s="2" t="s">
        <v>4652</v>
      </c>
      <c r="C4241" s="2" t="s">
        <v>405</v>
      </c>
      <c r="D4241" s="2" t="s">
        <v>395</v>
      </c>
      <c r="E4241" s="2" t="s">
        <v>394</v>
      </c>
      <c r="F4241" s="8" t="s">
        <v>31</v>
      </c>
      <c r="G4241" s="8">
        <v>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5">
        <v>701100109</v>
      </c>
    </row>
    <row r="4242" spans="1:21" hidden="1" x14ac:dyDescent="0.25">
      <c r="A4242" s="8" t="s">
        <v>5018</v>
      </c>
      <c r="B4242" s="2" t="s">
        <v>4653</v>
      </c>
      <c r="C4242" s="2" t="s">
        <v>407</v>
      </c>
      <c r="D4242" s="2" t="s">
        <v>406</v>
      </c>
      <c r="E4242" s="2" t="s">
        <v>394</v>
      </c>
      <c r="F4242" s="8" t="s">
        <v>31</v>
      </c>
      <c r="G4242" s="8">
        <v>0</v>
      </c>
      <c r="H4242" s="8">
        <v>1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1</v>
      </c>
      <c r="Q4242" s="8">
        <v>0</v>
      </c>
      <c r="R4242" s="8">
        <v>0</v>
      </c>
      <c r="S4242" s="8">
        <v>0</v>
      </c>
      <c r="T4242" s="8">
        <v>0</v>
      </c>
      <c r="U4242" s="5">
        <v>702010014</v>
      </c>
    </row>
    <row r="4243" spans="1:21" hidden="1" x14ac:dyDescent="0.25">
      <c r="A4243" s="8" t="s">
        <v>5018</v>
      </c>
      <c r="B4243" s="2" t="s">
        <v>4654</v>
      </c>
      <c r="C4243" s="2" t="s">
        <v>407</v>
      </c>
      <c r="D4243" s="2" t="s">
        <v>406</v>
      </c>
      <c r="E4243" s="2" t="s">
        <v>394</v>
      </c>
      <c r="F4243" s="8" t="s">
        <v>31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1</v>
      </c>
      <c r="Q4243" s="8">
        <v>0</v>
      </c>
      <c r="R4243" s="8">
        <v>0</v>
      </c>
      <c r="S4243" s="8">
        <v>0</v>
      </c>
      <c r="T4243" s="8">
        <v>0</v>
      </c>
      <c r="U4243" s="5">
        <v>702010022</v>
      </c>
    </row>
    <row r="4244" spans="1:21" hidden="1" x14ac:dyDescent="0.25">
      <c r="A4244" s="8" t="s">
        <v>5018</v>
      </c>
      <c r="B4244" s="2" t="s">
        <v>4655</v>
      </c>
      <c r="C4244" s="2" t="s">
        <v>407</v>
      </c>
      <c r="D4244" s="2" t="s">
        <v>406</v>
      </c>
      <c r="E4244" s="2" t="s">
        <v>394</v>
      </c>
      <c r="F4244" s="8" t="s">
        <v>31</v>
      </c>
      <c r="G4244" s="8">
        <v>0</v>
      </c>
      <c r="H4244" s="8">
        <v>1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5">
        <v>702010030</v>
      </c>
    </row>
    <row r="4245" spans="1:21" hidden="1" x14ac:dyDescent="0.25">
      <c r="A4245" s="8" t="s">
        <v>5018</v>
      </c>
      <c r="B4245" s="2" t="s">
        <v>4656</v>
      </c>
      <c r="C4245" s="2" t="s">
        <v>407</v>
      </c>
      <c r="D4245" s="2" t="s">
        <v>406</v>
      </c>
      <c r="E4245" s="2" t="s">
        <v>394</v>
      </c>
      <c r="F4245" s="8" t="s">
        <v>31</v>
      </c>
      <c r="G4245" s="8">
        <v>0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0</v>
      </c>
      <c r="P4245" s="8">
        <v>1</v>
      </c>
      <c r="Q4245" s="8">
        <v>0</v>
      </c>
      <c r="R4245" s="8">
        <v>0</v>
      </c>
      <c r="S4245" s="8">
        <v>0</v>
      </c>
      <c r="T4245" s="8">
        <v>0</v>
      </c>
      <c r="U4245" s="5">
        <v>702010049</v>
      </c>
    </row>
    <row r="4246" spans="1:21" hidden="1" x14ac:dyDescent="0.25">
      <c r="A4246" s="8" t="s">
        <v>5018</v>
      </c>
      <c r="B4246" s="2" t="s">
        <v>4657</v>
      </c>
      <c r="C4246" s="2" t="s">
        <v>407</v>
      </c>
      <c r="D4246" s="2" t="s">
        <v>406</v>
      </c>
      <c r="E4246" s="2" t="s">
        <v>394</v>
      </c>
      <c r="F4246" s="8" t="s">
        <v>31</v>
      </c>
      <c r="G4246" s="8">
        <v>0</v>
      </c>
      <c r="H4246" s="8">
        <v>1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1</v>
      </c>
      <c r="Q4246" s="8">
        <v>0</v>
      </c>
      <c r="R4246" s="8">
        <v>0</v>
      </c>
      <c r="S4246" s="8">
        <v>0</v>
      </c>
      <c r="T4246" s="8">
        <v>0</v>
      </c>
      <c r="U4246" s="5">
        <v>702010057</v>
      </c>
    </row>
    <row r="4247" spans="1:21" hidden="1" x14ac:dyDescent="0.25">
      <c r="A4247" s="8" t="s">
        <v>5018</v>
      </c>
      <c r="B4247" s="2" t="s">
        <v>4658</v>
      </c>
      <c r="C4247" s="2" t="s">
        <v>407</v>
      </c>
      <c r="D4247" s="2" t="s">
        <v>406</v>
      </c>
      <c r="E4247" s="2" t="s">
        <v>394</v>
      </c>
      <c r="F4247" s="8" t="s">
        <v>31</v>
      </c>
      <c r="G4247" s="8">
        <v>0</v>
      </c>
      <c r="H4247" s="8">
        <v>1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1</v>
      </c>
      <c r="O4247" s="8">
        <v>0</v>
      </c>
      <c r="P4247" s="8">
        <v>1</v>
      </c>
      <c r="Q4247" s="8">
        <v>0</v>
      </c>
      <c r="R4247" s="8">
        <v>0</v>
      </c>
      <c r="S4247" s="8">
        <v>0</v>
      </c>
      <c r="T4247" s="8">
        <v>0</v>
      </c>
      <c r="U4247" s="5">
        <v>702010065</v>
      </c>
    </row>
    <row r="4248" spans="1:21" hidden="1" x14ac:dyDescent="0.25">
      <c r="A4248" s="8" t="s">
        <v>5018</v>
      </c>
      <c r="B4248" s="2" t="s">
        <v>4659</v>
      </c>
      <c r="C4248" s="2" t="s">
        <v>407</v>
      </c>
      <c r="D4248" s="2" t="s">
        <v>406</v>
      </c>
      <c r="E4248" s="2" t="s">
        <v>394</v>
      </c>
      <c r="F4248" s="8" t="s">
        <v>31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0</v>
      </c>
      <c r="P4248" s="8">
        <v>1</v>
      </c>
      <c r="Q4248" s="8">
        <v>0</v>
      </c>
      <c r="R4248" s="8">
        <v>0</v>
      </c>
      <c r="S4248" s="8">
        <v>0</v>
      </c>
      <c r="T4248" s="8">
        <v>0</v>
      </c>
      <c r="U4248" s="5">
        <v>702010081</v>
      </c>
    </row>
    <row r="4249" spans="1:21" hidden="1" x14ac:dyDescent="0.25">
      <c r="A4249" s="8" t="s">
        <v>5018</v>
      </c>
      <c r="B4249" s="2" t="s">
        <v>4660</v>
      </c>
      <c r="C4249" s="2" t="s">
        <v>407</v>
      </c>
      <c r="D4249" s="2" t="s">
        <v>406</v>
      </c>
      <c r="E4249" s="2" t="s">
        <v>394</v>
      </c>
      <c r="F4249" s="8" t="s">
        <v>31</v>
      </c>
      <c r="G4249" s="8">
        <v>0</v>
      </c>
      <c r="H4249" s="8">
        <v>1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5">
        <v>702010090</v>
      </c>
    </row>
    <row r="4250" spans="1:21" hidden="1" x14ac:dyDescent="0.25">
      <c r="A4250" s="8" t="s">
        <v>5018</v>
      </c>
      <c r="B4250" s="2" t="s">
        <v>4661</v>
      </c>
      <c r="C4250" s="2" t="s">
        <v>407</v>
      </c>
      <c r="D4250" s="2" t="s">
        <v>406</v>
      </c>
      <c r="E4250" s="2" t="s">
        <v>394</v>
      </c>
      <c r="F4250" s="8" t="s">
        <v>31</v>
      </c>
      <c r="G4250" s="8">
        <v>0</v>
      </c>
      <c r="H4250" s="8">
        <v>1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5">
        <v>702010103</v>
      </c>
    </row>
    <row r="4251" spans="1:21" hidden="1" x14ac:dyDescent="0.25">
      <c r="A4251" s="8" t="s">
        <v>5018</v>
      </c>
      <c r="B4251" s="2" t="s">
        <v>4662</v>
      </c>
      <c r="C4251" s="2" t="s">
        <v>407</v>
      </c>
      <c r="D4251" s="2" t="s">
        <v>406</v>
      </c>
      <c r="E4251" s="2" t="s">
        <v>394</v>
      </c>
      <c r="F4251" s="8" t="s">
        <v>31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5">
        <v>702010111</v>
      </c>
    </row>
    <row r="4252" spans="1:21" hidden="1" x14ac:dyDescent="0.25">
      <c r="A4252" s="8" t="s">
        <v>5018</v>
      </c>
      <c r="B4252" s="2" t="s">
        <v>4663</v>
      </c>
      <c r="C4252" s="2" t="s">
        <v>407</v>
      </c>
      <c r="D4252" s="2" t="s">
        <v>406</v>
      </c>
      <c r="E4252" s="2" t="s">
        <v>394</v>
      </c>
      <c r="F4252" s="8" t="s">
        <v>31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1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5">
        <v>702010120</v>
      </c>
    </row>
    <row r="4253" spans="1:21" hidden="1" x14ac:dyDescent="0.25">
      <c r="A4253" s="8" t="s">
        <v>5018</v>
      </c>
      <c r="B4253" s="2" t="s">
        <v>4664</v>
      </c>
      <c r="C4253" s="2" t="s">
        <v>407</v>
      </c>
      <c r="D4253" s="2" t="s">
        <v>406</v>
      </c>
      <c r="E4253" s="2" t="s">
        <v>394</v>
      </c>
      <c r="F4253" s="8" t="s">
        <v>31</v>
      </c>
      <c r="G4253" s="8">
        <v>0</v>
      </c>
      <c r="H4253" s="8">
        <v>1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>
        <v>0</v>
      </c>
      <c r="P4253" s="8">
        <v>1</v>
      </c>
      <c r="Q4253" s="8">
        <v>0</v>
      </c>
      <c r="R4253" s="8">
        <v>0</v>
      </c>
      <c r="S4253" s="8">
        <v>0</v>
      </c>
      <c r="T4253" s="8">
        <v>0</v>
      </c>
      <c r="U4253" s="5">
        <v>702010138</v>
      </c>
    </row>
    <row r="4254" spans="1:21" hidden="1" x14ac:dyDescent="0.25">
      <c r="A4254" s="8" t="s">
        <v>5018</v>
      </c>
      <c r="B4254" s="2" t="s">
        <v>4665</v>
      </c>
      <c r="C4254" s="2" t="s">
        <v>407</v>
      </c>
      <c r="D4254" s="2" t="s">
        <v>406</v>
      </c>
      <c r="E4254" s="2" t="s">
        <v>394</v>
      </c>
      <c r="F4254" s="8" t="s">
        <v>31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5">
        <v>702010154</v>
      </c>
    </row>
    <row r="4255" spans="1:21" hidden="1" x14ac:dyDescent="0.25">
      <c r="A4255" s="8" t="s">
        <v>5018</v>
      </c>
      <c r="B4255" s="2" t="s">
        <v>4666</v>
      </c>
      <c r="C4255" s="2" t="s">
        <v>407</v>
      </c>
      <c r="D4255" s="2" t="s">
        <v>406</v>
      </c>
      <c r="E4255" s="2" t="s">
        <v>394</v>
      </c>
      <c r="F4255" s="8" t="s">
        <v>31</v>
      </c>
      <c r="G4255" s="8">
        <v>0</v>
      </c>
      <c r="H4255" s="8">
        <v>1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0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5">
        <v>702010162</v>
      </c>
    </row>
    <row r="4256" spans="1:21" hidden="1" x14ac:dyDescent="0.25">
      <c r="A4256" s="8" t="s">
        <v>5018</v>
      </c>
      <c r="B4256" s="2" t="s">
        <v>4667</v>
      </c>
      <c r="C4256" s="2" t="s">
        <v>407</v>
      </c>
      <c r="D4256" s="2" t="s">
        <v>406</v>
      </c>
      <c r="E4256" s="2" t="s">
        <v>394</v>
      </c>
      <c r="F4256" s="8" t="s">
        <v>31</v>
      </c>
      <c r="G4256" s="8">
        <v>0</v>
      </c>
      <c r="H4256" s="8">
        <v>1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5">
        <v>702010170</v>
      </c>
    </row>
    <row r="4257" spans="1:21" hidden="1" x14ac:dyDescent="0.25">
      <c r="A4257" s="8" t="s">
        <v>5018</v>
      </c>
      <c r="B4257" s="2" t="s">
        <v>4668</v>
      </c>
      <c r="C4257" s="2" t="s">
        <v>407</v>
      </c>
      <c r="D4257" s="2" t="s">
        <v>406</v>
      </c>
      <c r="E4257" s="2" t="s">
        <v>394</v>
      </c>
      <c r="F4257" s="8" t="s">
        <v>31</v>
      </c>
      <c r="G4257" s="8">
        <v>0</v>
      </c>
      <c r="H4257" s="8">
        <v>1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1</v>
      </c>
      <c r="O4257" s="8">
        <v>0</v>
      </c>
      <c r="P4257" s="8">
        <v>1</v>
      </c>
      <c r="Q4257" s="8">
        <v>0</v>
      </c>
      <c r="R4257" s="8">
        <v>0</v>
      </c>
      <c r="S4257" s="8">
        <v>0</v>
      </c>
      <c r="T4257" s="8">
        <v>0</v>
      </c>
      <c r="U4257" s="5">
        <v>702010189</v>
      </c>
    </row>
    <row r="4258" spans="1:21" hidden="1" x14ac:dyDescent="0.25">
      <c r="A4258" s="8" t="s">
        <v>5018</v>
      </c>
      <c r="B4258" s="2" t="s">
        <v>4669</v>
      </c>
      <c r="C4258" s="2" t="s">
        <v>407</v>
      </c>
      <c r="D4258" s="2" t="s">
        <v>406</v>
      </c>
      <c r="E4258" s="2" t="s">
        <v>394</v>
      </c>
      <c r="F4258" s="8" t="s">
        <v>31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1</v>
      </c>
      <c r="Q4258" s="8">
        <v>0</v>
      </c>
      <c r="R4258" s="8">
        <v>0</v>
      </c>
      <c r="S4258" s="8">
        <v>0</v>
      </c>
      <c r="T4258" s="8">
        <v>0</v>
      </c>
      <c r="U4258" s="5">
        <v>702010197</v>
      </c>
    </row>
    <row r="4259" spans="1:21" hidden="1" x14ac:dyDescent="0.25">
      <c r="A4259" s="8" t="s">
        <v>5018</v>
      </c>
      <c r="B4259" s="2" t="s">
        <v>4670</v>
      </c>
      <c r="C4259" s="2" t="s">
        <v>407</v>
      </c>
      <c r="D4259" s="2" t="s">
        <v>406</v>
      </c>
      <c r="E4259" s="2" t="s">
        <v>394</v>
      </c>
      <c r="F4259" s="8" t="s">
        <v>31</v>
      </c>
      <c r="G4259" s="8">
        <v>0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0</v>
      </c>
      <c r="P4259" s="8">
        <v>1</v>
      </c>
      <c r="Q4259" s="8">
        <v>0</v>
      </c>
      <c r="R4259" s="8">
        <v>0</v>
      </c>
      <c r="S4259" s="8">
        <v>0</v>
      </c>
      <c r="T4259" s="8">
        <v>0</v>
      </c>
      <c r="U4259" s="5">
        <v>702010200</v>
      </c>
    </row>
    <row r="4260" spans="1:21" hidden="1" x14ac:dyDescent="0.25">
      <c r="A4260" s="8" t="s">
        <v>5018</v>
      </c>
      <c r="B4260" s="2" t="s">
        <v>4671</v>
      </c>
      <c r="C4260" s="2" t="s">
        <v>407</v>
      </c>
      <c r="D4260" s="2" t="s">
        <v>406</v>
      </c>
      <c r="E4260" s="2" t="s">
        <v>394</v>
      </c>
      <c r="F4260" s="8" t="s">
        <v>31</v>
      </c>
      <c r="G4260" s="8">
        <v>0</v>
      </c>
      <c r="H4260" s="8">
        <v>1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5">
        <v>702010219</v>
      </c>
    </row>
    <row r="4261" spans="1:21" hidden="1" x14ac:dyDescent="0.25">
      <c r="A4261" s="8" t="s">
        <v>5018</v>
      </c>
      <c r="B4261" s="2" t="s">
        <v>4672</v>
      </c>
      <c r="C4261" s="2" t="s">
        <v>407</v>
      </c>
      <c r="D4261" s="2" t="s">
        <v>406</v>
      </c>
      <c r="E4261" s="2" t="s">
        <v>394</v>
      </c>
      <c r="F4261" s="8" t="s">
        <v>31</v>
      </c>
      <c r="G4261" s="8">
        <v>0</v>
      </c>
      <c r="H4261" s="8">
        <v>1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0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5">
        <v>702010227</v>
      </c>
    </row>
    <row r="4262" spans="1:21" hidden="1" x14ac:dyDescent="0.25">
      <c r="A4262" s="8" t="s">
        <v>5018</v>
      </c>
      <c r="B4262" s="2" t="s">
        <v>4673</v>
      </c>
      <c r="C4262" s="2" t="s">
        <v>407</v>
      </c>
      <c r="D4262" s="2" t="s">
        <v>406</v>
      </c>
      <c r="E4262" s="2" t="s">
        <v>394</v>
      </c>
      <c r="F4262" s="8" t="s">
        <v>31</v>
      </c>
      <c r="G4262" s="8">
        <v>0</v>
      </c>
      <c r="H4262" s="8">
        <v>1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</v>
      </c>
      <c r="Q4262" s="8">
        <v>0</v>
      </c>
      <c r="R4262" s="8">
        <v>0</v>
      </c>
      <c r="S4262" s="8">
        <v>0</v>
      </c>
      <c r="T4262" s="8">
        <v>0</v>
      </c>
      <c r="U4262" s="5">
        <v>702010235</v>
      </c>
    </row>
    <row r="4263" spans="1:21" hidden="1" x14ac:dyDescent="0.25">
      <c r="A4263" s="8" t="s">
        <v>5018</v>
      </c>
      <c r="B4263" s="2" t="s">
        <v>4674</v>
      </c>
      <c r="C4263" s="2" t="s">
        <v>407</v>
      </c>
      <c r="D4263" s="2" t="s">
        <v>406</v>
      </c>
      <c r="E4263" s="2" t="s">
        <v>394</v>
      </c>
      <c r="F4263" s="8" t="s">
        <v>31</v>
      </c>
      <c r="G4263" s="8">
        <v>0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1</v>
      </c>
      <c r="O4263" s="8">
        <v>0</v>
      </c>
      <c r="P4263" s="8">
        <v>1</v>
      </c>
      <c r="Q4263" s="8">
        <v>0</v>
      </c>
      <c r="R4263" s="8">
        <v>0</v>
      </c>
      <c r="S4263" s="8">
        <v>0</v>
      </c>
      <c r="T4263" s="8">
        <v>0</v>
      </c>
      <c r="U4263" s="5">
        <v>702010251</v>
      </c>
    </row>
    <row r="4264" spans="1:21" hidden="1" x14ac:dyDescent="0.25">
      <c r="A4264" s="8" t="s">
        <v>5018</v>
      </c>
      <c r="B4264" s="2" t="s">
        <v>4675</v>
      </c>
      <c r="C4264" s="2" t="s">
        <v>408</v>
      </c>
      <c r="D4264" s="2" t="s">
        <v>406</v>
      </c>
      <c r="E4264" s="2" t="s">
        <v>394</v>
      </c>
      <c r="F4264" s="8" t="s">
        <v>31</v>
      </c>
      <c r="G4264" s="8">
        <v>1</v>
      </c>
      <c r="H4264" s="8">
        <v>0</v>
      </c>
      <c r="I4264" s="8">
        <v>0</v>
      </c>
      <c r="J4264" s="8">
        <v>0</v>
      </c>
      <c r="K4264" s="8">
        <v>1</v>
      </c>
      <c r="L4264" s="8">
        <v>1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5">
        <v>702020028</v>
      </c>
    </row>
    <row r="4265" spans="1:21" hidden="1" x14ac:dyDescent="0.25">
      <c r="A4265" s="8" t="s">
        <v>5018</v>
      </c>
      <c r="B4265" s="2" t="s">
        <v>4676</v>
      </c>
      <c r="C4265" s="2" t="s">
        <v>408</v>
      </c>
      <c r="D4265" s="2" t="s">
        <v>406</v>
      </c>
      <c r="E4265" s="2" t="s">
        <v>394</v>
      </c>
      <c r="F4265" s="8" t="s">
        <v>31</v>
      </c>
      <c r="G4265" s="8">
        <v>1</v>
      </c>
      <c r="H4265" s="8">
        <v>0</v>
      </c>
      <c r="I4265" s="8">
        <v>0</v>
      </c>
      <c r="J4265" s="8">
        <v>0</v>
      </c>
      <c r="K4265" s="8">
        <v>1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5">
        <v>702020036</v>
      </c>
    </row>
    <row r="4266" spans="1:21" hidden="1" x14ac:dyDescent="0.25">
      <c r="A4266" s="8" t="s">
        <v>5018</v>
      </c>
      <c r="B4266" s="2" t="s">
        <v>4677</v>
      </c>
      <c r="C4266" s="2" t="s">
        <v>408</v>
      </c>
      <c r="D4266" s="2" t="s">
        <v>406</v>
      </c>
      <c r="E4266" s="2" t="s">
        <v>394</v>
      </c>
      <c r="F4266" s="8" t="s">
        <v>31</v>
      </c>
      <c r="G4266" s="8">
        <v>1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5">
        <v>702020044</v>
      </c>
    </row>
    <row r="4267" spans="1:21" hidden="1" x14ac:dyDescent="0.25">
      <c r="A4267" s="8" t="s">
        <v>5018</v>
      </c>
      <c r="B4267" s="2" t="s">
        <v>4678</v>
      </c>
      <c r="C4267" s="2" t="s">
        <v>408</v>
      </c>
      <c r="D4267" s="2" t="s">
        <v>406</v>
      </c>
      <c r="E4267" s="2" t="s">
        <v>394</v>
      </c>
      <c r="F4267" s="8" t="s">
        <v>31</v>
      </c>
      <c r="G4267" s="8">
        <v>0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5">
        <v>702020214</v>
      </c>
    </row>
    <row r="4268" spans="1:21" hidden="1" x14ac:dyDescent="0.25">
      <c r="A4268" s="8" t="s">
        <v>5018</v>
      </c>
      <c r="B4268" s="2" t="s">
        <v>4679</v>
      </c>
      <c r="C4268" s="2" t="s">
        <v>409</v>
      </c>
      <c r="D4268" s="2" t="s">
        <v>406</v>
      </c>
      <c r="E4268" s="2" t="s">
        <v>394</v>
      </c>
      <c r="F4268" s="8" t="s">
        <v>31</v>
      </c>
      <c r="G4268" s="8">
        <v>0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1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5">
        <v>702030023</v>
      </c>
    </row>
    <row r="4269" spans="1:21" hidden="1" x14ac:dyDescent="0.25">
      <c r="A4269" s="8" t="s">
        <v>5018</v>
      </c>
      <c r="B4269" s="2" t="s">
        <v>4680</v>
      </c>
      <c r="C4269" s="2" t="s">
        <v>409</v>
      </c>
      <c r="D4269" s="2" t="s">
        <v>406</v>
      </c>
      <c r="E4269" s="2" t="s">
        <v>394</v>
      </c>
      <c r="F4269" s="8" t="s">
        <v>31</v>
      </c>
      <c r="G4269" s="8">
        <v>0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1</v>
      </c>
      <c r="O4269" s="8">
        <v>0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5">
        <v>702030031</v>
      </c>
    </row>
    <row r="4270" spans="1:21" hidden="1" x14ac:dyDescent="0.25">
      <c r="A4270" s="8" t="s">
        <v>5018</v>
      </c>
      <c r="B4270" s="2" t="s">
        <v>4681</v>
      </c>
      <c r="C4270" s="2" t="s">
        <v>409</v>
      </c>
      <c r="D4270" s="2" t="s">
        <v>406</v>
      </c>
      <c r="E4270" s="2" t="s">
        <v>394</v>
      </c>
      <c r="F4270" s="8" t="s">
        <v>31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5">
        <v>702030040</v>
      </c>
    </row>
    <row r="4271" spans="1:21" hidden="1" x14ac:dyDescent="0.25">
      <c r="A4271" s="8" t="s">
        <v>5018</v>
      </c>
      <c r="B4271" s="2" t="s">
        <v>4682</v>
      </c>
      <c r="C4271" s="2" t="s">
        <v>409</v>
      </c>
      <c r="D4271" s="2" t="s">
        <v>406</v>
      </c>
      <c r="E4271" s="2" t="s">
        <v>394</v>
      </c>
      <c r="F4271" s="8" t="s">
        <v>31</v>
      </c>
      <c r="G4271" s="8">
        <v>0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0</v>
      </c>
      <c r="P4271" s="8">
        <v>1</v>
      </c>
      <c r="Q4271" s="8">
        <v>0</v>
      </c>
      <c r="R4271" s="8">
        <v>0</v>
      </c>
      <c r="S4271" s="8">
        <v>0</v>
      </c>
      <c r="T4271" s="8">
        <v>0</v>
      </c>
      <c r="U4271" s="5">
        <v>702030058</v>
      </c>
    </row>
    <row r="4272" spans="1:21" hidden="1" x14ac:dyDescent="0.25">
      <c r="A4272" s="8" t="s">
        <v>5018</v>
      </c>
      <c r="B4272" s="2" t="s">
        <v>4683</v>
      </c>
      <c r="C4272" s="2" t="s">
        <v>409</v>
      </c>
      <c r="D4272" s="2" t="s">
        <v>406</v>
      </c>
      <c r="E4272" s="2" t="s">
        <v>394</v>
      </c>
      <c r="F4272" s="8" t="s">
        <v>31</v>
      </c>
      <c r="G4272" s="8">
        <v>0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1</v>
      </c>
      <c r="Q4272" s="8">
        <v>0</v>
      </c>
      <c r="R4272" s="8">
        <v>0</v>
      </c>
      <c r="S4272" s="8">
        <v>0</v>
      </c>
      <c r="T4272" s="8">
        <v>0</v>
      </c>
      <c r="U4272" s="5">
        <v>702030066</v>
      </c>
    </row>
    <row r="4273" spans="1:21" hidden="1" x14ac:dyDescent="0.25">
      <c r="A4273" s="8" t="s">
        <v>5018</v>
      </c>
      <c r="B4273" s="2" t="s">
        <v>4684</v>
      </c>
      <c r="C4273" s="2" t="s">
        <v>409</v>
      </c>
      <c r="D4273" s="2" t="s">
        <v>406</v>
      </c>
      <c r="E4273" s="2" t="s">
        <v>394</v>
      </c>
      <c r="F4273" s="8" t="s">
        <v>31</v>
      </c>
      <c r="G4273" s="8">
        <v>0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>
        <v>0</v>
      </c>
      <c r="P4273" s="8">
        <v>1</v>
      </c>
      <c r="Q4273" s="8">
        <v>0</v>
      </c>
      <c r="R4273" s="8">
        <v>0</v>
      </c>
      <c r="S4273" s="8">
        <v>0</v>
      </c>
      <c r="T4273" s="8">
        <v>0</v>
      </c>
      <c r="U4273" s="5">
        <v>702030074</v>
      </c>
    </row>
    <row r="4274" spans="1:21" hidden="1" x14ac:dyDescent="0.25">
      <c r="A4274" s="8" t="s">
        <v>5018</v>
      </c>
      <c r="B4274" s="2" t="s">
        <v>4685</v>
      </c>
      <c r="C4274" s="2" t="s">
        <v>409</v>
      </c>
      <c r="D4274" s="2" t="s">
        <v>406</v>
      </c>
      <c r="E4274" s="2" t="s">
        <v>394</v>
      </c>
      <c r="F4274" s="8" t="s">
        <v>31</v>
      </c>
      <c r="G4274" s="8">
        <v>0</v>
      </c>
      <c r="H4274" s="8">
        <v>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0</v>
      </c>
      <c r="P4274" s="8">
        <v>1</v>
      </c>
      <c r="Q4274" s="8">
        <v>0</v>
      </c>
      <c r="R4274" s="8">
        <v>0</v>
      </c>
      <c r="S4274" s="8">
        <v>0</v>
      </c>
      <c r="T4274" s="8">
        <v>0</v>
      </c>
      <c r="U4274" s="5">
        <v>702030082</v>
      </c>
    </row>
    <row r="4275" spans="1:21" hidden="1" x14ac:dyDescent="0.25">
      <c r="A4275" s="8" t="s">
        <v>5018</v>
      </c>
      <c r="B4275" s="2" t="s">
        <v>4686</v>
      </c>
      <c r="C4275" s="2" t="s">
        <v>409</v>
      </c>
      <c r="D4275" s="2" t="s">
        <v>406</v>
      </c>
      <c r="E4275" s="2" t="s">
        <v>394</v>
      </c>
      <c r="F4275" s="8" t="s">
        <v>31</v>
      </c>
      <c r="G4275" s="8">
        <v>0</v>
      </c>
      <c r="H4275" s="8">
        <v>1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1</v>
      </c>
      <c r="O4275" s="8">
        <v>0</v>
      </c>
      <c r="P4275" s="8">
        <v>1</v>
      </c>
      <c r="Q4275" s="8">
        <v>0</v>
      </c>
      <c r="R4275" s="8">
        <v>0</v>
      </c>
      <c r="S4275" s="8">
        <v>0</v>
      </c>
      <c r="T4275" s="8">
        <v>0</v>
      </c>
      <c r="U4275" s="5">
        <v>702030090</v>
      </c>
    </row>
    <row r="4276" spans="1:21" hidden="1" x14ac:dyDescent="0.25">
      <c r="A4276" s="8" t="s">
        <v>5018</v>
      </c>
      <c r="B4276" s="2" t="s">
        <v>4687</v>
      </c>
      <c r="C4276" s="2" t="s">
        <v>409</v>
      </c>
      <c r="D4276" s="2" t="s">
        <v>406</v>
      </c>
      <c r="E4276" s="2" t="s">
        <v>394</v>
      </c>
      <c r="F4276" s="8" t="s">
        <v>31</v>
      </c>
      <c r="G4276" s="8">
        <v>0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1</v>
      </c>
      <c r="Q4276" s="8">
        <v>0</v>
      </c>
      <c r="R4276" s="8">
        <v>0</v>
      </c>
      <c r="S4276" s="8">
        <v>0</v>
      </c>
      <c r="T4276" s="8">
        <v>0</v>
      </c>
      <c r="U4276" s="5">
        <v>702030104</v>
      </c>
    </row>
    <row r="4277" spans="1:21" hidden="1" x14ac:dyDescent="0.25">
      <c r="A4277" s="8" t="s">
        <v>5018</v>
      </c>
      <c r="B4277" s="2" t="s">
        <v>4688</v>
      </c>
      <c r="C4277" s="2" t="s">
        <v>409</v>
      </c>
      <c r="D4277" s="2" t="s">
        <v>406</v>
      </c>
      <c r="E4277" s="2" t="s">
        <v>394</v>
      </c>
      <c r="F4277" s="8" t="s">
        <v>31</v>
      </c>
      <c r="G4277" s="8">
        <v>0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1</v>
      </c>
      <c r="O4277" s="8">
        <v>0</v>
      </c>
      <c r="P4277" s="8">
        <v>1</v>
      </c>
      <c r="Q4277" s="8">
        <v>0</v>
      </c>
      <c r="R4277" s="8">
        <v>0</v>
      </c>
      <c r="S4277" s="8">
        <v>0</v>
      </c>
      <c r="T4277" s="8">
        <v>0</v>
      </c>
      <c r="U4277" s="5">
        <v>702030112</v>
      </c>
    </row>
    <row r="4278" spans="1:21" hidden="1" x14ac:dyDescent="0.25">
      <c r="A4278" s="8" t="s">
        <v>5018</v>
      </c>
      <c r="B4278" s="2" t="s">
        <v>4689</v>
      </c>
      <c r="C4278" s="2" t="s">
        <v>409</v>
      </c>
      <c r="D4278" s="2" t="s">
        <v>406</v>
      </c>
      <c r="E4278" s="2" t="s">
        <v>394</v>
      </c>
      <c r="F4278" s="8" t="s">
        <v>31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1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5">
        <v>702030120</v>
      </c>
    </row>
    <row r="4279" spans="1:21" hidden="1" x14ac:dyDescent="0.25">
      <c r="A4279" s="8" t="s">
        <v>5018</v>
      </c>
      <c r="B4279" s="2" t="s">
        <v>4690</v>
      </c>
      <c r="C4279" s="2" t="s">
        <v>409</v>
      </c>
      <c r="D4279" s="2" t="s">
        <v>406</v>
      </c>
      <c r="E4279" s="2" t="s">
        <v>394</v>
      </c>
      <c r="F4279" s="8" t="s">
        <v>31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0</v>
      </c>
      <c r="P4279" s="8">
        <v>1</v>
      </c>
      <c r="Q4279" s="8">
        <v>0</v>
      </c>
      <c r="R4279" s="8">
        <v>0</v>
      </c>
      <c r="S4279" s="8">
        <v>0</v>
      </c>
      <c r="T4279" s="8">
        <v>0</v>
      </c>
      <c r="U4279" s="5">
        <v>702030139</v>
      </c>
    </row>
    <row r="4280" spans="1:21" hidden="1" x14ac:dyDescent="0.25">
      <c r="A4280" s="8" t="s">
        <v>5018</v>
      </c>
      <c r="B4280" s="2" t="s">
        <v>4691</v>
      </c>
      <c r="C4280" s="2" t="s">
        <v>409</v>
      </c>
      <c r="D4280" s="2" t="s">
        <v>406</v>
      </c>
      <c r="E4280" s="2" t="s">
        <v>394</v>
      </c>
      <c r="F4280" s="8" t="s">
        <v>31</v>
      </c>
      <c r="G4280" s="8">
        <v>0</v>
      </c>
      <c r="H4280" s="8">
        <v>1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0</v>
      </c>
      <c r="P4280" s="8">
        <v>1</v>
      </c>
      <c r="Q4280" s="8">
        <v>0</v>
      </c>
      <c r="R4280" s="8">
        <v>0</v>
      </c>
      <c r="S4280" s="8">
        <v>0</v>
      </c>
      <c r="T4280" s="8">
        <v>0</v>
      </c>
      <c r="U4280" s="5">
        <v>702030147</v>
      </c>
    </row>
    <row r="4281" spans="1:21" hidden="1" x14ac:dyDescent="0.25">
      <c r="A4281" s="8" t="s">
        <v>5018</v>
      </c>
      <c r="B4281" s="2" t="s">
        <v>4692</v>
      </c>
      <c r="C4281" s="2" t="s">
        <v>409</v>
      </c>
      <c r="D4281" s="2" t="s">
        <v>406</v>
      </c>
      <c r="E4281" s="2" t="s">
        <v>394</v>
      </c>
      <c r="F4281" s="8" t="s">
        <v>31</v>
      </c>
      <c r="G4281" s="8">
        <v>0</v>
      </c>
      <c r="H4281" s="8">
        <v>1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1</v>
      </c>
      <c r="Q4281" s="8">
        <v>0</v>
      </c>
      <c r="R4281" s="8">
        <v>0</v>
      </c>
      <c r="S4281" s="8">
        <v>0</v>
      </c>
      <c r="T4281" s="8">
        <v>0</v>
      </c>
      <c r="U4281" s="5">
        <v>702030155</v>
      </c>
    </row>
    <row r="4282" spans="1:21" hidden="1" x14ac:dyDescent="0.25">
      <c r="A4282" s="8" t="s">
        <v>5018</v>
      </c>
      <c r="B4282" s="2" t="s">
        <v>4693</v>
      </c>
      <c r="C4282" s="2" t="s">
        <v>409</v>
      </c>
      <c r="D4282" s="2" t="s">
        <v>406</v>
      </c>
      <c r="E4282" s="2" t="s">
        <v>394</v>
      </c>
      <c r="F4282" s="8" t="s">
        <v>31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  <c r="T4282" s="8">
        <v>0</v>
      </c>
      <c r="U4282" s="5">
        <v>702030163</v>
      </c>
    </row>
    <row r="4283" spans="1:21" hidden="1" x14ac:dyDescent="0.25">
      <c r="A4283" s="8" t="s">
        <v>5018</v>
      </c>
      <c r="B4283" s="2" t="s">
        <v>4694</v>
      </c>
      <c r="C4283" s="2" t="s">
        <v>409</v>
      </c>
      <c r="D4283" s="2" t="s">
        <v>406</v>
      </c>
      <c r="E4283" s="2" t="s">
        <v>394</v>
      </c>
      <c r="F4283" s="8" t="s">
        <v>31</v>
      </c>
      <c r="G4283" s="8">
        <v>0</v>
      </c>
      <c r="H4283" s="8">
        <v>1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5">
        <v>702030171</v>
      </c>
    </row>
    <row r="4284" spans="1:21" hidden="1" x14ac:dyDescent="0.25">
      <c r="A4284" s="8" t="s">
        <v>5018</v>
      </c>
      <c r="B4284" s="2" t="s">
        <v>4695</v>
      </c>
      <c r="C4284" s="2" t="s">
        <v>409</v>
      </c>
      <c r="D4284" s="2" t="s">
        <v>406</v>
      </c>
      <c r="E4284" s="2" t="s">
        <v>394</v>
      </c>
      <c r="F4284" s="8" t="s">
        <v>31</v>
      </c>
      <c r="G4284" s="8">
        <v>0</v>
      </c>
      <c r="H4284" s="8">
        <v>1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5">
        <v>702030180</v>
      </c>
    </row>
    <row r="4285" spans="1:21" hidden="1" x14ac:dyDescent="0.25">
      <c r="A4285" s="8" t="s">
        <v>5018</v>
      </c>
      <c r="B4285" s="2" t="s">
        <v>4696</v>
      </c>
      <c r="C4285" s="2" t="s">
        <v>409</v>
      </c>
      <c r="D4285" s="2" t="s">
        <v>406</v>
      </c>
      <c r="E4285" s="2" t="s">
        <v>394</v>
      </c>
      <c r="F4285" s="8" t="s">
        <v>31</v>
      </c>
      <c r="G4285" s="8">
        <v>0</v>
      </c>
      <c r="H4285" s="8">
        <v>1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5">
        <v>702030198</v>
      </c>
    </row>
    <row r="4286" spans="1:21" hidden="1" x14ac:dyDescent="0.25">
      <c r="A4286" s="8" t="s">
        <v>5018</v>
      </c>
      <c r="B4286" s="2" t="s">
        <v>4697</v>
      </c>
      <c r="C4286" s="2" t="s">
        <v>409</v>
      </c>
      <c r="D4286" s="2" t="s">
        <v>406</v>
      </c>
      <c r="E4286" s="2" t="s">
        <v>394</v>
      </c>
      <c r="F4286" s="8" t="s">
        <v>31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5">
        <v>702030201</v>
      </c>
    </row>
    <row r="4287" spans="1:21" hidden="1" x14ac:dyDescent="0.25">
      <c r="A4287" s="8" t="s">
        <v>5018</v>
      </c>
      <c r="B4287" s="2" t="s">
        <v>4698</v>
      </c>
      <c r="C4287" s="2" t="s">
        <v>409</v>
      </c>
      <c r="D4287" s="2" t="s">
        <v>406</v>
      </c>
      <c r="E4287" s="2" t="s">
        <v>394</v>
      </c>
      <c r="F4287" s="8" t="s">
        <v>31</v>
      </c>
      <c r="G4287" s="8">
        <v>0</v>
      </c>
      <c r="H4287" s="8">
        <v>1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1</v>
      </c>
      <c r="O4287" s="8">
        <v>0</v>
      </c>
      <c r="P4287" s="8">
        <v>1</v>
      </c>
      <c r="Q4287" s="8">
        <v>0</v>
      </c>
      <c r="R4287" s="8">
        <v>0</v>
      </c>
      <c r="S4287" s="8">
        <v>0</v>
      </c>
      <c r="T4287" s="8">
        <v>0</v>
      </c>
      <c r="U4287" s="5">
        <v>702030210</v>
      </c>
    </row>
    <row r="4288" spans="1:21" hidden="1" x14ac:dyDescent="0.25">
      <c r="A4288" s="8" t="s">
        <v>5018</v>
      </c>
      <c r="B4288" s="2" t="s">
        <v>4699</v>
      </c>
      <c r="C4288" s="2" t="s">
        <v>409</v>
      </c>
      <c r="D4288" s="2" t="s">
        <v>406</v>
      </c>
      <c r="E4288" s="2" t="s">
        <v>394</v>
      </c>
      <c r="F4288" s="8" t="s">
        <v>31</v>
      </c>
      <c r="G4288" s="8">
        <v>0</v>
      </c>
      <c r="H4288" s="8">
        <v>1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5">
        <v>702030228</v>
      </c>
    </row>
    <row r="4289" spans="1:21" hidden="1" x14ac:dyDescent="0.25">
      <c r="A4289" s="8" t="s">
        <v>5018</v>
      </c>
      <c r="B4289" s="2" t="s">
        <v>4700</v>
      </c>
      <c r="C4289" s="2" t="s">
        <v>409</v>
      </c>
      <c r="D4289" s="2" t="s">
        <v>406</v>
      </c>
      <c r="E4289" s="2" t="s">
        <v>394</v>
      </c>
      <c r="F4289" s="8" t="s">
        <v>31</v>
      </c>
      <c r="G4289" s="8">
        <v>0</v>
      </c>
      <c r="H4289" s="8">
        <v>1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1</v>
      </c>
      <c r="Q4289" s="8">
        <v>0</v>
      </c>
      <c r="R4289" s="8">
        <v>0</v>
      </c>
      <c r="S4289" s="8">
        <v>0</v>
      </c>
      <c r="T4289" s="8">
        <v>0</v>
      </c>
      <c r="U4289" s="5">
        <v>702030236</v>
      </c>
    </row>
    <row r="4290" spans="1:21" hidden="1" x14ac:dyDescent="0.25">
      <c r="A4290" s="8" t="s">
        <v>5018</v>
      </c>
      <c r="B4290" s="2" t="s">
        <v>4701</v>
      </c>
      <c r="C4290" s="2" t="s">
        <v>409</v>
      </c>
      <c r="D4290" s="2" t="s">
        <v>406</v>
      </c>
      <c r="E4290" s="2" t="s">
        <v>394</v>
      </c>
      <c r="F4290" s="8" t="s">
        <v>31</v>
      </c>
      <c r="G4290" s="8">
        <v>0</v>
      </c>
      <c r="H4290" s="8">
        <v>1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5">
        <v>702030244</v>
      </c>
    </row>
    <row r="4291" spans="1:21" hidden="1" x14ac:dyDescent="0.25">
      <c r="A4291" s="8" t="s">
        <v>5018</v>
      </c>
      <c r="B4291" s="2" t="s">
        <v>4702</v>
      </c>
      <c r="C4291" s="2" t="s">
        <v>409</v>
      </c>
      <c r="D4291" s="2" t="s">
        <v>406</v>
      </c>
      <c r="E4291" s="2" t="s">
        <v>394</v>
      </c>
      <c r="F4291" s="8" t="s">
        <v>31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</v>
      </c>
      <c r="O4291" s="8">
        <v>0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5">
        <v>702030252</v>
      </c>
    </row>
    <row r="4292" spans="1:21" hidden="1" x14ac:dyDescent="0.25">
      <c r="A4292" s="8" t="s">
        <v>5018</v>
      </c>
      <c r="B4292" s="2" t="s">
        <v>4703</v>
      </c>
      <c r="C4292" s="2" t="s">
        <v>409</v>
      </c>
      <c r="D4292" s="2" t="s">
        <v>406</v>
      </c>
      <c r="E4292" s="2" t="s">
        <v>394</v>
      </c>
      <c r="F4292" s="8" t="s">
        <v>31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</v>
      </c>
      <c r="O4292" s="8">
        <v>0</v>
      </c>
      <c r="P4292" s="8">
        <v>1</v>
      </c>
      <c r="Q4292" s="8">
        <v>0</v>
      </c>
      <c r="R4292" s="8">
        <v>0</v>
      </c>
      <c r="S4292" s="8">
        <v>0</v>
      </c>
      <c r="T4292" s="8">
        <v>0</v>
      </c>
      <c r="U4292" s="5">
        <v>702030260</v>
      </c>
    </row>
    <row r="4293" spans="1:21" hidden="1" x14ac:dyDescent="0.25">
      <c r="A4293" s="8" t="s">
        <v>5018</v>
      </c>
      <c r="B4293" s="2" t="s">
        <v>4704</v>
      </c>
      <c r="C4293" s="2" t="s">
        <v>409</v>
      </c>
      <c r="D4293" s="2" t="s">
        <v>406</v>
      </c>
      <c r="E4293" s="2" t="s">
        <v>394</v>
      </c>
      <c r="F4293" s="8" t="s">
        <v>31</v>
      </c>
      <c r="G4293" s="8">
        <v>0</v>
      </c>
      <c r="H4293" s="8">
        <v>1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0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5">
        <v>702030279</v>
      </c>
    </row>
    <row r="4294" spans="1:21" hidden="1" x14ac:dyDescent="0.25">
      <c r="A4294" s="8" t="s">
        <v>5018</v>
      </c>
      <c r="B4294" s="2" t="s">
        <v>4705</v>
      </c>
      <c r="C4294" s="2" t="s">
        <v>409</v>
      </c>
      <c r="D4294" s="2" t="s">
        <v>406</v>
      </c>
      <c r="E4294" s="2" t="s">
        <v>394</v>
      </c>
      <c r="F4294" s="8" t="s">
        <v>31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  <c r="P4294" s="8">
        <v>1</v>
      </c>
      <c r="Q4294" s="8">
        <v>0</v>
      </c>
      <c r="R4294" s="8">
        <v>0</v>
      </c>
      <c r="S4294" s="8">
        <v>0</v>
      </c>
      <c r="T4294" s="8">
        <v>0</v>
      </c>
      <c r="U4294" s="5">
        <v>702030287</v>
      </c>
    </row>
    <row r="4295" spans="1:21" hidden="1" x14ac:dyDescent="0.25">
      <c r="A4295" s="8" t="s">
        <v>5018</v>
      </c>
      <c r="B4295" s="2" t="s">
        <v>4706</v>
      </c>
      <c r="C4295" s="2" t="s">
        <v>409</v>
      </c>
      <c r="D4295" s="2" t="s">
        <v>406</v>
      </c>
      <c r="E4295" s="2" t="s">
        <v>394</v>
      </c>
      <c r="F4295" s="8" t="s">
        <v>31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1</v>
      </c>
      <c r="O4295" s="8">
        <v>0</v>
      </c>
      <c r="P4295" s="8">
        <v>1</v>
      </c>
      <c r="Q4295" s="8">
        <v>0</v>
      </c>
      <c r="R4295" s="8">
        <v>0</v>
      </c>
      <c r="S4295" s="8">
        <v>0</v>
      </c>
      <c r="T4295" s="8">
        <v>0</v>
      </c>
      <c r="U4295" s="5">
        <v>702030295</v>
      </c>
    </row>
    <row r="4296" spans="1:21" hidden="1" x14ac:dyDescent="0.25">
      <c r="A4296" s="8" t="s">
        <v>5018</v>
      </c>
      <c r="B4296" s="2" t="s">
        <v>4707</v>
      </c>
      <c r="C4296" s="2" t="s">
        <v>409</v>
      </c>
      <c r="D4296" s="2" t="s">
        <v>406</v>
      </c>
      <c r="E4296" s="2" t="s">
        <v>394</v>
      </c>
      <c r="F4296" s="8" t="s">
        <v>31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5">
        <v>702030309</v>
      </c>
    </row>
    <row r="4297" spans="1:21" hidden="1" x14ac:dyDescent="0.25">
      <c r="A4297" s="8" t="s">
        <v>5018</v>
      </c>
      <c r="B4297" s="2" t="s">
        <v>4708</v>
      </c>
      <c r="C4297" s="2" t="s">
        <v>409</v>
      </c>
      <c r="D4297" s="2" t="s">
        <v>406</v>
      </c>
      <c r="E4297" s="2" t="s">
        <v>394</v>
      </c>
      <c r="F4297" s="8" t="s">
        <v>31</v>
      </c>
      <c r="G4297" s="8">
        <v>0</v>
      </c>
      <c r="H4297" s="8">
        <v>1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8">
        <v>0</v>
      </c>
      <c r="T4297" s="8">
        <v>0</v>
      </c>
      <c r="U4297" s="5">
        <v>702030317</v>
      </c>
    </row>
    <row r="4298" spans="1:21" hidden="1" x14ac:dyDescent="0.25">
      <c r="A4298" s="8" t="s">
        <v>5018</v>
      </c>
      <c r="B4298" s="2" t="s">
        <v>4709</v>
      </c>
      <c r="C4298" s="2" t="s">
        <v>409</v>
      </c>
      <c r="D4298" s="2" t="s">
        <v>406</v>
      </c>
      <c r="E4298" s="2" t="s">
        <v>394</v>
      </c>
      <c r="F4298" s="8" t="s">
        <v>31</v>
      </c>
      <c r="G4298" s="8">
        <v>0</v>
      </c>
      <c r="H4298" s="8">
        <v>1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5">
        <v>702030325</v>
      </c>
    </row>
    <row r="4299" spans="1:21" hidden="1" x14ac:dyDescent="0.25">
      <c r="A4299" s="8" t="s">
        <v>5018</v>
      </c>
      <c r="B4299" s="2" t="s">
        <v>4710</v>
      </c>
      <c r="C4299" s="2" t="s">
        <v>409</v>
      </c>
      <c r="D4299" s="2" t="s">
        <v>406</v>
      </c>
      <c r="E4299" s="2" t="s">
        <v>394</v>
      </c>
      <c r="F4299" s="8" t="s">
        <v>31</v>
      </c>
      <c r="G4299" s="8">
        <v>0</v>
      </c>
      <c r="H4299" s="8">
        <v>1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1</v>
      </c>
      <c r="O4299" s="8">
        <v>0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5">
        <v>702030333</v>
      </c>
    </row>
    <row r="4300" spans="1:21" hidden="1" x14ac:dyDescent="0.25">
      <c r="A4300" s="8" t="s">
        <v>5018</v>
      </c>
      <c r="B4300" s="2" t="s">
        <v>4711</v>
      </c>
      <c r="C4300" s="2" t="s">
        <v>409</v>
      </c>
      <c r="D4300" s="2" t="s">
        <v>406</v>
      </c>
      <c r="E4300" s="2" t="s">
        <v>394</v>
      </c>
      <c r="F4300" s="8" t="s">
        <v>31</v>
      </c>
      <c r="G4300" s="8">
        <v>0</v>
      </c>
      <c r="H4300" s="8">
        <v>1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1</v>
      </c>
      <c r="Q4300" s="8">
        <v>0</v>
      </c>
      <c r="R4300" s="8">
        <v>0</v>
      </c>
      <c r="S4300" s="8">
        <v>0</v>
      </c>
      <c r="T4300" s="8">
        <v>0</v>
      </c>
      <c r="U4300" s="5">
        <v>702030341</v>
      </c>
    </row>
    <row r="4301" spans="1:21" hidden="1" x14ac:dyDescent="0.25">
      <c r="A4301" s="8" t="s">
        <v>5018</v>
      </c>
      <c r="B4301" s="2" t="s">
        <v>4712</v>
      </c>
      <c r="C4301" s="2" t="s">
        <v>409</v>
      </c>
      <c r="D4301" s="2" t="s">
        <v>406</v>
      </c>
      <c r="E4301" s="2" t="s">
        <v>394</v>
      </c>
      <c r="F4301" s="8" t="s">
        <v>31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1</v>
      </c>
      <c r="O4301" s="8">
        <v>0</v>
      </c>
      <c r="P4301" s="8">
        <v>1</v>
      </c>
      <c r="Q4301" s="8">
        <v>0</v>
      </c>
      <c r="R4301" s="8">
        <v>0</v>
      </c>
      <c r="S4301" s="8">
        <v>0</v>
      </c>
      <c r="T4301" s="8">
        <v>0</v>
      </c>
      <c r="U4301" s="5">
        <v>702030350</v>
      </c>
    </row>
    <row r="4302" spans="1:21" hidden="1" x14ac:dyDescent="0.25">
      <c r="A4302" s="8" t="s">
        <v>5018</v>
      </c>
      <c r="B4302" s="2" t="s">
        <v>4713</v>
      </c>
      <c r="C4302" s="2" t="s">
        <v>409</v>
      </c>
      <c r="D4302" s="2" t="s">
        <v>406</v>
      </c>
      <c r="E4302" s="2" t="s">
        <v>394</v>
      </c>
      <c r="F4302" s="8" t="s">
        <v>31</v>
      </c>
      <c r="G4302" s="8">
        <v>0</v>
      </c>
      <c r="H4302" s="8">
        <v>1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1</v>
      </c>
      <c r="Q4302" s="8">
        <v>0</v>
      </c>
      <c r="R4302" s="8">
        <v>0</v>
      </c>
      <c r="S4302" s="8">
        <v>0</v>
      </c>
      <c r="T4302" s="8">
        <v>0</v>
      </c>
      <c r="U4302" s="5">
        <v>702030368</v>
      </c>
    </row>
    <row r="4303" spans="1:21" hidden="1" x14ac:dyDescent="0.25">
      <c r="A4303" s="8" t="s">
        <v>5018</v>
      </c>
      <c r="B4303" s="2" t="s">
        <v>4714</v>
      </c>
      <c r="C4303" s="2" t="s">
        <v>409</v>
      </c>
      <c r="D4303" s="2" t="s">
        <v>406</v>
      </c>
      <c r="E4303" s="2" t="s">
        <v>394</v>
      </c>
      <c r="F4303" s="8" t="s">
        <v>31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1</v>
      </c>
      <c r="O4303" s="8">
        <v>0</v>
      </c>
      <c r="P4303" s="8">
        <v>1</v>
      </c>
      <c r="Q4303" s="8">
        <v>0</v>
      </c>
      <c r="R4303" s="8">
        <v>0</v>
      </c>
      <c r="S4303" s="8">
        <v>0</v>
      </c>
      <c r="T4303" s="8">
        <v>0</v>
      </c>
      <c r="U4303" s="5">
        <v>702030376</v>
      </c>
    </row>
    <row r="4304" spans="1:21" hidden="1" x14ac:dyDescent="0.25">
      <c r="A4304" s="8" t="s">
        <v>5018</v>
      </c>
      <c r="B4304" s="2" t="s">
        <v>4715</v>
      </c>
      <c r="C4304" s="2" t="s">
        <v>409</v>
      </c>
      <c r="D4304" s="2" t="s">
        <v>406</v>
      </c>
      <c r="E4304" s="2" t="s">
        <v>394</v>
      </c>
      <c r="F4304" s="8" t="s">
        <v>31</v>
      </c>
      <c r="G4304" s="8">
        <v>0</v>
      </c>
      <c r="H4304" s="8">
        <v>1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5">
        <v>702030384</v>
      </c>
    </row>
    <row r="4305" spans="1:21" hidden="1" x14ac:dyDescent="0.25">
      <c r="A4305" s="8" t="s">
        <v>5018</v>
      </c>
      <c r="B4305" s="2" t="s">
        <v>4716</v>
      </c>
      <c r="C4305" s="2" t="s">
        <v>409</v>
      </c>
      <c r="D4305" s="2" t="s">
        <v>406</v>
      </c>
      <c r="E4305" s="2" t="s">
        <v>394</v>
      </c>
      <c r="F4305" s="8" t="s">
        <v>31</v>
      </c>
      <c r="G4305" s="8">
        <v>0</v>
      </c>
      <c r="H4305" s="8">
        <v>1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1</v>
      </c>
      <c r="Q4305" s="8">
        <v>0</v>
      </c>
      <c r="R4305" s="8">
        <v>0</v>
      </c>
      <c r="S4305" s="8">
        <v>0</v>
      </c>
      <c r="T4305" s="8">
        <v>0</v>
      </c>
      <c r="U4305" s="5">
        <v>702030392</v>
      </c>
    </row>
    <row r="4306" spans="1:21" hidden="1" x14ac:dyDescent="0.25">
      <c r="A4306" s="8" t="s">
        <v>5018</v>
      </c>
      <c r="B4306" s="2" t="s">
        <v>4717</v>
      </c>
      <c r="C4306" s="2" t="s">
        <v>409</v>
      </c>
      <c r="D4306" s="2" t="s">
        <v>406</v>
      </c>
      <c r="E4306" s="2" t="s">
        <v>394</v>
      </c>
      <c r="F4306" s="8" t="s">
        <v>31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5">
        <v>702030406</v>
      </c>
    </row>
    <row r="4307" spans="1:21" hidden="1" x14ac:dyDescent="0.25">
      <c r="A4307" s="8" t="s">
        <v>5018</v>
      </c>
      <c r="B4307" s="2" t="s">
        <v>4718</v>
      </c>
      <c r="C4307" s="2" t="s">
        <v>409</v>
      </c>
      <c r="D4307" s="2" t="s">
        <v>406</v>
      </c>
      <c r="E4307" s="2" t="s">
        <v>394</v>
      </c>
      <c r="F4307" s="8" t="s">
        <v>31</v>
      </c>
      <c r="G4307" s="8">
        <v>0</v>
      </c>
      <c r="H4307" s="8">
        <v>1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1</v>
      </c>
      <c r="O4307" s="8">
        <v>0</v>
      </c>
      <c r="P4307" s="8">
        <v>1</v>
      </c>
      <c r="Q4307" s="8">
        <v>0</v>
      </c>
      <c r="R4307" s="8">
        <v>0</v>
      </c>
      <c r="S4307" s="8">
        <v>0</v>
      </c>
      <c r="T4307" s="8">
        <v>0</v>
      </c>
      <c r="U4307" s="5">
        <v>702030414</v>
      </c>
    </row>
    <row r="4308" spans="1:21" hidden="1" x14ac:dyDescent="0.25">
      <c r="A4308" s="8" t="s">
        <v>5018</v>
      </c>
      <c r="B4308" s="2" t="s">
        <v>4719</v>
      </c>
      <c r="C4308" s="2" t="s">
        <v>409</v>
      </c>
      <c r="D4308" s="2" t="s">
        <v>406</v>
      </c>
      <c r="E4308" s="2" t="s">
        <v>394</v>
      </c>
      <c r="F4308" s="8" t="s">
        <v>31</v>
      </c>
      <c r="G4308" s="8">
        <v>0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5">
        <v>702030422</v>
      </c>
    </row>
    <row r="4309" spans="1:21" hidden="1" x14ac:dyDescent="0.25">
      <c r="A4309" s="8" t="s">
        <v>5018</v>
      </c>
      <c r="B4309" s="2" t="s">
        <v>4720</v>
      </c>
      <c r="C4309" s="2" t="s">
        <v>409</v>
      </c>
      <c r="D4309" s="2" t="s">
        <v>406</v>
      </c>
      <c r="E4309" s="2" t="s">
        <v>394</v>
      </c>
      <c r="F4309" s="8" t="s">
        <v>31</v>
      </c>
      <c r="G4309" s="8">
        <v>0</v>
      </c>
      <c r="H4309" s="8">
        <v>1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1</v>
      </c>
      <c r="O4309" s="8">
        <v>0</v>
      </c>
      <c r="P4309" s="8">
        <v>1</v>
      </c>
      <c r="Q4309" s="8">
        <v>0</v>
      </c>
      <c r="R4309" s="8">
        <v>0</v>
      </c>
      <c r="S4309" s="8">
        <v>0</v>
      </c>
      <c r="T4309" s="8">
        <v>0</v>
      </c>
      <c r="U4309" s="5">
        <v>702030430</v>
      </c>
    </row>
    <row r="4310" spans="1:21" hidden="1" x14ac:dyDescent="0.25">
      <c r="A4310" s="8" t="s">
        <v>5018</v>
      </c>
      <c r="B4310" s="2" t="s">
        <v>4721</v>
      </c>
      <c r="C4310" s="2" t="s">
        <v>409</v>
      </c>
      <c r="D4310" s="2" t="s">
        <v>406</v>
      </c>
      <c r="E4310" s="2" t="s">
        <v>394</v>
      </c>
      <c r="F4310" s="8" t="s">
        <v>31</v>
      </c>
      <c r="G4310" s="8">
        <v>0</v>
      </c>
      <c r="H4310" s="8">
        <v>1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0</v>
      </c>
      <c r="U4310" s="5">
        <v>702030449</v>
      </c>
    </row>
    <row r="4311" spans="1:21" hidden="1" x14ac:dyDescent="0.25">
      <c r="A4311" s="8" t="s">
        <v>5018</v>
      </c>
      <c r="B4311" s="2" t="s">
        <v>4722</v>
      </c>
      <c r="C4311" s="2" t="s">
        <v>409</v>
      </c>
      <c r="D4311" s="2" t="s">
        <v>406</v>
      </c>
      <c r="E4311" s="2" t="s">
        <v>394</v>
      </c>
      <c r="F4311" s="8" t="s">
        <v>31</v>
      </c>
      <c r="G4311" s="8">
        <v>0</v>
      </c>
      <c r="H4311" s="8">
        <v>1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1</v>
      </c>
      <c r="Q4311" s="8">
        <v>0</v>
      </c>
      <c r="R4311" s="8">
        <v>0</v>
      </c>
      <c r="S4311" s="8">
        <v>0</v>
      </c>
      <c r="T4311" s="8">
        <v>0</v>
      </c>
      <c r="U4311" s="5">
        <v>702030457</v>
      </c>
    </row>
    <row r="4312" spans="1:21" hidden="1" x14ac:dyDescent="0.25">
      <c r="A4312" s="8" t="s">
        <v>5018</v>
      </c>
      <c r="B4312" s="2" t="s">
        <v>4723</v>
      </c>
      <c r="C4312" s="2" t="s">
        <v>409</v>
      </c>
      <c r="D4312" s="2" t="s">
        <v>406</v>
      </c>
      <c r="E4312" s="2" t="s">
        <v>394</v>
      </c>
      <c r="F4312" s="8" t="s">
        <v>31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1</v>
      </c>
      <c r="O4312" s="8">
        <v>0</v>
      </c>
      <c r="P4312" s="8">
        <v>1</v>
      </c>
      <c r="Q4312" s="8">
        <v>0</v>
      </c>
      <c r="R4312" s="8">
        <v>0</v>
      </c>
      <c r="S4312" s="8">
        <v>0</v>
      </c>
      <c r="T4312" s="8">
        <v>0</v>
      </c>
      <c r="U4312" s="5">
        <v>702030465</v>
      </c>
    </row>
    <row r="4313" spans="1:21" hidden="1" x14ac:dyDescent="0.25">
      <c r="A4313" s="8" t="s">
        <v>5018</v>
      </c>
      <c r="B4313" s="2" t="s">
        <v>4724</v>
      </c>
      <c r="C4313" s="2" t="s">
        <v>409</v>
      </c>
      <c r="D4313" s="2" t="s">
        <v>406</v>
      </c>
      <c r="E4313" s="2" t="s">
        <v>394</v>
      </c>
      <c r="F4313" s="8" t="s">
        <v>31</v>
      </c>
      <c r="G4313" s="8">
        <v>0</v>
      </c>
      <c r="H4313" s="8">
        <v>1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1</v>
      </c>
      <c r="O4313" s="8">
        <v>0</v>
      </c>
      <c r="P4313" s="8">
        <v>1</v>
      </c>
      <c r="Q4313" s="8">
        <v>0</v>
      </c>
      <c r="R4313" s="8">
        <v>0</v>
      </c>
      <c r="S4313" s="8">
        <v>0</v>
      </c>
      <c r="T4313" s="8">
        <v>0</v>
      </c>
      <c r="U4313" s="5">
        <v>702030473</v>
      </c>
    </row>
    <row r="4314" spans="1:21" hidden="1" x14ac:dyDescent="0.25">
      <c r="A4314" s="8" t="s">
        <v>5018</v>
      </c>
      <c r="B4314" s="2" t="s">
        <v>4725</v>
      </c>
      <c r="C4314" s="2" t="s">
        <v>409</v>
      </c>
      <c r="D4314" s="2" t="s">
        <v>406</v>
      </c>
      <c r="E4314" s="2" t="s">
        <v>394</v>
      </c>
      <c r="F4314" s="8" t="s">
        <v>31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1</v>
      </c>
      <c r="O4314" s="8">
        <v>0</v>
      </c>
      <c r="P4314" s="8">
        <v>1</v>
      </c>
      <c r="Q4314" s="8">
        <v>0</v>
      </c>
      <c r="R4314" s="8">
        <v>0</v>
      </c>
      <c r="S4314" s="8">
        <v>0</v>
      </c>
      <c r="T4314" s="8">
        <v>0</v>
      </c>
      <c r="U4314" s="5">
        <v>702030481</v>
      </c>
    </row>
    <row r="4315" spans="1:21" hidden="1" x14ac:dyDescent="0.25">
      <c r="A4315" s="8" t="s">
        <v>5018</v>
      </c>
      <c r="B4315" s="2" t="s">
        <v>4726</v>
      </c>
      <c r="C4315" s="2" t="s">
        <v>409</v>
      </c>
      <c r="D4315" s="2" t="s">
        <v>406</v>
      </c>
      <c r="E4315" s="2" t="s">
        <v>394</v>
      </c>
      <c r="F4315" s="8" t="s">
        <v>31</v>
      </c>
      <c r="G4315" s="8">
        <v>0</v>
      </c>
      <c r="H4315" s="8">
        <v>1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1</v>
      </c>
      <c r="O4315" s="8">
        <v>0</v>
      </c>
      <c r="P4315" s="8">
        <v>1</v>
      </c>
      <c r="Q4315" s="8">
        <v>0</v>
      </c>
      <c r="R4315" s="8">
        <v>0</v>
      </c>
      <c r="S4315" s="8">
        <v>0</v>
      </c>
      <c r="T4315" s="8">
        <v>0</v>
      </c>
      <c r="U4315" s="5">
        <v>702030490</v>
      </c>
    </row>
    <row r="4316" spans="1:21" hidden="1" x14ac:dyDescent="0.25">
      <c r="A4316" s="8" t="s">
        <v>5018</v>
      </c>
      <c r="B4316" s="2" t="s">
        <v>4727</v>
      </c>
      <c r="C4316" s="2" t="s">
        <v>409</v>
      </c>
      <c r="D4316" s="2" t="s">
        <v>406</v>
      </c>
      <c r="E4316" s="2" t="s">
        <v>394</v>
      </c>
      <c r="F4316" s="8" t="s">
        <v>31</v>
      </c>
      <c r="G4316" s="8">
        <v>0</v>
      </c>
      <c r="H4316" s="8">
        <v>1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>
        <v>0</v>
      </c>
      <c r="P4316" s="8">
        <v>1</v>
      </c>
      <c r="Q4316" s="8">
        <v>0</v>
      </c>
      <c r="R4316" s="8">
        <v>0</v>
      </c>
      <c r="S4316" s="8">
        <v>0</v>
      </c>
      <c r="T4316" s="8">
        <v>0</v>
      </c>
      <c r="U4316" s="5">
        <v>702030503</v>
      </c>
    </row>
    <row r="4317" spans="1:21" hidden="1" x14ac:dyDescent="0.25">
      <c r="A4317" s="8" t="s">
        <v>5018</v>
      </c>
      <c r="B4317" s="2" t="s">
        <v>4728</v>
      </c>
      <c r="C4317" s="2" t="s">
        <v>409</v>
      </c>
      <c r="D4317" s="2" t="s">
        <v>406</v>
      </c>
      <c r="E4317" s="2" t="s">
        <v>394</v>
      </c>
      <c r="F4317" s="8" t="s">
        <v>31</v>
      </c>
      <c r="G4317" s="8">
        <v>0</v>
      </c>
      <c r="H4317" s="8">
        <v>1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1</v>
      </c>
      <c r="O4317" s="8">
        <v>0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5">
        <v>702030511</v>
      </c>
    </row>
    <row r="4318" spans="1:21" hidden="1" x14ac:dyDescent="0.25">
      <c r="A4318" s="8" t="s">
        <v>5018</v>
      </c>
      <c r="B4318" s="2" t="s">
        <v>4729</v>
      </c>
      <c r="C4318" s="2" t="s">
        <v>409</v>
      </c>
      <c r="D4318" s="2" t="s">
        <v>406</v>
      </c>
      <c r="E4318" s="2" t="s">
        <v>394</v>
      </c>
      <c r="F4318" s="8" t="s">
        <v>31</v>
      </c>
      <c r="G4318" s="8">
        <v>0</v>
      </c>
      <c r="H4318" s="8">
        <v>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0</v>
      </c>
      <c r="U4318" s="5">
        <v>702030520</v>
      </c>
    </row>
    <row r="4319" spans="1:21" hidden="1" x14ac:dyDescent="0.25">
      <c r="A4319" s="8" t="s">
        <v>5018</v>
      </c>
      <c r="B4319" s="2" t="s">
        <v>4730</v>
      </c>
      <c r="C4319" s="2" t="s">
        <v>409</v>
      </c>
      <c r="D4319" s="2" t="s">
        <v>406</v>
      </c>
      <c r="E4319" s="2" t="s">
        <v>394</v>
      </c>
      <c r="F4319" s="8" t="s">
        <v>31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0</v>
      </c>
      <c r="P4319" s="8">
        <v>1</v>
      </c>
      <c r="Q4319" s="8">
        <v>0</v>
      </c>
      <c r="R4319" s="8">
        <v>0</v>
      </c>
      <c r="S4319" s="8">
        <v>0</v>
      </c>
      <c r="T4319" s="8">
        <v>0</v>
      </c>
      <c r="U4319" s="5">
        <v>702030538</v>
      </c>
    </row>
    <row r="4320" spans="1:21" hidden="1" x14ac:dyDescent="0.25">
      <c r="A4320" s="8" t="s">
        <v>5018</v>
      </c>
      <c r="B4320" s="2" t="s">
        <v>4731</v>
      </c>
      <c r="C4320" s="2" t="s">
        <v>409</v>
      </c>
      <c r="D4320" s="2" t="s">
        <v>406</v>
      </c>
      <c r="E4320" s="2" t="s">
        <v>394</v>
      </c>
      <c r="F4320" s="8" t="s">
        <v>31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1</v>
      </c>
      <c r="Q4320" s="8">
        <v>0</v>
      </c>
      <c r="R4320" s="8">
        <v>0</v>
      </c>
      <c r="S4320" s="8">
        <v>0</v>
      </c>
      <c r="T4320" s="8">
        <v>0</v>
      </c>
      <c r="U4320" s="5">
        <v>702030546</v>
      </c>
    </row>
    <row r="4321" spans="1:21" hidden="1" x14ac:dyDescent="0.25">
      <c r="A4321" s="8" t="s">
        <v>5018</v>
      </c>
      <c r="B4321" s="2" t="s">
        <v>4732</v>
      </c>
      <c r="C4321" s="2" t="s">
        <v>409</v>
      </c>
      <c r="D4321" s="2" t="s">
        <v>406</v>
      </c>
      <c r="E4321" s="2" t="s">
        <v>394</v>
      </c>
      <c r="F4321" s="8" t="s">
        <v>31</v>
      </c>
      <c r="G4321" s="8">
        <v>0</v>
      </c>
      <c r="H4321" s="8">
        <v>1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1</v>
      </c>
      <c r="Q4321" s="8">
        <v>0</v>
      </c>
      <c r="R4321" s="8">
        <v>0</v>
      </c>
      <c r="S4321" s="8">
        <v>0</v>
      </c>
      <c r="T4321" s="8">
        <v>0</v>
      </c>
      <c r="U4321" s="5">
        <v>702030554</v>
      </c>
    </row>
    <row r="4322" spans="1:21" hidden="1" x14ac:dyDescent="0.25">
      <c r="A4322" s="8" t="s">
        <v>5018</v>
      </c>
      <c r="B4322" s="2" t="s">
        <v>4733</v>
      </c>
      <c r="C4322" s="2" t="s">
        <v>409</v>
      </c>
      <c r="D4322" s="2" t="s">
        <v>406</v>
      </c>
      <c r="E4322" s="2" t="s">
        <v>394</v>
      </c>
      <c r="F4322" s="8" t="s">
        <v>31</v>
      </c>
      <c r="G4322" s="8">
        <v>0</v>
      </c>
      <c r="H4322" s="8">
        <v>1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1</v>
      </c>
      <c r="Q4322" s="8">
        <v>0</v>
      </c>
      <c r="R4322" s="8">
        <v>0</v>
      </c>
      <c r="S4322" s="8">
        <v>0</v>
      </c>
      <c r="T4322" s="8">
        <v>0</v>
      </c>
      <c r="U4322" s="5">
        <v>702030562</v>
      </c>
    </row>
    <row r="4323" spans="1:21" hidden="1" x14ac:dyDescent="0.25">
      <c r="A4323" s="8" t="s">
        <v>5018</v>
      </c>
      <c r="B4323" s="2" t="s">
        <v>4734</v>
      </c>
      <c r="C4323" s="2" t="s">
        <v>409</v>
      </c>
      <c r="D4323" s="2" t="s">
        <v>406</v>
      </c>
      <c r="E4323" s="2" t="s">
        <v>394</v>
      </c>
      <c r="F4323" s="8" t="s">
        <v>31</v>
      </c>
      <c r="G4323" s="8">
        <v>0</v>
      </c>
      <c r="H4323" s="8">
        <v>1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>
        <v>1</v>
      </c>
      <c r="Q4323" s="8">
        <v>0</v>
      </c>
      <c r="R4323" s="8">
        <v>0</v>
      </c>
      <c r="S4323" s="8">
        <v>0</v>
      </c>
      <c r="T4323" s="8">
        <v>0</v>
      </c>
      <c r="U4323" s="5">
        <v>702030570</v>
      </c>
    </row>
    <row r="4324" spans="1:21" hidden="1" x14ac:dyDescent="0.25">
      <c r="A4324" s="8" t="s">
        <v>5018</v>
      </c>
      <c r="B4324" s="2" t="s">
        <v>4735</v>
      </c>
      <c r="C4324" s="2" t="s">
        <v>409</v>
      </c>
      <c r="D4324" s="2" t="s">
        <v>406</v>
      </c>
      <c r="E4324" s="2" t="s">
        <v>394</v>
      </c>
      <c r="F4324" s="8" t="s">
        <v>31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5">
        <v>702030589</v>
      </c>
    </row>
    <row r="4325" spans="1:21" hidden="1" x14ac:dyDescent="0.25">
      <c r="A4325" s="8" t="s">
        <v>5018</v>
      </c>
      <c r="B4325" s="2" t="s">
        <v>4736</v>
      </c>
      <c r="C4325" s="2" t="s">
        <v>409</v>
      </c>
      <c r="D4325" s="2" t="s">
        <v>406</v>
      </c>
      <c r="E4325" s="2" t="s">
        <v>394</v>
      </c>
      <c r="F4325" s="8" t="s">
        <v>31</v>
      </c>
      <c r="G4325" s="8">
        <v>0</v>
      </c>
      <c r="H4325" s="8">
        <v>1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1</v>
      </c>
      <c r="O4325" s="8">
        <v>0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5">
        <v>702030597</v>
      </c>
    </row>
    <row r="4326" spans="1:21" hidden="1" x14ac:dyDescent="0.25">
      <c r="A4326" s="8" t="s">
        <v>5018</v>
      </c>
      <c r="B4326" s="2" t="s">
        <v>4737</v>
      </c>
      <c r="C4326" s="2" t="s">
        <v>409</v>
      </c>
      <c r="D4326" s="2" t="s">
        <v>406</v>
      </c>
      <c r="E4326" s="2" t="s">
        <v>394</v>
      </c>
      <c r="F4326" s="8" t="s">
        <v>31</v>
      </c>
      <c r="G4326" s="8">
        <v>0</v>
      </c>
      <c r="H4326" s="8">
        <v>1</v>
      </c>
      <c r="I4326" s="8">
        <v>1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0</v>
      </c>
      <c r="P4326" s="8">
        <v>1</v>
      </c>
      <c r="Q4326" s="8">
        <v>0</v>
      </c>
      <c r="R4326" s="8">
        <v>0</v>
      </c>
      <c r="S4326" s="8">
        <v>0</v>
      </c>
      <c r="T4326" s="8">
        <v>0</v>
      </c>
      <c r="U4326" s="5">
        <v>702030600</v>
      </c>
    </row>
    <row r="4327" spans="1:21" hidden="1" x14ac:dyDescent="0.25">
      <c r="A4327" s="8" t="s">
        <v>5018</v>
      </c>
      <c r="B4327" s="2" t="s">
        <v>4738</v>
      </c>
      <c r="C4327" s="2" t="s">
        <v>409</v>
      </c>
      <c r="D4327" s="2" t="s">
        <v>406</v>
      </c>
      <c r="E4327" s="2" t="s">
        <v>394</v>
      </c>
      <c r="F4327" s="8" t="s">
        <v>31</v>
      </c>
      <c r="G4327" s="8">
        <v>0</v>
      </c>
      <c r="H4327" s="8">
        <v>1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0</v>
      </c>
      <c r="U4327" s="5">
        <v>702030619</v>
      </c>
    </row>
    <row r="4328" spans="1:21" hidden="1" x14ac:dyDescent="0.25">
      <c r="A4328" s="8" t="s">
        <v>5018</v>
      </c>
      <c r="B4328" s="2" t="s">
        <v>4739</v>
      </c>
      <c r="C4328" s="2" t="s">
        <v>409</v>
      </c>
      <c r="D4328" s="2" t="s">
        <v>406</v>
      </c>
      <c r="E4328" s="2" t="s">
        <v>394</v>
      </c>
      <c r="F4328" s="8" t="s">
        <v>31</v>
      </c>
      <c r="G4328" s="8">
        <v>0</v>
      </c>
      <c r="H4328" s="8">
        <v>1</v>
      </c>
      <c r="I4328" s="8">
        <v>1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5">
        <v>702030627</v>
      </c>
    </row>
    <row r="4329" spans="1:21" hidden="1" x14ac:dyDescent="0.25">
      <c r="A4329" s="8" t="s">
        <v>5018</v>
      </c>
      <c r="B4329" s="2" t="s">
        <v>4740</v>
      </c>
      <c r="C4329" s="2" t="s">
        <v>409</v>
      </c>
      <c r="D4329" s="2" t="s">
        <v>406</v>
      </c>
      <c r="E4329" s="2" t="s">
        <v>394</v>
      </c>
      <c r="F4329" s="8" t="s">
        <v>31</v>
      </c>
      <c r="G4329" s="8">
        <v>0</v>
      </c>
      <c r="H4329" s="8">
        <v>1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1</v>
      </c>
      <c r="Q4329" s="8">
        <v>0</v>
      </c>
      <c r="R4329" s="8">
        <v>0</v>
      </c>
      <c r="S4329" s="8">
        <v>0</v>
      </c>
      <c r="T4329" s="8">
        <v>0</v>
      </c>
      <c r="U4329" s="5">
        <v>702030635</v>
      </c>
    </row>
    <row r="4330" spans="1:21" hidden="1" x14ac:dyDescent="0.25">
      <c r="A4330" s="8" t="s">
        <v>5018</v>
      </c>
      <c r="B4330" s="2" t="s">
        <v>4741</v>
      </c>
      <c r="C4330" s="2" t="s">
        <v>409</v>
      </c>
      <c r="D4330" s="2" t="s">
        <v>406</v>
      </c>
      <c r="E4330" s="2" t="s">
        <v>394</v>
      </c>
      <c r="F4330" s="8" t="s">
        <v>31</v>
      </c>
      <c r="G4330" s="8">
        <v>0</v>
      </c>
      <c r="H4330" s="8">
        <v>1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>
        <v>0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5">
        <v>702030643</v>
      </c>
    </row>
    <row r="4331" spans="1:21" hidden="1" x14ac:dyDescent="0.25">
      <c r="A4331" s="8" t="s">
        <v>5018</v>
      </c>
      <c r="B4331" s="2" t="s">
        <v>4742</v>
      </c>
      <c r="C4331" s="2" t="s">
        <v>409</v>
      </c>
      <c r="D4331" s="2" t="s">
        <v>406</v>
      </c>
      <c r="E4331" s="2" t="s">
        <v>394</v>
      </c>
      <c r="F4331" s="8" t="s">
        <v>31</v>
      </c>
      <c r="G4331" s="8">
        <v>0</v>
      </c>
      <c r="H4331" s="8">
        <v>1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1</v>
      </c>
      <c r="Q4331" s="8">
        <v>0</v>
      </c>
      <c r="R4331" s="8">
        <v>0</v>
      </c>
      <c r="S4331" s="8">
        <v>0</v>
      </c>
      <c r="T4331" s="8">
        <v>0</v>
      </c>
      <c r="U4331" s="5">
        <v>702030651</v>
      </c>
    </row>
    <row r="4332" spans="1:21" hidden="1" x14ac:dyDescent="0.25">
      <c r="A4332" s="8" t="s">
        <v>5018</v>
      </c>
      <c r="B4332" s="2" t="s">
        <v>4743</v>
      </c>
      <c r="C4332" s="2" t="s">
        <v>409</v>
      </c>
      <c r="D4332" s="2" t="s">
        <v>406</v>
      </c>
      <c r="E4332" s="2" t="s">
        <v>394</v>
      </c>
      <c r="F4332" s="8" t="s">
        <v>31</v>
      </c>
      <c r="G4332" s="8">
        <v>0</v>
      </c>
      <c r="H4332" s="8">
        <v>1</v>
      </c>
      <c r="I4332" s="8">
        <v>1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5">
        <v>702030660</v>
      </c>
    </row>
    <row r="4333" spans="1:21" hidden="1" x14ac:dyDescent="0.25">
      <c r="A4333" s="8" t="s">
        <v>5018</v>
      </c>
      <c r="B4333" s="2" t="s">
        <v>4744</v>
      </c>
      <c r="C4333" s="2" t="s">
        <v>409</v>
      </c>
      <c r="D4333" s="2" t="s">
        <v>406</v>
      </c>
      <c r="E4333" s="2" t="s">
        <v>394</v>
      </c>
      <c r="F4333" s="8" t="s">
        <v>31</v>
      </c>
      <c r="G4333" s="8">
        <v>0</v>
      </c>
      <c r="H4333" s="8">
        <v>1</v>
      </c>
      <c r="I4333" s="8">
        <v>1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1</v>
      </c>
      <c r="Q4333" s="8">
        <v>0</v>
      </c>
      <c r="R4333" s="8">
        <v>0</v>
      </c>
      <c r="S4333" s="8">
        <v>0</v>
      </c>
      <c r="T4333" s="8">
        <v>0</v>
      </c>
      <c r="U4333" s="5">
        <v>702030678</v>
      </c>
    </row>
    <row r="4334" spans="1:21" hidden="1" x14ac:dyDescent="0.25">
      <c r="A4334" s="8" t="s">
        <v>5018</v>
      </c>
      <c r="B4334" s="2" t="s">
        <v>4745</v>
      </c>
      <c r="C4334" s="2" t="s">
        <v>409</v>
      </c>
      <c r="D4334" s="2" t="s">
        <v>406</v>
      </c>
      <c r="E4334" s="2" t="s">
        <v>394</v>
      </c>
      <c r="F4334" s="8" t="s">
        <v>31</v>
      </c>
      <c r="G4334" s="8">
        <v>0</v>
      </c>
      <c r="H4334" s="8">
        <v>1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8">
        <v>0</v>
      </c>
      <c r="T4334" s="8">
        <v>0</v>
      </c>
      <c r="U4334" s="5">
        <v>702030686</v>
      </c>
    </row>
    <row r="4335" spans="1:21" hidden="1" x14ac:dyDescent="0.25">
      <c r="A4335" s="8" t="s">
        <v>5018</v>
      </c>
      <c r="B4335" s="2" t="s">
        <v>4746</v>
      </c>
      <c r="C4335" s="2" t="s">
        <v>409</v>
      </c>
      <c r="D4335" s="2" t="s">
        <v>406</v>
      </c>
      <c r="E4335" s="2" t="s">
        <v>394</v>
      </c>
      <c r="F4335" s="8" t="s">
        <v>31</v>
      </c>
      <c r="G4335" s="8">
        <v>0</v>
      </c>
      <c r="H4335" s="8">
        <v>1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1</v>
      </c>
      <c r="Q4335" s="8">
        <v>0</v>
      </c>
      <c r="R4335" s="8">
        <v>0</v>
      </c>
      <c r="S4335" s="8">
        <v>0</v>
      </c>
      <c r="T4335" s="8">
        <v>0</v>
      </c>
      <c r="U4335" s="5">
        <v>702030694</v>
      </c>
    </row>
    <row r="4336" spans="1:21" hidden="1" x14ac:dyDescent="0.25">
      <c r="A4336" s="8" t="s">
        <v>5018</v>
      </c>
      <c r="B4336" s="2" t="s">
        <v>4747</v>
      </c>
      <c r="C4336" s="2" t="s">
        <v>409</v>
      </c>
      <c r="D4336" s="2" t="s">
        <v>406</v>
      </c>
      <c r="E4336" s="2" t="s">
        <v>394</v>
      </c>
      <c r="F4336" s="8" t="s">
        <v>31</v>
      </c>
      <c r="G4336" s="8">
        <v>0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5">
        <v>702030708</v>
      </c>
    </row>
    <row r="4337" spans="1:21" hidden="1" x14ac:dyDescent="0.25">
      <c r="A4337" s="8" t="s">
        <v>5018</v>
      </c>
      <c r="B4337" s="2" t="s">
        <v>4748</v>
      </c>
      <c r="C4337" s="2" t="s">
        <v>409</v>
      </c>
      <c r="D4337" s="2" t="s">
        <v>406</v>
      </c>
      <c r="E4337" s="2" t="s">
        <v>394</v>
      </c>
      <c r="F4337" s="8" t="s">
        <v>31</v>
      </c>
      <c r="G4337" s="8">
        <v>0</v>
      </c>
      <c r="H4337" s="8">
        <v>1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0</v>
      </c>
      <c r="U4337" s="5">
        <v>702030716</v>
      </c>
    </row>
    <row r="4338" spans="1:21" hidden="1" x14ac:dyDescent="0.25">
      <c r="A4338" s="8" t="s">
        <v>5018</v>
      </c>
      <c r="B4338" s="2" t="s">
        <v>4749</v>
      </c>
      <c r="C4338" s="2" t="s">
        <v>409</v>
      </c>
      <c r="D4338" s="2" t="s">
        <v>406</v>
      </c>
      <c r="E4338" s="2" t="s">
        <v>394</v>
      </c>
      <c r="F4338" s="8" t="s">
        <v>31</v>
      </c>
      <c r="G4338" s="8">
        <v>0</v>
      </c>
      <c r="H4338" s="8">
        <v>1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5">
        <v>702030724</v>
      </c>
    </row>
    <row r="4339" spans="1:21" hidden="1" x14ac:dyDescent="0.25">
      <c r="A4339" s="8" t="s">
        <v>5018</v>
      </c>
      <c r="B4339" s="2" t="s">
        <v>4750</v>
      </c>
      <c r="C4339" s="2" t="s">
        <v>409</v>
      </c>
      <c r="D4339" s="2" t="s">
        <v>406</v>
      </c>
      <c r="E4339" s="2" t="s">
        <v>394</v>
      </c>
      <c r="F4339" s="8" t="s">
        <v>31</v>
      </c>
      <c r="G4339" s="8">
        <v>0</v>
      </c>
      <c r="H4339" s="8">
        <v>1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0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5">
        <v>702030732</v>
      </c>
    </row>
    <row r="4340" spans="1:21" hidden="1" x14ac:dyDescent="0.25">
      <c r="A4340" s="8" t="s">
        <v>5018</v>
      </c>
      <c r="B4340" s="2" t="s">
        <v>4751</v>
      </c>
      <c r="C4340" s="2" t="s">
        <v>409</v>
      </c>
      <c r="D4340" s="2" t="s">
        <v>406</v>
      </c>
      <c r="E4340" s="2" t="s">
        <v>394</v>
      </c>
      <c r="F4340" s="8" t="s">
        <v>31</v>
      </c>
      <c r="G4340" s="8">
        <v>0</v>
      </c>
      <c r="H4340" s="8">
        <v>1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0</v>
      </c>
      <c r="U4340" s="5">
        <v>702030740</v>
      </c>
    </row>
    <row r="4341" spans="1:21" hidden="1" x14ac:dyDescent="0.25">
      <c r="A4341" s="8" t="s">
        <v>5018</v>
      </c>
      <c r="B4341" s="2" t="s">
        <v>4752</v>
      </c>
      <c r="C4341" s="2" t="s">
        <v>409</v>
      </c>
      <c r="D4341" s="2" t="s">
        <v>406</v>
      </c>
      <c r="E4341" s="2" t="s">
        <v>394</v>
      </c>
      <c r="F4341" s="8" t="s">
        <v>31</v>
      </c>
      <c r="G4341" s="8">
        <v>0</v>
      </c>
      <c r="H4341" s="8">
        <v>1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1</v>
      </c>
      <c r="O4341" s="8">
        <v>0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5">
        <v>702030759</v>
      </c>
    </row>
    <row r="4342" spans="1:21" hidden="1" x14ac:dyDescent="0.25">
      <c r="A4342" s="8" t="s">
        <v>5018</v>
      </c>
      <c r="B4342" s="2" t="s">
        <v>4753</v>
      </c>
      <c r="C4342" s="2" t="s">
        <v>409</v>
      </c>
      <c r="D4342" s="2" t="s">
        <v>406</v>
      </c>
      <c r="E4342" s="2" t="s">
        <v>394</v>
      </c>
      <c r="F4342" s="8" t="s">
        <v>31</v>
      </c>
      <c r="G4342" s="8">
        <v>0</v>
      </c>
      <c r="H4342" s="8">
        <v>1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5">
        <v>702030767</v>
      </c>
    </row>
    <row r="4343" spans="1:21" hidden="1" x14ac:dyDescent="0.25">
      <c r="A4343" s="8" t="s">
        <v>5018</v>
      </c>
      <c r="B4343" s="2" t="s">
        <v>4754</v>
      </c>
      <c r="C4343" s="2" t="s">
        <v>409</v>
      </c>
      <c r="D4343" s="2" t="s">
        <v>406</v>
      </c>
      <c r="E4343" s="2" t="s">
        <v>394</v>
      </c>
      <c r="F4343" s="8" t="s">
        <v>31</v>
      </c>
      <c r="G4343" s="8">
        <v>0</v>
      </c>
      <c r="H4343" s="8">
        <v>1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1</v>
      </c>
      <c r="O4343" s="8">
        <v>0</v>
      </c>
      <c r="P4343" s="8">
        <v>1</v>
      </c>
      <c r="Q4343" s="8">
        <v>0</v>
      </c>
      <c r="R4343" s="8">
        <v>0</v>
      </c>
      <c r="S4343" s="8">
        <v>0</v>
      </c>
      <c r="T4343" s="8">
        <v>0</v>
      </c>
      <c r="U4343" s="5">
        <v>702030783</v>
      </c>
    </row>
    <row r="4344" spans="1:21" hidden="1" x14ac:dyDescent="0.25">
      <c r="A4344" s="8" t="s">
        <v>5018</v>
      </c>
      <c r="B4344" s="2" t="s">
        <v>4755</v>
      </c>
      <c r="C4344" s="2" t="s">
        <v>409</v>
      </c>
      <c r="D4344" s="2" t="s">
        <v>406</v>
      </c>
      <c r="E4344" s="2" t="s">
        <v>394</v>
      </c>
      <c r="F4344" s="8" t="s">
        <v>31</v>
      </c>
      <c r="G4344" s="8">
        <v>0</v>
      </c>
      <c r="H4344" s="8">
        <v>1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5">
        <v>702030791</v>
      </c>
    </row>
    <row r="4345" spans="1:21" hidden="1" x14ac:dyDescent="0.25">
      <c r="A4345" s="8" t="s">
        <v>5018</v>
      </c>
      <c r="B4345" s="2" t="s">
        <v>4756</v>
      </c>
      <c r="C4345" s="2" t="s">
        <v>409</v>
      </c>
      <c r="D4345" s="2" t="s">
        <v>406</v>
      </c>
      <c r="E4345" s="2" t="s">
        <v>394</v>
      </c>
      <c r="F4345" s="8" t="s">
        <v>31</v>
      </c>
      <c r="G4345" s="8">
        <v>0</v>
      </c>
      <c r="H4345" s="8">
        <v>1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>
        <v>0</v>
      </c>
      <c r="P4345" s="8">
        <v>1</v>
      </c>
      <c r="Q4345" s="8">
        <v>0</v>
      </c>
      <c r="R4345" s="8">
        <v>0</v>
      </c>
      <c r="S4345" s="8">
        <v>0</v>
      </c>
      <c r="T4345" s="8">
        <v>0</v>
      </c>
      <c r="U4345" s="5">
        <v>702030805</v>
      </c>
    </row>
    <row r="4346" spans="1:21" hidden="1" x14ac:dyDescent="0.25">
      <c r="A4346" s="8" t="s">
        <v>5018</v>
      </c>
      <c r="B4346" s="2" t="s">
        <v>4757</v>
      </c>
      <c r="C4346" s="2" t="s">
        <v>409</v>
      </c>
      <c r="D4346" s="2" t="s">
        <v>406</v>
      </c>
      <c r="E4346" s="2" t="s">
        <v>394</v>
      </c>
      <c r="F4346" s="8" t="s">
        <v>31</v>
      </c>
      <c r="G4346" s="8">
        <v>0</v>
      </c>
      <c r="H4346" s="8">
        <v>1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5">
        <v>702030813</v>
      </c>
    </row>
    <row r="4347" spans="1:21" hidden="1" x14ac:dyDescent="0.25">
      <c r="A4347" s="8" t="s">
        <v>5018</v>
      </c>
      <c r="B4347" s="2" t="s">
        <v>4758</v>
      </c>
      <c r="C4347" s="2" t="s">
        <v>409</v>
      </c>
      <c r="D4347" s="2" t="s">
        <v>406</v>
      </c>
      <c r="E4347" s="2" t="s">
        <v>394</v>
      </c>
      <c r="F4347" s="8" t="s">
        <v>31</v>
      </c>
      <c r="G4347" s="8">
        <v>0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1</v>
      </c>
      <c r="O4347" s="8">
        <v>0</v>
      </c>
      <c r="P4347" s="8">
        <v>1</v>
      </c>
      <c r="Q4347" s="8">
        <v>0</v>
      </c>
      <c r="R4347" s="8">
        <v>0</v>
      </c>
      <c r="S4347" s="8">
        <v>0</v>
      </c>
      <c r="T4347" s="8">
        <v>0</v>
      </c>
      <c r="U4347" s="5">
        <v>702030821</v>
      </c>
    </row>
    <row r="4348" spans="1:21" hidden="1" x14ac:dyDescent="0.25">
      <c r="A4348" s="8" t="s">
        <v>5018</v>
      </c>
      <c r="B4348" s="2" t="s">
        <v>4759</v>
      </c>
      <c r="C4348" s="2" t="s">
        <v>409</v>
      </c>
      <c r="D4348" s="2" t="s">
        <v>406</v>
      </c>
      <c r="E4348" s="2" t="s">
        <v>394</v>
      </c>
      <c r="F4348" s="8" t="s">
        <v>31</v>
      </c>
      <c r="G4348" s="8">
        <v>0</v>
      </c>
      <c r="H4348" s="8">
        <v>1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1</v>
      </c>
      <c r="O4348" s="8">
        <v>0</v>
      </c>
      <c r="P4348" s="8">
        <v>1</v>
      </c>
      <c r="Q4348" s="8">
        <v>0</v>
      </c>
      <c r="R4348" s="8">
        <v>0</v>
      </c>
      <c r="S4348" s="8">
        <v>0</v>
      </c>
      <c r="T4348" s="8">
        <v>0</v>
      </c>
      <c r="U4348" s="5">
        <v>702030830</v>
      </c>
    </row>
    <row r="4349" spans="1:21" hidden="1" x14ac:dyDescent="0.25">
      <c r="A4349" s="8" t="s">
        <v>5018</v>
      </c>
      <c r="B4349" s="2" t="s">
        <v>4760</v>
      </c>
      <c r="C4349" s="2" t="s">
        <v>409</v>
      </c>
      <c r="D4349" s="2" t="s">
        <v>406</v>
      </c>
      <c r="E4349" s="2" t="s">
        <v>394</v>
      </c>
      <c r="F4349" s="8" t="s">
        <v>31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1</v>
      </c>
      <c r="O4349" s="8">
        <v>0</v>
      </c>
      <c r="P4349" s="8">
        <v>1</v>
      </c>
      <c r="Q4349" s="8">
        <v>0</v>
      </c>
      <c r="R4349" s="8">
        <v>0</v>
      </c>
      <c r="S4349" s="8">
        <v>0</v>
      </c>
      <c r="T4349" s="8">
        <v>0</v>
      </c>
      <c r="U4349" s="5">
        <v>702030848</v>
      </c>
    </row>
    <row r="4350" spans="1:21" hidden="1" x14ac:dyDescent="0.25">
      <c r="A4350" s="8" t="s">
        <v>5018</v>
      </c>
      <c r="B4350" s="2" t="s">
        <v>4761</v>
      </c>
      <c r="C4350" s="2" t="s">
        <v>409</v>
      </c>
      <c r="D4350" s="2" t="s">
        <v>406</v>
      </c>
      <c r="E4350" s="2" t="s">
        <v>394</v>
      </c>
      <c r="F4350" s="8" t="s">
        <v>31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1</v>
      </c>
      <c r="Q4350" s="8">
        <v>0</v>
      </c>
      <c r="R4350" s="8">
        <v>0</v>
      </c>
      <c r="S4350" s="8">
        <v>0</v>
      </c>
      <c r="T4350" s="8">
        <v>0</v>
      </c>
      <c r="U4350" s="5">
        <v>702030856</v>
      </c>
    </row>
    <row r="4351" spans="1:21" hidden="1" x14ac:dyDescent="0.25">
      <c r="A4351" s="8" t="s">
        <v>5018</v>
      </c>
      <c r="B4351" s="2" t="s">
        <v>4762</v>
      </c>
      <c r="C4351" s="2" t="s">
        <v>409</v>
      </c>
      <c r="D4351" s="2" t="s">
        <v>406</v>
      </c>
      <c r="E4351" s="2" t="s">
        <v>394</v>
      </c>
      <c r="F4351" s="8" t="s">
        <v>31</v>
      </c>
      <c r="G4351" s="8">
        <v>0</v>
      </c>
      <c r="H4351" s="8">
        <v>1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</v>
      </c>
      <c r="O4351" s="8">
        <v>0</v>
      </c>
      <c r="P4351" s="8">
        <v>1</v>
      </c>
      <c r="Q4351" s="8">
        <v>0</v>
      </c>
      <c r="R4351" s="8">
        <v>0</v>
      </c>
      <c r="S4351" s="8">
        <v>0</v>
      </c>
      <c r="T4351" s="8">
        <v>0</v>
      </c>
      <c r="U4351" s="5">
        <v>702030864</v>
      </c>
    </row>
    <row r="4352" spans="1:21" hidden="1" x14ac:dyDescent="0.25">
      <c r="A4352" s="8" t="s">
        <v>5018</v>
      </c>
      <c r="B4352" s="2" t="s">
        <v>4763</v>
      </c>
      <c r="C4352" s="2" t="s">
        <v>409</v>
      </c>
      <c r="D4352" s="2" t="s">
        <v>406</v>
      </c>
      <c r="E4352" s="2" t="s">
        <v>394</v>
      </c>
      <c r="F4352" s="8" t="s">
        <v>31</v>
      </c>
      <c r="G4352" s="8">
        <v>0</v>
      </c>
      <c r="H4352" s="8">
        <v>1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1</v>
      </c>
      <c r="Q4352" s="8">
        <v>0</v>
      </c>
      <c r="R4352" s="8">
        <v>0</v>
      </c>
      <c r="S4352" s="8">
        <v>0</v>
      </c>
      <c r="T4352" s="8">
        <v>0</v>
      </c>
      <c r="U4352" s="5">
        <v>702030872</v>
      </c>
    </row>
    <row r="4353" spans="1:21" hidden="1" x14ac:dyDescent="0.25">
      <c r="A4353" s="8" t="s">
        <v>5018</v>
      </c>
      <c r="B4353" s="2" t="s">
        <v>4764</v>
      </c>
      <c r="C4353" s="2" t="s">
        <v>409</v>
      </c>
      <c r="D4353" s="2" t="s">
        <v>406</v>
      </c>
      <c r="E4353" s="2" t="s">
        <v>394</v>
      </c>
      <c r="F4353" s="8" t="s">
        <v>31</v>
      </c>
      <c r="G4353" s="8">
        <v>0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1</v>
      </c>
      <c r="Q4353" s="8">
        <v>0</v>
      </c>
      <c r="R4353" s="8">
        <v>0</v>
      </c>
      <c r="S4353" s="8">
        <v>0</v>
      </c>
      <c r="T4353" s="8">
        <v>0</v>
      </c>
      <c r="U4353" s="5">
        <v>702030880</v>
      </c>
    </row>
    <row r="4354" spans="1:21" hidden="1" x14ac:dyDescent="0.25">
      <c r="A4354" s="8" t="s">
        <v>5018</v>
      </c>
      <c r="B4354" s="2" t="s">
        <v>4765</v>
      </c>
      <c r="C4354" s="2" t="s">
        <v>409</v>
      </c>
      <c r="D4354" s="2" t="s">
        <v>406</v>
      </c>
      <c r="E4354" s="2" t="s">
        <v>394</v>
      </c>
      <c r="F4354" s="8" t="s">
        <v>31</v>
      </c>
      <c r="G4354" s="8">
        <v>0</v>
      </c>
      <c r="H4354" s="8">
        <v>1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1</v>
      </c>
      <c r="Q4354" s="8">
        <v>0</v>
      </c>
      <c r="R4354" s="8">
        <v>0</v>
      </c>
      <c r="S4354" s="8">
        <v>0</v>
      </c>
      <c r="T4354" s="8">
        <v>0</v>
      </c>
      <c r="U4354" s="5">
        <v>702030899</v>
      </c>
    </row>
    <row r="4355" spans="1:21" hidden="1" x14ac:dyDescent="0.25">
      <c r="A4355" s="8" t="s">
        <v>5018</v>
      </c>
      <c r="B4355" s="2" t="s">
        <v>4766</v>
      </c>
      <c r="C4355" s="2" t="s">
        <v>409</v>
      </c>
      <c r="D4355" s="2" t="s">
        <v>406</v>
      </c>
      <c r="E4355" s="2" t="s">
        <v>394</v>
      </c>
      <c r="F4355" s="8" t="s">
        <v>31</v>
      </c>
      <c r="G4355" s="8">
        <v>0</v>
      </c>
      <c r="H4355" s="8">
        <v>1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>
        <v>0</v>
      </c>
      <c r="P4355" s="8">
        <v>1</v>
      </c>
      <c r="Q4355" s="8">
        <v>0</v>
      </c>
      <c r="R4355" s="8">
        <v>0</v>
      </c>
      <c r="S4355" s="8">
        <v>0</v>
      </c>
      <c r="T4355" s="8">
        <v>0</v>
      </c>
      <c r="U4355" s="5">
        <v>702030902</v>
      </c>
    </row>
    <row r="4356" spans="1:21" hidden="1" x14ac:dyDescent="0.25">
      <c r="A4356" s="8" t="s">
        <v>5018</v>
      </c>
      <c r="B4356" s="2" t="s">
        <v>4767</v>
      </c>
      <c r="C4356" s="2" t="s">
        <v>409</v>
      </c>
      <c r="D4356" s="2" t="s">
        <v>406</v>
      </c>
      <c r="E4356" s="2" t="s">
        <v>394</v>
      </c>
      <c r="F4356" s="8" t="s">
        <v>31</v>
      </c>
      <c r="G4356" s="8">
        <v>0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1</v>
      </c>
      <c r="Q4356" s="8">
        <v>0</v>
      </c>
      <c r="R4356" s="8">
        <v>0</v>
      </c>
      <c r="S4356" s="8">
        <v>0</v>
      </c>
      <c r="T4356" s="8">
        <v>0</v>
      </c>
      <c r="U4356" s="5">
        <v>702030910</v>
      </c>
    </row>
    <row r="4357" spans="1:21" hidden="1" x14ac:dyDescent="0.25">
      <c r="A4357" s="8" t="s">
        <v>5018</v>
      </c>
      <c r="B4357" s="2" t="s">
        <v>4768</v>
      </c>
      <c r="C4357" s="2" t="s">
        <v>409</v>
      </c>
      <c r="D4357" s="2" t="s">
        <v>406</v>
      </c>
      <c r="E4357" s="2" t="s">
        <v>394</v>
      </c>
      <c r="F4357" s="8" t="s">
        <v>31</v>
      </c>
      <c r="G4357" s="8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5">
        <v>702030929</v>
      </c>
    </row>
    <row r="4358" spans="1:21" hidden="1" x14ac:dyDescent="0.25">
      <c r="A4358" s="8" t="s">
        <v>5018</v>
      </c>
      <c r="B4358" s="2" t="s">
        <v>4769</v>
      </c>
      <c r="C4358" s="2" t="s">
        <v>409</v>
      </c>
      <c r="D4358" s="2" t="s">
        <v>406</v>
      </c>
      <c r="E4358" s="2" t="s">
        <v>394</v>
      </c>
      <c r="F4358" s="8" t="s">
        <v>31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</v>
      </c>
      <c r="O4358" s="8">
        <v>0</v>
      </c>
      <c r="P4358" s="8">
        <v>1</v>
      </c>
      <c r="Q4358" s="8">
        <v>0</v>
      </c>
      <c r="R4358" s="8">
        <v>0</v>
      </c>
      <c r="S4358" s="8">
        <v>0</v>
      </c>
      <c r="T4358" s="8">
        <v>0</v>
      </c>
      <c r="U4358" s="5">
        <v>702030937</v>
      </c>
    </row>
    <row r="4359" spans="1:21" hidden="1" x14ac:dyDescent="0.25">
      <c r="A4359" s="8" t="s">
        <v>5018</v>
      </c>
      <c r="B4359" s="2" t="s">
        <v>4770</v>
      </c>
      <c r="C4359" s="2" t="s">
        <v>409</v>
      </c>
      <c r="D4359" s="2" t="s">
        <v>406</v>
      </c>
      <c r="E4359" s="2" t="s">
        <v>394</v>
      </c>
      <c r="F4359" s="8" t="s">
        <v>31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0</v>
      </c>
      <c r="P4359" s="8">
        <v>1</v>
      </c>
      <c r="Q4359" s="8">
        <v>0</v>
      </c>
      <c r="R4359" s="8">
        <v>0</v>
      </c>
      <c r="S4359" s="8">
        <v>0</v>
      </c>
      <c r="T4359" s="8">
        <v>0</v>
      </c>
      <c r="U4359" s="5">
        <v>702030945</v>
      </c>
    </row>
    <row r="4360" spans="1:21" hidden="1" x14ac:dyDescent="0.25">
      <c r="A4360" s="8" t="s">
        <v>5018</v>
      </c>
      <c r="B4360" s="2" t="s">
        <v>4771</v>
      </c>
      <c r="C4360" s="2" t="s">
        <v>409</v>
      </c>
      <c r="D4360" s="2" t="s">
        <v>406</v>
      </c>
      <c r="E4360" s="2" t="s">
        <v>394</v>
      </c>
      <c r="F4360" s="8" t="s">
        <v>31</v>
      </c>
      <c r="G4360" s="8">
        <v>0</v>
      </c>
      <c r="H4360" s="8">
        <v>1</v>
      </c>
      <c r="I4360" s="8">
        <v>1</v>
      </c>
      <c r="J4360" s="8">
        <v>0</v>
      </c>
      <c r="K4360" s="8">
        <v>0</v>
      </c>
      <c r="L4360" s="8">
        <v>0</v>
      </c>
      <c r="M4360" s="8">
        <v>0</v>
      </c>
      <c r="N4360" s="8">
        <v>1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5">
        <v>702030953</v>
      </c>
    </row>
    <row r="4361" spans="1:21" hidden="1" x14ac:dyDescent="0.25">
      <c r="A4361" s="8" t="s">
        <v>5018</v>
      </c>
      <c r="B4361" s="2" t="s">
        <v>4772</v>
      </c>
      <c r="C4361" s="2" t="s">
        <v>409</v>
      </c>
      <c r="D4361" s="2" t="s">
        <v>406</v>
      </c>
      <c r="E4361" s="2" t="s">
        <v>394</v>
      </c>
      <c r="F4361" s="8" t="s">
        <v>31</v>
      </c>
      <c r="G4361" s="8">
        <v>0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1</v>
      </c>
      <c r="O4361" s="8">
        <v>0</v>
      </c>
      <c r="P4361" s="8">
        <v>1</v>
      </c>
      <c r="Q4361" s="8">
        <v>0</v>
      </c>
      <c r="R4361" s="8">
        <v>0</v>
      </c>
      <c r="S4361" s="8">
        <v>0</v>
      </c>
      <c r="T4361" s="8">
        <v>0</v>
      </c>
      <c r="U4361" s="5">
        <v>702030961</v>
      </c>
    </row>
    <row r="4362" spans="1:21" hidden="1" x14ac:dyDescent="0.25">
      <c r="A4362" s="8" t="s">
        <v>5018</v>
      </c>
      <c r="B4362" s="2" t="s">
        <v>4773</v>
      </c>
      <c r="C4362" s="2" t="s">
        <v>409</v>
      </c>
      <c r="D4362" s="2" t="s">
        <v>406</v>
      </c>
      <c r="E4362" s="2" t="s">
        <v>394</v>
      </c>
      <c r="F4362" s="8" t="s">
        <v>31</v>
      </c>
      <c r="G4362" s="8">
        <v>0</v>
      </c>
      <c r="H4362" s="8">
        <v>1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>
        <v>0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5">
        <v>702030970</v>
      </c>
    </row>
    <row r="4363" spans="1:21" hidden="1" x14ac:dyDescent="0.25">
      <c r="A4363" s="8" t="s">
        <v>5018</v>
      </c>
      <c r="B4363" s="2" t="s">
        <v>4774</v>
      </c>
      <c r="C4363" s="2" t="s">
        <v>409</v>
      </c>
      <c r="D4363" s="2" t="s">
        <v>406</v>
      </c>
      <c r="E4363" s="2" t="s">
        <v>394</v>
      </c>
      <c r="F4363" s="8" t="s">
        <v>31</v>
      </c>
      <c r="G4363" s="8">
        <v>0</v>
      </c>
      <c r="H4363" s="8">
        <v>1</v>
      </c>
      <c r="I4363" s="8">
        <v>1</v>
      </c>
      <c r="J4363" s="8">
        <v>0</v>
      </c>
      <c r="K4363" s="8">
        <v>0</v>
      </c>
      <c r="L4363" s="8">
        <v>0</v>
      </c>
      <c r="M4363" s="8">
        <v>0</v>
      </c>
      <c r="N4363" s="8">
        <v>1</v>
      </c>
      <c r="O4363" s="8">
        <v>0</v>
      </c>
      <c r="P4363" s="8">
        <v>1</v>
      </c>
      <c r="Q4363" s="8">
        <v>0</v>
      </c>
      <c r="R4363" s="8">
        <v>0</v>
      </c>
      <c r="S4363" s="8">
        <v>0</v>
      </c>
      <c r="T4363" s="8">
        <v>0</v>
      </c>
      <c r="U4363" s="5">
        <v>702030988</v>
      </c>
    </row>
    <row r="4364" spans="1:21" hidden="1" x14ac:dyDescent="0.25">
      <c r="A4364" s="8" t="s">
        <v>5018</v>
      </c>
      <c r="B4364" s="2" t="s">
        <v>4775</v>
      </c>
      <c r="C4364" s="2" t="s">
        <v>409</v>
      </c>
      <c r="D4364" s="2" t="s">
        <v>406</v>
      </c>
      <c r="E4364" s="2" t="s">
        <v>394</v>
      </c>
      <c r="F4364" s="8" t="s">
        <v>31</v>
      </c>
      <c r="G4364" s="8">
        <v>0</v>
      </c>
      <c r="H4364" s="8">
        <v>1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1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5">
        <v>702030996</v>
      </c>
    </row>
    <row r="4365" spans="1:21" hidden="1" x14ac:dyDescent="0.25">
      <c r="A4365" s="8" t="s">
        <v>5018</v>
      </c>
      <c r="B4365" s="2" t="s">
        <v>4776</v>
      </c>
      <c r="C4365" s="2" t="s">
        <v>409</v>
      </c>
      <c r="D4365" s="2" t="s">
        <v>406</v>
      </c>
      <c r="E4365" s="2" t="s">
        <v>394</v>
      </c>
      <c r="F4365" s="8" t="s">
        <v>31</v>
      </c>
      <c r="G4365" s="8">
        <v>0</v>
      </c>
      <c r="H4365" s="8">
        <v>1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>
        <v>0</v>
      </c>
      <c r="P4365" s="8">
        <v>1</v>
      </c>
      <c r="Q4365" s="8">
        <v>0</v>
      </c>
      <c r="R4365" s="8">
        <v>0</v>
      </c>
      <c r="S4365" s="8">
        <v>0</v>
      </c>
      <c r="T4365" s="8">
        <v>0</v>
      </c>
      <c r="U4365" s="5">
        <v>702031003</v>
      </c>
    </row>
    <row r="4366" spans="1:21" hidden="1" x14ac:dyDescent="0.25">
      <c r="A4366" s="8" t="s">
        <v>5018</v>
      </c>
      <c r="B4366" s="2" t="s">
        <v>4777</v>
      </c>
      <c r="C4366" s="2" t="s">
        <v>409</v>
      </c>
      <c r="D4366" s="2" t="s">
        <v>406</v>
      </c>
      <c r="E4366" s="2" t="s">
        <v>394</v>
      </c>
      <c r="F4366" s="8" t="s">
        <v>31</v>
      </c>
      <c r="G4366" s="8">
        <v>0</v>
      </c>
      <c r="H4366" s="8">
        <v>1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1</v>
      </c>
      <c r="O4366" s="8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5">
        <v>702031011</v>
      </c>
    </row>
    <row r="4367" spans="1:21" hidden="1" x14ac:dyDescent="0.25">
      <c r="A4367" s="8" t="s">
        <v>5018</v>
      </c>
      <c r="B4367" s="2" t="s">
        <v>4778</v>
      </c>
      <c r="C4367" s="2" t="s">
        <v>409</v>
      </c>
      <c r="D4367" s="2" t="s">
        <v>406</v>
      </c>
      <c r="E4367" s="2" t="s">
        <v>394</v>
      </c>
      <c r="F4367" s="8" t="s">
        <v>31</v>
      </c>
      <c r="G4367" s="8">
        <v>0</v>
      </c>
      <c r="H4367" s="8">
        <v>1</v>
      </c>
      <c r="I4367" s="8">
        <v>1</v>
      </c>
      <c r="J4367" s="8">
        <v>0</v>
      </c>
      <c r="K4367" s="8">
        <v>0</v>
      </c>
      <c r="L4367" s="8">
        <v>0</v>
      </c>
      <c r="M4367" s="8">
        <v>0</v>
      </c>
      <c r="N4367" s="8">
        <v>1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5">
        <v>702031020</v>
      </c>
    </row>
    <row r="4368" spans="1:21" hidden="1" x14ac:dyDescent="0.25">
      <c r="A4368" s="8" t="s">
        <v>5018</v>
      </c>
      <c r="B4368" s="2" t="s">
        <v>4779</v>
      </c>
      <c r="C4368" s="2" t="s">
        <v>409</v>
      </c>
      <c r="D4368" s="2" t="s">
        <v>406</v>
      </c>
      <c r="E4368" s="2" t="s">
        <v>394</v>
      </c>
      <c r="F4368" s="8" t="s">
        <v>31</v>
      </c>
      <c r="G4368" s="8">
        <v>0</v>
      </c>
      <c r="H4368" s="8">
        <v>1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1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5">
        <v>702031038</v>
      </c>
    </row>
    <row r="4369" spans="1:21" hidden="1" x14ac:dyDescent="0.25">
      <c r="A4369" s="8" t="s">
        <v>5018</v>
      </c>
      <c r="B4369" s="2" t="s">
        <v>4780</v>
      </c>
      <c r="C4369" s="2" t="s">
        <v>409</v>
      </c>
      <c r="D4369" s="2" t="s">
        <v>406</v>
      </c>
      <c r="E4369" s="2" t="s">
        <v>394</v>
      </c>
      <c r="F4369" s="8" t="s">
        <v>31</v>
      </c>
      <c r="G4369" s="8">
        <v>0</v>
      </c>
      <c r="H4369" s="8">
        <v>1</v>
      </c>
      <c r="I4369" s="8">
        <v>1</v>
      </c>
      <c r="J4369" s="8">
        <v>0</v>
      </c>
      <c r="K4369" s="8">
        <v>0</v>
      </c>
      <c r="L4369" s="8">
        <v>0</v>
      </c>
      <c r="M4369" s="8">
        <v>0</v>
      </c>
      <c r="N4369" s="8">
        <v>1</v>
      </c>
      <c r="O4369" s="8">
        <v>0</v>
      </c>
      <c r="P4369" s="8">
        <v>1</v>
      </c>
      <c r="Q4369" s="8">
        <v>0</v>
      </c>
      <c r="R4369" s="8">
        <v>0</v>
      </c>
      <c r="S4369" s="8">
        <v>0</v>
      </c>
      <c r="T4369" s="8">
        <v>0</v>
      </c>
      <c r="U4369" s="5">
        <v>702031046</v>
      </c>
    </row>
    <row r="4370" spans="1:21" hidden="1" x14ac:dyDescent="0.25">
      <c r="A4370" s="8" t="s">
        <v>5018</v>
      </c>
      <c r="B4370" s="2" t="s">
        <v>4781</v>
      </c>
      <c r="C4370" s="2" t="s">
        <v>409</v>
      </c>
      <c r="D4370" s="2" t="s">
        <v>406</v>
      </c>
      <c r="E4370" s="2" t="s">
        <v>394</v>
      </c>
      <c r="F4370" s="8" t="s">
        <v>31</v>
      </c>
      <c r="G4370" s="8">
        <v>0</v>
      </c>
      <c r="H4370" s="8">
        <v>1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5">
        <v>702031054</v>
      </c>
    </row>
    <row r="4371" spans="1:21" hidden="1" x14ac:dyDescent="0.25">
      <c r="A4371" s="8" t="s">
        <v>5018</v>
      </c>
      <c r="B4371" s="2" t="s">
        <v>4782</v>
      </c>
      <c r="C4371" s="2" t="s">
        <v>409</v>
      </c>
      <c r="D4371" s="2" t="s">
        <v>406</v>
      </c>
      <c r="E4371" s="2" t="s">
        <v>394</v>
      </c>
      <c r="F4371" s="8" t="s">
        <v>31</v>
      </c>
      <c r="G4371" s="8">
        <v>0</v>
      </c>
      <c r="H4371" s="8">
        <v>1</v>
      </c>
      <c r="I4371" s="8">
        <v>1</v>
      </c>
      <c r="J4371" s="8">
        <v>0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1</v>
      </c>
      <c r="Q4371" s="8">
        <v>0</v>
      </c>
      <c r="R4371" s="8">
        <v>0</v>
      </c>
      <c r="S4371" s="8">
        <v>0</v>
      </c>
      <c r="T4371" s="8">
        <v>0</v>
      </c>
      <c r="U4371" s="5">
        <v>702031062</v>
      </c>
    </row>
    <row r="4372" spans="1:21" hidden="1" x14ac:dyDescent="0.25">
      <c r="A4372" s="8" t="s">
        <v>5018</v>
      </c>
      <c r="B4372" s="2" t="s">
        <v>4783</v>
      </c>
      <c r="C4372" s="2" t="s">
        <v>409</v>
      </c>
      <c r="D4372" s="2" t="s">
        <v>406</v>
      </c>
      <c r="E4372" s="2" t="s">
        <v>394</v>
      </c>
      <c r="F4372" s="8" t="s">
        <v>31</v>
      </c>
      <c r="G4372" s="8">
        <v>0</v>
      </c>
      <c r="H4372" s="8">
        <v>1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1</v>
      </c>
      <c r="O4372" s="8">
        <v>0</v>
      </c>
      <c r="P4372" s="8">
        <v>1</v>
      </c>
      <c r="Q4372" s="8">
        <v>0</v>
      </c>
      <c r="R4372" s="8">
        <v>0</v>
      </c>
      <c r="S4372" s="8">
        <v>0</v>
      </c>
      <c r="T4372" s="8">
        <v>0</v>
      </c>
      <c r="U4372" s="5">
        <v>702031070</v>
      </c>
    </row>
    <row r="4373" spans="1:21" hidden="1" x14ac:dyDescent="0.25">
      <c r="A4373" s="8" t="s">
        <v>5018</v>
      </c>
      <c r="B4373" s="2" t="s">
        <v>4784</v>
      </c>
      <c r="C4373" s="2" t="s">
        <v>409</v>
      </c>
      <c r="D4373" s="2" t="s">
        <v>406</v>
      </c>
      <c r="E4373" s="2" t="s">
        <v>394</v>
      </c>
      <c r="F4373" s="8" t="s">
        <v>31</v>
      </c>
      <c r="G4373" s="8">
        <v>0</v>
      </c>
      <c r="H4373" s="8">
        <v>1</v>
      </c>
      <c r="I4373" s="8">
        <v>1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1</v>
      </c>
      <c r="Q4373" s="8">
        <v>0</v>
      </c>
      <c r="R4373" s="8">
        <v>0</v>
      </c>
      <c r="S4373" s="8">
        <v>0</v>
      </c>
      <c r="T4373" s="8">
        <v>0</v>
      </c>
      <c r="U4373" s="5">
        <v>702031089</v>
      </c>
    </row>
    <row r="4374" spans="1:21" hidden="1" x14ac:dyDescent="0.25">
      <c r="A4374" s="8" t="s">
        <v>5018</v>
      </c>
      <c r="B4374" s="2" t="s">
        <v>4785</v>
      </c>
      <c r="C4374" s="2" t="s">
        <v>409</v>
      </c>
      <c r="D4374" s="2" t="s">
        <v>406</v>
      </c>
      <c r="E4374" s="2" t="s">
        <v>394</v>
      </c>
      <c r="F4374" s="8" t="s">
        <v>31</v>
      </c>
      <c r="G4374" s="8">
        <v>0</v>
      </c>
      <c r="H4374" s="8">
        <v>1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>
        <v>0</v>
      </c>
      <c r="P4374" s="8">
        <v>1</v>
      </c>
      <c r="Q4374" s="8">
        <v>0</v>
      </c>
      <c r="R4374" s="8">
        <v>0</v>
      </c>
      <c r="S4374" s="8">
        <v>0</v>
      </c>
      <c r="T4374" s="8">
        <v>0</v>
      </c>
      <c r="U4374" s="5">
        <v>702031097</v>
      </c>
    </row>
    <row r="4375" spans="1:21" hidden="1" x14ac:dyDescent="0.25">
      <c r="A4375" s="8" t="s">
        <v>5018</v>
      </c>
      <c r="B4375" s="2" t="s">
        <v>4786</v>
      </c>
      <c r="C4375" s="2" t="s">
        <v>409</v>
      </c>
      <c r="D4375" s="2" t="s">
        <v>406</v>
      </c>
      <c r="E4375" s="2" t="s">
        <v>394</v>
      </c>
      <c r="F4375" s="8" t="s">
        <v>31</v>
      </c>
      <c r="G4375" s="8">
        <v>0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>
        <v>1</v>
      </c>
      <c r="Q4375" s="8">
        <v>0</v>
      </c>
      <c r="R4375" s="8">
        <v>0</v>
      </c>
      <c r="S4375" s="8">
        <v>0</v>
      </c>
      <c r="T4375" s="8">
        <v>0</v>
      </c>
      <c r="U4375" s="5">
        <v>702031100</v>
      </c>
    </row>
    <row r="4376" spans="1:21" hidden="1" x14ac:dyDescent="0.25">
      <c r="A4376" s="8" t="s">
        <v>5018</v>
      </c>
      <c r="B4376" s="2" t="s">
        <v>4787</v>
      </c>
      <c r="C4376" s="2" t="s">
        <v>409</v>
      </c>
      <c r="D4376" s="2" t="s">
        <v>406</v>
      </c>
      <c r="E4376" s="2" t="s">
        <v>394</v>
      </c>
      <c r="F4376" s="8" t="s">
        <v>31</v>
      </c>
      <c r="G4376" s="8">
        <v>0</v>
      </c>
      <c r="H4376" s="8">
        <v>1</v>
      </c>
      <c r="I4376" s="8">
        <v>1</v>
      </c>
      <c r="J4376" s="8">
        <v>0</v>
      </c>
      <c r="K4376" s="8">
        <v>0</v>
      </c>
      <c r="L4376" s="8">
        <v>0</v>
      </c>
      <c r="M4376" s="8">
        <v>0</v>
      </c>
      <c r="N4376" s="8">
        <v>1</v>
      </c>
      <c r="O4376" s="8">
        <v>0</v>
      </c>
      <c r="P4376" s="8">
        <v>1</v>
      </c>
      <c r="Q4376" s="8">
        <v>0</v>
      </c>
      <c r="R4376" s="8">
        <v>0</v>
      </c>
      <c r="S4376" s="8">
        <v>0</v>
      </c>
      <c r="T4376" s="8">
        <v>0</v>
      </c>
      <c r="U4376" s="5">
        <v>702031127</v>
      </c>
    </row>
    <row r="4377" spans="1:21" hidden="1" x14ac:dyDescent="0.25">
      <c r="A4377" s="8" t="s">
        <v>5018</v>
      </c>
      <c r="B4377" s="2" t="s">
        <v>4788</v>
      </c>
      <c r="C4377" s="2" t="s">
        <v>409</v>
      </c>
      <c r="D4377" s="2" t="s">
        <v>406</v>
      </c>
      <c r="E4377" s="2" t="s">
        <v>394</v>
      </c>
      <c r="F4377" s="8" t="s">
        <v>31</v>
      </c>
      <c r="G4377" s="8">
        <v>0</v>
      </c>
      <c r="H4377" s="8">
        <v>1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1</v>
      </c>
      <c r="Q4377" s="8">
        <v>0</v>
      </c>
      <c r="R4377" s="8">
        <v>0</v>
      </c>
      <c r="S4377" s="8">
        <v>0</v>
      </c>
      <c r="T4377" s="8">
        <v>0</v>
      </c>
      <c r="U4377" s="5">
        <v>702031135</v>
      </c>
    </row>
    <row r="4378" spans="1:21" hidden="1" x14ac:dyDescent="0.25">
      <c r="A4378" s="8" t="s">
        <v>5018</v>
      </c>
      <c r="B4378" s="2" t="s">
        <v>4789</v>
      </c>
      <c r="C4378" s="2" t="s">
        <v>409</v>
      </c>
      <c r="D4378" s="2" t="s">
        <v>406</v>
      </c>
      <c r="E4378" s="2" t="s">
        <v>394</v>
      </c>
      <c r="F4378" s="8" t="s">
        <v>31</v>
      </c>
      <c r="G4378" s="8">
        <v>0</v>
      </c>
      <c r="H4378" s="8">
        <v>1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1</v>
      </c>
      <c r="O4378" s="8">
        <v>0</v>
      </c>
      <c r="P4378" s="8">
        <v>1</v>
      </c>
      <c r="Q4378" s="8">
        <v>0</v>
      </c>
      <c r="R4378" s="8">
        <v>0</v>
      </c>
      <c r="S4378" s="8">
        <v>0</v>
      </c>
      <c r="T4378" s="8">
        <v>0</v>
      </c>
      <c r="U4378" s="5">
        <v>702031143</v>
      </c>
    </row>
    <row r="4379" spans="1:21" hidden="1" x14ac:dyDescent="0.25">
      <c r="A4379" s="8" t="s">
        <v>5018</v>
      </c>
      <c r="B4379" s="2" t="s">
        <v>4790</v>
      </c>
      <c r="C4379" s="2" t="s">
        <v>409</v>
      </c>
      <c r="D4379" s="2" t="s">
        <v>406</v>
      </c>
      <c r="E4379" s="2" t="s">
        <v>394</v>
      </c>
      <c r="F4379" s="8" t="s">
        <v>31</v>
      </c>
      <c r="G4379" s="8">
        <v>0</v>
      </c>
      <c r="H4379" s="8">
        <v>1</v>
      </c>
      <c r="I4379" s="8">
        <v>1</v>
      </c>
      <c r="J4379" s="8">
        <v>0</v>
      </c>
      <c r="K4379" s="8">
        <v>0</v>
      </c>
      <c r="L4379" s="8">
        <v>0</v>
      </c>
      <c r="M4379" s="8">
        <v>0</v>
      </c>
      <c r="N4379" s="8">
        <v>1</v>
      </c>
      <c r="O4379" s="8">
        <v>0</v>
      </c>
      <c r="P4379" s="8">
        <v>1</v>
      </c>
      <c r="Q4379" s="8">
        <v>0</v>
      </c>
      <c r="R4379" s="8">
        <v>0</v>
      </c>
      <c r="S4379" s="8">
        <v>0</v>
      </c>
      <c r="T4379" s="8">
        <v>0</v>
      </c>
      <c r="U4379" s="5">
        <v>702031151</v>
      </c>
    </row>
    <row r="4380" spans="1:21" hidden="1" x14ac:dyDescent="0.25">
      <c r="A4380" s="8" t="s">
        <v>5018</v>
      </c>
      <c r="B4380" s="2" t="s">
        <v>4791</v>
      </c>
      <c r="C4380" s="2" t="s">
        <v>409</v>
      </c>
      <c r="D4380" s="2" t="s">
        <v>406</v>
      </c>
      <c r="E4380" s="2" t="s">
        <v>394</v>
      </c>
      <c r="F4380" s="8" t="s">
        <v>31</v>
      </c>
      <c r="G4380" s="8">
        <v>0</v>
      </c>
      <c r="H4380" s="8">
        <v>1</v>
      </c>
      <c r="I4380" s="8">
        <v>1</v>
      </c>
      <c r="J4380" s="8">
        <v>0</v>
      </c>
      <c r="K4380" s="8">
        <v>0</v>
      </c>
      <c r="L4380" s="8">
        <v>0</v>
      </c>
      <c r="M4380" s="8">
        <v>0</v>
      </c>
      <c r="N4380" s="8">
        <v>1</v>
      </c>
      <c r="O4380" s="8">
        <v>0</v>
      </c>
      <c r="P4380" s="8">
        <v>1</v>
      </c>
      <c r="Q4380" s="8">
        <v>0</v>
      </c>
      <c r="R4380" s="8">
        <v>0</v>
      </c>
      <c r="S4380" s="8">
        <v>0</v>
      </c>
      <c r="T4380" s="8">
        <v>0</v>
      </c>
      <c r="U4380" s="5">
        <v>702031160</v>
      </c>
    </row>
    <row r="4381" spans="1:21" hidden="1" x14ac:dyDescent="0.25">
      <c r="A4381" s="8" t="s">
        <v>5018</v>
      </c>
      <c r="B4381" s="2" t="s">
        <v>4792</v>
      </c>
      <c r="C4381" s="2" t="s">
        <v>409</v>
      </c>
      <c r="D4381" s="2" t="s">
        <v>406</v>
      </c>
      <c r="E4381" s="2" t="s">
        <v>394</v>
      </c>
      <c r="F4381" s="8" t="s">
        <v>31</v>
      </c>
      <c r="G4381" s="8">
        <v>0</v>
      </c>
      <c r="H4381" s="8">
        <v>1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1</v>
      </c>
      <c r="O4381" s="8">
        <v>0</v>
      </c>
      <c r="P4381" s="8">
        <v>1</v>
      </c>
      <c r="Q4381" s="8">
        <v>0</v>
      </c>
      <c r="R4381" s="8">
        <v>0</v>
      </c>
      <c r="S4381" s="8">
        <v>0</v>
      </c>
      <c r="T4381" s="8">
        <v>0</v>
      </c>
      <c r="U4381" s="5">
        <v>702031178</v>
      </c>
    </row>
    <row r="4382" spans="1:21" hidden="1" x14ac:dyDescent="0.25">
      <c r="A4382" s="8" t="s">
        <v>5018</v>
      </c>
      <c r="B4382" s="2" t="s">
        <v>4793</v>
      </c>
      <c r="C4382" s="2" t="s">
        <v>409</v>
      </c>
      <c r="D4382" s="2" t="s">
        <v>406</v>
      </c>
      <c r="E4382" s="2" t="s">
        <v>394</v>
      </c>
      <c r="F4382" s="8" t="s">
        <v>31</v>
      </c>
      <c r="G4382" s="8">
        <v>0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0</v>
      </c>
      <c r="U4382" s="5">
        <v>702031186</v>
      </c>
    </row>
    <row r="4383" spans="1:21" hidden="1" x14ac:dyDescent="0.25">
      <c r="A4383" s="8" t="s">
        <v>5018</v>
      </c>
      <c r="B4383" s="2" t="s">
        <v>4794</v>
      </c>
      <c r="C4383" s="2" t="s">
        <v>409</v>
      </c>
      <c r="D4383" s="2" t="s">
        <v>406</v>
      </c>
      <c r="E4383" s="2" t="s">
        <v>394</v>
      </c>
      <c r="F4383" s="8" t="s">
        <v>31</v>
      </c>
      <c r="G4383" s="8">
        <v>0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0</v>
      </c>
      <c r="P4383" s="8">
        <v>1</v>
      </c>
      <c r="Q4383" s="8">
        <v>0</v>
      </c>
      <c r="R4383" s="8">
        <v>0</v>
      </c>
      <c r="S4383" s="8">
        <v>0</v>
      </c>
      <c r="T4383" s="8">
        <v>0</v>
      </c>
      <c r="U4383" s="5">
        <v>702031194</v>
      </c>
    </row>
    <row r="4384" spans="1:21" hidden="1" x14ac:dyDescent="0.25">
      <c r="A4384" s="8" t="s">
        <v>5018</v>
      </c>
      <c r="B4384" s="2" t="s">
        <v>4795</v>
      </c>
      <c r="C4384" s="2" t="s">
        <v>409</v>
      </c>
      <c r="D4384" s="2" t="s">
        <v>406</v>
      </c>
      <c r="E4384" s="2" t="s">
        <v>394</v>
      </c>
      <c r="F4384" s="8" t="s">
        <v>31</v>
      </c>
      <c r="G4384" s="8">
        <v>0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5">
        <v>702031208</v>
      </c>
    </row>
    <row r="4385" spans="1:21" hidden="1" x14ac:dyDescent="0.25">
      <c r="A4385" s="8" t="s">
        <v>5018</v>
      </c>
      <c r="B4385" s="2" t="s">
        <v>4796</v>
      </c>
      <c r="C4385" s="2" t="s">
        <v>409</v>
      </c>
      <c r="D4385" s="2" t="s">
        <v>406</v>
      </c>
      <c r="E4385" s="2" t="s">
        <v>394</v>
      </c>
      <c r="F4385" s="8" t="s">
        <v>31</v>
      </c>
      <c r="G4385" s="8">
        <v>0</v>
      </c>
      <c r="H4385" s="8">
        <v>1</v>
      </c>
      <c r="I4385" s="8">
        <v>1</v>
      </c>
      <c r="J4385" s="8">
        <v>0</v>
      </c>
      <c r="K4385" s="8">
        <v>0</v>
      </c>
      <c r="L4385" s="8">
        <v>0</v>
      </c>
      <c r="M4385" s="8">
        <v>0</v>
      </c>
      <c r="N4385" s="8">
        <v>1</v>
      </c>
      <c r="O4385" s="8">
        <v>0</v>
      </c>
      <c r="P4385" s="8">
        <v>1</v>
      </c>
      <c r="Q4385" s="8">
        <v>0</v>
      </c>
      <c r="R4385" s="8">
        <v>0</v>
      </c>
      <c r="S4385" s="8">
        <v>0</v>
      </c>
      <c r="T4385" s="8">
        <v>0</v>
      </c>
      <c r="U4385" s="5">
        <v>702031216</v>
      </c>
    </row>
    <row r="4386" spans="1:21" hidden="1" x14ac:dyDescent="0.25">
      <c r="A4386" s="8" t="s">
        <v>5018</v>
      </c>
      <c r="B4386" s="2" t="s">
        <v>4797</v>
      </c>
      <c r="C4386" s="2" t="s">
        <v>409</v>
      </c>
      <c r="D4386" s="2" t="s">
        <v>406</v>
      </c>
      <c r="E4386" s="2" t="s">
        <v>394</v>
      </c>
      <c r="F4386" s="8" t="s">
        <v>31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0</v>
      </c>
      <c r="P4386" s="8">
        <v>1</v>
      </c>
      <c r="Q4386" s="8">
        <v>0</v>
      </c>
      <c r="R4386" s="8">
        <v>0</v>
      </c>
      <c r="S4386" s="8">
        <v>0</v>
      </c>
      <c r="T4386" s="8">
        <v>0</v>
      </c>
      <c r="U4386" s="5">
        <v>702031224</v>
      </c>
    </row>
    <row r="4387" spans="1:21" hidden="1" x14ac:dyDescent="0.25">
      <c r="A4387" s="8" t="s">
        <v>5018</v>
      </c>
      <c r="B4387" s="2" t="s">
        <v>4798</v>
      </c>
      <c r="C4387" s="2" t="s">
        <v>409</v>
      </c>
      <c r="D4387" s="2" t="s">
        <v>406</v>
      </c>
      <c r="E4387" s="2" t="s">
        <v>394</v>
      </c>
      <c r="F4387" s="8" t="s">
        <v>31</v>
      </c>
      <c r="G4387" s="8">
        <v>0</v>
      </c>
      <c r="H4387" s="8">
        <v>1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1</v>
      </c>
      <c r="O4387" s="8">
        <v>0</v>
      </c>
      <c r="P4387" s="8">
        <v>1</v>
      </c>
      <c r="Q4387" s="8">
        <v>0</v>
      </c>
      <c r="R4387" s="8">
        <v>0</v>
      </c>
      <c r="S4387" s="8">
        <v>0</v>
      </c>
      <c r="T4387" s="8">
        <v>0</v>
      </c>
      <c r="U4387" s="5">
        <v>702031232</v>
      </c>
    </row>
    <row r="4388" spans="1:21" hidden="1" x14ac:dyDescent="0.25">
      <c r="A4388" s="8" t="s">
        <v>5018</v>
      </c>
      <c r="B4388" s="2" t="s">
        <v>4799</v>
      </c>
      <c r="C4388" s="2" t="s">
        <v>409</v>
      </c>
      <c r="D4388" s="2" t="s">
        <v>406</v>
      </c>
      <c r="E4388" s="2" t="s">
        <v>394</v>
      </c>
      <c r="F4388" s="8" t="s">
        <v>31</v>
      </c>
      <c r="G4388" s="8">
        <v>0</v>
      </c>
      <c r="H4388" s="8">
        <v>1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1</v>
      </c>
      <c r="Q4388" s="8">
        <v>0</v>
      </c>
      <c r="R4388" s="8">
        <v>0</v>
      </c>
      <c r="S4388" s="8">
        <v>0</v>
      </c>
      <c r="T4388" s="8">
        <v>0</v>
      </c>
      <c r="U4388" s="5">
        <v>702031240</v>
      </c>
    </row>
    <row r="4389" spans="1:21" hidden="1" x14ac:dyDescent="0.25">
      <c r="A4389" s="8" t="s">
        <v>5018</v>
      </c>
      <c r="B4389" s="2" t="s">
        <v>4800</v>
      </c>
      <c r="C4389" s="2" t="s">
        <v>409</v>
      </c>
      <c r="D4389" s="2" t="s">
        <v>406</v>
      </c>
      <c r="E4389" s="2" t="s">
        <v>394</v>
      </c>
      <c r="F4389" s="8" t="s">
        <v>31</v>
      </c>
      <c r="G4389" s="8">
        <v>0</v>
      </c>
      <c r="H4389" s="8">
        <v>1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1</v>
      </c>
      <c r="O4389" s="8">
        <v>0</v>
      </c>
      <c r="P4389" s="8">
        <v>1</v>
      </c>
      <c r="Q4389" s="8">
        <v>0</v>
      </c>
      <c r="R4389" s="8">
        <v>0</v>
      </c>
      <c r="S4389" s="8">
        <v>0</v>
      </c>
      <c r="T4389" s="8">
        <v>0</v>
      </c>
      <c r="U4389" s="5">
        <v>702031259</v>
      </c>
    </row>
    <row r="4390" spans="1:21" hidden="1" x14ac:dyDescent="0.25">
      <c r="A4390" s="8" t="s">
        <v>5018</v>
      </c>
      <c r="B4390" s="2" t="s">
        <v>4801</v>
      </c>
      <c r="C4390" s="2" t="s">
        <v>409</v>
      </c>
      <c r="D4390" s="2" t="s">
        <v>406</v>
      </c>
      <c r="E4390" s="2" t="s">
        <v>394</v>
      </c>
      <c r="F4390" s="8" t="s">
        <v>31</v>
      </c>
      <c r="G4390" s="8">
        <v>0</v>
      </c>
      <c r="H4390" s="8">
        <v>1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0</v>
      </c>
      <c r="U4390" s="5">
        <v>702031267</v>
      </c>
    </row>
    <row r="4391" spans="1:21" hidden="1" x14ac:dyDescent="0.25">
      <c r="A4391" s="8" t="s">
        <v>5018</v>
      </c>
      <c r="B4391" s="2" t="s">
        <v>4802</v>
      </c>
      <c r="C4391" s="2" t="s">
        <v>409</v>
      </c>
      <c r="D4391" s="2" t="s">
        <v>406</v>
      </c>
      <c r="E4391" s="2" t="s">
        <v>394</v>
      </c>
      <c r="F4391" s="8" t="s">
        <v>31</v>
      </c>
      <c r="G4391" s="8">
        <v>0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0</v>
      </c>
      <c r="R4391" s="8">
        <v>0</v>
      </c>
      <c r="S4391" s="8">
        <v>0</v>
      </c>
      <c r="T4391" s="8">
        <v>0</v>
      </c>
      <c r="U4391" s="5">
        <v>702031275</v>
      </c>
    </row>
    <row r="4392" spans="1:21" hidden="1" x14ac:dyDescent="0.25">
      <c r="A4392" s="8" t="s">
        <v>5018</v>
      </c>
      <c r="B4392" s="2" t="s">
        <v>4803</v>
      </c>
      <c r="C4392" s="2" t="s">
        <v>409</v>
      </c>
      <c r="D4392" s="2" t="s">
        <v>406</v>
      </c>
      <c r="E4392" s="2" t="s">
        <v>394</v>
      </c>
      <c r="F4392" s="8" t="s">
        <v>31</v>
      </c>
      <c r="G4392" s="8">
        <v>0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5">
        <v>702031283</v>
      </c>
    </row>
    <row r="4393" spans="1:21" hidden="1" x14ac:dyDescent="0.25">
      <c r="A4393" s="8" t="s">
        <v>5018</v>
      </c>
      <c r="B4393" s="2" t="s">
        <v>4804</v>
      </c>
      <c r="C4393" s="2" t="s">
        <v>409</v>
      </c>
      <c r="D4393" s="2" t="s">
        <v>406</v>
      </c>
      <c r="E4393" s="2" t="s">
        <v>394</v>
      </c>
      <c r="F4393" s="8" t="s">
        <v>31</v>
      </c>
      <c r="G4393" s="8">
        <v>0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0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5">
        <v>702031291</v>
      </c>
    </row>
    <row r="4394" spans="1:21" hidden="1" x14ac:dyDescent="0.25">
      <c r="A4394" s="8" t="s">
        <v>5018</v>
      </c>
      <c r="B4394" s="2" t="s">
        <v>4805</v>
      </c>
      <c r="C4394" s="2" t="s">
        <v>409</v>
      </c>
      <c r="D4394" s="2" t="s">
        <v>406</v>
      </c>
      <c r="E4394" s="2" t="s">
        <v>394</v>
      </c>
      <c r="F4394" s="8" t="s">
        <v>31</v>
      </c>
      <c r="G4394" s="8">
        <v>0</v>
      </c>
      <c r="H4394" s="8">
        <v>1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1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5">
        <v>702031305</v>
      </c>
    </row>
    <row r="4395" spans="1:21" hidden="1" x14ac:dyDescent="0.25">
      <c r="A4395" s="8" t="s">
        <v>5018</v>
      </c>
      <c r="B4395" s="2" t="s">
        <v>4806</v>
      </c>
      <c r="C4395" s="2" t="s">
        <v>409</v>
      </c>
      <c r="D4395" s="2" t="s">
        <v>406</v>
      </c>
      <c r="E4395" s="2" t="s">
        <v>394</v>
      </c>
      <c r="F4395" s="8" t="s">
        <v>31</v>
      </c>
      <c r="G4395" s="8">
        <v>0</v>
      </c>
      <c r="H4395" s="8">
        <v>1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0</v>
      </c>
      <c r="P4395" s="8">
        <v>1</v>
      </c>
      <c r="Q4395" s="8">
        <v>0</v>
      </c>
      <c r="R4395" s="8">
        <v>0</v>
      </c>
      <c r="S4395" s="8">
        <v>0</v>
      </c>
      <c r="T4395" s="8">
        <v>0</v>
      </c>
      <c r="U4395" s="5">
        <v>702031313</v>
      </c>
    </row>
    <row r="4396" spans="1:21" hidden="1" x14ac:dyDescent="0.25">
      <c r="A4396" s="8" t="s">
        <v>5018</v>
      </c>
      <c r="B4396" s="2" t="s">
        <v>4807</v>
      </c>
      <c r="C4396" s="2" t="s">
        <v>409</v>
      </c>
      <c r="D4396" s="2" t="s">
        <v>406</v>
      </c>
      <c r="E4396" s="2" t="s">
        <v>394</v>
      </c>
      <c r="F4396" s="8" t="s">
        <v>31</v>
      </c>
      <c r="G4396" s="8">
        <v>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0</v>
      </c>
      <c r="U4396" s="5">
        <v>702031321</v>
      </c>
    </row>
    <row r="4397" spans="1:21" hidden="1" x14ac:dyDescent="0.25">
      <c r="A4397" s="8" t="s">
        <v>5018</v>
      </c>
      <c r="B4397" s="2" t="s">
        <v>4808</v>
      </c>
      <c r="C4397" s="2" t="s">
        <v>409</v>
      </c>
      <c r="D4397" s="2" t="s">
        <v>406</v>
      </c>
      <c r="E4397" s="2" t="s">
        <v>394</v>
      </c>
      <c r="F4397" s="8" t="s">
        <v>31</v>
      </c>
      <c r="G4397" s="8">
        <v>0</v>
      </c>
      <c r="H4397" s="8">
        <v>1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5">
        <v>702031330</v>
      </c>
    </row>
    <row r="4398" spans="1:21" hidden="1" x14ac:dyDescent="0.25">
      <c r="A4398" s="8" t="s">
        <v>5018</v>
      </c>
      <c r="B4398" s="2" t="s">
        <v>4809</v>
      </c>
      <c r="C4398" s="2" t="s">
        <v>409</v>
      </c>
      <c r="D4398" s="2" t="s">
        <v>406</v>
      </c>
      <c r="E4398" s="2" t="s">
        <v>394</v>
      </c>
      <c r="F4398" s="8" t="s">
        <v>31</v>
      </c>
      <c r="G4398" s="8">
        <v>0</v>
      </c>
      <c r="H4398" s="8">
        <v>1</v>
      </c>
      <c r="I4398" s="8">
        <v>1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1</v>
      </c>
      <c r="Q4398" s="8">
        <v>0</v>
      </c>
      <c r="R4398" s="8">
        <v>0</v>
      </c>
      <c r="S4398" s="8">
        <v>0</v>
      </c>
      <c r="T4398" s="8">
        <v>0</v>
      </c>
      <c r="U4398" s="5">
        <v>702031348</v>
      </c>
    </row>
    <row r="4399" spans="1:21" hidden="1" x14ac:dyDescent="0.25">
      <c r="A4399" s="8" t="s">
        <v>5018</v>
      </c>
      <c r="B4399" s="2" t="s">
        <v>4810</v>
      </c>
      <c r="C4399" s="2" t="s">
        <v>409</v>
      </c>
      <c r="D4399" s="2" t="s">
        <v>406</v>
      </c>
      <c r="E4399" s="2" t="s">
        <v>394</v>
      </c>
      <c r="F4399" s="8" t="s">
        <v>31</v>
      </c>
      <c r="G4399" s="8">
        <v>0</v>
      </c>
      <c r="H4399" s="8">
        <v>1</v>
      </c>
      <c r="I4399" s="8">
        <v>1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0</v>
      </c>
      <c r="P4399" s="8">
        <v>1</v>
      </c>
      <c r="Q4399" s="8">
        <v>0</v>
      </c>
      <c r="R4399" s="8">
        <v>0</v>
      </c>
      <c r="S4399" s="8">
        <v>0</v>
      </c>
      <c r="T4399" s="8">
        <v>0</v>
      </c>
      <c r="U4399" s="5">
        <v>702031356</v>
      </c>
    </row>
    <row r="4400" spans="1:21" hidden="1" x14ac:dyDescent="0.25">
      <c r="A4400" s="8" t="s">
        <v>5018</v>
      </c>
      <c r="B4400" s="2" t="s">
        <v>4811</v>
      </c>
      <c r="C4400" s="2" t="s">
        <v>409</v>
      </c>
      <c r="D4400" s="2" t="s">
        <v>406</v>
      </c>
      <c r="E4400" s="2" t="s">
        <v>394</v>
      </c>
      <c r="F4400" s="8" t="s">
        <v>31</v>
      </c>
      <c r="G4400" s="8">
        <v>0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1</v>
      </c>
      <c r="O4400" s="8">
        <v>0</v>
      </c>
      <c r="P4400" s="8">
        <v>1</v>
      </c>
      <c r="Q4400" s="8">
        <v>0</v>
      </c>
      <c r="R4400" s="8">
        <v>0</v>
      </c>
      <c r="S4400" s="8">
        <v>0</v>
      </c>
      <c r="T4400" s="8">
        <v>0</v>
      </c>
      <c r="U4400" s="5">
        <v>702031364</v>
      </c>
    </row>
    <row r="4401" spans="1:21" hidden="1" x14ac:dyDescent="0.25">
      <c r="A4401" s="8" t="s">
        <v>5018</v>
      </c>
      <c r="B4401" s="2" t="s">
        <v>4812</v>
      </c>
      <c r="C4401" s="2" t="s">
        <v>409</v>
      </c>
      <c r="D4401" s="2" t="s">
        <v>406</v>
      </c>
      <c r="E4401" s="2" t="s">
        <v>394</v>
      </c>
      <c r="F4401" s="8" t="s">
        <v>31</v>
      </c>
      <c r="G4401" s="8">
        <v>0</v>
      </c>
      <c r="H4401" s="8">
        <v>1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1</v>
      </c>
      <c r="Q4401" s="8">
        <v>0</v>
      </c>
      <c r="R4401" s="8">
        <v>0</v>
      </c>
      <c r="S4401" s="8">
        <v>0</v>
      </c>
      <c r="T4401" s="8">
        <v>0</v>
      </c>
      <c r="U4401" s="5">
        <v>702031380</v>
      </c>
    </row>
    <row r="4402" spans="1:21" hidden="1" x14ac:dyDescent="0.25">
      <c r="A4402" s="8" t="s">
        <v>5018</v>
      </c>
      <c r="B4402" s="2" t="s">
        <v>4813</v>
      </c>
      <c r="C4402" s="2" t="s">
        <v>409</v>
      </c>
      <c r="D4402" s="2" t="s">
        <v>406</v>
      </c>
      <c r="E4402" s="2" t="s">
        <v>394</v>
      </c>
      <c r="F4402" s="8" t="s">
        <v>31</v>
      </c>
      <c r="G4402" s="8">
        <v>0</v>
      </c>
      <c r="H4402" s="8">
        <v>1</v>
      </c>
      <c r="I4402" s="8">
        <v>1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5">
        <v>702031399</v>
      </c>
    </row>
    <row r="4403" spans="1:21" hidden="1" x14ac:dyDescent="0.25">
      <c r="A4403" s="8" t="s">
        <v>5018</v>
      </c>
      <c r="B4403" s="2" t="s">
        <v>4814</v>
      </c>
      <c r="C4403" s="2" t="s">
        <v>410</v>
      </c>
      <c r="D4403" s="2" t="s">
        <v>406</v>
      </c>
      <c r="E4403" s="2" t="s">
        <v>394</v>
      </c>
      <c r="F4403" s="8" t="s">
        <v>31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1</v>
      </c>
      <c r="O4403" s="8">
        <v>0</v>
      </c>
      <c r="P4403" s="8">
        <v>1</v>
      </c>
      <c r="Q4403" s="8">
        <v>0</v>
      </c>
      <c r="R4403" s="8">
        <v>0</v>
      </c>
      <c r="S4403" s="8">
        <v>0</v>
      </c>
      <c r="T4403" s="8">
        <v>0</v>
      </c>
      <c r="U4403" s="5">
        <v>702040010</v>
      </c>
    </row>
    <row r="4404" spans="1:21" hidden="1" x14ac:dyDescent="0.25">
      <c r="A4404" s="8" t="s">
        <v>5018</v>
      </c>
      <c r="B4404" s="2" t="s">
        <v>4815</v>
      </c>
      <c r="C4404" s="2" t="s">
        <v>410</v>
      </c>
      <c r="D4404" s="2" t="s">
        <v>406</v>
      </c>
      <c r="E4404" s="2" t="s">
        <v>394</v>
      </c>
      <c r="F4404" s="8" t="s">
        <v>31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1</v>
      </c>
      <c r="O4404" s="8">
        <v>0</v>
      </c>
      <c r="P4404" s="8">
        <v>1</v>
      </c>
      <c r="Q4404" s="8">
        <v>0</v>
      </c>
      <c r="R4404" s="8">
        <v>0</v>
      </c>
      <c r="S4404" s="8">
        <v>0</v>
      </c>
      <c r="T4404" s="8">
        <v>0</v>
      </c>
      <c r="U4404" s="5">
        <v>702040029</v>
      </c>
    </row>
    <row r="4405" spans="1:21" hidden="1" x14ac:dyDescent="0.25">
      <c r="A4405" s="8" t="s">
        <v>5018</v>
      </c>
      <c r="B4405" s="2" t="s">
        <v>4816</v>
      </c>
      <c r="C4405" s="2" t="s">
        <v>410</v>
      </c>
      <c r="D4405" s="2" t="s">
        <v>406</v>
      </c>
      <c r="E4405" s="2" t="s">
        <v>394</v>
      </c>
      <c r="F4405" s="8" t="s">
        <v>31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0</v>
      </c>
      <c r="P4405" s="8">
        <v>1</v>
      </c>
      <c r="Q4405" s="8">
        <v>0</v>
      </c>
      <c r="R4405" s="8">
        <v>0</v>
      </c>
      <c r="S4405" s="8">
        <v>0</v>
      </c>
      <c r="T4405" s="8">
        <v>0</v>
      </c>
      <c r="U4405" s="5">
        <v>702040037</v>
      </c>
    </row>
    <row r="4406" spans="1:21" hidden="1" x14ac:dyDescent="0.25">
      <c r="A4406" s="8" t="s">
        <v>5018</v>
      </c>
      <c r="B4406" s="2" t="s">
        <v>4817</v>
      </c>
      <c r="C4406" s="2" t="s">
        <v>410</v>
      </c>
      <c r="D4406" s="2" t="s">
        <v>406</v>
      </c>
      <c r="E4406" s="2" t="s">
        <v>394</v>
      </c>
      <c r="F4406" s="8" t="s">
        <v>31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1</v>
      </c>
      <c r="O4406" s="8">
        <v>0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5">
        <v>702040045</v>
      </c>
    </row>
    <row r="4407" spans="1:21" hidden="1" x14ac:dyDescent="0.25">
      <c r="A4407" s="8" t="s">
        <v>5018</v>
      </c>
      <c r="B4407" s="2" t="s">
        <v>4818</v>
      </c>
      <c r="C4407" s="2" t="s">
        <v>410</v>
      </c>
      <c r="D4407" s="2" t="s">
        <v>406</v>
      </c>
      <c r="E4407" s="2" t="s">
        <v>394</v>
      </c>
      <c r="F4407" s="8" t="s">
        <v>31</v>
      </c>
      <c r="G4407" s="8">
        <v>0</v>
      </c>
      <c r="H4407" s="8">
        <v>1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1</v>
      </c>
      <c r="Q4407" s="8">
        <v>0</v>
      </c>
      <c r="R4407" s="8">
        <v>0</v>
      </c>
      <c r="S4407" s="8">
        <v>0</v>
      </c>
      <c r="T4407" s="8">
        <v>0</v>
      </c>
      <c r="U4407" s="5">
        <v>702040053</v>
      </c>
    </row>
    <row r="4408" spans="1:21" hidden="1" x14ac:dyDescent="0.25">
      <c r="A4408" s="8" t="s">
        <v>5018</v>
      </c>
      <c r="B4408" s="2" t="s">
        <v>4819</v>
      </c>
      <c r="C4408" s="2" t="s">
        <v>410</v>
      </c>
      <c r="D4408" s="2" t="s">
        <v>406</v>
      </c>
      <c r="E4408" s="2" t="s">
        <v>394</v>
      </c>
      <c r="F4408" s="8" t="s">
        <v>31</v>
      </c>
      <c r="G4408" s="8">
        <v>0</v>
      </c>
      <c r="H4408" s="8">
        <v>1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</v>
      </c>
      <c r="Q4408" s="8">
        <v>0</v>
      </c>
      <c r="R4408" s="8">
        <v>0</v>
      </c>
      <c r="S4408" s="8">
        <v>0</v>
      </c>
      <c r="T4408" s="8">
        <v>0</v>
      </c>
      <c r="U4408" s="5">
        <v>702040061</v>
      </c>
    </row>
    <row r="4409" spans="1:21" hidden="1" x14ac:dyDescent="0.25">
      <c r="A4409" s="8" t="s">
        <v>5018</v>
      </c>
      <c r="B4409" s="2" t="s">
        <v>4820</v>
      </c>
      <c r="C4409" s="2" t="s">
        <v>410</v>
      </c>
      <c r="D4409" s="2" t="s">
        <v>406</v>
      </c>
      <c r="E4409" s="2" t="s">
        <v>394</v>
      </c>
      <c r="F4409" s="8" t="s">
        <v>31</v>
      </c>
      <c r="G4409" s="8">
        <v>0</v>
      </c>
      <c r="H4409" s="8">
        <v>1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1</v>
      </c>
      <c r="O4409" s="8">
        <v>0</v>
      </c>
      <c r="P4409" s="8">
        <v>1</v>
      </c>
      <c r="Q4409" s="8">
        <v>0</v>
      </c>
      <c r="R4409" s="8">
        <v>0</v>
      </c>
      <c r="S4409" s="8">
        <v>0</v>
      </c>
      <c r="T4409" s="8">
        <v>0</v>
      </c>
      <c r="U4409" s="5">
        <v>702040070</v>
      </c>
    </row>
    <row r="4410" spans="1:21" hidden="1" x14ac:dyDescent="0.25">
      <c r="A4410" s="8" t="s">
        <v>5018</v>
      </c>
      <c r="B4410" s="2" t="s">
        <v>4821</v>
      </c>
      <c r="C4410" s="2" t="s">
        <v>410</v>
      </c>
      <c r="D4410" s="2" t="s">
        <v>406</v>
      </c>
      <c r="E4410" s="2" t="s">
        <v>394</v>
      </c>
      <c r="F4410" s="8" t="s">
        <v>31</v>
      </c>
      <c r="G4410" s="8">
        <v>0</v>
      </c>
      <c r="H4410" s="8">
        <v>1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0</v>
      </c>
      <c r="P4410" s="8">
        <v>1</v>
      </c>
      <c r="Q4410" s="8">
        <v>0</v>
      </c>
      <c r="R4410" s="8">
        <v>0</v>
      </c>
      <c r="S4410" s="8">
        <v>0</v>
      </c>
      <c r="T4410" s="8">
        <v>0</v>
      </c>
      <c r="U4410" s="5">
        <v>702040088</v>
      </c>
    </row>
    <row r="4411" spans="1:21" hidden="1" x14ac:dyDescent="0.25">
      <c r="A4411" s="8" t="s">
        <v>5018</v>
      </c>
      <c r="B4411" s="2" t="s">
        <v>4822</v>
      </c>
      <c r="C4411" s="2" t="s">
        <v>410</v>
      </c>
      <c r="D4411" s="2" t="s">
        <v>406</v>
      </c>
      <c r="E4411" s="2" t="s">
        <v>394</v>
      </c>
      <c r="F4411" s="8" t="s">
        <v>31</v>
      </c>
      <c r="G4411" s="8">
        <v>0</v>
      </c>
      <c r="H4411" s="8">
        <v>1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5">
        <v>702040096</v>
      </c>
    </row>
    <row r="4412" spans="1:21" hidden="1" x14ac:dyDescent="0.25">
      <c r="A4412" s="8" t="s">
        <v>5018</v>
      </c>
      <c r="B4412" s="2" t="s">
        <v>4823</v>
      </c>
      <c r="C4412" s="2" t="s">
        <v>410</v>
      </c>
      <c r="D4412" s="2" t="s">
        <v>406</v>
      </c>
      <c r="E4412" s="2" t="s">
        <v>394</v>
      </c>
      <c r="F4412" s="8" t="s">
        <v>31</v>
      </c>
      <c r="G4412" s="8">
        <v>0</v>
      </c>
      <c r="H4412" s="8">
        <v>1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5">
        <v>702040100</v>
      </c>
    </row>
    <row r="4413" spans="1:21" hidden="1" x14ac:dyDescent="0.25">
      <c r="A4413" s="8" t="s">
        <v>5018</v>
      </c>
      <c r="B4413" s="2" t="s">
        <v>4824</v>
      </c>
      <c r="C4413" s="2" t="s">
        <v>410</v>
      </c>
      <c r="D4413" s="2" t="s">
        <v>406</v>
      </c>
      <c r="E4413" s="2" t="s">
        <v>394</v>
      </c>
      <c r="F4413" s="8" t="s">
        <v>31</v>
      </c>
      <c r="G4413" s="8">
        <v>0</v>
      </c>
      <c r="H4413" s="8">
        <v>1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0</v>
      </c>
      <c r="P4413" s="8">
        <v>1</v>
      </c>
      <c r="Q4413" s="8">
        <v>0</v>
      </c>
      <c r="R4413" s="8">
        <v>0</v>
      </c>
      <c r="S4413" s="8">
        <v>0</v>
      </c>
      <c r="T4413" s="8">
        <v>0</v>
      </c>
      <c r="U4413" s="5">
        <v>702040118</v>
      </c>
    </row>
    <row r="4414" spans="1:21" hidden="1" x14ac:dyDescent="0.25">
      <c r="A4414" s="8" t="s">
        <v>5018</v>
      </c>
      <c r="B4414" s="2" t="s">
        <v>4825</v>
      </c>
      <c r="C4414" s="2" t="s">
        <v>410</v>
      </c>
      <c r="D4414" s="2" t="s">
        <v>406</v>
      </c>
      <c r="E4414" s="2" t="s">
        <v>394</v>
      </c>
      <c r="F4414" s="8" t="s">
        <v>31</v>
      </c>
      <c r="G4414" s="8">
        <v>0</v>
      </c>
      <c r="H4414" s="8">
        <v>1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1</v>
      </c>
      <c r="O4414" s="8">
        <v>0</v>
      </c>
      <c r="P4414" s="8">
        <v>1</v>
      </c>
      <c r="Q4414" s="8">
        <v>0</v>
      </c>
      <c r="R4414" s="8">
        <v>0</v>
      </c>
      <c r="S4414" s="8">
        <v>0</v>
      </c>
      <c r="T4414" s="8">
        <v>0</v>
      </c>
      <c r="U4414" s="5">
        <v>702040126</v>
      </c>
    </row>
    <row r="4415" spans="1:21" hidden="1" x14ac:dyDescent="0.25">
      <c r="A4415" s="8" t="s">
        <v>5018</v>
      </c>
      <c r="B4415" s="2" t="s">
        <v>4826</v>
      </c>
      <c r="C4415" s="2" t="s">
        <v>410</v>
      </c>
      <c r="D4415" s="2" t="s">
        <v>406</v>
      </c>
      <c r="E4415" s="2" t="s">
        <v>394</v>
      </c>
      <c r="F4415" s="8" t="s">
        <v>31</v>
      </c>
      <c r="G4415" s="8">
        <v>0</v>
      </c>
      <c r="H4415" s="8">
        <v>1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8">
        <v>0</v>
      </c>
      <c r="T4415" s="8">
        <v>0</v>
      </c>
      <c r="U4415" s="5">
        <v>702040134</v>
      </c>
    </row>
    <row r="4416" spans="1:21" hidden="1" x14ac:dyDescent="0.25">
      <c r="A4416" s="8" t="s">
        <v>5018</v>
      </c>
      <c r="B4416" s="2" t="s">
        <v>4827</v>
      </c>
      <c r="C4416" s="2" t="s">
        <v>410</v>
      </c>
      <c r="D4416" s="2" t="s">
        <v>406</v>
      </c>
      <c r="E4416" s="2" t="s">
        <v>394</v>
      </c>
      <c r="F4416" s="8" t="s">
        <v>31</v>
      </c>
      <c r="G4416" s="8">
        <v>0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0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5">
        <v>702040142</v>
      </c>
    </row>
    <row r="4417" spans="1:21" hidden="1" x14ac:dyDescent="0.25">
      <c r="A4417" s="8" t="s">
        <v>5018</v>
      </c>
      <c r="B4417" s="2" t="s">
        <v>4828</v>
      </c>
      <c r="C4417" s="2" t="s">
        <v>410</v>
      </c>
      <c r="D4417" s="2" t="s">
        <v>406</v>
      </c>
      <c r="E4417" s="2" t="s">
        <v>394</v>
      </c>
      <c r="F4417" s="8" t="s">
        <v>31</v>
      </c>
      <c r="G4417" s="8">
        <v>0</v>
      </c>
      <c r="H4417" s="8">
        <v>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1</v>
      </c>
      <c r="Q4417" s="8">
        <v>0</v>
      </c>
      <c r="R4417" s="8">
        <v>0</v>
      </c>
      <c r="S4417" s="8">
        <v>0</v>
      </c>
      <c r="T4417" s="8">
        <v>0</v>
      </c>
      <c r="U4417" s="5">
        <v>702040150</v>
      </c>
    </row>
    <row r="4418" spans="1:21" hidden="1" x14ac:dyDescent="0.25">
      <c r="A4418" s="8" t="s">
        <v>5018</v>
      </c>
      <c r="B4418" s="2" t="s">
        <v>4829</v>
      </c>
      <c r="C4418" s="2" t="s">
        <v>410</v>
      </c>
      <c r="D4418" s="2" t="s">
        <v>406</v>
      </c>
      <c r="E4418" s="2" t="s">
        <v>394</v>
      </c>
      <c r="F4418" s="8" t="s">
        <v>31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</v>
      </c>
      <c r="Q4418" s="8">
        <v>0</v>
      </c>
      <c r="R4418" s="8">
        <v>0</v>
      </c>
      <c r="S4418" s="8">
        <v>0</v>
      </c>
      <c r="T4418" s="8">
        <v>0</v>
      </c>
      <c r="U4418" s="5">
        <v>702040169</v>
      </c>
    </row>
    <row r="4419" spans="1:21" hidden="1" x14ac:dyDescent="0.25">
      <c r="A4419" s="8" t="s">
        <v>5018</v>
      </c>
      <c r="B4419" s="2" t="s">
        <v>4830</v>
      </c>
      <c r="C4419" s="2" t="s">
        <v>410</v>
      </c>
      <c r="D4419" s="2" t="s">
        <v>406</v>
      </c>
      <c r="E4419" s="2" t="s">
        <v>394</v>
      </c>
      <c r="F4419" s="8" t="s">
        <v>31</v>
      </c>
      <c r="G4419" s="8">
        <v>0</v>
      </c>
      <c r="H4419" s="8">
        <v>1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1</v>
      </c>
      <c r="O4419" s="8">
        <v>0</v>
      </c>
      <c r="P4419" s="8">
        <v>1</v>
      </c>
      <c r="Q4419" s="8">
        <v>0</v>
      </c>
      <c r="R4419" s="8">
        <v>0</v>
      </c>
      <c r="S4419" s="8">
        <v>0</v>
      </c>
      <c r="T4419" s="8">
        <v>0</v>
      </c>
      <c r="U4419" s="5">
        <v>702040177</v>
      </c>
    </row>
    <row r="4420" spans="1:21" hidden="1" x14ac:dyDescent="0.25">
      <c r="A4420" s="8" t="s">
        <v>5018</v>
      </c>
      <c r="B4420" s="2" t="s">
        <v>4831</v>
      </c>
      <c r="C4420" s="2" t="s">
        <v>410</v>
      </c>
      <c r="D4420" s="2" t="s">
        <v>406</v>
      </c>
      <c r="E4420" s="2" t="s">
        <v>394</v>
      </c>
      <c r="F4420" s="8" t="s">
        <v>31</v>
      </c>
      <c r="G4420" s="8">
        <v>0</v>
      </c>
      <c r="H4420" s="8">
        <v>1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0</v>
      </c>
      <c r="R4420" s="8">
        <v>0</v>
      </c>
      <c r="S4420" s="8">
        <v>0</v>
      </c>
      <c r="T4420" s="8">
        <v>0</v>
      </c>
      <c r="U4420" s="5">
        <v>702040185</v>
      </c>
    </row>
    <row r="4421" spans="1:21" hidden="1" x14ac:dyDescent="0.25">
      <c r="A4421" s="8" t="s">
        <v>5018</v>
      </c>
      <c r="B4421" s="2" t="s">
        <v>4832</v>
      </c>
      <c r="C4421" s="2" t="s">
        <v>410</v>
      </c>
      <c r="D4421" s="2" t="s">
        <v>406</v>
      </c>
      <c r="E4421" s="2" t="s">
        <v>394</v>
      </c>
      <c r="F4421" s="8" t="s">
        <v>31</v>
      </c>
      <c r="G4421" s="8">
        <v>0</v>
      </c>
      <c r="H4421" s="8">
        <v>1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1</v>
      </c>
      <c r="O4421" s="8">
        <v>0</v>
      </c>
      <c r="P4421" s="8">
        <v>1</v>
      </c>
      <c r="Q4421" s="8">
        <v>0</v>
      </c>
      <c r="R4421" s="8">
        <v>0</v>
      </c>
      <c r="S4421" s="8">
        <v>0</v>
      </c>
      <c r="T4421" s="8">
        <v>0</v>
      </c>
      <c r="U4421" s="5">
        <v>702040193</v>
      </c>
    </row>
    <row r="4422" spans="1:21" hidden="1" x14ac:dyDescent="0.25">
      <c r="A4422" s="8" t="s">
        <v>5018</v>
      </c>
      <c r="B4422" s="2" t="s">
        <v>4833</v>
      </c>
      <c r="C4422" s="2" t="s">
        <v>410</v>
      </c>
      <c r="D4422" s="2" t="s">
        <v>406</v>
      </c>
      <c r="E4422" s="2" t="s">
        <v>394</v>
      </c>
      <c r="F4422" s="8" t="s">
        <v>31</v>
      </c>
      <c r="G4422" s="8">
        <v>0</v>
      </c>
      <c r="H4422" s="8">
        <v>1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1</v>
      </c>
      <c r="O4422" s="8">
        <v>0</v>
      </c>
      <c r="P4422" s="8">
        <v>1</v>
      </c>
      <c r="Q4422" s="8">
        <v>0</v>
      </c>
      <c r="R4422" s="8">
        <v>0</v>
      </c>
      <c r="S4422" s="8">
        <v>0</v>
      </c>
      <c r="T4422" s="8">
        <v>0</v>
      </c>
      <c r="U4422" s="5">
        <v>702040207</v>
      </c>
    </row>
    <row r="4423" spans="1:21" hidden="1" x14ac:dyDescent="0.25">
      <c r="A4423" s="8" t="s">
        <v>5018</v>
      </c>
      <c r="B4423" s="2" t="s">
        <v>4834</v>
      </c>
      <c r="C4423" s="2" t="s">
        <v>410</v>
      </c>
      <c r="D4423" s="2" t="s">
        <v>406</v>
      </c>
      <c r="E4423" s="2" t="s">
        <v>394</v>
      </c>
      <c r="F4423" s="8" t="s">
        <v>31</v>
      </c>
      <c r="G4423" s="8">
        <v>0</v>
      </c>
      <c r="H4423" s="8">
        <v>1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1</v>
      </c>
      <c r="Q4423" s="8">
        <v>0</v>
      </c>
      <c r="R4423" s="8">
        <v>0</v>
      </c>
      <c r="S4423" s="8">
        <v>0</v>
      </c>
      <c r="T4423" s="8">
        <v>0</v>
      </c>
      <c r="U4423" s="5">
        <v>702040215</v>
      </c>
    </row>
    <row r="4424" spans="1:21" hidden="1" x14ac:dyDescent="0.25">
      <c r="A4424" s="8" t="s">
        <v>5018</v>
      </c>
      <c r="B4424" s="2" t="s">
        <v>4835</v>
      </c>
      <c r="C4424" s="2" t="s">
        <v>410</v>
      </c>
      <c r="D4424" s="2" t="s">
        <v>406</v>
      </c>
      <c r="E4424" s="2" t="s">
        <v>394</v>
      </c>
      <c r="F4424" s="8" t="s">
        <v>31</v>
      </c>
      <c r="G4424" s="8">
        <v>0</v>
      </c>
      <c r="H4424" s="8">
        <v>1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5">
        <v>702040223</v>
      </c>
    </row>
    <row r="4425" spans="1:21" hidden="1" x14ac:dyDescent="0.25">
      <c r="A4425" s="8" t="s">
        <v>5018</v>
      </c>
      <c r="B4425" s="2" t="s">
        <v>4836</v>
      </c>
      <c r="C4425" s="2" t="s">
        <v>410</v>
      </c>
      <c r="D4425" s="2" t="s">
        <v>406</v>
      </c>
      <c r="E4425" s="2" t="s">
        <v>394</v>
      </c>
      <c r="F4425" s="8" t="s">
        <v>31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0</v>
      </c>
      <c r="P4425" s="8">
        <v>1</v>
      </c>
      <c r="Q4425" s="8">
        <v>0</v>
      </c>
      <c r="R4425" s="8">
        <v>0</v>
      </c>
      <c r="S4425" s="8">
        <v>0</v>
      </c>
      <c r="T4425" s="8">
        <v>0</v>
      </c>
      <c r="U4425" s="5">
        <v>702040231</v>
      </c>
    </row>
    <row r="4426" spans="1:21" hidden="1" x14ac:dyDescent="0.25">
      <c r="A4426" s="8" t="s">
        <v>5018</v>
      </c>
      <c r="B4426" s="2" t="s">
        <v>4837</v>
      </c>
      <c r="C4426" s="2" t="s">
        <v>410</v>
      </c>
      <c r="D4426" s="2" t="s">
        <v>406</v>
      </c>
      <c r="E4426" s="2" t="s">
        <v>394</v>
      </c>
      <c r="F4426" s="8" t="s">
        <v>31</v>
      </c>
      <c r="G4426" s="8">
        <v>0</v>
      </c>
      <c r="H4426" s="8">
        <v>1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0</v>
      </c>
      <c r="S4426" s="8">
        <v>0</v>
      </c>
      <c r="T4426" s="8">
        <v>0</v>
      </c>
      <c r="U4426" s="5">
        <v>702040240</v>
      </c>
    </row>
    <row r="4427" spans="1:21" hidden="1" x14ac:dyDescent="0.25">
      <c r="A4427" s="8" t="s">
        <v>5018</v>
      </c>
      <c r="B4427" s="2" t="s">
        <v>4838</v>
      </c>
      <c r="C4427" s="2" t="s">
        <v>410</v>
      </c>
      <c r="D4427" s="2" t="s">
        <v>406</v>
      </c>
      <c r="E4427" s="2" t="s">
        <v>394</v>
      </c>
      <c r="F4427" s="8" t="s">
        <v>31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>
        <v>0</v>
      </c>
      <c r="P4427" s="8">
        <v>1</v>
      </c>
      <c r="Q4427" s="8">
        <v>0</v>
      </c>
      <c r="R4427" s="8">
        <v>0</v>
      </c>
      <c r="S4427" s="8">
        <v>0</v>
      </c>
      <c r="T4427" s="8">
        <v>0</v>
      </c>
      <c r="U4427" s="5">
        <v>702040258</v>
      </c>
    </row>
    <row r="4428" spans="1:21" hidden="1" x14ac:dyDescent="0.25">
      <c r="A4428" s="8" t="s">
        <v>5018</v>
      </c>
      <c r="B4428" s="2" t="s">
        <v>4839</v>
      </c>
      <c r="C4428" s="2" t="s">
        <v>410</v>
      </c>
      <c r="D4428" s="2" t="s">
        <v>406</v>
      </c>
      <c r="E4428" s="2" t="s">
        <v>394</v>
      </c>
      <c r="F4428" s="8" t="s">
        <v>31</v>
      </c>
      <c r="G4428" s="8">
        <v>0</v>
      </c>
      <c r="H4428" s="8">
        <v>1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5">
        <v>702040266</v>
      </c>
    </row>
    <row r="4429" spans="1:21" hidden="1" x14ac:dyDescent="0.25">
      <c r="A4429" s="8" t="s">
        <v>5018</v>
      </c>
      <c r="B4429" s="2" t="s">
        <v>4840</v>
      </c>
      <c r="C4429" s="2" t="s">
        <v>410</v>
      </c>
      <c r="D4429" s="2" t="s">
        <v>406</v>
      </c>
      <c r="E4429" s="2" t="s">
        <v>394</v>
      </c>
      <c r="F4429" s="8" t="s">
        <v>31</v>
      </c>
      <c r="G4429" s="8">
        <v>0</v>
      </c>
      <c r="H4429" s="8">
        <v>1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</v>
      </c>
      <c r="O4429" s="8">
        <v>0</v>
      </c>
      <c r="P4429" s="8">
        <v>1</v>
      </c>
      <c r="Q4429" s="8">
        <v>0</v>
      </c>
      <c r="R4429" s="8">
        <v>0</v>
      </c>
      <c r="S4429" s="8">
        <v>0</v>
      </c>
      <c r="T4429" s="8">
        <v>0</v>
      </c>
      <c r="U4429" s="5">
        <v>702040274</v>
      </c>
    </row>
    <row r="4430" spans="1:21" hidden="1" x14ac:dyDescent="0.25">
      <c r="A4430" s="8" t="s">
        <v>5018</v>
      </c>
      <c r="B4430" s="2" t="s">
        <v>4841</v>
      </c>
      <c r="C4430" s="2" t="s">
        <v>410</v>
      </c>
      <c r="D4430" s="2" t="s">
        <v>406</v>
      </c>
      <c r="E4430" s="2" t="s">
        <v>394</v>
      </c>
      <c r="F4430" s="8" t="s">
        <v>31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</v>
      </c>
      <c r="O4430" s="8">
        <v>0</v>
      </c>
      <c r="P4430" s="8">
        <v>1</v>
      </c>
      <c r="Q4430" s="8">
        <v>0</v>
      </c>
      <c r="R4430" s="8">
        <v>0</v>
      </c>
      <c r="S4430" s="8">
        <v>0</v>
      </c>
      <c r="T4430" s="8">
        <v>0</v>
      </c>
      <c r="U4430" s="5">
        <v>702040282</v>
      </c>
    </row>
    <row r="4431" spans="1:21" hidden="1" x14ac:dyDescent="0.25">
      <c r="A4431" s="8" t="s">
        <v>5018</v>
      </c>
      <c r="B4431" s="2" t="s">
        <v>4842</v>
      </c>
      <c r="C4431" s="2" t="s">
        <v>410</v>
      </c>
      <c r="D4431" s="2" t="s">
        <v>406</v>
      </c>
      <c r="E4431" s="2" t="s">
        <v>394</v>
      </c>
      <c r="F4431" s="8" t="s">
        <v>31</v>
      </c>
      <c r="G4431" s="8">
        <v>0</v>
      </c>
      <c r="H4431" s="8">
        <v>1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8">
        <v>0</v>
      </c>
      <c r="T4431" s="8">
        <v>0</v>
      </c>
      <c r="U4431" s="5">
        <v>702040290</v>
      </c>
    </row>
    <row r="4432" spans="1:21" hidden="1" x14ac:dyDescent="0.25">
      <c r="A4432" s="8" t="s">
        <v>5018</v>
      </c>
      <c r="B4432" s="2" t="s">
        <v>4843</v>
      </c>
      <c r="C4432" s="2" t="s">
        <v>410</v>
      </c>
      <c r="D4432" s="2" t="s">
        <v>406</v>
      </c>
      <c r="E4432" s="2" t="s">
        <v>394</v>
      </c>
      <c r="F4432" s="8" t="s">
        <v>31</v>
      </c>
      <c r="G4432" s="8">
        <v>0</v>
      </c>
      <c r="H4432" s="8">
        <v>1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</v>
      </c>
      <c r="O4432" s="8">
        <v>0</v>
      </c>
      <c r="P4432" s="8">
        <v>1</v>
      </c>
      <c r="Q4432" s="8">
        <v>0</v>
      </c>
      <c r="R4432" s="8">
        <v>0</v>
      </c>
      <c r="S4432" s="8">
        <v>0</v>
      </c>
      <c r="T4432" s="8">
        <v>0</v>
      </c>
      <c r="U4432" s="5">
        <v>702040304</v>
      </c>
    </row>
    <row r="4433" spans="1:21" hidden="1" x14ac:dyDescent="0.25">
      <c r="A4433" s="8" t="s">
        <v>5018</v>
      </c>
      <c r="B4433" s="2" t="s">
        <v>4844</v>
      </c>
      <c r="C4433" s="2" t="s">
        <v>410</v>
      </c>
      <c r="D4433" s="2" t="s">
        <v>406</v>
      </c>
      <c r="E4433" s="2" t="s">
        <v>394</v>
      </c>
      <c r="F4433" s="8" t="s">
        <v>31</v>
      </c>
      <c r="G4433" s="8">
        <v>0</v>
      </c>
      <c r="H4433" s="8">
        <v>1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1</v>
      </c>
      <c r="O4433" s="8">
        <v>0</v>
      </c>
      <c r="P4433" s="8">
        <v>1</v>
      </c>
      <c r="Q4433" s="8">
        <v>0</v>
      </c>
      <c r="R4433" s="8">
        <v>0</v>
      </c>
      <c r="S4433" s="8">
        <v>0</v>
      </c>
      <c r="T4433" s="8">
        <v>0</v>
      </c>
      <c r="U4433" s="5">
        <v>702040312</v>
      </c>
    </row>
    <row r="4434" spans="1:21" hidden="1" x14ac:dyDescent="0.25">
      <c r="A4434" s="8" t="s">
        <v>5018</v>
      </c>
      <c r="B4434" s="2" t="s">
        <v>4845</v>
      </c>
      <c r="C4434" s="2" t="s">
        <v>410</v>
      </c>
      <c r="D4434" s="2" t="s">
        <v>406</v>
      </c>
      <c r="E4434" s="2" t="s">
        <v>394</v>
      </c>
      <c r="F4434" s="8" t="s">
        <v>31</v>
      </c>
      <c r="G4434" s="8">
        <v>0</v>
      </c>
      <c r="H4434" s="8">
        <v>1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5">
        <v>702040320</v>
      </c>
    </row>
    <row r="4435" spans="1:21" hidden="1" x14ac:dyDescent="0.25">
      <c r="A4435" s="8" t="s">
        <v>5018</v>
      </c>
      <c r="B4435" s="2" t="s">
        <v>4846</v>
      </c>
      <c r="C4435" s="2" t="s">
        <v>410</v>
      </c>
      <c r="D4435" s="2" t="s">
        <v>406</v>
      </c>
      <c r="E4435" s="2" t="s">
        <v>394</v>
      </c>
      <c r="F4435" s="8" t="s">
        <v>31</v>
      </c>
      <c r="G4435" s="8">
        <v>0</v>
      </c>
      <c r="H4435" s="8">
        <v>1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1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5">
        <v>702040339</v>
      </c>
    </row>
    <row r="4436" spans="1:21" hidden="1" x14ac:dyDescent="0.25">
      <c r="A4436" s="8" t="s">
        <v>5018</v>
      </c>
      <c r="B4436" s="2" t="s">
        <v>4847</v>
      </c>
      <c r="C4436" s="2" t="s">
        <v>410</v>
      </c>
      <c r="D4436" s="2" t="s">
        <v>406</v>
      </c>
      <c r="E4436" s="2" t="s">
        <v>394</v>
      </c>
      <c r="F4436" s="8" t="s">
        <v>31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1</v>
      </c>
      <c r="Q4436" s="8">
        <v>0</v>
      </c>
      <c r="R4436" s="8">
        <v>0</v>
      </c>
      <c r="S4436" s="8">
        <v>0</v>
      </c>
      <c r="T4436" s="8">
        <v>0</v>
      </c>
      <c r="U4436" s="5">
        <v>702040347</v>
      </c>
    </row>
    <row r="4437" spans="1:21" hidden="1" x14ac:dyDescent="0.25">
      <c r="A4437" s="8" t="s">
        <v>5018</v>
      </c>
      <c r="B4437" s="2" t="s">
        <v>4848</v>
      </c>
      <c r="C4437" s="2" t="s">
        <v>410</v>
      </c>
      <c r="D4437" s="2" t="s">
        <v>406</v>
      </c>
      <c r="E4437" s="2" t="s">
        <v>394</v>
      </c>
      <c r="F4437" s="8" t="s">
        <v>31</v>
      </c>
      <c r="G4437" s="8">
        <v>0</v>
      </c>
      <c r="H4437" s="8">
        <v>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1</v>
      </c>
      <c r="O4437" s="8">
        <v>0</v>
      </c>
      <c r="P4437" s="8">
        <v>1</v>
      </c>
      <c r="Q4437" s="8">
        <v>0</v>
      </c>
      <c r="R4437" s="8">
        <v>0</v>
      </c>
      <c r="S4437" s="8">
        <v>0</v>
      </c>
      <c r="T4437" s="8">
        <v>0</v>
      </c>
      <c r="U4437" s="5">
        <v>702040355</v>
      </c>
    </row>
    <row r="4438" spans="1:21" hidden="1" x14ac:dyDescent="0.25">
      <c r="A4438" s="8" t="s">
        <v>5018</v>
      </c>
      <c r="B4438" s="2" t="s">
        <v>4849</v>
      </c>
      <c r="C4438" s="2" t="s">
        <v>410</v>
      </c>
      <c r="D4438" s="2" t="s">
        <v>406</v>
      </c>
      <c r="E4438" s="2" t="s">
        <v>394</v>
      </c>
      <c r="F4438" s="8" t="s">
        <v>31</v>
      </c>
      <c r="G4438" s="8">
        <v>0</v>
      </c>
      <c r="H4438" s="8">
        <v>1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</v>
      </c>
      <c r="O4438" s="8">
        <v>0</v>
      </c>
      <c r="P4438" s="8">
        <v>1</v>
      </c>
      <c r="Q4438" s="8">
        <v>0</v>
      </c>
      <c r="R4438" s="8">
        <v>0</v>
      </c>
      <c r="S4438" s="8">
        <v>0</v>
      </c>
      <c r="T4438" s="8">
        <v>0</v>
      </c>
      <c r="U4438" s="5">
        <v>702040363</v>
      </c>
    </row>
    <row r="4439" spans="1:21" hidden="1" x14ac:dyDescent="0.25">
      <c r="A4439" s="8" t="s">
        <v>5018</v>
      </c>
      <c r="B4439" s="2" t="s">
        <v>4850</v>
      </c>
      <c r="C4439" s="2" t="s">
        <v>410</v>
      </c>
      <c r="D4439" s="2" t="s">
        <v>406</v>
      </c>
      <c r="E4439" s="2" t="s">
        <v>394</v>
      </c>
      <c r="F4439" s="8" t="s">
        <v>31</v>
      </c>
      <c r="G4439" s="8">
        <v>0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>
        <v>0</v>
      </c>
      <c r="P4439" s="8">
        <v>1</v>
      </c>
      <c r="Q4439" s="8">
        <v>0</v>
      </c>
      <c r="R4439" s="8">
        <v>0</v>
      </c>
      <c r="S4439" s="8">
        <v>0</v>
      </c>
      <c r="T4439" s="8">
        <v>0</v>
      </c>
      <c r="U4439" s="5">
        <v>702040371</v>
      </c>
    </row>
    <row r="4440" spans="1:21" hidden="1" x14ac:dyDescent="0.25">
      <c r="A4440" s="8" t="s">
        <v>5018</v>
      </c>
      <c r="B4440" s="2" t="s">
        <v>4851</v>
      </c>
      <c r="C4440" s="2" t="s">
        <v>410</v>
      </c>
      <c r="D4440" s="2" t="s">
        <v>406</v>
      </c>
      <c r="E4440" s="2" t="s">
        <v>394</v>
      </c>
      <c r="F4440" s="8" t="s">
        <v>31</v>
      </c>
      <c r="G4440" s="8">
        <v>0</v>
      </c>
      <c r="H4440" s="8">
        <v>1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1</v>
      </c>
      <c r="O4440" s="8">
        <v>0</v>
      </c>
      <c r="P4440" s="8">
        <v>1</v>
      </c>
      <c r="Q4440" s="8">
        <v>0</v>
      </c>
      <c r="R4440" s="8">
        <v>0</v>
      </c>
      <c r="S4440" s="8">
        <v>0</v>
      </c>
      <c r="T4440" s="8">
        <v>0</v>
      </c>
      <c r="U4440" s="5">
        <v>702040380</v>
      </c>
    </row>
    <row r="4441" spans="1:21" hidden="1" x14ac:dyDescent="0.25">
      <c r="A4441" s="8" t="s">
        <v>5018</v>
      </c>
      <c r="B4441" s="2" t="s">
        <v>4852</v>
      </c>
      <c r="C4441" s="2" t="s">
        <v>410</v>
      </c>
      <c r="D4441" s="2" t="s">
        <v>406</v>
      </c>
      <c r="E4441" s="2" t="s">
        <v>394</v>
      </c>
      <c r="F4441" s="8" t="s">
        <v>31</v>
      </c>
      <c r="G4441" s="8">
        <v>0</v>
      </c>
      <c r="H4441" s="8">
        <v>1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>
        <v>0</v>
      </c>
      <c r="P4441" s="8">
        <v>1</v>
      </c>
      <c r="Q4441" s="8">
        <v>0</v>
      </c>
      <c r="R4441" s="8">
        <v>0</v>
      </c>
      <c r="S4441" s="8">
        <v>0</v>
      </c>
      <c r="T4441" s="8">
        <v>0</v>
      </c>
      <c r="U4441" s="5">
        <v>702040398</v>
      </c>
    </row>
    <row r="4442" spans="1:21" hidden="1" x14ac:dyDescent="0.25">
      <c r="A4442" s="8" t="s">
        <v>5018</v>
      </c>
      <c r="B4442" s="2" t="s">
        <v>4853</v>
      </c>
      <c r="C4442" s="2" t="s">
        <v>410</v>
      </c>
      <c r="D4442" s="2" t="s">
        <v>406</v>
      </c>
      <c r="E4442" s="2" t="s">
        <v>394</v>
      </c>
      <c r="F4442" s="8" t="s">
        <v>31</v>
      </c>
      <c r="G4442" s="8">
        <v>0</v>
      </c>
      <c r="H4442" s="8">
        <v>1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5">
        <v>702040401</v>
      </c>
    </row>
    <row r="4443" spans="1:21" hidden="1" x14ac:dyDescent="0.25">
      <c r="A4443" s="8" t="s">
        <v>5018</v>
      </c>
      <c r="B4443" s="2" t="s">
        <v>4854</v>
      </c>
      <c r="C4443" s="2" t="s">
        <v>410</v>
      </c>
      <c r="D4443" s="2" t="s">
        <v>406</v>
      </c>
      <c r="E4443" s="2" t="s">
        <v>394</v>
      </c>
      <c r="F4443" s="8" t="s">
        <v>31</v>
      </c>
      <c r="G4443" s="8">
        <v>0</v>
      </c>
      <c r="H4443" s="8">
        <v>1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>
        <v>0</v>
      </c>
      <c r="P4443" s="8">
        <v>1</v>
      </c>
      <c r="Q4443" s="8">
        <v>0</v>
      </c>
      <c r="R4443" s="8">
        <v>0</v>
      </c>
      <c r="S4443" s="8">
        <v>0</v>
      </c>
      <c r="T4443" s="8">
        <v>0</v>
      </c>
      <c r="U4443" s="5">
        <v>702040410</v>
      </c>
    </row>
    <row r="4444" spans="1:21" hidden="1" x14ac:dyDescent="0.25">
      <c r="A4444" s="8" t="s">
        <v>5018</v>
      </c>
      <c r="B4444" s="2" t="s">
        <v>4855</v>
      </c>
      <c r="C4444" s="2" t="s">
        <v>410</v>
      </c>
      <c r="D4444" s="2" t="s">
        <v>406</v>
      </c>
      <c r="E4444" s="2" t="s">
        <v>394</v>
      </c>
      <c r="F4444" s="8" t="s">
        <v>31</v>
      </c>
      <c r="G4444" s="8">
        <v>0</v>
      </c>
      <c r="H4444" s="8">
        <v>1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1</v>
      </c>
      <c r="O4444" s="8">
        <v>0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5">
        <v>702040428</v>
      </c>
    </row>
    <row r="4445" spans="1:21" hidden="1" x14ac:dyDescent="0.25">
      <c r="A4445" s="8" t="s">
        <v>5018</v>
      </c>
      <c r="B4445" s="2" t="s">
        <v>4856</v>
      </c>
      <c r="C4445" s="2" t="s">
        <v>410</v>
      </c>
      <c r="D4445" s="2" t="s">
        <v>406</v>
      </c>
      <c r="E4445" s="2" t="s">
        <v>394</v>
      </c>
      <c r="F4445" s="8" t="s">
        <v>31</v>
      </c>
      <c r="G4445" s="8">
        <v>0</v>
      </c>
      <c r="H4445" s="8">
        <v>1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1</v>
      </c>
      <c r="O4445" s="8">
        <v>0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5">
        <v>702040436</v>
      </c>
    </row>
    <row r="4446" spans="1:21" hidden="1" x14ac:dyDescent="0.25">
      <c r="A4446" s="8" t="s">
        <v>5018</v>
      </c>
      <c r="B4446" s="2" t="s">
        <v>4857</v>
      </c>
      <c r="C4446" s="2" t="s">
        <v>410</v>
      </c>
      <c r="D4446" s="2" t="s">
        <v>406</v>
      </c>
      <c r="E4446" s="2" t="s">
        <v>394</v>
      </c>
      <c r="F4446" s="8" t="s">
        <v>31</v>
      </c>
      <c r="G4446" s="8">
        <v>0</v>
      </c>
      <c r="H4446" s="8">
        <v>1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>
        <v>0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5">
        <v>702040444</v>
      </c>
    </row>
    <row r="4447" spans="1:21" hidden="1" x14ac:dyDescent="0.25">
      <c r="A4447" s="8" t="s">
        <v>5018</v>
      </c>
      <c r="B4447" s="2" t="s">
        <v>4858</v>
      </c>
      <c r="C4447" s="2" t="s">
        <v>410</v>
      </c>
      <c r="D4447" s="2" t="s">
        <v>406</v>
      </c>
      <c r="E4447" s="2" t="s">
        <v>394</v>
      </c>
      <c r="F4447" s="8" t="s">
        <v>31</v>
      </c>
      <c r="G4447" s="8">
        <v>0</v>
      </c>
      <c r="H4447" s="8">
        <v>1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1</v>
      </c>
      <c r="O4447" s="8">
        <v>0</v>
      </c>
      <c r="P4447" s="8">
        <v>1</v>
      </c>
      <c r="Q4447" s="8">
        <v>0</v>
      </c>
      <c r="R4447" s="8">
        <v>0</v>
      </c>
      <c r="S4447" s="8">
        <v>0</v>
      </c>
      <c r="T4447" s="8">
        <v>0</v>
      </c>
      <c r="U4447" s="5">
        <v>702040452</v>
      </c>
    </row>
    <row r="4448" spans="1:21" hidden="1" x14ac:dyDescent="0.25">
      <c r="A4448" s="8" t="s">
        <v>5018</v>
      </c>
      <c r="B4448" s="2" t="s">
        <v>4859</v>
      </c>
      <c r="C4448" s="2" t="s">
        <v>410</v>
      </c>
      <c r="D4448" s="2" t="s">
        <v>406</v>
      </c>
      <c r="E4448" s="2" t="s">
        <v>394</v>
      </c>
      <c r="F4448" s="8" t="s">
        <v>31</v>
      </c>
      <c r="G4448" s="8">
        <v>0</v>
      </c>
      <c r="H4448" s="8">
        <v>1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5">
        <v>702040460</v>
      </c>
    </row>
    <row r="4449" spans="1:21" hidden="1" x14ac:dyDescent="0.25">
      <c r="A4449" s="8" t="s">
        <v>5018</v>
      </c>
      <c r="B4449" s="2" t="s">
        <v>4860</v>
      </c>
      <c r="C4449" s="2" t="s">
        <v>410</v>
      </c>
      <c r="D4449" s="2" t="s">
        <v>406</v>
      </c>
      <c r="E4449" s="2" t="s">
        <v>394</v>
      </c>
      <c r="F4449" s="8" t="s">
        <v>31</v>
      </c>
      <c r="G4449" s="8">
        <v>0</v>
      </c>
      <c r="H4449" s="8">
        <v>1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1</v>
      </c>
      <c r="O4449" s="8">
        <v>0</v>
      </c>
      <c r="P4449" s="8">
        <v>1</v>
      </c>
      <c r="Q4449" s="8">
        <v>0</v>
      </c>
      <c r="R4449" s="8">
        <v>0</v>
      </c>
      <c r="S4449" s="8">
        <v>0</v>
      </c>
      <c r="T4449" s="8">
        <v>0</v>
      </c>
      <c r="U4449" s="5">
        <v>702040479</v>
      </c>
    </row>
    <row r="4450" spans="1:21" hidden="1" x14ac:dyDescent="0.25">
      <c r="A4450" s="8" t="s">
        <v>5018</v>
      </c>
      <c r="B4450" s="2" t="s">
        <v>4861</v>
      </c>
      <c r="C4450" s="2" t="s">
        <v>410</v>
      </c>
      <c r="D4450" s="2" t="s">
        <v>406</v>
      </c>
      <c r="E4450" s="2" t="s">
        <v>394</v>
      </c>
      <c r="F4450" s="8" t="s">
        <v>31</v>
      </c>
      <c r="G4450" s="8">
        <v>0</v>
      </c>
      <c r="H4450" s="8">
        <v>1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5">
        <v>702040487</v>
      </c>
    </row>
    <row r="4451" spans="1:21" hidden="1" x14ac:dyDescent="0.25">
      <c r="A4451" s="8" t="s">
        <v>5018</v>
      </c>
      <c r="B4451" s="2" t="s">
        <v>4862</v>
      </c>
      <c r="C4451" s="2" t="s">
        <v>410</v>
      </c>
      <c r="D4451" s="2" t="s">
        <v>406</v>
      </c>
      <c r="E4451" s="2" t="s">
        <v>394</v>
      </c>
      <c r="F4451" s="8" t="s">
        <v>31</v>
      </c>
      <c r="G4451" s="8">
        <v>0</v>
      </c>
      <c r="H4451" s="8">
        <v>1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>
        <v>0</v>
      </c>
      <c r="P4451" s="8">
        <v>1</v>
      </c>
      <c r="Q4451" s="8">
        <v>0</v>
      </c>
      <c r="R4451" s="8">
        <v>0</v>
      </c>
      <c r="S4451" s="8">
        <v>0</v>
      </c>
      <c r="T4451" s="8">
        <v>0</v>
      </c>
      <c r="U4451" s="5">
        <v>702040517</v>
      </c>
    </row>
    <row r="4452" spans="1:21" hidden="1" x14ac:dyDescent="0.25">
      <c r="A4452" s="8" t="s">
        <v>5018</v>
      </c>
      <c r="B4452" s="2" t="s">
        <v>4863</v>
      </c>
      <c r="C4452" s="2" t="s">
        <v>410</v>
      </c>
      <c r="D4452" s="2" t="s">
        <v>406</v>
      </c>
      <c r="E4452" s="2" t="s">
        <v>394</v>
      </c>
      <c r="F4452" s="8" t="s">
        <v>31</v>
      </c>
      <c r="G4452" s="8">
        <v>0</v>
      </c>
      <c r="H4452" s="8">
        <v>1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1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5">
        <v>702040533</v>
      </c>
    </row>
    <row r="4453" spans="1:21" hidden="1" x14ac:dyDescent="0.25">
      <c r="A4453" s="8" t="s">
        <v>5018</v>
      </c>
      <c r="B4453" s="2" t="s">
        <v>4864</v>
      </c>
      <c r="C4453" s="2" t="s">
        <v>410</v>
      </c>
      <c r="D4453" s="2" t="s">
        <v>406</v>
      </c>
      <c r="E4453" s="2" t="s">
        <v>394</v>
      </c>
      <c r="F4453" s="8" t="s">
        <v>31</v>
      </c>
      <c r="G4453" s="8">
        <v>0</v>
      </c>
      <c r="H4453" s="8">
        <v>1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5">
        <v>702040541</v>
      </c>
    </row>
    <row r="4454" spans="1:21" hidden="1" x14ac:dyDescent="0.25">
      <c r="A4454" s="8" t="s">
        <v>5018</v>
      </c>
      <c r="B4454" s="2" t="s">
        <v>4865</v>
      </c>
      <c r="C4454" s="2" t="s">
        <v>410</v>
      </c>
      <c r="D4454" s="2" t="s">
        <v>406</v>
      </c>
      <c r="E4454" s="2" t="s">
        <v>394</v>
      </c>
      <c r="F4454" s="8" t="s">
        <v>31</v>
      </c>
      <c r="G4454" s="8">
        <v>0</v>
      </c>
      <c r="H4454" s="8">
        <v>1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5">
        <v>702040550</v>
      </c>
    </row>
    <row r="4455" spans="1:21" hidden="1" x14ac:dyDescent="0.25">
      <c r="A4455" s="8" t="s">
        <v>5018</v>
      </c>
      <c r="B4455" s="2" t="s">
        <v>4866</v>
      </c>
      <c r="C4455" s="2" t="s">
        <v>410</v>
      </c>
      <c r="D4455" s="2" t="s">
        <v>406</v>
      </c>
      <c r="E4455" s="2" t="s">
        <v>394</v>
      </c>
      <c r="F4455" s="8" t="s">
        <v>31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5">
        <v>702040568</v>
      </c>
    </row>
    <row r="4456" spans="1:21" hidden="1" x14ac:dyDescent="0.25">
      <c r="A4456" s="8" t="s">
        <v>5018</v>
      </c>
      <c r="B4456" s="2" t="s">
        <v>4867</v>
      </c>
      <c r="C4456" s="2" t="s">
        <v>410</v>
      </c>
      <c r="D4456" s="2" t="s">
        <v>406</v>
      </c>
      <c r="E4456" s="2" t="s">
        <v>394</v>
      </c>
      <c r="F4456" s="8" t="s">
        <v>31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</v>
      </c>
      <c r="O4456" s="8">
        <v>0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5">
        <v>702040576</v>
      </c>
    </row>
    <row r="4457" spans="1:21" hidden="1" x14ac:dyDescent="0.25">
      <c r="A4457" s="8" t="s">
        <v>5018</v>
      </c>
      <c r="B4457" s="2" t="s">
        <v>4868</v>
      </c>
      <c r="C4457" s="2" t="s">
        <v>410</v>
      </c>
      <c r="D4457" s="2" t="s">
        <v>406</v>
      </c>
      <c r="E4457" s="2" t="s">
        <v>394</v>
      </c>
      <c r="F4457" s="8" t="s">
        <v>31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0</v>
      </c>
      <c r="P4457" s="8">
        <v>1</v>
      </c>
      <c r="Q4457" s="8">
        <v>0</v>
      </c>
      <c r="R4457" s="8">
        <v>0</v>
      </c>
      <c r="S4457" s="8">
        <v>0</v>
      </c>
      <c r="T4457" s="8">
        <v>0</v>
      </c>
      <c r="U4457" s="5">
        <v>702040584</v>
      </c>
    </row>
    <row r="4458" spans="1:21" hidden="1" x14ac:dyDescent="0.25">
      <c r="A4458" s="8" t="s">
        <v>5018</v>
      </c>
      <c r="B4458" s="2" t="s">
        <v>4869</v>
      </c>
      <c r="C4458" s="2" t="s">
        <v>410</v>
      </c>
      <c r="D4458" s="2" t="s">
        <v>406</v>
      </c>
      <c r="E4458" s="2" t="s">
        <v>394</v>
      </c>
      <c r="F4458" s="8" t="s">
        <v>31</v>
      </c>
      <c r="G4458" s="8">
        <v>0</v>
      </c>
      <c r="H4458" s="8">
        <v>1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0</v>
      </c>
      <c r="U4458" s="5">
        <v>702040592</v>
      </c>
    </row>
    <row r="4459" spans="1:21" hidden="1" x14ac:dyDescent="0.25">
      <c r="A4459" s="8" t="s">
        <v>5018</v>
      </c>
      <c r="B4459" s="2" t="s">
        <v>4870</v>
      </c>
      <c r="C4459" s="2" t="s">
        <v>410</v>
      </c>
      <c r="D4459" s="2" t="s">
        <v>406</v>
      </c>
      <c r="E4459" s="2" t="s">
        <v>394</v>
      </c>
      <c r="F4459" s="8" t="s">
        <v>31</v>
      </c>
      <c r="G4459" s="8">
        <v>0</v>
      </c>
      <c r="H4459" s="8">
        <v>1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5">
        <v>702040606</v>
      </c>
    </row>
    <row r="4460" spans="1:21" hidden="1" x14ac:dyDescent="0.25">
      <c r="A4460" s="8" t="s">
        <v>5018</v>
      </c>
      <c r="B4460" s="2" t="s">
        <v>4871</v>
      </c>
      <c r="C4460" s="2" t="s">
        <v>410</v>
      </c>
      <c r="D4460" s="2" t="s">
        <v>406</v>
      </c>
      <c r="E4460" s="2" t="s">
        <v>394</v>
      </c>
      <c r="F4460" s="8" t="s">
        <v>31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>
        <v>0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5">
        <v>702040614</v>
      </c>
    </row>
    <row r="4461" spans="1:21" hidden="1" x14ac:dyDescent="0.25">
      <c r="A4461" s="8" t="s">
        <v>5018</v>
      </c>
      <c r="B4461" s="2" t="s">
        <v>4872</v>
      </c>
      <c r="C4461" s="2" t="s">
        <v>411</v>
      </c>
      <c r="D4461" s="2" t="s">
        <v>406</v>
      </c>
      <c r="E4461" s="2" t="s">
        <v>394</v>
      </c>
      <c r="F4461" s="8" t="s">
        <v>31</v>
      </c>
      <c r="G4461" s="8">
        <v>0</v>
      </c>
      <c r="H4461" s="8">
        <v>1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1</v>
      </c>
      <c r="O4461" s="8">
        <v>0</v>
      </c>
      <c r="P4461" s="8">
        <v>1</v>
      </c>
      <c r="Q4461" s="8">
        <v>0</v>
      </c>
      <c r="R4461" s="8">
        <v>0</v>
      </c>
      <c r="S4461" s="8">
        <v>0</v>
      </c>
      <c r="T4461" s="8">
        <v>0</v>
      </c>
      <c r="U4461" s="5">
        <v>702050016</v>
      </c>
    </row>
    <row r="4462" spans="1:21" hidden="1" x14ac:dyDescent="0.25">
      <c r="A4462" s="8" t="s">
        <v>5018</v>
      </c>
      <c r="B4462" s="2" t="s">
        <v>4873</v>
      </c>
      <c r="C4462" s="2" t="s">
        <v>411</v>
      </c>
      <c r="D4462" s="2" t="s">
        <v>406</v>
      </c>
      <c r="E4462" s="2" t="s">
        <v>394</v>
      </c>
      <c r="F4462" s="8" t="s">
        <v>31</v>
      </c>
      <c r="G4462" s="8">
        <v>0</v>
      </c>
      <c r="H4462" s="8">
        <v>1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5">
        <v>702050024</v>
      </c>
    </row>
    <row r="4463" spans="1:21" hidden="1" x14ac:dyDescent="0.25">
      <c r="A4463" s="8" t="s">
        <v>5018</v>
      </c>
      <c r="B4463" s="2" t="s">
        <v>4874</v>
      </c>
      <c r="C4463" s="2" t="s">
        <v>411</v>
      </c>
      <c r="D4463" s="2" t="s">
        <v>406</v>
      </c>
      <c r="E4463" s="2" t="s">
        <v>394</v>
      </c>
      <c r="F4463" s="8" t="s">
        <v>31</v>
      </c>
      <c r="G4463" s="8">
        <v>0</v>
      </c>
      <c r="H4463" s="8">
        <v>1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1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5">
        <v>702050032</v>
      </c>
    </row>
    <row r="4464" spans="1:21" hidden="1" x14ac:dyDescent="0.25">
      <c r="A4464" s="8" t="s">
        <v>5018</v>
      </c>
      <c r="B4464" s="2" t="s">
        <v>4875</v>
      </c>
      <c r="C4464" s="2" t="s">
        <v>411</v>
      </c>
      <c r="D4464" s="2" t="s">
        <v>406</v>
      </c>
      <c r="E4464" s="2" t="s">
        <v>394</v>
      </c>
      <c r="F4464" s="8" t="s">
        <v>31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1</v>
      </c>
      <c r="Q4464" s="8">
        <v>0</v>
      </c>
      <c r="R4464" s="8">
        <v>0</v>
      </c>
      <c r="S4464" s="8">
        <v>0</v>
      </c>
      <c r="T4464" s="8">
        <v>0</v>
      </c>
      <c r="U4464" s="5">
        <v>702050040</v>
      </c>
    </row>
    <row r="4465" spans="1:21" hidden="1" x14ac:dyDescent="0.25">
      <c r="A4465" s="8" t="s">
        <v>5018</v>
      </c>
      <c r="B4465" s="2" t="s">
        <v>4876</v>
      </c>
      <c r="C4465" s="2" t="s">
        <v>411</v>
      </c>
      <c r="D4465" s="2" t="s">
        <v>406</v>
      </c>
      <c r="E4465" s="2" t="s">
        <v>394</v>
      </c>
      <c r="F4465" s="8" t="s">
        <v>31</v>
      </c>
      <c r="G4465" s="8">
        <v>0</v>
      </c>
      <c r="H4465" s="8">
        <v>1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5">
        <v>702050059</v>
      </c>
    </row>
    <row r="4466" spans="1:21" hidden="1" x14ac:dyDescent="0.25">
      <c r="A4466" s="8" t="s">
        <v>5018</v>
      </c>
      <c r="B4466" s="2" t="s">
        <v>4877</v>
      </c>
      <c r="C4466" s="2" t="s">
        <v>411</v>
      </c>
      <c r="D4466" s="2" t="s">
        <v>406</v>
      </c>
      <c r="E4466" s="2" t="s">
        <v>394</v>
      </c>
      <c r="F4466" s="8" t="s">
        <v>31</v>
      </c>
      <c r="G4466" s="8">
        <v>0</v>
      </c>
      <c r="H4466" s="8">
        <v>1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1</v>
      </c>
      <c r="O4466" s="8">
        <v>0</v>
      </c>
      <c r="P4466" s="8">
        <v>1</v>
      </c>
      <c r="Q4466" s="8">
        <v>0</v>
      </c>
      <c r="R4466" s="8">
        <v>0</v>
      </c>
      <c r="S4466" s="8">
        <v>0</v>
      </c>
      <c r="T4466" s="8">
        <v>0</v>
      </c>
      <c r="U4466" s="5">
        <v>702050067</v>
      </c>
    </row>
    <row r="4467" spans="1:21" hidden="1" x14ac:dyDescent="0.25">
      <c r="A4467" s="8" t="s">
        <v>5018</v>
      </c>
      <c r="B4467" s="2" t="s">
        <v>4878</v>
      </c>
      <c r="C4467" s="2" t="s">
        <v>411</v>
      </c>
      <c r="D4467" s="2" t="s">
        <v>406</v>
      </c>
      <c r="E4467" s="2" t="s">
        <v>394</v>
      </c>
      <c r="F4467" s="8" t="s">
        <v>31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1</v>
      </c>
      <c r="O4467" s="8">
        <v>0</v>
      </c>
      <c r="P4467" s="8">
        <v>1</v>
      </c>
      <c r="Q4467" s="8">
        <v>0</v>
      </c>
      <c r="R4467" s="8">
        <v>0</v>
      </c>
      <c r="S4467" s="8">
        <v>0</v>
      </c>
      <c r="T4467" s="8">
        <v>0</v>
      </c>
      <c r="U4467" s="5">
        <v>702050075</v>
      </c>
    </row>
    <row r="4468" spans="1:21" hidden="1" x14ac:dyDescent="0.25">
      <c r="A4468" s="8" t="s">
        <v>5018</v>
      </c>
      <c r="B4468" s="2" t="s">
        <v>4879</v>
      </c>
      <c r="C4468" s="2" t="s">
        <v>411</v>
      </c>
      <c r="D4468" s="2" t="s">
        <v>406</v>
      </c>
      <c r="E4468" s="2" t="s">
        <v>394</v>
      </c>
      <c r="F4468" s="8" t="s">
        <v>31</v>
      </c>
      <c r="G4468" s="8">
        <v>0</v>
      </c>
      <c r="H4468" s="8">
        <v>1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1</v>
      </c>
      <c r="O4468" s="8">
        <v>0</v>
      </c>
      <c r="P4468" s="8">
        <v>1</v>
      </c>
      <c r="Q4468" s="8">
        <v>0</v>
      </c>
      <c r="R4468" s="8">
        <v>0</v>
      </c>
      <c r="S4468" s="8">
        <v>0</v>
      </c>
      <c r="T4468" s="8">
        <v>0</v>
      </c>
      <c r="U4468" s="5">
        <v>702050083</v>
      </c>
    </row>
    <row r="4469" spans="1:21" hidden="1" x14ac:dyDescent="0.25">
      <c r="A4469" s="8" t="s">
        <v>5018</v>
      </c>
      <c r="B4469" s="2" t="s">
        <v>4880</v>
      </c>
      <c r="C4469" s="2" t="s">
        <v>411</v>
      </c>
      <c r="D4469" s="2" t="s">
        <v>406</v>
      </c>
      <c r="E4469" s="2" t="s">
        <v>394</v>
      </c>
      <c r="F4469" s="8" t="s">
        <v>31</v>
      </c>
      <c r="G4469" s="8">
        <v>0</v>
      </c>
      <c r="H4469" s="8">
        <v>1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5">
        <v>702050091</v>
      </c>
    </row>
    <row r="4470" spans="1:21" hidden="1" x14ac:dyDescent="0.25">
      <c r="A4470" s="8" t="s">
        <v>5018</v>
      </c>
      <c r="B4470" s="2" t="s">
        <v>4881</v>
      </c>
      <c r="C4470" s="2" t="s">
        <v>411</v>
      </c>
      <c r="D4470" s="2" t="s">
        <v>406</v>
      </c>
      <c r="E4470" s="2" t="s">
        <v>394</v>
      </c>
      <c r="F4470" s="8" t="s">
        <v>31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1</v>
      </c>
      <c r="O4470" s="8">
        <v>0</v>
      </c>
      <c r="P4470" s="8">
        <v>1</v>
      </c>
      <c r="Q4470" s="8">
        <v>0</v>
      </c>
      <c r="R4470" s="8">
        <v>0</v>
      </c>
      <c r="S4470" s="8">
        <v>0</v>
      </c>
      <c r="T4470" s="8">
        <v>0</v>
      </c>
      <c r="U4470" s="5">
        <v>702050105</v>
      </c>
    </row>
    <row r="4471" spans="1:21" hidden="1" x14ac:dyDescent="0.25">
      <c r="A4471" s="8" t="s">
        <v>5018</v>
      </c>
      <c r="B4471" s="2" t="s">
        <v>4882</v>
      </c>
      <c r="C4471" s="2" t="s">
        <v>411</v>
      </c>
      <c r="D4471" s="2" t="s">
        <v>406</v>
      </c>
      <c r="E4471" s="2" t="s">
        <v>394</v>
      </c>
      <c r="F4471" s="8" t="s">
        <v>31</v>
      </c>
      <c r="G4471" s="8">
        <v>0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0</v>
      </c>
      <c r="T4471" s="8">
        <v>0</v>
      </c>
      <c r="U4471" s="5">
        <v>702050121</v>
      </c>
    </row>
    <row r="4472" spans="1:21" hidden="1" x14ac:dyDescent="0.25">
      <c r="A4472" s="8" t="s">
        <v>5018</v>
      </c>
      <c r="B4472" s="2" t="s">
        <v>4883</v>
      </c>
      <c r="C4472" s="2" t="s">
        <v>411</v>
      </c>
      <c r="D4472" s="2" t="s">
        <v>406</v>
      </c>
      <c r="E4472" s="2" t="s">
        <v>394</v>
      </c>
      <c r="F4472" s="8" t="s">
        <v>31</v>
      </c>
      <c r="G4472" s="8">
        <v>0</v>
      </c>
      <c r="H4472" s="8">
        <v>1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1</v>
      </c>
      <c r="Q4472" s="8">
        <v>0</v>
      </c>
      <c r="R4472" s="8">
        <v>0</v>
      </c>
      <c r="S4472" s="8">
        <v>0</v>
      </c>
      <c r="T4472" s="8">
        <v>0</v>
      </c>
      <c r="U4472" s="5">
        <v>702050130</v>
      </c>
    </row>
    <row r="4473" spans="1:21" hidden="1" x14ac:dyDescent="0.25">
      <c r="A4473" s="8" t="s">
        <v>5018</v>
      </c>
      <c r="B4473" s="2" t="s">
        <v>4884</v>
      </c>
      <c r="C4473" s="2" t="s">
        <v>411</v>
      </c>
      <c r="D4473" s="2" t="s">
        <v>406</v>
      </c>
      <c r="E4473" s="2" t="s">
        <v>394</v>
      </c>
      <c r="F4473" s="8" t="s">
        <v>31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1</v>
      </c>
      <c r="O4473" s="8">
        <v>0</v>
      </c>
      <c r="P4473" s="8">
        <v>1</v>
      </c>
      <c r="Q4473" s="8">
        <v>0</v>
      </c>
      <c r="R4473" s="8">
        <v>0</v>
      </c>
      <c r="S4473" s="8">
        <v>0</v>
      </c>
      <c r="T4473" s="8">
        <v>0</v>
      </c>
      <c r="U4473" s="5">
        <v>702050148</v>
      </c>
    </row>
    <row r="4474" spans="1:21" hidden="1" x14ac:dyDescent="0.25">
      <c r="A4474" s="8" t="s">
        <v>5018</v>
      </c>
      <c r="B4474" s="2" t="s">
        <v>4885</v>
      </c>
      <c r="C4474" s="2" t="s">
        <v>411</v>
      </c>
      <c r="D4474" s="2" t="s">
        <v>406</v>
      </c>
      <c r="E4474" s="2" t="s">
        <v>394</v>
      </c>
      <c r="F4474" s="8" t="s">
        <v>31</v>
      </c>
      <c r="G4474" s="8">
        <v>0</v>
      </c>
      <c r="H4474" s="8">
        <v>1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5">
        <v>702050156</v>
      </c>
    </row>
    <row r="4475" spans="1:21" hidden="1" x14ac:dyDescent="0.25">
      <c r="A4475" s="8" t="s">
        <v>5018</v>
      </c>
      <c r="B4475" s="2" t="s">
        <v>4886</v>
      </c>
      <c r="C4475" s="2" t="s">
        <v>411</v>
      </c>
      <c r="D4475" s="2" t="s">
        <v>406</v>
      </c>
      <c r="E4475" s="2" t="s">
        <v>394</v>
      </c>
      <c r="F4475" s="8" t="s">
        <v>31</v>
      </c>
      <c r="G4475" s="8">
        <v>0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1</v>
      </c>
      <c r="O4475" s="8">
        <v>0</v>
      </c>
      <c r="P4475" s="8">
        <v>1</v>
      </c>
      <c r="Q4475" s="8">
        <v>0</v>
      </c>
      <c r="R4475" s="8">
        <v>0</v>
      </c>
      <c r="S4475" s="8">
        <v>0</v>
      </c>
      <c r="T4475" s="8">
        <v>0</v>
      </c>
      <c r="U4475" s="5">
        <v>702050164</v>
      </c>
    </row>
    <row r="4476" spans="1:21" hidden="1" x14ac:dyDescent="0.25">
      <c r="A4476" s="8" t="s">
        <v>5018</v>
      </c>
      <c r="B4476" s="2" t="s">
        <v>4887</v>
      </c>
      <c r="C4476" s="2" t="s">
        <v>411</v>
      </c>
      <c r="D4476" s="2" t="s">
        <v>406</v>
      </c>
      <c r="E4476" s="2" t="s">
        <v>394</v>
      </c>
      <c r="F4476" s="8" t="s">
        <v>31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5">
        <v>702050172</v>
      </c>
    </row>
    <row r="4477" spans="1:21" hidden="1" x14ac:dyDescent="0.25">
      <c r="A4477" s="8" t="s">
        <v>5018</v>
      </c>
      <c r="B4477" s="2" t="s">
        <v>4888</v>
      </c>
      <c r="C4477" s="2" t="s">
        <v>411</v>
      </c>
      <c r="D4477" s="2" t="s">
        <v>406</v>
      </c>
      <c r="E4477" s="2" t="s">
        <v>394</v>
      </c>
      <c r="F4477" s="8" t="s">
        <v>31</v>
      </c>
      <c r="G4477" s="8">
        <v>0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5">
        <v>702050180</v>
      </c>
    </row>
    <row r="4478" spans="1:21" hidden="1" x14ac:dyDescent="0.25">
      <c r="A4478" s="8" t="s">
        <v>5018</v>
      </c>
      <c r="B4478" s="2" t="s">
        <v>4889</v>
      </c>
      <c r="C4478" s="2" t="s">
        <v>411</v>
      </c>
      <c r="D4478" s="2" t="s">
        <v>406</v>
      </c>
      <c r="E4478" s="2" t="s">
        <v>394</v>
      </c>
      <c r="F4478" s="8" t="s">
        <v>31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0</v>
      </c>
      <c r="S4478" s="8">
        <v>0</v>
      </c>
      <c r="T4478" s="8">
        <v>0</v>
      </c>
      <c r="U4478" s="5">
        <v>702050199</v>
      </c>
    </row>
    <row r="4479" spans="1:21" hidden="1" x14ac:dyDescent="0.25">
      <c r="A4479" s="8" t="s">
        <v>5018</v>
      </c>
      <c r="B4479" s="2" t="s">
        <v>4890</v>
      </c>
      <c r="C4479" s="2" t="s">
        <v>411</v>
      </c>
      <c r="D4479" s="2" t="s">
        <v>406</v>
      </c>
      <c r="E4479" s="2" t="s">
        <v>394</v>
      </c>
      <c r="F4479" s="8" t="s">
        <v>31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1</v>
      </c>
      <c r="O4479" s="8">
        <v>0</v>
      </c>
      <c r="P4479" s="8">
        <v>1</v>
      </c>
      <c r="Q4479" s="8">
        <v>0</v>
      </c>
      <c r="R4479" s="8">
        <v>0</v>
      </c>
      <c r="S4479" s="8">
        <v>0</v>
      </c>
      <c r="T4479" s="8">
        <v>0</v>
      </c>
      <c r="U4479" s="5">
        <v>702050229</v>
      </c>
    </row>
    <row r="4480" spans="1:21" hidden="1" x14ac:dyDescent="0.25">
      <c r="A4480" s="8" t="s">
        <v>5018</v>
      </c>
      <c r="B4480" s="2" t="s">
        <v>4891</v>
      </c>
      <c r="C4480" s="2" t="s">
        <v>411</v>
      </c>
      <c r="D4480" s="2" t="s">
        <v>406</v>
      </c>
      <c r="E4480" s="2" t="s">
        <v>394</v>
      </c>
      <c r="F4480" s="8" t="s">
        <v>31</v>
      </c>
      <c r="G4480" s="8">
        <v>0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1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5">
        <v>702050237</v>
      </c>
    </row>
    <row r="4481" spans="1:21" hidden="1" x14ac:dyDescent="0.25">
      <c r="A4481" s="8" t="s">
        <v>5018</v>
      </c>
      <c r="B4481" s="2" t="s">
        <v>4892</v>
      </c>
      <c r="C4481" s="2" t="s">
        <v>411</v>
      </c>
      <c r="D4481" s="2" t="s">
        <v>406</v>
      </c>
      <c r="E4481" s="2" t="s">
        <v>394</v>
      </c>
      <c r="F4481" s="8" t="s">
        <v>31</v>
      </c>
      <c r="G4481" s="8">
        <v>0</v>
      </c>
      <c r="H4481" s="8">
        <v>1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1</v>
      </c>
      <c r="O4481" s="8">
        <v>0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5">
        <v>702050245</v>
      </c>
    </row>
    <row r="4482" spans="1:21" hidden="1" x14ac:dyDescent="0.25">
      <c r="A4482" s="8" t="s">
        <v>5018</v>
      </c>
      <c r="B4482" s="2" t="s">
        <v>4893</v>
      </c>
      <c r="C4482" s="2" t="s">
        <v>411</v>
      </c>
      <c r="D4482" s="2" t="s">
        <v>406</v>
      </c>
      <c r="E4482" s="2" t="s">
        <v>394</v>
      </c>
      <c r="F4482" s="8" t="s">
        <v>31</v>
      </c>
      <c r="G4482" s="8">
        <v>0</v>
      </c>
      <c r="H4482" s="8">
        <v>1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5">
        <v>702050261</v>
      </c>
    </row>
    <row r="4483" spans="1:21" hidden="1" x14ac:dyDescent="0.25">
      <c r="A4483" s="8" t="s">
        <v>5018</v>
      </c>
      <c r="B4483" s="2" t="s">
        <v>4894</v>
      </c>
      <c r="C4483" s="2" t="s">
        <v>411</v>
      </c>
      <c r="D4483" s="2" t="s">
        <v>406</v>
      </c>
      <c r="E4483" s="2" t="s">
        <v>394</v>
      </c>
      <c r="F4483" s="8" t="s">
        <v>31</v>
      </c>
      <c r="G4483" s="8">
        <v>0</v>
      </c>
      <c r="H4483" s="8">
        <v>1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1</v>
      </c>
      <c r="Q4483" s="8">
        <v>0</v>
      </c>
      <c r="R4483" s="8">
        <v>0</v>
      </c>
      <c r="S4483" s="8">
        <v>0</v>
      </c>
      <c r="T4483" s="8">
        <v>0</v>
      </c>
      <c r="U4483" s="5">
        <v>702050270</v>
      </c>
    </row>
    <row r="4484" spans="1:21" hidden="1" x14ac:dyDescent="0.25">
      <c r="A4484" s="8" t="s">
        <v>5018</v>
      </c>
      <c r="B4484" s="2" t="s">
        <v>4895</v>
      </c>
      <c r="C4484" s="2" t="s">
        <v>411</v>
      </c>
      <c r="D4484" s="2" t="s">
        <v>406</v>
      </c>
      <c r="E4484" s="2" t="s">
        <v>394</v>
      </c>
      <c r="F4484" s="8" t="s">
        <v>31</v>
      </c>
      <c r="G4484" s="8">
        <v>0</v>
      </c>
      <c r="H4484" s="8">
        <v>1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5">
        <v>702050288</v>
      </c>
    </row>
    <row r="4485" spans="1:21" hidden="1" x14ac:dyDescent="0.25">
      <c r="A4485" s="8" t="s">
        <v>5018</v>
      </c>
      <c r="B4485" s="2" t="s">
        <v>4896</v>
      </c>
      <c r="C4485" s="2" t="s">
        <v>411</v>
      </c>
      <c r="D4485" s="2" t="s">
        <v>406</v>
      </c>
      <c r="E4485" s="2" t="s">
        <v>394</v>
      </c>
      <c r="F4485" s="8" t="s">
        <v>31</v>
      </c>
      <c r="G4485" s="8">
        <v>0</v>
      </c>
      <c r="H4485" s="8">
        <v>1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1</v>
      </c>
      <c r="O4485" s="8">
        <v>0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5">
        <v>702050296</v>
      </c>
    </row>
    <row r="4486" spans="1:21" hidden="1" x14ac:dyDescent="0.25">
      <c r="A4486" s="8" t="s">
        <v>5018</v>
      </c>
      <c r="B4486" s="2" t="s">
        <v>4897</v>
      </c>
      <c r="C4486" s="2" t="s">
        <v>411</v>
      </c>
      <c r="D4486" s="2" t="s">
        <v>406</v>
      </c>
      <c r="E4486" s="2" t="s">
        <v>394</v>
      </c>
      <c r="F4486" s="8" t="s">
        <v>31</v>
      </c>
      <c r="G4486" s="8">
        <v>0</v>
      </c>
      <c r="H4486" s="8">
        <v>1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>
        <v>0</v>
      </c>
      <c r="P4486" s="8">
        <v>1</v>
      </c>
      <c r="Q4486" s="8">
        <v>0</v>
      </c>
      <c r="R4486" s="8">
        <v>0</v>
      </c>
      <c r="S4486" s="8">
        <v>0</v>
      </c>
      <c r="T4486" s="8">
        <v>0</v>
      </c>
      <c r="U4486" s="5">
        <v>702050300</v>
      </c>
    </row>
    <row r="4487" spans="1:21" hidden="1" x14ac:dyDescent="0.25">
      <c r="A4487" s="8" t="s">
        <v>5018</v>
      </c>
      <c r="B4487" s="2" t="s">
        <v>4898</v>
      </c>
      <c r="C4487" s="2" t="s">
        <v>411</v>
      </c>
      <c r="D4487" s="2" t="s">
        <v>406</v>
      </c>
      <c r="E4487" s="2" t="s">
        <v>394</v>
      </c>
      <c r="F4487" s="8" t="s">
        <v>31</v>
      </c>
      <c r="G4487" s="8">
        <v>0</v>
      </c>
      <c r="H4487" s="8">
        <v>1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1</v>
      </c>
      <c r="O4487" s="8">
        <v>0</v>
      </c>
      <c r="P4487" s="8">
        <v>1</v>
      </c>
      <c r="Q4487" s="8">
        <v>0</v>
      </c>
      <c r="R4487" s="8">
        <v>0</v>
      </c>
      <c r="S4487" s="8">
        <v>0</v>
      </c>
      <c r="T4487" s="8">
        <v>0</v>
      </c>
      <c r="U4487" s="5">
        <v>702050318</v>
      </c>
    </row>
    <row r="4488" spans="1:21" hidden="1" x14ac:dyDescent="0.25">
      <c r="A4488" s="8" t="s">
        <v>5018</v>
      </c>
      <c r="B4488" s="2" t="s">
        <v>4899</v>
      </c>
      <c r="C4488" s="2" t="s">
        <v>411</v>
      </c>
      <c r="D4488" s="2" t="s">
        <v>406</v>
      </c>
      <c r="E4488" s="2" t="s">
        <v>394</v>
      </c>
      <c r="F4488" s="8" t="s">
        <v>31</v>
      </c>
      <c r="G4488" s="8">
        <v>0</v>
      </c>
      <c r="H4488" s="8">
        <v>1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>
        <v>1</v>
      </c>
      <c r="Q4488" s="8">
        <v>0</v>
      </c>
      <c r="R4488" s="8">
        <v>0</v>
      </c>
      <c r="S4488" s="8">
        <v>0</v>
      </c>
      <c r="T4488" s="8">
        <v>0</v>
      </c>
      <c r="U4488" s="5">
        <v>702050326</v>
      </c>
    </row>
    <row r="4489" spans="1:21" hidden="1" x14ac:dyDescent="0.25">
      <c r="A4489" s="8" t="s">
        <v>5018</v>
      </c>
      <c r="B4489" s="2" t="s">
        <v>4900</v>
      </c>
      <c r="C4489" s="2" t="s">
        <v>411</v>
      </c>
      <c r="D4489" s="2" t="s">
        <v>406</v>
      </c>
      <c r="E4489" s="2" t="s">
        <v>394</v>
      </c>
      <c r="F4489" s="8" t="s">
        <v>31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</v>
      </c>
      <c r="O4489" s="8">
        <v>0</v>
      </c>
      <c r="P4489" s="8">
        <v>1</v>
      </c>
      <c r="Q4489" s="8">
        <v>0</v>
      </c>
      <c r="R4489" s="8">
        <v>0</v>
      </c>
      <c r="S4489" s="8">
        <v>0</v>
      </c>
      <c r="T4489" s="8">
        <v>0</v>
      </c>
      <c r="U4489" s="5">
        <v>702050334</v>
      </c>
    </row>
    <row r="4490" spans="1:21" hidden="1" x14ac:dyDescent="0.25">
      <c r="A4490" s="8" t="s">
        <v>5018</v>
      </c>
      <c r="B4490" s="2" t="s">
        <v>4901</v>
      </c>
      <c r="C4490" s="2" t="s">
        <v>411</v>
      </c>
      <c r="D4490" s="2" t="s">
        <v>406</v>
      </c>
      <c r="E4490" s="2" t="s">
        <v>394</v>
      </c>
      <c r="F4490" s="8" t="s">
        <v>31</v>
      </c>
      <c r="G4490" s="8">
        <v>0</v>
      </c>
      <c r="H4490" s="8">
        <v>1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5">
        <v>702050342</v>
      </c>
    </row>
    <row r="4491" spans="1:21" hidden="1" x14ac:dyDescent="0.25">
      <c r="A4491" s="8" t="s">
        <v>5018</v>
      </c>
      <c r="B4491" s="2" t="s">
        <v>4902</v>
      </c>
      <c r="C4491" s="2" t="s">
        <v>411</v>
      </c>
      <c r="D4491" s="2" t="s">
        <v>406</v>
      </c>
      <c r="E4491" s="2" t="s">
        <v>394</v>
      </c>
      <c r="F4491" s="8" t="s">
        <v>31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0</v>
      </c>
      <c r="P4491" s="8">
        <v>1</v>
      </c>
      <c r="Q4491" s="8">
        <v>0</v>
      </c>
      <c r="R4491" s="8">
        <v>0</v>
      </c>
      <c r="S4491" s="8">
        <v>0</v>
      </c>
      <c r="T4491" s="8">
        <v>0</v>
      </c>
      <c r="U4491" s="5">
        <v>702050350</v>
      </c>
    </row>
    <row r="4492" spans="1:21" hidden="1" x14ac:dyDescent="0.25">
      <c r="A4492" s="8" t="s">
        <v>5018</v>
      </c>
      <c r="B4492" s="2" t="s">
        <v>4903</v>
      </c>
      <c r="C4492" s="2" t="s">
        <v>411</v>
      </c>
      <c r="D4492" s="2" t="s">
        <v>406</v>
      </c>
      <c r="E4492" s="2" t="s">
        <v>394</v>
      </c>
      <c r="F4492" s="8" t="s">
        <v>31</v>
      </c>
      <c r="G4492" s="8">
        <v>0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</v>
      </c>
      <c r="Q4492" s="8">
        <v>0</v>
      </c>
      <c r="R4492" s="8">
        <v>0</v>
      </c>
      <c r="S4492" s="8">
        <v>0</v>
      </c>
      <c r="T4492" s="8">
        <v>0</v>
      </c>
      <c r="U4492" s="5">
        <v>702050369</v>
      </c>
    </row>
    <row r="4493" spans="1:21" hidden="1" x14ac:dyDescent="0.25">
      <c r="A4493" s="8" t="s">
        <v>5018</v>
      </c>
      <c r="B4493" s="2" t="s">
        <v>4904</v>
      </c>
      <c r="C4493" s="2" t="s">
        <v>411</v>
      </c>
      <c r="D4493" s="2" t="s">
        <v>406</v>
      </c>
      <c r="E4493" s="2" t="s">
        <v>394</v>
      </c>
      <c r="F4493" s="8" t="s">
        <v>31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1</v>
      </c>
      <c r="O4493" s="8">
        <v>0</v>
      </c>
      <c r="P4493" s="8">
        <v>1</v>
      </c>
      <c r="Q4493" s="8">
        <v>0</v>
      </c>
      <c r="R4493" s="8">
        <v>0</v>
      </c>
      <c r="S4493" s="8">
        <v>0</v>
      </c>
      <c r="T4493" s="8">
        <v>0</v>
      </c>
      <c r="U4493" s="5">
        <v>702050377</v>
      </c>
    </row>
    <row r="4494" spans="1:21" hidden="1" x14ac:dyDescent="0.25">
      <c r="A4494" s="8" t="s">
        <v>5018</v>
      </c>
      <c r="B4494" s="2" t="s">
        <v>4905</v>
      </c>
      <c r="C4494" s="2" t="s">
        <v>411</v>
      </c>
      <c r="D4494" s="2" t="s">
        <v>406</v>
      </c>
      <c r="E4494" s="2" t="s">
        <v>394</v>
      </c>
      <c r="F4494" s="8" t="s">
        <v>31</v>
      </c>
      <c r="G4494" s="8">
        <v>0</v>
      </c>
      <c r="H4494" s="8">
        <v>1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0</v>
      </c>
      <c r="R4494" s="8">
        <v>0</v>
      </c>
      <c r="S4494" s="8">
        <v>0</v>
      </c>
      <c r="T4494" s="8">
        <v>0</v>
      </c>
      <c r="U4494" s="5">
        <v>702050407</v>
      </c>
    </row>
    <row r="4495" spans="1:21" hidden="1" x14ac:dyDescent="0.25">
      <c r="A4495" s="8" t="s">
        <v>5018</v>
      </c>
      <c r="B4495" s="2" t="s">
        <v>4906</v>
      </c>
      <c r="C4495" s="2" t="s">
        <v>411</v>
      </c>
      <c r="D4495" s="2" t="s">
        <v>406</v>
      </c>
      <c r="E4495" s="2" t="s">
        <v>394</v>
      </c>
      <c r="F4495" s="8" t="s">
        <v>31</v>
      </c>
      <c r="G4495" s="8">
        <v>0</v>
      </c>
      <c r="H4495" s="8">
        <v>1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1</v>
      </c>
      <c r="O4495" s="8">
        <v>0</v>
      </c>
      <c r="P4495" s="8">
        <v>1</v>
      </c>
      <c r="Q4495" s="8">
        <v>0</v>
      </c>
      <c r="R4495" s="8">
        <v>0</v>
      </c>
      <c r="S4495" s="8">
        <v>0</v>
      </c>
      <c r="T4495" s="8">
        <v>0</v>
      </c>
      <c r="U4495" s="5">
        <v>702050415</v>
      </c>
    </row>
    <row r="4496" spans="1:21" hidden="1" x14ac:dyDescent="0.25">
      <c r="A4496" s="8" t="s">
        <v>5018</v>
      </c>
      <c r="B4496" s="2" t="s">
        <v>4907</v>
      </c>
      <c r="C4496" s="2" t="s">
        <v>411</v>
      </c>
      <c r="D4496" s="2" t="s">
        <v>406</v>
      </c>
      <c r="E4496" s="2" t="s">
        <v>394</v>
      </c>
      <c r="F4496" s="8" t="s">
        <v>31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1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5">
        <v>702050423</v>
      </c>
    </row>
    <row r="4497" spans="1:21" hidden="1" x14ac:dyDescent="0.25">
      <c r="A4497" s="8" t="s">
        <v>5018</v>
      </c>
      <c r="B4497" s="2" t="s">
        <v>4908</v>
      </c>
      <c r="C4497" s="2" t="s">
        <v>411</v>
      </c>
      <c r="D4497" s="2" t="s">
        <v>406</v>
      </c>
      <c r="E4497" s="2" t="s">
        <v>394</v>
      </c>
      <c r="F4497" s="8" t="s">
        <v>31</v>
      </c>
      <c r="G4497" s="8">
        <v>0</v>
      </c>
      <c r="H4497" s="8">
        <v>1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1</v>
      </c>
      <c r="O4497" s="8">
        <v>0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5">
        <v>702050431</v>
      </c>
    </row>
    <row r="4498" spans="1:21" hidden="1" x14ac:dyDescent="0.25">
      <c r="A4498" s="8" t="s">
        <v>5018</v>
      </c>
      <c r="B4498" s="2" t="s">
        <v>4909</v>
      </c>
      <c r="C4498" s="2" t="s">
        <v>411</v>
      </c>
      <c r="D4498" s="2" t="s">
        <v>406</v>
      </c>
      <c r="E4498" s="2" t="s">
        <v>394</v>
      </c>
      <c r="F4498" s="8" t="s">
        <v>31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5">
        <v>702050440</v>
      </c>
    </row>
    <row r="4499" spans="1:21" hidden="1" x14ac:dyDescent="0.25">
      <c r="A4499" s="8" t="s">
        <v>5018</v>
      </c>
      <c r="B4499" s="2" t="s">
        <v>4910</v>
      </c>
      <c r="C4499" s="2" t="s">
        <v>411</v>
      </c>
      <c r="D4499" s="2" t="s">
        <v>406</v>
      </c>
      <c r="E4499" s="2" t="s">
        <v>394</v>
      </c>
      <c r="F4499" s="8" t="s">
        <v>31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>
        <v>0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5">
        <v>702050458</v>
      </c>
    </row>
    <row r="4500" spans="1:21" hidden="1" x14ac:dyDescent="0.25">
      <c r="A4500" s="8" t="s">
        <v>5018</v>
      </c>
      <c r="B4500" s="2" t="s">
        <v>4911</v>
      </c>
      <c r="C4500" s="2" t="s">
        <v>411</v>
      </c>
      <c r="D4500" s="2" t="s">
        <v>406</v>
      </c>
      <c r="E4500" s="2" t="s">
        <v>394</v>
      </c>
      <c r="F4500" s="8" t="s">
        <v>31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0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5">
        <v>702050466</v>
      </c>
    </row>
    <row r="4501" spans="1:21" hidden="1" x14ac:dyDescent="0.25">
      <c r="A4501" s="8" t="s">
        <v>5018</v>
      </c>
      <c r="B4501" s="2" t="s">
        <v>4912</v>
      </c>
      <c r="C4501" s="2" t="s">
        <v>411</v>
      </c>
      <c r="D4501" s="2" t="s">
        <v>406</v>
      </c>
      <c r="E4501" s="2" t="s">
        <v>394</v>
      </c>
      <c r="F4501" s="8" t="s">
        <v>31</v>
      </c>
      <c r="G4501" s="8">
        <v>0</v>
      </c>
      <c r="H4501" s="8">
        <v>1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1</v>
      </c>
      <c r="O4501" s="8">
        <v>0</v>
      </c>
      <c r="P4501" s="8">
        <v>1</v>
      </c>
      <c r="Q4501" s="8">
        <v>0</v>
      </c>
      <c r="R4501" s="8">
        <v>0</v>
      </c>
      <c r="S4501" s="8">
        <v>0</v>
      </c>
      <c r="T4501" s="8">
        <v>0</v>
      </c>
      <c r="U4501" s="5">
        <v>702050474</v>
      </c>
    </row>
    <row r="4502" spans="1:21" hidden="1" x14ac:dyDescent="0.25">
      <c r="A4502" s="8" t="s">
        <v>5018</v>
      </c>
      <c r="B4502" s="2" t="s">
        <v>4913</v>
      </c>
      <c r="C4502" s="2" t="s">
        <v>411</v>
      </c>
      <c r="D4502" s="2" t="s">
        <v>406</v>
      </c>
      <c r="E4502" s="2" t="s">
        <v>394</v>
      </c>
      <c r="F4502" s="8" t="s">
        <v>31</v>
      </c>
      <c r="G4502" s="8">
        <v>0</v>
      </c>
      <c r="H4502" s="8">
        <v>1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>
        <v>0</v>
      </c>
      <c r="P4502" s="8">
        <v>1</v>
      </c>
      <c r="Q4502" s="8">
        <v>0</v>
      </c>
      <c r="R4502" s="8">
        <v>0</v>
      </c>
      <c r="S4502" s="8">
        <v>0</v>
      </c>
      <c r="T4502" s="8">
        <v>0</v>
      </c>
      <c r="U4502" s="5">
        <v>702050482</v>
      </c>
    </row>
    <row r="4503" spans="1:21" hidden="1" x14ac:dyDescent="0.25">
      <c r="A4503" s="8" t="s">
        <v>5018</v>
      </c>
      <c r="B4503" s="2" t="s">
        <v>4914</v>
      </c>
      <c r="C4503" s="2" t="s">
        <v>411</v>
      </c>
      <c r="D4503" s="2" t="s">
        <v>406</v>
      </c>
      <c r="E4503" s="2" t="s">
        <v>394</v>
      </c>
      <c r="F4503" s="8" t="s">
        <v>31</v>
      </c>
      <c r="G4503" s="8">
        <v>0</v>
      </c>
      <c r="H4503" s="8">
        <v>1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>
        <v>0</v>
      </c>
      <c r="P4503" s="8">
        <v>1</v>
      </c>
      <c r="Q4503" s="8">
        <v>0</v>
      </c>
      <c r="R4503" s="8">
        <v>0</v>
      </c>
      <c r="S4503" s="8">
        <v>0</v>
      </c>
      <c r="T4503" s="8">
        <v>0</v>
      </c>
      <c r="U4503" s="5">
        <v>702050490</v>
      </c>
    </row>
    <row r="4504" spans="1:21" hidden="1" x14ac:dyDescent="0.25">
      <c r="A4504" s="8" t="s">
        <v>5018</v>
      </c>
      <c r="B4504" s="2" t="s">
        <v>4915</v>
      </c>
      <c r="C4504" s="2" t="s">
        <v>411</v>
      </c>
      <c r="D4504" s="2" t="s">
        <v>406</v>
      </c>
      <c r="E4504" s="2" t="s">
        <v>394</v>
      </c>
      <c r="F4504" s="8" t="s">
        <v>31</v>
      </c>
      <c r="G4504" s="8">
        <v>0</v>
      </c>
      <c r="H4504" s="8">
        <v>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>
        <v>0</v>
      </c>
      <c r="P4504" s="8">
        <v>1</v>
      </c>
      <c r="Q4504" s="8">
        <v>0</v>
      </c>
      <c r="R4504" s="8">
        <v>0</v>
      </c>
      <c r="S4504" s="8">
        <v>0</v>
      </c>
      <c r="T4504" s="8">
        <v>0</v>
      </c>
      <c r="U4504" s="5">
        <v>702050504</v>
      </c>
    </row>
    <row r="4505" spans="1:21" hidden="1" x14ac:dyDescent="0.25">
      <c r="A4505" s="8" t="s">
        <v>5018</v>
      </c>
      <c r="B4505" s="2" t="s">
        <v>4916</v>
      </c>
      <c r="C4505" s="2" t="s">
        <v>411</v>
      </c>
      <c r="D4505" s="2" t="s">
        <v>406</v>
      </c>
      <c r="E4505" s="2" t="s">
        <v>394</v>
      </c>
      <c r="F4505" s="8" t="s">
        <v>31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1</v>
      </c>
      <c r="Q4505" s="8">
        <v>0</v>
      </c>
      <c r="R4505" s="8">
        <v>0</v>
      </c>
      <c r="S4505" s="8">
        <v>0</v>
      </c>
      <c r="T4505" s="8">
        <v>0</v>
      </c>
      <c r="U4505" s="5">
        <v>702050512</v>
      </c>
    </row>
    <row r="4506" spans="1:21" hidden="1" x14ac:dyDescent="0.25">
      <c r="A4506" s="8" t="s">
        <v>5018</v>
      </c>
      <c r="B4506" s="2" t="s">
        <v>4917</v>
      </c>
      <c r="C4506" s="2" t="s">
        <v>411</v>
      </c>
      <c r="D4506" s="2" t="s">
        <v>406</v>
      </c>
      <c r="E4506" s="2" t="s">
        <v>394</v>
      </c>
      <c r="F4506" s="8" t="s">
        <v>31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0</v>
      </c>
      <c r="P4506" s="8">
        <v>1</v>
      </c>
      <c r="Q4506" s="8">
        <v>0</v>
      </c>
      <c r="R4506" s="8">
        <v>0</v>
      </c>
      <c r="S4506" s="8">
        <v>0</v>
      </c>
      <c r="T4506" s="8">
        <v>0</v>
      </c>
      <c r="U4506" s="5">
        <v>702050520</v>
      </c>
    </row>
    <row r="4507" spans="1:21" hidden="1" x14ac:dyDescent="0.25">
      <c r="A4507" s="8" t="s">
        <v>5018</v>
      </c>
      <c r="B4507" s="2" t="s">
        <v>4918</v>
      </c>
      <c r="C4507" s="2" t="s">
        <v>411</v>
      </c>
      <c r="D4507" s="2" t="s">
        <v>406</v>
      </c>
      <c r="E4507" s="2" t="s">
        <v>394</v>
      </c>
      <c r="F4507" s="8" t="s">
        <v>31</v>
      </c>
      <c r="G4507" s="8">
        <v>0</v>
      </c>
      <c r="H4507" s="8">
        <v>1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1</v>
      </c>
      <c r="Q4507" s="8">
        <v>0</v>
      </c>
      <c r="R4507" s="8">
        <v>0</v>
      </c>
      <c r="S4507" s="8">
        <v>0</v>
      </c>
      <c r="T4507" s="8">
        <v>0</v>
      </c>
      <c r="U4507" s="5">
        <v>702050539</v>
      </c>
    </row>
    <row r="4508" spans="1:21" hidden="1" x14ac:dyDescent="0.25">
      <c r="A4508" s="8" t="s">
        <v>5018</v>
      </c>
      <c r="B4508" s="2" t="s">
        <v>4919</v>
      </c>
      <c r="C4508" s="2" t="s">
        <v>411</v>
      </c>
      <c r="D4508" s="2" t="s">
        <v>406</v>
      </c>
      <c r="E4508" s="2" t="s">
        <v>394</v>
      </c>
      <c r="F4508" s="8" t="s">
        <v>31</v>
      </c>
      <c r="G4508" s="8">
        <v>0</v>
      </c>
      <c r="H4508" s="8">
        <v>1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0</v>
      </c>
      <c r="P4508" s="8">
        <v>1</v>
      </c>
      <c r="Q4508" s="8">
        <v>0</v>
      </c>
      <c r="R4508" s="8">
        <v>0</v>
      </c>
      <c r="S4508" s="8">
        <v>0</v>
      </c>
      <c r="T4508" s="8">
        <v>0</v>
      </c>
      <c r="U4508" s="5">
        <v>702050547</v>
      </c>
    </row>
    <row r="4509" spans="1:21" hidden="1" x14ac:dyDescent="0.25">
      <c r="A4509" s="8" t="s">
        <v>5018</v>
      </c>
      <c r="B4509" s="2" t="s">
        <v>4920</v>
      </c>
      <c r="C4509" s="2" t="s">
        <v>411</v>
      </c>
      <c r="D4509" s="2" t="s">
        <v>406</v>
      </c>
      <c r="E4509" s="2" t="s">
        <v>394</v>
      </c>
      <c r="F4509" s="8" t="s">
        <v>31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8">
        <v>0</v>
      </c>
      <c r="T4509" s="8">
        <v>0</v>
      </c>
      <c r="U4509" s="5">
        <v>702050555</v>
      </c>
    </row>
    <row r="4510" spans="1:21" hidden="1" x14ac:dyDescent="0.25">
      <c r="A4510" s="8" t="s">
        <v>5018</v>
      </c>
      <c r="B4510" s="2" t="s">
        <v>4921</v>
      </c>
      <c r="C4510" s="2" t="s">
        <v>411</v>
      </c>
      <c r="D4510" s="2" t="s">
        <v>406</v>
      </c>
      <c r="E4510" s="2" t="s">
        <v>394</v>
      </c>
      <c r="F4510" s="8" t="s">
        <v>31</v>
      </c>
      <c r="G4510" s="8">
        <v>0</v>
      </c>
      <c r="H4510" s="8">
        <v>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1</v>
      </c>
      <c r="Q4510" s="8">
        <v>0</v>
      </c>
      <c r="R4510" s="8">
        <v>0</v>
      </c>
      <c r="S4510" s="8">
        <v>0</v>
      </c>
      <c r="T4510" s="8">
        <v>0</v>
      </c>
      <c r="U4510" s="5">
        <v>702050563</v>
      </c>
    </row>
    <row r="4511" spans="1:21" hidden="1" x14ac:dyDescent="0.25">
      <c r="A4511" s="8" t="s">
        <v>5018</v>
      </c>
      <c r="B4511" s="2" t="s">
        <v>4922</v>
      </c>
      <c r="C4511" s="2" t="s">
        <v>411</v>
      </c>
      <c r="D4511" s="2" t="s">
        <v>406</v>
      </c>
      <c r="E4511" s="2" t="s">
        <v>394</v>
      </c>
      <c r="F4511" s="8" t="s">
        <v>31</v>
      </c>
      <c r="G4511" s="8">
        <v>0</v>
      </c>
      <c r="H4511" s="8">
        <v>1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  <c r="Q4511" s="8">
        <v>0</v>
      </c>
      <c r="R4511" s="8">
        <v>0</v>
      </c>
      <c r="S4511" s="8">
        <v>0</v>
      </c>
      <c r="T4511" s="8">
        <v>0</v>
      </c>
      <c r="U4511" s="5">
        <v>702050571</v>
      </c>
    </row>
    <row r="4512" spans="1:21" hidden="1" x14ac:dyDescent="0.25">
      <c r="A4512" s="8" t="s">
        <v>5018</v>
      </c>
      <c r="B4512" s="2" t="s">
        <v>4923</v>
      </c>
      <c r="C4512" s="2" t="s">
        <v>411</v>
      </c>
      <c r="D4512" s="2" t="s">
        <v>406</v>
      </c>
      <c r="E4512" s="2" t="s">
        <v>394</v>
      </c>
      <c r="F4512" s="8" t="s">
        <v>31</v>
      </c>
      <c r="G4512" s="8">
        <v>0</v>
      </c>
      <c r="H4512" s="8">
        <v>1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5">
        <v>702050580</v>
      </c>
    </row>
    <row r="4513" spans="1:21" hidden="1" x14ac:dyDescent="0.25">
      <c r="A4513" s="8" t="s">
        <v>5018</v>
      </c>
      <c r="B4513" s="2" t="s">
        <v>4924</v>
      </c>
      <c r="C4513" s="2" t="s">
        <v>411</v>
      </c>
      <c r="D4513" s="2" t="s">
        <v>406</v>
      </c>
      <c r="E4513" s="2" t="s">
        <v>394</v>
      </c>
      <c r="F4513" s="8" t="s">
        <v>31</v>
      </c>
      <c r="G4513" s="8">
        <v>0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8">
        <v>0</v>
      </c>
      <c r="T4513" s="8">
        <v>0</v>
      </c>
      <c r="U4513" s="5">
        <v>702050784</v>
      </c>
    </row>
    <row r="4514" spans="1:21" hidden="1" x14ac:dyDescent="0.25">
      <c r="A4514" s="8" t="s">
        <v>5018</v>
      </c>
      <c r="B4514" s="2" t="s">
        <v>4925</v>
      </c>
      <c r="C4514" s="2" t="s">
        <v>411</v>
      </c>
      <c r="D4514" s="2" t="s">
        <v>406</v>
      </c>
      <c r="E4514" s="2" t="s">
        <v>394</v>
      </c>
      <c r="F4514" s="8" t="s">
        <v>31</v>
      </c>
      <c r="G4514" s="8">
        <v>0</v>
      </c>
      <c r="H4514" s="8">
        <v>1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5">
        <v>702050792</v>
      </c>
    </row>
    <row r="4515" spans="1:21" hidden="1" x14ac:dyDescent="0.25">
      <c r="A4515" s="8" t="s">
        <v>5018</v>
      </c>
      <c r="B4515" s="2" t="s">
        <v>4926</v>
      </c>
      <c r="C4515" s="2" t="s">
        <v>411</v>
      </c>
      <c r="D4515" s="2" t="s">
        <v>406</v>
      </c>
      <c r="E4515" s="2" t="s">
        <v>394</v>
      </c>
      <c r="F4515" s="8" t="s">
        <v>31</v>
      </c>
      <c r="G4515" s="8">
        <v>0</v>
      </c>
      <c r="H4515" s="8">
        <v>1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1</v>
      </c>
      <c r="O4515" s="8">
        <v>0</v>
      </c>
      <c r="P4515" s="8">
        <v>1</v>
      </c>
      <c r="Q4515" s="8">
        <v>0</v>
      </c>
      <c r="R4515" s="8">
        <v>0</v>
      </c>
      <c r="S4515" s="8">
        <v>0</v>
      </c>
      <c r="T4515" s="8">
        <v>0</v>
      </c>
      <c r="U4515" s="5">
        <v>702050806</v>
      </c>
    </row>
    <row r="4516" spans="1:21" hidden="1" x14ac:dyDescent="0.25">
      <c r="A4516" s="8" t="s">
        <v>5018</v>
      </c>
      <c r="B4516" s="2" t="s">
        <v>4927</v>
      </c>
      <c r="C4516" s="2" t="s">
        <v>411</v>
      </c>
      <c r="D4516" s="2" t="s">
        <v>406</v>
      </c>
      <c r="E4516" s="2" t="s">
        <v>394</v>
      </c>
      <c r="F4516" s="8" t="s">
        <v>31</v>
      </c>
      <c r="G4516" s="8">
        <v>0</v>
      </c>
      <c r="H4516" s="8">
        <v>1</v>
      </c>
      <c r="I4516" s="8">
        <v>1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1</v>
      </c>
      <c r="Q4516" s="8">
        <v>0</v>
      </c>
      <c r="R4516" s="8">
        <v>0</v>
      </c>
      <c r="S4516" s="8">
        <v>0</v>
      </c>
      <c r="T4516" s="8">
        <v>0</v>
      </c>
      <c r="U4516" s="5">
        <v>702050814</v>
      </c>
    </row>
    <row r="4517" spans="1:21" hidden="1" x14ac:dyDescent="0.25">
      <c r="A4517" s="8" t="s">
        <v>5018</v>
      </c>
      <c r="B4517" s="2" t="s">
        <v>4928</v>
      </c>
      <c r="C4517" s="2" t="s">
        <v>411</v>
      </c>
      <c r="D4517" s="2" t="s">
        <v>406</v>
      </c>
      <c r="E4517" s="2" t="s">
        <v>394</v>
      </c>
      <c r="F4517" s="8" t="s">
        <v>31</v>
      </c>
      <c r="G4517" s="8">
        <v>0</v>
      </c>
      <c r="H4517" s="8">
        <v>1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1</v>
      </c>
      <c r="O4517" s="8">
        <v>0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5">
        <v>702050822</v>
      </c>
    </row>
    <row r="4518" spans="1:21" hidden="1" x14ac:dyDescent="0.25">
      <c r="A4518" s="8" t="s">
        <v>5018</v>
      </c>
      <c r="B4518" s="2" t="s">
        <v>4929</v>
      </c>
      <c r="C4518" s="2" t="s">
        <v>401</v>
      </c>
      <c r="D4518" s="2" t="s">
        <v>406</v>
      </c>
      <c r="E4518" s="2" t="s">
        <v>394</v>
      </c>
      <c r="F4518" s="8" t="s">
        <v>31</v>
      </c>
      <c r="G4518" s="8">
        <v>1</v>
      </c>
      <c r="H4518" s="8">
        <v>1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1</v>
      </c>
      <c r="Q4518" s="8">
        <v>0</v>
      </c>
      <c r="R4518" s="8">
        <v>1</v>
      </c>
      <c r="S4518" s="8">
        <v>1</v>
      </c>
      <c r="T4518" s="8">
        <v>0</v>
      </c>
      <c r="U4518" s="5">
        <v>702060011</v>
      </c>
    </row>
    <row r="4519" spans="1:21" hidden="1" x14ac:dyDescent="0.25">
      <c r="A4519" s="8" t="s">
        <v>5018</v>
      </c>
      <c r="B4519" s="2" t="s">
        <v>4930</v>
      </c>
      <c r="C4519" s="2" t="s">
        <v>401</v>
      </c>
      <c r="D4519" s="2" t="s">
        <v>406</v>
      </c>
      <c r="E4519" s="2" t="s">
        <v>394</v>
      </c>
      <c r="F4519" s="8" t="s">
        <v>31</v>
      </c>
      <c r="G4519" s="8">
        <v>0</v>
      </c>
      <c r="H4519" s="8">
        <v>1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>
        <v>1</v>
      </c>
      <c r="Q4519" s="8">
        <v>0</v>
      </c>
      <c r="R4519" s="8">
        <v>0</v>
      </c>
      <c r="S4519" s="8">
        <v>0</v>
      </c>
      <c r="T4519" s="8">
        <v>0</v>
      </c>
      <c r="U4519" s="5">
        <v>702060020</v>
      </c>
    </row>
    <row r="4520" spans="1:21" hidden="1" x14ac:dyDescent="0.25">
      <c r="A4520" s="8" t="s">
        <v>5018</v>
      </c>
      <c r="B4520" s="2" t="s">
        <v>4931</v>
      </c>
      <c r="C4520" s="2" t="s">
        <v>401</v>
      </c>
      <c r="D4520" s="2" t="s">
        <v>406</v>
      </c>
      <c r="E4520" s="2" t="s">
        <v>394</v>
      </c>
      <c r="F4520" s="8" t="s">
        <v>31</v>
      </c>
      <c r="G4520" s="8">
        <v>0</v>
      </c>
      <c r="H4520" s="8">
        <v>1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5">
        <v>702060038</v>
      </c>
    </row>
    <row r="4521" spans="1:21" hidden="1" x14ac:dyDescent="0.25">
      <c r="A4521" s="8" t="s">
        <v>5018</v>
      </c>
      <c r="B4521" s="2" t="s">
        <v>4932</v>
      </c>
      <c r="C4521" s="2" t="s">
        <v>412</v>
      </c>
      <c r="D4521" s="2" t="s">
        <v>406</v>
      </c>
      <c r="E4521" s="2" t="s">
        <v>394</v>
      </c>
      <c r="F4521" s="8" t="s">
        <v>31</v>
      </c>
      <c r="G4521" s="8">
        <v>1</v>
      </c>
      <c r="H4521" s="8">
        <v>1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1</v>
      </c>
      <c r="O4521" s="8">
        <v>0</v>
      </c>
      <c r="P4521" s="8">
        <v>1</v>
      </c>
      <c r="Q4521" s="8">
        <v>0</v>
      </c>
      <c r="R4521" s="8">
        <v>1</v>
      </c>
      <c r="S4521" s="8">
        <v>1</v>
      </c>
      <c r="T4521" s="8">
        <v>0</v>
      </c>
      <c r="U4521" s="5">
        <v>702070041</v>
      </c>
    </row>
    <row r="4522" spans="1:21" hidden="1" x14ac:dyDescent="0.25">
      <c r="A4522" s="8" t="s">
        <v>5018</v>
      </c>
      <c r="B4522" s="2" t="s">
        <v>4933</v>
      </c>
      <c r="C4522" s="2" t="s">
        <v>412</v>
      </c>
      <c r="D4522" s="2" t="s">
        <v>406</v>
      </c>
      <c r="E4522" s="2" t="s">
        <v>394</v>
      </c>
      <c r="F4522" s="8" t="s">
        <v>31</v>
      </c>
      <c r="G4522" s="8">
        <v>0</v>
      </c>
      <c r="H4522" s="8">
        <v>1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1</v>
      </c>
      <c r="O4522" s="8">
        <v>0</v>
      </c>
      <c r="P4522" s="8">
        <v>1</v>
      </c>
      <c r="Q4522" s="8">
        <v>0</v>
      </c>
      <c r="R4522" s="8">
        <v>0</v>
      </c>
      <c r="S4522" s="8">
        <v>0</v>
      </c>
      <c r="T4522" s="8">
        <v>0</v>
      </c>
      <c r="U4522" s="5">
        <v>702070050</v>
      </c>
    </row>
    <row r="4523" spans="1:21" hidden="1" x14ac:dyDescent="0.25">
      <c r="A4523" s="8" t="s">
        <v>5018</v>
      </c>
      <c r="B4523" s="2" t="s">
        <v>4934</v>
      </c>
      <c r="C4523" s="2" t="s">
        <v>413</v>
      </c>
      <c r="D4523" s="2" t="s">
        <v>406</v>
      </c>
      <c r="E4523" s="2" t="s">
        <v>394</v>
      </c>
      <c r="F4523" s="8" t="s">
        <v>31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1</v>
      </c>
      <c r="O4523" s="8">
        <v>0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5">
        <v>702080012</v>
      </c>
    </row>
    <row r="4524" spans="1:21" hidden="1" x14ac:dyDescent="0.25">
      <c r="A4524" s="8" t="s">
        <v>5018</v>
      </c>
      <c r="B4524" s="2" t="s">
        <v>4935</v>
      </c>
      <c r="C4524" s="2" t="s">
        <v>413</v>
      </c>
      <c r="D4524" s="2" t="s">
        <v>406</v>
      </c>
      <c r="E4524" s="2" t="s">
        <v>394</v>
      </c>
      <c r="F4524" s="8" t="s">
        <v>31</v>
      </c>
      <c r="G4524" s="8">
        <v>0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1</v>
      </c>
      <c r="O4524" s="8">
        <v>0</v>
      </c>
      <c r="P4524" s="8">
        <v>1</v>
      </c>
      <c r="Q4524" s="8">
        <v>0</v>
      </c>
      <c r="R4524" s="8">
        <v>0</v>
      </c>
      <c r="S4524" s="8">
        <v>0</v>
      </c>
      <c r="T4524" s="8">
        <v>0</v>
      </c>
      <c r="U4524" s="5">
        <v>702080020</v>
      </c>
    </row>
    <row r="4525" spans="1:21" hidden="1" x14ac:dyDescent="0.25">
      <c r="A4525" s="8" t="s">
        <v>5018</v>
      </c>
      <c r="B4525" s="2" t="s">
        <v>4936</v>
      </c>
      <c r="C4525" s="2" t="s">
        <v>413</v>
      </c>
      <c r="D4525" s="2" t="s">
        <v>406</v>
      </c>
      <c r="E4525" s="2" t="s">
        <v>394</v>
      </c>
      <c r="F4525" s="8" t="s">
        <v>31</v>
      </c>
      <c r="G4525" s="8">
        <v>0</v>
      </c>
      <c r="H4525" s="8">
        <v>1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1</v>
      </c>
      <c r="O4525" s="8">
        <v>0</v>
      </c>
      <c r="P4525" s="8">
        <v>1</v>
      </c>
      <c r="Q4525" s="8">
        <v>0</v>
      </c>
      <c r="R4525" s="8">
        <v>0</v>
      </c>
      <c r="S4525" s="8">
        <v>0</v>
      </c>
      <c r="T4525" s="8">
        <v>0</v>
      </c>
      <c r="U4525" s="5">
        <v>702080039</v>
      </c>
    </row>
    <row r="4526" spans="1:21" hidden="1" x14ac:dyDescent="0.25">
      <c r="A4526" s="8" t="s">
        <v>5018</v>
      </c>
      <c r="B4526" s="2" t="s">
        <v>4937</v>
      </c>
      <c r="C4526" s="2" t="s">
        <v>414</v>
      </c>
      <c r="D4526" s="2" t="s">
        <v>406</v>
      </c>
      <c r="E4526" s="2" t="s">
        <v>394</v>
      </c>
      <c r="F4526" s="8" t="s">
        <v>31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1</v>
      </c>
      <c r="Q4526" s="8">
        <v>0</v>
      </c>
      <c r="R4526" s="8">
        <v>0</v>
      </c>
      <c r="S4526" s="8">
        <v>0</v>
      </c>
      <c r="T4526" s="8">
        <v>0</v>
      </c>
      <c r="U4526" s="5">
        <v>702090018</v>
      </c>
    </row>
    <row r="4527" spans="1:21" hidden="1" x14ac:dyDescent="0.25">
      <c r="A4527" s="8" t="s">
        <v>5018</v>
      </c>
      <c r="B4527" s="2" t="s">
        <v>4938</v>
      </c>
      <c r="C4527" s="2" t="s">
        <v>414</v>
      </c>
      <c r="D4527" s="2" t="s">
        <v>406</v>
      </c>
      <c r="E4527" s="2" t="s">
        <v>394</v>
      </c>
      <c r="F4527" s="8" t="s">
        <v>31</v>
      </c>
      <c r="G4527" s="8">
        <v>0</v>
      </c>
      <c r="H4527" s="8">
        <v>1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</v>
      </c>
      <c r="O4527" s="8">
        <v>0</v>
      </c>
      <c r="P4527" s="8">
        <v>1</v>
      </c>
      <c r="Q4527" s="8">
        <v>0</v>
      </c>
      <c r="R4527" s="8">
        <v>0</v>
      </c>
      <c r="S4527" s="8">
        <v>0</v>
      </c>
      <c r="T4527" s="8">
        <v>0</v>
      </c>
      <c r="U4527" s="5">
        <v>702090034</v>
      </c>
    </row>
    <row r="4528" spans="1:21" hidden="1" x14ac:dyDescent="0.25">
      <c r="A4528" s="8" t="s">
        <v>5018</v>
      </c>
      <c r="B4528" s="2" t="s">
        <v>4939</v>
      </c>
      <c r="C4528" s="2" t="s">
        <v>414</v>
      </c>
      <c r="D4528" s="2" t="s">
        <v>406</v>
      </c>
      <c r="E4528" s="2" t="s">
        <v>394</v>
      </c>
      <c r="F4528" s="8" t="s">
        <v>31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5">
        <v>702090042</v>
      </c>
    </row>
    <row r="4529" spans="1:21" hidden="1" x14ac:dyDescent="0.25">
      <c r="A4529" s="8" t="s">
        <v>5018</v>
      </c>
      <c r="B4529" s="2" t="s">
        <v>4940</v>
      </c>
      <c r="C4529" s="2" t="s">
        <v>414</v>
      </c>
      <c r="D4529" s="2" t="s">
        <v>406</v>
      </c>
      <c r="E4529" s="2" t="s">
        <v>394</v>
      </c>
      <c r="F4529" s="8" t="s">
        <v>31</v>
      </c>
      <c r="G4529" s="8">
        <v>0</v>
      </c>
      <c r="H4529" s="8">
        <v>1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</v>
      </c>
      <c r="O4529" s="8">
        <v>0</v>
      </c>
      <c r="P4529" s="8">
        <v>1</v>
      </c>
      <c r="Q4529" s="8">
        <v>0</v>
      </c>
      <c r="R4529" s="8">
        <v>0</v>
      </c>
      <c r="S4529" s="8">
        <v>0</v>
      </c>
      <c r="T4529" s="8">
        <v>0</v>
      </c>
      <c r="U4529" s="5">
        <v>702090050</v>
      </c>
    </row>
    <row r="4530" spans="1:21" hidden="1" x14ac:dyDescent="0.25">
      <c r="A4530" s="8" t="s">
        <v>5018</v>
      </c>
      <c r="B4530" s="2" t="s">
        <v>4941</v>
      </c>
      <c r="C4530" s="2" t="s">
        <v>414</v>
      </c>
      <c r="D4530" s="2" t="s">
        <v>406</v>
      </c>
      <c r="E4530" s="2" t="s">
        <v>394</v>
      </c>
      <c r="F4530" s="8" t="s">
        <v>31</v>
      </c>
      <c r="G4530" s="8">
        <v>0</v>
      </c>
      <c r="H4530" s="8">
        <v>1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1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5">
        <v>702090069</v>
      </c>
    </row>
    <row r="4531" spans="1:21" hidden="1" x14ac:dyDescent="0.25">
      <c r="A4531" s="8" t="s">
        <v>5018</v>
      </c>
      <c r="B4531" s="2" t="s">
        <v>4942</v>
      </c>
      <c r="C4531" s="2" t="s">
        <v>414</v>
      </c>
      <c r="D4531" s="2" t="s">
        <v>406</v>
      </c>
      <c r="E4531" s="2" t="s">
        <v>394</v>
      </c>
      <c r="F4531" s="8" t="s">
        <v>31</v>
      </c>
      <c r="G4531" s="8">
        <v>0</v>
      </c>
      <c r="H4531" s="8">
        <v>1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</v>
      </c>
      <c r="O4531" s="8">
        <v>0</v>
      </c>
      <c r="P4531" s="8">
        <v>1</v>
      </c>
      <c r="Q4531" s="8">
        <v>0</v>
      </c>
      <c r="R4531" s="8">
        <v>0</v>
      </c>
      <c r="S4531" s="8">
        <v>0</v>
      </c>
      <c r="T4531" s="8">
        <v>0</v>
      </c>
      <c r="U4531" s="5">
        <v>702090085</v>
      </c>
    </row>
    <row r="4532" spans="1:21" hidden="1" x14ac:dyDescent="0.25">
      <c r="A4532" s="8" t="s">
        <v>5018</v>
      </c>
      <c r="B4532" s="2" t="s">
        <v>4943</v>
      </c>
      <c r="C4532" s="2" t="s">
        <v>414</v>
      </c>
      <c r="D4532" s="2" t="s">
        <v>406</v>
      </c>
      <c r="E4532" s="2" t="s">
        <v>394</v>
      </c>
      <c r="F4532" s="8" t="s">
        <v>31</v>
      </c>
      <c r="G4532" s="8">
        <v>0</v>
      </c>
      <c r="H4532" s="8">
        <v>1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5">
        <v>702090093</v>
      </c>
    </row>
    <row r="4533" spans="1:21" hidden="1" x14ac:dyDescent="0.25">
      <c r="A4533" s="8" t="s">
        <v>5018</v>
      </c>
      <c r="B4533" s="2" t="s">
        <v>4944</v>
      </c>
      <c r="C4533" s="2" t="s">
        <v>415</v>
      </c>
      <c r="D4533" s="2" t="s">
        <v>406</v>
      </c>
      <c r="E4533" s="2" t="s">
        <v>394</v>
      </c>
      <c r="F4533" s="8" t="s">
        <v>31</v>
      </c>
      <c r="G4533" s="8">
        <v>1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1</v>
      </c>
      <c r="S4533" s="8">
        <v>1</v>
      </c>
      <c r="T4533" s="8">
        <v>0</v>
      </c>
      <c r="U4533" s="5">
        <v>702100013</v>
      </c>
    </row>
    <row r="4534" spans="1:21" hidden="1" x14ac:dyDescent="0.25">
      <c r="A4534" s="8" t="s">
        <v>5018</v>
      </c>
      <c r="B4534" s="2" t="s">
        <v>4945</v>
      </c>
      <c r="C4534" s="2" t="s">
        <v>415</v>
      </c>
      <c r="D4534" s="2" t="s">
        <v>406</v>
      </c>
      <c r="E4534" s="2" t="s">
        <v>394</v>
      </c>
      <c r="F4534" s="8" t="s">
        <v>31</v>
      </c>
      <c r="G4534" s="8">
        <v>1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5">
        <v>702100021</v>
      </c>
    </row>
    <row r="4535" spans="1:21" hidden="1" x14ac:dyDescent="0.25">
      <c r="A4535" s="8" t="s">
        <v>5018</v>
      </c>
      <c r="B4535" s="2" t="s">
        <v>4946</v>
      </c>
      <c r="C4535" s="2" t="s">
        <v>415</v>
      </c>
      <c r="D4535" s="2" t="s">
        <v>406</v>
      </c>
      <c r="E4535" s="2" t="s">
        <v>394</v>
      </c>
      <c r="F4535" s="8" t="s">
        <v>31</v>
      </c>
      <c r="G4535" s="8">
        <v>1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1</v>
      </c>
      <c r="S4535" s="8">
        <v>1</v>
      </c>
      <c r="T4535" s="8">
        <v>0</v>
      </c>
      <c r="U4535" s="5">
        <v>702100030</v>
      </c>
    </row>
    <row r="4536" spans="1:21" hidden="1" x14ac:dyDescent="0.25">
      <c r="A4536" s="8" t="s">
        <v>5018</v>
      </c>
      <c r="B4536" s="2" t="s">
        <v>4947</v>
      </c>
      <c r="C4536" s="2" t="s">
        <v>415</v>
      </c>
      <c r="D4536" s="2" t="s">
        <v>406</v>
      </c>
      <c r="E4536" s="2" t="s">
        <v>394</v>
      </c>
      <c r="F4536" s="8" t="s">
        <v>31</v>
      </c>
      <c r="G4536" s="8">
        <v>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1</v>
      </c>
      <c r="T4536" s="8">
        <v>0</v>
      </c>
      <c r="U4536" s="5">
        <v>702100048</v>
      </c>
    </row>
    <row r="4537" spans="1:21" hidden="1" x14ac:dyDescent="0.25">
      <c r="A4537" s="8" t="s">
        <v>5018</v>
      </c>
      <c r="B4537" s="2" t="s">
        <v>4948</v>
      </c>
      <c r="C4537" s="2" t="s">
        <v>415</v>
      </c>
      <c r="D4537" s="2" t="s">
        <v>406</v>
      </c>
      <c r="E4537" s="2" t="s">
        <v>394</v>
      </c>
      <c r="F4537" s="8" t="s">
        <v>31</v>
      </c>
      <c r="G4537" s="8">
        <v>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1</v>
      </c>
      <c r="S4537" s="8">
        <v>1</v>
      </c>
      <c r="T4537" s="8">
        <v>0</v>
      </c>
      <c r="U4537" s="5">
        <v>702100056</v>
      </c>
    </row>
    <row r="4538" spans="1:21" hidden="1" x14ac:dyDescent="0.25">
      <c r="A4538" s="8" t="s">
        <v>5018</v>
      </c>
      <c r="B4538" s="2" t="s">
        <v>4949</v>
      </c>
      <c r="C4538" s="2" t="s">
        <v>415</v>
      </c>
      <c r="D4538" s="2" t="s">
        <v>406</v>
      </c>
      <c r="E4538" s="2" t="s">
        <v>394</v>
      </c>
      <c r="F4538" s="8" t="s">
        <v>31</v>
      </c>
      <c r="G4538" s="8">
        <v>1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1</v>
      </c>
      <c r="S4538" s="8">
        <v>1</v>
      </c>
      <c r="T4538" s="8">
        <v>0</v>
      </c>
      <c r="U4538" s="5">
        <v>702100064</v>
      </c>
    </row>
    <row r="4539" spans="1:21" hidden="1" x14ac:dyDescent="0.25">
      <c r="A4539" s="8" t="s">
        <v>5018</v>
      </c>
      <c r="B4539" s="2" t="s">
        <v>4950</v>
      </c>
      <c r="C4539" s="2" t="s">
        <v>415</v>
      </c>
      <c r="D4539" s="2" t="s">
        <v>406</v>
      </c>
      <c r="E4539" s="2" t="s">
        <v>394</v>
      </c>
      <c r="F4539" s="8" t="s">
        <v>31</v>
      </c>
      <c r="G4539" s="8">
        <v>1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1</v>
      </c>
      <c r="S4539" s="8">
        <v>1</v>
      </c>
      <c r="T4539" s="8">
        <v>0</v>
      </c>
      <c r="U4539" s="5">
        <v>702100072</v>
      </c>
    </row>
    <row r="4540" spans="1:21" hidden="1" x14ac:dyDescent="0.25">
      <c r="A4540" s="8" t="s">
        <v>5018</v>
      </c>
      <c r="B4540" s="2" t="s">
        <v>4951</v>
      </c>
      <c r="C4540" s="2" t="s">
        <v>415</v>
      </c>
      <c r="D4540" s="2" t="s">
        <v>406</v>
      </c>
      <c r="E4540" s="2" t="s">
        <v>394</v>
      </c>
      <c r="F4540" s="8" t="s">
        <v>31</v>
      </c>
      <c r="G4540" s="8">
        <v>1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1</v>
      </c>
      <c r="T4540" s="8">
        <v>0</v>
      </c>
      <c r="U4540" s="5">
        <v>702100080</v>
      </c>
    </row>
    <row r="4541" spans="1:21" hidden="1" x14ac:dyDescent="0.25">
      <c r="A4541" s="8" t="s">
        <v>5018</v>
      </c>
      <c r="B4541" s="2" t="s">
        <v>4952</v>
      </c>
      <c r="C4541" s="2" t="s">
        <v>415</v>
      </c>
      <c r="D4541" s="2" t="s">
        <v>406</v>
      </c>
      <c r="E4541" s="2" t="s">
        <v>394</v>
      </c>
      <c r="F4541" s="8" t="s">
        <v>31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1</v>
      </c>
      <c r="S4541" s="8">
        <v>1</v>
      </c>
      <c r="T4541" s="8">
        <v>0</v>
      </c>
      <c r="U4541" s="5">
        <v>702100099</v>
      </c>
    </row>
    <row r="4542" spans="1:21" hidden="1" x14ac:dyDescent="0.25">
      <c r="A4542" s="8" t="s">
        <v>5018</v>
      </c>
      <c r="B4542" s="2" t="s">
        <v>4953</v>
      </c>
      <c r="C4542" s="2" t="s">
        <v>415</v>
      </c>
      <c r="D4542" s="2" t="s">
        <v>406</v>
      </c>
      <c r="E4542" s="2" t="s">
        <v>394</v>
      </c>
      <c r="F4542" s="8" t="s">
        <v>31</v>
      </c>
      <c r="G4542" s="8">
        <v>1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1</v>
      </c>
      <c r="T4542" s="8">
        <v>0</v>
      </c>
      <c r="U4542" s="5">
        <v>702100102</v>
      </c>
    </row>
    <row r="4543" spans="1:21" hidden="1" x14ac:dyDescent="0.25">
      <c r="A4543" s="8" t="s">
        <v>5018</v>
      </c>
      <c r="B4543" s="2" t="s">
        <v>4954</v>
      </c>
      <c r="C4543" s="2" t="s">
        <v>405</v>
      </c>
      <c r="D4543" s="2" t="s">
        <v>406</v>
      </c>
      <c r="E4543" s="2" t="s">
        <v>394</v>
      </c>
      <c r="F4543" s="8" t="s">
        <v>31</v>
      </c>
      <c r="G4543" s="8">
        <v>0</v>
      </c>
      <c r="H4543" s="8">
        <v>1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1</v>
      </c>
      <c r="O4543" s="8">
        <v>0</v>
      </c>
      <c r="P4543" s="8">
        <v>1</v>
      </c>
      <c r="Q4543" s="8">
        <v>0</v>
      </c>
      <c r="R4543" s="8">
        <v>0</v>
      </c>
      <c r="S4543" s="8">
        <v>0</v>
      </c>
      <c r="T4543" s="8">
        <v>0</v>
      </c>
      <c r="U4543" s="5">
        <v>702110019</v>
      </c>
    </row>
    <row r="4544" spans="1:21" hidden="1" x14ac:dyDescent="0.25">
      <c r="A4544" s="8" t="s">
        <v>5018</v>
      </c>
      <c r="B4544" s="2" t="s">
        <v>4955</v>
      </c>
      <c r="C4544" s="2" t="s">
        <v>405</v>
      </c>
      <c r="D4544" s="2" t="s">
        <v>406</v>
      </c>
      <c r="E4544" s="2" t="s">
        <v>394</v>
      </c>
      <c r="F4544" s="8" t="s">
        <v>31</v>
      </c>
      <c r="G4544" s="8">
        <v>0</v>
      </c>
      <c r="H4544" s="8">
        <v>1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0</v>
      </c>
      <c r="R4544" s="8">
        <v>0</v>
      </c>
      <c r="S4544" s="8">
        <v>0</v>
      </c>
      <c r="T4544" s="8">
        <v>0</v>
      </c>
      <c r="U4544" s="5">
        <v>702110027</v>
      </c>
    </row>
    <row r="4545" spans="1:21" hidden="1" x14ac:dyDescent="0.25">
      <c r="A4545" s="8" t="s">
        <v>5018</v>
      </c>
      <c r="B4545" s="2" t="s">
        <v>4956</v>
      </c>
      <c r="C4545" s="2" t="s">
        <v>405</v>
      </c>
      <c r="D4545" s="2" t="s">
        <v>406</v>
      </c>
      <c r="E4545" s="2" t="s">
        <v>394</v>
      </c>
      <c r="F4545" s="8" t="s">
        <v>31</v>
      </c>
      <c r="G4545" s="8">
        <v>0</v>
      </c>
      <c r="H4545" s="8">
        <v>1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1</v>
      </c>
      <c r="O4545" s="8">
        <v>0</v>
      </c>
      <c r="P4545" s="8">
        <v>1</v>
      </c>
      <c r="Q4545" s="8">
        <v>0</v>
      </c>
      <c r="R4545" s="8">
        <v>0</v>
      </c>
      <c r="S4545" s="8">
        <v>0</v>
      </c>
      <c r="T4545" s="8">
        <v>0</v>
      </c>
      <c r="U4545" s="5">
        <v>702110035</v>
      </c>
    </row>
    <row r="4546" spans="1:21" hidden="1" x14ac:dyDescent="0.25">
      <c r="A4546" s="8" t="s">
        <v>5018</v>
      </c>
      <c r="B4546" s="2" t="s">
        <v>4957</v>
      </c>
      <c r="C4546" s="2" t="s">
        <v>405</v>
      </c>
      <c r="D4546" s="2" t="s">
        <v>406</v>
      </c>
      <c r="E4546" s="2" t="s">
        <v>394</v>
      </c>
      <c r="F4546" s="8" t="s">
        <v>31</v>
      </c>
      <c r="G4546" s="8">
        <v>0</v>
      </c>
      <c r="H4546" s="8">
        <v>1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1</v>
      </c>
      <c r="O4546" s="8">
        <v>0</v>
      </c>
      <c r="P4546" s="8">
        <v>1</v>
      </c>
      <c r="Q4546" s="8">
        <v>0</v>
      </c>
      <c r="R4546" s="8">
        <v>0</v>
      </c>
      <c r="S4546" s="8">
        <v>0</v>
      </c>
      <c r="T4546" s="8">
        <v>0</v>
      </c>
      <c r="U4546" s="5">
        <v>702110043</v>
      </c>
    </row>
    <row r="4547" spans="1:21" hidden="1" x14ac:dyDescent="0.25">
      <c r="A4547" s="8" t="s">
        <v>5018</v>
      </c>
      <c r="B4547" s="2" t="s">
        <v>4958</v>
      </c>
      <c r="C4547" s="2" t="s">
        <v>416</v>
      </c>
      <c r="D4547" s="2" t="s">
        <v>406</v>
      </c>
      <c r="E4547" s="2" t="s">
        <v>394</v>
      </c>
      <c r="F4547" s="8" t="s">
        <v>31</v>
      </c>
      <c r="G4547" s="8">
        <v>0</v>
      </c>
      <c r="H4547" s="8">
        <v>1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</v>
      </c>
      <c r="O4547" s="8">
        <v>0</v>
      </c>
      <c r="P4547" s="8">
        <v>1</v>
      </c>
      <c r="Q4547" s="8">
        <v>0</v>
      </c>
      <c r="R4547" s="8">
        <v>0</v>
      </c>
      <c r="S4547" s="8">
        <v>0</v>
      </c>
      <c r="T4547" s="8">
        <v>0</v>
      </c>
      <c r="U4547" s="5">
        <v>702120014</v>
      </c>
    </row>
    <row r="4548" spans="1:21" hidden="1" x14ac:dyDescent="0.25">
      <c r="A4548" s="8" t="s">
        <v>5018</v>
      </c>
      <c r="B4548" s="2" t="s">
        <v>4959</v>
      </c>
      <c r="C4548" s="2" t="s">
        <v>416</v>
      </c>
      <c r="D4548" s="2" t="s">
        <v>406</v>
      </c>
      <c r="E4548" s="2" t="s">
        <v>394</v>
      </c>
      <c r="F4548" s="8" t="s">
        <v>31</v>
      </c>
      <c r="G4548" s="8">
        <v>0</v>
      </c>
      <c r="H4548" s="8">
        <v>1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1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5">
        <v>702120022</v>
      </c>
    </row>
    <row r="4549" spans="1:21" hidden="1" x14ac:dyDescent="0.25">
      <c r="A4549" s="8" t="s">
        <v>5018</v>
      </c>
      <c r="B4549" s="2" t="s">
        <v>4960</v>
      </c>
      <c r="C4549" s="2" t="s">
        <v>416</v>
      </c>
      <c r="D4549" s="2" t="s">
        <v>406</v>
      </c>
      <c r="E4549" s="2" t="s">
        <v>394</v>
      </c>
      <c r="F4549" s="8" t="s">
        <v>31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1</v>
      </c>
      <c r="Q4549" s="8">
        <v>0</v>
      </c>
      <c r="R4549" s="8">
        <v>0</v>
      </c>
      <c r="S4549" s="8">
        <v>0</v>
      </c>
      <c r="T4549" s="8">
        <v>0</v>
      </c>
      <c r="U4549" s="5">
        <v>702120030</v>
      </c>
    </row>
    <row r="4550" spans="1:21" hidden="1" x14ac:dyDescent="0.25">
      <c r="A4550" s="8" t="s">
        <v>5018</v>
      </c>
      <c r="B4550" s="2" t="s">
        <v>4961</v>
      </c>
      <c r="C4550" s="2" t="s">
        <v>416</v>
      </c>
      <c r="D4550" s="2" t="s">
        <v>406</v>
      </c>
      <c r="E4550" s="2" t="s">
        <v>394</v>
      </c>
      <c r="F4550" s="8" t="s">
        <v>31</v>
      </c>
      <c r="G4550" s="8">
        <v>0</v>
      </c>
      <c r="H4550" s="8">
        <v>1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1</v>
      </c>
      <c r="Q4550" s="8">
        <v>0</v>
      </c>
      <c r="R4550" s="8">
        <v>0</v>
      </c>
      <c r="S4550" s="8">
        <v>0</v>
      </c>
      <c r="T4550" s="8">
        <v>0</v>
      </c>
      <c r="U4550" s="5">
        <v>702120049</v>
      </c>
    </row>
    <row r="4551" spans="1:21" hidden="1" x14ac:dyDescent="0.25">
      <c r="A4551" s="8" t="s">
        <v>5018</v>
      </c>
      <c r="B4551" s="2" t="s">
        <v>4962</v>
      </c>
      <c r="C4551" s="2" t="s">
        <v>416</v>
      </c>
      <c r="D4551" s="2" t="s">
        <v>406</v>
      </c>
      <c r="E4551" s="2" t="s">
        <v>394</v>
      </c>
      <c r="F4551" s="8" t="s">
        <v>31</v>
      </c>
      <c r="G4551" s="8">
        <v>0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1</v>
      </c>
      <c r="O4551" s="8">
        <v>0</v>
      </c>
      <c r="P4551" s="8">
        <v>1</v>
      </c>
      <c r="Q4551" s="8">
        <v>0</v>
      </c>
      <c r="R4551" s="8">
        <v>0</v>
      </c>
      <c r="S4551" s="8">
        <v>0</v>
      </c>
      <c r="T4551" s="8">
        <v>0</v>
      </c>
      <c r="U4551" s="5">
        <v>702120057</v>
      </c>
    </row>
    <row r="4552" spans="1:21" hidden="1" x14ac:dyDescent="0.25">
      <c r="A4552" s="8" t="s">
        <v>5018</v>
      </c>
      <c r="B4552" s="2" t="s">
        <v>4963</v>
      </c>
      <c r="C4552" s="2" t="s">
        <v>416</v>
      </c>
      <c r="D4552" s="2" t="s">
        <v>406</v>
      </c>
      <c r="E4552" s="2" t="s">
        <v>394</v>
      </c>
      <c r="F4552" s="8" t="s">
        <v>31</v>
      </c>
      <c r="G4552" s="8">
        <v>1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  <c r="Q4552" s="8">
        <v>0</v>
      </c>
      <c r="R4552" s="8">
        <v>1</v>
      </c>
      <c r="S4552" s="8">
        <v>1</v>
      </c>
      <c r="T4552" s="8">
        <v>0</v>
      </c>
      <c r="U4552" s="5">
        <v>702120065</v>
      </c>
    </row>
    <row r="4553" spans="1:21" hidden="1" x14ac:dyDescent="0.25">
      <c r="A4553" s="8" t="s">
        <v>5018</v>
      </c>
      <c r="B4553" s="2" t="s">
        <v>4964</v>
      </c>
      <c r="C4553" s="2" t="s">
        <v>419</v>
      </c>
      <c r="D4553" s="2" t="s">
        <v>418</v>
      </c>
      <c r="E4553" s="2" t="s">
        <v>417</v>
      </c>
      <c r="F4553" s="8" t="s">
        <v>23</v>
      </c>
      <c r="G4553" s="8">
        <v>1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5">
        <v>801010012</v>
      </c>
    </row>
    <row r="4554" spans="1:21" hidden="1" x14ac:dyDescent="0.25">
      <c r="A4554" s="8" t="s">
        <v>5018</v>
      </c>
      <c r="B4554" s="2" t="s">
        <v>4965</v>
      </c>
      <c r="C4554" s="2" t="s">
        <v>419</v>
      </c>
      <c r="D4554" s="2" t="s">
        <v>418</v>
      </c>
      <c r="E4554" s="2" t="s">
        <v>417</v>
      </c>
      <c r="F4554" s="8" t="s">
        <v>23</v>
      </c>
      <c r="G4554" s="8">
        <v>1</v>
      </c>
      <c r="H4554" s="8">
        <v>0</v>
      </c>
      <c r="I4554" s="8">
        <v>0</v>
      </c>
      <c r="J4554" s="8">
        <v>1</v>
      </c>
      <c r="K4554" s="8">
        <v>1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5">
        <v>801010020</v>
      </c>
    </row>
    <row r="4555" spans="1:21" hidden="1" x14ac:dyDescent="0.25">
      <c r="A4555" s="8" t="s">
        <v>5018</v>
      </c>
      <c r="B4555" s="2" t="s">
        <v>4966</v>
      </c>
      <c r="C4555" s="2" t="s">
        <v>419</v>
      </c>
      <c r="D4555" s="2" t="s">
        <v>418</v>
      </c>
      <c r="E4555" s="2" t="s">
        <v>417</v>
      </c>
      <c r="F4555" s="8" t="s">
        <v>31</v>
      </c>
      <c r="G4555" s="8">
        <v>0</v>
      </c>
      <c r="H4555" s="8">
        <v>1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5">
        <v>801010039</v>
      </c>
    </row>
    <row r="4556" spans="1:21" hidden="1" x14ac:dyDescent="0.25">
      <c r="A4556" s="8" t="s">
        <v>5018</v>
      </c>
      <c r="B4556" s="2" t="s">
        <v>4967</v>
      </c>
      <c r="C4556" s="2" t="s">
        <v>419</v>
      </c>
      <c r="D4556" s="2" t="s">
        <v>418</v>
      </c>
      <c r="E4556" s="2" t="s">
        <v>417</v>
      </c>
      <c r="F4556" s="8" t="s">
        <v>31</v>
      </c>
      <c r="G4556" s="8">
        <v>0</v>
      </c>
      <c r="H4556" s="8">
        <v>1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5">
        <v>801010047</v>
      </c>
    </row>
    <row r="4557" spans="1:21" hidden="1" x14ac:dyDescent="0.25">
      <c r="A4557" s="8" t="s">
        <v>5018</v>
      </c>
      <c r="B4557" s="2" t="s">
        <v>4968</v>
      </c>
      <c r="C4557" s="2" t="s">
        <v>421</v>
      </c>
      <c r="D4557" s="2" t="s">
        <v>420</v>
      </c>
      <c r="E4557" s="2" t="s">
        <v>417</v>
      </c>
      <c r="F4557" s="8" t="s">
        <v>31</v>
      </c>
      <c r="G4557" s="8">
        <v>0</v>
      </c>
      <c r="H4557" s="8">
        <v>1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>
        <v>0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5">
        <v>802010016</v>
      </c>
    </row>
    <row r="4558" spans="1:21" hidden="1" x14ac:dyDescent="0.25">
      <c r="A4558" s="8" t="s">
        <v>5018</v>
      </c>
      <c r="B4558" s="2" t="s">
        <v>4969</v>
      </c>
      <c r="C4558" s="2" t="s">
        <v>421</v>
      </c>
      <c r="D4558" s="2" t="s">
        <v>420</v>
      </c>
      <c r="E4558" s="2" t="s">
        <v>417</v>
      </c>
      <c r="F4558" s="8" t="s">
        <v>31</v>
      </c>
      <c r="G4558" s="8">
        <v>0</v>
      </c>
      <c r="H4558" s="8">
        <v>1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1</v>
      </c>
      <c r="O4558" s="8">
        <v>0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5">
        <v>802010024</v>
      </c>
    </row>
    <row r="4559" spans="1:21" hidden="1" x14ac:dyDescent="0.25">
      <c r="A4559" s="8" t="s">
        <v>5018</v>
      </c>
      <c r="B4559" s="2" t="s">
        <v>4970</v>
      </c>
      <c r="C4559" s="2" t="s">
        <v>421</v>
      </c>
      <c r="D4559" s="2" t="s">
        <v>420</v>
      </c>
      <c r="E4559" s="2" t="s">
        <v>417</v>
      </c>
      <c r="F4559" s="8" t="s">
        <v>31</v>
      </c>
      <c r="G4559" s="8">
        <v>0</v>
      </c>
      <c r="H4559" s="8">
        <v>1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1</v>
      </c>
      <c r="O4559" s="8">
        <v>0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5">
        <v>802010032</v>
      </c>
    </row>
    <row r="4560" spans="1:21" hidden="1" x14ac:dyDescent="0.25">
      <c r="A4560" s="8" t="s">
        <v>5018</v>
      </c>
      <c r="B4560" s="2" t="s">
        <v>4971</v>
      </c>
      <c r="C4560" s="2" t="s">
        <v>421</v>
      </c>
      <c r="D4560" s="2" t="s">
        <v>420</v>
      </c>
      <c r="E4560" s="2" t="s">
        <v>417</v>
      </c>
      <c r="F4560" s="8" t="s">
        <v>31</v>
      </c>
      <c r="G4560" s="8">
        <v>0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5">
        <v>802010040</v>
      </c>
    </row>
    <row r="4561" spans="1:21" hidden="1" x14ac:dyDescent="0.25">
      <c r="A4561" s="8" t="s">
        <v>5018</v>
      </c>
      <c r="B4561" s="2" t="s">
        <v>4972</v>
      </c>
      <c r="C4561" s="2" t="s">
        <v>421</v>
      </c>
      <c r="D4561" s="2" t="s">
        <v>420</v>
      </c>
      <c r="E4561" s="2" t="s">
        <v>417</v>
      </c>
      <c r="F4561" s="8" t="s">
        <v>31</v>
      </c>
      <c r="G4561" s="8">
        <v>0</v>
      </c>
      <c r="H4561" s="8">
        <v>1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1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0</v>
      </c>
      <c r="U4561" s="5">
        <v>802010059</v>
      </c>
    </row>
    <row r="4562" spans="1:21" hidden="1" x14ac:dyDescent="0.25">
      <c r="A4562" s="8" t="s">
        <v>5018</v>
      </c>
      <c r="B4562" s="2" t="s">
        <v>4973</v>
      </c>
      <c r="C4562" s="2" t="s">
        <v>421</v>
      </c>
      <c r="D4562" s="2" t="s">
        <v>420</v>
      </c>
      <c r="E4562" s="2" t="s">
        <v>417</v>
      </c>
      <c r="F4562" s="8" t="s">
        <v>31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  <c r="Q4562" s="8">
        <v>0</v>
      </c>
      <c r="R4562" s="8">
        <v>0</v>
      </c>
      <c r="S4562" s="8">
        <v>0</v>
      </c>
      <c r="T4562" s="8">
        <v>0</v>
      </c>
      <c r="U4562" s="5">
        <v>802010067</v>
      </c>
    </row>
    <row r="4563" spans="1:21" hidden="1" x14ac:dyDescent="0.25">
      <c r="A4563" s="8" t="s">
        <v>5018</v>
      </c>
      <c r="B4563" s="2" t="s">
        <v>4974</v>
      </c>
      <c r="C4563" s="2" t="s">
        <v>421</v>
      </c>
      <c r="D4563" s="2" t="s">
        <v>420</v>
      </c>
      <c r="E4563" s="2" t="s">
        <v>417</v>
      </c>
      <c r="F4563" s="8" t="s">
        <v>31</v>
      </c>
      <c r="G4563" s="8">
        <v>0</v>
      </c>
      <c r="H4563" s="8">
        <v>1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5">
        <v>802010075</v>
      </c>
    </row>
    <row r="4564" spans="1:21" hidden="1" x14ac:dyDescent="0.25">
      <c r="A4564" s="8" t="s">
        <v>5018</v>
      </c>
      <c r="B4564" s="2" t="s">
        <v>4975</v>
      </c>
      <c r="C4564" s="2" t="s">
        <v>421</v>
      </c>
      <c r="D4564" s="2" t="s">
        <v>420</v>
      </c>
      <c r="E4564" s="2" t="s">
        <v>417</v>
      </c>
      <c r="F4564" s="8" t="s">
        <v>31</v>
      </c>
      <c r="G4564" s="8">
        <v>0</v>
      </c>
      <c r="H4564" s="8">
        <v>1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0</v>
      </c>
      <c r="U4564" s="5">
        <v>802010083</v>
      </c>
    </row>
    <row r="4565" spans="1:21" hidden="1" x14ac:dyDescent="0.25">
      <c r="A4565" s="8" t="s">
        <v>5018</v>
      </c>
      <c r="B4565" s="2" t="s">
        <v>4976</v>
      </c>
      <c r="C4565" s="2" t="s">
        <v>421</v>
      </c>
      <c r="D4565" s="2" t="s">
        <v>420</v>
      </c>
      <c r="E4565" s="2" t="s">
        <v>417</v>
      </c>
      <c r="F4565" s="8" t="s">
        <v>31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0</v>
      </c>
      <c r="P4565" s="8">
        <v>1</v>
      </c>
      <c r="Q4565" s="8">
        <v>0</v>
      </c>
      <c r="R4565" s="8">
        <v>0</v>
      </c>
      <c r="S4565" s="8">
        <v>0</v>
      </c>
      <c r="T4565" s="8">
        <v>0</v>
      </c>
      <c r="U4565" s="5">
        <v>802010091</v>
      </c>
    </row>
    <row r="4566" spans="1:21" hidden="1" x14ac:dyDescent="0.25">
      <c r="A4566" s="8" t="s">
        <v>5018</v>
      </c>
      <c r="B4566" s="2" t="s">
        <v>4977</v>
      </c>
      <c r="C4566" s="2" t="s">
        <v>421</v>
      </c>
      <c r="D4566" s="2" t="s">
        <v>420</v>
      </c>
      <c r="E4566" s="2" t="s">
        <v>417</v>
      </c>
      <c r="F4566" s="8" t="s">
        <v>31</v>
      </c>
      <c r="G4566" s="8">
        <v>0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5">
        <v>802010105</v>
      </c>
    </row>
    <row r="4567" spans="1:21" hidden="1" x14ac:dyDescent="0.25">
      <c r="A4567" s="8" t="s">
        <v>5018</v>
      </c>
      <c r="B4567" s="2" t="s">
        <v>4978</v>
      </c>
      <c r="C4567" s="2" t="s">
        <v>421</v>
      </c>
      <c r="D4567" s="2" t="s">
        <v>420</v>
      </c>
      <c r="E4567" s="2" t="s">
        <v>417</v>
      </c>
      <c r="F4567" s="8" t="s">
        <v>31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0</v>
      </c>
      <c r="T4567" s="8">
        <v>0</v>
      </c>
      <c r="U4567" s="5">
        <v>802010113</v>
      </c>
    </row>
    <row r="4568" spans="1:21" hidden="1" x14ac:dyDescent="0.25">
      <c r="A4568" s="8" t="s">
        <v>5018</v>
      </c>
      <c r="B4568" s="2" t="s">
        <v>4979</v>
      </c>
      <c r="C4568" s="2" t="s">
        <v>5008</v>
      </c>
      <c r="D4568" s="2" t="s">
        <v>5009</v>
      </c>
      <c r="E4568" s="2" t="s">
        <v>5010</v>
      </c>
      <c r="F4568" s="8" t="s">
        <v>23</v>
      </c>
      <c r="G4568" s="8">
        <v>1</v>
      </c>
      <c r="H4568" s="8">
        <v>0</v>
      </c>
      <c r="I4568" s="8">
        <v>0</v>
      </c>
      <c r="J4568" s="8">
        <v>1</v>
      </c>
      <c r="K4568" s="8">
        <v>0</v>
      </c>
      <c r="L4568" s="8">
        <v>1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5">
        <v>802010121</v>
      </c>
    </row>
    <row r="4569" spans="1:21" hidden="1" x14ac:dyDescent="0.25">
      <c r="A4569" s="8" t="s">
        <v>5018</v>
      </c>
      <c r="B4569" s="2" t="s">
        <v>4980</v>
      </c>
      <c r="C4569" s="2" t="s">
        <v>5008</v>
      </c>
      <c r="D4569" s="2" t="s">
        <v>5009</v>
      </c>
      <c r="E4569" s="2" t="s">
        <v>5010</v>
      </c>
      <c r="F4569" s="8" t="s">
        <v>24</v>
      </c>
      <c r="G4569" s="8">
        <v>1</v>
      </c>
      <c r="H4569" s="8">
        <v>0</v>
      </c>
      <c r="I4569" s="8">
        <v>0</v>
      </c>
      <c r="J4569" s="8">
        <v>1</v>
      </c>
      <c r="K4569" s="8">
        <v>0</v>
      </c>
      <c r="L4569" s="8">
        <v>1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5">
        <v>802010130</v>
      </c>
    </row>
    <row r="4570" spans="1:21" hidden="1" x14ac:dyDescent="0.25">
      <c r="A4570" s="8" t="s">
        <v>5018</v>
      </c>
      <c r="B4570" s="2" t="s">
        <v>4981</v>
      </c>
      <c r="C4570" s="2" t="s">
        <v>5008</v>
      </c>
      <c r="D4570" s="2" t="s">
        <v>5009</v>
      </c>
      <c r="E4570" s="2" t="s">
        <v>5010</v>
      </c>
      <c r="F4570" s="8" t="s">
        <v>23</v>
      </c>
      <c r="G4570" s="8">
        <v>1</v>
      </c>
      <c r="H4570" s="8">
        <v>0</v>
      </c>
      <c r="I4570" s="8">
        <v>0</v>
      </c>
      <c r="J4570" s="8">
        <v>1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5">
        <v>802010148</v>
      </c>
    </row>
    <row r="4571" spans="1:21" hidden="1" x14ac:dyDescent="0.25">
      <c r="A4571" s="8" t="s">
        <v>5018</v>
      </c>
      <c r="B4571" s="2" t="s">
        <v>4982</v>
      </c>
      <c r="C4571" s="2" t="s">
        <v>5011</v>
      </c>
      <c r="D4571" s="2" t="s">
        <v>5009</v>
      </c>
      <c r="E4571" s="2" t="s">
        <v>5010</v>
      </c>
      <c r="F4571" s="8" t="s">
        <v>23</v>
      </c>
      <c r="G4571" s="8">
        <v>1</v>
      </c>
      <c r="H4571" s="8">
        <v>0</v>
      </c>
      <c r="I4571" s="8">
        <v>0</v>
      </c>
      <c r="J4571" s="8">
        <v>1</v>
      </c>
      <c r="K4571" s="8">
        <v>0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5">
        <v>802010156</v>
      </c>
    </row>
    <row r="4572" spans="1:21" hidden="1" x14ac:dyDescent="0.25">
      <c r="A4572" s="8" t="s">
        <v>5018</v>
      </c>
      <c r="B4572" s="2" t="s">
        <v>4983</v>
      </c>
      <c r="C4572" s="2" t="s">
        <v>5011</v>
      </c>
      <c r="D4572" s="2" t="s">
        <v>5009</v>
      </c>
      <c r="E4572" s="2" t="s">
        <v>5010</v>
      </c>
      <c r="F4572" s="8" t="s">
        <v>23</v>
      </c>
      <c r="G4572" s="8">
        <v>1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5">
        <v>802010164</v>
      </c>
    </row>
    <row r="4573" spans="1:21" hidden="1" x14ac:dyDescent="0.25">
      <c r="A4573" s="8" t="s">
        <v>5018</v>
      </c>
      <c r="B4573" s="2" t="s">
        <v>4984</v>
      </c>
      <c r="C4573" s="2" t="s">
        <v>5011</v>
      </c>
      <c r="D4573" s="2" t="s">
        <v>5009</v>
      </c>
      <c r="E4573" s="2" t="s">
        <v>5010</v>
      </c>
      <c r="F4573" s="8" t="s">
        <v>23</v>
      </c>
      <c r="G4573" s="8">
        <v>1</v>
      </c>
      <c r="H4573" s="8">
        <v>0</v>
      </c>
      <c r="I4573" s="8">
        <v>0</v>
      </c>
      <c r="J4573" s="8">
        <v>1</v>
      </c>
      <c r="K4573" s="8">
        <v>0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5">
        <v>802010199</v>
      </c>
    </row>
    <row r="4574" spans="1:21" hidden="1" x14ac:dyDescent="0.25">
      <c r="A4574" s="8" t="s">
        <v>5018</v>
      </c>
      <c r="B4574" s="2" t="s">
        <v>4985</v>
      </c>
      <c r="C4574" s="2" t="s">
        <v>5011</v>
      </c>
      <c r="D4574" s="2" t="s">
        <v>5009</v>
      </c>
      <c r="E4574" s="2" t="s">
        <v>5010</v>
      </c>
      <c r="F4574" s="8" t="s">
        <v>23</v>
      </c>
      <c r="G4574" s="8">
        <v>1</v>
      </c>
      <c r="H4574" s="8">
        <v>0</v>
      </c>
      <c r="I4574" s="8">
        <v>0</v>
      </c>
      <c r="J4574" s="8">
        <v>1</v>
      </c>
      <c r="K4574" s="8">
        <v>0</v>
      </c>
      <c r="L4574" s="8">
        <v>1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5">
        <v>802010210</v>
      </c>
    </row>
    <row r="4575" spans="1:21" hidden="1" x14ac:dyDescent="0.25">
      <c r="A4575" s="8" t="s">
        <v>5018</v>
      </c>
      <c r="B4575" s="2" t="s">
        <v>4986</v>
      </c>
      <c r="C4575" s="2" t="s">
        <v>5011</v>
      </c>
      <c r="D4575" s="2" t="s">
        <v>5009</v>
      </c>
      <c r="E4575" s="2" t="s">
        <v>5010</v>
      </c>
      <c r="F4575" s="8" t="s">
        <v>23</v>
      </c>
      <c r="G4575" s="8">
        <v>1</v>
      </c>
      <c r="H4575" s="8">
        <v>0</v>
      </c>
      <c r="I4575" s="8">
        <v>0</v>
      </c>
      <c r="J4575" s="8">
        <v>1</v>
      </c>
      <c r="K4575" s="8">
        <v>1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5">
        <v>802010229</v>
      </c>
    </row>
    <row r="4576" spans="1:21" hidden="1" x14ac:dyDescent="0.25">
      <c r="A4576" s="8" t="s">
        <v>5018</v>
      </c>
      <c r="B4576" s="2" t="s">
        <v>4987</v>
      </c>
      <c r="C4576" s="2" t="s">
        <v>5011</v>
      </c>
      <c r="D4576" s="2" t="s">
        <v>5009</v>
      </c>
      <c r="E4576" s="2" t="s">
        <v>5010</v>
      </c>
      <c r="F4576" s="8" t="s">
        <v>23</v>
      </c>
      <c r="G4576" s="8">
        <v>1</v>
      </c>
      <c r="H4576" s="8">
        <v>1</v>
      </c>
      <c r="I4576" s="8">
        <v>1</v>
      </c>
      <c r="J4576" s="8">
        <v>1</v>
      </c>
      <c r="K4576" s="8">
        <v>1</v>
      </c>
      <c r="L4576" s="8">
        <v>1</v>
      </c>
      <c r="M4576" s="8">
        <v>0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5">
        <v>802010237</v>
      </c>
    </row>
    <row r="4577" spans="1:21" hidden="1" x14ac:dyDescent="0.25">
      <c r="A4577" s="8" t="s">
        <v>5018</v>
      </c>
      <c r="B4577" s="2" t="s">
        <v>4988</v>
      </c>
      <c r="C4577" s="2" t="s">
        <v>5011</v>
      </c>
      <c r="D4577" s="2" t="s">
        <v>5009</v>
      </c>
      <c r="E4577" s="2" t="s">
        <v>5010</v>
      </c>
      <c r="F4577" s="8" t="s">
        <v>23</v>
      </c>
      <c r="G4577" s="8">
        <v>1</v>
      </c>
      <c r="H4577" s="8">
        <v>1</v>
      </c>
      <c r="I4577" s="8">
        <v>1</v>
      </c>
      <c r="J4577" s="8">
        <v>1</v>
      </c>
      <c r="K4577" s="8">
        <v>1</v>
      </c>
      <c r="L4577" s="8">
        <v>1</v>
      </c>
      <c r="M4577" s="8">
        <v>0</v>
      </c>
      <c r="N4577" s="8">
        <v>0</v>
      </c>
      <c r="O4577" s="8">
        <v>1</v>
      </c>
      <c r="P4577" s="8">
        <v>1</v>
      </c>
      <c r="Q4577" s="8">
        <v>0</v>
      </c>
      <c r="R4577" s="8">
        <v>0</v>
      </c>
      <c r="S4577" s="8">
        <v>0</v>
      </c>
      <c r="T4577" s="8">
        <v>0</v>
      </c>
      <c r="U4577" s="5">
        <v>802010245</v>
      </c>
    </row>
    <row r="4578" spans="1:21" hidden="1" x14ac:dyDescent="0.25">
      <c r="A4578" s="8" t="s">
        <v>5018</v>
      </c>
      <c r="B4578" s="2" t="s">
        <v>4989</v>
      </c>
      <c r="C4578" s="2" t="s">
        <v>5011</v>
      </c>
      <c r="D4578" s="2" t="s">
        <v>5009</v>
      </c>
      <c r="E4578" s="2" t="s">
        <v>5010</v>
      </c>
      <c r="F4578" s="8" t="s">
        <v>23</v>
      </c>
      <c r="G4578" s="8">
        <v>1</v>
      </c>
      <c r="H4578" s="8">
        <v>0</v>
      </c>
      <c r="I4578" s="8">
        <v>0</v>
      </c>
      <c r="J4578" s="8">
        <v>1</v>
      </c>
      <c r="K4578" s="8">
        <v>1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5">
        <v>802010253</v>
      </c>
    </row>
    <row r="4579" spans="1:21" hidden="1" x14ac:dyDescent="0.25">
      <c r="A4579" s="8" t="s">
        <v>5018</v>
      </c>
      <c r="B4579" s="2" t="s">
        <v>4990</v>
      </c>
      <c r="C4579" s="2" t="s">
        <v>5011</v>
      </c>
      <c r="D4579" s="2" t="s">
        <v>5009</v>
      </c>
      <c r="E4579" s="2" t="s">
        <v>5010</v>
      </c>
      <c r="F4579" s="8" t="s">
        <v>23</v>
      </c>
      <c r="G4579" s="8">
        <v>1</v>
      </c>
      <c r="H4579" s="8">
        <v>1</v>
      </c>
      <c r="I4579" s="8">
        <v>1</v>
      </c>
      <c r="J4579" s="8">
        <v>1</v>
      </c>
      <c r="K4579" s="8">
        <v>1</v>
      </c>
      <c r="L4579" s="8">
        <v>1</v>
      </c>
      <c r="M4579" s="8">
        <v>0</v>
      </c>
      <c r="N4579" s="8">
        <v>0</v>
      </c>
      <c r="O4579" s="8">
        <v>1</v>
      </c>
      <c r="P4579" s="8">
        <v>1</v>
      </c>
      <c r="Q4579" s="8">
        <v>0</v>
      </c>
      <c r="R4579" s="8">
        <v>0</v>
      </c>
      <c r="S4579" s="8">
        <v>0</v>
      </c>
      <c r="T4579" s="8">
        <v>0</v>
      </c>
      <c r="U4579" s="5">
        <v>802010261</v>
      </c>
    </row>
    <row r="4580" spans="1:21" hidden="1" x14ac:dyDescent="0.25">
      <c r="A4580" s="8" t="s">
        <v>5018</v>
      </c>
      <c r="B4580" s="2" t="s">
        <v>4991</v>
      </c>
      <c r="C4580" s="2" t="s">
        <v>5012</v>
      </c>
      <c r="D4580" s="2" t="s">
        <v>5009</v>
      </c>
      <c r="E4580" s="2" t="s">
        <v>5010</v>
      </c>
      <c r="F4580" s="8" t="s">
        <v>23</v>
      </c>
      <c r="G4580" s="8">
        <v>1</v>
      </c>
      <c r="H4580" s="8">
        <v>0</v>
      </c>
      <c r="I4580" s="8">
        <v>0</v>
      </c>
      <c r="J4580" s="8">
        <v>1</v>
      </c>
      <c r="K4580" s="8">
        <v>1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5">
        <v>802010270</v>
      </c>
    </row>
    <row r="4581" spans="1:21" hidden="1" x14ac:dyDescent="0.25">
      <c r="A4581" s="8" t="s">
        <v>5018</v>
      </c>
      <c r="B4581" s="2" t="s">
        <v>4992</v>
      </c>
      <c r="C4581" s="2" t="s">
        <v>5012</v>
      </c>
      <c r="D4581" s="2" t="s">
        <v>5009</v>
      </c>
      <c r="E4581" s="2" t="s">
        <v>5010</v>
      </c>
      <c r="F4581" s="8" t="s">
        <v>23</v>
      </c>
      <c r="G4581" s="8">
        <v>1</v>
      </c>
      <c r="H4581" s="8">
        <v>0</v>
      </c>
      <c r="I4581" s="8">
        <v>0</v>
      </c>
      <c r="J4581" s="8">
        <v>1</v>
      </c>
      <c r="K4581" s="8">
        <v>1</v>
      </c>
      <c r="L4581" s="8">
        <v>1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5">
        <v>802020011</v>
      </c>
    </row>
    <row r="4582" spans="1:21" hidden="1" x14ac:dyDescent="0.25">
      <c r="A4582" s="8" t="s">
        <v>5018</v>
      </c>
      <c r="B4582" s="2" t="s">
        <v>4993</v>
      </c>
      <c r="C4582" s="2" t="s">
        <v>5013</v>
      </c>
      <c r="D4582" s="2" t="s">
        <v>5009</v>
      </c>
      <c r="E4582" s="2" t="s">
        <v>5010</v>
      </c>
      <c r="F4582" s="8" t="s">
        <v>23</v>
      </c>
      <c r="G4582" s="8">
        <v>1</v>
      </c>
      <c r="H4582" s="8">
        <v>0</v>
      </c>
      <c r="I4582" s="8">
        <v>0</v>
      </c>
      <c r="J4582" s="8">
        <v>1</v>
      </c>
      <c r="K4582" s="8">
        <v>1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5">
        <v>802020020</v>
      </c>
    </row>
    <row r="4583" spans="1:21" hidden="1" x14ac:dyDescent="0.25">
      <c r="A4583" s="8" t="s">
        <v>5018</v>
      </c>
      <c r="B4583" s="2" t="s">
        <v>4994</v>
      </c>
      <c r="C4583" s="2" t="s">
        <v>5013</v>
      </c>
      <c r="D4583" s="2" t="s">
        <v>5009</v>
      </c>
      <c r="E4583" s="2" t="s">
        <v>5010</v>
      </c>
      <c r="F4583" s="8" t="s">
        <v>24</v>
      </c>
      <c r="G4583" s="8">
        <v>1</v>
      </c>
      <c r="H4583" s="8">
        <v>0</v>
      </c>
      <c r="I4583" s="8">
        <v>0</v>
      </c>
      <c r="J4583" s="8">
        <v>1</v>
      </c>
      <c r="K4583" s="8">
        <v>1</v>
      </c>
      <c r="L4583" s="8">
        <v>1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5">
        <v>803010010</v>
      </c>
    </row>
    <row r="4584" spans="1:21" hidden="1" x14ac:dyDescent="0.25">
      <c r="A4584" s="8" t="s">
        <v>5018</v>
      </c>
      <c r="B4584" s="2" t="s">
        <v>4995</v>
      </c>
      <c r="C4584" s="2" t="s">
        <v>5013</v>
      </c>
      <c r="D4584" s="2" t="s">
        <v>5009</v>
      </c>
      <c r="E4584" s="2" t="s">
        <v>5010</v>
      </c>
      <c r="F4584" s="8" t="s">
        <v>24</v>
      </c>
      <c r="G4584" s="8">
        <v>1</v>
      </c>
      <c r="H4584" s="8">
        <v>0</v>
      </c>
      <c r="I4584" s="8">
        <v>0</v>
      </c>
      <c r="J4584" s="8">
        <v>1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5">
        <v>803010028</v>
      </c>
    </row>
    <row r="4585" spans="1:21" hidden="1" x14ac:dyDescent="0.25">
      <c r="A4585" s="8" t="s">
        <v>5018</v>
      </c>
      <c r="B4585" s="2" t="s">
        <v>4996</v>
      </c>
      <c r="C4585" s="2" t="s">
        <v>5013</v>
      </c>
      <c r="D4585" s="2" t="s">
        <v>5009</v>
      </c>
      <c r="E4585" s="2" t="s">
        <v>5010</v>
      </c>
      <c r="F4585" s="8" t="s">
        <v>23</v>
      </c>
      <c r="G4585" s="8">
        <v>1</v>
      </c>
      <c r="H4585" s="8">
        <v>1</v>
      </c>
      <c r="I4585" s="8">
        <v>0</v>
      </c>
      <c r="J4585" s="8">
        <v>1</v>
      </c>
      <c r="K4585" s="8">
        <v>1</v>
      </c>
      <c r="L4585" s="8">
        <v>1</v>
      </c>
      <c r="M4585" s="8">
        <v>0</v>
      </c>
      <c r="N4585" s="8">
        <v>0</v>
      </c>
      <c r="O4585" s="8">
        <v>1</v>
      </c>
      <c r="P4585" s="8">
        <v>1</v>
      </c>
      <c r="Q4585" s="8">
        <v>0</v>
      </c>
      <c r="R4585" s="8">
        <v>0</v>
      </c>
      <c r="S4585" s="8">
        <v>0</v>
      </c>
      <c r="T4585" s="8">
        <v>0</v>
      </c>
      <c r="U4585" s="5">
        <v>803010036</v>
      </c>
    </row>
    <row r="4586" spans="1:21" hidden="1" x14ac:dyDescent="0.25">
      <c r="A4586" s="8" t="s">
        <v>5018</v>
      </c>
      <c r="B4586" s="2" t="s">
        <v>4997</v>
      </c>
      <c r="C4586" s="2" t="s">
        <v>5013</v>
      </c>
      <c r="D4586" s="2" t="s">
        <v>5009</v>
      </c>
      <c r="E4586" s="2" t="s">
        <v>5010</v>
      </c>
      <c r="F4586" s="8" t="s">
        <v>23</v>
      </c>
      <c r="G4586" s="8">
        <v>1</v>
      </c>
      <c r="H4586" s="8">
        <v>1</v>
      </c>
      <c r="I4586" s="8">
        <v>0</v>
      </c>
      <c r="J4586" s="8">
        <v>1</v>
      </c>
      <c r="K4586" s="8">
        <v>1</v>
      </c>
      <c r="L4586" s="8">
        <v>1</v>
      </c>
      <c r="M4586" s="8">
        <v>0</v>
      </c>
      <c r="N4586" s="8">
        <v>0</v>
      </c>
      <c r="O4586" s="8">
        <v>1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5">
        <v>803010044</v>
      </c>
    </row>
    <row r="4587" spans="1:21" hidden="1" x14ac:dyDescent="0.25">
      <c r="A4587" s="8" t="s">
        <v>5018</v>
      </c>
      <c r="B4587" s="2" t="s">
        <v>4998</v>
      </c>
      <c r="C4587" s="2" t="s">
        <v>5014</v>
      </c>
      <c r="D4587" s="2" t="s">
        <v>5009</v>
      </c>
      <c r="E4587" s="2" t="s">
        <v>5010</v>
      </c>
      <c r="F4587" s="8" t="s">
        <v>23</v>
      </c>
      <c r="G4587" s="8">
        <v>1</v>
      </c>
      <c r="H4587" s="8">
        <v>0</v>
      </c>
      <c r="I4587" s="8">
        <v>0</v>
      </c>
      <c r="J4587" s="8">
        <v>1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5">
        <v>803010052</v>
      </c>
    </row>
    <row r="4588" spans="1:21" hidden="1" x14ac:dyDescent="0.25">
      <c r="A4588" s="8" t="s">
        <v>5018</v>
      </c>
      <c r="B4588" s="2" t="s">
        <v>4999</v>
      </c>
      <c r="C4588" s="2" t="s">
        <v>5014</v>
      </c>
      <c r="D4588" s="2" t="s">
        <v>5009</v>
      </c>
      <c r="E4588" s="2" t="s">
        <v>5010</v>
      </c>
      <c r="F4588" s="8" t="s">
        <v>23</v>
      </c>
      <c r="G4588" s="8">
        <v>1</v>
      </c>
      <c r="H4588" s="8">
        <v>0</v>
      </c>
      <c r="I4588" s="8">
        <v>0</v>
      </c>
      <c r="J4588" s="8">
        <v>1</v>
      </c>
      <c r="K4588" s="8">
        <v>1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5">
        <v>803010060</v>
      </c>
    </row>
    <row r="4589" spans="1:21" hidden="1" x14ac:dyDescent="0.25">
      <c r="A4589" s="8" t="s">
        <v>5018</v>
      </c>
      <c r="B4589" s="2" t="s">
        <v>5000</v>
      </c>
      <c r="C4589" s="2" t="s">
        <v>5014</v>
      </c>
      <c r="D4589" s="2" t="s">
        <v>5009</v>
      </c>
      <c r="E4589" s="2" t="s">
        <v>5010</v>
      </c>
      <c r="F4589" s="8" t="s">
        <v>23</v>
      </c>
      <c r="G4589" s="8">
        <v>1</v>
      </c>
      <c r="H4589" s="8">
        <v>0</v>
      </c>
      <c r="I4589" s="8">
        <v>0</v>
      </c>
      <c r="J4589" s="8">
        <v>1</v>
      </c>
      <c r="K4589" s="8">
        <v>1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5">
        <v>803010079</v>
      </c>
    </row>
    <row r="4590" spans="1:21" hidden="1" x14ac:dyDescent="0.25">
      <c r="A4590" s="8" t="s">
        <v>5018</v>
      </c>
      <c r="B4590" s="2" t="s">
        <v>5001</v>
      </c>
      <c r="C4590" s="2" t="s">
        <v>5014</v>
      </c>
      <c r="D4590" s="2" t="s">
        <v>5009</v>
      </c>
      <c r="E4590" s="2" t="s">
        <v>5010</v>
      </c>
      <c r="F4590" s="8" t="s">
        <v>23</v>
      </c>
      <c r="G4590" s="8">
        <v>1</v>
      </c>
      <c r="H4590" s="8">
        <v>0</v>
      </c>
      <c r="I4590" s="8">
        <v>0</v>
      </c>
      <c r="J4590" s="8">
        <v>1</v>
      </c>
      <c r="K4590" s="8">
        <v>1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5">
        <v>803010087</v>
      </c>
    </row>
    <row r="4591" spans="1:21" hidden="1" x14ac:dyDescent="0.25">
      <c r="A4591" s="8" t="s">
        <v>5018</v>
      </c>
      <c r="B4591" s="2" t="s">
        <v>5002</v>
      </c>
      <c r="C4591" s="2" t="s">
        <v>5014</v>
      </c>
      <c r="D4591" s="2" t="s">
        <v>5009</v>
      </c>
      <c r="E4591" s="2" t="s">
        <v>5010</v>
      </c>
      <c r="F4591" s="8" t="s">
        <v>23</v>
      </c>
      <c r="G4591" s="8">
        <v>1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5">
        <v>803010095</v>
      </c>
    </row>
    <row r="4592" spans="1:21" hidden="1" x14ac:dyDescent="0.25">
      <c r="A4592" s="8" t="s">
        <v>5018</v>
      </c>
      <c r="B4592" s="2" t="s">
        <v>5003</v>
      </c>
      <c r="C4592" s="2" t="s">
        <v>5014</v>
      </c>
      <c r="D4592" s="2" t="s">
        <v>5009</v>
      </c>
      <c r="E4592" s="2" t="s">
        <v>5010</v>
      </c>
      <c r="F4592" s="8" t="s">
        <v>23</v>
      </c>
      <c r="G4592" s="8">
        <v>1</v>
      </c>
      <c r="H4592" s="8">
        <v>0</v>
      </c>
      <c r="I4592" s="8">
        <v>0</v>
      </c>
      <c r="J4592" s="8">
        <v>0</v>
      </c>
      <c r="K4592" s="8">
        <v>1</v>
      </c>
      <c r="L4592" s="8">
        <v>1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5">
        <v>803010109</v>
      </c>
    </row>
    <row r="4593" spans="1:21" hidden="1" x14ac:dyDescent="0.25">
      <c r="A4593" s="8" t="s">
        <v>5018</v>
      </c>
      <c r="B4593" s="2" t="s">
        <v>5004</v>
      </c>
      <c r="C4593" s="2" t="s">
        <v>5014</v>
      </c>
      <c r="D4593" s="2" t="s">
        <v>5009</v>
      </c>
      <c r="E4593" s="2" t="s">
        <v>5010</v>
      </c>
      <c r="F4593" s="8" t="s">
        <v>23</v>
      </c>
      <c r="G4593" s="8">
        <v>1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5">
        <v>803010117</v>
      </c>
    </row>
    <row r="4594" spans="1:21" hidden="1" x14ac:dyDescent="0.25">
      <c r="A4594" s="8" t="s">
        <v>5018</v>
      </c>
      <c r="B4594" s="2" t="s">
        <v>5005</v>
      </c>
      <c r="C4594" s="2" t="s">
        <v>5014</v>
      </c>
      <c r="D4594" s="2" t="s">
        <v>5009</v>
      </c>
      <c r="E4594" s="2" t="s">
        <v>5010</v>
      </c>
      <c r="F4594" s="8" t="s">
        <v>23</v>
      </c>
      <c r="G4594" s="8">
        <v>1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5">
        <v>803010125</v>
      </c>
    </row>
    <row r="4595" spans="1:21" hidden="1" x14ac:dyDescent="0.25">
      <c r="A4595" s="8" t="s">
        <v>5018</v>
      </c>
      <c r="B4595" s="2" t="s">
        <v>5006</v>
      </c>
      <c r="C4595" s="2" t="s">
        <v>5015</v>
      </c>
      <c r="D4595" s="2" t="s">
        <v>5016</v>
      </c>
      <c r="E4595" s="2" t="s">
        <v>5010</v>
      </c>
      <c r="F4595" s="8" t="s">
        <v>31</v>
      </c>
      <c r="G4595" s="8">
        <v>1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5">
        <v>803010133</v>
      </c>
    </row>
    <row r="4596" spans="1:21" hidden="1" x14ac:dyDescent="0.25">
      <c r="A4596" s="8" t="s">
        <v>5018</v>
      </c>
      <c r="B4596" s="2" t="s">
        <v>5007</v>
      </c>
      <c r="C4596" s="2" t="s">
        <v>5015</v>
      </c>
      <c r="D4596" s="2" t="s">
        <v>5016</v>
      </c>
      <c r="E4596" s="2" t="s">
        <v>5010</v>
      </c>
      <c r="F4596" s="8" t="s">
        <v>31</v>
      </c>
      <c r="G4596" s="8">
        <v>1</v>
      </c>
      <c r="H4596" s="8">
        <v>0</v>
      </c>
      <c r="I4596" s="8">
        <v>0</v>
      </c>
      <c r="J4596" s="8">
        <v>1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5">
        <v>803010141</v>
      </c>
    </row>
  </sheetData>
  <conditionalFormatting sqref="A5:A4596">
    <cfRule type="cellIs" dxfId="2" priority="1" operator="equal">
      <formula>"Sim"</formula>
    </cfRule>
  </conditionalFormatting>
  <dataValidations count="1">
    <dataValidation type="list" allowBlank="1" showInputMessage="1" showErrorMessage="1" sqref="A5:A4596" xr:uid="{C0CE5678-C382-4CBA-B676-08D723538DBE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30922-BFAD-4D64-BAC4-8D43D594E00C}">
  <dimension ref="A1:U4596"/>
  <sheetViews>
    <sheetView showGridLines="0" zoomScale="90" zoomScaleNormal="90" workbookViewId="0">
      <pane xSplit="2" ySplit="4" topLeftCell="C5" activePane="bottomRight" state="frozen"/>
      <selection activeCell="U2" sqref="U2:U3"/>
      <selection pane="topRight" activeCell="U2" sqref="U2:U3"/>
      <selection pane="bottomLeft" activeCell="U2" sqref="U2:U3"/>
      <selection pane="bottomRight" activeCell="A3654" sqref="A3654"/>
    </sheetView>
  </sheetViews>
  <sheetFormatPr defaultColWidth="3.85546875" defaultRowHeight="12.75" x14ac:dyDescent="0.2"/>
  <cols>
    <col min="1" max="1" width="11.140625" style="13" customWidth="1"/>
    <col min="2" max="2" width="69" style="2" customWidth="1"/>
    <col min="3" max="3" width="25" style="6" customWidth="1"/>
    <col min="4" max="4" width="38.140625" style="2" customWidth="1"/>
    <col min="5" max="5" width="15.7109375" style="2" bestFit="1" customWidth="1"/>
    <col min="6" max="6" width="11.42578125" style="7" bestFit="1" customWidth="1"/>
    <col min="7" max="7" width="16.28515625" style="8" bestFit="1" customWidth="1"/>
    <col min="8" max="8" width="14.28515625" style="7" bestFit="1" customWidth="1"/>
    <col min="9" max="9" width="16" style="8" bestFit="1" customWidth="1"/>
    <col min="10" max="10" width="18.140625" style="8" bestFit="1" customWidth="1"/>
    <col min="11" max="11" width="17.5703125" style="8" bestFit="1" customWidth="1"/>
    <col min="12" max="12" width="16.42578125" style="8" bestFit="1" customWidth="1"/>
    <col min="13" max="15" width="17.7109375" style="8" bestFit="1" customWidth="1"/>
    <col min="16" max="16" width="16.140625" style="8" bestFit="1" customWidth="1"/>
    <col min="17" max="18" width="19" style="8" bestFit="1" customWidth="1"/>
    <col min="19" max="19" width="17.42578125" style="8" bestFit="1" customWidth="1"/>
    <col min="20" max="20" width="17.5703125" style="8" bestFit="1" customWidth="1"/>
    <col min="21" max="21" width="19.28515625" style="1" bestFit="1" customWidth="1"/>
    <col min="22" max="16384" width="3.85546875" style="1"/>
  </cols>
  <sheetData>
    <row r="1" spans="1:21" ht="18.75" x14ac:dyDescent="0.3">
      <c r="A1" s="16" t="s">
        <v>5027</v>
      </c>
    </row>
    <row r="2" spans="1:21" x14ac:dyDescent="0.25">
      <c r="A2" s="10">
        <f>COUNTA(Transplante[Selecionar])</f>
        <v>4592</v>
      </c>
      <c r="B2" s="10">
        <f>COUNTA(Transplante[Procedimento])</f>
        <v>4592</v>
      </c>
      <c r="C2" s="10">
        <f>COUNTA(Transplante[Forma])</f>
        <v>4592</v>
      </c>
      <c r="D2" s="10">
        <f>COUNTA(Transplante[Sub-Grupo])</f>
        <v>4592</v>
      </c>
      <c r="E2" s="10">
        <f>COUNTA(Transplante[Grupo])</f>
        <v>4592</v>
      </c>
      <c r="F2" s="10"/>
      <c r="G2" s="10">
        <f>SUM(Transplante[Ambulatorial])</f>
        <v>2489</v>
      </c>
      <c r="H2" s="10">
        <f>SUM(Transplante[Hospitalar])</f>
        <v>3176</v>
      </c>
      <c r="I2" s="10">
        <f>SUM(Transplante[Hospital-Dia])</f>
        <v>1546</v>
      </c>
      <c r="J2" s="10">
        <f>SUM(Transplante[Registro-BPA-C])</f>
        <v>1131</v>
      </c>
      <c r="K2" s="10">
        <f>SUM(Transplante[Registro-BPA-I])</f>
        <v>1686</v>
      </c>
      <c r="L2" s="10">
        <f>SUM(Transplante[Registro-BPA])</f>
        <v>1766</v>
      </c>
      <c r="M2" s="10">
        <f>SUM(Transplante[Registro-AIH-P])</f>
        <v>1759</v>
      </c>
      <c r="N2" s="10">
        <f>SUM(Transplante[Registro-AIH-E])</f>
        <v>746</v>
      </c>
      <c r="O2" s="10">
        <f>SUM(Transplante[Registro-AIH-S])</f>
        <v>686</v>
      </c>
      <c r="P2" s="10">
        <f>SUM(Transplante[Registro-AIH])</f>
        <v>3183</v>
      </c>
      <c r="Q2" s="10">
        <f>SUM(Transplante[Registro-APAC-P])</f>
        <v>0</v>
      </c>
      <c r="R2" s="10">
        <f>SUM(Transplante[Registro-APAC-S])</f>
        <v>173</v>
      </c>
      <c r="S2" s="10">
        <f>SUM(Transplante[Registro-APAC])</f>
        <v>173</v>
      </c>
      <c r="T2" s="10">
        <f>SUM(Transplante[Registro-RAAS])</f>
        <v>0</v>
      </c>
      <c r="U2" s="10">
        <f>COUNTA(Transplante[Grupo])</f>
        <v>4592</v>
      </c>
    </row>
    <row r="3" spans="1:21" x14ac:dyDescent="0.25">
      <c r="A3" s="11">
        <f>COUNTIF(Transplante[Selecionar],"sim")</f>
        <v>10</v>
      </c>
      <c r="B3" s="11">
        <f>SUBTOTAL(3,Transplante[Procedimento])</f>
        <v>13</v>
      </c>
      <c r="C3" s="11">
        <f>SUBTOTAL(3,Transplante[Forma])</f>
        <v>13</v>
      </c>
      <c r="D3" s="11">
        <f>SUBTOTAL(3,Transplante[Sub-Grupo])</f>
        <v>13</v>
      </c>
      <c r="E3" s="11">
        <f>SUBTOTAL(3,Transplante[Grupo])</f>
        <v>13</v>
      </c>
      <c r="F3" s="11"/>
      <c r="G3" s="11">
        <f>SUBTOTAL(9,Transplante[Ambulatorial])</f>
        <v>0</v>
      </c>
      <c r="H3" s="11">
        <f>SUBTOTAL(9,Transplante[Hospitalar])</f>
        <v>13</v>
      </c>
      <c r="I3" s="11">
        <f>SUBTOTAL(9,Transplante[Hospital-Dia])</f>
        <v>0</v>
      </c>
      <c r="J3" s="11">
        <f>SUBTOTAL(9,Transplante[Registro-BPA-C])</f>
        <v>0</v>
      </c>
      <c r="K3" s="11">
        <f>SUBTOTAL(9,Transplante[Registro-BPA-I])</f>
        <v>0</v>
      </c>
      <c r="L3" s="11">
        <f>SUBTOTAL(9,Transplante[Registro-BPA])</f>
        <v>0</v>
      </c>
      <c r="M3" s="11">
        <f>SUBTOTAL(9,Transplante[Registro-AIH-P])</f>
        <v>10</v>
      </c>
      <c r="N3" s="11">
        <f>SUBTOTAL(9,Transplante[Registro-AIH-E])</f>
        <v>0</v>
      </c>
      <c r="O3" s="11">
        <f>SUBTOTAL(9,Transplante[Registro-AIH-S])</f>
        <v>3</v>
      </c>
      <c r="P3" s="11">
        <f>SUBTOTAL(9,Transplante[Registro-AIH])</f>
        <v>13</v>
      </c>
      <c r="Q3" s="11">
        <f>SUBTOTAL(9,Transplante[Registro-APAC-P])</f>
        <v>0</v>
      </c>
      <c r="R3" s="11">
        <f>SUBTOTAL(9,Transplante[Registro-APAC-S])</f>
        <v>0</v>
      </c>
      <c r="S3" s="11">
        <f>SUBTOTAL(9,Transplante[Registro-APAC])</f>
        <v>0</v>
      </c>
      <c r="T3" s="11">
        <f>SUBTOTAL(9,Transplante[Registro-RAAS])</f>
        <v>0</v>
      </c>
      <c r="U3" s="11">
        <f>SUBTOTAL(3,Transplante[Grupo])</f>
        <v>13</v>
      </c>
    </row>
    <row r="4" spans="1:21" x14ac:dyDescent="0.25">
      <c r="A4" s="12" t="s">
        <v>5017</v>
      </c>
      <c r="B4" s="4" t="s">
        <v>4</v>
      </c>
      <c r="C4" s="4" t="s">
        <v>3</v>
      </c>
      <c r="D4" s="4" t="s">
        <v>2</v>
      </c>
      <c r="E4" s="4" t="s">
        <v>1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3" t="s">
        <v>0</v>
      </c>
    </row>
    <row r="5" spans="1:21" hidden="1" x14ac:dyDescent="0.25">
      <c r="A5" s="8" t="s">
        <v>5018</v>
      </c>
      <c r="B5" s="2" t="s">
        <v>422</v>
      </c>
      <c r="C5" s="2" t="s">
        <v>22</v>
      </c>
      <c r="D5" s="2" t="s">
        <v>21</v>
      </c>
      <c r="E5" s="2" t="s">
        <v>20</v>
      </c>
      <c r="F5" s="8" t="s">
        <v>23</v>
      </c>
      <c r="G5" s="8">
        <v>1</v>
      </c>
      <c r="H5" s="8">
        <v>0</v>
      </c>
      <c r="I5" s="8">
        <v>0</v>
      </c>
      <c r="J5" s="8">
        <v>1</v>
      </c>
      <c r="K5" s="8">
        <v>0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5">
        <v>101010010</v>
      </c>
    </row>
    <row r="6" spans="1:21" hidden="1" x14ac:dyDescent="0.25">
      <c r="A6" s="8" t="s">
        <v>5018</v>
      </c>
      <c r="B6" s="2" t="s">
        <v>423</v>
      </c>
      <c r="C6" s="2" t="s">
        <v>22</v>
      </c>
      <c r="D6" s="2" t="s">
        <v>21</v>
      </c>
      <c r="E6" s="2" t="s">
        <v>20</v>
      </c>
      <c r="F6" s="8" t="s">
        <v>24</v>
      </c>
      <c r="G6" s="8">
        <v>1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5">
        <v>101010028</v>
      </c>
    </row>
    <row r="7" spans="1:21" hidden="1" x14ac:dyDescent="0.25">
      <c r="A7" s="8" t="s">
        <v>5018</v>
      </c>
      <c r="B7" s="2" t="s">
        <v>424</v>
      </c>
      <c r="C7" s="2" t="s">
        <v>22</v>
      </c>
      <c r="D7" s="2" t="s">
        <v>21</v>
      </c>
      <c r="E7" s="2" t="s">
        <v>20</v>
      </c>
      <c r="F7" s="8" t="s">
        <v>23</v>
      </c>
      <c r="G7" s="8">
        <v>1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5">
        <v>101010036</v>
      </c>
    </row>
    <row r="8" spans="1:21" hidden="1" x14ac:dyDescent="0.25">
      <c r="A8" s="8" t="s">
        <v>5018</v>
      </c>
      <c r="B8" s="2" t="s">
        <v>425</v>
      </c>
      <c r="C8" s="2" t="s">
        <v>25</v>
      </c>
      <c r="D8" s="2" t="s">
        <v>21</v>
      </c>
      <c r="E8" s="2" t="s">
        <v>20</v>
      </c>
      <c r="F8" s="8" t="s">
        <v>23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5">
        <v>101020015</v>
      </c>
    </row>
    <row r="9" spans="1:21" hidden="1" x14ac:dyDescent="0.25">
      <c r="A9" s="8" t="s">
        <v>5018</v>
      </c>
      <c r="B9" s="2" t="s">
        <v>426</v>
      </c>
      <c r="C9" s="2" t="s">
        <v>25</v>
      </c>
      <c r="D9" s="2" t="s">
        <v>21</v>
      </c>
      <c r="E9" s="2" t="s">
        <v>20</v>
      </c>
      <c r="F9" s="8" t="s">
        <v>23</v>
      </c>
      <c r="G9" s="8">
        <v>1</v>
      </c>
      <c r="H9" s="8">
        <v>0</v>
      </c>
      <c r="I9" s="8">
        <v>0</v>
      </c>
      <c r="J9" s="8">
        <v>1</v>
      </c>
      <c r="K9" s="8">
        <v>0</v>
      </c>
      <c r="L9" s="8">
        <v>1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5">
        <v>101020023</v>
      </c>
    </row>
    <row r="10" spans="1:21" hidden="1" x14ac:dyDescent="0.25">
      <c r="A10" s="8" t="s">
        <v>5018</v>
      </c>
      <c r="B10" s="2" t="s">
        <v>427</v>
      </c>
      <c r="C10" s="2" t="s">
        <v>25</v>
      </c>
      <c r="D10" s="2" t="s">
        <v>21</v>
      </c>
      <c r="E10" s="2" t="s">
        <v>20</v>
      </c>
      <c r="F10" s="8" t="s">
        <v>23</v>
      </c>
      <c r="G10" s="8">
        <v>1</v>
      </c>
      <c r="H10" s="8">
        <v>0</v>
      </c>
      <c r="I10" s="8">
        <v>0</v>
      </c>
      <c r="J10" s="8">
        <v>1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5">
        <v>101020031</v>
      </c>
    </row>
    <row r="11" spans="1:21" hidden="1" x14ac:dyDescent="0.25">
      <c r="A11" s="8" t="s">
        <v>5018</v>
      </c>
      <c r="B11" s="2" t="s">
        <v>428</v>
      </c>
      <c r="C11" s="2" t="s">
        <v>25</v>
      </c>
      <c r="D11" s="2" t="s">
        <v>21</v>
      </c>
      <c r="E11" s="2" t="s">
        <v>20</v>
      </c>
      <c r="F11" s="8" t="s">
        <v>23</v>
      </c>
      <c r="G11" s="8">
        <v>1</v>
      </c>
      <c r="H11" s="8">
        <v>0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5">
        <v>101020040</v>
      </c>
    </row>
    <row r="12" spans="1:21" hidden="1" x14ac:dyDescent="0.25">
      <c r="A12" s="8" t="s">
        <v>5018</v>
      </c>
      <c r="B12" s="2" t="s">
        <v>429</v>
      </c>
      <c r="C12" s="2" t="s">
        <v>25</v>
      </c>
      <c r="D12" s="2" t="s">
        <v>21</v>
      </c>
      <c r="E12" s="2" t="s">
        <v>20</v>
      </c>
      <c r="F12" s="8" t="s">
        <v>23</v>
      </c>
      <c r="G12" s="8">
        <v>1</v>
      </c>
      <c r="H12" s="8">
        <v>0</v>
      </c>
      <c r="I12" s="8">
        <v>0</v>
      </c>
      <c r="J12" s="8">
        <v>1</v>
      </c>
      <c r="K12" s="8">
        <v>1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5">
        <v>101020058</v>
      </c>
    </row>
    <row r="13" spans="1:21" hidden="1" x14ac:dyDescent="0.25">
      <c r="A13" s="8" t="s">
        <v>5018</v>
      </c>
      <c r="B13" s="2" t="s">
        <v>430</v>
      </c>
      <c r="C13" s="2" t="s">
        <v>25</v>
      </c>
      <c r="D13" s="2" t="s">
        <v>21</v>
      </c>
      <c r="E13" s="2" t="s">
        <v>20</v>
      </c>
      <c r="F13" s="8" t="s">
        <v>23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5">
        <v>101020066</v>
      </c>
    </row>
    <row r="14" spans="1:21" hidden="1" x14ac:dyDescent="0.25">
      <c r="A14" s="8" t="s">
        <v>5018</v>
      </c>
      <c r="B14" s="2" t="s">
        <v>431</v>
      </c>
      <c r="C14" s="2" t="s">
        <v>25</v>
      </c>
      <c r="D14" s="2" t="s">
        <v>21</v>
      </c>
      <c r="E14" s="2" t="s">
        <v>20</v>
      </c>
      <c r="F14" s="8" t="s">
        <v>23</v>
      </c>
      <c r="G14" s="8">
        <v>1</v>
      </c>
      <c r="H14" s="8">
        <v>1</v>
      </c>
      <c r="I14" s="8">
        <v>1</v>
      </c>
      <c r="J14" s="8">
        <v>1</v>
      </c>
      <c r="K14" s="8">
        <v>1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5">
        <v>101020074</v>
      </c>
    </row>
    <row r="15" spans="1:21" hidden="1" x14ac:dyDescent="0.25">
      <c r="A15" s="8" t="s">
        <v>5018</v>
      </c>
      <c r="B15" s="2" t="s">
        <v>432</v>
      </c>
      <c r="C15" s="2" t="s">
        <v>25</v>
      </c>
      <c r="D15" s="2" t="s">
        <v>21</v>
      </c>
      <c r="E15" s="2" t="s">
        <v>20</v>
      </c>
      <c r="F15" s="8" t="s">
        <v>23</v>
      </c>
      <c r="G15" s="8">
        <v>1</v>
      </c>
      <c r="H15" s="8">
        <v>0</v>
      </c>
      <c r="I15" s="8">
        <v>0</v>
      </c>
      <c r="J15" s="8">
        <v>1</v>
      </c>
      <c r="K15" s="8">
        <v>1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5">
        <v>101020082</v>
      </c>
    </row>
    <row r="16" spans="1:21" hidden="1" x14ac:dyDescent="0.25">
      <c r="A16" s="8" t="s">
        <v>5018</v>
      </c>
      <c r="B16" s="2" t="s">
        <v>433</v>
      </c>
      <c r="C16" s="2" t="s">
        <v>25</v>
      </c>
      <c r="D16" s="2" t="s">
        <v>21</v>
      </c>
      <c r="E16" s="2" t="s">
        <v>20</v>
      </c>
      <c r="F16" s="8" t="s">
        <v>23</v>
      </c>
      <c r="G16" s="8">
        <v>1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0</v>
      </c>
      <c r="N16" s="8">
        <v>0</v>
      </c>
      <c r="O16" s="8">
        <v>1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5">
        <v>101020090</v>
      </c>
    </row>
    <row r="17" spans="1:21" hidden="1" x14ac:dyDescent="0.25">
      <c r="A17" s="8" t="s">
        <v>5018</v>
      </c>
      <c r="B17" s="2" t="s">
        <v>434</v>
      </c>
      <c r="C17" s="2" t="s">
        <v>26</v>
      </c>
      <c r="D17" s="2" t="s">
        <v>21</v>
      </c>
      <c r="E17" s="2" t="s">
        <v>20</v>
      </c>
      <c r="F17" s="8" t="s">
        <v>23</v>
      </c>
      <c r="G17" s="8">
        <v>1</v>
      </c>
      <c r="H17" s="8">
        <v>0</v>
      </c>
      <c r="I17" s="8">
        <v>0</v>
      </c>
      <c r="J17" s="8">
        <v>1</v>
      </c>
      <c r="K17" s="8">
        <v>1</v>
      </c>
      <c r="L17" s="8">
        <v>1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5">
        <v>101030010</v>
      </c>
    </row>
    <row r="18" spans="1:21" hidden="1" x14ac:dyDescent="0.25">
      <c r="A18" s="8" t="s">
        <v>5018</v>
      </c>
      <c r="B18" s="2" t="s">
        <v>435</v>
      </c>
      <c r="C18" s="2" t="s">
        <v>26</v>
      </c>
      <c r="D18" s="2" t="s">
        <v>21</v>
      </c>
      <c r="E18" s="2" t="s">
        <v>20</v>
      </c>
      <c r="F18" s="8" t="s">
        <v>23</v>
      </c>
      <c r="G18" s="8">
        <v>1</v>
      </c>
      <c r="H18" s="8">
        <v>0</v>
      </c>
      <c r="I18" s="8">
        <v>0</v>
      </c>
      <c r="J18" s="8">
        <v>1</v>
      </c>
      <c r="K18" s="8">
        <v>1</v>
      </c>
      <c r="L18" s="8">
        <v>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5">
        <v>101030029</v>
      </c>
    </row>
    <row r="19" spans="1:21" hidden="1" x14ac:dyDescent="0.25">
      <c r="A19" s="8" t="s">
        <v>5018</v>
      </c>
      <c r="B19" s="2" t="s">
        <v>436</v>
      </c>
      <c r="C19" s="2" t="s">
        <v>27</v>
      </c>
      <c r="D19" s="2" t="s">
        <v>21</v>
      </c>
      <c r="E19" s="2" t="s">
        <v>20</v>
      </c>
      <c r="F19" s="8" t="s">
        <v>23</v>
      </c>
      <c r="G19" s="8">
        <v>1</v>
      </c>
      <c r="H19" s="8">
        <v>0</v>
      </c>
      <c r="I19" s="8">
        <v>0</v>
      </c>
      <c r="J19" s="8">
        <v>1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5">
        <v>101040024</v>
      </c>
    </row>
    <row r="20" spans="1:21" hidden="1" x14ac:dyDescent="0.25">
      <c r="A20" s="8" t="s">
        <v>5018</v>
      </c>
      <c r="B20" s="2" t="s">
        <v>437</v>
      </c>
      <c r="C20" s="2" t="s">
        <v>27</v>
      </c>
      <c r="D20" s="2" t="s">
        <v>21</v>
      </c>
      <c r="E20" s="2" t="s">
        <v>20</v>
      </c>
      <c r="F20" s="8" t="s">
        <v>24</v>
      </c>
      <c r="G20" s="8">
        <v>1</v>
      </c>
      <c r="H20" s="8">
        <v>0</v>
      </c>
      <c r="I20" s="8">
        <v>0</v>
      </c>
      <c r="J20" s="8">
        <v>1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5">
        <v>101040032</v>
      </c>
    </row>
    <row r="21" spans="1:21" hidden="1" x14ac:dyDescent="0.25">
      <c r="A21" s="8" t="s">
        <v>5018</v>
      </c>
      <c r="B21" s="2" t="s">
        <v>438</v>
      </c>
      <c r="C21" s="2" t="s">
        <v>27</v>
      </c>
      <c r="D21" s="2" t="s">
        <v>21</v>
      </c>
      <c r="E21" s="2" t="s">
        <v>20</v>
      </c>
      <c r="F21" s="8" t="s">
        <v>24</v>
      </c>
      <c r="G21" s="8">
        <v>1</v>
      </c>
      <c r="H21" s="8">
        <v>0</v>
      </c>
      <c r="I21" s="8">
        <v>0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5">
        <v>101040040</v>
      </c>
    </row>
    <row r="22" spans="1:21" hidden="1" x14ac:dyDescent="0.25">
      <c r="A22" s="8" t="s">
        <v>5018</v>
      </c>
      <c r="B22" s="2" t="s">
        <v>439</v>
      </c>
      <c r="C22" s="2" t="s">
        <v>27</v>
      </c>
      <c r="D22" s="2" t="s">
        <v>21</v>
      </c>
      <c r="E22" s="2" t="s">
        <v>20</v>
      </c>
      <c r="F22" s="8" t="s">
        <v>23</v>
      </c>
      <c r="G22" s="8">
        <v>1</v>
      </c>
      <c r="H22" s="8">
        <v>1</v>
      </c>
      <c r="I22" s="8">
        <v>0</v>
      </c>
      <c r="J22" s="8">
        <v>1</v>
      </c>
      <c r="K22" s="8">
        <v>1</v>
      </c>
      <c r="L22" s="8">
        <v>1</v>
      </c>
      <c r="M22" s="8">
        <v>0</v>
      </c>
      <c r="N22" s="8">
        <v>0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5">
        <v>101040059</v>
      </c>
    </row>
    <row r="23" spans="1:21" hidden="1" x14ac:dyDescent="0.25">
      <c r="A23" s="8" t="s">
        <v>5018</v>
      </c>
      <c r="B23" s="2" t="s">
        <v>440</v>
      </c>
      <c r="C23" s="2" t="s">
        <v>27</v>
      </c>
      <c r="D23" s="2" t="s">
        <v>21</v>
      </c>
      <c r="E23" s="2" t="s">
        <v>20</v>
      </c>
      <c r="F23" s="8" t="s">
        <v>23</v>
      </c>
      <c r="G23" s="8">
        <v>1</v>
      </c>
      <c r="H23" s="8">
        <v>1</v>
      </c>
      <c r="I23" s="8">
        <v>0</v>
      </c>
      <c r="J23" s="8">
        <v>1</v>
      </c>
      <c r="K23" s="8">
        <v>1</v>
      </c>
      <c r="L23" s="8">
        <v>1</v>
      </c>
      <c r="M23" s="8">
        <v>0</v>
      </c>
      <c r="N23" s="8">
        <v>0</v>
      </c>
      <c r="O23" s="8">
        <v>1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5">
        <v>101040067</v>
      </c>
    </row>
    <row r="24" spans="1:21" hidden="1" x14ac:dyDescent="0.25">
      <c r="A24" s="8" t="s">
        <v>5018</v>
      </c>
      <c r="B24" s="2" t="s">
        <v>441</v>
      </c>
      <c r="C24" s="2" t="s">
        <v>28</v>
      </c>
      <c r="D24" s="2" t="s">
        <v>21</v>
      </c>
      <c r="E24" s="2" t="s">
        <v>20</v>
      </c>
      <c r="F24" s="8" t="s">
        <v>23</v>
      </c>
      <c r="G24" s="8">
        <v>1</v>
      </c>
      <c r="H24" s="8">
        <v>0</v>
      </c>
      <c r="I24" s="8">
        <v>0</v>
      </c>
      <c r="J24" s="8">
        <v>1</v>
      </c>
      <c r="K24" s="8">
        <v>1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5">
        <v>101050011</v>
      </c>
    </row>
    <row r="25" spans="1:21" hidden="1" x14ac:dyDescent="0.25">
      <c r="A25" s="8" t="s">
        <v>5018</v>
      </c>
      <c r="B25" s="2" t="s">
        <v>442</v>
      </c>
      <c r="C25" s="2" t="s">
        <v>28</v>
      </c>
      <c r="D25" s="2" t="s">
        <v>21</v>
      </c>
      <c r="E25" s="2" t="s">
        <v>20</v>
      </c>
      <c r="F25" s="8" t="s">
        <v>23</v>
      </c>
      <c r="G25" s="8">
        <v>1</v>
      </c>
      <c r="H25" s="8">
        <v>0</v>
      </c>
      <c r="I25" s="8">
        <v>0</v>
      </c>
      <c r="J25" s="8">
        <v>1</v>
      </c>
      <c r="K25" s="8">
        <v>1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5">
        <v>101050020</v>
      </c>
    </row>
    <row r="26" spans="1:21" hidden="1" x14ac:dyDescent="0.25">
      <c r="A26" s="8" t="s">
        <v>5018</v>
      </c>
      <c r="B26" s="2" t="s">
        <v>443</v>
      </c>
      <c r="C26" s="2" t="s">
        <v>28</v>
      </c>
      <c r="D26" s="2" t="s">
        <v>21</v>
      </c>
      <c r="E26" s="2" t="s">
        <v>20</v>
      </c>
      <c r="F26" s="8" t="s">
        <v>23</v>
      </c>
      <c r="G26" s="8">
        <v>1</v>
      </c>
      <c r="H26" s="8">
        <v>0</v>
      </c>
      <c r="I26" s="8">
        <v>0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5">
        <v>101050038</v>
      </c>
    </row>
    <row r="27" spans="1:21" hidden="1" x14ac:dyDescent="0.25">
      <c r="A27" s="8" t="s">
        <v>5018</v>
      </c>
      <c r="B27" s="2" t="s">
        <v>444</v>
      </c>
      <c r="C27" s="2" t="s">
        <v>28</v>
      </c>
      <c r="D27" s="2" t="s">
        <v>21</v>
      </c>
      <c r="E27" s="2" t="s">
        <v>20</v>
      </c>
      <c r="F27" s="8" t="s">
        <v>23</v>
      </c>
      <c r="G27" s="8">
        <v>1</v>
      </c>
      <c r="H27" s="8">
        <v>0</v>
      </c>
      <c r="I27" s="8">
        <v>0</v>
      </c>
      <c r="J27" s="8">
        <v>1</v>
      </c>
      <c r="K27" s="8">
        <v>1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5">
        <v>101050046</v>
      </c>
    </row>
    <row r="28" spans="1:21" hidden="1" x14ac:dyDescent="0.25">
      <c r="A28" s="8" t="s">
        <v>5018</v>
      </c>
      <c r="B28" s="2" t="s">
        <v>445</v>
      </c>
      <c r="C28" s="2" t="s">
        <v>28</v>
      </c>
      <c r="D28" s="2" t="s">
        <v>21</v>
      </c>
      <c r="E28" s="2" t="s">
        <v>20</v>
      </c>
      <c r="F28" s="8" t="s">
        <v>23</v>
      </c>
      <c r="G28" s="8">
        <v>1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5">
        <v>101050054</v>
      </c>
    </row>
    <row r="29" spans="1:21" hidden="1" x14ac:dyDescent="0.25">
      <c r="A29" s="8" t="s">
        <v>5018</v>
      </c>
      <c r="B29" s="2" t="s">
        <v>446</v>
      </c>
      <c r="C29" s="2" t="s">
        <v>28</v>
      </c>
      <c r="D29" s="2" t="s">
        <v>21</v>
      </c>
      <c r="E29" s="2" t="s">
        <v>20</v>
      </c>
      <c r="F29" s="8" t="s">
        <v>23</v>
      </c>
      <c r="G29" s="8">
        <v>1</v>
      </c>
      <c r="H29" s="8">
        <v>0</v>
      </c>
      <c r="I29" s="8">
        <v>0</v>
      </c>
      <c r="J29" s="8">
        <v>0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5">
        <v>101050062</v>
      </c>
    </row>
    <row r="30" spans="1:21" hidden="1" x14ac:dyDescent="0.25">
      <c r="A30" s="8" t="s">
        <v>5018</v>
      </c>
      <c r="B30" s="2" t="s">
        <v>447</v>
      </c>
      <c r="C30" s="2" t="s">
        <v>28</v>
      </c>
      <c r="D30" s="2" t="s">
        <v>21</v>
      </c>
      <c r="E30" s="2" t="s">
        <v>20</v>
      </c>
      <c r="F30" s="8" t="s">
        <v>23</v>
      </c>
      <c r="G30" s="8">
        <v>1</v>
      </c>
      <c r="H30" s="8">
        <v>0</v>
      </c>
      <c r="I30" s="8">
        <v>0</v>
      </c>
      <c r="J30" s="8">
        <v>0</v>
      </c>
      <c r="K30" s="8">
        <v>1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5">
        <v>101050070</v>
      </c>
    </row>
    <row r="31" spans="1:21" hidden="1" x14ac:dyDescent="0.25">
      <c r="A31" s="8" t="s">
        <v>5018</v>
      </c>
      <c r="B31" s="2" t="s">
        <v>448</v>
      </c>
      <c r="C31" s="2" t="s">
        <v>28</v>
      </c>
      <c r="D31" s="2" t="s">
        <v>21</v>
      </c>
      <c r="E31" s="2" t="s">
        <v>20</v>
      </c>
      <c r="F31" s="8" t="s">
        <v>23</v>
      </c>
      <c r="G31" s="8">
        <v>1</v>
      </c>
      <c r="H31" s="8">
        <v>0</v>
      </c>
      <c r="I31" s="8">
        <v>0</v>
      </c>
      <c r="J31" s="8">
        <v>0</v>
      </c>
      <c r="K31" s="8">
        <v>1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5">
        <v>101050089</v>
      </c>
    </row>
    <row r="32" spans="1:21" hidden="1" x14ac:dyDescent="0.25">
      <c r="A32" s="8" t="s">
        <v>5018</v>
      </c>
      <c r="B32" s="2" t="s">
        <v>449</v>
      </c>
      <c r="C32" s="2" t="s">
        <v>30</v>
      </c>
      <c r="D32" s="2" t="s">
        <v>29</v>
      </c>
      <c r="E32" s="2" t="s">
        <v>20</v>
      </c>
      <c r="F32" s="8" t="s">
        <v>31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5">
        <v>102010056</v>
      </c>
    </row>
    <row r="33" spans="1:21" hidden="1" x14ac:dyDescent="0.25">
      <c r="A33" s="8" t="s">
        <v>5018</v>
      </c>
      <c r="B33" s="2" t="s">
        <v>450</v>
      </c>
      <c r="C33" s="2" t="s">
        <v>30</v>
      </c>
      <c r="D33" s="2" t="s">
        <v>29</v>
      </c>
      <c r="E33" s="2" t="s">
        <v>20</v>
      </c>
      <c r="F33" s="8" t="s">
        <v>31</v>
      </c>
      <c r="G33" s="8">
        <v>1</v>
      </c>
      <c r="H33" s="8">
        <v>0</v>
      </c>
      <c r="I33" s="8">
        <v>0</v>
      </c>
      <c r="J33" s="8">
        <v>1</v>
      </c>
      <c r="K33" s="8">
        <v>0</v>
      </c>
      <c r="L33" s="8">
        <v>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5">
        <v>102010064</v>
      </c>
    </row>
    <row r="34" spans="1:21" hidden="1" x14ac:dyDescent="0.25">
      <c r="A34" s="8" t="s">
        <v>5018</v>
      </c>
      <c r="B34" s="2" t="s">
        <v>451</v>
      </c>
      <c r="C34" s="2" t="s">
        <v>30</v>
      </c>
      <c r="D34" s="2" t="s">
        <v>29</v>
      </c>
      <c r="E34" s="2" t="s">
        <v>20</v>
      </c>
      <c r="F34" s="8" t="s">
        <v>31</v>
      </c>
      <c r="G34" s="8">
        <v>1</v>
      </c>
      <c r="H34" s="8">
        <v>0</v>
      </c>
      <c r="I34" s="8">
        <v>0</v>
      </c>
      <c r="J34" s="8">
        <v>1</v>
      </c>
      <c r="K34" s="8">
        <v>0</v>
      </c>
      <c r="L34" s="8">
        <v>1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5">
        <v>102010072</v>
      </c>
    </row>
    <row r="35" spans="1:21" hidden="1" x14ac:dyDescent="0.25">
      <c r="A35" s="8" t="s">
        <v>5018</v>
      </c>
      <c r="B35" s="2" t="s">
        <v>452</v>
      </c>
      <c r="C35" s="2" t="s">
        <v>30</v>
      </c>
      <c r="D35" s="2" t="s">
        <v>29</v>
      </c>
      <c r="E35" s="2" t="s">
        <v>20</v>
      </c>
      <c r="F35" s="8" t="s">
        <v>31</v>
      </c>
      <c r="G35" s="8">
        <v>1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5">
        <v>102010145</v>
      </c>
    </row>
    <row r="36" spans="1:21" hidden="1" x14ac:dyDescent="0.25">
      <c r="A36" s="8" t="s">
        <v>5018</v>
      </c>
      <c r="B36" s="2" t="s">
        <v>453</v>
      </c>
      <c r="C36" s="2" t="s">
        <v>30</v>
      </c>
      <c r="D36" s="2" t="s">
        <v>29</v>
      </c>
      <c r="E36" s="2" t="s">
        <v>20</v>
      </c>
      <c r="F36" s="8" t="s">
        <v>31</v>
      </c>
      <c r="G36" s="8">
        <v>1</v>
      </c>
      <c r="H36" s="8">
        <v>0</v>
      </c>
      <c r="I36" s="8">
        <v>0</v>
      </c>
      <c r="J36" s="8">
        <v>1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5">
        <v>102010153</v>
      </c>
    </row>
    <row r="37" spans="1:21" hidden="1" x14ac:dyDescent="0.25">
      <c r="A37" s="8" t="s">
        <v>5018</v>
      </c>
      <c r="B37" s="2" t="s">
        <v>454</v>
      </c>
      <c r="C37" s="2" t="s">
        <v>30</v>
      </c>
      <c r="D37" s="2" t="s">
        <v>29</v>
      </c>
      <c r="E37" s="2" t="s">
        <v>20</v>
      </c>
      <c r="F37" s="8" t="s">
        <v>31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1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5">
        <v>102010161</v>
      </c>
    </row>
    <row r="38" spans="1:21" hidden="1" x14ac:dyDescent="0.25">
      <c r="A38" s="8" t="s">
        <v>5018</v>
      </c>
      <c r="B38" s="2" t="s">
        <v>455</v>
      </c>
      <c r="C38" s="2" t="s">
        <v>30</v>
      </c>
      <c r="D38" s="2" t="s">
        <v>29</v>
      </c>
      <c r="E38" s="2" t="s">
        <v>20</v>
      </c>
      <c r="F38" s="8" t="s">
        <v>31</v>
      </c>
      <c r="G38" s="8">
        <v>1</v>
      </c>
      <c r="H38" s="8">
        <v>0</v>
      </c>
      <c r="I38" s="8">
        <v>0</v>
      </c>
      <c r="J38" s="8">
        <v>1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5">
        <v>102010170</v>
      </c>
    </row>
    <row r="39" spans="1:21" hidden="1" x14ac:dyDescent="0.25">
      <c r="A39" s="8" t="s">
        <v>5018</v>
      </c>
      <c r="B39" s="2" t="s">
        <v>456</v>
      </c>
      <c r="C39" s="2" t="s">
        <v>30</v>
      </c>
      <c r="D39" s="2" t="s">
        <v>29</v>
      </c>
      <c r="E39" s="2" t="s">
        <v>20</v>
      </c>
      <c r="F39" s="8" t="s">
        <v>31</v>
      </c>
      <c r="G39" s="8">
        <v>1</v>
      </c>
      <c r="H39" s="8">
        <v>0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5">
        <v>102010188</v>
      </c>
    </row>
    <row r="40" spans="1:21" hidden="1" x14ac:dyDescent="0.25">
      <c r="A40" s="8" t="s">
        <v>5018</v>
      </c>
      <c r="B40" s="2" t="s">
        <v>457</v>
      </c>
      <c r="C40" s="2" t="s">
        <v>30</v>
      </c>
      <c r="D40" s="2" t="s">
        <v>29</v>
      </c>
      <c r="E40" s="2" t="s">
        <v>20</v>
      </c>
      <c r="F40" s="8" t="s">
        <v>31</v>
      </c>
      <c r="G40" s="8">
        <v>1</v>
      </c>
      <c r="H40" s="8">
        <v>0</v>
      </c>
      <c r="I40" s="8">
        <v>0</v>
      </c>
      <c r="J40" s="8">
        <v>1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5">
        <v>102010196</v>
      </c>
    </row>
    <row r="41" spans="1:21" hidden="1" x14ac:dyDescent="0.25">
      <c r="A41" s="8" t="s">
        <v>5018</v>
      </c>
      <c r="B41" s="2" t="s">
        <v>458</v>
      </c>
      <c r="C41" s="2" t="s">
        <v>30</v>
      </c>
      <c r="D41" s="2" t="s">
        <v>29</v>
      </c>
      <c r="E41" s="2" t="s">
        <v>20</v>
      </c>
      <c r="F41" s="8" t="s">
        <v>31</v>
      </c>
      <c r="G41" s="8">
        <v>1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5">
        <v>102010200</v>
      </c>
    </row>
    <row r="42" spans="1:21" hidden="1" x14ac:dyDescent="0.25">
      <c r="A42" s="8" t="s">
        <v>5018</v>
      </c>
      <c r="B42" s="2" t="s">
        <v>459</v>
      </c>
      <c r="C42" s="2" t="s">
        <v>30</v>
      </c>
      <c r="D42" s="2" t="s">
        <v>29</v>
      </c>
      <c r="E42" s="2" t="s">
        <v>20</v>
      </c>
      <c r="F42" s="8" t="s">
        <v>31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5">
        <v>102010218</v>
      </c>
    </row>
    <row r="43" spans="1:21" hidden="1" x14ac:dyDescent="0.25">
      <c r="A43" s="8" t="s">
        <v>5018</v>
      </c>
      <c r="B43" s="2" t="s">
        <v>460</v>
      </c>
      <c r="C43" s="2" t="s">
        <v>30</v>
      </c>
      <c r="D43" s="2" t="s">
        <v>29</v>
      </c>
      <c r="E43" s="2" t="s">
        <v>20</v>
      </c>
      <c r="F43" s="8" t="s">
        <v>31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5">
        <v>102010226</v>
      </c>
    </row>
    <row r="44" spans="1:21" hidden="1" x14ac:dyDescent="0.25">
      <c r="A44" s="8" t="s">
        <v>5018</v>
      </c>
      <c r="B44" s="2" t="s">
        <v>461</v>
      </c>
      <c r="C44" s="2" t="s">
        <v>30</v>
      </c>
      <c r="D44" s="2" t="s">
        <v>29</v>
      </c>
      <c r="E44" s="2" t="s">
        <v>20</v>
      </c>
      <c r="F44" s="8" t="s">
        <v>31</v>
      </c>
      <c r="G44" s="8">
        <v>1</v>
      </c>
      <c r="H44" s="8">
        <v>0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5">
        <v>102010234</v>
      </c>
    </row>
    <row r="45" spans="1:21" hidden="1" x14ac:dyDescent="0.25">
      <c r="A45" s="8" t="s">
        <v>5018</v>
      </c>
      <c r="B45" s="2" t="s">
        <v>462</v>
      </c>
      <c r="C45" s="2" t="s">
        <v>30</v>
      </c>
      <c r="D45" s="2" t="s">
        <v>29</v>
      </c>
      <c r="E45" s="2" t="s">
        <v>20</v>
      </c>
      <c r="F45" s="8" t="s">
        <v>31</v>
      </c>
      <c r="G45" s="8">
        <v>1</v>
      </c>
      <c r="H45" s="8">
        <v>0</v>
      </c>
      <c r="I45" s="8">
        <v>0</v>
      </c>
      <c r="J45" s="8">
        <v>1</v>
      </c>
      <c r="K45" s="8">
        <v>0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5">
        <v>102010242</v>
      </c>
    </row>
    <row r="46" spans="1:21" hidden="1" x14ac:dyDescent="0.25">
      <c r="A46" s="8" t="s">
        <v>5018</v>
      </c>
      <c r="B46" s="2" t="s">
        <v>463</v>
      </c>
      <c r="C46" s="2" t="s">
        <v>30</v>
      </c>
      <c r="D46" s="2" t="s">
        <v>29</v>
      </c>
      <c r="E46" s="2" t="s">
        <v>20</v>
      </c>
      <c r="F46" s="8" t="s">
        <v>31</v>
      </c>
      <c r="G46" s="8">
        <v>1</v>
      </c>
      <c r="H46" s="8">
        <v>0</v>
      </c>
      <c r="I46" s="8">
        <v>0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5">
        <v>102010250</v>
      </c>
    </row>
    <row r="47" spans="1:21" hidden="1" x14ac:dyDescent="0.25">
      <c r="A47" s="8" t="s">
        <v>5018</v>
      </c>
      <c r="B47" s="2" t="s">
        <v>464</v>
      </c>
      <c r="C47" s="2" t="s">
        <v>30</v>
      </c>
      <c r="D47" s="2" t="s">
        <v>29</v>
      </c>
      <c r="E47" s="2" t="s">
        <v>20</v>
      </c>
      <c r="F47" s="8" t="s">
        <v>31</v>
      </c>
      <c r="G47" s="8">
        <v>1</v>
      </c>
      <c r="H47" s="8">
        <v>0</v>
      </c>
      <c r="I47" s="8">
        <v>0</v>
      </c>
      <c r="J47" s="8">
        <v>1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5">
        <v>102010269</v>
      </c>
    </row>
    <row r="48" spans="1:21" hidden="1" x14ac:dyDescent="0.25">
      <c r="A48" s="8" t="s">
        <v>5018</v>
      </c>
      <c r="B48" s="2" t="s">
        <v>465</v>
      </c>
      <c r="C48" s="2" t="s">
        <v>30</v>
      </c>
      <c r="D48" s="2" t="s">
        <v>29</v>
      </c>
      <c r="E48" s="2" t="s">
        <v>20</v>
      </c>
      <c r="F48" s="8" t="s">
        <v>31</v>
      </c>
      <c r="G48" s="8">
        <v>1</v>
      </c>
      <c r="H48" s="8">
        <v>0</v>
      </c>
      <c r="I48" s="8">
        <v>0</v>
      </c>
      <c r="J48" s="8">
        <v>1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5">
        <v>102010277</v>
      </c>
    </row>
    <row r="49" spans="1:21" hidden="1" x14ac:dyDescent="0.25">
      <c r="A49" s="8" t="s">
        <v>5018</v>
      </c>
      <c r="B49" s="2" t="s">
        <v>466</v>
      </c>
      <c r="C49" s="2" t="s">
        <v>30</v>
      </c>
      <c r="D49" s="2" t="s">
        <v>29</v>
      </c>
      <c r="E49" s="2" t="s">
        <v>20</v>
      </c>
      <c r="F49" s="8" t="s">
        <v>31</v>
      </c>
      <c r="G49" s="8">
        <v>1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5">
        <v>102010285</v>
      </c>
    </row>
    <row r="50" spans="1:21" hidden="1" x14ac:dyDescent="0.25">
      <c r="A50" s="8" t="s">
        <v>5018</v>
      </c>
      <c r="B50" s="2" t="s">
        <v>467</v>
      </c>
      <c r="C50" s="2" t="s">
        <v>30</v>
      </c>
      <c r="D50" s="2" t="s">
        <v>29</v>
      </c>
      <c r="E50" s="2" t="s">
        <v>20</v>
      </c>
      <c r="F50" s="8" t="s">
        <v>31</v>
      </c>
      <c r="G50" s="8">
        <v>1</v>
      </c>
      <c r="H50" s="8">
        <v>0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5">
        <v>102010293</v>
      </c>
    </row>
    <row r="51" spans="1:21" hidden="1" x14ac:dyDescent="0.25">
      <c r="A51" s="8" t="s">
        <v>5018</v>
      </c>
      <c r="B51" s="2" t="s">
        <v>468</v>
      </c>
      <c r="C51" s="2" t="s">
        <v>30</v>
      </c>
      <c r="D51" s="2" t="s">
        <v>29</v>
      </c>
      <c r="E51" s="2" t="s">
        <v>20</v>
      </c>
      <c r="F51" s="8" t="s">
        <v>31</v>
      </c>
      <c r="G51" s="8">
        <v>1</v>
      </c>
      <c r="H51" s="8">
        <v>0</v>
      </c>
      <c r="I51" s="8">
        <v>0</v>
      </c>
      <c r="J51" s="8">
        <v>1</v>
      </c>
      <c r="K51" s="8">
        <v>0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5">
        <v>102010307</v>
      </c>
    </row>
    <row r="52" spans="1:21" hidden="1" x14ac:dyDescent="0.25">
      <c r="A52" s="8" t="s">
        <v>5018</v>
      </c>
      <c r="B52" s="2" t="s">
        <v>469</v>
      </c>
      <c r="C52" s="2" t="s">
        <v>30</v>
      </c>
      <c r="D52" s="2" t="s">
        <v>29</v>
      </c>
      <c r="E52" s="2" t="s">
        <v>20</v>
      </c>
      <c r="F52" s="8" t="s">
        <v>31</v>
      </c>
      <c r="G52" s="8">
        <v>1</v>
      </c>
      <c r="H52" s="8">
        <v>0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5">
        <v>102010315</v>
      </c>
    </row>
    <row r="53" spans="1:21" hidden="1" x14ac:dyDescent="0.25">
      <c r="A53" s="8" t="s">
        <v>5018</v>
      </c>
      <c r="B53" s="2" t="s">
        <v>470</v>
      </c>
      <c r="C53" s="2" t="s">
        <v>30</v>
      </c>
      <c r="D53" s="2" t="s">
        <v>29</v>
      </c>
      <c r="E53" s="2" t="s">
        <v>20</v>
      </c>
      <c r="F53" s="8" t="s">
        <v>31</v>
      </c>
      <c r="G53" s="8">
        <v>1</v>
      </c>
      <c r="H53" s="8">
        <v>0</v>
      </c>
      <c r="I53" s="8">
        <v>0</v>
      </c>
      <c r="J53" s="8">
        <v>1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5">
        <v>102010323</v>
      </c>
    </row>
    <row r="54" spans="1:21" hidden="1" x14ac:dyDescent="0.25">
      <c r="A54" s="8" t="s">
        <v>5018</v>
      </c>
      <c r="B54" s="2" t="s">
        <v>471</v>
      </c>
      <c r="C54" s="2" t="s">
        <v>30</v>
      </c>
      <c r="D54" s="2" t="s">
        <v>29</v>
      </c>
      <c r="E54" s="2" t="s">
        <v>20</v>
      </c>
      <c r="F54" s="8" t="s">
        <v>31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5">
        <v>102010331</v>
      </c>
    </row>
    <row r="55" spans="1:21" hidden="1" x14ac:dyDescent="0.25">
      <c r="A55" s="8" t="s">
        <v>5018</v>
      </c>
      <c r="B55" s="2" t="s">
        <v>472</v>
      </c>
      <c r="C55" s="2" t="s">
        <v>30</v>
      </c>
      <c r="D55" s="2" t="s">
        <v>29</v>
      </c>
      <c r="E55" s="2" t="s">
        <v>20</v>
      </c>
      <c r="F55" s="8" t="s">
        <v>31</v>
      </c>
      <c r="G55" s="8">
        <v>1</v>
      </c>
      <c r="H55" s="8">
        <v>0</v>
      </c>
      <c r="I55" s="8">
        <v>0</v>
      </c>
      <c r="J55" s="8">
        <v>1</v>
      </c>
      <c r="K55" s="8">
        <v>0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5">
        <v>102010340</v>
      </c>
    </row>
    <row r="56" spans="1:21" hidden="1" x14ac:dyDescent="0.25">
      <c r="A56" s="8" t="s">
        <v>5018</v>
      </c>
      <c r="B56" s="2" t="s">
        <v>473</v>
      </c>
      <c r="C56" s="2" t="s">
        <v>30</v>
      </c>
      <c r="D56" s="2" t="s">
        <v>29</v>
      </c>
      <c r="E56" s="2" t="s">
        <v>20</v>
      </c>
      <c r="F56" s="8" t="s">
        <v>31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5">
        <v>102010358</v>
      </c>
    </row>
    <row r="57" spans="1:21" hidden="1" x14ac:dyDescent="0.25">
      <c r="A57" s="8" t="s">
        <v>5018</v>
      </c>
      <c r="B57" s="2" t="s">
        <v>474</v>
      </c>
      <c r="C57" s="2" t="s">
        <v>30</v>
      </c>
      <c r="D57" s="2" t="s">
        <v>29</v>
      </c>
      <c r="E57" s="2" t="s">
        <v>20</v>
      </c>
      <c r="F57" s="8" t="s">
        <v>31</v>
      </c>
      <c r="G57" s="8">
        <v>1</v>
      </c>
      <c r="H57" s="8">
        <v>0</v>
      </c>
      <c r="I57" s="8">
        <v>0</v>
      </c>
      <c r="J57" s="8">
        <v>1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5">
        <v>102010366</v>
      </c>
    </row>
    <row r="58" spans="1:21" hidden="1" x14ac:dyDescent="0.25">
      <c r="A58" s="8" t="s">
        <v>5018</v>
      </c>
      <c r="B58" s="2" t="s">
        <v>475</v>
      </c>
      <c r="C58" s="2" t="s">
        <v>30</v>
      </c>
      <c r="D58" s="2" t="s">
        <v>29</v>
      </c>
      <c r="E58" s="2" t="s">
        <v>20</v>
      </c>
      <c r="F58" s="8" t="s">
        <v>31</v>
      </c>
      <c r="G58" s="8">
        <v>1</v>
      </c>
      <c r="H58" s="8">
        <v>0</v>
      </c>
      <c r="I58" s="8">
        <v>0</v>
      </c>
      <c r="J58" s="8">
        <v>1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5">
        <v>102010374</v>
      </c>
    </row>
    <row r="59" spans="1:21" hidden="1" x14ac:dyDescent="0.25">
      <c r="A59" s="8" t="s">
        <v>5018</v>
      </c>
      <c r="B59" s="2" t="s">
        <v>476</v>
      </c>
      <c r="C59" s="2" t="s">
        <v>30</v>
      </c>
      <c r="D59" s="2" t="s">
        <v>29</v>
      </c>
      <c r="E59" s="2" t="s">
        <v>20</v>
      </c>
      <c r="F59" s="8" t="s">
        <v>31</v>
      </c>
      <c r="G59" s="8">
        <v>1</v>
      </c>
      <c r="H59" s="8">
        <v>0</v>
      </c>
      <c r="I59" s="8">
        <v>0</v>
      </c>
      <c r="J59" s="8">
        <v>1</v>
      </c>
      <c r="K59" s="8">
        <v>0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5">
        <v>102010382</v>
      </c>
    </row>
    <row r="60" spans="1:21" hidden="1" x14ac:dyDescent="0.25">
      <c r="A60" s="8" t="s">
        <v>5018</v>
      </c>
      <c r="B60" s="2" t="s">
        <v>477</v>
      </c>
      <c r="C60" s="2" t="s">
        <v>30</v>
      </c>
      <c r="D60" s="2" t="s">
        <v>29</v>
      </c>
      <c r="E60" s="2" t="s">
        <v>20</v>
      </c>
      <c r="F60" s="8" t="s">
        <v>31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5">
        <v>102010390</v>
      </c>
    </row>
    <row r="61" spans="1:21" hidden="1" x14ac:dyDescent="0.25">
      <c r="A61" s="8" t="s">
        <v>5018</v>
      </c>
      <c r="B61" s="2" t="s">
        <v>478</v>
      </c>
      <c r="C61" s="2" t="s">
        <v>30</v>
      </c>
      <c r="D61" s="2" t="s">
        <v>29</v>
      </c>
      <c r="E61" s="2" t="s">
        <v>20</v>
      </c>
      <c r="F61" s="8" t="s">
        <v>31</v>
      </c>
      <c r="G61" s="8">
        <v>1</v>
      </c>
      <c r="H61" s="8">
        <v>0</v>
      </c>
      <c r="I61" s="8">
        <v>0</v>
      </c>
      <c r="J61" s="8">
        <v>1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5">
        <v>102010404</v>
      </c>
    </row>
    <row r="62" spans="1:21" hidden="1" x14ac:dyDescent="0.25">
      <c r="A62" s="8" t="s">
        <v>5018</v>
      </c>
      <c r="B62" s="2" t="s">
        <v>479</v>
      </c>
      <c r="C62" s="2" t="s">
        <v>30</v>
      </c>
      <c r="D62" s="2" t="s">
        <v>29</v>
      </c>
      <c r="E62" s="2" t="s">
        <v>20</v>
      </c>
      <c r="F62" s="8" t="s">
        <v>31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5">
        <v>102010412</v>
      </c>
    </row>
    <row r="63" spans="1:21" hidden="1" x14ac:dyDescent="0.25">
      <c r="A63" s="8" t="s">
        <v>5018</v>
      </c>
      <c r="B63" s="2" t="s">
        <v>480</v>
      </c>
      <c r="C63" s="2" t="s">
        <v>30</v>
      </c>
      <c r="D63" s="2" t="s">
        <v>29</v>
      </c>
      <c r="E63" s="2" t="s">
        <v>20</v>
      </c>
      <c r="F63" s="8" t="s">
        <v>31</v>
      </c>
      <c r="G63" s="8">
        <v>1</v>
      </c>
      <c r="H63" s="8">
        <v>0</v>
      </c>
      <c r="I63" s="8">
        <v>0</v>
      </c>
      <c r="J63" s="8">
        <v>1</v>
      </c>
      <c r="K63" s="8">
        <v>0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5">
        <v>102010420</v>
      </c>
    </row>
    <row r="64" spans="1:21" hidden="1" x14ac:dyDescent="0.25">
      <c r="A64" s="8" t="s">
        <v>5018</v>
      </c>
      <c r="B64" s="2" t="s">
        <v>481</v>
      </c>
      <c r="C64" s="2" t="s">
        <v>30</v>
      </c>
      <c r="D64" s="2" t="s">
        <v>29</v>
      </c>
      <c r="E64" s="2" t="s">
        <v>20</v>
      </c>
      <c r="F64" s="8" t="s">
        <v>31</v>
      </c>
      <c r="G64" s="8">
        <v>1</v>
      </c>
      <c r="H64" s="8">
        <v>0</v>
      </c>
      <c r="I64" s="8">
        <v>0</v>
      </c>
      <c r="J64" s="8">
        <v>1</v>
      </c>
      <c r="K64" s="8">
        <v>0</v>
      </c>
      <c r="L64" s="8">
        <v>1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5">
        <v>102010439</v>
      </c>
    </row>
    <row r="65" spans="1:21" hidden="1" x14ac:dyDescent="0.25">
      <c r="A65" s="8" t="s">
        <v>5018</v>
      </c>
      <c r="B65" s="2" t="s">
        <v>482</v>
      </c>
      <c r="C65" s="2" t="s">
        <v>30</v>
      </c>
      <c r="D65" s="2" t="s">
        <v>29</v>
      </c>
      <c r="E65" s="2" t="s">
        <v>20</v>
      </c>
      <c r="F65" s="8" t="s">
        <v>31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5">
        <v>102010447</v>
      </c>
    </row>
    <row r="66" spans="1:21" hidden="1" x14ac:dyDescent="0.25">
      <c r="A66" s="8" t="s">
        <v>5018</v>
      </c>
      <c r="B66" s="2" t="s">
        <v>483</v>
      </c>
      <c r="C66" s="2" t="s">
        <v>30</v>
      </c>
      <c r="D66" s="2" t="s">
        <v>29</v>
      </c>
      <c r="E66" s="2" t="s">
        <v>20</v>
      </c>
      <c r="F66" s="8" t="s">
        <v>31</v>
      </c>
      <c r="G66" s="8">
        <v>1</v>
      </c>
      <c r="H66" s="8">
        <v>0</v>
      </c>
      <c r="I66" s="8">
        <v>0</v>
      </c>
      <c r="J66" s="8">
        <v>1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5">
        <v>102010455</v>
      </c>
    </row>
    <row r="67" spans="1:21" hidden="1" x14ac:dyDescent="0.25">
      <c r="A67" s="8" t="s">
        <v>5018</v>
      </c>
      <c r="B67" s="2" t="s">
        <v>484</v>
      </c>
      <c r="C67" s="2" t="s">
        <v>30</v>
      </c>
      <c r="D67" s="2" t="s">
        <v>29</v>
      </c>
      <c r="E67" s="2" t="s">
        <v>20</v>
      </c>
      <c r="F67" s="8" t="s">
        <v>31</v>
      </c>
      <c r="G67" s="8">
        <v>1</v>
      </c>
      <c r="H67" s="8">
        <v>0</v>
      </c>
      <c r="I67" s="8">
        <v>0</v>
      </c>
      <c r="J67" s="8">
        <v>1</v>
      </c>
      <c r="K67" s="8">
        <v>0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5">
        <v>102010463</v>
      </c>
    </row>
    <row r="68" spans="1:21" hidden="1" x14ac:dyDescent="0.25">
      <c r="A68" s="8" t="s">
        <v>5018</v>
      </c>
      <c r="B68" s="2" t="s">
        <v>485</v>
      </c>
      <c r="C68" s="2" t="s">
        <v>30</v>
      </c>
      <c r="D68" s="2" t="s">
        <v>29</v>
      </c>
      <c r="E68" s="2" t="s">
        <v>20</v>
      </c>
      <c r="F68" s="8" t="s">
        <v>31</v>
      </c>
      <c r="G68" s="8">
        <v>1</v>
      </c>
      <c r="H68" s="8">
        <v>0</v>
      </c>
      <c r="I68" s="8">
        <v>0</v>
      </c>
      <c r="J68" s="8">
        <v>1</v>
      </c>
      <c r="K68" s="8">
        <v>0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5">
        <v>102010471</v>
      </c>
    </row>
    <row r="69" spans="1:21" hidden="1" x14ac:dyDescent="0.25">
      <c r="A69" s="8" t="s">
        <v>5018</v>
      </c>
      <c r="B69" s="2" t="s">
        <v>486</v>
      </c>
      <c r="C69" s="2" t="s">
        <v>30</v>
      </c>
      <c r="D69" s="2" t="s">
        <v>29</v>
      </c>
      <c r="E69" s="2" t="s">
        <v>20</v>
      </c>
      <c r="F69" s="8" t="s">
        <v>31</v>
      </c>
      <c r="G69" s="8">
        <v>1</v>
      </c>
      <c r="H69" s="8">
        <v>0</v>
      </c>
      <c r="I69" s="8">
        <v>0</v>
      </c>
      <c r="J69" s="8">
        <v>1</v>
      </c>
      <c r="K69" s="8">
        <v>0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5">
        <v>102010480</v>
      </c>
    </row>
    <row r="70" spans="1:21" hidden="1" x14ac:dyDescent="0.25">
      <c r="A70" s="8" t="s">
        <v>5018</v>
      </c>
      <c r="B70" s="2" t="s">
        <v>487</v>
      </c>
      <c r="C70" s="2" t="s">
        <v>30</v>
      </c>
      <c r="D70" s="2" t="s">
        <v>29</v>
      </c>
      <c r="E70" s="2" t="s">
        <v>20</v>
      </c>
      <c r="F70" s="8" t="s">
        <v>31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5">
        <v>102010498</v>
      </c>
    </row>
    <row r="71" spans="1:21" hidden="1" x14ac:dyDescent="0.25">
      <c r="A71" s="8" t="s">
        <v>5018</v>
      </c>
      <c r="B71" s="2" t="s">
        <v>488</v>
      </c>
      <c r="C71" s="2" t="s">
        <v>30</v>
      </c>
      <c r="D71" s="2" t="s">
        <v>29</v>
      </c>
      <c r="E71" s="2" t="s">
        <v>20</v>
      </c>
      <c r="F71" s="8" t="s">
        <v>31</v>
      </c>
      <c r="G71" s="8">
        <v>1</v>
      </c>
      <c r="H71" s="8">
        <v>0</v>
      </c>
      <c r="I71" s="8">
        <v>0</v>
      </c>
      <c r="J71" s="8">
        <v>1</v>
      </c>
      <c r="K71" s="8">
        <v>0</v>
      </c>
      <c r="L71" s="8">
        <v>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5">
        <v>102010501</v>
      </c>
    </row>
    <row r="72" spans="1:21" hidden="1" x14ac:dyDescent="0.25">
      <c r="A72" s="8" t="s">
        <v>5018</v>
      </c>
      <c r="B72" s="2" t="s">
        <v>489</v>
      </c>
      <c r="C72" s="2" t="s">
        <v>30</v>
      </c>
      <c r="D72" s="2" t="s">
        <v>29</v>
      </c>
      <c r="E72" s="2" t="s">
        <v>20</v>
      </c>
      <c r="F72" s="8" t="s">
        <v>31</v>
      </c>
      <c r="G72" s="8">
        <v>1</v>
      </c>
      <c r="H72" s="8">
        <v>0</v>
      </c>
      <c r="I72" s="8">
        <v>0</v>
      </c>
      <c r="J72" s="8">
        <v>1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5">
        <v>102010510</v>
      </c>
    </row>
    <row r="73" spans="1:21" hidden="1" x14ac:dyDescent="0.25">
      <c r="A73" s="8" t="s">
        <v>5018</v>
      </c>
      <c r="B73" s="2" t="s">
        <v>490</v>
      </c>
      <c r="C73" s="2" t="s">
        <v>30</v>
      </c>
      <c r="D73" s="2" t="s">
        <v>29</v>
      </c>
      <c r="E73" s="2" t="s">
        <v>20</v>
      </c>
      <c r="F73" s="8" t="s">
        <v>31</v>
      </c>
      <c r="G73" s="8">
        <v>1</v>
      </c>
      <c r="H73" s="8">
        <v>0</v>
      </c>
      <c r="I73" s="8">
        <v>0</v>
      </c>
      <c r="J73" s="8">
        <v>1</v>
      </c>
      <c r="K73" s="8">
        <v>0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5">
        <v>102010528</v>
      </c>
    </row>
    <row r="74" spans="1:21" hidden="1" x14ac:dyDescent="0.25">
      <c r="A74" s="8" t="s">
        <v>5018</v>
      </c>
      <c r="B74" s="2" t="s">
        <v>491</v>
      </c>
      <c r="C74" s="2" t="s">
        <v>30</v>
      </c>
      <c r="D74" s="2" t="s">
        <v>29</v>
      </c>
      <c r="E74" s="2" t="s">
        <v>20</v>
      </c>
      <c r="F74" s="8" t="s">
        <v>31</v>
      </c>
      <c r="G74" s="8">
        <v>1</v>
      </c>
      <c r="H74" s="8">
        <v>0</v>
      </c>
      <c r="I74" s="8">
        <v>0</v>
      </c>
      <c r="J74" s="8">
        <v>1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5">
        <v>102010536</v>
      </c>
    </row>
    <row r="75" spans="1:21" hidden="1" x14ac:dyDescent="0.25">
      <c r="A75" s="8" t="s">
        <v>5018</v>
      </c>
      <c r="B75" s="2" t="s">
        <v>492</v>
      </c>
      <c r="C75" s="2" t="s">
        <v>30</v>
      </c>
      <c r="D75" s="2" t="s">
        <v>29</v>
      </c>
      <c r="E75" s="2" t="s">
        <v>20</v>
      </c>
      <c r="F75" s="8" t="s">
        <v>31</v>
      </c>
      <c r="G75" s="8">
        <v>1</v>
      </c>
      <c r="H75" s="8">
        <v>0</v>
      </c>
      <c r="I75" s="8">
        <v>0</v>
      </c>
      <c r="J75" s="8">
        <v>1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5">
        <v>102010544</v>
      </c>
    </row>
    <row r="76" spans="1:21" hidden="1" x14ac:dyDescent="0.25">
      <c r="A76" s="8" t="s">
        <v>5018</v>
      </c>
      <c r="B76" s="2" t="s">
        <v>493</v>
      </c>
      <c r="C76" s="2" t="s">
        <v>30</v>
      </c>
      <c r="D76" s="2" t="s">
        <v>29</v>
      </c>
      <c r="E76" s="2" t="s">
        <v>20</v>
      </c>
      <c r="F76" s="8" t="s">
        <v>31</v>
      </c>
      <c r="G76" s="8">
        <v>1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5">
        <v>102010552</v>
      </c>
    </row>
    <row r="77" spans="1:21" hidden="1" x14ac:dyDescent="0.25">
      <c r="A77" s="8" t="s">
        <v>5018</v>
      </c>
      <c r="B77" s="2" t="s">
        <v>494</v>
      </c>
      <c r="C77" s="2" t="s">
        <v>30</v>
      </c>
      <c r="D77" s="2" t="s">
        <v>29</v>
      </c>
      <c r="E77" s="2" t="s">
        <v>20</v>
      </c>
      <c r="F77" s="8" t="s">
        <v>31</v>
      </c>
      <c r="G77" s="8">
        <v>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5">
        <v>102010560</v>
      </c>
    </row>
    <row r="78" spans="1:21" hidden="1" x14ac:dyDescent="0.25">
      <c r="A78" s="8" t="s">
        <v>5018</v>
      </c>
      <c r="B78" s="2" t="s">
        <v>495</v>
      </c>
      <c r="C78" s="2" t="s">
        <v>30</v>
      </c>
      <c r="D78" s="2" t="s">
        <v>29</v>
      </c>
      <c r="E78" s="2" t="s">
        <v>20</v>
      </c>
      <c r="F78" s="8" t="s">
        <v>31</v>
      </c>
      <c r="G78" s="8">
        <v>1</v>
      </c>
      <c r="H78" s="8">
        <v>0</v>
      </c>
      <c r="I78" s="8">
        <v>0</v>
      </c>
      <c r="J78" s="8">
        <v>1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5">
        <v>102010579</v>
      </c>
    </row>
    <row r="79" spans="1:21" hidden="1" x14ac:dyDescent="0.25">
      <c r="A79" s="8" t="s">
        <v>5018</v>
      </c>
      <c r="B79" s="2" t="s">
        <v>496</v>
      </c>
      <c r="C79" s="2" t="s">
        <v>30</v>
      </c>
      <c r="D79" s="2" t="s">
        <v>29</v>
      </c>
      <c r="E79" s="2" t="s">
        <v>20</v>
      </c>
      <c r="F79" s="8" t="s">
        <v>31</v>
      </c>
      <c r="G79" s="8">
        <v>1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5">
        <v>102010587</v>
      </c>
    </row>
    <row r="80" spans="1:21" hidden="1" x14ac:dyDescent="0.25">
      <c r="A80" s="8" t="s">
        <v>5018</v>
      </c>
      <c r="B80" s="2" t="s">
        <v>497</v>
      </c>
      <c r="C80" s="2" t="s">
        <v>30</v>
      </c>
      <c r="D80" s="2" t="s">
        <v>29</v>
      </c>
      <c r="E80" s="2" t="s">
        <v>20</v>
      </c>
      <c r="F80" s="8" t="s">
        <v>31</v>
      </c>
      <c r="G80" s="8">
        <v>1</v>
      </c>
      <c r="H80" s="8">
        <v>0</v>
      </c>
      <c r="I80" s="8">
        <v>0</v>
      </c>
      <c r="J80" s="8">
        <v>1</v>
      </c>
      <c r="K80" s="8">
        <v>0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5">
        <v>102010595</v>
      </c>
    </row>
    <row r="81" spans="1:21" hidden="1" x14ac:dyDescent="0.25">
      <c r="A81" s="8" t="s">
        <v>5018</v>
      </c>
      <c r="B81" s="2" t="s">
        <v>498</v>
      </c>
      <c r="C81" s="2" t="s">
        <v>30</v>
      </c>
      <c r="D81" s="2" t="s">
        <v>29</v>
      </c>
      <c r="E81" s="2" t="s">
        <v>20</v>
      </c>
      <c r="F81" s="8" t="s">
        <v>31</v>
      </c>
      <c r="G81" s="8">
        <v>1</v>
      </c>
      <c r="H81" s="8">
        <v>0</v>
      </c>
      <c r="I81" s="8">
        <v>0</v>
      </c>
      <c r="J81" s="8">
        <v>1</v>
      </c>
      <c r="K81" s="8">
        <v>0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5">
        <v>102010609</v>
      </c>
    </row>
    <row r="82" spans="1:21" hidden="1" x14ac:dyDescent="0.25">
      <c r="A82" s="8" t="s">
        <v>5018</v>
      </c>
      <c r="B82" s="2" t="s">
        <v>499</v>
      </c>
      <c r="C82" s="2" t="s">
        <v>30</v>
      </c>
      <c r="D82" s="2" t="s">
        <v>29</v>
      </c>
      <c r="E82" s="2" t="s">
        <v>20</v>
      </c>
      <c r="F82" s="8" t="s">
        <v>31</v>
      </c>
      <c r="G82" s="8">
        <v>1</v>
      </c>
      <c r="H82" s="8">
        <v>0</v>
      </c>
      <c r="I82" s="8">
        <v>0</v>
      </c>
      <c r="J82" s="8">
        <v>1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5">
        <v>102010617</v>
      </c>
    </row>
    <row r="83" spans="1:21" hidden="1" x14ac:dyDescent="0.25">
      <c r="A83" s="8" t="s">
        <v>5018</v>
      </c>
      <c r="B83" s="2" t="s">
        <v>500</v>
      </c>
      <c r="C83" s="2" t="s">
        <v>30</v>
      </c>
      <c r="D83" s="2" t="s">
        <v>29</v>
      </c>
      <c r="E83" s="2" t="s">
        <v>20</v>
      </c>
      <c r="F83" s="8" t="s">
        <v>31</v>
      </c>
      <c r="G83" s="8">
        <v>1</v>
      </c>
      <c r="H83" s="8">
        <v>0</v>
      </c>
      <c r="I83" s="8">
        <v>0</v>
      </c>
      <c r="J83" s="8">
        <v>1</v>
      </c>
      <c r="K83" s="8">
        <v>0</v>
      </c>
      <c r="L83" s="8">
        <v>1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5">
        <v>102010625</v>
      </c>
    </row>
    <row r="84" spans="1:21" hidden="1" x14ac:dyDescent="0.25">
      <c r="A84" s="8" t="s">
        <v>5018</v>
      </c>
      <c r="B84" s="2" t="s">
        <v>501</v>
      </c>
      <c r="C84" s="2" t="s">
        <v>30</v>
      </c>
      <c r="D84" s="2" t="s">
        <v>29</v>
      </c>
      <c r="E84" s="2" t="s">
        <v>20</v>
      </c>
      <c r="F84" s="8" t="s">
        <v>31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5">
        <v>102010633</v>
      </c>
    </row>
    <row r="85" spans="1:21" hidden="1" x14ac:dyDescent="0.25">
      <c r="A85" s="8" t="s">
        <v>5018</v>
      </c>
      <c r="B85" s="2" t="s">
        <v>502</v>
      </c>
      <c r="C85" s="2" t="s">
        <v>30</v>
      </c>
      <c r="D85" s="2" t="s">
        <v>29</v>
      </c>
      <c r="E85" s="2" t="s">
        <v>20</v>
      </c>
      <c r="F85" s="8" t="s">
        <v>31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5">
        <v>102010641</v>
      </c>
    </row>
    <row r="86" spans="1:21" hidden="1" x14ac:dyDescent="0.25">
      <c r="A86" s="8" t="s">
        <v>5018</v>
      </c>
      <c r="B86" s="2" t="s">
        <v>503</v>
      </c>
      <c r="C86" s="2" t="s">
        <v>30</v>
      </c>
      <c r="D86" s="2" t="s">
        <v>29</v>
      </c>
      <c r="E86" s="2" t="s">
        <v>20</v>
      </c>
      <c r="F86" s="8" t="s">
        <v>31</v>
      </c>
      <c r="G86" s="8">
        <v>1</v>
      </c>
      <c r="H86" s="8">
        <v>0</v>
      </c>
      <c r="I86" s="8">
        <v>0</v>
      </c>
      <c r="J86" s="8">
        <v>1</v>
      </c>
      <c r="K86" s="8">
        <v>0</v>
      </c>
      <c r="L86" s="8">
        <v>1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5">
        <v>102010650</v>
      </c>
    </row>
    <row r="87" spans="1:21" hidden="1" x14ac:dyDescent="0.25">
      <c r="A87" s="8" t="s">
        <v>5018</v>
      </c>
      <c r="B87" s="2" t="s">
        <v>504</v>
      </c>
      <c r="C87" s="2" t="s">
        <v>30</v>
      </c>
      <c r="D87" s="2" t="s">
        <v>29</v>
      </c>
      <c r="E87" s="2" t="s">
        <v>20</v>
      </c>
      <c r="F87" s="8" t="s">
        <v>31</v>
      </c>
      <c r="G87" s="8">
        <v>1</v>
      </c>
      <c r="H87" s="8">
        <v>0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5">
        <v>102010668</v>
      </c>
    </row>
    <row r="88" spans="1:21" hidden="1" x14ac:dyDescent="0.25">
      <c r="A88" s="8" t="s">
        <v>5018</v>
      </c>
      <c r="B88" s="2" t="s">
        <v>505</v>
      </c>
      <c r="C88" s="2" t="s">
        <v>32</v>
      </c>
      <c r="D88" s="2" t="s">
        <v>29</v>
      </c>
      <c r="E88" s="2" t="s">
        <v>20</v>
      </c>
      <c r="F88" s="8" t="s">
        <v>24</v>
      </c>
      <c r="G88" s="8">
        <v>1</v>
      </c>
      <c r="H88" s="8">
        <v>0</v>
      </c>
      <c r="I88" s="8">
        <v>0</v>
      </c>
      <c r="J88" s="8">
        <v>1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5">
        <v>102020019</v>
      </c>
    </row>
    <row r="89" spans="1:21" hidden="1" x14ac:dyDescent="0.25">
      <c r="A89" s="8" t="s">
        <v>5018</v>
      </c>
      <c r="B89" s="2" t="s">
        <v>506</v>
      </c>
      <c r="C89" s="2" t="s">
        <v>32</v>
      </c>
      <c r="D89" s="2" t="s">
        <v>29</v>
      </c>
      <c r="E89" s="2" t="s">
        <v>20</v>
      </c>
      <c r="F89" s="8" t="s">
        <v>24</v>
      </c>
      <c r="G89" s="8">
        <v>1</v>
      </c>
      <c r="H89" s="8">
        <v>0</v>
      </c>
      <c r="I89" s="8">
        <v>0</v>
      </c>
      <c r="J89" s="8">
        <v>1</v>
      </c>
      <c r="K89" s="8">
        <v>1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5">
        <v>102020027</v>
      </c>
    </row>
    <row r="90" spans="1:21" hidden="1" x14ac:dyDescent="0.25">
      <c r="A90" s="8" t="s">
        <v>5018</v>
      </c>
      <c r="B90" s="2" t="s">
        <v>507</v>
      </c>
      <c r="C90" s="2" t="s">
        <v>32</v>
      </c>
      <c r="D90" s="2" t="s">
        <v>29</v>
      </c>
      <c r="E90" s="2" t="s">
        <v>20</v>
      </c>
      <c r="F90" s="8" t="s">
        <v>24</v>
      </c>
      <c r="G90" s="8">
        <v>1</v>
      </c>
      <c r="H90" s="8">
        <v>0</v>
      </c>
      <c r="I90" s="8">
        <v>0</v>
      </c>
      <c r="J90" s="8">
        <v>1</v>
      </c>
      <c r="K90" s="8">
        <v>1</v>
      </c>
      <c r="L90" s="8">
        <v>1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5">
        <v>102020035</v>
      </c>
    </row>
    <row r="91" spans="1:21" hidden="1" x14ac:dyDescent="0.25">
      <c r="A91" s="8" t="s">
        <v>5018</v>
      </c>
      <c r="B91" s="2" t="s">
        <v>508</v>
      </c>
      <c r="C91" s="2" t="s">
        <v>35</v>
      </c>
      <c r="D91" s="2" t="s">
        <v>34</v>
      </c>
      <c r="E91" s="2" t="s">
        <v>33</v>
      </c>
      <c r="F91" s="8" t="s">
        <v>24</v>
      </c>
      <c r="G91" s="8">
        <v>1</v>
      </c>
      <c r="H91" s="8">
        <v>1</v>
      </c>
      <c r="I91" s="8">
        <v>1</v>
      </c>
      <c r="J91" s="8">
        <v>0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5">
        <v>201010011</v>
      </c>
    </row>
    <row r="92" spans="1:21" hidden="1" x14ac:dyDescent="0.25">
      <c r="A92" s="8" t="s">
        <v>5018</v>
      </c>
      <c r="B92" s="2" t="s">
        <v>509</v>
      </c>
      <c r="C92" s="2" t="s">
        <v>35</v>
      </c>
      <c r="D92" s="2" t="s">
        <v>34</v>
      </c>
      <c r="E92" s="2" t="s">
        <v>33</v>
      </c>
      <c r="F92" s="8" t="s">
        <v>24</v>
      </c>
      <c r="G92" s="8">
        <v>1</v>
      </c>
      <c r="H92" s="8">
        <v>1</v>
      </c>
      <c r="I92" s="8">
        <v>1</v>
      </c>
      <c r="J92" s="8">
        <v>1</v>
      </c>
      <c r="K92" s="8">
        <v>1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5">
        <v>201010020</v>
      </c>
    </row>
    <row r="93" spans="1:21" hidden="1" x14ac:dyDescent="0.25">
      <c r="A93" s="8" t="s">
        <v>5018</v>
      </c>
      <c r="B93" s="2" t="s">
        <v>510</v>
      </c>
      <c r="C93" s="2" t="s">
        <v>35</v>
      </c>
      <c r="D93" s="2" t="s">
        <v>34</v>
      </c>
      <c r="E93" s="2" t="s">
        <v>33</v>
      </c>
      <c r="F93" s="8" t="s">
        <v>24</v>
      </c>
      <c r="G93" s="8">
        <v>0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5">
        <v>201010038</v>
      </c>
    </row>
    <row r="94" spans="1:21" hidden="1" x14ac:dyDescent="0.25">
      <c r="A94" s="8" t="s">
        <v>5018</v>
      </c>
      <c r="B94" s="2" t="s">
        <v>511</v>
      </c>
      <c r="C94" s="2" t="s">
        <v>35</v>
      </c>
      <c r="D94" s="2" t="s">
        <v>34</v>
      </c>
      <c r="E94" s="2" t="s">
        <v>33</v>
      </c>
      <c r="F94" s="8" t="s">
        <v>24</v>
      </c>
      <c r="G94" s="8">
        <v>1</v>
      </c>
      <c r="H94" s="8">
        <v>1</v>
      </c>
      <c r="I94" s="8">
        <v>1</v>
      </c>
      <c r="J94" s="8">
        <v>0</v>
      </c>
      <c r="K94" s="8">
        <v>1</v>
      </c>
      <c r="L94" s="8">
        <v>1</v>
      </c>
      <c r="M94" s="8">
        <v>0</v>
      </c>
      <c r="N94" s="8">
        <v>1</v>
      </c>
      <c r="O94" s="8">
        <v>0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5">
        <v>201010046</v>
      </c>
    </row>
    <row r="95" spans="1:21" hidden="1" x14ac:dyDescent="0.25">
      <c r="A95" s="8" t="s">
        <v>5018</v>
      </c>
      <c r="B95" s="2" t="s">
        <v>512</v>
      </c>
      <c r="C95" s="2" t="s">
        <v>35</v>
      </c>
      <c r="D95" s="2" t="s">
        <v>34</v>
      </c>
      <c r="E95" s="2" t="s">
        <v>33</v>
      </c>
      <c r="F95" s="8" t="s">
        <v>24</v>
      </c>
      <c r="G95" s="8">
        <v>0</v>
      </c>
      <c r="H95" s="8">
        <v>1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5">
        <v>201010054</v>
      </c>
    </row>
    <row r="96" spans="1:21" hidden="1" x14ac:dyDescent="0.25">
      <c r="A96" s="8" t="s">
        <v>5018</v>
      </c>
      <c r="B96" s="2" t="s">
        <v>513</v>
      </c>
      <c r="C96" s="2" t="s">
        <v>35</v>
      </c>
      <c r="D96" s="2" t="s">
        <v>34</v>
      </c>
      <c r="E96" s="2" t="s">
        <v>33</v>
      </c>
      <c r="F96" s="8" t="s">
        <v>24</v>
      </c>
      <c r="G96" s="8">
        <v>1</v>
      </c>
      <c r="H96" s="8">
        <v>1</v>
      </c>
      <c r="I96" s="8">
        <v>1</v>
      </c>
      <c r="J96" s="8">
        <v>0</v>
      </c>
      <c r="K96" s="8">
        <v>1</v>
      </c>
      <c r="L96" s="8">
        <v>1</v>
      </c>
      <c r="M96" s="8">
        <v>0</v>
      </c>
      <c r="N96" s="8">
        <v>1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5">
        <v>201010062</v>
      </c>
    </row>
    <row r="97" spans="1:21" hidden="1" x14ac:dyDescent="0.25">
      <c r="A97" s="8" t="s">
        <v>5018</v>
      </c>
      <c r="B97" s="2" t="s">
        <v>514</v>
      </c>
      <c r="C97" s="2" t="s">
        <v>35</v>
      </c>
      <c r="D97" s="2" t="s">
        <v>34</v>
      </c>
      <c r="E97" s="2" t="s">
        <v>33</v>
      </c>
      <c r="F97" s="8" t="s">
        <v>24</v>
      </c>
      <c r="G97" s="8">
        <v>1</v>
      </c>
      <c r="H97" s="8">
        <v>1</v>
      </c>
      <c r="I97" s="8">
        <v>1</v>
      </c>
      <c r="J97" s="8">
        <v>0</v>
      </c>
      <c r="K97" s="8">
        <v>1</v>
      </c>
      <c r="L97" s="8">
        <v>1</v>
      </c>
      <c r="M97" s="8">
        <v>0</v>
      </c>
      <c r="N97" s="8">
        <v>1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5">
        <v>201010070</v>
      </c>
    </row>
    <row r="98" spans="1:21" hidden="1" x14ac:dyDescent="0.25">
      <c r="A98" s="8" t="s">
        <v>5018</v>
      </c>
      <c r="B98" s="2" t="s">
        <v>515</v>
      </c>
      <c r="C98" s="2" t="s">
        <v>35</v>
      </c>
      <c r="D98" s="2" t="s">
        <v>34</v>
      </c>
      <c r="E98" s="2" t="s">
        <v>33</v>
      </c>
      <c r="F98" s="8" t="s">
        <v>24</v>
      </c>
      <c r="G98" s="8">
        <v>1</v>
      </c>
      <c r="H98" s="8">
        <v>1</v>
      </c>
      <c r="I98" s="8">
        <v>1</v>
      </c>
      <c r="J98" s="8">
        <v>1</v>
      </c>
      <c r="K98" s="8">
        <v>1</v>
      </c>
      <c r="L98" s="8">
        <v>1</v>
      </c>
      <c r="M98" s="8">
        <v>0</v>
      </c>
      <c r="N98" s="8">
        <v>0</v>
      </c>
      <c r="O98" s="8">
        <v>1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5">
        <v>201010089</v>
      </c>
    </row>
    <row r="99" spans="1:21" hidden="1" x14ac:dyDescent="0.25">
      <c r="A99" s="8" t="s">
        <v>5018</v>
      </c>
      <c r="B99" s="2" t="s">
        <v>516</v>
      </c>
      <c r="C99" s="2" t="s">
        <v>35</v>
      </c>
      <c r="D99" s="2" t="s">
        <v>34</v>
      </c>
      <c r="E99" s="2" t="s">
        <v>33</v>
      </c>
      <c r="F99" s="8" t="s">
        <v>24</v>
      </c>
      <c r="G99" s="8">
        <v>1</v>
      </c>
      <c r="H99" s="8">
        <v>1</v>
      </c>
      <c r="I99" s="8">
        <v>1</v>
      </c>
      <c r="J99" s="8">
        <v>0</v>
      </c>
      <c r="K99" s="8">
        <v>1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5">
        <v>201010097</v>
      </c>
    </row>
    <row r="100" spans="1:21" hidden="1" x14ac:dyDescent="0.25">
      <c r="A100" s="8" t="s">
        <v>5018</v>
      </c>
      <c r="B100" s="2" t="s">
        <v>517</v>
      </c>
      <c r="C100" s="2" t="s">
        <v>35</v>
      </c>
      <c r="D100" s="2" t="s">
        <v>34</v>
      </c>
      <c r="E100" s="2" t="s">
        <v>33</v>
      </c>
      <c r="F100" s="8" t="s">
        <v>24</v>
      </c>
      <c r="G100" s="8">
        <v>1</v>
      </c>
      <c r="H100" s="8">
        <v>1</v>
      </c>
      <c r="I100" s="8">
        <v>1</v>
      </c>
      <c r="J100" s="8">
        <v>0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5">
        <v>201010100</v>
      </c>
    </row>
    <row r="101" spans="1:21" hidden="1" x14ac:dyDescent="0.25">
      <c r="A101" s="8" t="s">
        <v>5018</v>
      </c>
      <c r="B101" s="2" t="s">
        <v>518</v>
      </c>
      <c r="C101" s="2" t="s">
        <v>35</v>
      </c>
      <c r="D101" s="2" t="s">
        <v>34</v>
      </c>
      <c r="E101" s="2" t="s">
        <v>33</v>
      </c>
      <c r="F101" s="8" t="s">
        <v>24</v>
      </c>
      <c r="G101" s="8">
        <v>1</v>
      </c>
      <c r="H101" s="8">
        <v>1</v>
      </c>
      <c r="I101" s="8">
        <v>1</v>
      </c>
      <c r="J101" s="8">
        <v>0</v>
      </c>
      <c r="K101" s="8">
        <v>1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0</v>
      </c>
      <c r="T101" s="8">
        <v>0</v>
      </c>
      <c r="U101" s="5">
        <v>201010119</v>
      </c>
    </row>
    <row r="102" spans="1:21" hidden="1" x14ac:dyDescent="0.25">
      <c r="A102" s="8" t="s">
        <v>5018</v>
      </c>
      <c r="B102" s="2" t="s">
        <v>519</v>
      </c>
      <c r="C102" s="2" t="s">
        <v>35</v>
      </c>
      <c r="D102" s="2" t="s">
        <v>34</v>
      </c>
      <c r="E102" s="2" t="s">
        <v>33</v>
      </c>
      <c r="F102" s="8" t="s">
        <v>36</v>
      </c>
      <c r="G102" s="8">
        <v>0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5">
        <v>201010127</v>
      </c>
    </row>
    <row r="103" spans="1:21" hidden="1" x14ac:dyDescent="0.25">
      <c r="A103" s="8" t="s">
        <v>5018</v>
      </c>
      <c r="B103" s="2" t="s">
        <v>520</v>
      </c>
      <c r="C103" s="2" t="s">
        <v>35</v>
      </c>
      <c r="D103" s="2" t="s">
        <v>34</v>
      </c>
      <c r="E103" s="2" t="s">
        <v>33</v>
      </c>
      <c r="F103" s="8" t="s">
        <v>36</v>
      </c>
      <c r="G103" s="8">
        <v>0</v>
      </c>
      <c r="H103" s="8">
        <v>1</v>
      </c>
      <c r="I103" s="8">
        <v>1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5">
        <v>201010135</v>
      </c>
    </row>
    <row r="104" spans="1:21" hidden="1" x14ac:dyDescent="0.25">
      <c r="A104" s="8" t="s">
        <v>5018</v>
      </c>
      <c r="B104" s="2" t="s">
        <v>521</v>
      </c>
      <c r="C104" s="2" t="s">
        <v>35</v>
      </c>
      <c r="D104" s="2" t="s">
        <v>34</v>
      </c>
      <c r="E104" s="2" t="s">
        <v>33</v>
      </c>
      <c r="F104" s="8" t="s">
        <v>36</v>
      </c>
      <c r="G104" s="8">
        <v>0</v>
      </c>
      <c r="H104" s="8">
        <v>1</v>
      </c>
      <c r="I104" s="8">
        <v>1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5">
        <v>201010143</v>
      </c>
    </row>
    <row r="105" spans="1:21" hidden="1" x14ac:dyDescent="0.25">
      <c r="A105" s="8" t="s">
        <v>5018</v>
      </c>
      <c r="B105" s="2" t="s">
        <v>522</v>
      </c>
      <c r="C105" s="2" t="s">
        <v>35</v>
      </c>
      <c r="D105" s="2" t="s">
        <v>34</v>
      </c>
      <c r="E105" s="2" t="s">
        <v>33</v>
      </c>
      <c r="F105" s="8" t="s">
        <v>24</v>
      </c>
      <c r="G105" s="8">
        <v>1</v>
      </c>
      <c r="H105" s="8">
        <v>1</v>
      </c>
      <c r="I105" s="8">
        <v>1</v>
      </c>
      <c r="J105" s="8">
        <v>0</v>
      </c>
      <c r="K105" s="8">
        <v>1</v>
      </c>
      <c r="L105" s="8">
        <v>1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5">
        <v>201010151</v>
      </c>
    </row>
    <row r="106" spans="1:21" hidden="1" x14ac:dyDescent="0.25">
      <c r="A106" s="8" t="s">
        <v>5018</v>
      </c>
      <c r="B106" s="2" t="s">
        <v>523</v>
      </c>
      <c r="C106" s="2" t="s">
        <v>35</v>
      </c>
      <c r="D106" s="2" t="s">
        <v>34</v>
      </c>
      <c r="E106" s="2" t="s">
        <v>33</v>
      </c>
      <c r="F106" s="8" t="s">
        <v>24</v>
      </c>
      <c r="G106" s="8">
        <v>1</v>
      </c>
      <c r="H106" s="8">
        <v>1</v>
      </c>
      <c r="I106" s="8">
        <v>1</v>
      </c>
      <c r="J106" s="8">
        <v>0</v>
      </c>
      <c r="K106" s="8">
        <v>1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5">
        <v>201010160</v>
      </c>
    </row>
    <row r="107" spans="1:21" hidden="1" x14ac:dyDescent="0.25">
      <c r="A107" s="8" t="s">
        <v>5018</v>
      </c>
      <c r="B107" s="2" t="s">
        <v>524</v>
      </c>
      <c r="C107" s="2" t="s">
        <v>35</v>
      </c>
      <c r="D107" s="2" t="s">
        <v>34</v>
      </c>
      <c r="E107" s="2" t="s">
        <v>33</v>
      </c>
      <c r="F107" s="8" t="s">
        <v>24</v>
      </c>
      <c r="G107" s="8">
        <v>1</v>
      </c>
      <c r="H107" s="8">
        <v>1</v>
      </c>
      <c r="I107" s="8">
        <v>1</v>
      </c>
      <c r="J107" s="8">
        <v>0</v>
      </c>
      <c r="K107" s="8">
        <v>1</v>
      </c>
      <c r="L107" s="8">
        <v>1</v>
      </c>
      <c r="M107" s="8">
        <v>0</v>
      </c>
      <c r="N107" s="8">
        <v>1</v>
      </c>
      <c r="O107" s="8">
        <v>0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5">
        <v>201010178</v>
      </c>
    </row>
    <row r="108" spans="1:21" hidden="1" x14ac:dyDescent="0.25">
      <c r="A108" s="8" t="s">
        <v>5018</v>
      </c>
      <c r="B108" s="2" t="s">
        <v>525</v>
      </c>
      <c r="C108" s="2" t="s">
        <v>35</v>
      </c>
      <c r="D108" s="2" t="s">
        <v>34</v>
      </c>
      <c r="E108" s="2" t="s">
        <v>33</v>
      </c>
      <c r="F108" s="8" t="s">
        <v>24</v>
      </c>
      <c r="G108" s="8">
        <v>1</v>
      </c>
      <c r="H108" s="8">
        <v>1</v>
      </c>
      <c r="I108" s="8">
        <v>1</v>
      </c>
      <c r="J108" s="8">
        <v>0</v>
      </c>
      <c r="K108" s="8">
        <v>1</v>
      </c>
      <c r="L108" s="8">
        <v>1</v>
      </c>
      <c r="M108" s="8">
        <v>0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5">
        <v>201010186</v>
      </c>
    </row>
    <row r="109" spans="1:21" hidden="1" x14ac:dyDescent="0.25">
      <c r="A109" s="8" t="s">
        <v>5018</v>
      </c>
      <c r="B109" s="2" t="s">
        <v>526</v>
      </c>
      <c r="C109" s="2" t="s">
        <v>35</v>
      </c>
      <c r="D109" s="2" t="s">
        <v>34</v>
      </c>
      <c r="E109" s="2" t="s">
        <v>33</v>
      </c>
      <c r="F109" s="8" t="s">
        <v>24</v>
      </c>
      <c r="G109" s="8">
        <v>1</v>
      </c>
      <c r="H109" s="8">
        <v>1</v>
      </c>
      <c r="I109" s="8">
        <v>1</v>
      </c>
      <c r="J109" s="8">
        <v>0</v>
      </c>
      <c r="K109" s="8">
        <v>1</v>
      </c>
      <c r="L109" s="8">
        <v>1</v>
      </c>
      <c r="M109" s="8">
        <v>0</v>
      </c>
      <c r="N109" s="8">
        <v>1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5">
        <v>201010194</v>
      </c>
    </row>
    <row r="110" spans="1:21" hidden="1" x14ac:dyDescent="0.25">
      <c r="A110" s="8" t="s">
        <v>5018</v>
      </c>
      <c r="B110" s="2" t="s">
        <v>527</v>
      </c>
      <c r="C110" s="2" t="s">
        <v>35</v>
      </c>
      <c r="D110" s="2" t="s">
        <v>34</v>
      </c>
      <c r="E110" s="2" t="s">
        <v>33</v>
      </c>
      <c r="F110" s="8" t="s">
        <v>24</v>
      </c>
      <c r="G110" s="8">
        <v>0</v>
      </c>
      <c r="H110" s="8">
        <v>1</v>
      </c>
      <c r="I110" s="8">
        <v>1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5">
        <v>201010208</v>
      </c>
    </row>
    <row r="111" spans="1:21" hidden="1" x14ac:dyDescent="0.25">
      <c r="A111" s="8" t="s">
        <v>5018</v>
      </c>
      <c r="B111" s="2" t="s">
        <v>528</v>
      </c>
      <c r="C111" s="2" t="s">
        <v>35</v>
      </c>
      <c r="D111" s="2" t="s">
        <v>34</v>
      </c>
      <c r="E111" s="2" t="s">
        <v>33</v>
      </c>
      <c r="F111" s="8" t="s">
        <v>24</v>
      </c>
      <c r="G111" s="8">
        <v>1</v>
      </c>
      <c r="H111" s="8">
        <v>1</v>
      </c>
      <c r="I111" s="8">
        <v>1</v>
      </c>
      <c r="J111" s="8">
        <v>0</v>
      </c>
      <c r="K111" s="8">
        <v>1</v>
      </c>
      <c r="L111" s="8">
        <v>1</v>
      </c>
      <c r="M111" s="8">
        <v>0</v>
      </c>
      <c r="N111" s="8">
        <v>1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5">
        <v>201010216</v>
      </c>
    </row>
    <row r="112" spans="1:21" hidden="1" x14ac:dyDescent="0.25">
      <c r="A112" s="8" t="s">
        <v>5018</v>
      </c>
      <c r="B112" s="2" t="s">
        <v>529</v>
      </c>
      <c r="C112" s="2" t="s">
        <v>35</v>
      </c>
      <c r="D112" s="2" t="s">
        <v>34</v>
      </c>
      <c r="E112" s="2" t="s">
        <v>33</v>
      </c>
      <c r="F112" s="8" t="s">
        <v>24</v>
      </c>
      <c r="G112" s="8">
        <v>1</v>
      </c>
      <c r="H112" s="8">
        <v>1</v>
      </c>
      <c r="I112" s="8">
        <v>1</v>
      </c>
      <c r="J112" s="8">
        <v>0</v>
      </c>
      <c r="K112" s="8">
        <v>1</v>
      </c>
      <c r="L112" s="8">
        <v>1</v>
      </c>
      <c r="M112" s="8">
        <v>0</v>
      </c>
      <c r="N112" s="8">
        <v>1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5">
        <v>201010224</v>
      </c>
    </row>
    <row r="113" spans="1:21" hidden="1" x14ac:dyDescent="0.25">
      <c r="A113" s="8" t="s">
        <v>5018</v>
      </c>
      <c r="B113" s="2" t="s">
        <v>530</v>
      </c>
      <c r="C113" s="2" t="s">
        <v>35</v>
      </c>
      <c r="D113" s="2" t="s">
        <v>34</v>
      </c>
      <c r="E113" s="2" t="s">
        <v>33</v>
      </c>
      <c r="F113" s="8" t="s">
        <v>24</v>
      </c>
      <c r="G113" s="8">
        <v>1</v>
      </c>
      <c r="H113" s="8">
        <v>1</v>
      </c>
      <c r="I113" s="8">
        <v>1</v>
      </c>
      <c r="J113" s="8">
        <v>0</v>
      </c>
      <c r="K113" s="8">
        <v>1</v>
      </c>
      <c r="L113" s="8">
        <v>1</v>
      </c>
      <c r="M113" s="8">
        <v>0</v>
      </c>
      <c r="N113" s="8">
        <v>1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5">
        <v>201010232</v>
      </c>
    </row>
    <row r="114" spans="1:21" hidden="1" x14ac:dyDescent="0.25">
      <c r="A114" s="8" t="s">
        <v>5018</v>
      </c>
      <c r="B114" s="2" t="s">
        <v>531</v>
      </c>
      <c r="C114" s="2" t="s">
        <v>35</v>
      </c>
      <c r="D114" s="2" t="s">
        <v>34</v>
      </c>
      <c r="E114" s="2" t="s">
        <v>33</v>
      </c>
      <c r="F114" s="8" t="s">
        <v>24</v>
      </c>
      <c r="G114" s="8">
        <v>1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1</v>
      </c>
      <c r="N114" s="8">
        <v>0</v>
      </c>
      <c r="O114" s="8">
        <v>0</v>
      </c>
      <c r="P114" s="8">
        <v>1</v>
      </c>
      <c r="Q114" s="8">
        <v>0</v>
      </c>
      <c r="R114" s="8">
        <v>0</v>
      </c>
      <c r="S114" s="8">
        <v>0</v>
      </c>
      <c r="T114" s="8">
        <v>0</v>
      </c>
      <c r="U114" s="5">
        <v>201010240</v>
      </c>
    </row>
    <row r="115" spans="1:21" hidden="1" x14ac:dyDescent="0.25">
      <c r="A115" s="8" t="s">
        <v>5018</v>
      </c>
      <c r="B115" s="2" t="s">
        <v>532</v>
      </c>
      <c r="C115" s="2" t="s">
        <v>35</v>
      </c>
      <c r="D115" s="2" t="s">
        <v>34</v>
      </c>
      <c r="E115" s="2" t="s">
        <v>33</v>
      </c>
      <c r="F115" s="8" t="s">
        <v>36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5">
        <v>201010259</v>
      </c>
    </row>
    <row r="116" spans="1:21" hidden="1" x14ac:dyDescent="0.25">
      <c r="A116" s="8" t="s">
        <v>5018</v>
      </c>
      <c r="B116" s="2" t="s">
        <v>533</v>
      </c>
      <c r="C116" s="2" t="s">
        <v>35</v>
      </c>
      <c r="D116" s="2" t="s">
        <v>34</v>
      </c>
      <c r="E116" s="2" t="s">
        <v>33</v>
      </c>
      <c r="F116" s="8" t="s">
        <v>24</v>
      </c>
      <c r="G116" s="8">
        <v>1</v>
      </c>
      <c r="H116" s="8">
        <v>1</v>
      </c>
      <c r="I116" s="8">
        <v>1</v>
      </c>
      <c r="J116" s="8">
        <v>0</v>
      </c>
      <c r="K116" s="8">
        <v>1</v>
      </c>
      <c r="L116" s="8">
        <v>1</v>
      </c>
      <c r="M116" s="8">
        <v>1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5">
        <v>201010267</v>
      </c>
    </row>
    <row r="117" spans="1:21" hidden="1" x14ac:dyDescent="0.25">
      <c r="A117" s="8" t="s">
        <v>5018</v>
      </c>
      <c r="B117" s="2" t="s">
        <v>534</v>
      </c>
      <c r="C117" s="2" t="s">
        <v>35</v>
      </c>
      <c r="D117" s="2" t="s">
        <v>34</v>
      </c>
      <c r="E117" s="2" t="s">
        <v>33</v>
      </c>
      <c r="F117" s="8" t="s">
        <v>24</v>
      </c>
      <c r="G117" s="8">
        <v>1</v>
      </c>
      <c r="H117" s="8">
        <v>1</v>
      </c>
      <c r="I117" s="8">
        <v>1</v>
      </c>
      <c r="J117" s="8">
        <v>0</v>
      </c>
      <c r="K117" s="8">
        <v>1</v>
      </c>
      <c r="L117" s="8">
        <v>1</v>
      </c>
      <c r="M117" s="8">
        <v>1</v>
      </c>
      <c r="N117" s="8">
        <v>1</v>
      </c>
      <c r="O117" s="8">
        <v>0</v>
      </c>
      <c r="P117" s="8">
        <v>1</v>
      </c>
      <c r="Q117" s="8">
        <v>0</v>
      </c>
      <c r="R117" s="8">
        <v>0</v>
      </c>
      <c r="S117" s="8">
        <v>0</v>
      </c>
      <c r="T117" s="8">
        <v>0</v>
      </c>
      <c r="U117" s="5">
        <v>201010275</v>
      </c>
    </row>
    <row r="118" spans="1:21" hidden="1" x14ac:dyDescent="0.25">
      <c r="A118" s="8" t="s">
        <v>5018</v>
      </c>
      <c r="B118" s="2" t="s">
        <v>535</v>
      </c>
      <c r="C118" s="2" t="s">
        <v>35</v>
      </c>
      <c r="D118" s="2" t="s">
        <v>34</v>
      </c>
      <c r="E118" s="2" t="s">
        <v>33</v>
      </c>
      <c r="F118" s="8" t="s">
        <v>24</v>
      </c>
      <c r="G118" s="8">
        <v>1</v>
      </c>
      <c r="H118" s="8">
        <v>1</v>
      </c>
      <c r="I118" s="8">
        <v>1</v>
      </c>
      <c r="J118" s="8">
        <v>0</v>
      </c>
      <c r="K118" s="8">
        <v>1</v>
      </c>
      <c r="L118" s="8">
        <v>1</v>
      </c>
      <c r="M118" s="8">
        <v>0</v>
      </c>
      <c r="N118" s="8">
        <v>1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5">
        <v>201010283</v>
      </c>
    </row>
    <row r="119" spans="1:21" hidden="1" x14ac:dyDescent="0.25">
      <c r="A119" s="8" t="s">
        <v>5018</v>
      </c>
      <c r="B119" s="2" t="s">
        <v>536</v>
      </c>
      <c r="C119" s="2" t="s">
        <v>35</v>
      </c>
      <c r="D119" s="2" t="s">
        <v>34</v>
      </c>
      <c r="E119" s="2" t="s">
        <v>33</v>
      </c>
      <c r="F119" s="8" t="s">
        <v>24</v>
      </c>
      <c r="G119" s="8">
        <v>1</v>
      </c>
      <c r="H119" s="8">
        <v>1</v>
      </c>
      <c r="I119" s="8">
        <v>1</v>
      </c>
      <c r="J119" s="8">
        <v>1</v>
      </c>
      <c r="K119" s="8">
        <v>1</v>
      </c>
      <c r="L119" s="8">
        <v>1</v>
      </c>
      <c r="M119" s="8">
        <v>0</v>
      </c>
      <c r="N119" s="8">
        <v>0</v>
      </c>
      <c r="O119" s="8">
        <v>1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5">
        <v>201010291</v>
      </c>
    </row>
    <row r="120" spans="1:21" hidden="1" x14ac:dyDescent="0.25">
      <c r="A120" s="8" t="s">
        <v>5018</v>
      </c>
      <c r="B120" s="2" t="s">
        <v>537</v>
      </c>
      <c r="C120" s="2" t="s">
        <v>35</v>
      </c>
      <c r="D120" s="2" t="s">
        <v>34</v>
      </c>
      <c r="E120" s="2" t="s">
        <v>33</v>
      </c>
      <c r="F120" s="8" t="s">
        <v>24</v>
      </c>
      <c r="G120" s="8">
        <v>1</v>
      </c>
      <c r="H120" s="8">
        <v>1</v>
      </c>
      <c r="I120" s="8">
        <v>1</v>
      </c>
      <c r="J120" s="8">
        <v>0</v>
      </c>
      <c r="K120" s="8">
        <v>1</v>
      </c>
      <c r="L120" s="8">
        <v>1</v>
      </c>
      <c r="M120" s="8">
        <v>1</v>
      </c>
      <c r="N120" s="8">
        <v>1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5">
        <v>201010305</v>
      </c>
    </row>
    <row r="121" spans="1:21" hidden="1" x14ac:dyDescent="0.25">
      <c r="A121" s="8" t="s">
        <v>5018</v>
      </c>
      <c r="B121" s="2" t="s">
        <v>538</v>
      </c>
      <c r="C121" s="2" t="s">
        <v>35</v>
      </c>
      <c r="D121" s="2" t="s">
        <v>34</v>
      </c>
      <c r="E121" s="2" t="s">
        <v>33</v>
      </c>
      <c r="F121" s="8" t="s">
        <v>24</v>
      </c>
      <c r="G121" s="8">
        <v>1</v>
      </c>
      <c r="H121" s="8">
        <v>1</v>
      </c>
      <c r="I121" s="8">
        <v>1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0</v>
      </c>
      <c r="P121" s="8">
        <v>1</v>
      </c>
      <c r="Q121" s="8">
        <v>0</v>
      </c>
      <c r="R121" s="8">
        <v>0</v>
      </c>
      <c r="S121" s="8">
        <v>0</v>
      </c>
      <c r="T121" s="8">
        <v>0</v>
      </c>
      <c r="U121" s="5">
        <v>201010313</v>
      </c>
    </row>
    <row r="122" spans="1:21" hidden="1" x14ac:dyDescent="0.25">
      <c r="A122" s="8" t="s">
        <v>5018</v>
      </c>
      <c r="B122" s="2" t="s">
        <v>539</v>
      </c>
      <c r="C122" s="2" t="s">
        <v>35</v>
      </c>
      <c r="D122" s="2" t="s">
        <v>34</v>
      </c>
      <c r="E122" s="2" t="s">
        <v>33</v>
      </c>
      <c r="F122" s="8" t="s">
        <v>24</v>
      </c>
      <c r="G122" s="8">
        <v>1</v>
      </c>
      <c r="H122" s="8">
        <v>1</v>
      </c>
      <c r="I122" s="8">
        <v>1</v>
      </c>
      <c r="J122" s="8">
        <v>0</v>
      </c>
      <c r="K122" s="8">
        <v>1</v>
      </c>
      <c r="L122" s="8">
        <v>1</v>
      </c>
      <c r="M122" s="8">
        <v>1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5">
        <v>201010321</v>
      </c>
    </row>
    <row r="123" spans="1:21" hidden="1" x14ac:dyDescent="0.25">
      <c r="A123" s="8" t="s">
        <v>5018</v>
      </c>
      <c r="B123" s="2" t="s">
        <v>540</v>
      </c>
      <c r="C123" s="2" t="s">
        <v>35</v>
      </c>
      <c r="D123" s="2" t="s">
        <v>34</v>
      </c>
      <c r="E123" s="2" t="s">
        <v>33</v>
      </c>
      <c r="F123" s="8" t="s">
        <v>24</v>
      </c>
      <c r="G123" s="8">
        <v>1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1</v>
      </c>
      <c r="N123" s="8">
        <v>1</v>
      </c>
      <c r="O123" s="8">
        <v>0</v>
      </c>
      <c r="P123" s="8">
        <v>1</v>
      </c>
      <c r="Q123" s="8">
        <v>0</v>
      </c>
      <c r="R123" s="8">
        <v>0</v>
      </c>
      <c r="S123" s="8">
        <v>0</v>
      </c>
      <c r="T123" s="8">
        <v>0</v>
      </c>
      <c r="U123" s="5">
        <v>201010330</v>
      </c>
    </row>
    <row r="124" spans="1:21" hidden="1" x14ac:dyDescent="0.25">
      <c r="A124" s="8" t="s">
        <v>5018</v>
      </c>
      <c r="B124" s="2" t="s">
        <v>541</v>
      </c>
      <c r="C124" s="2" t="s">
        <v>35</v>
      </c>
      <c r="D124" s="2" t="s">
        <v>34</v>
      </c>
      <c r="E124" s="2" t="s">
        <v>33</v>
      </c>
      <c r="F124" s="8" t="s">
        <v>24</v>
      </c>
      <c r="G124" s="8">
        <v>1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0</v>
      </c>
      <c r="N124" s="8">
        <v>0</v>
      </c>
      <c r="O124" s="8">
        <v>1</v>
      </c>
      <c r="P124" s="8">
        <v>1</v>
      </c>
      <c r="Q124" s="8">
        <v>0</v>
      </c>
      <c r="R124" s="8">
        <v>0</v>
      </c>
      <c r="S124" s="8">
        <v>0</v>
      </c>
      <c r="T124" s="8">
        <v>0</v>
      </c>
      <c r="U124" s="5">
        <v>201010348</v>
      </c>
    </row>
    <row r="125" spans="1:21" hidden="1" x14ac:dyDescent="0.25">
      <c r="A125" s="8" t="s">
        <v>5018</v>
      </c>
      <c r="B125" s="2" t="s">
        <v>542</v>
      </c>
      <c r="C125" s="2" t="s">
        <v>35</v>
      </c>
      <c r="D125" s="2" t="s">
        <v>34</v>
      </c>
      <c r="E125" s="2" t="s">
        <v>33</v>
      </c>
      <c r="F125" s="8" t="s">
        <v>24</v>
      </c>
      <c r="G125" s="8">
        <v>1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5">
        <v>201010356</v>
      </c>
    </row>
    <row r="126" spans="1:21" hidden="1" x14ac:dyDescent="0.25">
      <c r="A126" s="8" t="s">
        <v>5018</v>
      </c>
      <c r="B126" s="2" t="s">
        <v>543</v>
      </c>
      <c r="C126" s="2" t="s">
        <v>35</v>
      </c>
      <c r="D126" s="2" t="s">
        <v>34</v>
      </c>
      <c r="E126" s="2" t="s">
        <v>33</v>
      </c>
      <c r="F126" s="8" t="s">
        <v>24</v>
      </c>
      <c r="G126" s="8">
        <v>1</v>
      </c>
      <c r="H126" s="8">
        <v>0</v>
      </c>
      <c r="I126" s="8">
        <v>0</v>
      </c>
      <c r="J126" s="8">
        <v>1</v>
      </c>
      <c r="K126" s="8">
        <v>1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5">
        <v>201010364</v>
      </c>
    </row>
    <row r="127" spans="1:21" hidden="1" x14ac:dyDescent="0.25">
      <c r="A127" s="8" t="s">
        <v>5018</v>
      </c>
      <c r="B127" s="2" t="s">
        <v>544</v>
      </c>
      <c r="C127" s="2" t="s">
        <v>35</v>
      </c>
      <c r="D127" s="2" t="s">
        <v>34</v>
      </c>
      <c r="E127" s="2" t="s">
        <v>33</v>
      </c>
      <c r="F127" s="8" t="s">
        <v>24</v>
      </c>
      <c r="G127" s="8">
        <v>1</v>
      </c>
      <c r="H127" s="8">
        <v>1</v>
      </c>
      <c r="I127" s="8">
        <v>1</v>
      </c>
      <c r="J127" s="8">
        <v>0</v>
      </c>
      <c r="K127" s="8">
        <v>1</v>
      </c>
      <c r="L127" s="8">
        <v>1</v>
      </c>
      <c r="M127" s="8">
        <v>0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5">
        <v>201010372</v>
      </c>
    </row>
    <row r="128" spans="1:21" hidden="1" x14ac:dyDescent="0.25">
      <c r="A128" s="8" t="s">
        <v>5018</v>
      </c>
      <c r="B128" s="2" t="s">
        <v>545</v>
      </c>
      <c r="C128" s="2" t="s">
        <v>35</v>
      </c>
      <c r="D128" s="2" t="s">
        <v>34</v>
      </c>
      <c r="E128" s="2" t="s">
        <v>33</v>
      </c>
      <c r="F128" s="8" t="s">
        <v>24</v>
      </c>
      <c r="G128" s="8">
        <v>1</v>
      </c>
      <c r="H128" s="8">
        <v>1</v>
      </c>
      <c r="I128" s="8">
        <v>1</v>
      </c>
      <c r="J128" s="8">
        <v>0</v>
      </c>
      <c r="K128" s="8">
        <v>1</v>
      </c>
      <c r="L128" s="8">
        <v>1</v>
      </c>
      <c r="M128" s="8">
        <v>0</v>
      </c>
      <c r="N128" s="8">
        <v>1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5">
        <v>201010380</v>
      </c>
    </row>
    <row r="129" spans="1:21" hidden="1" x14ac:dyDescent="0.25">
      <c r="A129" s="8" t="s">
        <v>5018</v>
      </c>
      <c r="B129" s="2" t="s">
        <v>546</v>
      </c>
      <c r="C129" s="2" t="s">
        <v>35</v>
      </c>
      <c r="D129" s="2" t="s">
        <v>34</v>
      </c>
      <c r="E129" s="2" t="s">
        <v>33</v>
      </c>
      <c r="F129" s="8" t="s">
        <v>24</v>
      </c>
      <c r="G129" s="8">
        <v>1</v>
      </c>
      <c r="H129" s="8">
        <v>1</v>
      </c>
      <c r="I129" s="8">
        <v>1</v>
      </c>
      <c r="J129" s="8">
        <v>1</v>
      </c>
      <c r="K129" s="8">
        <v>1</v>
      </c>
      <c r="L129" s="8">
        <v>1</v>
      </c>
      <c r="M129" s="8">
        <v>0</v>
      </c>
      <c r="N129" s="8">
        <v>0</v>
      </c>
      <c r="O129" s="8">
        <v>1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5">
        <v>201010399</v>
      </c>
    </row>
    <row r="130" spans="1:21" hidden="1" x14ac:dyDescent="0.25">
      <c r="A130" s="8" t="s">
        <v>5018</v>
      </c>
      <c r="B130" s="2" t="s">
        <v>547</v>
      </c>
      <c r="C130" s="2" t="s">
        <v>35</v>
      </c>
      <c r="D130" s="2" t="s">
        <v>34</v>
      </c>
      <c r="E130" s="2" t="s">
        <v>33</v>
      </c>
      <c r="F130" s="8" t="s">
        <v>24</v>
      </c>
      <c r="G130" s="8">
        <v>1</v>
      </c>
      <c r="H130" s="8">
        <v>1</v>
      </c>
      <c r="I130" s="8">
        <v>1</v>
      </c>
      <c r="J130" s="8">
        <v>0</v>
      </c>
      <c r="K130" s="8">
        <v>1</v>
      </c>
      <c r="L130" s="8">
        <v>1</v>
      </c>
      <c r="M130" s="8">
        <v>1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5">
        <v>201010402</v>
      </c>
    </row>
    <row r="131" spans="1:21" hidden="1" x14ac:dyDescent="0.25">
      <c r="A131" s="8" t="s">
        <v>5018</v>
      </c>
      <c r="B131" s="2" t="s">
        <v>548</v>
      </c>
      <c r="C131" s="2" t="s">
        <v>35</v>
      </c>
      <c r="D131" s="2" t="s">
        <v>34</v>
      </c>
      <c r="E131" s="2" t="s">
        <v>33</v>
      </c>
      <c r="F131" s="8" t="s">
        <v>24</v>
      </c>
      <c r="G131" s="8">
        <v>1</v>
      </c>
      <c r="H131" s="8">
        <v>1</v>
      </c>
      <c r="I131" s="8">
        <v>1</v>
      </c>
      <c r="J131" s="8">
        <v>1</v>
      </c>
      <c r="K131" s="8">
        <v>1</v>
      </c>
      <c r="L131" s="8">
        <v>1</v>
      </c>
      <c r="M131" s="8">
        <v>0</v>
      </c>
      <c r="N131" s="8">
        <v>1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5">
        <v>201010410</v>
      </c>
    </row>
    <row r="132" spans="1:21" hidden="1" x14ac:dyDescent="0.25">
      <c r="A132" s="8" t="s">
        <v>5018</v>
      </c>
      <c r="B132" s="2" t="s">
        <v>549</v>
      </c>
      <c r="C132" s="2" t="s">
        <v>35</v>
      </c>
      <c r="D132" s="2" t="s">
        <v>34</v>
      </c>
      <c r="E132" s="2" t="s">
        <v>33</v>
      </c>
      <c r="F132" s="8" t="s">
        <v>24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5">
        <v>201010429</v>
      </c>
    </row>
    <row r="133" spans="1:21" hidden="1" x14ac:dyDescent="0.25">
      <c r="A133" s="8" t="s">
        <v>5018</v>
      </c>
      <c r="B133" s="2" t="s">
        <v>550</v>
      </c>
      <c r="C133" s="2" t="s">
        <v>35</v>
      </c>
      <c r="D133" s="2" t="s">
        <v>34</v>
      </c>
      <c r="E133" s="2" t="s">
        <v>33</v>
      </c>
      <c r="F133" s="8" t="s">
        <v>24</v>
      </c>
      <c r="G133" s="8">
        <v>1</v>
      </c>
      <c r="H133" s="8">
        <v>1</v>
      </c>
      <c r="I133" s="8">
        <v>1</v>
      </c>
      <c r="J133" s="8">
        <v>0</v>
      </c>
      <c r="K133" s="8">
        <v>1</v>
      </c>
      <c r="L133" s="8">
        <v>1</v>
      </c>
      <c r="M133" s="8">
        <v>0</v>
      </c>
      <c r="N133" s="8">
        <v>1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5">
        <v>201010437</v>
      </c>
    </row>
    <row r="134" spans="1:21" hidden="1" x14ac:dyDescent="0.25">
      <c r="A134" s="8" t="s">
        <v>5018</v>
      </c>
      <c r="B134" s="2" t="s">
        <v>551</v>
      </c>
      <c r="C134" s="2" t="s">
        <v>35</v>
      </c>
      <c r="D134" s="2" t="s">
        <v>34</v>
      </c>
      <c r="E134" s="2" t="s">
        <v>33</v>
      </c>
      <c r="F134" s="8" t="s">
        <v>24</v>
      </c>
      <c r="G134" s="8">
        <v>1</v>
      </c>
      <c r="H134" s="8">
        <v>1</v>
      </c>
      <c r="I134" s="8">
        <v>1</v>
      </c>
      <c r="J134" s="8">
        <v>1</v>
      </c>
      <c r="K134" s="8">
        <v>1</v>
      </c>
      <c r="L134" s="8">
        <v>1</v>
      </c>
      <c r="M134" s="8">
        <v>0</v>
      </c>
      <c r="N134" s="8">
        <v>0</v>
      </c>
      <c r="O134" s="8">
        <v>1</v>
      </c>
      <c r="P134" s="8">
        <v>1</v>
      </c>
      <c r="Q134" s="8">
        <v>0</v>
      </c>
      <c r="R134" s="8">
        <v>0</v>
      </c>
      <c r="S134" s="8">
        <v>0</v>
      </c>
      <c r="T134" s="8">
        <v>0</v>
      </c>
      <c r="U134" s="5">
        <v>201010445</v>
      </c>
    </row>
    <row r="135" spans="1:21" hidden="1" x14ac:dyDescent="0.25">
      <c r="A135" s="8" t="s">
        <v>5018</v>
      </c>
      <c r="B135" s="2" t="s">
        <v>552</v>
      </c>
      <c r="C135" s="2" t="s">
        <v>35</v>
      </c>
      <c r="D135" s="2" t="s">
        <v>34</v>
      </c>
      <c r="E135" s="2" t="s">
        <v>33</v>
      </c>
      <c r="F135" s="8" t="s">
        <v>24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8">
        <v>0</v>
      </c>
      <c r="R135" s="8">
        <v>0</v>
      </c>
      <c r="S135" s="8">
        <v>0</v>
      </c>
      <c r="T135" s="8">
        <v>0</v>
      </c>
      <c r="U135" s="5">
        <v>201010453</v>
      </c>
    </row>
    <row r="136" spans="1:21" hidden="1" x14ac:dyDescent="0.25">
      <c r="A136" s="8" t="s">
        <v>5018</v>
      </c>
      <c r="B136" s="2" t="s">
        <v>553</v>
      </c>
      <c r="C136" s="2" t="s">
        <v>35</v>
      </c>
      <c r="D136" s="2" t="s">
        <v>34</v>
      </c>
      <c r="E136" s="2" t="s">
        <v>33</v>
      </c>
      <c r="F136" s="8" t="s">
        <v>24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5">
        <v>201010461</v>
      </c>
    </row>
    <row r="137" spans="1:21" hidden="1" x14ac:dyDescent="0.25">
      <c r="A137" s="8" t="s">
        <v>5018</v>
      </c>
      <c r="B137" s="2" t="s">
        <v>554</v>
      </c>
      <c r="C137" s="2" t="s">
        <v>35</v>
      </c>
      <c r="D137" s="2" t="s">
        <v>34</v>
      </c>
      <c r="E137" s="2" t="s">
        <v>33</v>
      </c>
      <c r="F137" s="8" t="s">
        <v>24</v>
      </c>
      <c r="G137" s="8">
        <v>1</v>
      </c>
      <c r="H137" s="8">
        <v>1</v>
      </c>
      <c r="I137" s="8">
        <v>1</v>
      </c>
      <c r="J137" s="8">
        <v>1</v>
      </c>
      <c r="K137" s="8">
        <v>1</v>
      </c>
      <c r="L137" s="8">
        <v>1</v>
      </c>
      <c r="M137" s="8">
        <v>0</v>
      </c>
      <c r="N137" s="8">
        <v>0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5">
        <v>201010470</v>
      </c>
    </row>
    <row r="138" spans="1:21" hidden="1" x14ac:dyDescent="0.25">
      <c r="A138" s="8" t="s">
        <v>5018</v>
      </c>
      <c r="B138" s="2" t="s">
        <v>555</v>
      </c>
      <c r="C138" s="2" t="s">
        <v>35</v>
      </c>
      <c r="D138" s="2" t="s">
        <v>34</v>
      </c>
      <c r="E138" s="2" t="s">
        <v>33</v>
      </c>
      <c r="F138" s="8" t="s">
        <v>24</v>
      </c>
      <c r="G138" s="8">
        <v>1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5">
        <v>201010488</v>
      </c>
    </row>
    <row r="139" spans="1:21" hidden="1" x14ac:dyDescent="0.25">
      <c r="A139" s="8" t="s">
        <v>5018</v>
      </c>
      <c r="B139" s="2" t="s">
        <v>556</v>
      </c>
      <c r="C139" s="2" t="s">
        <v>35</v>
      </c>
      <c r="D139" s="2" t="s">
        <v>34</v>
      </c>
      <c r="E139" s="2" t="s">
        <v>33</v>
      </c>
      <c r="F139" s="8" t="s">
        <v>24</v>
      </c>
      <c r="G139" s="8">
        <v>1</v>
      </c>
      <c r="H139" s="8">
        <v>1</v>
      </c>
      <c r="I139" s="8">
        <v>1</v>
      </c>
      <c r="J139" s="8">
        <v>0</v>
      </c>
      <c r="K139" s="8">
        <v>1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5">
        <v>201010496</v>
      </c>
    </row>
    <row r="140" spans="1:21" hidden="1" x14ac:dyDescent="0.25">
      <c r="A140" s="8" t="s">
        <v>5018</v>
      </c>
      <c r="B140" s="2" t="s">
        <v>557</v>
      </c>
      <c r="C140" s="2" t="s">
        <v>35</v>
      </c>
      <c r="D140" s="2" t="s">
        <v>34</v>
      </c>
      <c r="E140" s="2" t="s">
        <v>33</v>
      </c>
      <c r="F140" s="8" t="s">
        <v>24</v>
      </c>
      <c r="G140" s="8">
        <v>1</v>
      </c>
      <c r="H140" s="8">
        <v>1</v>
      </c>
      <c r="I140" s="8">
        <v>1</v>
      </c>
      <c r="J140" s="8">
        <v>0</v>
      </c>
      <c r="K140" s="8">
        <v>1</v>
      </c>
      <c r="L140" s="8">
        <v>1</v>
      </c>
      <c r="M140" s="8">
        <v>0</v>
      </c>
      <c r="N140" s="8">
        <v>1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5">
        <v>201010500</v>
      </c>
    </row>
    <row r="141" spans="1:21" hidden="1" x14ac:dyDescent="0.25">
      <c r="A141" s="8" t="s">
        <v>5018</v>
      </c>
      <c r="B141" s="2" t="s">
        <v>558</v>
      </c>
      <c r="C141" s="2" t="s">
        <v>35</v>
      </c>
      <c r="D141" s="2" t="s">
        <v>34</v>
      </c>
      <c r="E141" s="2" t="s">
        <v>33</v>
      </c>
      <c r="F141" s="8" t="s">
        <v>24</v>
      </c>
      <c r="G141" s="8">
        <v>1</v>
      </c>
      <c r="H141" s="8">
        <v>1</v>
      </c>
      <c r="I141" s="8">
        <v>1</v>
      </c>
      <c r="J141" s="8">
        <v>0</v>
      </c>
      <c r="K141" s="8">
        <v>1</v>
      </c>
      <c r="L141" s="8">
        <v>1</v>
      </c>
      <c r="M141" s="8">
        <v>0</v>
      </c>
      <c r="N141" s="8">
        <v>1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5">
        <v>201010518</v>
      </c>
    </row>
    <row r="142" spans="1:21" hidden="1" x14ac:dyDescent="0.25">
      <c r="A142" s="8" t="s">
        <v>5018</v>
      </c>
      <c r="B142" s="2" t="s">
        <v>559</v>
      </c>
      <c r="C142" s="2" t="s">
        <v>35</v>
      </c>
      <c r="D142" s="2" t="s">
        <v>34</v>
      </c>
      <c r="E142" s="2" t="s">
        <v>33</v>
      </c>
      <c r="F142" s="8" t="s">
        <v>24</v>
      </c>
      <c r="G142" s="8">
        <v>1</v>
      </c>
      <c r="H142" s="8">
        <v>1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1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5">
        <v>201010526</v>
      </c>
    </row>
    <row r="143" spans="1:21" hidden="1" x14ac:dyDescent="0.25">
      <c r="A143" s="8" t="s">
        <v>5018</v>
      </c>
      <c r="B143" s="2" t="s">
        <v>560</v>
      </c>
      <c r="C143" s="2" t="s">
        <v>35</v>
      </c>
      <c r="D143" s="2" t="s">
        <v>34</v>
      </c>
      <c r="E143" s="2" t="s">
        <v>33</v>
      </c>
      <c r="F143" s="8" t="s">
        <v>36</v>
      </c>
      <c r="G143" s="8">
        <v>0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5">
        <v>201010534</v>
      </c>
    </row>
    <row r="144" spans="1:21" hidden="1" x14ac:dyDescent="0.25">
      <c r="A144" s="8" t="s">
        <v>5018</v>
      </c>
      <c r="B144" s="2" t="s">
        <v>561</v>
      </c>
      <c r="C144" s="2" t="s">
        <v>35</v>
      </c>
      <c r="D144" s="2" t="s">
        <v>34</v>
      </c>
      <c r="E144" s="2" t="s">
        <v>33</v>
      </c>
      <c r="F144" s="8" t="s">
        <v>36</v>
      </c>
      <c r="G144" s="8">
        <v>1</v>
      </c>
      <c r="H144" s="8">
        <v>1</v>
      </c>
      <c r="I144" s="8">
        <v>1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5">
        <v>201010542</v>
      </c>
    </row>
    <row r="145" spans="1:21" hidden="1" x14ac:dyDescent="0.25">
      <c r="A145" s="8" t="s">
        <v>5018</v>
      </c>
      <c r="B145" s="2" t="s">
        <v>562</v>
      </c>
      <c r="C145" s="2" t="s">
        <v>35</v>
      </c>
      <c r="D145" s="2" t="s">
        <v>34</v>
      </c>
      <c r="E145" s="2" t="s">
        <v>33</v>
      </c>
      <c r="F145" s="8" t="s">
        <v>24</v>
      </c>
      <c r="G145" s="8">
        <v>0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5">
        <v>201010550</v>
      </c>
    </row>
    <row r="146" spans="1:21" hidden="1" x14ac:dyDescent="0.25">
      <c r="A146" s="8" t="s">
        <v>5018</v>
      </c>
      <c r="B146" s="2" t="s">
        <v>563</v>
      </c>
      <c r="C146" s="2" t="s">
        <v>35</v>
      </c>
      <c r="D146" s="2" t="s">
        <v>34</v>
      </c>
      <c r="E146" s="2" t="s">
        <v>33</v>
      </c>
      <c r="F146" s="8" t="s">
        <v>24</v>
      </c>
      <c r="G146" s="8">
        <v>1</v>
      </c>
      <c r="H146" s="8">
        <v>1</v>
      </c>
      <c r="I146" s="8">
        <v>1</v>
      </c>
      <c r="J146" s="8">
        <v>0</v>
      </c>
      <c r="K146" s="8">
        <v>1</v>
      </c>
      <c r="L146" s="8">
        <v>1</v>
      </c>
      <c r="M146" s="8">
        <v>0</v>
      </c>
      <c r="N146" s="8">
        <v>1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5">
        <v>201010569</v>
      </c>
    </row>
    <row r="147" spans="1:21" hidden="1" x14ac:dyDescent="0.25">
      <c r="A147" s="8" t="s">
        <v>5018</v>
      </c>
      <c r="B147" s="2" t="s">
        <v>564</v>
      </c>
      <c r="C147" s="2" t="s">
        <v>35</v>
      </c>
      <c r="D147" s="2" t="s">
        <v>34</v>
      </c>
      <c r="E147" s="2" t="s">
        <v>33</v>
      </c>
      <c r="F147" s="8" t="s">
        <v>24</v>
      </c>
      <c r="G147" s="8">
        <v>1</v>
      </c>
      <c r="H147" s="8">
        <v>0</v>
      </c>
      <c r="I147" s="8">
        <v>0</v>
      </c>
      <c r="J147" s="8">
        <v>0</v>
      </c>
      <c r="K147" s="8">
        <v>1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5">
        <v>201010585</v>
      </c>
    </row>
    <row r="148" spans="1:21" hidden="1" x14ac:dyDescent="0.25">
      <c r="A148" s="8" t="s">
        <v>5018</v>
      </c>
      <c r="B148" s="2" t="s">
        <v>565</v>
      </c>
      <c r="C148" s="2" t="s">
        <v>35</v>
      </c>
      <c r="D148" s="2" t="s">
        <v>34</v>
      </c>
      <c r="E148" s="2" t="s">
        <v>33</v>
      </c>
      <c r="F148" s="8" t="s">
        <v>24</v>
      </c>
      <c r="G148" s="8">
        <v>1</v>
      </c>
      <c r="H148" s="8">
        <v>1</v>
      </c>
      <c r="I148" s="8">
        <v>1</v>
      </c>
      <c r="J148" s="8">
        <v>1</v>
      </c>
      <c r="K148" s="8">
        <v>1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5">
        <v>201010593</v>
      </c>
    </row>
    <row r="149" spans="1:21" hidden="1" x14ac:dyDescent="0.25">
      <c r="A149" s="8" t="s">
        <v>5018</v>
      </c>
      <c r="B149" s="2" t="s">
        <v>566</v>
      </c>
      <c r="C149" s="2" t="s">
        <v>35</v>
      </c>
      <c r="D149" s="2" t="s">
        <v>34</v>
      </c>
      <c r="E149" s="2" t="s">
        <v>33</v>
      </c>
      <c r="F149" s="8" t="s">
        <v>24</v>
      </c>
      <c r="G149" s="8">
        <v>1</v>
      </c>
      <c r="H149" s="8">
        <v>0</v>
      </c>
      <c r="I149" s="8">
        <v>0</v>
      </c>
      <c r="J149" s="8">
        <v>0</v>
      </c>
      <c r="K149" s="8">
        <v>1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5">
        <v>201010607</v>
      </c>
    </row>
    <row r="150" spans="1:21" hidden="1" x14ac:dyDescent="0.25">
      <c r="A150" s="8" t="s">
        <v>5018</v>
      </c>
      <c r="B150" s="2" t="s">
        <v>567</v>
      </c>
      <c r="C150" s="2" t="s">
        <v>35</v>
      </c>
      <c r="D150" s="2" t="s">
        <v>34</v>
      </c>
      <c r="E150" s="2" t="s">
        <v>33</v>
      </c>
      <c r="F150" s="8" t="s">
        <v>24</v>
      </c>
      <c r="G150" s="8">
        <v>1</v>
      </c>
      <c r="H150" s="8">
        <v>1</v>
      </c>
      <c r="I150" s="8">
        <v>1</v>
      </c>
      <c r="J150" s="8">
        <v>0</v>
      </c>
      <c r="K150" s="8">
        <v>1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5">
        <v>201010615</v>
      </c>
    </row>
    <row r="151" spans="1:21" hidden="1" x14ac:dyDescent="0.25">
      <c r="A151" s="8" t="s">
        <v>5018</v>
      </c>
      <c r="B151" s="2" t="s">
        <v>568</v>
      </c>
      <c r="C151" s="2" t="s">
        <v>35</v>
      </c>
      <c r="D151" s="2" t="s">
        <v>34</v>
      </c>
      <c r="E151" s="2" t="s">
        <v>33</v>
      </c>
      <c r="F151" s="8" t="s">
        <v>24</v>
      </c>
      <c r="G151" s="8">
        <v>1</v>
      </c>
      <c r="H151" s="8">
        <v>1</v>
      </c>
      <c r="I151" s="8">
        <v>1</v>
      </c>
      <c r="J151" s="8">
        <v>0</v>
      </c>
      <c r="K151" s="8">
        <v>1</v>
      </c>
      <c r="L151" s="8">
        <v>1</v>
      </c>
      <c r="M151" s="8">
        <v>0</v>
      </c>
      <c r="N151" s="8">
        <v>1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5">
        <v>201010623</v>
      </c>
    </row>
    <row r="152" spans="1:21" hidden="1" x14ac:dyDescent="0.25">
      <c r="A152" s="8" t="s">
        <v>5018</v>
      </c>
      <c r="B152" s="2" t="s">
        <v>569</v>
      </c>
      <c r="C152" s="2" t="s">
        <v>35</v>
      </c>
      <c r="D152" s="2" t="s">
        <v>34</v>
      </c>
      <c r="E152" s="2" t="s">
        <v>33</v>
      </c>
      <c r="F152" s="8" t="s">
        <v>24</v>
      </c>
      <c r="G152" s="8">
        <v>1</v>
      </c>
      <c r="H152" s="8">
        <v>1</v>
      </c>
      <c r="I152" s="8">
        <v>1</v>
      </c>
      <c r="J152" s="8">
        <v>1</v>
      </c>
      <c r="K152" s="8">
        <v>1</v>
      </c>
      <c r="L152" s="8">
        <v>1</v>
      </c>
      <c r="M152" s="8">
        <v>0</v>
      </c>
      <c r="N152" s="8">
        <v>0</v>
      </c>
      <c r="O152" s="8">
        <v>1</v>
      </c>
      <c r="P152" s="8">
        <v>1</v>
      </c>
      <c r="Q152" s="8">
        <v>0</v>
      </c>
      <c r="R152" s="8">
        <v>0</v>
      </c>
      <c r="S152" s="8">
        <v>0</v>
      </c>
      <c r="T152" s="8">
        <v>0</v>
      </c>
      <c r="U152" s="5">
        <v>201010631</v>
      </c>
    </row>
    <row r="153" spans="1:21" hidden="1" x14ac:dyDescent="0.25">
      <c r="A153" s="8" t="s">
        <v>5018</v>
      </c>
      <c r="B153" s="2" t="s">
        <v>570</v>
      </c>
      <c r="C153" s="2" t="s">
        <v>35</v>
      </c>
      <c r="D153" s="2" t="s">
        <v>34</v>
      </c>
      <c r="E153" s="2" t="s">
        <v>33</v>
      </c>
      <c r="F153" s="8" t="s">
        <v>24</v>
      </c>
      <c r="G153" s="8">
        <v>1</v>
      </c>
      <c r="H153" s="8">
        <v>1</v>
      </c>
      <c r="I153" s="8">
        <v>1</v>
      </c>
      <c r="J153" s="8">
        <v>1</v>
      </c>
      <c r="K153" s="8">
        <v>1</v>
      </c>
      <c r="L153" s="8">
        <v>1</v>
      </c>
      <c r="M153" s="8">
        <v>0</v>
      </c>
      <c r="N153" s="8">
        <v>0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5">
        <v>201010640</v>
      </c>
    </row>
    <row r="154" spans="1:21" hidden="1" x14ac:dyDescent="0.25">
      <c r="A154" s="8" t="s">
        <v>5018</v>
      </c>
      <c r="B154" s="2" t="s">
        <v>571</v>
      </c>
      <c r="C154" s="2" t="s">
        <v>35</v>
      </c>
      <c r="D154" s="2" t="s">
        <v>34</v>
      </c>
      <c r="E154" s="2" t="s">
        <v>33</v>
      </c>
      <c r="F154" s="8" t="s">
        <v>24</v>
      </c>
      <c r="G154" s="8">
        <v>1</v>
      </c>
      <c r="H154" s="8">
        <v>1</v>
      </c>
      <c r="I154" s="8">
        <v>1</v>
      </c>
      <c r="J154" s="8">
        <v>1</v>
      </c>
      <c r="K154" s="8">
        <v>1</v>
      </c>
      <c r="L154" s="8">
        <v>1</v>
      </c>
      <c r="M154" s="8">
        <v>0</v>
      </c>
      <c r="N154" s="8">
        <v>0</v>
      </c>
      <c r="O154" s="8">
        <v>1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5">
        <v>201010658</v>
      </c>
    </row>
    <row r="155" spans="1:21" hidden="1" x14ac:dyDescent="0.25">
      <c r="A155" s="8" t="s">
        <v>5018</v>
      </c>
      <c r="B155" s="2" t="s">
        <v>572</v>
      </c>
      <c r="C155" s="2" t="s">
        <v>35</v>
      </c>
      <c r="D155" s="2" t="s">
        <v>34</v>
      </c>
      <c r="E155" s="2" t="s">
        <v>33</v>
      </c>
      <c r="F155" s="8" t="s">
        <v>24</v>
      </c>
      <c r="G155" s="8">
        <v>1</v>
      </c>
      <c r="H155" s="8">
        <v>1</v>
      </c>
      <c r="I155" s="8">
        <v>1</v>
      </c>
      <c r="J155" s="8">
        <v>0</v>
      </c>
      <c r="K155" s="8">
        <v>1</v>
      </c>
      <c r="L155" s="8">
        <v>1</v>
      </c>
      <c r="M155" s="8">
        <v>0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5">
        <v>201010666</v>
      </c>
    </row>
    <row r="156" spans="1:21" hidden="1" x14ac:dyDescent="0.25">
      <c r="A156" s="8" t="s">
        <v>5018</v>
      </c>
      <c r="B156" s="2" t="s">
        <v>573</v>
      </c>
      <c r="C156" s="2" t="s">
        <v>37</v>
      </c>
      <c r="D156" s="2" t="s">
        <v>34</v>
      </c>
      <c r="E156" s="2" t="s">
        <v>33</v>
      </c>
      <c r="F156" s="8" t="s">
        <v>24</v>
      </c>
      <c r="G156" s="8">
        <v>1</v>
      </c>
      <c r="H156" s="8">
        <v>1</v>
      </c>
      <c r="I156" s="8">
        <v>1</v>
      </c>
      <c r="J156" s="8">
        <v>1</v>
      </c>
      <c r="K156" s="8">
        <v>1</v>
      </c>
      <c r="L156" s="8">
        <v>1</v>
      </c>
      <c r="M156" s="8">
        <v>0</v>
      </c>
      <c r="N156" s="8">
        <v>0</v>
      </c>
      <c r="O156" s="8">
        <v>1</v>
      </c>
      <c r="P156" s="8">
        <v>1</v>
      </c>
      <c r="Q156" s="8">
        <v>0</v>
      </c>
      <c r="R156" s="8">
        <v>0</v>
      </c>
      <c r="S156" s="8">
        <v>0</v>
      </c>
      <c r="T156" s="8">
        <v>0</v>
      </c>
      <c r="U156" s="5">
        <v>201020017</v>
      </c>
    </row>
    <row r="157" spans="1:21" hidden="1" x14ac:dyDescent="0.25">
      <c r="A157" s="8" t="s">
        <v>5018</v>
      </c>
      <c r="B157" s="2" t="s">
        <v>574</v>
      </c>
      <c r="C157" s="2" t="s">
        <v>37</v>
      </c>
      <c r="D157" s="2" t="s">
        <v>34</v>
      </c>
      <c r="E157" s="2" t="s">
        <v>33</v>
      </c>
      <c r="F157" s="8" t="s">
        <v>23</v>
      </c>
      <c r="G157" s="8">
        <v>1</v>
      </c>
      <c r="H157" s="8">
        <v>1</v>
      </c>
      <c r="I157" s="8">
        <v>1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1</v>
      </c>
      <c r="P157" s="8">
        <v>1</v>
      </c>
      <c r="Q157" s="8">
        <v>0</v>
      </c>
      <c r="R157" s="8">
        <v>0</v>
      </c>
      <c r="S157" s="8">
        <v>0</v>
      </c>
      <c r="T157" s="8">
        <v>0</v>
      </c>
      <c r="U157" s="5">
        <v>201020025</v>
      </c>
    </row>
    <row r="158" spans="1:21" hidden="1" x14ac:dyDescent="0.25">
      <c r="A158" s="8" t="s">
        <v>5018</v>
      </c>
      <c r="B158" s="2" t="s">
        <v>575</v>
      </c>
      <c r="C158" s="2" t="s">
        <v>37</v>
      </c>
      <c r="D158" s="2" t="s">
        <v>34</v>
      </c>
      <c r="E158" s="2" t="s">
        <v>33</v>
      </c>
      <c r="F158" s="8" t="s">
        <v>23</v>
      </c>
      <c r="G158" s="8">
        <v>1</v>
      </c>
      <c r="H158" s="8">
        <v>1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1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5">
        <v>201020033</v>
      </c>
    </row>
    <row r="159" spans="1:21" hidden="1" x14ac:dyDescent="0.25">
      <c r="A159" s="8" t="s">
        <v>5018</v>
      </c>
      <c r="B159" s="2" t="s">
        <v>576</v>
      </c>
      <c r="C159" s="2" t="s">
        <v>37</v>
      </c>
      <c r="D159" s="2" t="s">
        <v>34</v>
      </c>
      <c r="E159" s="2" t="s">
        <v>33</v>
      </c>
      <c r="F159" s="8" t="s">
        <v>23</v>
      </c>
      <c r="G159" s="8">
        <v>1</v>
      </c>
      <c r="H159" s="8">
        <v>1</v>
      </c>
      <c r="I159" s="8">
        <v>1</v>
      </c>
      <c r="J159" s="8">
        <v>1</v>
      </c>
      <c r="K159" s="8">
        <v>1</v>
      </c>
      <c r="L159" s="8">
        <v>1</v>
      </c>
      <c r="M159" s="8">
        <v>0</v>
      </c>
      <c r="N159" s="8">
        <v>0</v>
      </c>
      <c r="O159" s="8">
        <v>1</v>
      </c>
      <c r="P159" s="8">
        <v>1</v>
      </c>
      <c r="Q159" s="8">
        <v>0</v>
      </c>
      <c r="R159" s="8">
        <v>0</v>
      </c>
      <c r="S159" s="8">
        <v>0</v>
      </c>
      <c r="T159" s="8">
        <v>0</v>
      </c>
      <c r="U159" s="5">
        <v>201020041</v>
      </c>
    </row>
    <row r="160" spans="1:21" hidden="1" x14ac:dyDescent="0.25">
      <c r="A160" s="8" t="s">
        <v>5018</v>
      </c>
      <c r="B160" s="2" t="s">
        <v>577</v>
      </c>
      <c r="C160" s="2" t="s">
        <v>37</v>
      </c>
      <c r="D160" s="2" t="s">
        <v>34</v>
      </c>
      <c r="E160" s="2" t="s">
        <v>33</v>
      </c>
      <c r="F160" s="8" t="s">
        <v>23</v>
      </c>
      <c r="G160" s="8">
        <v>1</v>
      </c>
      <c r="H160" s="8">
        <v>1</v>
      </c>
      <c r="I160" s="8">
        <v>1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1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5">
        <v>201020050</v>
      </c>
    </row>
    <row r="161" spans="1:21" hidden="1" x14ac:dyDescent="0.25">
      <c r="A161" s="8" t="s">
        <v>5018</v>
      </c>
      <c r="B161" s="2" t="s">
        <v>578</v>
      </c>
      <c r="C161" s="2" t="s">
        <v>37</v>
      </c>
      <c r="D161" s="2" t="s">
        <v>34</v>
      </c>
      <c r="E161" s="2" t="s">
        <v>33</v>
      </c>
      <c r="F161" s="8" t="s">
        <v>24</v>
      </c>
      <c r="G161" s="8">
        <v>1</v>
      </c>
      <c r="H161" s="8">
        <v>0</v>
      </c>
      <c r="I161" s="8">
        <v>0</v>
      </c>
      <c r="J161" s="8">
        <v>0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5">
        <v>201020068</v>
      </c>
    </row>
    <row r="162" spans="1:21" hidden="1" x14ac:dyDescent="0.25">
      <c r="A162" s="8" t="s">
        <v>5018</v>
      </c>
      <c r="B162" s="2" t="s">
        <v>579</v>
      </c>
      <c r="C162" s="2" t="s">
        <v>39</v>
      </c>
      <c r="D162" s="2" t="s">
        <v>38</v>
      </c>
      <c r="E162" s="2" t="s">
        <v>33</v>
      </c>
      <c r="F162" s="8" t="s">
        <v>24</v>
      </c>
      <c r="G162" s="8">
        <v>1</v>
      </c>
      <c r="H162" s="8">
        <v>1</v>
      </c>
      <c r="I162" s="8">
        <v>1</v>
      </c>
      <c r="J162" s="8">
        <v>1</v>
      </c>
      <c r="K162" s="8">
        <v>1</v>
      </c>
      <c r="L162" s="8">
        <v>1</v>
      </c>
      <c r="M162" s="8">
        <v>0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5">
        <v>202010015</v>
      </c>
    </row>
    <row r="163" spans="1:21" hidden="1" x14ac:dyDescent="0.25">
      <c r="A163" s="8" t="s">
        <v>5018</v>
      </c>
      <c r="B163" s="2" t="s">
        <v>580</v>
      </c>
      <c r="C163" s="2" t="s">
        <v>39</v>
      </c>
      <c r="D163" s="2" t="s">
        <v>38</v>
      </c>
      <c r="E163" s="2" t="s">
        <v>33</v>
      </c>
      <c r="F163" s="8" t="s">
        <v>24</v>
      </c>
      <c r="G163" s="8">
        <v>1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0</v>
      </c>
      <c r="N163" s="8">
        <v>0</v>
      </c>
      <c r="O163" s="8">
        <v>1</v>
      </c>
      <c r="P163" s="8">
        <v>1</v>
      </c>
      <c r="Q163" s="8">
        <v>0</v>
      </c>
      <c r="R163" s="8">
        <v>1</v>
      </c>
      <c r="S163" s="8">
        <v>1</v>
      </c>
      <c r="T163" s="8">
        <v>0</v>
      </c>
      <c r="U163" s="5">
        <v>202010023</v>
      </c>
    </row>
    <row r="164" spans="1:21" hidden="1" x14ac:dyDescent="0.25">
      <c r="A164" s="8" t="s">
        <v>5018</v>
      </c>
      <c r="B164" s="2" t="s">
        <v>581</v>
      </c>
      <c r="C164" s="2" t="s">
        <v>39</v>
      </c>
      <c r="D164" s="2" t="s">
        <v>38</v>
      </c>
      <c r="E164" s="2" t="s">
        <v>33</v>
      </c>
      <c r="F164" s="8" t="s">
        <v>24</v>
      </c>
      <c r="G164" s="8">
        <v>1</v>
      </c>
      <c r="H164" s="8">
        <v>1</v>
      </c>
      <c r="I164" s="8">
        <v>1</v>
      </c>
      <c r="J164" s="8">
        <v>1</v>
      </c>
      <c r="K164" s="8">
        <v>1</v>
      </c>
      <c r="L164" s="8">
        <v>1</v>
      </c>
      <c r="M164" s="8">
        <v>0</v>
      </c>
      <c r="N164" s="8">
        <v>0</v>
      </c>
      <c r="O164" s="8">
        <v>1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5">
        <v>202010031</v>
      </c>
    </row>
    <row r="165" spans="1:21" hidden="1" x14ac:dyDescent="0.25">
      <c r="A165" s="8" t="s">
        <v>5018</v>
      </c>
      <c r="B165" s="2" t="s">
        <v>582</v>
      </c>
      <c r="C165" s="2" t="s">
        <v>39</v>
      </c>
      <c r="D165" s="2" t="s">
        <v>38</v>
      </c>
      <c r="E165" s="2" t="s">
        <v>33</v>
      </c>
      <c r="F165" s="8" t="s">
        <v>24</v>
      </c>
      <c r="G165" s="8">
        <v>1</v>
      </c>
      <c r="H165" s="8">
        <v>1</v>
      </c>
      <c r="I165" s="8">
        <v>1</v>
      </c>
      <c r="J165" s="8">
        <v>1</v>
      </c>
      <c r="K165" s="8">
        <v>1</v>
      </c>
      <c r="L165" s="8">
        <v>1</v>
      </c>
      <c r="M165" s="8">
        <v>0</v>
      </c>
      <c r="N165" s="8">
        <v>0</v>
      </c>
      <c r="O165" s="8">
        <v>1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5">
        <v>202010040</v>
      </c>
    </row>
    <row r="166" spans="1:21" hidden="1" x14ac:dyDescent="0.25">
      <c r="A166" s="8" t="s">
        <v>5018</v>
      </c>
      <c r="B166" s="2" t="s">
        <v>583</v>
      </c>
      <c r="C166" s="2" t="s">
        <v>39</v>
      </c>
      <c r="D166" s="2" t="s">
        <v>38</v>
      </c>
      <c r="E166" s="2" t="s">
        <v>33</v>
      </c>
      <c r="F166" s="8" t="s">
        <v>24</v>
      </c>
      <c r="G166" s="8">
        <v>1</v>
      </c>
      <c r="H166" s="8">
        <v>1</v>
      </c>
      <c r="I166" s="8">
        <v>1</v>
      </c>
      <c r="J166" s="8">
        <v>1</v>
      </c>
      <c r="K166" s="8">
        <v>1</v>
      </c>
      <c r="L166" s="8">
        <v>1</v>
      </c>
      <c r="M166" s="8">
        <v>0</v>
      </c>
      <c r="N166" s="8">
        <v>0</v>
      </c>
      <c r="O166" s="8">
        <v>1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5">
        <v>202010058</v>
      </c>
    </row>
    <row r="167" spans="1:21" hidden="1" x14ac:dyDescent="0.25">
      <c r="A167" s="8" t="s">
        <v>5018</v>
      </c>
      <c r="B167" s="2" t="s">
        <v>584</v>
      </c>
      <c r="C167" s="2" t="s">
        <v>39</v>
      </c>
      <c r="D167" s="2" t="s">
        <v>38</v>
      </c>
      <c r="E167" s="2" t="s">
        <v>33</v>
      </c>
      <c r="F167" s="8" t="s">
        <v>24</v>
      </c>
      <c r="G167" s="8">
        <v>1</v>
      </c>
      <c r="H167" s="8">
        <v>1</v>
      </c>
      <c r="I167" s="8">
        <v>1</v>
      </c>
      <c r="J167" s="8">
        <v>1</v>
      </c>
      <c r="K167" s="8">
        <v>1</v>
      </c>
      <c r="L167" s="8">
        <v>1</v>
      </c>
      <c r="M167" s="8">
        <v>0</v>
      </c>
      <c r="N167" s="8">
        <v>0</v>
      </c>
      <c r="O167" s="8">
        <v>1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5">
        <v>202010066</v>
      </c>
    </row>
    <row r="168" spans="1:21" hidden="1" x14ac:dyDescent="0.25">
      <c r="A168" s="8" t="s">
        <v>5018</v>
      </c>
      <c r="B168" s="2" t="s">
        <v>585</v>
      </c>
      <c r="C168" s="2" t="s">
        <v>39</v>
      </c>
      <c r="D168" s="2" t="s">
        <v>38</v>
      </c>
      <c r="E168" s="2" t="s">
        <v>33</v>
      </c>
      <c r="F168" s="8" t="s">
        <v>24</v>
      </c>
      <c r="G168" s="8">
        <v>1</v>
      </c>
      <c r="H168" s="8">
        <v>1</v>
      </c>
      <c r="I168" s="8">
        <v>1</v>
      </c>
      <c r="J168" s="8">
        <v>1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5">
        <v>202010074</v>
      </c>
    </row>
    <row r="169" spans="1:21" hidden="1" x14ac:dyDescent="0.25">
      <c r="A169" s="8" t="s">
        <v>5018</v>
      </c>
      <c r="B169" s="2" t="s">
        <v>586</v>
      </c>
      <c r="C169" s="2" t="s">
        <v>39</v>
      </c>
      <c r="D169" s="2" t="s">
        <v>38</v>
      </c>
      <c r="E169" s="2" t="s">
        <v>33</v>
      </c>
      <c r="F169" s="8" t="s">
        <v>24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0</v>
      </c>
      <c r="N169" s="8">
        <v>0</v>
      </c>
      <c r="O169" s="8">
        <v>1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5">
        <v>202010082</v>
      </c>
    </row>
    <row r="170" spans="1:21" hidden="1" x14ac:dyDescent="0.25">
      <c r="A170" s="8" t="s">
        <v>5018</v>
      </c>
      <c r="B170" s="2" t="s">
        <v>587</v>
      </c>
      <c r="C170" s="2" t="s">
        <v>39</v>
      </c>
      <c r="D170" s="2" t="s">
        <v>38</v>
      </c>
      <c r="E170" s="2" t="s">
        <v>33</v>
      </c>
      <c r="F170" s="8" t="s">
        <v>24</v>
      </c>
      <c r="G170" s="8">
        <v>1</v>
      </c>
      <c r="H170" s="8">
        <v>1</v>
      </c>
      <c r="I170" s="8">
        <v>1</v>
      </c>
      <c r="J170" s="8">
        <v>1</v>
      </c>
      <c r="K170" s="8">
        <v>1</v>
      </c>
      <c r="L170" s="8">
        <v>1</v>
      </c>
      <c r="M170" s="8">
        <v>0</v>
      </c>
      <c r="N170" s="8">
        <v>0</v>
      </c>
      <c r="O170" s="8">
        <v>1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5">
        <v>202010090</v>
      </c>
    </row>
    <row r="171" spans="1:21" hidden="1" x14ac:dyDescent="0.25">
      <c r="A171" s="8" t="s">
        <v>5018</v>
      </c>
      <c r="B171" s="2" t="s">
        <v>588</v>
      </c>
      <c r="C171" s="2" t="s">
        <v>39</v>
      </c>
      <c r="D171" s="2" t="s">
        <v>38</v>
      </c>
      <c r="E171" s="2" t="s">
        <v>33</v>
      </c>
      <c r="F171" s="8" t="s">
        <v>24</v>
      </c>
      <c r="G171" s="8">
        <v>1</v>
      </c>
      <c r="H171" s="8">
        <v>1</v>
      </c>
      <c r="I171" s="8">
        <v>1</v>
      </c>
      <c r="J171" s="8">
        <v>1</v>
      </c>
      <c r="K171" s="8">
        <v>1</v>
      </c>
      <c r="L171" s="8">
        <v>1</v>
      </c>
      <c r="M171" s="8">
        <v>0</v>
      </c>
      <c r="N171" s="8">
        <v>0</v>
      </c>
      <c r="O171" s="8">
        <v>1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5">
        <v>202010104</v>
      </c>
    </row>
    <row r="172" spans="1:21" hidden="1" x14ac:dyDescent="0.25">
      <c r="A172" s="8" t="s">
        <v>5018</v>
      </c>
      <c r="B172" s="2" t="s">
        <v>589</v>
      </c>
      <c r="C172" s="2" t="s">
        <v>39</v>
      </c>
      <c r="D172" s="2" t="s">
        <v>38</v>
      </c>
      <c r="E172" s="2" t="s">
        <v>33</v>
      </c>
      <c r="F172" s="8" t="s">
        <v>24</v>
      </c>
      <c r="G172" s="8">
        <v>1</v>
      </c>
      <c r="H172" s="8">
        <v>1</v>
      </c>
      <c r="I172" s="8">
        <v>1</v>
      </c>
      <c r="J172" s="8">
        <v>1</v>
      </c>
      <c r="K172" s="8">
        <v>1</v>
      </c>
      <c r="L172" s="8">
        <v>1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5">
        <v>202010112</v>
      </c>
    </row>
    <row r="173" spans="1:21" hidden="1" x14ac:dyDescent="0.25">
      <c r="A173" s="8" t="s">
        <v>5018</v>
      </c>
      <c r="B173" s="2" t="s">
        <v>590</v>
      </c>
      <c r="C173" s="2" t="s">
        <v>39</v>
      </c>
      <c r="D173" s="2" t="s">
        <v>38</v>
      </c>
      <c r="E173" s="2" t="s">
        <v>33</v>
      </c>
      <c r="F173" s="8" t="s">
        <v>24</v>
      </c>
      <c r="G173" s="8">
        <v>1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0</v>
      </c>
      <c r="N173" s="8">
        <v>0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0</v>
      </c>
      <c r="U173" s="5">
        <v>202010120</v>
      </c>
    </row>
    <row r="174" spans="1:21" hidden="1" x14ac:dyDescent="0.25">
      <c r="A174" s="8" t="s">
        <v>5018</v>
      </c>
      <c r="B174" s="2" t="s">
        <v>591</v>
      </c>
      <c r="C174" s="2" t="s">
        <v>39</v>
      </c>
      <c r="D174" s="2" t="s">
        <v>38</v>
      </c>
      <c r="E174" s="2" t="s">
        <v>33</v>
      </c>
      <c r="F174" s="8" t="s">
        <v>24</v>
      </c>
      <c r="G174" s="8">
        <v>1</v>
      </c>
      <c r="H174" s="8">
        <v>1</v>
      </c>
      <c r="I174" s="8">
        <v>1</v>
      </c>
      <c r="J174" s="8">
        <v>1</v>
      </c>
      <c r="K174" s="8">
        <v>1</v>
      </c>
      <c r="L174" s="8">
        <v>1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5">
        <v>202010139</v>
      </c>
    </row>
    <row r="175" spans="1:21" hidden="1" x14ac:dyDescent="0.25">
      <c r="A175" s="8" t="s">
        <v>5018</v>
      </c>
      <c r="B175" s="2" t="s">
        <v>592</v>
      </c>
      <c r="C175" s="2" t="s">
        <v>39</v>
      </c>
      <c r="D175" s="2" t="s">
        <v>38</v>
      </c>
      <c r="E175" s="2" t="s">
        <v>33</v>
      </c>
      <c r="F175" s="8" t="s">
        <v>24</v>
      </c>
      <c r="G175" s="8">
        <v>1</v>
      </c>
      <c r="H175" s="8">
        <v>1</v>
      </c>
      <c r="I175" s="8">
        <v>1</v>
      </c>
      <c r="J175" s="8">
        <v>1</v>
      </c>
      <c r="K175" s="8">
        <v>1</v>
      </c>
      <c r="L175" s="8">
        <v>1</v>
      </c>
      <c r="M175" s="8">
        <v>0</v>
      </c>
      <c r="N175" s="8">
        <v>0</v>
      </c>
      <c r="O175" s="8">
        <v>1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5">
        <v>202010147</v>
      </c>
    </row>
    <row r="176" spans="1:21" hidden="1" x14ac:dyDescent="0.25">
      <c r="A176" s="8" t="s">
        <v>5018</v>
      </c>
      <c r="B176" s="2" t="s">
        <v>593</v>
      </c>
      <c r="C176" s="2" t="s">
        <v>39</v>
      </c>
      <c r="D176" s="2" t="s">
        <v>38</v>
      </c>
      <c r="E176" s="2" t="s">
        <v>33</v>
      </c>
      <c r="F176" s="8" t="s">
        <v>24</v>
      </c>
      <c r="G176" s="8">
        <v>1</v>
      </c>
      <c r="H176" s="8">
        <v>1</v>
      </c>
      <c r="I176" s="8">
        <v>1</v>
      </c>
      <c r="J176" s="8">
        <v>1</v>
      </c>
      <c r="K176" s="8">
        <v>1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5">
        <v>202010155</v>
      </c>
    </row>
    <row r="177" spans="1:21" hidden="1" x14ac:dyDescent="0.25">
      <c r="A177" s="8" t="s">
        <v>5018</v>
      </c>
      <c r="B177" s="2" t="s">
        <v>594</v>
      </c>
      <c r="C177" s="2" t="s">
        <v>39</v>
      </c>
      <c r="D177" s="2" t="s">
        <v>38</v>
      </c>
      <c r="E177" s="2" t="s">
        <v>33</v>
      </c>
      <c r="F177" s="8" t="s">
        <v>24</v>
      </c>
      <c r="G177" s="8">
        <v>1</v>
      </c>
      <c r="H177" s="8">
        <v>1</v>
      </c>
      <c r="I177" s="8">
        <v>1</v>
      </c>
      <c r="J177" s="8">
        <v>1</v>
      </c>
      <c r="K177" s="8">
        <v>1</v>
      </c>
      <c r="L177" s="8">
        <v>1</v>
      </c>
      <c r="M177" s="8">
        <v>0</v>
      </c>
      <c r="N177" s="8">
        <v>0</v>
      </c>
      <c r="O177" s="8">
        <v>1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5">
        <v>202010163</v>
      </c>
    </row>
    <row r="178" spans="1:21" hidden="1" x14ac:dyDescent="0.25">
      <c r="A178" s="8" t="s">
        <v>5018</v>
      </c>
      <c r="B178" s="2" t="s">
        <v>595</v>
      </c>
      <c r="C178" s="2" t="s">
        <v>39</v>
      </c>
      <c r="D178" s="2" t="s">
        <v>38</v>
      </c>
      <c r="E178" s="2" t="s">
        <v>33</v>
      </c>
      <c r="F178" s="8" t="s">
        <v>24</v>
      </c>
      <c r="G178" s="8">
        <v>1</v>
      </c>
      <c r="H178" s="8">
        <v>1</v>
      </c>
      <c r="I178" s="8">
        <v>1</v>
      </c>
      <c r="J178" s="8">
        <v>1</v>
      </c>
      <c r="K178" s="8">
        <v>1</v>
      </c>
      <c r="L178" s="8">
        <v>1</v>
      </c>
      <c r="M178" s="8">
        <v>0</v>
      </c>
      <c r="N178" s="8">
        <v>0</v>
      </c>
      <c r="O178" s="8">
        <v>1</v>
      </c>
      <c r="P178" s="8">
        <v>1</v>
      </c>
      <c r="Q178" s="8">
        <v>0</v>
      </c>
      <c r="R178" s="8">
        <v>0</v>
      </c>
      <c r="S178" s="8">
        <v>0</v>
      </c>
      <c r="T178" s="8">
        <v>0</v>
      </c>
      <c r="U178" s="5">
        <v>202010171</v>
      </c>
    </row>
    <row r="179" spans="1:21" hidden="1" x14ac:dyDescent="0.25">
      <c r="A179" s="8" t="s">
        <v>5018</v>
      </c>
      <c r="B179" s="2" t="s">
        <v>596</v>
      </c>
      <c r="C179" s="2" t="s">
        <v>39</v>
      </c>
      <c r="D179" s="2" t="s">
        <v>38</v>
      </c>
      <c r="E179" s="2" t="s">
        <v>33</v>
      </c>
      <c r="F179" s="8" t="s">
        <v>24</v>
      </c>
      <c r="G179" s="8">
        <v>1</v>
      </c>
      <c r="H179" s="8">
        <v>1</v>
      </c>
      <c r="I179" s="8">
        <v>1</v>
      </c>
      <c r="J179" s="8">
        <v>1</v>
      </c>
      <c r="K179" s="8">
        <v>1</v>
      </c>
      <c r="L179" s="8">
        <v>1</v>
      </c>
      <c r="M179" s="8">
        <v>0</v>
      </c>
      <c r="N179" s="8">
        <v>0</v>
      </c>
      <c r="O179" s="8">
        <v>1</v>
      </c>
      <c r="P179" s="8">
        <v>1</v>
      </c>
      <c r="Q179" s="8">
        <v>0</v>
      </c>
      <c r="R179" s="8">
        <v>0</v>
      </c>
      <c r="S179" s="8">
        <v>0</v>
      </c>
      <c r="T179" s="8">
        <v>0</v>
      </c>
      <c r="U179" s="5">
        <v>202010180</v>
      </c>
    </row>
    <row r="180" spans="1:21" hidden="1" x14ac:dyDescent="0.25">
      <c r="A180" s="8" t="s">
        <v>5018</v>
      </c>
      <c r="B180" s="2" t="s">
        <v>597</v>
      </c>
      <c r="C180" s="2" t="s">
        <v>39</v>
      </c>
      <c r="D180" s="2" t="s">
        <v>38</v>
      </c>
      <c r="E180" s="2" t="s">
        <v>33</v>
      </c>
      <c r="F180" s="8" t="s">
        <v>24</v>
      </c>
      <c r="G180" s="8">
        <v>1</v>
      </c>
      <c r="H180" s="8">
        <v>1</v>
      </c>
      <c r="I180" s="8">
        <v>1</v>
      </c>
      <c r="J180" s="8">
        <v>1</v>
      </c>
      <c r="K180" s="8">
        <v>1</v>
      </c>
      <c r="L180" s="8">
        <v>1</v>
      </c>
      <c r="M180" s="8">
        <v>0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5">
        <v>202010198</v>
      </c>
    </row>
    <row r="181" spans="1:21" hidden="1" x14ac:dyDescent="0.25">
      <c r="A181" s="8" t="s">
        <v>5018</v>
      </c>
      <c r="B181" s="2" t="s">
        <v>598</v>
      </c>
      <c r="C181" s="2" t="s">
        <v>39</v>
      </c>
      <c r="D181" s="2" t="s">
        <v>38</v>
      </c>
      <c r="E181" s="2" t="s">
        <v>33</v>
      </c>
      <c r="F181" s="8" t="s">
        <v>24</v>
      </c>
      <c r="G181" s="8">
        <v>1</v>
      </c>
      <c r="H181" s="8">
        <v>1</v>
      </c>
      <c r="I181" s="8">
        <v>1</v>
      </c>
      <c r="J181" s="8">
        <v>1</v>
      </c>
      <c r="K181" s="8">
        <v>1</v>
      </c>
      <c r="L181" s="8">
        <v>1</v>
      </c>
      <c r="M181" s="8">
        <v>0</v>
      </c>
      <c r="N181" s="8">
        <v>0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5">
        <v>202010201</v>
      </c>
    </row>
    <row r="182" spans="1:21" hidden="1" x14ac:dyDescent="0.25">
      <c r="A182" s="8" t="s">
        <v>5018</v>
      </c>
      <c r="B182" s="2" t="s">
        <v>599</v>
      </c>
      <c r="C182" s="2" t="s">
        <v>39</v>
      </c>
      <c r="D182" s="2" t="s">
        <v>38</v>
      </c>
      <c r="E182" s="2" t="s">
        <v>33</v>
      </c>
      <c r="F182" s="8" t="s">
        <v>24</v>
      </c>
      <c r="G182" s="8">
        <v>1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5">
        <v>202010210</v>
      </c>
    </row>
    <row r="183" spans="1:21" hidden="1" x14ac:dyDescent="0.25">
      <c r="A183" s="8" t="s">
        <v>5018</v>
      </c>
      <c r="B183" s="2" t="s">
        <v>600</v>
      </c>
      <c r="C183" s="2" t="s">
        <v>39</v>
      </c>
      <c r="D183" s="2" t="s">
        <v>38</v>
      </c>
      <c r="E183" s="2" t="s">
        <v>33</v>
      </c>
      <c r="F183" s="8" t="s">
        <v>24</v>
      </c>
      <c r="G183" s="8">
        <v>1</v>
      </c>
      <c r="H183" s="8">
        <v>1</v>
      </c>
      <c r="I183" s="8">
        <v>1</v>
      </c>
      <c r="J183" s="8">
        <v>1</v>
      </c>
      <c r="K183" s="8">
        <v>1</v>
      </c>
      <c r="L183" s="8">
        <v>1</v>
      </c>
      <c r="M183" s="8">
        <v>0</v>
      </c>
      <c r="N183" s="8">
        <v>0</v>
      </c>
      <c r="O183" s="8">
        <v>1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5">
        <v>202010228</v>
      </c>
    </row>
    <row r="184" spans="1:21" hidden="1" x14ac:dyDescent="0.25">
      <c r="A184" s="8" t="s">
        <v>5018</v>
      </c>
      <c r="B184" s="2" t="s">
        <v>601</v>
      </c>
      <c r="C184" s="2" t="s">
        <v>39</v>
      </c>
      <c r="D184" s="2" t="s">
        <v>38</v>
      </c>
      <c r="E184" s="2" t="s">
        <v>33</v>
      </c>
      <c r="F184" s="8" t="s">
        <v>24</v>
      </c>
      <c r="G184" s="8">
        <v>1</v>
      </c>
      <c r="H184" s="8">
        <v>1</v>
      </c>
      <c r="I184" s="8">
        <v>1</v>
      </c>
      <c r="J184" s="8">
        <v>1</v>
      </c>
      <c r="K184" s="8">
        <v>1</v>
      </c>
      <c r="L184" s="8">
        <v>1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5">
        <v>202010236</v>
      </c>
    </row>
    <row r="185" spans="1:21" hidden="1" x14ac:dyDescent="0.25">
      <c r="A185" s="8" t="s">
        <v>5018</v>
      </c>
      <c r="B185" s="2" t="s">
        <v>602</v>
      </c>
      <c r="C185" s="2" t="s">
        <v>39</v>
      </c>
      <c r="D185" s="2" t="s">
        <v>38</v>
      </c>
      <c r="E185" s="2" t="s">
        <v>33</v>
      </c>
      <c r="F185" s="8" t="s">
        <v>24</v>
      </c>
      <c r="G185" s="8">
        <v>0</v>
      </c>
      <c r="H185" s="8">
        <v>1</v>
      </c>
      <c r="I185" s="8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5">
        <v>202010244</v>
      </c>
    </row>
    <row r="186" spans="1:21" hidden="1" x14ac:dyDescent="0.25">
      <c r="A186" s="8" t="s">
        <v>5018</v>
      </c>
      <c r="B186" s="2" t="s">
        <v>603</v>
      </c>
      <c r="C186" s="2" t="s">
        <v>39</v>
      </c>
      <c r="D186" s="2" t="s">
        <v>38</v>
      </c>
      <c r="E186" s="2" t="s">
        <v>33</v>
      </c>
      <c r="F186" s="8" t="s">
        <v>24</v>
      </c>
      <c r="G186" s="8">
        <v>1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5">
        <v>202010252</v>
      </c>
    </row>
    <row r="187" spans="1:21" hidden="1" x14ac:dyDescent="0.25">
      <c r="A187" s="8" t="s">
        <v>5018</v>
      </c>
      <c r="B187" s="2" t="s">
        <v>604</v>
      </c>
      <c r="C187" s="2" t="s">
        <v>39</v>
      </c>
      <c r="D187" s="2" t="s">
        <v>38</v>
      </c>
      <c r="E187" s="2" t="s">
        <v>33</v>
      </c>
      <c r="F187" s="8" t="s">
        <v>24</v>
      </c>
      <c r="G187" s="8">
        <v>1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5">
        <v>202010260</v>
      </c>
    </row>
    <row r="188" spans="1:21" hidden="1" x14ac:dyDescent="0.25">
      <c r="A188" s="8" t="s">
        <v>5018</v>
      </c>
      <c r="B188" s="2" t="s">
        <v>605</v>
      </c>
      <c r="C188" s="2" t="s">
        <v>39</v>
      </c>
      <c r="D188" s="2" t="s">
        <v>38</v>
      </c>
      <c r="E188" s="2" t="s">
        <v>33</v>
      </c>
      <c r="F188" s="8" t="s">
        <v>24</v>
      </c>
      <c r="G188" s="8">
        <v>1</v>
      </c>
      <c r="H188" s="8">
        <v>1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1</v>
      </c>
      <c r="P188" s="8">
        <v>1</v>
      </c>
      <c r="Q188" s="8">
        <v>0</v>
      </c>
      <c r="R188" s="8">
        <v>1</v>
      </c>
      <c r="S188" s="8">
        <v>1</v>
      </c>
      <c r="T188" s="8">
        <v>0</v>
      </c>
      <c r="U188" s="5">
        <v>202010279</v>
      </c>
    </row>
    <row r="189" spans="1:21" hidden="1" x14ac:dyDescent="0.25">
      <c r="A189" s="8" t="s">
        <v>5018</v>
      </c>
      <c r="B189" s="2" t="s">
        <v>606</v>
      </c>
      <c r="C189" s="2" t="s">
        <v>39</v>
      </c>
      <c r="D189" s="2" t="s">
        <v>38</v>
      </c>
      <c r="E189" s="2" t="s">
        <v>33</v>
      </c>
      <c r="F189" s="8" t="s">
        <v>24</v>
      </c>
      <c r="G189" s="8">
        <v>1</v>
      </c>
      <c r="H189" s="8">
        <v>1</v>
      </c>
      <c r="I189" s="8">
        <v>1</v>
      </c>
      <c r="J189" s="8">
        <v>1</v>
      </c>
      <c r="K189" s="8">
        <v>1</v>
      </c>
      <c r="L189" s="8">
        <v>1</v>
      </c>
      <c r="M189" s="8">
        <v>0</v>
      </c>
      <c r="N189" s="8">
        <v>0</v>
      </c>
      <c r="O189" s="8">
        <v>1</v>
      </c>
      <c r="P189" s="8">
        <v>1</v>
      </c>
      <c r="Q189" s="8">
        <v>0</v>
      </c>
      <c r="R189" s="8">
        <v>1</v>
      </c>
      <c r="S189" s="8">
        <v>1</v>
      </c>
      <c r="T189" s="8">
        <v>0</v>
      </c>
      <c r="U189" s="5">
        <v>202010287</v>
      </c>
    </row>
    <row r="190" spans="1:21" hidden="1" x14ac:dyDescent="0.25">
      <c r="A190" s="8" t="s">
        <v>5018</v>
      </c>
      <c r="B190" s="2" t="s">
        <v>607</v>
      </c>
      <c r="C190" s="2" t="s">
        <v>39</v>
      </c>
      <c r="D190" s="2" t="s">
        <v>38</v>
      </c>
      <c r="E190" s="2" t="s">
        <v>33</v>
      </c>
      <c r="F190" s="8" t="s">
        <v>24</v>
      </c>
      <c r="G190" s="8">
        <v>1</v>
      </c>
      <c r="H190" s="8">
        <v>1</v>
      </c>
      <c r="I190" s="8">
        <v>1</v>
      </c>
      <c r="J190" s="8">
        <v>1</v>
      </c>
      <c r="K190" s="8">
        <v>1</v>
      </c>
      <c r="L190" s="8">
        <v>1</v>
      </c>
      <c r="M190" s="8">
        <v>0</v>
      </c>
      <c r="N190" s="8">
        <v>0</v>
      </c>
      <c r="O190" s="8">
        <v>1</v>
      </c>
      <c r="P190" s="8">
        <v>1</v>
      </c>
      <c r="Q190" s="8">
        <v>0</v>
      </c>
      <c r="R190" s="8">
        <v>1</v>
      </c>
      <c r="S190" s="8">
        <v>1</v>
      </c>
      <c r="T190" s="8">
        <v>0</v>
      </c>
      <c r="U190" s="5">
        <v>202010295</v>
      </c>
    </row>
    <row r="191" spans="1:21" hidden="1" x14ac:dyDescent="0.25">
      <c r="A191" s="8" t="s">
        <v>5018</v>
      </c>
      <c r="B191" s="2" t="s">
        <v>608</v>
      </c>
      <c r="C191" s="2" t="s">
        <v>39</v>
      </c>
      <c r="D191" s="2" t="s">
        <v>38</v>
      </c>
      <c r="E191" s="2" t="s">
        <v>33</v>
      </c>
      <c r="F191" s="8" t="s">
        <v>24</v>
      </c>
      <c r="G191" s="8">
        <v>1</v>
      </c>
      <c r="H191" s="8">
        <v>1</v>
      </c>
      <c r="I191" s="8">
        <v>1</v>
      </c>
      <c r="J191" s="8">
        <v>1</v>
      </c>
      <c r="K191" s="8">
        <v>1</v>
      </c>
      <c r="L191" s="8">
        <v>1</v>
      </c>
      <c r="M191" s="8">
        <v>0</v>
      </c>
      <c r="N191" s="8">
        <v>0</v>
      </c>
      <c r="O191" s="8">
        <v>1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5">
        <v>202010309</v>
      </c>
    </row>
    <row r="192" spans="1:21" hidden="1" x14ac:dyDescent="0.25">
      <c r="A192" s="8" t="s">
        <v>5018</v>
      </c>
      <c r="B192" s="2" t="s">
        <v>609</v>
      </c>
      <c r="C192" s="2" t="s">
        <v>39</v>
      </c>
      <c r="D192" s="2" t="s">
        <v>38</v>
      </c>
      <c r="E192" s="2" t="s">
        <v>33</v>
      </c>
      <c r="F192" s="8" t="s">
        <v>24</v>
      </c>
      <c r="G192" s="8">
        <v>1</v>
      </c>
      <c r="H192" s="8">
        <v>1</v>
      </c>
      <c r="I192" s="8">
        <v>1</v>
      </c>
      <c r="J192" s="8">
        <v>1</v>
      </c>
      <c r="K192" s="8">
        <v>1</v>
      </c>
      <c r="L192" s="8">
        <v>1</v>
      </c>
      <c r="M192" s="8">
        <v>0</v>
      </c>
      <c r="N192" s="8">
        <v>0</v>
      </c>
      <c r="O192" s="8">
        <v>1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5">
        <v>202010317</v>
      </c>
    </row>
    <row r="193" spans="1:21" hidden="1" x14ac:dyDescent="0.25">
      <c r="A193" s="8" t="s">
        <v>5018</v>
      </c>
      <c r="B193" s="2" t="s">
        <v>610</v>
      </c>
      <c r="C193" s="2" t="s">
        <v>39</v>
      </c>
      <c r="D193" s="2" t="s">
        <v>38</v>
      </c>
      <c r="E193" s="2" t="s">
        <v>33</v>
      </c>
      <c r="F193" s="8" t="s">
        <v>24</v>
      </c>
      <c r="G193" s="8">
        <v>1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5">
        <v>202010325</v>
      </c>
    </row>
    <row r="194" spans="1:21" hidden="1" x14ac:dyDescent="0.25">
      <c r="A194" s="8" t="s">
        <v>5018</v>
      </c>
      <c r="B194" s="2" t="s">
        <v>611</v>
      </c>
      <c r="C194" s="2" t="s">
        <v>39</v>
      </c>
      <c r="D194" s="2" t="s">
        <v>38</v>
      </c>
      <c r="E194" s="2" t="s">
        <v>33</v>
      </c>
      <c r="F194" s="8" t="s">
        <v>24</v>
      </c>
      <c r="G194" s="8">
        <v>1</v>
      </c>
      <c r="H194" s="8">
        <v>1</v>
      </c>
      <c r="I194" s="8">
        <v>1</v>
      </c>
      <c r="J194" s="8">
        <v>1</v>
      </c>
      <c r="K194" s="8">
        <v>1</v>
      </c>
      <c r="L194" s="8">
        <v>1</v>
      </c>
      <c r="M194" s="8">
        <v>0</v>
      </c>
      <c r="N194" s="8">
        <v>0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5">
        <v>202010333</v>
      </c>
    </row>
    <row r="195" spans="1:21" hidden="1" x14ac:dyDescent="0.25">
      <c r="A195" s="8" t="s">
        <v>5018</v>
      </c>
      <c r="B195" s="2" t="s">
        <v>612</v>
      </c>
      <c r="C195" s="2" t="s">
        <v>39</v>
      </c>
      <c r="D195" s="2" t="s">
        <v>38</v>
      </c>
      <c r="E195" s="2" t="s">
        <v>33</v>
      </c>
      <c r="F195" s="8" t="s">
        <v>24</v>
      </c>
      <c r="G195" s="8">
        <v>1</v>
      </c>
      <c r="H195" s="8">
        <v>1</v>
      </c>
      <c r="I195" s="8">
        <v>1</v>
      </c>
      <c r="J195" s="8">
        <v>1</v>
      </c>
      <c r="K195" s="8">
        <v>1</v>
      </c>
      <c r="L195" s="8">
        <v>1</v>
      </c>
      <c r="M195" s="8">
        <v>0</v>
      </c>
      <c r="N195" s="8">
        <v>0</v>
      </c>
      <c r="O195" s="8">
        <v>1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5">
        <v>202010341</v>
      </c>
    </row>
    <row r="196" spans="1:21" hidden="1" x14ac:dyDescent="0.25">
      <c r="A196" s="8" t="s">
        <v>5018</v>
      </c>
      <c r="B196" s="2" t="s">
        <v>613</v>
      </c>
      <c r="C196" s="2" t="s">
        <v>39</v>
      </c>
      <c r="D196" s="2" t="s">
        <v>38</v>
      </c>
      <c r="E196" s="2" t="s">
        <v>33</v>
      </c>
      <c r="F196" s="8" t="s">
        <v>24</v>
      </c>
      <c r="G196" s="8">
        <v>1</v>
      </c>
      <c r="H196" s="8">
        <v>1</v>
      </c>
      <c r="I196" s="8">
        <v>1</v>
      </c>
      <c r="J196" s="8">
        <v>1</v>
      </c>
      <c r="K196" s="8">
        <v>1</v>
      </c>
      <c r="L196" s="8">
        <v>1</v>
      </c>
      <c r="M196" s="8">
        <v>0</v>
      </c>
      <c r="N196" s="8">
        <v>0</v>
      </c>
      <c r="O196" s="8">
        <v>1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5">
        <v>202010350</v>
      </c>
    </row>
    <row r="197" spans="1:21" hidden="1" x14ac:dyDescent="0.25">
      <c r="A197" s="8" t="s">
        <v>5018</v>
      </c>
      <c r="B197" s="2" t="s">
        <v>614</v>
      </c>
      <c r="C197" s="2" t="s">
        <v>39</v>
      </c>
      <c r="D197" s="2" t="s">
        <v>38</v>
      </c>
      <c r="E197" s="2" t="s">
        <v>33</v>
      </c>
      <c r="F197" s="8" t="s">
        <v>24</v>
      </c>
      <c r="G197" s="8">
        <v>1</v>
      </c>
      <c r="H197" s="8">
        <v>1</v>
      </c>
      <c r="I197" s="8">
        <v>1</v>
      </c>
      <c r="J197" s="8">
        <v>1</v>
      </c>
      <c r="K197" s="8">
        <v>1</v>
      </c>
      <c r="L197" s="8">
        <v>1</v>
      </c>
      <c r="M197" s="8">
        <v>0</v>
      </c>
      <c r="N197" s="8">
        <v>0</v>
      </c>
      <c r="O197" s="8">
        <v>1</v>
      </c>
      <c r="P197" s="8">
        <v>1</v>
      </c>
      <c r="Q197" s="8">
        <v>0</v>
      </c>
      <c r="R197" s="8">
        <v>0</v>
      </c>
      <c r="S197" s="8">
        <v>0</v>
      </c>
      <c r="T197" s="8">
        <v>0</v>
      </c>
      <c r="U197" s="5">
        <v>202010368</v>
      </c>
    </row>
    <row r="198" spans="1:21" hidden="1" x14ac:dyDescent="0.25">
      <c r="A198" s="8" t="s">
        <v>5018</v>
      </c>
      <c r="B198" s="2" t="s">
        <v>615</v>
      </c>
      <c r="C198" s="2" t="s">
        <v>39</v>
      </c>
      <c r="D198" s="2" t="s">
        <v>38</v>
      </c>
      <c r="E198" s="2" t="s">
        <v>33</v>
      </c>
      <c r="F198" s="8" t="s">
        <v>24</v>
      </c>
      <c r="G198" s="8">
        <v>1</v>
      </c>
      <c r="H198" s="8">
        <v>1</v>
      </c>
      <c r="I198" s="8">
        <v>1</v>
      </c>
      <c r="J198" s="8">
        <v>1</v>
      </c>
      <c r="K198" s="8">
        <v>1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5">
        <v>202010376</v>
      </c>
    </row>
    <row r="199" spans="1:21" hidden="1" x14ac:dyDescent="0.25">
      <c r="A199" s="8" t="s">
        <v>5018</v>
      </c>
      <c r="B199" s="2" t="s">
        <v>616</v>
      </c>
      <c r="C199" s="2" t="s">
        <v>39</v>
      </c>
      <c r="D199" s="2" t="s">
        <v>38</v>
      </c>
      <c r="E199" s="2" t="s">
        <v>33</v>
      </c>
      <c r="F199" s="8" t="s">
        <v>24</v>
      </c>
      <c r="G199" s="8">
        <v>1</v>
      </c>
      <c r="H199" s="8">
        <v>1</v>
      </c>
      <c r="I199" s="8">
        <v>1</v>
      </c>
      <c r="J199" s="8">
        <v>1</v>
      </c>
      <c r="K199" s="8">
        <v>1</v>
      </c>
      <c r="L199" s="8">
        <v>1</v>
      </c>
      <c r="M199" s="8">
        <v>0</v>
      </c>
      <c r="N199" s="8">
        <v>0</v>
      </c>
      <c r="O199" s="8">
        <v>1</v>
      </c>
      <c r="P199" s="8">
        <v>1</v>
      </c>
      <c r="Q199" s="8">
        <v>0</v>
      </c>
      <c r="R199" s="8">
        <v>1</v>
      </c>
      <c r="S199" s="8">
        <v>1</v>
      </c>
      <c r="T199" s="8">
        <v>0</v>
      </c>
      <c r="U199" s="5">
        <v>202010384</v>
      </c>
    </row>
    <row r="200" spans="1:21" hidden="1" x14ac:dyDescent="0.25">
      <c r="A200" s="8" t="s">
        <v>5018</v>
      </c>
      <c r="B200" s="2" t="s">
        <v>617</v>
      </c>
      <c r="C200" s="2" t="s">
        <v>39</v>
      </c>
      <c r="D200" s="2" t="s">
        <v>38</v>
      </c>
      <c r="E200" s="2" t="s">
        <v>33</v>
      </c>
      <c r="F200" s="8" t="s">
        <v>24</v>
      </c>
      <c r="G200" s="8">
        <v>1</v>
      </c>
      <c r="H200" s="8">
        <v>1</v>
      </c>
      <c r="I200" s="8">
        <v>1</v>
      </c>
      <c r="J200" s="8">
        <v>1</v>
      </c>
      <c r="K200" s="8">
        <v>1</v>
      </c>
      <c r="L200" s="8">
        <v>1</v>
      </c>
      <c r="M200" s="8">
        <v>0</v>
      </c>
      <c r="N200" s="8">
        <v>0</v>
      </c>
      <c r="O200" s="8">
        <v>1</v>
      </c>
      <c r="P200" s="8">
        <v>1</v>
      </c>
      <c r="Q200" s="8">
        <v>0</v>
      </c>
      <c r="R200" s="8">
        <v>1</v>
      </c>
      <c r="S200" s="8">
        <v>1</v>
      </c>
      <c r="T200" s="8">
        <v>0</v>
      </c>
      <c r="U200" s="5">
        <v>202010392</v>
      </c>
    </row>
    <row r="201" spans="1:21" hidden="1" x14ac:dyDescent="0.25">
      <c r="A201" s="8" t="s">
        <v>5018</v>
      </c>
      <c r="B201" s="2" t="s">
        <v>618</v>
      </c>
      <c r="C201" s="2" t="s">
        <v>39</v>
      </c>
      <c r="D201" s="2" t="s">
        <v>38</v>
      </c>
      <c r="E201" s="2" t="s">
        <v>33</v>
      </c>
      <c r="F201" s="8" t="s">
        <v>24</v>
      </c>
      <c r="G201" s="8">
        <v>1</v>
      </c>
      <c r="H201" s="8">
        <v>1</v>
      </c>
      <c r="I201" s="8">
        <v>1</v>
      </c>
      <c r="J201" s="8">
        <v>1</v>
      </c>
      <c r="K201" s="8">
        <v>1</v>
      </c>
      <c r="L201" s="8">
        <v>1</v>
      </c>
      <c r="M201" s="8">
        <v>0</v>
      </c>
      <c r="N201" s="8">
        <v>0</v>
      </c>
      <c r="O201" s="8">
        <v>1</v>
      </c>
      <c r="P201" s="8">
        <v>1</v>
      </c>
      <c r="Q201" s="8">
        <v>0</v>
      </c>
      <c r="R201" s="8">
        <v>0</v>
      </c>
      <c r="S201" s="8">
        <v>0</v>
      </c>
      <c r="T201" s="8">
        <v>0</v>
      </c>
      <c r="U201" s="5">
        <v>202010406</v>
      </c>
    </row>
    <row r="202" spans="1:21" hidden="1" x14ac:dyDescent="0.25">
      <c r="A202" s="8" t="s">
        <v>5018</v>
      </c>
      <c r="B202" s="2" t="s">
        <v>619</v>
      </c>
      <c r="C202" s="2" t="s">
        <v>39</v>
      </c>
      <c r="D202" s="2" t="s">
        <v>38</v>
      </c>
      <c r="E202" s="2" t="s">
        <v>33</v>
      </c>
      <c r="F202" s="8" t="s">
        <v>24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0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5">
        <v>202010414</v>
      </c>
    </row>
    <row r="203" spans="1:21" hidden="1" x14ac:dyDescent="0.25">
      <c r="A203" s="8" t="s">
        <v>5018</v>
      </c>
      <c r="B203" s="2" t="s">
        <v>620</v>
      </c>
      <c r="C203" s="2" t="s">
        <v>39</v>
      </c>
      <c r="D203" s="2" t="s">
        <v>38</v>
      </c>
      <c r="E203" s="2" t="s">
        <v>33</v>
      </c>
      <c r="F203" s="8" t="s">
        <v>24</v>
      </c>
      <c r="G203" s="8">
        <v>1</v>
      </c>
      <c r="H203" s="8">
        <v>1</v>
      </c>
      <c r="I203" s="8">
        <v>1</v>
      </c>
      <c r="J203" s="8">
        <v>1</v>
      </c>
      <c r="K203" s="8">
        <v>1</v>
      </c>
      <c r="L203" s="8">
        <v>1</v>
      </c>
      <c r="M203" s="8">
        <v>0</v>
      </c>
      <c r="N203" s="8">
        <v>0</v>
      </c>
      <c r="O203" s="8">
        <v>1</v>
      </c>
      <c r="P203" s="8">
        <v>1</v>
      </c>
      <c r="Q203" s="8">
        <v>0</v>
      </c>
      <c r="R203" s="8">
        <v>1</v>
      </c>
      <c r="S203" s="8">
        <v>1</v>
      </c>
      <c r="T203" s="8">
        <v>0</v>
      </c>
      <c r="U203" s="5">
        <v>202010422</v>
      </c>
    </row>
    <row r="204" spans="1:21" hidden="1" x14ac:dyDescent="0.25">
      <c r="A204" s="8" t="s">
        <v>5018</v>
      </c>
      <c r="B204" s="2" t="s">
        <v>621</v>
      </c>
      <c r="C204" s="2" t="s">
        <v>39</v>
      </c>
      <c r="D204" s="2" t="s">
        <v>38</v>
      </c>
      <c r="E204" s="2" t="s">
        <v>33</v>
      </c>
      <c r="F204" s="8" t="s">
        <v>24</v>
      </c>
      <c r="G204" s="8">
        <v>1</v>
      </c>
      <c r="H204" s="8">
        <v>1</v>
      </c>
      <c r="I204" s="8">
        <v>1</v>
      </c>
      <c r="J204" s="8">
        <v>1</v>
      </c>
      <c r="K204" s="8">
        <v>1</v>
      </c>
      <c r="L204" s="8">
        <v>1</v>
      </c>
      <c r="M204" s="8">
        <v>0</v>
      </c>
      <c r="N204" s="8">
        <v>0</v>
      </c>
      <c r="O204" s="8">
        <v>1</v>
      </c>
      <c r="P204" s="8">
        <v>1</v>
      </c>
      <c r="Q204" s="8">
        <v>0</v>
      </c>
      <c r="R204" s="8">
        <v>1</v>
      </c>
      <c r="S204" s="8">
        <v>1</v>
      </c>
      <c r="T204" s="8">
        <v>0</v>
      </c>
      <c r="U204" s="5">
        <v>202010430</v>
      </c>
    </row>
    <row r="205" spans="1:21" hidden="1" x14ac:dyDescent="0.25">
      <c r="A205" s="8" t="s">
        <v>5018</v>
      </c>
      <c r="B205" s="2" t="s">
        <v>622</v>
      </c>
      <c r="C205" s="2" t="s">
        <v>39</v>
      </c>
      <c r="D205" s="2" t="s">
        <v>38</v>
      </c>
      <c r="E205" s="2" t="s">
        <v>33</v>
      </c>
      <c r="F205" s="8" t="s">
        <v>24</v>
      </c>
      <c r="G205" s="8">
        <v>1</v>
      </c>
      <c r="H205" s="8">
        <v>1</v>
      </c>
      <c r="I205" s="8">
        <v>1</v>
      </c>
      <c r="J205" s="8">
        <v>1</v>
      </c>
      <c r="K205" s="8">
        <v>1</v>
      </c>
      <c r="L205" s="8">
        <v>1</v>
      </c>
      <c r="M205" s="8">
        <v>0</v>
      </c>
      <c r="N205" s="8">
        <v>0</v>
      </c>
      <c r="O205" s="8">
        <v>1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5">
        <v>202010449</v>
      </c>
    </row>
    <row r="206" spans="1:21" hidden="1" x14ac:dyDescent="0.25">
      <c r="A206" s="8" t="s">
        <v>5018</v>
      </c>
      <c r="B206" s="2" t="s">
        <v>623</v>
      </c>
      <c r="C206" s="2" t="s">
        <v>39</v>
      </c>
      <c r="D206" s="2" t="s">
        <v>38</v>
      </c>
      <c r="E206" s="2" t="s">
        <v>33</v>
      </c>
      <c r="F206" s="8" t="s">
        <v>24</v>
      </c>
      <c r="G206" s="8">
        <v>1</v>
      </c>
      <c r="H206" s="8">
        <v>1</v>
      </c>
      <c r="I206" s="8">
        <v>1</v>
      </c>
      <c r="J206" s="8">
        <v>1</v>
      </c>
      <c r="K206" s="8">
        <v>1</v>
      </c>
      <c r="L206" s="8">
        <v>1</v>
      </c>
      <c r="M206" s="8">
        <v>0</v>
      </c>
      <c r="N206" s="8">
        <v>0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5">
        <v>202010457</v>
      </c>
    </row>
    <row r="207" spans="1:21" hidden="1" x14ac:dyDescent="0.25">
      <c r="A207" s="8" t="s">
        <v>5018</v>
      </c>
      <c r="B207" s="2" t="s">
        <v>624</v>
      </c>
      <c r="C207" s="2" t="s">
        <v>39</v>
      </c>
      <c r="D207" s="2" t="s">
        <v>38</v>
      </c>
      <c r="E207" s="2" t="s">
        <v>33</v>
      </c>
      <c r="F207" s="8" t="s">
        <v>24</v>
      </c>
      <c r="G207" s="8">
        <v>1</v>
      </c>
      <c r="H207" s="8">
        <v>1</v>
      </c>
      <c r="I207" s="8">
        <v>1</v>
      </c>
      <c r="J207" s="8">
        <v>1</v>
      </c>
      <c r="K207" s="8">
        <v>1</v>
      </c>
      <c r="L207" s="8">
        <v>1</v>
      </c>
      <c r="M207" s="8">
        <v>0</v>
      </c>
      <c r="N207" s="8">
        <v>0</v>
      </c>
      <c r="O207" s="8">
        <v>1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5">
        <v>202010465</v>
      </c>
    </row>
    <row r="208" spans="1:21" hidden="1" x14ac:dyDescent="0.25">
      <c r="A208" s="8" t="s">
        <v>5018</v>
      </c>
      <c r="B208" s="2" t="s">
        <v>625</v>
      </c>
      <c r="C208" s="2" t="s">
        <v>39</v>
      </c>
      <c r="D208" s="2" t="s">
        <v>38</v>
      </c>
      <c r="E208" s="2" t="s">
        <v>33</v>
      </c>
      <c r="F208" s="8" t="s">
        <v>24</v>
      </c>
      <c r="G208" s="8">
        <v>1</v>
      </c>
      <c r="H208" s="8">
        <v>1</v>
      </c>
      <c r="I208" s="8">
        <v>1</v>
      </c>
      <c r="J208" s="8">
        <v>1</v>
      </c>
      <c r="K208" s="8">
        <v>1</v>
      </c>
      <c r="L208" s="8">
        <v>1</v>
      </c>
      <c r="M208" s="8">
        <v>0</v>
      </c>
      <c r="N208" s="8">
        <v>0</v>
      </c>
      <c r="O208" s="8">
        <v>1</v>
      </c>
      <c r="P208" s="8">
        <v>1</v>
      </c>
      <c r="Q208" s="8">
        <v>0</v>
      </c>
      <c r="R208" s="8">
        <v>1</v>
      </c>
      <c r="S208" s="8">
        <v>1</v>
      </c>
      <c r="T208" s="8">
        <v>0</v>
      </c>
      <c r="U208" s="5">
        <v>202010473</v>
      </c>
    </row>
    <row r="209" spans="1:21" hidden="1" x14ac:dyDescent="0.25">
      <c r="A209" s="8" t="s">
        <v>5018</v>
      </c>
      <c r="B209" s="2" t="s">
        <v>626</v>
      </c>
      <c r="C209" s="2" t="s">
        <v>39</v>
      </c>
      <c r="D209" s="2" t="s">
        <v>38</v>
      </c>
      <c r="E209" s="2" t="s">
        <v>33</v>
      </c>
      <c r="F209" s="8" t="s">
        <v>24</v>
      </c>
      <c r="G209" s="8">
        <v>1</v>
      </c>
      <c r="H209" s="8">
        <v>1</v>
      </c>
      <c r="I209" s="8">
        <v>1</v>
      </c>
      <c r="J209" s="8">
        <v>1</v>
      </c>
      <c r="K209" s="8">
        <v>1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5">
        <v>202010481</v>
      </c>
    </row>
    <row r="210" spans="1:21" hidden="1" x14ac:dyDescent="0.25">
      <c r="A210" s="8" t="s">
        <v>5018</v>
      </c>
      <c r="B210" s="2" t="s">
        <v>627</v>
      </c>
      <c r="C210" s="2" t="s">
        <v>39</v>
      </c>
      <c r="D210" s="2" t="s">
        <v>38</v>
      </c>
      <c r="E210" s="2" t="s">
        <v>33</v>
      </c>
      <c r="F210" s="8" t="s">
        <v>24</v>
      </c>
      <c r="G210" s="8">
        <v>1</v>
      </c>
      <c r="H210" s="8">
        <v>1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5">
        <v>202010490</v>
      </c>
    </row>
    <row r="211" spans="1:21" hidden="1" x14ac:dyDescent="0.25">
      <c r="A211" s="8" t="s">
        <v>5018</v>
      </c>
      <c r="B211" s="2" t="s">
        <v>628</v>
      </c>
      <c r="C211" s="2" t="s">
        <v>39</v>
      </c>
      <c r="D211" s="2" t="s">
        <v>38</v>
      </c>
      <c r="E211" s="2" t="s">
        <v>33</v>
      </c>
      <c r="F211" s="8" t="s">
        <v>24</v>
      </c>
      <c r="G211" s="8">
        <v>1</v>
      </c>
      <c r="H211" s="8">
        <v>1</v>
      </c>
      <c r="I211" s="8">
        <v>1</v>
      </c>
      <c r="J211" s="8">
        <v>1</v>
      </c>
      <c r="K211" s="8">
        <v>1</v>
      </c>
      <c r="L211" s="8">
        <v>1</v>
      </c>
      <c r="M211" s="8">
        <v>0</v>
      </c>
      <c r="N211" s="8">
        <v>0</v>
      </c>
      <c r="O211" s="8">
        <v>1</v>
      </c>
      <c r="P211" s="8">
        <v>1</v>
      </c>
      <c r="Q211" s="8">
        <v>0</v>
      </c>
      <c r="R211" s="8">
        <v>1</v>
      </c>
      <c r="S211" s="8">
        <v>1</v>
      </c>
      <c r="T211" s="8">
        <v>0</v>
      </c>
      <c r="U211" s="5">
        <v>202010503</v>
      </c>
    </row>
    <row r="212" spans="1:21" hidden="1" x14ac:dyDescent="0.25">
      <c r="A212" s="8" t="s">
        <v>5018</v>
      </c>
      <c r="B212" s="2" t="s">
        <v>629</v>
      </c>
      <c r="C212" s="2" t="s">
        <v>39</v>
      </c>
      <c r="D212" s="2" t="s">
        <v>38</v>
      </c>
      <c r="E212" s="2" t="s">
        <v>33</v>
      </c>
      <c r="F212" s="8" t="s">
        <v>24</v>
      </c>
      <c r="G212" s="8">
        <v>1</v>
      </c>
      <c r="H212" s="8">
        <v>1</v>
      </c>
      <c r="I212" s="8">
        <v>1</v>
      </c>
      <c r="J212" s="8">
        <v>1</v>
      </c>
      <c r="K212" s="8">
        <v>1</v>
      </c>
      <c r="L212" s="8">
        <v>1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5">
        <v>202010511</v>
      </c>
    </row>
    <row r="213" spans="1:21" hidden="1" x14ac:dyDescent="0.25">
      <c r="A213" s="8" t="s">
        <v>5018</v>
      </c>
      <c r="B213" s="2" t="s">
        <v>630</v>
      </c>
      <c r="C213" s="2" t="s">
        <v>39</v>
      </c>
      <c r="D213" s="2" t="s">
        <v>38</v>
      </c>
      <c r="E213" s="2" t="s">
        <v>33</v>
      </c>
      <c r="F213" s="8" t="s">
        <v>24</v>
      </c>
      <c r="G213" s="8">
        <v>1</v>
      </c>
      <c r="H213" s="8">
        <v>0</v>
      </c>
      <c r="I213" s="8">
        <v>0</v>
      </c>
      <c r="J213" s="8">
        <v>1</v>
      </c>
      <c r="K213" s="8">
        <v>1</v>
      </c>
      <c r="L213" s="8">
        <v>1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5">
        <v>202010520</v>
      </c>
    </row>
    <row r="214" spans="1:21" hidden="1" x14ac:dyDescent="0.25">
      <c r="A214" s="8" t="s">
        <v>5018</v>
      </c>
      <c r="B214" s="2" t="s">
        <v>631</v>
      </c>
      <c r="C214" s="2" t="s">
        <v>39</v>
      </c>
      <c r="D214" s="2" t="s">
        <v>38</v>
      </c>
      <c r="E214" s="2" t="s">
        <v>33</v>
      </c>
      <c r="F214" s="8" t="s">
        <v>24</v>
      </c>
      <c r="G214" s="8">
        <v>1</v>
      </c>
      <c r="H214" s="8">
        <v>1</v>
      </c>
      <c r="I214" s="8">
        <v>1</v>
      </c>
      <c r="J214" s="8">
        <v>1</v>
      </c>
      <c r="K214" s="8">
        <v>1</v>
      </c>
      <c r="L214" s="8">
        <v>1</v>
      </c>
      <c r="M214" s="8">
        <v>0</v>
      </c>
      <c r="N214" s="8">
        <v>0</v>
      </c>
      <c r="O214" s="8">
        <v>1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5">
        <v>202010538</v>
      </c>
    </row>
    <row r="215" spans="1:21" hidden="1" x14ac:dyDescent="0.25">
      <c r="A215" s="8" t="s">
        <v>5018</v>
      </c>
      <c r="B215" s="2" t="s">
        <v>632</v>
      </c>
      <c r="C215" s="2" t="s">
        <v>39</v>
      </c>
      <c r="D215" s="2" t="s">
        <v>38</v>
      </c>
      <c r="E215" s="2" t="s">
        <v>33</v>
      </c>
      <c r="F215" s="8" t="s">
        <v>24</v>
      </c>
      <c r="G215" s="8">
        <v>1</v>
      </c>
      <c r="H215" s="8">
        <v>1</v>
      </c>
      <c r="I215" s="8">
        <v>1</v>
      </c>
      <c r="J215" s="8">
        <v>1</v>
      </c>
      <c r="K215" s="8">
        <v>1</v>
      </c>
      <c r="L215" s="8">
        <v>1</v>
      </c>
      <c r="M215" s="8">
        <v>0</v>
      </c>
      <c r="N215" s="8">
        <v>0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5">
        <v>202010546</v>
      </c>
    </row>
    <row r="216" spans="1:21" hidden="1" x14ac:dyDescent="0.25">
      <c r="A216" s="8" t="s">
        <v>5018</v>
      </c>
      <c r="B216" s="2" t="s">
        <v>633</v>
      </c>
      <c r="C216" s="2" t="s">
        <v>39</v>
      </c>
      <c r="D216" s="2" t="s">
        <v>38</v>
      </c>
      <c r="E216" s="2" t="s">
        <v>33</v>
      </c>
      <c r="F216" s="8" t="s">
        <v>24</v>
      </c>
      <c r="G216" s="8">
        <v>1</v>
      </c>
      <c r="H216" s="8">
        <v>1</v>
      </c>
      <c r="I216" s="8">
        <v>1</v>
      </c>
      <c r="J216" s="8">
        <v>1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5">
        <v>202010554</v>
      </c>
    </row>
    <row r="217" spans="1:21" hidden="1" x14ac:dyDescent="0.25">
      <c r="A217" s="8" t="s">
        <v>5018</v>
      </c>
      <c r="B217" s="2" t="s">
        <v>634</v>
      </c>
      <c r="C217" s="2" t="s">
        <v>39</v>
      </c>
      <c r="D217" s="2" t="s">
        <v>38</v>
      </c>
      <c r="E217" s="2" t="s">
        <v>33</v>
      </c>
      <c r="F217" s="8" t="s">
        <v>24</v>
      </c>
      <c r="G217" s="8">
        <v>1</v>
      </c>
      <c r="H217" s="8">
        <v>1</v>
      </c>
      <c r="I217" s="8">
        <v>1</v>
      </c>
      <c r="J217" s="8">
        <v>1</v>
      </c>
      <c r="K217" s="8">
        <v>1</v>
      </c>
      <c r="L217" s="8">
        <v>1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5">
        <v>202010562</v>
      </c>
    </row>
    <row r="218" spans="1:21" hidden="1" x14ac:dyDescent="0.25">
      <c r="A218" s="8" t="s">
        <v>5018</v>
      </c>
      <c r="B218" s="2" t="s">
        <v>635</v>
      </c>
      <c r="C218" s="2" t="s">
        <v>39</v>
      </c>
      <c r="D218" s="2" t="s">
        <v>38</v>
      </c>
      <c r="E218" s="2" t="s">
        <v>33</v>
      </c>
      <c r="F218" s="8" t="s">
        <v>24</v>
      </c>
      <c r="G218" s="8">
        <v>1</v>
      </c>
      <c r="H218" s="8">
        <v>1</v>
      </c>
      <c r="I218" s="8">
        <v>1</v>
      </c>
      <c r="J218" s="8">
        <v>1</v>
      </c>
      <c r="K218" s="8">
        <v>1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5">
        <v>202010570</v>
      </c>
    </row>
    <row r="219" spans="1:21" hidden="1" x14ac:dyDescent="0.25">
      <c r="A219" s="8" t="s">
        <v>5018</v>
      </c>
      <c r="B219" s="2" t="s">
        <v>636</v>
      </c>
      <c r="C219" s="2" t="s">
        <v>39</v>
      </c>
      <c r="D219" s="2" t="s">
        <v>38</v>
      </c>
      <c r="E219" s="2" t="s">
        <v>33</v>
      </c>
      <c r="F219" s="8" t="s">
        <v>24</v>
      </c>
      <c r="G219" s="8">
        <v>1</v>
      </c>
      <c r="H219" s="8">
        <v>1</v>
      </c>
      <c r="I219" s="8">
        <v>1</v>
      </c>
      <c r="J219" s="8">
        <v>1</v>
      </c>
      <c r="K219" s="8">
        <v>1</v>
      </c>
      <c r="L219" s="8">
        <v>1</v>
      </c>
      <c r="M219" s="8">
        <v>0</v>
      </c>
      <c r="N219" s="8">
        <v>0</v>
      </c>
      <c r="O219" s="8">
        <v>1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5">
        <v>202010589</v>
      </c>
    </row>
    <row r="220" spans="1:21" hidden="1" x14ac:dyDescent="0.25">
      <c r="A220" s="8" t="s">
        <v>5018</v>
      </c>
      <c r="B220" s="2" t="s">
        <v>637</v>
      </c>
      <c r="C220" s="2" t="s">
        <v>39</v>
      </c>
      <c r="D220" s="2" t="s">
        <v>38</v>
      </c>
      <c r="E220" s="2" t="s">
        <v>33</v>
      </c>
      <c r="F220" s="8" t="s">
        <v>24</v>
      </c>
      <c r="G220" s="8">
        <v>1</v>
      </c>
      <c r="H220" s="8">
        <v>1</v>
      </c>
      <c r="I220" s="8">
        <v>1</v>
      </c>
      <c r="J220" s="8">
        <v>1</v>
      </c>
      <c r="K220" s="8">
        <v>1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5">
        <v>202010597</v>
      </c>
    </row>
    <row r="221" spans="1:21" hidden="1" x14ac:dyDescent="0.25">
      <c r="A221" s="8" t="s">
        <v>5018</v>
      </c>
      <c r="B221" s="2" t="s">
        <v>638</v>
      </c>
      <c r="C221" s="2" t="s">
        <v>39</v>
      </c>
      <c r="D221" s="2" t="s">
        <v>38</v>
      </c>
      <c r="E221" s="2" t="s">
        <v>33</v>
      </c>
      <c r="F221" s="8" t="s">
        <v>24</v>
      </c>
      <c r="G221" s="8">
        <v>1</v>
      </c>
      <c r="H221" s="8">
        <v>1</v>
      </c>
      <c r="I221" s="8">
        <v>1</v>
      </c>
      <c r="J221" s="8">
        <v>1</v>
      </c>
      <c r="K221" s="8">
        <v>1</v>
      </c>
      <c r="L221" s="8">
        <v>1</v>
      </c>
      <c r="M221" s="8">
        <v>0</v>
      </c>
      <c r="N221" s="8">
        <v>0</v>
      </c>
      <c r="O221" s="8">
        <v>1</v>
      </c>
      <c r="P221" s="8">
        <v>1</v>
      </c>
      <c r="Q221" s="8">
        <v>0</v>
      </c>
      <c r="R221" s="8">
        <v>1</v>
      </c>
      <c r="S221" s="8">
        <v>1</v>
      </c>
      <c r="T221" s="8">
        <v>0</v>
      </c>
      <c r="U221" s="5">
        <v>202010600</v>
      </c>
    </row>
    <row r="222" spans="1:21" hidden="1" x14ac:dyDescent="0.25">
      <c r="A222" s="8" t="s">
        <v>5018</v>
      </c>
      <c r="B222" s="2" t="s">
        <v>639</v>
      </c>
      <c r="C222" s="2" t="s">
        <v>39</v>
      </c>
      <c r="D222" s="2" t="s">
        <v>38</v>
      </c>
      <c r="E222" s="2" t="s">
        <v>33</v>
      </c>
      <c r="F222" s="8" t="s">
        <v>24</v>
      </c>
      <c r="G222" s="8">
        <v>1</v>
      </c>
      <c r="H222" s="8">
        <v>1</v>
      </c>
      <c r="I222" s="8">
        <v>1</v>
      </c>
      <c r="J222" s="8">
        <v>1</v>
      </c>
      <c r="K222" s="8">
        <v>1</v>
      </c>
      <c r="L222" s="8">
        <v>1</v>
      </c>
      <c r="M222" s="8">
        <v>0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5">
        <v>202010619</v>
      </c>
    </row>
    <row r="223" spans="1:21" hidden="1" x14ac:dyDescent="0.25">
      <c r="A223" s="8" t="s">
        <v>5018</v>
      </c>
      <c r="B223" s="2" t="s">
        <v>640</v>
      </c>
      <c r="C223" s="2" t="s">
        <v>39</v>
      </c>
      <c r="D223" s="2" t="s">
        <v>38</v>
      </c>
      <c r="E223" s="2" t="s">
        <v>33</v>
      </c>
      <c r="F223" s="8" t="s">
        <v>24</v>
      </c>
      <c r="G223" s="8">
        <v>1</v>
      </c>
      <c r="H223" s="8">
        <v>1</v>
      </c>
      <c r="I223" s="8">
        <v>1</v>
      </c>
      <c r="J223" s="8">
        <v>1</v>
      </c>
      <c r="K223" s="8">
        <v>1</v>
      </c>
      <c r="L223" s="8">
        <v>1</v>
      </c>
      <c r="M223" s="8">
        <v>0</v>
      </c>
      <c r="N223" s="8">
        <v>0</v>
      </c>
      <c r="O223" s="8">
        <v>1</v>
      </c>
      <c r="P223" s="8">
        <v>1</v>
      </c>
      <c r="Q223" s="8">
        <v>0</v>
      </c>
      <c r="R223" s="8">
        <v>1</v>
      </c>
      <c r="S223" s="8">
        <v>1</v>
      </c>
      <c r="T223" s="8">
        <v>0</v>
      </c>
      <c r="U223" s="5">
        <v>202010627</v>
      </c>
    </row>
    <row r="224" spans="1:21" hidden="1" x14ac:dyDescent="0.25">
      <c r="A224" s="8" t="s">
        <v>5018</v>
      </c>
      <c r="B224" s="2" t="s">
        <v>641</v>
      </c>
      <c r="C224" s="2" t="s">
        <v>39</v>
      </c>
      <c r="D224" s="2" t="s">
        <v>38</v>
      </c>
      <c r="E224" s="2" t="s">
        <v>33</v>
      </c>
      <c r="F224" s="8" t="s">
        <v>24</v>
      </c>
      <c r="G224" s="8">
        <v>1</v>
      </c>
      <c r="H224" s="8">
        <v>1</v>
      </c>
      <c r="I224" s="8">
        <v>1</v>
      </c>
      <c r="J224" s="8">
        <v>1</v>
      </c>
      <c r="K224" s="8">
        <v>1</v>
      </c>
      <c r="L224" s="8">
        <v>1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1</v>
      </c>
      <c r="T224" s="8">
        <v>0</v>
      </c>
      <c r="U224" s="5">
        <v>202010635</v>
      </c>
    </row>
    <row r="225" spans="1:21" hidden="1" x14ac:dyDescent="0.25">
      <c r="A225" s="8" t="s">
        <v>5018</v>
      </c>
      <c r="B225" s="2" t="s">
        <v>642</v>
      </c>
      <c r="C225" s="2" t="s">
        <v>39</v>
      </c>
      <c r="D225" s="2" t="s">
        <v>38</v>
      </c>
      <c r="E225" s="2" t="s">
        <v>33</v>
      </c>
      <c r="F225" s="8" t="s">
        <v>24</v>
      </c>
      <c r="G225" s="8">
        <v>1</v>
      </c>
      <c r="H225" s="8">
        <v>1</v>
      </c>
      <c r="I225" s="8">
        <v>1</v>
      </c>
      <c r="J225" s="8">
        <v>1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5">
        <v>202010643</v>
      </c>
    </row>
    <row r="226" spans="1:21" hidden="1" x14ac:dyDescent="0.25">
      <c r="A226" s="8" t="s">
        <v>5018</v>
      </c>
      <c r="B226" s="2" t="s">
        <v>643</v>
      </c>
      <c r="C226" s="2" t="s">
        <v>39</v>
      </c>
      <c r="D226" s="2" t="s">
        <v>38</v>
      </c>
      <c r="E226" s="2" t="s">
        <v>33</v>
      </c>
      <c r="F226" s="8" t="s">
        <v>24</v>
      </c>
      <c r="G226" s="8">
        <v>1</v>
      </c>
      <c r="H226" s="8">
        <v>1</v>
      </c>
      <c r="I226" s="8">
        <v>1</v>
      </c>
      <c r="J226" s="8">
        <v>1</v>
      </c>
      <c r="K226" s="8">
        <v>1</v>
      </c>
      <c r="L226" s="8">
        <v>1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1</v>
      </c>
      <c r="S226" s="8">
        <v>1</v>
      </c>
      <c r="T226" s="8">
        <v>0</v>
      </c>
      <c r="U226" s="5">
        <v>202010651</v>
      </c>
    </row>
    <row r="227" spans="1:21" hidden="1" x14ac:dyDescent="0.25">
      <c r="A227" s="8" t="s">
        <v>5018</v>
      </c>
      <c r="B227" s="2" t="s">
        <v>644</v>
      </c>
      <c r="C227" s="2" t="s">
        <v>39</v>
      </c>
      <c r="D227" s="2" t="s">
        <v>38</v>
      </c>
      <c r="E227" s="2" t="s">
        <v>33</v>
      </c>
      <c r="F227" s="8" t="s">
        <v>24</v>
      </c>
      <c r="G227" s="8">
        <v>1</v>
      </c>
      <c r="H227" s="8">
        <v>1</v>
      </c>
      <c r="I227" s="8">
        <v>1</v>
      </c>
      <c r="J227" s="8">
        <v>1</v>
      </c>
      <c r="K227" s="8">
        <v>1</v>
      </c>
      <c r="L227" s="8">
        <v>1</v>
      </c>
      <c r="M227" s="8">
        <v>0</v>
      </c>
      <c r="N227" s="8">
        <v>0</v>
      </c>
      <c r="O227" s="8">
        <v>1</v>
      </c>
      <c r="P227" s="8">
        <v>1</v>
      </c>
      <c r="Q227" s="8">
        <v>0</v>
      </c>
      <c r="R227" s="8">
        <v>1</v>
      </c>
      <c r="S227" s="8">
        <v>1</v>
      </c>
      <c r="T227" s="8">
        <v>0</v>
      </c>
      <c r="U227" s="5">
        <v>202010660</v>
      </c>
    </row>
    <row r="228" spans="1:21" hidden="1" x14ac:dyDescent="0.25">
      <c r="A228" s="8" t="s">
        <v>5018</v>
      </c>
      <c r="B228" s="2" t="s">
        <v>645</v>
      </c>
      <c r="C228" s="2" t="s">
        <v>39</v>
      </c>
      <c r="D228" s="2" t="s">
        <v>38</v>
      </c>
      <c r="E228" s="2" t="s">
        <v>33</v>
      </c>
      <c r="F228" s="8" t="s">
        <v>24</v>
      </c>
      <c r="G228" s="8">
        <v>1</v>
      </c>
      <c r="H228" s="8">
        <v>1</v>
      </c>
      <c r="I228" s="8">
        <v>1</v>
      </c>
      <c r="J228" s="8">
        <v>1</v>
      </c>
      <c r="K228" s="8">
        <v>1</v>
      </c>
      <c r="L228" s="8">
        <v>1</v>
      </c>
      <c r="M228" s="8">
        <v>0</v>
      </c>
      <c r="N228" s="8">
        <v>0</v>
      </c>
      <c r="O228" s="8">
        <v>1</v>
      </c>
      <c r="P228" s="8">
        <v>1</v>
      </c>
      <c r="Q228" s="8">
        <v>0</v>
      </c>
      <c r="R228" s="8">
        <v>1</v>
      </c>
      <c r="S228" s="8">
        <v>1</v>
      </c>
      <c r="T228" s="8">
        <v>0</v>
      </c>
      <c r="U228" s="5">
        <v>202010678</v>
      </c>
    </row>
    <row r="229" spans="1:21" hidden="1" x14ac:dyDescent="0.25">
      <c r="A229" s="8" t="s">
        <v>5018</v>
      </c>
      <c r="B229" s="2" t="s">
        <v>646</v>
      </c>
      <c r="C229" s="2" t="s">
        <v>39</v>
      </c>
      <c r="D229" s="2" t="s">
        <v>38</v>
      </c>
      <c r="E229" s="2" t="s">
        <v>33</v>
      </c>
      <c r="F229" s="8" t="s">
        <v>24</v>
      </c>
      <c r="G229" s="8">
        <v>1</v>
      </c>
      <c r="H229" s="8">
        <v>1</v>
      </c>
      <c r="I229" s="8">
        <v>1</v>
      </c>
      <c r="J229" s="8">
        <v>1</v>
      </c>
      <c r="K229" s="8">
        <v>1</v>
      </c>
      <c r="L229" s="8">
        <v>1</v>
      </c>
      <c r="M229" s="8">
        <v>0</v>
      </c>
      <c r="N229" s="8">
        <v>0</v>
      </c>
      <c r="O229" s="8">
        <v>1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5">
        <v>202010686</v>
      </c>
    </row>
    <row r="230" spans="1:21" hidden="1" x14ac:dyDescent="0.25">
      <c r="A230" s="8" t="s">
        <v>5018</v>
      </c>
      <c r="B230" s="2" t="s">
        <v>647</v>
      </c>
      <c r="C230" s="2" t="s">
        <v>39</v>
      </c>
      <c r="D230" s="2" t="s">
        <v>38</v>
      </c>
      <c r="E230" s="2" t="s">
        <v>33</v>
      </c>
      <c r="F230" s="8" t="s">
        <v>24</v>
      </c>
      <c r="G230" s="8">
        <v>1</v>
      </c>
      <c r="H230" s="8">
        <v>1</v>
      </c>
      <c r="I230" s="8">
        <v>1</v>
      </c>
      <c r="J230" s="8">
        <v>1</v>
      </c>
      <c r="K230" s="8">
        <v>1</v>
      </c>
      <c r="L230" s="8">
        <v>1</v>
      </c>
      <c r="M230" s="8">
        <v>0</v>
      </c>
      <c r="N230" s="8">
        <v>0</v>
      </c>
      <c r="O230" s="8">
        <v>1</v>
      </c>
      <c r="P230" s="8">
        <v>1</v>
      </c>
      <c r="Q230" s="8">
        <v>0</v>
      </c>
      <c r="R230" s="8">
        <v>1</v>
      </c>
      <c r="S230" s="8">
        <v>1</v>
      </c>
      <c r="T230" s="8">
        <v>0</v>
      </c>
      <c r="U230" s="5">
        <v>202010694</v>
      </c>
    </row>
    <row r="231" spans="1:21" hidden="1" x14ac:dyDescent="0.25">
      <c r="A231" s="8" t="s">
        <v>5018</v>
      </c>
      <c r="B231" s="2" t="s">
        <v>648</v>
      </c>
      <c r="C231" s="2" t="s">
        <v>39</v>
      </c>
      <c r="D231" s="2" t="s">
        <v>38</v>
      </c>
      <c r="E231" s="2" t="s">
        <v>33</v>
      </c>
      <c r="F231" s="8" t="s">
        <v>24</v>
      </c>
      <c r="G231" s="8">
        <v>1</v>
      </c>
      <c r="H231" s="8">
        <v>1</v>
      </c>
      <c r="I231" s="8">
        <v>1</v>
      </c>
      <c r="J231" s="8">
        <v>1</v>
      </c>
      <c r="K231" s="8">
        <v>1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5">
        <v>202010708</v>
      </c>
    </row>
    <row r="232" spans="1:21" hidden="1" x14ac:dyDescent="0.25">
      <c r="A232" s="8" t="s">
        <v>5018</v>
      </c>
      <c r="B232" s="2" t="s">
        <v>649</v>
      </c>
      <c r="C232" s="2" t="s">
        <v>39</v>
      </c>
      <c r="D232" s="2" t="s">
        <v>38</v>
      </c>
      <c r="E232" s="2" t="s">
        <v>33</v>
      </c>
      <c r="F232" s="8" t="s">
        <v>24</v>
      </c>
      <c r="G232" s="8">
        <v>1</v>
      </c>
      <c r="H232" s="8">
        <v>1</v>
      </c>
      <c r="I232" s="8">
        <v>1</v>
      </c>
      <c r="J232" s="8">
        <v>1</v>
      </c>
      <c r="K232" s="8">
        <v>1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5">
        <v>202010716</v>
      </c>
    </row>
    <row r="233" spans="1:21" hidden="1" x14ac:dyDescent="0.25">
      <c r="A233" s="8" t="s">
        <v>5018</v>
      </c>
      <c r="B233" s="2" t="s">
        <v>650</v>
      </c>
      <c r="C233" s="2" t="s">
        <v>39</v>
      </c>
      <c r="D233" s="2" t="s">
        <v>38</v>
      </c>
      <c r="E233" s="2" t="s">
        <v>33</v>
      </c>
      <c r="F233" s="8" t="s">
        <v>24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5">
        <v>202010724</v>
      </c>
    </row>
    <row r="234" spans="1:21" hidden="1" x14ac:dyDescent="0.25">
      <c r="A234" s="8" t="s">
        <v>5018</v>
      </c>
      <c r="B234" s="2" t="s">
        <v>651</v>
      </c>
      <c r="C234" s="2" t="s">
        <v>39</v>
      </c>
      <c r="D234" s="2" t="s">
        <v>38</v>
      </c>
      <c r="E234" s="2" t="s">
        <v>33</v>
      </c>
      <c r="F234" s="8" t="s">
        <v>24</v>
      </c>
      <c r="G234" s="8">
        <v>1</v>
      </c>
      <c r="H234" s="8">
        <v>1</v>
      </c>
      <c r="I234" s="8">
        <v>1</v>
      </c>
      <c r="J234" s="8">
        <v>1</v>
      </c>
      <c r="K234" s="8">
        <v>1</v>
      </c>
      <c r="L234" s="8">
        <v>1</v>
      </c>
      <c r="M234" s="8">
        <v>0</v>
      </c>
      <c r="N234" s="8">
        <v>0</v>
      </c>
      <c r="O234" s="8">
        <v>1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5">
        <v>202010732</v>
      </c>
    </row>
    <row r="235" spans="1:21" hidden="1" x14ac:dyDescent="0.25">
      <c r="A235" s="8" t="s">
        <v>5018</v>
      </c>
      <c r="B235" s="2" t="s">
        <v>652</v>
      </c>
      <c r="C235" s="2" t="s">
        <v>39</v>
      </c>
      <c r="D235" s="2" t="s">
        <v>38</v>
      </c>
      <c r="E235" s="2" t="s">
        <v>33</v>
      </c>
      <c r="F235" s="8" t="s">
        <v>24</v>
      </c>
      <c r="G235" s="8">
        <v>1</v>
      </c>
      <c r="H235" s="8">
        <v>1</v>
      </c>
      <c r="I235" s="8">
        <v>1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5">
        <v>202010740</v>
      </c>
    </row>
    <row r="236" spans="1:21" hidden="1" x14ac:dyDescent="0.25">
      <c r="A236" s="8" t="s">
        <v>5018</v>
      </c>
      <c r="B236" s="2" t="s">
        <v>653</v>
      </c>
      <c r="C236" s="2" t="s">
        <v>39</v>
      </c>
      <c r="D236" s="2" t="s">
        <v>38</v>
      </c>
      <c r="E236" s="2" t="s">
        <v>33</v>
      </c>
      <c r="F236" s="8" t="s">
        <v>24</v>
      </c>
      <c r="G236" s="8">
        <v>1</v>
      </c>
      <c r="H236" s="8">
        <v>1</v>
      </c>
      <c r="I236" s="8">
        <v>1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5">
        <v>202010759</v>
      </c>
    </row>
    <row r="237" spans="1:21" hidden="1" x14ac:dyDescent="0.25">
      <c r="A237" s="8" t="s">
        <v>5018</v>
      </c>
      <c r="B237" s="2" t="s">
        <v>654</v>
      </c>
      <c r="C237" s="2" t="s">
        <v>39</v>
      </c>
      <c r="D237" s="2" t="s">
        <v>38</v>
      </c>
      <c r="E237" s="2" t="s">
        <v>33</v>
      </c>
      <c r="F237" s="8" t="s">
        <v>24</v>
      </c>
      <c r="G237" s="8">
        <v>1</v>
      </c>
      <c r="H237" s="8">
        <v>1</v>
      </c>
      <c r="I237" s="8">
        <v>1</v>
      </c>
      <c r="J237" s="8">
        <v>1</v>
      </c>
      <c r="K237" s="8">
        <v>1</v>
      </c>
      <c r="L237" s="8">
        <v>1</v>
      </c>
      <c r="M237" s="8">
        <v>0</v>
      </c>
      <c r="N237" s="8">
        <v>0</v>
      </c>
      <c r="O237" s="8">
        <v>1</v>
      </c>
      <c r="P237" s="8">
        <v>1</v>
      </c>
      <c r="Q237" s="8">
        <v>0</v>
      </c>
      <c r="R237" s="8">
        <v>1</v>
      </c>
      <c r="S237" s="8">
        <v>1</v>
      </c>
      <c r="T237" s="8">
        <v>0</v>
      </c>
      <c r="U237" s="5">
        <v>202010767</v>
      </c>
    </row>
    <row r="238" spans="1:21" hidden="1" x14ac:dyDescent="0.25">
      <c r="A238" s="8" t="s">
        <v>5018</v>
      </c>
      <c r="B238" s="2" t="s">
        <v>655</v>
      </c>
      <c r="C238" s="2" t="s">
        <v>39</v>
      </c>
      <c r="D238" s="2" t="s">
        <v>38</v>
      </c>
      <c r="E238" s="2" t="s">
        <v>33</v>
      </c>
      <c r="F238" s="8" t="s">
        <v>24</v>
      </c>
      <c r="G238" s="8">
        <v>1</v>
      </c>
      <c r="H238" s="8">
        <v>0</v>
      </c>
      <c r="I238" s="8">
        <v>0</v>
      </c>
      <c r="J238" s="8">
        <v>1</v>
      </c>
      <c r="K238" s="8">
        <v>1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5">
        <v>202010775</v>
      </c>
    </row>
    <row r="239" spans="1:21" hidden="1" x14ac:dyDescent="0.25">
      <c r="A239" s="8" t="s">
        <v>5018</v>
      </c>
      <c r="B239" s="2" t="s">
        <v>656</v>
      </c>
      <c r="C239" s="2" t="s">
        <v>39</v>
      </c>
      <c r="D239" s="2" t="s">
        <v>38</v>
      </c>
      <c r="E239" s="2" t="s">
        <v>33</v>
      </c>
      <c r="F239" s="8" t="s">
        <v>24</v>
      </c>
      <c r="G239" s="8">
        <v>1</v>
      </c>
      <c r="H239" s="8">
        <v>0</v>
      </c>
      <c r="I239" s="8">
        <v>0</v>
      </c>
      <c r="J239" s="8">
        <v>1</v>
      </c>
      <c r="K239" s="8">
        <v>1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5">
        <v>202010783</v>
      </c>
    </row>
    <row r="240" spans="1:21" hidden="1" x14ac:dyDescent="0.25">
      <c r="A240" s="8" t="s">
        <v>5018</v>
      </c>
      <c r="B240" s="2" t="s">
        <v>657</v>
      </c>
      <c r="C240" s="2" t="s">
        <v>40</v>
      </c>
      <c r="D240" s="2" t="s">
        <v>38</v>
      </c>
      <c r="E240" s="2" t="s">
        <v>33</v>
      </c>
      <c r="F240" s="8" t="s">
        <v>24</v>
      </c>
      <c r="G240" s="8">
        <v>1</v>
      </c>
      <c r="H240" s="8">
        <v>1</v>
      </c>
      <c r="I240" s="8">
        <v>1</v>
      </c>
      <c r="J240" s="8">
        <v>1</v>
      </c>
      <c r="K240" s="8">
        <v>1</v>
      </c>
      <c r="L240" s="8">
        <v>1</v>
      </c>
      <c r="M240" s="8">
        <v>0</v>
      </c>
      <c r="N240" s="8">
        <v>0</v>
      </c>
      <c r="O240" s="8">
        <v>1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5">
        <v>202020010</v>
      </c>
    </row>
    <row r="241" spans="1:21" hidden="1" x14ac:dyDescent="0.25">
      <c r="A241" s="8" t="s">
        <v>5018</v>
      </c>
      <c r="B241" s="2" t="s">
        <v>658</v>
      </c>
      <c r="C241" s="2" t="s">
        <v>40</v>
      </c>
      <c r="D241" s="2" t="s">
        <v>38</v>
      </c>
      <c r="E241" s="2" t="s">
        <v>33</v>
      </c>
      <c r="F241" s="8" t="s">
        <v>24</v>
      </c>
      <c r="G241" s="8">
        <v>1</v>
      </c>
      <c r="H241" s="8">
        <v>1</v>
      </c>
      <c r="I241" s="8">
        <v>1</v>
      </c>
      <c r="J241" s="8">
        <v>1</v>
      </c>
      <c r="K241" s="8">
        <v>1</v>
      </c>
      <c r="L241" s="8">
        <v>1</v>
      </c>
      <c r="M241" s="8">
        <v>0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5">
        <v>202020029</v>
      </c>
    </row>
    <row r="242" spans="1:21" hidden="1" x14ac:dyDescent="0.25">
      <c r="A242" s="8" t="s">
        <v>5018</v>
      </c>
      <c r="B242" s="2" t="s">
        <v>659</v>
      </c>
      <c r="C242" s="2" t="s">
        <v>40</v>
      </c>
      <c r="D242" s="2" t="s">
        <v>38</v>
      </c>
      <c r="E242" s="2" t="s">
        <v>33</v>
      </c>
      <c r="F242" s="8" t="s">
        <v>24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0</v>
      </c>
      <c r="N242" s="8">
        <v>0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5">
        <v>202020037</v>
      </c>
    </row>
    <row r="243" spans="1:21" hidden="1" x14ac:dyDescent="0.25">
      <c r="A243" s="8" t="s">
        <v>5018</v>
      </c>
      <c r="B243" s="2" t="s">
        <v>660</v>
      </c>
      <c r="C243" s="2" t="s">
        <v>40</v>
      </c>
      <c r="D243" s="2" t="s">
        <v>38</v>
      </c>
      <c r="E243" s="2" t="s">
        <v>33</v>
      </c>
      <c r="F243" s="8" t="s">
        <v>24</v>
      </c>
      <c r="G243" s="8">
        <v>1</v>
      </c>
      <c r="H243" s="8">
        <v>1</v>
      </c>
      <c r="I243" s="8">
        <v>1</v>
      </c>
      <c r="J243" s="8">
        <v>1</v>
      </c>
      <c r="K243" s="8">
        <v>1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5">
        <v>202020045</v>
      </c>
    </row>
    <row r="244" spans="1:21" hidden="1" x14ac:dyDescent="0.25">
      <c r="A244" s="8" t="s">
        <v>5018</v>
      </c>
      <c r="B244" s="2" t="s">
        <v>661</v>
      </c>
      <c r="C244" s="2" t="s">
        <v>40</v>
      </c>
      <c r="D244" s="2" t="s">
        <v>38</v>
      </c>
      <c r="E244" s="2" t="s">
        <v>33</v>
      </c>
      <c r="F244" s="8" t="s">
        <v>24</v>
      </c>
      <c r="G244" s="8">
        <v>1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0</v>
      </c>
      <c r="N244" s="8">
        <v>0</v>
      </c>
      <c r="O244" s="8">
        <v>1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5">
        <v>202020053</v>
      </c>
    </row>
    <row r="245" spans="1:21" hidden="1" x14ac:dyDescent="0.25">
      <c r="A245" s="8" t="s">
        <v>5018</v>
      </c>
      <c r="B245" s="2" t="s">
        <v>662</v>
      </c>
      <c r="C245" s="2" t="s">
        <v>40</v>
      </c>
      <c r="D245" s="2" t="s">
        <v>38</v>
      </c>
      <c r="E245" s="2" t="s">
        <v>33</v>
      </c>
      <c r="F245" s="8" t="s">
        <v>24</v>
      </c>
      <c r="G245" s="8">
        <v>1</v>
      </c>
      <c r="H245" s="8">
        <v>1</v>
      </c>
      <c r="I245" s="8">
        <v>1</v>
      </c>
      <c r="J245" s="8">
        <v>1</v>
      </c>
      <c r="K245" s="8">
        <v>1</v>
      </c>
      <c r="L245" s="8">
        <v>1</v>
      </c>
      <c r="M245" s="8">
        <v>0</v>
      </c>
      <c r="N245" s="8">
        <v>0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5">
        <v>202020061</v>
      </c>
    </row>
    <row r="246" spans="1:21" hidden="1" x14ac:dyDescent="0.25">
      <c r="A246" s="8" t="s">
        <v>5018</v>
      </c>
      <c r="B246" s="2" t="s">
        <v>663</v>
      </c>
      <c r="C246" s="2" t="s">
        <v>40</v>
      </c>
      <c r="D246" s="2" t="s">
        <v>38</v>
      </c>
      <c r="E246" s="2" t="s">
        <v>33</v>
      </c>
      <c r="F246" s="8" t="s">
        <v>24</v>
      </c>
      <c r="G246" s="8">
        <v>1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0</v>
      </c>
      <c r="N246" s="8">
        <v>0</v>
      </c>
      <c r="O246" s="8">
        <v>1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5">
        <v>202020070</v>
      </c>
    </row>
    <row r="247" spans="1:21" hidden="1" x14ac:dyDescent="0.25">
      <c r="A247" s="8" t="s">
        <v>5018</v>
      </c>
      <c r="B247" s="2" t="s">
        <v>664</v>
      </c>
      <c r="C247" s="2" t="s">
        <v>40</v>
      </c>
      <c r="D247" s="2" t="s">
        <v>38</v>
      </c>
      <c r="E247" s="2" t="s">
        <v>33</v>
      </c>
      <c r="F247" s="8" t="s">
        <v>24</v>
      </c>
      <c r="G247" s="8">
        <v>1</v>
      </c>
      <c r="H247" s="8">
        <v>1</v>
      </c>
      <c r="I247" s="8">
        <v>1</v>
      </c>
      <c r="J247" s="8">
        <v>1</v>
      </c>
      <c r="K247" s="8">
        <v>1</v>
      </c>
      <c r="L247" s="8">
        <v>1</v>
      </c>
      <c r="M247" s="8">
        <v>0</v>
      </c>
      <c r="N247" s="8">
        <v>0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5">
        <v>202020088</v>
      </c>
    </row>
    <row r="248" spans="1:21" hidden="1" x14ac:dyDescent="0.25">
      <c r="A248" s="8" t="s">
        <v>5018</v>
      </c>
      <c r="B248" s="2" t="s">
        <v>665</v>
      </c>
      <c r="C248" s="2" t="s">
        <v>40</v>
      </c>
      <c r="D248" s="2" t="s">
        <v>38</v>
      </c>
      <c r="E248" s="2" t="s">
        <v>33</v>
      </c>
      <c r="F248" s="8" t="s">
        <v>24</v>
      </c>
      <c r="G248" s="8">
        <v>1</v>
      </c>
      <c r="H248" s="8">
        <v>1</v>
      </c>
      <c r="I248" s="8">
        <v>1</v>
      </c>
      <c r="J248" s="8">
        <v>1</v>
      </c>
      <c r="K248" s="8">
        <v>1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5">
        <v>202020096</v>
      </c>
    </row>
    <row r="249" spans="1:21" hidden="1" x14ac:dyDescent="0.25">
      <c r="A249" s="8" t="s">
        <v>5018</v>
      </c>
      <c r="B249" s="2" t="s">
        <v>666</v>
      </c>
      <c r="C249" s="2" t="s">
        <v>40</v>
      </c>
      <c r="D249" s="2" t="s">
        <v>38</v>
      </c>
      <c r="E249" s="2" t="s">
        <v>33</v>
      </c>
      <c r="F249" s="8" t="s">
        <v>24</v>
      </c>
      <c r="G249" s="8">
        <v>1</v>
      </c>
      <c r="H249" s="8">
        <v>1</v>
      </c>
      <c r="I249" s="8">
        <v>1</v>
      </c>
      <c r="J249" s="8">
        <v>1</v>
      </c>
      <c r="K249" s="8">
        <v>1</v>
      </c>
      <c r="L249" s="8">
        <v>1</v>
      </c>
      <c r="M249" s="8">
        <v>0</v>
      </c>
      <c r="N249" s="8">
        <v>0</v>
      </c>
      <c r="O249" s="8">
        <v>1</v>
      </c>
      <c r="P249" s="8">
        <v>1</v>
      </c>
      <c r="Q249" s="8">
        <v>0</v>
      </c>
      <c r="R249" s="8">
        <v>0</v>
      </c>
      <c r="S249" s="8">
        <v>0</v>
      </c>
      <c r="T249" s="8">
        <v>0</v>
      </c>
      <c r="U249" s="5">
        <v>202020100</v>
      </c>
    </row>
    <row r="250" spans="1:21" hidden="1" x14ac:dyDescent="0.25">
      <c r="A250" s="8" t="s">
        <v>5018</v>
      </c>
      <c r="B250" s="2" t="s">
        <v>667</v>
      </c>
      <c r="C250" s="2" t="s">
        <v>40</v>
      </c>
      <c r="D250" s="2" t="s">
        <v>38</v>
      </c>
      <c r="E250" s="2" t="s">
        <v>33</v>
      </c>
      <c r="F250" s="8" t="s">
        <v>24</v>
      </c>
      <c r="G250" s="8">
        <v>1</v>
      </c>
      <c r="H250" s="8">
        <v>0</v>
      </c>
      <c r="I250" s="8">
        <v>0</v>
      </c>
      <c r="J250" s="8">
        <v>1</v>
      </c>
      <c r="K250" s="8">
        <v>1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5">
        <v>202020118</v>
      </c>
    </row>
    <row r="251" spans="1:21" hidden="1" x14ac:dyDescent="0.25">
      <c r="A251" s="8" t="s">
        <v>5018</v>
      </c>
      <c r="B251" s="2" t="s">
        <v>668</v>
      </c>
      <c r="C251" s="2" t="s">
        <v>40</v>
      </c>
      <c r="D251" s="2" t="s">
        <v>38</v>
      </c>
      <c r="E251" s="2" t="s">
        <v>33</v>
      </c>
      <c r="F251" s="8" t="s">
        <v>24</v>
      </c>
      <c r="G251" s="8">
        <v>1</v>
      </c>
      <c r="H251" s="8">
        <v>1</v>
      </c>
      <c r="I251" s="8">
        <v>0</v>
      </c>
      <c r="J251" s="8">
        <v>1</v>
      </c>
      <c r="K251" s="8">
        <v>1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5">
        <v>202020126</v>
      </c>
    </row>
    <row r="252" spans="1:21" hidden="1" x14ac:dyDescent="0.25">
      <c r="A252" s="8" t="s">
        <v>5018</v>
      </c>
      <c r="B252" s="2" t="s">
        <v>669</v>
      </c>
      <c r="C252" s="2" t="s">
        <v>40</v>
      </c>
      <c r="D252" s="2" t="s">
        <v>38</v>
      </c>
      <c r="E252" s="2" t="s">
        <v>33</v>
      </c>
      <c r="F252" s="8" t="s">
        <v>24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5">
        <v>202020134</v>
      </c>
    </row>
    <row r="253" spans="1:21" hidden="1" x14ac:dyDescent="0.25">
      <c r="A253" s="8" t="s">
        <v>5018</v>
      </c>
      <c r="B253" s="2" t="s">
        <v>670</v>
      </c>
      <c r="C253" s="2" t="s">
        <v>40</v>
      </c>
      <c r="D253" s="2" t="s">
        <v>38</v>
      </c>
      <c r="E253" s="2" t="s">
        <v>33</v>
      </c>
      <c r="F253" s="8" t="s">
        <v>24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0</v>
      </c>
      <c r="N253" s="8">
        <v>0</v>
      </c>
      <c r="O253" s="8">
        <v>1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5">
        <v>202020142</v>
      </c>
    </row>
    <row r="254" spans="1:21" hidden="1" x14ac:dyDescent="0.25">
      <c r="A254" s="8" t="s">
        <v>5018</v>
      </c>
      <c r="B254" s="2" t="s">
        <v>671</v>
      </c>
      <c r="C254" s="2" t="s">
        <v>40</v>
      </c>
      <c r="D254" s="2" t="s">
        <v>38</v>
      </c>
      <c r="E254" s="2" t="s">
        <v>33</v>
      </c>
      <c r="F254" s="8" t="s">
        <v>24</v>
      </c>
      <c r="G254" s="8">
        <v>1</v>
      </c>
      <c r="H254" s="8">
        <v>1</v>
      </c>
      <c r="I254" s="8">
        <v>1</v>
      </c>
      <c r="J254" s="8">
        <v>1</v>
      </c>
      <c r="K254" s="8">
        <v>1</v>
      </c>
      <c r="L254" s="8">
        <v>1</v>
      </c>
      <c r="M254" s="8">
        <v>0</v>
      </c>
      <c r="N254" s="8">
        <v>0</v>
      </c>
      <c r="O254" s="8">
        <v>1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5">
        <v>202020150</v>
      </c>
    </row>
    <row r="255" spans="1:21" hidden="1" x14ac:dyDescent="0.25">
      <c r="A255" s="8" t="s">
        <v>5018</v>
      </c>
      <c r="B255" s="2" t="s">
        <v>672</v>
      </c>
      <c r="C255" s="2" t="s">
        <v>40</v>
      </c>
      <c r="D255" s="2" t="s">
        <v>38</v>
      </c>
      <c r="E255" s="2" t="s">
        <v>33</v>
      </c>
      <c r="F255" s="8" t="s">
        <v>24</v>
      </c>
      <c r="G255" s="8">
        <v>1</v>
      </c>
      <c r="H255" s="8">
        <v>1</v>
      </c>
      <c r="I255" s="8">
        <v>1</v>
      </c>
      <c r="J255" s="8">
        <v>1</v>
      </c>
      <c r="K255" s="8">
        <v>1</v>
      </c>
      <c r="L255" s="8">
        <v>1</v>
      </c>
      <c r="M255" s="8">
        <v>0</v>
      </c>
      <c r="N255" s="8">
        <v>0</v>
      </c>
      <c r="O255" s="8">
        <v>1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5">
        <v>202020169</v>
      </c>
    </row>
    <row r="256" spans="1:21" hidden="1" x14ac:dyDescent="0.25">
      <c r="A256" s="8" t="s">
        <v>5018</v>
      </c>
      <c r="B256" s="2" t="s">
        <v>673</v>
      </c>
      <c r="C256" s="2" t="s">
        <v>40</v>
      </c>
      <c r="D256" s="2" t="s">
        <v>38</v>
      </c>
      <c r="E256" s="2" t="s">
        <v>33</v>
      </c>
      <c r="F256" s="8" t="s">
        <v>24</v>
      </c>
      <c r="G256" s="8">
        <v>1</v>
      </c>
      <c r="H256" s="8">
        <v>1</v>
      </c>
      <c r="I256" s="8">
        <v>1</v>
      </c>
      <c r="J256" s="8">
        <v>1</v>
      </c>
      <c r="K256" s="8">
        <v>1</v>
      </c>
      <c r="L256" s="8">
        <v>1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0</v>
      </c>
      <c r="T256" s="8">
        <v>0</v>
      </c>
      <c r="U256" s="5">
        <v>202020177</v>
      </c>
    </row>
    <row r="257" spans="1:21" hidden="1" x14ac:dyDescent="0.25">
      <c r="A257" s="8" t="s">
        <v>5018</v>
      </c>
      <c r="B257" s="2" t="s">
        <v>674</v>
      </c>
      <c r="C257" s="2" t="s">
        <v>40</v>
      </c>
      <c r="D257" s="2" t="s">
        <v>38</v>
      </c>
      <c r="E257" s="2" t="s">
        <v>33</v>
      </c>
      <c r="F257" s="8" t="s">
        <v>24</v>
      </c>
      <c r="G257" s="8">
        <v>1</v>
      </c>
      <c r="H257" s="8">
        <v>1</v>
      </c>
      <c r="I257" s="8">
        <v>1</v>
      </c>
      <c r="J257" s="8">
        <v>1</v>
      </c>
      <c r="K257" s="8">
        <v>1</v>
      </c>
      <c r="L257" s="8">
        <v>1</v>
      </c>
      <c r="M257" s="8">
        <v>0</v>
      </c>
      <c r="N257" s="8">
        <v>0</v>
      </c>
      <c r="O257" s="8">
        <v>1</v>
      </c>
      <c r="P257" s="8">
        <v>1</v>
      </c>
      <c r="Q257" s="8">
        <v>0</v>
      </c>
      <c r="R257" s="8">
        <v>0</v>
      </c>
      <c r="S257" s="8">
        <v>0</v>
      </c>
      <c r="T257" s="8">
        <v>0</v>
      </c>
      <c r="U257" s="5">
        <v>202020185</v>
      </c>
    </row>
    <row r="258" spans="1:21" hidden="1" x14ac:dyDescent="0.25">
      <c r="A258" s="8" t="s">
        <v>5018</v>
      </c>
      <c r="B258" s="2" t="s">
        <v>675</v>
      </c>
      <c r="C258" s="2" t="s">
        <v>40</v>
      </c>
      <c r="D258" s="2" t="s">
        <v>38</v>
      </c>
      <c r="E258" s="2" t="s">
        <v>33</v>
      </c>
      <c r="F258" s="8" t="s">
        <v>24</v>
      </c>
      <c r="G258" s="8">
        <v>1</v>
      </c>
      <c r="H258" s="8">
        <v>1</v>
      </c>
      <c r="I258" s="8">
        <v>1</v>
      </c>
      <c r="J258" s="8">
        <v>1</v>
      </c>
      <c r="K258" s="8">
        <v>1</v>
      </c>
      <c r="L258" s="8">
        <v>1</v>
      </c>
      <c r="M258" s="8">
        <v>0</v>
      </c>
      <c r="N258" s="8">
        <v>0</v>
      </c>
      <c r="O258" s="8">
        <v>1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5">
        <v>202020193</v>
      </c>
    </row>
    <row r="259" spans="1:21" hidden="1" x14ac:dyDescent="0.25">
      <c r="A259" s="8" t="s">
        <v>5018</v>
      </c>
      <c r="B259" s="2" t="s">
        <v>676</v>
      </c>
      <c r="C259" s="2" t="s">
        <v>40</v>
      </c>
      <c r="D259" s="2" t="s">
        <v>38</v>
      </c>
      <c r="E259" s="2" t="s">
        <v>33</v>
      </c>
      <c r="F259" s="8" t="s">
        <v>24</v>
      </c>
      <c r="G259" s="8">
        <v>1</v>
      </c>
      <c r="H259" s="8">
        <v>1</v>
      </c>
      <c r="I259" s="8">
        <v>1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5">
        <v>202020207</v>
      </c>
    </row>
    <row r="260" spans="1:21" hidden="1" x14ac:dyDescent="0.25">
      <c r="A260" s="8" t="s">
        <v>5018</v>
      </c>
      <c r="B260" s="2" t="s">
        <v>677</v>
      </c>
      <c r="C260" s="2" t="s">
        <v>40</v>
      </c>
      <c r="D260" s="2" t="s">
        <v>38</v>
      </c>
      <c r="E260" s="2" t="s">
        <v>33</v>
      </c>
      <c r="F260" s="8" t="s">
        <v>24</v>
      </c>
      <c r="G260" s="8">
        <v>1</v>
      </c>
      <c r="H260" s="8">
        <v>1</v>
      </c>
      <c r="I260" s="8">
        <v>1</v>
      </c>
      <c r="J260" s="8">
        <v>1</v>
      </c>
      <c r="K260" s="8">
        <v>1</v>
      </c>
      <c r="L260" s="8">
        <v>1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5">
        <v>202020215</v>
      </c>
    </row>
    <row r="261" spans="1:21" hidden="1" x14ac:dyDescent="0.25">
      <c r="A261" s="8" t="s">
        <v>5018</v>
      </c>
      <c r="B261" s="2" t="s">
        <v>678</v>
      </c>
      <c r="C261" s="2" t="s">
        <v>40</v>
      </c>
      <c r="D261" s="2" t="s">
        <v>38</v>
      </c>
      <c r="E261" s="2" t="s">
        <v>33</v>
      </c>
      <c r="F261" s="8" t="s">
        <v>24</v>
      </c>
      <c r="G261" s="8">
        <v>1</v>
      </c>
      <c r="H261" s="8">
        <v>1</v>
      </c>
      <c r="I261" s="8">
        <v>1</v>
      </c>
      <c r="J261" s="8">
        <v>1</v>
      </c>
      <c r="K261" s="8">
        <v>1</v>
      </c>
      <c r="L261" s="8">
        <v>1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5">
        <v>202020223</v>
      </c>
    </row>
    <row r="262" spans="1:21" hidden="1" x14ac:dyDescent="0.25">
      <c r="A262" s="8" t="s">
        <v>5018</v>
      </c>
      <c r="B262" s="2" t="s">
        <v>679</v>
      </c>
      <c r="C262" s="2" t="s">
        <v>40</v>
      </c>
      <c r="D262" s="2" t="s">
        <v>38</v>
      </c>
      <c r="E262" s="2" t="s">
        <v>33</v>
      </c>
      <c r="F262" s="8" t="s">
        <v>24</v>
      </c>
      <c r="G262" s="8">
        <v>1</v>
      </c>
      <c r="H262" s="8">
        <v>1</v>
      </c>
      <c r="I262" s="8">
        <v>1</v>
      </c>
      <c r="J262" s="8">
        <v>1</v>
      </c>
      <c r="K262" s="8">
        <v>1</v>
      </c>
      <c r="L262" s="8">
        <v>1</v>
      </c>
      <c r="M262" s="8">
        <v>0</v>
      </c>
      <c r="N262" s="8">
        <v>0</v>
      </c>
      <c r="O262" s="8">
        <v>1</v>
      </c>
      <c r="P262" s="8">
        <v>1</v>
      </c>
      <c r="Q262" s="8">
        <v>0</v>
      </c>
      <c r="R262" s="8">
        <v>0</v>
      </c>
      <c r="S262" s="8">
        <v>0</v>
      </c>
      <c r="T262" s="8">
        <v>0</v>
      </c>
      <c r="U262" s="5">
        <v>202020231</v>
      </c>
    </row>
    <row r="263" spans="1:21" hidden="1" x14ac:dyDescent="0.25">
      <c r="A263" s="8" t="s">
        <v>5018</v>
      </c>
      <c r="B263" s="2" t="s">
        <v>680</v>
      </c>
      <c r="C263" s="2" t="s">
        <v>40</v>
      </c>
      <c r="D263" s="2" t="s">
        <v>38</v>
      </c>
      <c r="E263" s="2" t="s">
        <v>33</v>
      </c>
      <c r="F263" s="8" t="s">
        <v>24</v>
      </c>
      <c r="G263" s="8">
        <v>1</v>
      </c>
      <c r="H263" s="8">
        <v>1</v>
      </c>
      <c r="I263" s="8">
        <v>1</v>
      </c>
      <c r="J263" s="8">
        <v>1</v>
      </c>
      <c r="K263" s="8">
        <v>1</v>
      </c>
      <c r="L263" s="8">
        <v>1</v>
      </c>
      <c r="M263" s="8">
        <v>0</v>
      </c>
      <c r="N263" s="8">
        <v>0</v>
      </c>
      <c r="O263" s="8">
        <v>1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5">
        <v>202020240</v>
      </c>
    </row>
    <row r="264" spans="1:21" hidden="1" x14ac:dyDescent="0.25">
      <c r="A264" s="8" t="s">
        <v>5018</v>
      </c>
      <c r="B264" s="2" t="s">
        <v>681</v>
      </c>
      <c r="C264" s="2" t="s">
        <v>40</v>
      </c>
      <c r="D264" s="2" t="s">
        <v>38</v>
      </c>
      <c r="E264" s="2" t="s">
        <v>33</v>
      </c>
      <c r="F264" s="8" t="s">
        <v>24</v>
      </c>
      <c r="G264" s="8">
        <v>1</v>
      </c>
      <c r="H264" s="8">
        <v>1</v>
      </c>
      <c r="I264" s="8">
        <v>1</v>
      </c>
      <c r="J264" s="8">
        <v>1</v>
      </c>
      <c r="K264" s="8">
        <v>1</v>
      </c>
      <c r="L264" s="8">
        <v>1</v>
      </c>
      <c r="M264" s="8">
        <v>0</v>
      </c>
      <c r="N264" s="8">
        <v>0</v>
      </c>
      <c r="O264" s="8">
        <v>1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5">
        <v>202020258</v>
      </c>
    </row>
    <row r="265" spans="1:21" hidden="1" x14ac:dyDescent="0.25">
      <c r="A265" s="8" t="s">
        <v>5018</v>
      </c>
      <c r="B265" s="2" t="s">
        <v>682</v>
      </c>
      <c r="C265" s="2" t="s">
        <v>40</v>
      </c>
      <c r="D265" s="2" t="s">
        <v>38</v>
      </c>
      <c r="E265" s="2" t="s">
        <v>33</v>
      </c>
      <c r="F265" s="8" t="s">
        <v>24</v>
      </c>
      <c r="G265" s="8">
        <v>1</v>
      </c>
      <c r="H265" s="8">
        <v>1</v>
      </c>
      <c r="I265" s="8">
        <v>1</v>
      </c>
      <c r="J265" s="8">
        <v>1</v>
      </c>
      <c r="K265" s="8">
        <v>1</v>
      </c>
      <c r="L265" s="8">
        <v>1</v>
      </c>
      <c r="M265" s="8">
        <v>0</v>
      </c>
      <c r="N265" s="8">
        <v>0</v>
      </c>
      <c r="O265" s="8">
        <v>1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5">
        <v>202020266</v>
      </c>
    </row>
    <row r="266" spans="1:21" hidden="1" x14ac:dyDescent="0.25">
      <c r="A266" s="8" t="s">
        <v>5018</v>
      </c>
      <c r="B266" s="2" t="s">
        <v>683</v>
      </c>
      <c r="C266" s="2" t="s">
        <v>40</v>
      </c>
      <c r="D266" s="2" t="s">
        <v>38</v>
      </c>
      <c r="E266" s="2" t="s">
        <v>33</v>
      </c>
      <c r="F266" s="8" t="s">
        <v>24</v>
      </c>
      <c r="G266" s="8">
        <v>1</v>
      </c>
      <c r="H266" s="8">
        <v>1</v>
      </c>
      <c r="I266" s="8">
        <v>1</v>
      </c>
      <c r="J266" s="8">
        <v>1</v>
      </c>
      <c r="K266" s="8">
        <v>1</v>
      </c>
      <c r="L266" s="8">
        <v>1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5">
        <v>202020274</v>
      </c>
    </row>
    <row r="267" spans="1:21" hidden="1" x14ac:dyDescent="0.25">
      <c r="A267" s="8" t="s">
        <v>5018</v>
      </c>
      <c r="B267" s="2" t="s">
        <v>684</v>
      </c>
      <c r="C267" s="2" t="s">
        <v>40</v>
      </c>
      <c r="D267" s="2" t="s">
        <v>38</v>
      </c>
      <c r="E267" s="2" t="s">
        <v>33</v>
      </c>
      <c r="F267" s="8" t="s">
        <v>24</v>
      </c>
      <c r="G267" s="8">
        <v>1</v>
      </c>
      <c r="H267" s="8">
        <v>1</v>
      </c>
      <c r="I267" s="8">
        <v>1</v>
      </c>
      <c r="J267" s="8">
        <v>1</v>
      </c>
      <c r="K267" s="8">
        <v>1</v>
      </c>
      <c r="L267" s="8">
        <v>1</v>
      </c>
      <c r="M267" s="8">
        <v>0</v>
      </c>
      <c r="N267" s="8">
        <v>0</v>
      </c>
      <c r="O267" s="8">
        <v>1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5">
        <v>202020282</v>
      </c>
    </row>
    <row r="268" spans="1:21" hidden="1" x14ac:dyDescent="0.25">
      <c r="A268" s="8" t="s">
        <v>5018</v>
      </c>
      <c r="B268" s="2" t="s">
        <v>685</v>
      </c>
      <c r="C268" s="2" t="s">
        <v>40</v>
      </c>
      <c r="D268" s="2" t="s">
        <v>38</v>
      </c>
      <c r="E268" s="2" t="s">
        <v>33</v>
      </c>
      <c r="F268" s="8" t="s">
        <v>24</v>
      </c>
      <c r="G268" s="8">
        <v>1</v>
      </c>
      <c r="H268" s="8">
        <v>1</v>
      </c>
      <c r="I268" s="8">
        <v>1</v>
      </c>
      <c r="J268" s="8">
        <v>1</v>
      </c>
      <c r="K268" s="8">
        <v>1</v>
      </c>
      <c r="L268" s="8">
        <v>1</v>
      </c>
      <c r="M268" s="8">
        <v>0</v>
      </c>
      <c r="N268" s="8">
        <v>0</v>
      </c>
      <c r="O268" s="8">
        <v>1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5">
        <v>202020290</v>
      </c>
    </row>
    <row r="269" spans="1:21" hidden="1" x14ac:dyDescent="0.25">
      <c r="A269" s="8" t="s">
        <v>5018</v>
      </c>
      <c r="B269" s="2" t="s">
        <v>686</v>
      </c>
      <c r="C269" s="2" t="s">
        <v>40</v>
      </c>
      <c r="D269" s="2" t="s">
        <v>38</v>
      </c>
      <c r="E269" s="2" t="s">
        <v>33</v>
      </c>
      <c r="F269" s="8" t="s">
        <v>24</v>
      </c>
      <c r="G269" s="8">
        <v>1</v>
      </c>
      <c r="H269" s="8">
        <v>1</v>
      </c>
      <c r="I269" s="8">
        <v>1</v>
      </c>
      <c r="J269" s="8">
        <v>1</v>
      </c>
      <c r="K269" s="8">
        <v>1</v>
      </c>
      <c r="L269" s="8">
        <v>1</v>
      </c>
      <c r="M269" s="8">
        <v>0</v>
      </c>
      <c r="N269" s="8">
        <v>0</v>
      </c>
      <c r="O269" s="8">
        <v>1</v>
      </c>
      <c r="P269" s="8">
        <v>1</v>
      </c>
      <c r="Q269" s="8">
        <v>0</v>
      </c>
      <c r="R269" s="8">
        <v>1</v>
      </c>
      <c r="S269" s="8">
        <v>1</v>
      </c>
      <c r="T269" s="8">
        <v>0</v>
      </c>
      <c r="U269" s="5">
        <v>202020304</v>
      </c>
    </row>
    <row r="270" spans="1:21" hidden="1" x14ac:dyDescent="0.25">
      <c r="A270" s="8" t="s">
        <v>5018</v>
      </c>
      <c r="B270" s="2" t="s">
        <v>687</v>
      </c>
      <c r="C270" s="2" t="s">
        <v>40</v>
      </c>
      <c r="D270" s="2" t="s">
        <v>38</v>
      </c>
      <c r="E270" s="2" t="s">
        <v>33</v>
      </c>
      <c r="F270" s="8" t="s">
        <v>24</v>
      </c>
      <c r="G270" s="8">
        <v>1</v>
      </c>
      <c r="H270" s="8">
        <v>1</v>
      </c>
      <c r="I270" s="8">
        <v>1</v>
      </c>
      <c r="J270" s="8">
        <v>1</v>
      </c>
      <c r="K270" s="8">
        <v>1</v>
      </c>
      <c r="L270" s="8">
        <v>1</v>
      </c>
      <c r="M270" s="8">
        <v>0</v>
      </c>
      <c r="N270" s="8">
        <v>0</v>
      </c>
      <c r="O270" s="8">
        <v>1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5">
        <v>202020312</v>
      </c>
    </row>
    <row r="271" spans="1:21" hidden="1" x14ac:dyDescent="0.25">
      <c r="A271" s="8" t="s">
        <v>5018</v>
      </c>
      <c r="B271" s="2" t="s">
        <v>688</v>
      </c>
      <c r="C271" s="2" t="s">
        <v>40</v>
      </c>
      <c r="D271" s="2" t="s">
        <v>38</v>
      </c>
      <c r="E271" s="2" t="s">
        <v>33</v>
      </c>
      <c r="F271" s="8" t="s">
        <v>24</v>
      </c>
      <c r="G271" s="8">
        <v>1</v>
      </c>
      <c r="H271" s="8">
        <v>1</v>
      </c>
      <c r="I271" s="8">
        <v>1</v>
      </c>
      <c r="J271" s="8">
        <v>1</v>
      </c>
      <c r="K271" s="8">
        <v>1</v>
      </c>
      <c r="L271" s="8">
        <v>1</v>
      </c>
      <c r="M271" s="8">
        <v>0</v>
      </c>
      <c r="N271" s="8">
        <v>0</v>
      </c>
      <c r="O271" s="8">
        <v>1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5">
        <v>202020320</v>
      </c>
    </row>
    <row r="272" spans="1:21" hidden="1" x14ac:dyDescent="0.25">
      <c r="A272" s="8" t="s">
        <v>5018</v>
      </c>
      <c r="B272" s="2" t="s">
        <v>689</v>
      </c>
      <c r="C272" s="2" t="s">
        <v>40</v>
      </c>
      <c r="D272" s="2" t="s">
        <v>38</v>
      </c>
      <c r="E272" s="2" t="s">
        <v>33</v>
      </c>
      <c r="F272" s="8" t="s">
        <v>24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5">
        <v>202020339</v>
      </c>
    </row>
    <row r="273" spans="1:21" hidden="1" x14ac:dyDescent="0.25">
      <c r="A273" s="8" t="s">
        <v>5018</v>
      </c>
      <c r="B273" s="2" t="s">
        <v>690</v>
      </c>
      <c r="C273" s="2" t="s">
        <v>40</v>
      </c>
      <c r="D273" s="2" t="s">
        <v>38</v>
      </c>
      <c r="E273" s="2" t="s">
        <v>33</v>
      </c>
      <c r="F273" s="8" t="s">
        <v>24</v>
      </c>
      <c r="G273" s="8">
        <v>1</v>
      </c>
      <c r="H273" s="8">
        <v>1</v>
      </c>
      <c r="I273" s="8">
        <v>1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5">
        <v>202020347</v>
      </c>
    </row>
    <row r="274" spans="1:21" hidden="1" x14ac:dyDescent="0.25">
      <c r="A274" s="8" t="s">
        <v>5018</v>
      </c>
      <c r="B274" s="2" t="s">
        <v>691</v>
      </c>
      <c r="C274" s="2" t="s">
        <v>40</v>
      </c>
      <c r="D274" s="2" t="s">
        <v>38</v>
      </c>
      <c r="E274" s="2" t="s">
        <v>33</v>
      </c>
      <c r="F274" s="8" t="s">
        <v>24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1</v>
      </c>
      <c r="M274" s="8">
        <v>0</v>
      </c>
      <c r="N274" s="8">
        <v>0</v>
      </c>
      <c r="O274" s="8">
        <v>1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5">
        <v>202020355</v>
      </c>
    </row>
    <row r="275" spans="1:21" hidden="1" x14ac:dyDescent="0.25">
      <c r="A275" s="8" t="s">
        <v>5018</v>
      </c>
      <c r="B275" s="2" t="s">
        <v>692</v>
      </c>
      <c r="C275" s="2" t="s">
        <v>40</v>
      </c>
      <c r="D275" s="2" t="s">
        <v>38</v>
      </c>
      <c r="E275" s="2" t="s">
        <v>33</v>
      </c>
      <c r="F275" s="8" t="s">
        <v>24</v>
      </c>
      <c r="G275" s="8">
        <v>1</v>
      </c>
      <c r="H275" s="8">
        <v>1</v>
      </c>
      <c r="I275" s="8">
        <v>1</v>
      </c>
      <c r="J275" s="8">
        <v>1</v>
      </c>
      <c r="K275" s="8">
        <v>1</v>
      </c>
      <c r="L275" s="8">
        <v>1</v>
      </c>
      <c r="M275" s="8">
        <v>0</v>
      </c>
      <c r="N275" s="8">
        <v>0</v>
      </c>
      <c r="O275" s="8">
        <v>1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5">
        <v>202020363</v>
      </c>
    </row>
    <row r="276" spans="1:21" hidden="1" x14ac:dyDescent="0.25">
      <c r="A276" s="8" t="s">
        <v>5018</v>
      </c>
      <c r="B276" s="2" t="s">
        <v>693</v>
      </c>
      <c r="C276" s="2" t="s">
        <v>40</v>
      </c>
      <c r="D276" s="2" t="s">
        <v>38</v>
      </c>
      <c r="E276" s="2" t="s">
        <v>33</v>
      </c>
      <c r="F276" s="8" t="s">
        <v>24</v>
      </c>
      <c r="G276" s="8">
        <v>1</v>
      </c>
      <c r="H276" s="8">
        <v>1</v>
      </c>
      <c r="I276" s="8">
        <v>1</v>
      </c>
      <c r="J276" s="8">
        <v>1</v>
      </c>
      <c r="K276" s="8">
        <v>1</v>
      </c>
      <c r="L276" s="8">
        <v>1</v>
      </c>
      <c r="M276" s="8">
        <v>0</v>
      </c>
      <c r="N276" s="8">
        <v>0</v>
      </c>
      <c r="O276" s="8">
        <v>1</v>
      </c>
      <c r="P276" s="8">
        <v>1</v>
      </c>
      <c r="Q276" s="8">
        <v>0</v>
      </c>
      <c r="R276" s="8">
        <v>1</v>
      </c>
      <c r="S276" s="8">
        <v>1</v>
      </c>
      <c r="T276" s="8">
        <v>0</v>
      </c>
      <c r="U276" s="5">
        <v>202020371</v>
      </c>
    </row>
    <row r="277" spans="1:21" hidden="1" x14ac:dyDescent="0.25">
      <c r="A277" s="8" t="s">
        <v>5018</v>
      </c>
      <c r="B277" s="2" t="s">
        <v>694</v>
      </c>
      <c r="C277" s="2" t="s">
        <v>40</v>
      </c>
      <c r="D277" s="2" t="s">
        <v>38</v>
      </c>
      <c r="E277" s="2" t="s">
        <v>33</v>
      </c>
      <c r="F277" s="8" t="s">
        <v>24</v>
      </c>
      <c r="G277" s="8">
        <v>1</v>
      </c>
      <c r="H277" s="8">
        <v>1</v>
      </c>
      <c r="I277" s="8">
        <v>1</v>
      </c>
      <c r="J277" s="8">
        <v>1</v>
      </c>
      <c r="K277" s="8">
        <v>1</v>
      </c>
      <c r="L277" s="8">
        <v>1</v>
      </c>
      <c r="M277" s="8">
        <v>0</v>
      </c>
      <c r="N277" s="8">
        <v>0</v>
      </c>
      <c r="O277" s="8">
        <v>1</v>
      </c>
      <c r="P277" s="8">
        <v>1</v>
      </c>
      <c r="Q277" s="8">
        <v>0</v>
      </c>
      <c r="R277" s="8">
        <v>1</v>
      </c>
      <c r="S277" s="8">
        <v>1</v>
      </c>
      <c r="T277" s="8">
        <v>0</v>
      </c>
      <c r="U277" s="5">
        <v>202020380</v>
      </c>
    </row>
    <row r="278" spans="1:21" hidden="1" x14ac:dyDescent="0.25">
      <c r="A278" s="8" t="s">
        <v>5018</v>
      </c>
      <c r="B278" s="2" t="s">
        <v>695</v>
      </c>
      <c r="C278" s="2" t="s">
        <v>40</v>
      </c>
      <c r="D278" s="2" t="s">
        <v>38</v>
      </c>
      <c r="E278" s="2" t="s">
        <v>33</v>
      </c>
      <c r="F278" s="8" t="s">
        <v>24</v>
      </c>
      <c r="G278" s="8">
        <v>1</v>
      </c>
      <c r="H278" s="8">
        <v>1</v>
      </c>
      <c r="I278" s="8">
        <v>1</v>
      </c>
      <c r="J278" s="8">
        <v>1</v>
      </c>
      <c r="K278" s="8">
        <v>1</v>
      </c>
      <c r="L278" s="8">
        <v>1</v>
      </c>
      <c r="M278" s="8">
        <v>0</v>
      </c>
      <c r="N278" s="8">
        <v>0</v>
      </c>
      <c r="O278" s="8">
        <v>1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5">
        <v>202020398</v>
      </c>
    </row>
    <row r="279" spans="1:21" hidden="1" x14ac:dyDescent="0.25">
      <c r="A279" s="8" t="s">
        <v>5018</v>
      </c>
      <c r="B279" s="2" t="s">
        <v>696</v>
      </c>
      <c r="C279" s="2" t="s">
        <v>40</v>
      </c>
      <c r="D279" s="2" t="s">
        <v>38</v>
      </c>
      <c r="E279" s="2" t="s">
        <v>33</v>
      </c>
      <c r="F279" s="8" t="s">
        <v>24</v>
      </c>
      <c r="G279" s="8">
        <v>1</v>
      </c>
      <c r="H279" s="8">
        <v>1</v>
      </c>
      <c r="I279" s="8">
        <v>1</v>
      </c>
      <c r="J279" s="8">
        <v>1</v>
      </c>
      <c r="K279" s="8">
        <v>1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5">
        <v>202020401</v>
      </c>
    </row>
    <row r="280" spans="1:21" hidden="1" x14ac:dyDescent="0.25">
      <c r="A280" s="8" t="s">
        <v>5018</v>
      </c>
      <c r="B280" s="2" t="s">
        <v>697</v>
      </c>
      <c r="C280" s="2" t="s">
        <v>40</v>
      </c>
      <c r="D280" s="2" t="s">
        <v>38</v>
      </c>
      <c r="E280" s="2" t="s">
        <v>33</v>
      </c>
      <c r="F280" s="8" t="s">
        <v>24</v>
      </c>
      <c r="G280" s="8">
        <v>1</v>
      </c>
      <c r="H280" s="8">
        <v>1</v>
      </c>
      <c r="I280" s="8">
        <v>1</v>
      </c>
      <c r="J280" s="8">
        <v>1</v>
      </c>
      <c r="K280" s="8">
        <v>1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5">
        <v>202020410</v>
      </c>
    </row>
    <row r="281" spans="1:21" hidden="1" x14ac:dyDescent="0.25">
      <c r="A281" s="8" t="s">
        <v>5018</v>
      </c>
      <c r="B281" s="2" t="s">
        <v>698</v>
      </c>
      <c r="C281" s="2" t="s">
        <v>40</v>
      </c>
      <c r="D281" s="2" t="s">
        <v>38</v>
      </c>
      <c r="E281" s="2" t="s">
        <v>33</v>
      </c>
      <c r="F281" s="8" t="s">
        <v>24</v>
      </c>
      <c r="G281" s="8">
        <v>1</v>
      </c>
      <c r="H281" s="8">
        <v>1</v>
      </c>
      <c r="I281" s="8">
        <v>1</v>
      </c>
      <c r="J281" s="8">
        <v>1</v>
      </c>
      <c r="K281" s="8">
        <v>1</v>
      </c>
      <c r="L281" s="8">
        <v>1</v>
      </c>
      <c r="M281" s="8">
        <v>0</v>
      </c>
      <c r="N281" s="8">
        <v>0</v>
      </c>
      <c r="O281" s="8">
        <v>1</v>
      </c>
      <c r="P281" s="8">
        <v>1</v>
      </c>
      <c r="Q281" s="8">
        <v>0</v>
      </c>
      <c r="R281" s="8">
        <v>0</v>
      </c>
      <c r="S281" s="8">
        <v>0</v>
      </c>
      <c r="T281" s="8">
        <v>0</v>
      </c>
      <c r="U281" s="5">
        <v>202020428</v>
      </c>
    </row>
    <row r="282" spans="1:21" hidden="1" x14ac:dyDescent="0.25">
      <c r="A282" s="8" t="s">
        <v>5018</v>
      </c>
      <c r="B282" s="2" t="s">
        <v>699</v>
      </c>
      <c r="C282" s="2" t="s">
        <v>40</v>
      </c>
      <c r="D282" s="2" t="s">
        <v>38</v>
      </c>
      <c r="E282" s="2" t="s">
        <v>33</v>
      </c>
      <c r="F282" s="8" t="s">
        <v>24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1</v>
      </c>
      <c r="M282" s="8">
        <v>0</v>
      </c>
      <c r="N282" s="8">
        <v>0</v>
      </c>
      <c r="O282" s="8">
        <v>1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5">
        <v>202020436</v>
      </c>
    </row>
    <row r="283" spans="1:21" hidden="1" x14ac:dyDescent="0.25">
      <c r="A283" s="8" t="s">
        <v>5018</v>
      </c>
      <c r="B283" s="2" t="s">
        <v>700</v>
      </c>
      <c r="C283" s="2" t="s">
        <v>40</v>
      </c>
      <c r="D283" s="2" t="s">
        <v>38</v>
      </c>
      <c r="E283" s="2" t="s">
        <v>33</v>
      </c>
      <c r="F283" s="8" t="s">
        <v>24</v>
      </c>
      <c r="G283" s="8">
        <v>1</v>
      </c>
      <c r="H283" s="8">
        <v>1</v>
      </c>
      <c r="I283" s="8">
        <v>1</v>
      </c>
      <c r="J283" s="8">
        <v>1</v>
      </c>
      <c r="K283" s="8">
        <v>1</v>
      </c>
      <c r="L283" s="8">
        <v>1</v>
      </c>
      <c r="M283" s="8">
        <v>0</v>
      </c>
      <c r="N283" s="8">
        <v>0</v>
      </c>
      <c r="O283" s="8">
        <v>1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5">
        <v>202020444</v>
      </c>
    </row>
    <row r="284" spans="1:21" hidden="1" x14ac:dyDescent="0.25">
      <c r="A284" s="8" t="s">
        <v>5018</v>
      </c>
      <c r="B284" s="2" t="s">
        <v>701</v>
      </c>
      <c r="C284" s="2" t="s">
        <v>40</v>
      </c>
      <c r="D284" s="2" t="s">
        <v>38</v>
      </c>
      <c r="E284" s="2" t="s">
        <v>33</v>
      </c>
      <c r="F284" s="8" t="s">
        <v>23</v>
      </c>
      <c r="G284" s="8">
        <v>1</v>
      </c>
      <c r="H284" s="8">
        <v>1</v>
      </c>
      <c r="I284" s="8">
        <v>1</v>
      </c>
      <c r="J284" s="8">
        <v>1</v>
      </c>
      <c r="K284" s="8">
        <v>1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5">
        <v>202020452</v>
      </c>
    </row>
    <row r="285" spans="1:21" hidden="1" x14ac:dyDescent="0.25">
      <c r="A285" s="8" t="s">
        <v>5018</v>
      </c>
      <c r="B285" s="2" t="s">
        <v>702</v>
      </c>
      <c r="C285" s="2" t="s">
        <v>40</v>
      </c>
      <c r="D285" s="2" t="s">
        <v>38</v>
      </c>
      <c r="E285" s="2" t="s">
        <v>33</v>
      </c>
      <c r="F285" s="8" t="s">
        <v>24</v>
      </c>
      <c r="G285" s="8">
        <v>1</v>
      </c>
      <c r="H285" s="8">
        <v>1</v>
      </c>
      <c r="I285" s="8">
        <v>1</v>
      </c>
      <c r="J285" s="8">
        <v>1</v>
      </c>
      <c r="K285" s="8">
        <v>1</v>
      </c>
      <c r="L285" s="8">
        <v>1</v>
      </c>
      <c r="M285" s="8">
        <v>0</v>
      </c>
      <c r="N285" s="8">
        <v>0</v>
      </c>
      <c r="O285" s="8">
        <v>1</v>
      </c>
      <c r="P285" s="8">
        <v>1</v>
      </c>
      <c r="Q285" s="8">
        <v>0</v>
      </c>
      <c r="R285" s="8">
        <v>0</v>
      </c>
      <c r="S285" s="8">
        <v>0</v>
      </c>
      <c r="T285" s="8">
        <v>0</v>
      </c>
      <c r="U285" s="5">
        <v>202020460</v>
      </c>
    </row>
    <row r="286" spans="1:21" hidden="1" x14ac:dyDescent="0.25">
      <c r="A286" s="8" t="s">
        <v>5018</v>
      </c>
      <c r="B286" s="2" t="s">
        <v>703</v>
      </c>
      <c r="C286" s="2" t="s">
        <v>40</v>
      </c>
      <c r="D286" s="2" t="s">
        <v>38</v>
      </c>
      <c r="E286" s="2" t="s">
        <v>33</v>
      </c>
      <c r="F286" s="8" t="s">
        <v>24</v>
      </c>
      <c r="G286" s="8">
        <v>0</v>
      </c>
      <c r="H286" s="8">
        <v>1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5">
        <v>202020479</v>
      </c>
    </row>
    <row r="287" spans="1:21" hidden="1" x14ac:dyDescent="0.25">
      <c r="A287" s="8" t="s">
        <v>5018</v>
      </c>
      <c r="B287" s="2" t="s">
        <v>704</v>
      </c>
      <c r="C287" s="2" t="s">
        <v>40</v>
      </c>
      <c r="D287" s="2" t="s">
        <v>38</v>
      </c>
      <c r="E287" s="2" t="s">
        <v>33</v>
      </c>
      <c r="F287" s="8" t="s">
        <v>24</v>
      </c>
      <c r="G287" s="8">
        <v>1</v>
      </c>
      <c r="H287" s="8">
        <v>1</v>
      </c>
      <c r="I287" s="8">
        <v>1</v>
      </c>
      <c r="J287" s="8">
        <v>1</v>
      </c>
      <c r="K287" s="8">
        <v>1</v>
      </c>
      <c r="L287" s="8">
        <v>1</v>
      </c>
      <c r="M287" s="8">
        <v>0</v>
      </c>
      <c r="N287" s="8">
        <v>0</v>
      </c>
      <c r="O287" s="8">
        <v>1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5">
        <v>202020487</v>
      </c>
    </row>
    <row r="288" spans="1:21" hidden="1" x14ac:dyDescent="0.25">
      <c r="A288" s="8" t="s">
        <v>5018</v>
      </c>
      <c r="B288" s="2" t="s">
        <v>705</v>
      </c>
      <c r="C288" s="2" t="s">
        <v>40</v>
      </c>
      <c r="D288" s="2" t="s">
        <v>38</v>
      </c>
      <c r="E288" s="2" t="s">
        <v>33</v>
      </c>
      <c r="F288" s="8" t="s">
        <v>24</v>
      </c>
      <c r="G288" s="8">
        <v>1</v>
      </c>
      <c r="H288" s="8">
        <v>1</v>
      </c>
      <c r="I288" s="8">
        <v>1</v>
      </c>
      <c r="J288" s="8">
        <v>1</v>
      </c>
      <c r="K288" s="8">
        <v>1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5">
        <v>202020495</v>
      </c>
    </row>
    <row r="289" spans="1:21" hidden="1" x14ac:dyDescent="0.25">
      <c r="A289" s="8" t="s">
        <v>5018</v>
      </c>
      <c r="B289" s="2" t="s">
        <v>706</v>
      </c>
      <c r="C289" s="2" t="s">
        <v>40</v>
      </c>
      <c r="D289" s="2" t="s">
        <v>38</v>
      </c>
      <c r="E289" s="2" t="s">
        <v>33</v>
      </c>
      <c r="F289" s="8" t="s">
        <v>24</v>
      </c>
      <c r="G289" s="8">
        <v>1</v>
      </c>
      <c r="H289" s="8">
        <v>1</v>
      </c>
      <c r="I289" s="8">
        <v>1</v>
      </c>
      <c r="J289" s="8">
        <v>1</v>
      </c>
      <c r="K289" s="8">
        <v>1</v>
      </c>
      <c r="L289" s="8">
        <v>1</v>
      </c>
      <c r="M289" s="8">
        <v>0</v>
      </c>
      <c r="N289" s="8">
        <v>0</v>
      </c>
      <c r="O289" s="8">
        <v>1</v>
      </c>
      <c r="P289" s="8">
        <v>1</v>
      </c>
      <c r="Q289" s="8">
        <v>0</v>
      </c>
      <c r="R289" s="8">
        <v>0</v>
      </c>
      <c r="S289" s="8">
        <v>0</v>
      </c>
      <c r="T289" s="8">
        <v>0</v>
      </c>
      <c r="U289" s="5">
        <v>202020509</v>
      </c>
    </row>
    <row r="290" spans="1:21" hidden="1" x14ac:dyDescent="0.25">
      <c r="A290" s="8" t="s">
        <v>5018</v>
      </c>
      <c r="B290" s="2" t="s">
        <v>707</v>
      </c>
      <c r="C290" s="2" t="s">
        <v>40</v>
      </c>
      <c r="D290" s="2" t="s">
        <v>38</v>
      </c>
      <c r="E290" s="2" t="s">
        <v>33</v>
      </c>
      <c r="F290" s="8" t="s">
        <v>24</v>
      </c>
      <c r="G290" s="8">
        <v>1</v>
      </c>
      <c r="H290" s="8">
        <v>0</v>
      </c>
      <c r="I290" s="8">
        <v>0</v>
      </c>
      <c r="J290" s="8">
        <v>1</v>
      </c>
      <c r="K290" s="8">
        <v>1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5">
        <v>202020517</v>
      </c>
    </row>
    <row r="291" spans="1:21" hidden="1" x14ac:dyDescent="0.25">
      <c r="A291" s="8" t="s">
        <v>5018</v>
      </c>
      <c r="B291" s="2" t="s">
        <v>708</v>
      </c>
      <c r="C291" s="2" t="s">
        <v>40</v>
      </c>
      <c r="D291" s="2" t="s">
        <v>38</v>
      </c>
      <c r="E291" s="2" t="s">
        <v>33</v>
      </c>
      <c r="F291" s="8" t="s">
        <v>24</v>
      </c>
      <c r="G291" s="8">
        <v>1</v>
      </c>
      <c r="H291" s="8">
        <v>1</v>
      </c>
      <c r="I291" s="8">
        <v>1</v>
      </c>
      <c r="J291" s="8">
        <v>1</v>
      </c>
      <c r="K291" s="8">
        <v>1</v>
      </c>
      <c r="L291" s="8">
        <v>1</v>
      </c>
      <c r="M291" s="8">
        <v>0</v>
      </c>
      <c r="N291" s="8">
        <v>0</v>
      </c>
      <c r="O291" s="8">
        <v>1</v>
      </c>
      <c r="P291" s="8">
        <v>1</v>
      </c>
      <c r="Q291" s="8">
        <v>0</v>
      </c>
      <c r="R291" s="8">
        <v>0</v>
      </c>
      <c r="S291" s="8">
        <v>0</v>
      </c>
      <c r="T291" s="8">
        <v>0</v>
      </c>
      <c r="U291" s="5">
        <v>202020525</v>
      </c>
    </row>
    <row r="292" spans="1:21" hidden="1" x14ac:dyDescent="0.25">
      <c r="A292" s="8" t="s">
        <v>5018</v>
      </c>
      <c r="B292" s="2" t="s">
        <v>709</v>
      </c>
      <c r="C292" s="2" t="s">
        <v>40</v>
      </c>
      <c r="D292" s="2" t="s">
        <v>38</v>
      </c>
      <c r="E292" s="2" t="s">
        <v>33</v>
      </c>
      <c r="F292" s="8" t="s">
        <v>24</v>
      </c>
      <c r="G292" s="8">
        <v>1</v>
      </c>
      <c r="H292" s="8">
        <v>1</v>
      </c>
      <c r="I292" s="8">
        <v>1</v>
      </c>
      <c r="J292" s="8">
        <v>1</v>
      </c>
      <c r="K292" s="8">
        <v>1</v>
      </c>
      <c r="L292" s="8">
        <v>1</v>
      </c>
      <c r="M292" s="8">
        <v>0</v>
      </c>
      <c r="N292" s="8">
        <v>0</v>
      </c>
      <c r="O292" s="8">
        <v>1</v>
      </c>
      <c r="P292" s="8">
        <v>1</v>
      </c>
      <c r="Q292" s="8">
        <v>0</v>
      </c>
      <c r="R292" s="8">
        <v>0</v>
      </c>
      <c r="S292" s="8">
        <v>0</v>
      </c>
      <c r="T292" s="8">
        <v>0</v>
      </c>
      <c r="U292" s="5">
        <v>202020533</v>
      </c>
    </row>
    <row r="293" spans="1:21" hidden="1" x14ac:dyDescent="0.25">
      <c r="A293" s="8" t="s">
        <v>5018</v>
      </c>
      <c r="B293" s="2" t="s">
        <v>710</v>
      </c>
      <c r="C293" s="2" t="s">
        <v>40</v>
      </c>
      <c r="D293" s="2" t="s">
        <v>38</v>
      </c>
      <c r="E293" s="2" t="s">
        <v>33</v>
      </c>
      <c r="F293" s="8" t="s">
        <v>24</v>
      </c>
      <c r="G293" s="8">
        <v>1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0</v>
      </c>
      <c r="S293" s="8">
        <v>0</v>
      </c>
      <c r="T293" s="8">
        <v>0</v>
      </c>
      <c r="U293" s="5">
        <v>202020541</v>
      </c>
    </row>
    <row r="294" spans="1:21" hidden="1" x14ac:dyDescent="0.25">
      <c r="A294" s="8" t="s">
        <v>5018</v>
      </c>
      <c r="B294" s="2" t="s">
        <v>711</v>
      </c>
      <c r="C294" s="2" t="s">
        <v>41</v>
      </c>
      <c r="D294" s="2" t="s">
        <v>38</v>
      </c>
      <c r="E294" s="2" t="s">
        <v>33</v>
      </c>
      <c r="F294" s="8" t="s">
        <v>24</v>
      </c>
      <c r="G294" s="8">
        <v>1</v>
      </c>
      <c r="H294" s="8">
        <v>1</v>
      </c>
      <c r="I294" s="8">
        <v>1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5">
        <v>202030016</v>
      </c>
    </row>
    <row r="295" spans="1:21" hidden="1" x14ac:dyDescent="0.25">
      <c r="A295" s="8" t="s">
        <v>5018</v>
      </c>
      <c r="B295" s="2" t="s">
        <v>712</v>
      </c>
      <c r="C295" s="2" t="s">
        <v>41</v>
      </c>
      <c r="D295" s="2" t="s">
        <v>38</v>
      </c>
      <c r="E295" s="2" t="s">
        <v>33</v>
      </c>
      <c r="F295" s="8" t="s">
        <v>36</v>
      </c>
      <c r="G295" s="8">
        <v>1</v>
      </c>
      <c r="H295" s="8">
        <v>1</v>
      </c>
      <c r="I295" s="8">
        <v>1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1</v>
      </c>
      <c r="P295" s="8">
        <v>1</v>
      </c>
      <c r="Q295" s="8">
        <v>0</v>
      </c>
      <c r="R295" s="8">
        <v>0</v>
      </c>
      <c r="S295" s="8">
        <v>0</v>
      </c>
      <c r="T295" s="8">
        <v>0</v>
      </c>
      <c r="U295" s="5">
        <v>202030024</v>
      </c>
    </row>
    <row r="296" spans="1:21" hidden="1" x14ac:dyDescent="0.25">
      <c r="A296" s="8" t="s">
        <v>5018</v>
      </c>
      <c r="B296" s="2" t="s">
        <v>713</v>
      </c>
      <c r="C296" s="2" t="s">
        <v>41</v>
      </c>
      <c r="D296" s="2" t="s">
        <v>38</v>
      </c>
      <c r="E296" s="2" t="s">
        <v>33</v>
      </c>
      <c r="F296" s="8" t="s">
        <v>24</v>
      </c>
      <c r="G296" s="8">
        <v>1</v>
      </c>
      <c r="H296" s="8">
        <v>1</v>
      </c>
      <c r="I296" s="8">
        <v>1</v>
      </c>
      <c r="J296" s="8">
        <v>1</v>
      </c>
      <c r="K296" s="8">
        <v>1</v>
      </c>
      <c r="L296" s="8">
        <v>1</v>
      </c>
      <c r="M296" s="8">
        <v>0</v>
      </c>
      <c r="N296" s="8">
        <v>0</v>
      </c>
      <c r="O296" s="8">
        <v>1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5">
        <v>202030032</v>
      </c>
    </row>
    <row r="297" spans="1:21" hidden="1" x14ac:dyDescent="0.25">
      <c r="A297" s="8" t="s">
        <v>5018</v>
      </c>
      <c r="B297" s="2" t="s">
        <v>714</v>
      </c>
      <c r="C297" s="2" t="s">
        <v>41</v>
      </c>
      <c r="D297" s="2" t="s">
        <v>38</v>
      </c>
      <c r="E297" s="2" t="s">
        <v>33</v>
      </c>
      <c r="F297" s="8" t="s">
        <v>24</v>
      </c>
      <c r="G297" s="8">
        <v>1</v>
      </c>
      <c r="H297" s="8">
        <v>1</v>
      </c>
      <c r="I297" s="8">
        <v>1</v>
      </c>
      <c r="J297" s="8">
        <v>1</v>
      </c>
      <c r="K297" s="8">
        <v>1</v>
      </c>
      <c r="L297" s="8">
        <v>1</v>
      </c>
      <c r="M297" s="8">
        <v>0</v>
      </c>
      <c r="N297" s="8">
        <v>0</v>
      </c>
      <c r="O297" s="8">
        <v>1</v>
      </c>
      <c r="P297" s="8">
        <v>1</v>
      </c>
      <c r="Q297" s="8">
        <v>0</v>
      </c>
      <c r="R297" s="8">
        <v>0</v>
      </c>
      <c r="S297" s="8">
        <v>0</v>
      </c>
      <c r="T297" s="8">
        <v>0</v>
      </c>
      <c r="U297" s="5">
        <v>202030040</v>
      </c>
    </row>
    <row r="298" spans="1:21" hidden="1" x14ac:dyDescent="0.25">
      <c r="A298" s="8" t="s">
        <v>5018</v>
      </c>
      <c r="B298" s="2" t="s">
        <v>715</v>
      </c>
      <c r="C298" s="2" t="s">
        <v>41</v>
      </c>
      <c r="D298" s="2" t="s">
        <v>38</v>
      </c>
      <c r="E298" s="2" t="s">
        <v>33</v>
      </c>
      <c r="F298" s="8" t="s">
        <v>24</v>
      </c>
      <c r="G298" s="8">
        <v>1</v>
      </c>
      <c r="H298" s="8">
        <v>1</v>
      </c>
      <c r="I298" s="8">
        <v>1</v>
      </c>
      <c r="J298" s="8">
        <v>0</v>
      </c>
      <c r="K298" s="8">
        <v>1</v>
      </c>
      <c r="L298" s="8">
        <v>1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0</v>
      </c>
      <c r="T298" s="8">
        <v>0</v>
      </c>
      <c r="U298" s="5">
        <v>202030059</v>
      </c>
    </row>
    <row r="299" spans="1:21" hidden="1" x14ac:dyDescent="0.25">
      <c r="A299" s="8" t="s">
        <v>5018</v>
      </c>
      <c r="B299" s="2" t="s">
        <v>716</v>
      </c>
      <c r="C299" s="2" t="s">
        <v>41</v>
      </c>
      <c r="D299" s="2" t="s">
        <v>38</v>
      </c>
      <c r="E299" s="2" t="s">
        <v>33</v>
      </c>
      <c r="F299" s="8" t="s">
        <v>24</v>
      </c>
      <c r="G299" s="8">
        <v>1</v>
      </c>
      <c r="H299" s="8">
        <v>1</v>
      </c>
      <c r="I299" s="8">
        <v>1</v>
      </c>
      <c r="J299" s="8">
        <v>1</v>
      </c>
      <c r="K299" s="8">
        <v>1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5">
        <v>202030067</v>
      </c>
    </row>
    <row r="300" spans="1:21" hidden="1" x14ac:dyDescent="0.25">
      <c r="A300" s="8" t="s">
        <v>5018</v>
      </c>
      <c r="B300" s="2" t="s">
        <v>717</v>
      </c>
      <c r="C300" s="2" t="s">
        <v>41</v>
      </c>
      <c r="D300" s="2" t="s">
        <v>38</v>
      </c>
      <c r="E300" s="2" t="s">
        <v>33</v>
      </c>
      <c r="F300" s="8" t="s">
        <v>24</v>
      </c>
      <c r="G300" s="8">
        <v>1</v>
      </c>
      <c r="H300" s="8">
        <v>1</v>
      </c>
      <c r="I300" s="8">
        <v>1</v>
      </c>
      <c r="J300" s="8">
        <v>1</v>
      </c>
      <c r="K300" s="8">
        <v>1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5">
        <v>202030075</v>
      </c>
    </row>
    <row r="301" spans="1:21" hidden="1" x14ac:dyDescent="0.25">
      <c r="A301" s="8" t="s">
        <v>5018</v>
      </c>
      <c r="B301" s="2" t="s">
        <v>718</v>
      </c>
      <c r="C301" s="2" t="s">
        <v>41</v>
      </c>
      <c r="D301" s="2" t="s">
        <v>38</v>
      </c>
      <c r="E301" s="2" t="s">
        <v>33</v>
      </c>
      <c r="F301" s="8" t="s">
        <v>24</v>
      </c>
      <c r="G301" s="8">
        <v>1</v>
      </c>
      <c r="H301" s="8">
        <v>1</v>
      </c>
      <c r="I301" s="8">
        <v>1</v>
      </c>
      <c r="J301" s="8">
        <v>1</v>
      </c>
      <c r="K301" s="8">
        <v>1</v>
      </c>
      <c r="L301" s="8">
        <v>1</v>
      </c>
      <c r="M301" s="8">
        <v>0</v>
      </c>
      <c r="N301" s="8">
        <v>0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5">
        <v>202030083</v>
      </c>
    </row>
    <row r="302" spans="1:21" hidden="1" x14ac:dyDescent="0.25">
      <c r="A302" s="8" t="s">
        <v>5018</v>
      </c>
      <c r="B302" s="2" t="s">
        <v>719</v>
      </c>
      <c r="C302" s="2" t="s">
        <v>41</v>
      </c>
      <c r="D302" s="2" t="s">
        <v>38</v>
      </c>
      <c r="E302" s="2" t="s">
        <v>33</v>
      </c>
      <c r="F302" s="8" t="s">
        <v>24</v>
      </c>
      <c r="G302" s="8">
        <v>1</v>
      </c>
      <c r="H302" s="8">
        <v>1</v>
      </c>
      <c r="I302" s="8">
        <v>1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5">
        <v>202030091</v>
      </c>
    </row>
    <row r="303" spans="1:21" hidden="1" x14ac:dyDescent="0.25">
      <c r="A303" s="8" t="s">
        <v>5018</v>
      </c>
      <c r="B303" s="2" t="s">
        <v>720</v>
      </c>
      <c r="C303" s="2" t="s">
        <v>41</v>
      </c>
      <c r="D303" s="2" t="s">
        <v>38</v>
      </c>
      <c r="E303" s="2" t="s">
        <v>33</v>
      </c>
      <c r="F303" s="8" t="s">
        <v>24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1</v>
      </c>
      <c r="M303" s="8">
        <v>0</v>
      </c>
      <c r="N303" s="8">
        <v>0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5">
        <v>202030105</v>
      </c>
    </row>
    <row r="304" spans="1:21" hidden="1" x14ac:dyDescent="0.25">
      <c r="A304" s="8" t="s">
        <v>5018</v>
      </c>
      <c r="B304" s="2" t="s">
        <v>721</v>
      </c>
      <c r="C304" s="2" t="s">
        <v>41</v>
      </c>
      <c r="D304" s="2" t="s">
        <v>38</v>
      </c>
      <c r="E304" s="2" t="s">
        <v>33</v>
      </c>
      <c r="F304" s="8" t="s">
        <v>24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1</v>
      </c>
      <c r="M304" s="8">
        <v>0</v>
      </c>
      <c r="N304" s="8">
        <v>0</v>
      </c>
      <c r="O304" s="8">
        <v>1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5">
        <v>202030113</v>
      </c>
    </row>
    <row r="305" spans="1:21" hidden="1" x14ac:dyDescent="0.25">
      <c r="A305" s="8" t="s">
        <v>5018</v>
      </c>
      <c r="B305" s="2" t="s">
        <v>722</v>
      </c>
      <c r="C305" s="2" t="s">
        <v>41</v>
      </c>
      <c r="D305" s="2" t="s">
        <v>38</v>
      </c>
      <c r="E305" s="2" t="s">
        <v>33</v>
      </c>
      <c r="F305" s="8" t="s">
        <v>24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0</v>
      </c>
      <c r="T305" s="8">
        <v>0</v>
      </c>
      <c r="U305" s="5">
        <v>202030121</v>
      </c>
    </row>
    <row r="306" spans="1:21" hidden="1" x14ac:dyDescent="0.25">
      <c r="A306" s="8" t="s">
        <v>5018</v>
      </c>
      <c r="B306" s="2" t="s">
        <v>723</v>
      </c>
      <c r="C306" s="2" t="s">
        <v>41</v>
      </c>
      <c r="D306" s="2" t="s">
        <v>38</v>
      </c>
      <c r="E306" s="2" t="s">
        <v>33</v>
      </c>
      <c r="F306" s="8" t="s">
        <v>24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1</v>
      </c>
      <c r="M306" s="8">
        <v>0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5">
        <v>202030130</v>
      </c>
    </row>
    <row r="307" spans="1:21" hidden="1" x14ac:dyDescent="0.25">
      <c r="A307" s="8" t="s">
        <v>5018</v>
      </c>
      <c r="B307" s="2" t="s">
        <v>724</v>
      </c>
      <c r="C307" s="2" t="s">
        <v>41</v>
      </c>
      <c r="D307" s="2" t="s">
        <v>38</v>
      </c>
      <c r="E307" s="2" t="s">
        <v>33</v>
      </c>
      <c r="F307" s="8" t="s">
        <v>24</v>
      </c>
      <c r="G307" s="8">
        <v>1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0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5">
        <v>202030148</v>
      </c>
    </row>
    <row r="308" spans="1:21" hidden="1" x14ac:dyDescent="0.25">
      <c r="A308" s="8" t="s">
        <v>5018</v>
      </c>
      <c r="B308" s="2" t="s">
        <v>725</v>
      </c>
      <c r="C308" s="2" t="s">
        <v>41</v>
      </c>
      <c r="D308" s="2" t="s">
        <v>38</v>
      </c>
      <c r="E308" s="2" t="s">
        <v>33</v>
      </c>
      <c r="F308" s="8" t="s">
        <v>24</v>
      </c>
      <c r="G308" s="8">
        <v>1</v>
      </c>
      <c r="H308" s="8">
        <v>1</v>
      </c>
      <c r="I308" s="8">
        <v>1</v>
      </c>
      <c r="J308" s="8">
        <v>1</v>
      </c>
      <c r="K308" s="8">
        <v>1</v>
      </c>
      <c r="L308" s="8">
        <v>1</v>
      </c>
      <c r="M308" s="8">
        <v>0</v>
      </c>
      <c r="N308" s="8">
        <v>0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5">
        <v>202030156</v>
      </c>
    </row>
    <row r="309" spans="1:21" hidden="1" x14ac:dyDescent="0.25">
      <c r="A309" s="8" t="s">
        <v>5018</v>
      </c>
      <c r="B309" s="2" t="s">
        <v>726</v>
      </c>
      <c r="C309" s="2" t="s">
        <v>41</v>
      </c>
      <c r="D309" s="2" t="s">
        <v>38</v>
      </c>
      <c r="E309" s="2" t="s">
        <v>33</v>
      </c>
      <c r="F309" s="8" t="s">
        <v>24</v>
      </c>
      <c r="G309" s="8">
        <v>1</v>
      </c>
      <c r="H309" s="8">
        <v>1</v>
      </c>
      <c r="I309" s="8">
        <v>1</v>
      </c>
      <c r="J309" s="8">
        <v>1</v>
      </c>
      <c r="K309" s="8">
        <v>1</v>
      </c>
      <c r="L309" s="8">
        <v>1</v>
      </c>
      <c r="M309" s="8">
        <v>0</v>
      </c>
      <c r="N309" s="8">
        <v>0</v>
      </c>
      <c r="O309" s="8">
        <v>1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5">
        <v>202030164</v>
      </c>
    </row>
    <row r="310" spans="1:21" hidden="1" x14ac:dyDescent="0.25">
      <c r="A310" s="8" t="s">
        <v>5018</v>
      </c>
      <c r="B310" s="2" t="s">
        <v>727</v>
      </c>
      <c r="C310" s="2" t="s">
        <v>41</v>
      </c>
      <c r="D310" s="2" t="s">
        <v>38</v>
      </c>
      <c r="E310" s="2" t="s">
        <v>33</v>
      </c>
      <c r="F310" s="8" t="s">
        <v>24</v>
      </c>
      <c r="G310" s="8">
        <v>0</v>
      </c>
      <c r="H310" s="8">
        <v>1</v>
      </c>
      <c r="I310" s="8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8">
        <v>0</v>
      </c>
      <c r="R310" s="8">
        <v>0</v>
      </c>
      <c r="S310" s="8">
        <v>0</v>
      </c>
      <c r="T310" s="8">
        <v>0</v>
      </c>
      <c r="U310" s="5">
        <v>202030172</v>
      </c>
    </row>
    <row r="311" spans="1:21" hidden="1" x14ac:dyDescent="0.25">
      <c r="A311" s="8" t="s">
        <v>5018</v>
      </c>
      <c r="B311" s="2" t="s">
        <v>728</v>
      </c>
      <c r="C311" s="2" t="s">
        <v>41</v>
      </c>
      <c r="D311" s="2" t="s">
        <v>38</v>
      </c>
      <c r="E311" s="2" t="s">
        <v>33</v>
      </c>
      <c r="F311" s="8" t="s">
        <v>24</v>
      </c>
      <c r="G311" s="8">
        <v>1</v>
      </c>
      <c r="H311" s="8">
        <v>1</v>
      </c>
      <c r="I311" s="8">
        <v>1</v>
      </c>
      <c r="J311" s="8">
        <v>1</v>
      </c>
      <c r="K311" s="8">
        <v>1</v>
      </c>
      <c r="L311" s="8">
        <v>1</v>
      </c>
      <c r="M311" s="8">
        <v>0</v>
      </c>
      <c r="N311" s="8">
        <v>0</v>
      </c>
      <c r="O311" s="8">
        <v>1</v>
      </c>
      <c r="P311" s="8">
        <v>1</v>
      </c>
      <c r="Q311" s="8">
        <v>0</v>
      </c>
      <c r="R311" s="8">
        <v>0</v>
      </c>
      <c r="S311" s="8">
        <v>0</v>
      </c>
      <c r="T311" s="8">
        <v>0</v>
      </c>
      <c r="U311" s="5">
        <v>202030180</v>
      </c>
    </row>
    <row r="312" spans="1:21" hidden="1" x14ac:dyDescent="0.25">
      <c r="A312" s="8" t="s">
        <v>5018</v>
      </c>
      <c r="B312" s="2" t="s">
        <v>729</v>
      </c>
      <c r="C312" s="2" t="s">
        <v>41</v>
      </c>
      <c r="D312" s="2" t="s">
        <v>38</v>
      </c>
      <c r="E312" s="2" t="s">
        <v>33</v>
      </c>
      <c r="F312" s="8" t="s">
        <v>24</v>
      </c>
      <c r="G312" s="8">
        <v>1</v>
      </c>
      <c r="H312" s="8">
        <v>1</v>
      </c>
      <c r="I312" s="8">
        <v>1</v>
      </c>
      <c r="J312" s="8">
        <v>1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5">
        <v>202030199</v>
      </c>
    </row>
    <row r="313" spans="1:21" hidden="1" x14ac:dyDescent="0.25">
      <c r="A313" s="8" t="s">
        <v>5018</v>
      </c>
      <c r="B313" s="2" t="s">
        <v>730</v>
      </c>
      <c r="C313" s="2" t="s">
        <v>41</v>
      </c>
      <c r="D313" s="2" t="s">
        <v>38</v>
      </c>
      <c r="E313" s="2" t="s">
        <v>33</v>
      </c>
      <c r="F313" s="8" t="s">
        <v>24</v>
      </c>
      <c r="G313" s="8">
        <v>1</v>
      </c>
      <c r="H313" s="8">
        <v>1</v>
      </c>
      <c r="I313" s="8">
        <v>1</v>
      </c>
      <c r="J313" s="8">
        <v>1</v>
      </c>
      <c r="K313" s="8">
        <v>1</v>
      </c>
      <c r="L313" s="8">
        <v>1</v>
      </c>
      <c r="M313" s="8">
        <v>0</v>
      </c>
      <c r="N313" s="8">
        <v>0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5">
        <v>202030202</v>
      </c>
    </row>
    <row r="314" spans="1:21" hidden="1" x14ac:dyDescent="0.25">
      <c r="A314" s="8" t="s">
        <v>5018</v>
      </c>
      <c r="B314" s="2" t="s">
        <v>731</v>
      </c>
      <c r="C314" s="2" t="s">
        <v>41</v>
      </c>
      <c r="D314" s="2" t="s">
        <v>38</v>
      </c>
      <c r="E314" s="2" t="s">
        <v>33</v>
      </c>
      <c r="F314" s="8" t="s">
        <v>36</v>
      </c>
      <c r="G314" s="8">
        <v>1</v>
      </c>
      <c r="H314" s="8">
        <v>0</v>
      </c>
      <c r="I314" s="8">
        <v>0</v>
      </c>
      <c r="J314" s="8">
        <v>0</v>
      </c>
      <c r="K314" s="8">
        <v>1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5">
        <v>202030210</v>
      </c>
    </row>
    <row r="315" spans="1:21" hidden="1" x14ac:dyDescent="0.25">
      <c r="A315" s="8" t="s">
        <v>5018</v>
      </c>
      <c r="B315" s="2" t="s">
        <v>732</v>
      </c>
      <c r="C315" s="2" t="s">
        <v>41</v>
      </c>
      <c r="D315" s="2" t="s">
        <v>38</v>
      </c>
      <c r="E315" s="2" t="s">
        <v>33</v>
      </c>
      <c r="F315" s="8" t="s">
        <v>24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1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5">
        <v>202030229</v>
      </c>
    </row>
    <row r="316" spans="1:21" hidden="1" x14ac:dyDescent="0.25">
      <c r="A316" s="8" t="s">
        <v>5018</v>
      </c>
      <c r="B316" s="2" t="s">
        <v>733</v>
      </c>
      <c r="C316" s="2" t="s">
        <v>41</v>
      </c>
      <c r="D316" s="2" t="s">
        <v>38</v>
      </c>
      <c r="E316" s="2" t="s">
        <v>33</v>
      </c>
      <c r="F316" s="8" t="s">
        <v>24</v>
      </c>
      <c r="G316" s="8">
        <v>1</v>
      </c>
      <c r="H316" s="8">
        <v>1</v>
      </c>
      <c r="I316" s="8">
        <v>0</v>
      </c>
      <c r="J316" s="8">
        <v>0</v>
      </c>
      <c r="K316" s="8">
        <v>1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5">
        <v>202030237</v>
      </c>
    </row>
    <row r="317" spans="1:21" hidden="1" x14ac:dyDescent="0.25">
      <c r="A317" s="8" t="s">
        <v>5018</v>
      </c>
      <c r="B317" s="2" t="s">
        <v>734</v>
      </c>
      <c r="C317" s="2" t="s">
        <v>41</v>
      </c>
      <c r="D317" s="2" t="s">
        <v>38</v>
      </c>
      <c r="E317" s="2" t="s">
        <v>33</v>
      </c>
      <c r="F317" s="8" t="s">
        <v>23</v>
      </c>
      <c r="G317" s="8">
        <v>1</v>
      </c>
      <c r="H317" s="8">
        <v>1</v>
      </c>
      <c r="I317" s="8">
        <v>1</v>
      </c>
      <c r="J317" s="8">
        <v>1</v>
      </c>
      <c r="K317" s="8">
        <v>1</v>
      </c>
      <c r="L317" s="8">
        <v>1</v>
      </c>
      <c r="M317" s="8">
        <v>0</v>
      </c>
      <c r="N317" s="8">
        <v>0</v>
      </c>
      <c r="O317" s="8">
        <v>1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5">
        <v>202030245</v>
      </c>
    </row>
    <row r="318" spans="1:21" hidden="1" x14ac:dyDescent="0.25">
      <c r="A318" s="8" t="s">
        <v>5018</v>
      </c>
      <c r="B318" s="2" t="s">
        <v>735</v>
      </c>
      <c r="C318" s="2" t="s">
        <v>41</v>
      </c>
      <c r="D318" s="2" t="s">
        <v>38</v>
      </c>
      <c r="E318" s="2" t="s">
        <v>33</v>
      </c>
      <c r="F318" s="8" t="s">
        <v>24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0</v>
      </c>
      <c r="N318" s="8">
        <v>0</v>
      </c>
      <c r="O318" s="8">
        <v>1</v>
      </c>
      <c r="P318" s="8">
        <v>1</v>
      </c>
      <c r="Q318" s="8">
        <v>0</v>
      </c>
      <c r="R318" s="8">
        <v>0</v>
      </c>
      <c r="S318" s="8">
        <v>0</v>
      </c>
      <c r="T318" s="8">
        <v>0</v>
      </c>
      <c r="U318" s="5">
        <v>202030253</v>
      </c>
    </row>
    <row r="319" spans="1:21" hidden="1" x14ac:dyDescent="0.25">
      <c r="A319" s="8" t="s">
        <v>5018</v>
      </c>
      <c r="B319" s="2" t="s">
        <v>736</v>
      </c>
      <c r="C319" s="2" t="s">
        <v>41</v>
      </c>
      <c r="D319" s="2" t="s">
        <v>38</v>
      </c>
      <c r="E319" s="2" t="s">
        <v>33</v>
      </c>
      <c r="F319" s="8" t="s">
        <v>24</v>
      </c>
      <c r="G319" s="8">
        <v>1</v>
      </c>
      <c r="H319" s="8">
        <v>0</v>
      </c>
      <c r="I319" s="8">
        <v>0</v>
      </c>
      <c r="J319" s="8">
        <v>1</v>
      </c>
      <c r="K319" s="8">
        <v>1</v>
      </c>
      <c r="L319" s="8">
        <v>1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5">
        <v>202030261</v>
      </c>
    </row>
    <row r="320" spans="1:21" hidden="1" x14ac:dyDescent="0.25">
      <c r="A320" s="8" t="s">
        <v>5018</v>
      </c>
      <c r="B320" s="2" t="s">
        <v>737</v>
      </c>
      <c r="C320" s="2" t="s">
        <v>41</v>
      </c>
      <c r="D320" s="2" t="s">
        <v>38</v>
      </c>
      <c r="E320" s="2" t="s">
        <v>33</v>
      </c>
      <c r="F320" s="8" t="s">
        <v>24</v>
      </c>
      <c r="G320" s="8">
        <v>1</v>
      </c>
      <c r="H320" s="8">
        <v>1</v>
      </c>
      <c r="I320" s="8">
        <v>1</v>
      </c>
      <c r="J320" s="8">
        <v>1</v>
      </c>
      <c r="K320" s="8">
        <v>1</v>
      </c>
      <c r="L320" s="8">
        <v>1</v>
      </c>
      <c r="M320" s="8">
        <v>0</v>
      </c>
      <c r="N320" s="8">
        <v>0</v>
      </c>
      <c r="O320" s="8">
        <v>1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5">
        <v>202030270</v>
      </c>
    </row>
    <row r="321" spans="1:21" hidden="1" x14ac:dyDescent="0.25">
      <c r="A321" s="8" t="s">
        <v>5018</v>
      </c>
      <c r="B321" s="2" t="s">
        <v>738</v>
      </c>
      <c r="C321" s="2" t="s">
        <v>41</v>
      </c>
      <c r="D321" s="2" t="s">
        <v>38</v>
      </c>
      <c r="E321" s="2" t="s">
        <v>33</v>
      </c>
      <c r="F321" s="8" t="s">
        <v>24</v>
      </c>
      <c r="G321" s="8">
        <v>1</v>
      </c>
      <c r="H321" s="8">
        <v>1</v>
      </c>
      <c r="I321" s="8">
        <v>1</v>
      </c>
      <c r="J321" s="8">
        <v>1</v>
      </c>
      <c r="K321" s="8">
        <v>1</v>
      </c>
      <c r="L321" s="8">
        <v>1</v>
      </c>
      <c r="M321" s="8">
        <v>0</v>
      </c>
      <c r="N321" s="8">
        <v>0</v>
      </c>
      <c r="O321" s="8">
        <v>1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5">
        <v>202030288</v>
      </c>
    </row>
    <row r="322" spans="1:21" hidden="1" x14ac:dyDescent="0.25">
      <c r="A322" s="8" t="s">
        <v>5018</v>
      </c>
      <c r="B322" s="2" t="s">
        <v>739</v>
      </c>
      <c r="C322" s="2" t="s">
        <v>41</v>
      </c>
      <c r="D322" s="2" t="s">
        <v>38</v>
      </c>
      <c r="E322" s="2" t="s">
        <v>33</v>
      </c>
      <c r="F322" s="8" t="s">
        <v>24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1</v>
      </c>
      <c r="M322" s="8">
        <v>0</v>
      </c>
      <c r="N322" s="8">
        <v>0</v>
      </c>
      <c r="O322" s="8">
        <v>1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5">
        <v>202030296</v>
      </c>
    </row>
    <row r="323" spans="1:21" hidden="1" x14ac:dyDescent="0.25">
      <c r="A323" s="8" t="s">
        <v>5018</v>
      </c>
      <c r="B323" s="2" t="s">
        <v>740</v>
      </c>
      <c r="C323" s="2" t="s">
        <v>41</v>
      </c>
      <c r="D323" s="2" t="s">
        <v>38</v>
      </c>
      <c r="E323" s="2" t="s">
        <v>33</v>
      </c>
      <c r="F323" s="8" t="s">
        <v>24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0</v>
      </c>
      <c r="N323" s="8">
        <v>0</v>
      </c>
      <c r="O323" s="8">
        <v>1</v>
      </c>
      <c r="P323" s="8">
        <v>1</v>
      </c>
      <c r="Q323" s="8">
        <v>0</v>
      </c>
      <c r="R323" s="8">
        <v>1</v>
      </c>
      <c r="S323" s="8">
        <v>1</v>
      </c>
      <c r="T323" s="8">
        <v>0</v>
      </c>
      <c r="U323" s="5">
        <v>202030300</v>
      </c>
    </row>
    <row r="324" spans="1:21" hidden="1" x14ac:dyDescent="0.25">
      <c r="A324" s="8" t="s">
        <v>5018</v>
      </c>
      <c r="B324" s="2" t="s">
        <v>741</v>
      </c>
      <c r="C324" s="2" t="s">
        <v>41</v>
      </c>
      <c r="D324" s="2" t="s">
        <v>38</v>
      </c>
      <c r="E324" s="2" t="s">
        <v>33</v>
      </c>
      <c r="F324" s="8" t="s">
        <v>24</v>
      </c>
      <c r="G324" s="8">
        <v>1</v>
      </c>
      <c r="H324" s="8">
        <v>1</v>
      </c>
      <c r="I324" s="8">
        <v>1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5">
        <v>202030318</v>
      </c>
    </row>
    <row r="325" spans="1:21" hidden="1" x14ac:dyDescent="0.25">
      <c r="A325" s="8" t="s">
        <v>5018</v>
      </c>
      <c r="B325" s="2" t="s">
        <v>742</v>
      </c>
      <c r="C325" s="2" t="s">
        <v>41</v>
      </c>
      <c r="D325" s="2" t="s">
        <v>38</v>
      </c>
      <c r="E325" s="2" t="s">
        <v>33</v>
      </c>
      <c r="F325" s="8" t="s">
        <v>24</v>
      </c>
      <c r="G325" s="8">
        <v>1</v>
      </c>
      <c r="H325" s="8">
        <v>1</v>
      </c>
      <c r="I325" s="8">
        <v>1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5">
        <v>202030326</v>
      </c>
    </row>
    <row r="326" spans="1:21" hidden="1" x14ac:dyDescent="0.25">
      <c r="A326" s="8" t="s">
        <v>5018</v>
      </c>
      <c r="B326" s="2" t="s">
        <v>743</v>
      </c>
      <c r="C326" s="2" t="s">
        <v>41</v>
      </c>
      <c r="D326" s="2" t="s">
        <v>38</v>
      </c>
      <c r="E326" s="2" t="s">
        <v>33</v>
      </c>
      <c r="F326" s="8" t="s">
        <v>24</v>
      </c>
      <c r="G326" s="8">
        <v>1</v>
      </c>
      <c r="H326" s="8">
        <v>1</v>
      </c>
      <c r="I326" s="8">
        <v>1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5">
        <v>202030334</v>
      </c>
    </row>
    <row r="327" spans="1:21" hidden="1" x14ac:dyDescent="0.25">
      <c r="A327" s="8" t="s">
        <v>5018</v>
      </c>
      <c r="B327" s="2" t="s">
        <v>744</v>
      </c>
      <c r="C327" s="2" t="s">
        <v>41</v>
      </c>
      <c r="D327" s="2" t="s">
        <v>38</v>
      </c>
      <c r="E327" s="2" t="s">
        <v>33</v>
      </c>
      <c r="F327" s="8" t="s">
        <v>24</v>
      </c>
      <c r="G327" s="8">
        <v>1</v>
      </c>
      <c r="H327" s="8">
        <v>1</v>
      </c>
      <c r="I327" s="8">
        <v>1</v>
      </c>
      <c r="J327" s="8">
        <v>1</v>
      </c>
      <c r="K327" s="8">
        <v>1</v>
      </c>
      <c r="L327" s="8">
        <v>1</v>
      </c>
      <c r="M327" s="8">
        <v>0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5">
        <v>202030342</v>
      </c>
    </row>
    <row r="328" spans="1:21" hidden="1" x14ac:dyDescent="0.25">
      <c r="A328" s="8" t="s">
        <v>5018</v>
      </c>
      <c r="B328" s="2" t="s">
        <v>745</v>
      </c>
      <c r="C328" s="2" t="s">
        <v>41</v>
      </c>
      <c r="D328" s="2" t="s">
        <v>38</v>
      </c>
      <c r="E328" s="2" t="s">
        <v>33</v>
      </c>
      <c r="F328" s="8" t="s">
        <v>24</v>
      </c>
      <c r="G328" s="8">
        <v>1</v>
      </c>
      <c r="H328" s="8">
        <v>1</v>
      </c>
      <c r="I328" s="8">
        <v>1</v>
      </c>
      <c r="J328" s="8">
        <v>1</v>
      </c>
      <c r="K328" s="8">
        <v>1</v>
      </c>
      <c r="L328" s="8">
        <v>1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  <c r="R328" s="8">
        <v>0</v>
      </c>
      <c r="S328" s="8">
        <v>0</v>
      </c>
      <c r="T328" s="8">
        <v>0</v>
      </c>
      <c r="U328" s="5">
        <v>202030350</v>
      </c>
    </row>
    <row r="329" spans="1:21" hidden="1" x14ac:dyDescent="0.25">
      <c r="A329" s="8" t="s">
        <v>5018</v>
      </c>
      <c r="B329" s="2" t="s">
        <v>746</v>
      </c>
      <c r="C329" s="2" t="s">
        <v>41</v>
      </c>
      <c r="D329" s="2" t="s">
        <v>38</v>
      </c>
      <c r="E329" s="2" t="s">
        <v>33</v>
      </c>
      <c r="F329" s="8" t="s">
        <v>24</v>
      </c>
      <c r="G329" s="8">
        <v>1</v>
      </c>
      <c r="H329" s="8">
        <v>1</v>
      </c>
      <c r="I329" s="8">
        <v>1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5">
        <v>202030369</v>
      </c>
    </row>
    <row r="330" spans="1:21" hidden="1" x14ac:dyDescent="0.25">
      <c r="A330" s="8" t="s">
        <v>5018</v>
      </c>
      <c r="B330" s="2" t="s">
        <v>747</v>
      </c>
      <c r="C330" s="2" t="s">
        <v>41</v>
      </c>
      <c r="D330" s="2" t="s">
        <v>38</v>
      </c>
      <c r="E330" s="2" t="s">
        <v>33</v>
      </c>
      <c r="F330" s="8" t="s">
        <v>24</v>
      </c>
      <c r="G330" s="8">
        <v>1</v>
      </c>
      <c r="H330" s="8">
        <v>1</v>
      </c>
      <c r="I330" s="8">
        <v>1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5">
        <v>202030377</v>
      </c>
    </row>
    <row r="331" spans="1:21" hidden="1" x14ac:dyDescent="0.25">
      <c r="A331" s="8" t="s">
        <v>5018</v>
      </c>
      <c r="B331" s="2" t="s">
        <v>748</v>
      </c>
      <c r="C331" s="2" t="s">
        <v>41</v>
      </c>
      <c r="D331" s="2" t="s">
        <v>38</v>
      </c>
      <c r="E331" s="2" t="s">
        <v>33</v>
      </c>
      <c r="F331" s="8" t="s">
        <v>24</v>
      </c>
      <c r="G331" s="8">
        <v>1</v>
      </c>
      <c r="H331" s="8">
        <v>1</v>
      </c>
      <c r="I331" s="8">
        <v>1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5">
        <v>202030385</v>
      </c>
    </row>
    <row r="332" spans="1:21" hidden="1" x14ac:dyDescent="0.25">
      <c r="A332" s="8" t="s">
        <v>5018</v>
      </c>
      <c r="B332" s="2" t="s">
        <v>749</v>
      </c>
      <c r="C332" s="2" t="s">
        <v>41</v>
      </c>
      <c r="D332" s="2" t="s">
        <v>38</v>
      </c>
      <c r="E332" s="2" t="s">
        <v>33</v>
      </c>
      <c r="F332" s="8" t="s">
        <v>24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1</v>
      </c>
      <c r="Q332" s="8">
        <v>0</v>
      </c>
      <c r="R332" s="8">
        <v>0</v>
      </c>
      <c r="S332" s="8">
        <v>0</v>
      </c>
      <c r="T332" s="8">
        <v>0</v>
      </c>
      <c r="U332" s="5">
        <v>202030393</v>
      </c>
    </row>
    <row r="333" spans="1:21" hidden="1" x14ac:dyDescent="0.25">
      <c r="A333" s="8" t="s">
        <v>5018</v>
      </c>
      <c r="B333" s="2" t="s">
        <v>750</v>
      </c>
      <c r="C333" s="2" t="s">
        <v>41</v>
      </c>
      <c r="D333" s="2" t="s">
        <v>38</v>
      </c>
      <c r="E333" s="2" t="s">
        <v>33</v>
      </c>
      <c r="F333" s="8" t="s">
        <v>24</v>
      </c>
      <c r="G333" s="8">
        <v>1</v>
      </c>
      <c r="H333" s="8">
        <v>1</v>
      </c>
      <c r="I333" s="8">
        <v>1</v>
      </c>
      <c r="J333" s="8">
        <v>1</v>
      </c>
      <c r="K333" s="8">
        <v>1</v>
      </c>
      <c r="L333" s="8">
        <v>1</v>
      </c>
      <c r="M333" s="8">
        <v>0</v>
      </c>
      <c r="N333" s="8">
        <v>0</v>
      </c>
      <c r="O333" s="8">
        <v>1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5">
        <v>202030407</v>
      </c>
    </row>
    <row r="334" spans="1:21" hidden="1" x14ac:dyDescent="0.25">
      <c r="A334" s="8" t="s">
        <v>5018</v>
      </c>
      <c r="B334" s="2" t="s">
        <v>751</v>
      </c>
      <c r="C334" s="2" t="s">
        <v>41</v>
      </c>
      <c r="D334" s="2" t="s">
        <v>38</v>
      </c>
      <c r="E334" s="2" t="s">
        <v>33</v>
      </c>
      <c r="F334" s="8" t="s">
        <v>24</v>
      </c>
      <c r="G334" s="8">
        <v>1</v>
      </c>
      <c r="H334" s="8">
        <v>1</v>
      </c>
      <c r="I334" s="8">
        <v>1</v>
      </c>
      <c r="J334" s="8">
        <v>1</v>
      </c>
      <c r="K334" s="8">
        <v>1</v>
      </c>
      <c r="L334" s="8">
        <v>1</v>
      </c>
      <c r="M334" s="8">
        <v>0</v>
      </c>
      <c r="N334" s="8">
        <v>0</v>
      </c>
      <c r="O334" s="8">
        <v>1</v>
      </c>
      <c r="P334" s="8">
        <v>1</v>
      </c>
      <c r="Q334" s="8">
        <v>0</v>
      </c>
      <c r="R334" s="8">
        <v>0</v>
      </c>
      <c r="S334" s="8">
        <v>0</v>
      </c>
      <c r="T334" s="8">
        <v>0</v>
      </c>
      <c r="U334" s="5">
        <v>202030415</v>
      </c>
    </row>
    <row r="335" spans="1:21" hidden="1" x14ac:dyDescent="0.25">
      <c r="A335" s="8" t="s">
        <v>5018</v>
      </c>
      <c r="B335" s="2" t="s">
        <v>752</v>
      </c>
      <c r="C335" s="2" t="s">
        <v>41</v>
      </c>
      <c r="D335" s="2" t="s">
        <v>38</v>
      </c>
      <c r="E335" s="2" t="s">
        <v>33</v>
      </c>
      <c r="F335" s="8" t="s">
        <v>24</v>
      </c>
      <c r="G335" s="8">
        <v>1</v>
      </c>
      <c r="H335" s="8">
        <v>1</v>
      </c>
      <c r="I335" s="8">
        <v>1</v>
      </c>
      <c r="J335" s="8">
        <v>1</v>
      </c>
      <c r="K335" s="8">
        <v>1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5">
        <v>202030423</v>
      </c>
    </row>
    <row r="336" spans="1:21" hidden="1" x14ac:dyDescent="0.25">
      <c r="A336" s="8" t="s">
        <v>5018</v>
      </c>
      <c r="B336" s="2" t="s">
        <v>753</v>
      </c>
      <c r="C336" s="2" t="s">
        <v>41</v>
      </c>
      <c r="D336" s="2" t="s">
        <v>38</v>
      </c>
      <c r="E336" s="2" t="s">
        <v>33</v>
      </c>
      <c r="F336" s="8" t="s">
        <v>24</v>
      </c>
      <c r="G336" s="8">
        <v>1</v>
      </c>
      <c r="H336" s="8">
        <v>1</v>
      </c>
      <c r="I336" s="8">
        <v>1</v>
      </c>
      <c r="J336" s="8">
        <v>1</v>
      </c>
      <c r="K336" s="8">
        <v>1</v>
      </c>
      <c r="L336" s="8">
        <v>1</v>
      </c>
      <c r="M336" s="8">
        <v>0</v>
      </c>
      <c r="N336" s="8">
        <v>0</v>
      </c>
      <c r="O336" s="8">
        <v>1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5">
        <v>202030431</v>
      </c>
    </row>
    <row r="337" spans="1:21" hidden="1" x14ac:dyDescent="0.25">
      <c r="A337" s="8" t="s">
        <v>5018</v>
      </c>
      <c r="B337" s="2" t="s">
        <v>754</v>
      </c>
      <c r="C337" s="2" t="s">
        <v>41</v>
      </c>
      <c r="D337" s="2" t="s">
        <v>38</v>
      </c>
      <c r="E337" s="2" t="s">
        <v>33</v>
      </c>
      <c r="F337" s="8" t="s">
        <v>24</v>
      </c>
      <c r="G337" s="8">
        <v>1</v>
      </c>
      <c r="H337" s="8">
        <v>1</v>
      </c>
      <c r="I337" s="8">
        <v>1</v>
      </c>
      <c r="J337" s="8">
        <v>1</v>
      </c>
      <c r="K337" s="8">
        <v>1</v>
      </c>
      <c r="L337" s="8">
        <v>1</v>
      </c>
      <c r="M337" s="8">
        <v>0</v>
      </c>
      <c r="N337" s="8">
        <v>0</v>
      </c>
      <c r="O337" s="8">
        <v>1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5">
        <v>202030440</v>
      </c>
    </row>
    <row r="338" spans="1:21" hidden="1" x14ac:dyDescent="0.25">
      <c r="A338" s="8" t="s">
        <v>5018</v>
      </c>
      <c r="B338" s="2" t="s">
        <v>755</v>
      </c>
      <c r="C338" s="2" t="s">
        <v>41</v>
      </c>
      <c r="D338" s="2" t="s">
        <v>38</v>
      </c>
      <c r="E338" s="2" t="s">
        <v>33</v>
      </c>
      <c r="F338" s="8" t="s">
        <v>24</v>
      </c>
      <c r="G338" s="8">
        <v>1</v>
      </c>
      <c r="H338" s="8">
        <v>1</v>
      </c>
      <c r="I338" s="8">
        <v>1</v>
      </c>
      <c r="J338" s="8">
        <v>1</v>
      </c>
      <c r="K338" s="8">
        <v>1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5">
        <v>202030458</v>
      </c>
    </row>
    <row r="339" spans="1:21" hidden="1" x14ac:dyDescent="0.25">
      <c r="A339" s="8" t="s">
        <v>5018</v>
      </c>
      <c r="B339" s="2" t="s">
        <v>756</v>
      </c>
      <c r="C339" s="2" t="s">
        <v>41</v>
      </c>
      <c r="D339" s="2" t="s">
        <v>38</v>
      </c>
      <c r="E339" s="2" t="s">
        <v>33</v>
      </c>
      <c r="F339" s="8" t="s">
        <v>24</v>
      </c>
      <c r="G339" s="8">
        <v>1</v>
      </c>
      <c r="H339" s="8">
        <v>1</v>
      </c>
      <c r="I339" s="8">
        <v>1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5">
        <v>202030466</v>
      </c>
    </row>
    <row r="340" spans="1:21" hidden="1" x14ac:dyDescent="0.25">
      <c r="A340" s="8" t="s">
        <v>5018</v>
      </c>
      <c r="B340" s="2" t="s">
        <v>757</v>
      </c>
      <c r="C340" s="2" t="s">
        <v>41</v>
      </c>
      <c r="D340" s="2" t="s">
        <v>38</v>
      </c>
      <c r="E340" s="2" t="s">
        <v>33</v>
      </c>
      <c r="F340" s="8" t="s">
        <v>24</v>
      </c>
      <c r="G340" s="8">
        <v>1</v>
      </c>
      <c r="H340" s="8">
        <v>1</v>
      </c>
      <c r="I340" s="8">
        <v>1</v>
      </c>
      <c r="J340" s="8">
        <v>1</v>
      </c>
      <c r="K340" s="8">
        <v>1</v>
      </c>
      <c r="L340" s="8">
        <v>1</v>
      </c>
      <c r="M340" s="8">
        <v>0</v>
      </c>
      <c r="N340" s="8">
        <v>0</v>
      </c>
      <c r="O340" s="8">
        <v>1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5">
        <v>202030474</v>
      </c>
    </row>
    <row r="341" spans="1:21" hidden="1" x14ac:dyDescent="0.25">
      <c r="A341" s="8" t="s">
        <v>5018</v>
      </c>
      <c r="B341" s="2" t="s">
        <v>758</v>
      </c>
      <c r="C341" s="2" t="s">
        <v>41</v>
      </c>
      <c r="D341" s="2" t="s">
        <v>38</v>
      </c>
      <c r="E341" s="2" t="s">
        <v>33</v>
      </c>
      <c r="F341" s="8" t="s">
        <v>24</v>
      </c>
      <c r="G341" s="8">
        <v>1</v>
      </c>
      <c r="H341" s="8">
        <v>1</v>
      </c>
      <c r="I341" s="8">
        <v>1</v>
      </c>
      <c r="J341" s="8">
        <v>1</v>
      </c>
      <c r="K341" s="8">
        <v>1</v>
      </c>
      <c r="L341" s="8">
        <v>1</v>
      </c>
      <c r="M341" s="8">
        <v>0</v>
      </c>
      <c r="N341" s="8">
        <v>0</v>
      </c>
      <c r="O341" s="8">
        <v>1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5">
        <v>202030482</v>
      </c>
    </row>
    <row r="342" spans="1:21" hidden="1" x14ac:dyDescent="0.25">
      <c r="A342" s="8" t="s">
        <v>5018</v>
      </c>
      <c r="B342" s="2" t="s">
        <v>759</v>
      </c>
      <c r="C342" s="2" t="s">
        <v>41</v>
      </c>
      <c r="D342" s="2" t="s">
        <v>38</v>
      </c>
      <c r="E342" s="2" t="s">
        <v>33</v>
      </c>
      <c r="F342" s="8" t="s">
        <v>24</v>
      </c>
      <c r="G342" s="8">
        <v>1</v>
      </c>
      <c r="H342" s="8">
        <v>1</v>
      </c>
      <c r="I342" s="8">
        <v>1</v>
      </c>
      <c r="J342" s="8">
        <v>1</v>
      </c>
      <c r="K342" s="8">
        <v>1</v>
      </c>
      <c r="L342" s="8">
        <v>1</v>
      </c>
      <c r="M342" s="8">
        <v>0</v>
      </c>
      <c r="N342" s="8">
        <v>0</v>
      </c>
      <c r="O342" s="8">
        <v>1</v>
      </c>
      <c r="P342" s="8">
        <v>1</v>
      </c>
      <c r="Q342" s="8">
        <v>0</v>
      </c>
      <c r="R342" s="8">
        <v>0</v>
      </c>
      <c r="S342" s="8">
        <v>0</v>
      </c>
      <c r="T342" s="8">
        <v>0</v>
      </c>
      <c r="U342" s="5">
        <v>202030504</v>
      </c>
    </row>
    <row r="343" spans="1:21" hidden="1" x14ac:dyDescent="0.25">
      <c r="A343" s="8" t="s">
        <v>5018</v>
      </c>
      <c r="B343" s="2" t="s">
        <v>760</v>
      </c>
      <c r="C343" s="2" t="s">
        <v>41</v>
      </c>
      <c r="D343" s="2" t="s">
        <v>38</v>
      </c>
      <c r="E343" s="2" t="s">
        <v>33</v>
      </c>
      <c r="F343" s="8" t="s">
        <v>24</v>
      </c>
      <c r="G343" s="8">
        <v>1</v>
      </c>
      <c r="H343" s="8">
        <v>1</v>
      </c>
      <c r="I343" s="8">
        <v>1</v>
      </c>
      <c r="J343" s="8">
        <v>1</v>
      </c>
      <c r="K343" s="8">
        <v>1</v>
      </c>
      <c r="L343" s="8">
        <v>1</v>
      </c>
      <c r="M343" s="8">
        <v>0</v>
      </c>
      <c r="N343" s="8">
        <v>0</v>
      </c>
      <c r="O343" s="8">
        <v>1</v>
      </c>
      <c r="P343" s="8">
        <v>1</v>
      </c>
      <c r="Q343" s="8">
        <v>0</v>
      </c>
      <c r="R343" s="8">
        <v>0</v>
      </c>
      <c r="S343" s="8">
        <v>0</v>
      </c>
      <c r="T343" s="8">
        <v>0</v>
      </c>
      <c r="U343" s="5">
        <v>202030512</v>
      </c>
    </row>
    <row r="344" spans="1:21" hidden="1" x14ac:dyDescent="0.25">
      <c r="A344" s="8" t="s">
        <v>5018</v>
      </c>
      <c r="B344" s="2" t="s">
        <v>761</v>
      </c>
      <c r="C344" s="2" t="s">
        <v>41</v>
      </c>
      <c r="D344" s="2" t="s">
        <v>38</v>
      </c>
      <c r="E344" s="2" t="s">
        <v>33</v>
      </c>
      <c r="F344" s="8" t="s">
        <v>24</v>
      </c>
      <c r="G344" s="8">
        <v>1</v>
      </c>
      <c r="H344" s="8">
        <v>1</v>
      </c>
      <c r="I344" s="8">
        <v>1</v>
      </c>
      <c r="J344" s="8">
        <v>1</v>
      </c>
      <c r="K344" s="8">
        <v>1</v>
      </c>
      <c r="L344" s="8">
        <v>1</v>
      </c>
      <c r="M344" s="8">
        <v>0</v>
      </c>
      <c r="N344" s="8">
        <v>0</v>
      </c>
      <c r="O344" s="8">
        <v>1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5">
        <v>202030520</v>
      </c>
    </row>
    <row r="345" spans="1:21" hidden="1" x14ac:dyDescent="0.25">
      <c r="A345" s="8" t="s">
        <v>5018</v>
      </c>
      <c r="B345" s="2" t="s">
        <v>762</v>
      </c>
      <c r="C345" s="2" t="s">
        <v>41</v>
      </c>
      <c r="D345" s="2" t="s">
        <v>38</v>
      </c>
      <c r="E345" s="2" t="s">
        <v>33</v>
      </c>
      <c r="F345" s="8" t="s">
        <v>24</v>
      </c>
      <c r="G345" s="8">
        <v>1</v>
      </c>
      <c r="H345" s="8">
        <v>1</v>
      </c>
      <c r="I345" s="8">
        <v>1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 s="8">
        <v>0</v>
      </c>
      <c r="S345" s="8">
        <v>0</v>
      </c>
      <c r="T345" s="8">
        <v>0</v>
      </c>
      <c r="U345" s="5">
        <v>202030539</v>
      </c>
    </row>
    <row r="346" spans="1:21" hidden="1" x14ac:dyDescent="0.25">
      <c r="A346" s="8" t="s">
        <v>5018</v>
      </c>
      <c r="B346" s="2" t="s">
        <v>763</v>
      </c>
      <c r="C346" s="2" t="s">
        <v>41</v>
      </c>
      <c r="D346" s="2" t="s">
        <v>38</v>
      </c>
      <c r="E346" s="2" t="s">
        <v>33</v>
      </c>
      <c r="F346" s="8" t="s">
        <v>24</v>
      </c>
      <c r="G346" s="8">
        <v>1</v>
      </c>
      <c r="H346" s="8">
        <v>1</v>
      </c>
      <c r="I346" s="8">
        <v>1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5">
        <v>202030547</v>
      </c>
    </row>
    <row r="347" spans="1:21" hidden="1" x14ac:dyDescent="0.25">
      <c r="A347" s="8" t="s">
        <v>5018</v>
      </c>
      <c r="B347" s="2" t="s">
        <v>764</v>
      </c>
      <c r="C347" s="2" t="s">
        <v>41</v>
      </c>
      <c r="D347" s="2" t="s">
        <v>38</v>
      </c>
      <c r="E347" s="2" t="s">
        <v>33</v>
      </c>
      <c r="F347" s="8" t="s">
        <v>24</v>
      </c>
      <c r="G347" s="8">
        <v>1</v>
      </c>
      <c r="H347" s="8">
        <v>1</v>
      </c>
      <c r="I347" s="8">
        <v>1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1</v>
      </c>
      <c r="Q347" s="8">
        <v>0</v>
      </c>
      <c r="R347" s="8">
        <v>0</v>
      </c>
      <c r="S347" s="8">
        <v>0</v>
      </c>
      <c r="T347" s="8">
        <v>0</v>
      </c>
      <c r="U347" s="5">
        <v>202030555</v>
      </c>
    </row>
    <row r="348" spans="1:21" hidden="1" x14ac:dyDescent="0.25">
      <c r="A348" s="8" t="s">
        <v>5018</v>
      </c>
      <c r="B348" s="2" t="s">
        <v>765</v>
      </c>
      <c r="C348" s="2" t="s">
        <v>41</v>
      </c>
      <c r="D348" s="2" t="s">
        <v>38</v>
      </c>
      <c r="E348" s="2" t="s">
        <v>33</v>
      </c>
      <c r="F348" s="8" t="s">
        <v>24</v>
      </c>
      <c r="G348" s="8">
        <v>1</v>
      </c>
      <c r="H348" s="8">
        <v>1</v>
      </c>
      <c r="I348" s="8">
        <v>1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0</v>
      </c>
      <c r="U348" s="5">
        <v>202030563</v>
      </c>
    </row>
    <row r="349" spans="1:21" hidden="1" x14ac:dyDescent="0.25">
      <c r="A349" s="8" t="s">
        <v>5018</v>
      </c>
      <c r="B349" s="2" t="s">
        <v>766</v>
      </c>
      <c r="C349" s="2" t="s">
        <v>41</v>
      </c>
      <c r="D349" s="2" t="s">
        <v>38</v>
      </c>
      <c r="E349" s="2" t="s">
        <v>33</v>
      </c>
      <c r="F349" s="8" t="s">
        <v>24</v>
      </c>
      <c r="G349" s="8">
        <v>1</v>
      </c>
      <c r="H349" s="8">
        <v>1</v>
      </c>
      <c r="I349" s="8">
        <v>1</v>
      </c>
      <c r="J349" s="8">
        <v>1</v>
      </c>
      <c r="K349" s="8">
        <v>1</v>
      </c>
      <c r="L349" s="8">
        <v>1</v>
      </c>
      <c r="M349" s="8">
        <v>0</v>
      </c>
      <c r="N349" s="8">
        <v>0</v>
      </c>
      <c r="O349" s="8">
        <v>1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5">
        <v>202030571</v>
      </c>
    </row>
    <row r="350" spans="1:21" hidden="1" x14ac:dyDescent="0.25">
      <c r="A350" s="8" t="s">
        <v>5018</v>
      </c>
      <c r="B350" s="2" t="s">
        <v>767</v>
      </c>
      <c r="C350" s="2" t="s">
        <v>41</v>
      </c>
      <c r="D350" s="2" t="s">
        <v>38</v>
      </c>
      <c r="E350" s="2" t="s">
        <v>33</v>
      </c>
      <c r="F350" s="8" t="s">
        <v>24</v>
      </c>
      <c r="G350" s="8">
        <v>1</v>
      </c>
      <c r="H350" s="8">
        <v>1</v>
      </c>
      <c r="I350" s="8">
        <v>1</v>
      </c>
      <c r="J350" s="8">
        <v>1</v>
      </c>
      <c r="K350" s="8">
        <v>1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5">
        <v>202030580</v>
      </c>
    </row>
    <row r="351" spans="1:21" hidden="1" x14ac:dyDescent="0.25">
      <c r="A351" s="8" t="s">
        <v>5018</v>
      </c>
      <c r="B351" s="2" t="s">
        <v>768</v>
      </c>
      <c r="C351" s="2" t="s">
        <v>41</v>
      </c>
      <c r="D351" s="2" t="s">
        <v>38</v>
      </c>
      <c r="E351" s="2" t="s">
        <v>33</v>
      </c>
      <c r="F351" s="8" t="s">
        <v>24</v>
      </c>
      <c r="G351" s="8">
        <v>1</v>
      </c>
      <c r="H351" s="8">
        <v>1</v>
      </c>
      <c r="I351" s="8">
        <v>1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5">
        <v>202030598</v>
      </c>
    </row>
    <row r="352" spans="1:21" hidden="1" x14ac:dyDescent="0.25">
      <c r="A352" s="8" t="s">
        <v>5018</v>
      </c>
      <c r="B352" s="2" t="s">
        <v>769</v>
      </c>
      <c r="C352" s="2" t="s">
        <v>41</v>
      </c>
      <c r="D352" s="2" t="s">
        <v>38</v>
      </c>
      <c r="E352" s="2" t="s">
        <v>33</v>
      </c>
      <c r="F352" s="8" t="s">
        <v>24</v>
      </c>
      <c r="G352" s="8">
        <v>1</v>
      </c>
      <c r="H352" s="8">
        <v>1</v>
      </c>
      <c r="I352" s="8">
        <v>0</v>
      </c>
      <c r="J352" s="8">
        <v>1</v>
      </c>
      <c r="K352" s="8">
        <v>1</v>
      </c>
      <c r="L352" s="8">
        <v>1</v>
      </c>
      <c r="M352" s="8">
        <v>0</v>
      </c>
      <c r="N352" s="8">
        <v>0</v>
      </c>
      <c r="O352" s="8">
        <v>1</v>
      </c>
      <c r="P352" s="8">
        <v>1</v>
      </c>
      <c r="Q352" s="8">
        <v>0</v>
      </c>
      <c r="R352" s="8">
        <v>0</v>
      </c>
      <c r="S352" s="8">
        <v>0</v>
      </c>
      <c r="T352" s="8">
        <v>0</v>
      </c>
      <c r="U352" s="5">
        <v>202030601</v>
      </c>
    </row>
    <row r="353" spans="1:21" hidden="1" x14ac:dyDescent="0.25">
      <c r="A353" s="8" t="s">
        <v>5018</v>
      </c>
      <c r="B353" s="2" t="s">
        <v>770</v>
      </c>
      <c r="C353" s="2" t="s">
        <v>41</v>
      </c>
      <c r="D353" s="2" t="s">
        <v>38</v>
      </c>
      <c r="E353" s="2" t="s">
        <v>33</v>
      </c>
      <c r="F353" s="8" t="s">
        <v>24</v>
      </c>
      <c r="G353" s="8">
        <v>1</v>
      </c>
      <c r="H353" s="8">
        <v>1</v>
      </c>
      <c r="I353" s="8">
        <v>1</v>
      </c>
      <c r="J353" s="8">
        <v>1</v>
      </c>
      <c r="K353" s="8">
        <v>1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0</v>
      </c>
      <c r="U353" s="5">
        <v>202030610</v>
      </c>
    </row>
    <row r="354" spans="1:21" hidden="1" x14ac:dyDescent="0.25">
      <c r="A354" s="8" t="s">
        <v>5018</v>
      </c>
      <c r="B354" s="2" t="s">
        <v>771</v>
      </c>
      <c r="C354" s="2" t="s">
        <v>41</v>
      </c>
      <c r="D354" s="2" t="s">
        <v>38</v>
      </c>
      <c r="E354" s="2" t="s">
        <v>33</v>
      </c>
      <c r="F354" s="8" t="s">
        <v>24</v>
      </c>
      <c r="G354" s="8">
        <v>1</v>
      </c>
      <c r="H354" s="8">
        <v>1</v>
      </c>
      <c r="I354" s="8">
        <v>1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5">
        <v>202030628</v>
      </c>
    </row>
    <row r="355" spans="1:21" hidden="1" x14ac:dyDescent="0.25">
      <c r="A355" s="8" t="s">
        <v>5018</v>
      </c>
      <c r="B355" s="2" t="s">
        <v>772</v>
      </c>
      <c r="C355" s="2" t="s">
        <v>41</v>
      </c>
      <c r="D355" s="2" t="s">
        <v>38</v>
      </c>
      <c r="E355" s="2" t="s">
        <v>33</v>
      </c>
      <c r="F355" s="8" t="s">
        <v>24</v>
      </c>
      <c r="G355" s="8">
        <v>1</v>
      </c>
      <c r="H355" s="8">
        <v>1</v>
      </c>
      <c r="I355" s="8">
        <v>1</v>
      </c>
      <c r="J355" s="8">
        <v>1</v>
      </c>
      <c r="K355" s="8">
        <v>1</v>
      </c>
      <c r="L355" s="8">
        <v>1</v>
      </c>
      <c r="M355" s="8">
        <v>0</v>
      </c>
      <c r="N355" s="8">
        <v>0</v>
      </c>
      <c r="O355" s="8">
        <v>1</v>
      </c>
      <c r="P355" s="8">
        <v>1</v>
      </c>
      <c r="Q355" s="8">
        <v>0</v>
      </c>
      <c r="R355" s="8">
        <v>1</v>
      </c>
      <c r="S355" s="8">
        <v>1</v>
      </c>
      <c r="T355" s="8">
        <v>0</v>
      </c>
      <c r="U355" s="5">
        <v>202030636</v>
      </c>
    </row>
    <row r="356" spans="1:21" hidden="1" x14ac:dyDescent="0.25">
      <c r="A356" s="8" t="s">
        <v>5018</v>
      </c>
      <c r="B356" s="2" t="s">
        <v>773</v>
      </c>
      <c r="C356" s="2" t="s">
        <v>41</v>
      </c>
      <c r="D356" s="2" t="s">
        <v>38</v>
      </c>
      <c r="E356" s="2" t="s">
        <v>33</v>
      </c>
      <c r="F356" s="8" t="s">
        <v>24</v>
      </c>
      <c r="G356" s="8">
        <v>1</v>
      </c>
      <c r="H356" s="8">
        <v>1</v>
      </c>
      <c r="I356" s="8">
        <v>1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5">
        <v>202030644</v>
      </c>
    </row>
    <row r="357" spans="1:21" hidden="1" x14ac:dyDescent="0.25">
      <c r="A357" s="8" t="s">
        <v>5018</v>
      </c>
      <c r="B357" s="2" t="s">
        <v>774</v>
      </c>
      <c r="C357" s="2" t="s">
        <v>41</v>
      </c>
      <c r="D357" s="2" t="s">
        <v>38</v>
      </c>
      <c r="E357" s="2" t="s">
        <v>33</v>
      </c>
      <c r="F357" s="8" t="s">
        <v>24</v>
      </c>
      <c r="G357" s="8">
        <v>1</v>
      </c>
      <c r="H357" s="8">
        <v>1</v>
      </c>
      <c r="I357" s="8">
        <v>1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1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5">
        <v>202030652</v>
      </c>
    </row>
    <row r="358" spans="1:21" hidden="1" x14ac:dyDescent="0.25">
      <c r="A358" s="8" t="s">
        <v>5018</v>
      </c>
      <c r="B358" s="2" t="s">
        <v>775</v>
      </c>
      <c r="C358" s="2" t="s">
        <v>41</v>
      </c>
      <c r="D358" s="2" t="s">
        <v>38</v>
      </c>
      <c r="E358" s="2" t="s">
        <v>33</v>
      </c>
      <c r="F358" s="8" t="s">
        <v>24</v>
      </c>
      <c r="G358" s="8">
        <v>1</v>
      </c>
      <c r="H358" s="8">
        <v>1</v>
      </c>
      <c r="I358" s="8">
        <v>1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5">
        <v>202030660</v>
      </c>
    </row>
    <row r="359" spans="1:21" hidden="1" x14ac:dyDescent="0.25">
      <c r="A359" s="8" t="s">
        <v>5018</v>
      </c>
      <c r="B359" s="2" t="s">
        <v>776</v>
      </c>
      <c r="C359" s="2" t="s">
        <v>41</v>
      </c>
      <c r="D359" s="2" t="s">
        <v>38</v>
      </c>
      <c r="E359" s="2" t="s">
        <v>33</v>
      </c>
      <c r="F359" s="8" t="s">
        <v>24</v>
      </c>
      <c r="G359" s="8">
        <v>1</v>
      </c>
      <c r="H359" s="8">
        <v>1</v>
      </c>
      <c r="I359" s="8">
        <v>1</v>
      </c>
      <c r="J359" s="8">
        <v>0</v>
      </c>
      <c r="K359" s="8">
        <v>1</v>
      </c>
      <c r="L359" s="8">
        <v>1</v>
      </c>
      <c r="M359" s="8">
        <v>0</v>
      </c>
      <c r="N359" s="8">
        <v>0</v>
      </c>
      <c r="O359" s="8">
        <v>1</v>
      </c>
      <c r="P359" s="8">
        <v>1</v>
      </c>
      <c r="Q359" s="8">
        <v>0</v>
      </c>
      <c r="R359" s="8">
        <v>1</v>
      </c>
      <c r="S359" s="8">
        <v>1</v>
      </c>
      <c r="T359" s="8">
        <v>0</v>
      </c>
      <c r="U359" s="5">
        <v>202030679</v>
      </c>
    </row>
    <row r="360" spans="1:21" hidden="1" x14ac:dyDescent="0.25">
      <c r="A360" s="8" t="s">
        <v>5018</v>
      </c>
      <c r="B360" s="2" t="s">
        <v>777</v>
      </c>
      <c r="C360" s="2" t="s">
        <v>41</v>
      </c>
      <c r="D360" s="2" t="s">
        <v>38</v>
      </c>
      <c r="E360" s="2" t="s">
        <v>33</v>
      </c>
      <c r="F360" s="8" t="s">
        <v>24</v>
      </c>
      <c r="G360" s="8">
        <v>1</v>
      </c>
      <c r="H360" s="8">
        <v>1</v>
      </c>
      <c r="I360" s="8">
        <v>1</v>
      </c>
      <c r="J360" s="8">
        <v>1</v>
      </c>
      <c r="K360" s="8">
        <v>1</v>
      </c>
      <c r="L360" s="8">
        <v>1</v>
      </c>
      <c r="M360" s="8">
        <v>0</v>
      </c>
      <c r="N360" s="8">
        <v>0</v>
      </c>
      <c r="O360" s="8">
        <v>1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5">
        <v>202030687</v>
      </c>
    </row>
    <row r="361" spans="1:21" hidden="1" x14ac:dyDescent="0.25">
      <c r="A361" s="8" t="s">
        <v>5018</v>
      </c>
      <c r="B361" s="2" t="s">
        <v>778</v>
      </c>
      <c r="C361" s="2" t="s">
        <v>41</v>
      </c>
      <c r="D361" s="2" t="s">
        <v>38</v>
      </c>
      <c r="E361" s="2" t="s">
        <v>33</v>
      </c>
      <c r="F361" s="8" t="s">
        <v>24</v>
      </c>
      <c r="G361" s="8">
        <v>1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0</v>
      </c>
      <c r="N361" s="8">
        <v>0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5">
        <v>202030695</v>
      </c>
    </row>
    <row r="362" spans="1:21" hidden="1" x14ac:dyDescent="0.25">
      <c r="A362" s="8" t="s">
        <v>5018</v>
      </c>
      <c r="B362" s="2" t="s">
        <v>779</v>
      </c>
      <c r="C362" s="2" t="s">
        <v>41</v>
      </c>
      <c r="D362" s="2" t="s">
        <v>38</v>
      </c>
      <c r="E362" s="2" t="s">
        <v>33</v>
      </c>
      <c r="F362" s="8" t="s">
        <v>24</v>
      </c>
      <c r="G362" s="8">
        <v>1</v>
      </c>
      <c r="H362" s="8">
        <v>1</v>
      </c>
      <c r="I362" s="8">
        <v>1</v>
      </c>
      <c r="J362" s="8">
        <v>1</v>
      </c>
      <c r="K362" s="8">
        <v>1</v>
      </c>
      <c r="L362" s="8">
        <v>1</v>
      </c>
      <c r="M362" s="8">
        <v>0</v>
      </c>
      <c r="N362" s="8">
        <v>0</v>
      </c>
      <c r="O362" s="8">
        <v>1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5">
        <v>202030709</v>
      </c>
    </row>
    <row r="363" spans="1:21" hidden="1" x14ac:dyDescent="0.25">
      <c r="A363" s="8" t="s">
        <v>5018</v>
      </c>
      <c r="B363" s="2" t="s">
        <v>780</v>
      </c>
      <c r="C363" s="2" t="s">
        <v>41</v>
      </c>
      <c r="D363" s="2" t="s">
        <v>38</v>
      </c>
      <c r="E363" s="2" t="s">
        <v>33</v>
      </c>
      <c r="F363" s="8" t="s">
        <v>24</v>
      </c>
      <c r="G363" s="8">
        <v>1</v>
      </c>
      <c r="H363" s="8">
        <v>1</v>
      </c>
      <c r="I363" s="8">
        <v>1</v>
      </c>
      <c r="J363" s="8">
        <v>1</v>
      </c>
      <c r="K363" s="8">
        <v>1</v>
      </c>
      <c r="L363" s="8">
        <v>1</v>
      </c>
      <c r="M363" s="8">
        <v>0</v>
      </c>
      <c r="N363" s="8">
        <v>0</v>
      </c>
      <c r="O363" s="8">
        <v>1</v>
      </c>
      <c r="P363" s="8">
        <v>1</v>
      </c>
      <c r="Q363" s="8">
        <v>0</v>
      </c>
      <c r="R363" s="8">
        <v>0</v>
      </c>
      <c r="S363" s="8">
        <v>0</v>
      </c>
      <c r="T363" s="8">
        <v>0</v>
      </c>
      <c r="U363" s="5">
        <v>202030717</v>
      </c>
    </row>
    <row r="364" spans="1:21" hidden="1" x14ac:dyDescent="0.25">
      <c r="A364" s="8" t="s">
        <v>5018</v>
      </c>
      <c r="B364" s="2" t="s">
        <v>781</v>
      </c>
      <c r="C364" s="2" t="s">
        <v>41</v>
      </c>
      <c r="D364" s="2" t="s">
        <v>38</v>
      </c>
      <c r="E364" s="2" t="s">
        <v>33</v>
      </c>
      <c r="F364" s="8" t="s">
        <v>24</v>
      </c>
      <c r="G364" s="8">
        <v>1</v>
      </c>
      <c r="H364" s="8">
        <v>1</v>
      </c>
      <c r="I364" s="8">
        <v>1</v>
      </c>
      <c r="J364" s="8">
        <v>1</v>
      </c>
      <c r="K364" s="8">
        <v>1</v>
      </c>
      <c r="L364" s="8">
        <v>1</v>
      </c>
      <c r="M364" s="8">
        <v>0</v>
      </c>
      <c r="N364" s="8">
        <v>0</v>
      </c>
      <c r="O364" s="8">
        <v>1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5">
        <v>202030725</v>
      </c>
    </row>
    <row r="365" spans="1:21" hidden="1" x14ac:dyDescent="0.25">
      <c r="A365" s="8" t="s">
        <v>5018</v>
      </c>
      <c r="B365" s="2" t="s">
        <v>782</v>
      </c>
      <c r="C365" s="2" t="s">
        <v>41</v>
      </c>
      <c r="D365" s="2" t="s">
        <v>38</v>
      </c>
      <c r="E365" s="2" t="s">
        <v>33</v>
      </c>
      <c r="F365" s="8" t="s">
        <v>24</v>
      </c>
      <c r="G365" s="8">
        <v>1</v>
      </c>
      <c r="H365" s="8">
        <v>1</v>
      </c>
      <c r="I365" s="8">
        <v>1</v>
      </c>
      <c r="J365" s="8">
        <v>1</v>
      </c>
      <c r="K365" s="8">
        <v>1</v>
      </c>
      <c r="L365" s="8">
        <v>1</v>
      </c>
      <c r="M365" s="8">
        <v>0</v>
      </c>
      <c r="N365" s="8">
        <v>0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5">
        <v>202030733</v>
      </c>
    </row>
    <row r="366" spans="1:21" hidden="1" x14ac:dyDescent="0.25">
      <c r="A366" s="8" t="s">
        <v>5018</v>
      </c>
      <c r="B366" s="2" t="s">
        <v>783</v>
      </c>
      <c r="C366" s="2" t="s">
        <v>41</v>
      </c>
      <c r="D366" s="2" t="s">
        <v>38</v>
      </c>
      <c r="E366" s="2" t="s">
        <v>33</v>
      </c>
      <c r="F366" s="8" t="s">
        <v>24</v>
      </c>
      <c r="G366" s="8">
        <v>1</v>
      </c>
      <c r="H366" s="8">
        <v>1</v>
      </c>
      <c r="I366" s="8">
        <v>1</v>
      </c>
      <c r="J366" s="8">
        <v>1</v>
      </c>
      <c r="K366" s="8">
        <v>1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5">
        <v>202030741</v>
      </c>
    </row>
    <row r="367" spans="1:21" hidden="1" x14ac:dyDescent="0.25">
      <c r="A367" s="8" t="s">
        <v>5018</v>
      </c>
      <c r="B367" s="2" t="s">
        <v>784</v>
      </c>
      <c r="C367" s="2" t="s">
        <v>41</v>
      </c>
      <c r="D367" s="2" t="s">
        <v>38</v>
      </c>
      <c r="E367" s="2" t="s">
        <v>33</v>
      </c>
      <c r="F367" s="8" t="s">
        <v>24</v>
      </c>
      <c r="G367" s="8">
        <v>1</v>
      </c>
      <c r="H367" s="8">
        <v>1</v>
      </c>
      <c r="I367" s="8">
        <v>1</v>
      </c>
      <c r="J367" s="8">
        <v>1</v>
      </c>
      <c r="K367" s="8">
        <v>1</v>
      </c>
      <c r="L367" s="8">
        <v>1</v>
      </c>
      <c r="M367" s="8">
        <v>0</v>
      </c>
      <c r="N367" s="8">
        <v>0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5">
        <v>202030750</v>
      </c>
    </row>
    <row r="368" spans="1:21" hidden="1" x14ac:dyDescent="0.25">
      <c r="A368" s="8" t="s">
        <v>5018</v>
      </c>
      <c r="B368" s="2" t="s">
        <v>785</v>
      </c>
      <c r="C368" s="2" t="s">
        <v>41</v>
      </c>
      <c r="D368" s="2" t="s">
        <v>38</v>
      </c>
      <c r="E368" s="2" t="s">
        <v>33</v>
      </c>
      <c r="F368" s="8" t="s">
        <v>24</v>
      </c>
      <c r="G368" s="8">
        <v>1</v>
      </c>
      <c r="H368" s="8">
        <v>1</v>
      </c>
      <c r="I368" s="8">
        <v>1</v>
      </c>
      <c r="J368" s="8">
        <v>1</v>
      </c>
      <c r="K368" s="8">
        <v>1</v>
      </c>
      <c r="L368" s="8">
        <v>1</v>
      </c>
      <c r="M368" s="8">
        <v>0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5">
        <v>202030768</v>
      </c>
    </row>
    <row r="369" spans="1:21" hidden="1" x14ac:dyDescent="0.25">
      <c r="A369" s="8" t="s">
        <v>5018</v>
      </c>
      <c r="B369" s="2" t="s">
        <v>786</v>
      </c>
      <c r="C369" s="2" t="s">
        <v>41</v>
      </c>
      <c r="D369" s="2" t="s">
        <v>38</v>
      </c>
      <c r="E369" s="2" t="s">
        <v>33</v>
      </c>
      <c r="F369" s="8" t="s">
        <v>24</v>
      </c>
      <c r="G369" s="8">
        <v>1</v>
      </c>
      <c r="H369" s="8">
        <v>1</v>
      </c>
      <c r="I369" s="8">
        <v>1</v>
      </c>
      <c r="J369" s="8">
        <v>1</v>
      </c>
      <c r="K369" s="8">
        <v>1</v>
      </c>
      <c r="L369" s="8">
        <v>1</v>
      </c>
      <c r="M369" s="8">
        <v>0</v>
      </c>
      <c r="N369" s="8">
        <v>0</v>
      </c>
      <c r="O369" s="8">
        <v>1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5">
        <v>202030776</v>
      </c>
    </row>
    <row r="370" spans="1:21" hidden="1" x14ac:dyDescent="0.25">
      <c r="A370" s="8" t="s">
        <v>5018</v>
      </c>
      <c r="B370" s="2" t="s">
        <v>787</v>
      </c>
      <c r="C370" s="2" t="s">
        <v>41</v>
      </c>
      <c r="D370" s="2" t="s">
        <v>38</v>
      </c>
      <c r="E370" s="2" t="s">
        <v>33</v>
      </c>
      <c r="F370" s="8" t="s">
        <v>24</v>
      </c>
      <c r="G370" s="8">
        <v>1</v>
      </c>
      <c r="H370" s="8">
        <v>1</v>
      </c>
      <c r="I370" s="8">
        <v>1</v>
      </c>
      <c r="J370" s="8">
        <v>1</v>
      </c>
      <c r="K370" s="8">
        <v>1</v>
      </c>
      <c r="L370" s="8">
        <v>1</v>
      </c>
      <c r="M370" s="8">
        <v>0</v>
      </c>
      <c r="N370" s="8">
        <v>0</v>
      </c>
      <c r="O370" s="8">
        <v>1</v>
      </c>
      <c r="P370" s="8">
        <v>1</v>
      </c>
      <c r="Q370" s="8">
        <v>0</v>
      </c>
      <c r="R370" s="8">
        <v>1</v>
      </c>
      <c r="S370" s="8">
        <v>1</v>
      </c>
      <c r="T370" s="8">
        <v>0</v>
      </c>
      <c r="U370" s="5">
        <v>202030784</v>
      </c>
    </row>
    <row r="371" spans="1:21" hidden="1" x14ac:dyDescent="0.25">
      <c r="A371" s="8" t="s">
        <v>5018</v>
      </c>
      <c r="B371" s="2" t="s">
        <v>788</v>
      </c>
      <c r="C371" s="2" t="s">
        <v>41</v>
      </c>
      <c r="D371" s="2" t="s">
        <v>38</v>
      </c>
      <c r="E371" s="2" t="s">
        <v>33</v>
      </c>
      <c r="F371" s="8" t="s">
        <v>24</v>
      </c>
      <c r="G371" s="8">
        <v>1</v>
      </c>
      <c r="H371" s="8">
        <v>1</v>
      </c>
      <c r="I371" s="8">
        <v>1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1</v>
      </c>
      <c r="Q371" s="8">
        <v>0</v>
      </c>
      <c r="R371" s="8">
        <v>0</v>
      </c>
      <c r="S371" s="8">
        <v>0</v>
      </c>
      <c r="T371" s="8">
        <v>0</v>
      </c>
      <c r="U371" s="5">
        <v>202030792</v>
      </c>
    </row>
    <row r="372" spans="1:21" hidden="1" x14ac:dyDescent="0.25">
      <c r="A372" s="8" t="s">
        <v>5018</v>
      </c>
      <c r="B372" s="2" t="s">
        <v>789</v>
      </c>
      <c r="C372" s="2" t="s">
        <v>41</v>
      </c>
      <c r="D372" s="2" t="s">
        <v>38</v>
      </c>
      <c r="E372" s="2" t="s">
        <v>33</v>
      </c>
      <c r="F372" s="8" t="s">
        <v>24</v>
      </c>
      <c r="G372" s="8">
        <v>1</v>
      </c>
      <c r="H372" s="8">
        <v>1</v>
      </c>
      <c r="I372" s="8">
        <v>1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5">
        <v>202030806</v>
      </c>
    </row>
    <row r="373" spans="1:21" hidden="1" x14ac:dyDescent="0.25">
      <c r="A373" s="8" t="s">
        <v>5018</v>
      </c>
      <c r="B373" s="2" t="s">
        <v>790</v>
      </c>
      <c r="C373" s="2" t="s">
        <v>41</v>
      </c>
      <c r="D373" s="2" t="s">
        <v>38</v>
      </c>
      <c r="E373" s="2" t="s">
        <v>33</v>
      </c>
      <c r="F373" s="8" t="s">
        <v>24</v>
      </c>
      <c r="G373" s="8">
        <v>1</v>
      </c>
      <c r="H373" s="8">
        <v>1</v>
      </c>
      <c r="I373" s="8">
        <v>1</v>
      </c>
      <c r="J373" s="8">
        <v>1</v>
      </c>
      <c r="K373" s="8">
        <v>1</v>
      </c>
      <c r="L373" s="8">
        <v>1</v>
      </c>
      <c r="M373" s="8">
        <v>0</v>
      </c>
      <c r="N373" s="8">
        <v>0</v>
      </c>
      <c r="O373" s="8">
        <v>1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5">
        <v>202030814</v>
      </c>
    </row>
    <row r="374" spans="1:21" hidden="1" x14ac:dyDescent="0.25">
      <c r="A374" s="8" t="s">
        <v>5018</v>
      </c>
      <c r="B374" s="2" t="s">
        <v>791</v>
      </c>
      <c r="C374" s="2" t="s">
        <v>41</v>
      </c>
      <c r="D374" s="2" t="s">
        <v>38</v>
      </c>
      <c r="E374" s="2" t="s">
        <v>33</v>
      </c>
      <c r="F374" s="8" t="s">
        <v>24</v>
      </c>
      <c r="G374" s="8">
        <v>1</v>
      </c>
      <c r="H374" s="8">
        <v>1</v>
      </c>
      <c r="I374" s="8">
        <v>1</v>
      </c>
      <c r="J374" s="8">
        <v>1</v>
      </c>
      <c r="K374" s="8">
        <v>1</v>
      </c>
      <c r="L374" s="8">
        <v>1</v>
      </c>
      <c r="M374" s="8">
        <v>0</v>
      </c>
      <c r="N374" s="8">
        <v>0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5">
        <v>202030822</v>
      </c>
    </row>
    <row r="375" spans="1:21" hidden="1" x14ac:dyDescent="0.25">
      <c r="A375" s="8" t="s">
        <v>5018</v>
      </c>
      <c r="B375" s="2" t="s">
        <v>792</v>
      </c>
      <c r="C375" s="2" t="s">
        <v>41</v>
      </c>
      <c r="D375" s="2" t="s">
        <v>38</v>
      </c>
      <c r="E375" s="2" t="s">
        <v>33</v>
      </c>
      <c r="F375" s="8" t="s">
        <v>24</v>
      </c>
      <c r="G375" s="8">
        <v>1</v>
      </c>
      <c r="H375" s="8">
        <v>1</v>
      </c>
      <c r="I375" s="8">
        <v>1</v>
      </c>
      <c r="J375" s="8">
        <v>1</v>
      </c>
      <c r="K375" s="8">
        <v>1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5">
        <v>202030830</v>
      </c>
    </row>
    <row r="376" spans="1:21" hidden="1" x14ac:dyDescent="0.25">
      <c r="A376" s="8" t="s">
        <v>5018</v>
      </c>
      <c r="B376" s="2" t="s">
        <v>793</v>
      </c>
      <c r="C376" s="2" t="s">
        <v>41</v>
      </c>
      <c r="D376" s="2" t="s">
        <v>38</v>
      </c>
      <c r="E376" s="2" t="s">
        <v>33</v>
      </c>
      <c r="F376" s="8" t="s">
        <v>24</v>
      </c>
      <c r="G376" s="8">
        <v>1</v>
      </c>
      <c r="H376" s="8">
        <v>1</v>
      </c>
      <c r="I376" s="8">
        <v>1</v>
      </c>
      <c r="J376" s="8">
        <v>1</v>
      </c>
      <c r="K376" s="8">
        <v>1</v>
      </c>
      <c r="L376" s="8">
        <v>1</v>
      </c>
      <c r="M376" s="8">
        <v>0</v>
      </c>
      <c r="N376" s="8">
        <v>0</v>
      </c>
      <c r="O376" s="8">
        <v>1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5">
        <v>202030849</v>
      </c>
    </row>
    <row r="377" spans="1:21" hidden="1" x14ac:dyDescent="0.25">
      <c r="A377" s="8" t="s">
        <v>5018</v>
      </c>
      <c r="B377" s="2" t="s">
        <v>794</v>
      </c>
      <c r="C377" s="2" t="s">
        <v>41</v>
      </c>
      <c r="D377" s="2" t="s">
        <v>38</v>
      </c>
      <c r="E377" s="2" t="s">
        <v>33</v>
      </c>
      <c r="F377" s="8" t="s">
        <v>24</v>
      </c>
      <c r="G377" s="8">
        <v>1</v>
      </c>
      <c r="H377" s="8">
        <v>1</v>
      </c>
      <c r="I377" s="8">
        <v>1</v>
      </c>
      <c r="J377" s="8">
        <v>1</v>
      </c>
      <c r="K377" s="8">
        <v>1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5">
        <v>202030857</v>
      </c>
    </row>
    <row r="378" spans="1:21" hidden="1" x14ac:dyDescent="0.25">
      <c r="A378" s="8" t="s">
        <v>5018</v>
      </c>
      <c r="B378" s="2" t="s">
        <v>795</v>
      </c>
      <c r="C378" s="2" t="s">
        <v>41</v>
      </c>
      <c r="D378" s="2" t="s">
        <v>38</v>
      </c>
      <c r="E378" s="2" t="s">
        <v>33</v>
      </c>
      <c r="F378" s="8" t="s">
        <v>24</v>
      </c>
      <c r="G378" s="8">
        <v>1</v>
      </c>
      <c r="H378" s="8">
        <v>1</v>
      </c>
      <c r="I378" s="8">
        <v>1</v>
      </c>
      <c r="J378" s="8">
        <v>1</v>
      </c>
      <c r="K378" s="8">
        <v>1</v>
      </c>
      <c r="L378" s="8">
        <v>1</v>
      </c>
      <c r="M378" s="8">
        <v>0</v>
      </c>
      <c r="N378" s="8">
        <v>0</v>
      </c>
      <c r="O378" s="8">
        <v>1</v>
      </c>
      <c r="P378" s="8">
        <v>1</v>
      </c>
      <c r="Q378" s="8">
        <v>0</v>
      </c>
      <c r="R378" s="8">
        <v>0</v>
      </c>
      <c r="S378" s="8">
        <v>0</v>
      </c>
      <c r="T378" s="8">
        <v>0</v>
      </c>
      <c r="U378" s="5">
        <v>202030865</v>
      </c>
    </row>
    <row r="379" spans="1:21" hidden="1" x14ac:dyDescent="0.25">
      <c r="A379" s="8" t="s">
        <v>5018</v>
      </c>
      <c r="B379" s="2" t="s">
        <v>796</v>
      </c>
      <c r="C379" s="2" t="s">
        <v>41</v>
      </c>
      <c r="D379" s="2" t="s">
        <v>38</v>
      </c>
      <c r="E379" s="2" t="s">
        <v>33</v>
      </c>
      <c r="F379" s="8" t="s">
        <v>24</v>
      </c>
      <c r="G379" s="8">
        <v>1</v>
      </c>
      <c r="H379" s="8">
        <v>1</v>
      </c>
      <c r="I379" s="8">
        <v>1</v>
      </c>
      <c r="J379" s="8">
        <v>1</v>
      </c>
      <c r="K379" s="8">
        <v>1</v>
      </c>
      <c r="L379" s="8">
        <v>1</v>
      </c>
      <c r="M379" s="8">
        <v>0</v>
      </c>
      <c r="N379" s="8">
        <v>0</v>
      </c>
      <c r="O379" s="8">
        <v>1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5">
        <v>202030873</v>
      </c>
    </row>
    <row r="380" spans="1:21" hidden="1" x14ac:dyDescent="0.25">
      <c r="A380" s="8" t="s">
        <v>5018</v>
      </c>
      <c r="B380" s="2" t="s">
        <v>797</v>
      </c>
      <c r="C380" s="2" t="s">
        <v>41</v>
      </c>
      <c r="D380" s="2" t="s">
        <v>38</v>
      </c>
      <c r="E380" s="2" t="s">
        <v>33</v>
      </c>
      <c r="F380" s="8" t="s">
        <v>24</v>
      </c>
      <c r="G380" s="8">
        <v>1</v>
      </c>
      <c r="H380" s="8">
        <v>1</v>
      </c>
      <c r="I380" s="8">
        <v>1</v>
      </c>
      <c r="J380" s="8">
        <v>1</v>
      </c>
      <c r="K380" s="8">
        <v>1</v>
      </c>
      <c r="L380" s="8">
        <v>1</v>
      </c>
      <c r="M380" s="8">
        <v>0</v>
      </c>
      <c r="N380" s="8">
        <v>0</v>
      </c>
      <c r="O380" s="8">
        <v>1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5">
        <v>202030881</v>
      </c>
    </row>
    <row r="381" spans="1:21" hidden="1" x14ac:dyDescent="0.25">
      <c r="A381" s="8" t="s">
        <v>5018</v>
      </c>
      <c r="B381" s="2" t="s">
        <v>798</v>
      </c>
      <c r="C381" s="2" t="s">
        <v>41</v>
      </c>
      <c r="D381" s="2" t="s">
        <v>38</v>
      </c>
      <c r="E381" s="2" t="s">
        <v>33</v>
      </c>
      <c r="F381" s="8" t="s">
        <v>24</v>
      </c>
      <c r="G381" s="8">
        <v>1</v>
      </c>
      <c r="H381" s="8">
        <v>1</v>
      </c>
      <c r="I381" s="8">
        <v>1</v>
      </c>
      <c r="J381" s="8">
        <v>1</v>
      </c>
      <c r="K381" s="8">
        <v>1</v>
      </c>
      <c r="L381" s="8">
        <v>1</v>
      </c>
      <c r="M381" s="8">
        <v>0</v>
      </c>
      <c r="N381" s="8">
        <v>0</v>
      </c>
      <c r="O381" s="8">
        <v>1</v>
      </c>
      <c r="P381" s="8">
        <v>1</v>
      </c>
      <c r="Q381" s="8">
        <v>0</v>
      </c>
      <c r="R381" s="8">
        <v>1</v>
      </c>
      <c r="S381" s="8">
        <v>1</v>
      </c>
      <c r="T381" s="8">
        <v>0</v>
      </c>
      <c r="U381" s="5">
        <v>202030890</v>
      </c>
    </row>
    <row r="382" spans="1:21" hidden="1" x14ac:dyDescent="0.25">
      <c r="A382" s="8" t="s">
        <v>5018</v>
      </c>
      <c r="B382" s="2" t="s">
        <v>799</v>
      </c>
      <c r="C382" s="2" t="s">
        <v>41</v>
      </c>
      <c r="D382" s="2" t="s">
        <v>38</v>
      </c>
      <c r="E382" s="2" t="s">
        <v>33</v>
      </c>
      <c r="F382" s="8" t="s">
        <v>24</v>
      </c>
      <c r="G382" s="8">
        <v>1</v>
      </c>
      <c r="H382" s="8">
        <v>1</v>
      </c>
      <c r="I382" s="8">
        <v>1</v>
      </c>
      <c r="J382" s="8">
        <v>1</v>
      </c>
      <c r="K382" s="8">
        <v>1</v>
      </c>
      <c r="L382" s="8">
        <v>1</v>
      </c>
      <c r="M382" s="8">
        <v>0</v>
      </c>
      <c r="N382" s="8">
        <v>0</v>
      </c>
      <c r="O382" s="8">
        <v>1</v>
      </c>
      <c r="P382" s="8">
        <v>1</v>
      </c>
      <c r="Q382" s="8">
        <v>0</v>
      </c>
      <c r="R382" s="8">
        <v>0</v>
      </c>
      <c r="S382" s="8">
        <v>0</v>
      </c>
      <c r="T382" s="8">
        <v>0</v>
      </c>
      <c r="U382" s="5">
        <v>202030903</v>
      </c>
    </row>
    <row r="383" spans="1:21" hidden="1" x14ac:dyDescent="0.25">
      <c r="A383" s="8" t="s">
        <v>5018</v>
      </c>
      <c r="B383" s="2" t="s">
        <v>800</v>
      </c>
      <c r="C383" s="2" t="s">
        <v>41</v>
      </c>
      <c r="D383" s="2" t="s">
        <v>38</v>
      </c>
      <c r="E383" s="2" t="s">
        <v>33</v>
      </c>
      <c r="F383" s="8" t="s">
        <v>24</v>
      </c>
      <c r="G383" s="8">
        <v>1</v>
      </c>
      <c r="H383" s="8">
        <v>1</v>
      </c>
      <c r="I383" s="8">
        <v>1</v>
      </c>
      <c r="J383" s="8">
        <v>1</v>
      </c>
      <c r="K383" s="8">
        <v>1</v>
      </c>
      <c r="L383" s="8">
        <v>1</v>
      </c>
      <c r="M383" s="8">
        <v>0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0</v>
      </c>
      <c r="T383" s="8">
        <v>0</v>
      </c>
      <c r="U383" s="5">
        <v>202030911</v>
      </c>
    </row>
    <row r="384" spans="1:21" hidden="1" x14ac:dyDescent="0.25">
      <c r="A384" s="8" t="s">
        <v>5018</v>
      </c>
      <c r="B384" s="2" t="s">
        <v>801</v>
      </c>
      <c r="C384" s="2" t="s">
        <v>41</v>
      </c>
      <c r="D384" s="2" t="s">
        <v>38</v>
      </c>
      <c r="E384" s="2" t="s">
        <v>33</v>
      </c>
      <c r="F384" s="8" t="s">
        <v>24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0</v>
      </c>
      <c r="N384" s="8">
        <v>0</v>
      </c>
      <c r="O384" s="8">
        <v>1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5">
        <v>202030920</v>
      </c>
    </row>
    <row r="385" spans="1:21" hidden="1" x14ac:dyDescent="0.25">
      <c r="A385" s="8" t="s">
        <v>5018</v>
      </c>
      <c r="B385" s="2" t="s">
        <v>802</v>
      </c>
      <c r="C385" s="2" t="s">
        <v>41</v>
      </c>
      <c r="D385" s="2" t="s">
        <v>38</v>
      </c>
      <c r="E385" s="2" t="s">
        <v>33</v>
      </c>
      <c r="F385" s="8" t="s">
        <v>24</v>
      </c>
      <c r="G385" s="8">
        <v>1</v>
      </c>
      <c r="H385" s="8">
        <v>1</v>
      </c>
      <c r="I385" s="8">
        <v>1</v>
      </c>
      <c r="J385" s="8">
        <v>1</v>
      </c>
      <c r="K385" s="8">
        <v>1</v>
      </c>
      <c r="L385" s="8">
        <v>1</v>
      </c>
      <c r="M385" s="8">
        <v>0</v>
      </c>
      <c r="N385" s="8">
        <v>0</v>
      </c>
      <c r="O385" s="8">
        <v>1</v>
      </c>
      <c r="P385" s="8">
        <v>1</v>
      </c>
      <c r="Q385" s="8">
        <v>0</v>
      </c>
      <c r="R385" s="8">
        <v>0</v>
      </c>
      <c r="S385" s="8">
        <v>0</v>
      </c>
      <c r="T385" s="8">
        <v>0</v>
      </c>
      <c r="U385" s="5">
        <v>202030938</v>
      </c>
    </row>
    <row r="386" spans="1:21" hidden="1" x14ac:dyDescent="0.25">
      <c r="A386" s="8" t="s">
        <v>5018</v>
      </c>
      <c r="B386" s="2" t="s">
        <v>803</v>
      </c>
      <c r="C386" s="2" t="s">
        <v>41</v>
      </c>
      <c r="D386" s="2" t="s">
        <v>38</v>
      </c>
      <c r="E386" s="2" t="s">
        <v>33</v>
      </c>
      <c r="F386" s="8" t="s">
        <v>24</v>
      </c>
      <c r="G386" s="8">
        <v>1</v>
      </c>
      <c r="H386" s="8">
        <v>1</v>
      </c>
      <c r="I386" s="8">
        <v>1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5">
        <v>202030946</v>
      </c>
    </row>
    <row r="387" spans="1:21" hidden="1" x14ac:dyDescent="0.25">
      <c r="A387" s="8" t="s">
        <v>5018</v>
      </c>
      <c r="B387" s="2" t="s">
        <v>804</v>
      </c>
      <c r="C387" s="2" t="s">
        <v>41</v>
      </c>
      <c r="D387" s="2" t="s">
        <v>38</v>
      </c>
      <c r="E387" s="2" t="s">
        <v>33</v>
      </c>
      <c r="F387" s="8" t="s">
        <v>24</v>
      </c>
      <c r="G387" s="8">
        <v>1</v>
      </c>
      <c r="H387" s="8">
        <v>1</v>
      </c>
      <c r="I387" s="8">
        <v>1</v>
      </c>
      <c r="J387" s="8">
        <v>1</v>
      </c>
      <c r="K387" s="8">
        <v>1</v>
      </c>
      <c r="L387" s="8">
        <v>1</v>
      </c>
      <c r="M387" s="8">
        <v>0</v>
      </c>
      <c r="N387" s="8">
        <v>0</v>
      </c>
      <c r="O387" s="8">
        <v>1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5">
        <v>202030954</v>
      </c>
    </row>
    <row r="388" spans="1:21" hidden="1" x14ac:dyDescent="0.25">
      <c r="A388" s="8" t="s">
        <v>5018</v>
      </c>
      <c r="B388" s="2" t="s">
        <v>805</v>
      </c>
      <c r="C388" s="2" t="s">
        <v>41</v>
      </c>
      <c r="D388" s="2" t="s">
        <v>38</v>
      </c>
      <c r="E388" s="2" t="s">
        <v>33</v>
      </c>
      <c r="F388" s="8" t="s">
        <v>24</v>
      </c>
      <c r="G388" s="8">
        <v>1</v>
      </c>
      <c r="H388" s="8">
        <v>1</v>
      </c>
      <c r="I388" s="8">
        <v>1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0</v>
      </c>
      <c r="U388" s="5">
        <v>202030962</v>
      </c>
    </row>
    <row r="389" spans="1:21" hidden="1" x14ac:dyDescent="0.25">
      <c r="A389" s="8" t="s">
        <v>5018</v>
      </c>
      <c r="B389" s="2" t="s">
        <v>806</v>
      </c>
      <c r="C389" s="2" t="s">
        <v>41</v>
      </c>
      <c r="D389" s="2" t="s">
        <v>38</v>
      </c>
      <c r="E389" s="2" t="s">
        <v>33</v>
      </c>
      <c r="F389" s="8" t="s">
        <v>24</v>
      </c>
      <c r="G389" s="8">
        <v>1</v>
      </c>
      <c r="H389" s="8">
        <v>1</v>
      </c>
      <c r="I389" s="8">
        <v>1</v>
      </c>
      <c r="J389" s="8">
        <v>1</v>
      </c>
      <c r="K389" s="8">
        <v>1</v>
      </c>
      <c r="L389" s="8">
        <v>1</v>
      </c>
      <c r="M389" s="8">
        <v>0</v>
      </c>
      <c r="N389" s="8">
        <v>0</v>
      </c>
      <c r="O389" s="8">
        <v>1</v>
      </c>
      <c r="P389" s="8">
        <v>1</v>
      </c>
      <c r="Q389" s="8">
        <v>0</v>
      </c>
      <c r="R389" s="8">
        <v>1</v>
      </c>
      <c r="S389" s="8">
        <v>1</v>
      </c>
      <c r="T389" s="8">
        <v>0</v>
      </c>
      <c r="U389" s="5">
        <v>202030970</v>
      </c>
    </row>
    <row r="390" spans="1:21" hidden="1" x14ac:dyDescent="0.25">
      <c r="A390" s="8" t="s">
        <v>5018</v>
      </c>
      <c r="B390" s="2" t="s">
        <v>807</v>
      </c>
      <c r="C390" s="2" t="s">
        <v>41</v>
      </c>
      <c r="D390" s="2" t="s">
        <v>38</v>
      </c>
      <c r="E390" s="2" t="s">
        <v>33</v>
      </c>
      <c r="F390" s="8" t="s">
        <v>24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5">
        <v>202030989</v>
      </c>
    </row>
    <row r="391" spans="1:21" hidden="1" x14ac:dyDescent="0.25">
      <c r="A391" s="8" t="s">
        <v>5018</v>
      </c>
      <c r="B391" s="2" t="s">
        <v>808</v>
      </c>
      <c r="C391" s="2" t="s">
        <v>41</v>
      </c>
      <c r="D391" s="2" t="s">
        <v>38</v>
      </c>
      <c r="E391" s="2" t="s">
        <v>33</v>
      </c>
      <c r="F391" s="8" t="s">
        <v>24</v>
      </c>
      <c r="G391" s="8">
        <v>1</v>
      </c>
      <c r="H391" s="8">
        <v>1</v>
      </c>
      <c r="I391" s="8">
        <v>1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1</v>
      </c>
      <c r="Q391" s="8">
        <v>0</v>
      </c>
      <c r="R391" s="8">
        <v>0</v>
      </c>
      <c r="S391" s="8">
        <v>0</v>
      </c>
      <c r="T391" s="8">
        <v>0</v>
      </c>
      <c r="U391" s="5">
        <v>202030997</v>
      </c>
    </row>
    <row r="392" spans="1:21" hidden="1" x14ac:dyDescent="0.25">
      <c r="A392" s="8" t="s">
        <v>5018</v>
      </c>
      <c r="B392" s="2" t="s">
        <v>809</v>
      </c>
      <c r="C392" s="2" t="s">
        <v>41</v>
      </c>
      <c r="D392" s="2" t="s">
        <v>38</v>
      </c>
      <c r="E392" s="2" t="s">
        <v>33</v>
      </c>
      <c r="F392" s="8" t="s">
        <v>24</v>
      </c>
      <c r="G392" s="8">
        <v>1</v>
      </c>
      <c r="H392" s="8">
        <v>1</v>
      </c>
      <c r="I392" s="8">
        <v>1</v>
      </c>
      <c r="J392" s="8">
        <v>1</v>
      </c>
      <c r="K392" s="8">
        <v>1</v>
      </c>
      <c r="L392" s="8">
        <v>1</v>
      </c>
      <c r="M392" s="8">
        <v>0</v>
      </c>
      <c r="N392" s="8">
        <v>0</v>
      </c>
      <c r="O392" s="8">
        <v>1</v>
      </c>
      <c r="P392" s="8">
        <v>1</v>
      </c>
      <c r="Q392" s="8">
        <v>0</v>
      </c>
      <c r="R392" s="8">
        <v>0</v>
      </c>
      <c r="S392" s="8">
        <v>0</v>
      </c>
      <c r="T392" s="8">
        <v>0</v>
      </c>
      <c r="U392" s="5">
        <v>202031004</v>
      </c>
    </row>
    <row r="393" spans="1:21" hidden="1" x14ac:dyDescent="0.25">
      <c r="A393" s="8" t="s">
        <v>5018</v>
      </c>
      <c r="B393" s="2" t="s">
        <v>810</v>
      </c>
      <c r="C393" s="2" t="s">
        <v>41</v>
      </c>
      <c r="D393" s="2" t="s">
        <v>38</v>
      </c>
      <c r="E393" s="2" t="s">
        <v>33</v>
      </c>
      <c r="F393" s="8" t="s">
        <v>24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0</v>
      </c>
      <c r="N393" s="8">
        <v>0</v>
      </c>
      <c r="O393" s="8">
        <v>1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5">
        <v>202031012</v>
      </c>
    </row>
    <row r="394" spans="1:21" hidden="1" x14ac:dyDescent="0.25">
      <c r="A394" s="8" t="s">
        <v>5018</v>
      </c>
      <c r="B394" s="2" t="s">
        <v>811</v>
      </c>
      <c r="C394" s="2" t="s">
        <v>41</v>
      </c>
      <c r="D394" s="2" t="s">
        <v>38</v>
      </c>
      <c r="E394" s="2" t="s">
        <v>33</v>
      </c>
      <c r="F394" s="8" t="s">
        <v>24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0</v>
      </c>
      <c r="N394" s="8">
        <v>0</v>
      </c>
      <c r="O394" s="8">
        <v>1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5">
        <v>202031020</v>
      </c>
    </row>
    <row r="395" spans="1:21" hidden="1" x14ac:dyDescent="0.25">
      <c r="A395" s="8" t="s">
        <v>5018</v>
      </c>
      <c r="B395" s="2" t="s">
        <v>812</v>
      </c>
      <c r="C395" s="2" t="s">
        <v>41</v>
      </c>
      <c r="D395" s="2" t="s">
        <v>38</v>
      </c>
      <c r="E395" s="2" t="s">
        <v>33</v>
      </c>
      <c r="F395" s="8" t="s">
        <v>24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0</v>
      </c>
      <c r="N395" s="8">
        <v>0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0</v>
      </c>
      <c r="U395" s="5">
        <v>202031039</v>
      </c>
    </row>
    <row r="396" spans="1:21" hidden="1" x14ac:dyDescent="0.25">
      <c r="A396" s="8" t="s">
        <v>5018</v>
      </c>
      <c r="B396" s="2" t="s">
        <v>813</v>
      </c>
      <c r="C396" s="2" t="s">
        <v>41</v>
      </c>
      <c r="D396" s="2" t="s">
        <v>38</v>
      </c>
      <c r="E396" s="2" t="s">
        <v>33</v>
      </c>
      <c r="F396" s="8" t="s">
        <v>24</v>
      </c>
      <c r="G396" s="8">
        <v>1</v>
      </c>
      <c r="H396" s="8">
        <v>1</v>
      </c>
      <c r="I396" s="8">
        <v>1</v>
      </c>
      <c r="J396" s="8">
        <v>1</v>
      </c>
      <c r="K396" s="8">
        <v>1</v>
      </c>
      <c r="L396" s="8">
        <v>1</v>
      </c>
      <c r="M396" s="8">
        <v>0</v>
      </c>
      <c r="N396" s="8">
        <v>0</v>
      </c>
      <c r="O396" s="8">
        <v>1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5">
        <v>202031047</v>
      </c>
    </row>
    <row r="397" spans="1:21" hidden="1" x14ac:dyDescent="0.25">
      <c r="A397" s="8" t="s">
        <v>5018</v>
      </c>
      <c r="B397" s="2" t="s">
        <v>814</v>
      </c>
      <c r="C397" s="2" t="s">
        <v>41</v>
      </c>
      <c r="D397" s="2" t="s">
        <v>38</v>
      </c>
      <c r="E397" s="2" t="s">
        <v>33</v>
      </c>
      <c r="F397" s="8" t="s">
        <v>24</v>
      </c>
      <c r="G397" s="8">
        <v>1</v>
      </c>
      <c r="H397" s="8">
        <v>0</v>
      </c>
      <c r="I397" s="8">
        <v>0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5">
        <v>202031055</v>
      </c>
    </row>
    <row r="398" spans="1:21" hidden="1" x14ac:dyDescent="0.25">
      <c r="A398" s="8" t="s">
        <v>5018</v>
      </c>
      <c r="B398" s="2" t="s">
        <v>815</v>
      </c>
      <c r="C398" s="2" t="s">
        <v>41</v>
      </c>
      <c r="D398" s="2" t="s">
        <v>38</v>
      </c>
      <c r="E398" s="2" t="s">
        <v>33</v>
      </c>
      <c r="F398" s="8" t="s">
        <v>24</v>
      </c>
      <c r="G398" s="8">
        <v>1</v>
      </c>
      <c r="H398" s="8">
        <v>1</v>
      </c>
      <c r="I398" s="8">
        <v>1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1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5">
        <v>202031063</v>
      </c>
    </row>
    <row r="399" spans="1:21" hidden="1" x14ac:dyDescent="0.25">
      <c r="A399" s="8" t="s">
        <v>5018</v>
      </c>
      <c r="B399" s="2" t="s">
        <v>816</v>
      </c>
      <c r="C399" s="2" t="s">
        <v>41</v>
      </c>
      <c r="D399" s="2" t="s">
        <v>38</v>
      </c>
      <c r="E399" s="2" t="s">
        <v>33</v>
      </c>
      <c r="F399" s="8" t="s">
        <v>36</v>
      </c>
      <c r="G399" s="8">
        <v>1</v>
      </c>
      <c r="H399" s="8">
        <v>1</v>
      </c>
      <c r="I399" s="8">
        <v>1</v>
      </c>
      <c r="J399" s="8">
        <v>0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5">
        <v>202031071</v>
      </c>
    </row>
    <row r="400" spans="1:21" hidden="1" x14ac:dyDescent="0.25">
      <c r="A400" s="8" t="s">
        <v>5018</v>
      </c>
      <c r="B400" s="2" t="s">
        <v>817</v>
      </c>
      <c r="C400" s="2" t="s">
        <v>41</v>
      </c>
      <c r="D400" s="2" t="s">
        <v>38</v>
      </c>
      <c r="E400" s="2" t="s">
        <v>33</v>
      </c>
      <c r="F400" s="8" t="s">
        <v>24</v>
      </c>
      <c r="G400" s="8">
        <v>1</v>
      </c>
      <c r="H400" s="8">
        <v>0</v>
      </c>
      <c r="I400" s="8">
        <v>0</v>
      </c>
      <c r="J400" s="8">
        <v>0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5">
        <v>202031080</v>
      </c>
    </row>
    <row r="401" spans="1:21" hidden="1" x14ac:dyDescent="0.25">
      <c r="A401" s="8" t="s">
        <v>5018</v>
      </c>
      <c r="B401" s="2" t="s">
        <v>818</v>
      </c>
      <c r="C401" s="2" t="s">
        <v>41</v>
      </c>
      <c r="D401" s="2" t="s">
        <v>38</v>
      </c>
      <c r="E401" s="2" t="s">
        <v>33</v>
      </c>
      <c r="F401" s="8" t="s">
        <v>24</v>
      </c>
      <c r="G401" s="8">
        <v>1</v>
      </c>
      <c r="H401" s="8">
        <v>1</v>
      </c>
      <c r="I401" s="8">
        <v>1</v>
      </c>
      <c r="J401" s="8">
        <v>0</v>
      </c>
      <c r="K401" s="8">
        <v>1</v>
      </c>
      <c r="L401" s="8">
        <v>1</v>
      </c>
      <c r="M401" s="8">
        <v>0</v>
      </c>
      <c r="N401" s="8">
        <v>1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5">
        <v>202031098</v>
      </c>
    </row>
    <row r="402" spans="1:21" hidden="1" x14ac:dyDescent="0.25">
      <c r="A402" s="8" t="s">
        <v>5018</v>
      </c>
      <c r="B402" s="2" t="s">
        <v>819</v>
      </c>
      <c r="C402" s="2" t="s">
        <v>41</v>
      </c>
      <c r="D402" s="2" t="s">
        <v>38</v>
      </c>
      <c r="E402" s="2" t="s">
        <v>33</v>
      </c>
      <c r="F402" s="8" t="s">
        <v>24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1</v>
      </c>
      <c r="M402" s="8">
        <v>0</v>
      </c>
      <c r="N402" s="8">
        <v>0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0</v>
      </c>
      <c r="U402" s="5">
        <v>202031101</v>
      </c>
    </row>
    <row r="403" spans="1:21" hidden="1" x14ac:dyDescent="0.25">
      <c r="A403" s="8" t="s">
        <v>5018</v>
      </c>
      <c r="B403" s="2" t="s">
        <v>820</v>
      </c>
      <c r="C403" s="2" t="s">
        <v>41</v>
      </c>
      <c r="D403" s="2" t="s">
        <v>38</v>
      </c>
      <c r="E403" s="2" t="s">
        <v>33</v>
      </c>
      <c r="F403" s="8" t="s">
        <v>24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0</v>
      </c>
      <c r="N403" s="8">
        <v>0</v>
      </c>
      <c r="O403" s="8">
        <v>1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5">
        <v>202031110</v>
      </c>
    </row>
    <row r="404" spans="1:21" hidden="1" x14ac:dyDescent="0.25">
      <c r="A404" s="8" t="s">
        <v>5018</v>
      </c>
      <c r="B404" s="2" t="s">
        <v>821</v>
      </c>
      <c r="C404" s="2" t="s">
        <v>41</v>
      </c>
      <c r="D404" s="2" t="s">
        <v>38</v>
      </c>
      <c r="E404" s="2" t="s">
        <v>33</v>
      </c>
      <c r="F404" s="8" t="s">
        <v>24</v>
      </c>
      <c r="G404" s="8">
        <v>1</v>
      </c>
      <c r="H404" s="8">
        <v>1</v>
      </c>
      <c r="I404" s="8">
        <v>1</v>
      </c>
      <c r="J404" s="8">
        <v>1</v>
      </c>
      <c r="K404" s="8">
        <v>1</v>
      </c>
      <c r="L404" s="8">
        <v>1</v>
      </c>
      <c r="M404" s="8">
        <v>0</v>
      </c>
      <c r="N404" s="8">
        <v>0</v>
      </c>
      <c r="O404" s="8">
        <v>1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5">
        <v>202031128</v>
      </c>
    </row>
    <row r="405" spans="1:21" hidden="1" x14ac:dyDescent="0.25">
      <c r="A405" s="8" t="s">
        <v>5018</v>
      </c>
      <c r="B405" s="2" t="s">
        <v>822</v>
      </c>
      <c r="C405" s="2" t="s">
        <v>41</v>
      </c>
      <c r="D405" s="2" t="s">
        <v>38</v>
      </c>
      <c r="E405" s="2" t="s">
        <v>33</v>
      </c>
      <c r="F405" s="8" t="s">
        <v>24</v>
      </c>
      <c r="G405" s="8">
        <v>1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1</v>
      </c>
      <c r="Q405" s="8">
        <v>0</v>
      </c>
      <c r="R405" s="8">
        <v>0</v>
      </c>
      <c r="S405" s="8">
        <v>0</v>
      </c>
      <c r="T405" s="8">
        <v>0</v>
      </c>
      <c r="U405" s="5">
        <v>202031136</v>
      </c>
    </row>
    <row r="406" spans="1:21" hidden="1" x14ac:dyDescent="0.25">
      <c r="A406" s="8" t="s">
        <v>5018</v>
      </c>
      <c r="B406" s="2" t="s">
        <v>823</v>
      </c>
      <c r="C406" s="2" t="s">
        <v>41</v>
      </c>
      <c r="D406" s="2" t="s">
        <v>38</v>
      </c>
      <c r="E406" s="2" t="s">
        <v>33</v>
      </c>
      <c r="F406" s="8" t="s">
        <v>24</v>
      </c>
      <c r="G406" s="8">
        <v>1</v>
      </c>
      <c r="H406" s="8">
        <v>1</v>
      </c>
      <c r="I406" s="8">
        <v>1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0</v>
      </c>
      <c r="S406" s="8">
        <v>0</v>
      </c>
      <c r="T406" s="8">
        <v>0</v>
      </c>
      <c r="U406" s="5">
        <v>202031144</v>
      </c>
    </row>
    <row r="407" spans="1:21" hidden="1" x14ac:dyDescent="0.25">
      <c r="A407" s="8" t="s">
        <v>5018</v>
      </c>
      <c r="B407" s="2" t="s">
        <v>824</v>
      </c>
      <c r="C407" s="2" t="s">
        <v>41</v>
      </c>
      <c r="D407" s="2" t="s">
        <v>38</v>
      </c>
      <c r="E407" s="2" t="s">
        <v>33</v>
      </c>
      <c r="F407" s="8" t="s">
        <v>24</v>
      </c>
      <c r="G407" s="8">
        <v>1</v>
      </c>
      <c r="H407" s="8">
        <v>1</v>
      </c>
      <c r="I407" s="8">
        <v>1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5">
        <v>202031152</v>
      </c>
    </row>
    <row r="408" spans="1:21" hidden="1" x14ac:dyDescent="0.25">
      <c r="A408" s="8" t="s">
        <v>5018</v>
      </c>
      <c r="B408" s="2" t="s">
        <v>825</v>
      </c>
      <c r="C408" s="2" t="s">
        <v>41</v>
      </c>
      <c r="D408" s="2" t="s">
        <v>38</v>
      </c>
      <c r="E408" s="2" t="s">
        <v>33</v>
      </c>
      <c r="F408" s="8" t="s">
        <v>24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0</v>
      </c>
      <c r="T408" s="8">
        <v>0</v>
      </c>
      <c r="U408" s="5">
        <v>202031179</v>
      </c>
    </row>
    <row r="409" spans="1:21" hidden="1" x14ac:dyDescent="0.25">
      <c r="A409" s="8" t="s">
        <v>5018</v>
      </c>
      <c r="B409" s="2" t="s">
        <v>826</v>
      </c>
      <c r="C409" s="2" t="s">
        <v>41</v>
      </c>
      <c r="D409" s="2" t="s">
        <v>38</v>
      </c>
      <c r="E409" s="2" t="s">
        <v>33</v>
      </c>
      <c r="F409" s="8" t="s">
        <v>24</v>
      </c>
      <c r="G409" s="8">
        <v>1</v>
      </c>
      <c r="H409" s="8">
        <v>1</v>
      </c>
      <c r="I409" s="8">
        <v>1</v>
      </c>
      <c r="J409" s="8">
        <v>1</v>
      </c>
      <c r="K409" s="8">
        <v>1</v>
      </c>
      <c r="L409" s="8">
        <v>1</v>
      </c>
      <c r="M409" s="8">
        <v>0</v>
      </c>
      <c r="N409" s="8">
        <v>0</v>
      </c>
      <c r="O409" s="8">
        <v>1</v>
      </c>
      <c r="P409" s="8">
        <v>1</v>
      </c>
      <c r="Q409" s="8">
        <v>0</v>
      </c>
      <c r="R409" s="8">
        <v>0</v>
      </c>
      <c r="S409" s="8">
        <v>0</v>
      </c>
      <c r="T409" s="8">
        <v>0</v>
      </c>
      <c r="U409" s="5">
        <v>202031187</v>
      </c>
    </row>
    <row r="410" spans="1:21" hidden="1" x14ac:dyDescent="0.25">
      <c r="A410" s="8" t="s">
        <v>5018</v>
      </c>
      <c r="B410" s="2" t="s">
        <v>827</v>
      </c>
      <c r="C410" s="2" t="s">
        <v>41</v>
      </c>
      <c r="D410" s="2" t="s">
        <v>38</v>
      </c>
      <c r="E410" s="2" t="s">
        <v>33</v>
      </c>
      <c r="F410" s="8" t="s">
        <v>24</v>
      </c>
      <c r="G410" s="8">
        <v>1</v>
      </c>
      <c r="H410" s="8">
        <v>1</v>
      </c>
      <c r="I410" s="8">
        <v>1</v>
      </c>
      <c r="J410" s="8">
        <v>1</v>
      </c>
      <c r="K410" s="8">
        <v>1</v>
      </c>
      <c r="L410" s="8">
        <v>1</v>
      </c>
      <c r="M410" s="8">
        <v>0</v>
      </c>
      <c r="N410" s="8">
        <v>0</v>
      </c>
      <c r="O410" s="8">
        <v>1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5">
        <v>202031195</v>
      </c>
    </row>
    <row r="411" spans="1:21" hidden="1" x14ac:dyDescent="0.25">
      <c r="A411" s="8" t="s">
        <v>5018</v>
      </c>
      <c r="B411" s="2" t="s">
        <v>828</v>
      </c>
      <c r="C411" s="2" t="s">
        <v>41</v>
      </c>
      <c r="D411" s="2" t="s">
        <v>38</v>
      </c>
      <c r="E411" s="2" t="s">
        <v>33</v>
      </c>
      <c r="F411" s="8" t="s">
        <v>24</v>
      </c>
      <c r="G411" s="8">
        <v>1</v>
      </c>
      <c r="H411" s="8">
        <v>1</v>
      </c>
      <c r="I411" s="8">
        <v>1</v>
      </c>
      <c r="J411" s="8">
        <v>0</v>
      </c>
      <c r="K411" s="8">
        <v>1</v>
      </c>
      <c r="L411" s="8">
        <v>1</v>
      </c>
      <c r="M411" s="8">
        <v>0</v>
      </c>
      <c r="N411" s="8">
        <v>1</v>
      </c>
      <c r="O411" s="8">
        <v>0</v>
      </c>
      <c r="P411" s="8">
        <v>1</v>
      </c>
      <c r="Q411" s="8">
        <v>0</v>
      </c>
      <c r="R411" s="8">
        <v>0</v>
      </c>
      <c r="S411" s="8">
        <v>0</v>
      </c>
      <c r="T411" s="8">
        <v>0</v>
      </c>
      <c r="U411" s="5">
        <v>202031209</v>
      </c>
    </row>
    <row r="412" spans="1:21" hidden="1" x14ac:dyDescent="0.25">
      <c r="A412" s="8" t="s">
        <v>5018</v>
      </c>
      <c r="B412" s="2" t="s">
        <v>829</v>
      </c>
      <c r="C412" s="2" t="s">
        <v>41</v>
      </c>
      <c r="D412" s="2" t="s">
        <v>38</v>
      </c>
      <c r="E412" s="2" t="s">
        <v>33</v>
      </c>
      <c r="F412" s="8" t="s">
        <v>24</v>
      </c>
      <c r="G412" s="8">
        <v>1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5">
        <v>202031217</v>
      </c>
    </row>
    <row r="413" spans="1:21" hidden="1" x14ac:dyDescent="0.25">
      <c r="A413" s="8" t="s">
        <v>5018</v>
      </c>
      <c r="B413" s="2" t="s">
        <v>830</v>
      </c>
      <c r="C413" s="2" t="s">
        <v>41</v>
      </c>
      <c r="D413" s="2" t="s">
        <v>38</v>
      </c>
      <c r="E413" s="2" t="s">
        <v>33</v>
      </c>
      <c r="F413" s="8" t="s">
        <v>24</v>
      </c>
      <c r="G413" s="8">
        <v>1</v>
      </c>
      <c r="H413" s="8">
        <v>1</v>
      </c>
      <c r="I413" s="8">
        <v>1</v>
      </c>
      <c r="J413" s="8">
        <v>0</v>
      </c>
      <c r="K413" s="8">
        <v>1</v>
      </c>
      <c r="L413" s="8">
        <v>1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5">
        <v>202031225</v>
      </c>
    </row>
    <row r="414" spans="1:21" hidden="1" x14ac:dyDescent="0.25">
      <c r="A414" s="8" t="s">
        <v>5018</v>
      </c>
      <c r="B414" s="2" t="s">
        <v>831</v>
      </c>
      <c r="C414" s="2" t="s">
        <v>41</v>
      </c>
      <c r="D414" s="2" t="s">
        <v>38</v>
      </c>
      <c r="E414" s="2" t="s">
        <v>33</v>
      </c>
      <c r="F414" s="8" t="s">
        <v>24</v>
      </c>
      <c r="G414" s="8">
        <v>1</v>
      </c>
      <c r="H414" s="8">
        <v>1</v>
      </c>
      <c r="I414" s="8">
        <v>1</v>
      </c>
      <c r="J414" s="8">
        <v>0</v>
      </c>
      <c r="K414" s="8">
        <v>1</v>
      </c>
      <c r="L414" s="8">
        <v>1</v>
      </c>
      <c r="M414" s="8">
        <v>0</v>
      </c>
      <c r="N414" s="8">
        <v>0</v>
      </c>
      <c r="O414" s="8">
        <v>1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5">
        <v>202031233</v>
      </c>
    </row>
    <row r="415" spans="1:21" hidden="1" x14ac:dyDescent="0.25">
      <c r="A415" s="8" t="s">
        <v>5018</v>
      </c>
      <c r="B415" s="2" t="s">
        <v>832</v>
      </c>
      <c r="C415" s="2" t="s">
        <v>41</v>
      </c>
      <c r="D415" s="2" t="s">
        <v>38</v>
      </c>
      <c r="E415" s="2" t="s">
        <v>33</v>
      </c>
      <c r="F415" s="8" t="s">
        <v>36</v>
      </c>
      <c r="G415" s="8">
        <v>1</v>
      </c>
      <c r="H415" s="8">
        <v>0</v>
      </c>
      <c r="I415" s="8">
        <v>0</v>
      </c>
      <c r="J415" s="8">
        <v>0</v>
      </c>
      <c r="K415" s="8">
        <v>1</v>
      </c>
      <c r="L415" s="8">
        <v>1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5">
        <v>202031241</v>
      </c>
    </row>
    <row r="416" spans="1:21" hidden="1" x14ac:dyDescent="0.25">
      <c r="A416" s="8" t="s">
        <v>5018</v>
      </c>
      <c r="B416" s="2" t="s">
        <v>833</v>
      </c>
      <c r="C416" s="2" t="s">
        <v>41</v>
      </c>
      <c r="D416" s="2" t="s">
        <v>38</v>
      </c>
      <c r="E416" s="2" t="s">
        <v>33</v>
      </c>
      <c r="F416" s="8" t="s">
        <v>24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1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5">
        <v>202031250</v>
      </c>
    </row>
    <row r="417" spans="1:21" hidden="1" x14ac:dyDescent="0.25">
      <c r="A417" s="8" t="s">
        <v>5018</v>
      </c>
      <c r="B417" s="2" t="s">
        <v>834</v>
      </c>
      <c r="C417" s="2" t="s">
        <v>41</v>
      </c>
      <c r="D417" s="2" t="s">
        <v>38</v>
      </c>
      <c r="E417" s="2" t="s">
        <v>33</v>
      </c>
      <c r="F417" s="8" t="s">
        <v>24</v>
      </c>
      <c r="G417" s="8">
        <v>1</v>
      </c>
      <c r="H417" s="8">
        <v>0</v>
      </c>
      <c r="I417" s="8">
        <v>0</v>
      </c>
      <c r="J417" s="8">
        <v>0</v>
      </c>
      <c r="K417" s="8">
        <v>1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5">
        <v>202031268</v>
      </c>
    </row>
    <row r="418" spans="1:21" hidden="1" x14ac:dyDescent="0.25">
      <c r="A418" s="8" t="s">
        <v>5018</v>
      </c>
      <c r="B418" s="2" t="s">
        <v>835</v>
      </c>
      <c r="C418" s="2" t="s">
        <v>42</v>
      </c>
      <c r="D418" s="2" t="s">
        <v>38</v>
      </c>
      <c r="E418" s="2" t="s">
        <v>33</v>
      </c>
      <c r="F418" s="8" t="s">
        <v>24</v>
      </c>
      <c r="G418" s="8">
        <v>1</v>
      </c>
      <c r="H418" s="8">
        <v>1</v>
      </c>
      <c r="I418" s="8">
        <v>1</v>
      </c>
      <c r="J418" s="8">
        <v>1</v>
      </c>
      <c r="K418" s="8">
        <v>1</v>
      </c>
      <c r="L418" s="8">
        <v>1</v>
      </c>
      <c r="M418" s="8">
        <v>0</v>
      </c>
      <c r="N418" s="8">
        <v>0</v>
      </c>
      <c r="O418" s="8">
        <v>1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5">
        <v>202040011</v>
      </c>
    </row>
    <row r="419" spans="1:21" hidden="1" x14ac:dyDescent="0.25">
      <c r="A419" s="8" t="s">
        <v>5018</v>
      </c>
      <c r="B419" s="2" t="s">
        <v>836</v>
      </c>
      <c r="C419" s="2" t="s">
        <v>42</v>
      </c>
      <c r="D419" s="2" t="s">
        <v>38</v>
      </c>
      <c r="E419" s="2" t="s">
        <v>33</v>
      </c>
      <c r="F419" s="8" t="s">
        <v>24</v>
      </c>
      <c r="G419" s="8">
        <v>1</v>
      </c>
      <c r="H419" s="8">
        <v>1</v>
      </c>
      <c r="I419" s="8">
        <v>1</v>
      </c>
      <c r="J419" s="8">
        <v>1</v>
      </c>
      <c r="K419" s="8">
        <v>1</v>
      </c>
      <c r="L419" s="8">
        <v>1</v>
      </c>
      <c r="M419" s="8">
        <v>0</v>
      </c>
      <c r="N419" s="8">
        <v>0</v>
      </c>
      <c r="O419" s="8">
        <v>1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5">
        <v>202040020</v>
      </c>
    </row>
    <row r="420" spans="1:21" hidden="1" x14ac:dyDescent="0.25">
      <c r="A420" s="8" t="s">
        <v>5018</v>
      </c>
      <c r="B420" s="2" t="s">
        <v>837</v>
      </c>
      <c r="C420" s="2" t="s">
        <v>42</v>
      </c>
      <c r="D420" s="2" t="s">
        <v>38</v>
      </c>
      <c r="E420" s="2" t="s">
        <v>33</v>
      </c>
      <c r="F420" s="8" t="s">
        <v>24</v>
      </c>
      <c r="G420" s="8">
        <v>1</v>
      </c>
      <c r="H420" s="8">
        <v>1</v>
      </c>
      <c r="I420" s="8">
        <v>1</v>
      </c>
      <c r="J420" s="8">
        <v>1</v>
      </c>
      <c r="K420" s="8">
        <v>1</v>
      </c>
      <c r="L420" s="8">
        <v>1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5">
        <v>202040038</v>
      </c>
    </row>
    <row r="421" spans="1:21" hidden="1" x14ac:dyDescent="0.25">
      <c r="A421" s="8" t="s">
        <v>5018</v>
      </c>
      <c r="B421" s="2" t="s">
        <v>838</v>
      </c>
      <c r="C421" s="2" t="s">
        <v>42</v>
      </c>
      <c r="D421" s="2" t="s">
        <v>38</v>
      </c>
      <c r="E421" s="2" t="s">
        <v>33</v>
      </c>
      <c r="F421" s="8" t="s">
        <v>24</v>
      </c>
      <c r="G421" s="8">
        <v>1</v>
      </c>
      <c r="H421" s="8">
        <v>1</v>
      </c>
      <c r="I421" s="8">
        <v>1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5">
        <v>202040046</v>
      </c>
    </row>
    <row r="422" spans="1:21" hidden="1" x14ac:dyDescent="0.25">
      <c r="A422" s="8" t="s">
        <v>5018</v>
      </c>
      <c r="B422" s="2" t="s">
        <v>839</v>
      </c>
      <c r="C422" s="2" t="s">
        <v>42</v>
      </c>
      <c r="D422" s="2" t="s">
        <v>38</v>
      </c>
      <c r="E422" s="2" t="s">
        <v>33</v>
      </c>
      <c r="F422" s="8" t="s">
        <v>24</v>
      </c>
      <c r="G422" s="8">
        <v>1</v>
      </c>
      <c r="H422" s="8">
        <v>1</v>
      </c>
      <c r="I422" s="8">
        <v>1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5">
        <v>202040054</v>
      </c>
    </row>
    <row r="423" spans="1:21" hidden="1" x14ac:dyDescent="0.25">
      <c r="A423" s="8" t="s">
        <v>5018</v>
      </c>
      <c r="B423" s="2" t="s">
        <v>840</v>
      </c>
      <c r="C423" s="2" t="s">
        <v>42</v>
      </c>
      <c r="D423" s="2" t="s">
        <v>38</v>
      </c>
      <c r="E423" s="2" t="s">
        <v>33</v>
      </c>
      <c r="F423" s="8" t="s">
        <v>24</v>
      </c>
      <c r="G423" s="8">
        <v>1</v>
      </c>
      <c r="H423" s="8">
        <v>1</v>
      </c>
      <c r="I423" s="8">
        <v>1</v>
      </c>
      <c r="J423" s="8">
        <v>1</v>
      </c>
      <c r="K423" s="8">
        <v>1</v>
      </c>
      <c r="L423" s="8">
        <v>1</v>
      </c>
      <c r="M423" s="8">
        <v>0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5">
        <v>202040062</v>
      </c>
    </row>
    <row r="424" spans="1:21" hidden="1" x14ac:dyDescent="0.25">
      <c r="A424" s="8" t="s">
        <v>5018</v>
      </c>
      <c r="B424" s="2" t="s">
        <v>841</v>
      </c>
      <c r="C424" s="2" t="s">
        <v>42</v>
      </c>
      <c r="D424" s="2" t="s">
        <v>38</v>
      </c>
      <c r="E424" s="2" t="s">
        <v>33</v>
      </c>
      <c r="F424" s="8" t="s">
        <v>24</v>
      </c>
      <c r="G424" s="8">
        <v>1</v>
      </c>
      <c r="H424" s="8">
        <v>1</v>
      </c>
      <c r="I424" s="8">
        <v>1</v>
      </c>
      <c r="J424" s="8">
        <v>1</v>
      </c>
      <c r="K424" s="8">
        <v>1</v>
      </c>
      <c r="L424" s="8">
        <v>1</v>
      </c>
      <c r="M424" s="8">
        <v>0</v>
      </c>
      <c r="N424" s="8">
        <v>0</v>
      </c>
      <c r="O424" s="8">
        <v>1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5">
        <v>202040070</v>
      </c>
    </row>
    <row r="425" spans="1:21" hidden="1" x14ac:dyDescent="0.25">
      <c r="A425" s="8" t="s">
        <v>5018</v>
      </c>
      <c r="B425" s="2" t="s">
        <v>842</v>
      </c>
      <c r="C425" s="2" t="s">
        <v>42</v>
      </c>
      <c r="D425" s="2" t="s">
        <v>38</v>
      </c>
      <c r="E425" s="2" t="s">
        <v>33</v>
      </c>
      <c r="F425" s="8" t="s">
        <v>24</v>
      </c>
      <c r="G425" s="8">
        <v>1</v>
      </c>
      <c r="H425" s="8">
        <v>1</v>
      </c>
      <c r="I425" s="8">
        <v>1</v>
      </c>
      <c r="J425" s="8">
        <v>1</v>
      </c>
      <c r="K425" s="8">
        <v>1</v>
      </c>
      <c r="L425" s="8">
        <v>1</v>
      </c>
      <c r="M425" s="8">
        <v>0</v>
      </c>
      <c r="N425" s="8">
        <v>0</v>
      </c>
      <c r="O425" s="8">
        <v>1</v>
      </c>
      <c r="P425" s="8">
        <v>1</v>
      </c>
      <c r="Q425" s="8">
        <v>0</v>
      </c>
      <c r="R425" s="8">
        <v>0</v>
      </c>
      <c r="S425" s="8">
        <v>0</v>
      </c>
      <c r="T425" s="8">
        <v>0</v>
      </c>
      <c r="U425" s="5">
        <v>202040089</v>
      </c>
    </row>
    <row r="426" spans="1:21" hidden="1" x14ac:dyDescent="0.25">
      <c r="A426" s="8" t="s">
        <v>5018</v>
      </c>
      <c r="B426" s="2" t="s">
        <v>843</v>
      </c>
      <c r="C426" s="2" t="s">
        <v>42</v>
      </c>
      <c r="D426" s="2" t="s">
        <v>38</v>
      </c>
      <c r="E426" s="2" t="s">
        <v>33</v>
      </c>
      <c r="F426" s="8" t="s">
        <v>24</v>
      </c>
      <c r="G426" s="8">
        <v>1</v>
      </c>
      <c r="H426" s="8">
        <v>1</v>
      </c>
      <c r="I426" s="8">
        <v>1</v>
      </c>
      <c r="J426" s="8">
        <v>1</v>
      </c>
      <c r="K426" s="8">
        <v>1</v>
      </c>
      <c r="L426" s="8">
        <v>1</v>
      </c>
      <c r="M426" s="8">
        <v>0</v>
      </c>
      <c r="N426" s="8">
        <v>0</v>
      </c>
      <c r="O426" s="8">
        <v>1</v>
      </c>
      <c r="P426" s="8">
        <v>1</v>
      </c>
      <c r="Q426" s="8">
        <v>0</v>
      </c>
      <c r="R426" s="8">
        <v>0</v>
      </c>
      <c r="S426" s="8">
        <v>0</v>
      </c>
      <c r="T426" s="8">
        <v>0</v>
      </c>
      <c r="U426" s="5">
        <v>202040097</v>
      </c>
    </row>
    <row r="427" spans="1:21" hidden="1" x14ac:dyDescent="0.25">
      <c r="A427" s="8" t="s">
        <v>5018</v>
      </c>
      <c r="B427" s="2" t="s">
        <v>844</v>
      </c>
      <c r="C427" s="2" t="s">
        <v>42</v>
      </c>
      <c r="D427" s="2" t="s">
        <v>38</v>
      </c>
      <c r="E427" s="2" t="s">
        <v>33</v>
      </c>
      <c r="F427" s="8" t="s">
        <v>24</v>
      </c>
      <c r="G427" s="8">
        <v>1</v>
      </c>
      <c r="H427" s="8">
        <v>1</v>
      </c>
      <c r="I427" s="8">
        <v>1</v>
      </c>
      <c r="J427" s="8">
        <v>1</v>
      </c>
      <c r="K427" s="8">
        <v>1</v>
      </c>
      <c r="L427" s="8">
        <v>1</v>
      </c>
      <c r="M427" s="8">
        <v>0</v>
      </c>
      <c r="N427" s="8">
        <v>0</v>
      </c>
      <c r="O427" s="8">
        <v>1</v>
      </c>
      <c r="P427" s="8">
        <v>1</v>
      </c>
      <c r="Q427" s="8">
        <v>0</v>
      </c>
      <c r="R427" s="8">
        <v>0</v>
      </c>
      <c r="S427" s="8">
        <v>0</v>
      </c>
      <c r="T427" s="8">
        <v>0</v>
      </c>
      <c r="U427" s="5">
        <v>202040100</v>
      </c>
    </row>
    <row r="428" spans="1:21" hidden="1" x14ac:dyDescent="0.25">
      <c r="A428" s="8" t="s">
        <v>5018</v>
      </c>
      <c r="B428" s="2" t="s">
        <v>845</v>
      </c>
      <c r="C428" s="2" t="s">
        <v>42</v>
      </c>
      <c r="D428" s="2" t="s">
        <v>38</v>
      </c>
      <c r="E428" s="2" t="s">
        <v>33</v>
      </c>
      <c r="F428" s="8" t="s">
        <v>24</v>
      </c>
      <c r="G428" s="8">
        <v>1</v>
      </c>
      <c r="H428" s="8">
        <v>0</v>
      </c>
      <c r="I428" s="8">
        <v>0</v>
      </c>
      <c r="J428" s="8">
        <v>1</v>
      </c>
      <c r="K428" s="8">
        <v>1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5">
        <v>202040119</v>
      </c>
    </row>
    <row r="429" spans="1:21" hidden="1" x14ac:dyDescent="0.25">
      <c r="A429" s="8" t="s">
        <v>5018</v>
      </c>
      <c r="B429" s="2" t="s">
        <v>846</v>
      </c>
      <c r="C429" s="2" t="s">
        <v>42</v>
      </c>
      <c r="D429" s="2" t="s">
        <v>38</v>
      </c>
      <c r="E429" s="2" t="s">
        <v>33</v>
      </c>
      <c r="F429" s="8" t="s">
        <v>24</v>
      </c>
      <c r="G429" s="8">
        <v>1</v>
      </c>
      <c r="H429" s="8">
        <v>1</v>
      </c>
      <c r="I429" s="8">
        <v>1</v>
      </c>
      <c r="J429" s="8">
        <v>1</v>
      </c>
      <c r="K429" s="8">
        <v>1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5">
        <v>202040127</v>
      </c>
    </row>
    <row r="430" spans="1:21" hidden="1" x14ac:dyDescent="0.25">
      <c r="A430" s="8" t="s">
        <v>5018</v>
      </c>
      <c r="B430" s="2" t="s">
        <v>847</v>
      </c>
      <c r="C430" s="2" t="s">
        <v>42</v>
      </c>
      <c r="D430" s="2" t="s">
        <v>38</v>
      </c>
      <c r="E430" s="2" t="s">
        <v>33</v>
      </c>
      <c r="F430" s="8" t="s">
        <v>24</v>
      </c>
      <c r="G430" s="8">
        <v>1</v>
      </c>
      <c r="H430" s="8">
        <v>1</v>
      </c>
      <c r="I430" s="8">
        <v>1</v>
      </c>
      <c r="J430" s="8">
        <v>1</v>
      </c>
      <c r="K430" s="8">
        <v>1</v>
      </c>
      <c r="L430" s="8">
        <v>1</v>
      </c>
      <c r="M430" s="8">
        <v>0</v>
      </c>
      <c r="N430" s="8">
        <v>0</v>
      </c>
      <c r="O430" s="8">
        <v>1</v>
      </c>
      <c r="P430" s="8">
        <v>1</v>
      </c>
      <c r="Q430" s="8">
        <v>0</v>
      </c>
      <c r="R430" s="8">
        <v>0</v>
      </c>
      <c r="S430" s="8">
        <v>0</v>
      </c>
      <c r="T430" s="8">
        <v>0</v>
      </c>
      <c r="U430" s="5">
        <v>202040135</v>
      </c>
    </row>
    <row r="431" spans="1:21" hidden="1" x14ac:dyDescent="0.25">
      <c r="A431" s="8" t="s">
        <v>5018</v>
      </c>
      <c r="B431" s="2" t="s">
        <v>848</v>
      </c>
      <c r="C431" s="2" t="s">
        <v>42</v>
      </c>
      <c r="D431" s="2" t="s">
        <v>38</v>
      </c>
      <c r="E431" s="2" t="s">
        <v>33</v>
      </c>
      <c r="F431" s="8" t="s">
        <v>24</v>
      </c>
      <c r="G431" s="8">
        <v>1</v>
      </c>
      <c r="H431" s="8">
        <v>1</v>
      </c>
      <c r="I431" s="8">
        <v>1</v>
      </c>
      <c r="J431" s="8">
        <v>1</v>
      </c>
      <c r="K431" s="8">
        <v>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5">
        <v>202040143</v>
      </c>
    </row>
    <row r="432" spans="1:21" hidden="1" x14ac:dyDescent="0.25">
      <c r="A432" s="8" t="s">
        <v>5018</v>
      </c>
      <c r="B432" s="2" t="s">
        <v>849</v>
      </c>
      <c r="C432" s="2" t="s">
        <v>42</v>
      </c>
      <c r="D432" s="2" t="s">
        <v>38</v>
      </c>
      <c r="E432" s="2" t="s">
        <v>33</v>
      </c>
      <c r="F432" s="8" t="s">
        <v>24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</v>
      </c>
      <c r="M432" s="8">
        <v>0</v>
      </c>
      <c r="N432" s="8">
        <v>0</v>
      </c>
      <c r="O432" s="8">
        <v>1</v>
      </c>
      <c r="P432" s="8">
        <v>1</v>
      </c>
      <c r="Q432" s="8">
        <v>0</v>
      </c>
      <c r="R432" s="8">
        <v>0</v>
      </c>
      <c r="S432" s="8">
        <v>0</v>
      </c>
      <c r="T432" s="8">
        <v>0</v>
      </c>
      <c r="U432" s="5">
        <v>202040151</v>
      </c>
    </row>
    <row r="433" spans="1:21" hidden="1" x14ac:dyDescent="0.25">
      <c r="A433" s="8" t="s">
        <v>5018</v>
      </c>
      <c r="B433" s="2" t="s">
        <v>850</v>
      </c>
      <c r="C433" s="2" t="s">
        <v>42</v>
      </c>
      <c r="D433" s="2" t="s">
        <v>38</v>
      </c>
      <c r="E433" s="2" t="s">
        <v>33</v>
      </c>
      <c r="F433" s="8" t="s">
        <v>24</v>
      </c>
      <c r="G433" s="8">
        <v>1</v>
      </c>
      <c r="H433" s="8">
        <v>1</v>
      </c>
      <c r="I433" s="8">
        <v>1</v>
      </c>
      <c r="J433" s="8">
        <v>1</v>
      </c>
      <c r="K433" s="8">
        <v>1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0</v>
      </c>
      <c r="S433" s="8">
        <v>0</v>
      </c>
      <c r="T433" s="8">
        <v>0</v>
      </c>
      <c r="U433" s="5">
        <v>202040160</v>
      </c>
    </row>
    <row r="434" spans="1:21" hidden="1" x14ac:dyDescent="0.25">
      <c r="A434" s="8" t="s">
        <v>5018</v>
      </c>
      <c r="B434" s="2" t="s">
        <v>851</v>
      </c>
      <c r="C434" s="2" t="s">
        <v>42</v>
      </c>
      <c r="D434" s="2" t="s">
        <v>38</v>
      </c>
      <c r="E434" s="2" t="s">
        <v>33</v>
      </c>
      <c r="F434" s="8" t="s">
        <v>24</v>
      </c>
      <c r="G434" s="8">
        <v>1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5">
        <v>202040178</v>
      </c>
    </row>
    <row r="435" spans="1:21" hidden="1" x14ac:dyDescent="0.25">
      <c r="A435" s="8" t="s">
        <v>5018</v>
      </c>
      <c r="B435" s="2" t="s">
        <v>852</v>
      </c>
      <c r="C435" s="2" t="s">
        <v>43</v>
      </c>
      <c r="D435" s="2" t="s">
        <v>38</v>
      </c>
      <c r="E435" s="2" t="s">
        <v>33</v>
      </c>
      <c r="F435" s="8" t="s">
        <v>24</v>
      </c>
      <c r="G435" s="8">
        <v>1</v>
      </c>
      <c r="H435" s="8">
        <v>1</v>
      </c>
      <c r="I435" s="8">
        <v>1</v>
      </c>
      <c r="J435" s="8">
        <v>1</v>
      </c>
      <c r="K435" s="8">
        <v>1</v>
      </c>
      <c r="L435" s="8">
        <v>1</v>
      </c>
      <c r="M435" s="8">
        <v>0</v>
      </c>
      <c r="N435" s="8">
        <v>0</v>
      </c>
      <c r="O435" s="8">
        <v>1</v>
      </c>
      <c r="P435" s="8">
        <v>1</v>
      </c>
      <c r="Q435" s="8">
        <v>0</v>
      </c>
      <c r="R435" s="8">
        <v>0</v>
      </c>
      <c r="S435" s="8">
        <v>0</v>
      </c>
      <c r="T435" s="8">
        <v>0</v>
      </c>
      <c r="U435" s="5">
        <v>202050017</v>
      </c>
    </row>
    <row r="436" spans="1:21" hidden="1" x14ac:dyDescent="0.25">
      <c r="A436" s="8" t="s">
        <v>5018</v>
      </c>
      <c r="B436" s="2" t="s">
        <v>853</v>
      </c>
      <c r="C436" s="2" t="s">
        <v>43</v>
      </c>
      <c r="D436" s="2" t="s">
        <v>38</v>
      </c>
      <c r="E436" s="2" t="s">
        <v>33</v>
      </c>
      <c r="F436" s="8" t="s">
        <v>24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5">
        <v>202050025</v>
      </c>
    </row>
    <row r="437" spans="1:21" hidden="1" x14ac:dyDescent="0.25">
      <c r="A437" s="8" t="s">
        <v>5018</v>
      </c>
      <c r="B437" s="2" t="s">
        <v>854</v>
      </c>
      <c r="C437" s="2" t="s">
        <v>43</v>
      </c>
      <c r="D437" s="2" t="s">
        <v>38</v>
      </c>
      <c r="E437" s="2" t="s">
        <v>33</v>
      </c>
      <c r="F437" s="8" t="s">
        <v>24</v>
      </c>
      <c r="G437" s="8">
        <v>1</v>
      </c>
      <c r="H437" s="8">
        <v>1</v>
      </c>
      <c r="I437" s="8">
        <v>1</v>
      </c>
      <c r="J437" s="8">
        <v>1</v>
      </c>
      <c r="K437" s="8">
        <v>1</v>
      </c>
      <c r="L437" s="8">
        <v>1</v>
      </c>
      <c r="M437" s="8">
        <v>0</v>
      </c>
      <c r="N437" s="8">
        <v>0</v>
      </c>
      <c r="O437" s="8">
        <v>1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5">
        <v>202050033</v>
      </c>
    </row>
    <row r="438" spans="1:21" hidden="1" x14ac:dyDescent="0.25">
      <c r="A438" s="8" t="s">
        <v>5018</v>
      </c>
      <c r="B438" s="2" t="s">
        <v>855</v>
      </c>
      <c r="C438" s="2" t="s">
        <v>43</v>
      </c>
      <c r="D438" s="2" t="s">
        <v>38</v>
      </c>
      <c r="E438" s="2" t="s">
        <v>33</v>
      </c>
      <c r="F438" s="8" t="s">
        <v>24</v>
      </c>
      <c r="G438" s="8">
        <v>1</v>
      </c>
      <c r="H438" s="8">
        <v>1</v>
      </c>
      <c r="I438" s="8">
        <v>1</v>
      </c>
      <c r="J438" s="8">
        <v>1</v>
      </c>
      <c r="K438" s="8">
        <v>1</v>
      </c>
      <c r="L438" s="8">
        <v>1</v>
      </c>
      <c r="M438" s="8">
        <v>0</v>
      </c>
      <c r="N438" s="8">
        <v>0</v>
      </c>
      <c r="O438" s="8">
        <v>1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5">
        <v>202050041</v>
      </c>
    </row>
    <row r="439" spans="1:21" hidden="1" x14ac:dyDescent="0.25">
      <c r="A439" s="8" t="s">
        <v>5018</v>
      </c>
      <c r="B439" s="2" t="s">
        <v>856</v>
      </c>
      <c r="C439" s="2" t="s">
        <v>43</v>
      </c>
      <c r="D439" s="2" t="s">
        <v>38</v>
      </c>
      <c r="E439" s="2" t="s">
        <v>33</v>
      </c>
      <c r="F439" s="8" t="s">
        <v>24</v>
      </c>
      <c r="G439" s="8">
        <v>1</v>
      </c>
      <c r="H439" s="8">
        <v>1</v>
      </c>
      <c r="I439" s="8">
        <v>1</v>
      </c>
      <c r="J439" s="8">
        <v>1</v>
      </c>
      <c r="K439" s="8">
        <v>1</v>
      </c>
      <c r="L439" s="8">
        <v>1</v>
      </c>
      <c r="M439" s="8">
        <v>0</v>
      </c>
      <c r="N439" s="8">
        <v>0</v>
      </c>
      <c r="O439" s="8">
        <v>1</v>
      </c>
      <c r="P439" s="8">
        <v>1</v>
      </c>
      <c r="Q439" s="8">
        <v>0</v>
      </c>
      <c r="R439" s="8">
        <v>0</v>
      </c>
      <c r="S439" s="8">
        <v>0</v>
      </c>
      <c r="T439" s="8">
        <v>0</v>
      </c>
      <c r="U439" s="5">
        <v>202050050</v>
      </c>
    </row>
    <row r="440" spans="1:21" hidden="1" x14ac:dyDescent="0.25">
      <c r="A440" s="8" t="s">
        <v>5018</v>
      </c>
      <c r="B440" s="2" t="s">
        <v>857</v>
      </c>
      <c r="C440" s="2" t="s">
        <v>43</v>
      </c>
      <c r="D440" s="2" t="s">
        <v>38</v>
      </c>
      <c r="E440" s="2" t="s">
        <v>33</v>
      </c>
      <c r="F440" s="8" t="s">
        <v>24</v>
      </c>
      <c r="G440" s="8">
        <v>1</v>
      </c>
      <c r="H440" s="8">
        <v>1</v>
      </c>
      <c r="I440" s="8">
        <v>1</v>
      </c>
      <c r="J440" s="8">
        <v>1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5">
        <v>202050068</v>
      </c>
    </row>
    <row r="441" spans="1:21" hidden="1" x14ac:dyDescent="0.25">
      <c r="A441" s="8" t="s">
        <v>5018</v>
      </c>
      <c r="B441" s="2" t="s">
        <v>858</v>
      </c>
      <c r="C441" s="2" t="s">
        <v>43</v>
      </c>
      <c r="D441" s="2" t="s">
        <v>38</v>
      </c>
      <c r="E441" s="2" t="s">
        <v>33</v>
      </c>
      <c r="F441" s="8" t="s">
        <v>24</v>
      </c>
      <c r="G441" s="8">
        <v>1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1</v>
      </c>
      <c r="T441" s="8">
        <v>0</v>
      </c>
      <c r="U441" s="5">
        <v>202050076</v>
      </c>
    </row>
    <row r="442" spans="1:21" hidden="1" x14ac:dyDescent="0.25">
      <c r="A442" s="8" t="s">
        <v>5018</v>
      </c>
      <c r="B442" s="2" t="s">
        <v>859</v>
      </c>
      <c r="C442" s="2" t="s">
        <v>43</v>
      </c>
      <c r="D442" s="2" t="s">
        <v>38</v>
      </c>
      <c r="E442" s="2" t="s">
        <v>33</v>
      </c>
      <c r="F442" s="8" t="s">
        <v>24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0</v>
      </c>
      <c r="N442" s="8">
        <v>0</v>
      </c>
      <c r="O442" s="8">
        <v>1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5">
        <v>202050084</v>
      </c>
    </row>
    <row r="443" spans="1:21" hidden="1" x14ac:dyDescent="0.25">
      <c r="A443" s="8" t="s">
        <v>5018</v>
      </c>
      <c r="B443" s="2" t="s">
        <v>860</v>
      </c>
      <c r="C443" s="2" t="s">
        <v>43</v>
      </c>
      <c r="D443" s="2" t="s">
        <v>38</v>
      </c>
      <c r="E443" s="2" t="s">
        <v>33</v>
      </c>
      <c r="F443" s="8" t="s">
        <v>24</v>
      </c>
      <c r="G443" s="8">
        <v>1</v>
      </c>
      <c r="H443" s="8">
        <v>1</v>
      </c>
      <c r="I443" s="8">
        <v>1</v>
      </c>
      <c r="J443" s="8">
        <v>1</v>
      </c>
      <c r="K443" s="8">
        <v>1</v>
      </c>
      <c r="L443" s="8">
        <v>1</v>
      </c>
      <c r="M443" s="8">
        <v>0</v>
      </c>
      <c r="N443" s="8">
        <v>0</v>
      </c>
      <c r="O443" s="8">
        <v>1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5">
        <v>202050092</v>
      </c>
    </row>
    <row r="444" spans="1:21" hidden="1" x14ac:dyDescent="0.25">
      <c r="A444" s="8" t="s">
        <v>5018</v>
      </c>
      <c r="B444" s="2" t="s">
        <v>861</v>
      </c>
      <c r="C444" s="2" t="s">
        <v>43</v>
      </c>
      <c r="D444" s="2" t="s">
        <v>38</v>
      </c>
      <c r="E444" s="2" t="s">
        <v>33</v>
      </c>
      <c r="F444" s="8" t="s">
        <v>24</v>
      </c>
      <c r="G444" s="8">
        <v>1</v>
      </c>
      <c r="H444" s="8">
        <v>1</v>
      </c>
      <c r="I444" s="8">
        <v>1</v>
      </c>
      <c r="J444" s="8">
        <v>1</v>
      </c>
      <c r="K444" s="8">
        <v>1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5">
        <v>202050106</v>
      </c>
    </row>
    <row r="445" spans="1:21" hidden="1" x14ac:dyDescent="0.25">
      <c r="A445" s="8" t="s">
        <v>5018</v>
      </c>
      <c r="B445" s="2" t="s">
        <v>862</v>
      </c>
      <c r="C445" s="2" t="s">
        <v>43</v>
      </c>
      <c r="D445" s="2" t="s">
        <v>38</v>
      </c>
      <c r="E445" s="2" t="s">
        <v>33</v>
      </c>
      <c r="F445" s="8" t="s">
        <v>24</v>
      </c>
      <c r="G445" s="8">
        <v>1</v>
      </c>
      <c r="H445" s="8">
        <v>1</v>
      </c>
      <c r="I445" s="8">
        <v>1</v>
      </c>
      <c r="J445" s="8">
        <v>1</v>
      </c>
      <c r="K445" s="8">
        <v>1</v>
      </c>
      <c r="L445" s="8">
        <v>1</v>
      </c>
      <c r="M445" s="8">
        <v>0</v>
      </c>
      <c r="N445" s="8">
        <v>0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5">
        <v>202050114</v>
      </c>
    </row>
    <row r="446" spans="1:21" hidden="1" x14ac:dyDescent="0.25">
      <c r="A446" s="8" t="s">
        <v>5018</v>
      </c>
      <c r="B446" s="2" t="s">
        <v>863</v>
      </c>
      <c r="C446" s="2" t="s">
        <v>43</v>
      </c>
      <c r="D446" s="2" t="s">
        <v>38</v>
      </c>
      <c r="E446" s="2" t="s">
        <v>33</v>
      </c>
      <c r="F446" s="8" t="s">
        <v>24</v>
      </c>
      <c r="G446" s="8">
        <v>1</v>
      </c>
      <c r="H446" s="8">
        <v>1</v>
      </c>
      <c r="I446" s="8">
        <v>1</v>
      </c>
      <c r="J446" s="8">
        <v>1</v>
      </c>
      <c r="K446" s="8">
        <v>1</v>
      </c>
      <c r="L446" s="8">
        <v>1</v>
      </c>
      <c r="M446" s="8">
        <v>0</v>
      </c>
      <c r="N446" s="8">
        <v>0</v>
      </c>
      <c r="O446" s="8">
        <v>1</v>
      </c>
      <c r="P446" s="8">
        <v>1</v>
      </c>
      <c r="Q446" s="8">
        <v>0</v>
      </c>
      <c r="R446" s="8">
        <v>0</v>
      </c>
      <c r="S446" s="8">
        <v>0</v>
      </c>
      <c r="T446" s="8">
        <v>0</v>
      </c>
      <c r="U446" s="5">
        <v>202050122</v>
      </c>
    </row>
    <row r="447" spans="1:21" hidden="1" x14ac:dyDescent="0.25">
      <c r="A447" s="8" t="s">
        <v>5018</v>
      </c>
      <c r="B447" s="2" t="s">
        <v>864</v>
      </c>
      <c r="C447" s="2" t="s">
        <v>43</v>
      </c>
      <c r="D447" s="2" t="s">
        <v>38</v>
      </c>
      <c r="E447" s="2" t="s">
        <v>33</v>
      </c>
      <c r="F447" s="8" t="s">
        <v>24</v>
      </c>
      <c r="G447" s="8">
        <v>1</v>
      </c>
      <c r="H447" s="8">
        <v>1</v>
      </c>
      <c r="I447" s="8">
        <v>1</v>
      </c>
      <c r="J447" s="8">
        <v>1</v>
      </c>
      <c r="K447" s="8">
        <v>1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5">
        <v>202050130</v>
      </c>
    </row>
    <row r="448" spans="1:21" hidden="1" x14ac:dyDescent="0.25">
      <c r="A448" s="8" t="s">
        <v>5018</v>
      </c>
      <c r="B448" s="2" t="s">
        <v>865</v>
      </c>
      <c r="C448" s="2" t="s">
        <v>43</v>
      </c>
      <c r="D448" s="2" t="s">
        <v>38</v>
      </c>
      <c r="E448" s="2" t="s">
        <v>33</v>
      </c>
      <c r="F448" s="8" t="s">
        <v>24</v>
      </c>
      <c r="G448" s="8">
        <v>1</v>
      </c>
      <c r="H448" s="8">
        <v>1</v>
      </c>
      <c r="I448" s="8">
        <v>1</v>
      </c>
      <c r="J448" s="8">
        <v>1</v>
      </c>
      <c r="K448" s="8">
        <v>1</v>
      </c>
      <c r="L448" s="8">
        <v>1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5">
        <v>202050149</v>
      </c>
    </row>
    <row r="449" spans="1:21" hidden="1" x14ac:dyDescent="0.25">
      <c r="A449" s="8" t="s">
        <v>5018</v>
      </c>
      <c r="B449" s="2" t="s">
        <v>866</v>
      </c>
      <c r="C449" s="2" t="s">
        <v>43</v>
      </c>
      <c r="D449" s="2" t="s">
        <v>38</v>
      </c>
      <c r="E449" s="2" t="s">
        <v>33</v>
      </c>
      <c r="F449" s="8" t="s">
        <v>24</v>
      </c>
      <c r="G449" s="8">
        <v>1</v>
      </c>
      <c r="H449" s="8">
        <v>1</v>
      </c>
      <c r="I449" s="8">
        <v>1</v>
      </c>
      <c r="J449" s="8">
        <v>1</v>
      </c>
      <c r="K449" s="8">
        <v>1</v>
      </c>
      <c r="L449" s="8">
        <v>1</v>
      </c>
      <c r="M449" s="8">
        <v>0</v>
      </c>
      <c r="N449" s="8">
        <v>0</v>
      </c>
      <c r="O449" s="8">
        <v>1</v>
      </c>
      <c r="P449" s="8">
        <v>1</v>
      </c>
      <c r="Q449" s="8">
        <v>0</v>
      </c>
      <c r="R449" s="8">
        <v>0</v>
      </c>
      <c r="S449" s="8">
        <v>0</v>
      </c>
      <c r="T449" s="8">
        <v>0</v>
      </c>
      <c r="U449" s="5">
        <v>202050157</v>
      </c>
    </row>
    <row r="450" spans="1:21" hidden="1" x14ac:dyDescent="0.25">
      <c r="A450" s="8" t="s">
        <v>5018</v>
      </c>
      <c r="B450" s="2" t="s">
        <v>867</v>
      </c>
      <c r="C450" s="2" t="s">
        <v>43</v>
      </c>
      <c r="D450" s="2" t="s">
        <v>38</v>
      </c>
      <c r="E450" s="2" t="s">
        <v>33</v>
      </c>
      <c r="F450" s="8" t="s">
        <v>24</v>
      </c>
      <c r="G450" s="8">
        <v>1</v>
      </c>
      <c r="H450" s="8">
        <v>1</v>
      </c>
      <c r="I450" s="8">
        <v>1</v>
      </c>
      <c r="J450" s="8">
        <v>1</v>
      </c>
      <c r="K450" s="8">
        <v>1</v>
      </c>
      <c r="L450" s="8">
        <v>1</v>
      </c>
      <c r="M450" s="8">
        <v>0</v>
      </c>
      <c r="N450" s="8">
        <v>0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5">
        <v>202050165</v>
      </c>
    </row>
    <row r="451" spans="1:21" hidden="1" x14ac:dyDescent="0.25">
      <c r="A451" s="8" t="s">
        <v>5018</v>
      </c>
      <c r="B451" s="2" t="s">
        <v>868</v>
      </c>
      <c r="C451" s="2" t="s">
        <v>43</v>
      </c>
      <c r="D451" s="2" t="s">
        <v>38</v>
      </c>
      <c r="E451" s="2" t="s">
        <v>33</v>
      </c>
      <c r="F451" s="8" t="s">
        <v>24</v>
      </c>
      <c r="G451" s="8">
        <v>1</v>
      </c>
      <c r="H451" s="8">
        <v>1</v>
      </c>
      <c r="I451" s="8">
        <v>1</v>
      </c>
      <c r="J451" s="8">
        <v>1</v>
      </c>
      <c r="K451" s="8">
        <v>1</v>
      </c>
      <c r="L451" s="8">
        <v>1</v>
      </c>
      <c r="M451" s="8">
        <v>0</v>
      </c>
      <c r="N451" s="8">
        <v>0</v>
      </c>
      <c r="O451" s="8">
        <v>1</v>
      </c>
      <c r="P451" s="8">
        <v>1</v>
      </c>
      <c r="Q451" s="8">
        <v>0</v>
      </c>
      <c r="R451" s="8">
        <v>0</v>
      </c>
      <c r="S451" s="8">
        <v>0</v>
      </c>
      <c r="T451" s="8">
        <v>0</v>
      </c>
      <c r="U451" s="5">
        <v>202050173</v>
      </c>
    </row>
    <row r="452" spans="1:21" hidden="1" x14ac:dyDescent="0.25">
      <c r="A452" s="8" t="s">
        <v>5018</v>
      </c>
      <c r="B452" s="2" t="s">
        <v>869</v>
      </c>
      <c r="C452" s="2" t="s">
        <v>43</v>
      </c>
      <c r="D452" s="2" t="s">
        <v>38</v>
      </c>
      <c r="E452" s="2" t="s">
        <v>33</v>
      </c>
      <c r="F452" s="8" t="s">
        <v>24</v>
      </c>
      <c r="G452" s="8">
        <v>1</v>
      </c>
      <c r="H452" s="8">
        <v>1</v>
      </c>
      <c r="I452" s="8">
        <v>1</v>
      </c>
      <c r="J452" s="8">
        <v>1</v>
      </c>
      <c r="K452" s="8">
        <v>1</v>
      </c>
      <c r="L452" s="8">
        <v>1</v>
      </c>
      <c r="M452" s="8">
        <v>0</v>
      </c>
      <c r="N452" s="8">
        <v>0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5">
        <v>202050181</v>
      </c>
    </row>
    <row r="453" spans="1:21" hidden="1" x14ac:dyDescent="0.25">
      <c r="A453" s="8" t="s">
        <v>5018</v>
      </c>
      <c r="B453" s="2" t="s">
        <v>870</v>
      </c>
      <c r="C453" s="2" t="s">
        <v>43</v>
      </c>
      <c r="D453" s="2" t="s">
        <v>38</v>
      </c>
      <c r="E453" s="2" t="s">
        <v>33</v>
      </c>
      <c r="F453" s="8" t="s">
        <v>24</v>
      </c>
      <c r="G453" s="8">
        <v>1</v>
      </c>
      <c r="H453" s="8">
        <v>1</v>
      </c>
      <c r="I453" s="8">
        <v>1</v>
      </c>
      <c r="J453" s="8">
        <v>1</v>
      </c>
      <c r="K453" s="8">
        <v>1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5">
        <v>202050190</v>
      </c>
    </row>
    <row r="454" spans="1:21" hidden="1" x14ac:dyDescent="0.25">
      <c r="A454" s="8" t="s">
        <v>5018</v>
      </c>
      <c r="B454" s="2" t="s">
        <v>871</v>
      </c>
      <c r="C454" s="2" t="s">
        <v>43</v>
      </c>
      <c r="D454" s="2" t="s">
        <v>38</v>
      </c>
      <c r="E454" s="2" t="s">
        <v>33</v>
      </c>
      <c r="F454" s="8" t="s">
        <v>24</v>
      </c>
      <c r="G454" s="8">
        <v>1</v>
      </c>
      <c r="H454" s="8">
        <v>1</v>
      </c>
      <c r="I454" s="8">
        <v>1</v>
      </c>
      <c r="J454" s="8">
        <v>1</v>
      </c>
      <c r="K454" s="8">
        <v>1</v>
      </c>
      <c r="L454" s="8">
        <v>1</v>
      </c>
      <c r="M454" s="8">
        <v>0</v>
      </c>
      <c r="N454" s="8">
        <v>0</v>
      </c>
      <c r="O454" s="8">
        <v>1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5">
        <v>202050203</v>
      </c>
    </row>
    <row r="455" spans="1:21" hidden="1" x14ac:dyDescent="0.25">
      <c r="A455" s="8" t="s">
        <v>5018</v>
      </c>
      <c r="B455" s="2" t="s">
        <v>872</v>
      </c>
      <c r="C455" s="2" t="s">
        <v>43</v>
      </c>
      <c r="D455" s="2" t="s">
        <v>38</v>
      </c>
      <c r="E455" s="2" t="s">
        <v>33</v>
      </c>
      <c r="F455" s="8" t="s">
        <v>24</v>
      </c>
      <c r="G455" s="8">
        <v>1</v>
      </c>
      <c r="H455" s="8">
        <v>1</v>
      </c>
      <c r="I455" s="8">
        <v>1</v>
      </c>
      <c r="J455" s="8">
        <v>1</v>
      </c>
      <c r="K455" s="8">
        <v>1</v>
      </c>
      <c r="L455" s="8">
        <v>1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5">
        <v>202050211</v>
      </c>
    </row>
    <row r="456" spans="1:21" hidden="1" x14ac:dyDescent="0.25">
      <c r="A456" s="8" t="s">
        <v>5018</v>
      </c>
      <c r="B456" s="2" t="s">
        <v>873</v>
      </c>
      <c r="C456" s="2" t="s">
        <v>43</v>
      </c>
      <c r="D456" s="2" t="s">
        <v>38</v>
      </c>
      <c r="E456" s="2" t="s">
        <v>33</v>
      </c>
      <c r="F456" s="8" t="s">
        <v>24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0</v>
      </c>
      <c r="N456" s="8">
        <v>0</v>
      </c>
      <c r="O456" s="8">
        <v>1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5">
        <v>202050220</v>
      </c>
    </row>
    <row r="457" spans="1:21" hidden="1" x14ac:dyDescent="0.25">
      <c r="A457" s="8" t="s">
        <v>5018</v>
      </c>
      <c r="B457" s="2" t="s">
        <v>874</v>
      </c>
      <c r="C457" s="2" t="s">
        <v>43</v>
      </c>
      <c r="D457" s="2" t="s">
        <v>38</v>
      </c>
      <c r="E457" s="2" t="s">
        <v>33</v>
      </c>
      <c r="F457" s="8" t="s">
        <v>24</v>
      </c>
      <c r="G457" s="8">
        <v>1</v>
      </c>
      <c r="H457" s="8">
        <v>1</v>
      </c>
      <c r="I457" s="8">
        <v>1</v>
      </c>
      <c r="J457" s="8">
        <v>1</v>
      </c>
      <c r="K457" s="8">
        <v>1</v>
      </c>
      <c r="L457" s="8">
        <v>1</v>
      </c>
      <c r="M457" s="8">
        <v>0</v>
      </c>
      <c r="N457" s="8">
        <v>0</v>
      </c>
      <c r="O457" s="8">
        <v>1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5">
        <v>202050238</v>
      </c>
    </row>
    <row r="458" spans="1:21" hidden="1" x14ac:dyDescent="0.25">
      <c r="A458" s="8" t="s">
        <v>5018</v>
      </c>
      <c r="B458" s="2" t="s">
        <v>875</v>
      </c>
      <c r="C458" s="2" t="s">
        <v>43</v>
      </c>
      <c r="D458" s="2" t="s">
        <v>38</v>
      </c>
      <c r="E458" s="2" t="s">
        <v>33</v>
      </c>
      <c r="F458" s="8" t="s">
        <v>24</v>
      </c>
      <c r="G458" s="8">
        <v>1</v>
      </c>
      <c r="H458" s="8">
        <v>1</v>
      </c>
      <c r="I458" s="8">
        <v>1</v>
      </c>
      <c r="J458" s="8">
        <v>1</v>
      </c>
      <c r="K458" s="8">
        <v>1</v>
      </c>
      <c r="L458" s="8">
        <v>1</v>
      </c>
      <c r="M458" s="8">
        <v>0</v>
      </c>
      <c r="N458" s="8">
        <v>0</v>
      </c>
      <c r="O458" s="8">
        <v>1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5">
        <v>202050246</v>
      </c>
    </row>
    <row r="459" spans="1:21" hidden="1" x14ac:dyDescent="0.25">
      <c r="A459" s="8" t="s">
        <v>5018</v>
      </c>
      <c r="B459" s="2" t="s">
        <v>876</v>
      </c>
      <c r="C459" s="2" t="s">
        <v>43</v>
      </c>
      <c r="D459" s="2" t="s">
        <v>38</v>
      </c>
      <c r="E459" s="2" t="s">
        <v>33</v>
      </c>
      <c r="F459" s="8" t="s">
        <v>23</v>
      </c>
      <c r="G459" s="8">
        <v>1</v>
      </c>
      <c r="H459" s="8">
        <v>1</v>
      </c>
      <c r="I459" s="8">
        <v>1</v>
      </c>
      <c r="J459" s="8">
        <v>1</v>
      </c>
      <c r="K459" s="8">
        <v>1</v>
      </c>
      <c r="L459" s="8">
        <v>1</v>
      </c>
      <c r="M459" s="8">
        <v>0</v>
      </c>
      <c r="N459" s="8">
        <v>0</v>
      </c>
      <c r="O459" s="8">
        <v>1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5">
        <v>202050254</v>
      </c>
    </row>
    <row r="460" spans="1:21" hidden="1" x14ac:dyDescent="0.25">
      <c r="A460" s="8" t="s">
        <v>5018</v>
      </c>
      <c r="B460" s="2" t="s">
        <v>877</v>
      </c>
      <c r="C460" s="2" t="s">
        <v>43</v>
      </c>
      <c r="D460" s="2" t="s">
        <v>38</v>
      </c>
      <c r="E460" s="2" t="s">
        <v>33</v>
      </c>
      <c r="F460" s="8" t="s">
        <v>24</v>
      </c>
      <c r="G460" s="8">
        <v>1</v>
      </c>
      <c r="H460" s="8">
        <v>1</v>
      </c>
      <c r="I460" s="8">
        <v>1</v>
      </c>
      <c r="J460" s="8">
        <v>1</v>
      </c>
      <c r="K460" s="8">
        <v>1</v>
      </c>
      <c r="L460" s="8">
        <v>1</v>
      </c>
      <c r="M460" s="8">
        <v>0</v>
      </c>
      <c r="N460" s="8">
        <v>0</v>
      </c>
      <c r="O460" s="8">
        <v>1</v>
      </c>
      <c r="P460" s="8">
        <v>1</v>
      </c>
      <c r="Q460" s="8">
        <v>0</v>
      </c>
      <c r="R460" s="8">
        <v>0</v>
      </c>
      <c r="S460" s="8">
        <v>0</v>
      </c>
      <c r="T460" s="8">
        <v>0</v>
      </c>
      <c r="U460" s="5">
        <v>202050262</v>
      </c>
    </row>
    <row r="461" spans="1:21" hidden="1" x14ac:dyDescent="0.25">
      <c r="A461" s="8" t="s">
        <v>5018</v>
      </c>
      <c r="B461" s="2" t="s">
        <v>878</v>
      </c>
      <c r="C461" s="2" t="s">
        <v>43</v>
      </c>
      <c r="D461" s="2" t="s">
        <v>38</v>
      </c>
      <c r="E461" s="2" t="s">
        <v>33</v>
      </c>
      <c r="F461" s="8" t="s">
        <v>24</v>
      </c>
      <c r="G461" s="8">
        <v>1</v>
      </c>
      <c r="H461" s="8">
        <v>1</v>
      </c>
      <c r="I461" s="8">
        <v>1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1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5">
        <v>202050270</v>
      </c>
    </row>
    <row r="462" spans="1:21" hidden="1" x14ac:dyDescent="0.25">
      <c r="A462" s="8" t="s">
        <v>5018</v>
      </c>
      <c r="B462" s="2" t="s">
        <v>879</v>
      </c>
      <c r="C462" s="2" t="s">
        <v>43</v>
      </c>
      <c r="D462" s="2" t="s">
        <v>38</v>
      </c>
      <c r="E462" s="2" t="s">
        <v>33</v>
      </c>
      <c r="F462" s="8" t="s">
        <v>24</v>
      </c>
      <c r="G462" s="8">
        <v>1</v>
      </c>
      <c r="H462" s="8">
        <v>1</v>
      </c>
      <c r="I462" s="8">
        <v>1</v>
      </c>
      <c r="J462" s="8">
        <v>1</v>
      </c>
      <c r="K462" s="8">
        <v>1</v>
      </c>
      <c r="L462" s="8">
        <v>1</v>
      </c>
      <c r="M462" s="8">
        <v>0</v>
      </c>
      <c r="N462" s="8">
        <v>0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5">
        <v>202050289</v>
      </c>
    </row>
    <row r="463" spans="1:21" hidden="1" x14ac:dyDescent="0.25">
      <c r="A463" s="8" t="s">
        <v>5018</v>
      </c>
      <c r="B463" s="2" t="s">
        <v>880</v>
      </c>
      <c r="C463" s="2" t="s">
        <v>43</v>
      </c>
      <c r="D463" s="2" t="s">
        <v>38</v>
      </c>
      <c r="E463" s="2" t="s">
        <v>33</v>
      </c>
      <c r="F463" s="8" t="s">
        <v>24</v>
      </c>
      <c r="G463" s="8">
        <v>1</v>
      </c>
      <c r="H463" s="8">
        <v>1</v>
      </c>
      <c r="I463" s="8">
        <v>1</v>
      </c>
      <c r="J463" s="8">
        <v>1</v>
      </c>
      <c r="K463" s="8">
        <v>1</v>
      </c>
      <c r="L463" s="8">
        <v>1</v>
      </c>
      <c r="M463" s="8">
        <v>0</v>
      </c>
      <c r="N463" s="8">
        <v>0</v>
      </c>
      <c r="O463" s="8">
        <v>1</v>
      </c>
      <c r="P463" s="8">
        <v>1</v>
      </c>
      <c r="Q463" s="8">
        <v>0</v>
      </c>
      <c r="R463" s="8">
        <v>0</v>
      </c>
      <c r="S463" s="8">
        <v>0</v>
      </c>
      <c r="T463" s="8">
        <v>0</v>
      </c>
      <c r="U463" s="5">
        <v>202050297</v>
      </c>
    </row>
    <row r="464" spans="1:21" hidden="1" x14ac:dyDescent="0.25">
      <c r="A464" s="8" t="s">
        <v>5018</v>
      </c>
      <c r="B464" s="2" t="s">
        <v>881</v>
      </c>
      <c r="C464" s="2" t="s">
        <v>43</v>
      </c>
      <c r="D464" s="2" t="s">
        <v>38</v>
      </c>
      <c r="E464" s="2" t="s">
        <v>33</v>
      </c>
      <c r="F464" s="8" t="s">
        <v>24</v>
      </c>
      <c r="G464" s="8">
        <v>1</v>
      </c>
      <c r="H464" s="8">
        <v>1</v>
      </c>
      <c r="I464" s="8">
        <v>1</v>
      </c>
      <c r="J464" s="8">
        <v>1</v>
      </c>
      <c r="K464" s="8">
        <v>1</v>
      </c>
      <c r="L464" s="8">
        <v>1</v>
      </c>
      <c r="M464" s="8">
        <v>0</v>
      </c>
      <c r="N464" s="8">
        <v>0</v>
      </c>
      <c r="O464" s="8">
        <v>1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5">
        <v>202050300</v>
      </c>
    </row>
    <row r="465" spans="1:21" hidden="1" x14ac:dyDescent="0.25">
      <c r="A465" s="8" t="s">
        <v>5018</v>
      </c>
      <c r="B465" s="2" t="s">
        <v>882</v>
      </c>
      <c r="C465" s="2" t="s">
        <v>43</v>
      </c>
      <c r="D465" s="2" t="s">
        <v>38</v>
      </c>
      <c r="E465" s="2" t="s">
        <v>33</v>
      </c>
      <c r="F465" s="8" t="s">
        <v>24</v>
      </c>
      <c r="G465" s="8">
        <v>1</v>
      </c>
      <c r="H465" s="8">
        <v>1</v>
      </c>
      <c r="I465" s="8">
        <v>1</v>
      </c>
      <c r="J465" s="8">
        <v>1</v>
      </c>
      <c r="K465" s="8">
        <v>1</v>
      </c>
      <c r="L465" s="8">
        <v>1</v>
      </c>
      <c r="M465" s="8">
        <v>0</v>
      </c>
      <c r="N465" s="8">
        <v>0</v>
      </c>
      <c r="O465" s="8">
        <v>1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5">
        <v>202050319</v>
      </c>
    </row>
    <row r="466" spans="1:21" hidden="1" x14ac:dyDescent="0.25">
      <c r="A466" s="8" t="s">
        <v>5018</v>
      </c>
      <c r="B466" s="2" t="s">
        <v>883</v>
      </c>
      <c r="C466" s="2" t="s">
        <v>43</v>
      </c>
      <c r="D466" s="2" t="s">
        <v>38</v>
      </c>
      <c r="E466" s="2" t="s">
        <v>33</v>
      </c>
      <c r="F466" s="8" t="s">
        <v>24</v>
      </c>
      <c r="G466" s="8">
        <v>1</v>
      </c>
      <c r="H466" s="8">
        <v>1</v>
      </c>
      <c r="I466" s="8">
        <v>1</v>
      </c>
      <c r="J466" s="8">
        <v>1</v>
      </c>
      <c r="K466" s="8">
        <v>1</v>
      </c>
      <c r="L466" s="8">
        <v>1</v>
      </c>
      <c r="M466" s="8">
        <v>0</v>
      </c>
      <c r="N466" s="8">
        <v>0</v>
      </c>
      <c r="O466" s="8">
        <v>1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5">
        <v>202050327</v>
      </c>
    </row>
    <row r="467" spans="1:21" hidden="1" x14ac:dyDescent="0.25">
      <c r="A467" s="8" t="s">
        <v>5018</v>
      </c>
      <c r="B467" s="2" t="s">
        <v>884</v>
      </c>
      <c r="C467" s="2" t="s">
        <v>44</v>
      </c>
      <c r="D467" s="2" t="s">
        <v>38</v>
      </c>
      <c r="E467" s="2" t="s">
        <v>33</v>
      </c>
      <c r="F467" s="8" t="s">
        <v>24</v>
      </c>
      <c r="G467" s="8">
        <v>1</v>
      </c>
      <c r="H467" s="8">
        <v>1</v>
      </c>
      <c r="I467" s="8">
        <v>1</v>
      </c>
      <c r="J467" s="8">
        <v>1</v>
      </c>
      <c r="K467" s="8">
        <v>1</v>
      </c>
      <c r="L467" s="8">
        <v>1</v>
      </c>
      <c r="M467" s="8">
        <v>0</v>
      </c>
      <c r="N467" s="8">
        <v>0</v>
      </c>
      <c r="O467" s="8">
        <v>1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5">
        <v>202060012</v>
      </c>
    </row>
    <row r="468" spans="1:21" hidden="1" x14ac:dyDescent="0.25">
      <c r="A468" s="8" t="s">
        <v>5018</v>
      </c>
      <c r="B468" s="2" t="s">
        <v>885</v>
      </c>
      <c r="C468" s="2" t="s">
        <v>44</v>
      </c>
      <c r="D468" s="2" t="s">
        <v>38</v>
      </c>
      <c r="E468" s="2" t="s">
        <v>33</v>
      </c>
      <c r="F468" s="8" t="s">
        <v>24</v>
      </c>
      <c r="G468" s="8">
        <v>1</v>
      </c>
      <c r="H468" s="8">
        <v>1</v>
      </c>
      <c r="I468" s="8">
        <v>1</v>
      </c>
      <c r="J468" s="8">
        <v>1</v>
      </c>
      <c r="K468" s="8">
        <v>1</v>
      </c>
      <c r="L468" s="8">
        <v>1</v>
      </c>
      <c r="M468" s="8">
        <v>0</v>
      </c>
      <c r="N468" s="8">
        <v>0</v>
      </c>
      <c r="O468" s="8">
        <v>1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5">
        <v>202060020</v>
      </c>
    </row>
    <row r="469" spans="1:21" hidden="1" x14ac:dyDescent="0.25">
      <c r="A469" s="8" t="s">
        <v>5018</v>
      </c>
      <c r="B469" s="2" t="s">
        <v>886</v>
      </c>
      <c r="C469" s="2" t="s">
        <v>44</v>
      </c>
      <c r="D469" s="2" t="s">
        <v>38</v>
      </c>
      <c r="E469" s="2" t="s">
        <v>33</v>
      </c>
      <c r="F469" s="8" t="s">
        <v>24</v>
      </c>
      <c r="G469" s="8">
        <v>1</v>
      </c>
      <c r="H469" s="8">
        <v>1</v>
      </c>
      <c r="I469" s="8">
        <v>1</v>
      </c>
      <c r="J469" s="8">
        <v>1</v>
      </c>
      <c r="K469" s="8">
        <v>1</v>
      </c>
      <c r="L469" s="8">
        <v>1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5">
        <v>202060039</v>
      </c>
    </row>
    <row r="470" spans="1:21" hidden="1" x14ac:dyDescent="0.25">
      <c r="A470" s="8" t="s">
        <v>5018</v>
      </c>
      <c r="B470" s="2" t="s">
        <v>887</v>
      </c>
      <c r="C470" s="2" t="s">
        <v>44</v>
      </c>
      <c r="D470" s="2" t="s">
        <v>38</v>
      </c>
      <c r="E470" s="2" t="s">
        <v>33</v>
      </c>
      <c r="F470" s="8" t="s">
        <v>24</v>
      </c>
      <c r="G470" s="8">
        <v>1</v>
      </c>
      <c r="H470" s="8">
        <v>1</v>
      </c>
      <c r="I470" s="8">
        <v>1</v>
      </c>
      <c r="J470" s="8">
        <v>1</v>
      </c>
      <c r="K470" s="8">
        <v>1</v>
      </c>
      <c r="L470" s="8">
        <v>1</v>
      </c>
      <c r="M470" s="8">
        <v>0</v>
      </c>
      <c r="N470" s="8">
        <v>0</v>
      </c>
      <c r="O470" s="8">
        <v>1</v>
      </c>
      <c r="P470" s="8">
        <v>1</v>
      </c>
      <c r="Q470" s="8">
        <v>0</v>
      </c>
      <c r="R470" s="8">
        <v>0</v>
      </c>
      <c r="S470" s="8">
        <v>0</v>
      </c>
      <c r="T470" s="8">
        <v>0</v>
      </c>
      <c r="U470" s="5">
        <v>202060047</v>
      </c>
    </row>
    <row r="471" spans="1:21" hidden="1" x14ac:dyDescent="0.25">
      <c r="A471" s="8" t="s">
        <v>5018</v>
      </c>
      <c r="B471" s="2" t="s">
        <v>888</v>
      </c>
      <c r="C471" s="2" t="s">
        <v>44</v>
      </c>
      <c r="D471" s="2" t="s">
        <v>38</v>
      </c>
      <c r="E471" s="2" t="s">
        <v>33</v>
      </c>
      <c r="F471" s="8" t="s">
        <v>24</v>
      </c>
      <c r="G471" s="8">
        <v>1</v>
      </c>
      <c r="H471" s="8">
        <v>1</v>
      </c>
      <c r="I471" s="8">
        <v>1</v>
      </c>
      <c r="J471" s="8">
        <v>1</v>
      </c>
      <c r="K471" s="8">
        <v>1</v>
      </c>
      <c r="L471" s="8">
        <v>1</v>
      </c>
      <c r="M471" s="8">
        <v>0</v>
      </c>
      <c r="N471" s="8">
        <v>0</v>
      </c>
      <c r="O471" s="8">
        <v>1</v>
      </c>
      <c r="P471" s="8">
        <v>1</v>
      </c>
      <c r="Q471" s="8">
        <v>0</v>
      </c>
      <c r="R471" s="8">
        <v>0</v>
      </c>
      <c r="S471" s="8">
        <v>0</v>
      </c>
      <c r="T471" s="8">
        <v>0</v>
      </c>
      <c r="U471" s="5">
        <v>202060055</v>
      </c>
    </row>
    <row r="472" spans="1:21" hidden="1" x14ac:dyDescent="0.25">
      <c r="A472" s="8" t="s">
        <v>5018</v>
      </c>
      <c r="B472" s="2" t="s">
        <v>889</v>
      </c>
      <c r="C472" s="2" t="s">
        <v>44</v>
      </c>
      <c r="D472" s="2" t="s">
        <v>38</v>
      </c>
      <c r="E472" s="2" t="s">
        <v>33</v>
      </c>
      <c r="F472" s="8" t="s">
        <v>24</v>
      </c>
      <c r="G472" s="8">
        <v>1</v>
      </c>
      <c r="H472" s="8">
        <v>1</v>
      </c>
      <c r="I472" s="8">
        <v>1</v>
      </c>
      <c r="J472" s="8">
        <v>1</v>
      </c>
      <c r="K472" s="8">
        <v>1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8">
        <v>0</v>
      </c>
      <c r="R472" s="8">
        <v>0</v>
      </c>
      <c r="S472" s="8">
        <v>0</v>
      </c>
      <c r="T472" s="8">
        <v>0</v>
      </c>
      <c r="U472" s="5">
        <v>202060063</v>
      </c>
    </row>
    <row r="473" spans="1:21" hidden="1" x14ac:dyDescent="0.25">
      <c r="A473" s="8" t="s">
        <v>5018</v>
      </c>
      <c r="B473" s="2" t="s">
        <v>890</v>
      </c>
      <c r="C473" s="2" t="s">
        <v>44</v>
      </c>
      <c r="D473" s="2" t="s">
        <v>38</v>
      </c>
      <c r="E473" s="2" t="s">
        <v>33</v>
      </c>
      <c r="F473" s="8" t="s">
        <v>24</v>
      </c>
      <c r="G473" s="8">
        <v>1</v>
      </c>
      <c r="H473" s="8">
        <v>1</v>
      </c>
      <c r="I473" s="8">
        <v>1</v>
      </c>
      <c r="J473" s="8">
        <v>1</v>
      </c>
      <c r="K473" s="8">
        <v>1</v>
      </c>
      <c r="L473" s="8">
        <v>1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5">
        <v>202060071</v>
      </c>
    </row>
    <row r="474" spans="1:21" hidden="1" x14ac:dyDescent="0.25">
      <c r="A474" s="8" t="s">
        <v>5018</v>
      </c>
      <c r="B474" s="2" t="s">
        <v>891</v>
      </c>
      <c r="C474" s="2" t="s">
        <v>44</v>
      </c>
      <c r="D474" s="2" t="s">
        <v>38</v>
      </c>
      <c r="E474" s="2" t="s">
        <v>33</v>
      </c>
      <c r="F474" s="8" t="s">
        <v>24</v>
      </c>
      <c r="G474" s="8">
        <v>1</v>
      </c>
      <c r="H474" s="8">
        <v>1</v>
      </c>
      <c r="I474" s="8">
        <v>1</v>
      </c>
      <c r="J474" s="8">
        <v>1</v>
      </c>
      <c r="K474" s="8">
        <v>1</v>
      </c>
      <c r="L474" s="8">
        <v>1</v>
      </c>
      <c r="M474" s="8">
        <v>0</v>
      </c>
      <c r="N474" s="8">
        <v>0</v>
      </c>
      <c r="O474" s="8">
        <v>1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5">
        <v>202060080</v>
      </c>
    </row>
    <row r="475" spans="1:21" hidden="1" x14ac:dyDescent="0.25">
      <c r="A475" s="8" t="s">
        <v>5018</v>
      </c>
      <c r="B475" s="2" t="s">
        <v>892</v>
      </c>
      <c r="C475" s="2" t="s">
        <v>44</v>
      </c>
      <c r="D475" s="2" t="s">
        <v>38</v>
      </c>
      <c r="E475" s="2" t="s">
        <v>33</v>
      </c>
      <c r="F475" s="8" t="s">
        <v>24</v>
      </c>
      <c r="G475" s="8">
        <v>1</v>
      </c>
      <c r="H475" s="8">
        <v>1</v>
      </c>
      <c r="I475" s="8">
        <v>1</v>
      </c>
      <c r="J475" s="8">
        <v>1</v>
      </c>
      <c r="K475" s="8">
        <v>1</v>
      </c>
      <c r="L475" s="8">
        <v>1</v>
      </c>
      <c r="M475" s="8">
        <v>0</v>
      </c>
      <c r="N475" s="8">
        <v>0</v>
      </c>
      <c r="O475" s="8">
        <v>1</v>
      </c>
      <c r="P475" s="8">
        <v>1</v>
      </c>
      <c r="Q475" s="8">
        <v>0</v>
      </c>
      <c r="R475" s="8">
        <v>0</v>
      </c>
      <c r="S475" s="8">
        <v>0</v>
      </c>
      <c r="T475" s="8">
        <v>0</v>
      </c>
      <c r="U475" s="5">
        <v>202060098</v>
      </c>
    </row>
    <row r="476" spans="1:21" hidden="1" x14ac:dyDescent="0.25">
      <c r="A476" s="8" t="s">
        <v>5018</v>
      </c>
      <c r="B476" s="2" t="s">
        <v>893</v>
      </c>
      <c r="C476" s="2" t="s">
        <v>44</v>
      </c>
      <c r="D476" s="2" t="s">
        <v>38</v>
      </c>
      <c r="E476" s="2" t="s">
        <v>33</v>
      </c>
      <c r="F476" s="8" t="s">
        <v>24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0</v>
      </c>
      <c r="N476" s="8">
        <v>0</v>
      </c>
      <c r="O476" s="8">
        <v>1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5">
        <v>202060101</v>
      </c>
    </row>
    <row r="477" spans="1:21" hidden="1" x14ac:dyDescent="0.25">
      <c r="A477" s="8" t="s">
        <v>5018</v>
      </c>
      <c r="B477" s="2" t="s">
        <v>894</v>
      </c>
      <c r="C477" s="2" t="s">
        <v>44</v>
      </c>
      <c r="D477" s="2" t="s">
        <v>38</v>
      </c>
      <c r="E477" s="2" t="s">
        <v>33</v>
      </c>
      <c r="F477" s="8" t="s">
        <v>24</v>
      </c>
      <c r="G477" s="8">
        <v>1</v>
      </c>
      <c r="H477" s="8">
        <v>1</v>
      </c>
      <c r="I477" s="8">
        <v>1</v>
      </c>
      <c r="J477" s="8">
        <v>1</v>
      </c>
      <c r="K477" s="8">
        <v>1</v>
      </c>
      <c r="L477" s="8">
        <v>1</v>
      </c>
      <c r="M477" s="8">
        <v>0</v>
      </c>
      <c r="N477" s="8">
        <v>0</v>
      </c>
      <c r="O477" s="8">
        <v>1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5">
        <v>202060110</v>
      </c>
    </row>
    <row r="478" spans="1:21" hidden="1" x14ac:dyDescent="0.25">
      <c r="A478" s="8" t="s">
        <v>5018</v>
      </c>
      <c r="B478" s="2" t="s">
        <v>895</v>
      </c>
      <c r="C478" s="2" t="s">
        <v>44</v>
      </c>
      <c r="D478" s="2" t="s">
        <v>38</v>
      </c>
      <c r="E478" s="2" t="s">
        <v>33</v>
      </c>
      <c r="F478" s="8" t="s">
        <v>24</v>
      </c>
      <c r="G478" s="8">
        <v>1</v>
      </c>
      <c r="H478" s="8">
        <v>1</v>
      </c>
      <c r="I478" s="8">
        <v>1</v>
      </c>
      <c r="J478" s="8">
        <v>1</v>
      </c>
      <c r="K478" s="8">
        <v>1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5">
        <v>202060128</v>
      </c>
    </row>
    <row r="479" spans="1:21" hidden="1" x14ac:dyDescent="0.25">
      <c r="A479" s="8" t="s">
        <v>5018</v>
      </c>
      <c r="B479" s="2" t="s">
        <v>896</v>
      </c>
      <c r="C479" s="2" t="s">
        <v>44</v>
      </c>
      <c r="D479" s="2" t="s">
        <v>38</v>
      </c>
      <c r="E479" s="2" t="s">
        <v>33</v>
      </c>
      <c r="F479" s="8" t="s">
        <v>24</v>
      </c>
      <c r="G479" s="8">
        <v>1</v>
      </c>
      <c r="H479" s="8">
        <v>1</v>
      </c>
      <c r="I479" s="8">
        <v>1</v>
      </c>
      <c r="J479" s="8">
        <v>1</v>
      </c>
      <c r="K479" s="8">
        <v>1</v>
      </c>
      <c r="L479" s="8">
        <v>1</v>
      </c>
      <c r="M479" s="8">
        <v>0</v>
      </c>
      <c r="N479" s="8">
        <v>0</v>
      </c>
      <c r="O479" s="8">
        <v>1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5">
        <v>202060136</v>
      </c>
    </row>
    <row r="480" spans="1:21" hidden="1" x14ac:dyDescent="0.25">
      <c r="A480" s="8" t="s">
        <v>5018</v>
      </c>
      <c r="B480" s="2" t="s">
        <v>897</v>
      </c>
      <c r="C480" s="2" t="s">
        <v>44</v>
      </c>
      <c r="D480" s="2" t="s">
        <v>38</v>
      </c>
      <c r="E480" s="2" t="s">
        <v>33</v>
      </c>
      <c r="F480" s="8" t="s">
        <v>24</v>
      </c>
      <c r="G480" s="8">
        <v>1</v>
      </c>
      <c r="H480" s="8">
        <v>1</v>
      </c>
      <c r="I480" s="8">
        <v>1</v>
      </c>
      <c r="J480" s="8">
        <v>1</v>
      </c>
      <c r="K480" s="8">
        <v>1</v>
      </c>
      <c r="L480" s="8">
        <v>1</v>
      </c>
      <c r="M480" s="8">
        <v>0</v>
      </c>
      <c r="N480" s="8">
        <v>0</v>
      </c>
      <c r="O480" s="8">
        <v>1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5">
        <v>202060144</v>
      </c>
    </row>
    <row r="481" spans="1:21" hidden="1" x14ac:dyDescent="0.25">
      <c r="A481" s="8" t="s">
        <v>5018</v>
      </c>
      <c r="B481" s="2" t="s">
        <v>898</v>
      </c>
      <c r="C481" s="2" t="s">
        <v>44</v>
      </c>
      <c r="D481" s="2" t="s">
        <v>38</v>
      </c>
      <c r="E481" s="2" t="s">
        <v>33</v>
      </c>
      <c r="F481" s="8" t="s">
        <v>24</v>
      </c>
      <c r="G481" s="8">
        <v>1</v>
      </c>
      <c r="H481" s="8">
        <v>1</v>
      </c>
      <c r="I481" s="8">
        <v>1</v>
      </c>
      <c r="J481" s="8">
        <v>1</v>
      </c>
      <c r="K481" s="8">
        <v>1</v>
      </c>
      <c r="L481" s="8">
        <v>1</v>
      </c>
      <c r="M481" s="8">
        <v>0</v>
      </c>
      <c r="N481" s="8">
        <v>0</v>
      </c>
      <c r="O481" s="8">
        <v>1</v>
      </c>
      <c r="P481" s="8">
        <v>1</v>
      </c>
      <c r="Q481" s="8">
        <v>0</v>
      </c>
      <c r="R481" s="8">
        <v>0</v>
      </c>
      <c r="S481" s="8">
        <v>0</v>
      </c>
      <c r="T481" s="8">
        <v>0</v>
      </c>
      <c r="U481" s="5">
        <v>202060152</v>
      </c>
    </row>
    <row r="482" spans="1:21" hidden="1" x14ac:dyDescent="0.25">
      <c r="A482" s="8" t="s">
        <v>5018</v>
      </c>
      <c r="B482" s="2" t="s">
        <v>899</v>
      </c>
      <c r="C482" s="2" t="s">
        <v>44</v>
      </c>
      <c r="D482" s="2" t="s">
        <v>38</v>
      </c>
      <c r="E482" s="2" t="s">
        <v>33</v>
      </c>
      <c r="F482" s="8" t="s">
        <v>24</v>
      </c>
      <c r="G482" s="8">
        <v>1</v>
      </c>
      <c r="H482" s="8">
        <v>1</v>
      </c>
      <c r="I482" s="8">
        <v>1</v>
      </c>
      <c r="J482" s="8">
        <v>1</v>
      </c>
      <c r="K482" s="8">
        <v>1</v>
      </c>
      <c r="L482" s="8">
        <v>1</v>
      </c>
      <c r="M482" s="8">
        <v>0</v>
      </c>
      <c r="N482" s="8">
        <v>0</v>
      </c>
      <c r="O482" s="8">
        <v>1</v>
      </c>
      <c r="P482" s="8">
        <v>1</v>
      </c>
      <c r="Q482" s="8">
        <v>0</v>
      </c>
      <c r="R482" s="8">
        <v>0</v>
      </c>
      <c r="S482" s="8">
        <v>0</v>
      </c>
      <c r="T482" s="8">
        <v>0</v>
      </c>
      <c r="U482" s="5">
        <v>202060160</v>
      </c>
    </row>
    <row r="483" spans="1:21" hidden="1" x14ac:dyDescent="0.25">
      <c r="A483" s="8" t="s">
        <v>5018</v>
      </c>
      <c r="B483" s="2" t="s">
        <v>900</v>
      </c>
      <c r="C483" s="2" t="s">
        <v>44</v>
      </c>
      <c r="D483" s="2" t="s">
        <v>38</v>
      </c>
      <c r="E483" s="2" t="s">
        <v>33</v>
      </c>
      <c r="F483" s="8" t="s">
        <v>24</v>
      </c>
      <c r="G483" s="8">
        <v>1</v>
      </c>
      <c r="H483" s="8">
        <v>1</v>
      </c>
      <c r="I483" s="8">
        <v>1</v>
      </c>
      <c r="J483" s="8">
        <v>1</v>
      </c>
      <c r="K483" s="8">
        <v>1</v>
      </c>
      <c r="L483" s="8">
        <v>1</v>
      </c>
      <c r="M483" s="8">
        <v>0</v>
      </c>
      <c r="N483" s="8">
        <v>0</v>
      </c>
      <c r="O483" s="8">
        <v>1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5">
        <v>202060179</v>
      </c>
    </row>
    <row r="484" spans="1:21" hidden="1" x14ac:dyDescent="0.25">
      <c r="A484" s="8" t="s">
        <v>5018</v>
      </c>
      <c r="B484" s="2" t="s">
        <v>901</v>
      </c>
      <c r="C484" s="2" t="s">
        <v>44</v>
      </c>
      <c r="D484" s="2" t="s">
        <v>38</v>
      </c>
      <c r="E484" s="2" t="s">
        <v>33</v>
      </c>
      <c r="F484" s="8" t="s">
        <v>24</v>
      </c>
      <c r="G484" s="8">
        <v>1</v>
      </c>
      <c r="H484" s="8">
        <v>1</v>
      </c>
      <c r="I484" s="8">
        <v>1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5">
        <v>202060187</v>
      </c>
    </row>
    <row r="485" spans="1:21" hidden="1" x14ac:dyDescent="0.25">
      <c r="A485" s="8" t="s">
        <v>5018</v>
      </c>
      <c r="B485" s="2" t="s">
        <v>902</v>
      </c>
      <c r="C485" s="2" t="s">
        <v>44</v>
      </c>
      <c r="D485" s="2" t="s">
        <v>38</v>
      </c>
      <c r="E485" s="2" t="s">
        <v>33</v>
      </c>
      <c r="F485" s="8" t="s">
        <v>24</v>
      </c>
      <c r="G485" s="8">
        <v>1</v>
      </c>
      <c r="H485" s="8">
        <v>1</v>
      </c>
      <c r="I485" s="8">
        <v>1</v>
      </c>
      <c r="J485" s="8">
        <v>1</v>
      </c>
      <c r="K485" s="8">
        <v>1</v>
      </c>
      <c r="L485" s="8">
        <v>1</v>
      </c>
      <c r="M485" s="8">
        <v>0</v>
      </c>
      <c r="N485" s="8">
        <v>0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5">
        <v>202060195</v>
      </c>
    </row>
    <row r="486" spans="1:21" hidden="1" x14ac:dyDescent="0.25">
      <c r="A486" s="8" t="s">
        <v>5018</v>
      </c>
      <c r="B486" s="2" t="s">
        <v>903</v>
      </c>
      <c r="C486" s="2" t="s">
        <v>44</v>
      </c>
      <c r="D486" s="2" t="s">
        <v>38</v>
      </c>
      <c r="E486" s="2" t="s">
        <v>33</v>
      </c>
      <c r="F486" s="8" t="s">
        <v>24</v>
      </c>
      <c r="G486" s="8">
        <v>1</v>
      </c>
      <c r="H486" s="8">
        <v>1</v>
      </c>
      <c r="I486" s="8">
        <v>1</v>
      </c>
      <c r="J486" s="8">
        <v>1</v>
      </c>
      <c r="K486" s="8">
        <v>1</v>
      </c>
      <c r="L486" s="8">
        <v>1</v>
      </c>
      <c r="M486" s="8">
        <v>0</v>
      </c>
      <c r="N486" s="8">
        <v>0</v>
      </c>
      <c r="O486" s="8">
        <v>1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5">
        <v>202060209</v>
      </c>
    </row>
    <row r="487" spans="1:21" hidden="1" x14ac:dyDescent="0.25">
      <c r="A487" s="8" t="s">
        <v>5018</v>
      </c>
      <c r="B487" s="2" t="s">
        <v>904</v>
      </c>
      <c r="C487" s="2" t="s">
        <v>44</v>
      </c>
      <c r="D487" s="2" t="s">
        <v>38</v>
      </c>
      <c r="E487" s="2" t="s">
        <v>33</v>
      </c>
      <c r="F487" s="8" t="s">
        <v>24</v>
      </c>
      <c r="G487" s="8">
        <v>1</v>
      </c>
      <c r="H487" s="8">
        <v>1</v>
      </c>
      <c r="I487" s="8">
        <v>1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5">
        <v>202060217</v>
      </c>
    </row>
    <row r="488" spans="1:21" hidden="1" x14ac:dyDescent="0.25">
      <c r="A488" s="8" t="s">
        <v>5018</v>
      </c>
      <c r="B488" s="2" t="s">
        <v>905</v>
      </c>
      <c r="C488" s="2" t="s">
        <v>44</v>
      </c>
      <c r="D488" s="2" t="s">
        <v>38</v>
      </c>
      <c r="E488" s="2" t="s">
        <v>33</v>
      </c>
      <c r="F488" s="8" t="s">
        <v>24</v>
      </c>
      <c r="G488" s="8">
        <v>1</v>
      </c>
      <c r="H488" s="8">
        <v>1</v>
      </c>
      <c r="I488" s="8">
        <v>1</v>
      </c>
      <c r="J488" s="8">
        <v>1</v>
      </c>
      <c r="K488" s="8">
        <v>1</v>
      </c>
      <c r="L488" s="8">
        <v>1</v>
      </c>
      <c r="M488" s="8">
        <v>0</v>
      </c>
      <c r="N488" s="8">
        <v>0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5">
        <v>202060225</v>
      </c>
    </row>
    <row r="489" spans="1:21" hidden="1" x14ac:dyDescent="0.25">
      <c r="A489" s="8" t="s">
        <v>5018</v>
      </c>
      <c r="B489" s="2" t="s">
        <v>906</v>
      </c>
      <c r="C489" s="2" t="s">
        <v>44</v>
      </c>
      <c r="D489" s="2" t="s">
        <v>38</v>
      </c>
      <c r="E489" s="2" t="s">
        <v>33</v>
      </c>
      <c r="F489" s="8" t="s">
        <v>24</v>
      </c>
      <c r="G489" s="8">
        <v>1</v>
      </c>
      <c r="H489" s="8">
        <v>1</v>
      </c>
      <c r="I489" s="8">
        <v>1</v>
      </c>
      <c r="J489" s="8">
        <v>1</v>
      </c>
      <c r="K489" s="8">
        <v>1</v>
      </c>
      <c r="L489" s="8">
        <v>1</v>
      </c>
      <c r="M489" s="8">
        <v>0</v>
      </c>
      <c r="N489" s="8">
        <v>0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5">
        <v>202060233</v>
      </c>
    </row>
    <row r="490" spans="1:21" hidden="1" x14ac:dyDescent="0.25">
      <c r="A490" s="8" t="s">
        <v>5018</v>
      </c>
      <c r="B490" s="2" t="s">
        <v>907</v>
      </c>
      <c r="C490" s="2" t="s">
        <v>44</v>
      </c>
      <c r="D490" s="2" t="s">
        <v>38</v>
      </c>
      <c r="E490" s="2" t="s">
        <v>33</v>
      </c>
      <c r="F490" s="8" t="s">
        <v>24</v>
      </c>
      <c r="G490" s="8">
        <v>1</v>
      </c>
      <c r="H490" s="8">
        <v>1</v>
      </c>
      <c r="I490" s="8">
        <v>1</v>
      </c>
      <c r="J490" s="8">
        <v>1</v>
      </c>
      <c r="K490" s="8">
        <v>1</v>
      </c>
      <c r="L490" s="8">
        <v>1</v>
      </c>
      <c r="M490" s="8">
        <v>0</v>
      </c>
      <c r="N490" s="8">
        <v>0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5">
        <v>202060241</v>
      </c>
    </row>
    <row r="491" spans="1:21" hidden="1" x14ac:dyDescent="0.25">
      <c r="A491" s="8" t="s">
        <v>5018</v>
      </c>
      <c r="B491" s="2" t="s">
        <v>908</v>
      </c>
      <c r="C491" s="2" t="s">
        <v>44</v>
      </c>
      <c r="D491" s="2" t="s">
        <v>38</v>
      </c>
      <c r="E491" s="2" t="s">
        <v>33</v>
      </c>
      <c r="F491" s="8" t="s">
        <v>24</v>
      </c>
      <c r="G491" s="8">
        <v>1</v>
      </c>
      <c r="H491" s="8">
        <v>1</v>
      </c>
      <c r="I491" s="8">
        <v>1</v>
      </c>
      <c r="J491" s="8">
        <v>1</v>
      </c>
      <c r="K491" s="8">
        <v>1</v>
      </c>
      <c r="L491" s="8">
        <v>1</v>
      </c>
      <c r="M491" s="8">
        <v>0</v>
      </c>
      <c r="N491" s="8">
        <v>0</v>
      </c>
      <c r="O491" s="8">
        <v>1</v>
      </c>
      <c r="P491" s="8">
        <v>1</v>
      </c>
      <c r="Q491" s="8">
        <v>0</v>
      </c>
      <c r="R491" s="8">
        <v>1</v>
      </c>
      <c r="S491" s="8">
        <v>1</v>
      </c>
      <c r="T491" s="8">
        <v>0</v>
      </c>
      <c r="U491" s="5">
        <v>202060250</v>
      </c>
    </row>
    <row r="492" spans="1:21" hidden="1" x14ac:dyDescent="0.25">
      <c r="A492" s="8" t="s">
        <v>5018</v>
      </c>
      <c r="B492" s="2" t="s">
        <v>909</v>
      </c>
      <c r="C492" s="2" t="s">
        <v>44</v>
      </c>
      <c r="D492" s="2" t="s">
        <v>38</v>
      </c>
      <c r="E492" s="2" t="s">
        <v>33</v>
      </c>
      <c r="F492" s="8" t="s">
        <v>24</v>
      </c>
      <c r="G492" s="8">
        <v>1</v>
      </c>
      <c r="H492" s="8">
        <v>1</v>
      </c>
      <c r="I492" s="8">
        <v>1</v>
      </c>
      <c r="J492" s="8">
        <v>1</v>
      </c>
      <c r="K492" s="8">
        <v>1</v>
      </c>
      <c r="L492" s="8">
        <v>1</v>
      </c>
      <c r="M492" s="8">
        <v>0</v>
      </c>
      <c r="N492" s="8">
        <v>0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5">
        <v>202060268</v>
      </c>
    </row>
    <row r="493" spans="1:21" hidden="1" x14ac:dyDescent="0.25">
      <c r="A493" s="8" t="s">
        <v>5018</v>
      </c>
      <c r="B493" s="2" t="s">
        <v>910</v>
      </c>
      <c r="C493" s="2" t="s">
        <v>44</v>
      </c>
      <c r="D493" s="2" t="s">
        <v>38</v>
      </c>
      <c r="E493" s="2" t="s">
        <v>33</v>
      </c>
      <c r="F493" s="8" t="s">
        <v>24</v>
      </c>
      <c r="G493" s="8">
        <v>1</v>
      </c>
      <c r="H493" s="8">
        <v>0</v>
      </c>
      <c r="I493" s="8">
        <v>0</v>
      </c>
      <c r="J493" s="8">
        <v>1</v>
      </c>
      <c r="K493" s="8">
        <v>1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1</v>
      </c>
      <c r="T493" s="8">
        <v>0</v>
      </c>
      <c r="U493" s="5">
        <v>202060276</v>
      </c>
    </row>
    <row r="494" spans="1:21" hidden="1" x14ac:dyDescent="0.25">
      <c r="A494" s="8" t="s">
        <v>5018</v>
      </c>
      <c r="B494" s="2" t="s">
        <v>911</v>
      </c>
      <c r="C494" s="2" t="s">
        <v>44</v>
      </c>
      <c r="D494" s="2" t="s">
        <v>38</v>
      </c>
      <c r="E494" s="2" t="s">
        <v>33</v>
      </c>
      <c r="F494" s="8" t="s">
        <v>24</v>
      </c>
      <c r="G494" s="8">
        <v>1</v>
      </c>
      <c r="H494" s="8">
        <v>1</v>
      </c>
      <c r="I494" s="8">
        <v>1</v>
      </c>
      <c r="J494" s="8">
        <v>1</v>
      </c>
      <c r="K494" s="8">
        <v>1</v>
      </c>
      <c r="L494" s="8">
        <v>1</v>
      </c>
      <c r="M494" s="8">
        <v>0</v>
      </c>
      <c r="N494" s="8">
        <v>0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5">
        <v>202060284</v>
      </c>
    </row>
    <row r="495" spans="1:21" hidden="1" x14ac:dyDescent="0.25">
      <c r="A495" s="8" t="s">
        <v>5018</v>
      </c>
      <c r="B495" s="2" t="s">
        <v>912</v>
      </c>
      <c r="C495" s="2" t="s">
        <v>44</v>
      </c>
      <c r="D495" s="2" t="s">
        <v>38</v>
      </c>
      <c r="E495" s="2" t="s">
        <v>33</v>
      </c>
      <c r="F495" s="8" t="s">
        <v>24</v>
      </c>
      <c r="G495" s="8">
        <v>1</v>
      </c>
      <c r="H495" s="8">
        <v>1</v>
      </c>
      <c r="I495" s="8">
        <v>1</v>
      </c>
      <c r="J495" s="8">
        <v>1</v>
      </c>
      <c r="K495" s="8">
        <v>1</v>
      </c>
      <c r="L495" s="8">
        <v>1</v>
      </c>
      <c r="M495" s="8">
        <v>0</v>
      </c>
      <c r="N495" s="8">
        <v>0</v>
      </c>
      <c r="O495" s="8">
        <v>1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5">
        <v>202060292</v>
      </c>
    </row>
    <row r="496" spans="1:21" hidden="1" x14ac:dyDescent="0.25">
      <c r="A496" s="8" t="s">
        <v>5018</v>
      </c>
      <c r="B496" s="2" t="s">
        <v>913</v>
      </c>
      <c r="C496" s="2" t="s">
        <v>44</v>
      </c>
      <c r="D496" s="2" t="s">
        <v>38</v>
      </c>
      <c r="E496" s="2" t="s">
        <v>33</v>
      </c>
      <c r="F496" s="8" t="s">
        <v>24</v>
      </c>
      <c r="G496" s="8">
        <v>1</v>
      </c>
      <c r="H496" s="8">
        <v>1</v>
      </c>
      <c r="I496" s="8">
        <v>1</v>
      </c>
      <c r="J496" s="8">
        <v>1</v>
      </c>
      <c r="K496" s="8">
        <v>1</v>
      </c>
      <c r="L496" s="8">
        <v>1</v>
      </c>
      <c r="M496" s="8">
        <v>0</v>
      </c>
      <c r="N496" s="8">
        <v>0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5">
        <v>202060306</v>
      </c>
    </row>
    <row r="497" spans="1:21" hidden="1" x14ac:dyDescent="0.25">
      <c r="A497" s="8" t="s">
        <v>5018</v>
      </c>
      <c r="B497" s="2" t="s">
        <v>914</v>
      </c>
      <c r="C497" s="2" t="s">
        <v>44</v>
      </c>
      <c r="D497" s="2" t="s">
        <v>38</v>
      </c>
      <c r="E497" s="2" t="s">
        <v>33</v>
      </c>
      <c r="F497" s="8" t="s">
        <v>24</v>
      </c>
      <c r="G497" s="8">
        <v>1</v>
      </c>
      <c r="H497" s="8">
        <v>1</v>
      </c>
      <c r="I497" s="8">
        <v>1</v>
      </c>
      <c r="J497" s="8">
        <v>1</v>
      </c>
      <c r="K497" s="8">
        <v>1</v>
      </c>
      <c r="L497" s="8">
        <v>1</v>
      </c>
      <c r="M497" s="8">
        <v>0</v>
      </c>
      <c r="N497" s="8">
        <v>0</v>
      </c>
      <c r="O497" s="8">
        <v>1</v>
      </c>
      <c r="P497" s="8">
        <v>1</v>
      </c>
      <c r="Q497" s="8">
        <v>0</v>
      </c>
      <c r="R497" s="8">
        <v>0</v>
      </c>
      <c r="S497" s="8">
        <v>0</v>
      </c>
      <c r="T497" s="8">
        <v>0</v>
      </c>
      <c r="U497" s="5">
        <v>202060314</v>
      </c>
    </row>
    <row r="498" spans="1:21" hidden="1" x14ac:dyDescent="0.25">
      <c r="A498" s="8" t="s">
        <v>5018</v>
      </c>
      <c r="B498" s="2" t="s">
        <v>915</v>
      </c>
      <c r="C498" s="2" t="s">
        <v>44</v>
      </c>
      <c r="D498" s="2" t="s">
        <v>38</v>
      </c>
      <c r="E498" s="2" t="s">
        <v>33</v>
      </c>
      <c r="F498" s="8" t="s">
        <v>24</v>
      </c>
      <c r="G498" s="8">
        <v>1</v>
      </c>
      <c r="H498" s="8">
        <v>0</v>
      </c>
      <c r="I498" s="8">
        <v>0</v>
      </c>
      <c r="J498" s="8">
        <v>1</v>
      </c>
      <c r="K498" s="8">
        <v>1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5">
        <v>202060322</v>
      </c>
    </row>
    <row r="499" spans="1:21" hidden="1" x14ac:dyDescent="0.25">
      <c r="A499" s="8" t="s">
        <v>5018</v>
      </c>
      <c r="B499" s="2" t="s">
        <v>916</v>
      </c>
      <c r="C499" s="2" t="s">
        <v>44</v>
      </c>
      <c r="D499" s="2" t="s">
        <v>38</v>
      </c>
      <c r="E499" s="2" t="s">
        <v>33</v>
      </c>
      <c r="F499" s="8" t="s">
        <v>24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1</v>
      </c>
      <c r="M499" s="8">
        <v>0</v>
      </c>
      <c r="N499" s="8">
        <v>0</v>
      </c>
      <c r="O499" s="8">
        <v>1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5">
        <v>202060330</v>
      </c>
    </row>
    <row r="500" spans="1:21" hidden="1" x14ac:dyDescent="0.25">
      <c r="A500" s="8" t="s">
        <v>5018</v>
      </c>
      <c r="B500" s="2" t="s">
        <v>917</v>
      </c>
      <c r="C500" s="2" t="s">
        <v>44</v>
      </c>
      <c r="D500" s="2" t="s">
        <v>38</v>
      </c>
      <c r="E500" s="2" t="s">
        <v>33</v>
      </c>
      <c r="F500" s="8" t="s">
        <v>24</v>
      </c>
      <c r="G500" s="8">
        <v>1</v>
      </c>
      <c r="H500" s="8">
        <v>1</v>
      </c>
      <c r="I500" s="8">
        <v>1</v>
      </c>
      <c r="J500" s="8">
        <v>1</v>
      </c>
      <c r="K500" s="8">
        <v>1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5">
        <v>202060349</v>
      </c>
    </row>
    <row r="501" spans="1:21" hidden="1" x14ac:dyDescent="0.25">
      <c r="A501" s="8" t="s">
        <v>5018</v>
      </c>
      <c r="B501" s="2" t="s">
        <v>918</v>
      </c>
      <c r="C501" s="2" t="s">
        <v>44</v>
      </c>
      <c r="D501" s="2" t="s">
        <v>38</v>
      </c>
      <c r="E501" s="2" t="s">
        <v>33</v>
      </c>
      <c r="F501" s="8" t="s">
        <v>24</v>
      </c>
      <c r="G501" s="8">
        <v>1</v>
      </c>
      <c r="H501" s="8">
        <v>1</v>
      </c>
      <c r="I501" s="8">
        <v>0</v>
      </c>
      <c r="J501" s="8">
        <v>1</v>
      </c>
      <c r="K501" s="8">
        <v>1</v>
      </c>
      <c r="L501" s="8">
        <v>1</v>
      </c>
      <c r="M501" s="8">
        <v>0</v>
      </c>
      <c r="N501" s="8">
        <v>0</v>
      </c>
      <c r="O501" s="8">
        <v>1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5">
        <v>202060357</v>
      </c>
    </row>
    <row r="502" spans="1:21" hidden="1" x14ac:dyDescent="0.25">
      <c r="A502" s="8" t="s">
        <v>5018</v>
      </c>
      <c r="B502" s="2" t="s">
        <v>919</v>
      </c>
      <c r="C502" s="2" t="s">
        <v>44</v>
      </c>
      <c r="D502" s="2" t="s">
        <v>38</v>
      </c>
      <c r="E502" s="2" t="s">
        <v>33</v>
      </c>
      <c r="F502" s="8" t="s">
        <v>24</v>
      </c>
      <c r="G502" s="8">
        <v>1</v>
      </c>
      <c r="H502" s="8">
        <v>1</v>
      </c>
      <c r="I502" s="8">
        <v>1</v>
      </c>
      <c r="J502" s="8">
        <v>1</v>
      </c>
      <c r="K502" s="8">
        <v>1</v>
      </c>
      <c r="L502" s="8">
        <v>1</v>
      </c>
      <c r="M502" s="8">
        <v>0</v>
      </c>
      <c r="N502" s="8">
        <v>0</v>
      </c>
      <c r="O502" s="8">
        <v>1</v>
      </c>
      <c r="P502" s="8">
        <v>1</v>
      </c>
      <c r="Q502" s="8">
        <v>0</v>
      </c>
      <c r="R502" s="8">
        <v>0</v>
      </c>
      <c r="S502" s="8">
        <v>0</v>
      </c>
      <c r="T502" s="8">
        <v>0</v>
      </c>
      <c r="U502" s="5">
        <v>202060365</v>
      </c>
    </row>
    <row r="503" spans="1:21" hidden="1" x14ac:dyDescent="0.25">
      <c r="A503" s="8" t="s">
        <v>5018</v>
      </c>
      <c r="B503" s="2" t="s">
        <v>920</v>
      </c>
      <c r="C503" s="2" t="s">
        <v>44</v>
      </c>
      <c r="D503" s="2" t="s">
        <v>38</v>
      </c>
      <c r="E503" s="2" t="s">
        <v>33</v>
      </c>
      <c r="F503" s="8" t="s">
        <v>24</v>
      </c>
      <c r="G503" s="8">
        <v>1</v>
      </c>
      <c r="H503" s="8">
        <v>1</v>
      </c>
      <c r="I503" s="8">
        <v>1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1</v>
      </c>
      <c r="P503" s="8">
        <v>1</v>
      </c>
      <c r="Q503" s="8">
        <v>0</v>
      </c>
      <c r="R503" s="8">
        <v>1</v>
      </c>
      <c r="S503" s="8">
        <v>1</v>
      </c>
      <c r="T503" s="8">
        <v>0</v>
      </c>
      <c r="U503" s="5">
        <v>202060373</v>
      </c>
    </row>
    <row r="504" spans="1:21" hidden="1" x14ac:dyDescent="0.25">
      <c r="A504" s="8" t="s">
        <v>5018</v>
      </c>
      <c r="B504" s="2" t="s">
        <v>921</v>
      </c>
      <c r="C504" s="2" t="s">
        <v>44</v>
      </c>
      <c r="D504" s="2" t="s">
        <v>38</v>
      </c>
      <c r="E504" s="2" t="s">
        <v>33</v>
      </c>
      <c r="F504" s="8" t="s">
        <v>24</v>
      </c>
      <c r="G504" s="8">
        <v>1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0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5">
        <v>202060381</v>
      </c>
    </row>
    <row r="505" spans="1:21" hidden="1" x14ac:dyDescent="0.25">
      <c r="A505" s="8" t="s">
        <v>5018</v>
      </c>
      <c r="B505" s="2" t="s">
        <v>922</v>
      </c>
      <c r="C505" s="2" t="s">
        <v>44</v>
      </c>
      <c r="D505" s="2" t="s">
        <v>38</v>
      </c>
      <c r="E505" s="2" t="s">
        <v>33</v>
      </c>
      <c r="F505" s="8" t="s">
        <v>24</v>
      </c>
      <c r="G505" s="8">
        <v>1</v>
      </c>
      <c r="H505" s="8">
        <v>1</v>
      </c>
      <c r="I505" s="8">
        <v>1</v>
      </c>
      <c r="J505" s="8">
        <v>1</v>
      </c>
      <c r="K505" s="8">
        <v>1</v>
      </c>
      <c r="L505" s="8">
        <v>1</v>
      </c>
      <c r="M505" s="8">
        <v>0</v>
      </c>
      <c r="N505" s="8">
        <v>0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5">
        <v>202060390</v>
      </c>
    </row>
    <row r="506" spans="1:21" hidden="1" x14ac:dyDescent="0.25">
      <c r="A506" s="8" t="s">
        <v>5018</v>
      </c>
      <c r="B506" s="2" t="s">
        <v>923</v>
      </c>
      <c r="C506" s="2" t="s">
        <v>44</v>
      </c>
      <c r="D506" s="2" t="s">
        <v>38</v>
      </c>
      <c r="E506" s="2" t="s">
        <v>33</v>
      </c>
      <c r="F506" s="8" t="s">
        <v>24</v>
      </c>
      <c r="G506" s="8">
        <v>1</v>
      </c>
      <c r="H506" s="8">
        <v>1</v>
      </c>
      <c r="I506" s="8">
        <v>1</v>
      </c>
      <c r="J506" s="8">
        <v>1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8">
        <v>1</v>
      </c>
      <c r="Q506" s="8">
        <v>0</v>
      </c>
      <c r="R506" s="8">
        <v>0</v>
      </c>
      <c r="S506" s="8">
        <v>0</v>
      </c>
      <c r="T506" s="8">
        <v>0</v>
      </c>
      <c r="U506" s="5">
        <v>202060403</v>
      </c>
    </row>
    <row r="507" spans="1:21" hidden="1" x14ac:dyDescent="0.25">
      <c r="A507" s="8" t="s">
        <v>5018</v>
      </c>
      <c r="B507" s="2" t="s">
        <v>924</v>
      </c>
      <c r="C507" s="2" t="s">
        <v>44</v>
      </c>
      <c r="D507" s="2" t="s">
        <v>38</v>
      </c>
      <c r="E507" s="2" t="s">
        <v>33</v>
      </c>
      <c r="F507" s="8" t="s">
        <v>24</v>
      </c>
      <c r="G507" s="8">
        <v>1</v>
      </c>
      <c r="H507" s="8">
        <v>1</v>
      </c>
      <c r="I507" s="8">
        <v>1</v>
      </c>
      <c r="J507" s="8">
        <v>1</v>
      </c>
      <c r="K507" s="8">
        <v>1</v>
      </c>
      <c r="L507" s="8">
        <v>1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5">
        <v>202060411</v>
      </c>
    </row>
    <row r="508" spans="1:21" hidden="1" x14ac:dyDescent="0.25">
      <c r="A508" s="8" t="s">
        <v>5018</v>
      </c>
      <c r="B508" s="2" t="s">
        <v>925</v>
      </c>
      <c r="C508" s="2" t="s">
        <v>44</v>
      </c>
      <c r="D508" s="2" t="s">
        <v>38</v>
      </c>
      <c r="E508" s="2" t="s">
        <v>33</v>
      </c>
      <c r="F508" s="8" t="s">
        <v>24</v>
      </c>
      <c r="G508" s="8">
        <v>1</v>
      </c>
      <c r="H508" s="8">
        <v>1</v>
      </c>
      <c r="I508" s="8">
        <v>1</v>
      </c>
      <c r="J508" s="8">
        <v>1</v>
      </c>
      <c r="K508" s="8">
        <v>1</v>
      </c>
      <c r="L508" s="8">
        <v>1</v>
      </c>
      <c r="M508" s="8">
        <v>0</v>
      </c>
      <c r="N508" s="8">
        <v>0</v>
      </c>
      <c r="O508" s="8">
        <v>1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5">
        <v>202060420</v>
      </c>
    </row>
    <row r="509" spans="1:21" hidden="1" x14ac:dyDescent="0.25">
      <c r="A509" s="8" t="s">
        <v>5018</v>
      </c>
      <c r="B509" s="2" t="s">
        <v>926</v>
      </c>
      <c r="C509" s="2" t="s">
        <v>44</v>
      </c>
      <c r="D509" s="2" t="s">
        <v>38</v>
      </c>
      <c r="E509" s="2" t="s">
        <v>33</v>
      </c>
      <c r="F509" s="8" t="s">
        <v>24</v>
      </c>
      <c r="G509" s="8">
        <v>1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1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5">
        <v>202060438</v>
      </c>
    </row>
    <row r="510" spans="1:21" hidden="1" x14ac:dyDescent="0.25">
      <c r="A510" s="8" t="s">
        <v>5018</v>
      </c>
      <c r="B510" s="2" t="s">
        <v>927</v>
      </c>
      <c r="C510" s="2" t="s">
        <v>44</v>
      </c>
      <c r="D510" s="2" t="s">
        <v>38</v>
      </c>
      <c r="E510" s="2" t="s">
        <v>33</v>
      </c>
      <c r="F510" s="8" t="s">
        <v>24</v>
      </c>
      <c r="G510" s="8">
        <v>1</v>
      </c>
      <c r="H510" s="8">
        <v>1</v>
      </c>
      <c r="I510" s="8">
        <v>1</v>
      </c>
      <c r="J510" s="8">
        <v>1</v>
      </c>
      <c r="K510" s="8">
        <v>1</v>
      </c>
      <c r="L510" s="8">
        <v>1</v>
      </c>
      <c r="M510" s="8">
        <v>0</v>
      </c>
      <c r="N510" s="8">
        <v>0</v>
      </c>
      <c r="O510" s="8">
        <v>1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5">
        <v>202060446</v>
      </c>
    </row>
    <row r="511" spans="1:21" hidden="1" x14ac:dyDescent="0.25">
      <c r="A511" s="8" t="s">
        <v>5018</v>
      </c>
      <c r="B511" s="2" t="s">
        <v>928</v>
      </c>
      <c r="C511" s="2" t="s">
        <v>44</v>
      </c>
      <c r="D511" s="2" t="s">
        <v>38</v>
      </c>
      <c r="E511" s="2" t="s">
        <v>33</v>
      </c>
      <c r="F511" s="8" t="s">
        <v>24</v>
      </c>
      <c r="G511" s="8">
        <v>1</v>
      </c>
      <c r="H511" s="8">
        <v>1</v>
      </c>
      <c r="I511" s="8">
        <v>1</v>
      </c>
      <c r="J511" s="8">
        <v>1</v>
      </c>
      <c r="K511" s="8">
        <v>1</v>
      </c>
      <c r="L511" s="8">
        <v>1</v>
      </c>
      <c r="M511" s="8">
        <v>0</v>
      </c>
      <c r="N511" s="8">
        <v>0</v>
      </c>
      <c r="O511" s="8">
        <v>1</v>
      </c>
      <c r="P511" s="8">
        <v>1</v>
      </c>
      <c r="Q511" s="8">
        <v>0</v>
      </c>
      <c r="R511" s="8">
        <v>0</v>
      </c>
      <c r="S511" s="8">
        <v>0</v>
      </c>
      <c r="T511" s="8">
        <v>0</v>
      </c>
      <c r="U511" s="5">
        <v>202060454</v>
      </c>
    </row>
    <row r="512" spans="1:21" hidden="1" x14ac:dyDescent="0.25">
      <c r="A512" s="8" t="s">
        <v>5018</v>
      </c>
      <c r="B512" s="2" t="s">
        <v>929</v>
      </c>
      <c r="C512" s="2" t="s">
        <v>44</v>
      </c>
      <c r="D512" s="2" t="s">
        <v>38</v>
      </c>
      <c r="E512" s="2" t="s">
        <v>33</v>
      </c>
      <c r="F512" s="8" t="s">
        <v>24</v>
      </c>
      <c r="G512" s="8">
        <v>1</v>
      </c>
      <c r="H512" s="8">
        <v>1</v>
      </c>
      <c r="I512" s="8">
        <v>1</v>
      </c>
      <c r="J512" s="8">
        <v>1</v>
      </c>
      <c r="K512" s="8">
        <v>1</v>
      </c>
      <c r="L512" s="8">
        <v>1</v>
      </c>
      <c r="M512" s="8">
        <v>0</v>
      </c>
      <c r="N512" s="8">
        <v>0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5">
        <v>202060462</v>
      </c>
    </row>
    <row r="513" spans="1:21" hidden="1" x14ac:dyDescent="0.25">
      <c r="A513" s="8" t="s">
        <v>5018</v>
      </c>
      <c r="B513" s="2" t="s">
        <v>930</v>
      </c>
      <c r="C513" s="2" t="s">
        <v>44</v>
      </c>
      <c r="D513" s="2" t="s">
        <v>38</v>
      </c>
      <c r="E513" s="2" t="s">
        <v>33</v>
      </c>
      <c r="F513" s="8" t="s">
        <v>24</v>
      </c>
      <c r="G513" s="8">
        <v>1</v>
      </c>
      <c r="H513" s="8">
        <v>1</v>
      </c>
      <c r="I513" s="8">
        <v>1</v>
      </c>
      <c r="J513" s="8">
        <v>1</v>
      </c>
      <c r="K513" s="8">
        <v>1</v>
      </c>
      <c r="L513" s="8">
        <v>1</v>
      </c>
      <c r="M513" s="8">
        <v>0</v>
      </c>
      <c r="N513" s="8">
        <v>0</v>
      </c>
      <c r="O513" s="8">
        <v>1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5">
        <v>202060470</v>
      </c>
    </row>
    <row r="514" spans="1:21" hidden="1" x14ac:dyDescent="0.25">
      <c r="A514" s="8" t="s">
        <v>5018</v>
      </c>
      <c r="B514" s="2" t="s">
        <v>931</v>
      </c>
      <c r="C514" s="2" t="s">
        <v>45</v>
      </c>
      <c r="D514" s="2" t="s">
        <v>38</v>
      </c>
      <c r="E514" s="2" t="s">
        <v>33</v>
      </c>
      <c r="F514" s="8" t="s">
        <v>24</v>
      </c>
      <c r="G514" s="8">
        <v>1</v>
      </c>
      <c r="H514" s="8">
        <v>1</v>
      </c>
      <c r="I514" s="8">
        <v>1</v>
      </c>
      <c r="J514" s="8">
        <v>1</v>
      </c>
      <c r="K514" s="8">
        <v>1</v>
      </c>
      <c r="L514" s="8">
        <v>1</v>
      </c>
      <c r="M514" s="8">
        <v>0</v>
      </c>
      <c r="N514" s="8">
        <v>0</v>
      </c>
      <c r="O514" s="8">
        <v>1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5">
        <v>202070018</v>
      </c>
    </row>
    <row r="515" spans="1:21" hidden="1" x14ac:dyDescent="0.25">
      <c r="A515" s="8" t="s">
        <v>5018</v>
      </c>
      <c r="B515" s="2" t="s">
        <v>932</v>
      </c>
      <c r="C515" s="2" t="s">
        <v>45</v>
      </c>
      <c r="D515" s="2" t="s">
        <v>38</v>
      </c>
      <c r="E515" s="2" t="s">
        <v>33</v>
      </c>
      <c r="F515" s="8" t="s">
        <v>24</v>
      </c>
      <c r="G515" s="8">
        <v>1</v>
      </c>
      <c r="H515" s="8">
        <v>1</v>
      </c>
      <c r="I515" s="8">
        <v>1</v>
      </c>
      <c r="J515" s="8">
        <v>1</v>
      </c>
      <c r="K515" s="8">
        <v>1</v>
      </c>
      <c r="L515" s="8">
        <v>1</v>
      </c>
      <c r="M515" s="8">
        <v>0</v>
      </c>
      <c r="N515" s="8">
        <v>0</v>
      </c>
      <c r="O515" s="8">
        <v>1</v>
      </c>
      <c r="P515" s="8">
        <v>1</v>
      </c>
      <c r="Q515" s="8">
        <v>0</v>
      </c>
      <c r="R515" s="8">
        <v>0</v>
      </c>
      <c r="S515" s="8">
        <v>0</v>
      </c>
      <c r="T515" s="8">
        <v>0</v>
      </c>
      <c r="U515" s="5">
        <v>202070026</v>
      </c>
    </row>
    <row r="516" spans="1:21" hidden="1" x14ac:dyDescent="0.25">
      <c r="A516" s="8" t="s">
        <v>5018</v>
      </c>
      <c r="B516" s="2" t="s">
        <v>933</v>
      </c>
      <c r="C516" s="2" t="s">
        <v>45</v>
      </c>
      <c r="D516" s="2" t="s">
        <v>38</v>
      </c>
      <c r="E516" s="2" t="s">
        <v>33</v>
      </c>
      <c r="F516" s="8" t="s">
        <v>24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1</v>
      </c>
      <c r="M516" s="8">
        <v>0</v>
      </c>
      <c r="N516" s="8">
        <v>0</v>
      </c>
      <c r="O516" s="8">
        <v>1</v>
      </c>
      <c r="P516" s="8">
        <v>1</v>
      </c>
      <c r="Q516" s="8">
        <v>0</v>
      </c>
      <c r="R516" s="8">
        <v>0</v>
      </c>
      <c r="S516" s="8">
        <v>0</v>
      </c>
      <c r="T516" s="8">
        <v>0</v>
      </c>
      <c r="U516" s="5">
        <v>202070034</v>
      </c>
    </row>
    <row r="517" spans="1:21" hidden="1" x14ac:dyDescent="0.25">
      <c r="A517" s="8" t="s">
        <v>5018</v>
      </c>
      <c r="B517" s="2" t="s">
        <v>934</v>
      </c>
      <c r="C517" s="2" t="s">
        <v>45</v>
      </c>
      <c r="D517" s="2" t="s">
        <v>38</v>
      </c>
      <c r="E517" s="2" t="s">
        <v>33</v>
      </c>
      <c r="F517" s="8" t="s">
        <v>24</v>
      </c>
      <c r="G517" s="8">
        <v>1</v>
      </c>
      <c r="H517" s="8">
        <v>1</v>
      </c>
      <c r="I517" s="8">
        <v>1</v>
      </c>
      <c r="J517" s="8">
        <v>1</v>
      </c>
      <c r="K517" s="8">
        <v>1</v>
      </c>
      <c r="L517" s="8">
        <v>1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5">
        <v>202070042</v>
      </c>
    </row>
    <row r="518" spans="1:21" hidden="1" x14ac:dyDescent="0.25">
      <c r="A518" s="8" t="s">
        <v>5018</v>
      </c>
      <c r="B518" s="2" t="s">
        <v>935</v>
      </c>
      <c r="C518" s="2" t="s">
        <v>45</v>
      </c>
      <c r="D518" s="2" t="s">
        <v>38</v>
      </c>
      <c r="E518" s="2" t="s">
        <v>33</v>
      </c>
      <c r="F518" s="8" t="s">
        <v>24</v>
      </c>
      <c r="G518" s="8">
        <v>1</v>
      </c>
      <c r="H518" s="8">
        <v>1</v>
      </c>
      <c r="I518" s="8">
        <v>1</v>
      </c>
      <c r="J518" s="8">
        <v>1</v>
      </c>
      <c r="K518" s="8">
        <v>1</v>
      </c>
      <c r="L518" s="8">
        <v>1</v>
      </c>
      <c r="M518" s="8">
        <v>0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0</v>
      </c>
      <c r="T518" s="8">
        <v>0</v>
      </c>
      <c r="U518" s="5">
        <v>202070050</v>
      </c>
    </row>
    <row r="519" spans="1:21" hidden="1" x14ac:dyDescent="0.25">
      <c r="A519" s="8" t="s">
        <v>5018</v>
      </c>
      <c r="B519" s="2" t="s">
        <v>936</v>
      </c>
      <c r="C519" s="2" t="s">
        <v>45</v>
      </c>
      <c r="D519" s="2" t="s">
        <v>38</v>
      </c>
      <c r="E519" s="2" t="s">
        <v>33</v>
      </c>
      <c r="F519" s="8" t="s">
        <v>24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0</v>
      </c>
      <c r="N519" s="8">
        <v>0</v>
      </c>
      <c r="O519" s="8">
        <v>1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5">
        <v>202070069</v>
      </c>
    </row>
    <row r="520" spans="1:21" hidden="1" x14ac:dyDescent="0.25">
      <c r="A520" s="8" t="s">
        <v>5018</v>
      </c>
      <c r="B520" s="2" t="s">
        <v>937</v>
      </c>
      <c r="C520" s="2" t="s">
        <v>45</v>
      </c>
      <c r="D520" s="2" t="s">
        <v>38</v>
      </c>
      <c r="E520" s="2" t="s">
        <v>33</v>
      </c>
      <c r="F520" s="8" t="s">
        <v>24</v>
      </c>
      <c r="G520" s="8">
        <v>1</v>
      </c>
      <c r="H520" s="8">
        <v>1</v>
      </c>
      <c r="I520" s="8">
        <v>1</v>
      </c>
      <c r="J520" s="8">
        <v>1</v>
      </c>
      <c r="K520" s="8">
        <v>1</v>
      </c>
      <c r="L520" s="8">
        <v>1</v>
      </c>
      <c r="M520" s="8">
        <v>0</v>
      </c>
      <c r="N520" s="8">
        <v>0</v>
      </c>
      <c r="O520" s="8">
        <v>1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5">
        <v>202070077</v>
      </c>
    </row>
    <row r="521" spans="1:21" hidden="1" x14ac:dyDescent="0.25">
      <c r="A521" s="8" t="s">
        <v>5018</v>
      </c>
      <c r="B521" s="2" t="s">
        <v>938</v>
      </c>
      <c r="C521" s="2" t="s">
        <v>45</v>
      </c>
      <c r="D521" s="2" t="s">
        <v>38</v>
      </c>
      <c r="E521" s="2" t="s">
        <v>33</v>
      </c>
      <c r="F521" s="8" t="s">
        <v>24</v>
      </c>
      <c r="G521" s="8">
        <v>1</v>
      </c>
      <c r="H521" s="8">
        <v>1</v>
      </c>
      <c r="I521" s="8">
        <v>1</v>
      </c>
      <c r="J521" s="8">
        <v>1</v>
      </c>
      <c r="K521" s="8">
        <v>1</v>
      </c>
      <c r="L521" s="8">
        <v>1</v>
      </c>
      <c r="M521" s="8">
        <v>0</v>
      </c>
      <c r="N521" s="8">
        <v>0</v>
      </c>
      <c r="O521" s="8">
        <v>1</v>
      </c>
      <c r="P521" s="8">
        <v>1</v>
      </c>
      <c r="Q521" s="8">
        <v>0</v>
      </c>
      <c r="R521" s="8">
        <v>1</v>
      </c>
      <c r="S521" s="8">
        <v>1</v>
      </c>
      <c r="T521" s="8">
        <v>0</v>
      </c>
      <c r="U521" s="5">
        <v>202070085</v>
      </c>
    </row>
    <row r="522" spans="1:21" hidden="1" x14ac:dyDescent="0.25">
      <c r="A522" s="8" t="s">
        <v>5018</v>
      </c>
      <c r="B522" s="2" t="s">
        <v>939</v>
      </c>
      <c r="C522" s="2" t="s">
        <v>45</v>
      </c>
      <c r="D522" s="2" t="s">
        <v>38</v>
      </c>
      <c r="E522" s="2" t="s">
        <v>33</v>
      </c>
      <c r="F522" s="8" t="s">
        <v>24</v>
      </c>
      <c r="G522" s="8">
        <v>1</v>
      </c>
      <c r="H522" s="8">
        <v>1</v>
      </c>
      <c r="I522" s="8">
        <v>1</v>
      </c>
      <c r="J522" s="8">
        <v>1</v>
      </c>
      <c r="K522" s="8">
        <v>1</v>
      </c>
      <c r="L522" s="8">
        <v>1</v>
      </c>
      <c r="M522" s="8">
        <v>0</v>
      </c>
      <c r="N522" s="8">
        <v>0</v>
      </c>
      <c r="O522" s="8">
        <v>1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5">
        <v>202070093</v>
      </c>
    </row>
    <row r="523" spans="1:21" hidden="1" x14ac:dyDescent="0.25">
      <c r="A523" s="8" t="s">
        <v>5018</v>
      </c>
      <c r="B523" s="2" t="s">
        <v>940</v>
      </c>
      <c r="C523" s="2" t="s">
        <v>45</v>
      </c>
      <c r="D523" s="2" t="s">
        <v>38</v>
      </c>
      <c r="E523" s="2" t="s">
        <v>33</v>
      </c>
      <c r="F523" s="8" t="s">
        <v>24</v>
      </c>
      <c r="G523" s="8">
        <v>1</v>
      </c>
      <c r="H523" s="8">
        <v>1</v>
      </c>
      <c r="I523" s="8">
        <v>1</v>
      </c>
      <c r="J523" s="8">
        <v>1</v>
      </c>
      <c r="K523" s="8">
        <v>1</v>
      </c>
      <c r="L523" s="8">
        <v>1</v>
      </c>
      <c r="M523" s="8">
        <v>0</v>
      </c>
      <c r="N523" s="8">
        <v>0</v>
      </c>
      <c r="O523" s="8">
        <v>1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5">
        <v>202070107</v>
      </c>
    </row>
    <row r="524" spans="1:21" hidden="1" x14ac:dyDescent="0.25">
      <c r="A524" s="8" t="s">
        <v>5018</v>
      </c>
      <c r="B524" s="2" t="s">
        <v>941</v>
      </c>
      <c r="C524" s="2" t="s">
        <v>45</v>
      </c>
      <c r="D524" s="2" t="s">
        <v>38</v>
      </c>
      <c r="E524" s="2" t="s">
        <v>33</v>
      </c>
      <c r="F524" s="8" t="s">
        <v>24</v>
      </c>
      <c r="G524" s="8">
        <v>1</v>
      </c>
      <c r="H524" s="8">
        <v>1</v>
      </c>
      <c r="I524" s="8">
        <v>1</v>
      </c>
      <c r="J524" s="8">
        <v>1</v>
      </c>
      <c r="K524" s="8">
        <v>1</v>
      </c>
      <c r="L524" s="8">
        <v>1</v>
      </c>
      <c r="M524" s="8">
        <v>0</v>
      </c>
      <c r="N524" s="8">
        <v>0</v>
      </c>
      <c r="O524" s="8">
        <v>1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5">
        <v>202070115</v>
      </c>
    </row>
    <row r="525" spans="1:21" hidden="1" x14ac:dyDescent="0.25">
      <c r="A525" s="8" t="s">
        <v>5018</v>
      </c>
      <c r="B525" s="2" t="s">
        <v>942</v>
      </c>
      <c r="C525" s="2" t="s">
        <v>45</v>
      </c>
      <c r="D525" s="2" t="s">
        <v>38</v>
      </c>
      <c r="E525" s="2" t="s">
        <v>33</v>
      </c>
      <c r="F525" s="8" t="s">
        <v>24</v>
      </c>
      <c r="G525" s="8">
        <v>1</v>
      </c>
      <c r="H525" s="8">
        <v>1</v>
      </c>
      <c r="I525" s="8">
        <v>1</v>
      </c>
      <c r="J525" s="8">
        <v>1</v>
      </c>
      <c r="K525" s="8">
        <v>1</v>
      </c>
      <c r="L525" s="8">
        <v>1</v>
      </c>
      <c r="M525" s="8">
        <v>0</v>
      </c>
      <c r="N525" s="8">
        <v>0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5">
        <v>202070123</v>
      </c>
    </row>
    <row r="526" spans="1:21" hidden="1" x14ac:dyDescent="0.25">
      <c r="A526" s="8" t="s">
        <v>5018</v>
      </c>
      <c r="B526" s="2" t="s">
        <v>943</v>
      </c>
      <c r="C526" s="2" t="s">
        <v>45</v>
      </c>
      <c r="D526" s="2" t="s">
        <v>38</v>
      </c>
      <c r="E526" s="2" t="s">
        <v>33</v>
      </c>
      <c r="F526" s="8" t="s">
        <v>24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1</v>
      </c>
      <c r="M526" s="8">
        <v>0</v>
      </c>
      <c r="N526" s="8">
        <v>0</v>
      </c>
      <c r="O526" s="8">
        <v>1</v>
      </c>
      <c r="P526" s="8">
        <v>1</v>
      </c>
      <c r="Q526" s="8">
        <v>0</v>
      </c>
      <c r="R526" s="8">
        <v>0</v>
      </c>
      <c r="S526" s="8">
        <v>0</v>
      </c>
      <c r="T526" s="8">
        <v>0</v>
      </c>
      <c r="U526" s="5">
        <v>202070131</v>
      </c>
    </row>
    <row r="527" spans="1:21" hidden="1" x14ac:dyDescent="0.25">
      <c r="A527" s="8" t="s">
        <v>5018</v>
      </c>
      <c r="B527" s="2" t="s">
        <v>944</v>
      </c>
      <c r="C527" s="2" t="s">
        <v>45</v>
      </c>
      <c r="D527" s="2" t="s">
        <v>38</v>
      </c>
      <c r="E527" s="2" t="s">
        <v>33</v>
      </c>
      <c r="F527" s="8" t="s">
        <v>24</v>
      </c>
      <c r="G527" s="8">
        <v>1</v>
      </c>
      <c r="H527" s="8">
        <v>1</v>
      </c>
      <c r="I527" s="8">
        <v>1</v>
      </c>
      <c r="J527" s="8">
        <v>1</v>
      </c>
      <c r="K527" s="8">
        <v>1</v>
      </c>
      <c r="L527" s="8">
        <v>1</v>
      </c>
      <c r="M527" s="8">
        <v>0</v>
      </c>
      <c r="N527" s="8">
        <v>0</v>
      </c>
      <c r="O527" s="8">
        <v>1</v>
      </c>
      <c r="P527" s="8">
        <v>1</v>
      </c>
      <c r="Q527" s="8">
        <v>0</v>
      </c>
      <c r="R527" s="8">
        <v>0</v>
      </c>
      <c r="S527" s="8">
        <v>0</v>
      </c>
      <c r="T527" s="8">
        <v>0</v>
      </c>
      <c r="U527" s="5">
        <v>202070140</v>
      </c>
    </row>
    <row r="528" spans="1:21" hidden="1" x14ac:dyDescent="0.25">
      <c r="A528" s="8" t="s">
        <v>5018</v>
      </c>
      <c r="B528" s="2" t="s">
        <v>945</v>
      </c>
      <c r="C528" s="2" t="s">
        <v>45</v>
      </c>
      <c r="D528" s="2" t="s">
        <v>38</v>
      </c>
      <c r="E528" s="2" t="s">
        <v>33</v>
      </c>
      <c r="F528" s="8" t="s">
        <v>24</v>
      </c>
      <c r="G528" s="8">
        <v>1</v>
      </c>
      <c r="H528" s="8">
        <v>1</v>
      </c>
      <c r="I528" s="8">
        <v>1</v>
      </c>
      <c r="J528" s="8">
        <v>1</v>
      </c>
      <c r="K528" s="8">
        <v>1</v>
      </c>
      <c r="L528" s="8">
        <v>1</v>
      </c>
      <c r="M528" s="8">
        <v>0</v>
      </c>
      <c r="N528" s="8">
        <v>0</v>
      </c>
      <c r="O528" s="8">
        <v>1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5">
        <v>202070158</v>
      </c>
    </row>
    <row r="529" spans="1:21" hidden="1" x14ac:dyDescent="0.25">
      <c r="A529" s="8" t="s">
        <v>5018</v>
      </c>
      <c r="B529" s="2" t="s">
        <v>946</v>
      </c>
      <c r="C529" s="2" t="s">
        <v>45</v>
      </c>
      <c r="D529" s="2" t="s">
        <v>38</v>
      </c>
      <c r="E529" s="2" t="s">
        <v>33</v>
      </c>
      <c r="F529" s="8" t="s">
        <v>24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0</v>
      </c>
      <c r="N529" s="8">
        <v>0</v>
      </c>
      <c r="O529" s="8">
        <v>1</v>
      </c>
      <c r="P529" s="8">
        <v>1</v>
      </c>
      <c r="Q529" s="8">
        <v>0</v>
      </c>
      <c r="R529" s="8">
        <v>0</v>
      </c>
      <c r="S529" s="8">
        <v>0</v>
      </c>
      <c r="T529" s="8">
        <v>0</v>
      </c>
      <c r="U529" s="5">
        <v>202070166</v>
      </c>
    </row>
    <row r="530" spans="1:21" hidden="1" x14ac:dyDescent="0.25">
      <c r="A530" s="8" t="s">
        <v>5018</v>
      </c>
      <c r="B530" s="2" t="s">
        <v>947</v>
      </c>
      <c r="C530" s="2" t="s">
        <v>45</v>
      </c>
      <c r="D530" s="2" t="s">
        <v>38</v>
      </c>
      <c r="E530" s="2" t="s">
        <v>33</v>
      </c>
      <c r="F530" s="8" t="s">
        <v>24</v>
      </c>
      <c r="G530" s="8">
        <v>1</v>
      </c>
      <c r="H530" s="8">
        <v>1</v>
      </c>
      <c r="I530" s="8">
        <v>1</v>
      </c>
      <c r="J530" s="8">
        <v>1</v>
      </c>
      <c r="K530" s="8">
        <v>1</v>
      </c>
      <c r="L530" s="8">
        <v>1</v>
      </c>
      <c r="M530" s="8">
        <v>0</v>
      </c>
      <c r="N530" s="8">
        <v>0</v>
      </c>
      <c r="O530" s="8">
        <v>1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5">
        <v>202070174</v>
      </c>
    </row>
    <row r="531" spans="1:21" hidden="1" x14ac:dyDescent="0.25">
      <c r="A531" s="8" t="s">
        <v>5018</v>
      </c>
      <c r="B531" s="2" t="s">
        <v>948</v>
      </c>
      <c r="C531" s="2" t="s">
        <v>45</v>
      </c>
      <c r="D531" s="2" t="s">
        <v>38</v>
      </c>
      <c r="E531" s="2" t="s">
        <v>33</v>
      </c>
      <c r="F531" s="8" t="s">
        <v>36</v>
      </c>
      <c r="G531" s="8">
        <v>1</v>
      </c>
      <c r="H531" s="8">
        <v>1</v>
      </c>
      <c r="I531" s="8">
        <v>1</v>
      </c>
      <c r="J531" s="8">
        <v>0</v>
      </c>
      <c r="K531" s="8">
        <v>1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8">
        <v>0</v>
      </c>
      <c r="R531" s="8">
        <v>0</v>
      </c>
      <c r="S531" s="8">
        <v>0</v>
      </c>
      <c r="T531" s="8">
        <v>0</v>
      </c>
      <c r="U531" s="5">
        <v>202070182</v>
      </c>
    </row>
    <row r="532" spans="1:21" hidden="1" x14ac:dyDescent="0.25">
      <c r="A532" s="8" t="s">
        <v>5018</v>
      </c>
      <c r="B532" s="2" t="s">
        <v>949</v>
      </c>
      <c r="C532" s="2" t="s">
        <v>45</v>
      </c>
      <c r="D532" s="2" t="s">
        <v>38</v>
      </c>
      <c r="E532" s="2" t="s">
        <v>33</v>
      </c>
      <c r="F532" s="8" t="s">
        <v>24</v>
      </c>
      <c r="G532" s="8">
        <v>1</v>
      </c>
      <c r="H532" s="8">
        <v>1</v>
      </c>
      <c r="I532" s="8">
        <v>1</v>
      </c>
      <c r="J532" s="8">
        <v>1</v>
      </c>
      <c r="K532" s="8">
        <v>1</v>
      </c>
      <c r="L532" s="8">
        <v>1</v>
      </c>
      <c r="M532" s="8">
        <v>0</v>
      </c>
      <c r="N532" s="8">
        <v>0</v>
      </c>
      <c r="O532" s="8">
        <v>1</v>
      </c>
      <c r="P532" s="8">
        <v>1</v>
      </c>
      <c r="Q532" s="8">
        <v>0</v>
      </c>
      <c r="R532" s="8">
        <v>0</v>
      </c>
      <c r="S532" s="8">
        <v>0</v>
      </c>
      <c r="T532" s="8">
        <v>0</v>
      </c>
      <c r="U532" s="5">
        <v>202070190</v>
      </c>
    </row>
    <row r="533" spans="1:21" hidden="1" x14ac:dyDescent="0.25">
      <c r="A533" s="8" t="s">
        <v>5018</v>
      </c>
      <c r="B533" s="2" t="s">
        <v>950</v>
      </c>
      <c r="C533" s="2" t="s">
        <v>45</v>
      </c>
      <c r="D533" s="2" t="s">
        <v>38</v>
      </c>
      <c r="E533" s="2" t="s">
        <v>33</v>
      </c>
      <c r="F533" s="8" t="s">
        <v>24</v>
      </c>
      <c r="G533" s="8">
        <v>1</v>
      </c>
      <c r="H533" s="8">
        <v>1</v>
      </c>
      <c r="I533" s="8">
        <v>1</v>
      </c>
      <c r="J533" s="8">
        <v>1</v>
      </c>
      <c r="K533" s="8">
        <v>1</v>
      </c>
      <c r="L533" s="8">
        <v>1</v>
      </c>
      <c r="M533" s="8">
        <v>0</v>
      </c>
      <c r="N533" s="8">
        <v>0</v>
      </c>
      <c r="O533" s="8">
        <v>1</v>
      </c>
      <c r="P533" s="8">
        <v>1</v>
      </c>
      <c r="Q533" s="8">
        <v>0</v>
      </c>
      <c r="R533" s="8">
        <v>0</v>
      </c>
      <c r="S533" s="8">
        <v>0</v>
      </c>
      <c r="T533" s="8">
        <v>0</v>
      </c>
      <c r="U533" s="5">
        <v>202070204</v>
      </c>
    </row>
    <row r="534" spans="1:21" hidden="1" x14ac:dyDescent="0.25">
      <c r="A534" s="8" t="s">
        <v>5018</v>
      </c>
      <c r="B534" s="2" t="s">
        <v>951</v>
      </c>
      <c r="C534" s="2" t="s">
        <v>45</v>
      </c>
      <c r="D534" s="2" t="s">
        <v>38</v>
      </c>
      <c r="E534" s="2" t="s">
        <v>33</v>
      </c>
      <c r="F534" s="8" t="s">
        <v>24</v>
      </c>
      <c r="G534" s="8">
        <v>1</v>
      </c>
      <c r="H534" s="8">
        <v>1</v>
      </c>
      <c r="I534" s="8">
        <v>1</v>
      </c>
      <c r="J534" s="8">
        <v>1</v>
      </c>
      <c r="K534" s="8">
        <v>1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5">
        <v>202070212</v>
      </c>
    </row>
    <row r="535" spans="1:21" hidden="1" x14ac:dyDescent="0.25">
      <c r="A535" s="8" t="s">
        <v>5018</v>
      </c>
      <c r="B535" s="2" t="s">
        <v>952</v>
      </c>
      <c r="C535" s="2" t="s">
        <v>45</v>
      </c>
      <c r="D535" s="2" t="s">
        <v>38</v>
      </c>
      <c r="E535" s="2" t="s">
        <v>33</v>
      </c>
      <c r="F535" s="8" t="s">
        <v>24</v>
      </c>
      <c r="G535" s="8">
        <v>1</v>
      </c>
      <c r="H535" s="8">
        <v>1</v>
      </c>
      <c r="I535" s="8">
        <v>1</v>
      </c>
      <c r="J535" s="8">
        <v>1</v>
      </c>
      <c r="K535" s="8">
        <v>1</v>
      </c>
      <c r="L535" s="8">
        <v>1</v>
      </c>
      <c r="M535" s="8">
        <v>0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5">
        <v>202070220</v>
      </c>
    </row>
    <row r="536" spans="1:21" hidden="1" x14ac:dyDescent="0.25">
      <c r="A536" s="8" t="s">
        <v>5018</v>
      </c>
      <c r="B536" s="2" t="s">
        <v>953</v>
      </c>
      <c r="C536" s="2" t="s">
        <v>45</v>
      </c>
      <c r="D536" s="2" t="s">
        <v>38</v>
      </c>
      <c r="E536" s="2" t="s">
        <v>33</v>
      </c>
      <c r="F536" s="8" t="s">
        <v>24</v>
      </c>
      <c r="G536" s="8">
        <v>1</v>
      </c>
      <c r="H536" s="8">
        <v>1</v>
      </c>
      <c r="I536" s="8">
        <v>1</v>
      </c>
      <c r="J536" s="8">
        <v>1</v>
      </c>
      <c r="K536" s="8">
        <v>1</v>
      </c>
      <c r="L536" s="8">
        <v>1</v>
      </c>
      <c r="M536" s="8">
        <v>0</v>
      </c>
      <c r="N536" s="8">
        <v>0</v>
      </c>
      <c r="O536" s="8">
        <v>1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5">
        <v>202070239</v>
      </c>
    </row>
    <row r="537" spans="1:21" hidden="1" x14ac:dyDescent="0.25">
      <c r="A537" s="8" t="s">
        <v>5018</v>
      </c>
      <c r="B537" s="2" t="s">
        <v>954</v>
      </c>
      <c r="C537" s="2" t="s">
        <v>45</v>
      </c>
      <c r="D537" s="2" t="s">
        <v>38</v>
      </c>
      <c r="E537" s="2" t="s">
        <v>33</v>
      </c>
      <c r="F537" s="8" t="s">
        <v>24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0</v>
      </c>
      <c r="N537" s="8">
        <v>0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5">
        <v>202070247</v>
      </c>
    </row>
    <row r="538" spans="1:21" hidden="1" x14ac:dyDescent="0.25">
      <c r="A538" s="8" t="s">
        <v>5018</v>
      </c>
      <c r="B538" s="2" t="s">
        <v>955</v>
      </c>
      <c r="C538" s="2" t="s">
        <v>45</v>
      </c>
      <c r="D538" s="2" t="s">
        <v>38</v>
      </c>
      <c r="E538" s="2" t="s">
        <v>33</v>
      </c>
      <c r="F538" s="8" t="s">
        <v>24</v>
      </c>
      <c r="G538" s="8">
        <v>1</v>
      </c>
      <c r="H538" s="8">
        <v>1</v>
      </c>
      <c r="I538" s="8">
        <v>1</v>
      </c>
      <c r="J538" s="8">
        <v>1</v>
      </c>
      <c r="K538" s="8">
        <v>1</v>
      </c>
      <c r="L538" s="8">
        <v>1</v>
      </c>
      <c r="M538" s="8">
        <v>0</v>
      </c>
      <c r="N538" s="8">
        <v>0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5">
        <v>202070255</v>
      </c>
    </row>
    <row r="539" spans="1:21" hidden="1" x14ac:dyDescent="0.25">
      <c r="A539" s="8" t="s">
        <v>5018</v>
      </c>
      <c r="B539" s="2" t="s">
        <v>956</v>
      </c>
      <c r="C539" s="2" t="s">
        <v>45</v>
      </c>
      <c r="D539" s="2" t="s">
        <v>38</v>
      </c>
      <c r="E539" s="2" t="s">
        <v>33</v>
      </c>
      <c r="F539" s="8" t="s">
        <v>24</v>
      </c>
      <c r="G539" s="8">
        <v>1</v>
      </c>
      <c r="H539" s="8">
        <v>1</v>
      </c>
      <c r="I539" s="8">
        <v>1</v>
      </c>
      <c r="J539" s="8">
        <v>1</v>
      </c>
      <c r="K539" s="8">
        <v>1</v>
      </c>
      <c r="L539" s="8">
        <v>1</v>
      </c>
      <c r="M539" s="8">
        <v>0</v>
      </c>
      <c r="N539" s="8">
        <v>0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5">
        <v>202070263</v>
      </c>
    </row>
    <row r="540" spans="1:21" hidden="1" x14ac:dyDescent="0.25">
      <c r="A540" s="8" t="s">
        <v>5018</v>
      </c>
      <c r="B540" s="2" t="s">
        <v>957</v>
      </c>
      <c r="C540" s="2" t="s">
        <v>45</v>
      </c>
      <c r="D540" s="2" t="s">
        <v>38</v>
      </c>
      <c r="E540" s="2" t="s">
        <v>33</v>
      </c>
      <c r="F540" s="8" t="s">
        <v>24</v>
      </c>
      <c r="G540" s="8">
        <v>1</v>
      </c>
      <c r="H540" s="8">
        <v>1</v>
      </c>
      <c r="I540" s="8">
        <v>1</v>
      </c>
      <c r="J540" s="8">
        <v>1</v>
      </c>
      <c r="K540" s="8">
        <v>1</v>
      </c>
      <c r="L540" s="8">
        <v>1</v>
      </c>
      <c r="M540" s="8">
        <v>0</v>
      </c>
      <c r="N540" s="8">
        <v>0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5">
        <v>202070271</v>
      </c>
    </row>
    <row r="541" spans="1:21" hidden="1" x14ac:dyDescent="0.25">
      <c r="A541" s="8" t="s">
        <v>5018</v>
      </c>
      <c r="B541" s="2" t="s">
        <v>958</v>
      </c>
      <c r="C541" s="2" t="s">
        <v>45</v>
      </c>
      <c r="D541" s="2" t="s">
        <v>38</v>
      </c>
      <c r="E541" s="2" t="s">
        <v>33</v>
      </c>
      <c r="F541" s="8" t="s">
        <v>24</v>
      </c>
      <c r="G541" s="8">
        <v>1</v>
      </c>
      <c r="H541" s="8">
        <v>1</v>
      </c>
      <c r="I541" s="8">
        <v>1</v>
      </c>
      <c r="J541" s="8">
        <v>1</v>
      </c>
      <c r="K541" s="8">
        <v>1</v>
      </c>
      <c r="L541" s="8">
        <v>1</v>
      </c>
      <c r="M541" s="8">
        <v>0</v>
      </c>
      <c r="N541" s="8">
        <v>0</v>
      </c>
      <c r="O541" s="8">
        <v>1</v>
      </c>
      <c r="P541" s="8">
        <v>1</v>
      </c>
      <c r="Q541" s="8">
        <v>0</v>
      </c>
      <c r="R541" s="8">
        <v>0</v>
      </c>
      <c r="S541" s="8">
        <v>0</v>
      </c>
      <c r="T541" s="8">
        <v>0</v>
      </c>
      <c r="U541" s="5">
        <v>202070280</v>
      </c>
    </row>
    <row r="542" spans="1:21" hidden="1" x14ac:dyDescent="0.25">
      <c r="A542" s="8" t="s">
        <v>5018</v>
      </c>
      <c r="B542" s="2" t="s">
        <v>959</v>
      </c>
      <c r="C542" s="2" t="s">
        <v>45</v>
      </c>
      <c r="D542" s="2" t="s">
        <v>38</v>
      </c>
      <c r="E542" s="2" t="s">
        <v>33</v>
      </c>
      <c r="F542" s="8" t="s">
        <v>24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5">
        <v>202070298</v>
      </c>
    </row>
    <row r="543" spans="1:21" hidden="1" x14ac:dyDescent="0.25">
      <c r="A543" s="8" t="s">
        <v>5018</v>
      </c>
      <c r="B543" s="2" t="s">
        <v>960</v>
      </c>
      <c r="C543" s="2" t="s">
        <v>45</v>
      </c>
      <c r="D543" s="2" t="s">
        <v>38</v>
      </c>
      <c r="E543" s="2" t="s">
        <v>33</v>
      </c>
      <c r="F543" s="8" t="s">
        <v>24</v>
      </c>
      <c r="G543" s="8">
        <v>1</v>
      </c>
      <c r="H543" s="8">
        <v>1</v>
      </c>
      <c r="I543" s="8">
        <v>1</v>
      </c>
      <c r="J543" s="8">
        <v>1</v>
      </c>
      <c r="K543" s="8">
        <v>1</v>
      </c>
      <c r="L543" s="8">
        <v>1</v>
      </c>
      <c r="M543" s="8">
        <v>0</v>
      </c>
      <c r="N543" s="8">
        <v>0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5">
        <v>202070301</v>
      </c>
    </row>
    <row r="544" spans="1:21" hidden="1" x14ac:dyDescent="0.25">
      <c r="A544" s="8" t="s">
        <v>5018</v>
      </c>
      <c r="B544" s="2" t="s">
        <v>961</v>
      </c>
      <c r="C544" s="2" t="s">
        <v>45</v>
      </c>
      <c r="D544" s="2" t="s">
        <v>38</v>
      </c>
      <c r="E544" s="2" t="s">
        <v>33</v>
      </c>
      <c r="F544" s="8" t="s">
        <v>24</v>
      </c>
      <c r="G544" s="8">
        <v>1</v>
      </c>
      <c r="H544" s="8">
        <v>1</v>
      </c>
      <c r="I544" s="8">
        <v>1</v>
      </c>
      <c r="J544" s="8">
        <v>1</v>
      </c>
      <c r="K544" s="8">
        <v>1</v>
      </c>
      <c r="L544" s="8">
        <v>1</v>
      </c>
      <c r="M544" s="8">
        <v>0</v>
      </c>
      <c r="N544" s="8">
        <v>0</v>
      </c>
      <c r="O544" s="8">
        <v>1</v>
      </c>
      <c r="P544" s="8">
        <v>1</v>
      </c>
      <c r="Q544" s="8">
        <v>0</v>
      </c>
      <c r="R544" s="8">
        <v>0</v>
      </c>
      <c r="S544" s="8">
        <v>0</v>
      </c>
      <c r="T544" s="8">
        <v>0</v>
      </c>
      <c r="U544" s="5">
        <v>202070310</v>
      </c>
    </row>
    <row r="545" spans="1:21" hidden="1" x14ac:dyDescent="0.25">
      <c r="A545" s="8" t="s">
        <v>5018</v>
      </c>
      <c r="B545" s="2" t="s">
        <v>962</v>
      </c>
      <c r="C545" s="2" t="s">
        <v>45</v>
      </c>
      <c r="D545" s="2" t="s">
        <v>38</v>
      </c>
      <c r="E545" s="2" t="s">
        <v>33</v>
      </c>
      <c r="F545" s="8" t="s">
        <v>24</v>
      </c>
      <c r="G545" s="8">
        <v>1</v>
      </c>
      <c r="H545" s="8">
        <v>1</v>
      </c>
      <c r="I545" s="8">
        <v>1</v>
      </c>
      <c r="J545" s="8">
        <v>1</v>
      </c>
      <c r="K545" s="8">
        <v>1</v>
      </c>
      <c r="L545" s="8">
        <v>1</v>
      </c>
      <c r="M545" s="8">
        <v>0</v>
      </c>
      <c r="N545" s="8">
        <v>0</v>
      </c>
      <c r="O545" s="8">
        <v>1</v>
      </c>
      <c r="P545" s="8">
        <v>1</v>
      </c>
      <c r="Q545" s="8">
        <v>0</v>
      </c>
      <c r="R545" s="8">
        <v>0</v>
      </c>
      <c r="S545" s="8">
        <v>0</v>
      </c>
      <c r="T545" s="8">
        <v>0</v>
      </c>
      <c r="U545" s="5">
        <v>202070328</v>
      </c>
    </row>
    <row r="546" spans="1:21" hidden="1" x14ac:dyDescent="0.25">
      <c r="A546" s="8" t="s">
        <v>5018</v>
      </c>
      <c r="B546" s="2" t="s">
        <v>963</v>
      </c>
      <c r="C546" s="2" t="s">
        <v>45</v>
      </c>
      <c r="D546" s="2" t="s">
        <v>38</v>
      </c>
      <c r="E546" s="2" t="s">
        <v>33</v>
      </c>
      <c r="F546" s="8" t="s">
        <v>24</v>
      </c>
      <c r="G546" s="8">
        <v>1</v>
      </c>
      <c r="H546" s="8">
        <v>1</v>
      </c>
      <c r="I546" s="8">
        <v>1</v>
      </c>
      <c r="J546" s="8">
        <v>1</v>
      </c>
      <c r="K546" s="8">
        <v>1</v>
      </c>
      <c r="L546" s="8">
        <v>1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5">
        <v>202070336</v>
      </c>
    </row>
    <row r="547" spans="1:21" hidden="1" x14ac:dyDescent="0.25">
      <c r="A547" s="8" t="s">
        <v>5018</v>
      </c>
      <c r="B547" s="2" t="s">
        <v>964</v>
      </c>
      <c r="C547" s="2" t="s">
        <v>45</v>
      </c>
      <c r="D547" s="2" t="s">
        <v>38</v>
      </c>
      <c r="E547" s="2" t="s">
        <v>33</v>
      </c>
      <c r="F547" s="8" t="s">
        <v>24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0</v>
      </c>
      <c r="N547" s="8">
        <v>0</v>
      </c>
      <c r="O547" s="8">
        <v>1</v>
      </c>
      <c r="P547" s="8">
        <v>1</v>
      </c>
      <c r="Q547" s="8">
        <v>0</v>
      </c>
      <c r="R547" s="8">
        <v>0</v>
      </c>
      <c r="S547" s="8">
        <v>0</v>
      </c>
      <c r="T547" s="8">
        <v>0</v>
      </c>
      <c r="U547" s="5">
        <v>202070344</v>
      </c>
    </row>
    <row r="548" spans="1:21" hidden="1" x14ac:dyDescent="0.25">
      <c r="A548" s="8" t="s">
        <v>5018</v>
      </c>
      <c r="B548" s="2" t="s">
        <v>965</v>
      </c>
      <c r="C548" s="2" t="s">
        <v>45</v>
      </c>
      <c r="D548" s="2" t="s">
        <v>38</v>
      </c>
      <c r="E548" s="2" t="s">
        <v>33</v>
      </c>
      <c r="F548" s="8" t="s">
        <v>24</v>
      </c>
      <c r="G548" s="8">
        <v>1</v>
      </c>
      <c r="H548" s="8">
        <v>1</v>
      </c>
      <c r="I548" s="8">
        <v>1</v>
      </c>
      <c r="J548" s="8">
        <v>1</v>
      </c>
      <c r="K548" s="8">
        <v>1</v>
      </c>
      <c r="L548" s="8">
        <v>1</v>
      </c>
      <c r="M548" s="8">
        <v>0</v>
      </c>
      <c r="N548" s="8">
        <v>0</v>
      </c>
      <c r="O548" s="8">
        <v>1</v>
      </c>
      <c r="P548" s="8">
        <v>1</v>
      </c>
      <c r="Q548" s="8">
        <v>0</v>
      </c>
      <c r="R548" s="8">
        <v>0</v>
      </c>
      <c r="S548" s="8">
        <v>0</v>
      </c>
      <c r="T548" s="8">
        <v>0</v>
      </c>
      <c r="U548" s="5">
        <v>202070352</v>
      </c>
    </row>
    <row r="549" spans="1:21" hidden="1" x14ac:dyDescent="0.25">
      <c r="A549" s="8" t="s">
        <v>5018</v>
      </c>
      <c r="B549" s="2" t="s">
        <v>966</v>
      </c>
      <c r="C549" s="2" t="s">
        <v>46</v>
      </c>
      <c r="D549" s="2" t="s">
        <v>38</v>
      </c>
      <c r="E549" s="2" t="s">
        <v>33</v>
      </c>
      <c r="F549" s="8" t="s">
        <v>24</v>
      </c>
      <c r="G549" s="8">
        <v>1</v>
      </c>
      <c r="H549" s="8">
        <v>1</v>
      </c>
      <c r="I549" s="8">
        <v>1</v>
      </c>
      <c r="J549" s="8">
        <v>1</v>
      </c>
      <c r="K549" s="8">
        <v>1</v>
      </c>
      <c r="L549" s="8">
        <v>1</v>
      </c>
      <c r="M549" s="8">
        <v>0</v>
      </c>
      <c r="N549" s="8">
        <v>0</v>
      </c>
      <c r="O549" s="8">
        <v>1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5">
        <v>202080013</v>
      </c>
    </row>
    <row r="550" spans="1:21" hidden="1" x14ac:dyDescent="0.25">
      <c r="A550" s="8" t="s">
        <v>5018</v>
      </c>
      <c r="B550" s="2" t="s">
        <v>967</v>
      </c>
      <c r="C550" s="2" t="s">
        <v>46</v>
      </c>
      <c r="D550" s="2" t="s">
        <v>38</v>
      </c>
      <c r="E550" s="2" t="s">
        <v>33</v>
      </c>
      <c r="F550" s="8" t="s">
        <v>24</v>
      </c>
      <c r="G550" s="8">
        <v>1</v>
      </c>
      <c r="H550" s="8">
        <v>1</v>
      </c>
      <c r="I550" s="8">
        <v>1</v>
      </c>
      <c r="J550" s="8">
        <v>1</v>
      </c>
      <c r="K550" s="8">
        <v>1</v>
      </c>
      <c r="L550" s="8">
        <v>1</v>
      </c>
      <c r="M550" s="8">
        <v>0</v>
      </c>
      <c r="N550" s="8">
        <v>0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5">
        <v>202080021</v>
      </c>
    </row>
    <row r="551" spans="1:21" hidden="1" x14ac:dyDescent="0.25">
      <c r="A551" s="8" t="s">
        <v>5018</v>
      </c>
      <c r="B551" s="2" t="s">
        <v>968</v>
      </c>
      <c r="C551" s="2" t="s">
        <v>46</v>
      </c>
      <c r="D551" s="2" t="s">
        <v>38</v>
      </c>
      <c r="E551" s="2" t="s">
        <v>33</v>
      </c>
      <c r="F551" s="8" t="s">
        <v>24</v>
      </c>
      <c r="G551" s="8">
        <v>1</v>
      </c>
      <c r="H551" s="8">
        <v>1</v>
      </c>
      <c r="I551" s="8">
        <v>1</v>
      </c>
      <c r="J551" s="8">
        <v>1</v>
      </c>
      <c r="K551" s="8">
        <v>1</v>
      </c>
      <c r="L551" s="8">
        <v>1</v>
      </c>
      <c r="M551" s="8">
        <v>0</v>
      </c>
      <c r="N551" s="8">
        <v>0</v>
      </c>
      <c r="O551" s="8">
        <v>1</v>
      </c>
      <c r="P551" s="8">
        <v>1</v>
      </c>
      <c r="Q551" s="8">
        <v>0</v>
      </c>
      <c r="R551" s="8">
        <v>0</v>
      </c>
      <c r="S551" s="8">
        <v>0</v>
      </c>
      <c r="T551" s="8">
        <v>0</v>
      </c>
      <c r="U551" s="5">
        <v>202080030</v>
      </c>
    </row>
    <row r="552" spans="1:21" hidden="1" x14ac:dyDescent="0.25">
      <c r="A552" s="8" t="s">
        <v>5018</v>
      </c>
      <c r="B552" s="2" t="s">
        <v>969</v>
      </c>
      <c r="C552" s="2" t="s">
        <v>46</v>
      </c>
      <c r="D552" s="2" t="s">
        <v>38</v>
      </c>
      <c r="E552" s="2" t="s">
        <v>33</v>
      </c>
      <c r="F552" s="8" t="s">
        <v>24</v>
      </c>
      <c r="G552" s="8">
        <v>1</v>
      </c>
      <c r="H552" s="8">
        <v>1</v>
      </c>
      <c r="I552" s="8">
        <v>1</v>
      </c>
      <c r="J552" s="8">
        <v>1</v>
      </c>
      <c r="K552" s="8">
        <v>1</v>
      </c>
      <c r="L552" s="8">
        <v>1</v>
      </c>
      <c r="M552" s="8">
        <v>0</v>
      </c>
      <c r="N552" s="8">
        <v>0</v>
      </c>
      <c r="O552" s="8">
        <v>1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5">
        <v>202080048</v>
      </c>
    </row>
    <row r="553" spans="1:21" hidden="1" x14ac:dyDescent="0.25">
      <c r="A553" s="8" t="s">
        <v>5018</v>
      </c>
      <c r="B553" s="2" t="s">
        <v>970</v>
      </c>
      <c r="C553" s="2" t="s">
        <v>46</v>
      </c>
      <c r="D553" s="2" t="s">
        <v>38</v>
      </c>
      <c r="E553" s="2" t="s">
        <v>33</v>
      </c>
      <c r="F553" s="8" t="s">
        <v>24</v>
      </c>
      <c r="G553" s="8">
        <v>1</v>
      </c>
      <c r="H553" s="8">
        <v>1</v>
      </c>
      <c r="I553" s="8">
        <v>1</v>
      </c>
      <c r="J553" s="8">
        <v>1</v>
      </c>
      <c r="K553" s="8">
        <v>1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5">
        <v>202080056</v>
      </c>
    </row>
    <row r="554" spans="1:21" hidden="1" x14ac:dyDescent="0.25">
      <c r="A554" s="8" t="s">
        <v>5018</v>
      </c>
      <c r="B554" s="2" t="s">
        <v>971</v>
      </c>
      <c r="C554" s="2" t="s">
        <v>46</v>
      </c>
      <c r="D554" s="2" t="s">
        <v>38</v>
      </c>
      <c r="E554" s="2" t="s">
        <v>33</v>
      </c>
      <c r="F554" s="8" t="s">
        <v>24</v>
      </c>
      <c r="G554" s="8">
        <v>1</v>
      </c>
      <c r="H554" s="8">
        <v>1</v>
      </c>
      <c r="I554" s="8">
        <v>1</v>
      </c>
      <c r="J554" s="8">
        <v>1</v>
      </c>
      <c r="K554" s="8">
        <v>1</v>
      </c>
      <c r="L554" s="8">
        <v>1</v>
      </c>
      <c r="M554" s="8">
        <v>0</v>
      </c>
      <c r="N554" s="8">
        <v>0</v>
      </c>
      <c r="O554" s="8">
        <v>1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5">
        <v>202080064</v>
      </c>
    </row>
    <row r="555" spans="1:21" hidden="1" x14ac:dyDescent="0.25">
      <c r="A555" s="8" t="s">
        <v>5018</v>
      </c>
      <c r="B555" s="2" t="s">
        <v>972</v>
      </c>
      <c r="C555" s="2" t="s">
        <v>46</v>
      </c>
      <c r="D555" s="2" t="s">
        <v>38</v>
      </c>
      <c r="E555" s="2" t="s">
        <v>33</v>
      </c>
      <c r="F555" s="8" t="s">
        <v>24</v>
      </c>
      <c r="G555" s="8">
        <v>1</v>
      </c>
      <c r="H555" s="8">
        <v>1</v>
      </c>
      <c r="I555" s="8">
        <v>1</v>
      </c>
      <c r="J555" s="8">
        <v>1</v>
      </c>
      <c r="K555" s="8">
        <v>1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8">
        <v>0</v>
      </c>
      <c r="R555" s="8">
        <v>1</v>
      </c>
      <c r="S555" s="8">
        <v>1</v>
      </c>
      <c r="T555" s="8">
        <v>0</v>
      </c>
      <c r="U555" s="5">
        <v>202080072</v>
      </c>
    </row>
    <row r="556" spans="1:21" hidden="1" x14ac:dyDescent="0.25">
      <c r="A556" s="8" t="s">
        <v>5018</v>
      </c>
      <c r="B556" s="2" t="s">
        <v>973</v>
      </c>
      <c r="C556" s="2" t="s">
        <v>46</v>
      </c>
      <c r="D556" s="2" t="s">
        <v>38</v>
      </c>
      <c r="E556" s="2" t="s">
        <v>33</v>
      </c>
      <c r="F556" s="8" t="s">
        <v>24</v>
      </c>
      <c r="G556" s="8">
        <v>1</v>
      </c>
      <c r="H556" s="8">
        <v>1</v>
      </c>
      <c r="I556" s="8">
        <v>1</v>
      </c>
      <c r="J556" s="8">
        <v>1</v>
      </c>
      <c r="K556" s="8">
        <v>1</v>
      </c>
      <c r="L556" s="8">
        <v>1</v>
      </c>
      <c r="M556" s="8">
        <v>0</v>
      </c>
      <c r="N556" s="8">
        <v>0</v>
      </c>
      <c r="O556" s="8">
        <v>1</v>
      </c>
      <c r="P556" s="8">
        <v>1</v>
      </c>
      <c r="Q556" s="8">
        <v>0</v>
      </c>
      <c r="R556" s="8">
        <v>1</v>
      </c>
      <c r="S556" s="8">
        <v>1</v>
      </c>
      <c r="T556" s="8">
        <v>0</v>
      </c>
      <c r="U556" s="5">
        <v>202080080</v>
      </c>
    </row>
    <row r="557" spans="1:21" hidden="1" x14ac:dyDescent="0.25">
      <c r="A557" s="8" t="s">
        <v>5018</v>
      </c>
      <c r="B557" s="2" t="s">
        <v>974</v>
      </c>
      <c r="C557" s="2" t="s">
        <v>46</v>
      </c>
      <c r="D557" s="2" t="s">
        <v>38</v>
      </c>
      <c r="E557" s="2" t="s">
        <v>33</v>
      </c>
      <c r="F557" s="8" t="s">
        <v>24</v>
      </c>
      <c r="G557" s="8">
        <v>1</v>
      </c>
      <c r="H557" s="8">
        <v>1</v>
      </c>
      <c r="I557" s="8">
        <v>1</v>
      </c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>
        <v>1</v>
      </c>
      <c r="P557" s="8">
        <v>1</v>
      </c>
      <c r="Q557" s="8">
        <v>0</v>
      </c>
      <c r="R557" s="8">
        <v>0</v>
      </c>
      <c r="S557" s="8">
        <v>0</v>
      </c>
      <c r="T557" s="8">
        <v>0</v>
      </c>
      <c r="U557" s="5">
        <v>202080099</v>
      </c>
    </row>
    <row r="558" spans="1:21" hidden="1" x14ac:dyDescent="0.25">
      <c r="A558" s="8" t="s">
        <v>5018</v>
      </c>
      <c r="B558" s="2" t="s">
        <v>975</v>
      </c>
      <c r="C558" s="2" t="s">
        <v>46</v>
      </c>
      <c r="D558" s="2" t="s">
        <v>38</v>
      </c>
      <c r="E558" s="2" t="s">
        <v>33</v>
      </c>
      <c r="F558" s="8" t="s">
        <v>24</v>
      </c>
      <c r="G558" s="8">
        <v>1</v>
      </c>
      <c r="H558" s="8">
        <v>1</v>
      </c>
      <c r="I558" s="8">
        <v>1</v>
      </c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5">
        <v>202080102</v>
      </c>
    </row>
    <row r="559" spans="1:21" hidden="1" x14ac:dyDescent="0.25">
      <c r="A559" s="8" t="s">
        <v>5018</v>
      </c>
      <c r="B559" s="2" t="s">
        <v>976</v>
      </c>
      <c r="C559" s="2" t="s">
        <v>46</v>
      </c>
      <c r="D559" s="2" t="s">
        <v>38</v>
      </c>
      <c r="E559" s="2" t="s">
        <v>33</v>
      </c>
      <c r="F559" s="8" t="s">
        <v>24</v>
      </c>
      <c r="G559" s="8">
        <v>1</v>
      </c>
      <c r="H559" s="8">
        <v>1</v>
      </c>
      <c r="I559" s="8">
        <v>1</v>
      </c>
      <c r="J559" s="8">
        <v>1</v>
      </c>
      <c r="K559" s="8">
        <v>1</v>
      </c>
      <c r="L559" s="8">
        <v>1</v>
      </c>
      <c r="M559" s="8">
        <v>0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5">
        <v>202080110</v>
      </c>
    </row>
    <row r="560" spans="1:21" hidden="1" x14ac:dyDescent="0.25">
      <c r="A560" s="8" t="s">
        <v>5018</v>
      </c>
      <c r="B560" s="2" t="s">
        <v>977</v>
      </c>
      <c r="C560" s="2" t="s">
        <v>46</v>
      </c>
      <c r="D560" s="2" t="s">
        <v>38</v>
      </c>
      <c r="E560" s="2" t="s">
        <v>33</v>
      </c>
      <c r="F560" s="8" t="s">
        <v>24</v>
      </c>
      <c r="G560" s="8">
        <v>1</v>
      </c>
      <c r="H560" s="8">
        <v>1</v>
      </c>
      <c r="I560" s="8">
        <v>1</v>
      </c>
      <c r="J560" s="8">
        <v>1</v>
      </c>
      <c r="K560" s="8">
        <v>1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5">
        <v>202080129</v>
      </c>
    </row>
    <row r="561" spans="1:21" hidden="1" x14ac:dyDescent="0.25">
      <c r="A561" s="8" t="s">
        <v>5018</v>
      </c>
      <c r="B561" s="2" t="s">
        <v>978</v>
      </c>
      <c r="C561" s="2" t="s">
        <v>46</v>
      </c>
      <c r="D561" s="2" t="s">
        <v>38</v>
      </c>
      <c r="E561" s="2" t="s">
        <v>33</v>
      </c>
      <c r="F561" s="8" t="s">
        <v>24</v>
      </c>
      <c r="G561" s="8">
        <v>1</v>
      </c>
      <c r="H561" s="8">
        <v>1</v>
      </c>
      <c r="I561" s="8">
        <v>1</v>
      </c>
      <c r="J561" s="8">
        <v>1</v>
      </c>
      <c r="K561" s="8">
        <v>1</v>
      </c>
      <c r="L561" s="8">
        <v>1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5">
        <v>202080137</v>
      </c>
    </row>
    <row r="562" spans="1:21" hidden="1" x14ac:dyDescent="0.25">
      <c r="A562" s="8" t="s">
        <v>5018</v>
      </c>
      <c r="B562" s="2" t="s">
        <v>979</v>
      </c>
      <c r="C562" s="2" t="s">
        <v>46</v>
      </c>
      <c r="D562" s="2" t="s">
        <v>38</v>
      </c>
      <c r="E562" s="2" t="s">
        <v>33</v>
      </c>
      <c r="F562" s="8" t="s">
        <v>24</v>
      </c>
      <c r="G562" s="8">
        <v>1</v>
      </c>
      <c r="H562" s="8">
        <v>1</v>
      </c>
      <c r="I562" s="8">
        <v>1</v>
      </c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>
        <v>1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5">
        <v>202080145</v>
      </c>
    </row>
    <row r="563" spans="1:21" hidden="1" x14ac:dyDescent="0.25">
      <c r="A563" s="8" t="s">
        <v>5018</v>
      </c>
      <c r="B563" s="2" t="s">
        <v>980</v>
      </c>
      <c r="C563" s="2" t="s">
        <v>46</v>
      </c>
      <c r="D563" s="2" t="s">
        <v>38</v>
      </c>
      <c r="E563" s="2" t="s">
        <v>33</v>
      </c>
      <c r="F563" s="8" t="s">
        <v>24</v>
      </c>
      <c r="G563" s="8">
        <v>1</v>
      </c>
      <c r="H563" s="8">
        <v>1</v>
      </c>
      <c r="I563" s="8">
        <v>1</v>
      </c>
      <c r="J563" s="8">
        <v>1</v>
      </c>
      <c r="K563" s="8">
        <v>1</v>
      </c>
      <c r="L563" s="8">
        <v>1</v>
      </c>
      <c r="M563" s="8">
        <v>0</v>
      </c>
      <c r="N563" s="8">
        <v>0</v>
      </c>
      <c r="O563" s="8">
        <v>1</v>
      </c>
      <c r="P563" s="8">
        <v>1</v>
      </c>
      <c r="Q563" s="8">
        <v>0</v>
      </c>
      <c r="R563" s="8">
        <v>1</v>
      </c>
      <c r="S563" s="8">
        <v>1</v>
      </c>
      <c r="T563" s="8">
        <v>0</v>
      </c>
      <c r="U563" s="5">
        <v>202080153</v>
      </c>
    </row>
    <row r="564" spans="1:21" hidden="1" x14ac:dyDescent="0.25">
      <c r="A564" s="8" t="s">
        <v>5018</v>
      </c>
      <c r="B564" s="2" t="s">
        <v>981</v>
      </c>
      <c r="C564" s="2" t="s">
        <v>46</v>
      </c>
      <c r="D564" s="2" t="s">
        <v>38</v>
      </c>
      <c r="E564" s="2" t="s">
        <v>33</v>
      </c>
      <c r="F564" s="8" t="s">
        <v>24</v>
      </c>
      <c r="G564" s="8">
        <v>1</v>
      </c>
      <c r="H564" s="8">
        <v>1</v>
      </c>
      <c r="I564" s="8">
        <v>1</v>
      </c>
      <c r="J564" s="8">
        <v>1</v>
      </c>
      <c r="K564" s="8">
        <v>1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5">
        <v>202080161</v>
      </c>
    </row>
    <row r="565" spans="1:21" hidden="1" x14ac:dyDescent="0.25">
      <c r="A565" s="8" t="s">
        <v>5018</v>
      </c>
      <c r="B565" s="2" t="s">
        <v>982</v>
      </c>
      <c r="C565" s="2" t="s">
        <v>46</v>
      </c>
      <c r="D565" s="2" t="s">
        <v>38</v>
      </c>
      <c r="E565" s="2" t="s">
        <v>33</v>
      </c>
      <c r="F565" s="8" t="s">
        <v>24</v>
      </c>
      <c r="G565" s="8">
        <v>1</v>
      </c>
      <c r="H565" s="8">
        <v>1</v>
      </c>
      <c r="I565" s="8">
        <v>1</v>
      </c>
      <c r="J565" s="8">
        <v>1</v>
      </c>
      <c r="K565" s="8">
        <v>1</v>
      </c>
      <c r="L565" s="8">
        <v>1</v>
      </c>
      <c r="M565" s="8">
        <v>0</v>
      </c>
      <c r="N565" s="8">
        <v>0</v>
      </c>
      <c r="O565" s="8">
        <v>1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5">
        <v>202080170</v>
      </c>
    </row>
    <row r="566" spans="1:21" hidden="1" x14ac:dyDescent="0.25">
      <c r="A566" s="8" t="s">
        <v>5018</v>
      </c>
      <c r="B566" s="2" t="s">
        <v>983</v>
      </c>
      <c r="C566" s="2" t="s">
        <v>46</v>
      </c>
      <c r="D566" s="2" t="s">
        <v>38</v>
      </c>
      <c r="E566" s="2" t="s">
        <v>33</v>
      </c>
      <c r="F566" s="8" t="s">
        <v>24</v>
      </c>
      <c r="G566" s="8">
        <v>1</v>
      </c>
      <c r="H566" s="8">
        <v>1</v>
      </c>
      <c r="I566" s="8">
        <v>1</v>
      </c>
      <c r="J566" s="8">
        <v>1</v>
      </c>
      <c r="K566" s="8">
        <v>1</v>
      </c>
      <c r="L566" s="8">
        <v>1</v>
      </c>
      <c r="M566" s="8">
        <v>0</v>
      </c>
      <c r="N566" s="8">
        <v>0</v>
      </c>
      <c r="O566" s="8">
        <v>1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5">
        <v>202080188</v>
      </c>
    </row>
    <row r="567" spans="1:21" hidden="1" x14ac:dyDescent="0.25">
      <c r="A567" s="8" t="s">
        <v>5018</v>
      </c>
      <c r="B567" s="2" t="s">
        <v>984</v>
      </c>
      <c r="C567" s="2" t="s">
        <v>46</v>
      </c>
      <c r="D567" s="2" t="s">
        <v>38</v>
      </c>
      <c r="E567" s="2" t="s">
        <v>33</v>
      </c>
      <c r="F567" s="8" t="s">
        <v>24</v>
      </c>
      <c r="G567" s="8">
        <v>1</v>
      </c>
      <c r="H567" s="8">
        <v>1</v>
      </c>
      <c r="I567" s="8">
        <v>1</v>
      </c>
      <c r="J567" s="8">
        <v>1</v>
      </c>
      <c r="K567" s="8">
        <v>1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5">
        <v>202080196</v>
      </c>
    </row>
    <row r="568" spans="1:21" hidden="1" x14ac:dyDescent="0.25">
      <c r="A568" s="8" t="s">
        <v>5018</v>
      </c>
      <c r="B568" s="2" t="s">
        <v>985</v>
      </c>
      <c r="C568" s="2" t="s">
        <v>46</v>
      </c>
      <c r="D568" s="2" t="s">
        <v>38</v>
      </c>
      <c r="E568" s="2" t="s">
        <v>33</v>
      </c>
      <c r="F568" s="8" t="s">
        <v>24</v>
      </c>
      <c r="G568" s="8">
        <v>1</v>
      </c>
      <c r="H568" s="8">
        <v>1</v>
      </c>
      <c r="I568" s="8">
        <v>1</v>
      </c>
      <c r="J568" s="8">
        <v>1</v>
      </c>
      <c r="K568" s="8">
        <v>1</v>
      </c>
      <c r="L568" s="8">
        <v>1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5">
        <v>202080200</v>
      </c>
    </row>
    <row r="569" spans="1:21" hidden="1" x14ac:dyDescent="0.25">
      <c r="A569" s="8" t="s">
        <v>5018</v>
      </c>
      <c r="B569" s="2" t="s">
        <v>986</v>
      </c>
      <c r="C569" s="2" t="s">
        <v>46</v>
      </c>
      <c r="D569" s="2" t="s">
        <v>38</v>
      </c>
      <c r="E569" s="2" t="s">
        <v>33</v>
      </c>
      <c r="F569" s="8" t="s">
        <v>24</v>
      </c>
      <c r="G569" s="8">
        <v>1</v>
      </c>
      <c r="H569" s="8">
        <v>1</v>
      </c>
      <c r="I569" s="8">
        <v>1</v>
      </c>
      <c r="J569" s="8">
        <v>1</v>
      </c>
      <c r="K569" s="8">
        <v>1</v>
      </c>
      <c r="L569" s="8">
        <v>1</v>
      </c>
      <c r="M569" s="8">
        <v>0</v>
      </c>
      <c r="N569" s="8">
        <v>0</v>
      </c>
      <c r="O569" s="8">
        <v>1</v>
      </c>
      <c r="P569" s="8">
        <v>1</v>
      </c>
      <c r="Q569" s="8">
        <v>0</v>
      </c>
      <c r="R569" s="8">
        <v>0</v>
      </c>
      <c r="S569" s="8">
        <v>0</v>
      </c>
      <c r="T569" s="8">
        <v>0</v>
      </c>
      <c r="U569" s="5">
        <v>202080218</v>
      </c>
    </row>
    <row r="570" spans="1:21" hidden="1" x14ac:dyDescent="0.25">
      <c r="A570" s="8" t="s">
        <v>5018</v>
      </c>
      <c r="B570" s="2" t="s">
        <v>987</v>
      </c>
      <c r="C570" s="2" t="s">
        <v>46</v>
      </c>
      <c r="D570" s="2" t="s">
        <v>38</v>
      </c>
      <c r="E570" s="2" t="s">
        <v>33</v>
      </c>
      <c r="F570" s="8" t="s">
        <v>24</v>
      </c>
      <c r="G570" s="8">
        <v>1</v>
      </c>
      <c r="H570" s="8">
        <v>1</v>
      </c>
      <c r="I570" s="8">
        <v>1</v>
      </c>
      <c r="J570" s="8">
        <v>1</v>
      </c>
      <c r="K570" s="8">
        <v>1</v>
      </c>
      <c r="L570" s="8">
        <v>1</v>
      </c>
      <c r="M570" s="8">
        <v>0</v>
      </c>
      <c r="N570" s="8">
        <v>0</v>
      </c>
      <c r="O570" s="8">
        <v>1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5">
        <v>202080226</v>
      </c>
    </row>
    <row r="571" spans="1:21" hidden="1" x14ac:dyDescent="0.25">
      <c r="A571" s="8" t="s">
        <v>5018</v>
      </c>
      <c r="B571" s="2" t="s">
        <v>988</v>
      </c>
      <c r="C571" s="2" t="s">
        <v>46</v>
      </c>
      <c r="D571" s="2" t="s">
        <v>38</v>
      </c>
      <c r="E571" s="2" t="s">
        <v>33</v>
      </c>
      <c r="F571" s="8" t="s">
        <v>24</v>
      </c>
      <c r="G571" s="8">
        <v>1</v>
      </c>
      <c r="H571" s="8">
        <v>1</v>
      </c>
      <c r="I571" s="8">
        <v>1</v>
      </c>
      <c r="J571" s="8">
        <v>1</v>
      </c>
      <c r="K571" s="8">
        <v>1</v>
      </c>
      <c r="L571" s="8">
        <v>1</v>
      </c>
      <c r="M571" s="8">
        <v>0</v>
      </c>
      <c r="N571" s="8">
        <v>0</v>
      </c>
      <c r="O571" s="8">
        <v>1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5">
        <v>202080234</v>
      </c>
    </row>
    <row r="572" spans="1:21" hidden="1" x14ac:dyDescent="0.25">
      <c r="A572" s="8" t="s">
        <v>5018</v>
      </c>
      <c r="B572" s="2" t="s">
        <v>989</v>
      </c>
      <c r="C572" s="2" t="s">
        <v>46</v>
      </c>
      <c r="D572" s="2" t="s">
        <v>38</v>
      </c>
      <c r="E572" s="2" t="s">
        <v>33</v>
      </c>
      <c r="F572" s="8" t="s">
        <v>24</v>
      </c>
      <c r="G572" s="8">
        <v>1</v>
      </c>
      <c r="H572" s="8">
        <v>0</v>
      </c>
      <c r="I572" s="8">
        <v>0</v>
      </c>
      <c r="J572" s="8">
        <v>1</v>
      </c>
      <c r="K572" s="8">
        <v>1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5">
        <v>202080242</v>
      </c>
    </row>
    <row r="573" spans="1:21" hidden="1" x14ac:dyDescent="0.25">
      <c r="A573" s="8" t="s">
        <v>5018</v>
      </c>
      <c r="B573" s="2" t="s">
        <v>990</v>
      </c>
      <c r="C573" s="2" t="s">
        <v>47</v>
      </c>
      <c r="D573" s="2" t="s">
        <v>38</v>
      </c>
      <c r="E573" s="2" t="s">
        <v>33</v>
      </c>
      <c r="F573" s="8" t="s">
        <v>24</v>
      </c>
      <c r="G573" s="8">
        <v>1</v>
      </c>
      <c r="H573" s="8">
        <v>1</v>
      </c>
      <c r="I573" s="8">
        <v>1</v>
      </c>
      <c r="J573" s="8">
        <v>1</v>
      </c>
      <c r="K573" s="8">
        <v>1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5">
        <v>202090019</v>
      </c>
    </row>
    <row r="574" spans="1:21" hidden="1" x14ac:dyDescent="0.25">
      <c r="A574" s="8" t="s">
        <v>5018</v>
      </c>
      <c r="B574" s="2" t="s">
        <v>991</v>
      </c>
      <c r="C574" s="2" t="s">
        <v>47</v>
      </c>
      <c r="D574" s="2" t="s">
        <v>38</v>
      </c>
      <c r="E574" s="2" t="s">
        <v>33</v>
      </c>
      <c r="F574" s="8" t="s">
        <v>24</v>
      </c>
      <c r="G574" s="8">
        <v>1</v>
      </c>
      <c r="H574" s="8">
        <v>1</v>
      </c>
      <c r="I574" s="8">
        <v>1</v>
      </c>
      <c r="J574" s="8">
        <v>1</v>
      </c>
      <c r="K574" s="8">
        <v>1</v>
      </c>
      <c r="L574" s="8">
        <v>1</v>
      </c>
      <c r="M574" s="8">
        <v>0</v>
      </c>
      <c r="N574" s="8">
        <v>0</v>
      </c>
      <c r="O574" s="8">
        <v>1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5">
        <v>202090027</v>
      </c>
    </row>
    <row r="575" spans="1:21" hidden="1" x14ac:dyDescent="0.25">
      <c r="A575" s="8" t="s">
        <v>5018</v>
      </c>
      <c r="B575" s="2" t="s">
        <v>992</v>
      </c>
      <c r="C575" s="2" t="s">
        <v>47</v>
      </c>
      <c r="D575" s="2" t="s">
        <v>38</v>
      </c>
      <c r="E575" s="2" t="s">
        <v>33</v>
      </c>
      <c r="F575" s="8" t="s">
        <v>24</v>
      </c>
      <c r="G575" s="8">
        <v>1</v>
      </c>
      <c r="H575" s="8">
        <v>1</v>
      </c>
      <c r="I575" s="8">
        <v>1</v>
      </c>
      <c r="J575" s="8">
        <v>1</v>
      </c>
      <c r="K575" s="8">
        <v>1</v>
      </c>
      <c r="L575" s="8">
        <v>1</v>
      </c>
      <c r="M575" s="8">
        <v>0</v>
      </c>
      <c r="N575" s="8">
        <v>0</v>
      </c>
      <c r="O575" s="8">
        <v>1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5">
        <v>202090035</v>
      </c>
    </row>
    <row r="576" spans="1:21" hidden="1" x14ac:dyDescent="0.25">
      <c r="A576" s="8" t="s">
        <v>5018</v>
      </c>
      <c r="B576" s="2" t="s">
        <v>993</v>
      </c>
      <c r="C576" s="2" t="s">
        <v>47</v>
      </c>
      <c r="D576" s="2" t="s">
        <v>38</v>
      </c>
      <c r="E576" s="2" t="s">
        <v>33</v>
      </c>
      <c r="F576" s="8" t="s">
        <v>24</v>
      </c>
      <c r="G576" s="8">
        <v>1</v>
      </c>
      <c r="H576" s="8">
        <v>1</v>
      </c>
      <c r="I576" s="8">
        <v>1</v>
      </c>
      <c r="J576" s="8">
        <v>1</v>
      </c>
      <c r="K576" s="8">
        <v>1</v>
      </c>
      <c r="L576" s="8">
        <v>1</v>
      </c>
      <c r="M576" s="8">
        <v>0</v>
      </c>
      <c r="N576" s="8">
        <v>0</v>
      </c>
      <c r="O576" s="8">
        <v>1</v>
      </c>
      <c r="P576" s="8">
        <v>1</v>
      </c>
      <c r="Q576" s="8">
        <v>0</v>
      </c>
      <c r="R576" s="8">
        <v>0</v>
      </c>
      <c r="S576" s="8">
        <v>0</v>
      </c>
      <c r="T576" s="8">
        <v>0</v>
      </c>
      <c r="U576" s="5">
        <v>202090043</v>
      </c>
    </row>
    <row r="577" spans="1:21" hidden="1" x14ac:dyDescent="0.25">
      <c r="A577" s="8" t="s">
        <v>5018</v>
      </c>
      <c r="B577" s="2" t="s">
        <v>994</v>
      </c>
      <c r="C577" s="2" t="s">
        <v>47</v>
      </c>
      <c r="D577" s="2" t="s">
        <v>38</v>
      </c>
      <c r="E577" s="2" t="s">
        <v>33</v>
      </c>
      <c r="F577" s="8" t="s">
        <v>24</v>
      </c>
      <c r="G577" s="8">
        <v>1</v>
      </c>
      <c r="H577" s="8">
        <v>1</v>
      </c>
      <c r="I577" s="8">
        <v>1</v>
      </c>
      <c r="J577" s="8">
        <v>1</v>
      </c>
      <c r="K577" s="8">
        <v>1</v>
      </c>
      <c r="L577" s="8">
        <v>1</v>
      </c>
      <c r="M577" s="8">
        <v>0</v>
      </c>
      <c r="N577" s="8">
        <v>0</v>
      </c>
      <c r="O577" s="8">
        <v>1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5">
        <v>202090051</v>
      </c>
    </row>
    <row r="578" spans="1:21" hidden="1" x14ac:dyDescent="0.25">
      <c r="A578" s="8" t="s">
        <v>5018</v>
      </c>
      <c r="B578" s="2" t="s">
        <v>995</v>
      </c>
      <c r="C578" s="2" t="s">
        <v>47</v>
      </c>
      <c r="D578" s="2" t="s">
        <v>38</v>
      </c>
      <c r="E578" s="2" t="s">
        <v>33</v>
      </c>
      <c r="F578" s="8" t="s">
        <v>24</v>
      </c>
      <c r="G578" s="8">
        <v>1</v>
      </c>
      <c r="H578" s="8">
        <v>1</v>
      </c>
      <c r="I578" s="8">
        <v>1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1</v>
      </c>
      <c r="P578" s="8">
        <v>1</v>
      </c>
      <c r="Q578" s="8">
        <v>0</v>
      </c>
      <c r="R578" s="8">
        <v>0</v>
      </c>
      <c r="S578" s="8">
        <v>0</v>
      </c>
      <c r="T578" s="8">
        <v>0</v>
      </c>
      <c r="U578" s="5">
        <v>202090060</v>
      </c>
    </row>
    <row r="579" spans="1:21" hidden="1" x14ac:dyDescent="0.25">
      <c r="A579" s="8" t="s">
        <v>5018</v>
      </c>
      <c r="B579" s="2" t="s">
        <v>996</v>
      </c>
      <c r="C579" s="2" t="s">
        <v>47</v>
      </c>
      <c r="D579" s="2" t="s">
        <v>38</v>
      </c>
      <c r="E579" s="2" t="s">
        <v>33</v>
      </c>
      <c r="F579" s="8" t="s">
        <v>24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1</v>
      </c>
      <c r="M579" s="8">
        <v>0</v>
      </c>
      <c r="N579" s="8">
        <v>0</v>
      </c>
      <c r="O579" s="8">
        <v>1</v>
      </c>
      <c r="P579" s="8">
        <v>1</v>
      </c>
      <c r="Q579" s="8">
        <v>0</v>
      </c>
      <c r="R579" s="8">
        <v>0</v>
      </c>
      <c r="S579" s="8">
        <v>0</v>
      </c>
      <c r="T579" s="8">
        <v>0</v>
      </c>
      <c r="U579" s="5">
        <v>202090078</v>
      </c>
    </row>
    <row r="580" spans="1:21" hidden="1" x14ac:dyDescent="0.25">
      <c r="A580" s="8" t="s">
        <v>5018</v>
      </c>
      <c r="B580" s="2" t="s">
        <v>997</v>
      </c>
      <c r="C580" s="2" t="s">
        <v>47</v>
      </c>
      <c r="D580" s="2" t="s">
        <v>38</v>
      </c>
      <c r="E580" s="2" t="s">
        <v>33</v>
      </c>
      <c r="F580" s="8" t="s">
        <v>24</v>
      </c>
      <c r="G580" s="8">
        <v>1</v>
      </c>
      <c r="H580" s="8">
        <v>1</v>
      </c>
      <c r="I580" s="8">
        <v>1</v>
      </c>
      <c r="J580" s="8">
        <v>1</v>
      </c>
      <c r="K580" s="8">
        <v>1</v>
      </c>
      <c r="L580" s="8">
        <v>1</v>
      </c>
      <c r="M580" s="8">
        <v>0</v>
      </c>
      <c r="N580" s="8">
        <v>0</v>
      </c>
      <c r="O580" s="8">
        <v>1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5">
        <v>202090086</v>
      </c>
    </row>
    <row r="581" spans="1:21" hidden="1" x14ac:dyDescent="0.25">
      <c r="A581" s="8" t="s">
        <v>5018</v>
      </c>
      <c r="B581" s="2" t="s">
        <v>998</v>
      </c>
      <c r="C581" s="2" t="s">
        <v>47</v>
      </c>
      <c r="D581" s="2" t="s">
        <v>38</v>
      </c>
      <c r="E581" s="2" t="s">
        <v>33</v>
      </c>
      <c r="F581" s="8" t="s">
        <v>24</v>
      </c>
      <c r="G581" s="8">
        <v>1</v>
      </c>
      <c r="H581" s="8">
        <v>1</v>
      </c>
      <c r="I581" s="8">
        <v>1</v>
      </c>
      <c r="J581" s="8">
        <v>1</v>
      </c>
      <c r="K581" s="8">
        <v>1</v>
      </c>
      <c r="L581" s="8">
        <v>1</v>
      </c>
      <c r="M581" s="8">
        <v>0</v>
      </c>
      <c r="N581" s="8">
        <v>0</v>
      </c>
      <c r="O581" s="8">
        <v>1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5">
        <v>202090094</v>
      </c>
    </row>
    <row r="582" spans="1:21" hidden="1" x14ac:dyDescent="0.25">
      <c r="A582" s="8" t="s">
        <v>5018</v>
      </c>
      <c r="B582" s="2" t="s">
        <v>999</v>
      </c>
      <c r="C582" s="2" t="s">
        <v>47</v>
      </c>
      <c r="D582" s="2" t="s">
        <v>38</v>
      </c>
      <c r="E582" s="2" t="s">
        <v>33</v>
      </c>
      <c r="F582" s="8" t="s">
        <v>24</v>
      </c>
      <c r="G582" s="8">
        <v>1</v>
      </c>
      <c r="H582" s="8">
        <v>1</v>
      </c>
      <c r="I582" s="8">
        <v>1</v>
      </c>
      <c r="J582" s="8">
        <v>1</v>
      </c>
      <c r="K582" s="8">
        <v>1</v>
      </c>
      <c r="L582" s="8">
        <v>1</v>
      </c>
      <c r="M582" s="8">
        <v>0</v>
      </c>
      <c r="N582" s="8">
        <v>0</v>
      </c>
      <c r="O582" s="8">
        <v>1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5">
        <v>202090108</v>
      </c>
    </row>
    <row r="583" spans="1:21" hidden="1" x14ac:dyDescent="0.25">
      <c r="A583" s="8" t="s">
        <v>5018</v>
      </c>
      <c r="B583" s="2" t="s">
        <v>1000</v>
      </c>
      <c r="C583" s="2" t="s">
        <v>47</v>
      </c>
      <c r="D583" s="2" t="s">
        <v>38</v>
      </c>
      <c r="E583" s="2" t="s">
        <v>33</v>
      </c>
      <c r="F583" s="8" t="s">
        <v>24</v>
      </c>
      <c r="G583" s="8">
        <v>1</v>
      </c>
      <c r="H583" s="8">
        <v>0</v>
      </c>
      <c r="I583" s="8">
        <v>0</v>
      </c>
      <c r="J583" s="8">
        <v>1</v>
      </c>
      <c r="K583" s="8">
        <v>1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5">
        <v>202090116</v>
      </c>
    </row>
    <row r="584" spans="1:21" hidden="1" x14ac:dyDescent="0.25">
      <c r="A584" s="8" t="s">
        <v>5018</v>
      </c>
      <c r="B584" s="2" t="s">
        <v>1001</v>
      </c>
      <c r="C584" s="2" t="s">
        <v>47</v>
      </c>
      <c r="D584" s="2" t="s">
        <v>38</v>
      </c>
      <c r="E584" s="2" t="s">
        <v>33</v>
      </c>
      <c r="F584" s="8" t="s">
        <v>24</v>
      </c>
      <c r="G584" s="8">
        <v>1</v>
      </c>
      <c r="H584" s="8">
        <v>1</v>
      </c>
      <c r="I584" s="8">
        <v>1</v>
      </c>
      <c r="J584" s="8">
        <v>1</v>
      </c>
      <c r="K584" s="8">
        <v>1</v>
      </c>
      <c r="L584" s="8">
        <v>1</v>
      </c>
      <c r="M584" s="8">
        <v>0</v>
      </c>
      <c r="N584" s="8">
        <v>0</v>
      </c>
      <c r="O584" s="8">
        <v>1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5">
        <v>202090124</v>
      </c>
    </row>
    <row r="585" spans="1:21" hidden="1" x14ac:dyDescent="0.25">
      <c r="A585" s="8" t="s">
        <v>5018</v>
      </c>
      <c r="B585" s="2" t="s">
        <v>1002</v>
      </c>
      <c r="C585" s="2" t="s">
        <v>47</v>
      </c>
      <c r="D585" s="2" t="s">
        <v>38</v>
      </c>
      <c r="E585" s="2" t="s">
        <v>33</v>
      </c>
      <c r="F585" s="8" t="s">
        <v>24</v>
      </c>
      <c r="G585" s="8">
        <v>1</v>
      </c>
      <c r="H585" s="8">
        <v>1</v>
      </c>
      <c r="I585" s="8">
        <v>1</v>
      </c>
      <c r="J585" s="8">
        <v>1</v>
      </c>
      <c r="K585" s="8">
        <v>1</v>
      </c>
      <c r="L585" s="8">
        <v>1</v>
      </c>
      <c r="M585" s="8">
        <v>0</v>
      </c>
      <c r="N585" s="8">
        <v>0</v>
      </c>
      <c r="O585" s="8">
        <v>1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5">
        <v>202090132</v>
      </c>
    </row>
    <row r="586" spans="1:21" hidden="1" x14ac:dyDescent="0.25">
      <c r="A586" s="8" t="s">
        <v>5018</v>
      </c>
      <c r="B586" s="2" t="s">
        <v>1003</v>
      </c>
      <c r="C586" s="2" t="s">
        <v>47</v>
      </c>
      <c r="D586" s="2" t="s">
        <v>38</v>
      </c>
      <c r="E586" s="2" t="s">
        <v>33</v>
      </c>
      <c r="F586" s="8" t="s">
        <v>24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5">
        <v>202090140</v>
      </c>
    </row>
    <row r="587" spans="1:21" hidden="1" x14ac:dyDescent="0.25">
      <c r="A587" s="8" t="s">
        <v>5018</v>
      </c>
      <c r="B587" s="2" t="s">
        <v>1004</v>
      </c>
      <c r="C587" s="2" t="s">
        <v>47</v>
      </c>
      <c r="D587" s="2" t="s">
        <v>38</v>
      </c>
      <c r="E587" s="2" t="s">
        <v>33</v>
      </c>
      <c r="F587" s="8" t="s">
        <v>24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</v>
      </c>
      <c r="M587" s="8">
        <v>0</v>
      </c>
      <c r="N587" s="8">
        <v>0</v>
      </c>
      <c r="O587" s="8">
        <v>1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5">
        <v>202090159</v>
      </c>
    </row>
    <row r="588" spans="1:21" hidden="1" x14ac:dyDescent="0.25">
      <c r="A588" s="8" t="s">
        <v>5018</v>
      </c>
      <c r="B588" s="2" t="s">
        <v>1005</v>
      </c>
      <c r="C588" s="2" t="s">
        <v>47</v>
      </c>
      <c r="D588" s="2" t="s">
        <v>38</v>
      </c>
      <c r="E588" s="2" t="s">
        <v>33</v>
      </c>
      <c r="F588" s="8" t="s">
        <v>24</v>
      </c>
      <c r="G588" s="8">
        <v>1</v>
      </c>
      <c r="H588" s="8">
        <v>1</v>
      </c>
      <c r="I588" s="8">
        <v>1</v>
      </c>
      <c r="J588" s="8">
        <v>1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5">
        <v>202090167</v>
      </c>
    </row>
    <row r="589" spans="1:21" hidden="1" x14ac:dyDescent="0.25">
      <c r="A589" s="8" t="s">
        <v>5018</v>
      </c>
      <c r="B589" s="2" t="s">
        <v>1006</v>
      </c>
      <c r="C589" s="2" t="s">
        <v>47</v>
      </c>
      <c r="D589" s="2" t="s">
        <v>38</v>
      </c>
      <c r="E589" s="2" t="s">
        <v>33</v>
      </c>
      <c r="F589" s="8" t="s">
        <v>24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0</v>
      </c>
      <c r="N589" s="8">
        <v>0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5">
        <v>202090175</v>
      </c>
    </row>
    <row r="590" spans="1:21" hidden="1" x14ac:dyDescent="0.25">
      <c r="A590" s="8" t="s">
        <v>5018</v>
      </c>
      <c r="B590" s="2" t="s">
        <v>1007</v>
      </c>
      <c r="C590" s="2" t="s">
        <v>47</v>
      </c>
      <c r="D590" s="2" t="s">
        <v>38</v>
      </c>
      <c r="E590" s="2" t="s">
        <v>33</v>
      </c>
      <c r="F590" s="8" t="s">
        <v>24</v>
      </c>
      <c r="G590" s="8">
        <v>1</v>
      </c>
      <c r="H590" s="8">
        <v>1</v>
      </c>
      <c r="I590" s="8">
        <v>1</v>
      </c>
      <c r="J590" s="8">
        <v>1</v>
      </c>
      <c r="K590" s="8">
        <v>1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0</v>
      </c>
      <c r="U590" s="5">
        <v>202090183</v>
      </c>
    </row>
    <row r="591" spans="1:21" hidden="1" x14ac:dyDescent="0.25">
      <c r="A591" s="8" t="s">
        <v>5018</v>
      </c>
      <c r="B591" s="2" t="s">
        <v>1008</v>
      </c>
      <c r="C591" s="2" t="s">
        <v>47</v>
      </c>
      <c r="D591" s="2" t="s">
        <v>38</v>
      </c>
      <c r="E591" s="2" t="s">
        <v>33</v>
      </c>
      <c r="F591" s="8" t="s">
        <v>24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0</v>
      </c>
      <c r="O591" s="8">
        <v>1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5">
        <v>202090191</v>
      </c>
    </row>
    <row r="592" spans="1:21" hidden="1" x14ac:dyDescent="0.25">
      <c r="A592" s="8" t="s">
        <v>5018</v>
      </c>
      <c r="B592" s="2" t="s">
        <v>1009</v>
      </c>
      <c r="C592" s="2" t="s">
        <v>47</v>
      </c>
      <c r="D592" s="2" t="s">
        <v>38</v>
      </c>
      <c r="E592" s="2" t="s">
        <v>33</v>
      </c>
      <c r="F592" s="8" t="s">
        <v>24</v>
      </c>
      <c r="G592" s="8">
        <v>1</v>
      </c>
      <c r="H592" s="8">
        <v>1</v>
      </c>
      <c r="I592" s="8">
        <v>1</v>
      </c>
      <c r="J592" s="8">
        <v>1</v>
      </c>
      <c r="K592" s="8">
        <v>1</v>
      </c>
      <c r="L592" s="8">
        <v>1</v>
      </c>
      <c r="M592" s="8">
        <v>0</v>
      </c>
      <c r="N592" s="8">
        <v>0</v>
      </c>
      <c r="O592" s="8">
        <v>1</v>
      </c>
      <c r="P592" s="8">
        <v>1</v>
      </c>
      <c r="Q592" s="8">
        <v>0</v>
      </c>
      <c r="R592" s="8">
        <v>0</v>
      </c>
      <c r="S592" s="8">
        <v>0</v>
      </c>
      <c r="T592" s="8">
        <v>0</v>
      </c>
      <c r="U592" s="5">
        <v>202090213</v>
      </c>
    </row>
    <row r="593" spans="1:21" hidden="1" x14ac:dyDescent="0.25">
      <c r="A593" s="8" t="s">
        <v>5018</v>
      </c>
      <c r="B593" s="2" t="s">
        <v>1010</v>
      </c>
      <c r="C593" s="2" t="s">
        <v>47</v>
      </c>
      <c r="D593" s="2" t="s">
        <v>38</v>
      </c>
      <c r="E593" s="2" t="s">
        <v>33</v>
      </c>
      <c r="F593" s="8" t="s">
        <v>24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</v>
      </c>
      <c r="M593" s="8">
        <v>0</v>
      </c>
      <c r="N593" s="8">
        <v>0</v>
      </c>
      <c r="O593" s="8">
        <v>1</v>
      </c>
      <c r="P593" s="8">
        <v>1</v>
      </c>
      <c r="Q593" s="8">
        <v>0</v>
      </c>
      <c r="R593" s="8">
        <v>0</v>
      </c>
      <c r="S593" s="8">
        <v>0</v>
      </c>
      <c r="T593" s="8">
        <v>0</v>
      </c>
      <c r="U593" s="5">
        <v>202090221</v>
      </c>
    </row>
    <row r="594" spans="1:21" hidden="1" x14ac:dyDescent="0.25">
      <c r="A594" s="8" t="s">
        <v>5018</v>
      </c>
      <c r="B594" s="2" t="s">
        <v>1011</v>
      </c>
      <c r="C594" s="2" t="s">
        <v>47</v>
      </c>
      <c r="D594" s="2" t="s">
        <v>38</v>
      </c>
      <c r="E594" s="2" t="s">
        <v>33</v>
      </c>
      <c r="F594" s="8" t="s">
        <v>24</v>
      </c>
      <c r="G594" s="8">
        <v>1</v>
      </c>
      <c r="H594" s="8">
        <v>1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5">
        <v>202090230</v>
      </c>
    </row>
    <row r="595" spans="1:21" hidden="1" x14ac:dyDescent="0.25">
      <c r="A595" s="8" t="s">
        <v>5018</v>
      </c>
      <c r="B595" s="2" t="s">
        <v>1012</v>
      </c>
      <c r="C595" s="2" t="s">
        <v>47</v>
      </c>
      <c r="D595" s="2" t="s">
        <v>38</v>
      </c>
      <c r="E595" s="2" t="s">
        <v>33</v>
      </c>
      <c r="F595" s="8" t="s">
        <v>24</v>
      </c>
      <c r="G595" s="8">
        <v>1</v>
      </c>
      <c r="H595" s="8">
        <v>1</v>
      </c>
      <c r="I595" s="8">
        <v>1</v>
      </c>
      <c r="J595" s="8">
        <v>1</v>
      </c>
      <c r="K595" s="8">
        <v>1</v>
      </c>
      <c r="L595" s="8">
        <v>1</v>
      </c>
      <c r="M595" s="8">
        <v>0</v>
      </c>
      <c r="N595" s="8">
        <v>0</v>
      </c>
      <c r="O595" s="8">
        <v>1</v>
      </c>
      <c r="P595" s="8">
        <v>1</v>
      </c>
      <c r="Q595" s="8">
        <v>0</v>
      </c>
      <c r="R595" s="8">
        <v>0</v>
      </c>
      <c r="S595" s="8">
        <v>0</v>
      </c>
      <c r="T595" s="8">
        <v>0</v>
      </c>
      <c r="U595" s="5">
        <v>202090248</v>
      </c>
    </row>
    <row r="596" spans="1:21" hidden="1" x14ac:dyDescent="0.25">
      <c r="A596" s="8" t="s">
        <v>5018</v>
      </c>
      <c r="B596" s="2" t="s">
        <v>1013</v>
      </c>
      <c r="C596" s="2" t="s">
        <v>47</v>
      </c>
      <c r="D596" s="2" t="s">
        <v>38</v>
      </c>
      <c r="E596" s="2" t="s">
        <v>33</v>
      </c>
      <c r="F596" s="8" t="s">
        <v>24</v>
      </c>
      <c r="G596" s="8">
        <v>1</v>
      </c>
      <c r="H596" s="8">
        <v>1</v>
      </c>
      <c r="I596" s="8">
        <v>1</v>
      </c>
      <c r="J596" s="8">
        <v>1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5">
        <v>202090256</v>
      </c>
    </row>
    <row r="597" spans="1:21" hidden="1" x14ac:dyDescent="0.25">
      <c r="A597" s="8" t="s">
        <v>5018</v>
      </c>
      <c r="B597" s="2" t="s">
        <v>1014</v>
      </c>
      <c r="C597" s="2" t="s">
        <v>47</v>
      </c>
      <c r="D597" s="2" t="s">
        <v>38</v>
      </c>
      <c r="E597" s="2" t="s">
        <v>33</v>
      </c>
      <c r="F597" s="8" t="s">
        <v>24</v>
      </c>
      <c r="G597" s="8">
        <v>1</v>
      </c>
      <c r="H597" s="8">
        <v>1</v>
      </c>
      <c r="I597" s="8">
        <v>1</v>
      </c>
      <c r="J597" s="8">
        <v>1</v>
      </c>
      <c r="K597" s="8">
        <v>1</v>
      </c>
      <c r="L597" s="8">
        <v>1</v>
      </c>
      <c r="M597" s="8">
        <v>0</v>
      </c>
      <c r="N597" s="8">
        <v>0</v>
      </c>
      <c r="O597" s="8">
        <v>1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5">
        <v>202090264</v>
      </c>
    </row>
    <row r="598" spans="1:21" hidden="1" x14ac:dyDescent="0.25">
      <c r="A598" s="8" t="s">
        <v>5018</v>
      </c>
      <c r="B598" s="2" t="s">
        <v>1015</v>
      </c>
      <c r="C598" s="2" t="s">
        <v>47</v>
      </c>
      <c r="D598" s="2" t="s">
        <v>38</v>
      </c>
      <c r="E598" s="2" t="s">
        <v>33</v>
      </c>
      <c r="F598" s="8" t="s">
        <v>24</v>
      </c>
      <c r="G598" s="8">
        <v>1</v>
      </c>
      <c r="H598" s="8">
        <v>1</v>
      </c>
      <c r="I598" s="8">
        <v>1</v>
      </c>
      <c r="J598" s="8">
        <v>1</v>
      </c>
      <c r="K598" s="8">
        <v>1</v>
      </c>
      <c r="L598" s="8">
        <v>1</v>
      </c>
      <c r="M598" s="8">
        <v>0</v>
      </c>
      <c r="N598" s="8">
        <v>0</v>
      </c>
      <c r="O598" s="8">
        <v>1</v>
      </c>
      <c r="P598" s="8">
        <v>1</v>
      </c>
      <c r="Q598" s="8">
        <v>0</v>
      </c>
      <c r="R598" s="8">
        <v>0</v>
      </c>
      <c r="S598" s="8">
        <v>0</v>
      </c>
      <c r="T598" s="8">
        <v>0</v>
      </c>
      <c r="U598" s="5">
        <v>202090272</v>
      </c>
    </row>
    <row r="599" spans="1:21" hidden="1" x14ac:dyDescent="0.25">
      <c r="A599" s="8" t="s">
        <v>5018</v>
      </c>
      <c r="B599" s="2" t="s">
        <v>1016</v>
      </c>
      <c r="C599" s="2" t="s">
        <v>47</v>
      </c>
      <c r="D599" s="2" t="s">
        <v>38</v>
      </c>
      <c r="E599" s="2" t="s">
        <v>33</v>
      </c>
      <c r="F599" s="8" t="s">
        <v>24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0</v>
      </c>
      <c r="N599" s="8">
        <v>0</v>
      </c>
      <c r="O599" s="8">
        <v>1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5">
        <v>202090280</v>
      </c>
    </row>
    <row r="600" spans="1:21" hidden="1" x14ac:dyDescent="0.25">
      <c r="A600" s="8" t="s">
        <v>5018</v>
      </c>
      <c r="B600" s="2" t="s">
        <v>1017</v>
      </c>
      <c r="C600" s="2" t="s">
        <v>47</v>
      </c>
      <c r="D600" s="2" t="s">
        <v>38</v>
      </c>
      <c r="E600" s="2" t="s">
        <v>33</v>
      </c>
      <c r="F600" s="8" t="s">
        <v>24</v>
      </c>
      <c r="G600" s="8">
        <v>1</v>
      </c>
      <c r="H600" s="8">
        <v>1</v>
      </c>
      <c r="I600" s="8">
        <v>1</v>
      </c>
      <c r="J600" s="8">
        <v>1</v>
      </c>
      <c r="K600" s="8">
        <v>1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5">
        <v>202090299</v>
      </c>
    </row>
    <row r="601" spans="1:21" hidden="1" x14ac:dyDescent="0.25">
      <c r="A601" s="8" t="s">
        <v>5018</v>
      </c>
      <c r="B601" s="2" t="s">
        <v>1018</v>
      </c>
      <c r="C601" s="2" t="s">
        <v>47</v>
      </c>
      <c r="D601" s="2" t="s">
        <v>38</v>
      </c>
      <c r="E601" s="2" t="s">
        <v>33</v>
      </c>
      <c r="F601" s="8" t="s">
        <v>24</v>
      </c>
      <c r="G601" s="8">
        <v>1</v>
      </c>
      <c r="H601" s="8">
        <v>1</v>
      </c>
      <c r="I601" s="8">
        <v>1</v>
      </c>
      <c r="J601" s="8">
        <v>1</v>
      </c>
      <c r="K601" s="8">
        <v>1</v>
      </c>
      <c r="L601" s="8">
        <v>1</v>
      </c>
      <c r="M601" s="8">
        <v>0</v>
      </c>
      <c r="N601" s="8">
        <v>0</v>
      </c>
      <c r="O601" s="8">
        <v>1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5">
        <v>202090302</v>
      </c>
    </row>
    <row r="602" spans="1:21" hidden="1" x14ac:dyDescent="0.25">
      <c r="A602" s="8" t="s">
        <v>5018</v>
      </c>
      <c r="B602" s="2" t="s">
        <v>1019</v>
      </c>
      <c r="C602" s="2" t="s">
        <v>47</v>
      </c>
      <c r="D602" s="2" t="s">
        <v>38</v>
      </c>
      <c r="E602" s="2" t="s">
        <v>33</v>
      </c>
      <c r="F602" s="8" t="s">
        <v>24</v>
      </c>
      <c r="G602" s="8">
        <v>1</v>
      </c>
      <c r="H602" s="8">
        <v>1</v>
      </c>
      <c r="I602" s="8">
        <v>1</v>
      </c>
      <c r="J602" s="8">
        <v>1</v>
      </c>
      <c r="K602" s="8">
        <v>1</v>
      </c>
      <c r="L602" s="8">
        <v>1</v>
      </c>
      <c r="M602" s="8">
        <v>0</v>
      </c>
      <c r="N602" s="8">
        <v>0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5">
        <v>202090310</v>
      </c>
    </row>
    <row r="603" spans="1:21" hidden="1" x14ac:dyDescent="0.25">
      <c r="A603" s="8" t="s">
        <v>5018</v>
      </c>
      <c r="B603" s="2" t="s">
        <v>1020</v>
      </c>
      <c r="C603" s="2" t="s">
        <v>47</v>
      </c>
      <c r="D603" s="2" t="s">
        <v>38</v>
      </c>
      <c r="E603" s="2" t="s">
        <v>33</v>
      </c>
      <c r="F603" s="8" t="s">
        <v>24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0</v>
      </c>
      <c r="N603" s="8">
        <v>0</v>
      </c>
      <c r="O603" s="8">
        <v>1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5">
        <v>202090329</v>
      </c>
    </row>
    <row r="604" spans="1:21" hidden="1" x14ac:dyDescent="0.25">
      <c r="A604" s="8" t="s">
        <v>5018</v>
      </c>
      <c r="B604" s="2" t="s">
        <v>1021</v>
      </c>
      <c r="C604" s="2" t="s">
        <v>47</v>
      </c>
      <c r="D604" s="2" t="s">
        <v>38</v>
      </c>
      <c r="E604" s="2" t="s">
        <v>33</v>
      </c>
      <c r="F604" s="8" t="s">
        <v>24</v>
      </c>
      <c r="G604" s="8">
        <v>1</v>
      </c>
      <c r="H604" s="8">
        <v>1</v>
      </c>
      <c r="I604" s="8">
        <v>1</v>
      </c>
      <c r="J604" s="8">
        <v>1</v>
      </c>
      <c r="K604" s="8">
        <v>1</v>
      </c>
      <c r="L604" s="8">
        <v>1</v>
      </c>
      <c r="M604" s="8">
        <v>0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5">
        <v>202090337</v>
      </c>
    </row>
    <row r="605" spans="1:21" hidden="1" x14ac:dyDescent="0.25">
      <c r="A605" s="8" t="s">
        <v>5018</v>
      </c>
      <c r="B605" s="2" t="s">
        <v>1022</v>
      </c>
      <c r="C605" s="2" t="s">
        <v>47</v>
      </c>
      <c r="D605" s="2" t="s">
        <v>38</v>
      </c>
      <c r="E605" s="2" t="s">
        <v>33</v>
      </c>
      <c r="F605" s="8" t="s">
        <v>24</v>
      </c>
      <c r="G605" s="8">
        <v>1</v>
      </c>
      <c r="H605" s="8">
        <v>1</v>
      </c>
      <c r="I605" s="8">
        <v>1</v>
      </c>
      <c r="J605" s="8">
        <v>1</v>
      </c>
      <c r="K605" s="8">
        <v>1</v>
      </c>
      <c r="L605" s="8">
        <v>1</v>
      </c>
      <c r="M605" s="8">
        <v>0</v>
      </c>
      <c r="N605" s="8">
        <v>0</v>
      </c>
      <c r="O605" s="8">
        <v>1</v>
      </c>
      <c r="P605" s="8">
        <v>1</v>
      </c>
      <c r="Q605" s="8">
        <v>0</v>
      </c>
      <c r="R605" s="8">
        <v>0</v>
      </c>
      <c r="S605" s="8">
        <v>0</v>
      </c>
      <c r="T605" s="8">
        <v>0</v>
      </c>
      <c r="U605" s="5">
        <v>202090345</v>
      </c>
    </row>
    <row r="606" spans="1:21" hidden="1" x14ac:dyDescent="0.25">
      <c r="A606" s="8" t="s">
        <v>5018</v>
      </c>
      <c r="B606" s="2" t="s">
        <v>1023</v>
      </c>
      <c r="C606" s="2" t="s">
        <v>47</v>
      </c>
      <c r="D606" s="2" t="s">
        <v>38</v>
      </c>
      <c r="E606" s="2" t="s">
        <v>33</v>
      </c>
      <c r="F606" s="8" t="s">
        <v>24</v>
      </c>
      <c r="G606" s="8">
        <v>1</v>
      </c>
      <c r="H606" s="8">
        <v>1</v>
      </c>
      <c r="I606" s="8">
        <v>1</v>
      </c>
      <c r="J606" s="8">
        <v>1</v>
      </c>
      <c r="K606" s="8">
        <v>1</v>
      </c>
      <c r="L606" s="8">
        <v>1</v>
      </c>
      <c r="M606" s="8">
        <v>0</v>
      </c>
      <c r="N606" s="8">
        <v>0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5">
        <v>202090353</v>
      </c>
    </row>
    <row r="607" spans="1:21" hidden="1" x14ac:dyDescent="0.25">
      <c r="A607" s="8" t="s">
        <v>5018</v>
      </c>
      <c r="B607" s="2" t="s">
        <v>1024</v>
      </c>
      <c r="C607" s="2" t="s">
        <v>48</v>
      </c>
      <c r="D607" s="2" t="s">
        <v>38</v>
      </c>
      <c r="E607" s="2" t="s">
        <v>33</v>
      </c>
      <c r="F607" s="8" t="s">
        <v>24</v>
      </c>
      <c r="G607" s="8">
        <v>1</v>
      </c>
      <c r="H607" s="8">
        <v>1</v>
      </c>
      <c r="I607" s="8">
        <v>0</v>
      </c>
      <c r="J607" s="8">
        <v>0</v>
      </c>
      <c r="K607" s="8">
        <v>1</v>
      </c>
      <c r="L607" s="8">
        <v>1</v>
      </c>
      <c r="M607" s="8">
        <v>0</v>
      </c>
      <c r="N607" s="8">
        <v>1</v>
      </c>
      <c r="O607" s="8">
        <v>0</v>
      </c>
      <c r="P607" s="8">
        <v>1</v>
      </c>
      <c r="Q607" s="8">
        <v>0</v>
      </c>
      <c r="R607" s="8">
        <v>0</v>
      </c>
      <c r="S607" s="8">
        <v>0</v>
      </c>
      <c r="T607" s="8">
        <v>0</v>
      </c>
      <c r="U607" s="5">
        <v>202100014</v>
      </c>
    </row>
    <row r="608" spans="1:21" hidden="1" x14ac:dyDescent="0.25">
      <c r="A608" s="8" t="s">
        <v>5018</v>
      </c>
      <c r="B608" s="2" t="s">
        <v>1025</v>
      </c>
      <c r="C608" s="2" t="s">
        <v>48</v>
      </c>
      <c r="D608" s="2" t="s">
        <v>38</v>
      </c>
      <c r="E608" s="2" t="s">
        <v>33</v>
      </c>
      <c r="F608" s="8" t="s">
        <v>24</v>
      </c>
      <c r="G608" s="8">
        <v>1</v>
      </c>
      <c r="H608" s="8">
        <v>1</v>
      </c>
      <c r="I608" s="8">
        <v>0</v>
      </c>
      <c r="J608" s="8">
        <v>0</v>
      </c>
      <c r="K608" s="8">
        <v>1</v>
      </c>
      <c r="L608" s="8">
        <v>1</v>
      </c>
      <c r="M608" s="8">
        <v>0</v>
      </c>
      <c r="N608" s="8">
        <v>1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0</v>
      </c>
      <c r="U608" s="5">
        <v>202100022</v>
      </c>
    </row>
    <row r="609" spans="1:21" hidden="1" x14ac:dyDescent="0.25">
      <c r="A609" s="8" t="s">
        <v>5018</v>
      </c>
      <c r="B609" s="2" t="s">
        <v>1026</v>
      </c>
      <c r="C609" s="2" t="s">
        <v>48</v>
      </c>
      <c r="D609" s="2" t="s">
        <v>38</v>
      </c>
      <c r="E609" s="2" t="s">
        <v>33</v>
      </c>
      <c r="F609" s="8" t="s">
        <v>24</v>
      </c>
      <c r="G609" s="8">
        <v>1</v>
      </c>
      <c r="H609" s="8">
        <v>1</v>
      </c>
      <c r="I609" s="8">
        <v>0</v>
      </c>
      <c r="J609" s="8">
        <v>0</v>
      </c>
      <c r="K609" s="8">
        <v>1</v>
      </c>
      <c r="L609" s="8">
        <v>1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5">
        <v>202100030</v>
      </c>
    </row>
    <row r="610" spans="1:21" hidden="1" x14ac:dyDescent="0.25">
      <c r="A610" s="8" t="s">
        <v>5018</v>
      </c>
      <c r="B610" s="2" t="s">
        <v>1027</v>
      </c>
      <c r="C610" s="2" t="s">
        <v>48</v>
      </c>
      <c r="D610" s="2" t="s">
        <v>38</v>
      </c>
      <c r="E610" s="2" t="s">
        <v>33</v>
      </c>
      <c r="F610" s="8" t="s">
        <v>24</v>
      </c>
      <c r="G610" s="8">
        <v>1</v>
      </c>
      <c r="H610" s="8">
        <v>1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1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5">
        <v>202100049</v>
      </c>
    </row>
    <row r="611" spans="1:21" hidden="1" x14ac:dyDescent="0.25">
      <c r="A611" s="8" t="s">
        <v>5018</v>
      </c>
      <c r="B611" s="2" t="s">
        <v>1028</v>
      </c>
      <c r="C611" s="2" t="s">
        <v>48</v>
      </c>
      <c r="D611" s="2" t="s">
        <v>38</v>
      </c>
      <c r="E611" s="2" t="s">
        <v>33</v>
      </c>
      <c r="F611" s="8" t="s">
        <v>24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0</v>
      </c>
      <c r="U611" s="5">
        <v>202100057</v>
      </c>
    </row>
    <row r="612" spans="1:21" hidden="1" x14ac:dyDescent="0.25">
      <c r="A612" s="8" t="s">
        <v>5018</v>
      </c>
      <c r="B612" s="2" t="s">
        <v>1029</v>
      </c>
      <c r="C612" s="2" t="s">
        <v>48</v>
      </c>
      <c r="D612" s="2" t="s">
        <v>38</v>
      </c>
      <c r="E612" s="2" t="s">
        <v>33</v>
      </c>
      <c r="F612" s="8" t="s">
        <v>24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1</v>
      </c>
      <c r="T612" s="8">
        <v>0</v>
      </c>
      <c r="U612" s="5">
        <v>202100065</v>
      </c>
    </row>
    <row r="613" spans="1:21" hidden="1" x14ac:dyDescent="0.25">
      <c r="A613" s="8" t="s">
        <v>5018</v>
      </c>
      <c r="B613" s="2" t="s">
        <v>1030</v>
      </c>
      <c r="C613" s="2" t="s">
        <v>48</v>
      </c>
      <c r="D613" s="2" t="s">
        <v>38</v>
      </c>
      <c r="E613" s="2" t="s">
        <v>33</v>
      </c>
      <c r="F613" s="8" t="s">
        <v>24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1</v>
      </c>
      <c r="T613" s="8">
        <v>0</v>
      </c>
      <c r="U613" s="5">
        <v>202100073</v>
      </c>
    </row>
    <row r="614" spans="1:21" hidden="1" x14ac:dyDescent="0.25">
      <c r="A614" s="8" t="s">
        <v>5018</v>
      </c>
      <c r="B614" s="2" t="s">
        <v>1031</v>
      </c>
      <c r="C614" s="2" t="s">
        <v>48</v>
      </c>
      <c r="D614" s="2" t="s">
        <v>38</v>
      </c>
      <c r="E614" s="2" t="s">
        <v>33</v>
      </c>
      <c r="F614" s="8" t="s">
        <v>24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1</v>
      </c>
      <c r="T614" s="8">
        <v>0</v>
      </c>
      <c r="U614" s="5">
        <v>202100081</v>
      </c>
    </row>
    <row r="615" spans="1:21" hidden="1" x14ac:dyDescent="0.25">
      <c r="A615" s="8" t="s">
        <v>5018</v>
      </c>
      <c r="B615" s="2" t="s">
        <v>1032</v>
      </c>
      <c r="C615" s="2" t="s">
        <v>48</v>
      </c>
      <c r="D615" s="2" t="s">
        <v>38</v>
      </c>
      <c r="E615" s="2" t="s">
        <v>33</v>
      </c>
      <c r="F615" s="8" t="s">
        <v>24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</v>
      </c>
      <c r="T615" s="8">
        <v>0</v>
      </c>
      <c r="U615" s="5">
        <v>202100090</v>
      </c>
    </row>
    <row r="616" spans="1:21" hidden="1" x14ac:dyDescent="0.25">
      <c r="A616" s="8" t="s">
        <v>5018</v>
      </c>
      <c r="B616" s="2" t="s">
        <v>1033</v>
      </c>
      <c r="C616" s="2" t="s">
        <v>48</v>
      </c>
      <c r="D616" s="2" t="s">
        <v>38</v>
      </c>
      <c r="E616" s="2" t="s">
        <v>33</v>
      </c>
      <c r="F616" s="8" t="s">
        <v>24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1</v>
      </c>
      <c r="S616" s="8">
        <v>1</v>
      </c>
      <c r="T616" s="8">
        <v>0</v>
      </c>
      <c r="U616" s="5">
        <v>202100103</v>
      </c>
    </row>
    <row r="617" spans="1:21" hidden="1" x14ac:dyDescent="0.25">
      <c r="A617" s="8" t="s">
        <v>5018</v>
      </c>
      <c r="B617" s="2" t="s">
        <v>1034</v>
      </c>
      <c r="C617" s="2" t="s">
        <v>48</v>
      </c>
      <c r="D617" s="2" t="s">
        <v>38</v>
      </c>
      <c r="E617" s="2" t="s">
        <v>33</v>
      </c>
      <c r="F617" s="8" t="s">
        <v>24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1</v>
      </c>
      <c r="S617" s="8">
        <v>1</v>
      </c>
      <c r="T617" s="8">
        <v>0</v>
      </c>
      <c r="U617" s="5">
        <v>202100111</v>
      </c>
    </row>
    <row r="618" spans="1:21" hidden="1" x14ac:dyDescent="0.25">
      <c r="A618" s="8" t="s">
        <v>5018</v>
      </c>
      <c r="B618" s="2" t="s">
        <v>1035</v>
      </c>
      <c r="C618" s="2" t="s">
        <v>48</v>
      </c>
      <c r="D618" s="2" t="s">
        <v>38</v>
      </c>
      <c r="E618" s="2" t="s">
        <v>33</v>
      </c>
      <c r="F618" s="8" t="s">
        <v>24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0</v>
      </c>
      <c r="U618" s="5">
        <v>202100120</v>
      </c>
    </row>
    <row r="619" spans="1:21" hidden="1" x14ac:dyDescent="0.25">
      <c r="A619" s="8" t="s">
        <v>5018</v>
      </c>
      <c r="B619" s="2" t="s">
        <v>1036</v>
      </c>
      <c r="C619" s="2" t="s">
        <v>48</v>
      </c>
      <c r="D619" s="2" t="s">
        <v>38</v>
      </c>
      <c r="E619" s="2" t="s">
        <v>33</v>
      </c>
      <c r="F619" s="8" t="s">
        <v>24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</v>
      </c>
      <c r="T619" s="8">
        <v>0</v>
      </c>
      <c r="U619" s="5">
        <v>202100138</v>
      </c>
    </row>
    <row r="620" spans="1:21" hidden="1" x14ac:dyDescent="0.25">
      <c r="A620" s="8" t="s">
        <v>5018</v>
      </c>
      <c r="B620" s="2" t="s">
        <v>1037</v>
      </c>
      <c r="C620" s="2" t="s">
        <v>48</v>
      </c>
      <c r="D620" s="2" t="s">
        <v>38</v>
      </c>
      <c r="E620" s="2" t="s">
        <v>33</v>
      </c>
      <c r="F620" s="8" t="s">
        <v>24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1</v>
      </c>
      <c r="S620" s="8">
        <v>1</v>
      </c>
      <c r="T620" s="8">
        <v>0</v>
      </c>
      <c r="U620" s="5">
        <v>202100146</v>
      </c>
    </row>
    <row r="621" spans="1:21" hidden="1" x14ac:dyDescent="0.25">
      <c r="A621" s="8" t="s">
        <v>5018</v>
      </c>
      <c r="B621" s="2" t="s">
        <v>1038</v>
      </c>
      <c r="C621" s="2" t="s">
        <v>48</v>
      </c>
      <c r="D621" s="2" t="s">
        <v>38</v>
      </c>
      <c r="E621" s="2" t="s">
        <v>33</v>
      </c>
      <c r="F621" s="8" t="s">
        <v>24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1</v>
      </c>
      <c r="T621" s="8">
        <v>0</v>
      </c>
      <c r="U621" s="5">
        <v>202100154</v>
      </c>
    </row>
    <row r="622" spans="1:21" hidden="1" x14ac:dyDescent="0.25">
      <c r="A622" s="8" t="s">
        <v>5018</v>
      </c>
      <c r="B622" s="2" t="s">
        <v>1039</v>
      </c>
      <c r="C622" s="2" t="s">
        <v>48</v>
      </c>
      <c r="D622" s="2" t="s">
        <v>38</v>
      </c>
      <c r="E622" s="2" t="s">
        <v>33</v>
      </c>
      <c r="F622" s="8" t="s">
        <v>24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</v>
      </c>
      <c r="T622" s="8">
        <v>0</v>
      </c>
      <c r="U622" s="5">
        <v>202100162</v>
      </c>
    </row>
    <row r="623" spans="1:21" hidden="1" x14ac:dyDescent="0.25">
      <c r="A623" s="8" t="s">
        <v>5018</v>
      </c>
      <c r="B623" s="2" t="s">
        <v>1040</v>
      </c>
      <c r="C623" s="2" t="s">
        <v>48</v>
      </c>
      <c r="D623" s="2" t="s">
        <v>38</v>
      </c>
      <c r="E623" s="2" t="s">
        <v>33</v>
      </c>
      <c r="F623" s="8" t="s">
        <v>24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</v>
      </c>
      <c r="T623" s="8">
        <v>0</v>
      </c>
      <c r="U623" s="5">
        <v>202100170</v>
      </c>
    </row>
    <row r="624" spans="1:21" hidden="1" x14ac:dyDescent="0.25">
      <c r="A624" s="8" t="s">
        <v>5018</v>
      </c>
      <c r="B624" s="2" t="s">
        <v>1041</v>
      </c>
      <c r="C624" s="2" t="s">
        <v>48</v>
      </c>
      <c r="D624" s="2" t="s">
        <v>38</v>
      </c>
      <c r="E624" s="2" t="s">
        <v>33</v>
      </c>
      <c r="F624" s="8" t="s">
        <v>24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1</v>
      </c>
      <c r="S624" s="8">
        <v>1</v>
      </c>
      <c r="T624" s="8">
        <v>0</v>
      </c>
      <c r="U624" s="5">
        <v>202100189</v>
      </c>
    </row>
    <row r="625" spans="1:21" hidden="1" x14ac:dyDescent="0.25">
      <c r="A625" s="8" t="s">
        <v>5018</v>
      </c>
      <c r="B625" s="2" t="s">
        <v>1042</v>
      </c>
      <c r="C625" s="2" t="s">
        <v>48</v>
      </c>
      <c r="D625" s="2" t="s">
        <v>38</v>
      </c>
      <c r="E625" s="2" t="s">
        <v>33</v>
      </c>
      <c r="F625" s="8" t="s">
        <v>24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</v>
      </c>
      <c r="T625" s="8">
        <v>0</v>
      </c>
      <c r="U625" s="5">
        <v>202100197</v>
      </c>
    </row>
    <row r="626" spans="1:21" hidden="1" x14ac:dyDescent="0.25">
      <c r="A626" s="8" t="s">
        <v>5018</v>
      </c>
      <c r="B626" s="2" t="s">
        <v>1043</v>
      </c>
      <c r="C626" s="2" t="s">
        <v>49</v>
      </c>
      <c r="D626" s="2" t="s">
        <v>38</v>
      </c>
      <c r="E626" s="2" t="s">
        <v>33</v>
      </c>
      <c r="F626" s="8" t="s">
        <v>24</v>
      </c>
      <c r="G626" s="8">
        <v>1</v>
      </c>
      <c r="H626" s="8">
        <v>0</v>
      </c>
      <c r="I626" s="8">
        <v>0</v>
      </c>
      <c r="J626" s="8">
        <v>1</v>
      </c>
      <c r="K626" s="8">
        <v>1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5">
        <v>202110010</v>
      </c>
    </row>
    <row r="627" spans="1:21" hidden="1" x14ac:dyDescent="0.25">
      <c r="A627" s="8" t="s">
        <v>5018</v>
      </c>
      <c r="B627" s="2" t="s">
        <v>1044</v>
      </c>
      <c r="C627" s="2" t="s">
        <v>49</v>
      </c>
      <c r="D627" s="2" t="s">
        <v>38</v>
      </c>
      <c r="E627" s="2" t="s">
        <v>33</v>
      </c>
      <c r="F627" s="8" t="s">
        <v>24</v>
      </c>
      <c r="G627" s="8">
        <v>1</v>
      </c>
      <c r="H627" s="8">
        <v>0</v>
      </c>
      <c r="I627" s="8">
        <v>0</v>
      </c>
      <c r="J627" s="8">
        <v>0</v>
      </c>
      <c r="K627" s="8">
        <v>1</v>
      </c>
      <c r="L627" s="8">
        <v>1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5">
        <v>202110028</v>
      </c>
    </row>
    <row r="628" spans="1:21" hidden="1" x14ac:dyDescent="0.25">
      <c r="A628" s="8" t="s">
        <v>5018</v>
      </c>
      <c r="B628" s="2" t="s">
        <v>1045</v>
      </c>
      <c r="C628" s="2" t="s">
        <v>49</v>
      </c>
      <c r="D628" s="2" t="s">
        <v>38</v>
      </c>
      <c r="E628" s="2" t="s">
        <v>33</v>
      </c>
      <c r="F628" s="8" t="s">
        <v>24</v>
      </c>
      <c r="G628" s="8">
        <v>1</v>
      </c>
      <c r="H628" s="8">
        <v>0</v>
      </c>
      <c r="I628" s="8">
        <v>0</v>
      </c>
      <c r="J628" s="8">
        <v>0</v>
      </c>
      <c r="K628" s="8">
        <v>1</v>
      </c>
      <c r="L628" s="8">
        <v>1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5">
        <v>202110036</v>
      </c>
    </row>
    <row r="629" spans="1:21" hidden="1" x14ac:dyDescent="0.25">
      <c r="A629" s="8" t="s">
        <v>5018</v>
      </c>
      <c r="B629" s="2" t="s">
        <v>1046</v>
      </c>
      <c r="C629" s="2" t="s">
        <v>49</v>
      </c>
      <c r="D629" s="2" t="s">
        <v>38</v>
      </c>
      <c r="E629" s="2" t="s">
        <v>33</v>
      </c>
      <c r="F629" s="8" t="s">
        <v>24</v>
      </c>
      <c r="G629" s="8">
        <v>1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5">
        <v>202110044</v>
      </c>
    </row>
    <row r="630" spans="1:21" hidden="1" x14ac:dyDescent="0.25">
      <c r="A630" s="8" t="s">
        <v>5018</v>
      </c>
      <c r="B630" s="2" t="s">
        <v>1047</v>
      </c>
      <c r="C630" s="2" t="s">
        <v>49</v>
      </c>
      <c r="D630" s="2" t="s">
        <v>38</v>
      </c>
      <c r="E630" s="2" t="s">
        <v>33</v>
      </c>
      <c r="F630" s="8" t="s">
        <v>24</v>
      </c>
      <c r="G630" s="8">
        <v>1</v>
      </c>
      <c r="H630" s="8">
        <v>0</v>
      </c>
      <c r="I630" s="8">
        <v>0</v>
      </c>
      <c r="J630" s="8">
        <v>1</v>
      </c>
      <c r="K630" s="8">
        <v>1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5">
        <v>202110052</v>
      </c>
    </row>
    <row r="631" spans="1:21" hidden="1" x14ac:dyDescent="0.25">
      <c r="A631" s="8" t="s">
        <v>5018</v>
      </c>
      <c r="B631" s="2" t="s">
        <v>1048</v>
      </c>
      <c r="C631" s="2" t="s">
        <v>49</v>
      </c>
      <c r="D631" s="2" t="s">
        <v>38</v>
      </c>
      <c r="E631" s="2" t="s">
        <v>33</v>
      </c>
      <c r="F631" s="8" t="s">
        <v>24</v>
      </c>
      <c r="G631" s="8">
        <v>1</v>
      </c>
      <c r="H631" s="8">
        <v>0</v>
      </c>
      <c r="I631" s="8">
        <v>0</v>
      </c>
      <c r="J631" s="8">
        <v>1</v>
      </c>
      <c r="K631" s="8">
        <v>1</v>
      </c>
      <c r="L631" s="8">
        <v>1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5">
        <v>202110060</v>
      </c>
    </row>
    <row r="632" spans="1:21" hidden="1" x14ac:dyDescent="0.25">
      <c r="A632" s="8" t="s">
        <v>5018</v>
      </c>
      <c r="B632" s="2" t="s">
        <v>1049</v>
      </c>
      <c r="C632" s="2" t="s">
        <v>49</v>
      </c>
      <c r="D632" s="2" t="s">
        <v>38</v>
      </c>
      <c r="E632" s="2" t="s">
        <v>33</v>
      </c>
      <c r="F632" s="8" t="s">
        <v>24</v>
      </c>
      <c r="G632" s="8">
        <v>1</v>
      </c>
      <c r="H632" s="8">
        <v>0</v>
      </c>
      <c r="I632" s="8">
        <v>0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5">
        <v>202110079</v>
      </c>
    </row>
    <row r="633" spans="1:21" hidden="1" x14ac:dyDescent="0.25">
      <c r="A633" s="8" t="s">
        <v>5018</v>
      </c>
      <c r="B633" s="2" t="s">
        <v>1050</v>
      </c>
      <c r="C633" s="2" t="s">
        <v>49</v>
      </c>
      <c r="D633" s="2" t="s">
        <v>38</v>
      </c>
      <c r="E633" s="2" t="s">
        <v>33</v>
      </c>
      <c r="F633" s="8" t="s">
        <v>24</v>
      </c>
      <c r="G633" s="8">
        <v>1</v>
      </c>
      <c r="H633" s="8">
        <v>0</v>
      </c>
      <c r="I633" s="8">
        <v>0</v>
      </c>
      <c r="J633" s="8">
        <v>1</v>
      </c>
      <c r="K633" s="8">
        <v>1</v>
      </c>
      <c r="L633" s="8">
        <v>1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5">
        <v>202110087</v>
      </c>
    </row>
    <row r="634" spans="1:21" hidden="1" x14ac:dyDescent="0.25">
      <c r="A634" s="8" t="s">
        <v>5018</v>
      </c>
      <c r="B634" s="2" t="s">
        <v>1051</v>
      </c>
      <c r="C634" s="2" t="s">
        <v>49</v>
      </c>
      <c r="D634" s="2" t="s">
        <v>38</v>
      </c>
      <c r="E634" s="2" t="s">
        <v>33</v>
      </c>
      <c r="F634" s="8" t="s">
        <v>24</v>
      </c>
      <c r="G634" s="8">
        <v>1</v>
      </c>
      <c r="H634" s="8">
        <v>0</v>
      </c>
      <c r="I634" s="8">
        <v>0</v>
      </c>
      <c r="J634" s="8">
        <v>1</v>
      </c>
      <c r="K634" s="8">
        <v>1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5">
        <v>202110095</v>
      </c>
    </row>
    <row r="635" spans="1:21" hidden="1" x14ac:dyDescent="0.25">
      <c r="A635" s="8" t="s">
        <v>5018</v>
      </c>
      <c r="B635" s="2" t="s">
        <v>1052</v>
      </c>
      <c r="C635" s="2" t="s">
        <v>49</v>
      </c>
      <c r="D635" s="2" t="s">
        <v>38</v>
      </c>
      <c r="E635" s="2" t="s">
        <v>33</v>
      </c>
      <c r="F635" s="8" t="s">
        <v>24</v>
      </c>
      <c r="G635" s="8">
        <v>1</v>
      </c>
      <c r="H635" s="8">
        <v>0</v>
      </c>
      <c r="I635" s="8">
        <v>0</v>
      </c>
      <c r="J635" s="8">
        <v>1</v>
      </c>
      <c r="K635" s="8">
        <v>1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5">
        <v>202110109</v>
      </c>
    </row>
    <row r="636" spans="1:21" hidden="1" x14ac:dyDescent="0.25">
      <c r="A636" s="8" t="s">
        <v>5018</v>
      </c>
      <c r="B636" s="2" t="s">
        <v>1053</v>
      </c>
      <c r="C636" s="2" t="s">
        <v>49</v>
      </c>
      <c r="D636" s="2" t="s">
        <v>38</v>
      </c>
      <c r="E636" s="2" t="s">
        <v>33</v>
      </c>
      <c r="F636" s="8" t="s">
        <v>24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1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5">
        <v>202110117</v>
      </c>
    </row>
    <row r="637" spans="1:21" hidden="1" x14ac:dyDescent="0.25">
      <c r="A637" s="8" t="s">
        <v>5018</v>
      </c>
      <c r="B637" s="2" t="s">
        <v>1054</v>
      </c>
      <c r="C637" s="2" t="s">
        <v>49</v>
      </c>
      <c r="D637" s="2" t="s">
        <v>38</v>
      </c>
      <c r="E637" s="2" t="s">
        <v>33</v>
      </c>
      <c r="F637" s="8" t="s">
        <v>24</v>
      </c>
      <c r="G637" s="8">
        <v>1</v>
      </c>
      <c r="H637" s="8">
        <v>0</v>
      </c>
      <c r="I637" s="8">
        <v>0</v>
      </c>
      <c r="J637" s="8">
        <v>0</v>
      </c>
      <c r="K637" s="8">
        <v>1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5">
        <v>202110125</v>
      </c>
    </row>
    <row r="638" spans="1:21" hidden="1" x14ac:dyDescent="0.25">
      <c r="A638" s="8" t="s">
        <v>5018</v>
      </c>
      <c r="B638" s="2" t="s">
        <v>1055</v>
      </c>
      <c r="C638" s="2" t="s">
        <v>49</v>
      </c>
      <c r="D638" s="2" t="s">
        <v>38</v>
      </c>
      <c r="E638" s="2" t="s">
        <v>33</v>
      </c>
      <c r="F638" s="8" t="s">
        <v>24</v>
      </c>
      <c r="G638" s="8">
        <v>1</v>
      </c>
      <c r="H638" s="8">
        <v>0</v>
      </c>
      <c r="I638" s="8">
        <v>0</v>
      </c>
      <c r="J638" s="8">
        <v>0</v>
      </c>
      <c r="K638" s="8">
        <v>1</v>
      </c>
      <c r="L638" s="8">
        <v>1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5">
        <v>202110133</v>
      </c>
    </row>
    <row r="639" spans="1:21" hidden="1" x14ac:dyDescent="0.25">
      <c r="A639" s="8" t="s">
        <v>5018</v>
      </c>
      <c r="B639" s="2" t="s">
        <v>1056</v>
      </c>
      <c r="C639" s="2" t="s">
        <v>49</v>
      </c>
      <c r="D639" s="2" t="s">
        <v>38</v>
      </c>
      <c r="E639" s="2" t="s">
        <v>33</v>
      </c>
      <c r="F639" s="8" t="s">
        <v>24</v>
      </c>
      <c r="G639" s="8">
        <v>1</v>
      </c>
      <c r="H639" s="8">
        <v>0</v>
      </c>
      <c r="I639" s="8">
        <v>0</v>
      </c>
      <c r="J639" s="8">
        <v>0</v>
      </c>
      <c r="K639" s="8">
        <v>1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5">
        <v>202110141</v>
      </c>
    </row>
    <row r="640" spans="1:21" hidden="1" x14ac:dyDescent="0.25">
      <c r="A640" s="8" t="s">
        <v>5018</v>
      </c>
      <c r="B640" s="2" t="s">
        <v>1057</v>
      </c>
      <c r="C640" s="2" t="s">
        <v>50</v>
      </c>
      <c r="D640" s="2" t="s">
        <v>38</v>
      </c>
      <c r="E640" s="2" t="s">
        <v>33</v>
      </c>
      <c r="F640" s="8" t="s">
        <v>24</v>
      </c>
      <c r="G640" s="8">
        <v>1</v>
      </c>
      <c r="H640" s="8">
        <v>1</v>
      </c>
      <c r="I640" s="8">
        <v>1</v>
      </c>
      <c r="J640" s="8">
        <v>1</v>
      </c>
      <c r="K640" s="8">
        <v>1</v>
      </c>
      <c r="L640" s="8">
        <v>1</v>
      </c>
      <c r="M640" s="8">
        <v>0</v>
      </c>
      <c r="N640" s="8">
        <v>0</v>
      </c>
      <c r="O640" s="8">
        <v>1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5">
        <v>202120015</v>
      </c>
    </row>
    <row r="641" spans="1:21" hidden="1" x14ac:dyDescent="0.25">
      <c r="A641" s="8" t="s">
        <v>5018</v>
      </c>
      <c r="B641" s="2" t="s">
        <v>1058</v>
      </c>
      <c r="C641" s="2" t="s">
        <v>50</v>
      </c>
      <c r="D641" s="2" t="s">
        <v>38</v>
      </c>
      <c r="E641" s="2" t="s">
        <v>33</v>
      </c>
      <c r="F641" s="8" t="s">
        <v>24</v>
      </c>
      <c r="G641" s="8">
        <v>1</v>
      </c>
      <c r="H641" s="8">
        <v>1</v>
      </c>
      <c r="I641" s="8">
        <v>1</v>
      </c>
      <c r="J641" s="8">
        <v>1</v>
      </c>
      <c r="K641" s="8">
        <v>1</v>
      </c>
      <c r="L641" s="8">
        <v>1</v>
      </c>
      <c r="M641" s="8">
        <v>0</v>
      </c>
      <c r="N641" s="8">
        <v>0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5">
        <v>202120023</v>
      </c>
    </row>
    <row r="642" spans="1:21" hidden="1" x14ac:dyDescent="0.25">
      <c r="A642" s="8" t="s">
        <v>5018</v>
      </c>
      <c r="B642" s="2" t="s">
        <v>1059</v>
      </c>
      <c r="C642" s="2" t="s">
        <v>50</v>
      </c>
      <c r="D642" s="2" t="s">
        <v>38</v>
      </c>
      <c r="E642" s="2" t="s">
        <v>33</v>
      </c>
      <c r="F642" s="8" t="s">
        <v>24</v>
      </c>
      <c r="G642" s="8">
        <v>1</v>
      </c>
      <c r="H642" s="8">
        <v>1</v>
      </c>
      <c r="I642" s="8">
        <v>1</v>
      </c>
      <c r="J642" s="8">
        <v>1</v>
      </c>
      <c r="K642" s="8">
        <v>1</v>
      </c>
      <c r="L642" s="8">
        <v>1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5">
        <v>202120031</v>
      </c>
    </row>
    <row r="643" spans="1:21" hidden="1" x14ac:dyDescent="0.25">
      <c r="A643" s="8" t="s">
        <v>5018</v>
      </c>
      <c r="B643" s="2" t="s">
        <v>1060</v>
      </c>
      <c r="C643" s="2" t="s">
        <v>50</v>
      </c>
      <c r="D643" s="2" t="s">
        <v>38</v>
      </c>
      <c r="E643" s="2" t="s">
        <v>33</v>
      </c>
      <c r="F643" s="8" t="s">
        <v>24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0</v>
      </c>
      <c r="N643" s="8">
        <v>0</v>
      </c>
      <c r="O643" s="8">
        <v>1</v>
      </c>
      <c r="P643" s="8">
        <v>1</v>
      </c>
      <c r="Q643" s="8">
        <v>0</v>
      </c>
      <c r="R643" s="8">
        <v>0</v>
      </c>
      <c r="S643" s="8">
        <v>0</v>
      </c>
      <c r="T643" s="8">
        <v>0</v>
      </c>
      <c r="U643" s="5">
        <v>202120040</v>
      </c>
    </row>
    <row r="644" spans="1:21" hidden="1" x14ac:dyDescent="0.25">
      <c r="A644" s="8" t="s">
        <v>5018</v>
      </c>
      <c r="B644" s="2" t="s">
        <v>1061</v>
      </c>
      <c r="C644" s="2" t="s">
        <v>50</v>
      </c>
      <c r="D644" s="2" t="s">
        <v>38</v>
      </c>
      <c r="E644" s="2" t="s">
        <v>33</v>
      </c>
      <c r="F644" s="8" t="s">
        <v>24</v>
      </c>
      <c r="G644" s="8">
        <v>1</v>
      </c>
      <c r="H644" s="8">
        <v>1</v>
      </c>
      <c r="I644" s="8">
        <v>1</v>
      </c>
      <c r="J644" s="8">
        <v>1</v>
      </c>
      <c r="K644" s="8">
        <v>1</v>
      </c>
      <c r="L644" s="8">
        <v>1</v>
      </c>
      <c r="M644" s="8">
        <v>0</v>
      </c>
      <c r="N644" s="8">
        <v>0</v>
      </c>
      <c r="O644" s="8">
        <v>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5">
        <v>202120058</v>
      </c>
    </row>
    <row r="645" spans="1:21" hidden="1" x14ac:dyDescent="0.25">
      <c r="A645" s="8" t="s">
        <v>5018</v>
      </c>
      <c r="B645" s="2" t="s">
        <v>1062</v>
      </c>
      <c r="C645" s="2" t="s">
        <v>50</v>
      </c>
      <c r="D645" s="2" t="s">
        <v>38</v>
      </c>
      <c r="E645" s="2" t="s">
        <v>33</v>
      </c>
      <c r="F645" s="8" t="s">
        <v>24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</v>
      </c>
      <c r="M645" s="8">
        <v>0</v>
      </c>
      <c r="N645" s="8">
        <v>0</v>
      </c>
      <c r="O645" s="8">
        <v>1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5">
        <v>202120066</v>
      </c>
    </row>
    <row r="646" spans="1:21" hidden="1" x14ac:dyDescent="0.25">
      <c r="A646" s="8" t="s">
        <v>5018</v>
      </c>
      <c r="B646" s="2" t="s">
        <v>1063</v>
      </c>
      <c r="C646" s="2" t="s">
        <v>50</v>
      </c>
      <c r="D646" s="2" t="s">
        <v>38</v>
      </c>
      <c r="E646" s="2" t="s">
        <v>33</v>
      </c>
      <c r="F646" s="8" t="s">
        <v>24</v>
      </c>
      <c r="G646" s="8">
        <v>1</v>
      </c>
      <c r="H646" s="8">
        <v>1</v>
      </c>
      <c r="I646" s="8">
        <v>1</v>
      </c>
      <c r="J646" s="8">
        <v>1</v>
      </c>
      <c r="K646" s="8">
        <v>1</v>
      </c>
      <c r="L646" s="8">
        <v>1</v>
      </c>
      <c r="M646" s="8">
        <v>0</v>
      </c>
      <c r="N646" s="8">
        <v>0</v>
      </c>
      <c r="O646" s="8">
        <v>1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5">
        <v>202120074</v>
      </c>
    </row>
    <row r="647" spans="1:21" hidden="1" x14ac:dyDescent="0.25">
      <c r="A647" s="8" t="s">
        <v>5018</v>
      </c>
      <c r="B647" s="2" t="s">
        <v>1064</v>
      </c>
      <c r="C647" s="2" t="s">
        <v>50</v>
      </c>
      <c r="D647" s="2" t="s">
        <v>38</v>
      </c>
      <c r="E647" s="2" t="s">
        <v>33</v>
      </c>
      <c r="F647" s="8" t="s">
        <v>24</v>
      </c>
      <c r="G647" s="8">
        <v>1</v>
      </c>
      <c r="H647" s="8">
        <v>1</v>
      </c>
      <c r="I647" s="8">
        <v>1</v>
      </c>
      <c r="J647" s="8">
        <v>1</v>
      </c>
      <c r="K647" s="8">
        <v>1</v>
      </c>
      <c r="L647" s="8">
        <v>1</v>
      </c>
      <c r="M647" s="8">
        <v>0</v>
      </c>
      <c r="N647" s="8">
        <v>0</v>
      </c>
      <c r="O647" s="8">
        <v>1</v>
      </c>
      <c r="P647" s="8">
        <v>1</v>
      </c>
      <c r="Q647" s="8">
        <v>0</v>
      </c>
      <c r="R647" s="8">
        <v>0</v>
      </c>
      <c r="S647" s="8">
        <v>0</v>
      </c>
      <c r="T647" s="8">
        <v>0</v>
      </c>
      <c r="U647" s="5">
        <v>202120082</v>
      </c>
    </row>
    <row r="648" spans="1:21" hidden="1" x14ac:dyDescent="0.25">
      <c r="A648" s="8" t="s">
        <v>5018</v>
      </c>
      <c r="B648" s="2" t="s">
        <v>1065</v>
      </c>
      <c r="C648" s="2" t="s">
        <v>50</v>
      </c>
      <c r="D648" s="2" t="s">
        <v>38</v>
      </c>
      <c r="E648" s="2" t="s">
        <v>33</v>
      </c>
      <c r="F648" s="8" t="s">
        <v>24</v>
      </c>
      <c r="G648" s="8">
        <v>1</v>
      </c>
      <c r="H648" s="8">
        <v>1</v>
      </c>
      <c r="I648" s="8">
        <v>1</v>
      </c>
      <c r="J648" s="8">
        <v>1</v>
      </c>
      <c r="K648" s="8">
        <v>1</v>
      </c>
      <c r="L648" s="8">
        <v>1</v>
      </c>
      <c r="M648" s="8">
        <v>0</v>
      </c>
      <c r="N648" s="8">
        <v>0</v>
      </c>
      <c r="O648" s="8">
        <v>1</v>
      </c>
      <c r="P648" s="8">
        <v>1</v>
      </c>
      <c r="Q648" s="8">
        <v>0</v>
      </c>
      <c r="R648" s="8">
        <v>0</v>
      </c>
      <c r="S648" s="8">
        <v>0</v>
      </c>
      <c r="T648" s="8">
        <v>0</v>
      </c>
      <c r="U648" s="5">
        <v>202120090</v>
      </c>
    </row>
    <row r="649" spans="1:21" hidden="1" x14ac:dyDescent="0.25">
      <c r="A649" s="8" t="s">
        <v>5018</v>
      </c>
      <c r="B649" s="2" t="s">
        <v>1066</v>
      </c>
      <c r="C649" s="2" t="s">
        <v>50</v>
      </c>
      <c r="D649" s="2" t="s">
        <v>38</v>
      </c>
      <c r="E649" s="2" t="s">
        <v>33</v>
      </c>
      <c r="F649" s="8" t="s">
        <v>24</v>
      </c>
      <c r="G649" s="8">
        <v>1</v>
      </c>
      <c r="H649" s="8">
        <v>1</v>
      </c>
      <c r="I649" s="8">
        <v>1</v>
      </c>
      <c r="J649" s="8">
        <v>1</v>
      </c>
      <c r="K649" s="8">
        <v>1</v>
      </c>
      <c r="L649" s="8">
        <v>1</v>
      </c>
      <c r="M649" s="8">
        <v>0</v>
      </c>
      <c r="N649" s="8">
        <v>0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5">
        <v>202120104</v>
      </c>
    </row>
    <row r="650" spans="1:21" hidden="1" x14ac:dyDescent="0.25">
      <c r="A650" s="8" t="s">
        <v>5018</v>
      </c>
      <c r="B650" s="2" t="s">
        <v>1067</v>
      </c>
      <c r="C650" s="2" t="s">
        <v>52</v>
      </c>
      <c r="D650" s="2" t="s">
        <v>51</v>
      </c>
      <c r="E650" s="2" t="s">
        <v>33</v>
      </c>
      <c r="F650" s="8" t="s">
        <v>24</v>
      </c>
      <c r="G650" s="8">
        <v>1</v>
      </c>
      <c r="H650" s="8">
        <v>0</v>
      </c>
      <c r="I650" s="8">
        <v>0</v>
      </c>
      <c r="J650" s="8">
        <v>0</v>
      </c>
      <c r="K650" s="8">
        <v>1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5">
        <v>203010019</v>
      </c>
    </row>
    <row r="651" spans="1:21" hidden="1" x14ac:dyDescent="0.25">
      <c r="A651" s="8" t="s">
        <v>5018</v>
      </c>
      <c r="B651" s="2" t="s">
        <v>1068</v>
      </c>
      <c r="C651" s="2" t="s">
        <v>52</v>
      </c>
      <c r="D651" s="2" t="s">
        <v>51</v>
      </c>
      <c r="E651" s="2" t="s">
        <v>33</v>
      </c>
      <c r="F651" s="8" t="s">
        <v>24</v>
      </c>
      <c r="G651" s="8">
        <v>1</v>
      </c>
      <c r="H651" s="8">
        <v>1</v>
      </c>
      <c r="I651" s="8">
        <v>1</v>
      </c>
      <c r="J651" s="8">
        <v>0</v>
      </c>
      <c r="K651" s="8">
        <v>1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0</v>
      </c>
      <c r="S651" s="8">
        <v>0</v>
      </c>
      <c r="T651" s="8">
        <v>0</v>
      </c>
      <c r="U651" s="5">
        <v>203010027</v>
      </c>
    </row>
    <row r="652" spans="1:21" hidden="1" x14ac:dyDescent="0.25">
      <c r="A652" s="8" t="s">
        <v>5018</v>
      </c>
      <c r="B652" s="2" t="s">
        <v>1069</v>
      </c>
      <c r="C652" s="2" t="s">
        <v>52</v>
      </c>
      <c r="D652" s="2" t="s">
        <v>51</v>
      </c>
      <c r="E652" s="2" t="s">
        <v>33</v>
      </c>
      <c r="F652" s="8" t="s">
        <v>24</v>
      </c>
      <c r="G652" s="8">
        <v>1</v>
      </c>
      <c r="H652" s="8">
        <v>1</v>
      </c>
      <c r="I652" s="8">
        <v>1</v>
      </c>
      <c r="J652" s="8">
        <v>0</v>
      </c>
      <c r="K652" s="8">
        <v>1</v>
      </c>
      <c r="L652" s="8">
        <v>1</v>
      </c>
      <c r="M652" s="8">
        <v>0</v>
      </c>
      <c r="N652" s="8">
        <v>1</v>
      </c>
      <c r="O652" s="8">
        <v>0</v>
      </c>
      <c r="P652" s="8">
        <v>1</v>
      </c>
      <c r="Q652" s="8">
        <v>0</v>
      </c>
      <c r="R652" s="8">
        <v>0</v>
      </c>
      <c r="S652" s="8">
        <v>0</v>
      </c>
      <c r="T652" s="8">
        <v>0</v>
      </c>
      <c r="U652" s="5">
        <v>203010035</v>
      </c>
    </row>
    <row r="653" spans="1:21" hidden="1" x14ac:dyDescent="0.25">
      <c r="A653" s="8" t="s">
        <v>5018</v>
      </c>
      <c r="B653" s="2" t="s">
        <v>1070</v>
      </c>
      <c r="C653" s="2" t="s">
        <v>52</v>
      </c>
      <c r="D653" s="2" t="s">
        <v>51</v>
      </c>
      <c r="E653" s="2" t="s">
        <v>33</v>
      </c>
      <c r="F653" s="8" t="s">
        <v>24</v>
      </c>
      <c r="G653" s="8">
        <v>1</v>
      </c>
      <c r="H653" s="8">
        <v>0</v>
      </c>
      <c r="I653" s="8">
        <v>0</v>
      </c>
      <c r="J653" s="8">
        <v>0</v>
      </c>
      <c r="K653" s="8">
        <v>1</v>
      </c>
      <c r="L653" s="8">
        <v>1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5">
        <v>203010043</v>
      </c>
    </row>
    <row r="654" spans="1:21" hidden="1" x14ac:dyDescent="0.25">
      <c r="A654" s="8" t="s">
        <v>5018</v>
      </c>
      <c r="B654" s="2" t="s">
        <v>1071</v>
      </c>
      <c r="C654" s="2" t="s">
        <v>52</v>
      </c>
      <c r="D654" s="2" t="s">
        <v>51</v>
      </c>
      <c r="E654" s="2" t="s">
        <v>33</v>
      </c>
      <c r="F654" s="8" t="s">
        <v>24</v>
      </c>
      <c r="G654" s="8">
        <v>1</v>
      </c>
      <c r="H654" s="8">
        <v>0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5">
        <v>203010078</v>
      </c>
    </row>
    <row r="655" spans="1:21" hidden="1" x14ac:dyDescent="0.25">
      <c r="A655" s="8" t="s">
        <v>5018</v>
      </c>
      <c r="B655" s="2" t="s">
        <v>1072</v>
      </c>
      <c r="C655" s="2" t="s">
        <v>52</v>
      </c>
      <c r="D655" s="2" t="s">
        <v>51</v>
      </c>
      <c r="E655" s="2" t="s">
        <v>33</v>
      </c>
      <c r="F655" s="8" t="s">
        <v>24</v>
      </c>
      <c r="G655" s="8">
        <v>1</v>
      </c>
      <c r="H655" s="8">
        <v>0</v>
      </c>
      <c r="I655" s="8">
        <v>0</v>
      </c>
      <c r="J655" s="8">
        <v>0</v>
      </c>
      <c r="K655" s="8">
        <v>1</v>
      </c>
      <c r="L655" s="8">
        <v>1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5">
        <v>203010086</v>
      </c>
    </row>
    <row r="656" spans="1:21" hidden="1" x14ac:dyDescent="0.25">
      <c r="A656" s="8" t="s">
        <v>5018</v>
      </c>
      <c r="B656" s="2" t="s">
        <v>1073</v>
      </c>
      <c r="C656" s="2" t="s">
        <v>53</v>
      </c>
      <c r="D656" s="2" t="s">
        <v>51</v>
      </c>
      <c r="E656" s="2" t="s">
        <v>33</v>
      </c>
      <c r="F656" s="8" t="s">
        <v>24</v>
      </c>
      <c r="G656" s="8">
        <v>1</v>
      </c>
      <c r="H656" s="8">
        <v>0</v>
      </c>
      <c r="I656" s="8">
        <v>0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5">
        <v>203020014</v>
      </c>
    </row>
    <row r="657" spans="1:21" hidden="1" x14ac:dyDescent="0.25">
      <c r="A657" s="8" t="s">
        <v>5018</v>
      </c>
      <c r="B657" s="2" t="s">
        <v>1074</v>
      </c>
      <c r="C657" s="2" t="s">
        <v>53</v>
      </c>
      <c r="D657" s="2" t="s">
        <v>51</v>
      </c>
      <c r="E657" s="2" t="s">
        <v>33</v>
      </c>
      <c r="F657" s="8" t="s">
        <v>24</v>
      </c>
      <c r="G657" s="8">
        <v>1</v>
      </c>
      <c r="H657" s="8">
        <v>1</v>
      </c>
      <c r="I657" s="8">
        <v>0</v>
      </c>
      <c r="J657" s="8">
        <v>0</v>
      </c>
      <c r="K657" s="8">
        <v>1</v>
      </c>
      <c r="L657" s="8">
        <v>1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0</v>
      </c>
      <c r="S657" s="8">
        <v>0</v>
      </c>
      <c r="T657" s="8">
        <v>0</v>
      </c>
      <c r="U657" s="5">
        <v>203020022</v>
      </c>
    </row>
    <row r="658" spans="1:21" hidden="1" x14ac:dyDescent="0.25">
      <c r="A658" s="8" t="s">
        <v>5018</v>
      </c>
      <c r="B658" s="2" t="s">
        <v>1075</v>
      </c>
      <c r="C658" s="2" t="s">
        <v>53</v>
      </c>
      <c r="D658" s="2" t="s">
        <v>51</v>
      </c>
      <c r="E658" s="2" t="s">
        <v>33</v>
      </c>
      <c r="F658" s="8" t="s">
        <v>24</v>
      </c>
      <c r="G658" s="8">
        <v>1</v>
      </c>
      <c r="H658" s="8">
        <v>1</v>
      </c>
      <c r="I658" s="8">
        <v>1</v>
      </c>
      <c r="J658" s="8">
        <v>0</v>
      </c>
      <c r="K658" s="8">
        <v>1</v>
      </c>
      <c r="L658" s="8">
        <v>1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5">
        <v>203020030</v>
      </c>
    </row>
    <row r="659" spans="1:21" hidden="1" x14ac:dyDescent="0.25">
      <c r="A659" s="8" t="s">
        <v>5018</v>
      </c>
      <c r="B659" s="2" t="s">
        <v>1076</v>
      </c>
      <c r="C659" s="2" t="s">
        <v>53</v>
      </c>
      <c r="D659" s="2" t="s">
        <v>51</v>
      </c>
      <c r="E659" s="2" t="s">
        <v>33</v>
      </c>
      <c r="F659" s="8" t="s">
        <v>24</v>
      </c>
      <c r="G659" s="8">
        <v>1</v>
      </c>
      <c r="H659" s="8">
        <v>1</v>
      </c>
      <c r="I659" s="8">
        <v>0</v>
      </c>
      <c r="J659" s="8">
        <v>0</v>
      </c>
      <c r="K659" s="8">
        <v>1</v>
      </c>
      <c r="L659" s="8">
        <v>1</v>
      </c>
      <c r="M659" s="8">
        <v>0</v>
      </c>
      <c r="N659" s="8">
        <v>1</v>
      </c>
      <c r="O659" s="8">
        <v>0</v>
      </c>
      <c r="P659" s="8">
        <v>1</v>
      </c>
      <c r="Q659" s="8">
        <v>0</v>
      </c>
      <c r="R659" s="8">
        <v>0</v>
      </c>
      <c r="S659" s="8">
        <v>0</v>
      </c>
      <c r="T659" s="8">
        <v>0</v>
      </c>
      <c r="U659" s="5">
        <v>203020049</v>
      </c>
    </row>
    <row r="660" spans="1:21" hidden="1" x14ac:dyDescent="0.25">
      <c r="A660" s="8" t="s">
        <v>5018</v>
      </c>
      <c r="B660" s="2" t="s">
        <v>1077</v>
      </c>
      <c r="C660" s="2" t="s">
        <v>53</v>
      </c>
      <c r="D660" s="2" t="s">
        <v>51</v>
      </c>
      <c r="E660" s="2" t="s">
        <v>33</v>
      </c>
      <c r="F660" s="8" t="s">
        <v>24</v>
      </c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5">
        <v>203020057</v>
      </c>
    </row>
    <row r="661" spans="1:21" hidden="1" x14ac:dyDescent="0.25">
      <c r="A661" s="8" t="s">
        <v>5018</v>
      </c>
      <c r="B661" s="2" t="s">
        <v>1078</v>
      </c>
      <c r="C661" s="2" t="s">
        <v>53</v>
      </c>
      <c r="D661" s="2" t="s">
        <v>51</v>
      </c>
      <c r="E661" s="2" t="s">
        <v>33</v>
      </c>
      <c r="F661" s="8" t="s">
        <v>24</v>
      </c>
      <c r="G661" s="8">
        <v>1</v>
      </c>
      <c r="H661" s="8">
        <v>0</v>
      </c>
      <c r="I661" s="8">
        <v>0</v>
      </c>
      <c r="J661" s="8">
        <v>0</v>
      </c>
      <c r="K661" s="8">
        <v>1</v>
      </c>
      <c r="L661" s="8">
        <v>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5">
        <v>203020065</v>
      </c>
    </row>
    <row r="662" spans="1:21" hidden="1" x14ac:dyDescent="0.25">
      <c r="A662" s="8" t="s">
        <v>5018</v>
      </c>
      <c r="B662" s="2" t="s">
        <v>1079</v>
      </c>
      <c r="C662" s="2" t="s">
        <v>53</v>
      </c>
      <c r="D662" s="2" t="s">
        <v>51</v>
      </c>
      <c r="E662" s="2" t="s">
        <v>33</v>
      </c>
      <c r="F662" s="8" t="s">
        <v>24</v>
      </c>
      <c r="G662" s="8">
        <v>1</v>
      </c>
      <c r="H662" s="8">
        <v>0</v>
      </c>
      <c r="I662" s="8">
        <v>0</v>
      </c>
      <c r="J662" s="8">
        <v>0</v>
      </c>
      <c r="K662" s="8">
        <v>1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5">
        <v>203020073</v>
      </c>
    </row>
    <row r="663" spans="1:21" hidden="1" x14ac:dyDescent="0.25">
      <c r="A663" s="8" t="s">
        <v>5018</v>
      </c>
      <c r="B663" s="2" t="s">
        <v>1080</v>
      </c>
      <c r="C663" s="2" t="s">
        <v>53</v>
      </c>
      <c r="D663" s="2" t="s">
        <v>51</v>
      </c>
      <c r="E663" s="2" t="s">
        <v>33</v>
      </c>
      <c r="F663" s="8" t="s">
        <v>24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5">
        <v>203020081</v>
      </c>
    </row>
    <row r="664" spans="1:21" hidden="1" x14ac:dyDescent="0.25">
      <c r="A664" s="8" t="s">
        <v>5018</v>
      </c>
      <c r="B664" s="2" t="s">
        <v>1081</v>
      </c>
      <c r="C664" s="2" t="s">
        <v>55</v>
      </c>
      <c r="D664" s="2" t="s">
        <v>54</v>
      </c>
      <c r="E664" s="2" t="s">
        <v>33</v>
      </c>
      <c r="F664" s="8" t="s">
        <v>24</v>
      </c>
      <c r="G664" s="8">
        <v>1</v>
      </c>
      <c r="H664" s="8">
        <v>1</v>
      </c>
      <c r="I664" s="8">
        <v>1</v>
      </c>
      <c r="J664" s="8">
        <v>1</v>
      </c>
      <c r="K664" s="8">
        <v>1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5">
        <v>204010012</v>
      </c>
    </row>
    <row r="665" spans="1:21" hidden="1" x14ac:dyDescent="0.25">
      <c r="A665" s="8" t="s">
        <v>5018</v>
      </c>
      <c r="B665" s="2" t="s">
        <v>1082</v>
      </c>
      <c r="C665" s="2" t="s">
        <v>55</v>
      </c>
      <c r="D665" s="2" t="s">
        <v>54</v>
      </c>
      <c r="E665" s="2" t="s">
        <v>33</v>
      </c>
      <c r="F665" s="8" t="s">
        <v>24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0</v>
      </c>
      <c r="N665" s="8">
        <v>0</v>
      </c>
      <c r="O665" s="8">
        <v>1</v>
      </c>
      <c r="P665" s="8">
        <v>1</v>
      </c>
      <c r="Q665" s="8">
        <v>0</v>
      </c>
      <c r="R665" s="8">
        <v>0</v>
      </c>
      <c r="S665" s="8">
        <v>0</v>
      </c>
      <c r="T665" s="8">
        <v>0</v>
      </c>
      <c r="U665" s="5">
        <v>204010020</v>
      </c>
    </row>
    <row r="666" spans="1:21" hidden="1" x14ac:dyDescent="0.25">
      <c r="A666" s="8" t="s">
        <v>5018</v>
      </c>
      <c r="B666" s="2" t="s">
        <v>1083</v>
      </c>
      <c r="C666" s="2" t="s">
        <v>55</v>
      </c>
      <c r="D666" s="2" t="s">
        <v>54</v>
      </c>
      <c r="E666" s="2" t="s">
        <v>33</v>
      </c>
      <c r="F666" s="8" t="s">
        <v>24</v>
      </c>
      <c r="G666" s="8">
        <v>1</v>
      </c>
      <c r="H666" s="8">
        <v>1</v>
      </c>
      <c r="I666" s="8">
        <v>1</v>
      </c>
      <c r="J666" s="8">
        <v>1</v>
      </c>
      <c r="K666" s="8">
        <v>1</v>
      </c>
      <c r="L666" s="8">
        <v>1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0</v>
      </c>
      <c r="T666" s="8">
        <v>0</v>
      </c>
      <c r="U666" s="5">
        <v>204010039</v>
      </c>
    </row>
    <row r="667" spans="1:21" hidden="1" x14ac:dyDescent="0.25">
      <c r="A667" s="8" t="s">
        <v>5018</v>
      </c>
      <c r="B667" s="2" t="s">
        <v>1084</v>
      </c>
      <c r="C667" s="2" t="s">
        <v>55</v>
      </c>
      <c r="D667" s="2" t="s">
        <v>54</v>
      </c>
      <c r="E667" s="2" t="s">
        <v>33</v>
      </c>
      <c r="F667" s="8" t="s">
        <v>24</v>
      </c>
      <c r="G667" s="8">
        <v>1</v>
      </c>
      <c r="H667" s="8">
        <v>1</v>
      </c>
      <c r="I667" s="8">
        <v>1</v>
      </c>
      <c r="J667" s="8">
        <v>1</v>
      </c>
      <c r="K667" s="8">
        <v>1</v>
      </c>
      <c r="L667" s="8">
        <v>1</v>
      </c>
      <c r="M667" s="8">
        <v>0</v>
      </c>
      <c r="N667" s="8">
        <v>0</v>
      </c>
      <c r="O667" s="8">
        <v>1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5">
        <v>204010047</v>
      </c>
    </row>
    <row r="668" spans="1:21" hidden="1" x14ac:dyDescent="0.25">
      <c r="A668" s="8" t="s">
        <v>5018</v>
      </c>
      <c r="B668" s="2" t="s">
        <v>1085</v>
      </c>
      <c r="C668" s="2" t="s">
        <v>55</v>
      </c>
      <c r="D668" s="2" t="s">
        <v>54</v>
      </c>
      <c r="E668" s="2" t="s">
        <v>33</v>
      </c>
      <c r="F668" s="8" t="s">
        <v>24</v>
      </c>
      <c r="G668" s="8">
        <v>1</v>
      </c>
      <c r="H668" s="8">
        <v>1</v>
      </c>
      <c r="I668" s="8">
        <v>1</v>
      </c>
      <c r="J668" s="8">
        <v>1</v>
      </c>
      <c r="K668" s="8">
        <v>1</v>
      </c>
      <c r="L668" s="8">
        <v>1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0</v>
      </c>
      <c r="T668" s="8">
        <v>0</v>
      </c>
      <c r="U668" s="5">
        <v>204010055</v>
      </c>
    </row>
    <row r="669" spans="1:21" hidden="1" x14ac:dyDescent="0.25">
      <c r="A669" s="8" t="s">
        <v>5018</v>
      </c>
      <c r="B669" s="2" t="s">
        <v>1086</v>
      </c>
      <c r="C669" s="2" t="s">
        <v>55</v>
      </c>
      <c r="D669" s="2" t="s">
        <v>54</v>
      </c>
      <c r="E669" s="2" t="s">
        <v>33</v>
      </c>
      <c r="F669" s="8" t="s">
        <v>24</v>
      </c>
      <c r="G669" s="8">
        <v>1</v>
      </c>
      <c r="H669" s="8">
        <v>1</v>
      </c>
      <c r="I669" s="8">
        <v>1</v>
      </c>
      <c r="J669" s="8">
        <v>1</v>
      </c>
      <c r="K669" s="8">
        <v>1</v>
      </c>
      <c r="L669" s="8">
        <v>1</v>
      </c>
      <c r="M669" s="8">
        <v>0</v>
      </c>
      <c r="N669" s="8">
        <v>0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5">
        <v>204010063</v>
      </c>
    </row>
    <row r="670" spans="1:21" hidden="1" x14ac:dyDescent="0.25">
      <c r="A670" s="8" t="s">
        <v>5018</v>
      </c>
      <c r="B670" s="2" t="s">
        <v>1087</v>
      </c>
      <c r="C670" s="2" t="s">
        <v>55</v>
      </c>
      <c r="D670" s="2" t="s">
        <v>54</v>
      </c>
      <c r="E670" s="2" t="s">
        <v>33</v>
      </c>
      <c r="F670" s="8" t="s">
        <v>24</v>
      </c>
      <c r="G670" s="8">
        <v>1</v>
      </c>
      <c r="H670" s="8">
        <v>1</v>
      </c>
      <c r="I670" s="8">
        <v>1</v>
      </c>
      <c r="J670" s="8">
        <v>1</v>
      </c>
      <c r="K670" s="8">
        <v>1</v>
      </c>
      <c r="L670" s="8">
        <v>1</v>
      </c>
      <c r="M670" s="8">
        <v>0</v>
      </c>
      <c r="N670" s="8">
        <v>0</v>
      </c>
      <c r="O670" s="8">
        <v>1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5">
        <v>204010071</v>
      </c>
    </row>
    <row r="671" spans="1:21" hidden="1" x14ac:dyDescent="0.25">
      <c r="A671" s="8" t="s">
        <v>5018</v>
      </c>
      <c r="B671" s="2" t="s">
        <v>1088</v>
      </c>
      <c r="C671" s="2" t="s">
        <v>55</v>
      </c>
      <c r="D671" s="2" t="s">
        <v>54</v>
      </c>
      <c r="E671" s="2" t="s">
        <v>33</v>
      </c>
      <c r="F671" s="8" t="s">
        <v>24</v>
      </c>
      <c r="G671" s="8">
        <v>1</v>
      </c>
      <c r="H671" s="8">
        <v>1</v>
      </c>
      <c r="I671" s="8">
        <v>1</v>
      </c>
      <c r="J671" s="8">
        <v>1</v>
      </c>
      <c r="K671" s="8">
        <v>1</v>
      </c>
      <c r="L671" s="8">
        <v>1</v>
      </c>
      <c r="M671" s="8">
        <v>0</v>
      </c>
      <c r="N671" s="8">
        <v>0</v>
      </c>
      <c r="O671" s="8">
        <v>1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5">
        <v>204010080</v>
      </c>
    </row>
    <row r="672" spans="1:21" hidden="1" x14ac:dyDescent="0.25">
      <c r="A672" s="8" t="s">
        <v>5018</v>
      </c>
      <c r="B672" s="2" t="s">
        <v>1089</v>
      </c>
      <c r="C672" s="2" t="s">
        <v>55</v>
      </c>
      <c r="D672" s="2" t="s">
        <v>54</v>
      </c>
      <c r="E672" s="2" t="s">
        <v>33</v>
      </c>
      <c r="F672" s="8" t="s">
        <v>24</v>
      </c>
      <c r="G672" s="8">
        <v>1</v>
      </c>
      <c r="H672" s="8">
        <v>1</v>
      </c>
      <c r="I672" s="8">
        <v>1</v>
      </c>
      <c r="J672" s="8">
        <v>1</v>
      </c>
      <c r="K672" s="8">
        <v>1</v>
      </c>
      <c r="L672" s="8">
        <v>1</v>
      </c>
      <c r="M672" s="8">
        <v>0</v>
      </c>
      <c r="N672" s="8">
        <v>0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5">
        <v>204010098</v>
      </c>
    </row>
    <row r="673" spans="1:21" hidden="1" x14ac:dyDescent="0.25">
      <c r="A673" s="8" t="s">
        <v>5018</v>
      </c>
      <c r="B673" s="2" t="s">
        <v>1090</v>
      </c>
      <c r="C673" s="2" t="s">
        <v>55</v>
      </c>
      <c r="D673" s="2" t="s">
        <v>54</v>
      </c>
      <c r="E673" s="2" t="s">
        <v>33</v>
      </c>
      <c r="F673" s="8" t="s">
        <v>24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0</v>
      </c>
      <c r="N673" s="8">
        <v>0</v>
      </c>
      <c r="O673" s="8">
        <v>1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5">
        <v>204010101</v>
      </c>
    </row>
    <row r="674" spans="1:21" hidden="1" x14ac:dyDescent="0.25">
      <c r="A674" s="8" t="s">
        <v>5018</v>
      </c>
      <c r="B674" s="2" t="s">
        <v>1091</v>
      </c>
      <c r="C674" s="2" t="s">
        <v>55</v>
      </c>
      <c r="D674" s="2" t="s">
        <v>54</v>
      </c>
      <c r="E674" s="2" t="s">
        <v>33</v>
      </c>
      <c r="F674" s="8" t="s">
        <v>24</v>
      </c>
      <c r="G674" s="8">
        <v>1</v>
      </c>
      <c r="H674" s="8">
        <v>1</v>
      </c>
      <c r="I674" s="8">
        <v>1</v>
      </c>
      <c r="J674" s="8">
        <v>1</v>
      </c>
      <c r="K674" s="8">
        <v>1</v>
      </c>
      <c r="L674" s="8">
        <v>1</v>
      </c>
      <c r="M674" s="8">
        <v>0</v>
      </c>
      <c r="N674" s="8">
        <v>0</v>
      </c>
      <c r="O674" s="8">
        <v>1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5">
        <v>204010110</v>
      </c>
    </row>
    <row r="675" spans="1:21" hidden="1" x14ac:dyDescent="0.25">
      <c r="A675" s="8" t="s">
        <v>5018</v>
      </c>
      <c r="B675" s="2" t="s">
        <v>1092</v>
      </c>
      <c r="C675" s="2" t="s">
        <v>55</v>
      </c>
      <c r="D675" s="2" t="s">
        <v>54</v>
      </c>
      <c r="E675" s="2" t="s">
        <v>33</v>
      </c>
      <c r="F675" s="8" t="s">
        <v>24</v>
      </c>
      <c r="G675" s="8">
        <v>1</v>
      </c>
      <c r="H675" s="8">
        <v>1</v>
      </c>
      <c r="I675" s="8">
        <v>1</v>
      </c>
      <c r="J675" s="8">
        <v>1</v>
      </c>
      <c r="K675" s="8">
        <v>1</v>
      </c>
      <c r="L675" s="8">
        <v>1</v>
      </c>
      <c r="M675" s="8">
        <v>0</v>
      </c>
      <c r="N675" s="8">
        <v>0</v>
      </c>
      <c r="O675" s="8">
        <v>1</v>
      </c>
      <c r="P675" s="8">
        <v>1</v>
      </c>
      <c r="Q675" s="8">
        <v>0</v>
      </c>
      <c r="R675" s="8">
        <v>0</v>
      </c>
      <c r="S675" s="8">
        <v>0</v>
      </c>
      <c r="T675" s="8">
        <v>0</v>
      </c>
      <c r="U675" s="5">
        <v>204010128</v>
      </c>
    </row>
    <row r="676" spans="1:21" hidden="1" x14ac:dyDescent="0.25">
      <c r="A676" s="8" t="s">
        <v>5018</v>
      </c>
      <c r="B676" s="2" t="s">
        <v>1093</v>
      </c>
      <c r="C676" s="2" t="s">
        <v>55</v>
      </c>
      <c r="D676" s="2" t="s">
        <v>54</v>
      </c>
      <c r="E676" s="2" t="s">
        <v>33</v>
      </c>
      <c r="F676" s="8" t="s">
        <v>24</v>
      </c>
      <c r="G676" s="8">
        <v>1</v>
      </c>
      <c r="H676" s="8">
        <v>1</v>
      </c>
      <c r="I676" s="8">
        <v>1</v>
      </c>
      <c r="J676" s="8">
        <v>1</v>
      </c>
      <c r="K676" s="8">
        <v>1</v>
      </c>
      <c r="L676" s="8">
        <v>1</v>
      </c>
      <c r="M676" s="8">
        <v>0</v>
      </c>
      <c r="N676" s="8">
        <v>0</v>
      </c>
      <c r="O676" s="8">
        <v>1</v>
      </c>
      <c r="P676" s="8">
        <v>1</v>
      </c>
      <c r="Q676" s="8">
        <v>0</v>
      </c>
      <c r="R676" s="8">
        <v>0</v>
      </c>
      <c r="S676" s="8">
        <v>0</v>
      </c>
      <c r="T676" s="8">
        <v>0</v>
      </c>
      <c r="U676" s="5">
        <v>204010136</v>
      </c>
    </row>
    <row r="677" spans="1:21" hidden="1" x14ac:dyDescent="0.25">
      <c r="A677" s="8" t="s">
        <v>5018</v>
      </c>
      <c r="B677" s="2" t="s">
        <v>1094</v>
      </c>
      <c r="C677" s="2" t="s">
        <v>55</v>
      </c>
      <c r="D677" s="2" t="s">
        <v>54</v>
      </c>
      <c r="E677" s="2" t="s">
        <v>33</v>
      </c>
      <c r="F677" s="8" t="s">
        <v>24</v>
      </c>
      <c r="G677" s="8">
        <v>1</v>
      </c>
      <c r="H677" s="8">
        <v>1</v>
      </c>
      <c r="I677" s="8">
        <v>1</v>
      </c>
      <c r="J677" s="8">
        <v>1</v>
      </c>
      <c r="K677" s="8">
        <v>1</v>
      </c>
      <c r="L677" s="8">
        <v>1</v>
      </c>
      <c r="M677" s="8">
        <v>0</v>
      </c>
      <c r="N677" s="8">
        <v>0</v>
      </c>
      <c r="O677" s="8">
        <v>1</v>
      </c>
      <c r="P677" s="8">
        <v>1</v>
      </c>
      <c r="Q677" s="8">
        <v>0</v>
      </c>
      <c r="R677" s="8">
        <v>0</v>
      </c>
      <c r="S677" s="8">
        <v>0</v>
      </c>
      <c r="T677" s="8">
        <v>0</v>
      </c>
      <c r="U677" s="5">
        <v>204010144</v>
      </c>
    </row>
    <row r="678" spans="1:21" hidden="1" x14ac:dyDescent="0.25">
      <c r="A678" s="8" t="s">
        <v>5018</v>
      </c>
      <c r="B678" s="2" t="s">
        <v>1095</v>
      </c>
      <c r="C678" s="2" t="s">
        <v>55</v>
      </c>
      <c r="D678" s="2" t="s">
        <v>54</v>
      </c>
      <c r="E678" s="2" t="s">
        <v>33</v>
      </c>
      <c r="F678" s="8" t="s">
        <v>24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0</v>
      </c>
      <c r="N678" s="8">
        <v>0</v>
      </c>
      <c r="O678" s="8">
        <v>1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5">
        <v>204010152</v>
      </c>
    </row>
    <row r="679" spans="1:21" hidden="1" x14ac:dyDescent="0.25">
      <c r="A679" s="8" t="s">
        <v>5018</v>
      </c>
      <c r="B679" s="2" t="s">
        <v>1096</v>
      </c>
      <c r="C679" s="2" t="s">
        <v>55</v>
      </c>
      <c r="D679" s="2" t="s">
        <v>54</v>
      </c>
      <c r="E679" s="2" t="s">
        <v>33</v>
      </c>
      <c r="F679" s="8" t="s">
        <v>24</v>
      </c>
      <c r="G679" s="8">
        <v>1</v>
      </c>
      <c r="H679" s="8">
        <v>1</v>
      </c>
      <c r="I679" s="8">
        <v>1</v>
      </c>
      <c r="J679" s="8">
        <v>1</v>
      </c>
      <c r="K679" s="8">
        <v>1</v>
      </c>
      <c r="L679" s="8">
        <v>1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0</v>
      </c>
      <c r="T679" s="8">
        <v>0</v>
      </c>
      <c r="U679" s="5">
        <v>204010160</v>
      </c>
    </row>
    <row r="680" spans="1:21" hidden="1" x14ac:dyDescent="0.25">
      <c r="A680" s="8" t="s">
        <v>5018</v>
      </c>
      <c r="B680" s="2" t="s">
        <v>1097</v>
      </c>
      <c r="C680" s="2" t="s">
        <v>55</v>
      </c>
      <c r="D680" s="2" t="s">
        <v>54</v>
      </c>
      <c r="E680" s="2" t="s">
        <v>33</v>
      </c>
      <c r="F680" s="8" t="s">
        <v>24</v>
      </c>
      <c r="G680" s="8">
        <v>1</v>
      </c>
      <c r="H680" s="8">
        <v>1</v>
      </c>
      <c r="I680" s="8">
        <v>1</v>
      </c>
      <c r="J680" s="8">
        <v>1</v>
      </c>
      <c r="K680" s="8">
        <v>1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5">
        <v>204010179</v>
      </c>
    </row>
    <row r="681" spans="1:21" hidden="1" x14ac:dyDescent="0.25">
      <c r="A681" s="8" t="s">
        <v>5018</v>
      </c>
      <c r="B681" s="2" t="s">
        <v>1098</v>
      </c>
      <c r="C681" s="2" t="s">
        <v>55</v>
      </c>
      <c r="D681" s="2" t="s">
        <v>54</v>
      </c>
      <c r="E681" s="2" t="s">
        <v>33</v>
      </c>
      <c r="F681" s="8" t="s">
        <v>24</v>
      </c>
      <c r="G681" s="8">
        <v>1</v>
      </c>
      <c r="H681" s="8">
        <v>1</v>
      </c>
      <c r="I681" s="8">
        <v>1</v>
      </c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5">
        <v>204010187</v>
      </c>
    </row>
    <row r="682" spans="1:21" hidden="1" x14ac:dyDescent="0.25">
      <c r="A682" s="8" t="s">
        <v>5018</v>
      </c>
      <c r="B682" s="2" t="s">
        <v>1099</v>
      </c>
      <c r="C682" s="2" t="s">
        <v>55</v>
      </c>
      <c r="D682" s="2" t="s">
        <v>54</v>
      </c>
      <c r="E682" s="2" t="s">
        <v>33</v>
      </c>
      <c r="F682" s="8" t="s">
        <v>24</v>
      </c>
      <c r="G682" s="8">
        <v>1</v>
      </c>
      <c r="H682" s="8">
        <v>1</v>
      </c>
      <c r="I682" s="8">
        <v>1</v>
      </c>
      <c r="J682" s="8">
        <v>1</v>
      </c>
      <c r="K682" s="8">
        <v>1</v>
      </c>
      <c r="L682" s="8">
        <v>1</v>
      </c>
      <c r="M682" s="8">
        <v>0</v>
      </c>
      <c r="N682" s="8">
        <v>0</v>
      </c>
      <c r="O682" s="8">
        <v>1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5">
        <v>204010195</v>
      </c>
    </row>
    <row r="683" spans="1:21" hidden="1" x14ac:dyDescent="0.25">
      <c r="A683" s="8" t="s">
        <v>5018</v>
      </c>
      <c r="B683" s="2" t="s">
        <v>1100</v>
      </c>
      <c r="C683" s="2" t="s">
        <v>55</v>
      </c>
      <c r="D683" s="2" t="s">
        <v>54</v>
      </c>
      <c r="E683" s="2" t="s">
        <v>33</v>
      </c>
      <c r="F683" s="8" t="s">
        <v>24</v>
      </c>
      <c r="G683" s="8">
        <v>1</v>
      </c>
      <c r="H683" s="8">
        <v>1</v>
      </c>
      <c r="I683" s="8">
        <v>1</v>
      </c>
      <c r="J683" s="8">
        <v>1</v>
      </c>
      <c r="K683" s="8">
        <v>1</v>
      </c>
      <c r="L683" s="8">
        <v>1</v>
      </c>
      <c r="M683" s="8">
        <v>0</v>
      </c>
      <c r="N683" s="8">
        <v>0</v>
      </c>
      <c r="O683" s="8">
        <v>1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5">
        <v>204010209</v>
      </c>
    </row>
    <row r="684" spans="1:21" hidden="1" x14ac:dyDescent="0.25">
      <c r="A684" s="8" t="s">
        <v>5018</v>
      </c>
      <c r="B684" s="2" t="s">
        <v>1101</v>
      </c>
      <c r="C684" s="2" t="s">
        <v>56</v>
      </c>
      <c r="D684" s="2" t="s">
        <v>54</v>
      </c>
      <c r="E684" s="2" t="s">
        <v>33</v>
      </c>
      <c r="F684" s="8" t="s">
        <v>36</v>
      </c>
      <c r="G684" s="8">
        <v>1</v>
      </c>
      <c r="H684" s="8">
        <v>1</v>
      </c>
      <c r="I684" s="8">
        <v>1</v>
      </c>
      <c r="J684" s="8">
        <v>0</v>
      </c>
      <c r="K684" s="8">
        <v>1</v>
      </c>
      <c r="L684" s="8">
        <v>1</v>
      </c>
      <c r="M684" s="8">
        <v>0</v>
      </c>
      <c r="N684" s="8">
        <v>1</v>
      </c>
      <c r="O684" s="8">
        <v>0</v>
      </c>
      <c r="P684" s="8">
        <v>1</v>
      </c>
      <c r="Q684" s="8">
        <v>0</v>
      </c>
      <c r="R684" s="8">
        <v>0</v>
      </c>
      <c r="S684" s="8">
        <v>0</v>
      </c>
      <c r="T684" s="8">
        <v>0</v>
      </c>
      <c r="U684" s="5">
        <v>204020018</v>
      </c>
    </row>
    <row r="685" spans="1:21" hidden="1" x14ac:dyDescent="0.25">
      <c r="A685" s="8" t="s">
        <v>5018</v>
      </c>
      <c r="B685" s="2" t="s">
        <v>1102</v>
      </c>
      <c r="C685" s="2" t="s">
        <v>56</v>
      </c>
      <c r="D685" s="2" t="s">
        <v>54</v>
      </c>
      <c r="E685" s="2" t="s">
        <v>33</v>
      </c>
      <c r="F685" s="8" t="s">
        <v>24</v>
      </c>
      <c r="G685" s="8">
        <v>1</v>
      </c>
      <c r="H685" s="8">
        <v>1</v>
      </c>
      <c r="I685" s="8">
        <v>1</v>
      </c>
      <c r="J685" s="8">
        <v>1</v>
      </c>
      <c r="K685" s="8">
        <v>1</v>
      </c>
      <c r="L685" s="8">
        <v>1</v>
      </c>
      <c r="M685" s="8">
        <v>0</v>
      </c>
      <c r="N685" s="8">
        <v>0</v>
      </c>
      <c r="O685" s="8">
        <v>1</v>
      </c>
      <c r="P685" s="8">
        <v>1</v>
      </c>
      <c r="Q685" s="8">
        <v>0</v>
      </c>
      <c r="R685" s="8">
        <v>0</v>
      </c>
      <c r="S685" s="8">
        <v>0</v>
      </c>
      <c r="T685" s="8">
        <v>0</v>
      </c>
      <c r="U685" s="5">
        <v>204020026</v>
      </c>
    </row>
    <row r="686" spans="1:21" hidden="1" x14ac:dyDescent="0.25">
      <c r="A686" s="8" t="s">
        <v>5018</v>
      </c>
      <c r="B686" s="2" t="s">
        <v>1103</v>
      </c>
      <c r="C686" s="2" t="s">
        <v>56</v>
      </c>
      <c r="D686" s="2" t="s">
        <v>54</v>
      </c>
      <c r="E686" s="2" t="s">
        <v>33</v>
      </c>
      <c r="F686" s="8" t="s">
        <v>24</v>
      </c>
      <c r="G686" s="8">
        <v>1</v>
      </c>
      <c r="H686" s="8">
        <v>1</v>
      </c>
      <c r="I686" s="8">
        <v>1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5">
        <v>204020034</v>
      </c>
    </row>
    <row r="687" spans="1:21" hidden="1" x14ac:dyDescent="0.25">
      <c r="A687" s="8" t="s">
        <v>5018</v>
      </c>
      <c r="B687" s="2" t="s">
        <v>1104</v>
      </c>
      <c r="C687" s="2" t="s">
        <v>56</v>
      </c>
      <c r="D687" s="2" t="s">
        <v>54</v>
      </c>
      <c r="E687" s="2" t="s">
        <v>33</v>
      </c>
      <c r="F687" s="8" t="s">
        <v>24</v>
      </c>
      <c r="G687" s="8">
        <v>1</v>
      </c>
      <c r="H687" s="8">
        <v>1</v>
      </c>
      <c r="I687" s="8">
        <v>1</v>
      </c>
      <c r="J687" s="8">
        <v>1</v>
      </c>
      <c r="K687" s="8">
        <v>1</v>
      </c>
      <c r="L687" s="8">
        <v>1</v>
      </c>
      <c r="M687" s="8">
        <v>0</v>
      </c>
      <c r="N687" s="8">
        <v>0</v>
      </c>
      <c r="O687" s="8">
        <v>1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5">
        <v>204020042</v>
      </c>
    </row>
    <row r="688" spans="1:21" hidden="1" x14ac:dyDescent="0.25">
      <c r="A688" s="8" t="s">
        <v>5018</v>
      </c>
      <c r="B688" s="2" t="s">
        <v>1105</v>
      </c>
      <c r="C688" s="2" t="s">
        <v>56</v>
      </c>
      <c r="D688" s="2" t="s">
        <v>54</v>
      </c>
      <c r="E688" s="2" t="s">
        <v>33</v>
      </c>
      <c r="F688" s="8" t="s">
        <v>24</v>
      </c>
      <c r="G688" s="8">
        <v>1</v>
      </c>
      <c r="H688" s="8">
        <v>1</v>
      </c>
      <c r="I688" s="8">
        <v>1</v>
      </c>
      <c r="J688" s="8">
        <v>1</v>
      </c>
      <c r="K688" s="8">
        <v>1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5">
        <v>204020050</v>
      </c>
    </row>
    <row r="689" spans="1:21" hidden="1" x14ac:dyDescent="0.25">
      <c r="A689" s="8" t="s">
        <v>5018</v>
      </c>
      <c r="B689" s="2" t="s">
        <v>1106</v>
      </c>
      <c r="C689" s="2" t="s">
        <v>56</v>
      </c>
      <c r="D689" s="2" t="s">
        <v>54</v>
      </c>
      <c r="E689" s="2" t="s">
        <v>33</v>
      </c>
      <c r="F689" s="8" t="s">
        <v>24</v>
      </c>
      <c r="G689" s="8">
        <v>1</v>
      </c>
      <c r="H689" s="8">
        <v>1</v>
      </c>
      <c r="I689" s="8">
        <v>1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5">
        <v>204020069</v>
      </c>
    </row>
    <row r="690" spans="1:21" hidden="1" x14ac:dyDescent="0.25">
      <c r="A690" s="8" t="s">
        <v>5018</v>
      </c>
      <c r="B690" s="2" t="s">
        <v>1107</v>
      </c>
      <c r="C690" s="2" t="s">
        <v>56</v>
      </c>
      <c r="D690" s="2" t="s">
        <v>54</v>
      </c>
      <c r="E690" s="2" t="s">
        <v>33</v>
      </c>
      <c r="F690" s="8" t="s">
        <v>24</v>
      </c>
      <c r="G690" s="8">
        <v>1</v>
      </c>
      <c r="H690" s="8">
        <v>1</v>
      </c>
      <c r="I690" s="8">
        <v>1</v>
      </c>
      <c r="J690" s="8">
        <v>1</v>
      </c>
      <c r="K690" s="8">
        <v>1</v>
      </c>
      <c r="L690" s="8">
        <v>1</v>
      </c>
      <c r="M690" s="8">
        <v>0</v>
      </c>
      <c r="N690" s="8">
        <v>0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5">
        <v>204020077</v>
      </c>
    </row>
    <row r="691" spans="1:21" hidden="1" x14ac:dyDescent="0.25">
      <c r="A691" s="8" t="s">
        <v>5018</v>
      </c>
      <c r="B691" s="2" t="s">
        <v>1108</v>
      </c>
      <c r="C691" s="2" t="s">
        <v>56</v>
      </c>
      <c r="D691" s="2" t="s">
        <v>54</v>
      </c>
      <c r="E691" s="2" t="s">
        <v>33</v>
      </c>
      <c r="F691" s="8" t="s">
        <v>24</v>
      </c>
      <c r="G691" s="8">
        <v>1</v>
      </c>
      <c r="H691" s="8">
        <v>1</v>
      </c>
      <c r="I691" s="8">
        <v>1</v>
      </c>
      <c r="J691" s="8">
        <v>1</v>
      </c>
      <c r="K691" s="8">
        <v>1</v>
      </c>
      <c r="L691" s="8">
        <v>1</v>
      </c>
      <c r="M691" s="8">
        <v>0</v>
      </c>
      <c r="N691" s="8">
        <v>0</v>
      </c>
      <c r="O691" s="8">
        <v>1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5">
        <v>204020085</v>
      </c>
    </row>
    <row r="692" spans="1:21" hidden="1" x14ac:dyDescent="0.25">
      <c r="A692" s="8" t="s">
        <v>5018</v>
      </c>
      <c r="B692" s="2" t="s">
        <v>1109</v>
      </c>
      <c r="C692" s="2" t="s">
        <v>56</v>
      </c>
      <c r="D692" s="2" t="s">
        <v>54</v>
      </c>
      <c r="E692" s="2" t="s">
        <v>33</v>
      </c>
      <c r="F692" s="8" t="s">
        <v>24</v>
      </c>
      <c r="G692" s="8">
        <v>1</v>
      </c>
      <c r="H692" s="8">
        <v>1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0</v>
      </c>
      <c r="O692" s="8">
        <v>1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5">
        <v>204020093</v>
      </c>
    </row>
    <row r="693" spans="1:21" hidden="1" x14ac:dyDescent="0.25">
      <c r="A693" s="8" t="s">
        <v>5018</v>
      </c>
      <c r="B693" s="2" t="s">
        <v>1110</v>
      </c>
      <c r="C693" s="2" t="s">
        <v>56</v>
      </c>
      <c r="D693" s="2" t="s">
        <v>54</v>
      </c>
      <c r="E693" s="2" t="s">
        <v>33</v>
      </c>
      <c r="F693" s="8" t="s">
        <v>24</v>
      </c>
      <c r="G693" s="8">
        <v>1</v>
      </c>
      <c r="H693" s="8">
        <v>1</v>
      </c>
      <c r="I693" s="8">
        <v>1</v>
      </c>
      <c r="J693" s="8">
        <v>1</v>
      </c>
      <c r="K693" s="8">
        <v>1</v>
      </c>
      <c r="L693" s="8">
        <v>1</v>
      </c>
      <c r="M693" s="8">
        <v>0</v>
      </c>
      <c r="N693" s="8">
        <v>0</v>
      </c>
      <c r="O693" s="8">
        <v>1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5">
        <v>204020107</v>
      </c>
    </row>
    <row r="694" spans="1:21" hidden="1" x14ac:dyDescent="0.25">
      <c r="A694" s="8" t="s">
        <v>5018</v>
      </c>
      <c r="B694" s="2" t="s">
        <v>1111</v>
      </c>
      <c r="C694" s="2" t="s">
        <v>56</v>
      </c>
      <c r="D694" s="2" t="s">
        <v>54</v>
      </c>
      <c r="E694" s="2" t="s">
        <v>33</v>
      </c>
      <c r="F694" s="8" t="s">
        <v>24</v>
      </c>
      <c r="G694" s="8">
        <v>1</v>
      </c>
      <c r="H694" s="8">
        <v>1</v>
      </c>
      <c r="I694" s="8">
        <v>1</v>
      </c>
      <c r="J694" s="8">
        <v>1</v>
      </c>
      <c r="K694" s="8">
        <v>1</v>
      </c>
      <c r="L694" s="8">
        <v>1</v>
      </c>
      <c r="M694" s="8">
        <v>0</v>
      </c>
      <c r="N694" s="8">
        <v>0</v>
      </c>
      <c r="O694" s="8">
        <v>1</v>
      </c>
      <c r="P694" s="8">
        <v>1</v>
      </c>
      <c r="Q694" s="8">
        <v>0</v>
      </c>
      <c r="R694" s="8">
        <v>0</v>
      </c>
      <c r="S694" s="8">
        <v>0</v>
      </c>
      <c r="T694" s="8">
        <v>0</v>
      </c>
      <c r="U694" s="5">
        <v>204020115</v>
      </c>
    </row>
    <row r="695" spans="1:21" hidden="1" x14ac:dyDescent="0.25">
      <c r="A695" s="8" t="s">
        <v>5018</v>
      </c>
      <c r="B695" s="2" t="s">
        <v>1112</v>
      </c>
      <c r="C695" s="2" t="s">
        <v>56</v>
      </c>
      <c r="D695" s="2" t="s">
        <v>54</v>
      </c>
      <c r="E695" s="2" t="s">
        <v>33</v>
      </c>
      <c r="F695" s="8" t="s">
        <v>24</v>
      </c>
      <c r="G695" s="8">
        <v>1</v>
      </c>
      <c r="H695" s="8">
        <v>1</v>
      </c>
      <c r="I695" s="8">
        <v>1</v>
      </c>
      <c r="J695" s="8">
        <v>1</v>
      </c>
      <c r="K695" s="8">
        <v>1</v>
      </c>
      <c r="L695" s="8">
        <v>1</v>
      </c>
      <c r="M695" s="8">
        <v>0</v>
      </c>
      <c r="N695" s="8">
        <v>0</v>
      </c>
      <c r="O695" s="8">
        <v>1</v>
      </c>
      <c r="P695" s="8">
        <v>1</v>
      </c>
      <c r="Q695" s="8">
        <v>0</v>
      </c>
      <c r="R695" s="8">
        <v>0</v>
      </c>
      <c r="S695" s="8">
        <v>0</v>
      </c>
      <c r="T695" s="8">
        <v>0</v>
      </c>
      <c r="U695" s="5">
        <v>204020123</v>
      </c>
    </row>
    <row r="696" spans="1:21" hidden="1" x14ac:dyDescent="0.25">
      <c r="A696" s="8" t="s">
        <v>5018</v>
      </c>
      <c r="B696" s="2" t="s">
        <v>1113</v>
      </c>
      <c r="C696" s="2" t="s">
        <v>56</v>
      </c>
      <c r="D696" s="2" t="s">
        <v>54</v>
      </c>
      <c r="E696" s="2" t="s">
        <v>33</v>
      </c>
      <c r="F696" s="8" t="s">
        <v>24</v>
      </c>
      <c r="G696" s="8">
        <v>1</v>
      </c>
      <c r="H696" s="8">
        <v>1</v>
      </c>
      <c r="I696" s="8">
        <v>1</v>
      </c>
      <c r="J696" s="8">
        <v>1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0</v>
      </c>
      <c r="T696" s="8">
        <v>0</v>
      </c>
      <c r="U696" s="5">
        <v>204020131</v>
      </c>
    </row>
    <row r="697" spans="1:21" hidden="1" x14ac:dyDescent="0.25">
      <c r="A697" s="8" t="s">
        <v>5018</v>
      </c>
      <c r="B697" s="2" t="s">
        <v>1114</v>
      </c>
      <c r="C697" s="2" t="s">
        <v>57</v>
      </c>
      <c r="D697" s="2" t="s">
        <v>54</v>
      </c>
      <c r="E697" s="2" t="s">
        <v>33</v>
      </c>
      <c r="F697" s="8" t="s">
        <v>24</v>
      </c>
      <c r="G697" s="8">
        <v>1</v>
      </c>
      <c r="H697" s="8">
        <v>1</v>
      </c>
      <c r="I697" s="8">
        <v>1</v>
      </c>
      <c r="J697" s="8">
        <v>0</v>
      </c>
      <c r="K697" s="8">
        <v>1</v>
      </c>
      <c r="L697" s="8">
        <v>1</v>
      </c>
      <c r="M697" s="8">
        <v>0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5">
        <v>204030013</v>
      </c>
    </row>
    <row r="698" spans="1:21" hidden="1" x14ac:dyDescent="0.25">
      <c r="A698" s="8" t="s">
        <v>5018</v>
      </c>
      <c r="B698" s="2" t="s">
        <v>1115</v>
      </c>
      <c r="C698" s="2" t="s">
        <v>57</v>
      </c>
      <c r="D698" s="2" t="s">
        <v>54</v>
      </c>
      <c r="E698" s="2" t="s">
        <v>33</v>
      </c>
      <c r="F698" s="8" t="s">
        <v>24</v>
      </c>
      <c r="G698" s="8">
        <v>1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0</v>
      </c>
      <c r="N698" s="8">
        <v>0</v>
      </c>
      <c r="O698" s="8">
        <v>1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5">
        <v>204030021</v>
      </c>
    </row>
    <row r="699" spans="1:21" hidden="1" x14ac:dyDescent="0.25">
      <c r="A699" s="8" t="s">
        <v>5018</v>
      </c>
      <c r="B699" s="2" t="s">
        <v>1116</v>
      </c>
      <c r="C699" s="2" t="s">
        <v>57</v>
      </c>
      <c r="D699" s="2" t="s">
        <v>54</v>
      </c>
      <c r="E699" s="2" t="s">
        <v>33</v>
      </c>
      <c r="F699" s="8" t="s">
        <v>24</v>
      </c>
      <c r="G699" s="8">
        <v>1</v>
      </c>
      <c r="H699" s="8">
        <v>0</v>
      </c>
      <c r="I699" s="8">
        <v>0</v>
      </c>
      <c r="J699" s="8">
        <v>0</v>
      </c>
      <c r="K699" s="8">
        <v>1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5">
        <v>204030030</v>
      </c>
    </row>
    <row r="700" spans="1:21" hidden="1" x14ac:dyDescent="0.25">
      <c r="A700" s="8" t="s">
        <v>5018</v>
      </c>
      <c r="B700" s="2" t="s">
        <v>1117</v>
      </c>
      <c r="C700" s="2" t="s">
        <v>57</v>
      </c>
      <c r="D700" s="2" t="s">
        <v>54</v>
      </c>
      <c r="E700" s="2" t="s">
        <v>33</v>
      </c>
      <c r="F700" s="8" t="s">
        <v>24</v>
      </c>
      <c r="G700" s="8">
        <v>1</v>
      </c>
      <c r="H700" s="8">
        <v>1</v>
      </c>
      <c r="I700" s="8">
        <v>1</v>
      </c>
      <c r="J700" s="8">
        <v>0</v>
      </c>
      <c r="K700" s="8">
        <v>1</v>
      </c>
      <c r="L700" s="8">
        <v>1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5">
        <v>204030048</v>
      </c>
    </row>
    <row r="701" spans="1:21" hidden="1" x14ac:dyDescent="0.25">
      <c r="A701" s="8" t="s">
        <v>5018</v>
      </c>
      <c r="B701" s="2" t="s">
        <v>1118</v>
      </c>
      <c r="C701" s="2" t="s">
        <v>57</v>
      </c>
      <c r="D701" s="2" t="s">
        <v>54</v>
      </c>
      <c r="E701" s="2" t="s">
        <v>33</v>
      </c>
      <c r="F701" s="8" t="s">
        <v>24</v>
      </c>
      <c r="G701" s="8">
        <v>1</v>
      </c>
      <c r="H701" s="8">
        <v>1</v>
      </c>
      <c r="I701" s="8">
        <v>1</v>
      </c>
      <c r="J701" s="8">
        <v>1</v>
      </c>
      <c r="K701" s="8">
        <v>1</v>
      </c>
      <c r="L701" s="8">
        <v>1</v>
      </c>
      <c r="M701" s="8">
        <v>0</v>
      </c>
      <c r="N701" s="8">
        <v>0</v>
      </c>
      <c r="O701" s="8">
        <v>1</v>
      </c>
      <c r="P701" s="8">
        <v>1</v>
      </c>
      <c r="Q701" s="8">
        <v>0</v>
      </c>
      <c r="R701" s="8">
        <v>0</v>
      </c>
      <c r="S701" s="8">
        <v>0</v>
      </c>
      <c r="T701" s="8">
        <v>0</v>
      </c>
      <c r="U701" s="5">
        <v>204030056</v>
      </c>
    </row>
    <row r="702" spans="1:21" hidden="1" x14ac:dyDescent="0.25">
      <c r="A702" s="8" t="s">
        <v>5018</v>
      </c>
      <c r="B702" s="2" t="s">
        <v>1119</v>
      </c>
      <c r="C702" s="2" t="s">
        <v>57</v>
      </c>
      <c r="D702" s="2" t="s">
        <v>54</v>
      </c>
      <c r="E702" s="2" t="s">
        <v>33</v>
      </c>
      <c r="F702" s="8" t="s">
        <v>24</v>
      </c>
      <c r="G702" s="8">
        <v>1</v>
      </c>
      <c r="H702" s="8">
        <v>1</v>
      </c>
      <c r="I702" s="8">
        <v>1</v>
      </c>
      <c r="J702" s="8">
        <v>1</v>
      </c>
      <c r="K702" s="8">
        <v>1</v>
      </c>
      <c r="L702" s="8">
        <v>1</v>
      </c>
      <c r="M702" s="8">
        <v>0</v>
      </c>
      <c r="N702" s="8">
        <v>0</v>
      </c>
      <c r="O702" s="8">
        <v>1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5">
        <v>204030064</v>
      </c>
    </row>
    <row r="703" spans="1:21" hidden="1" x14ac:dyDescent="0.25">
      <c r="A703" s="8" t="s">
        <v>5018</v>
      </c>
      <c r="B703" s="2" t="s">
        <v>1120</v>
      </c>
      <c r="C703" s="2" t="s">
        <v>57</v>
      </c>
      <c r="D703" s="2" t="s">
        <v>54</v>
      </c>
      <c r="E703" s="2" t="s">
        <v>33</v>
      </c>
      <c r="F703" s="8" t="s">
        <v>24</v>
      </c>
      <c r="G703" s="8">
        <v>1</v>
      </c>
      <c r="H703" s="8">
        <v>1</v>
      </c>
      <c r="I703" s="8">
        <v>1</v>
      </c>
      <c r="J703" s="8">
        <v>1</v>
      </c>
      <c r="K703" s="8">
        <v>1</v>
      </c>
      <c r="L703" s="8">
        <v>1</v>
      </c>
      <c r="M703" s="8">
        <v>0</v>
      </c>
      <c r="N703" s="8">
        <v>0</v>
      </c>
      <c r="O703" s="8">
        <v>1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5">
        <v>204030072</v>
      </c>
    </row>
    <row r="704" spans="1:21" hidden="1" x14ac:dyDescent="0.25">
      <c r="A704" s="8" t="s">
        <v>5018</v>
      </c>
      <c r="B704" s="2" t="s">
        <v>1121</v>
      </c>
      <c r="C704" s="2" t="s">
        <v>57</v>
      </c>
      <c r="D704" s="2" t="s">
        <v>54</v>
      </c>
      <c r="E704" s="2" t="s">
        <v>33</v>
      </c>
      <c r="F704" s="8" t="s">
        <v>24</v>
      </c>
      <c r="G704" s="8">
        <v>1</v>
      </c>
      <c r="H704" s="8">
        <v>1</v>
      </c>
      <c r="I704" s="8">
        <v>1</v>
      </c>
      <c r="J704" s="8">
        <v>1</v>
      </c>
      <c r="K704" s="8">
        <v>1</v>
      </c>
      <c r="L704" s="8">
        <v>1</v>
      </c>
      <c r="M704" s="8">
        <v>0</v>
      </c>
      <c r="N704" s="8">
        <v>0</v>
      </c>
      <c r="O704" s="8">
        <v>1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5">
        <v>204030080</v>
      </c>
    </row>
    <row r="705" spans="1:21" hidden="1" x14ac:dyDescent="0.25">
      <c r="A705" s="8" t="s">
        <v>5018</v>
      </c>
      <c r="B705" s="2" t="s">
        <v>1122</v>
      </c>
      <c r="C705" s="2" t="s">
        <v>57</v>
      </c>
      <c r="D705" s="2" t="s">
        <v>54</v>
      </c>
      <c r="E705" s="2" t="s">
        <v>33</v>
      </c>
      <c r="F705" s="8" t="s">
        <v>24</v>
      </c>
      <c r="G705" s="8">
        <v>1</v>
      </c>
      <c r="H705" s="8">
        <v>1</v>
      </c>
      <c r="I705" s="8">
        <v>1</v>
      </c>
      <c r="J705" s="8">
        <v>1</v>
      </c>
      <c r="K705" s="8">
        <v>1</v>
      </c>
      <c r="L705" s="8">
        <v>1</v>
      </c>
      <c r="M705" s="8">
        <v>0</v>
      </c>
      <c r="N705" s="8">
        <v>0</v>
      </c>
      <c r="O705" s="8">
        <v>1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5">
        <v>204030099</v>
      </c>
    </row>
    <row r="706" spans="1:21" hidden="1" x14ac:dyDescent="0.25">
      <c r="A706" s="8" t="s">
        <v>5018</v>
      </c>
      <c r="B706" s="2" t="s">
        <v>1123</v>
      </c>
      <c r="C706" s="2" t="s">
        <v>57</v>
      </c>
      <c r="D706" s="2" t="s">
        <v>54</v>
      </c>
      <c r="E706" s="2" t="s">
        <v>33</v>
      </c>
      <c r="F706" s="8" t="s">
        <v>24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0</v>
      </c>
      <c r="N706" s="8">
        <v>0</v>
      </c>
      <c r="O706" s="8">
        <v>1</v>
      </c>
      <c r="P706" s="8">
        <v>1</v>
      </c>
      <c r="Q706" s="8">
        <v>0</v>
      </c>
      <c r="R706" s="8">
        <v>0</v>
      </c>
      <c r="S706" s="8">
        <v>0</v>
      </c>
      <c r="T706" s="8">
        <v>0</v>
      </c>
      <c r="U706" s="5">
        <v>204030102</v>
      </c>
    </row>
    <row r="707" spans="1:21" hidden="1" x14ac:dyDescent="0.25">
      <c r="A707" s="8" t="s">
        <v>5018</v>
      </c>
      <c r="B707" s="2" t="s">
        <v>1124</v>
      </c>
      <c r="C707" s="2" t="s">
        <v>57</v>
      </c>
      <c r="D707" s="2" t="s">
        <v>54</v>
      </c>
      <c r="E707" s="2" t="s">
        <v>33</v>
      </c>
      <c r="F707" s="8" t="s">
        <v>24</v>
      </c>
      <c r="G707" s="8">
        <v>1</v>
      </c>
      <c r="H707" s="8">
        <v>1</v>
      </c>
      <c r="I707" s="8">
        <v>1</v>
      </c>
      <c r="J707" s="8">
        <v>1</v>
      </c>
      <c r="K707" s="8">
        <v>1</v>
      </c>
      <c r="L707" s="8">
        <v>1</v>
      </c>
      <c r="M707" s="8">
        <v>0</v>
      </c>
      <c r="N707" s="8">
        <v>0</v>
      </c>
      <c r="O707" s="8">
        <v>1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5">
        <v>204030110</v>
      </c>
    </row>
    <row r="708" spans="1:21" hidden="1" x14ac:dyDescent="0.25">
      <c r="A708" s="8" t="s">
        <v>5018</v>
      </c>
      <c r="B708" s="2" t="s">
        <v>1125</v>
      </c>
      <c r="C708" s="2" t="s">
        <v>57</v>
      </c>
      <c r="D708" s="2" t="s">
        <v>54</v>
      </c>
      <c r="E708" s="2" t="s">
        <v>33</v>
      </c>
      <c r="F708" s="8" t="s">
        <v>24</v>
      </c>
      <c r="G708" s="8">
        <v>1</v>
      </c>
      <c r="H708" s="8">
        <v>1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5">
        <v>204030129</v>
      </c>
    </row>
    <row r="709" spans="1:21" hidden="1" x14ac:dyDescent="0.25">
      <c r="A709" s="8" t="s">
        <v>5018</v>
      </c>
      <c r="B709" s="2" t="s">
        <v>1126</v>
      </c>
      <c r="C709" s="2" t="s">
        <v>57</v>
      </c>
      <c r="D709" s="2" t="s">
        <v>54</v>
      </c>
      <c r="E709" s="2" t="s">
        <v>33</v>
      </c>
      <c r="F709" s="8" t="s">
        <v>24</v>
      </c>
      <c r="G709" s="8">
        <v>1</v>
      </c>
      <c r="H709" s="8">
        <v>1</v>
      </c>
      <c r="I709" s="8">
        <v>1</v>
      </c>
      <c r="J709" s="8">
        <v>1</v>
      </c>
      <c r="K709" s="8">
        <v>1</v>
      </c>
      <c r="L709" s="8">
        <v>1</v>
      </c>
      <c r="M709" s="8">
        <v>0</v>
      </c>
      <c r="N709" s="8">
        <v>0</v>
      </c>
      <c r="O709" s="8">
        <v>1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5">
        <v>204030137</v>
      </c>
    </row>
    <row r="710" spans="1:21" hidden="1" x14ac:dyDescent="0.25">
      <c r="A710" s="8" t="s">
        <v>5018</v>
      </c>
      <c r="B710" s="2" t="s">
        <v>1127</v>
      </c>
      <c r="C710" s="2" t="s">
        <v>57</v>
      </c>
      <c r="D710" s="2" t="s">
        <v>54</v>
      </c>
      <c r="E710" s="2" t="s">
        <v>33</v>
      </c>
      <c r="F710" s="8" t="s">
        <v>24</v>
      </c>
      <c r="G710" s="8">
        <v>1</v>
      </c>
      <c r="H710" s="8">
        <v>1</v>
      </c>
      <c r="I710" s="8">
        <v>1</v>
      </c>
      <c r="J710" s="8">
        <v>1</v>
      </c>
      <c r="K710" s="8">
        <v>1</v>
      </c>
      <c r="L710" s="8">
        <v>1</v>
      </c>
      <c r="M710" s="8">
        <v>0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5">
        <v>204030145</v>
      </c>
    </row>
    <row r="711" spans="1:21" hidden="1" x14ac:dyDescent="0.25">
      <c r="A711" s="8" t="s">
        <v>5018</v>
      </c>
      <c r="B711" s="2" t="s">
        <v>1128</v>
      </c>
      <c r="C711" s="2" t="s">
        <v>57</v>
      </c>
      <c r="D711" s="2" t="s">
        <v>54</v>
      </c>
      <c r="E711" s="2" t="s">
        <v>33</v>
      </c>
      <c r="F711" s="8" t="s">
        <v>24</v>
      </c>
      <c r="G711" s="8">
        <v>1</v>
      </c>
      <c r="H711" s="8">
        <v>1</v>
      </c>
      <c r="I711" s="8">
        <v>1</v>
      </c>
      <c r="J711" s="8">
        <v>1</v>
      </c>
      <c r="K711" s="8">
        <v>1</v>
      </c>
      <c r="L711" s="8">
        <v>1</v>
      </c>
      <c r="M711" s="8">
        <v>0</v>
      </c>
      <c r="N711" s="8">
        <v>0</v>
      </c>
      <c r="O711" s="8">
        <v>1</v>
      </c>
      <c r="P711" s="8">
        <v>1</v>
      </c>
      <c r="Q711" s="8">
        <v>0</v>
      </c>
      <c r="R711" s="8">
        <v>1</v>
      </c>
      <c r="S711" s="8">
        <v>1</v>
      </c>
      <c r="T711" s="8">
        <v>0</v>
      </c>
      <c r="U711" s="5">
        <v>204030153</v>
      </c>
    </row>
    <row r="712" spans="1:21" hidden="1" x14ac:dyDescent="0.25">
      <c r="A712" s="8" t="s">
        <v>5018</v>
      </c>
      <c r="B712" s="2" t="s">
        <v>1129</v>
      </c>
      <c r="C712" s="2" t="s">
        <v>57</v>
      </c>
      <c r="D712" s="2" t="s">
        <v>54</v>
      </c>
      <c r="E712" s="2" t="s">
        <v>33</v>
      </c>
      <c r="F712" s="8" t="s">
        <v>24</v>
      </c>
      <c r="G712" s="8">
        <v>1</v>
      </c>
      <c r="H712" s="8">
        <v>0</v>
      </c>
      <c r="I712" s="8">
        <v>0</v>
      </c>
      <c r="J712" s="8">
        <v>0</v>
      </c>
      <c r="K712" s="8">
        <v>1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5">
        <v>204030161</v>
      </c>
    </row>
    <row r="713" spans="1:21" hidden="1" x14ac:dyDescent="0.25">
      <c r="A713" s="8" t="s">
        <v>5018</v>
      </c>
      <c r="B713" s="2" t="s">
        <v>1130</v>
      </c>
      <c r="C713" s="2" t="s">
        <v>57</v>
      </c>
      <c r="D713" s="2" t="s">
        <v>54</v>
      </c>
      <c r="E713" s="2" t="s">
        <v>33</v>
      </c>
      <c r="F713" s="8" t="s">
        <v>24</v>
      </c>
      <c r="G713" s="8">
        <v>1</v>
      </c>
      <c r="H713" s="8">
        <v>1</v>
      </c>
      <c r="I713" s="8">
        <v>1</v>
      </c>
      <c r="J713" s="8">
        <v>1</v>
      </c>
      <c r="K713" s="8">
        <v>1</v>
      </c>
      <c r="L713" s="8">
        <v>1</v>
      </c>
      <c r="M713" s="8">
        <v>0</v>
      </c>
      <c r="N713" s="8">
        <v>0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5">
        <v>204030170</v>
      </c>
    </row>
    <row r="714" spans="1:21" hidden="1" x14ac:dyDescent="0.25">
      <c r="A714" s="8" t="s">
        <v>5018</v>
      </c>
      <c r="B714" s="2" t="s">
        <v>1131</v>
      </c>
      <c r="C714" s="2" t="s">
        <v>57</v>
      </c>
      <c r="D714" s="2" t="s">
        <v>54</v>
      </c>
      <c r="E714" s="2" t="s">
        <v>33</v>
      </c>
      <c r="F714" s="8" t="s">
        <v>24</v>
      </c>
      <c r="G714" s="8">
        <v>1</v>
      </c>
      <c r="H714" s="8">
        <v>0</v>
      </c>
      <c r="I714" s="8">
        <v>0</v>
      </c>
      <c r="J714" s="8">
        <v>0</v>
      </c>
      <c r="K714" s="8">
        <v>1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5">
        <v>204030188</v>
      </c>
    </row>
    <row r="715" spans="1:21" hidden="1" x14ac:dyDescent="0.25">
      <c r="A715" s="8" t="s">
        <v>5018</v>
      </c>
      <c r="B715" s="2" t="s">
        <v>1132</v>
      </c>
      <c r="C715" s="2" t="s">
        <v>58</v>
      </c>
      <c r="D715" s="2" t="s">
        <v>54</v>
      </c>
      <c r="E715" s="2" t="s">
        <v>33</v>
      </c>
      <c r="F715" s="8" t="s">
        <v>24</v>
      </c>
      <c r="G715" s="8">
        <v>1</v>
      </c>
      <c r="H715" s="8">
        <v>1</v>
      </c>
      <c r="I715" s="8">
        <v>1</v>
      </c>
      <c r="J715" s="8">
        <v>1</v>
      </c>
      <c r="K715" s="8">
        <v>1</v>
      </c>
      <c r="L715" s="8">
        <v>1</v>
      </c>
      <c r="M715" s="8">
        <v>0</v>
      </c>
      <c r="N715" s="8">
        <v>0</v>
      </c>
      <c r="O715" s="8">
        <v>1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5">
        <v>204040019</v>
      </c>
    </row>
    <row r="716" spans="1:21" hidden="1" x14ac:dyDescent="0.25">
      <c r="A716" s="8" t="s">
        <v>5018</v>
      </c>
      <c r="B716" s="2" t="s">
        <v>1133</v>
      </c>
      <c r="C716" s="2" t="s">
        <v>58</v>
      </c>
      <c r="D716" s="2" t="s">
        <v>54</v>
      </c>
      <c r="E716" s="2" t="s">
        <v>33</v>
      </c>
      <c r="F716" s="8" t="s">
        <v>24</v>
      </c>
      <c r="G716" s="8">
        <v>1</v>
      </c>
      <c r="H716" s="8">
        <v>1</v>
      </c>
      <c r="I716" s="8">
        <v>1</v>
      </c>
      <c r="J716" s="8">
        <v>1</v>
      </c>
      <c r="K716" s="8">
        <v>1</v>
      </c>
      <c r="L716" s="8">
        <v>1</v>
      </c>
      <c r="M716" s="8">
        <v>0</v>
      </c>
      <c r="N716" s="8">
        <v>0</v>
      </c>
      <c r="O716" s="8">
        <v>1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5">
        <v>204040027</v>
      </c>
    </row>
    <row r="717" spans="1:21" hidden="1" x14ac:dyDescent="0.25">
      <c r="A717" s="8" t="s">
        <v>5018</v>
      </c>
      <c r="B717" s="2" t="s">
        <v>1134</v>
      </c>
      <c r="C717" s="2" t="s">
        <v>58</v>
      </c>
      <c r="D717" s="2" t="s">
        <v>54</v>
      </c>
      <c r="E717" s="2" t="s">
        <v>33</v>
      </c>
      <c r="F717" s="8" t="s">
        <v>24</v>
      </c>
      <c r="G717" s="8">
        <v>1</v>
      </c>
      <c r="H717" s="8">
        <v>1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0</v>
      </c>
      <c r="O717" s="8">
        <v>1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5">
        <v>204040035</v>
      </c>
    </row>
    <row r="718" spans="1:21" hidden="1" x14ac:dyDescent="0.25">
      <c r="A718" s="8" t="s">
        <v>5018</v>
      </c>
      <c r="B718" s="2" t="s">
        <v>1135</v>
      </c>
      <c r="C718" s="2" t="s">
        <v>58</v>
      </c>
      <c r="D718" s="2" t="s">
        <v>54</v>
      </c>
      <c r="E718" s="2" t="s">
        <v>33</v>
      </c>
      <c r="F718" s="8" t="s">
        <v>24</v>
      </c>
      <c r="G718" s="8">
        <v>1</v>
      </c>
      <c r="H718" s="8">
        <v>1</v>
      </c>
      <c r="I718" s="8">
        <v>1</v>
      </c>
      <c r="J718" s="8">
        <v>1</v>
      </c>
      <c r="K718" s="8">
        <v>1</v>
      </c>
      <c r="L718" s="8">
        <v>1</v>
      </c>
      <c r="M718" s="8">
        <v>0</v>
      </c>
      <c r="N718" s="8">
        <v>0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5">
        <v>204040043</v>
      </c>
    </row>
    <row r="719" spans="1:21" hidden="1" x14ac:dyDescent="0.25">
      <c r="A719" s="8" t="s">
        <v>5018</v>
      </c>
      <c r="B719" s="2" t="s">
        <v>1136</v>
      </c>
      <c r="C719" s="2" t="s">
        <v>58</v>
      </c>
      <c r="D719" s="2" t="s">
        <v>54</v>
      </c>
      <c r="E719" s="2" t="s">
        <v>33</v>
      </c>
      <c r="F719" s="8" t="s">
        <v>24</v>
      </c>
      <c r="G719" s="8">
        <v>1</v>
      </c>
      <c r="H719" s="8">
        <v>1</v>
      </c>
      <c r="I719" s="8">
        <v>1</v>
      </c>
      <c r="J719" s="8">
        <v>1</v>
      </c>
      <c r="K719" s="8">
        <v>1</v>
      </c>
      <c r="L719" s="8">
        <v>1</v>
      </c>
      <c r="M719" s="8">
        <v>0</v>
      </c>
      <c r="N719" s="8">
        <v>0</v>
      </c>
      <c r="O719" s="8">
        <v>1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5">
        <v>204040051</v>
      </c>
    </row>
    <row r="720" spans="1:21" hidden="1" x14ac:dyDescent="0.25">
      <c r="A720" s="8" t="s">
        <v>5018</v>
      </c>
      <c r="B720" s="2" t="s">
        <v>1137</v>
      </c>
      <c r="C720" s="2" t="s">
        <v>58</v>
      </c>
      <c r="D720" s="2" t="s">
        <v>54</v>
      </c>
      <c r="E720" s="2" t="s">
        <v>33</v>
      </c>
      <c r="F720" s="8" t="s">
        <v>24</v>
      </c>
      <c r="G720" s="8">
        <v>1</v>
      </c>
      <c r="H720" s="8">
        <v>1</v>
      </c>
      <c r="I720" s="8">
        <v>1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1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5">
        <v>204040060</v>
      </c>
    </row>
    <row r="721" spans="1:21" hidden="1" x14ac:dyDescent="0.25">
      <c r="A721" s="8" t="s">
        <v>5018</v>
      </c>
      <c r="B721" s="2" t="s">
        <v>1138</v>
      </c>
      <c r="C721" s="2" t="s">
        <v>58</v>
      </c>
      <c r="D721" s="2" t="s">
        <v>54</v>
      </c>
      <c r="E721" s="2" t="s">
        <v>33</v>
      </c>
      <c r="F721" s="8" t="s">
        <v>24</v>
      </c>
      <c r="G721" s="8">
        <v>1</v>
      </c>
      <c r="H721" s="8">
        <v>1</v>
      </c>
      <c r="I721" s="8">
        <v>1</v>
      </c>
      <c r="J721" s="8">
        <v>1</v>
      </c>
      <c r="K721" s="8">
        <v>1</v>
      </c>
      <c r="L721" s="8">
        <v>1</v>
      </c>
      <c r="M721" s="8">
        <v>0</v>
      </c>
      <c r="N721" s="8">
        <v>0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5">
        <v>204040078</v>
      </c>
    </row>
    <row r="722" spans="1:21" hidden="1" x14ac:dyDescent="0.25">
      <c r="A722" s="8" t="s">
        <v>5018</v>
      </c>
      <c r="B722" s="2" t="s">
        <v>1139</v>
      </c>
      <c r="C722" s="2" t="s">
        <v>58</v>
      </c>
      <c r="D722" s="2" t="s">
        <v>54</v>
      </c>
      <c r="E722" s="2" t="s">
        <v>33</v>
      </c>
      <c r="F722" s="8" t="s">
        <v>24</v>
      </c>
      <c r="G722" s="8">
        <v>1</v>
      </c>
      <c r="H722" s="8">
        <v>1</v>
      </c>
      <c r="I722" s="8">
        <v>1</v>
      </c>
      <c r="J722" s="8">
        <v>1</v>
      </c>
      <c r="K722" s="8">
        <v>1</v>
      </c>
      <c r="L722" s="8">
        <v>1</v>
      </c>
      <c r="M722" s="8">
        <v>0</v>
      </c>
      <c r="N722" s="8">
        <v>0</v>
      </c>
      <c r="O722" s="8">
        <v>1</v>
      </c>
      <c r="P722" s="8">
        <v>1</v>
      </c>
      <c r="Q722" s="8">
        <v>0</v>
      </c>
      <c r="R722" s="8">
        <v>0</v>
      </c>
      <c r="S722" s="8">
        <v>0</v>
      </c>
      <c r="T722" s="8">
        <v>0</v>
      </c>
      <c r="U722" s="5">
        <v>204040086</v>
      </c>
    </row>
    <row r="723" spans="1:21" hidden="1" x14ac:dyDescent="0.25">
      <c r="A723" s="8" t="s">
        <v>5018</v>
      </c>
      <c r="B723" s="2" t="s">
        <v>1140</v>
      </c>
      <c r="C723" s="2" t="s">
        <v>58</v>
      </c>
      <c r="D723" s="2" t="s">
        <v>54</v>
      </c>
      <c r="E723" s="2" t="s">
        <v>33</v>
      </c>
      <c r="F723" s="8" t="s">
        <v>24</v>
      </c>
      <c r="G723" s="8">
        <v>1</v>
      </c>
      <c r="H723" s="8">
        <v>1</v>
      </c>
      <c r="I723" s="8">
        <v>1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1</v>
      </c>
      <c r="Q723" s="8">
        <v>0</v>
      </c>
      <c r="R723" s="8">
        <v>0</v>
      </c>
      <c r="S723" s="8">
        <v>0</v>
      </c>
      <c r="T723" s="8">
        <v>0</v>
      </c>
      <c r="U723" s="5">
        <v>204040094</v>
      </c>
    </row>
    <row r="724" spans="1:21" hidden="1" x14ac:dyDescent="0.25">
      <c r="A724" s="8" t="s">
        <v>5018</v>
      </c>
      <c r="B724" s="2" t="s">
        <v>1141</v>
      </c>
      <c r="C724" s="2" t="s">
        <v>58</v>
      </c>
      <c r="D724" s="2" t="s">
        <v>54</v>
      </c>
      <c r="E724" s="2" t="s">
        <v>33</v>
      </c>
      <c r="F724" s="8" t="s">
        <v>24</v>
      </c>
      <c r="G724" s="8">
        <v>1</v>
      </c>
      <c r="H724" s="8">
        <v>1</v>
      </c>
      <c r="I724" s="8">
        <v>1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1</v>
      </c>
      <c r="Q724" s="8">
        <v>0</v>
      </c>
      <c r="R724" s="8">
        <v>0</v>
      </c>
      <c r="S724" s="8">
        <v>0</v>
      </c>
      <c r="T724" s="8">
        <v>0</v>
      </c>
      <c r="U724" s="5">
        <v>204040108</v>
      </c>
    </row>
    <row r="725" spans="1:21" hidden="1" x14ac:dyDescent="0.25">
      <c r="A725" s="8" t="s">
        <v>5018</v>
      </c>
      <c r="B725" s="2" t="s">
        <v>1142</v>
      </c>
      <c r="C725" s="2" t="s">
        <v>58</v>
      </c>
      <c r="D725" s="2" t="s">
        <v>54</v>
      </c>
      <c r="E725" s="2" t="s">
        <v>33</v>
      </c>
      <c r="F725" s="8" t="s">
        <v>24</v>
      </c>
      <c r="G725" s="8">
        <v>1</v>
      </c>
      <c r="H725" s="8">
        <v>1</v>
      </c>
      <c r="I725" s="8">
        <v>1</v>
      </c>
      <c r="J725" s="8">
        <v>1</v>
      </c>
      <c r="K725" s="8">
        <v>1</v>
      </c>
      <c r="L725" s="8">
        <v>1</v>
      </c>
      <c r="M725" s="8">
        <v>0</v>
      </c>
      <c r="N725" s="8">
        <v>0</v>
      </c>
      <c r="O725" s="8">
        <v>1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5">
        <v>204040116</v>
      </c>
    </row>
    <row r="726" spans="1:21" hidden="1" x14ac:dyDescent="0.25">
      <c r="A726" s="8" t="s">
        <v>5018</v>
      </c>
      <c r="B726" s="2" t="s">
        <v>1143</v>
      </c>
      <c r="C726" s="2" t="s">
        <v>58</v>
      </c>
      <c r="D726" s="2" t="s">
        <v>54</v>
      </c>
      <c r="E726" s="2" t="s">
        <v>33</v>
      </c>
      <c r="F726" s="8" t="s">
        <v>24</v>
      </c>
      <c r="G726" s="8">
        <v>1</v>
      </c>
      <c r="H726" s="8">
        <v>1</v>
      </c>
      <c r="I726" s="8">
        <v>0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1</v>
      </c>
      <c r="Q726" s="8">
        <v>0</v>
      </c>
      <c r="R726" s="8">
        <v>0</v>
      </c>
      <c r="S726" s="8">
        <v>0</v>
      </c>
      <c r="T726" s="8">
        <v>0</v>
      </c>
      <c r="U726" s="5">
        <v>204040124</v>
      </c>
    </row>
    <row r="727" spans="1:21" hidden="1" x14ac:dyDescent="0.25">
      <c r="A727" s="8" t="s">
        <v>5018</v>
      </c>
      <c r="B727" s="2" t="s">
        <v>1144</v>
      </c>
      <c r="C727" s="2" t="s">
        <v>59</v>
      </c>
      <c r="D727" s="2" t="s">
        <v>54</v>
      </c>
      <c r="E727" s="2" t="s">
        <v>33</v>
      </c>
      <c r="F727" s="8" t="s">
        <v>24</v>
      </c>
      <c r="G727" s="8">
        <v>1</v>
      </c>
      <c r="H727" s="8">
        <v>1</v>
      </c>
      <c r="I727" s="8">
        <v>1</v>
      </c>
      <c r="J727" s="8">
        <v>1</v>
      </c>
      <c r="K727" s="8">
        <v>1</v>
      </c>
      <c r="L727" s="8">
        <v>1</v>
      </c>
      <c r="M727" s="8">
        <v>0</v>
      </c>
      <c r="N727" s="8">
        <v>0</v>
      </c>
      <c r="O727" s="8">
        <v>1</v>
      </c>
      <c r="P727" s="8">
        <v>1</v>
      </c>
      <c r="Q727" s="8">
        <v>0</v>
      </c>
      <c r="R727" s="8">
        <v>0</v>
      </c>
      <c r="S727" s="8">
        <v>0</v>
      </c>
      <c r="T727" s="8">
        <v>0</v>
      </c>
      <c r="U727" s="5">
        <v>204050014</v>
      </c>
    </row>
    <row r="728" spans="1:21" hidden="1" x14ac:dyDescent="0.25">
      <c r="A728" s="8" t="s">
        <v>5018</v>
      </c>
      <c r="B728" s="2" t="s">
        <v>1145</v>
      </c>
      <c r="C728" s="2" t="s">
        <v>59</v>
      </c>
      <c r="D728" s="2" t="s">
        <v>54</v>
      </c>
      <c r="E728" s="2" t="s">
        <v>33</v>
      </c>
      <c r="F728" s="8" t="s">
        <v>24</v>
      </c>
      <c r="G728" s="8">
        <v>1</v>
      </c>
      <c r="H728" s="8">
        <v>1</v>
      </c>
      <c r="I728" s="8">
        <v>1</v>
      </c>
      <c r="J728" s="8">
        <v>1</v>
      </c>
      <c r="K728" s="8">
        <v>1</v>
      </c>
      <c r="L728" s="8">
        <v>1</v>
      </c>
      <c r="M728" s="8">
        <v>0</v>
      </c>
      <c r="N728" s="8">
        <v>0</v>
      </c>
      <c r="O728" s="8">
        <v>1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5">
        <v>204050022</v>
      </c>
    </row>
    <row r="729" spans="1:21" hidden="1" x14ac:dyDescent="0.25">
      <c r="A729" s="8" t="s">
        <v>5018</v>
      </c>
      <c r="B729" s="2" t="s">
        <v>1146</v>
      </c>
      <c r="C729" s="2" t="s">
        <v>59</v>
      </c>
      <c r="D729" s="2" t="s">
        <v>54</v>
      </c>
      <c r="E729" s="2" t="s">
        <v>33</v>
      </c>
      <c r="F729" s="8" t="s">
        <v>24</v>
      </c>
      <c r="G729" s="8">
        <v>1</v>
      </c>
      <c r="H729" s="8">
        <v>1</v>
      </c>
      <c r="I729" s="8">
        <v>1</v>
      </c>
      <c r="J729" s="8">
        <v>1</v>
      </c>
      <c r="K729" s="8">
        <v>1</v>
      </c>
      <c r="L729" s="8">
        <v>1</v>
      </c>
      <c r="M729" s="8">
        <v>0</v>
      </c>
      <c r="N729" s="8">
        <v>0</v>
      </c>
      <c r="O729" s="8">
        <v>1</v>
      </c>
      <c r="P729" s="8">
        <v>1</v>
      </c>
      <c r="Q729" s="8">
        <v>0</v>
      </c>
      <c r="R729" s="8">
        <v>0</v>
      </c>
      <c r="S729" s="8">
        <v>0</v>
      </c>
      <c r="T729" s="8">
        <v>0</v>
      </c>
      <c r="U729" s="5">
        <v>204050030</v>
      </c>
    </row>
    <row r="730" spans="1:21" hidden="1" x14ac:dyDescent="0.25">
      <c r="A730" s="8" t="s">
        <v>5018</v>
      </c>
      <c r="B730" s="2" t="s">
        <v>1147</v>
      </c>
      <c r="C730" s="2" t="s">
        <v>59</v>
      </c>
      <c r="D730" s="2" t="s">
        <v>54</v>
      </c>
      <c r="E730" s="2" t="s">
        <v>33</v>
      </c>
      <c r="F730" s="8" t="s">
        <v>24</v>
      </c>
      <c r="G730" s="8">
        <v>1</v>
      </c>
      <c r="H730" s="8">
        <v>1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5">
        <v>204050049</v>
      </c>
    </row>
    <row r="731" spans="1:21" hidden="1" x14ac:dyDescent="0.25">
      <c r="A731" s="8" t="s">
        <v>5018</v>
      </c>
      <c r="B731" s="2" t="s">
        <v>1148</v>
      </c>
      <c r="C731" s="2" t="s">
        <v>59</v>
      </c>
      <c r="D731" s="2" t="s">
        <v>54</v>
      </c>
      <c r="E731" s="2" t="s">
        <v>33</v>
      </c>
      <c r="F731" s="8" t="s">
        <v>24</v>
      </c>
      <c r="G731" s="8">
        <v>1</v>
      </c>
      <c r="H731" s="8">
        <v>1</v>
      </c>
      <c r="I731" s="8">
        <v>1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5">
        <v>204050057</v>
      </c>
    </row>
    <row r="732" spans="1:21" hidden="1" x14ac:dyDescent="0.25">
      <c r="A732" s="8" t="s">
        <v>5018</v>
      </c>
      <c r="B732" s="2" t="s">
        <v>1149</v>
      </c>
      <c r="C732" s="2" t="s">
        <v>59</v>
      </c>
      <c r="D732" s="2" t="s">
        <v>54</v>
      </c>
      <c r="E732" s="2" t="s">
        <v>33</v>
      </c>
      <c r="F732" s="8" t="s">
        <v>24</v>
      </c>
      <c r="G732" s="8">
        <v>1</v>
      </c>
      <c r="H732" s="8">
        <v>1</v>
      </c>
      <c r="I732" s="8">
        <v>1</v>
      </c>
      <c r="J732" s="8">
        <v>1</v>
      </c>
      <c r="K732" s="8">
        <v>1</v>
      </c>
      <c r="L732" s="8">
        <v>1</v>
      </c>
      <c r="M732" s="8">
        <v>0</v>
      </c>
      <c r="N732" s="8">
        <v>0</v>
      </c>
      <c r="O732" s="8">
        <v>1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5">
        <v>204050065</v>
      </c>
    </row>
    <row r="733" spans="1:21" hidden="1" x14ac:dyDescent="0.25">
      <c r="A733" s="8" t="s">
        <v>5018</v>
      </c>
      <c r="B733" s="2" t="s">
        <v>1150</v>
      </c>
      <c r="C733" s="2" t="s">
        <v>59</v>
      </c>
      <c r="D733" s="2" t="s">
        <v>54</v>
      </c>
      <c r="E733" s="2" t="s">
        <v>33</v>
      </c>
      <c r="F733" s="8" t="s">
        <v>36</v>
      </c>
      <c r="G733" s="8">
        <v>1</v>
      </c>
      <c r="H733" s="8">
        <v>1</v>
      </c>
      <c r="I733" s="8">
        <v>1</v>
      </c>
      <c r="J733" s="8">
        <v>1</v>
      </c>
      <c r="K733" s="8">
        <v>1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5">
        <v>204050073</v>
      </c>
    </row>
    <row r="734" spans="1:21" hidden="1" x14ac:dyDescent="0.25">
      <c r="A734" s="8" t="s">
        <v>5018</v>
      </c>
      <c r="B734" s="2" t="s">
        <v>1151</v>
      </c>
      <c r="C734" s="2" t="s">
        <v>59</v>
      </c>
      <c r="D734" s="2" t="s">
        <v>54</v>
      </c>
      <c r="E734" s="2" t="s">
        <v>33</v>
      </c>
      <c r="F734" s="8" t="s">
        <v>24</v>
      </c>
      <c r="G734" s="8">
        <v>1</v>
      </c>
      <c r="H734" s="8">
        <v>1</v>
      </c>
      <c r="I734" s="8">
        <v>1</v>
      </c>
      <c r="J734" s="8">
        <v>1</v>
      </c>
      <c r="K734" s="8">
        <v>1</v>
      </c>
      <c r="L734" s="8">
        <v>1</v>
      </c>
      <c r="M734" s="8">
        <v>0</v>
      </c>
      <c r="N734" s="8">
        <v>0</v>
      </c>
      <c r="O734" s="8">
        <v>1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5">
        <v>204050081</v>
      </c>
    </row>
    <row r="735" spans="1:21" hidden="1" x14ac:dyDescent="0.25">
      <c r="A735" s="8" t="s">
        <v>5018</v>
      </c>
      <c r="B735" s="2" t="s">
        <v>1152</v>
      </c>
      <c r="C735" s="2" t="s">
        <v>59</v>
      </c>
      <c r="D735" s="2" t="s">
        <v>54</v>
      </c>
      <c r="E735" s="2" t="s">
        <v>33</v>
      </c>
      <c r="F735" s="8" t="s">
        <v>24</v>
      </c>
      <c r="G735" s="8">
        <v>0</v>
      </c>
      <c r="H735" s="8">
        <v>1</v>
      </c>
      <c r="I735" s="8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1</v>
      </c>
      <c r="Q735" s="8">
        <v>0</v>
      </c>
      <c r="R735" s="8">
        <v>0</v>
      </c>
      <c r="S735" s="8">
        <v>0</v>
      </c>
      <c r="T735" s="8">
        <v>0</v>
      </c>
      <c r="U735" s="5">
        <v>204050090</v>
      </c>
    </row>
    <row r="736" spans="1:21" hidden="1" x14ac:dyDescent="0.25">
      <c r="A736" s="8" t="s">
        <v>5018</v>
      </c>
      <c r="B736" s="2" t="s">
        <v>1153</v>
      </c>
      <c r="C736" s="2" t="s">
        <v>59</v>
      </c>
      <c r="D736" s="2" t="s">
        <v>54</v>
      </c>
      <c r="E736" s="2" t="s">
        <v>33</v>
      </c>
      <c r="F736" s="8" t="s">
        <v>24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5">
        <v>204050103</v>
      </c>
    </row>
    <row r="737" spans="1:21" hidden="1" x14ac:dyDescent="0.25">
      <c r="A737" s="8" t="s">
        <v>5018</v>
      </c>
      <c r="B737" s="2" t="s">
        <v>1154</v>
      </c>
      <c r="C737" s="2" t="s">
        <v>59</v>
      </c>
      <c r="D737" s="2" t="s">
        <v>54</v>
      </c>
      <c r="E737" s="2" t="s">
        <v>33</v>
      </c>
      <c r="F737" s="8" t="s">
        <v>24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0</v>
      </c>
      <c r="N737" s="8">
        <v>0</v>
      </c>
      <c r="O737" s="8">
        <v>1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5">
        <v>204050111</v>
      </c>
    </row>
    <row r="738" spans="1:21" hidden="1" x14ac:dyDescent="0.25">
      <c r="A738" s="8" t="s">
        <v>5018</v>
      </c>
      <c r="B738" s="2" t="s">
        <v>1155</v>
      </c>
      <c r="C738" s="2" t="s">
        <v>59</v>
      </c>
      <c r="D738" s="2" t="s">
        <v>54</v>
      </c>
      <c r="E738" s="2" t="s">
        <v>33</v>
      </c>
      <c r="F738" s="8" t="s">
        <v>24</v>
      </c>
      <c r="G738" s="8">
        <v>1</v>
      </c>
      <c r="H738" s="8">
        <v>1</v>
      </c>
      <c r="I738" s="8">
        <v>1</v>
      </c>
      <c r="J738" s="8">
        <v>1</v>
      </c>
      <c r="K738" s="8">
        <v>1</v>
      </c>
      <c r="L738" s="8">
        <v>1</v>
      </c>
      <c r="M738" s="8">
        <v>0</v>
      </c>
      <c r="N738" s="8">
        <v>0</v>
      </c>
      <c r="O738" s="8">
        <v>1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5">
        <v>204050120</v>
      </c>
    </row>
    <row r="739" spans="1:21" hidden="1" x14ac:dyDescent="0.25">
      <c r="A739" s="8" t="s">
        <v>5018</v>
      </c>
      <c r="B739" s="2" t="s">
        <v>1156</v>
      </c>
      <c r="C739" s="2" t="s">
        <v>59</v>
      </c>
      <c r="D739" s="2" t="s">
        <v>54</v>
      </c>
      <c r="E739" s="2" t="s">
        <v>33</v>
      </c>
      <c r="F739" s="8" t="s">
        <v>24</v>
      </c>
      <c r="G739" s="8">
        <v>1</v>
      </c>
      <c r="H739" s="8">
        <v>1</v>
      </c>
      <c r="I739" s="8">
        <v>1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1</v>
      </c>
      <c r="Q739" s="8">
        <v>0</v>
      </c>
      <c r="R739" s="8">
        <v>0</v>
      </c>
      <c r="S739" s="8">
        <v>0</v>
      </c>
      <c r="T739" s="8">
        <v>0</v>
      </c>
      <c r="U739" s="5">
        <v>204050138</v>
      </c>
    </row>
    <row r="740" spans="1:21" hidden="1" x14ac:dyDescent="0.25">
      <c r="A740" s="8" t="s">
        <v>5018</v>
      </c>
      <c r="B740" s="2" t="s">
        <v>1157</v>
      </c>
      <c r="C740" s="2" t="s">
        <v>59</v>
      </c>
      <c r="D740" s="2" t="s">
        <v>54</v>
      </c>
      <c r="E740" s="2" t="s">
        <v>33</v>
      </c>
      <c r="F740" s="8" t="s">
        <v>24</v>
      </c>
      <c r="G740" s="8">
        <v>1</v>
      </c>
      <c r="H740" s="8">
        <v>1</v>
      </c>
      <c r="I740" s="8">
        <v>1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5">
        <v>204050146</v>
      </c>
    </row>
    <row r="741" spans="1:21" hidden="1" x14ac:dyDescent="0.25">
      <c r="A741" s="8" t="s">
        <v>5018</v>
      </c>
      <c r="B741" s="2" t="s">
        <v>1158</v>
      </c>
      <c r="C741" s="2" t="s">
        <v>59</v>
      </c>
      <c r="D741" s="2" t="s">
        <v>54</v>
      </c>
      <c r="E741" s="2" t="s">
        <v>33</v>
      </c>
      <c r="F741" s="8" t="s">
        <v>24</v>
      </c>
      <c r="G741" s="8">
        <v>1</v>
      </c>
      <c r="H741" s="8">
        <v>1</v>
      </c>
      <c r="I741" s="8">
        <v>1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0</v>
      </c>
      <c r="S741" s="8">
        <v>0</v>
      </c>
      <c r="T741" s="8">
        <v>0</v>
      </c>
      <c r="U741" s="5">
        <v>204050154</v>
      </c>
    </row>
    <row r="742" spans="1:21" hidden="1" x14ac:dyDescent="0.25">
      <c r="A742" s="8" t="s">
        <v>5018</v>
      </c>
      <c r="B742" s="2" t="s">
        <v>1159</v>
      </c>
      <c r="C742" s="2" t="s">
        <v>59</v>
      </c>
      <c r="D742" s="2" t="s">
        <v>54</v>
      </c>
      <c r="E742" s="2" t="s">
        <v>33</v>
      </c>
      <c r="F742" s="8" t="s">
        <v>24</v>
      </c>
      <c r="G742" s="8">
        <v>1</v>
      </c>
      <c r="H742" s="8">
        <v>1</v>
      </c>
      <c r="I742" s="8">
        <v>1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5">
        <v>204050162</v>
      </c>
    </row>
    <row r="743" spans="1:21" hidden="1" x14ac:dyDescent="0.25">
      <c r="A743" s="8" t="s">
        <v>5018</v>
      </c>
      <c r="B743" s="2" t="s">
        <v>1160</v>
      </c>
      <c r="C743" s="2" t="s">
        <v>59</v>
      </c>
      <c r="D743" s="2" t="s">
        <v>54</v>
      </c>
      <c r="E743" s="2" t="s">
        <v>33</v>
      </c>
      <c r="F743" s="8" t="s">
        <v>24</v>
      </c>
      <c r="G743" s="8">
        <v>1</v>
      </c>
      <c r="H743" s="8">
        <v>1</v>
      </c>
      <c r="I743" s="8">
        <v>1</v>
      </c>
      <c r="J743" s="8">
        <v>1</v>
      </c>
      <c r="K743" s="8">
        <v>1</v>
      </c>
      <c r="L743" s="8">
        <v>1</v>
      </c>
      <c r="M743" s="8">
        <v>0</v>
      </c>
      <c r="N743" s="8">
        <v>0</v>
      </c>
      <c r="O743" s="8">
        <v>1</v>
      </c>
      <c r="P743" s="8">
        <v>1</v>
      </c>
      <c r="Q743" s="8">
        <v>0</v>
      </c>
      <c r="R743" s="8">
        <v>0</v>
      </c>
      <c r="S743" s="8">
        <v>0</v>
      </c>
      <c r="T743" s="8">
        <v>0</v>
      </c>
      <c r="U743" s="5">
        <v>204050170</v>
      </c>
    </row>
    <row r="744" spans="1:21" hidden="1" x14ac:dyDescent="0.25">
      <c r="A744" s="8" t="s">
        <v>5018</v>
      </c>
      <c r="B744" s="2" t="s">
        <v>1161</v>
      </c>
      <c r="C744" s="2" t="s">
        <v>59</v>
      </c>
      <c r="D744" s="2" t="s">
        <v>54</v>
      </c>
      <c r="E744" s="2" t="s">
        <v>33</v>
      </c>
      <c r="F744" s="8" t="s">
        <v>24</v>
      </c>
      <c r="G744" s="8">
        <v>1</v>
      </c>
      <c r="H744" s="8">
        <v>1</v>
      </c>
      <c r="I744" s="8">
        <v>1</v>
      </c>
      <c r="J744" s="8">
        <v>1</v>
      </c>
      <c r="K744" s="8">
        <v>1</v>
      </c>
      <c r="L744" s="8">
        <v>1</v>
      </c>
      <c r="M744" s="8">
        <v>0</v>
      </c>
      <c r="N744" s="8">
        <v>0</v>
      </c>
      <c r="O744" s="8">
        <v>1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5">
        <v>204050189</v>
      </c>
    </row>
    <row r="745" spans="1:21" hidden="1" x14ac:dyDescent="0.25">
      <c r="A745" s="8" t="s">
        <v>5018</v>
      </c>
      <c r="B745" s="2" t="s">
        <v>1162</v>
      </c>
      <c r="C745" s="2" t="s">
        <v>60</v>
      </c>
      <c r="D745" s="2" t="s">
        <v>54</v>
      </c>
      <c r="E745" s="2" t="s">
        <v>33</v>
      </c>
      <c r="F745" s="8" t="s">
        <v>24</v>
      </c>
      <c r="G745" s="8">
        <v>1</v>
      </c>
      <c r="H745" s="8">
        <v>1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1</v>
      </c>
      <c r="Q745" s="8">
        <v>0</v>
      </c>
      <c r="R745" s="8">
        <v>0</v>
      </c>
      <c r="S745" s="8">
        <v>0</v>
      </c>
      <c r="T745" s="8">
        <v>0</v>
      </c>
      <c r="U745" s="5">
        <v>204060010</v>
      </c>
    </row>
    <row r="746" spans="1:21" hidden="1" x14ac:dyDescent="0.25">
      <c r="A746" s="8" t="s">
        <v>5018</v>
      </c>
      <c r="B746" s="2" t="s">
        <v>1163</v>
      </c>
      <c r="C746" s="2" t="s">
        <v>60</v>
      </c>
      <c r="D746" s="2" t="s">
        <v>54</v>
      </c>
      <c r="E746" s="2" t="s">
        <v>33</v>
      </c>
      <c r="F746" s="8" t="s">
        <v>36</v>
      </c>
      <c r="G746" s="8">
        <v>1</v>
      </c>
      <c r="H746" s="8">
        <v>1</v>
      </c>
      <c r="I746" s="8">
        <v>1</v>
      </c>
      <c r="J746" s="8">
        <v>0</v>
      </c>
      <c r="K746" s="8">
        <v>1</v>
      </c>
      <c r="L746" s="8">
        <v>1</v>
      </c>
      <c r="M746" s="8">
        <v>0</v>
      </c>
      <c r="N746" s="8">
        <v>0</v>
      </c>
      <c r="O746" s="8">
        <v>1</v>
      </c>
      <c r="P746" s="8">
        <v>1</v>
      </c>
      <c r="Q746" s="8">
        <v>0</v>
      </c>
      <c r="R746" s="8">
        <v>0</v>
      </c>
      <c r="S746" s="8">
        <v>0</v>
      </c>
      <c r="T746" s="8">
        <v>0</v>
      </c>
      <c r="U746" s="5">
        <v>204060028</v>
      </c>
    </row>
    <row r="747" spans="1:21" hidden="1" x14ac:dyDescent="0.25">
      <c r="A747" s="8" t="s">
        <v>5018</v>
      </c>
      <c r="B747" s="2" t="s">
        <v>1164</v>
      </c>
      <c r="C747" s="2" t="s">
        <v>60</v>
      </c>
      <c r="D747" s="2" t="s">
        <v>54</v>
      </c>
      <c r="E747" s="2" t="s">
        <v>33</v>
      </c>
      <c r="F747" s="8" t="s">
        <v>24</v>
      </c>
      <c r="G747" s="8">
        <v>1</v>
      </c>
      <c r="H747" s="8">
        <v>1</v>
      </c>
      <c r="I747" s="8">
        <v>1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1</v>
      </c>
      <c r="Q747" s="8">
        <v>0</v>
      </c>
      <c r="R747" s="8">
        <v>0</v>
      </c>
      <c r="S747" s="8">
        <v>0</v>
      </c>
      <c r="T747" s="8">
        <v>0</v>
      </c>
      <c r="U747" s="5">
        <v>204060036</v>
      </c>
    </row>
    <row r="748" spans="1:21" hidden="1" x14ac:dyDescent="0.25">
      <c r="A748" s="8" t="s">
        <v>5018</v>
      </c>
      <c r="B748" s="2" t="s">
        <v>1165</v>
      </c>
      <c r="C748" s="2" t="s">
        <v>60</v>
      </c>
      <c r="D748" s="2" t="s">
        <v>54</v>
      </c>
      <c r="E748" s="2" t="s">
        <v>33</v>
      </c>
      <c r="F748" s="8" t="s">
        <v>24</v>
      </c>
      <c r="G748" s="8">
        <v>1</v>
      </c>
      <c r="H748" s="8">
        <v>1</v>
      </c>
      <c r="I748" s="8">
        <v>1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5">
        <v>204060044</v>
      </c>
    </row>
    <row r="749" spans="1:21" hidden="1" x14ac:dyDescent="0.25">
      <c r="A749" s="8" t="s">
        <v>5018</v>
      </c>
      <c r="B749" s="2" t="s">
        <v>1166</v>
      </c>
      <c r="C749" s="2" t="s">
        <v>60</v>
      </c>
      <c r="D749" s="2" t="s">
        <v>54</v>
      </c>
      <c r="E749" s="2" t="s">
        <v>33</v>
      </c>
      <c r="F749" s="8" t="s">
        <v>24</v>
      </c>
      <c r="G749" s="8">
        <v>1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5">
        <v>204060052</v>
      </c>
    </row>
    <row r="750" spans="1:21" hidden="1" x14ac:dyDescent="0.25">
      <c r="A750" s="8" t="s">
        <v>5018</v>
      </c>
      <c r="B750" s="2" t="s">
        <v>1167</v>
      </c>
      <c r="C750" s="2" t="s">
        <v>60</v>
      </c>
      <c r="D750" s="2" t="s">
        <v>54</v>
      </c>
      <c r="E750" s="2" t="s">
        <v>33</v>
      </c>
      <c r="F750" s="8" t="s">
        <v>24</v>
      </c>
      <c r="G750" s="8">
        <v>1</v>
      </c>
      <c r="H750" s="8">
        <v>1</v>
      </c>
      <c r="I750" s="8">
        <v>1</v>
      </c>
      <c r="J750" s="8">
        <v>1</v>
      </c>
      <c r="K750" s="8">
        <v>1</v>
      </c>
      <c r="L750" s="8">
        <v>1</v>
      </c>
      <c r="M750" s="8">
        <v>0</v>
      </c>
      <c r="N750" s="8">
        <v>0</v>
      </c>
      <c r="O750" s="8">
        <v>1</v>
      </c>
      <c r="P750" s="8">
        <v>1</v>
      </c>
      <c r="Q750" s="8">
        <v>0</v>
      </c>
      <c r="R750" s="8">
        <v>0</v>
      </c>
      <c r="S750" s="8">
        <v>0</v>
      </c>
      <c r="T750" s="8">
        <v>0</v>
      </c>
      <c r="U750" s="5">
        <v>204060060</v>
      </c>
    </row>
    <row r="751" spans="1:21" hidden="1" x14ac:dyDescent="0.25">
      <c r="A751" s="8" t="s">
        <v>5018</v>
      </c>
      <c r="B751" s="2" t="s">
        <v>1168</v>
      </c>
      <c r="C751" s="2" t="s">
        <v>60</v>
      </c>
      <c r="D751" s="2" t="s">
        <v>54</v>
      </c>
      <c r="E751" s="2" t="s">
        <v>33</v>
      </c>
      <c r="F751" s="8" t="s">
        <v>24</v>
      </c>
      <c r="G751" s="8">
        <v>1</v>
      </c>
      <c r="H751" s="8">
        <v>1</v>
      </c>
      <c r="I751" s="8">
        <v>1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1</v>
      </c>
      <c r="Q751" s="8">
        <v>0</v>
      </c>
      <c r="R751" s="8">
        <v>0</v>
      </c>
      <c r="S751" s="8">
        <v>0</v>
      </c>
      <c r="T751" s="8">
        <v>0</v>
      </c>
      <c r="U751" s="5">
        <v>204060079</v>
      </c>
    </row>
    <row r="752" spans="1:21" hidden="1" x14ac:dyDescent="0.25">
      <c r="A752" s="8" t="s">
        <v>5018</v>
      </c>
      <c r="B752" s="2" t="s">
        <v>1169</v>
      </c>
      <c r="C752" s="2" t="s">
        <v>60</v>
      </c>
      <c r="D752" s="2" t="s">
        <v>54</v>
      </c>
      <c r="E752" s="2" t="s">
        <v>33</v>
      </c>
      <c r="F752" s="8" t="s">
        <v>24</v>
      </c>
      <c r="G752" s="8">
        <v>1</v>
      </c>
      <c r="H752" s="8">
        <v>1</v>
      </c>
      <c r="I752" s="8">
        <v>1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5">
        <v>204060087</v>
      </c>
    </row>
    <row r="753" spans="1:21" hidden="1" x14ac:dyDescent="0.25">
      <c r="A753" s="8" t="s">
        <v>5018</v>
      </c>
      <c r="B753" s="2" t="s">
        <v>1170</v>
      </c>
      <c r="C753" s="2" t="s">
        <v>60</v>
      </c>
      <c r="D753" s="2" t="s">
        <v>54</v>
      </c>
      <c r="E753" s="2" t="s">
        <v>33</v>
      </c>
      <c r="F753" s="8" t="s">
        <v>24</v>
      </c>
      <c r="G753" s="8">
        <v>1</v>
      </c>
      <c r="H753" s="8">
        <v>1</v>
      </c>
      <c r="I753" s="8">
        <v>1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1</v>
      </c>
      <c r="Q753" s="8">
        <v>0</v>
      </c>
      <c r="R753" s="8">
        <v>0</v>
      </c>
      <c r="S753" s="8">
        <v>0</v>
      </c>
      <c r="T753" s="8">
        <v>0</v>
      </c>
      <c r="U753" s="5">
        <v>204060095</v>
      </c>
    </row>
    <row r="754" spans="1:21" hidden="1" x14ac:dyDescent="0.25">
      <c r="A754" s="8" t="s">
        <v>5018</v>
      </c>
      <c r="B754" s="2" t="s">
        <v>1171</v>
      </c>
      <c r="C754" s="2" t="s">
        <v>60</v>
      </c>
      <c r="D754" s="2" t="s">
        <v>54</v>
      </c>
      <c r="E754" s="2" t="s">
        <v>33</v>
      </c>
      <c r="F754" s="8" t="s">
        <v>24</v>
      </c>
      <c r="G754" s="8">
        <v>1</v>
      </c>
      <c r="H754" s="8">
        <v>1</v>
      </c>
      <c r="I754" s="8">
        <v>1</v>
      </c>
      <c r="J754" s="8">
        <v>1</v>
      </c>
      <c r="K754" s="8">
        <v>1</v>
      </c>
      <c r="L754" s="8">
        <v>1</v>
      </c>
      <c r="M754" s="8">
        <v>0</v>
      </c>
      <c r="N754" s="8">
        <v>0</v>
      </c>
      <c r="O754" s="8">
        <v>1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5">
        <v>204060109</v>
      </c>
    </row>
    <row r="755" spans="1:21" hidden="1" x14ac:dyDescent="0.25">
      <c r="A755" s="8" t="s">
        <v>5018</v>
      </c>
      <c r="B755" s="2" t="s">
        <v>1172</v>
      </c>
      <c r="C755" s="2" t="s">
        <v>60</v>
      </c>
      <c r="D755" s="2" t="s">
        <v>54</v>
      </c>
      <c r="E755" s="2" t="s">
        <v>33</v>
      </c>
      <c r="F755" s="8" t="s">
        <v>24</v>
      </c>
      <c r="G755" s="8">
        <v>1</v>
      </c>
      <c r="H755" s="8">
        <v>1</v>
      </c>
      <c r="I755" s="8">
        <v>1</v>
      </c>
      <c r="J755" s="8">
        <v>1</v>
      </c>
      <c r="K755" s="8">
        <v>1</v>
      </c>
      <c r="L755" s="8">
        <v>1</v>
      </c>
      <c r="M755" s="8">
        <v>0</v>
      </c>
      <c r="N755" s="8">
        <v>0</v>
      </c>
      <c r="O755" s="8">
        <v>1</v>
      </c>
      <c r="P755" s="8">
        <v>1</v>
      </c>
      <c r="Q755" s="8">
        <v>0</v>
      </c>
      <c r="R755" s="8">
        <v>0</v>
      </c>
      <c r="S755" s="8">
        <v>0</v>
      </c>
      <c r="T755" s="8">
        <v>0</v>
      </c>
      <c r="U755" s="5">
        <v>204060117</v>
      </c>
    </row>
    <row r="756" spans="1:21" hidden="1" x14ac:dyDescent="0.25">
      <c r="A756" s="8" t="s">
        <v>5018</v>
      </c>
      <c r="B756" s="2" t="s">
        <v>1173</v>
      </c>
      <c r="C756" s="2" t="s">
        <v>60</v>
      </c>
      <c r="D756" s="2" t="s">
        <v>54</v>
      </c>
      <c r="E756" s="2" t="s">
        <v>33</v>
      </c>
      <c r="F756" s="8" t="s">
        <v>24</v>
      </c>
      <c r="G756" s="8">
        <v>1</v>
      </c>
      <c r="H756" s="8">
        <v>1</v>
      </c>
      <c r="I756" s="8">
        <v>1</v>
      </c>
      <c r="J756" s="8">
        <v>1</v>
      </c>
      <c r="K756" s="8">
        <v>1</v>
      </c>
      <c r="L756" s="8">
        <v>1</v>
      </c>
      <c r="M756" s="8">
        <v>0</v>
      </c>
      <c r="N756" s="8">
        <v>0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5">
        <v>204060125</v>
      </c>
    </row>
    <row r="757" spans="1:21" hidden="1" x14ac:dyDescent="0.25">
      <c r="A757" s="8" t="s">
        <v>5018</v>
      </c>
      <c r="B757" s="2" t="s">
        <v>1174</v>
      </c>
      <c r="C757" s="2" t="s">
        <v>60</v>
      </c>
      <c r="D757" s="2" t="s">
        <v>54</v>
      </c>
      <c r="E757" s="2" t="s">
        <v>33</v>
      </c>
      <c r="F757" s="8" t="s">
        <v>24</v>
      </c>
      <c r="G757" s="8">
        <v>1</v>
      </c>
      <c r="H757" s="8">
        <v>1</v>
      </c>
      <c r="I757" s="8">
        <v>1</v>
      </c>
      <c r="J757" s="8">
        <v>1</v>
      </c>
      <c r="K757" s="8">
        <v>1</v>
      </c>
      <c r="L757" s="8">
        <v>1</v>
      </c>
      <c r="M757" s="8">
        <v>0</v>
      </c>
      <c r="N757" s="8">
        <v>0</v>
      </c>
      <c r="O757" s="8">
        <v>1</v>
      </c>
      <c r="P757" s="8">
        <v>1</v>
      </c>
      <c r="Q757" s="8">
        <v>0</v>
      </c>
      <c r="R757" s="8">
        <v>0</v>
      </c>
      <c r="S757" s="8">
        <v>0</v>
      </c>
      <c r="T757" s="8">
        <v>0</v>
      </c>
      <c r="U757" s="5">
        <v>204060133</v>
      </c>
    </row>
    <row r="758" spans="1:21" hidden="1" x14ac:dyDescent="0.25">
      <c r="A758" s="8" t="s">
        <v>5018</v>
      </c>
      <c r="B758" s="2" t="s">
        <v>1175</v>
      </c>
      <c r="C758" s="2" t="s">
        <v>60</v>
      </c>
      <c r="D758" s="2" t="s">
        <v>54</v>
      </c>
      <c r="E758" s="2" t="s">
        <v>33</v>
      </c>
      <c r="F758" s="8" t="s">
        <v>24</v>
      </c>
      <c r="G758" s="8">
        <v>1</v>
      </c>
      <c r="H758" s="8">
        <v>1</v>
      </c>
      <c r="I758" s="8">
        <v>1</v>
      </c>
      <c r="J758" s="8">
        <v>1</v>
      </c>
      <c r="K758" s="8">
        <v>1</v>
      </c>
      <c r="L758" s="8">
        <v>1</v>
      </c>
      <c r="M758" s="8">
        <v>0</v>
      </c>
      <c r="N758" s="8">
        <v>0</v>
      </c>
      <c r="O758" s="8">
        <v>1</v>
      </c>
      <c r="P758" s="8">
        <v>1</v>
      </c>
      <c r="Q758" s="8">
        <v>0</v>
      </c>
      <c r="R758" s="8">
        <v>0</v>
      </c>
      <c r="S758" s="8">
        <v>0</v>
      </c>
      <c r="T758" s="8">
        <v>0</v>
      </c>
      <c r="U758" s="5">
        <v>204060141</v>
      </c>
    </row>
    <row r="759" spans="1:21" hidden="1" x14ac:dyDescent="0.25">
      <c r="A759" s="8" t="s">
        <v>5018</v>
      </c>
      <c r="B759" s="2" t="s">
        <v>1176</v>
      </c>
      <c r="C759" s="2" t="s">
        <v>60</v>
      </c>
      <c r="D759" s="2" t="s">
        <v>54</v>
      </c>
      <c r="E759" s="2" t="s">
        <v>33</v>
      </c>
      <c r="F759" s="8" t="s">
        <v>24</v>
      </c>
      <c r="G759" s="8">
        <v>1</v>
      </c>
      <c r="H759" s="8">
        <v>1</v>
      </c>
      <c r="I759" s="8">
        <v>1</v>
      </c>
      <c r="J759" s="8">
        <v>1</v>
      </c>
      <c r="K759" s="8">
        <v>1</v>
      </c>
      <c r="L759" s="8">
        <v>1</v>
      </c>
      <c r="M759" s="8">
        <v>0</v>
      </c>
      <c r="N759" s="8">
        <v>0</v>
      </c>
      <c r="O759" s="8">
        <v>1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5">
        <v>204060150</v>
      </c>
    </row>
    <row r="760" spans="1:21" hidden="1" x14ac:dyDescent="0.25">
      <c r="A760" s="8" t="s">
        <v>5018</v>
      </c>
      <c r="B760" s="2" t="s">
        <v>1177</v>
      </c>
      <c r="C760" s="2" t="s">
        <v>60</v>
      </c>
      <c r="D760" s="2" t="s">
        <v>54</v>
      </c>
      <c r="E760" s="2" t="s">
        <v>33</v>
      </c>
      <c r="F760" s="8" t="s">
        <v>24</v>
      </c>
      <c r="G760" s="8">
        <v>1</v>
      </c>
      <c r="H760" s="8">
        <v>1</v>
      </c>
      <c r="I760" s="8">
        <v>1</v>
      </c>
      <c r="J760" s="8">
        <v>1</v>
      </c>
      <c r="K760" s="8">
        <v>1</v>
      </c>
      <c r="L760" s="8">
        <v>1</v>
      </c>
      <c r="M760" s="8">
        <v>0</v>
      </c>
      <c r="N760" s="8">
        <v>0</v>
      </c>
      <c r="O760" s="8">
        <v>1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5">
        <v>204060168</v>
      </c>
    </row>
    <row r="761" spans="1:21" hidden="1" x14ac:dyDescent="0.25">
      <c r="A761" s="8" t="s">
        <v>5018</v>
      </c>
      <c r="B761" s="2" t="s">
        <v>1178</v>
      </c>
      <c r="C761" s="2" t="s">
        <v>60</v>
      </c>
      <c r="D761" s="2" t="s">
        <v>54</v>
      </c>
      <c r="E761" s="2" t="s">
        <v>33</v>
      </c>
      <c r="F761" s="8" t="s">
        <v>24</v>
      </c>
      <c r="G761" s="8">
        <v>1</v>
      </c>
      <c r="H761" s="8">
        <v>1</v>
      </c>
      <c r="I761" s="8">
        <v>1</v>
      </c>
      <c r="J761" s="8">
        <v>1</v>
      </c>
      <c r="K761" s="8">
        <v>1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5">
        <v>204060176</v>
      </c>
    </row>
    <row r="762" spans="1:21" hidden="1" x14ac:dyDescent="0.25">
      <c r="A762" s="8" t="s">
        <v>5018</v>
      </c>
      <c r="B762" s="2" t="s">
        <v>1179</v>
      </c>
      <c r="C762" s="2" t="s">
        <v>62</v>
      </c>
      <c r="D762" s="2" t="s">
        <v>61</v>
      </c>
      <c r="E762" s="2" t="s">
        <v>33</v>
      </c>
      <c r="F762" s="8" t="s">
        <v>36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5">
        <v>205010016</v>
      </c>
    </row>
    <row r="763" spans="1:21" hidden="1" x14ac:dyDescent="0.25">
      <c r="A763" s="8" t="s">
        <v>5018</v>
      </c>
      <c r="B763" s="2" t="s">
        <v>1180</v>
      </c>
      <c r="C763" s="2" t="s">
        <v>62</v>
      </c>
      <c r="D763" s="2" t="s">
        <v>61</v>
      </c>
      <c r="E763" s="2" t="s">
        <v>33</v>
      </c>
      <c r="F763" s="8" t="s">
        <v>36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1</v>
      </c>
      <c r="M763" s="8">
        <v>0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0</v>
      </c>
      <c r="U763" s="5">
        <v>205010024</v>
      </c>
    </row>
    <row r="764" spans="1:21" hidden="1" x14ac:dyDescent="0.25">
      <c r="A764" s="8" t="s">
        <v>5018</v>
      </c>
      <c r="B764" s="2" t="s">
        <v>1181</v>
      </c>
      <c r="C764" s="2" t="s">
        <v>62</v>
      </c>
      <c r="D764" s="2" t="s">
        <v>61</v>
      </c>
      <c r="E764" s="2" t="s">
        <v>33</v>
      </c>
      <c r="F764" s="8" t="s">
        <v>24</v>
      </c>
      <c r="G764" s="8">
        <v>1</v>
      </c>
      <c r="H764" s="8">
        <v>1</v>
      </c>
      <c r="I764" s="8">
        <v>1</v>
      </c>
      <c r="J764" s="8">
        <v>0</v>
      </c>
      <c r="K764" s="8">
        <v>1</v>
      </c>
      <c r="L764" s="8">
        <v>1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1</v>
      </c>
      <c r="S764" s="8">
        <v>1</v>
      </c>
      <c r="T764" s="8">
        <v>0</v>
      </c>
      <c r="U764" s="5">
        <v>205010032</v>
      </c>
    </row>
    <row r="765" spans="1:21" hidden="1" x14ac:dyDescent="0.25">
      <c r="A765" s="8" t="s">
        <v>5018</v>
      </c>
      <c r="B765" s="2" t="s">
        <v>1182</v>
      </c>
      <c r="C765" s="2" t="s">
        <v>62</v>
      </c>
      <c r="D765" s="2" t="s">
        <v>61</v>
      </c>
      <c r="E765" s="2" t="s">
        <v>33</v>
      </c>
      <c r="F765" s="8" t="s">
        <v>24</v>
      </c>
      <c r="G765" s="8">
        <v>1</v>
      </c>
      <c r="H765" s="8">
        <v>1</v>
      </c>
      <c r="I765" s="8">
        <v>1</v>
      </c>
      <c r="J765" s="8">
        <v>0</v>
      </c>
      <c r="K765" s="8">
        <v>1</v>
      </c>
      <c r="L765" s="8">
        <v>1</v>
      </c>
      <c r="M765" s="8">
        <v>0</v>
      </c>
      <c r="N765" s="8">
        <v>1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5">
        <v>205010040</v>
      </c>
    </row>
    <row r="766" spans="1:21" hidden="1" x14ac:dyDescent="0.25">
      <c r="A766" s="8" t="s">
        <v>5018</v>
      </c>
      <c r="B766" s="2" t="s">
        <v>1183</v>
      </c>
      <c r="C766" s="2" t="s">
        <v>62</v>
      </c>
      <c r="D766" s="2" t="s">
        <v>61</v>
      </c>
      <c r="E766" s="2" t="s">
        <v>33</v>
      </c>
      <c r="F766" s="8" t="s">
        <v>24</v>
      </c>
      <c r="G766" s="8">
        <v>1</v>
      </c>
      <c r="H766" s="8">
        <v>1</v>
      </c>
      <c r="I766" s="8">
        <v>1</v>
      </c>
      <c r="J766" s="8">
        <v>1</v>
      </c>
      <c r="K766" s="8">
        <v>1</v>
      </c>
      <c r="L766" s="8">
        <v>1</v>
      </c>
      <c r="M766" s="8">
        <v>0</v>
      </c>
      <c r="N766" s="8">
        <v>1</v>
      </c>
      <c r="O766" s="8">
        <v>0</v>
      </c>
      <c r="P766" s="8">
        <v>1</v>
      </c>
      <c r="Q766" s="8">
        <v>0</v>
      </c>
      <c r="R766" s="8">
        <v>0</v>
      </c>
      <c r="S766" s="8">
        <v>0</v>
      </c>
      <c r="T766" s="8">
        <v>0</v>
      </c>
      <c r="U766" s="5">
        <v>205010059</v>
      </c>
    </row>
    <row r="767" spans="1:21" hidden="1" x14ac:dyDescent="0.25">
      <c r="A767" s="8" t="s">
        <v>5018</v>
      </c>
      <c r="B767" s="2" t="s">
        <v>1184</v>
      </c>
      <c r="C767" s="2" t="s">
        <v>63</v>
      </c>
      <c r="D767" s="2" t="s">
        <v>61</v>
      </c>
      <c r="E767" s="2" t="s">
        <v>33</v>
      </c>
      <c r="F767" s="8" t="s">
        <v>24</v>
      </c>
      <c r="G767" s="8">
        <v>1</v>
      </c>
      <c r="H767" s="8">
        <v>1</v>
      </c>
      <c r="I767" s="8">
        <v>1</v>
      </c>
      <c r="J767" s="8">
        <v>0</v>
      </c>
      <c r="K767" s="8">
        <v>1</v>
      </c>
      <c r="L767" s="8">
        <v>1</v>
      </c>
      <c r="M767" s="8">
        <v>0</v>
      </c>
      <c r="N767" s="8">
        <v>1</v>
      </c>
      <c r="O767" s="8">
        <v>0</v>
      </c>
      <c r="P767" s="8">
        <v>1</v>
      </c>
      <c r="Q767" s="8">
        <v>0</v>
      </c>
      <c r="R767" s="8">
        <v>0</v>
      </c>
      <c r="S767" s="8">
        <v>0</v>
      </c>
      <c r="T767" s="8">
        <v>0</v>
      </c>
      <c r="U767" s="5">
        <v>205020011</v>
      </c>
    </row>
    <row r="768" spans="1:21" hidden="1" x14ac:dyDescent="0.25">
      <c r="A768" s="8" t="s">
        <v>5018</v>
      </c>
      <c r="B768" s="2" t="s">
        <v>1185</v>
      </c>
      <c r="C768" s="2" t="s">
        <v>63</v>
      </c>
      <c r="D768" s="2" t="s">
        <v>61</v>
      </c>
      <c r="E768" s="2" t="s">
        <v>33</v>
      </c>
      <c r="F768" s="8" t="s">
        <v>24</v>
      </c>
      <c r="G768" s="8">
        <v>1</v>
      </c>
      <c r="H768" s="8">
        <v>0</v>
      </c>
      <c r="I768" s="8">
        <v>0</v>
      </c>
      <c r="J768" s="8">
        <v>0</v>
      </c>
      <c r="K768" s="8">
        <v>1</v>
      </c>
      <c r="L768" s="8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5">
        <v>205020020</v>
      </c>
    </row>
    <row r="769" spans="1:21" hidden="1" x14ac:dyDescent="0.25">
      <c r="A769" s="8" t="s">
        <v>5018</v>
      </c>
      <c r="B769" s="2" t="s">
        <v>1186</v>
      </c>
      <c r="C769" s="2" t="s">
        <v>63</v>
      </c>
      <c r="D769" s="2" t="s">
        <v>61</v>
      </c>
      <c r="E769" s="2" t="s">
        <v>33</v>
      </c>
      <c r="F769" s="8" t="s">
        <v>24</v>
      </c>
      <c r="G769" s="8">
        <v>1</v>
      </c>
      <c r="H769" s="8">
        <v>1</v>
      </c>
      <c r="I769" s="8">
        <v>1</v>
      </c>
      <c r="J769" s="8">
        <v>0</v>
      </c>
      <c r="K769" s="8">
        <v>1</v>
      </c>
      <c r="L769" s="8">
        <v>1</v>
      </c>
      <c r="M769" s="8">
        <v>0</v>
      </c>
      <c r="N769" s="8">
        <v>1</v>
      </c>
      <c r="O769" s="8">
        <v>0</v>
      </c>
      <c r="P769" s="8">
        <v>1</v>
      </c>
      <c r="Q769" s="8">
        <v>0</v>
      </c>
      <c r="R769" s="8">
        <v>0</v>
      </c>
      <c r="S769" s="8">
        <v>0</v>
      </c>
      <c r="T769" s="8">
        <v>0</v>
      </c>
      <c r="U769" s="5">
        <v>205020038</v>
      </c>
    </row>
    <row r="770" spans="1:21" hidden="1" x14ac:dyDescent="0.25">
      <c r="A770" s="8" t="s">
        <v>5018</v>
      </c>
      <c r="B770" s="2" t="s">
        <v>1187</v>
      </c>
      <c r="C770" s="2" t="s">
        <v>63</v>
      </c>
      <c r="D770" s="2" t="s">
        <v>61</v>
      </c>
      <c r="E770" s="2" t="s">
        <v>33</v>
      </c>
      <c r="F770" s="8" t="s">
        <v>24</v>
      </c>
      <c r="G770" s="8">
        <v>1</v>
      </c>
      <c r="H770" s="8">
        <v>1</v>
      </c>
      <c r="I770" s="8">
        <v>1</v>
      </c>
      <c r="J770" s="8">
        <v>0</v>
      </c>
      <c r="K770" s="8">
        <v>1</v>
      </c>
      <c r="L770" s="8">
        <v>1</v>
      </c>
      <c r="M770" s="8">
        <v>0</v>
      </c>
      <c r="N770" s="8">
        <v>1</v>
      </c>
      <c r="O770" s="8">
        <v>0</v>
      </c>
      <c r="P770" s="8">
        <v>1</v>
      </c>
      <c r="Q770" s="8">
        <v>0</v>
      </c>
      <c r="R770" s="8">
        <v>1</v>
      </c>
      <c r="S770" s="8">
        <v>1</v>
      </c>
      <c r="T770" s="8">
        <v>0</v>
      </c>
      <c r="U770" s="5">
        <v>205020046</v>
      </c>
    </row>
    <row r="771" spans="1:21" hidden="1" x14ac:dyDescent="0.25">
      <c r="A771" s="8" t="s">
        <v>5018</v>
      </c>
      <c r="B771" s="2" t="s">
        <v>1188</v>
      </c>
      <c r="C771" s="2" t="s">
        <v>63</v>
      </c>
      <c r="D771" s="2" t="s">
        <v>61</v>
      </c>
      <c r="E771" s="2" t="s">
        <v>33</v>
      </c>
      <c r="F771" s="8" t="s">
        <v>24</v>
      </c>
      <c r="G771" s="8">
        <v>1</v>
      </c>
      <c r="H771" s="8">
        <v>1</v>
      </c>
      <c r="I771" s="8">
        <v>1</v>
      </c>
      <c r="J771" s="8">
        <v>0</v>
      </c>
      <c r="K771" s="8">
        <v>1</v>
      </c>
      <c r="L771" s="8">
        <v>1</v>
      </c>
      <c r="M771" s="8">
        <v>0</v>
      </c>
      <c r="N771" s="8">
        <v>1</v>
      </c>
      <c r="O771" s="8">
        <v>0</v>
      </c>
      <c r="P771" s="8">
        <v>1</v>
      </c>
      <c r="Q771" s="8">
        <v>0</v>
      </c>
      <c r="R771" s="8">
        <v>1</v>
      </c>
      <c r="S771" s="8">
        <v>1</v>
      </c>
      <c r="T771" s="8">
        <v>0</v>
      </c>
      <c r="U771" s="5">
        <v>205020054</v>
      </c>
    </row>
    <row r="772" spans="1:21" hidden="1" x14ac:dyDescent="0.25">
      <c r="A772" s="8" t="s">
        <v>5018</v>
      </c>
      <c r="B772" s="2" t="s">
        <v>1189</v>
      </c>
      <c r="C772" s="2" t="s">
        <v>63</v>
      </c>
      <c r="D772" s="2" t="s">
        <v>61</v>
      </c>
      <c r="E772" s="2" t="s">
        <v>33</v>
      </c>
      <c r="F772" s="8" t="s">
        <v>24</v>
      </c>
      <c r="G772" s="8">
        <v>1</v>
      </c>
      <c r="H772" s="8">
        <v>1</v>
      </c>
      <c r="I772" s="8">
        <v>1</v>
      </c>
      <c r="J772" s="8">
        <v>1</v>
      </c>
      <c r="K772" s="8">
        <v>1</v>
      </c>
      <c r="L772" s="8">
        <v>1</v>
      </c>
      <c r="M772" s="8">
        <v>0</v>
      </c>
      <c r="N772" s="8">
        <v>1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5">
        <v>205020062</v>
      </c>
    </row>
    <row r="773" spans="1:21" hidden="1" x14ac:dyDescent="0.25">
      <c r="A773" s="8" t="s">
        <v>5018</v>
      </c>
      <c r="B773" s="2" t="s">
        <v>1190</v>
      </c>
      <c r="C773" s="2" t="s">
        <v>63</v>
      </c>
      <c r="D773" s="2" t="s">
        <v>61</v>
      </c>
      <c r="E773" s="2" t="s">
        <v>33</v>
      </c>
      <c r="F773" s="8" t="s">
        <v>24</v>
      </c>
      <c r="G773" s="8">
        <v>1</v>
      </c>
      <c r="H773" s="8">
        <v>1</v>
      </c>
      <c r="I773" s="8">
        <v>1</v>
      </c>
      <c r="J773" s="8">
        <v>0</v>
      </c>
      <c r="K773" s="8">
        <v>1</v>
      </c>
      <c r="L773" s="8">
        <v>1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5">
        <v>205020070</v>
      </c>
    </row>
    <row r="774" spans="1:21" hidden="1" x14ac:dyDescent="0.25">
      <c r="A774" s="8" t="s">
        <v>5018</v>
      </c>
      <c r="B774" s="2" t="s">
        <v>1191</v>
      </c>
      <c r="C774" s="2" t="s">
        <v>63</v>
      </c>
      <c r="D774" s="2" t="s">
        <v>61</v>
      </c>
      <c r="E774" s="2" t="s">
        <v>33</v>
      </c>
      <c r="F774" s="8" t="s">
        <v>24</v>
      </c>
      <c r="G774" s="8">
        <v>1</v>
      </c>
      <c r="H774" s="8">
        <v>1</v>
      </c>
      <c r="I774" s="8">
        <v>1</v>
      </c>
      <c r="J774" s="8">
        <v>0</v>
      </c>
      <c r="K774" s="8">
        <v>1</v>
      </c>
      <c r="L774" s="8">
        <v>1</v>
      </c>
      <c r="M774" s="8">
        <v>0</v>
      </c>
      <c r="N774" s="8">
        <v>1</v>
      </c>
      <c r="O774" s="8">
        <v>0</v>
      </c>
      <c r="P774" s="8">
        <v>1</v>
      </c>
      <c r="Q774" s="8">
        <v>0</v>
      </c>
      <c r="R774" s="8">
        <v>0</v>
      </c>
      <c r="S774" s="8">
        <v>0</v>
      </c>
      <c r="T774" s="8">
        <v>0</v>
      </c>
      <c r="U774" s="5">
        <v>205020089</v>
      </c>
    </row>
    <row r="775" spans="1:21" hidden="1" x14ac:dyDescent="0.25">
      <c r="A775" s="8" t="s">
        <v>5018</v>
      </c>
      <c r="B775" s="2" t="s">
        <v>1192</v>
      </c>
      <c r="C775" s="2" t="s">
        <v>63</v>
      </c>
      <c r="D775" s="2" t="s">
        <v>61</v>
      </c>
      <c r="E775" s="2" t="s">
        <v>33</v>
      </c>
      <c r="F775" s="8" t="s">
        <v>24</v>
      </c>
      <c r="G775" s="8">
        <v>1</v>
      </c>
      <c r="H775" s="8">
        <v>1</v>
      </c>
      <c r="I775" s="8">
        <v>1</v>
      </c>
      <c r="J775" s="8">
        <v>0</v>
      </c>
      <c r="K775" s="8">
        <v>1</v>
      </c>
      <c r="L775" s="8">
        <v>1</v>
      </c>
      <c r="M775" s="8">
        <v>0</v>
      </c>
      <c r="N775" s="8">
        <v>1</v>
      </c>
      <c r="O775" s="8">
        <v>0</v>
      </c>
      <c r="P775" s="8">
        <v>1</v>
      </c>
      <c r="Q775" s="8">
        <v>0</v>
      </c>
      <c r="R775" s="8">
        <v>0</v>
      </c>
      <c r="S775" s="8">
        <v>0</v>
      </c>
      <c r="T775" s="8">
        <v>0</v>
      </c>
      <c r="U775" s="5">
        <v>205020097</v>
      </c>
    </row>
    <row r="776" spans="1:21" hidden="1" x14ac:dyDescent="0.25">
      <c r="A776" s="8" t="s">
        <v>5018</v>
      </c>
      <c r="B776" s="2" t="s">
        <v>1193</v>
      </c>
      <c r="C776" s="2" t="s">
        <v>63</v>
      </c>
      <c r="D776" s="2" t="s">
        <v>61</v>
      </c>
      <c r="E776" s="2" t="s">
        <v>33</v>
      </c>
      <c r="F776" s="8" t="s">
        <v>24</v>
      </c>
      <c r="G776" s="8">
        <v>1</v>
      </c>
      <c r="H776" s="8">
        <v>1</v>
      </c>
      <c r="I776" s="8">
        <v>1</v>
      </c>
      <c r="J776" s="8">
        <v>1</v>
      </c>
      <c r="K776" s="8">
        <v>1</v>
      </c>
      <c r="L776" s="8">
        <v>1</v>
      </c>
      <c r="M776" s="8">
        <v>0</v>
      </c>
      <c r="N776" s="8">
        <v>1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5">
        <v>205020100</v>
      </c>
    </row>
    <row r="777" spans="1:21" hidden="1" x14ac:dyDescent="0.25">
      <c r="A777" s="8" t="s">
        <v>5018</v>
      </c>
      <c r="B777" s="2" t="s">
        <v>1194</v>
      </c>
      <c r="C777" s="2" t="s">
        <v>63</v>
      </c>
      <c r="D777" s="2" t="s">
        <v>61</v>
      </c>
      <c r="E777" s="2" t="s">
        <v>33</v>
      </c>
      <c r="F777" s="8" t="s">
        <v>24</v>
      </c>
      <c r="G777" s="8">
        <v>1</v>
      </c>
      <c r="H777" s="8">
        <v>1</v>
      </c>
      <c r="I777" s="8">
        <v>1</v>
      </c>
      <c r="J777" s="8">
        <v>0</v>
      </c>
      <c r="K777" s="8">
        <v>1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5">
        <v>205020119</v>
      </c>
    </row>
    <row r="778" spans="1:21" hidden="1" x14ac:dyDescent="0.25">
      <c r="A778" s="8" t="s">
        <v>5018</v>
      </c>
      <c r="B778" s="2" t="s">
        <v>1195</v>
      </c>
      <c r="C778" s="2" t="s">
        <v>63</v>
      </c>
      <c r="D778" s="2" t="s">
        <v>61</v>
      </c>
      <c r="E778" s="2" t="s">
        <v>33</v>
      </c>
      <c r="F778" s="8" t="s">
        <v>24</v>
      </c>
      <c r="G778" s="8">
        <v>1</v>
      </c>
      <c r="H778" s="8">
        <v>1</v>
      </c>
      <c r="I778" s="8">
        <v>1</v>
      </c>
      <c r="J778" s="8">
        <v>0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>
        <v>1</v>
      </c>
      <c r="Q778" s="8">
        <v>0</v>
      </c>
      <c r="R778" s="8">
        <v>0</v>
      </c>
      <c r="S778" s="8">
        <v>0</v>
      </c>
      <c r="T778" s="8">
        <v>0</v>
      </c>
      <c r="U778" s="5">
        <v>205020127</v>
      </c>
    </row>
    <row r="779" spans="1:21" hidden="1" x14ac:dyDescent="0.25">
      <c r="A779" s="8" t="s">
        <v>5018</v>
      </c>
      <c r="B779" s="2" t="s">
        <v>1196</v>
      </c>
      <c r="C779" s="2" t="s">
        <v>63</v>
      </c>
      <c r="D779" s="2" t="s">
        <v>61</v>
      </c>
      <c r="E779" s="2" t="s">
        <v>33</v>
      </c>
      <c r="F779" s="8" t="s">
        <v>24</v>
      </c>
      <c r="G779" s="8">
        <v>1</v>
      </c>
      <c r="H779" s="8">
        <v>1</v>
      </c>
      <c r="I779" s="8">
        <v>1</v>
      </c>
      <c r="J779" s="8">
        <v>0</v>
      </c>
      <c r="K779" s="8">
        <v>1</v>
      </c>
      <c r="L779" s="8">
        <v>1</v>
      </c>
      <c r="M779" s="8">
        <v>0</v>
      </c>
      <c r="N779" s="8">
        <v>1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5">
        <v>205020135</v>
      </c>
    </row>
    <row r="780" spans="1:21" hidden="1" x14ac:dyDescent="0.25">
      <c r="A780" s="8" t="s">
        <v>5018</v>
      </c>
      <c r="B780" s="2" t="s">
        <v>1197</v>
      </c>
      <c r="C780" s="2" t="s">
        <v>63</v>
      </c>
      <c r="D780" s="2" t="s">
        <v>61</v>
      </c>
      <c r="E780" s="2" t="s">
        <v>33</v>
      </c>
      <c r="F780" s="8" t="s">
        <v>24</v>
      </c>
      <c r="G780" s="8">
        <v>1</v>
      </c>
      <c r="H780" s="8">
        <v>1</v>
      </c>
      <c r="I780" s="8">
        <v>1</v>
      </c>
      <c r="J780" s="8">
        <v>0</v>
      </c>
      <c r="K780" s="8">
        <v>1</v>
      </c>
      <c r="L780" s="8">
        <v>1</v>
      </c>
      <c r="M780" s="8">
        <v>0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5">
        <v>205020143</v>
      </c>
    </row>
    <row r="781" spans="1:21" hidden="1" x14ac:dyDescent="0.25">
      <c r="A781" s="8" t="s">
        <v>5018</v>
      </c>
      <c r="B781" s="2" t="s">
        <v>1198</v>
      </c>
      <c r="C781" s="2" t="s">
        <v>63</v>
      </c>
      <c r="D781" s="2" t="s">
        <v>61</v>
      </c>
      <c r="E781" s="2" t="s">
        <v>33</v>
      </c>
      <c r="F781" s="8" t="s">
        <v>24</v>
      </c>
      <c r="G781" s="8">
        <v>1</v>
      </c>
      <c r="H781" s="8">
        <v>1</v>
      </c>
      <c r="I781" s="8">
        <v>0</v>
      </c>
      <c r="J781" s="8">
        <v>1</v>
      </c>
      <c r="K781" s="8">
        <v>1</v>
      </c>
      <c r="L781" s="8">
        <v>1</v>
      </c>
      <c r="M781" s="8">
        <v>0</v>
      </c>
      <c r="N781" s="8">
        <v>1</v>
      </c>
      <c r="O781" s="8">
        <v>0</v>
      </c>
      <c r="P781" s="8">
        <v>1</v>
      </c>
      <c r="Q781" s="8">
        <v>0</v>
      </c>
      <c r="R781" s="8">
        <v>0</v>
      </c>
      <c r="S781" s="8">
        <v>0</v>
      </c>
      <c r="T781" s="8">
        <v>0</v>
      </c>
      <c r="U781" s="5">
        <v>205020151</v>
      </c>
    </row>
    <row r="782" spans="1:21" hidden="1" x14ac:dyDescent="0.25">
      <c r="A782" s="8" t="s">
        <v>5018</v>
      </c>
      <c r="B782" s="2" t="s">
        <v>1199</v>
      </c>
      <c r="C782" s="2" t="s">
        <v>63</v>
      </c>
      <c r="D782" s="2" t="s">
        <v>61</v>
      </c>
      <c r="E782" s="2" t="s">
        <v>33</v>
      </c>
      <c r="F782" s="8" t="s">
        <v>24</v>
      </c>
      <c r="G782" s="8">
        <v>1</v>
      </c>
      <c r="H782" s="8">
        <v>1</v>
      </c>
      <c r="I782" s="8">
        <v>1</v>
      </c>
      <c r="J782" s="8">
        <v>0</v>
      </c>
      <c r="K782" s="8">
        <v>1</v>
      </c>
      <c r="L782" s="8">
        <v>1</v>
      </c>
      <c r="M782" s="8">
        <v>0</v>
      </c>
      <c r="N782" s="8">
        <v>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5">
        <v>205020160</v>
      </c>
    </row>
    <row r="783" spans="1:21" hidden="1" x14ac:dyDescent="0.25">
      <c r="A783" s="8" t="s">
        <v>5018</v>
      </c>
      <c r="B783" s="2" t="s">
        <v>1200</v>
      </c>
      <c r="C783" s="2" t="s">
        <v>63</v>
      </c>
      <c r="D783" s="2" t="s">
        <v>61</v>
      </c>
      <c r="E783" s="2" t="s">
        <v>33</v>
      </c>
      <c r="F783" s="8" t="s">
        <v>24</v>
      </c>
      <c r="G783" s="8">
        <v>1</v>
      </c>
      <c r="H783" s="8">
        <v>1</v>
      </c>
      <c r="I783" s="8">
        <v>1</v>
      </c>
      <c r="J783" s="8">
        <v>0</v>
      </c>
      <c r="K783" s="8">
        <v>1</v>
      </c>
      <c r="L783" s="8">
        <v>1</v>
      </c>
      <c r="M783" s="8">
        <v>0</v>
      </c>
      <c r="N783" s="8">
        <v>1</v>
      </c>
      <c r="O783" s="8">
        <v>0</v>
      </c>
      <c r="P783" s="8">
        <v>1</v>
      </c>
      <c r="Q783" s="8">
        <v>0</v>
      </c>
      <c r="R783" s="8">
        <v>0</v>
      </c>
      <c r="S783" s="8">
        <v>0</v>
      </c>
      <c r="T783" s="8">
        <v>0</v>
      </c>
      <c r="U783" s="5">
        <v>205020178</v>
      </c>
    </row>
    <row r="784" spans="1:21" hidden="1" x14ac:dyDescent="0.25">
      <c r="A784" s="8" t="s">
        <v>5018</v>
      </c>
      <c r="B784" s="2" t="s">
        <v>1201</v>
      </c>
      <c r="C784" s="2" t="s">
        <v>63</v>
      </c>
      <c r="D784" s="2" t="s">
        <v>61</v>
      </c>
      <c r="E784" s="2" t="s">
        <v>33</v>
      </c>
      <c r="F784" s="8" t="s">
        <v>24</v>
      </c>
      <c r="G784" s="8">
        <v>1</v>
      </c>
      <c r="H784" s="8">
        <v>1</v>
      </c>
      <c r="I784" s="8">
        <v>1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0</v>
      </c>
      <c r="P784" s="8">
        <v>1</v>
      </c>
      <c r="Q784" s="8">
        <v>0</v>
      </c>
      <c r="R784" s="8">
        <v>0</v>
      </c>
      <c r="S784" s="8">
        <v>0</v>
      </c>
      <c r="T784" s="8">
        <v>0</v>
      </c>
      <c r="U784" s="5">
        <v>205020186</v>
      </c>
    </row>
    <row r="785" spans="1:21" hidden="1" x14ac:dyDescent="0.25">
      <c r="A785" s="8" t="s">
        <v>5018</v>
      </c>
      <c r="B785" s="2" t="s">
        <v>1202</v>
      </c>
      <c r="C785" s="2" t="s">
        <v>63</v>
      </c>
      <c r="D785" s="2" t="s">
        <v>61</v>
      </c>
      <c r="E785" s="2" t="s">
        <v>33</v>
      </c>
      <c r="F785" s="8" t="s">
        <v>24</v>
      </c>
      <c r="G785" s="8">
        <v>1</v>
      </c>
      <c r="H785" s="8">
        <v>1</v>
      </c>
      <c r="I785" s="8">
        <v>1</v>
      </c>
      <c r="J785" s="8">
        <v>0</v>
      </c>
      <c r="K785" s="8">
        <v>1</v>
      </c>
      <c r="L785" s="8">
        <v>1</v>
      </c>
      <c r="M785" s="8">
        <v>0</v>
      </c>
      <c r="N785" s="8">
        <v>1</v>
      </c>
      <c r="O785" s="8">
        <v>0</v>
      </c>
      <c r="P785" s="8">
        <v>1</v>
      </c>
      <c r="Q785" s="8">
        <v>0</v>
      </c>
      <c r="R785" s="8">
        <v>0</v>
      </c>
      <c r="S785" s="8">
        <v>0</v>
      </c>
      <c r="T785" s="8">
        <v>0</v>
      </c>
      <c r="U785" s="5">
        <v>205020194</v>
      </c>
    </row>
    <row r="786" spans="1:21" hidden="1" x14ac:dyDescent="0.25">
      <c r="A786" s="8" t="s">
        <v>5018</v>
      </c>
      <c r="B786" s="2" t="s">
        <v>1203</v>
      </c>
      <c r="C786" s="2" t="s">
        <v>65</v>
      </c>
      <c r="D786" s="2" t="s">
        <v>64</v>
      </c>
      <c r="E786" s="2" t="s">
        <v>33</v>
      </c>
      <c r="F786" s="8" t="s">
        <v>36</v>
      </c>
      <c r="G786" s="8">
        <v>1</v>
      </c>
      <c r="H786" s="8">
        <v>1</v>
      </c>
      <c r="I786" s="8">
        <v>1</v>
      </c>
      <c r="J786" s="8">
        <v>0</v>
      </c>
      <c r="K786" s="8">
        <v>1</v>
      </c>
      <c r="L786" s="8">
        <v>1</v>
      </c>
      <c r="M786" s="8">
        <v>0</v>
      </c>
      <c r="N786" s="8">
        <v>1</v>
      </c>
      <c r="O786" s="8">
        <v>0</v>
      </c>
      <c r="P786" s="8">
        <v>1</v>
      </c>
      <c r="Q786" s="8">
        <v>0</v>
      </c>
      <c r="R786" s="8">
        <v>0</v>
      </c>
      <c r="S786" s="8">
        <v>0</v>
      </c>
      <c r="T786" s="8">
        <v>0</v>
      </c>
      <c r="U786" s="5">
        <v>206010010</v>
      </c>
    </row>
    <row r="787" spans="1:21" hidden="1" x14ac:dyDescent="0.25">
      <c r="A787" s="8" t="s">
        <v>5018</v>
      </c>
      <c r="B787" s="2" t="s">
        <v>1204</v>
      </c>
      <c r="C787" s="2" t="s">
        <v>65</v>
      </c>
      <c r="D787" s="2" t="s">
        <v>64</v>
      </c>
      <c r="E787" s="2" t="s">
        <v>33</v>
      </c>
      <c r="F787" s="8" t="s">
        <v>36</v>
      </c>
      <c r="G787" s="8">
        <v>1</v>
      </c>
      <c r="H787" s="8">
        <v>1</v>
      </c>
      <c r="I787" s="8">
        <v>1</v>
      </c>
      <c r="J787" s="8">
        <v>0</v>
      </c>
      <c r="K787" s="8">
        <v>1</v>
      </c>
      <c r="L787" s="8">
        <v>1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8">
        <v>0</v>
      </c>
      <c r="T787" s="8">
        <v>0</v>
      </c>
      <c r="U787" s="5">
        <v>206010028</v>
      </c>
    </row>
    <row r="788" spans="1:21" hidden="1" x14ac:dyDescent="0.25">
      <c r="A788" s="8" t="s">
        <v>5018</v>
      </c>
      <c r="B788" s="2" t="s">
        <v>1205</v>
      </c>
      <c r="C788" s="2" t="s">
        <v>65</v>
      </c>
      <c r="D788" s="2" t="s">
        <v>64</v>
      </c>
      <c r="E788" s="2" t="s">
        <v>33</v>
      </c>
      <c r="F788" s="8" t="s">
        <v>36</v>
      </c>
      <c r="G788" s="8">
        <v>1</v>
      </c>
      <c r="H788" s="8">
        <v>1</v>
      </c>
      <c r="I788" s="8">
        <v>1</v>
      </c>
      <c r="J788" s="8">
        <v>0</v>
      </c>
      <c r="K788" s="8">
        <v>1</v>
      </c>
      <c r="L788" s="8">
        <v>1</v>
      </c>
      <c r="M788" s="8">
        <v>0</v>
      </c>
      <c r="N788" s="8">
        <v>1</v>
      </c>
      <c r="O788" s="8">
        <v>0</v>
      </c>
      <c r="P788" s="8">
        <v>1</v>
      </c>
      <c r="Q788" s="8">
        <v>0</v>
      </c>
      <c r="R788" s="8">
        <v>0</v>
      </c>
      <c r="S788" s="8">
        <v>0</v>
      </c>
      <c r="T788" s="8">
        <v>0</v>
      </c>
      <c r="U788" s="5">
        <v>206010036</v>
      </c>
    </row>
    <row r="789" spans="1:21" hidden="1" x14ac:dyDescent="0.25">
      <c r="A789" s="8" t="s">
        <v>5018</v>
      </c>
      <c r="B789" s="2" t="s">
        <v>1206</v>
      </c>
      <c r="C789" s="2" t="s">
        <v>65</v>
      </c>
      <c r="D789" s="2" t="s">
        <v>64</v>
      </c>
      <c r="E789" s="2" t="s">
        <v>33</v>
      </c>
      <c r="F789" s="8" t="s">
        <v>36</v>
      </c>
      <c r="G789" s="8">
        <v>1</v>
      </c>
      <c r="H789" s="8">
        <v>1</v>
      </c>
      <c r="I789" s="8">
        <v>1</v>
      </c>
      <c r="J789" s="8">
        <v>0</v>
      </c>
      <c r="K789" s="8">
        <v>1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0</v>
      </c>
      <c r="S789" s="8">
        <v>0</v>
      </c>
      <c r="T789" s="8">
        <v>0</v>
      </c>
      <c r="U789" s="5">
        <v>206010044</v>
      </c>
    </row>
    <row r="790" spans="1:21" hidden="1" x14ac:dyDescent="0.25">
      <c r="A790" s="8" t="s">
        <v>5018</v>
      </c>
      <c r="B790" s="2" t="s">
        <v>1207</v>
      </c>
      <c r="C790" s="2" t="s">
        <v>65</v>
      </c>
      <c r="D790" s="2" t="s">
        <v>64</v>
      </c>
      <c r="E790" s="2" t="s">
        <v>33</v>
      </c>
      <c r="F790" s="8" t="s">
        <v>36</v>
      </c>
      <c r="G790" s="8">
        <v>1</v>
      </c>
      <c r="H790" s="8">
        <v>1</v>
      </c>
      <c r="I790" s="8">
        <v>1</v>
      </c>
      <c r="J790" s="8">
        <v>0</v>
      </c>
      <c r="K790" s="8">
        <v>1</v>
      </c>
      <c r="L790" s="8">
        <v>1</v>
      </c>
      <c r="M790" s="8">
        <v>0</v>
      </c>
      <c r="N790" s="8">
        <v>1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5">
        <v>206010052</v>
      </c>
    </row>
    <row r="791" spans="1:21" hidden="1" x14ac:dyDescent="0.25">
      <c r="A791" s="8" t="s">
        <v>5018</v>
      </c>
      <c r="B791" s="2" t="s">
        <v>1208</v>
      </c>
      <c r="C791" s="2" t="s">
        <v>65</v>
      </c>
      <c r="D791" s="2" t="s">
        <v>64</v>
      </c>
      <c r="E791" s="2" t="s">
        <v>33</v>
      </c>
      <c r="F791" s="8" t="s">
        <v>36</v>
      </c>
      <c r="G791" s="8">
        <v>1</v>
      </c>
      <c r="H791" s="8">
        <v>1</v>
      </c>
      <c r="I791" s="8">
        <v>1</v>
      </c>
      <c r="J791" s="8">
        <v>0</v>
      </c>
      <c r="K791" s="8">
        <v>1</v>
      </c>
      <c r="L791" s="8">
        <v>1</v>
      </c>
      <c r="M791" s="8">
        <v>0</v>
      </c>
      <c r="N791" s="8">
        <v>1</v>
      </c>
      <c r="O791" s="8">
        <v>0</v>
      </c>
      <c r="P791" s="8">
        <v>1</v>
      </c>
      <c r="Q791" s="8">
        <v>0</v>
      </c>
      <c r="R791" s="8">
        <v>0</v>
      </c>
      <c r="S791" s="8">
        <v>0</v>
      </c>
      <c r="T791" s="8">
        <v>0</v>
      </c>
      <c r="U791" s="5">
        <v>206010060</v>
      </c>
    </row>
    <row r="792" spans="1:21" hidden="1" x14ac:dyDescent="0.25">
      <c r="A792" s="8" t="s">
        <v>5018</v>
      </c>
      <c r="B792" s="2" t="s">
        <v>1209</v>
      </c>
      <c r="C792" s="2" t="s">
        <v>65</v>
      </c>
      <c r="D792" s="2" t="s">
        <v>64</v>
      </c>
      <c r="E792" s="2" t="s">
        <v>33</v>
      </c>
      <c r="F792" s="8" t="s">
        <v>36</v>
      </c>
      <c r="G792" s="8">
        <v>1</v>
      </c>
      <c r="H792" s="8">
        <v>1</v>
      </c>
      <c r="I792" s="8">
        <v>1</v>
      </c>
      <c r="J792" s="8">
        <v>0</v>
      </c>
      <c r="K792" s="8">
        <v>1</v>
      </c>
      <c r="L792" s="8">
        <v>1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0</v>
      </c>
      <c r="S792" s="8">
        <v>0</v>
      </c>
      <c r="T792" s="8">
        <v>0</v>
      </c>
      <c r="U792" s="5">
        <v>206010079</v>
      </c>
    </row>
    <row r="793" spans="1:21" hidden="1" x14ac:dyDescent="0.25">
      <c r="A793" s="8" t="s">
        <v>5018</v>
      </c>
      <c r="B793" s="2" t="s">
        <v>1210</v>
      </c>
      <c r="C793" s="2" t="s">
        <v>65</v>
      </c>
      <c r="D793" s="2" t="s">
        <v>64</v>
      </c>
      <c r="E793" s="2" t="s">
        <v>33</v>
      </c>
      <c r="F793" s="8" t="s">
        <v>36</v>
      </c>
      <c r="G793" s="8">
        <v>1</v>
      </c>
      <c r="H793" s="8">
        <v>1</v>
      </c>
      <c r="I793" s="8">
        <v>1</v>
      </c>
      <c r="J793" s="8">
        <v>0</v>
      </c>
      <c r="K793" s="8">
        <v>1</v>
      </c>
      <c r="L793" s="8">
        <v>1</v>
      </c>
      <c r="M793" s="8">
        <v>0</v>
      </c>
      <c r="N793" s="8">
        <v>1</v>
      </c>
      <c r="O793" s="8">
        <v>0</v>
      </c>
      <c r="P793" s="8">
        <v>1</v>
      </c>
      <c r="Q793" s="8">
        <v>0</v>
      </c>
      <c r="R793" s="8">
        <v>0</v>
      </c>
      <c r="S793" s="8">
        <v>0</v>
      </c>
      <c r="T793" s="8">
        <v>0</v>
      </c>
      <c r="U793" s="5">
        <v>206010087</v>
      </c>
    </row>
    <row r="794" spans="1:21" hidden="1" x14ac:dyDescent="0.25">
      <c r="A794" s="8" t="s">
        <v>5018</v>
      </c>
      <c r="B794" s="2" t="s">
        <v>1211</v>
      </c>
      <c r="C794" s="2" t="s">
        <v>65</v>
      </c>
      <c r="D794" s="2" t="s">
        <v>64</v>
      </c>
      <c r="E794" s="2" t="s">
        <v>33</v>
      </c>
      <c r="F794" s="8" t="s">
        <v>36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5">
        <v>206010095</v>
      </c>
    </row>
    <row r="795" spans="1:21" hidden="1" x14ac:dyDescent="0.25">
      <c r="A795" s="8" t="s">
        <v>5018</v>
      </c>
      <c r="B795" s="2" t="s">
        <v>1212</v>
      </c>
      <c r="C795" s="2" t="s">
        <v>66</v>
      </c>
      <c r="D795" s="2" t="s">
        <v>64</v>
      </c>
      <c r="E795" s="2" t="s">
        <v>33</v>
      </c>
      <c r="F795" s="8" t="s">
        <v>36</v>
      </c>
      <c r="G795" s="8">
        <v>1</v>
      </c>
      <c r="H795" s="8">
        <v>1</v>
      </c>
      <c r="I795" s="8">
        <v>1</v>
      </c>
      <c r="J795" s="8">
        <v>0</v>
      </c>
      <c r="K795" s="8">
        <v>1</v>
      </c>
      <c r="L795" s="8">
        <v>1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5">
        <v>206020015</v>
      </c>
    </row>
    <row r="796" spans="1:21" hidden="1" x14ac:dyDescent="0.25">
      <c r="A796" s="8" t="s">
        <v>5018</v>
      </c>
      <c r="B796" s="2" t="s">
        <v>1213</v>
      </c>
      <c r="C796" s="2" t="s">
        <v>66</v>
      </c>
      <c r="D796" s="2" t="s">
        <v>64</v>
      </c>
      <c r="E796" s="2" t="s">
        <v>33</v>
      </c>
      <c r="F796" s="8" t="s">
        <v>36</v>
      </c>
      <c r="G796" s="8">
        <v>1</v>
      </c>
      <c r="H796" s="8">
        <v>1</v>
      </c>
      <c r="I796" s="8">
        <v>1</v>
      </c>
      <c r="J796" s="8">
        <v>0</v>
      </c>
      <c r="K796" s="8">
        <v>1</v>
      </c>
      <c r="L796" s="8">
        <v>1</v>
      </c>
      <c r="M796" s="8">
        <v>0</v>
      </c>
      <c r="N796" s="8">
        <v>1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5">
        <v>206020023</v>
      </c>
    </row>
    <row r="797" spans="1:21" hidden="1" x14ac:dyDescent="0.25">
      <c r="A797" s="8" t="s">
        <v>5018</v>
      </c>
      <c r="B797" s="2" t="s">
        <v>1214</v>
      </c>
      <c r="C797" s="2" t="s">
        <v>66</v>
      </c>
      <c r="D797" s="2" t="s">
        <v>64</v>
      </c>
      <c r="E797" s="2" t="s">
        <v>33</v>
      </c>
      <c r="F797" s="8" t="s">
        <v>36</v>
      </c>
      <c r="G797" s="8">
        <v>1</v>
      </c>
      <c r="H797" s="8">
        <v>1</v>
      </c>
      <c r="I797" s="8">
        <v>1</v>
      </c>
      <c r="J797" s="8">
        <v>0</v>
      </c>
      <c r="K797" s="8">
        <v>1</v>
      </c>
      <c r="L797" s="8">
        <v>1</v>
      </c>
      <c r="M797" s="8">
        <v>0</v>
      </c>
      <c r="N797" s="8">
        <v>1</v>
      </c>
      <c r="O797" s="8">
        <v>0</v>
      </c>
      <c r="P797" s="8">
        <v>1</v>
      </c>
      <c r="Q797" s="8">
        <v>0</v>
      </c>
      <c r="R797" s="8">
        <v>0</v>
      </c>
      <c r="S797" s="8">
        <v>0</v>
      </c>
      <c r="T797" s="8">
        <v>0</v>
      </c>
      <c r="U797" s="5">
        <v>206020031</v>
      </c>
    </row>
    <row r="798" spans="1:21" hidden="1" x14ac:dyDescent="0.25">
      <c r="A798" s="8" t="s">
        <v>5018</v>
      </c>
      <c r="B798" s="2" t="s">
        <v>1215</v>
      </c>
      <c r="C798" s="2" t="s">
        <v>66</v>
      </c>
      <c r="D798" s="2" t="s">
        <v>64</v>
      </c>
      <c r="E798" s="2" t="s">
        <v>33</v>
      </c>
      <c r="F798" s="8" t="s">
        <v>36</v>
      </c>
      <c r="G798" s="8">
        <v>0</v>
      </c>
      <c r="H798" s="8">
        <v>1</v>
      </c>
      <c r="I798" s="8">
        <v>1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5">
        <v>206020040</v>
      </c>
    </row>
    <row r="799" spans="1:21" hidden="1" x14ac:dyDescent="0.25">
      <c r="A799" s="8" t="s">
        <v>5018</v>
      </c>
      <c r="B799" s="2" t="s">
        <v>1216</v>
      </c>
      <c r="C799" s="2" t="s">
        <v>67</v>
      </c>
      <c r="D799" s="2" t="s">
        <v>64</v>
      </c>
      <c r="E799" s="2" t="s">
        <v>33</v>
      </c>
      <c r="F799" s="8" t="s">
        <v>36</v>
      </c>
      <c r="G799" s="8">
        <v>1</v>
      </c>
      <c r="H799" s="8">
        <v>1</v>
      </c>
      <c r="I799" s="8">
        <v>1</v>
      </c>
      <c r="J799" s="8">
        <v>0</v>
      </c>
      <c r="K799" s="8">
        <v>1</v>
      </c>
      <c r="L799" s="8">
        <v>1</v>
      </c>
      <c r="M799" s="8">
        <v>0</v>
      </c>
      <c r="N799" s="8">
        <v>1</v>
      </c>
      <c r="O799" s="8">
        <v>0</v>
      </c>
      <c r="P799" s="8">
        <v>1</v>
      </c>
      <c r="Q799" s="8">
        <v>0</v>
      </c>
      <c r="R799" s="8">
        <v>0</v>
      </c>
      <c r="S799" s="8">
        <v>0</v>
      </c>
      <c r="T799" s="8">
        <v>0</v>
      </c>
      <c r="U799" s="5">
        <v>206030010</v>
      </c>
    </row>
    <row r="800" spans="1:21" hidden="1" x14ac:dyDescent="0.25">
      <c r="A800" s="8" t="s">
        <v>5018</v>
      </c>
      <c r="B800" s="2" t="s">
        <v>1217</v>
      </c>
      <c r="C800" s="2" t="s">
        <v>67</v>
      </c>
      <c r="D800" s="2" t="s">
        <v>64</v>
      </c>
      <c r="E800" s="2" t="s">
        <v>33</v>
      </c>
      <c r="F800" s="8" t="s">
        <v>36</v>
      </c>
      <c r="G800" s="8">
        <v>1</v>
      </c>
      <c r="H800" s="8">
        <v>1</v>
      </c>
      <c r="I800" s="8">
        <v>1</v>
      </c>
      <c r="J800" s="8">
        <v>0</v>
      </c>
      <c r="K800" s="8">
        <v>1</v>
      </c>
      <c r="L800" s="8">
        <v>1</v>
      </c>
      <c r="M800" s="8">
        <v>0</v>
      </c>
      <c r="N800" s="8">
        <v>1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5">
        <v>206030029</v>
      </c>
    </row>
    <row r="801" spans="1:21" hidden="1" x14ac:dyDescent="0.25">
      <c r="A801" s="8" t="s">
        <v>5018</v>
      </c>
      <c r="B801" s="2" t="s">
        <v>1218</v>
      </c>
      <c r="C801" s="2" t="s">
        <v>67</v>
      </c>
      <c r="D801" s="2" t="s">
        <v>64</v>
      </c>
      <c r="E801" s="2" t="s">
        <v>33</v>
      </c>
      <c r="F801" s="8" t="s">
        <v>36</v>
      </c>
      <c r="G801" s="8">
        <v>1</v>
      </c>
      <c r="H801" s="8">
        <v>1</v>
      </c>
      <c r="I801" s="8">
        <v>1</v>
      </c>
      <c r="J801" s="8">
        <v>0</v>
      </c>
      <c r="K801" s="8">
        <v>1</v>
      </c>
      <c r="L801" s="8">
        <v>1</v>
      </c>
      <c r="M801" s="8">
        <v>0</v>
      </c>
      <c r="N801" s="8">
        <v>1</v>
      </c>
      <c r="O801" s="8">
        <v>0</v>
      </c>
      <c r="P801" s="8">
        <v>1</v>
      </c>
      <c r="Q801" s="8">
        <v>0</v>
      </c>
      <c r="R801" s="8">
        <v>0</v>
      </c>
      <c r="S801" s="8">
        <v>0</v>
      </c>
      <c r="T801" s="8">
        <v>0</v>
      </c>
      <c r="U801" s="5">
        <v>206030037</v>
      </c>
    </row>
    <row r="802" spans="1:21" hidden="1" x14ac:dyDescent="0.25">
      <c r="A802" s="8" t="s">
        <v>5018</v>
      </c>
      <c r="B802" s="2" t="s">
        <v>1219</v>
      </c>
      <c r="C802" s="2" t="s">
        <v>69</v>
      </c>
      <c r="D802" s="2" t="s">
        <v>68</v>
      </c>
      <c r="E802" s="2" t="s">
        <v>33</v>
      </c>
      <c r="F802" s="8" t="s">
        <v>36</v>
      </c>
      <c r="G802" s="8">
        <v>1</v>
      </c>
      <c r="H802" s="8">
        <v>1</v>
      </c>
      <c r="I802" s="8">
        <v>1</v>
      </c>
      <c r="J802" s="8">
        <v>0</v>
      </c>
      <c r="K802" s="8">
        <v>1</v>
      </c>
      <c r="L802" s="8">
        <v>1</v>
      </c>
      <c r="M802" s="8">
        <v>0</v>
      </c>
      <c r="N802" s="8">
        <v>1</v>
      </c>
      <c r="O802" s="8">
        <v>0</v>
      </c>
      <c r="P802" s="8">
        <v>1</v>
      </c>
      <c r="Q802" s="8">
        <v>0</v>
      </c>
      <c r="R802" s="8">
        <v>0</v>
      </c>
      <c r="S802" s="8">
        <v>0</v>
      </c>
      <c r="T802" s="8">
        <v>0</v>
      </c>
      <c r="U802" s="5">
        <v>207010013</v>
      </c>
    </row>
    <row r="803" spans="1:21" hidden="1" x14ac:dyDescent="0.25">
      <c r="A803" s="8" t="s">
        <v>5018</v>
      </c>
      <c r="B803" s="2" t="s">
        <v>1220</v>
      </c>
      <c r="C803" s="2" t="s">
        <v>69</v>
      </c>
      <c r="D803" s="2" t="s">
        <v>68</v>
      </c>
      <c r="E803" s="2" t="s">
        <v>33</v>
      </c>
      <c r="F803" s="8" t="s">
        <v>36</v>
      </c>
      <c r="G803" s="8">
        <v>1</v>
      </c>
      <c r="H803" s="8">
        <v>1</v>
      </c>
      <c r="I803" s="8">
        <v>1</v>
      </c>
      <c r="J803" s="8">
        <v>0</v>
      </c>
      <c r="K803" s="8">
        <v>1</v>
      </c>
      <c r="L803" s="8">
        <v>1</v>
      </c>
      <c r="M803" s="8">
        <v>0</v>
      </c>
      <c r="N803" s="8">
        <v>1</v>
      </c>
      <c r="O803" s="8">
        <v>0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5">
        <v>207010021</v>
      </c>
    </row>
    <row r="804" spans="1:21" hidden="1" x14ac:dyDescent="0.25">
      <c r="A804" s="8" t="s">
        <v>5018</v>
      </c>
      <c r="B804" s="2" t="s">
        <v>1221</v>
      </c>
      <c r="C804" s="2" t="s">
        <v>69</v>
      </c>
      <c r="D804" s="2" t="s">
        <v>68</v>
      </c>
      <c r="E804" s="2" t="s">
        <v>33</v>
      </c>
      <c r="F804" s="8" t="s">
        <v>36</v>
      </c>
      <c r="G804" s="8">
        <v>1</v>
      </c>
      <c r="H804" s="8">
        <v>1</v>
      </c>
      <c r="I804" s="8">
        <v>1</v>
      </c>
      <c r="J804" s="8">
        <v>0</v>
      </c>
      <c r="K804" s="8">
        <v>1</v>
      </c>
      <c r="L804" s="8">
        <v>1</v>
      </c>
      <c r="M804" s="8">
        <v>0</v>
      </c>
      <c r="N804" s="8">
        <v>1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5">
        <v>207010030</v>
      </c>
    </row>
    <row r="805" spans="1:21" hidden="1" x14ac:dyDescent="0.25">
      <c r="A805" s="8" t="s">
        <v>5018</v>
      </c>
      <c r="B805" s="2" t="s">
        <v>1222</v>
      </c>
      <c r="C805" s="2" t="s">
        <v>69</v>
      </c>
      <c r="D805" s="2" t="s">
        <v>68</v>
      </c>
      <c r="E805" s="2" t="s">
        <v>33</v>
      </c>
      <c r="F805" s="8" t="s">
        <v>36</v>
      </c>
      <c r="G805" s="8">
        <v>1</v>
      </c>
      <c r="H805" s="8">
        <v>1</v>
      </c>
      <c r="I805" s="8">
        <v>1</v>
      </c>
      <c r="J805" s="8">
        <v>0</v>
      </c>
      <c r="K805" s="8">
        <v>1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5">
        <v>207010048</v>
      </c>
    </row>
    <row r="806" spans="1:21" hidden="1" x14ac:dyDescent="0.25">
      <c r="A806" s="8" t="s">
        <v>5018</v>
      </c>
      <c r="B806" s="2" t="s">
        <v>1223</v>
      </c>
      <c r="C806" s="2" t="s">
        <v>69</v>
      </c>
      <c r="D806" s="2" t="s">
        <v>68</v>
      </c>
      <c r="E806" s="2" t="s">
        <v>33</v>
      </c>
      <c r="F806" s="8" t="s">
        <v>36</v>
      </c>
      <c r="G806" s="8">
        <v>1</v>
      </c>
      <c r="H806" s="8">
        <v>1</v>
      </c>
      <c r="I806" s="8">
        <v>1</v>
      </c>
      <c r="J806" s="8">
        <v>0</v>
      </c>
      <c r="K806" s="8">
        <v>1</v>
      </c>
      <c r="L806" s="8">
        <v>1</v>
      </c>
      <c r="M806" s="8">
        <v>0</v>
      </c>
      <c r="N806" s="8">
        <v>1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5">
        <v>207010056</v>
      </c>
    </row>
    <row r="807" spans="1:21" hidden="1" x14ac:dyDescent="0.25">
      <c r="A807" s="8" t="s">
        <v>5018</v>
      </c>
      <c r="B807" s="2" t="s">
        <v>1224</v>
      </c>
      <c r="C807" s="2" t="s">
        <v>69</v>
      </c>
      <c r="D807" s="2" t="s">
        <v>68</v>
      </c>
      <c r="E807" s="2" t="s">
        <v>33</v>
      </c>
      <c r="F807" s="8" t="s">
        <v>36</v>
      </c>
      <c r="G807" s="8">
        <v>1</v>
      </c>
      <c r="H807" s="8">
        <v>1</v>
      </c>
      <c r="I807" s="8">
        <v>1</v>
      </c>
      <c r="J807" s="8">
        <v>0</v>
      </c>
      <c r="K807" s="8">
        <v>1</v>
      </c>
      <c r="L807" s="8">
        <v>1</v>
      </c>
      <c r="M807" s="8">
        <v>0</v>
      </c>
      <c r="N807" s="8">
        <v>1</v>
      </c>
      <c r="O807" s="8">
        <v>0</v>
      </c>
      <c r="P807" s="8">
        <v>1</v>
      </c>
      <c r="Q807" s="8">
        <v>0</v>
      </c>
      <c r="R807" s="8">
        <v>0</v>
      </c>
      <c r="S807" s="8">
        <v>0</v>
      </c>
      <c r="T807" s="8">
        <v>0</v>
      </c>
      <c r="U807" s="5">
        <v>207010064</v>
      </c>
    </row>
    <row r="808" spans="1:21" hidden="1" x14ac:dyDescent="0.25">
      <c r="A808" s="8" t="s">
        <v>5018</v>
      </c>
      <c r="B808" s="2" t="s">
        <v>1225</v>
      </c>
      <c r="C808" s="2" t="s">
        <v>69</v>
      </c>
      <c r="D808" s="2" t="s">
        <v>68</v>
      </c>
      <c r="E808" s="2" t="s">
        <v>33</v>
      </c>
      <c r="F808" s="8" t="s">
        <v>36</v>
      </c>
      <c r="G808" s="8">
        <v>1</v>
      </c>
      <c r="H808" s="8">
        <v>1</v>
      </c>
      <c r="I808" s="8">
        <v>1</v>
      </c>
      <c r="J808" s="8">
        <v>0</v>
      </c>
      <c r="K808" s="8">
        <v>1</v>
      </c>
      <c r="L808" s="8">
        <v>1</v>
      </c>
      <c r="M808" s="8">
        <v>0</v>
      </c>
      <c r="N808" s="8">
        <v>1</v>
      </c>
      <c r="O808" s="8">
        <v>0</v>
      </c>
      <c r="P808" s="8">
        <v>1</v>
      </c>
      <c r="Q808" s="8">
        <v>0</v>
      </c>
      <c r="R808" s="8">
        <v>0</v>
      </c>
      <c r="S808" s="8">
        <v>0</v>
      </c>
      <c r="T808" s="8">
        <v>0</v>
      </c>
      <c r="U808" s="5">
        <v>207010072</v>
      </c>
    </row>
    <row r="809" spans="1:21" hidden="1" x14ac:dyDescent="0.25">
      <c r="A809" s="8" t="s">
        <v>5018</v>
      </c>
      <c r="B809" s="2" t="s">
        <v>1226</v>
      </c>
      <c r="C809" s="2" t="s">
        <v>70</v>
      </c>
      <c r="D809" s="2" t="s">
        <v>68</v>
      </c>
      <c r="E809" s="2" t="s">
        <v>33</v>
      </c>
      <c r="F809" s="8" t="s">
        <v>36</v>
      </c>
      <c r="G809" s="8">
        <v>1</v>
      </c>
      <c r="H809" s="8">
        <v>1</v>
      </c>
      <c r="I809" s="8">
        <v>1</v>
      </c>
      <c r="J809" s="8">
        <v>0</v>
      </c>
      <c r="K809" s="8">
        <v>1</v>
      </c>
      <c r="L809" s="8">
        <v>1</v>
      </c>
      <c r="M809" s="8">
        <v>0</v>
      </c>
      <c r="N809" s="8">
        <v>1</v>
      </c>
      <c r="O809" s="8">
        <v>0</v>
      </c>
      <c r="P809" s="8">
        <v>1</v>
      </c>
      <c r="Q809" s="8">
        <v>0</v>
      </c>
      <c r="R809" s="8">
        <v>0</v>
      </c>
      <c r="S809" s="8">
        <v>0</v>
      </c>
      <c r="T809" s="8">
        <v>0</v>
      </c>
      <c r="U809" s="5">
        <v>207020019</v>
      </c>
    </row>
    <row r="810" spans="1:21" hidden="1" x14ac:dyDescent="0.25">
      <c r="A810" s="8" t="s">
        <v>5018</v>
      </c>
      <c r="B810" s="2" t="s">
        <v>1227</v>
      </c>
      <c r="C810" s="2" t="s">
        <v>70</v>
      </c>
      <c r="D810" s="2" t="s">
        <v>68</v>
      </c>
      <c r="E810" s="2" t="s">
        <v>33</v>
      </c>
      <c r="F810" s="8" t="s">
        <v>36</v>
      </c>
      <c r="G810" s="8">
        <v>1</v>
      </c>
      <c r="H810" s="8">
        <v>1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1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5">
        <v>207020027</v>
      </c>
    </row>
    <row r="811" spans="1:21" hidden="1" x14ac:dyDescent="0.25">
      <c r="A811" s="8" t="s">
        <v>5018</v>
      </c>
      <c r="B811" s="2" t="s">
        <v>1228</v>
      </c>
      <c r="C811" s="2" t="s">
        <v>70</v>
      </c>
      <c r="D811" s="2" t="s">
        <v>68</v>
      </c>
      <c r="E811" s="2" t="s">
        <v>33</v>
      </c>
      <c r="F811" s="8" t="s">
        <v>36</v>
      </c>
      <c r="G811" s="8">
        <v>1</v>
      </c>
      <c r="H811" s="8">
        <v>1</v>
      </c>
      <c r="I811" s="8">
        <v>1</v>
      </c>
      <c r="J811" s="8">
        <v>0</v>
      </c>
      <c r="K811" s="8">
        <v>1</v>
      </c>
      <c r="L811" s="8">
        <v>1</v>
      </c>
      <c r="M811" s="8">
        <v>0</v>
      </c>
      <c r="N811" s="8">
        <v>1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5">
        <v>207020035</v>
      </c>
    </row>
    <row r="812" spans="1:21" hidden="1" x14ac:dyDescent="0.25">
      <c r="A812" s="8" t="s">
        <v>5018</v>
      </c>
      <c r="B812" s="2" t="s">
        <v>1229</v>
      </c>
      <c r="C812" s="2" t="s">
        <v>71</v>
      </c>
      <c r="D812" s="2" t="s">
        <v>68</v>
      </c>
      <c r="E812" s="2" t="s">
        <v>33</v>
      </c>
      <c r="F812" s="8" t="s">
        <v>36</v>
      </c>
      <c r="G812" s="8">
        <v>1</v>
      </c>
      <c r="H812" s="8">
        <v>1</v>
      </c>
      <c r="I812" s="8">
        <v>1</v>
      </c>
      <c r="J812" s="8">
        <v>0</v>
      </c>
      <c r="K812" s="8">
        <v>1</v>
      </c>
      <c r="L812" s="8">
        <v>1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5">
        <v>207030014</v>
      </c>
    </row>
    <row r="813" spans="1:21" hidden="1" x14ac:dyDescent="0.25">
      <c r="A813" s="8" t="s">
        <v>5018</v>
      </c>
      <c r="B813" s="2" t="s">
        <v>1230</v>
      </c>
      <c r="C813" s="2" t="s">
        <v>71</v>
      </c>
      <c r="D813" s="2" t="s">
        <v>68</v>
      </c>
      <c r="E813" s="2" t="s">
        <v>33</v>
      </c>
      <c r="F813" s="8" t="s">
        <v>36</v>
      </c>
      <c r="G813" s="8">
        <v>1</v>
      </c>
      <c r="H813" s="8">
        <v>1</v>
      </c>
      <c r="I813" s="8">
        <v>1</v>
      </c>
      <c r="J813" s="8">
        <v>0</v>
      </c>
      <c r="K813" s="8">
        <v>1</v>
      </c>
      <c r="L813" s="8">
        <v>1</v>
      </c>
      <c r="M813" s="8">
        <v>0</v>
      </c>
      <c r="N813" s="8">
        <v>1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5">
        <v>207030022</v>
      </c>
    </row>
    <row r="814" spans="1:21" hidden="1" x14ac:dyDescent="0.25">
      <c r="A814" s="8" t="s">
        <v>5018</v>
      </c>
      <c r="B814" s="2" t="s">
        <v>1231</v>
      </c>
      <c r="C814" s="2" t="s">
        <v>71</v>
      </c>
      <c r="D814" s="2" t="s">
        <v>68</v>
      </c>
      <c r="E814" s="2" t="s">
        <v>33</v>
      </c>
      <c r="F814" s="8" t="s">
        <v>36</v>
      </c>
      <c r="G814" s="8">
        <v>1</v>
      </c>
      <c r="H814" s="8">
        <v>1</v>
      </c>
      <c r="I814" s="8">
        <v>1</v>
      </c>
      <c r="J814" s="8">
        <v>0</v>
      </c>
      <c r="K814" s="8">
        <v>1</v>
      </c>
      <c r="L814" s="8">
        <v>1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5">
        <v>207030030</v>
      </c>
    </row>
    <row r="815" spans="1:21" hidden="1" x14ac:dyDescent="0.25">
      <c r="A815" s="8" t="s">
        <v>5018</v>
      </c>
      <c r="B815" s="2" t="s">
        <v>1232</v>
      </c>
      <c r="C815" s="2" t="s">
        <v>71</v>
      </c>
      <c r="D815" s="2" t="s">
        <v>68</v>
      </c>
      <c r="E815" s="2" t="s">
        <v>33</v>
      </c>
      <c r="F815" s="8" t="s">
        <v>36</v>
      </c>
      <c r="G815" s="8">
        <v>1</v>
      </c>
      <c r="H815" s="8">
        <v>1</v>
      </c>
      <c r="I815" s="8">
        <v>1</v>
      </c>
      <c r="J815" s="8">
        <v>0</v>
      </c>
      <c r="K815" s="8">
        <v>1</v>
      </c>
      <c r="L815" s="8">
        <v>1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5">
        <v>207030049</v>
      </c>
    </row>
    <row r="816" spans="1:21" hidden="1" x14ac:dyDescent="0.25">
      <c r="A816" s="8" t="s">
        <v>5018</v>
      </c>
      <c r="B816" s="2" t="s">
        <v>1233</v>
      </c>
      <c r="C816" s="2" t="s">
        <v>73</v>
      </c>
      <c r="D816" s="2" t="s">
        <v>72</v>
      </c>
      <c r="E816" s="2" t="s">
        <v>33</v>
      </c>
      <c r="F816" s="8" t="s">
        <v>36</v>
      </c>
      <c r="G816" s="8">
        <v>1</v>
      </c>
      <c r="H816" s="8">
        <v>1</v>
      </c>
      <c r="I816" s="8">
        <v>1</v>
      </c>
      <c r="J816" s="8">
        <v>0</v>
      </c>
      <c r="K816" s="8">
        <v>1</v>
      </c>
      <c r="L816" s="8">
        <v>1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5">
        <v>208010017</v>
      </c>
    </row>
    <row r="817" spans="1:21" hidden="1" x14ac:dyDescent="0.25">
      <c r="A817" s="8" t="s">
        <v>5018</v>
      </c>
      <c r="B817" s="2" t="s">
        <v>1234</v>
      </c>
      <c r="C817" s="2" t="s">
        <v>73</v>
      </c>
      <c r="D817" s="2" t="s">
        <v>72</v>
      </c>
      <c r="E817" s="2" t="s">
        <v>33</v>
      </c>
      <c r="F817" s="8" t="s">
        <v>36</v>
      </c>
      <c r="G817" s="8">
        <v>1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1</v>
      </c>
      <c r="O817" s="8">
        <v>0</v>
      </c>
      <c r="P817" s="8">
        <v>1</v>
      </c>
      <c r="Q817" s="8">
        <v>0</v>
      </c>
      <c r="R817" s="8">
        <v>0</v>
      </c>
      <c r="S817" s="8">
        <v>0</v>
      </c>
      <c r="T817" s="8">
        <v>0</v>
      </c>
      <c r="U817" s="5">
        <v>208010025</v>
      </c>
    </row>
    <row r="818" spans="1:21" hidden="1" x14ac:dyDescent="0.25">
      <c r="A818" s="8" t="s">
        <v>5018</v>
      </c>
      <c r="B818" s="2" t="s">
        <v>1235</v>
      </c>
      <c r="C818" s="2" t="s">
        <v>73</v>
      </c>
      <c r="D818" s="2" t="s">
        <v>72</v>
      </c>
      <c r="E818" s="2" t="s">
        <v>33</v>
      </c>
      <c r="F818" s="8" t="s">
        <v>36</v>
      </c>
      <c r="G818" s="8">
        <v>1</v>
      </c>
      <c r="H818" s="8">
        <v>1</v>
      </c>
      <c r="I818" s="8">
        <v>1</v>
      </c>
      <c r="J818" s="8">
        <v>0</v>
      </c>
      <c r="K818" s="8">
        <v>1</v>
      </c>
      <c r="L818" s="8">
        <v>1</v>
      </c>
      <c r="M818" s="8">
        <v>0</v>
      </c>
      <c r="N818" s="8">
        <v>1</v>
      </c>
      <c r="O818" s="8">
        <v>0</v>
      </c>
      <c r="P818" s="8">
        <v>1</v>
      </c>
      <c r="Q818" s="8">
        <v>0</v>
      </c>
      <c r="R818" s="8">
        <v>0</v>
      </c>
      <c r="S818" s="8">
        <v>0</v>
      </c>
      <c r="T818" s="8">
        <v>0</v>
      </c>
      <c r="U818" s="5">
        <v>208010033</v>
      </c>
    </row>
    <row r="819" spans="1:21" hidden="1" x14ac:dyDescent="0.25">
      <c r="A819" s="8" t="s">
        <v>5018</v>
      </c>
      <c r="B819" s="2" t="s">
        <v>1236</v>
      </c>
      <c r="C819" s="2" t="s">
        <v>73</v>
      </c>
      <c r="D819" s="2" t="s">
        <v>72</v>
      </c>
      <c r="E819" s="2" t="s">
        <v>33</v>
      </c>
      <c r="F819" s="8" t="s">
        <v>36</v>
      </c>
      <c r="G819" s="8">
        <v>1</v>
      </c>
      <c r="H819" s="8">
        <v>1</v>
      </c>
      <c r="I819" s="8">
        <v>1</v>
      </c>
      <c r="J819" s="8">
        <v>0</v>
      </c>
      <c r="K819" s="8">
        <v>1</v>
      </c>
      <c r="L819" s="8">
        <v>1</v>
      </c>
      <c r="M819" s="8">
        <v>0</v>
      </c>
      <c r="N819" s="8">
        <v>1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5">
        <v>208010041</v>
      </c>
    </row>
    <row r="820" spans="1:21" hidden="1" x14ac:dyDescent="0.25">
      <c r="A820" s="8" t="s">
        <v>5018</v>
      </c>
      <c r="B820" s="2" t="s">
        <v>1237</v>
      </c>
      <c r="C820" s="2" t="s">
        <v>73</v>
      </c>
      <c r="D820" s="2" t="s">
        <v>72</v>
      </c>
      <c r="E820" s="2" t="s">
        <v>33</v>
      </c>
      <c r="F820" s="8" t="s">
        <v>36</v>
      </c>
      <c r="G820" s="8">
        <v>1</v>
      </c>
      <c r="H820" s="8">
        <v>1</v>
      </c>
      <c r="I820" s="8">
        <v>1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5">
        <v>208010050</v>
      </c>
    </row>
    <row r="821" spans="1:21" hidden="1" x14ac:dyDescent="0.25">
      <c r="A821" s="8" t="s">
        <v>5018</v>
      </c>
      <c r="B821" s="2" t="s">
        <v>1238</v>
      </c>
      <c r="C821" s="2" t="s">
        <v>73</v>
      </c>
      <c r="D821" s="2" t="s">
        <v>72</v>
      </c>
      <c r="E821" s="2" t="s">
        <v>33</v>
      </c>
      <c r="F821" s="8" t="s">
        <v>36</v>
      </c>
      <c r="G821" s="8">
        <v>1</v>
      </c>
      <c r="H821" s="8">
        <v>1</v>
      </c>
      <c r="I821" s="8">
        <v>1</v>
      </c>
      <c r="J821" s="8">
        <v>0</v>
      </c>
      <c r="K821" s="8">
        <v>1</v>
      </c>
      <c r="L821" s="8">
        <v>1</v>
      </c>
      <c r="M821" s="8">
        <v>0</v>
      </c>
      <c r="N821" s="8">
        <v>1</v>
      </c>
      <c r="O821" s="8">
        <v>0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5">
        <v>208010068</v>
      </c>
    </row>
    <row r="822" spans="1:21" hidden="1" x14ac:dyDescent="0.25">
      <c r="A822" s="8" t="s">
        <v>5018</v>
      </c>
      <c r="B822" s="2" t="s">
        <v>1239</v>
      </c>
      <c r="C822" s="2" t="s">
        <v>73</v>
      </c>
      <c r="D822" s="2" t="s">
        <v>72</v>
      </c>
      <c r="E822" s="2" t="s">
        <v>33</v>
      </c>
      <c r="F822" s="8" t="s">
        <v>36</v>
      </c>
      <c r="G822" s="8">
        <v>1</v>
      </c>
      <c r="H822" s="8">
        <v>1</v>
      </c>
      <c r="I822" s="8">
        <v>1</v>
      </c>
      <c r="J822" s="8">
        <v>0</v>
      </c>
      <c r="K822" s="8">
        <v>1</v>
      </c>
      <c r="L822" s="8">
        <v>1</v>
      </c>
      <c r="M822" s="8">
        <v>0</v>
      </c>
      <c r="N822" s="8">
        <v>1</v>
      </c>
      <c r="O822" s="8">
        <v>0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5">
        <v>208010076</v>
      </c>
    </row>
    <row r="823" spans="1:21" hidden="1" x14ac:dyDescent="0.25">
      <c r="A823" s="8" t="s">
        <v>5018</v>
      </c>
      <c r="B823" s="2" t="s">
        <v>1240</v>
      </c>
      <c r="C823" s="2" t="s">
        <v>73</v>
      </c>
      <c r="D823" s="2" t="s">
        <v>72</v>
      </c>
      <c r="E823" s="2" t="s">
        <v>33</v>
      </c>
      <c r="F823" s="8" t="s">
        <v>36</v>
      </c>
      <c r="G823" s="8">
        <v>1</v>
      </c>
      <c r="H823" s="8">
        <v>1</v>
      </c>
      <c r="I823" s="8">
        <v>1</v>
      </c>
      <c r="J823" s="8">
        <v>0</v>
      </c>
      <c r="K823" s="8">
        <v>1</v>
      </c>
      <c r="L823" s="8">
        <v>1</v>
      </c>
      <c r="M823" s="8">
        <v>0</v>
      </c>
      <c r="N823" s="8">
        <v>1</v>
      </c>
      <c r="O823" s="8">
        <v>0</v>
      </c>
      <c r="P823" s="8">
        <v>1</v>
      </c>
      <c r="Q823" s="8">
        <v>0</v>
      </c>
      <c r="R823" s="8">
        <v>0</v>
      </c>
      <c r="S823" s="8">
        <v>0</v>
      </c>
      <c r="T823" s="8">
        <v>0</v>
      </c>
      <c r="U823" s="5">
        <v>208010084</v>
      </c>
    </row>
    <row r="824" spans="1:21" hidden="1" x14ac:dyDescent="0.25">
      <c r="A824" s="8" t="s">
        <v>5018</v>
      </c>
      <c r="B824" s="2" t="s">
        <v>1241</v>
      </c>
      <c r="C824" s="2" t="s">
        <v>73</v>
      </c>
      <c r="D824" s="2" t="s">
        <v>72</v>
      </c>
      <c r="E824" s="2" t="s">
        <v>33</v>
      </c>
      <c r="F824" s="8" t="s">
        <v>36</v>
      </c>
      <c r="G824" s="8">
        <v>1</v>
      </c>
      <c r="H824" s="8">
        <v>1</v>
      </c>
      <c r="I824" s="8">
        <v>1</v>
      </c>
      <c r="J824" s="8">
        <v>0</v>
      </c>
      <c r="K824" s="8">
        <v>1</v>
      </c>
      <c r="L824" s="8">
        <v>1</v>
      </c>
      <c r="M824" s="8">
        <v>0</v>
      </c>
      <c r="N824" s="8">
        <v>1</v>
      </c>
      <c r="O824" s="8">
        <v>0</v>
      </c>
      <c r="P824" s="8">
        <v>1</v>
      </c>
      <c r="Q824" s="8">
        <v>0</v>
      </c>
      <c r="R824" s="8">
        <v>0</v>
      </c>
      <c r="S824" s="8">
        <v>0</v>
      </c>
      <c r="T824" s="8">
        <v>0</v>
      </c>
      <c r="U824" s="5">
        <v>208010092</v>
      </c>
    </row>
    <row r="825" spans="1:21" hidden="1" x14ac:dyDescent="0.25">
      <c r="A825" s="8" t="s">
        <v>5018</v>
      </c>
      <c r="B825" s="2" t="s">
        <v>1242</v>
      </c>
      <c r="C825" s="2" t="s">
        <v>74</v>
      </c>
      <c r="D825" s="2" t="s">
        <v>72</v>
      </c>
      <c r="E825" s="2" t="s">
        <v>33</v>
      </c>
      <c r="F825" s="8" t="s">
        <v>36</v>
      </c>
      <c r="G825" s="8">
        <v>1</v>
      </c>
      <c r="H825" s="8">
        <v>1</v>
      </c>
      <c r="I825" s="8">
        <v>1</v>
      </c>
      <c r="J825" s="8">
        <v>0</v>
      </c>
      <c r="K825" s="8">
        <v>1</v>
      </c>
      <c r="L825" s="8">
        <v>1</v>
      </c>
      <c r="M825" s="8">
        <v>0</v>
      </c>
      <c r="N825" s="8">
        <v>1</v>
      </c>
      <c r="O825" s="8">
        <v>0</v>
      </c>
      <c r="P825" s="8">
        <v>1</v>
      </c>
      <c r="Q825" s="8">
        <v>0</v>
      </c>
      <c r="R825" s="8">
        <v>0</v>
      </c>
      <c r="S825" s="8">
        <v>0</v>
      </c>
      <c r="T825" s="8">
        <v>0</v>
      </c>
      <c r="U825" s="5">
        <v>208020012</v>
      </c>
    </row>
    <row r="826" spans="1:21" hidden="1" x14ac:dyDescent="0.25">
      <c r="A826" s="8" t="s">
        <v>5018</v>
      </c>
      <c r="B826" s="2" t="s">
        <v>1243</v>
      </c>
      <c r="C826" s="2" t="s">
        <v>74</v>
      </c>
      <c r="D826" s="2" t="s">
        <v>72</v>
      </c>
      <c r="E826" s="2" t="s">
        <v>33</v>
      </c>
      <c r="F826" s="8" t="s">
        <v>36</v>
      </c>
      <c r="G826" s="8">
        <v>1</v>
      </c>
      <c r="H826" s="8">
        <v>1</v>
      </c>
      <c r="I826" s="8">
        <v>1</v>
      </c>
      <c r="J826" s="8">
        <v>0</v>
      </c>
      <c r="K826" s="8">
        <v>1</v>
      </c>
      <c r="L826" s="8">
        <v>1</v>
      </c>
      <c r="M826" s="8">
        <v>0</v>
      </c>
      <c r="N826" s="8">
        <v>1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5">
        <v>208020020</v>
      </c>
    </row>
    <row r="827" spans="1:21" hidden="1" x14ac:dyDescent="0.25">
      <c r="A827" s="8" t="s">
        <v>5018</v>
      </c>
      <c r="B827" s="2" t="s">
        <v>1244</v>
      </c>
      <c r="C827" s="2" t="s">
        <v>74</v>
      </c>
      <c r="D827" s="2" t="s">
        <v>72</v>
      </c>
      <c r="E827" s="2" t="s">
        <v>33</v>
      </c>
      <c r="F827" s="8" t="s">
        <v>36</v>
      </c>
      <c r="G827" s="8">
        <v>1</v>
      </c>
      <c r="H827" s="8">
        <v>1</v>
      </c>
      <c r="I827" s="8">
        <v>1</v>
      </c>
      <c r="J827" s="8">
        <v>0</v>
      </c>
      <c r="K827" s="8">
        <v>1</v>
      </c>
      <c r="L827" s="8">
        <v>1</v>
      </c>
      <c r="M827" s="8">
        <v>0</v>
      </c>
      <c r="N827" s="8">
        <v>1</v>
      </c>
      <c r="O827" s="8">
        <v>0</v>
      </c>
      <c r="P827" s="8">
        <v>1</v>
      </c>
      <c r="Q827" s="8">
        <v>0</v>
      </c>
      <c r="R827" s="8">
        <v>0</v>
      </c>
      <c r="S827" s="8">
        <v>0</v>
      </c>
      <c r="T827" s="8">
        <v>0</v>
      </c>
      <c r="U827" s="5">
        <v>208020039</v>
      </c>
    </row>
    <row r="828" spans="1:21" hidden="1" x14ac:dyDescent="0.25">
      <c r="A828" s="8" t="s">
        <v>5018</v>
      </c>
      <c r="B828" s="2" t="s">
        <v>1245</v>
      </c>
      <c r="C828" s="2" t="s">
        <v>74</v>
      </c>
      <c r="D828" s="2" t="s">
        <v>72</v>
      </c>
      <c r="E828" s="2" t="s">
        <v>33</v>
      </c>
      <c r="F828" s="8" t="s">
        <v>36</v>
      </c>
      <c r="G828" s="8">
        <v>0</v>
      </c>
      <c r="H828" s="8">
        <v>1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5">
        <v>208020047</v>
      </c>
    </row>
    <row r="829" spans="1:21" hidden="1" x14ac:dyDescent="0.25">
      <c r="A829" s="8" t="s">
        <v>5018</v>
      </c>
      <c r="B829" s="2" t="s">
        <v>1246</v>
      </c>
      <c r="C829" s="2" t="s">
        <v>74</v>
      </c>
      <c r="D829" s="2" t="s">
        <v>72</v>
      </c>
      <c r="E829" s="2" t="s">
        <v>33</v>
      </c>
      <c r="F829" s="8" t="s">
        <v>36</v>
      </c>
      <c r="G829" s="8">
        <v>1</v>
      </c>
      <c r="H829" s="8">
        <v>1</v>
      </c>
      <c r="I829" s="8">
        <v>1</v>
      </c>
      <c r="J829" s="8">
        <v>0</v>
      </c>
      <c r="K829" s="8">
        <v>1</v>
      </c>
      <c r="L829" s="8">
        <v>1</v>
      </c>
      <c r="M829" s="8">
        <v>0</v>
      </c>
      <c r="N829" s="8">
        <v>1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5">
        <v>208020055</v>
      </c>
    </row>
    <row r="830" spans="1:21" hidden="1" x14ac:dyDescent="0.25">
      <c r="A830" s="8" t="s">
        <v>5018</v>
      </c>
      <c r="B830" s="2" t="s">
        <v>1247</v>
      </c>
      <c r="C830" s="2" t="s">
        <v>74</v>
      </c>
      <c r="D830" s="2" t="s">
        <v>72</v>
      </c>
      <c r="E830" s="2" t="s">
        <v>33</v>
      </c>
      <c r="F830" s="8" t="s">
        <v>36</v>
      </c>
      <c r="G830" s="8">
        <v>1</v>
      </c>
      <c r="H830" s="8">
        <v>1</v>
      </c>
      <c r="I830" s="8">
        <v>1</v>
      </c>
      <c r="J830" s="8">
        <v>0</v>
      </c>
      <c r="K830" s="8">
        <v>1</v>
      </c>
      <c r="L830" s="8">
        <v>1</v>
      </c>
      <c r="M830" s="8">
        <v>0</v>
      </c>
      <c r="N830" s="8">
        <v>1</v>
      </c>
      <c r="O830" s="8">
        <v>0</v>
      </c>
      <c r="P830" s="8">
        <v>1</v>
      </c>
      <c r="Q830" s="8">
        <v>0</v>
      </c>
      <c r="R830" s="8">
        <v>0</v>
      </c>
      <c r="S830" s="8">
        <v>0</v>
      </c>
      <c r="T830" s="8">
        <v>0</v>
      </c>
      <c r="U830" s="5">
        <v>208020063</v>
      </c>
    </row>
    <row r="831" spans="1:21" hidden="1" x14ac:dyDescent="0.25">
      <c r="A831" s="8" t="s">
        <v>5018</v>
      </c>
      <c r="B831" s="2" t="s">
        <v>1248</v>
      </c>
      <c r="C831" s="2" t="s">
        <v>74</v>
      </c>
      <c r="D831" s="2" t="s">
        <v>72</v>
      </c>
      <c r="E831" s="2" t="s">
        <v>33</v>
      </c>
      <c r="F831" s="8" t="s">
        <v>36</v>
      </c>
      <c r="G831" s="8">
        <v>1</v>
      </c>
      <c r="H831" s="8">
        <v>1</v>
      </c>
      <c r="I831" s="8">
        <v>1</v>
      </c>
      <c r="J831" s="8">
        <v>0</v>
      </c>
      <c r="K831" s="8">
        <v>1</v>
      </c>
      <c r="L831" s="8">
        <v>1</v>
      </c>
      <c r="M831" s="8">
        <v>0</v>
      </c>
      <c r="N831" s="8">
        <v>1</v>
      </c>
      <c r="O831" s="8">
        <v>0</v>
      </c>
      <c r="P831" s="8">
        <v>1</v>
      </c>
      <c r="Q831" s="8">
        <v>0</v>
      </c>
      <c r="R831" s="8">
        <v>0</v>
      </c>
      <c r="S831" s="8">
        <v>0</v>
      </c>
      <c r="T831" s="8">
        <v>0</v>
      </c>
      <c r="U831" s="5">
        <v>208020071</v>
      </c>
    </row>
    <row r="832" spans="1:21" hidden="1" x14ac:dyDescent="0.25">
      <c r="A832" s="8" t="s">
        <v>5018</v>
      </c>
      <c r="B832" s="2" t="s">
        <v>1249</v>
      </c>
      <c r="C832" s="2" t="s">
        <v>74</v>
      </c>
      <c r="D832" s="2" t="s">
        <v>72</v>
      </c>
      <c r="E832" s="2" t="s">
        <v>33</v>
      </c>
      <c r="F832" s="8" t="s">
        <v>36</v>
      </c>
      <c r="G832" s="8">
        <v>1</v>
      </c>
      <c r="H832" s="8">
        <v>1</v>
      </c>
      <c r="I832" s="8">
        <v>1</v>
      </c>
      <c r="J832" s="8">
        <v>0</v>
      </c>
      <c r="K832" s="8">
        <v>1</v>
      </c>
      <c r="L832" s="8">
        <v>1</v>
      </c>
      <c r="M832" s="8">
        <v>0</v>
      </c>
      <c r="N832" s="8">
        <v>1</v>
      </c>
      <c r="O832" s="8">
        <v>0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5">
        <v>208020080</v>
      </c>
    </row>
    <row r="833" spans="1:21" hidden="1" x14ac:dyDescent="0.25">
      <c r="A833" s="8" t="s">
        <v>5018</v>
      </c>
      <c r="B833" s="2" t="s">
        <v>1250</v>
      </c>
      <c r="C833" s="2" t="s">
        <v>74</v>
      </c>
      <c r="D833" s="2" t="s">
        <v>72</v>
      </c>
      <c r="E833" s="2" t="s">
        <v>33</v>
      </c>
      <c r="F833" s="8" t="s">
        <v>36</v>
      </c>
      <c r="G833" s="8">
        <v>1</v>
      </c>
      <c r="H833" s="8">
        <v>1</v>
      </c>
      <c r="I833" s="8">
        <v>1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5">
        <v>208020098</v>
      </c>
    </row>
    <row r="834" spans="1:21" hidden="1" x14ac:dyDescent="0.25">
      <c r="A834" s="8" t="s">
        <v>5018</v>
      </c>
      <c r="B834" s="2" t="s">
        <v>1251</v>
      </c>
      <c r="C834" s="2" t="s">
        <v>74</v>
      </c>
      <c r="D834" s="2" t="s">
        <v>72</v>
      </c>
      <c r="E834" s="2" t="s">
        <v>33</v>
      </c>
      <c r="F834" s="8" t="s">
        <v>36</v>
      </c>
      <c r="G834" s="8">
        <v>1</v>
      </c>
      <c r="H834" s="8">
        <v>1</v>
      </c>
      <c r="I834" s="8">
        <v>1</v>
      </c>
      <c r="J834" s="8">
        <v>0</v>
      </c>
      <c r="K834" s="8">
        <v>1</v>
      </c>
      <c r="L834" s="8">
        <v>1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0</v>
      </c>
      <c r="U834" s="5">
        <v>208020101</v>
      </c>
    </row>
    <row r="835" spans="1:21" hidden="1" x14ac:dyDescent="0.25">
      <c r="A835" s="8" t="s">
        <v>5018</v>
      </c>
      <c r="B835" s="2" t="s">
        <v>1252</v>
      </c>
      <c r="C835" s="2" t="s">
        <v>74</v>
      </c>
      <c r="D835" s="2" t="s">
        <v>72</v>
      </c>
      <c r="E835" s="2" t="s">
        <v>33</v>
      </c>
      <c r="F835" s="8" t="s">
        <v>36</v>
      </c>
      <c r="G835" s="8">
        <v>1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1</v>
      </c>
      <c r="O835" s="8">
        <v>0</v>
      </c>
      <c r="P835" s="8">
        <v>1</v>
      </c>
      <c r="Q835" s="8">
        <v>0</v>
      </c>
      <c r="R835" s="8">
        <v>0</v>
      </c>
      <c r="S835" s="8">
        <v>0</v>
      </c>
      <c r="T835" s="8">
        <v>0</v>
      </c>
      <c r="U835" s="5">
        <v>208020110</v>
      </c>
    </row>
    <row r="836" spans="1:21" hidden="1" x14ac:dyDescent="0.25">
      <c r="A836" s="8" t="s">
        <v>5018</v>
      </c>
      <c r="B836" s="2" t="s">
        <v>1253</v>
      </c>
      <c r="C836" s="2" t="s">
        <v>74</v>
      </c>
      <c r="D836" s="2" t="s">
        <v>72</v>
      </c>
      <c r="E836" s="2" t="s">
        <v>33</v>
      </c>
      <c r="F836" s="8" t="s">
        <v>36</v>
      </c>
      <c r="G836" s="8">
        <v>1</v>
      </c>
      <c r="H836" s="8">
        <v>1</v>
      </c>
      <c r="I836" s="8">
        <v>1</v>
      </c>
      <c r="J836" s="8">
        <v>0</v>
      </c>
      <c r="K836" s="8">
        <v>1</v>
      </c>
      <c r="L836" s="8">
        <v>1</v>
      </c>
      <c r="M836" s="8">
        <v>0</v>
      </c>
      <c r="N836" s="8">
        <v>1</v>
      </c>
      <c r="O836" s="8">
        <v>0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5">
        <v>208020128</v>
      </c>
    </row>
    <row r="837" spans="1:21" hidden="1" x14ac:dyDescent="0.25">
      <c r="A837" s="8" t="s">
        <v>5018</v>
      </c>
      <c r="B837" s="2" t="s">
        <v>1254</v>
      </c>
      <c r="C837" s="2" t="s">
        <v>75</v>
      </c>
      <c r="D837" s="2" t="s">
        <v>72</v>
      </c>
      <c r="E837" s="2" t="s">
        <v>33</v>
      </c>
      <c r="F837" s="8" t="s">
        <v>36</v>
      </c>
      <c r="G837" s="8">
        <v>1</v>
      </c>
      <c r="H837" s="8">
        <v>1</v>
      </c>
      <c r="I837" s="8">
        <v>1</v>
      </c>
      <c r="J837" s="8">
        <v>0</v>
      </c>
      <c r="K837" s="8">
        <v>1</v>
      </c>
      <c r="L837" s="8">
        <v>1</v>
      </c>
      <c r="M837" s="8">
        <v>0</v>
      </c>
      <c r="N837" s="8">
        <v>1</v>
      </c>
      <c r="O837" s="8">
        <v>0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5">
        <v>208030018</v>
      </c>
    </row>
    <row r="838" spans="1:21" hidden="1" x14ac:dyDescent="0.25">
      <c r="A838" s="8" t="s">
        <v>5018</v>
      </c>
      <c r="B838" s="2" t="s">
        <v>1255</v>
      </c>
      <c r="C838" s="2" t="s">
        <v>75</v>
      </c>
      <c r="D838" s="2" t="s">
        <v>72</v>
      </c>
      <c r="E838" s="2" t="s">
        <v>33</v>
      </c>
      <c r="F838" s="8" t="s">
        <v>36</v>
      </c>
      <c r="G838" s="8">
        <v>1</v>
      </c>
      <c r="H838" s="8">
        <v>1</v>
      </c>
      <c r="I838" s="8">
        <v>1</v>
      </c>
      <c r="J838" s="8">
        <v>0</v>
      </c>
      <c r="K838" s="8">
        <v>1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5">
        <v>208030026</v>
      </c>
    </row>
    <row r="839" spans="1:21" hidden="1" x14ac:dyDescent="0.25">
      <c r="A839" s="8" t="s">
        <v>5018</v>
      </c>
      <c r="B839" s="2" t="s">
        <v>1256</v>
      </c>
      <c r="C839" s="2" t="s">
        <v>75</v>
      </c>
      <c r="D839" s="2" t="s">
        <v>72</v>
      </c>
      <c r="E839" s="2" t="s">
        <v>33</v>
      </c>
      <c r="F839" s="8" t="s">
        <v>36</v>
      </c>
      <c r="G839" s="8">
        <v>1</v>
      </c>
      <c r="H839" s="8">
        <v>1</v>
      </c>
      <c r="I839" s="8">
        <v>1</v>
      </c>
      <c r="J839" s="8">
        <v>0</v>
      </c>
      <c r="K839" s="8">
        <v>1</v>
      </c>
      <c r="L839" s="8">
        <v>1</v>
      </c>
      <c r="M839" s="8">
        <v>0</v>
      </c>
      <c r="N839" s="8">
        <v>1</v>
      </c>
      <c r="O839" s="8">
        <v>0</v>
      </c>
      <c r="P839" s="8">
        <v>1</v>
      </c>
      <c r="Q839" s="8">
        <v>0</v>
      </c>
      <c r="R839" s="8">
        <v>0</v>
      </c>
      <c r="S839" s="8">
        <v>0</v>
      </c>
      <c r="T839" s="8">
        <v>0</v>
      </c>
      <c r="U839" s="5">
        <v>208030034</v>
      </c>
    </row>
    <row r="840" spans="1:21" hidden="1" x14ac:dyDescent="0.25">
      <c r="A840" s="8" t="s">
        <v>5018</v>
      </c>
      <c r="B840" s="2" t="s">
        <v>1257</v>
      </c>
      <c r="C840" s="2" t="s">
        <v>75</v>
      </c>
      <c r="D840" s="2" t="s">
        <v>72</v>
      </c>
      <c r="E840" s="2" t="s">
        <v>33</v>
      </c>
      <c r="F840" s="8" t="s">
        <v>36</v>
      </c>
      <c r="G840" s="8">
        <v>1</v>
      </c>
      <c r="H840" s="8">
        <v>1</v>
      </c>
      <c r="I840" s="8">
        <v>1</v>
      </c>
      <c r="J840" s="8">
        <v>0</v>
      </c>
      <c r="K840" s="8">
        <v>1</v>
      </c>
      <c r="L840" s="8">
        <v>1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5">
        <v>208030042</v>
      </c>
    </row>
    <row r="841" spans="1:21" hidden="1" x14ac:dyDescent="0.25">
      <c r="A841" s="8" t="s">
        <v>5018</v>
      </c>
      <c r="B841" s="2" t="s">
        <v>1258</v>
      </c>
      <c r="C841" s="2" t="s">
        <v>75</v>
      </c>
      <c r="D841" s="2" t="s">
        <v>72</v>
      </c>
      <c r="E841" s="2" t="s">
        <v>33</v>
      </c>
      <c r="F841" s="8" t="s">
        <v>36</v>
      </c>
      <c r="G841" s="8">
        <v>1</v>
      </c>
      <c r="H841" s="8">
        <v>1</v>
      </c>
      <c r="I841" s="8">
        <v>1</v>
      </c>
      <c r="J841" s="8">
        <v>0</v>
      </c>
      <c r="K841" s="8">
        <v>1</v>
      </c>
      <c r="L841" s="8">
        <v>1</v>
      </c>
      <c r="M841" s="8">
        <v>0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8">
        <v>0</v>
      </c>
      <c r="T841" s="8">
        <v>0</v>
      </c>
      <c r="U841" s="5">
        <v>208030050</v>
      </c>
    </row>
    <row r="842" spans="1:21" hidden="1" x14ac:dyDescent="0.25">
      <c r="A842" s="8" t="s">
        <v>5018</v>
      </c>
      <c r="B842" s="2" t="s">
        <v>1259</v>
      </c>
      <c r="C842" s="2" t="s">
        <v>76</v>
      </c>
      <c r="D842" s="2" t="s">
        <v>72</v>
      </c>
      <c r="E842" s="2" t="s">
        <v>33</v>
      </c>
      <c r="F842" s="8" t="s">
        <v>36</v>
      </c>
      <c r="G842" s="8">
        <v>0</v>
      </c>
      <c r="H842" s="8">
        <v>1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1</v>
      </c>
      <c r="Q842" s="8">
        <v>0</v>
      </c>
      <c r="R842" s="8">
        <v>0</v>
      </c>
      <c r="S842" s="8">
        <v>0</v>
      </c>
      <c r="T842" s="8">
        <v>0</v>
      </c>
      <c r="U842" s="5">
        <v>208040013</v>
      </c>
    </row>
    <row r="843" spans="1:21" hidden="1" x14ac:dyDescent="0.25">
      <c r="A843" s="8" t="s">
        <v>5018</v>
      </c>
      <c r="B843" s="2" t="s">
        <v>1260</v>
      </c>
      <c r="C843" s="2" t="s">
        <v>76</v>
      </c>
      <c r="D843" s="2" t="s">
        <v>72</v>
      </c>
      <c r="E843" s="2" t="s">
        <v>33</v>
      </c>
      <c r="F843" s="8" t="s">
        <v>36</v>
      </c>
      <c r="G843" s="8">
        <v>1</v>
      </c>
      <c r="H843" s="8">
        <v>1</v>
      </c>
      <c r="I843" s="8">
        <v>1</v>
      </c>
      <c r="J843" s="8">
        <v>0</v>
      </c>
      <c r="K843" s="8">
        <v>1</v>
      </c>
      <c r="L843" s="8">
        <v>1</v>
      </c>
      <c r="M843" s="8">
        <v>0</v>
      </c>
      <c r="N843" s="8">
        <v>1</v>
      </c>
      <c r="O843" s="8">
        <v>0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5">
        <v>208040021</v>
      </c>
    </row>
    <row r="844" spans="1:21" hidden="1" x14ac:dyDescent="0.25">
      <c r="A844" s="8" t="s">
        <v>5018</v>
      </c>
      <c r="B844" s="2" t="s">
        <v>1261</v>
      </c>
      <c r="C844" s="2" t="s">
        <v>76</v>
      </c>
      <c r="D844" s="2" t="s">
        <v>72</v>
      </c>
      <c r="E844" s="2" t="s">
        <v>33</v>
      </c>
      <c r="F844" s="8" t="s">
        <v>36</v>
      </c>
      <c r="G844" s="8">
        <v>1</v>
      </c>
      <c r="H844" s="8">
        <v>1</v>
      </c>
      <c r="I844" s="8">
        <v>1</v>
      </c>
      <c r="J844" s="8">
        <v>0</v>
      </c>
      <c r="K844" s="8">
        <v>1</v>
      </c>
      <c r="L844" s="8">
        <v>1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0</v>
      </c>
      <c r="T844" s="8">
        <v>0</v>
      </c>
      <c r="U844" s="5">
        <v>208040030</v>
      </c>
    </row>
    <row r="845" spans="1:21" hidden="1" x14ac:dyDescent="0.25">
      <c r="A845" s="8" t="s">
        <v>5018</v>
      </c>
      <c r="B845" s="2" t="s">
        <v>1262</v>
      </c>
      <c r="C845" s="2" t="s">
        <v>76</v>
      </c>
      <c r="D845" s="2" t="s">
        <v>72</v>
      </c>
      <c r="E845" s="2" t="s">
        <v>33</v>
      </c>
      <c r="F845" s="8" t="s">
        <v>36</v>
      </c>
      <c r="G845" s="8">
        <v>0</v>
      </c>
      <c r="H845" s="8">
        <v>1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1</v>
      </c>
      <c r="Q845" s="8">
        <v>0</v>
      </c>
      <c r="R845" s="8">
        <v>0</v>
      </c>
      <c r="S845" s="8">
        <v>0</v>
      </c>
      <c r="T845" s="8">
        <v>0</v>
      </c>
      <c r="U845" s="5">
        <v>208040048</v>
      </c>
    </row>
    <row r="846" spans="1:21" hidden="1" x14ac:dyDescent="0.25">
      <c r="A846" s="8" t="s">
        <v>5018</v>
      </c>
      <c r="B846" s="2" t="s">
        <v>1263</v>
      </c>
      <c r="C846" s="2" t="s">
        <v>76</v>
      </c>
      <c r="D846" s="2" t="s">
        <v>72</v>
      </c>
      <c r="E846" s="2" t="s">
        <v>33</v>
      </c>
      <c r="F846" s="8" t="s">
        <v>36</v>
      </c>
      <c r="G846" s="8">
        <v>1</v>
      </c>
      <c r="H846" s="8">
        <v>1</v>
      </c>
      <c r="I846" s="8">
        <v>1</v>
      </c>
      <c r="J846" s="8">
        <v>0</v>
      </c>
      <c r="K846" s="8">
        <v>1</v>
      </c>
      <c r="L846" s="8">
        <v>1</v>
      </c>
      <c r="M846" s="8">
        <v>0</v>
      </c>
      <c r="N846" s="8">
        <v>1</v>
      </c>
      <c r="O846" s="8">
        <v>0</v>
      </c>
      <c r="P846" s="8">
        <v>1</v>
      </c>
      <c r="Q846" s="8">
        <v>0</v>
      </c>
      <c r="R846" s="8">
        <v>0</v>
      </c>
      <c r="S846" s="8">
        <v>0</v>
      </c>
      <c r="T846" s="8">
        <v>0</v>
      </c>
      <c r="U846" s="5">
        <v>208040056</v>
      </c>
    </row>
    <row r="847" spans="1:21" hidden="1" x14ac:dyDescent="0.25">
      <c r="A847" s="8" t="s">
        <v>5018</v>
      </c>
      <c r="B847" s="2" t="s">
        <v>1264</v>
      </c>
      <c r="C847" s="2" t="s">
        <v>76</v>
      </c>
      <c r="D847" s="2" t="s">
        <v>72</v>
      </c>
      <c r="E847" s="2" t="s">
        <v>33</v>
      </c>
      <c r="F847" s="8" t="s">
        <v>36</v>
      </c>
      <c r="G847" s="8">
        <v>1</v>
      </c>
      <c r="H847" s="8">
        <v>1</v>
      </c>
      <c r="I847" s="8">
        <v>1</v>
      </c>
      <c r="J847" s="8">
        <v>0</v>
      </c>
      <c r="K847" s="8">
        <v>1</v>
      </c>
      <c r="L847" s="8">
        <v>1</v>
      </c>
      <c r="M847" s="8">
        <v>0</v>
      </c>
      <c r="N847" s="8">
        <v>1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5">
        <v>208040064</v>
      </c>
    </row>
    <row r="848" spans="1:21" hidden="1" x14ac:dyDescent="0.25">
      <c r="A848" s="8" t="s">
        <v>5018</v>
      </c>
      <c r="B848" s="2" t="s">
        <v>1265</v>
      </c>
      <c r="C848" s="2" t="s">
        <v>76</v>
      </c>
      <c r="D848" s="2" t="s">
        <v>72</v>
      </c>
      <c r="E848" s="2" t="s">
        <v>33</v>
      </c>
      <c r="F848" s="8" t="s">
        <v>36</v>
      </c>
      <c r="G848" s="8">
        <v>1</v>
      </c>
      <c r="H848" s="8">
        <v>1</v>
      </c>
      <c r="I848" s="8">
        <v>1</v>
      </c>
      <c r="J848" s="8">
        <v>0</v>
      </c>
      <c r="K848" s="8">
        <v>1</v>
      </c>
      <c r="L848" s="8">
        <v>1</v>
      </c>
      <c r="M848" s="8">
        <v>0</v>
      </c>
      <c r="N848" s="8">
        <v>1</v>
      </c>
      <c r="O848" s="8">
        <v>0</v>
      </c>
      <c r="P848" s="8">
        <v>1</v>
      </c>
      <c r="Q848" s="8">
        <v>0</v>
      </c>
      <c r="R848" s="8">
        <v>0</v>
      </c>
      <c r="S848" s="8">
        <v>0</v>
      </c>
      <c r="T848" s="8">
        <v>0</v>
      </c>
      <c r="U848" s="5">
        <v>208040072</v>
      </c>
    </row>
    <row r="849" spans="1:21" hidden="1" x14ac:dyDescent="0.25">
      <c r="A849" s="8" t="s">
        <v>5018</v>
      </c>
      <c r="B849" s="2" t="s">
        <v>1266</v>
      </c>
      <c r="C849" s="2" t="s">
        <v>76</v>
      </c>
      <c r="D849" s="2" t="s">
        <v>72</v>
      </c>
      <c r="E849" s="2" t="s">
        <v>33</v>
      </c>
      <c r="F849" s="8" t="s">
        <v>36</v>
      </c>
      <c r="G849" s="8">
        <v>1</v>
      </c>
      <c r="H849" s="8">
        <v>1</v>
      </c>
      <c r="I849" s="8">
        <v>1</v>
      </c>
      <c r="J849" s="8">
        <v>0</v>
      </c>
      <c r="K849" s="8">
        <v>1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0</v>
      </c>
      <c r="S849" s="8">
        <v>0</v>
      </c>
      <c r="T849" s="8">
        <v>0</v>
      </c>
      <c r="U849" s="5">
        <v>208040080</v>
      </c>
    </row>
    <row r="850" spans="1:21" hidden="1" x14ac:dyDescent="0.25">
      <c r="A850" s="8" t="s">
        <v>5018</v>
      </c>
      <c r="B850" s="2" t="s">
        <v>1267</v>
      </c>
      <c r="C850" s="2" t="s">
        <v>76</v>
      </c>
      <c r="D850" s="2" t="s">
        <v>72</v>
      </c>
      <c r="E850" s="2" t="s">
        <v>33</v>
      </c>
      <c r="F850" s="8" t="s">
        <v>36</v>
      </c>
      <c r="G850" s="8">
        <v>1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0</v>
      </c>
      <c r="N850" s="8">
        <v>1</v>
      </c>
      <c r="O850" s="8">
        <v>0</v>
      </c>
      <c r="P850" s="8">
        <v>1</v>
      </c>
      <c r="Q850" s="8">
        <v>0</v>
      </c>
      <c r="R850" s="8">
        <v>0</v>
      </c>
      <c r="S850" s="8">
        <v>0</v>
      </c>
      <c r="T850" s="8">
        <v>0</v>
      </c>
      <c r="U850" s="5">
        <v>208040099</v>
      </c>
    </row>
    <row r="851" spans="1:21" hidden="1" x14ac:dyDescent="0.25">
      <c r="A851" s="8" t="s">
        <v>5018</v>
      </c>
      <c r="B851" s="2" t="s">
        <v>1268</v>
      </c>
      <c r="C851" s="2" t="s">
        <v>76</v>
      </c>
      <c r="D851" s="2" t="s">
        <v>72</v>
      </c>
      <c r="E851" s="2" t="s">
        <v>33</v>
      </c>
      <c r="F851" s="8" t="s">
        <v>36</v>
      </c>
      <c r="G851" s="8">
        <v>1</v>
      </c>
      <c r="H851" s="8">
        <v>1</v>
      </c>
      <c r="I851" s="8">
        <v>1</v>
      </c>
      <c r="J851" s="8">
        <v>0</v>
      </c>
      <c r="K851" s="8">
        <v>1</v>
      </c>
      <c r="L851" s="8">
        <v>1</v>
      </c>
      <c r="M851" s="8">
        <v>0</v>
      </c>
      <c r="N851" s="8">
        <v>1</v>
      </c>
      <c r="O851" s="8">
        <v>0</v>
      </c>
      <c r="P851" s="8">
        <v>1</v>
      </c>
      <c r="Q851" s="8">
        <v>0</v>
      </c>
      <c r="R851" s="8">
        <v>0</v>
      </c>
      <c r="S851" s="8">
        <v>0</v>
      </c>
      <c r="T851" s="8">
        <v>0</v>
      </c>
      <c r="U851" s="5">
        <v>208040102</v>
      </c>
    </row>
    <row r="852" spans="1:21" hidden="1" x14ac:dyDescent="0.25">
      <c r="A852" s="8" t="s">
        <v>5018</v>
      </c>
      <c r="B852" s="2" t="s">
        <v>1269</v>
      </c>
      <c r="C852" s="2" t="s">
        <v>77</v>
      </c>
      <c r="D852" s="2" t="s">
        <v>72</v>
      </c>
      <c r="E852" s="2" t="s">
        <v>33</v>
      </c>
      <c r="F852" s="8" t="s">
        <v>36</v>
      </c>
      <c r="G852" s="8">
        <v>1</v>
      </c>
      <c r="H852" s="8">
        <v>1</v>
      </c>
      <c r="I852" s="8">
        <v>1</v>
      </c>
      <c r="J852" s="8">
        <v>0</v>
      </c>
      <c r="K852" s="8">
        <v>1</v>
      </c>
      <c r="L852" s="8">
        <v>1</v>
      </c>
      <c r="M852" s="8">
        <v>0</v>
      </c>
      <c r="N852" s="8">
        <v>1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5">
        <v>208050019</v>
      </c>
    </row>
    <row r="853" spans="1:21" hidden="1" x14ac:dyDescent="0.25">
      <c r="A853" s="8" t="s">
        <v>5018</v>
      </c>
      <c r="B853" s="2" t="s">
        <v>1270</v>
      </c>
      <c r="C853" s="2" t="s">
        <v>77</v>
      </c>
      <c r="D853" s="2" t="s">
        <v>72</v>
      </c>
      <c r="E853" s="2" t="s">
        <v>33</v>
      </c>
      <c r="F853" s="8" t="s">
        <v>36</v>
      </c>
      <c r="G853" s="8">
        <v>0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5">
        <v>208050027</v>
      </c>
    </row>
    <row r="854" spans="1:21" hidden="1" x14ac:dyDescent="0.25">
      <c r="A854" s="8" t="s">
        <v>5018</v>
      </c>
      <c r="B854" s="2" t="s">
        <v>1271</v>
      </c>
      <c r="C854" s="2" t="s">
        <v>77</v>
      </c>
      <c r="D854" s="2" t="s">
        <v>72</v>
      </c>
      <c r="E854" s="2" t="s">
        <v>33</v>
      </c>
      <c r="F854" s="8" t="s">
        <v>36</v>
      </c>
      <c r="G854" s="8">
        <v>1</v>
      </c>
      <c r="H854" s="8">
        <v>1</v>
      </c>
      <c r="I854" s="8">
        <v>1</v>
      </c>
      <c r="J854" s="8">
        <v>0</v>
      </c>
      <c r="K854" s="8">
        <v>1</v>
      </c>
      <c r="L854" s="8">
        <v>1</v>
      </c>
      <c r="M854" s="8">
        <v>0</v>
      </c>
      <c r="N854" s="8">
        <v>1</v>
      </c>
      <c r="O854" s="8">
        <v>0</v>
      </c>
      <c r="P854" s="8">
        <v>1</v>
      </c>
      <c r="Q854" s="8">
        <v>0</v>
      </c>
      <c r="R854" s="8">
        <v>0</v>
      </c>
      <c r="S854" s="8">
        <v>0</v>
      </c>
      <c r="T854" s="8">
        <v>0</v>
      </c>
      <c r="U854" s="5">
        <v>208050035</v>
      </c>
    </row>
    <row r="855" spans="1:21" hidden="1" x14ac:dyDescent="0.25">
      <c r="A855" s="8" t="s">
        <v>5018</v>
      </c>
      <c r="B855" s="2" t="s">
        <v>1272</v>
      </c>
      <c r="C855" s="2" t="s">
        <v>77</v>
      </c>
      <c r="D855" s="2" t="s">
        <v>72</v>
      </c>
      <c r="E855" s="2" t="s">
        <v>33</v>
      </c>
      <c r="F855" s="8" t="s">
        <v>36</v>
      </c>
      <c r="G855" s="8">
        <v>1</v>
      </c>
      <c r="H855" s="8">
        <v>1</v>
      </c>
      <c r="I855" s="8">
        <v>1</v>
      </c>
      <c r="J855" s="8">
        <v>0</v>
      </c>
      <c r="K855" s="8">
        <v>1</v>
      </c>
      <c r="L855" s="8">
        <v>1</v>
      </c>
      <c r="M855" s="8">
        <v>0</v>
      </c>
      <c r="N855" s="8">
        <v>1</v>
      </c>
      <c r="O855" s="8">
        <v>0</v>
      </c>
      <c r="P855" s="8">
        <v>1</v>
      </c>
      <c r="Q855" s="8">
        <v>0</v>
      </c>
      <c r="R855" s="8">
        <v>0</v>
      </c>
      <c r="S855" s="8">
        <v>0</v>
      </c>
      <c r="T855" s="8">
        <v>0</v>
      </c>
      <c r="U855" s="5">
        <v>208050043</v>
      </c>
    </row>
    <row r="856" spans="1:21" hidden="1" x14ac:dyDescent="0.25">
      <c r="A856" s="8" t="s">
        <v>5018</v>
      </c>
      <c r="B856" s="2" t="s">
        <v>1273</v>
      </c>
      <c r="C856" s="2" t="s">
        <v>78</v>
      </c>
      <c r="D856" s="2" t="s">
        <v>72</v>
      </c>
      <c r="E856" s="2" t="s">
        <v>33</v>
      </c>
      <c r="F856" s="8" t="s">
        <v>36</v>
      </c>
      <c r="G856" s="8">
        <v>1</v>
      </c>
      <c r="H856" s="8">
        <v>1</v>
      </c>
      <c r="I856" s="8">
        <v>1</v>
      </c>
      <c r="J856" s="8">
        <v>0</v>
      </c>
      <c r="K856" s="8">
        <v>1</v>
      </c>
      <c r="L856" s="8">
        <v>1</v>
      </c>
      <c r="M856" s="8">
        <v>0</v>
      </c>
      <c r="N856" s="8">
        <v>1</v>
      </c>
      <c r="O856" s="8">
        <v>0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5">
        <v>208060014</v>
      </c>
    </row>
    <row r="857" spans="1:21" hidden="1" x14ac:dyDescent="0.25">
      <c r="A857" s="8" t="s">
        <v>5018</v>
      </c>
      <c r="B857" s="2" t="s">
        <v>1274</v>
      </c>
      <c r="C857" s="2" t="s">
        <v>78</v>
      </c>
      <c r="D857" s="2" t="s">
        <v>72</v>
      </c>
      <c r="E857" s="2" t="s">
        <v>33</v>
      </c>
      <c r="F857" s="8" t="s">
        <v>36</v>
      </c>
      <c r="G857" s="8">
        <v>1</v>
      </c>
      <c r="H857" s="8">
        <v>1</v>
      </c>
      <c r="I857" s="8">
        <v>1</v>
      </c>
      <c r="J857" s="8">
        <v>0</v>
      </c>
      <c r="K857" s="8">
        <v>1</v>
      </c>
      <c r="L857" s="8">
        <v>1</v>
      </c>
      <c r="M857" s="8">
        <v>0</v>
      </c>
      <c r="N857" s="8">
        <v>1</v>
      </c>
      <c r="O857" s="8">
        <v>0</v>
      </c>
      <c r="P857" s="8">
        <v>1</v>
      </c>
      <c r="Q857" s="8">
        <v>0</v>
      </c>
      <c r="R857" s="8">
        <v>0</v>
      </c>
      <c r="S857" s="8">
        <v>0</v>
      </c>
      <c r="T857" s="8">
        <v>0</v>
      </c>
      <c r="U857" s="5">
        <v>208060022</v>
      </c>
    </row>
    <row r="858" spans="1:21" hidden="1" x14ac:dyDescent="0.25">
      <c r="A858" s="8" t="s">
        <v>5018</v>
      </c>
      <c r="B858" s="2" t="s">
        <v>1275</v>
      </c>
      <c r="C858" s="2" t="s">
        <v>78</v>
      </c>
      <c r="D858" s="2" t="s">
        <v>72</v>
      </c>
      <c r="E858" s="2" t="s">
        <v>33</v>
      </c>
      <c r="F858" s="8" t="s">
        <v>36</v>
      </c>
      <c r="G858" s="8">
        <v>1</v>
      </c>
      <c r="H858" s="8">
        <v>1</v>
      </c>
      <c r="I858" s="8">
        <v>1</v>
      </c>
      <c r="J858" s="8">
        <v>0</v>
      </c>
      <c r="K858" s="8">
        <v>1</v>
      </c>
      <c r="L858" s="8">
        <v>1</v>
      </c>
      <c r="M858" s="8">
        <v>0</v>
      </c>
      <c r="N858" s="8">
        <v>1</v>
      </c>
      <c r="O858" s="8">
        <v>0</v>
      </c>
      <c r="P858" s="8">
        <v>1</v>
      </c>
      <c r="Q858" s="8">
        <v>0</v>
      </c>
      <c r="R858" s="8">
        <v>0</v>
      </c>
      <c r="S858" s="8">
        <v>0</v>
      </c>
      <c r="T858" s="8">
        <v>0</v>
      </c>
      <c r="U858" s="5">
        <v>208060030</v>
      </c>
    </row>
    <row r="859" spans="1:21" hidden="1" x14ac:dyDescent="0.25">
      <c r="A859" s="8" t="s">
        <v>5018</v>
      </c>
      <c r="B859" s="2" t="s">
        <v>1276</v>
      </c>
      <c r="C859" s="2" t="s">
        <v>79</v>
      </c>
      <c r="D859" s="2" t="s">
        <v>72</v>
      </c>
      <c r="E859" s="2" t="s">
        <v>33</v>
      </c>
      <c r="F859" s="8" t="s">
        <v>36</v>
      </c>
      <c r="G859" s="8">
        <v>1</v>
      </c>
      <c r="H859" s="8">
        <v>1</v>
      </c>
      <c r="I859" s="8">
        <v>1</v>
      </c>
      <c r="J859" s="8">
        <v>0</v>
      </c>
      <c r="K859" s="8">
        <v>1</v>
      </c>
      <c r="L859" s="8">
        <v>1</v>
      </c>
      <c r="M859" s="8">
        <v>0</v>
      </c>
      <c r="N859" s="8">
        <v>1</v>
      </c>
      <c r="O859" s="8">
        <v>0</v>
      </c>
      <c r="P859" s="8">
        <v>1</v>
      </c>
      <c r="Q859" s="8">
        <v>0</v>
      </c>
      <c r="R859" s="8">
        <v>0</v>
      </c>
      <c r="S859" s="8">
        <v>0</v>
      </c>
      <c r="T859" s="8">
        <v>0</v>
      </c>
      <c r="U859" s="5">
        <v>208070010</v>
      </c>
    </row>
    <row r="860" spans="1:21" hidden="1" x14ac:dyDescent="0.25">
      <c r="A860" s="8" t="s">
        <v>5018</v>
      </c>
      <c r="B860" s="2" t="s">
        <v>1277</v>
      </c>
      <c r="C860" s="2" t="s">
        <v>79</v>
      </c>
      <c r="D860" s="2" t="s">
        <v>72</v>
      </c>
      <c r="E860" s="2" t="s">
        <v>33</v>
      </c>
      <c r="F860" s="8" t="s">
        <v>36</v>
      </c>
      <c r="G860" s="8">
        <v>1</v>
      </c>
      <c r="H860" s="8">
        <v>1</v>
      </c>
      <c r="I860" s="8">
        <v>1</v>
      </c>
      <c r="J860" s="8">
        <v>0</v>
      </c>
      <c r="K860" s="8">
        <v>1</v>
      </c>
      <c r="L860" s="8">
        <v>1</v>
      </c>
      <c r="M860" s="8">
        <v>0</v>
      </c>
      <c r="N860" s="8">
        <v>1</v>
      </c>
      <c r="O860" s="8">
        <v>0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5">
        <v>208070028</v>
      </c>
    </row>
    <row r="861" spans="1:21" hidden="1" x14ac:dyDescent="0.25">
      <c r="A861" s="8" t="s">
        <v>5018</v>
      </c>
      <c r="B861" s="2" t="s">
        <v>1278</v>
      </c>
      <c r="C861" s="2" t="s">
        <v>79</v>
      </c>
      <c r="D861" s="2" t="s">
        <v>72</v>
      </c>
      <c r="E861" s="2" t="s">
        <v>33</v>
      </c>
      <c r="F861" s="8" t="s">
        <v>36</v>
      </c>
      <c r="G861" s="8">
        <v>1</v>
      </c>
      <c r="H861" s="8">
        <v>1</v>
      </c>
      <c r="I861" s="8">
        <v>1</v>
      </c>
      <c r="J861" s="8">
        <v>0</v>
      </c>
      <c r="K861" s="8">
        <v>1</v>
      </c>
      <c r="L861" s="8">
        <v>1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5">
        <v>208070036</v>
      </c>
    </row>
    <row r="862" spans="1:21" hidden="1" x14ac:dyDescent="0.25">
      <c r="A862" s="8" t="s">
        <v>5018</v>
      </c>
      <c r="B862" s="2" t="s">
        <v>1279</v>
      </c>
      <c r="C862" s="2" t="s">
        <v>79</v>
      </c>
      <c r="D862" s="2" t="s">
        <v>72</v>
      </c>
      <c r="E862" s="2" t="s">
        <v>33</v>
      </c>
      <c r="F862" s="8" t="s">
        <v>36</v>
      </c>
      <c r="G862" s="8">
        <v>1</v>
      </c>
      <c r="H862" s="8">
        <v>1</v>
      </c>
      <c r="I862" s="8">
        <v>1</v>
      </c>
      <c r="J862" s="8">
        <v>0</v>
      </c>
      <c r="K862" s="8">
        <v>1</v>
      </c>
      <c r="L862" s="8">
        <v>1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5">
        <v>208070044</v>
      </c>
    </row>
    <row r="863" spans="1:21" hidden="1" x14ac:dyDescent="0.25">
      <c r="A863" s="8" t="s">
        <v>5018</v>
      </c>
      <c r="B863" s="2" t="s">
        <v>1280</v>
      </c>
      <c r="C863" s="2" t="s">
        <v>80</v>
      </c>
      <c r="D863" s="2" t="s">
        <v>72</v>
      </c>
      <c r="E863" s="2" t="s">
        <v>33</v>
      </c>
      <c r="F863" s="8" t="s">
        <v>36</v>
      </c>
      <c r="G863" s="8">
        <v>1</v>
      </c>
      <c r="H863" s="8">
        <v>1</v>
      </c>
      <c r="I863" s="8">
        <v>1</v>
      </c>
      <c r="J863" s="8">
        <v>0</v>
      </c>
      <c r="K863" s="8">
        <v>1</v>
      </c>
      <c r="L863" s="8">
        <v>1</v>
      </c>
      <c r="M863" s="8">
        <v>0</v>
      </c>
      <c r="N863" s="8">
        <v>1</v>
      </c>
      <c r="O863" s="8">
        <v>0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5">
        <v>208080015</v>
      </c>
    </row>
    <row r="864" spans="1:21" hidden="1" x14ac:dyDescent="0.25">
      <c r="A864" s="8" t="s">
        <v>5018</v>
      </c>
      <c r="B864" s="2" t="s">
        <v>1281</v>
      </c>
      <c r="C864" s="2" t="s">
        <v>80</v>
      </c>
      <c r="D864" s="2" t="s">
        <v>72</v>
      </c>
      <c r="E864" s="2" t="s">
        <v>33</v>
      </c>
      <c r="F864" s="8" t="s">
        <v>36</v>
      </c>
      <c r="G864" s="8">
        <v>1</v>
      </c>
      <c r="H864" s="8">
        <v>1</v>
      </c>
      <c r="I864" s="8">
        <v>1</v>
      </c>
      <c r="J864" s="8">
        <v>0</v>
      </c>
      <c r="K864" s="8">
        <v>1</v>
      </c>
      <c r="L864" s="8">
        <v>1</v>
      </c>
      <c r="M864" s="8">
        <v>0</v>
      </c>
      <c r="N864" s="8">
        <v>1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5">
        <v>208080023</v>
      </c>
    </row>
    <row r="865" spans="1:21" hidden="1" x14ac:dyDescent="0.25">
      <c r="A865" s="8" t="s">
        <v>5018</v>
      </c>
      <c r="B865" s="2" t="s">
        <v>1282</v>
      </c>
      <c r="C865" s="2" t="s">
        <v>80</v>
      </c>
      <c r="D865" s="2" t="s">
        <v>72</v>
      </c>
      <c r="E865" s="2" t="s">
        <v>33</v>
      </c>
      <c r="F865" s="8" t="s">
        <v>36</v>
      </c>
      <c r="G865" s="8">
        <v>1</v>
      </c>
      <c r="H865" s="8">
        <v>1</v>
      </c>
      <c r="I865" s="8">
        <v>1</v>
      </c>
      <c r="J865" s="8">
        <v>0</v>
      </c>
      <c r="K865" s="8">
        <v>1</v>
      </c>
      <c r="L865" s="8">
        <v>1</v>
      </c>
      <c r="M865" s="8">
        <v>0</v>
      </c>
      <c r="N865" s="8">
        <v>1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0</v>
      </c>
      <c r="U865" s="5">
        <v>208080031</v>
      </c>
    </row>
    <row r="866" spans="1:21" hidden="1" x14ac:dyDescent="0.25">
      <c r="A866" s="8" t="s">
        <v>5018</v>
      </c>
      <c r="B866" s="2" t="s">
        <v>1283</v>
      </c>
      <c r="C866" s="2" t="s">
        <v>80</v>
      </c>
      <c r="D866" s="2" t="s">
        <v>72</v>
      </c>
      <c r="E866" s="2" t="s">
        <v>33</v>
      </c>
      <c r="F866" s="8" t="s">
        <v>36</v>
      </c>
      <c r="G866" s="8">
        <v>1</v>
      </c>
      <c r="H866" s="8">
        <v>1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1</v>
      </c>
      <c r="O866" s="8">
        <v>0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5">
        <v>208080040</v>
      </c>
    </row>
    <row r="867" spans="1:21" hidden="1" x14ac:dyDescent="0.25">
      <c r="A867" s="8" t="s">
        <v>5018</v>
      </c>
      <c r="B867" s="2" t="s">
        <v>1284</v>
      </c>
      <c r="C867" s="2" t="s">
        <v>81</v>
      </c>
      <c r="D867" s="2" t="s">
        <v>72</v>
      </c>
      <c r="E867" s="2" t="s">
        <v>33</v>
      </c>
      <c r="F867" s="8" t="s">
        <v>36</v>
      </c>
      <c r="G867" s="8">
        <v>1</v>
      </c>
      <c r="H867" s="8">
        <v>1</v>
      </c>
      <c r="I867" s="8">
        <v>1</v>
      </c>
      <c r="J867" s="8">
        <v>0</v>
      </c>
      <c r="K867" s="8">
        <v>1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0</v>
      </c>
      <c r="S867" s="8">
        <v>0</v>
      </c>
      <c r="T867" s="8">
        <v>0</v>
      </c>
      <c r="U867" s="5">
        <v>208090010</v>
      </c>
    </row>
    <row r="868" spans="1:21" hidden="1" x14ac:dyDescent="0.25">
      <c r="A868" s="8" t="s">
        <v>5018</v>
      </c>
      <c r="B868" s="2" t="s">
        <v>1285</v>
      </c>
      <c r="C868" s="2" t="s">
        <v>81</v>
      </c>
      <c r="D868" s="2" t="s">
        <v>72</v>
      </c>
      <c r="E868" s="2" t="s">
        <v>33</v>
      </c>
      <c r="F868" s="8" t="s">
        <v>36</v>
      </c>
      <c r="G868" s="8">
        <v>1</v>
      </c>
      <c r="H868" s="8">
        <v>1</v>
      </c>
      <c r="I868" s="8">
        <v>1</v>
      </c>
      <c r="J868" s="8">
        <v>0</v>
      </c>
      <c r="K868" s="8">
        <v>1</v>
      </c>
      <c r="L868" s="8">
        <v>1</v>
      </c>
      <c r="M868" s="8">
        <v>0</v>
      </c>
      <c r="N868" s="8">
        <v>1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5">
        <v>208090029</v>
      </c>
    </row>
    <row r="869" spans="1:21" hidden="1" x14ac:dyDescent="0.25">
      <c r="A869" s="8" t="s">
        <v>5018</v>
      </c>
      <c r="B869" s="2" t="s">
        <v>1286</v>
      </c>
      <c r="C869" s="2" t="s">
        <v>81</v>
      </c>
      <c r="D869" s="2" t="s">
        <v>72</v>
      </c>
      <c r="E869" s="2" t="s">
        <v>33</v>
      </c>
      <c r="F869" s="8" t="s">
        <v>36</v>
      </c>
      <c r="G869" s="8">
        <v>1</v>
      </c>
      <c r="H869" s="8">
        <v>1</v>
      </c>
      <c r="I869" s="8">
        <v>1</v>
      </c>
      <c r="J869" s="8">
        <v>0</v>
      </c>
      <c r="K869" s="8">
        <v>1</v>
      </c>
      <c r="L869" s="8">
        <v>1</v>
      </c>
      <c r="M869" s="8">
        <v>0</v>
      </c>
      <c r="N869" s="8">
        <v>1</v>
      </c>
      <c r="O869" s="8">
        <v>0</v>
      </c>
      <c r="P869" s="8">
        <v>1</v>
      </c>
      <c r="Q869" s="8">
        <v>0</v>
      </c>
      <c r="R869" s="8">
        <v>0</v>
      </c>
      <c r="S869" s="8">
        <v>0</v>
      </c>
      <c r="T869" s="8">
        <v>0</v>
      </c>
      <c r="U869" s="5">
        <v>208090037</v>
      </c>
    </row>
    <row r="870" spans="1:21" hidden="1" x14ac:dyDescent="0.25">
      <c r="A870" s="8" t="s">
        <v>5018</v>
      </c>
      <c r="B870" s="2" t="s">
        <v>1287</v>
      </c>
      <c r="C870" s="2" t="s">
        <v>74</v>
      </c>
      <c r="D870" s="2" t="s">
        <v>82</v>
      </c>
      <c r="E870" s="2" t="s">
        <v>33</v>
      </c>
      <c r="F870" s="8" t="s">
        <v>24</v>
      </c>
      <c r="G870" s="8">
        <v>1</v>
      </c>
      <c r="H870" s="8">
        <v>1</v>
      </c>
      <c r="I870" s="8">
        <v>1</v>
      </c>
      <c r="J870" s="8">
        <v>0</v>
      </c>
      <c r="K870" s="8">
        <v>1</v>
      </c>
      <c r="L870" s="8">
        <v>1</v>
      </c>
      <c r="M870" s="8">
        <v>0</v>
      </c>
      <c r="N870" s="8">
        <v>1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5">
        <v>209010010</v>
      </c>
    </row>
    <row r="871" spans="1:21" hidden="1" x14ac:dyDescent="0.25">
      <c r="A871" s="8" t="s">
        <v>5018</v>
      </c>
      <c r="B871" s="2" t="s">
        <v>1288</v>
      </c>
      <c r="C871" s="2" t="s">
        <v>74</v>
      </c>
      <c r="D871" s="2" t="s">
        <v>82</v>
      </c>
      <c r="E871" s="2" t="s">
        <v>33</v>
      </c>
      <c r="F871" s="8" t="s">
        <v>24</v>
      </c>
      <c r="G871" s="8">
        <v>1</v>
      </c>
      <c r="H871" s="8">
        <v>1</v>
      </c>
      <c r="I871" s="8">
        <v>1</v>
      </c>
      <c r="J871" s="8">
        <v>0</v>
      </c>
      <c r="K871" s="8">
        <v>1</v>
      </c>
      <c r="L871" s="8">
        <v>1</v>
      </c>
      <c r="M871" s="8">
        <v>0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5">
        <v>209010029</v>
      </c>
    </row>
    <row r="872" spans="1:21" hidden="1" x14ac:dyDescent="0.25">
      <c r="A872" s="8" t="s">
        <v>5018</v>
      </c>
      <c r="B872" s="2" t="s">
        <v>1289</v>
      </c>
      <c r="C872" s="2" t="s">
        <v>74</v>
      </c>
      <c r="D872" s="2" t="s">
        <v>82</v>
      </c>
      <c r="E872" s="2" t="s">
        <v>33</v>
      </c>
      <c r="F872" s="8" t="s">
        <v>24</v>
      </c>
      <c r="G872" s="8">
        <v>1</v>
      </c>
      <c r="H872" s="8">
        <v>1</v>
      </c>
      <c r="I872" s="8">
        <v>1</v>
      </c>
      <c r="J872" s="8">
        <v>0</v>
      </c>
      <c r="K872" s="8">
        <v>1</v>
      </c>
      <c r="L872" s="8">
        <v>1</v>
      </c>
      <c r="M872" s="8">
        <v>0</v>
      </c>
      <c r="N872" s="8">
        <v>1</v>
      </c>
      <c r="O872" s="8">
        <v>0</v>
      </c>
      <c r="P872" s="8">
        <v>1</v>
      </c>
      <c r="Q872" s="8">
        <v>0</v>
      </c>
      <c r="R872" s="8">
        <v>0</v>
      </c>
      <c r="S872" s="8">
        <v>0</v>
      </c>
      <c r="T872" s="8">
        <v>0</v>
      </c>
      <c r="U872" s="5">
        <v>209010037</v>
      </c>
    </row>
    <row r="873" spans="1:21" hidden="1" x14ac:dyDescent="0.25">
      <c r="A873" s="8" t="s">
        <v>5018</v>
      </c>
      <c r="B873" s="2" t="s">
        <v>1290</v>
      </c>
      <c r="C873" s="2" t="s">
        <v>74</v>
      </c>
      <c r="D873" s="2" t="s">
        <v>82</v>
      </c>
      <c r="E873" s="2" t="s">
        <v>33</v>
      </c>
      <c r="F873" s="8" t="s">
        <v>24</v>
      </c>
      <c r="G873" s="8">
        <v>1</v>
      </c>
      <c r="H873" s="8">
        <v>1</v>
      </c>
      <c r="I873" s="8">
        <v>1</v>
      </c>
      <c r="J873" s="8">
        <v>0</v>
      </c>
      <c r="K873" s="8">
        <v>1</v>
      </c>
      <c r="L873" s="8">
        <v>1</v>
      </c>
      <c r="M873" s="8">
        <v>0</v>
      </c>
      <c r="N873" s="8">
        <v>1</v>
      </c>
      <c r="O873" s="8">
        <v>0</v>
      </c>
      <c r="P873" s="8">
        <v>1</v>
      </c>
      <c r="Q873" s="8">
        <v>0</v>
      </c>
      <c r="R873" s="8">
        <v>0</v>
      </c>
      <c r="S873" s="8">
        <v>0</v>
      </c>
      <c r="T873" s="8">
        <v>0</v>
      </c>
      <c r="U873" s="5">
        <v>209010045</v>
      </c>
    </row>
    <row r="874" spans="1:21" hidden="1" x14ac:dyDescent="0.25">
      <c r="A874" s="8" t="s">
        <v>5018</v>
      </c>
      <c r="B874" s="2" t="s">
        <v>1291</v>
      </c>
      <c r="C874" s="2" t="s">
        <v>74</v>
      </c>
      <c r="D874" s="2" t="s">
        <v>82</v>
      </c>
      <c r="E874" s="2" t="s">
        <v>33</v>
      </c>
      <c r="F874" s="8" t="s">
        <v>24</v>
      </c>
      <c r="G874" s="8">
        <v>1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1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5">
        <v>209010053</v>
      </c>
    </row>
    <row r="875" spans="1:21" hidden="1" x14ac:dyDescent="0.25">
      <c r="A875" s="8" t="s">
        <v>5018</v>
      </c>
      <c r="B875" s="2" t="s">
        <v>1292</v>
      </c>
      <c r="C875" s="2" t="s">
        <v>74</v>
      </c>
      <c r="D875" s="2" t="s">
        <v>82</v>
      </c>
      <c r="E875" s="2" t="s">
        <v>33</v>
      </c>
      <c r="F875" s="8" t="s">
        <v>36</v>
      </c>
      <c r="G875" s="8">
        <v>1</v>
      </c>
      <c r="H875" s="8">
        <v>1</v>
      </c>
      <c r="I875" s="8">
        <v>1</v>
      </c>
      <c r="J875" s="8">
        <v>0</v>
      </c>
      <c r="K875" s="8">
        <v>1</v>
      </c>
      <c r="L875" s="8">
        <v>1</v>
      </c>
      <c r="M875" s="8">
        <v>0</v>
      </c>
      <c r="N875" s="8">
        <v>1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5">
        <v>209010061</v>
      </c>
    </row>
    <row r="876" spans="1:21" hidden="1" x14ac:dyDescent="0.25">
      <c r="A876" s="8" t="s">
        <v>5018</v>
      </c>
      <c r="B876" s="2" t="s">
        <v>1293</v>
      </c>
      <c r="C876" s="2" t="s">
        <v>83</v>
      </c>
      <c r="D876" s="2" t="s">
        <v>82</v>
      </c>
      <c r="E876" s="2" t="s">
        <v>33</v>
      </c>
      <c r="F876" s="8" t="s">
        <v>24</v>
      </c>
      <c r="G876" s="8">
        <v>1</v>
      </c>
      <c r="H876" s="8">
        <v>1</v>
      </c>
      <c r="I876" s="8">
        <v>1</v>
      </c>
      <c r="J876" s="8">
        <v>0</v>
      </c>
      <c r="K876" s="8">
        <v>1</v>
      </c>
      <c r="L876" s="8">
        <v>1</v>
      </c>
      <c r="M876" s="8">
        <v>0</v>
      </c>
      <c r="N876" s="8">
        <v>1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5">
        <v>209020016</v>
      </c>
    </row>
    <row r="877" spans="1:21" hidden="1" x14ac:dyDescent="0.25">
      <c r="A877" s="8" t="s">
        <v>5018</v>
      </c>
      <c r="B877" s="2" t="s">
        <v>1294</v>
      </c>
      <c r="C877" s="2" t="s">
        <v>84</v>
      </c>
      <c r="D877" s="2" t="s">
        <v>82</v>
      </c>
      <c r="E877" s="2" t="s">
        <v>33</v>
      </c>
      <c r="F877" s="8" t="s">
        <v>24</v>
      </c>
      <c r="G877" s="8">
        <v>1</v>
      </c>
      <c r="H877" s="8">
        <v>1</v>
      </c>
      <c r="I877" s="8">
        <v>1</v>
      </c>
      <c r="J877" s="8">
        <v>1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5">
        <v>209030011</v>
      </c>
    </row>
    <row r="878" spans="1:21" hidden="1" x14ac:dyDescent="0.25">
      <c r="A878" s="8" t="s">
        <v>5018</v>
      </c>
      <c r="B878" s="2" t="s">
        <v>1295</v>
      </c>
      <c r="C878" s="2" t="s">
        <v>79</v>
      </c>
      <c r="D878" s="2" t="s">
        <v>82</v>
      </c>
      <c r="E878" s="2" t="s">
        <v>33</v>
      </c>
      <c r="F878" s="8" t="s">
        <v>24</v>
      </c>
      <c r="G878" s="8">
        <v>1</v>
      </c>
      <c r="H878" s="8">
        <v>1</v>
      </c>
      <c r="I878" s="8">
        <v>1</v>
      </c>
      <c r="J878" s="8">
        <v>0</v>
      </c>
      <c r="K878" s="8">
        <v>1</v>
      </c>
      <c r="L878" s="8">
        <v>1</v>
      </c>
      <c r="M878" s="8">
        <v>0</v>
      </c>
      <c r="N878" s="8">
        <v>1</v>
      </c>
      <c r="O878" s="8">
        <v>0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5">
        <v>209040017</v>
      </c>
    </row>
    <row r="879" spans="1:21" hidden="1" x14ac:dyDescent="0.25">
      <c r="A879" s="8" t="s">
        <v>5018</v>
      </c>
      <c r="B879" s="2" t="s">
        <v>1296</v>
      </c>
      <c r="C879" s="2" t="s">
        <v>79</v>
      </c>
      <c r="D879" s="2" t="s">
        <v>82</v>
      </c>
      <c r="E879" s="2" t="s">
        <v>33</v>
      </c>
      <c r="F879" s="8" t="s">
        <v>24</v>
      </c>
      <c r="G879" s="8">
        <v>1</v>
      </c>
      <c r="H879" s="8">
        <v>1</v>
      </c>
      <c r="I879" s="8">
        <v>1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0</v>
      </c>
      <c r="U879" s="5">
        <v>209040025</v>
      </c>
    </row>
    <row r="880" spans="1:21" hidden="1" x14ac:dyDescent="0.25">
      <c r="A880" s="8" t="s">
        <v>5018</v>
      </c>
      <c r="B880" s="2" t="s">
        <v>1297</v>
      </c>
      <c r="C880" s="2" t="s">
        <v>79</v>
      </c>
      <c r="D880" s="2" t="s">
        <v>82</v>
      </c>
      <c r="E880" s="2" t="s">
        <v>33</v>
      </c>
      <c r="F880" s="8" t="s">
        <v>24</v>
      </c>
      <c r="G880" s="8">
        <v>1</v>
      </c>
      <c r="H880" s="8">
        <v>1</v>
      </c>
      <c r="I880" s="8">
        <v>1</v>
      </c>
      <c r="J880" s="8">
        <v>0</v>
      </c>
      <c r="K880" s="8">
        <v>1</v>
      </c>
      <c r="L880" s="8">
        <v>1</v>
      </c>
      <c r="M880" s="8">
        <v>1</v>
      </c>
      <c r="N880" s="8">
        <v>0</v>
      </c>
      <c r="O880" s="8">
        <v>0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5">
        <v>209040033</v>
      </c>
    </row>
    <row r="881" spans="1:21" hidden="1" x14ac:dyDescent="0.25">
      <c r="A881" s="8" t="s">
        <v>5018</v>
      </c>
      <c r="B881" s="2" t="s">
        <v>1298</v>
      </c>
      <c r="C881" s="2" t="s">
        <v>79</v>
      </c>
      <c r="D881" s="2" t="s">
        <v>82</v>
      </c>
      <c r="E881" s="2" t="s">
        <v>33</v>
      </c>
      <c r="F881" s="8" t="s">
        <v>24</v>
      </c>
      <c r="G881" s="8">
        <v>1</v>
      </c>
      <c r="H881" s="8">
        <v>1</v>
      </c>
      <c r="I881" s="8">
        <v>1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0</v>
      </c>
      <c r="P881" s="8">
        <v>1</v>
      </c>
      <c r="Q881" s="8">
        <v>0</v>
      </c>
      <c r="R881" s="8">
        <v>0</v>
      </c>
      <c r="S881" s="8">
        <v>0</v>
      </c>
      <c r="T881" s="8">
        <v>0</v>
      </c>
      <c r="U881" s="5">
        <v>209040041</v>
      </c>
    </row>
    <row r="882" spans="1:21" hidden="1" x14ac:dyDescent="0.25">
      <c r="A882" s="8" t="s">
        <v>5018</v>
      </c>
      <c r="B882" s="2" t="s">
        <v>1299</v>
      </c>
      <c r="C882" s="2" t="s">
        <v>79</v>
      </c>
      <c r="D882" s="2" t="s">
        <v>82</v>
      </c>
      <c r="E882" s="2" t="s">
        <v>33</v>
      </c>
      <c r="F882" s="8" t="s">
        <v>36</v>
      </c>
      <c r="G882" s="8">
        <v>0</v>
      </c>
      <c r="H882" s="8">
        <v>1</v>
      </c>
      <c r="I882" s="8">
        <v>1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5">
        <v>209040050</v>
      </c>
    </row>
    <row r="883" spans="1:21" hidden="1" x14ac:dyDescent="0.25">
      <c r="A883" s="8" t="s">
        <v>5018</v>
      </c>
      <c r="B883" s="2" t="s">
        <v>1300</v>
      </c>
      <c r="C883" s="2" t="s">
        <v>86</v>
      </c>
      <c r="D883" s="2" t="s">
        <v>85</v>
      </c>
      <c r="E883" s="2" t="s">
        <v>33</v>
      </c>
      <c r="F883" s="8" t="s">
        <v>36</v>
      </c>
      <c r="G883" s="8">
        <v>0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1</v>
      </c>
      <c r="Q883" s="8">
        <v>0</v>
      </c>
      <c r="R883" s="8">
        <v>0</v>
      </c>
      <c r="S883" s="8">
        <v>0</v>
      </c>
      <c r="T883" s="8">
        <v>0</v>
      </c>
      <c r="U883" s="5">
        <v>210010010</v>
      </c>
    </row>
    <row r="884" spans="1:21" hidden="1" x14ac:dyDescent="0.25">
      <c r="A884" s="8" t="s">
        <v>5018</v>
      </c>
      <c r="B884" s="2" t="s">
        <v>1301</v>
      </c>
      <c r="C884" s="2" t="s">
        <v>86</v>
      </c>
      <c r="D884" s="2" t="s">
        <v>85</v>
      </c>
      <c r="E884" s="2" t="s">
        <v>33</v>
      </c>
      <c r="F884" s="8" t="s">
        <v>36</v>
      </c>
      <c r="G884" s="8">
        <v>1</v>
      </c>
      <c r="H884" s="8">
        <v>0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5">
        <v>210010029</v>
      </c>
    </row>
    <row r="885" spans="1:21" hidden="1" x14ac:dyDescent="0.25">
      <c r="A885" s="8" t="s">
        <v>5018</v>
      </c>
      <c r="B885" s="2" t="s">
        <v>1302</v>
      </c>
      <c r="C885" s="2" t="s">
        <v>86</v>
      </c>
      <c r="D885" s="2" t="s">
        <v>85</v>
      </c>
      <c r="E885" s="2" t="s">
        <v>33</v>
      </c>
      <c r="F885" s="8" t="s">
        <v>36</v>
      </c>
      <c r="G885" s="8">
        <v>1</v>
      </c>
      <c r="H885" s="8">
        <v>1</v>
      </c>
      <c r="I885" s="8">
        <v>1</v>
      </c>
      <c r="J885" s="8">
        <v>0</v>
      </c>
      <c r="K885" s="8">
        <v>1</v>
      </c>
      <c r="L885" s="8">
        <v>1</v>
      </c>
      <c r="M885" s="8">
        <v>0</v>
      </c>
      <c r="N885" s="8">
        <v>1</v>
      </c>
      <c r="O885" s="8">
        <v>0</v>
      </c>
      <c r="P885" s="8">
        <v>1</v>
      </c>
      <c r="Q885" s="8">
        <v>0</v>
      </c>
      <c r="R885" s="8">
        <v>0</v>
      </c>
      <c r="S885" s="8">
        <v>0</v>
      </c>
      <c r="T885" s="8">
        <v>0</v>
      </c>
      <c r="U885" s="5">
        <v>210010037</v>
      </c>
    </row>
    <row r="886" spans="1:21" hidden="1" x14ac:dyDescent="0.25">
      <c r="A886" s="8" t="s">
        <v>5018</v>
      </c>
      <c r="B886" s="2" t="s">
        <v>1303</v>
      </c>
      <c r="C886" s="2" t="s">
        <v>86</v>
      </c>
      <c r="D886" s="2" t="s">
        <v>85</v>
      </c>
      <c r="E886" s="2" t="s">
        <v>33</v>
      </c>
      <c r="F886" s="8" t="s">
        <v>36</v>
      </c>
      <c r="G886" s="8">
        <v>1</v>
      </c>
      <c r="H886" s="8">
        <v>1</v>
      </c>
      <c r="I886" s="8">
        <v>1</v>
      </c>
      <c r="J886" s="8">
        <v>0</v>
      </c>
      <c r="K886" s="8">
        <v>1</v>
      </c>
      <c r="L886" s="8">
        <v>1</v>
      </c>
      <c r="M886" s="8">
        <v>0</v>
      </c>
      <c r="N886" s="8">
        <v>1</v>
      </c>
      <c r="O886" s="8">
        <v>0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5">
        <v>210010045</v>
      </c>
    </row>
    <row r="887" spans="1:21" hidden="1" x14ac:dyDescent="0.25">
      <c r="A887" s="8" t="s">
        <v>5018</v>
      </c>
      <c r="B887" s="2" t="s">
        <v>1304</v>
      </c>
      <c r="C887" s="2" t="s">
        <v>86</v>
      </c>
      <c r="D887" s="2" t="s">
        <v>85</v>
      </c>
      <c r="E887" s="2" t="s">
        <v>33</v>
      </c>
      <c r="F887" s="8" t="s">
        <v>36</v>
      </c>
      <c r="G887" s="8">
        <v>1</v>
      </c>
      <c r="H887" s="8">
        <v>1</v>
      </c>
      <c r="I887" s="8">
        <v>1</v>
      </c>
      <c r="J887" s="8">
        <v>0</v>
      </c>
      <c r="K887" s="8">
        <v>1</v>
      </c>
      <c r="L887" s="8">
        <v>1</v>
      </c>
      <c r="M887" s="8">
        <v>0</v>
      </c>
      <c r="N887" s="8">
        <v>1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5">
        <v>210010053</v>
      </c>
    </row>
    <row r="888" spans="1:21" hidden="1" x14ac:dyDescent="0.25">
      <c r="A888" s="8" t="s">
        <v>5018</v>
      </c>
      <c r="B888" s="2" t="s">
        <v>1305</v>
      </c>
      <c r="C888" s="2" t="s">
        <v>86</v>
      </c>
      <c r="D888" s="2" t="s">
        <v>85</v>
      </c>
      <c r="E888" s="2" t="s">
        <v>33</v>
      </c>
      <c r="F888" s="8" t="s">
        <v>36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1</v>
      </c>
      <c r="M888" s="8">
        <v>0</v>
      </c>
      <c r="N888" s="8">
        <v>1</v>
      </c>
      <c r="O888" s="8">
        <v>0</v>
      </c>
      <c r="P888" s="8">
        <v>1</v>
      </c>
      <c r="Q888" s="8">
        <v>0</v>
      </c>
      <c r="R888" s="8">
        <v>0</v>
      </c>
      <c r="S888" s="8">
        <v>0</v>
      </c>
      <c r="T888" s="8">
        <v>0</v>
      </c>
      <c r="U888" s="5">
        <v>210010061</v>
      </c>
    </row>
    <row r="889" spans="1:21" hidden="1" x14ac:dyDescent="0.25">
      <c r="A889" s="8" t="s">
        <v>5018</v>
      </c>
      <c r="B889" s="2" t="s">
        <v>1306</v>
      </c>
      <c r="C889" s="2" t="s">
        <v>86</v>
      </c>
      <c r="D889" s="2" t="s">
        <v>85</v>
      </c>
      <c r="E889" s="2" t="s">
        <v>33</v>
      </c>
      <c r="F889" s="8" t="s">
        <v>36</v>
      </c>
      <c r="G889" s="8">
        <v>1</v>
      </c>
      <c r="H889" s="8">
        <v>1</v>
      </c>
      <c r="I889" s="8">
        <v>1</v>
      </c>
      <c r="J889" s="8">
        <v>0</v>
      </c>
      <c r="K889" s="8">
        <v>1</v>
      </c>
      <c r="L889" s="8">
        <v>1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5">
        <v>210010070</v>
      </c>
    </row>
    <row r="890" spans="1:21" hidden="1" x14ac:dyDescent="0.25">
      <c r="A890" s="8" t="s">
        <v>5018</v>
      </c>
      <c r="B890" s="2" t="s">
        <v>1307</v>
      </c>
      <c r="C890" s="2" t="s">
        <v>86</v>
      </c>
      <c r="D890" s="2" t="s">
        <v>85</v>
      </c>
      <c r="E890" s="2" t="s">
        <v>33</v>
      </c>
      <c r="F890" s="8" t="s">
        <v>36</v>
      </c>
      <c r="G890" s="8">
        <v>1</v>
      </c>
      <c r="H890" s="8">
        <v>1</v>
      </c>
      <c r="I890" s="8">
        <v>0</v>
      </c>
      <c r="J890" s="8">
        <v>0</v>
      </c>
      <c r="K890" s="8">
        <v>1</v>
      </c>
      <c r="L890" s="8">
        <v>1</v>
      </c>
      <c r="M890" s="8">
        <v>0</v>
      </c>
      <c r="N890" s="8">
        <v>0</v>
      </c>
      <c r="O890" s="8">
        <v>1</v>
      </c>
      <c r="P890" s="8">
        <v>1</v>
      </c>
      <c r="Q890" s="8">
        <v>0</v>
      </c>
      <c r="R890" s="8">
        <v>0</v>
      </c>
      <c r="S890" s="8">
        <v>0</v>
      </c>
      <c r="T890" s="8">
        <v>0</v>
      </c>
      <c r="U890" s="5">
        <v>210010088</v>
      </c>
    </row>
    <row r="891" spans="1:21" hidden="1" x14ac:dyDescent="0.25">
      <c r="A891" s="8" t="s">
        <v>5018</v>
      </c>
      <c r="B891" s="2" t="s">
        <v>1308</v>
      </c>
      <c r="C891" s="2" t="s">
        <v>86</v>
      </c>
      <c r="D891" s="2" t="s">
        <v>85</v>
      </c>
      <c r="E891" s="2" t="s">
        <v>33</v>
      </c>
      <c r="F891" s="8" t="s">
        <v>36</v>
      </c>
      <c r="G891" s="8">
        <v>1</v>
      </c>
      <c r="H891" s="8">
        <v>1</v>
      </c>
      <c r="I891" s="8">
        <v>1</v>
      </c>
      <c r="J891" s="8">
        <v>0</v>
      </c>
      <c r="K891" s="8">
        <v>1</v>
      </c>
      <c r="L891" s="8">
        <v>1</v>
      </c>
      <c r="M891" s="8">
        <v>0</v>
      </c>
      <c r="N891" s="8">
        <v>1</v>
      </c>
      <c r="O891" s="8">
        <v>0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5">
        <v>210010096</v>
      </c>
    </row>
    <row r="892" spans="1:21" hidden="1" x14ac:dyDescent="0.25">
      <c r="A892" s="8" t="s">
        <v>5018</v>
      </c>
      <c r="B892" s="2" t="s">
        <v>1309</v>
      </c>
      <c r="C892" s="2" t="s">
        <v>86</v>
      </c>
      <c r="D892" s="2" t="s">
        <v>85</v>
      </c>
      <c r="E892" s="2" t="s">
        <v>33</v>
      </c>
      <c r="F892" s="8" t="s">
        <v>36</v>
      </c>
      <c r="G892" s="8">
        <v>1</v>
      </c>
      <c r="H892" s="8">
        <v>1</v>
      </c>
      <c r="I892" s="8">
        <v>1</v>
      </c>
      <c r="J892" s="8">
        <v>0</v>
      </c>
      <c r="K892" s="8">
        <v>1</v>
      </c>
      <c r="L892" s="8">
        <v>1</v>
      </c>
      <c r="M892" s="8">
        <v>0</v>
      </c>
      <c r="N892" s="8">
        <v>1</v>
      </c>
      <c r="O892" s="8">
        <v>0</v>
      </c>
      <c r="P892" s="8">
        <v>1</v>
      </c>
      <c r="Q892" s="8">
        <v>0</v>
      </c>
      <c r="R892" s="8">
        <v>0</v>
      </c>
      <c r="S892" s="8">
        <v>0</v>
      </c>
      <c r="T892" s="8">
        <v>0</v>
      </c>
      <c r="U892" s="5">
        <v>210010100</v>
      </c>
    </row>
    <row r="893" spans="1:21" hidden="1" x14ac:dyDescent="0.25">
      <c r="A893" s="8" t="s">
        <v>5018</v>
      </c>
      <c r="B893" s="2" t="s">
        <v>1310</v>
      </c>
      <c r="C893" s="2" t="s">
        <v>86</v>
      </c>
      <c r="D893" s="2" t="s">
        <v>85</v>
      </c>
      <c r="E893" s="2" t="s">
        <v>33</v>
      </c>
      <c r="F893" s="8" t="s">
        <v>36</v>
      </c>
      <c r="G893" s="8">
        <v>1</v>
      </c>
      <c r="H893" s="8">
        <v>1</v>
      </c>
      <c r="I893" s="8">
        <v>1</v>
      </c>
      <c r="J893" s="8">
        <v>0</v>
      </c>
      <c r="K893" s="8">
        <v>1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0</v>
      </c>
      <c r="S893" s="8">
        <v>0</v>
      </c>
      <c r="T893" s="8">
        <v>0</v>
      </c>
      <c r="U893" s="5">
        <v>210010118</v>
      </c>
    </row>
    <row r="894" spans="1:21" hidden="1" x14ac:dyDescent="0.25">
      <c r="A894" s="8" t="s">
        <v>5018</v>
      </c>
      <c r="B894" s="2" t="s">
        <v>1311</v>
      </c>
      <c r="C894" s="2" t="s">
        <v>86</v>
      </c>
      <c r="D894" s="2" t="s">
        <v>85</v>
      </c>
      <c r="E894" s="2" t="s">
        <v>33</v>
      </c>
      <c r="F894" s="8" t="s">
        <v>36</v>
      </c>
      <c r="G894" s="8">
        <v>1</v>
      </c>
      <c r="H894" s="8">
        <v>1</v>
      </c>
      <c r="I894" s="8">
        <v>1</v>
      </c>
      <c r="J894" s="8">
        <v>0</v>
      </c>
      <c r="K894" s="8">
        <v>1</v>
      </c>
      <c r="L894" s="8">
        <v>1</v>
      </c>
      <c r="M894" s="8">
        <v>0</v>
      </c>
      <c r="N894" s="8">
        <v>1</v>
      </c>
      <c r="O894" s="8">
        <v>0</v>
      </c>
      <c r="P894" s="8">
        <v>1</v>
      </c>
      <c r="Q894" s="8">
        <v>0</v>
      </c>
      <c r="R894" s="8">
        <v>0</v>
      </c>
      <c r="S894" s="8">
        <v>0</v>
      </c>
      <c r="T894" s="8">
        <v>0</v>
      </c>
      <c r="U894" s="5">
        <v>210010126</v>
      </c>
    </row>
    <row r="895" spans="1:21" hidden="1" x14ac:dyDescent="0.25">
      <c r="A895" s="8" t="s">
        <v>5018</v>
      </c>
      <c r="B895" s="2" t="s">
        <v>1312</v>
      </c>
      <c r="C895" s="2" t="s">
        <v>86</v>
      </c>
      <c r="D895" s="2" t="s">
        <v>85</v>
      </c>
      <c r="E895" s="2" t="s">
        <v>33</v>
      </c>
      <c r="F895" s="8" t="s">
        <v>36</v>
      </c>
      <c r="G895" s="8">
        <v>1</v>
      </c>
      <c r="H895" s="8">
        <v>1</v>
      </c>
      <c r="I895" s="8">
        <v>1</v>
      </c>
      <c r="J895" s="8">
        <v>0</v>
      </c>
      <c r="K895" s="8">
        <v>1</v>
      </c>
      <c r="L895" s="8">
        <v>1</v>
      </c>
      <c r="M895" s="8">
        <v>0</v>
      </c>
      <c r="N895" s="8">
        <v>1</v>
      </c>
      <c r="O895" s="8">
        <v>0</v>
      </c>
      <c r="P895" s="8">
        <v>1</v>
      </c>
      <c r="Q895" s="8">
        <v>0</v>
      </c>
      <c r="R895" s="8">
        <v>0</v>
      </c>
      <c r="S895" s="8">
        <v>0</v>
      </c>
      <c r="T895" s="8">
        <v>0</v>
      </c>
      <c r="U895" s="5">
        <v>210010134</v>
      </c>
    </row>
    <row r="896" spans="1:21" hidden="1" x14ac:dyDescent="0.25">
      <c r="A896" s="8" t="s">
        <v>5018</v>
      </c>
      <c r="B896" s="2" t="s">
        <v>1313</v>
      </c>
      <c r="C896" s="2" t="s">
        <v>86</v>
      </c>
      <c r="D896" s="2" t="s">
        <v>85</v>
      </c>
      <c r="E896" s="2" t="s">
        <v>33</v>
      </c>
      <c r="F896" s="8" t="s">
        <v>36</v>
      </c>
      <c r="G896" s="8">
        <v>1</v>
      </c>
      <c r="H896" s="8">
        <v>1</v>
      </c>
      <c r="I896" s="8">
        <v>1</v>
      </c>
      <c r="J896" s="8">
        <v>0</v>
      </c>
      <c r="K896" s="8">
        <v>1</v>
      </c>
      <c r="L896" s="8">
        <v>1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5">
        <v>210010142</v>
      </c>
    </row>
    <row r="897" spans="1:21" hidden="1" x14ac:dyDescent="0.25">
      <c r="A897" s="8" t="s">
        <v>5018</v>
      </c>
      <c r="B897" s="2" t="s">
        <v>1314</v>
      </c>
      <c r="C897" s="2" t="s">
        <v>86</v>
      </c>
      <c r="D897" s="2" t="s">
        <v>85</v>
      </c>
      <c r="E897" s="2" t="s">
        <v>33</v>
      </c>
      <c r="F897" s="8" t="s">
        <v>36</v>
      </c>
      <c r="G897" s="8">
        <v>1</v>
      </c>
      <c r="H897" s="8">
        <v>1</v>
      </c>
      <c r="I897" s="8">
        <v>1</v>
      </c>
      <c r="J897" s="8">
        <v>0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0</v>
      </c>
      <c r="T897" s="8">
        <v>0</v>
      </c>
      <c r="U897" s="5">
        <v>210010150</v>
      </c>
    </row>
    <row r="898" spans="1:21" hidden="1" x14ac:dyDescent="0.25">
      <c r="A898" s="8" t="s">
        <v>5018</v>
      </c>
      <c r="B898" s="2" t="s">
        <v>1315</v>
      </c>
      <c r="C898" s="2" t="s">
        <v>86</v>
      </c>
      <c r="D898" s="2" t="s">
        <v>85</v>
      </c>
      <c r="E898" s="2" t="s">
        <v>33</v>
      </c>
      <c r="F898" s="8" t="s">
        <v>36</v>
      </c>
      <c r="G898" s="8">
        <v>1</v>
      </c>
      <c r="H898" s="8">
        <v>1</v>
      </c>
      <c r="I898" s="8">
        <v>1</v>
      </c>
      <c r="J898" s="8">
        <v>0</v>
      </c>
      <c r="K898" s="8">
        <v>1</v>
      </c>
      <c r="L898" s="8">
        <v>1</v>
      </c>
      <c r="M898" s="8">
        <v>0</v>
      </c>
      <c r="N898" s="8">
        <v>1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5">
        <v>210010169</v>
      </c>
    </row>
    <row r="899" spans="1:21" hidden="1" x14ac:dyDescent="0.25">
      <c r="A899" s="8" t="s">
        <v>5018</v>
      </c>
      <c r="B899" s="2" t="s">
        <v>1316</v>
      </c>
      <c r="C899" s="2" t="s">
        <v>86</v>
      </c>
      <c r="D899" s="2" t="s">
        <v>85</v>
      </c>
      <c r="E899" s="2" t="s">
        <v>33</v>
      </c>
      <c r="F899" s="8" t="s">
        <v>36</v>
      </c>
      <c r="G899" s="8">
        <v>1</v>
      </c>
      <c r="H899" s="8">
        <v>1</v>
      </c>
      <c r="I899" s="8">
        <v>0</v>
      </c>
      <c r="J899" s="8">
        <v>0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1</v>
      </c>
      <c r="Q899" s="8">
        <v>0</v>
      </c>
      <c r="R899" s="8">
        <v>0</v>
      </c>
      <c r="S899" s="8">
        <v>0</v>
      </c>
      <c r="T899" s="8">
        <v>0</v>
      </c>
      <c r="U899" s="5">
        <v>210010177</v>
      </c>
    </row>
    <row r="900" spans="1:21" hidden="1" x14ac:dyDescent="0.25">
      <c r="A900" s="8" t="s">
        <v>5018</v>
      </c>
      <c r="B900" s="2" t="s">
        <v>1317</v>
      </c>
      <c r="C900" s="2" t="s">
        <v>86</v>
      </c>
      <c r="D900" s="2" t="s">
        <v>85</v>
      </c>
      <c r="E900" s="2" t="s">
        <v>33</v>
      </c>
      <c r="F900" s="8" t="s">
        <v>36</v>
      </c>
      <c r="G900" s="8">
        <v>1</v>
      </c>
      <c r="H900" s="8">
        <v>1</v>
      </c>
      <c r="I900" s="8">
        <v>0</v>
      </c>
      <c r="J900" s="8">
        <v>0</v>
      </c>
      <c r="K900" s="8">
        <v>1</v>
      </c>
      <c r="L900" s="8">
        <v>1</v>
      </c>
      <c r="M900" s="8">
        <v>0</v>
      </c>
      <c r="N900" s="8">
        <v>0</v>
      </c>
      <c r="O900" s="8">
        <v>1</v>
      </c>
      <c r="P900" s="8">
        <v>1</v>
      </c>
      <c r="Q900" s="8">
        <v>0</v>
      </c>
      <c r="R900" s="8">
        <v>0</v>
      </c>
      <c r="S900" s="8">
        <v>0</v>
      </c>
      <c r="T900" s="8">
        <v>0</v>
      </c>
      <c r="U900" s="5">
        <v>210010185</v>
      </c>
    </row>
    <row r="901" spans="1:21" hidden="1" x14ac:dyDescent="0.25">
      <c r="A901" s="8" t="s">
        <v>5018</v>
      </c>
      <c r="B901" s="2" t="s">
        <v>1318</v>
      </c>
      <c r="C901" s="2" t="s">
        <v>86</v>
      </c>
      <c r="D901" s="2" t="s">
        <v>85</v>
      </c>
      <c r="E901" s="2" t="s">
        <v>33</v>
      </c>
      <c r="F901" s="8" t="s">
        <v>36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1</v>
      </c>
      <c r="M901" s="8">
        <v>0</v>
      </c>
      <c r="N901" s="8">
        <v>1</v>
      </c>
      <c r="O901" s="8">
        <v>0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5">
        <v>210010193</v>
      </c>
    </row>
    <row r="902" spans="1:21" hidden="1" x14ac:dyDescent="0.25">
      <c r="A902" s="8" t="s">
        <v>5018</v>
      </c>
      <c r="B902" s="2" t="s">
        <v>1319</v>
      </c>
      <c r="C902" s="2" t="s">
        <v>86</v>
      </c>
      <c r="D902" s="2" t="s">
        <v>85</v>
      </c>
      <c r="E902" s="2" t="s">
        <v>33</v>
      </c>
      <c r="F902" s="8" t="s">
        <v>36</v>
      </c>
      <c r="G902" s="8">
        <v>1</v>
      </c>
      <c r="H902" s="8">
        <v>1</v>
      </c>
      <c r="I902" s="8">
        <v>1</v>
      </c>
      <c r="J902" s="8">
        <v>0</v>
      </c>
      <c r="K902" s="8">
        <v>1</v>
      </c>
      <c r="L902" s="8">
        <v>1</v>
      </c>
      <c r="M902" s="8">
        <v>0</v>
      </c>
      <c r="N902" s="8">
        <v>1</v>
      </c>
      <c r="O902" s="8">
        <v>0</v>
      </c>
      <c r="P902" s="8">
        <v>1</v>
      </c>
      <c r="Q902" s="8">
        <v>0</v>
      </c>
      <c r="R902" s="8">
        <v>0</v>
      </c>
      <c r="S902" s="8">
        <v>0</v>
      </c>
      <c r="T902" s="8">
        <v>0</v>
      </c>
      <c r="U902" s="5">
        <v>210010207</v>
      </c>
    </row>
    <row r="903" spans="1:21" hidden="1" x14ac:dyDescent="0.25">
      <c r="A903" s="8" t="s">
        <v>5018</v>
      </c>
      <c r="B903" s="2" t="s">
        <v>1320</v>
      </c>
      <c r="C903" s="2" t="s">
        <v>87</v>
      </c>
      <c r="D903" s="2" t="s">
        <v>85</v>
      </c>
      <c r="E903" s="2" t="s">
        <v>33</v>
      </c>
      <c r="F903" s="8" t="s">
        <v>36</v>
      </c>
      <c r="G903" s="8">
        <v>1</v>
      </c>
      <c r="H903" s="8">
        <v>1</v>
      </c>
      <c r="I903" s="8">
        <v>1</v>
      </c>
      <c r="J903" s="8">
        <v>0</v>
      </c>
      <c r="K903" s="8">
        <v>1</v>
      </c>
      <c r="L903" s="8">
        <v>1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5">
        <v>210020016</v>
      </c>
    </row>
    <row r="904" spans="1:21" hidden="1" x14ac:dyDescent="0.25">
      <c r="A904" s="8" t="s">
        <v>5018</v>
      </c>
      <c r="B904" s="2" t="s">
        <v>1321</v>
      </c>
      <c r="C904" s="2" t="s">
        <v>89</v>
      </c>
      <c r="D904" s="2" t="s">
        <v>88</v>
      </c>
      <c r="E904" s="2" t="s">
        <v>33</v>
      </c>
      <c r="F904" s="8" t="s">
        <v>24</v>
      </c>
      <c r="G904" s="8">
        <v>1</v>
      </c>
      <c r="H904" s="8">
        <v>0</v>
      </c>
      <c r="I904" s="8">
        <v>0</v>
      </c>
      <c r="J904" s="8">
        <v>1</v>
      </c>
      <c r="K904" s="8">
        <v>1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5">
        <v>211010014</v>
      </c>
    </row>
    <row r="905" spans="1:21" hidden="1" x14ac:dyDescent="0.25">
      <c r="A905" s="8" t="s">
        <v>5018</v>
      </c>
      <c r="B905" s="2" t="s">
        <v>1322</v>
      </c>
      <c r="C905" s="2" t="s">
        <v>89</v>
      </c>
      <c r="D905" s="2" t="s">
        <v>88</v>
      </c>
      <c r="E905" s="2" t="s">
        <v>33</v>
      </c>
      <c r="F905" s="8" t="s">
        <v>24</v>
      </c>
      <c r="G905" s="8">
        <v>1</v>
      </c>
      <c r="H905" s="8">
        <v>1</v>
      </c>
      <c r="I905" s="8">
        <v>1</v>
      </c>
      <c r="J905" s="8">
        <v>1</v>
      </c>
      <c r="K905" s="8">
        <v>1</v>
      </c>
      <c r="L905" s="8">
        <v>1</v>
      </c>
      <c r="M905" s="8">
        <v>0</v>
      </c>
      <c r="N905" s="8">
        <v>0</v>
      </c>
      <c r="O905" s="8">
        <v>1</v>
      </c>
      <c r="P905" s="8">
        <v>1</v>
      </c>
      <c r="Q905" s="8">
        <v>0</v>
      </c>
      <c r="R905" s="8">
        <v>0</v>
      </c>
      <c r="S905" s="8">
        <v>0</v>
      </c>
      <c r="T905" s="8">
        <v>0</v>
      </c>
      <c r="U905" s="5">
        <v>211010022</v>
      </c>
    </row>
    <row r="906" spans="1:21" hidden="1" x14ac:dyDescent="0.25">
      <c r="A906" s="8" t="s">
        <v>5018</v>
      </c>
      <c r="B906" s="2" t="s">
        <v>1323</v>
      </c>
      <c r="C906" s="2" t="s">
        <v>89</v>
      </c>
      <c r="D906" s="2" t="s">
        <v>88</v>
      </c>
      <c r="E906" s="2" t="s">
        <v>33</v>
      </c>
      <c r="F906" s="8" t="s">
        <v>24</v>
      </c>
      <c r="G906" s="8">
        <v>1</v>
      </c>
      <c r="H906" s="8">
        <v>1</v>
      </c>
      <c r="I906" s="8">
        <v>1</v>
      </c>
      <c r="J906" s="8">
        <v>1</v>
      </c>
      <c r="K906" s="8">
        <v>1</v>
      </c>
      <c r="L906" s="8">
        <v>1</v>
      </c>
      <c r="M906" s="8">
        <v>0</v>
      </c>
      <c r="N906" s="8">
        <v>0</v>
      </c>
      <c r="O906" s="8">
        <v>1</v>
      </c>
      <c r="P906" s="8">
        <v>1</v>
      </c>
      <c r="Q906" s="8">
        <v>0</v>
      </c>
      <c r="R906" s="8">
        <v>0</v>
      </c>
      <c r="S906" s="8">
        <v>0</v>
      </c>
      <c r="T906" s="8">
        <v>0</v>
      </c>
      <c r="U906" s="5">
        <v>211010030</v>
      </c>
    </row>
    <row r="907" spans="1:21" hidden="1" x14ac:dyDescent="0.25">
      <c r="A907" s="8" t="s">
        <v>5018</v>
      </c>
      <c r="B907" s="2" t="s">
        <v>1324</v>
      </c>
      <c r="C907" s="2" t="s">
        <v>89</v>
      </c>
      <c r="D907" s="2" t="s">
        <v>88</v>
      </c>
      <c r="E907" s="2" t="s">
        <v>33</v>
      </c>
      <c r="F907" s="8" t="s">
        <v>24</v>
      </c>
      <c r="G907" s="8">
        <v>1</v>
      </c>
      <c r="H907" s="8">
        <v>0</v>
      </c>
      <c r="I907" s="8">
        <v>0</v>
      </c>
      <c r="J907" s="8">
        <v>1</v>
      </c>
      <c r="K907" s="8">
        <v>1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5">
        <v>211010049</v>
      </c>
    </row>
    <row r="908" spans="1:21" hidden="1" x14ac:dyDescent="0.25">
      <c r="A908" s="8" t="s">
        <v>5018</v>
      </c>
      <c r="B908" s="2" t="s">
        <v>1325</v>
      </c>
      <c r="C908" s="2" t="s">
        <v>90</v>
      </c>
      <c r="D908" s="2" t="s">
        <v>88</v>
      </c>
      <c r="E908" s="2" t="s">
        <v>33</v>
      </c>
      <c r="F908" s="8" t="s">
        <v>36</v>
      </c>
      <c r="G908" s="8">
        <v>1</v>
      </c>
      <c r="H908" s="8">
        <v>1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5">
        <v>211020010</v>
      </c>
    </row>
    <row r="909" spans="1:21" hidden="1" x14ac:dyDescent="0.25">
      <c r="A909" s="8" t="s">
        <v>5018</v>
      </c>
      <c r="B909" s="2" t="s">
        <v>1326</v>
      </c>
      <c r="C909" s="2" t="s">
        <v>90</v>
      </c>
      <c r="D909" s="2" t="s">
        <v>88</v>
      </c>
      <c r="E909" s="2" t="s">
        <v>33</v>
      </c>
      <c r="F909" s="8" t="s">
        <v>36</v>
      </c>
      <c r="G909" s="8">
        <v>1</v>
      </c>
      <c r="H909" s="8">
        <v>1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>
        <v>0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5">
        <v>211020028</v>
      </c>
    </row>
    <row r="910" spans="1:21" hidden="1" x14ac:dyDescent="0.25">
      <c r="A910" s="8" t="s">
        <v>5018</v>
      </c>
      <c r="B910" s="2" t="s">
        <v>1327</v>
      </c>
      <c r="C910" s="2" t="s">
        <v>90</v>
      </c>
      <c r="D910" s="2" t="s">
        <v>88</v>
      </c>
      <c r="E910" s="2" t="s">
        <v>33</v>
      </c>
      <c r="F910" s="8" t="s">
        <v>24</v>
      </c>
      <c r="G910" s="8">
        <v>1</v>
      </c>
      <c r="H910" s="8">
        <v>1</v>
      </c>
      <c r="I910" s="8">
        <v>1</v>
      </c>
      <c r="J910" s="8">
        <v>1</v>
      </c>
      <c r="K910" s="8">
        <v>1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1</v>
      </c>
      <c r="S910" s="8">
        <v>1</v>
      </c>
      <c r="T910" s="8">
        <v>0</v>
      </c>
      <c r="U910" s="5">
        <v>211020036</v>
      </c>
    </row>
    <row r="911" spans="1:21" hidden="1" x14ac:dyDescent="0.25">
      <c r="A911" s="8" t="s">
        <v>5018</v>
      </c>
      <c r="B911" s="2" t="s">
        <v>1328</v>
      </c>
      <c r="C911" s="2" t="s">
        <v>90</v>
      </c>
      <c r="D911" s="2" t="s">
        <v>88</v>
      </c>
      <c r="E911" s="2" t="s">
        <v>33</v>
      </c>
      <c r="F911" s="8" t="s">
        <v>24</v>
      </c>
      <c r="G911" s="8">
        <v>1</v>
      </c>
      <c r="H911" s="8">
        <v>1</v>
      </c>
      <c r="I911" s="8">
        <v>1</v>
      </c>
      <c r="J911" s="8">
        <v>1</v>
      </c>
      <c r="K911" s="8">
        <v>1</v>
      </c>
      <c r="L911" s="8">
        <v>1</v>
      </c>
      <c r="M911" s="8">
        <v>0</v>
      </c>
      <c r="N911" s="8">
        <v>0</v>
      </c>
      <c r="O911" s="8">
        <v>1</v>
      </c>
      <c r="P911" s="8">
        <v>1</v>
      </c>
      <c r="Q911" s="8">
        <v>0</v>
      </c>
      <c r="R911" s="8">
        <v>1</v>
      </c>
      <c r="S911" s="8">
        <v>1</v>
      </c>
      <c r="T911" s="8">
        <v>0</v>
      </c>
      <c r="U911" s="5">
        <v>211020044</v>
      </c>
    </row>
    <row r="912" spans="1:21" hidden="1" x14ac:dyDescent="0.25">
      <c r="A912" s="8" t="s">
        <v>5018</v>
      </c>
      <c r="B912" s="2" t="s">
        <v>1329</v>
      </c>
      <c r="C912" s="2" t="s">
        <v>90</v>
      </c>
      <c r="D912" s="2" t="s">
        <v>88</v>
      </c>
      <c r="E912" s="2" t="s">
        <v>33</v>
      </c>
      <c r="F912" s="8" t="s">
        <v>24</v>
      </c>
      <c r="G912" s="8">
        <v>1</v>
      </c>
      <c r="H912" s="8">
        <v>0</v>
      </c>
      <c r="I912" s="8">
        <v>0</v>
      </c>
      <c r="J912" s="8">
        <v>1</v>
      </c>
      <c r="K912" s="8">
        <v>1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5">
        <v>211020052</v>
      </c>
    </row>
    <row r="913" spans="1:21" hidden="1" x14ac:dyDescent="0.25">
      <c r="A913" s="8" t="s">
        <v>5018</v>
      </c>
      <c r="B913" s="2" t="s">
        <v>1330</v>
      </c>
      <c r="C913" s="2" t="s">
        <v>90</v>
      </c>
      <c r="D913" s="2" t="s">
        <v>88</v>
      </c>
      <c r="E913" s="2" t="s">
        <v>33</v>
      </c>
      <c r="F913" s="8" t="s">
        <v>24</v>
      </c>
      <c r="G913" s="8">
        <v>1</v>
      </c>
      <c r="H913" s="8">
        <v>1</v>
      </c>
      <c r="I913" s="8">
        <v>1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8">
        <v>0</v>
      </c>
      <c r="R913" s="8">
        <v>1</v>
      </c>
      <c r="S913" s="8">
        <v>1</v>
      </c>
      <c r="T913" s="8">
        <v>0</v>
      </c>
      <c r="U913" s="5">
        <v>211020060</v>
      </c>
    </row>
    <row r="914" spans="1:21" hidden="1" x14ac:dyDescent="0.25">
      <c r="A914" s="8" t="s">
        <v>5018</v>
      </c>
      <c r="B914" s="2" t="s">
        <v>1331</v>
      </c>
      <c r="C914" s="2" t="s">
        <v>90</v>
      </c>
      <c r="D914" s="2" t="s">
        <v>88</v>
      </c>
      <c r="E914" s="2" t="s">
        <v>33</v>
      </c>
      <c r="F914" s="8" t="s">
        <v>24</v>
      </c>
      <c r="G914" s="8">
        <v>0</v>
      </c>
      <c r="H914" s="8">
        <v>1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0</v>
      </c>
      <c r="U914" s="5">
        <v>211020079</v>
      </c>
    </row>
    <row r="915" spans="1:21" hidden="1" x14ac:dyDescent="0.25">
      <c r="A915" s="8" t="s">
        <v>5018</v>
      </c>
      <c r="B915" s="2" t="s">
        <v>1332</v>
      </c>
      <c r="C915" s="2" t="s">
        <v>91</v>
      </c>
      <c r="D915" s="2" t="s">
        <v>88</v>
      </c>
      <c r="E915" s="2" t="s">
        <v>33</v>
      </c>
      <c r="F915" s="8" t="s">
        <v>24</v>
      </c>
      <c r="G915" s="8">
        <v>1</v>
      </c>
      <c r="H915" s="8">
        <v>1</v>
      </c>
      <c r="I915" s="8">
        <v>0</v>
      </c>
      <c r="J915" s="8">
        <v>0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5">
        <v>211030015</v>
      </c>
    </row>
    <row r="916" spans="1:21" hidden="1" x14ac:dyDescent="0.25">
      <c r="A916" s="8" t="s">
        <v>5018</v>
      </c>
      <c r="B916" s="2" t="s">
        <v>1333</v>
      </c>
      <c r="C916" s="2" t="s">
        <v>91</v>
      </c>
      <c r="D916" s="2" t="s">
        <v>88</v>
      </c>
      <c r="E916" s="2" t="s">
        <v>33</v>
      </c>
      <c r="F916" s="8" t="s">
        <v>24</v>
      </c>
      <c r="G916" s="8">
        <v>1</v>
      </c>
      <c r="H916" s="8">
        <v>1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1</v>
      </c>
      <c r="O916" s="8">
        <v>0</v>
      </c>
      <c r="P916" s="8">
        <v>1</v>
      </c>
      <c r="Q916" s="8">
        <v>0</v>
      </c>
      <c r="R916" s="8">
        <v>0</v>
      </c>
      <c r="S916" s="8">
        <v>0</v>
      </c>
      <c r="T916" s="8">
        <v>0</v>
      </c>
      <c r="U916" s="5">
        <v>211030023</v>
      </c>
    </row>
    <row r="917" spans="1:21" hidden="1" x14ac:dyDescent="0.25">
      <c r="A917" s="8" t="s">
        <v>5018</v>
      </c>
      <c r="B917" s="2" t="s">
        <v>1334</v>
      </c>
      <c r="C917" s="2" t="s">
        <v>91</v>
      </c>
      <c r="D917" s="2" t="s">
        <v>88</v>
      </c>
      <c r="E917" s="2" t="s">
        <v>33</v>
      </c>
      <c r="F917" s="8" t="s">
        <v>24</v>
      </c>
      <c r="G917" s="8">
        <v>1</v>
      </c>
      <c r="H917" s="8">
        <v>1</v>
      </c>
      <c r="I917" s="8">
        <v>0</v>
      </c>
      <c r="J917" s="8">
        <v>0</v>
      </c>
      <c r="K917" s="8">
        <v>1</v>
      </c>
      <c r="L917" s="8">
        <v>1</v>
      </c>
      <c r="M917" s="8">
        <v>0</v>
      </c>
      <c r="N917" s="8">
        <v>1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5">
        <v>211030031</v>
      </c>
    </row>
    <row r="918" spans="1:21" hidden="1" x14ac:dyDescent="0.25">
      <c r="A918" s="8" t="s">
        <v>5018</v>
      </c>
      <c r="B918" s="2" t="s">
        <v>1335</v>
      </c>
      <c r="C918" s="2" t="s">
        <v>91</v>
      </c>
      <c r="D918" s="2" t="s">
        <v>88</v>
      </c>
      <c r="E918" s="2" t="s">
        <v>33</v>
      </c>
      <c r="F918" s="8" t="s">
        <v>24</v>
      </c>
      <c r="G918" s="8">
        <v>1</v>
      </c>
      <c r="H918" s="8">
        <v>1</v>
      </c>
      <c r="I918" s="8">
        <v>1</v>
      </c>
      <c r="J918" s="8">
        <v>0</v>
      </c>
      <c r="K918" s="8">
        <v>1</v>
      </c>
      <c r="L918" s="8">
        <v>1</v>
      </c>
      <c r="M918" s="8">
        <v>0</v>
      </c>
      <c r="N918" s="8">
        <v>0</v>
      </c>
      <c r="O918" s="8">
        <v>1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5">
        <v>211030040</v>
      </c>
    </row>
    <row r="919" spans="1:21" hidden="1" x14ac:dyDescent="0.25">
      <c r="A919" s="8" t="s">
        <v>5018</v>
      </c>
      <c r="B919" s="2" t="s">
        <v>1336</v>
      </c>
      <c r="C919" s="2" t="s">
        <v>91</v>
      </c>
      <c r="D919" s="2" t="s">
        <v>88</v>
      </c>
      <c r="E919" s="2" t="s">
        <v>33</v>
      </c>
      <c r="F919" s="8" t="s">
        <v>24</v>
      </c>
      <c r="G919" s="8">
        <v>1</v>
      </c>
      <c r="H919" s="8">
        <v>1</v>
      </c>
      <c r="I919" s="8">
        <v>1</v>
      </c>
      <c r="J919" s="8">
        <v>0</v>
      </c>
      <c r="K919" s="8">
        <v>1</v>
      </c>
      <c r="L919" s="8">
        <v>1</v>
      </c>
      <c r="M919" s="8">
        <v>0</v>
      </c>
      <c r="N919" s="8">
        <v>0</v>
      </c>
      <c r="O919" s="8">
        <v>1</v>
      </c>
      <c r="P919" s="8">
        <v>1</v>
      </c>
      <c r="Q919" s="8">
        <v>0</v>
      </c>
      <c r="R919" s="8">
        <v>0</v>
      </c>
      <c r="S919" s="8">
        <v>0</v>
      </c>
      <c r="T919" s="8">
        <v>0</v>
      </c>
      <c r="U919" s="5">
        <v>211030058</v>
      </c>
    </row>
    <row r="920" spans="1:21" hidden="1" x14ac:dyDescent="0.25">
      <c r="A920" s="8" t="s">
        <v>5018</v>
      </c>
      <c r="B920" s="2" t="s">
        <v>1337</v>
      </c>
      <c r="C920" s="2" t="s">
        <v>91</v>
      </c>
      <c r="D920" s="2" t="s">
        <v>88</v>
      </c>
      <c r="E920" s="2" t="s">
        <v>33</v>
      </c>
      <c r="F920" s="8" t="s">
        <v>24</v>
      </c>
      <c r="G920" s="8">
        <v>1</v>
      </c>
      <c r="H920" s="8">
        <v>1</v>
      </c>
      <c r="I920" s="8">
        <v>1</v>
      </c>
      <c r="J920" s="8">
        <v>0</v>
      </c>
      <c r="K920" s="8">
        <v>1</v>
      </c>
      <c r="L920" s="8">
        <v>1</v>
      </c>
      <c r="M920" s="8">
        <v>0</v>
      </c>
      <c r="N920" s="8">
        <v>1</v>
      </c>
      <c r="O920" s="8">
        <v>0</v>
      </c>
      <c r="P920" s="8">
        <v>1</v>
      </c>
      <c r="Q920" s="8">
        <v>0</v>
      </c>
      <c r="R920" s="8">
        <v>0</v>
      </c>
      <c r="S920" s="8">
        <v>0</v>
      </c>
      <c r="T920" s="8">
        <v>0</v>
      </c>
      <c r="U920" s="5">
        <v>211030066</v>
      </c>
    </row>
    <row r="921" spans="1:21" hidden="1" x14ac:dyDescent="0.25">
      <c r="A921" s="8" t="s">
        <v>5018</v>
      </c>
      <c r="B921" s="2" t="s">
        <v>1338</v>
      </c>
      <c r="C921" s="2" t="s">
        <v>91</v>
      </c>
      <c r="D921" s="2" t="s">
        <v>88</v>
      </c>
      <c r="E921" s="2" t="s">
        <v>33</v>
      </c>
      <c r="F921" s="8" t="s">
        <v>24</v>
      </c>
      <c r="G921" s="8">
        <v>1</v>
      </c>
      <c r="H921" s="8">
        <v>1</v>
      </c>
      <c r="I921" s="8">
        <v>1</v>
      </c>
      <c r="J921" s="8">
        <v>0</v>
      </c>
      <c r="K921" s="8">
        <v>1</v>
      </c>
      <c r="L921" s="8">
        <v>1</v>
      </c>
      <c r="M921" s="8">
        <v>0</v>
      </c>
      <c r="N921" s="8">
        <v>1</v>
      </c>
      <c r="O921" s="8">
        <v>0</v>
      </c>
      <c r="P921" s="8">
        <v>1</v>
      </c>
      <c r="Q921" s="8">
        <v>0</v>
      </c>
      <c r="R921" s="8">
        <v>0</v>
      </c>
      <c r="S921" s="8">
        <v>0</v>
      </c>
      <c r="T921" s="8">
        <v>0</v>
      </c>
      <c r="U921" s="5">
        <v>211030074</v>
      </c>
    </row>
    <row r="922" spans="1:21" hidden="1" x14ac:dyDescent="0.25">
      <c r="A922" s="8" t="s">
        <v>5018</v>
      </c>
      <c r="B922" s="2" t="s">
        <v>1339</v>
      </c>
      <c r="C922" s="2" t="s">
        <v>91</v>
      </c>
      <c r="D922" s="2" t="s">
        <v>88</v>
      </c>
      <c r="E922" s="2" t="s">
        <v>33</v>
      </c>
      <c r="F922" s="8" t="s">
        <v>24</v>
      </c>
      <c r="G922" s="8">
        <v>1</v>
      </c>
      <c r="H922" s="8">
        <v>1</v>
      </c>
      <c r="I922" s="8">
        <v>1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1</v>
      </c>
      <c r="Q922" s="8">
        <v>0</v>
      </c>
      <c r="R922" s="8">
        <v>0</v>
      </c>
      <c r="S922" s="8">
        <v>0</v>
      </c>
      <c r="T922" s="8">
        <v>0</v>
      </c>
      <c r="U922" s="5">
        <v>211030082</v>
      </c>
    </row>
    <row r="923" spans="1:21" hidden="1" x14ac:dyDescent="0.25">
      <c r="A923" s="8" t="s">
        <v>5018</v>
      </c>
      <c r="B923" s="2" t="s">
        <v>1340</v>
      </c>
      <c r="C923" s="2" t="s">
        <v>91</v>
      </c>
      <c r="D923" s="2" t="s">
        <v>88</v>
      </c>
      <c r="E923" s="2" t="s">
        <v>33</v>
      </c>
      <c r="F923" s="8" t="s">
        <v>24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1</v>
      </c>
      <c r="M923" s="8">
        <v>0</v>
      </c>
      <c r="N923" s="8">
        <v>1</v>
      </c>
      <c r="O923" s="8">
        <v>0</v>
      </c>
      <c r="P923" s="8">
        <v>1</v>
      </c>
      <c r="Q923" s="8">
        <v>0</v>
      </c>
      <c r="R923" s="8">
        <v>0</v>
      </c>
      <c r="S923" s="8">
        <v>0</v>
      </c>
      <c r="T923" s="8">
        <v>0</v>
      </c>
      <c r="U923" s="5">
        <v>211030090</v>
      </c>
    </row>
    <row r="924" spans="1:21" hidden="1" x14ac:dyDescent="0.25">
      <c r="A924" s="8" t="s">
        <v>5018</v>
      </c>
      <c r="B924" s="2" t="s">
        <v>1341</v>
      </c>
      <c r="C924" s="2" t="s">
        <v>92</v>
      </c>
      <c r="D924" s="2" t="s">
        <v>88</v>
      </c>
      <c r="E924" s="2" t="s">
        <v>33</v>
      </c>
      <c r="F924" s="8" t="s">
        <v>24</v>
      </c>
      <c r="G924" s="8">
        <v>1</v>
      </c>
      <c r="H924" s="8">
        <v>1</v>
      </c>
      <c r="I924" s="8">
        <v>1</v>
      </c>
      <c r="J924" s="8">
        <v>1</v>
      </c>
      <c r="K924" s="8">
        <v>1</v>
      </c>
      <c r="L924" s="8">
        <v>1</v>
      </c>
      <c r="M924" s="8">
        <v>0</v>
      </c>
      <c r="N924" s="8">
        <v>0</v>
      </c>
      <c r="O924" s="8">
        <v>1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5">
        <v>211040010</v>
      </c>
    </row>
    <row r="925" spans="1:21" hidden="1" x14ac:dyDescent="0.25">
      <c r="A925" s="8" t="s">
        <v>5018</v>
      </c>
      <c r="B925" s="2" t="s">
        <v>1342</v>
      </c>
      <c r="C925" s="2" t="s">
        <v>92</v>
      </c>
      <c r="D925" s="2" t="s">
        <v>88</v>
      </c>
      <c r="E925" s="2" t="s">
        <v>33</v>
      </c>
      <c r="F925" s="8" t="s">
        <v>24</v>
      </c>
      <c r="G925" s="8">
        <v>1</v>
      </c>
      <c r="H925" s="8">
        <v>1</v>
      </c>
      <c r="I925" s="8">
        <v>1</v>
      </c>
      <c r="J925" s="8">
        <v>0</v>
      </c>
      <c r="K925" s="8">
        <v>1</v>
      </c>
      <c r="L925" s="8">
        <v>1</v>
      </c>
      <c r="M925" s="8">
        <v>0</v>
      </c>
      <c r="N925" s="8">
        <v>0</v>
      </c>
      <c r="O925" s="8">
        <v>1</v>
      </c>
      <c r="P925" s="8">
        <v>1</v>
      </c>
      <c r="Q925" s="8">
        <v>0</v>
      </c>
      <c r="R925" s="8">
        <v>0</v>
      </c>
      <c r="S925" s="8">
        <v>0</v>
      </c>
      <c r="T925" s="8">
        <v>0</v>
      </c>
      <c r="U925" s="5">
        <v>211040029</v>
      </c>
    </row>
    <row r="926" spans="1:21" hidden="1" x14ac:dyDescent="0.25">
      <c r="A926" s="8" t="s">
        <v>5018</v>
      </c>
      <c r="B926" s="2" t="s">
        <v>1343</v>
      </c>
      <c r="C926" s="2" t="s">
        <v>92</v>
      </c>
      <c r="D926" s="2" t="s">
        <v>88</v>
      </c>
      <c r="E926" s="2" t="s">
        <v>33</v>
      </c>
      <c r="F926" s="8" t="s">
        <v>24</v>
      </c>
      <c r="G926" s="8">
        <v>1</v>
      </c>
      <c r="H926" s="8">
        <v>0</v>
      </c>
      <c r="I926" s="8">
        <v>0</v>
      </c>
      <c r="J926" s="8">
        <v>1</v>
      </c>
      <c r="K926" s="8">
        <v>1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5">
        <v>211040037</v>
      </c>
    </row>
    <row r="927" spans="1:21" hidden="1" x14ac:dyDescent="0.25">
      <c r="A927" s="8" t="s">
        <v>5018</v>
      </c>
      <c r="B927" s="2" t="s">
        <v>1344</v>
      </c>
      <c r="C927" s="2" t="s">
        <v>92</v>
      </c>
      <c r="D927" s="2" t="s">
        <v>88</v>
      </c>
      <c r="E927" s="2" t="s">
        <v>33</v>
      </c>
      <c r="F927" s="8" t="s">
        <v>24</v>
      </c>
      <c r="G927" s="8">
        <v>1</v>
      </c>
      <c r="H927" s="8">
        <v>0</v>
      </c>
      <c r="I927" s="8">
        <v>0</v>
      </c>
      <c r="J927" s="8">
        <v>1</v>
      </c>
      <c r="K927" s="8">
        <v>1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5">
        <v>211040045</v>
      </c>
    </row>
    <row r="928" spans="1:21" hidden="1" x14ac:dyDescent="0.25">
      <c r="A928" s="8" t="s">
        <v>5018</v>
      </c>
      <c r="B928" s="2" t="s">
        <v>1345</v>
      </c>
      <c r="C928" s="2" t="s">
        <v>92</v>
      </c>
      <c r="D928" s="2" t="s">
        <v>88</v>
      </c>
      <c r="E928" s="2" t="s">
        <v>33</v>
      </c>
      <c r="F928" s="8" t="s">
        <v>24</v>
      </c>
      <c r="G928" s="8">
        <v>1</v>
      </c>
      <c r="H928" s="8">
        <v>0</v>
      </c>
      <c r="I928" s="8">
        <v>0</v>
      </c>
      <c r="J928" s="8">
        <v>1</v>
      </c>
      <c r="K928" s="8">
        <v>1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5">
        <v>211040053</v>
      </c>
    </row>
    <row r="929" spans="1:21" hidden="1" x14ac:dyDescent="0.25">
      <c r="A929" s="8" t="s">
        <v>5018</v>
      </c>
      <c r="B929" s="2" t="s">
        <v>1346</v>
      </c>
      <c r="C929" s="2" t="s">
        <v>92</v>
      </c>
      <c r="D929" s="2" t="s">
        <v>88</v>
      </c>
      <c r="E929" s="2" t="s">
        <v>33</v>
      </c>
      <c r="F929" s="8" t="s">
        <v>24</v>
      </c>
      <c r="G929" s="8">
        <v>1</v>
      </c>
      <c r="H929" s="8">
        <v>1</v>
      </c>
      <c r="I929" s="8">
        <v>1</v>
      </c>
      <c r="J929" s="8">
        <v>1</v>
      </c>
      <c r="K929" s="8">
        <v>1</v>
      </c>
      <c r="L929" s="8">
        <v>1</v>
      </c>
      <c r="M929" s="8">
        <v>0</v>
      </c>
      <c r="N929" s="8">
        <v>0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5">
        <v>211040061</v>
      </c>
    </row>
    <row r="930" spans="1:21" hidden="1" x14ac:dyDescent="0.25">
      <c r="A930" s="8" t="s">
        <v>5018</v>
      </c>
      <c r="B930" s="2" t="s">
        <v>1347</v>
      </c>
      <c r="C930" s="2" t="s">
        <v>93</v>
      </c>
      <c r="D930" s="2" t="s">
        <v>88</v>
      </c>
      <c r="E930" s="2" t="s">
        <v>33</v>
      </c>
      <c r="F930" s="8" t="s">
        <v>24</v>
      </c>
      <c r="G930" s="8">
        <v>0</v>
      </c>
      <c r="H930" s="8">
        <v>1</v>
      </c>
      <c r="I930" s="8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5">
        <v>211050016</v>
      </c>
    </row>
    <row r="931" spans="1:21" hidden="1" x14ac:dyDescent="0.25">
      <c r="A931" s="8" t="s">
        <v>5018</v>
      </c>
      <c r="B931" s="2" t="s">
        <v>1348</v>
      </c>
      <c r="C931" s="2" t="s">
        <v>93</v>
      </c>
      <c r="D931" s="2" t="s">
        <v>88</v>
      </c>
      <c r="E931" s="2" t="s">
        <v>33</v>
      </c>
      <c r="F931" s="8" t="s">
        <v>24</v>
      </c>
      <c r="G931" s="8">
        <v>1</v>
      </c>
      <c r="H931" s="8">
        <v>1</v>
      </c>
      <c r="I931" s="8">
        <v>1</v>
      </c>
      <c r="J931" s="8">
        <v>1</v>
      </c>
      <c r="K931" s="8">
        <v>1</v>
      </c>
      <c r="L931" s="8">
        <v>1</v>
      </c>
      <c r="M931" s="8">
        <v>0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5">
        <v>211050024</v>
      </c>
    </row>
    <row r="932" spans="1:21" hidden="1" x14ac:dyDescent="0.25">
      <c r="A932" s="8" t="s">
        <v>5018</v>
      </c>
      <c r="B932" s="2" t="s">
        <v>1349</v>
      </c>
      <c r="C932" s="2" t="s">
        <v>93</v>
      </c>
      <c r="D932" s="2" t="s">
        <v>88</v>
      </c>
      <c r="E932" s="2" t="s">
        <v>33</v>
      </c>
      <c r="F932" s="8" t="s">
        <v>24</v>
      </c>
      <c r="G932" s="8">
        <v>1</v>
      </c>
      <c r="H932" s="8">
        <v>1</v>
      </c>
      <c r="I932" s="8">
        <v>1</v>
      </c>
      <c r="J932" s="8">
        <v>1</v>
      </c>
      <c r="K932" s="8">
        <v>1</v>
      </c>
      <c r="L932" s="8">
        <v>1</v>
      </c>
      <c r="M932" s="8">
        <v>0</v>
      </c>
      <c r="N932" s="8">
        <v>0</v>
      </c>
      <c r="O932" s="8">
        <v>1</v>
      </c>
      <c r="P932" s="8">
        <v>1</v>
      </c>
      <c r="Q932" s="8">
        <v>0</v>
      </c>
      <c r="R932" s="8">
        <v>0</v>
      </c>
      <c r="S932" s="8">
        <v>0</v>
      </c>
      <c r="T932" s="8">
        <v>0</v>
      </c>
      <c r="U932" s="5">
        <v>211050032</v>
      </c>
    </row>
    <row r="933" spans="1:21" hidden="1" x14ac:dyDescent="0.25">
      <c r="A933" s="8" t="s">
        <v>5018</v>
      </c>
      <c r="B933" s="2" t="s">
        <v>1350</v>
      </c>
      <c r="C933" s="2" t="s">
        <v>93</v>
      </c>
      <c r="D933" s="2" t="s">
        <v>88</v>
      </c>
      <c r="E933" s="2" t="s">
        <v>33</v>
      </c>
      <c r="F933" s="8" t="s">
        <v>24</v>
      </c>
      <c r="G933" s="8">
        <v>1</v>
      </c>
      <c r="H933" s="8">
        <v>1</v>
      </c>
      <c r="I933" s="8">
        <v>1</v>
      </c>
      <c r="J933" s="8">
        <v>1</v>
      </c>
      <c r="K933" s="8">
        <v>1</v>
      </c>
      <c r="L933" s="8">
        <v>1</v>
      </c>
      <c r="M933" s="8">
        <v>0</v>
      </c>
      <c r="N933" s="8">
        <v>0</v>
      </c>
      <c r="O933" s="8">
        <v>1</v>
      </c>
      <c r="P933" s="8">
        <v>1</v>
      </c>
      <c r="Q933" s="8">
        <v>0</v>
      </c>
      <c r="R933" s="8">
        <v>0</v>
      </c>
      <c r="S933" s="8">
        <v>0</v>
      </c>
      <c r="T933" s="8">
        <v>0</v>
      </c>
      <c r="U933" s="5">
        <v>211050040</v>
      </c>
    </row>
    <row r="934" spans="1:21" hidden="1" x14ac:dyDescent="0.25">
      <c r="A934" s="8" t="s">
        <v>5018</v>
      </c>
      <c r="B934" s="2" t="s">
        <v>1351</v>
      </c>
      <c r="C934" s="2" t="s">
        <v>93</v>
      </c>
      <c r="D934" s="2" t="s">
        <v>88</v>
      </c>
      <c r="E934" s="2" t="s">
        <v>33</v>
      </c>
      <c r="F934" s="8" t="s">
        <v>24</v>
      </c>
      <c r="G934" s="8">
        <v>1</v>
      </c>
      <c r="H934" s="8">
        <v>0</v>
      </c>
      <c r="I934" s="8">
        <v>0</v>
      </c>
      <c r="J934" s="8">
        <v>1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5">
        <v>211050059</v>
      </c>
    </row>
    <row r="935" spans="1:21" hidden="1" x14ac:dyDescent="0.25">
      <c r="A935" s="8" t="s">
        <v>5018</v>
      </c>
      <c r="B935" s="2" t="s">
        <v>1352</v>
      </c>
      <c r="C935" s="2" t="s">
        <v>93</v>
      </c>
      <c r="D935" s="2" t="s">
        <v>88</v>
      </c>
      <c r="E935" s="2" t="s">
        <v>33</v>
      </c>
      <c r="F935" s="8" t="s">
        <v>24</v>
      </c>
      <c r="G935" s="8">
        <v>1</v>
      </c>
      <c r="H935" s="8">
        <v>1</v>
      </c>
      <c r="I935" s="8">
        <v>1</v>
      </c>
      <c r="J935" s="8">
        <v>1</v>
      </c>
      <c r="K935" s="8">
        <v>1</v>
      </c>
      <c r="L935" s="8">
        <v>1</v>
      </c>
      <c r="M935" s="8">
        <v>0</v>
      </c>
      <c r="N935" s="8">
        <v>0</v>
      </c>
      <c r="O935" s="8">
        <v>1</v>
      </c>
      <c r="P935" s="8">
        <v>1</v>
      </c>
      <c r="Q935" s="8">
        <v>0</v>
      </c>
      <c r="R935" s="8">
        <v>0</v>
      </c>
      <c r="S935" s="8">
        <v>0</v>
      </c>
      <c r="T935" s="8">
        <v>0</v>
      </c>
      <c r="U935" s="5">
        <v>211050067</v>
      </c>
    </row>
    <row r="936" spans="1:21" hidden="1" x14ac:dyDescent="0.25">
      <c r="A936" s="8" t="s">
        <v>5018</v>
      </c>
      <c r="B936" s="2" t="s">
        <v>1353</v>
      </c>
      <c r="C936" s="2" t="s">
        <v>93</v>
      </c>
      <c r="D936" s="2" t="s">
        <v>88</v>
      </c>
      <c r="E936" s="2" t="s">
        <v>33</v>
      </c>
      <c r="F936" s="8" t="s">
        <v>24</v>
      </c>
      <c r="G936" s="8">
        <v>1</v>
      </c>
      <c r="H936" s="8">
        <v>0</v>
      </c>
      <c r="I936" s="8">
        <v>0</v>
      </c>
      <c r="J936" s="8">
        <v>1</v>
      </c>
      <c r="K936" s="8">
        <v>1</v>
      </c>
      <c r="L936" s="8">
        <v>1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5">
        <v>211050075</v>
      </c>
    </row>
    <row r="937" spans="1:21" hidden="1" x14ac:dyDescent="0.25">
      <c r="A937" s="8" t="s">
        <v>5018</v>
      </c>
      <c r="B937" s="2" t="s">
        <v>1354</v>
      </c>
      <c r="C937" s="2" t="s">
        <v>93</v>
      </c>
      <c r="D937" s="2" t="s">
        <v>88</v>
      </c>
      <c r="E937" s="2" t="s">
        <v>33</v>
      </c>
      <c r="F937" s="8" t="s">
        <v>24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0</v>
      </c>
      <c r="O937" s="8">
        <v>1</v>
      </c>
      <c r="P937" s="8">
        <v>1</v>
      </c>
      <c r="Q937" s="8">
        <v>0</v>
      </c>
      <c r="R937" s="8">
        <v>0</v>
      </c>
      <c r="S937" s="8">
        <v>0</v>
      </c>
      <c r="T937" s="8">
        <v>0</v>
      </c>
      <c r="U937" s="5">
        <v>211050083</v>
      </c>
    </row>
    <row r="938" spans="1:21" hidden="1" x14ac:dyDescent="0.25">
      <c r="A938" s="8" t="s">
        <v>5018</v>
      </c>
      <c r="B938" s="2" t="s">
        <v>1355</v>
      </c>
      <c r="C938" s="2" t="s">
        <v>93</v>
      </c>
      <c r="D938" s="2" t="s">
        <v>88</v>
      </c>
      <c r="E938" s="2" t="s">
        <v>33</v>
      </c>
      <c r="F938" s="8" t="s">
        <v>36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5">
        <v>211050091</v>
      </c>
    </row>
    <row r="939" spans="1:21" hidden="1" x14ac:dyDescent="0.25">
      <c r="A939" s="8" t="s">
        <v>5018</v>
      </c>
      <c r="B939" s="2" t="s">
        <v>1356</v>
      </c>
      <c r="C939" s="2" t="s">
        <v>93</v>
      </c>
      <c r="D939" s="2" t="s">
        <v>88</v>
      </c>
      <c r="E939" s="2" t="s">
        <v>33</v>
      </c>
      <c r="F939" s="8" t="s">
        <v>36</v>
      </c>
      <c r="G939" s="8">
        <v>1</v>
      </c>
      <c r="H939" s="8">
        <v>1</v>
      </c>
      <c r="I939" s="8">
        <v>1</v>
      </c>
      <c r="J939" s="8">
        <v>0</v>
      </c>
      <c r="K939" s="8">
        <v>1</v>
      </c>
      <c r="L939" s="8">
        <v>1</v>
      </c>
      <c r="M939" s="8">
        <v>1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8">
        <v>0</v>
      </c>
      <c r="T939" s="8">
        <v>0</v>
      </c>
      <c r="U939" s="5">
        <v>211050105</v>
      </c>
    </row>
    <row r="940" spans="1:21" hidden="1" x14ac:dyDescent="0.25">
      <c r="A940" s="8" t="s">
        <v>5018</v>
      </c>
      <c r="B940" s="2" t="s">
        <v>1357</v>
      </c>
      <c r="C940" s="2" t="s">
        <v>93</v>
      </c>
      <c r="D940" s="2" t="s">
        <v>88</v>
      </c>
      <c r="E940" s="2" t="s">
        <v>33</v>
      </c>
      <c r="F940" s="8" t="s">
        <v>24</v>
      </c>
      <c r="G940" s="8">
        <v>1</v>
      </c>
      <c r="H940" s="8">
        <v>1</v>
      </c>
      <c r="I940" s="8">
        <v>1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5">
        <v>211050113</v>
      </c>
    </row>
    <row r="941" spans="1:21" hidden="1" x14ac:dyDescent="0.25">
      <c r="A941" s="8" t="s">
        <v>5018</v>
      </c>
      <c r="B941" s="2" t="s">
        <v>1358</v>
      </c>
      <c r="C941" s="2" t="s">
        <v>93</v>
      </c>
      <c r="D941" s="2" t="s">
        <v>88</v>
      </c>
      <c r="E941" s="2" t="s">
        <v>33</v>
      </c>
      <c r="F941" s="8" t="s">
        <v>24</v>
      </c>
      <c r="G941" s="8">
        <v>1</v>
      </c>
      <c r="H941" s="8">
        <v>1</v>
      </c>
      <c r="I941" s="8">
        <v>1</v>
      </c>
      <c r="J941" s="8">
        <v>1</v>
      </c>
      <c r="K941" s="8">
        <v>1</v>
      </c>
      <c r="L941" s="8">
        <v>1</v>
      </c>
      <c r="M941" s="8">
        <v>0</v>
      </c>
      <c r="N941" s="8">
        <v>0</v>
      </c>
      <c r="O941" s="8">
        <v>1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5">
        <v>211050121</v>
      </c>
    </row>
    <row r="942" spans="1:21" hidden="1" x14ac:dyDescent="0.25">
      <c r="A942" s="8" t="s">
        <v>5018</v>
      </c>
      <c r="B942" s="2" t="s">
        <v>1359</v>
      </c>
      <c r="C942" s="2" t="s">
        <v>93</v>
      </c>
      <c r="D942" s="2" t="s">
        <v>88</v>
      </c>
      <c r="E942" s="2" t="s">
        <v>33</v>
      </c>
      <c r="F942" s="8" t="s">
        <v>24</v>
      </c>
      <c r="G942" s="8">
        <v>1</v>
      </c>
      <c r="H942" s="8">
        <v>1</v>
      </c>
      <c r="I942" s="8">
        <v>1</v>
      </c>
      <c r="J942" s="8">
        <v>1</v>
      </c>
      <c r="K942" s="8">
        <v>1</v>
      </c>
      <c r="L942" s="8">
        <v>1</v>
      </c>
      <c r="M942" s="8">
        <v>0</v>
      </c>
      <c r="N942" s="8">
        <v>0</v>
      </c>
      <c r="O942" s="8">
        <v>1</v>
      </c>
      <c r="P942" s="8">
        <v>1</v>
      </c>
      <c r="Q942" s="8">
        <v>0</v>
      </c>
      <c r="R942" s="8">
        <v>0</v>
      </c>
      <c r="S942" s="8">
        <v>0</v>
      </c>
      <c r="T942" s="8">
        <v>0</v>
      </c>
      <c r="U942" s="5">
        <v>211050130</v>
      </c>
    </row>
    <row r="943" spans="1:21" hidden="1" x14ac:dyDescent="0.25">
      <c r="A943" s="8" t="s">
        <v>5018</v>
      </c>
      <c r="B943" s="2" t="s">
        <v>1360</v>
      </c>
      <c r="C943" s="2" t="s">
        <v>93</v>
      </c>
      <c r="D943" s="2" t="s">
        <v>88</v>
      </c>
      <c r="E943" s="2" t="s">
        <v>33</v>
      </c>
      <c r="F943" s="8" t="s">
        <v>36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0</v>
      </c>
      <c r="U943" s="5">
        <v>211050148</v>
      </c>
    </row>
    <row r="944" spans="1:21" hidden="1" x14ac:dyDescent="0.25">
      <c r="A944" s="8" t="s">
        <v>5018</v>
      </c>
      <c r="B944" s="2" t="s">
        <v>1361</v>
      </c>
      <c r="C944" s="2" t="s">
        <v>93</v>
      </c>
      <c r="D944" s="2" t="s">
        <v>88</v>
      </c>
      <c r="E944" s="2" t="s">
        <v>33</v>
      </c>
      <c r="F944" s="8" t="s">
        <v>24</v>
      </c>
      <c r="G944" s="8">
        <v>1</v>
      </c>
      <c r="H944" s="8">
        <v>0</v>
      </c>
      <c r="I944" s="8">
        <v>0</v>
      </c>
      <c r="J944" s="8">
        <v>1</v>
      </c>
      <c r="K944" s="8">
        <v>1</v>
      </c>
      <c r="L944" s="8">
        <v>1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5">
        <v>211050156</v>
      </c>
    </row>
    <row r="945" spans="1:21" hidden="1" x14ac:dyDescent="0.25">
      <c r="A945" s="8" t="s">
        <v>5018</v>
      </c>
      <c r="B945" s="2" t="s">
        <v>1362</v>
      </c>
      <c r="C945" s="2" t="s">
        <v>94</v>
      </c>
      <c r="D945" s="2" t="s">
        <v>88</v>
      </c>
      <c r="E945" s="2" t="s">
        <v>33</v>
      </c>
      <c r="F945" s="8" t="s">
        <v>24</v>
      </c>
      <c r="G945" s="8">
        <v>1</v>
      </c>
      <c r="H945" s="8">
        <v>0</v>
      </c>
      <c r="I945" s="8">
        <v>0</v>
      </c>
      <c r="J945" s="8">
        <v>0</v>
      </c>
      <c r="K945" s="8">
        <v>1</v>
      </c>
      <c r="L945" s="8">
        <v>1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5">
        <v>211060011</v>
      </c>
    </row>
    <row r="946" spans="1:21" hidden="1" x14ac:dyDescent="0.25">
      <c r="A946" s="8" t="s">
        <v>5018</v>
      </c>
      <c r="B946" s="2" t="s">
        <v>1363</v>
      </c>
      <c r="C946" s="2" t="s">
        <v>94</v>
      </c>
      <c r="D946" s="2" t="s">
        <v>88</v>
      </c>
      <c r="E946" s="2" t="s">
        <v>33</v>
      </c>
      <c r="F946" s="8" t="s">
        <v>24</v>
      </c>
      <c r="G946" s="8">
        <v>1</v>
      </c>
      <c r="H946" s="8">
        <v>0</v>
      </c>
      <c r="I946" s="8">
        <v>0</v>
      </c>
      <c r="J946" s="8">
        <v>1</v>
      </c>
      <c r="K946" s="8">
        <v>1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5">
        <v>211060020</v>
      </c>
    </row>
    <row r="947" spans="1:21" hidden="1" x14ac:dyDescent="0.25">
      <c r="A947" s="8" t="s">
        <v>5018</v>
      </c>
      <c r="B947" s="2" t="s">
        <v>1364</v>
      </c>
      <c r="C947" s="2" t="s">
        <v>94</v>
      </c>
      <c r="D947" s="2" t="s">
        <v>88</v>
      </c>
      <c r="E947" s="2" t="s">
        <v>33</v>
      </c>
      <c r="F947" s="8" t="s">
        <v>24</v>
      </c>
      <c r="G947" s="8">
        <v>1</v>
      </c>
      <c r="H947" s="8">
        <v>0</v>
      </c>
      <c r="I947" s="8">
        <v>0</v>
      </c>
      <c r="J947" s="8">
        <v>1</v>
      </c>
      <c r="K947" s="8">
        <v>1</v>
      </c>
      <c r="L947" s="8">
        <v>1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5">
        <v>211060038</v>
      </c>
    </row>
    <row r="948" spans="1:21" hidden="1" x14ac:dyDescent="0.25">
      <c r="A948" s="8" t="s">
        <v>5018</v>
      </c>
      <c r="B948" s="2" t="s">
        <v>1365</v>
      </c>
      <c r="C948" s="2" t="s">
        <v>94</v>
      </c>
      <c r="D948" s="2" t="s">
        <v>88</v>
      </c>
      <c r="E948" s="2" t="s">
        <v>33</v>
      </c>
      <c r="F948" s="8" t="s">
        <v>24</v>
      </c>
      <c r="G948" s="8">
        <v>1</v>
      </c>
      <c r="H948" s="8">
        <v>0</v>
      </c>
      <c r="I948" s="8">
        <v>0</v>
      </c>
      <c r="J948" s="8">
        <v>1</v>
      </c>
      <c r="K948" s="8">
        <v>1</v>
      </c>
      <c r="L948" s="8">
        <v>1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5">
        <v>211060054</v>
      </c>
    </row>
    <row r="949" spans="1:21" hidden="1" x14ac:dyDescent="0.25">
      <c r="A949" s="8" t="s">
        <v>5018</v>
      </c>
      <c r="B949" s="2" t="s">
        <v>1366</v>
      </c>
      <c r="C949" s="2" t="s">
        <v>94</v>
      </c>
      <c r="D949" s="2" t="s">
        <v>88</v>
      </c>
      <c r="E949" s="2" t="s">
        <v>33</v>
      </c>
      <c r="F949" s="8" t="s">
        <v>24</v>
      </c>
      <c r="G949" s="8">
        <v>1</v>
      </c>
      <c r="H949" s="8">
        <v>0</v>
      </c>
      <c r="I949" s="8">
        <v>0</v>
      </c>
      <c r="J949" s="8">
        <v>1</v>
      </c>
      <c r="K949" s="8">
        <v>1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5">
        <v>211060062</v>
      </c>
    </row>
    <row r="950" spans="1:21" hidden="1" x14ac:dyDescent="0.25">
      <c r="A950" s="8" t="s">
        <v>5018</v>
      </c>
      <c r="B950" s="2" t="s">
        <v>1367</v>
      </c>
      <c r="C950" s="2" t="s">
        <v>94</v>
      </c>
      <c r="D950" s="2" t="s">
        <v>88</v>
      </c>
      <c r="E950" s="2" t="s">
        <v>33</v>
      </c>
      <c r="F950" s="8" t="s">
        <v>24</v>
      </c>
      <c r="G950" s="8">
        <v>1</v>
      </c>
      <c r="H950" s="8">
        <v>0</v>
      </c>
      <c r="I950" s="8">
        <v>0</v>
      </c>
      <c r="J950" s="8">
        <v>1</v>
      </c>
      <c r="K950" s="8">
        <v>1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5">
        <v>211060070</v>
      </c>
    </row>
    <row r="951" spans="1:21" hidden="1" x14ac:dyDescent="0.25">
      <c r="A951" s="8" t="s">
        <v>5018</v>
      </c>
      <c r="B951" s="2" t="s">
        <v>1368</v>
      </c>
      <c r="C951" s="2" t="s">
        <v>94</v>
      </c>
      <c r="D951" s="2" t="s">
        <v>88</v>
      </c>
      <c r="E951" s="2" t="s">
        <v>33</v>
      </c>
      <c r="F951" s="8" t="s">
        <v>24</v>
      </c>
      <c r="G951" s="8">
        <v>1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5">
        <v>211060089</v>
      </c>
    </row>
    <row r="952" spans="1:21" hidden="1" x14ac:dyDescent="0.25">
      <c r="A952" s="8" t="s">
        <v>5018</v>
      </c>
      <c r="B952" s="2" t="s">
        <v>1369</v>
      </c>
      <c r="C952" s="2" t="s">
        <v>94</v>
      </c>
      <c r="D952" s="2" t="s">
        <v>88</v>
      </c>
      <c r="E952" s="2" t="s">
        <v>33</v>
      </c>
      <c r="F952" s="8" t="s">
        <v>24</v>
      </c>
      <c r="G952" s="8">
        <v>1</v>
      </c>
      <c r="H952" s="8">
        <v>0</v>
      </c>
      <c r="I952" s="8">
        <v>0</v>
      </c>
      <c r="J952" s="8">
        <v>1</v>
      </c>
      <c r="K952" s="8">
        <v>1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5">
        <v>211060097</v>
      </c>
    </row>
    <row r="953" spans="1:21" hidden="1" x14ac:dyDescent="0.25">
      <c r="A953" s="8" t="s">
        <v>5018</v>
      </c>
      <c r="B953" s="2" t="s">
        <v>1370</v>
      </c>
      <c r="C953" s="2" t="s">
        <v>94</v>
      </c>
      <c r="D953" s="2" t="s">
        <v>88</v>
      </c>
      <c r="E953" s="2" t="s">
        <v>33</v>
      </c>
      <c r="F953" s="8" t="s">
        <v>24</v>
      </c>
      <c r="G953" s="8">
        <v>1</v>
      </c>
      <c r="H953" s="8">
        <v>0</v>
      </c>
      <c r="I953" s="8">
        <v>0</v>
      </c>
      <c r="J953" s="8">
        <v>1</v>
      </c>
      <c r="K953" s="8">
        <v>1</v>
      </c>
      <c r="L953" s="8">
        <v>1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5">
        <v>211060100</v>
      </c>
    </row>
    <row r="954" spans="1:21" hidden="1" x14ac:dyDescent="0.25">
      <c r="A954" s="8" t="s">
        <v>5018</v>
      </c>
      <c r="B954" s="2" t="s">
        <v>1371</v>
      </c>
      <c r="C954" s="2" t="s">
        <v>94</v>
      </c>
      <c r="D954" s="2" t="s">
        <v>88</v>
      </c>
      <c r="E954" s="2" t="s">
        <v>33</v>
      </c>
      <c r="F954" s="8" t="s">
        <v>24</v>
      </c>
      <c r="G954" s="8">
        <v>1</v>
      </c>
      <c r="H954" s="8">
        <v>0</v>
      </c>
      <c r="I954" s="8">
        <v>0</v>
      </c>
      <c r="J954" s="8">
        <v>0</v>
      </c>
      <c r="K954" s="8">
        <v>1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5">
        <v>211060119</v>
      </c>
    </row>
    <row r="955" spans="1:21" hidden="1" x14ac:dyDescent="0.25">
      <c r="A955" s="8" t="s">
        <v>5018</v>
      </c>
      <c r="B955" s="2" t="s">
        <v>1372</v>
      </c>
      <c r="C955" s="2" t="s">
        <v>94</v>
      </c>
      <c r="D955" s="2" t="s">
        <v>88</v>
      </c>
      <c r="E955" s="2" t="s">
        <v>33</v>
      </c>
      <c r="F955" s="8" t="s">
        <v>24</v>
      </c>
      <c r="G955" s="8">
        <v>1</v>
      </c>
      <c r="H955" s="8">
        <v>0</v>
      </c>
      <c r="I955" s="8">
        <v>0</v>
      </c>
      <c r="J955" s="8">
        <v>0</v>
      </c>
      <c r="K955" s="8">
        <v>1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5">
        <v>211060127</v>
      </c>
    </row>
    <row r="956" spans="1:21" hidden="1" x14ac:dyDescent="0.25">
      <c r="A956" s="8" t="s">
        <v>5018</v>
      </c>
      <c r="B956" s="2" t="s">
        <v>1373</v>
      </c>
      <c r="C956" s="2" t="s">
        <v>94</v>
      </c>
      <c r="D956" s="2" t="s">
        <v>88</v>
      </c>
      <c r="E956" s="2" t="s">
        <v>33</v>
      </c>
      <c r="F956" s="8" t="s">
        <v>24</v>
      </c>
      <c r="G956" s="8">
        <v>1</v>
      </c>
      <c r="H956" s="8">
        <v>0</v>
      </c>
      <c r="I956" s="8">
        <v>0</v>
      </c>
      <c r="J956" s="8">
        <v>1</v>
      </c>
      <c r="K956" s="8">
        <v>1</v>
      </c>
      <c r="L956" s="8">
        <v>1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5">
        <v>211060135</v>
      </c>
    </row>
    <row r="957" spans="1:21" hidden="1" x14ac:dyDescent="0.25">
      <c r="A957" s="8" t="s">
        <v>5018</v>
      </c>
      <c r="B957" s="2" t="s">
        <v>1374</v>
      </c>
      <c r="C957" s="2" t="s">
        <v>94</v>
      </c>
      <c r="D957" s="2" t="s">
        <v>88</v>
      </c>
      <c r="E957" s="2" t="s">
        <v>33</v>
      </c>
      <c r="F957" s="8" t="s">
        <v>24</v>
      </c>
      <c r="G957" s="8">
        <v>1</v>
      </c>
      <c r="H957" s="8">
        <v>0</v>
      </c>
      <c r="I957" s="8">
        <v>0</v>
      </c>
      <c r="J957" s="8">
        <v>1</v>
      </c>
      <c r="K957" s="8">
        <v>1</v>
      </c>
      <c r="L957" s="8">
        <v>1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5">
        <v>211060143</v>
      </c>
    </row>
    <row r="958" spans="1:21" hidden="1" x14ac:dyDescent="0.25">
      <c r="A958" s="8" t="s">
        <v>5018</v>
      </c>
      <c r="B958" s="2" t="s">
        <v>1375</v>
      </c>
      <c r="C958" s="2" t="s">
        <v>94</v>
      </c>
      <c r="D958" s="2" t="s">
        <v>88</v>
      </c>
      <c r="E958" s="2" t="s">
        <v>33</v>
      </c>
      <c r="F958" s="8" t="s">
        <v>24</v>
      </c>
      <c r="G958" s="8">
        <v>1</v>
      </c>
      <c r="H958" s="8">
        <v>0</v>
      </c>
      <c r="I958" s="8">
        <v>0</v>
      </c>
      <c r="J958" s="8">
        <v>1</v>
      </c>
      <c r="K958" s="8">
        <v>1</v>
      </c>
      <c r="L958" s="8">
        <v>1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5">
        <v>211060151</v>
      </c>
    </row>
    <row r="959" spans="1:21" hidden="1" x14ac:dyDescent="0.25">
      <c r="A959" s="8" t="s">
        <v>5018</v>
      </c>
      <c r="B959" s="2" t="s">
        <v>1376</v>
      </c>
      <c r="C959" s="2" t="s">
        <v>94</v>
      </c>
      <c r="D959" s="2" t="s">
        <v>88</v>
      </c>
      <c r="E959" s="2" t="s">
        <v>33</v>
      </c>
      <c r="F959" s="8" t="s">
        <v>24</v>
      </c>
      <c r="G959" s="8">
        <v>1</v>
      </c>
      <c r="H959" s="8">
        <v>0</v>
      </c>
      <c r="I959" s="8">
        <v>0</v>
      </c>
      <c r="J959" s="8">
        <v>1</v>
      </c>
      <c r="K959" s="8">
        <v>1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5">
        <v>211060160</v>
      </c>
    </row>
    <row r="960" spans="1:21" hidden="1" x14ac:dyDescent="0.25">
      <c r="A960" s="8" t="s">
        <v>5018</v>
      </c>
      <c r="B960" s="2" t="s">
        <v>1377</v>
      </c>
      <c r="C960" s="2" t="s">
        <v>94</v>
      </c>
      <c r="D960" s="2" t="s">
        <v>88</v>
      </c>
      <c r="E960" s="2" t="s">
        <v>33</v>
      </c>
      <c r="F960" s="8" t="s">
        <v>24</v>
      </c>
      <c r="G960" s="8">
        <v>1</v>
      </c>
      <c r="H960" s="8">
        <v>0</v>
      </c>
      <c r="I960" s="8">
        <v>0</v>
      </c>
      <c r="J960" s="8">
        <v>0</v>
      </c>
      <c r="K960" s="8">
        <v>1</v>
      </c>
      <c r="L960" s="8">
        <v>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5">
        <v>211060178</v>
      </c>
    </row>
    <row r="961" spans="1:21" hidden="1" x14ac:dyDescent="0.25">
      <c r="A961" s="8" t="s">
        <v>5018</v>
      </c>
      <c r="B961" s="2" t="s">
        <v>1378</v>
      </c>
      <c r="C961" s="2" t="s">
        <v>94</v>
      </c>
      <c r="D961" s="2" t="s">
        <v>88</v>
      </c>
      <c r="E961" s="2" t="s">
        <v>33</v>
      </c>
      <c r="F961" s="8" t="s">
        <v>24</v>
      </c>
      <c r="G961" s="8">
        <v>1</v>
      </c>
      <c r="H961" s="8">
        <v>0</v>
      </c>
      <c r="I961" s="8">
        <v>0</v>
      </c>
      <c r="J961" s="8">
        <v>0</v>
      </c>
      <c r="K961" s="8">
        <v>1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5">
        <v>211060186</v>
      </c>
    </row>
    <row r="962" spans="1:21" hidden="1" x14ac:dyDescent="0.25">
      <c r="A962" s="8" t="s">
        <v>5018</v>
      </c>
      <c r="B962" s="2" t="s">
        <v>1379</v>
      </c>
      <c r="C962" s="2" t="s">
        <v>94</v>
      </c>
      <c r="D962" s="2" t="s">
        <v>88</v>
      </c>
      <c r="E962" s="2" t="s">
        <v>33</v>
      </c>
      <c r="F962" s="8" t="s">
        <v>24</v>
      </c>
      <c r="G962" s="8">
        <v>1</v>
      </c>
      <c r="H962" s="8">
        <v>0</v>
      </c>
      <c r="I962" s="8">
        <v>0</v>
      </c>
      <c r="J962" s="8">
        <v>1</v>
      </c>
      <c r="K962" s="8">
        <v>1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5">
        <v>211060208</v>
      </c>
    </row>
    <row r="963" spans="1:21" hidden="1" x14ac:dyDescent="0.25">
      <c r="A963" s="8" t="s">
        <v>5018</v>
      </c>
      <c r="B963" s="2" t="s">
        <v>1380</v>
      </c>
      <c r="C963" s="2" t="s">
        <v>94</v>
      </c>
      <c r="D963" s="2" t="s">
        <v>88</v>
      </c>
      <c r="E963" s="2" t="s">
        <v>33</v>
      </c>
      <c r="F963" s="8" t="s">
        <v>24</v>
      </c>
      <c r="G963" s="8">
        <v>1</v>
      </c>
      <c r="H963" s="8">
        <v>0</v>
      </c>
      <c r="I963" s="8">
        <v>0</v>
      </c>
      <c r="J963" s="8">
        <v>1</v>
      </c>
      <c r="K963" s="8">
        <v>1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5">
        <v>211060216</v>
      </c>
    </row>
    <row r="964" spans="1:21" hidden="1" x14ac:dyDescent="0.25">
      <c r="A964" s="8" t="s">
        <v>5018</v>
      </c>
      <c r="B964" s="2" t="s">
        <v>1381</v>
      </c>
      <c r="C964" s="2" t="s">
        <v>94</v>
      </c>
      <c r="D964" s="2" t="s">
        <v>88</v>
      </c>
      <c r="E964" s="2" t="s">
        <v>33</v>
      </c>
      <c r="F964" s="8" t="s">
        <v>24</v>
      </c>
      <c r="G964" s="8">
        <v>1</v>
      </c>
      <c r="H964" s="8">
        <v>0</v>
      </c>
      <c r="I964" s="8">
        <v>0</v>
      </c>
      <c r="J964" s="8">
        <v>1</v>
      </c>
      <c r="K964" s="8">
        <v>1</v>
      </c>
      <c r="L964" s="8">
        <v>1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5">
        <v>211060224</v>
      </c>
    </row>
    <row r="965" spans="1:21" hidden="1" x14ac:dyDescent="0.25">
      <c r="A965" s="8" t="s">
        <v>5018</v>
      </c>
      <c r="B965" s="2" t="s">
        <v>1382</v>
      </c>
      <c r="C965" s="2" t="s">
        <v>94</v>
      </c>
      <c r="D965" s="2" t="s">
        <v>88</v>
      </c>
      <c r="E965" s="2" t="s">
        <v>33</v>
      </c>
      <c r="F965" s="8" t="s">
        <v>24</v>
      </c>
      <c r="G965" s="8">
        <v>1</v>
      </c>
      <c r="H965" s="8">
        <v>0</v>
      </c>
      <c r="I965" s="8">
        <v>0</v>
      </c>
      <c r="J965" s="8">
        <v>0</v>
      </c>
      <c r="K965" s="8">
        <v>1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5">
        <v>211060232</v>
      </c>
    </row>
    <row r="966" spans="1:21" hidden="1" x14ac:dyDescent="0.25">
      <c r="A966" s="8" t="s">
        <v>5018</v>
      </c>
      <c r="B966" s="2" t="s">
        <v>1383</v>
      </c>
      <c r="C966" s="2" t="s">
        <v>94</v>
      </c>
      <c r="D966" s="2" t="s">
        <v>88</v>
      </c>
      <c r="E966" s="2" t="s">
        <v>33</v>
      </c>
      <c r="F966" s="8" t="s">
        <v>24</v>
      </c>
      <c r="G966" s="8">
        <v>1</v>
      </c>
      <c r="H966" s="8">
        <v>0</v>
      </c>
      <c r="I966" s="8">
        <v>0</v>
      </c>
      <c r="J966" s="8">
        <v>1</v>
      </c>
      <c r="K966" s="8">
        <v>1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5">
        <v>211060240</v>
      </c>
    </row>
    <row r="967" spans="1:21" hidden="1" x14ac:dyDescent="0.25">
      <c r="A967" s="8" t="s">
        <v>5018</v>
      </c>
      <c r="B967" s="2" t="s">
        <v>1384</v>
      </c>
      <c r="C967" s="2" t="s">
        <v>94</v>
      </c>
      <c r="D967" s="2" t="s">
        <v>88</v>
      </c>
      <c r="E967" s="2" t="s">
        <v>33</v>
      </c>
      <c r="F967" s="8" t="s">
        <v>24</v>
      </c>
      <c r="G967" s="8">
        <v>1</v>
      </c>
      <c r="H967" s="8">
        <v>1</v>
      </c>
      <c r="I967" s="8">
        <v>1</v>
      </c>
      <c r="J967" s="8">
        <v>0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5">
        <v>211060259</v>
      </c>
    </row>
    <row r="968" spans="1:21" hidden="1" x14ac:dyDescent="0.25">
      <c r="A968" s="8" t="s">
        <v>5018</v>
      </c>
      <c r="B968" s="2" t="s">
        <v>1385</v>
      </c>
      <c r="C968" s="2" t="s">
        <v>94</v>
      </c>
      <c r="D968" s="2" t="s">
        <v>88</v>
      </c>
      <c r="E968" s="2" t="s">
        <v>33</v>
      </c>
      <c r="F968" s="8" t="s">
        <v>24</v>
      </c>
      <c r="G968" s="8">
        <v>1</v>
      </c>
      <c r="H968" s="8">
        <v>0</v>
      </c>
      <c r="I968" s="8">
        <v>0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5">
        <v>211060267</v>
      </c>
    </row>
    <row r="969" spans="1:21" hidden="1" x14ac:dyDescent="0.25">
      <c r="A969" s="8" t="s">
        <v>5018</v>
      </c>
      <c r="B969" s="2" t="s">
        <v>1386</v>
      </c>
      <c r="C969" s="2" t="s">
        <v>94</v>
      </c>
      <c r="D969" s="2" t="s">
        <v>88</v>
      </c>
      <c r="E969" s="2" t="s">
        <v>33</v>
      </c>
      <c r="F969" s="8" t="s">
        <v>23</v>
      </c>
      <c r="G969" s="8">
        <v>1</v>
      </c>
      <c r="H969" s="8">
        <v>0</v>
      </c>
      <c r="I969" s="8">
        <v>0</v>
      </c>
      <c r="J969" s="8">
        <v>1</v>
      </c>
      <c r="K969" s="8">
        <v>1</v>
      </c>
      <c r="L969" s="8">
        <v>1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5">
        <v>211060275</v>
      </c>
    </row>
    <row r="970" spans="1:21" hidden="1" x14ac:dyDescent="0.25">
      <c r="A970" s="8" t="s">
        <v>5018</v>
      </c>
      <c r="B970" s="2" t="s">
        <v>1387</v>
      </c>
      <c r="C970" s="2" t="s">
        <v>95</v>
      </c>
      <c r="D970" s="2" t="s">
        <v>88</v>
      </c>
      <c r="E970" s="2" t="s">
        <v>33</v>
      </c>
      <c r="F970" s="8" t="s">
        <v>24</v>
      </c>
      <c r="G970" s="8">
        <v>1</v>
      </c>
      <c r="H970" s="8">
        <v>0</v>
      </c>
      <c r="I970" s="8">
        <v>0</v>
      </c>
      <c r="J970" s="8">
        <v>1</v>
      </c>
      <c r="K970" s="8">
        <v>1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5">
        <v>211070017</v>
      </c>
    </row>
    <row r="971" spans="1:21" hidden="1" x14ac:dyDescent="0.25">
      <c r="A971" s="8" t="s">
        <v>5018</v>
      </c>
      <c r="B971" s="2" t="s">
        <v>1388</v>
      </c>
      <c r="C971" s="2" t="s">
        <v>95</v>
      </c>
      <c r="D971" s="2" t="s">
        <v>88</v>
      </c>
      <c r="E971" s="2" t="s">
        <v>33</v>
      </c>
      <c r="F971" s="8" t="s">
        <v>24</v>
      </c>
      <c r="G971" s="8">
        <v>1</v>
      </c>
      <c r="H971" s="8">
        <v>1</v>
      </c>
      <c r="I971" s="8">
        <v>1</v>
      </c>
      <c r="J971" s="8">
        <v>1</v>
      </c>
      <c r="K971" s="8">
        <v>1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0</v>
      </c>
      <c r="R971" s="8">
        <v>1</v>
      </c>
      <c r="S971" s="8">
        <v>1</v>
      </c>
      <c r="T971" s="8">
        <v>0</v>
      </c>
      <c r="U971" s="5">
        <v>211070025</v>
      </c>
    </row>
    <row r="972" spans="1:21" hidden="1" x14ac:dyDescent="0.25">
      <c r="A972" s="8" t="s">
        <v>5018</v>
      </c>
      <c r="B972" s="2" t="s">
        <v>1389</v>
      </c>
      <c r="C972" s="2" t="s">
        <v>95</v>
      </c>
      <c r="D972" s="2" t="s">
        <v>88</v>
      </c>
      <c r="E972" s="2" t="s">
        <v>33</v>
      </c>
      <c r="F972" s="8" t="s">
        <v>24</v>
      </c>
      <c r="G972" s="8">
        <v>1</v>
      </c>
      <c r="H972" s="8">
        <v>0</v>
      </c>
      <c r="I972" s="8">
        <v>0</v>
      </c>
      <c r="J972" s="8">
        <v>1</v>
      </c>
      <c r="K972" s="8">
        <v>1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1</v>
      </c>
      <c r="S972" s="8">
        <v>1</v>
      </c>
      <c r="T972" s="8">
        <v>0</v>
      </c>
      <c r="U972" s="5">
        <v>211070033</v>
      </c>
    </row>
    <row r="973" spans="1:21" hidden="1" x14ac:dyDescent="0.25">
      <c r="A973" s="8" t="s">
        <v>5018</v>
      </c>
      <c r="B973" s="2" t="s">
        <v>1390</v>
      </c>
      <c r="C973" s="2" t="s">
        <v>95</v>
      </c>
      <c r="D973" s="2" t="s">
        <v>88</v>
      </c>
      <c r="E973" s="2" t="s">
        <v>33</v>
      </c>
      <c r="F973" s="8" t="s">
        <v>24</v>
      </c>
      <c r="G973" s="8">
        <v>1</v>
      </c>
      <c r="H973" s="8">
        <v>1</v>
      </c>
      <c r="I973" s="8">
        <v>1</v>
      </c>
      <c r="J973" s="8">
        <v>1</v>
      </c>
      <c r="K973" s="8">
        <v>1</v>
      </c>
      <c r="L973" s="8">
        <v>1</v>
      </c>
      <c r="M973" s="8">
        <v>0</v>
      </c>
      <c r="N973" s="8">
        <v>0</v>
      </c>
      <c r="O973" s="8">
        <v>1</v>
      </c>
      <c r="P973" s="8">
        <v>1</v>
      </c>
      <c r="Q973" s="8">
        <v>0</v>
      </c>
      <c r="R973" s="8">
        <v>1</v>
      </c>
      <c r="S973" s="8">
        <v>1</v>
      </c>
      <c r="T973" s="8">
        <v>0</v>
      </c>
      <c r="U973" s="5">
        <v>211070041</v>
      </c>
    </row>
    <row r="974" spans="1:21" hidden="1" x14ac:dyDescent="0.25">
      <c r="A974" s="8" t="s">
        <v>5018</v>
      </c>
      <c r="B974" s="2" t="s">
        <v>1391</v>
      </c>
      <c r="C974" s="2" t="s">
        <v>95</v>
      </c>
      <c r="D974" s="2" t="s">
        <v>88</v>
      </c>
      <c r="E974" s="2" t="s">
        <v>33</v>
      </c>
      <c r="F974" s="8" t="s">
        <v>24</v>
      </c>
      <c r="G974" s="8">
        <v>1</v>
      </c>
      <c r="H974" s="8">
        <v>0</v>
      </c>
      <c r="I974" s="8">
        <v>0</v>
      </c>
      <c r="J974" s="8">
        <v>1</v>
      </c>
      <c r="K974" s="8">
        <v>1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5">
        <v>211070050</v>
      </c>
    </row>
    <row r="975" spans="1:21" hidden="1" x14ac:dyDescent="0.25">
      <c r="A975" s="8" t="s">
        <v>5018</v>
      </c>
      <c r="B975" s="2" t="s">
        <v>1392</v>
      </c>
      <c r="C975" s="2" t="s">
        <v>95</v>
      </c>
      <c r="D975" s="2" t="s">
        <v>88</v>
      </c>
      <c r="E975" s="2" t="s">
        <v>33</v>
      </c>
      <c r="F975" s="8" t="s">
        <v>24</v>
      </c>
      <c r="G975" s="8">
        <v>1</v>
      </c>
      <c r="H975" s="8">
        <v>1</v>
      </c>
      <c r="I975" s="8">
        <v>1</v>
      </c>
      <c r="J975" s="8">
        <v>1</v>
      </c>
      <c r="K975" s="8">
        <v>1</v>
      </c>
      <c r="L975" s="8">
        <v>1</v>
      </c>
      <c r="M975" s="8">
        <v>0</v>
      </c>
      <c r="N975" s="8">
        <v>0</v>
      </c>
      <c r="O975" s="8">
        <v>1</v>
      </c>
      <c r="P975" s="8">
        <v>1</v>
      </c>
      <c r="Q975" s="8">
        <v>0</v>
      </c>
      <c r="R975" s="8">
        <v>0</v>
      </c>
      <c r="S975" s="8">
        <v>0</v>
      </c>
      <c r="T975" s="8">
        <v>0</v>
      </c>
      <c r="U975" s="5">
        <v>211070068</v>
      </c>
    </row>
    <row r="976" spans="1:21" hidden="1" x14ac:dyDescent="0.25">
      <c r="A976" s="8" t="s">
        <v>5018</v>
      </c>
      <c r="B976" s="2" t="s">
        <v>1393</v>
      </c>
      <c r="C976" s="2" t="s">
        <v>95</v>
      </c>
      <c r="D976" s="2" t="s">
        <v>88</v>
      </c>
      <c r="E976" s="2" t="s">
        <v>33</v>
      </c>
      <c r="F976" s="8" t="s">
        <v>24</v>
      </c>
      <c r="G976" s="8">
        <v>1</v>
      </c>
      <c r="H976" s="8">
        <v>1</v>
      </c>
      <c r="I976" s="8">
        <v>1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1</v>
      </c>
      <c r="P976" s="8">
        <v>1</v>
      </c>
      <c r="Q976" s="8">
        <v>0</v>
      </c>
      <c r="R976" s="8">
        <v>1</v>
      </c>
      <c r="S976" s="8">
        <v>1</v>
      </c>
      <c r="T976" s="8">
        <v>0</v>
      </c>
      <c r="U976" s="5">
        <v>211070076</v>
      </c>
    </row>
    <row r="977" spans="1:21" hidden="1" x14ac:dyDescent="0.25">
      <c r="A977" s="8" t="s">
        <v>5018</v>
      </c>
      <c r="B977" s="2" t="s">
        <v>1394</v>
      </c>
      <c r="C977" s="2" t="s">
        <v>95</v>
      </c>
      <c r="D977" s="2" t="s">
        <v>88</v>
      </c>
      <c r="E977" s="2" t="s">
        <v>33</v>
      </c>
      <c r="F977" s="8" t="s">
        <v>24</v>
      </c>
      <c r="G977" s="8">
        <v>1</v>
      </c>
      <c r="H977" s="8">
        <v>1</v>
      </c>
      <c r="I977" s="8">
        <v>1</v>
      </c>
      <c r="J977" s="8">
        <v>1</v>
      </c>
      <c r="K977" s="8">
        <v>1</v>
      </c>
      <c r="L977" s="8">
        <v>1</v>
      </c>
      <c r="M977" s="8">
        <v>0</v>
      </c>
      <c r="N977" s="8">
        <v>0</v>
      </c>
      <c r="O977" s="8">
        <v>1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5">
        <v>211070084</v>
      </c>
    </row>
    <row r="978" spans="1:21" hidden="1" x14ac:dyDescent="0.25">
      <c r="A978" s="8" t="s">
        <v>5018</v>
      </c>
      <c r="B978" s="2" t="s">
        <v>1395</v>
      </c>
      <c r="C978" s="2" t="s">
        <v>95</v>
      </c>
      <c r="D978" s="2" t="s">
        <v>88</v>
      </c>
      <c r="E978" s="2" t="s">
        <v>33</v>
      </c>
      <c r="F978" s="8" t="s">
        <v>24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5">
        <v>211070092</v>
      </c>
    </row>
    <row r="979" spans="1:21" hidden="1" x14ac:dyDescent="0.25">
      <c r="A979" s="8" t="s">
        <v>5018</v>
      </c>
      <c r="B979" s="2" t="s">
        <v>1396</v>
      </c>
      <c r="C979" s="2" t="s">
        <v>95</v>
      </c>
      <c r="D979" s="2" t="s">
        <v>88</v>
      </c>
      <c r="E979" s="2" t="s">
        <v>33</v>
      </c>
      <c r="F979" s="8" t="s">
        <v>36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5">
        <v>211070106</v>
      </c>
    </row>
    <row r="980" spans="1:21" hidden="1" x14ac:dyDescent="0.25">
      <c r="A980" s="8" t="s">
        <v>5018</v>
      </c>
      <c r="B980" s="2" t="s">
        <v>1397</v>
      </c>
      <c r="C980" s="2" t="s">
        <v>95</v>
      </c>
      <c r="D980" s="2" t="s">
        <v>88</v>
      </c>
      <c r="E980" s="2" t="s">
        <v>33</v>
      </c>
      <c r="F980" s="8" t="s">
        <v>24</v>
      </c>
      <c r="G980" s="8">
        <v>1</v>
      </c>
      <c r="H980" s="8">
        <v>1</v>
      </c>
      <c r="I980" s="8">
        <v>1</v>
      </c>
      <c r="J980" s="8">
        <v>1</v>
      </c>
      <c r="K980" s="8">
        <v>1</v>
      </c>
      <c r="L980" s="8">
        <v>1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5">
        <v>211070114</v>
      </c>
    </row>
    <row r="981" spans="1:21" hidden="1" x14ac:dyDescent="0.25">
      <c r="A981" s="8" t="s">
        <v>5018</v>
      </c>
      <c r="B981" s="2" t="s">
        <v>1398</v>
      </c>
      <c r="C981" s="2" t="s">
        <v>95</v>
      </c>
      <c r="D981" s="2" t="s">
        <v>88</v>
      </c>
      <c r="E981" s="2" t="s">
        <v>33</v>
      </c>
      <c r="F981" s="8" t="s">
        <v>24</v>
      </c>
      <c r="G981" s="8">
        <v>1</v>
      </c>
      <c r="H981" s="8">
        <v>0</v>
      </c>
      <c r="I981" s="8">
        <v>0</v>
      </c>
      <c r="J981" s="8">
        <v>1</v>
      </c>
      <c r="K981" s="8">
        <v>1</v>
      </c>
      <c r="L981" s="8">
        <v>1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5">
        <v>211070122</v>
      </c>
    </row>
    <row r="982" spans="1:21" hidden="1" x14ac:dyDescent="0.25">
      <c r="A982" s="8" t="s">
        <v>5018</v>
      </c>
      <c r="B982" s="2" t="s">
        <v>1399</v>
      </c>
      <c r="C982" s="2" t="s">
        <v>95</v>
      </c>
      <c r="D982" s="2" t="s">
        <v>88</v>
      </c>
      <c r="E982" s="2" t="s">
        <v>33</v>
      </c>
      <c r="F982" s="8" t="s">
        <v>24</v>
      </c>
      <c r="G982" s="8">
        <v>1</v>
      </c>
      <c r="H982" s="8">
        <v>0</v>
      </c>
      <c r="I982" s="8">
        <v>0</v>
      </c>
      <c r="J982" s="8">
        <v>1</v>
      </c>
      <c r="K982" s="8">
        <v>1</v>
      </c>
      <c r="L982" s="8">
        <v>1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5">
        <v>211070130</v>
      </c>
    </row>
    <row r="983" spans="1:21" hidden="1" x14ac:dyDescent="0.25">
      <c r="A983" s="8" t="s">
        <v>5018</v>
      </c>
      <c r="B983" s="2" t="s">
        <v>1400</v>
      </c>
      <c r="C983" s="2" t="s">
        <v>95</v>
      </c>
      <c r="D983" s="2" t="s">
        <v>88</v>
      </c>
      <c r="E983" s="2" t="s">
        <v>33</v>
      </c>
      <c r="F983" s="8" t="s">
        <v>24</v>
      </c>
      <c r="G983" s="8">
        <v>1</v>
      </c>
      <c r="H983" s="8">
        <v>1</v>
      </c>
      <c r="I983" s="8">
        <v>1</v>
      </c>
      <c r="J983" s="8">
        <v>1</v>
      </c>
      <c r="K983" s="8">
        <v>1</v>
      </c>
      <c r="L983" s="8">
        <v>1</v>
      </c>
      <c r="M983" s="8">
        <v>0</v>
      </c>
      <c r="N983" s="8">
        <v>0</v>
      </c>
      <c r="O983" s="8">
        <v>1</v>
      </c>
      <c r="P983" s="8">
        <v>1</v>
      </c>
      <c r="Q983" s="8">
        <v>0</v>
      </c>
      <c r="R983" s="8">
        <v>0</v>
      </c>
      <c r="S983" s="8">
        <v>0</v>
      </c>
      <c r="T983" s="8">
        <v>0</v>
      </c>
      <c r="U983" s="5">
        <v>211070149</v>
      </c>
    </row>
    <row r="984" spans="1:21" hidden="1" x14ac:dyDescent="0.25">
      <c r="A984" s="8" t="s">
        <v>5018</v>
      </c>
      <c r="B984" s="2" t="s">
        <v>1401</v>
      </c>
      <c r="C984" s="2" t="s">
        <v>95</v>
      </c>
      <c r="D984" s="2" t="s">
        <v>88</v>
      </c>
      <c r="E984" s="2" t="s">
        <v>33</v>
      </c>
      <c r="F984" s="8" t="s">
        <v>24</v>
      </c>
      <c r="G984" s="8">
        <v>1</v>
      </c>
      <c r="H984" s="8">
        <v>1</v>
      </c>
      <c r="I984" s="8">
        <v>1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1</v>
      </c>
      <c r="P984" s="8">
        <v>1</v>
      </c>
      <c r="Q984" s="8">
        <v>0</v>
      </c>
      <c r="R984" s="8">
        <v>1</v>
      </c>
      <c r="S984" s="8">
        <v>1</v>
      </c>
      <c r="T984" s="8">
        <v>0</v>
      </c>
      <c r="U984" s="5">
        <v>211070157</v>
      </c>
    </row>
    <row r="985" spans="1:21" hidden="1" x14ac:dyDescent="0.25">
      <c r="A985" s="8" t="s">
        <v>5018</v>
      </c>
      <c r="B985" s="2" t="s">
        <v>1402</v>
      </c>
      <c r="C985" s="2" t="s">
        <v>95</v>
      </c>
      <c r="D985" s="2" t="s">
        <v>88</v>
      </c>
      <c r="E985" s="2" t="s">
        <v>33</v>
      </c>
      <c r="F985" s="8" t="s">
        <v>24</v>
      </c>
      <c r="G985" s="8">
        <v>1</v>
      </c>
      <c r="H985" s="8">
        <v>0</v>
      </c>
      <c r="I985" s="8">
        <v>0</v>
      </c>
      <c r="J985" s="8">
        <v>1</v>
      </c>
      <c r="K985" s="8">
        <v>1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5">
        <v>211070165</v>
      </c>
    </row>
    <row r="986" spans="1:21" hidden="1" x14ac:dyDescent="0.25">
      <c r="A986" s="8" t="s">
        <v>5018</v>
      </c>
      <c r="B986" s="2" t="s">
        <v>1403</v>
      </c>
      <c r="C986" s="2" t="s">
        <v>95</v>
      </c>
      <c r="D986" s="2" t="s">
        <v>88</v>
      </c>
      <c r="E986" s="2" t="s">
        <v>33</v>
      </c>
      <c r="F986" s="8" t="s">
        <v>24</v>
      </c>
      <c r="G986" s="8">
        <v>1</v>
      </c>
      <c r="H986" s="8">
        <v>0</v>
      </c>
      <c r="I986" s="8">
        <v>0</v>
      </c>
      <c r="J986" s="8">
        <v>1</v>
      </c>
      <c r="K986" s="8">
        <v>1</v>
      </c>
      <c r="L986" s="8">
        <v>1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5">
        <v>211070173</v>
      </c>
    </row>
    <row r="987" spans="1:21" hidden="1" x14ac:dyDescent="0.25">
      <c r="A987" s="8" t="s">
        <v>5018</v>
      </c>
      <c r="B987" s="2" t="s">
        <v>1404</v>
      </c>
      <c r="C987" s="2" t="s">
        <v>95</v>
      </c>
      <c r="D987" s="2" t="s">
        <v>88</v>
      </c>
      <c r="E987" s="2" t="s">
        <v>33</v>
      </c>
      <c r="F987" s="8" t="s">
        <v>24</v>
      </c>
      <c r="G987" s="8">
        <v>1</v>
      </c>
      <c r="H987" s="8">
        <v>0</v>
      </c>
      <c r="I987" s="8">
        <v>0</v>
      </c>
      <c r="J987" s="8">
        <v>1</v>
      </c>
      <c r="K987" s="8">
        <v>1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5">
        <v>211070181</v>
      </c>
    </row>
    <row r="988" spans="1:21" hidden="1" x14ac:dyDescent="0.25">
      <c r="A988" s="8" t="s">
        <v>5018</v>
      </c>
      <c r="B988" s="2" t="s">
        <v>1405</v>
      </c>
      <c r="C988" s="2" t="s">
        <v>95</v>
      </c>
      <c r="D988" s="2" t="s">
        <v>88</v>
      </c>
      <c r="E988" s="2" t="s">
        <v>33</v>
      </c>
      <c r="F988" s="8" t="s">
        <v>24</v>
      </c>
      <c r="G988" s="8">
        <v>1</v>
      </c>
      <c r="H988" s="8">
        <v>0</v>
      </c>
      <c r="I988" s="8">
        <v>0</v>
      </c>
      <c r="J988" s="8">
        <v>1</v>
      </c>
      <c r="K988" s="8">
        <v>1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5">
        <v>211070190</v>
      </c>
    </row>
    <row r="989" spans="1:21" hidden="1" x14ac:dyDescent="0.25">
      <c r="A989" s="8" t="s">
        <v>5018</v>
      </c>
      <c r="B989" s="2" t="s">
        <v>1406</v>
      </c>
      <c r="C989" s="2" t="s">
        <v>95</v>
      </c>
      <c r="D989" s="2" t="s">
        <v>88</v>
      </c>
      <c r="E989" s="2" t="s">
        <v>33</v>
      </c>
      <c r="F989" s="8" t="s">
        <v>24</v>
      </c>
      <c r="G989" s="8">
        <v>1</v>
      </c>
      <c r="H989" s="8">
        <v>1</v>
      </c>
      <c r="I989" s="8">
        <v>1</v>
      </c>
      <c r="J989" s="8">
        <v>1</v>
      </c>
      <c r="K989" s="8">
        <v>1</v>
      </c>
      <c r="L989" s="8">
        <v>1</v>
      </c>
      <c r="M989" s="8">
        <v>0</v>
      </c>
      <c r="N989" s="8">
        <v>0</v>
      </c>
      <c r="O989" s="8">
        <v>1</v>
      </c>
      <c r="P989" s="8">
        <v>1</v>
      </c>
      <c r="Q989" s="8">
        <v>0</v>
      </c>
      <c r="R989" s="8">
        <v>1</v>
      </c>
      <c r="S989" s="8">
        <v>1</v>
      </c>
      <c r="T989" s="8">
        <v>0</v>
      </c>
      <c r="U989" s="5">
        <v>211070203</v>
      </c>
    </row>
    <row r="990" spans="1:21" hidden="1" x14ac:dyDescent="0.25">
      <c r="A990" s="8" t="s">
        <v>5018</v>
      </c>
      <c r="B990" s="2" t="s">
        <v>1407</v>
      </c>
      <c r="C990" s="2" t="s">
        <v>95</v>
      </c>
      <c r="D990" s="2" t="s">
        <v>88</v>
      </c>
      <c r="E990" s="2" t="s">
        <v>33</v>
      </c>
      <c r="F990" s="8" t="s">
        <v>24</v>
      </c>
      <c r="G990" s="8">
        <v>1</v>
      </c>
      <c r="H990" s="8">
        <v>1</v>
      </c>
      <c r="I990" s="8">
        <v>0</v>
      </c>
      <c r="J990" s="8">
        <v>1</v>
      </c>
      <c r="K990" s="8">
        <v>1</v>
      </c>
      <c r="L990" s="8">
        <v>1</v>
      </c>
      <c r="M990" s="8">
        <v>0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1</v>
      </c>
      <c r="T990" s="8">
        <v>0</v>
      </c>
      <c r="U990" s="5">
        <v>211070211</v>
      </c>
    </row>
    <row r="991" spans="1:21" hidden="1" x14ac:dyDescent="0.25">
      <c r="A991" s="8" t="s">
        <v>5018</v>
      </c>
      <c r="B991" s="2" t="s">
        <v>1408</v>
      </c>
      <c r="C991" s="2" t="s">
        <v>95</v>
      </c>
      <c r="D991" s="2" t="s">
        <v>88</v>
      </c>
      <c r="E991" s="2" t="s">
        <v>33</v>
      </c>
      <c r="F991" s="8" t="s">
        <v>24</v>
      </c>
      <c r="G991" s="8">
        <v>1</v>
      </c>
      <c r="H991" s="8">
        <v>0</v>
      </c>
      <c r="I991" s="8">
        <v>0</v>
      </c>
      <c r="J991" s="8">
        <v>1</v>
      </c>
      <c r="K991" s="8">
        <v>1</v>
      </c>
      <c r="L991" s="8">
        <v>1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5">
        <v>211070220</v>
      </c>
    </row>
    <row r="992" spans="1:21" hidden="1" x14ac:dyDescent="0.25">
      <c r="A992" s="8" t="s">
        <v>5018</v>
      </c>
      <c r="B992" s="2" t="s">
        <v>1409</v>
      </c>
      <c r="C992" s="2" t="s">
        <v>95</v>
      </c>
      <c r="D992" s="2" t="s">
        <v>88</v>
      </c>
      <c r="E992" s="2" t="s">
        <v>33</v>
      </c>
      <c r="F992" s="8" t="s">
        <v>24</v>
      </c>
      <c r="G992" s="8">
        <v>1</v>
      </c>
      <c r="H992" s="8">
        <v>0</v>
      </c>
      <c r="I992" s="8">
        <v>0</v>
      </c>
      <c r="J992" s="8">
        <v>1</v>
      </c>
      <c r="K992" s="8">
        <v>1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5">
        <v>211070238</v>
      </c>
    </row>
    <row r="993" spans="1:21" hidden="1" x14ac:dyDescent="0.25">
      <c r="A993" s="8" t="s">
        <v>5018</v>
      </c>
      <c r="B993" s="2" t="s">
        <v>1410</v>
      </c>
      <c r="C993" s="2" t="s">
        <v>95</v>
      </c>
      <c r="D993" s="2" t="s">
        <v>88</v>
      </c>
      <c r="E993" s="2" t="s">
        <v>33</v>
      </c>
      <c r="F993" s="8" t="s">
        <v>24</v>
      </c>
      <c r="G993" s="8">
        <v>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</v>
      </c>
      <c r="T993" s="8">
        <v>0</v>
      </c>
      <c r="U993" s="5">
        <v>211070246</v>
      </c>
    </row>
    <row r="994" spans="1:21" hidden="1" x14ac:dyDescent="0.25">
      <c r="A994" s="8" t="s">
        <v>5018</v>
      </c>
      <c r="B994" s="2" t="s">
        <v>1411</v>
      </c>
      <c r="C994" s="2" t="s">
        <v>95</v>
      </c>
      <c r="D994" s="2" t="s">
        <v>88</v>
      </c>
      <c r="E994" s="2" t="s">
        <v>33</v>
      </c>
      <c r="F994" s="8" t="s">
        <v>24</v>
      </c>
      <c r="G994" s="8">
        <v>1</v>
      </c>
      <c r="H994" s="8">
        <v>0</v>
      </c>
      <c r="I994" s="8">
        <v>0</v>
      </c>
      <c r="J994" s="8">
        <v>1</v>
      </c>
      <c r="K994" s="8">
        <v>1</v>
      </c>
      <c r="L994" s="8">
        <v>1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5">
        <v>211070254</v>
      </c>
    </row>
    <row r="995" spans="1:21" hidden="1" x14ac:dyDescent="0.25">
      <c r="A995" s="8" t="s">
        <v>5018</v>
      </c>
      <c r="B995" s="2" t="s">
        <v>1412</v>
      </c>
      <c r="C995" s="2" t="s">
        <v>95</v>
      </c>
      <c r="D995" s="2" t="s">
        <v>88</v>
      </c>
      <c r="E995" s="2" t="s">
        <v>33</v>
      </c>
      <c r="F995" s="8" t="s">
        <v>24</v>
      </c>
      <c r="G995" s="8">
        <v>1</v>
      </c>
      <c r="H995" s="8">
        <v>1</v>
      </c>
      <c r="I995" s="8">
        <v>1</v>
      </c>
      <c r="J995" s="8">
        <v>1</v>
      </c>
      <c r="K995" s="8">
        <v>1</v>
      </c>
      <c r="L995" s="8">
        <v>1</v>
      </c>
      <c r="M995" s="8">
        <v>0</v>
      </c>
      <c r="N995" s="8">
        <v>0</v>
      </c>
      <c r="O995" s="8">
        <v>1</v>
      </c>
      <c r="P995" s="8">
        <v>1</v>
      </c>
      <c r="Q995" s="8">
        <v>0</v>
      </c>
      <c r="R995" s="8">
        <v>1</v>
      </c>
      <c r="S995" s="8">
        <v>1</v>
      </c>
      <c r="T995" s="8">
        <v>0</v>
      </c>
      <c r="U995" s="5">
        <v>211070262</v>
      </c>
    </row>
    <row r="996" spans="1:21" hidden="1" x14ac:dyDescent="0.25">
      <c r="A996" s="8" t="s">
        <v>5018</v>
      </c>
      <c r="B996" s="2" t="s">
        <v>1413</v>
      </c>
      <c r="C996" s="2" t="s">
        <v>95</v>
      </c>
      <c r="D996" s="2" t="s">
        <v>88</v>
      </c>
      <c r="E996" s="2" t="s">
        <v>33</v>
      </c>
      <c r="F996" s="8" t="s">
        <v>24</v>
      </c>
      <c r="G996" s="8">
        <v>1</v>
      </c>
      <c r="H996" s="8">
        <v>1</v>
      </c>
      <c r="I996" s="8">
        <v>1</v>
      </c>
      <c r="J996" s="8">
        <v>1</v>
      </c>
      <c r="K996" s="8">
        <v>1</v>
      </c>
      <c r="L996" s="8">
        <v>1</v>
      </c>
      <c r="M996" s="8">
        <v>0</v>
      </c>
      <c r="N996" s="8">
        <v>0</v>
      </c>
      <c r="O996" s="8">
        <v>1</v>
      </c>
      <c r="P996" s="8">
        <v>1</v>
      </c>
      <c r="Q996" s="8">
        <v>0</v>
      </c>
      <c r="R996" s="8">
        <v>0</v>
      </c>
      <c r="S996" s="8">
        <v>0</v>
      </c>
      <c r="T996" s="8">
        <v>0</v>
      </c>
      <c r="U996" s="5">
        <v>211070270</v>
      </c>
    </row>
    <row r="997" spans="1:21" hidden="1" x14ac:dyDescent="0.25">
      <c r="A997" s="8" t="s">
        <v>5018</v>
      </c>
      <c r="B997" s="2" t="s">
        <v>1414</v>
      </c>
      <c r="C997" s="2" t="s">
        <v>95</v>
      </c>
      <c r="D997" s="2" t="s">
        <v>88</v>
      </c>
      <c r="E997" s="2" t="s">
        <v>33</v>
      </c>
      <c r="F997" s="8" t="s">
        <v>24</v>
      </c>
      <c r="G997" s="8">
        <v>1</v>
      </c>
      <c r="H997" s="8">
        <v>0</v>
      </c>
      <c r="I997" s="8">
        <v>0</v>
      </c>
      <c r="J997" s="8">
        <v>1</v>
      </c>
      <c r="K997" s="8">
        <v>1</v>
      </c>
      <c r="L997" s="8">
        <v>1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5">
        <v>211070289</v>
      </c>
    </row>
    <row r="998" spans="1:21" hidden="1" x14ac:dyDescent="0.25">
      <c r="A998" s="8" t="s">
        <v>5018</v>
      </c>
      <c r="B998" s="2" t="s">
        <v>1415</v>
      </c>
      <c r="C998" s="2" t="s">
        <v>95</v>
      </c>
      <c r="D998" s="2" t="s">
        <v>88</v>
      </c>
      <c r="E998" s="2" t="s">
        <v>33</v>
      </c>
      <c r="F998" s="8" t="s">
        <v>24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5">
        <v>211070297</v>
      </c>
    </row>
    <row r="999" spans="1:21" hidden="1" x14ac:dyDescent="0.25">
      <c r="A999" s="8" t="s">
        <v>5018</v>
      </c>
      <c r="B999" s="2" t="s">
        <v>1416</v>
      </c>
      <c r="C999" s="2" t="s">
        <v>95</v>
      </c>
      <c r="D999" s="2" t="s">
        <v>88</v>
      </c>
      <c r="E999" s="2" t="s">
        <v>33</v>
      </c>
      <c r="F999" s="8" t="s">
        <v>36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5">
        <v>211070300</v>
      </c>
    </row>
    <row r="1000" spans="1:21" hidden="1" x14ac:dyDescent="0.25">
      <c r="A1000" s="8" t="s">
        <v>5018</v>
      </c>
      <c r="B1000" s="2" t="s">
        <v>1417</v>
      </c>
      <c r="C1000" s="2" t="s">
        <v>95</v>
      </c>
      <c r="D1000" s="2" t="s">
        <v>88</v>
      </c>
      <c r="E1000" s="2" t="s">
        <v>33</v>
      </c>
      <c r="F1000" s="8" t="s">
        <v>24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5">
        <v>211070319</v>
      </c>
    </row>
    <row r="1001" spans="1:21" hidden="1" x14ac:dyDescent="0.25">
      <c r="A1001" s="8" t="s">
        <v>5018</v>
      </c>
      <c r="B1001" s="2" t="s">
        <v>1418</v>
      </c>
      <c r="C1001" s="2" t="s">
        <v>95</v>
      </c>
      <c r="D1001" s="2" t="s">
        <v>88</v>
      </c>
      <c r="E1001" s="2" t="s">
        <v>33</v>
      </c>
      <c r="F1001" s="8" t="s">
        <v>24</v>
      </c>
      <c r="G1001" s="8">
        <v>1</v>
      </c>
      <c r="H1001" s="8">
        <v>0</v>
      </c>
      <c r="I1001" s="8">
        <v>0</v>
      </c>
      <c r="J1001" s="8">
        <v>1</v>
      </c>
      <c r="K1001" s="8">
        <v>1</v>
      </c>
      <c r="L1001" s="8">
        <v>1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5">
        <v>211070327</v>
      </c>
    </row>
    <row r="1002" spans="1:21" hidden="1" x14ac:dyDescent="0.25">
      <c r="A1002" s="8" t="s">
        <v>5018</v>
      </c>
      <c r="B1002" s="2" t="s">
        <v>1419</v>
      </c>
      <c r="C1002" s="2" t="s">
        <v>95</v>
      </c>
      <c r="D1002" s="2" t="s">
        <v>88</v>
      </c>
      <c r="E1002" s="2" t="s">
        <v>33</v>
      </c>
      <c r="F1002" s="8" t="s">
        <v>24</v>
      </c>
      <c r="G1002" s="8">
        <v>1</v>
      </c>
      <c r="H1002" s="8">
        <v>0</v>
      </c>
      <c r="I1002" s="8">
        <v>0</v>
      </c>
      <c r="J1002" s="8">
        <v>1</v>
      </c>
      <c r="K1002" s="8">
        <v>1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5">
        <v>211070335</v>
      </c>
    </row>
    <row r="1003" spans="1:21" hidden="1" x14ac:dyDescent="0.25">
      <c r="A1003" s="8" t="s">
        <v>5018</v>
      </c>
      <c r="B1003" s="2" t="s">
        <v>1420</v>
      </c>
      <c r="C1003" s="2" t="s">
        <v>95</v>
      </c>
      <c r="D1003" s="2" t="s">
        <v>88</v>
      </c>
      <c r="E1003" s="2" t="s">
        <v>33</v>
      </c>
      <c r="F1003" s="8" t="s">
        <v>24</v>
      </c>
      <c r="G1003" s="8">
        <v>1</v>
      </c>
      <c r="H1003" s="8">
        <v>0</v>
      </c>
      <c r="I1003" s="8">
        <v>0</v>
      </c>
      <c r="J1003" s="8">
        <v>1</v>
      </c>
      <c r="K1003" s="8">
        <v>1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5">
        <v>211070343</v>
      </c>
    </row>
    <row r="1004" spans="1:21" hidden="1" x14ac:dyDescent="0.25">
      <c r="A1004" s="8" t="s">
        <v>5018</v>
      </c>
      <c r="B1004" s="2" t="s">
        <v>1421</v>
      </c>
      <c r="C1004" s="2" t="s">
        <v>95</v>
      </c>
      <c r="D1004" s="2" t="s">
        <v>88</v>
      </c>
      <c r="E1004" s="2" t="s">
        <v>33</v>
      </c>
      <c r="F1004" s="8" t="s">
        <v>24</v>
      </c>
      <c r="G1004" s="8">
        <v>1</v>
      </c>
      <c r="H1004" s="8">
        <v>1</v>
      </c>
      <c r="I1004" s="8">
        <v>1</v>
      </c>
      <c r="J1004" s="8">
        <v>1</v>
      </c>
      <c r="K1004" s="8">
        <v>1</v>
      </c>
      <c r="L1004" s="8">
        <v>1</v>
      </c>
      <c r="M1004" s="8">
        <v>0</v>
      </c>
      <c r="N1004" s="8">
        <v>0</v>
      </c>
      <c r="O1004" s="8">
        <v>1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5">
        <v>211070351</v>
      </c>
    </row>
    <row r="1005" spans="1:21" hidden="1" x14ac:dyDescent="0.25">
      <c r="A1005" s="8" t="s">
        <v>5018</v>
      </c>
      <c r="B1005" s="2" t="s">
        <v>1422</v>
      </c>
      <c r="C1005" s="2" t="s">
        <v>95</v>
      </c>
      <c r="D1005" s="2" t="s">
        <v>88</v>
      </c>
      <c r="E1005" s="2" t="s">
        <v>33</v>
      </c>
      <c r="F1005" s="8" t="s">
        <v>24</v>
      </c>
      <c r="G1005" s="8">
        <v>1</v>
      </c>
      <c r="H1005" s="8">
        <v>0</v>
      </c>
      <c r="I1005" s="8">
        <v>0</v>
      </c>
      <c r="J1005" s="8">
        <v>1</v>
      </c>
      <c r="K1005" s="8">
        <v>1</v>
      </c>
      <c r="L1005" s="8">
        <v>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5">
        <v>211070360</v>
      </c>
    </row>
    <row r="1006" spans="1:21" hidden="1" x14ac:dyDescent="0.25">
      <c r="A1006" s="8" t="s">
        <v>5018</v>
      </c>
      <c r="B1006" s="2" t="s">
        <v>1423</v>
      </c>
      <c r="C1006" s="2" t="s">
        <v>95</v>
      </c>
      <c r="D1006" s="2" t="s">
        <v>88</v>
      </c>
      <c r="E1006" s="2" t="s">
        <v>33</v>
      </c>
      <c r="F1006" s="8" t="s">
        <v>36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5">
        <v>211070378</v>
      </c>
    </row>
    <row r="1007" spans="1:21" hidden="1" x14ac:dyDescent="0.25">
      <c r="A1007" s="8" t="s">
        <v>5018</v>
      </c>
      <c r="B1007" s="2" t="s">
        <v>1424</v>
      </c>
      <c r="C1007" s="2" t="s">
        <v>95</v>
      </c>
      <c r="D1007" s="2" t="s">
        <v>88</v>
      </c>
      <c r="E1007" s="2" t="s">
        <v>33</v>
      </c>
      <c r="F1007" s="8" t="s">
        <v>36</v>
      </c>
      <c r="G1007" s="8">
        <v>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</v>
      </c>
      <c r="T1007" s="8">
        <v>0</v>
      </c>
      <c r="U1007" s="5">
        <v>211070386</v>
      </c>
    </row>
    <row r="1008" spans="1:21" hidden="1" x14ac:dyDescent="0.25">
      <c r="A1008" s="8" t="s">
        <v>5018</v>
      </c>
      <c r="B1008" s="2" t="s">
        <v>1425</v>
      </c>
      <c r="C1008" s="2" t="s">
        <v>95</v>
      </c>
      <c r="D1008" s="2" t="s">
        <v>88</v>
      </c>
      <c r="E1008" s="2" t="s">
        <v>33</v>
      </c>
      <c r="F1008" s="8" t="s">
        <v>36</v>
      </c>
      <c r="G1008" s="8">
        <v>1</v>
      </c>
      <c r="H1008" s="8">
        <v>1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0</v>
      </c>
      <c r="R1008" s="8">
        <v>1</v>
      </c>
      <c r="S1008" s="8">
        <v>1</v>
      </c>
      <c r="T1008" s="8">
        <v>0</v>
      </c>
      <c r="U1008" s="5">
        <v>211070394</v>
      </c>
    </row>
    <row r="1009" spans="1:21" hidden="1" x14ac:dyDescent="0.25">
      <c r="A1009" s="8" t="s">
        <v>5018</v>
      </c>
      <c r="B1009" s="2" t="s">
        <v>1426</v>
      </c>
      <c r="C1009" s="2" t="s">
        <v>95</v>
      </c>
      <c r="D1009" s="2" t="s">
        <v>88</v>
      </c>
      <c r="E1009" s="2" t="s">
        <v>33</v>
      </c>
      <c r="F1009" s="8" t="s">
        <v>36</v>
      </c>
      <c r="G1009" s="8">
        <v>1</v>
      </c>
      <c r="H1009" s="8">
        <v>1</v>
      </c>
      <c r="I1009" s="8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0</v>
      </c>
      <c r="R1009" s="8">
        <v>1</v>
      </c>
      <c r="S1009" s="8">
        <v>1</v>
      </c>
      <c r="T1009" s="8">
        <v>0</v>
      </c>
      <c r="U1009" s="5">
        <v>211070408</v>
      </c>
    </row>
    <row r="1010" spans="1:21" hidden="1" x14ac:dyDescent="0.25">
      <c r="A1010" s="8" t="s">
        <v>5018</v>
      </c>
      <c r="B1010" s="2" t="s">
        <v>1427</v>
      </c>
      <c r="C1010" s="2" t="s">
        <v>95</v>
      </c>
      <c r="D1010" s="2" t="s">
        <v>88</v>
      </c>
      <c r="E1010" s="2" t="s">
        <v>33</v>
      </c>
      <c r="F1010" s="8" t="s">
        <v>36</v>
      </c>
      <c r="G1010" s="8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5">
        <v>211070416</v>
      </c>
    </row>
    <row r="1011" spans="1:21" hidden="1" x14ac:dyDescent="0.25">
      <c r="A1011" s="8" t="s">
        <v>5018</v>
      </c>
      <c r="B1011" s="2" t="s">
        <v>1428</v>
      </c>
      <c r="C1011" s="2" t="s">
        <v>96</v>
      </c>
      <c r="D1011" s="2" t="s">
        <v>88</v>
      </c>
      <c r="E1011" s="2" t="s">
        <v>33</v>
      </c>
      <c r="F1011" s="8" t="s">
        <v>24</v>
      </c>
      <c r="G1011" s="8">
        <v>1</v>
      </c>
      <c r="H1011" s="8">
        <v>1</v>
      </c>
      <c r="I1011" s="8">
        <v>1</v>
      </c>
      <c r="J1011" s="8">
        <v>1</v>
      </c>
      <c r="K1011" s="8">
        <v>1</v>
      </c>
      <c r="L1011" s="8">
        <v>1</v>
      </c>
      <c r="M1011" s="8">
        <v>0</v>
      </c>
      <c r="N1011" s="8">
        <v>0</v>
      </c>
      <c r="O1011" s="8">
        <v>1</v>
      </c>
      <c r="P1011" s="8">
        <v>1</v>
      </c>
      <c r="Q1011" s="8">
        <v>0</v>
      </c>
      <c r="R1011" s="8">
        <v>0</v>
      </c>
      <c r="S1011" s="8">
        <v>0</v>
      </c>
      <c r="T1011" s="8">
        <v>0</v>
      </c>
      <c r="U1011" s="5">
        <v>211080012</v>
      </c>
    </row>
    <row r="1012" spans="1:21" hidden="1" x14ac:dyDescent="0.25">
      <c r="A1012" s="8" t="s">
        <v>5018</v>
      </c>
      <c r="B1012" s="2" t="s">
        <v>1429</v>
      </c>
      <c r="C1012" s="2" t="s">
        <v>96</v>
      </c>
      <c r="D1012" s="2" t="s">
        <v>88</v>
      </c>
      <c r="E1012" s="2" t="s">
        <v>33</v>
      </c>
      <c r="F1012" s="8" t="s">
        <v>24</v>
      </c>
      <c r="G1012" s="8">
        <v>1</v>
      </c>
      <c r="H1012" s="8">
        <v>0</v>
      </c>
      <c r="I1012" s="8">
        <v>0</v>
      </c>
      <c r="J1012" s="8">
        <v>1</v>
      </c>
      <c r="K1012" s="8">
        <v>1</v>
      </c>
      <c r="L1012" s="8">
        <v>1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1</v>
      </c>
      <c r="S1012" s="8">
        <v>1</v>
      </c>
      <c r="T1012" s="8">
        <v>0</v>
      </c>
      <c r="U1012" s="5">
        <v>211080020</v>
      </c>
    </row>
    <row r="1013" spans="1:21" hidden="1" x14ac:dyDescent="0.25">
      <c r="A1013" s="8" t="s">
        <v>5018</v>
      </c>
      <c r="B1013" s="2" t="s">
        <v>1430</v>
      </c>
      <c r="C1013" s="2" t="s">
        <v>96</v>
      </c>
      <c r="D1013" s="2" t="s">
        <v>88</v>
      </c>
      <c r="E1013" s="2" t="s">
        <v>33</v>
      </c>
      <c r="F1013" s="8" t="s">
        <v>24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1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5">
        <v>211080039</v>
      </c>
    </row>
    <row r="1014" spans="1:21" hidden="1" x14ac:dyDescent="0.25">
      <c r="A1014" s="8" t="s">
        <v>5018</v>
      </c>
      <c r="B1014" s="2" t="s">
        <v>1431</v>
      </c>
      <c r="C1014" s="2" t="s">
        <v>96</v>
      </c>
      <c r="D1014" s="2" t="s">
        <v>88</v>
      </c>
      <c r="E1014" s="2" t="s">
        <v>33</v>
      </c>
      <c r="F1014" s="8" t="s">
        <v>24</v>
      </c>
      <c r="G1014" s="8">
        <v>1</v>
      </c>
      <c r="H1014" s="8">
        <v>1</v>
      </c>
      <c r="I1014" s="8">
        <v>1</v>
      </c>
      <c r="J1014" s="8">
        <v>1</v>
      </c>
      <c r="K1014" s="8">
        <v>1</v>
      </c>
      <c r="L1014" s="8">
        <v>1</v>
      </c>
      <c r="M1014" s="8">
        <v>0</v>
      </c>
      <c r="N1014" s="8">
        <v>0</v>
      </c>
      <c r="O1014" s="8">
        <v>1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5">
        <v>211080047</v>
      </c>
    </row>
    <row r="1015" spans="1:21" hidden="1" x14ac:dyDescent="0.25">
      <c r="A1015" s="8" t="s">
        <v>5018</v>
      </c>
      <c r="B1015" s="2" t="s">
        <v>1432</v>
      </c>
      <c r="C1015" s="2" t="s">
        <v>96</v>
      </c>
      <c r="D1015" s="2" t="s">
        <v>88</v>
      </c>
      <c r="E1015" s="2" t="s">
        <v>33</v>
      </c>
      <c r="F1015" s="8" t="s">
        <v>24</v>
      </c>
      <c r="G1015" s="8">
        <v>1</v>
      </c>
      <c r="H1015" s="8">
        <v>0</v>
      </c>
      <c r="I1015" s="8">
        <v>0</v>
      </c>
      <c r="J1015" s="8">
        <v>1</v>
      </c>
      <c r="K1015" s="8">
        <v>1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5">
        <v>211080055</v>
      </c>
    </row>
    <row r="1016" spans="1:21" hidden="1" x14ac:dyDescent="0.25">
      <c r="A1016" s="8" t="s">
        <v>5018</v>
      </c>
      <c r="B1016" s="2" t="s">
        <v>1433</v>
      </c>
      <c r="C1016" s="2" t="s">
        <v>96</v>
      </c>
      <c r="D1016" s="2" t="s">
        <v>88</v>
      </c>
      <c r="E1016" s="2" t="s">
        <v>33</v>
      </c>
      <c r="F1016" s="8" t="s">
        <v>24</v>
      </c>
      <c r="G1016" s="8">
        <v>1</v>
      </c>
      <c r="H1016" s="8">
        <v>1</v>
      </c>
      <c r="I1016" s="8">
        <v>1</v>
      </c>
      <c r="J1016" s="8">
        <v>1</v>
      </c>
      <c r="K1016" s="8">
        <v>1</v>
      </c>
      <c r="L1016" s="8">
        <v>1</v>
      </c>
      <c r="M1016" s="8">
        <v>0</v>
      </c>
      <c r="N1016" s="8">
        <v>0</v>
      </c>
      <c r="O1016" s="8">
        <v>1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5">
        <v>211080063</v>
      </c>
    </row>
    <row r="1017" spans="1:21" hidden="1" x14ac:dyDescent="0.25">
      <c r="A1017" s="8" t="s">
        <v>5018</v>
      </c>
      <c r="B1017" s="2" t="s">
        <v>1434</v>
      </c>
      <c r="C1017" s="2" t="s">
        <v>96</v>
      </c>
      <c r="D1017" s="2" t="s">
        <v>88</v>
      </c>
      <c r="E1017" s="2" t="s">
        <v>33</v>
      </c>
      <c r="F1017" s="8" t="s">
        <v>24</v>
      </c>
      <c r="G1017" s="8">
        <v>1</v>
      </c>
      <c r="H1017" s="8">
        <v>1</v>
      </c>
      <c r="I1017" s="8">
        <v>1</v>
      </c>
      <c r="J1017" s="8">
        <v>1</v>
      </c>
      <c r="K1017" s="8">
        <v>1</v>
      </c>
      <c r="L1017" s="8">
        <v>1</v>
      </c>
      <c r="M1017" s="8">
        <v>0</v>
      </c>
      <c r="N1017" s="8">
        <v>0</v>
      </c>
      <c r="O1017" s="8">
        <v>1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5">
        <v>211080071</v>
      </c>
    </row>
    <row r="1018" spans="1:21" hidden="1" x14ac:dyDescent="0.25">
      <c r="A1018" s="8" t="s">
        <v>5018</v>
      </c>
      <c r="B1018" s="2" t="s">
        <v>1435</v>
      </c>
      <c r="C1018" s="2" t="s">
        <v>96</v>
      </c>
      <c r="D1018" s="2" t="s">
        <v>88</v>
      </c>
      <c r="E1018" s="2" t="s">
        <v>33</v>
      </c>
      <c r="F1018" s="8" t="s">
        <v>24</v>
      </c>
      <c r="G1018" s="8">
        <v>1</v>
      </c>
      <c r="H1018" s="8">
        <v>1</v>
      </c>
      <c r="I1018" s="8">
        <v>1</v>
      </c>
      <c r="J1018" s="8">
        <v>1</v>
      </c>
      <c r="K1018" s="8">
        <v>1</v>
      </c>
      <c r="L1018" s="8">
        <v>1</v>
      </c>
      <c r="M1018" s="8">
        <v>0</v>
      </c>
      <c r="N1018" s="8">
        <v>0</v>
      </c>
      <c r="O1018" s="8">
        <v>1</v>
      </c>
      <c r="P1018" s="8">
        <v>1</v>
      </c>
      <c r="Q1018" s="8">
        <v>0</v>
      </c>
      <c r="R1018" s="8">
        <v>0</v>
      </c>
      <c r="S1018" s="8">
        <v>0</v>
      </c>
      <c r="T1018" s="8">
        <v>0</v>
      </c>
      <c r="U1018" s="5">
        <v>211080080</v>
      </c>
    </row>
    <row r="1019" spans="1:21" hidden="1" x14ac:dyDescent="0.25">
      <c r="A1019" s="8" t="s">
        <v>5018</v>
      </c>
      <c r="B1019" s="2" t="s">
        <v>1436</v>
      </c>
      <c r="C1019" s="2" t="s">
        <v>97</v>
      </c>
      <c r="D1019" s="2" t="s">
        <v>88</v>
      </c>
      <c r="E1019" s="2" t="s">
        <v>33</v>
      </c>
      <c r="F1019" s="8" t="s">
        <v>24</v>
      </c>
      <c r="G1019" s="8">
        <v>1</v>
      </c>
      <c r="H1019" s="8">
        <v>0</v>
      </c>
      <c r="I1019" s="8">
        <v>0</v>
      </c>
      <c r="J1019" s="8">
        <v>1</v>
      </c>
      <c r="K1019" s="8">
        <v>1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5">
        <v>211090018</v>
      </c>
    </row>
    <row r="1020" spans="1:21" hidden="1" x14ac:dyDescent="0.25">
      <c r="A1020" s="8" t="s">
        <v>5018</v>
      </c>
      <c r="B1020" s="2" t="s">
        <v>1437</v>
      </c>
      <c r="C1020" s="2" t="s">
        <v>97</v>
      </c>
      <c r="D1020" s="2" t="s">
        <v>88</v>
      </c>
      <c r="E1020" s="2" t="s">
        <v>33</v>
      </c>
      <c r="F1020" s="8" t="s">
        <v>24</v>
      </c>
      <c r="G1020" s="8">
        <v>1</v>
      </c>
      <c r="H1020" s="8">
        <v>0</v>
      </c>
      <c r="I1020" s="8">
        <v>0</v>
      </c>
      <c r="J1020" s="8">
        <v>1</v>
      </c>
      <c r="K1020" s="8">
        <v>1</v>
      </c>
      <c r="L1020" s="8">
        <v>1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5">
        <v>211090026</v>
      </c>
    </row>
    <row r="1021" spans="1:21" hidden="1" x14ac:dyDescent="0.25">
      <c r="A1021" s="8" t="s">
        <v>5018</v>
      </c>
      <c r="B1021" s="2" t="s">
        <v>1438</v>
      </c>
      <c r="C1021" s="2" t="s">
        <v>97</v>
      </c>
      <c r="D1021" s="2" t="s">
        <v>88</v>
      </c>
      <c r="E1021" s="2" t="s">
        <v>33</v>
      </c>
      <c r="F1021" s="8" t="s">
        <v>24</v>
      </c>
      <c r="G1021" s="8">
        <v>1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5">
        <v>211090034</v>
      </c>
    </row>
    <row r="1022" spans="1:21" hidden="1" x14ac:dyDescent="0.25">
      <c r="A1022" s="8" t="s">
        <v>5018</v>
      </c>
      <c r="B1022" s="2" t="s">
        <v>1439</v>
      </c>
      <c r="C1022" s="2" t="s">
        <v>97</v>
      </c>
      <c r="D1022" s="2" t="s">
        <v>88</v>
      </c>
      <c r="E1022" s="2" t="s">
        <v>33</v>
      </c>
      <c r="F1022" s="8" t="s">
        <v>24</v>
      </c>
      <c r="G1022" s="8">
        <v>1</v>
      </c>
      <c r="H1022" s="8">
        <v>1</v>
      </c>
      <c r="I1022" s="8">
        <v>1</v>
      </c>
      <c r="J1022" s="8">
        <v>1</v>
      </c>
      <c r="K1022" s="8">
        <v>1</v>
      </c>
      <c r="L1022" s="8">
        <v>1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5">
        <v>211090042</v>
      </c>
    </row>
    <row r="1023" spans="1:21" hidden="1" x14ac:dyDescent="0.25">
      <c r="A1023" s="8" t="s">
        <v>5018</v>
      </c>
      <c r="B1023" s="2" t="s">
        <v>1440</v>
      </c>
      <c r="C1023" s="2" t="s">
        <v>97</v>
      </c>
      <c r="D1023" s="2" t="s">
        <v>88</v>
      </c>
      <c r="E1023" s="2" t="s">
        <v>33</v>
      </c>
      <c r="F1023" s="8" t="s">
        <v>24</v>
      </c>
      <c r="G1023" s="8">
        <v>1</v>
      </c>
      <c r="H1023" s="8">
        <v>0</v>
      </c>
      <c r="I1023" s="8">
        <v>0</v>
      </c>
      <c r="J1023" s="8">
        <v>1</v>
      </c>
      <c r="K1023" s="8">
        <v>1</v>
      </c>
      <c r="L1023" s="8">
        <v>1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5">
        <v>211090050</v>
      </c>
    </row>
    <row r="1024" spans="1:21" hidden="1" x14ac:dyDescent="0.25">
      <c r="A1024" s="8" t="s">
        <v>5018</v>
      </c>
      <c r="B1024" s="2" t="s">
        <v>1441</v>
      </c>
      <c r="C1024" s="2" t="s">
        <v>97</v>
      </c>
      <c r="D1024" s="2" t="s">
        <v>88</v>
      </c>
      <c r="E1024" s="2" t="s">
        <v>33</v>
      </c>
      <c r="F1024" s="8" t="s">
        <v>24</v>
      </c>
      <c r="G1024" s="8">
        <v>1</v>
      </c>
      <c r="H1024" s="8">
        <v>0</v>
      </c>
      <c r="I1024" s="8">
        <v>0</v>
      </c>
      <c r="J1024" s="8">
        <v>1</v>
      </c>
      <c r="K1024" s="8">
        <v>1</v>
      </c>
      <c r="L1024" s="8">
        <v>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5">
        <v>211090069</v>
      </c>
    </row>
    <row r="1025" spans="1:21" hidden="1" x14ac:dyDescent="0.25">
      <c r="A1025" s="8" t="s">
        <v>5018</v>
      </c>
      <c r="B1025" s="2" t="s">
        <v>1442</v>
      </c>
      <c r="C1025" s="2" t="s">
        <v>97</v>
      </c>
      <c r="D1025" s="2" t="s">
        <v>88</v>
      </c>
      <c r="E1025" s="2" t="s">
        <v>33</v>
      </c>
      <c r="F1025" s="8" t="s">
        <v>24</v>
      </c>
      <c r="G1025" s="8">
        <v>1</v>
      </c>
      <c r="H1025" s="8">
        <v>0</v>
      </c>
      <c r="I1025" s="8">
        <v>0</v>
      </c>
      <c r="J1025" s="8">
        <v>1</v>
      </c>
      <c r="K1025" s="8">
        <v>1</v>
      </c>
      <c r="L1025" s="8">
        <v>1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5">
        <v>211090077</v>
      </c>
    </row>
    <row r="1026" spans="1:21" hidden="1" x14ac:dyDescent="0.25">
      <c r="A1026" s="8" t="s">
        <v>5018</v>
      </c>
      <c r="B1026" s="2" t="s">
        <v>1443</v>
      </c>
      <c r="C1026" s="2" t="s">
        <v>98</v>
      </c>
      <c r="D1026" s="2" t="s">
        <v>88</v>
      </c>
      <c r="E1026" s="2" t="s">
        <v>33</v>
      </c>
      <c r="F1026" s="8" t="s">
        <v>24</v>
      </c>
      <c r="G1026" s="8">
        <v>1</v>
      </c>
      <c r="H1026" s="8">
        <v>1</v>
      </c>
      <c r="I1026" s="8">
        <v>1</v>
      </c>
      <c r="J1026" s="8">
        <v>1</v>
      </c>
      <c r="K1026" s="8">
        <v>1</v>
      </c>
      <c r="L1026" s="8">
        <v>1</v>
      </c>
      <c r="M1026" s="8">
        <v>0</v>
      </c>
      <c r="N1026" s="8">
        <v>0</v>
      </c>
      <c r="O1026" s="8">
        <v>1</v>
      </c>
      <c r="P1026" s="8">
        <v>1</v>
      </c>
      <c r="Q1026" s="8">
        <v>0</v>
      </c>
      <c r="R1026" s="8">
        <v>0</v>
      </c>
      <c r="S1026" s="8">
        <v>0</v>
      </c>
      <c r="T1026" s="8">
        <v>0</v>
      </c>
      <c r="U1026" s="5">
        <v>211100013</v>
      </c>
    </row>
    <row r="1027" spans="1:21" hidden="1" x14ac:dyDescent="0.25">
      <c r="A1027" s="8" t="s">
        <v>5018</v>
      </c>
      <c r="B1027" s="2" t="s">
        <v>1444</v>
      </c>
      <c r="C1027" s="2" t="s">
        <v>100</v>
      </c>
      <c r="D1027" s="2" t="s">
        <v>99</v>
      </c>
      <c r="E1027" s="2" t="s">
        <v>33</v>
      </c>
      <c r="F1027" s="8" t="s">
        <v>24</v>
      </c>
      <c r="G1027" s="8">
        <v>1</v>
      </c>
      <c r="H1027" s="8">
        <v>0</v>
      </c>
      <c r="I1027" s="8">
        <v>0</v>
      </c>
      <c r="J1027" s="8">
        <v>1</v>
      </c>
      <c r="K1027" s="8">
        <v>1</v>
      </c>
      <c r="L1027" s="8">
        <v>1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5">
        <v>212010018</v>
      </c>
    </row>
    <row r="1028" spans="1:21" hidden="1" x14ac:dyDescent="0.25">
      <c r="A1028" s="8" t="s">
        <v>5018</v>
      </c>
      <c r="B1028" s="2" t="s">
        <v>1445</v>
      </c>
      <c r="C1028" s="2" t="s">
        <v>100</v>
      </c>
      <c r="D1028" s="2" t="s">
        <v>99</v>
      </c>
      <c r="E1028" s="2" t="s">
        <v>33</v>
      </c>
      <c r="F1028" s="8" t="s">
        <v>24</v>
      </c>
      <c r="G1028" s="8">
        <v>1</v>
      </c>
      <c r="H1028" s="8">
        <v>1</v>
      </c>
      <c r="I1028" s="8">
        <v>1</v>
      </c>
      <c r="J1028" s="8">
        <v>0</v>
      </c>
      <c r="K1028" s="8">
        <v>1</v>
      </c>
      <c r="L1028" s="8">
        <v>1</v>
      </c>
      <c r="M1028" s="8">
        <v>0</v>
      </c>
      <c r="N1028" s="8">
        <v>1</v>
      </c>
      <c r="O1028" s="8">
        <v>0</v>
      </c>
      <c r="P1028" s="8">
        <v>1</v>
      </c>
      <c r="Q1028" s="8">
        <v>0</v>
      </c>
      <c r="R1028" s="8">
        <v>0</v>
      </c>
      <c r="S1028" s="8">
        <v>0</v>
      </c>
      <c r="T1028" s="8">
        <v>0</v>
      </c>
      <c r="U1028" s="5">
        <v>212010026</v>
      </c>
    </row>
    <row r="1029" spans="1:21" hidden="1" x14ac:dyDescent="0.25">
      <c r="A1029" s="8" t="s">
        <v>5018</v>
      </c>
      <c r="B1029" s="2" t="s">
        <v>1446</v>
      </c>
      <c r="C1029" s="2" t="s">
        <v>100</v>
      </c>
      <c r="D1029" s="2" t="s">
        <v>99</v>
      </c>
      <c r="E1029" s="2" t="s">
        <v>33</v>
      </c>
      <c r="F1029" s="8" t="s">
        <v>24</v>
      </c>
      <c r="G1029" s="8">
        <v>1</v>
      </c>
      <c r="H1029" s="8">
        <v>1</v>
      </c>
      <c r="I1029" s="8">
        <v>1</v>
      </c>
      <c r="J1029" s="8">
        <v>0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  <c r="Q1029" s="8">
        <v>0</v>
      </c>
      <c r="R1029" s="8">
        <v>0</v>
      </c>
      <c r="S1029" s="8">
        <v>0</v>
      </c>
      <c r="T1029" s="8">
        <v>0</v>
      </c>
      <c r="U1029" s="5">
        <v>212010034</v>
      </c>
    </row>
    <row r="1030" spans="1:21" hidden="1" x14ac:dyDescent="0.25">
      <c r="A1030" s="8" t="s">
        <v>5018</v>
      </c>
      <c r="B1030" s="2" t="s">
        <v>1447</v>
      </c>
      <c r="C1030" s="2" t="s">
        <v>100</v>
      </c>
      <c r="D1030" s="2" t="s">
        <v>99</v>
      </c>
      <c r="E1030" s="2" t="s">
        <v>33</v>
      </c>
      <c r="F1030" s="8" t="s">
        <v>36</v>
      </c>
      <c r="G1030" s="8">
        <v>1</v>
      </c>
      <c r="H1030" s="8">
        <v>0</v>
      </c>
      <c r="I1030" s="8">
        <v>0</v>
      </c>
      <c r="J1030" s="8">
        <v>1</v>
      </c>
      <c r="K1030" s="8">
        <v>1</v>
      </c>
      <c r="L1030" s="8">
        <v>1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5">
        <v>212010042</v>
      </c>
    </row>
    <row r="1031" spans="1:21" hidden="1" x14ac:dyDescent="0.25">
      <c r="A1031" s="8" t="s">
        <v>5018</v>
      </c>
      <c r="B1031" s="2" t="s">
        <v>1448</v>
      </c>
      <c r="C1031" s="2" t="s">
        <v>100</v>
      </c>
      <c r="D1031" s="2" t="s">
        <v>99</v>
      </c>
      <c r="E1031" s="2" t="s">
        <v>33</v>
      </c>
      <c r="F1031" s="8" t="s">
        <v>24</v>
      </c>
      <c r="G1031" s="8">
        <v>1</v>
      </c>
      <c r="H1031" s="8">
        <v>0</v>
      </c>
      <c r="I1031" s="8">
        <v>0</v>
      </c>
      <c r="J1031" s="8">
        <v>1</v>
      </c>
      <c r="K1031" s="8">
        <v>1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5">
        <v>212010050</v>
      </c>
    </row>
    <row r="1032" spans="1:21" hidden="1" x14ac:dyDescent="0.25">
      <c r="A1032" s="8" t="s">
        <v>5018</v>
      </c>
      <c r="B1032" s="2" t="s">
        <v>1449</v>
      </c>
      <c r="C1032" s="2" t="s">
        <v>100</v>
      </c>
      <c r="D1032" s="2" t="s">
        <v>99</v>
      </c>
      <c r="E1032" s="2" t="s">
        <v>33</v>
      </c>
      <c r="F1032" s="8" t="s">
        <v>24</v>
      </c>
      <c r="G1032" s="8">
        <v>1</v>
      </c>
      <c r="H1032" s="8">
        <v>0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5">
        <v>212010069</v>
      </c>
    </row>
    <row r="1033" spans="1:21" hidden="1" x14ac:dyDescent="0.25">
      <c r="A1033" s="8" t="s">
        <v>5018</v>
      </c>
      <c r="B1033" s="2" t="s">
        <v>1450</v>
      </c>
      <c r="C1033" s="2" t="s">
        <v>101</v>
      </c>
      <c r="D1033" s="2" t="s">
        <v>99</v>
      </c>
      <c r="E1033" s="2" t="s">
        <v>33</v>
      </c>
      <c r="F1033" s="8" t="s">
        <v>24</v>
      </c>
      <c r="G1033" s="8">
        <v>1</v>
      </c>
      <c r="H1033" s="8">
        <v>0</v>
      </c>
      <c r="I1033" s="8">
        <v>0</v>
      </c>
      <c r="J1033" s="8">
        <v>1</v>
      </c>
      <c r="K1033" s="8">
        <v>1</v>
      </c>
      <c r="L1033" s="8">
        <v>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5">
        <v>212020013</v>
      </c>
    </row>
    <row r="1034" spans="1:21" hidden="1" x14ac:dyDescent="0.25">
      <c r="A1034" s="8" t="s">
        <v>5018</v>
      </c>
      <c r="B1034" s="2" t="s">
        <v>1451</v>
      </c>
      <c r="C1034" s="2" t="s">
        <v>101</v>
      </c>
      <c r="D1034" s="2" t="s">
        <v>99</v>
      </c>
      <c r="E1034" s="2" t="s">
        <v>33</v>
      </c>
      <c r="F1034" s="8" t="s">
        <v>24</v>
      </c>
      <c r="G1034" s="8">
        <v>1</v>
      </c>
      <c r="H1034" s="8">
        <v>0</v>
      </c>
      <c r="I1034" s="8">
        <v>0</v>
      </c>
      <c r="J1034" s="8">
        <v>1</v>
      </c>
      <c r="K1034" s="8">
        <v>1</v>
      </c>
      <c r="L1034" s="8">
        <v>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5">
        <v>212020021</v>
      </c>
    </row>
    <row r="1035" spans="1:21" hidden="1" x14ac:dyDescent="0.25">
      <c r="A1035" s="8" t="s">
        <v>5018</v>
      </c>
      <c r="B1035" s="2" t="s">
        <v>1452</v>
      </c>
      <c r="C1035" s="2" t="s">
        <v>101</v>
      </c>
      <c r="D1035" s="2" t="s">
        <v>99</v>
      </c>
      <c r="E1035" s="2" t="s">
        <v>33</v>
      </c>
      <c r="F1035" s="8" t="s">
        <v>24</v>
      </c>
      <c r="G1035" s="8">
        <v>1</v>
      </c>
      <c r="H1035" s="8">
        <v>0</v>
      </c>
      <c r="I1035" s="8">
        <v>0</v>
      </c>
      <c r="J1035" s="8">
        <v>1</v>
      </c>
      <c r="K1035" s="8">
        <v>1</v>
      </c>
      <c r="L1035" s="8">
        <v>1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5">
        <v>212020030</v>
      </c>
    </row>
    <row r="1036" spans="1:21" hidden="1" x14ac:dyDescent="0.25">
      <c r="A1036" s="8" t="s">
        <v>5018</v>
      </c>
      <c r="B1036" s="2" t="s">
        <v>1453</v>
      </c>
      <c r="C1036" s="2" t="s">
        <v>101</v>
      </c>
      <c r="D1036" s="2" t="s">
        <v>99</v>
      </c>
      <c r="E1036" s="2" t="s">
        <v>33</v>
      </c>
      <c r="F1036" s="8" t="s">
        <v>24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5">
        <v>212020048</v>
      </c>
    </row>
    <row r="1037" spans="1:21" hidden="1" x14ac:dyDescent="0.25">
      <c r="A1037" s="8" t="s">
        <v>5018</v>
      </c>
      <c r="B1037" s="2" t="s">
        <v>1454</v>
      </c>
      <c r="C1037" s="2" t="s">
        <v>101</v>
      </c>
      <c r="D1037" s="2" t="s">
        <v>99</v>
      </c>
      <c r="E1037" s="2" t="s">
        <v>33</v>
      </c>
      <c r="F1037" s="8" t="s">
        <v>24</v>
      </c>
      <c r="G1037" s="8">
        <v>1</v>
      </c>
      <c r="H1037" s="8">
        <v>0</v>
      </c>
      <c r="I1037" s="8">
        <v>0</v>
      </c>
      <c r="J1037" s="8">
        <v>1</v>
      </c>
      <c r="K1037" s="8">
        <v>1</v>
      </c>
      <c r="L1037" s="8">
        <v>1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5">
        <v>212020056</v>
      </c>
    </row>
    <row r="1038" spans="1:21" hidden="1" x14ac:dyDescent="0.25">
      <c r="A1038" s="8" t="s">
        <v>5018</v>
      </c>
      <c r="B1038" s="2" t="s">
        <v>1455</v>
      </c>
      <c r="C1038" s="2" t="s">
        <v>101</v>
      </c>
      <c r="D1038" s="2" t="s">
        <v>99</v>
      </c>
      <c r="E1038" s="2" t="s">
        <v>33</v>
      </c>
      <c r="F1038" s="8" t="s">
        <v>24</v>
      </c>
      <c r="G1038" s="8">
        <v>1</v>
      </c>
      <c r="H1038" s="8">
        <v>0</v>
      </c>
      <c r="I1038" s="8">
        <v>0</v>
      </c>
      <c r="J1038" s="8">
        <v>1</v>
      </c>
      <c r="K1038" s="8">
        <v>1</v>
      </c>
      <c r="L1038" s="8">
        <v>1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5">
        <v>212020064</v>
      </c>
    </row>
    <row r="1039" spans="1:21" hidden="1" x14ac:dyDescent="0.25">
      <c r="A1039" s="8" t="s">
        <v>5018</v>
      </c>
      <c r="B1039" s="2" t="s">
        <v>1456</v>
      </c>
      <c r="C1039" s="2" t="s">
        <v>103</v>
      </c>
      <c r="D1039" s="2" t="s">
        <v>102</v>
      </c>
      <c r="E1039" s="2" t="s">
        <v>33</v>
      </c>
      <c r="F1039" s="8" t="s">
        <v>24</v>
      </c>
      <c r="G1039" s="8">
        <v>1</v>
      </c>
      <c r="H1039" s="8">
        <v>0</v>
      </c>
      <c r="I1039" s="8">
        <v>0</v>
      </c>
      <c r="J1039" s="8">
        <v>1</v>
      </c>
      <c r="K1039" s="8">
        <v>1</v>
      </c>
      <c r="L1039" s="8">
        <v>1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5">
        <v>213010011</v>
      </c>
    </row>
    <row r="1040" spans="1:21" hidden="1" x14ac:dyDescent="0.25">
      <c r="A1040" s="8" t="s">
        <v>5018</v>
      </c>
      <c r="B1040" s="2" t="s">
        <v>1457</v>
      </c>
      <c r="C1040" s="2" t="s">
        <v>103</v>
      </c>
      <c r="D1040" s="2" t="s">
        <v>102</v>
      </c>
      <c r="E1040" s="2" t="s">
        <v>33</v>
      </c>
      <c r="F1040" s="8" t="s">
        <v>24</v>
      </c>
      <c r="G1040" s="8">
        <v>1</v>
      </c>
      <c r="H1040" s="8">
        <v>0</v>
      </c>
      <c r="I1040" s="8">
        <v>0</v>
      </c>
      <c r="J1040" s="8">
        <v>1</v>
      </c>
      <c r="K1040" s="8">
        <v>1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5">
        <v>213010020</v>
      </c>
    </row>
    <row r="1041" spans="1:21" hidden="1" x14ac:dyDescent="0.25">
      <c r="A1041" s="8" t="s">
        <v>5018</v>
      </c>
      <c r="B1041" s="2" t="s">
        <v>1458</v>
      </c>
      <c r="C1041" s="2" t="s">
        <v>103</v>
      </c>
      <c r="D1041" s="2" t="s">
        <v>102</v>
      </c>
      <c r="E1041" s="2" t="s">
        <v>33</v>
      </c>
      <c r="F1041" s="8" t="s">
        <v>24</v>
      </c>
      <c r="G1041" s="8">
        <v>1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5">
        <v>213010038</v>
      </c>
    </row>
    <row r="1042" spans="1:21" hidden="1" x14ac:dyDescent="0.25">
      <c r="A1042" s="8" t="s">
        <v>5018</v>
      </c>
      <c r="B1042" s="2" t="s">
        <v>1459</v>
      </c>
      <c r="C1042" s="2" t="s">
        <v>103</v>
      </c>
      <c r="D1042" s="2" t="s">
        <v>102</v>
      </c>
      <c r="E1042" s="2" t="s">
        <v>33</v>
      </c>
      <c r="F1042" s="8" t="s">
        <v>24</v>
      </c>
      <c r="G1042" s="8">
        <v>1</v>
      </c>
      <c r="H1042" s="8">
        <v>0</v>
      </c>
      <c r="I1042" s="8">
        <v>0</v>
      </c>
      <c r="J1042" s="8">
        <v>1</v>
      </c>
      <c r="K1042" s="8">
        <v>1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5">
        <v>213010054</v>
      </c>
    </row>
    <row r="1043" spans="1:21" hidden="1" x14ac:dyDescent="0.25">
      <c r="A1043" s="8" t="s">
        <v>5018</v>
      </c>
      <c r="B1043" s="2" t="s">
        <v>1460</v>
      </c>
      <c r="C1043" s="2" t="s">
        <v>103</v>
      </c>
      <c r="D1043" s="2" t="s">
        <v>102</v>
      </c>
      <c r="E1043" s="2" t="s">
        <v>33</v>
      </c>
      <c r="F1043" s="8" t="s">
        <v>24</v>
      </c>
      <c r="G1043" s="8">
        <v>1</v>
      </c>
      <c r="H1043" s="8">
        <v>0</v>
      </c>
      <c r="I1043" s="8">
        <v>0</v>
      </c>
      <c r="J1043" s="8">
        <v>1</v>
      </c>
      <c r="K1043" s="8">
        <v>1</v>
      </c>
      <c r="L1043" s="8">
        <v>1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5">
        <v>213010062</v>
      </c>
    </row>
    <row r="1044" spans="1:21" hidden="1" x14ac:dyDescent="0.25">
      <c r="A1044" s="8" t="s">
        <v>5018</v>
      </c>
      <c r="B1044" s="2" t="s">
        <v>1461</v>
      </c>
      <c r="C1044" s="2" t="s">
        <v>103</v>
      </c>
      <c r="D1044" s="2" t="s">
        <v>102</v>
      </c>
      <c r="E1044" s="2" t="s">
        <v>33</v>
      </c>
      <c r="F1044" s="8" t="s">
        <v>24</v>
      </c>
      <c r="G1044" s="8">
        <v>1</v>
      </c>
      <c r="H1044" s="8">
        <v>0</v>
      </c>
      <c r="I1044" s="8">
        <v>0</v>
      </c>
      <c r="J1044" s="8">
        <v>1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5">
        <v>213010070</v>
      </c>
    </row>
    <row r="1045" spans="1:21" hidden="1" x14ac:dyDescent="0.25">
      <c r="A1045" s="8" t="s">
        <v>5018</v>
      </c>
      <c r="B1045" s="2" t="s">
        <v>1462</v>
      </c>
      <c r="C1045" s="2" t="s">
        <v>103</v>
      </c>
      <c r="D1045" s="2" t="s">
        <v>102</v>
      </c>
      <c r="E1045" s="2" t="s">
        <v>33</v>
      </c>
      <c r="F1045" s="8" t="s">
        <v>24</v>
      </c>
      <c r="G1045" s="8">
        <v>1</v>
      </c>
      <c r="H1045" s="8">
        <v>0</v>
      </c>
      <c r="I1045" s="8">
        <v>0</v>
      </c>
      <c r="J1045" s="8">
        <v>1</v>
      </c>
      <c r="K1045" s="8">
        <v>1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5">
        <v>213010089</v>
      </c>
    </row>
    <row r="1046" spans="1:21" hidden="1" x14ac:dyDescent="0.25">
      <c r="A1046" s="8" t="s">
        <v>5018</v>
      </c>
      <c r="B1046" s="2" t="s">
        <v>1463</v>
      </c>
      <c r="C1046" s="2" t="s">
        <v>103</v>
      </c>
      <c r="D1046" s="2" t="s">
        <v>102</v>
      </c>
      <c r="E1046" s="2" t="s">
        <v>33</v>
      </c>
      <c r="F1046" s="8" t="s">
        <v>36</v>
      </c>
      <c r="G1046" s="8">
        <v>1</v>
      </c>
      <c r="H1046" s="8">
        <v>0</v>
      </c>
      <c r="I1046" s="8">
        <v>0</v>
      </c>
      <c r="J1046" s="8">
        <v>1</v>
      </c>
      <c r="K1046" s="8">
        <v>1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5">
        <v>213010097</v>
      </c>
    </row>
    <row r="1047" spans="1:21" hidden="1" x14ac:dyDescent="0.25">
      <c r="A1047" s="8" t="s">
        <v>5018</v>
      </c>
      <c r="B1047" s="2" t="s">
        <v>1464</v>
      </c>
      <c r="C1047" s="2" t="s">
        <v>103</v>
      </c>
      <c r="D1047" s="2" t="s">
        <v>102</v>
      </c>
      <c r="E1047" s="2" t="s">
        <v>33</v>
      </c>
      <c r="F1047" s="8" t="s">
        <v>24</v>
      </c>
      <c r="G1047" s="8">
        <v>1</v>
      </c>
      <c r="H1047" s="8">
        <v>0</v>
      </c>
      <c r="I1047" s="8">
        <v>0</v>
      </c>
      <c r="J1047" s="8">
        <v>1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5">
        <v>213010100</v>
      </c>
    </row>
    <row r="1048" spans="1:21" hidden="1" x14ac:dyDescent="0.25">
      <c r="A1048" s="8" t="s">
        <v>5018</v>
      </c>
      <c r="B1048" s="2" t="s">
        <v>1465</v>
      </c>
      <c r="C1048" s="2" t="s">
        <v>103</v>
      </c>
      <c r="D1048" s="2" t="s">
        <v>102</v>
      </c>
      <c r="E1048" s="2" t="s">
        <v>33</v>
      </c>
      <c r="F1048" s="8" t="s">
        <v>24</v>
      </c>
      <c r="G1048" s="8">
        <v>1</v>
      </c>
      <c r="H1048" s="8">
        <v>0</v>
      </c>
      <c r="I1048" s="8">
        <v>0</v>
      </c>
      <c r="J1048" s="8">
        <v>1</v>
      </c>
      <c r="K1048" s="8">
        <v>1</v>
      </c>
      <c r="L1048" s="8">
        <v>1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5">
        <v>213010119</v>
      </c>
    </row>
    <row r="1049" spans="1:21" hidden="1" x14ac:dyDescent="0.25">
      <c r="A1049" s="8" t="s">
        <v>5018</v>
      </c>
      <c r="B1049" s="2" t="s">
        <v>1466</v>
      </c>
      <c r="C1049" s="2" t="s">
        <v>103</v>
      </c>
      <c r="D1049" s="2" t="s">
        <v>102</v>
      </c>
      <c r="E1049" s="2" t="s">
        <v>33</v>
      </c>
      <c r="F1049" s="8" t="s">
        <v>24</v>
      </c>
      <c r="G1049" s="8">
        <v>1</v>
      </c>
      <c r="H1049" s="8">
        <v>0</v>
      </c>
      <c r="I1049" s="8">
        <v>0</v>
      </c>
      <c r="J1049" s="8">
        <v>1</v>
      </c>
      <c r="K1049" s="8">
        <v>1</v>
      </c>
      <c r="L1049" s="8">
        <v>1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5">
        <v>213010127</v>
      </c>
    </row>
    <row r="1050" spans="1:21" hidden="1" x14ac:dyDescent="0.25">
      <c r="A1050" s="8" t="s">
        <v>5018</v>
      </c>
      <c r="B1050" s="2" t="s">
        <v>1467</v>
      </c>
      <c r="C1050" s="2" t="s">
        <v>103</v>
      </c>
      <c r="D1050" s="2" t="s">
        <v>102</v>
      </c>
      <c r="E1050" s="2" t="s">
        <v>33</v>
      </c>
      <c r="F1050" s="8" t="s">
        <v>24</v>
      </c>
      <c r="G1050" s="8">
        <v>1</v>
      </c>
      <c r="H1050" s="8">
        <v>0</v>
      </c>
      <c r="I1050" s="8">
        <v>0</v>
      </c>
      <c r="J1050" s="8">
        <v>1</v>
      </c>
      <c r="K1050" s="8">
        <v>1</v>
      </c>
      <c r="L1050" s="8">
        <v>1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5">
        <v>213010135</v>
      </c>
    </row>
    <row r="1051" spans="1:21" hidden="1" x14ac:dyDescent="0.25">
      <c r="A1051" s="8" t="s">
        <v>5018</v>
      </c>
      <c r="B1051" s="2" t="s">
        <v>1468</v>
      </c>
      <c r="C1051" s="2" t="s">
        <v>103</v>
      </c>
      <c r="D1051" s="2" t="s">
        <v>102</v>
      </c>
      <c r="E1051" s="2" t="s">
        <v>33</v>
      </c>
      <c r="F1051" s="8" t="s">
        <v>36</v>
      </c>
      <c r="G1051" s="8">
        <v>1</v>
      </c>
      <c r="H1051" s="8">
        <v>0</v>
      </c>
      <c r="I1051" s="8">
        <v>0</v>
      </c>
      <c r="J1051" s="8">
        <v>1</v>
      </c>
      <c r="K1051" s="8">
        <v>1</v>
      </c>
      <c r="L1051" s="8">
        <v>1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5">
        <v>213010143</v>
      </c>
    </row>
    <row r="1052" spans="1:21" hidden="1" x14ac:dyDescent="0.25">
      <c r="A1052" s="8" t="s">
        <v>5018</v>
      </c>
      <c r="B1052" s="2" t="s">
        <v>1469</v>
      </c>
      <c r="C1052" s="2" t="s">
        <v>103</v>
      </c>
      <c r="D1052" s="2" t="s">
        <v>102</v>
      </c>
      <c r="E1052" s="2" t="s">
        <v>33</v>
      </c>
      <c r="F1052" s="8" t="s">
        <v>36</v>
      </c>
      <c r="G1052" s="8">
        <v>1</v>
      </c>
      <c r="H1052" s="8">
        <v>0</v>
      </c>
      <c r="I1052" s="8">
        <v>0</v>
      </c>
      <c r="J1052" s="8">
        <v>1</v>
      </c>
      <c r="K1052" s="8">
        <v>1</v>
      </c>
      <c r="L1052" s="8">
        <v>1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5">
        <v>213010160</v>
      </c>
    </row>
    <row r="1053" spans="1:21" hidden="1" x14ac:dyDescent="0.25">
      <c r="A1053" s="8" t="s">
        <v>5018</v>
      </c>
      <c r="B1053" s="2" t="s">
        <v>1470</v>
      </c>
      <c r="C1053" s="2" t="s">
        <v>103</v>
      </c>
      <c r="D1053" s="2" t="s">
        <v>102</v>
      </c>
      <c r="E1053" s="2" t="s">
        <v>33</v>
      </c>
      <c r="F1053" s="8" t="s">
        <v>36</v>
      </c>
      <c r="G1053" s="8">
        <v>1</v>
      </c>
      <c r="H1053" s="8">
        <v>0</v>
      </c>
      <c r="I1053" s="8">
        <v>0</v>
      </c>
      <c r="J1053" s="8">
        <v>1</v>
      </c>
      <c r="K1053" s="8">
        <v>1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5">
        <v>213010178</v>
      </c>
    </row>
    <row r="1054" spans="1:21" hidden="1" x14ac:dyDescent="0.25">
      <c r="A1054" s="8" t="s">
        <v>5018</v>
      </c>
      <c r="B1054" s="2" t="s">
        <v>1471</v>
      </c>
      <c r="C1054" s="2" t="s">
        <v>103</v>
      </c>
      <c r="D1054" s="2" t="s">
        <v>102</v>
      </c>
      <c r="E1054" s="2" t="s">
        <v>33</v>
      </c>
      <c r="F1054" s="8" t="s">
        <v>36</v>
      </c>
      <c r="G1054" s="8">
        <v>1</v>
      </c>
      <c r="H1054" s="8">
        <v>0</v>
      </c>
      <c r="I1054" s="8">
        <v>0</v>
      </c>
      <c r="J1054" s="8">
        <v>1</v>
      </c>
      <c r="K1054" s="8">
        <v>1</v>
      </c>
      <c r="L1054" s="8">
        <v>1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5">
        <v>213010186</v>
      </c>
    </row>
    <row r="1055" spans="1:21" hidden="1" x14ac:dyDescent="0.25">
      <c r="A1055" s="8" t="s">
        <v>5018</v>
      </c>
      <c r="B1055" s="2" t="s">
        <v>1472</v>
      </c>
      <c r="C1055" s="2" t="s">
        <v>103</v>
      </c>
      <c r="D1055" s="2" t="s">
        <v>102</v>
      </c>
      <c r="E1055" s="2" t="s">
        <v>33</v>
      </c>
      <c r="F1055" s="8" t="s">
        <v>36</v>
      </c>
      <c r="G1055" s="8">
        <v>1</v>
      </c>
      <c r="H1055" s="8">
        <v>0</v>
      </c>
      <c r="I1055" s="8">
        <v>0</v>
      </c>
      <c r="J1055" s="8">
        <v>1</v>
      </c>
      <c r="K1055" s="8">
        <v>1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5">
        <v>213010194</v>
      </c>
    </row>
    <row r="1056" spans="1:21" hidden="1" x14ac:dyDescent="0.25">
      <c r="A1056" s="8" t="s">
        <v>5018</v>
      </c>
      <c r="B1056" s="2" t="s">
        <v>1473</v>
      </c>
      <c r="C1056" s="2" t="s">
        <v>103</v>
      </c>
      <c r="D1056" s="2" t="s">
        <v>102</v>
      </c>
      <c r="E1056" s="2" t="s">
        <v>33</v>
      </c>
      <c r="F1056" s="8" t="s">
        <v>24</v>
      </c>
      <c r="G1056" s="8">
        <v>1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5">
        <v>213010208</v>
      </c>
    </row>
    <row r="1057" spans="1:21" hidden="1" x14ac:dyDescent="0.25">
      <c r="A1057" s="8" t="s">
        <v>5018</v>
      </c>
      <c r="B1057" s="2" t="s">
        <v>1474</v>
      </c>
      <c r="C1057" s="2" t="s">
        <v>103</v>
      </c>
      <c r="D1057" s="2" t="s">
        <v>102</v>
      </c>
      <c r="E1057" s="2" t="s">
        <v>33</v>
      </c>
      <c r="F1057" s="8" t="s">
        <v>36</v>
      </c>
      <c r="G1057" s="8">
        <v>1</v>
      </c>
      <c r="H1057" s="8">
        <v>0</v>
      </c>
      <c r="I1057" s="8">
        <v>0</v>
      </c>
      <c r="J1057" s="8">
        <v>1</v>
      </c>
      <c r="K1057" s="8">
        <v>1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5">
        <v>213010216</v>
      </c>
    </row>
    <row r="1058" spans="1:21" hidden="1" x14ac:dyDescent="0.25">
      <c r="A1058" s="8" t="s">
        <v>5018</v>
      </c>
      <c r="B1058" s="2" t="s">
        <v>1475</v>
      </c>
      <c r="C1058" s="2" t="s">
        <v>103</v>
      </c>
      <c r="D1058" s="2" t="s">
        <v>102</v>
      </c>
      <c r="E1058" s="2" t="s">
        <v>33</v>
      </c>
      <c r="F1058" s="8" t="s">
        <v>24</v>
      </c>
      <c r="G1058" s="8">
        <v>1</v>
      </c>
      <c r="H1058" s="8">
        <v>0</v>
      </c>
      <c r="I1058" s="8">
        <v>0</v>
      </c>
      <c r="J1058" s="8">
        <v>1</v>
      </c>
      <c r="K1058" s="8">
        <v>1</v>
      </c>
      <c r="L1058" s="8">
        <v>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5">
        <v>213010224</v>
      </c>
    </row>
    <row r="1059" spans="1:21" hidden="1" x14ac:dyDescent="0.25">
      <c r="A1059" s="8" t="s">
        <v>5018</v>
      </c>
      <c r="B1059" s="2" t="s">
        <v>1476</v>
      </c>
      <c r="C1059" s="2" t="s">
        <v>103</v>
      </c>
      <c r="D1059" s="2" t="s">
        <v>102</v>
      </c>
      <c r="E1059" s="2" t="s">
        <v>33</v>
      </c>
      <c r="F1059" s="8" t="s">
        <v>24</v>
      </c>
      <c r="G1059" s="8">
        <v>1</v>
      </c>
      <c r="H1059" s="8">
        <v>0</v>
      </c>
      <c r="I1059" s="8">
        <v>0</v>
      </c>
      <c r="J1059" s="8">
        <v>1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5">
        <v>213010232</v>
      </c>
    </row>
    <row r="1060" spans="1:21" hidden="1" x14ac:dyDescent="0.25">
      <c r="A1060" s="8" t="s">
        <v>5018</v>
      </c>
      <c r="B1060" s="2" t="s">
        <v>1477</v>
      </c>
      <c r="C1060" s="2" t="s">
        <v>103</v>
      </c>
      <c r="D1060" s="2" t="s">
        <v>102</v>
      </c>
      <c r="E1060" s="2" t="s">
        <v>33</v>
      </c>
      <c r="F1060" s="8" t="s">
        <v>36</v>
      </c>
      <c r="G1060" s="8">
        <v>1</v>
      </c>
      <c r="H1060" s="8">
        <v>0</v>
      </c>
      <c r="I1060" s="8">
        <v>0</v>
      </c>
      <c r="J1060" s="8">
        <v>1</v>
      </c>
      <c r="K1060" s="8">
        <v>1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5">
        <v>213010240</v>
      </c>
    </row>
    <row r="1061" spans="1:21" hidden="1" x14ac:dyDescent="0.25">
      <c r="A1061" s="8" t="s">
        <v>5018</v>
      </c>
      <c r="B1061" s="2" t="s">
        <v>1478</v>
      </c>
      <c r="C1061" s="2" t="s">
        <v>103</v>
      </c>
      <c r="D1061" s="2" t="s">
        <v>102</v>
      </c>
      <c r="E1061" s="2" t="s">
        <v>33</v>
      </c>
      <c r="F1061" s="8" t="s">
        <v>24</v>
      </c>
      <c r="G1061" s="8">
        <v>1</v>
      </c>
      <c r="H1061" s="8">
        <v>0</v>
      </c>
      <c r="I1061" s="8">
        <v>0</v>
      </c>
      <c r="J1061" s="8">
        <v>1</v>
      </c>
      <c r="K1061" s="8">
        <v>1</v>
      </c>
      <c r="L1061" s="8">
        <v>1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5">
        <v>213010259</v>
      </c>
    </row>
    <row r="1062" spans="1:21" hidden="1" x14ac:dyDescent="0.25">
      <c r="A1062" s="8" t="s">
        <v>5018</v>
      </c>
      <c r="B1062" s="2" t="s">
        <v>1479</v>
      </c>
      <c r="C1062" s="2" t="s">
        <v>103</v>
      </c>
      <c r="D1062" s="2" t="s">
        <v>102</v>
      </c>
      <c r="E1062" s="2" t="s">
        <v>33</v>
      </c>
      <c r="F1062" s="8" t="s">
        <v>24</v>
      </c>
      <c r="G1062" s="8">
        <v>1</v>
      </c>
      <c r="H1062" s="8">
        <v>0</v>
      </c>
      <c r="I1062" s="8">
        <v>0</v>
      </c>
      <c r="J1062" s="8">
        <v>1</v>
      </c>
      <c r="K1062" s="8">
        <v>1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5">
        <v>213010267</v>
      </c>
    </row>
    <row r="1063" spans="1:21" hidden="1" x14ac:dyDescent="0.25">
      <c r="A1063" s="8" t="s">
        <v>5018</v>
      </c>
      <c r="B1063" s="2" t="s">
        <v>1480</v>
      </c>
      <c r="C1063" s="2" t="s">
        <v>103</v>
      </c>
      <c r="D1063" s="2" t="s">
        <v>102</v>
      </c>
      <c r="E1063" s="2" t="s">
        <v>33</v>
      </c>
      <c r="F1063" s="8" t="s">
        <v>24</v>
      </c>
      <c r="G1063" s="8">
        <v>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5">
        <v>213010275</v>
      </c>
    </row>
    <row r="1064" spans="1:21" hidden="1" x14ac:dyDescent="0.25">
      <c r="A1064" s="8" t="s">
        <v>5018</v>
      </c>
      <c r="B1064" s="2" t="s">
        <v>1481</v>
      </c>
      <c r="C1064" s="2" t="s">
        <v>103</v>
      </c>
      <c r="D1064" s="2" t="s">
        <v>102</v>
      </c>
      <c r="E1064" s="2" t="s">
        <v>33</v>
      </c>
      <c r="F1064" s="8" t="s">
        <v>24</v>
      </c>
      <c r="G1064" s="8">
        <v>1</v>
      </c>
      <c r="H1064" s="8">
        <v>0</v>
      </c>
      <c r="I1064" s="8">
        <v>0</v>
      </c>
      <c r="J1064" s="8">
        <v>1</v>
      </c>
      <c r="K1064" s="8">
        <v>1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5">
        <v>213010291</v>
      </c>
    </row>
    <row r="1065" spans="1:21" hidden="1" x14ac:dyDescent="0.25">
      <c r="A1065" s="8" t="s">
        <v>5018</v>
      </c>
      <c r="B1065" s="2" t="s">
        <v>1482</v>
      </c>
      <c r="C1065" s="2" t="s">
        <v>103</v>
      </c>
      <c r="D1065" s="2" t="s">
        <v>102</v>
      </c>
      <c r="E1065" s="2" t="s">
        <v>33</v>
      </c>
      <c r="F1065" s="8" t="s">
        <v>36</v>
      </c>
      <c r="G1065" s="8">
        <v>1</v>
      </c>
      <c r="H1065" s="8">
        <v>0</v>
      </c>
      <c r="I1065" s="8">
        <v>0</v>
      </c>
      <c r="J1065" s="8">
        <v>1</v>
      </c>
      <c r="K1065" s="8">
        <v>1</v>
      </c>
      <c r="L1065" s="8">
        <v>1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5">
        <v>213010305</v>
      </c>
    </row>
    <row r="1066" spans="1:21" hidden="1" x14ac:dyDescent="0.25">
      <c r="A1066" s="8" t="s">
        <v>5018</v>
      </c>
      <c r="B1066" s="2" t="s">
        <v>1483</v>
      </c>
      <c r="C1066" s="2" t="s">
        <v>103</v>
      </c>
      <c r="D1066" s="2" t="s">
        <v>102</v>
      </c>
      <c r="E1066" s="2" t="s">
        <v>33</v>
      </c>
      <c r="F1066" s="8" t="s">
        <v>24</v>
      </c>
      <c r="G1066" s="8">
        <v>1</v>
      </c>
      <c r="H1066" s="8">
        <v>0</v>
      </c>
      <c r="I1066" s="8">
        <v>0</v>
      </c>
      <c r="J1066" s="8">
        <v>1</v>
      </c>
      <c r="K1066" s="8">
        <v>1</v>
      </c>
      <c r="L1066" s="8">
        <v>1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5">
        <v>213010321</v>
      </c>
    </row>
    <row r="1067" spans="1:21" hidden="1" x14ac:dyDescent="0.25">
      <c r="A1067" s="8" t="s">
        <v>5018</v>
      </c>
      <c r="B1067" s="2" t="s">
        <v>1484</v>
      </c>
      <c r="C1067" s="2" t="s">
        <v>103</v>
      </c>
      <c r="D1067" s="2" t="s">
        <v>102</v>
      </c>
      <c r="E1067" s="2" t="s">
        <v>33</v>
      </c>
      <c r="F1067" s="8" t="s">
        <v>36</v>
      </c>
      <c r="G1067" s="8">
        <v>1</v>
      </c>
      <c r="H1067" s="8">
        <v>0</v>
      </c>
      <c r="I1067" s="8">
        <v>0</v>
      </c>
      <c r="J1067" s="8">
        <v>1</v>
      </c>
      <c r="K1067" s="8">
        <v>1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5">
        <v>213010330</v>
      </c>
    </row>
    <row r="1068" spans="1:21" hidden="1" x14ac:dyDescent="0.25">
      <c r="A1068" s="8" t="s">
        <v>5018</v>
      </c>
      <c r="B1068" s="2" t="s">
        <v>1485</v>
      </c>
      <c r="C1068" s="2" t="s">
        <v>103</v>
      </c>
      <c r="D1068" s="2" t="s">
        <v>102</v>
      </c>
      <c r="E1068" s="2" t="s">
        <v>33</v>
      </c>
      <c r="F1068" s="8" t="s">
        <v>36</v>
      </c>
      <c r="G1068" s="8">
        <v>1</v>
      </c>
      <c r="H1068" s="8">
        <v>0</v>
      </c>
      <c r="I1068" s="8">
        <v>0</v>
      </c>
      <c r="J1068" s="8">
        <v>1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5">
        <v>213010348</v>
      </c>
    </row>
    <row r="1069" spans="1:21" hidden="1" x14ac:dyDescent="0.25">
      <c r="A1069" s="8" t="s">
        <v>5018</v>
      </c>
      <c r="B1069" s="2" t="s">
        <v>1486</v>
      </c>
      <c r="C1069" s="2" t="s">
        <v>103</v>
      </c>
      <c r="D1069" s="2" t="s">
        <v>102</v>
      </c>
      <c r="E1069" s="2" t="s">
        <v>33</v>
      </c>
      <c r="F1069" s="8" t="s">
        <v>24</v>
      </c>
      <c r="G1069" s="8">
        <v>1</v>
      </c>
      <c r="H1069" s="8">
        <v>0</v>
      </c>
      <c r="I1069" s="8">
        <v>0</v>
      </c>
      <c r="J1069" s="8">
        <v>1</v>
      </c>
      <c r="K1069" s="8">
        <v>1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5">
        <v>213010356</v>
      </c>
    </row>
    <row r="1070" spans="1:21" hidden="1" x14ac:dyDescent="0.25">
      <c r="A1070" s="8" t="s">
        <v>5018</v>
      </c>
      <c r="B1070" s="2" t="s">
        <v>1487</v>
      </c>
      <c r="C1070" s="2" t="s">
        <v>103</v>
      </c>
      <c r="D1070" s="2" t="s">
        <v>102</v>
      </c>
      <c r="E1070" s="2" t="s">
        <v>33</v>
      </c>
      <c r="F1070" s="8" t="s">
        <v>36</v>
      </c>
      <c r="G1070" s="8">
        <v>1</v>
      </c>
      <c r="H1070" s="8">
        <v>0</v>
      </c>
      <c r="I1070" s="8">
        <v>0</v>
      </c>
      <c r="J1070" s="8">
        <v>1</v>
      </c>
      <c r="K1070" s="8">
        <v>1</v>
      </c>
      <c r="L1070" s="8">
        <v>1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5">
        <v>213010364</v>
      </c>
    </row>
    <row r="1071" spans="1:21" hidden="1" x14ac:dyDescent="0.25">
      <c r="A1071" s="8" t="s">
        <v>5018</v>
      </c>
      <c r="B1071" s="2" t="s">
        <v>1488</v>
      </c>
      <c r="C1071" s="2" t="s">
        <v>103</v>
      </c>
      <c r="D1071" s="2" t="s">
        <v>102</v>
      </c>
      <c r="E1071" s="2" t="s">
        <v>33</v>
      </c>
      <c r="F1071" s="8" t="s">
        <v>36</v>
      </c>
      <c r="G1071" s="8">
        <v>1</v>
      </c>
      <c r="H1071" s="8">
        <v>0</v>
      </c>
      <c r="I1071" s="8">
        <v>0</v>
      </c>
      <c r="J1071" s="8">
        <v>1</v>
      </c>
      <c r="K1071" s="8">
        <v>1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5">
        <v>213010372</v>
      </c>
    </row>
    <row r="1072" spans="1:21" hidden="1" x14ac:dyDescent="0.25">
      <c r="A1072" s="8" t="s">
        <v>5018</v>
      </c>
      <c r="B1072" s="2" t="s">
        <v>1489</v>
      </c>
      <c r="C1072" s="2" t="s">
        <v>103</v>
      </c>
      <c r="D1072" s="2" t="s">
        <v>102</v>
      </c>
      <c r="E1072" s="2" t="s">
        <v>33</v>
      </c>
      <c r="F1072" s="8" t="s">
        <v>24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5">
        <v>213010380</v>
      </c>
    </row>
    <row r="1073" spans="1:21" hidden="1" x14ac:dyDescent="0.25">
      <c r="A1073" s="8" t="s">
        <v>5018</v>
      </c>
      <c r="B1073" s="2" t="s">
        <v>1490</v>
      </c>
      <c r="C1073" s="2" t="s">
        <v>103</v>
      </c>
      <c r="D1073" s="2" t="s">
        <v>102</v>
      </c>
      <c r="E1073" s="2" t="s">
        <v>33</v>
      </c>
      <c r="F1073" s="8" t="s">
        <v>24</v>
      </c>
      <c r="G1073" s="8">
        <v>1</v>
      </c>
      <c r="H1073" s="8">
        <v>0</v>
      </c>
      <c r="I1073" s="8">
        <v>0</v>
      </c>
      <c r="J1073" s="8">
        <v>1</v>
      </c>
      <c r="K1073" s="8">
        <v>1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5">
        <v>213010399</v>
      </c>
    </row>
    <row r="1074" spans="1:21" hidden="1" x14ac:dyDescent="0.25">
      <c r="A1074" s="8" t="s">
        <v>5018</v>
      </c>
      <c r="B1074" s="2" t="s">
        <v>1491</v>
      </c>
      <c r="C1074" s="2" t="s">
        <v>103</v>
      </c>
      <c r="D1074" s="2" t="s">
        <v>102</v>
      </c>
      <c r="E1074" s="2" t="s">
        <v>33</v>
      </c>
      <c r="F1074" s="8" t="s">
        <v>36</v>
      </c>
      <c r="G1074" s="8">
        <v>1</v>
      </c>
      <c r="H1074" s="8">
        <v>0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5">
        <v>213010402</v>
      </c>
    </row>
    <row r="1075" spans="1:21" hidden="1" x14ac:dyDescent="0.25">
      <c r="A1075" s="8" t="s">
        <v>5018</v>
      </c>
      <c r="B1075" s="2" t="s">
        <v>1492</v>
      </c>
      <c r="C1075" s="2" t="s">
        <v>103</v>
      </c>
      <c r="D1075" s="2" t="s">
        <v>102</v>
      </c>
      <c r="E1075" s="2" t="s">
        <v>33</v>
      </c>
      <c r="F1075" s="8" t="s">
        <v>24</v>
      </c>
      <c r="G1075" s="8">
        <v>1</v>
      </c>
      <c r="H1075" s="8">
        <v>0</v>
      </c>
      <c r="I1075" s="8">
        <v>0</v>
      </c>
      <c r="J1075" s="8">
        <v>1</v>
      </c>
      <c r="K1075" s="8">
        <v>1</v>
      </c>
      <c r="L1075" s="8">
        <v>1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5">
        <v>213010410</v>
      </c>
    </row>
    <row r="1076" spans="1:21" hidden="1" x14ac:dyDescent="0.25">
      <c r="A1076" s="8" t="s">
        <v>5018</v>
      </c>
      <c r="B1076" s="2" t="s">
        <v>1493</v>
      </c>
      <c r="C1076" s="2" t="s">
        <v>103</v>
      </c>
      <c r="D1076" s="2" t="s">
        <v>102</v>
      </c>
      <c r="E1076" s="2" t="s">
        <v>33</v>
      </c>
      <c r="F1076" s="8" t="s">
        <v>36</v>
      </c>
      <c r="G1076" s="8">
        <v>1</v>
      </c>
      <c r="H1076" s="8">
        <v>0</v>
      </c>
      <c r="I1076" s="8">
        <v>0</v>
      </c>
      <c r="J1076" s="8">
        <v>1</v>
      </c>
      <c r="K1076" s="8">
        <v>1</v>
      </c>
      <c r="L1076" s="8">
        <v>1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5">
        <v>213010429</v>
      </c>
    </row>
    <row r="1077" spans="1:21" hidden="1" x14ac:dyDescent="0.25">
      <c r="A1077" s="8" t="s">
        <v>5018</v>
      </c>
      <c r="B1077" s="2" t="s">
        <v>1494</v>
      </c>
      <c r="C1077" s="2" t="s">
        <v>103</v>
      </c>
      <c r="D1077" s="2" t="s">
        <v>102</v>
      </c>
      <c r="E1077" s="2" t="s">
        <v>33</v>
      </c>
      <c r="F1077" s="8" t="s">
        <v>36</v>
      </c>
      <c r="G1077" s="8">
        <v>1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5">
        <v>213010437</v>
      </c>
    </row>
    <row r="1078" spans="1:21" hidden="1" x14ac:dyDescent="0.25">
      <c r="A1078" s="8" t="s">
        <v>5018</v>
      </c>
      <c r="B1078" s="2" t="s">
        <v>1495</v>
      </c>
      <c r="C1078" s="2" t="s">
        <v>103</v>
      </c>
      <c r="D1078" s="2" t="s">
        <v>102</v>
      </c>
      <c r="E1078" s="2" t="s">
        <v>33</v>
      </c>
      <c r="F1078" s="8" t="s">
        <v>36</v>
      </c>
      <c r="G1078" s="8">
        <v>1</v>
      </c>
      <c r="H1078" s="8">
        <v>0</v>
      </c>
      <c r="I1078" s="8">
        <v>0</v>
      </c>
      <c r="J1078" s="8">
        <v>1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5">
        <v>213010445</v>
      </c>
    </row>
    <row r="1079" spans="1:21" hidden="1" x14ac:dyDescent="0.25">
      <c r="A1079" s="8" t="s">
        <v>5018</v>
      </c>
      <c r="B1079" s="2" t="s">
        <v>1496</v>
      </c>
      <c r="C1079" s="2" t="s">
        <v>103</v>
      </c>
      <c r="D1079" s="2" t="s">
        <v>102</v>
      </c>
      <c r="E1079" s="2" t="s">
        <v>33</v>
      </c>
      <c r="F1079" s="8" t="s">
        <v>24</v>
      </c>
      <c r="G1079" s="8">
        <v>1</v>
      </c>
      <c r="H1079" s="8">
        <v>0</v>
      </c>
      <c r="I1079" s="8">
        <v>0</v>
      </c>
      <c r="J1079" s="8">
        <v>1</v>
      </c>
      <c r="K1079" s="8">
        <v>1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5">
        <v>213010453</v>
      </c>
    </row>
    <row r="1080" spans="1:21" hidden="1" x14ac:dyDescent="0.25">
      <c r="A1080" s="8" t="s">
        <v>5018</v>
      </c>
      <c r="B1080" s="2" t="s">
        <v>1497</v>
      </c>
      <c r="C1080" s="2" t="s">
        <v>103</v>
      </c>
      <c r="D1080" s="2" t="s">
        <v>102</v>
      </c>
      <c r="E1080" s="2" t="s">
        <v>33</v>
      </c>
      <c r="F1080" s="8" t="s">
        <v>24</v>
      </c>
      <c r="G1080" s="8">
        <v>1</v>
      </c>
      <c r="H1080" s="8">
        <v>0</v>
      </c>
      <c r="I1080" s="8">
        <v>0</v>
      </c>
      <c r="J1080" s="8">
        <v>1</v>
      </c>
      <c r="K1080" s="8">
        <v>1</v>
      </c>
      <c r="L1080" s="8">
        <v>1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5">
        <v>213010461</v>
      </c>
    </row>
    <row r="1081" spans="1:21" hidden="1" x14ac:dyDescent="0.25">
      <c r="A1081" s="8" t="s">
        <v>5018</v>
      </c>
      <c r="B1081" s="2" t="s">
        <v>1498</v>
      </c>
      <c r="C1081" s="2" t="s">
        <v>103</v>
      </c>
      <c r="D1081" s="2" t="s">
        <v>102</v>
      </c>
      <c r="E1081" s="2" t="s">
        <v>33</v>
      </c>
      <c r="F1081" s="8" t="s">
        <v>24</v>
      </c>
      <c r="G1081" s="8">
        <v>1</v>
      </c>
      <c r="H1081" s="8">
        <v>0</v>
      </c>
      <c r="I1081" s="8">
        <v>0</v>
      </c>
      <c r="J1081" s="8">
        <v>1</v>
      </c>
      <c r="K1081" s="8">
        <v>1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5">
        <v>213010470</v>
      </c>
    </row>
    <row r="1082" spans="1:21" hidden="1" x14ac:dyDescent="0.25">
      <c r="A1082" s="8" t="s">
        <v>5018</v>
      </c>
      <c r="B1082" s="2" t="s">
        <v>1499</v>
      </c>
      <c r="C1082" s="2" t="s">
        <v>103</v>
      </c>
      <c r="D1082" s="2" t="s">
        <v>102</v>
      </c>
      <c r="E1082" s="2" t="s">
        <v>33</v>
      </c>
      <c r="F1082" s="8" t="s">
        <v>24</v>
      </c>
      <c r="G1082" s="8">
        <v>1</v>
      </c>
      <c r="H1082" s="8">
        <v>0</v>
      </c>
      <c r="I1082" s="8">
        <v>0</v>
      </c>
      <c r="J1082" s="8">
        <v>1</v>
      </c>
      <c r="K1082" s="8">
        <v>1</v>
      </c>
      <c r="L1082" s="8">
        <v>1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5">
        <v>213010488</v>
      </c>
    </row>
    <row r="1083" spans="1:21" hidden="1" x14ac:dyDescent="0.25">
      <c r="A1083" s="8" t="s">
        <v>5018</v>
      </c>
      <c r="B1083" s="2" t="s">
        <v>1500</v>
      </c>
      <c r="C1083" s="2" t="s">
        <v>103</v>
      </c>
      <c r="D1083" s="2" t="s">
        <v>102</v>
      </c>
      <c r="E1083" s="2" t="s">
        <v>33</v>
      </c>
      <c r="F1083" s="8" t="s">
        <v>24</v>
      </c>
      <c r="G1083" s="8">
        <v>1</v>
      </c>
      <c r="H1083" s="8">
        <v>0</v>
      </c>
      <c r="I1083" s="8">
        <v>0</v>
      </c>
      <c r="J1083" s="8">
        <v>1</v>
      </c>
      <c r="K1083" s="8">
        <v>1</v>
      </c>
      <c r="L1083" s="8">
        <v>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5">
        <v>213010496</v>
      </c>
    </row>
    <row r="1084" spans="1:21" hidden="1" x14ac:dyDescent="0.25">
      <c r="A1084" s="8" t="s">
        <v>5018</v>
      </c>
      <c r="B1084" s="2" t="s">
        <v>1501</v>
      </c>
      <c r="C1084" s="2" t="s">
        <v>103</v>
      </c>
      <c r="D1084" s="2" t="s">
        <v>102</v>
      </c>
      <c r="E1084" s="2" t="s">
        <v>33</v>
      </c>
      <c r="F1084" s="8" t="s">
        <v>24</v>
      </c>
      <c r="G1084" s="8">
        <v>1</v>
      </c>
      <c r="H1084" s="8">
        <v>0</v>
      </c>
      <c r="I1084" s="8">
        <v>0</v>
      </c>
      <c r="J1084" s="8">
        <v>1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5">
        <v>213010500</v>
      </c>
    </row>
    <row r="1085" spans="1:21" hidden="1" x14ac:dyDescent="0.25">
      <c r="A1085" s="8" t="s">
        <v>5018</v>
      </c>
      <c r="B1085" s="2" t="s">
        <v>1502</v>
      </c>
      <c r="C1085" s="2" t="s">
        <v>103</v>
      </c>
      <c r="D1085" s="2" t="s">
        <v>102</v>
      </c>
      <c r="E1085" s="2" t="s">
        <v>33</v>
      </c>
      <c r="F1085" s="8" t="s">
        <v>24</v>
      </c>
      <c r="G1085" s="8">
        <v>1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5">
        <v>213010518</v>
      </c>
    </row>
    <row r="1086" spans="1:21" hidden="1" x14ac:dyDescent="0.25">
      <c r="A1086" s="8" t="s">
        <v>5018</v>
      </c>
      <c r="B1086" s="2" t="s">
        <v>1503</v>
      </c>
      <c r="C1086" s="2" t="s">
        <v>103</v>
      </c>
      <c r="D1086" s="2" t="s">
        <v>102</v>
      </c>
      <c r="E1086" s="2" t="s">
        <v>33</v>
      </c>
      <c r="F1086" s="8" t="s">
        <v>24</v>
      </c>
      <c r="G1086" s="8">
        <v>1</v>
      </c>
      <c r="H1086" s="8">
        <v>0</v>
      </c>
      <c r="I1086" s="8">
        <v>0</v>
      </c>
      <c r="J1086" s="8">
        <v>1</v>
      </c>
      <c r="K1086" s="8">
        <v>1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5">
        <v>213010526</v>
      </c>
    </row>
    <row r="1087" spans="1:21" hidden="1" x14ac:dyDescent="0.25">
      <c r="A1087" s="8" t="s">
        <v>5018</v>
      </c>
      <c r="B1087" s="2" t="s">
        <v>1504</v>
      </c>
      <c r="C1087" s="2" t="s">
        <v>103</v>
      </c>
      <c r="D1087" s="2" t="s">
        <v>102</v>
      </c>
      <c r="E1087" s="2" t="s">
        <v>33</v>
      </c>
      <c r="F1087" s="8" t="s">
        <v>24</v>
      </c>
      <c r="G1087" s="8">
        <v>1</v>
      </c>
      <c r="H1087" s="8">
        <v>0</v>
      </c>
      <c r="I1087" s="8">
        <v>0</v>
      </c>
      <c r="J1087" s="8">
        <v>1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5">
        <v>213010534</v>
      </c>
    </row>
    <row r="1088" spans="1:21" hidden="1" x14ac:dyDescent="0.25">
      <c r="A1088" s="8" t="s">
        <v>5018</v>
      </c>
      <c r="B1088" s="2" t="s">
        <v>1505</v>
      </c>
      <c r="C1088" s="2" t="s">
        <v>103</v>
      </c>
      <c r="D1088" s="2" t="s">
        <v>102</v>
      </c>
      <c r="E1088" s="2" t="s">
        <v>33</v>
      </c>
      <c r="F1088" s="8" t="s">
        <v>36</v>
      </c>
      <c r="G1088" s="8">
        <v>1</v>
      </c>
      <c r="H1088" s="8">
        <v>0</v>
      </c>
      <c r="I1088" s="8">
        <v>0</v>
      </c>
      <c r="J1088" s="8">
        <v>1</v>
      </c>
      <c r="K1088" s="8">
        <v>1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5">
        <v>213010542</v>
      </c>
    </row>
    <row r="1089" spans="1:21" hidden="1" x14ac:dyDescent="0.25">
      <c r="A1089" s="8" t="s">
        <v>5018</v>
      </c>
      <c r="B1089" s="2" t="s">
        <v>1506</v>
      </c>
      <c r="C1089" s="2" t="s">
        <v>103</v>
      </c>
      <c r="D1089" s="2" t="s">
        <v>102</v>
      </c>
      <c r="E1089" s="2" t="s">
        <v>33</v>
      </c>
      <c r="F1089" s="8" t="s">
        <v>24</v>
      </c>
      <c r="G1089" s="8">
        <v>1</v>
      </c>
      <c r="H1089" s="8">
        <v>0</v>
      </c>
      <c r="I1089" s="8">
        <v>0</v>
      </c>
      <c r="J1089" s="8">
        <v>1</v>
      </c>
      <c r="K1089" s="8">
        <v>1</v>
      </c>
      <c r="L1089" s="8">
        <v>1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5">
        <v>213010550</v>
      </c>
    </row>
    <row r="1090" spans="1:21" hidden="1" x14ac:dyDescent="0.25">
      <c r="A1090" s="8" t="s">
        <v>5018</v>
      </c>
      <c r="B1090" s="2" t="s">
        <v>1507</v>
      </c>
      <c r="C1090" s="2" t="s">
        <v>103</v>
      </c>
      <c r="D1090" s="2" t="s">
        <v>102</v>
      </c>
      <c r="E1090" s="2" t="s">
        <v>33</v>
      </c>
      <c r="F1090" s="8" t="s">
        <v>24</v>
      </c>
      <c r="G1090" s="8">
        <v>1</v>
      </c>
      <c r="H1090" s="8">
        <v>0</v>
      </c>
      <c r="I1090" s="8">
        <v>0</v>
      </c>
      <c r="J1090" s="8">
        <v>1</v>
      </c>
      <c r="K1090" s="8">
        <v>1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5">
        <v>213010569</v>
      </c>
    </row>
    <row r="1091" spans="1:21" hidden="1" x14ac:dyDescent="0.25">
      <c r="A1091" s="8" t="s">
        <v>5018</v>
      </c>
      <c r="B1091" s="2" t="s">
        <v>1508</v>
      </c>
      <c r="C1091" s="2" t="s">
        <v>103</v>
      </c>
      <c r="D1091" s="2" t="s">
        <v>102</v>
      </c>
      <c r="E1091" s="2" t="s">
        <v>33</v>
      </c>
      <c r="F1091" s="8" t="s">
        <v>24</v>
      </c>
      <c r="G1091" s="8">
        <v>1</v>
      </c>
      <c r="H1091" s="8">
        <v>0</v>
      </c>
      <c r="I1091" s="8">
        <v>0</v>
      </c>
      <c r="J1091" s="8">
        <v>1</v>
      </c>
      <c r="K1091" s="8">
        <v>1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5">
        <v>213010577</v>
      </c>
    </row>
    <row r="1092" spans="1:21" hidden="1" x14ac:dyDescent="0.25">
      <c r="A1092" s="8" t="s">
        <v>5018</v>
      </c>
      <c r="B1092" s="2" t="s">
        <v>1509</v>
      </c>
      <c r="C1092" s="2" t="s">
        <v>103</v>
      </c>
      <c r="D1092" s="2" t="s">
        <v>102</v>
      </c>
      <c r="E1092" s="2" t="s">
        <v>33</v>
      </c>
      <c r="F1092" s="8" t="s">
        <v>24</v>
      </c>
      <c r="G1092" s="8">
        <v>1</v>
      </c>
      <c r="H1092" s="8">
        <v>0</v>
      </c>
      <c r="I1092" s="8">
        <v>0</v>
      </c>
      <c r="J1092" s="8">
        <v>1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5">
        <v>213010585</v>
      </c>
    </row>
    <row r="1093" spans="1:21" hidden="1" x14ac:dyDescent="0.25">
      <c r="A1093" s="8" t="s">
        <v>5018</v>
      </c>
      <c r="B1093" s="2" t="s">
        <v>1510</v>
      </c>
      <c r="C1093" s="2" t="s">
        <v>103</v>
      </c>
      <c r="D1093" s="2" t="s">
        <v>102</v>
      </c>
      <c r="E1093" s="2" t="s">
        <v>33</v>
      </c>
      <c r="F1093" s="8" t="s">
        <v>24</v>
      </c>
      <c r="G1093" s="8">
        <v>1</v>
      </c>
      <c r="H1093" s="8">
        <v>0</v>
      </c>
      <c r="I1093" s="8">
        <v>0</v>
      </c>
      <c r="J1093" s="8">
        <v>1</v>
      </c>
      <c r="K1093" s="8">
        <v>1</v>
      </c>
      <c r="L1093" s="8">
        <v>1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5">
        <v>213010607</v>
      </c>
    </row>
    <row r="1094" spans="1:21" hidden="1" x14ac:dyDescent="0.25">
      <c r="A1094" s="8" t="s">
        <v>5018</v>
      </c>
      <c r="B1094" s="2" t="s">
        <v>1511</v>
      </c>
      <c r="C1094" s="2" t="s">
        <v>103</v>
      </c>
      <c r="D1094" s="2" t="s">
        <v>102</v>
      </c>
      <c r="E1094" s="2" t="s">
        <v>33</v>
      </c>
      <c r="F1094" s="8" t="s">
        <v>24</v>
      </c>
      <c r="G1094" s="8">
        <v>1</v>
      </c>
      <c r="H1094" s="8">
        <v>0</v>
      </c>
      <c r="I1094" s="8">
        <v>0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5">
        <v>213010615</v>
      </c>
    </row>
    <row r="1095" spans="1:21" hidden="1" x14ac:dyDescent="0.25">
      <c r="A1095" s="8" t="s">
        <v>5018</v>
      </c>
      <c r="B1095" s="2" t="s">
        <v>1512</v>
      </c>
      <c r="C1095" s="2" t="s">
        <v>103</v>
      </c>
      <c r="D1095" s="2" t="s">
        <v>102</v>
      </c>
      <c r="E1095" s="2" t="s">
        <v>33</v>
      </c>
      <c r="F1095" s="8" t="s">
        <v>24</v>
      </c>
      <c r="G1095" s="8">
        <v>1</v>
      </c>
      <c r="H1095" s="8">
        <v>0</v>
      </c>
      <c r="I1095" s="8">
        <v>0</v>
      </c>
      <c r="J1095" s="8">
        <v>1</v>
      </c>
      <c r="K1095" s="8">
        <v>1</v>
      </c>
      <c r="L1095" s="8">
        <v>1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5">
        <v>213010623</v>
      </c>
    </row>
    <row r="1096" spans="1:21" hidden="1" x14ac:dyDescent="0.25">
      <c r="A1096" s="8" t="s">
        <v>5018</v>
      </c>
      <c r="B1096" s="2" t="s">
        <v>1513</v>
      </c>
      <c r="C1096" s="2" t="s">
        <v>103</v>
      </c>
      <c r="D1096" s="2" t="s">
        <v>102</v>
      </c>
      <c r="E1096" s="2" t="s">
        <v>33</v>
      </c>
      <c r="F1096" s="8" t="s">
        <v>24</v>
      </c>
      <c r="G1096" s="8">
        <v>1</v>
      </c>
      <c r="H1096" s="8">
        <v>0</v>
      </c>
      <c r="I1096" s="8">
        <v>0</v>
      </c>
      <c r="J1096" s="8">
        <v>1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5">
        <v>213010631</v>
      </c>
    </row>
    <row r="1097" spans="1:21" hidden="1" x14ac:dyDescent="0.25">
      <c r="A1097" s="8" t="s">
        <v>5018</v>
      </c>
      <c r="B1097" s="2" t="s">
        <v>1514</v>
      </c>
      <c r="C1097" s="2" t="s">
        <v>103</v>
      </c>
      <c r="D1097" s="2" t="s">
        <v>102</v>
      </c>
      <c r="E1097" s="2" t="s">
        <v>33</v>
      </c>
      <c r="F1097" s="8" t="s">
        <v>24</v>
      </c>
      <c r="G1097" s="8">
        <v>1</v>
      </c>
      <c r="H1097" s="8">
        <v>0</v>
      </c>
      <c r="I1097" s="8">
        <v>0</v>
      </c>
      <c r="J1097" s="8">
        <v>1</v>
      </c>
      <c r="K1097" s="8">
        <v>1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5">
        <v>213010640</v>
      </c>
    </row>
    <row r="1098" spans="1:21" hidden="1" x14ac:dyDescent="0.25">
      <c r="A1098" s="8" t="s">
        <v>5018</v>
      </c>
      <c r="B1098" s="2" t="s">
        <v>1515</v>
      </c>
      <c r="C1098" s="2" t="s">
        <v>103</v>
      </c>
      <c r="D1098" s="2" t="s">
        <v>102</v>
      </c>
      <c r="E1098" s="2" t="s">
        <v>33</v>
      </c>
      <c r="F1098" s="8" t="s">
        <v>24</v>
      </c>
      <c r="G1098" s="8">
        <v>1</v>
      </c>
      <c r="H1098" s="8">
        <v>0</v>
      </c>
      <c r="I1098" s="8">
        <v>0</v>
      </c>
      <c r="J1098" s="8">
        <v>1</v>
      </c>
      <c r="K1098" s="8">
        <v>1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5">
        <v>213010658</v>
      </c>
    </row>
    <row r="1099" spans="1:21" hidden="1" x14ac:dyDescent="0.25">
      <c r="A1099" s="8" t="s">
        <v>5018</v>
      </c>
      <c r="B1099" s="2" t="s">
        <v>1516</v>
      </c>
      <c r="C1099" s="2" t="s">
        <v>103</v>
      </c>
      <c r="D1099" s="2" t="s">
        <v>102</v>
      </c>
      <c r="E1099" s="2" t="s">
        <v>33</v>
      </c>
      <c r="F1099" s="8" t="s">
        <v>24</v>
      </c>
      <c r="G1099" s="8">
        <v>1</v>
      </c>
      <c r="H1099" s="8">
        <v>0</v>
      </c>
      <c r="I1099" s="8">
        <v>0</v>
      </c>
      <c r="J1099" s="8">
        <v>1</v>
      </c>
      <c r="K1099" s="8">
        <v>1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5">
        <v>213010666</v>
      </c>
    </row>
    <row r="1100" spans="1:21" hidden="1" x14ac:dyDescent="0.25">
      <c r="A1100" s="8" t="s">
        <v>5018</v>
      </c>
      <c r="B1100" s="2" t="s">
        <v>1517</v>
      </c>
      <c r="C1100" s="2" t="s">
        <v>103</v>
      </c>
      <c r="D1100" s="2" t="s">
        <v>102</v>
      </c>
      <c r="E1100" s="2" t="s">
        <v>33</v>
      </c>
      <c r="F1100" s="8" t="s">
        <v>36</v>
      </c>
      <c r="G1100" s="8">
        <v>1</v>
      </c>
      <c r="H1100" s="8">
        <v>0</v>
      </c>
      <c r="I1100" s="8">
        <v>0</v>
      </c>
      <c r="J1100" s="8">
        <v>1</v>
      </c>
      <c r="K1100" s="8">
        <v>1</v>
      </c>
      <c r="L1100" s="8">
        <v>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5">
        <v>213010674</v>
      </c>
    </row>
    <row r="1101" spans="1:21" hidden="1" x14ac:dyDescent="0.25">
      <c r="A1101" s="8" t="s">
        <v>5018</v>
      </c>
      <c r="B1101" s="2" t="s">
        <v>1518</v>
      </c>
      <c r="C1101" s="2" t="s">
        <v>103</v>
      </c>
      <c r="D1101" s="2" t="s">
        <v>102</v>
      </c>
      <c r="E1101" s="2" t="s">
        <v>33</v>
      </c>
      <c r="F1101" s="8" t="s">
        <v>24</v>
      </c>
      <c r="G1101" s="8">
        <v>1</v>
      </c>
      <c r="H1101" s="8">
        <v>0</v>
      </c>
      <c r="I1101" s="8">
        <v>0</v>
      </c>
      <c r="J1101" s="8">
        <v>1</v>
      </c>
      <c r="K1101" s="8">
        <v>1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5">
        <v>213010682</v>
      </c>
    </row>
    <row r="1102" spans="1:21" hidden="1" x14ac:dyDescent="0.25">
      <c r="A1102" s="8" t="s">
        <v>5018</v>
      </c>
      <c r="B1102" s="2" t="s">
        <v>1519</v>
      </c>
      <c r="C1102" s="2" t="s">
        <v>103</v>
      </c>
      <c r="D1102" s="2" t="s">
        <v>102</v>
      </c>
      <c r="E1102" s="2" t="s">
        <v>33</v>
      </c>
      <c r="F1102" s="8" t="s">
        <v>24</v>
      </c>
      <c r="G1102" s="8">
        <v>1</v>
      </c>
      <c r="H1102" s="8">
        <v>0</v>
      </c>
      <c r="I1102" s="8">
        <v>0</v>
      </c>
      <c r="J1102" s="8">
        <v>1</v>
      </c>
      <c r="K1102" s="8">
        <v>1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5">
        <v>213010690</v>
      </c>
    </row>
    <row r="1103" spans="1:21" hidden="1" x14ac:dyDescent="0.25">
      <c r="A1103" s="8" t="s">
        <v>5018</v>
      </c>
      <c r="B1103" s="2" t="s">
        <v>1520</v>
      </c>
      <c r="C1103" s="2" t="s">
        <v>103</v>
      </c>
      <c r="D1103" s="2" t="s">
        <v>102</v>
      </c>
      <c r="E1103" s="2" t="s">
        <v>33</v>
      </c>
      <c r="F1103" s="8" t="s">
        <v>24</v>
      </c>
      <c r="G1103" s="8">
        <v>1</v>
      </c>
      <c r="H1103" s="8">
        <v>0</v>
      </c>
      <c r="I1103" s="8">
        <v>0</v>
      </c>
      <c r="J1103" s="8">
        <v>1</v>
      </c>
      <c r="K1103" s="8">
        <v>1</v>
      </c>
      <c r="L1103" s="8">
        <v>1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5">
        <v>213010704</v>
      </c>
    </row>
    <row r="1104" spans="1:21" hidden="1" x14ac:dyDescent="0.25">
      <c r="A1104" s="8" t="s">
        <v>5018</v>
      </c>
      <c r="B1104" s="2" t="s">
        <v>1521</v>
      </c>
      <c r="C1104" s="2" t="s">
        <v>104</v>
      </c>
      <c r="D1104" s="2" t="s">
        <v>102</v>
      </c>
      <c r="E1104" s="2" t="s">
        <v>33</v>
      </c>
      <c r="F1104" s="8" t="s">
        <v>24</v>
      </c>
      <c r="G1104" s="8">
        <v>1</v>
      </c>
      <c r="H1104" s="8">
        <v>0</v>
      </c>
      <c r="I1104" s="8">
        <v>0</v>
      </c>
      <c r="J1104" s="8">
        <v>1</v>
      </c>
      <c r="K1104" s="8">
        <v>1</v>
      </c>
      <c r="L1104" s="8">
        <v>1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5">
        <v>213020017</v>
      </c>
    </row>
    <row r="1105" spans="1:21" hidden="1" x14ac:dyDescent="0.25">
      <c r="A1105" s="8" t="s">
        <v>5018</v>
      </c>
      <c r="B1105" s="2" t="s">
        <v>1522</v>
      </c>
      <c r="C1105" s="2" t="s">
        <v>104</v>
      </c>
      <c r="D1105" s="2" t="s">
        <v>102</v>
      </c>
      <c r="E1105" s="2" t="s">
        <v>33</v>
      </c>
      <c r="F1105" s="8" t="s">
        <v>24</v>
      </c>
      <c r="G1105" s="8">
        <v>1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5">
        <v>213020025</v>
      </c>
    </row>
    <row r="1106" spans="1:21" hidden="1" x14ac:dyDescent="0.25">
      <c r="A1106" s="8" t="s">
        <v>5018</v>
      </c>
      <c r="B1106" s="2" t="s">
        <v>1523</v>
      </c>
      <c r="C1106" s="2" t="s">
        <v>104</v>
      </c>
      <c r="D1106" s="2" t="s">
        <v>102</v>
      </c>
      <c r="E1106" s="2" t="s">
        <v>33</v>
      </c>
      <c r="F1106" s="8" t="s">
        <v>24</v>
      </c>
      <c r="G1106" s="8">
        <v>1</v>
      </c>
      <c r="H1106" s="8">
        <v>0</v>
      </c>
      <c r="I1106" s="8">
        <v>0</v>
      </c>
      <c r="J1106" s="8">
        <v>1</v>
      </c>
      <c r="K1106" s="8">
        <v>1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5">
        <v>213020033</v>
      </c>
    </row>
    <row r="1107" spans="1:21" hidden="1" x14ac:dyDescent="0.25">
      <c r="A1107" s="8" t="s">
        <v>5018</v>
      </c>
      <c r="B1107" s="2" t="s">
        <v>1524</v>
      </c>
      <c r="C1107" s="2" t="s">
        <v>104</v>
      </c>
      <c r="D1107" s="2" t="s">
        <v>102</v>
      </c>
      <c r="E1107" s="2" t="s">
        <v>33</v>
      </c>
      <c r="F1107" s="8" t="s">
        <v>24</v>
      </c>
      <c r="G1107" s="8">
        <v>1</v>
      </c>
      <c r="H1107" s="8">
        <v>0</v>
      </c>
      <c r="I1107" s="8">
        <v>0</v>
      </c>
      <c r="J1107" s="8">
        <v>1</v>
      </c>
      <c r="K1107" s="8">
        <v>1</v>
      </c>
      <c r="L1107" s="8">
        <v>1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5">
        <v>213020041</v>
      </c>
    </row>
    <row r="1108" spans="1:21" hidden="1" x14ac:dyDescent="0.25">
      <c r="A1108" s="8" t="s">
        <v>5018</v>
      </c>
      <c r="B1108" s="2" t="s">
        <v>1525</v>
      </c>
      <c r="C1108" s="2" t="s">
        <v>104</v>
      </c>
      <c r="D1108" s="2" t="s">
        <v>102</v>
      </c>
      <c r="E1108" s="2" t="s">
        <v>33</v>
      </c>
      <c r="F1108" s="8" t="s">
        <v>24</v>
      </c>
      <c r="G1108" s="8">
        <v>1</v>
      </c>
      <c r="H1108" s="8">
        <v>0</v>
      </c>
      <c r="I1108" s="8">
        <v>0</v>
      </c>
      <c r="J1108" s="8">
        <v>1</v>
      </c>
      <c r="K1108" s="8">
        <v>1</v>
      </c>
      <c r="L1108" s="8">
        <v>1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5">
        <v>213020050</v>
      </c>
    </row>
    <row r="1109" spans="1:21" hidden="1" x14ac:dyDescent="0.25">
      <c r="A1109" s="8" t="s">
        <v>5018</v>
      </c>
      <c r="B1109" s="2" t="s">
        <v>1526</v>
      </c>
      <c r="C1109" s="2" t="s">
        <v>104</v>
      </c>
      <c r="D1109" s="2" t="s">
        <v>102</v>
      </c>
      <c r="E1109" s="2" t="s">
        <v>33</v>
      </c>
      <c r="F1109" s="8" t="s">
        <v>24</v>
      </c>
      <c r="G1109" s="8">
        <v>1</v>
      </c>
      <c r="H1109" s="8">
        <v>0</v>
      </c>
      <c r="I1109" s="8">
        <v>0</v>
      </c>
      <c r="J1109" s="8">
        <v>1</v>
      </c>
      <c r="K1109" s="8">
        <v>1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5">
        <v>213020068</v>
      </c>
    </row>
    <row r="1110" spans="1:21" hidden="1" x14ac:dyDescent="0.25">
      <c r="A1110" s="8" t="s">
        <v>5018</v>
      </c>
      <c r="B1110" s="2" t="s">
        <v>1527</v>
      </c>
      <c r="C1110" s="2" t="s">
        <v>104</v>
      </c>
      <c r="D1110" s="2" t="s">
        <v>102</v>
      </c>
      <c r="E1110" s="2" t="s">
        <v>33</v>
      </c>
      <c r="F1110" s="8" t="s">
        <v>24</v>
      </c>
      <c r="G1110" s="8">
        <v>1</v>
      </c>
      <c r="H1110" s="8">
        <v>0</v>
      </c>
      <c r="I1110" s="8">
        <v>0</v>
      </c>
      <c r="J1110" s="8">
        <v>1</v>
      </c>
      <c r="K1110" s="8">
        <v>1</v>
      </c>
      <c r="L1110" s="8">
        <v>1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5">
        <v>213020076</v>
      </c>
    </row>
    <row r="1111" spans="1:21" hidden="1" x14ac:dyDescent="0.25">
      <c r="A1111" s="8" t="s">
        <v>5018</v>
      </c>
      <c r="B1111" s="2" t="s">
        <v>1528</v>
      </c>
      <c r="C1111" s="2" t="s">
        <v>104</v>
      </c>
      <c r="D1111" s="2" t="s">
        <v>102</v>
      </c>
      <c r="E1111" s="2" t="s">
        <v>33</v>
      </c>
      <c r="F1111" s="8" t="s">
        <v>24</v>
      </c>
      <c r="G1111" s="8">
        <v>1</v>
      </c>
      <c r="H1111" s="8">
        <v>0</v>
      </c>
      <c r="I1111" s="8">
        <v>0</v>
      </c>
      <c r="J1111" s="8">
        <v>1</v>
      </c>
      <c r="K1111" s="8">
        <v>1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5">
        <v>213020084</v>
      </c>
    </row>
    <row r="1112" spans="1:21" hidden="1" x14ac:dyDescent="0.25">
      <c r="A1112" s="8" t="s">
        <v>5018</v>
      </c>
      <c r="B1112" s="2" t="s">
        <v>1529</v>
      </c>
      <c r="C1112" s="2" t="s">
        <v>106</v>
      </c>
      <c r="D1112" s="2" t="s">
        <v>105</v>
      </c>
      <c r="E1112" s="2" t="s">
        <v>33</v>
      </c>
      <c r="F1112" s="8" t="s">
        <v>23</v>
      </c>
      <c r="G1112" s="8">
        <v>1</v>
      </c>
      <c r="H1112" s="8">
        <v>1</v>
      </c>
      <c r="I1112" s="8">
        <v>1</v>
      </c>
      <c r="J1112" s="8">
        <v>1</v>
      </c>
      <c r="K1112" s="8">
        <v>1</v>
      </c>
      <c r="L1112" s="8">
        <v>1</v>
      </c>
      <c r="M1112" s="8">
        <v>0</v>
      </c>
      <c r="N1112" s="8">
        <v>0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5">
        <v>214010015</v>
      </c>
    </row>
    <row r="1113" spans="1:21" hidden="1" x14ac:dyDescent="0.25">
      <c r="A1113" s="8" t="s">
        <v>5018</v>
      </c>
      <c r="B1113" s="2" t="s">
        <v>1530</v>
      </c>
      <c r="C1113" s="2" t="s">
        <v>106</v>
      </c>
      <c r="D1113" s="2" t="s">
        <v>105</v>
      </c>
      <c r="E1113" s="2" t="s">
        <v>33</v>
      </c>
      <c r="F1113" s="8" t="s">
        <v>23</v>
      </c>
      <c r="G1113" s="8">
        <v>1</v>
      </c>
      <c r="H1113" s="8">
        <v>1</v>
      </c>
      <c r="I1113" s="8">
        <v>1</v>
      </c>
      <c r="J1113" s="8">
        <v>1</v>
      </c>
      <c r="K1113" s="8">
        <v>1</v>
      </c>
      <c r="L1113" s="8">
        <v>1</v>
      </c>
      <c r="M1113" s="8">
        <v>0</v>
      </c>
      <c r="N1113" s="8">
        <v>0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0</v>
      </c>
      <c r="U1113" s="5">
        <v>214010023</v>
      </c>
    </row>
    <row r="1114" spans="1:21" hidden="1" x14ac:dyDescent="0.25">
      <c r="A1114" s="8" t="s">
        <v>5018</v>
      </c>
      <c r="B1114" s="2" t="s">
        <v>1531</v>
      </c>
      <c r="C1114" s="2" t="s">
        <v>106</v>
      </c>
      <c r="D1114" s="2" t="s">
        <v>105</v>
      </c>
      <c r="E1114" s="2" t="s">
        <v>33</v>
      </c>
      <c r="F1114" s="8" t="s">
        <v>23</v>
      </c>
      <c r="G1114" s="8">
        <v>1</v>
      </c>
      <c r="H1114" s="8">
        <v>1</v>
      </c>
      <c r="I1114" s="8">
        <v>1</v>
      </c>
      <c r="J1114" s="8">
        <v>1</v>
      </c>
      <c r="K1114" s="8">
        <v>1</v>
      </c>
      <c r="L1114" s="8">
        <v>1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5">
        <v>214010031</v>
      </c>
    </row>
    <row r="1115" spans="1:21" hidden="1" x14ac:dyDescent="0.25">
      <c r="A1115" s="8" t="s">
        <v>5018</v>
      </c>
      <c r="B1115" s="2" t="s">
        <v>1532</v>
      </c>
      <c r="C1115" s="2" t="s">
        <v>106</v>
      </c>
      <c r="D1115" s="2" t="s">
        <v>105</v>
      </c>
      <c r="E1115" s="2" t="s">
        <v>33</v>
      </c>
      <c r="F1115" s="8" t="s">
        <v>24</v>
      </c>
      <c r="G1115" s="8">
        <v>1</v>
      </c>
      <c r="H1115" s="8">
        <v>1</v>
      </c>
      <c r="I1115" s="8">
        <v>1</v>
      </c>
      <c r="J1115" s="8">
        <v>0</v>
      </c>
      <c r="K1115" s="8">
        <v>1</v>
      </c>
      <c r="L1115" s="8">
        <v>1</v>
      </c>
      <c r="M1115" s="8">
        <v>0</v>
      </c>
      <c r="N1115" s="8">
        <v>1</v>
      </c>
      <c r="O1115" s="8">
        <v>0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5">
        <v>214010040</v>
      </c>
    </row>
    <row r="1116" spans="1:21" hidden="1" x14ac:dyDescent="0.25">
      <c r="A1116" s="8" t="s">
        <v>5018</v>
      </c>
      <c r="B1116" s="2" t="s">
        <v>1533</v>
      </c>
      <c r="C1116" s="2" t="s">
        <v>106</v>
      </c>
      <c r="D1116" s="2" t="s">
        <v>105</v>
      </c>
      <c r="E1116" s="2" t="s">
        <v>33</v>
      </c>
      <c r="F1116" s="8" t="s">
        <v>24</v>
      </c>
      <c r="G1116" s="8">
        <v>1</v>
      </c>
      <c r="H1116" s="8">
        <v>1</v>
      </c>
      <c r="I1116" s="8">
        <v>1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0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5">
        <v>214010058</v>
      </c>
    </row>
    <row r="1117" spans="1:21" hidden="1" x14ac:dyDescent="0.25">
      <c r="A1117" s="8" t="s">
        <v>5018</v>
      </c>
      <c r="B1117" s="2" t="s">
        <v>1534</v>
      </c>
      <c r="C1117" s="2" t="s">
        <v>106</v>
      </c>
      <c r="D1117" s="2" t="s">
        <v>105</v>
      </c>
      <c r="E1117" s="2" t="s">
        <v>33</v>
      </c>
      <c r="F1117" s="8" t="s">
        <v>23</v>
      </c>
      <c r="G1117" s="8">
        <v>1</v>
      </c>
      <c r="H1117" s="8">
        <v>0</v>
      </c>
      <c r="I1117" s="8">
        <v>0</v>
      </c>
      <c r="J1117" s="8">
        <v>1</v>
      </c>
      <c r="K1117" s="8">
        <v>1</v>
      </c>
      <c r="L1117" s="8">
        <v>1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5">
        <v>214010066</v>
      </c>
    </row>
    <row r="1118" spans="1:21" hidden="1" x14ac:dyDescent="0.25">
      <c r="A1118" s="8" t="s">
        <v>5018</v>
      </c>
      <c r="B1118" s="2" t="s">
        <v>1535</v>
      </c>
      <c r="C1118" s="2" t="s">
        <v>106</v>
      </c>
      <c r="D1118" s="2" t="s">
        <v>105</v>
      </c>
      <c r="E1118" s="2" t="s">
        <v>33</v>
      </c>
      <c r="F1118" s="8" t="s">
        <v>24</v>
      </c>
      <c r="G1118" s="8">
        <v>1</v>
      </c>
      <c r="H1118" s="8">
        <v>1</v>
      </c>
      <c r="I1118" s="8">
        <v>1</v>
      </c>
      <c r="J1118" s="8">
        <v>1</v>
      </c>
      <c r="K1118" s="8">
        <v>1</v>
      </c>
      <c r="L1118" s="8">
        <v>1</v>
      </c>
      <c r="M1118" s="8">
        <v>0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5">
        <v>214010074</v>
      </c>
    </row>
    <row r="1119" spans="1:21" hidden="1" x14ac:dyDescent="0.25">
      <c r="A1119" s="8" t="s">
        <v>5018</v>
      </c>
      <c r="B1119" s="2" t="s">
        <v>1536</v>
      </c>
      <c r="C1119" s="2" t="s">
        <v>106</v>
      </c>
      <c r="D1119" s="2" t="s">
        <v>105</v>
      </c>
      <c r="E1119" s="2" t="s">
        <v>33</v>
      </c>
      <c r="F1119" s="8" t="s">
        <v>23</v>
      </c>
      <c r="G1119" s="8">
        <v>1</v>
      </c>
      <c r="H1119" s="8">
        <v>0</v>
      </c>
      <c r="I1119" s="8">
        <v>0</v>
      </c>
      <c r="J1119" s="8">
        <v>0</v>
      </c>
      <c r="K1119" s="8">
        <v>1</v>
      </c>
      <c r="L1119" s="8">
        <v>1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5">
        <v>214010082</v>
      </c>
    </row>
    <row r="1120" spans="1:21" hidden="1" x14ac:dyDescent="0.25">
      <c r="A1120" s="8" t="s">
        <v>5018</v>
      </c>
      <c r="B1120" s="2" t="s">
        <v>1537</v>
      </c>
      <c r="C1120" s="2" t="s">
        <v>106</v>
      </c>
      <c r="D1120" s="2" t="s">
        <v>105</v>
      </c>
      <c r="E1120" s="2" t="s">
        <v>33</v>
      </c>
      <c r="F1120" s="8" t="s">
        <v>23</v>
      </c>
      <c r="G1120" s="8">
        <v>1</v>
      </c>
      <c r="H1120" s="8">
        <v>0</v>
      </c>
      <c r="I1120" s="8">
        <v>0</v>
      </c>
      <c r="J1120" s="8">
        <v>0</v>
      </c>
      <c r="K1120" s="8">
        <v>1</v>
      </c>
      <c r="L1120" s="8">
        <v>1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5">
        <v>214010090</v>
      </c>
    </row>
    <row r="1121" spans="1:21" hidden="1" x14ac:dyDescent="0.25">
      <c r="A1121" s="8" t="s">
        <v>5018</v>
      </c>
      <c r="B1121" s="2" t="s">
        <v>1538</v>
      </c>
      <c r="C1121" s="2" t="s">
        <v>106</v>
      </c>
      <c r="D1121" s="2" t="s">
        <v>105</v>
      </c>
      <c r="E1121" s="2" t="s">
        <v>33</v>
      </c>
      <c r="F1121" s="8" t="s">
        <v>23</v>
      </c>
      <c r="G1121" s="8">
        <v>1</v>
      </c>
      <c r="H1121" s="8">
        <v>1</v>
      </c>
      <c r="I1121" s="8">
        <v>1</v>
      </c>
      <c r="J1121" s="8">
        <v>1</v>
      </c>
      <c r="K1121" s="8">
        <v>1</v>
      </c>
      <c r="L1121" s="8">
        <v>1</v>
      </c>
      <c r="M1121" s="8">
        <v>0</v>
      </c>
      <c r="N1121" s="8">
        <v>0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5">
        <v>214010104</v>
      </c>
    </row>
    <row r="1122" spans="1:21" hidden="1" x14ac:dyDescent="0.25">
      <c r="A1122" s="8" t="s">
        <v>5018</v>
      </c>
      <c r="B1122" s="2" t="s">
        <v>1539</v>
      </c>
      <c r="C1122" s="2" t="s">
        <v>106</v>
      </c>
      <c r="D1122" s="2" t="s">
        <v>105</v>
      </c>
      <c r="E1122" s="2" t="s">
        <v>33</v>
      </c>
      <c r="F1122" s="8" t="s">
        <v>23</v>
      </c>
      <c r="G1122" s="8">
        <v>1</v>
      </c>
      <c r="H1122" s="8">
        <v>1</v>
      </c>
      <c r="I1122" s="8">
        <v>1</v>
      </c>
      <c r="J1122" s="8">
        <v>0</v>
      </c>
      <c r="K1122" s="8">
        <v>1</v>
      </c>
      <c r="L1122" s="8">
        <v>1</v>
      </c>
      <c r="M1122" s="8">
        <v>0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5">
        <v>214010112</v>
      </c>
    </row>
    <row r="1123" spans="1:21" hidden="1" x14ac:dyDescent="0.25">
      <c r="A1123" s="8" t="s">
        <v>5018</v>
      </c>
      <c r="B1123" s="2" t="s">
        <v>1540</v>
      </c>
      <c r="C1123" s="2" t="s">
        <v>106</v>
      </c>
      <c r="D1123" s="2" t="s">
        <v>105</v>
      </c>
      <c r="E1123" s="2" t="s">
        <v>33</v>
      </c>
      <c r="F1123" s="8" t="s">
        <v>23</v>
      </c>
      <c r="G1123" s="8">
        <v>1</v>
      </c>
      <c r="H1123" s="8">
        <v>1</v>
      </c>
      <c r="I1123" s="8">
        <v>1</v>
      </c>
      <c r="J1123" s="8">
        <v>0</v>
      </c>
      <c r="K1123" s="8">
        <v>1</v>
      </c>
      <c r="L1123" s="8">
        <v>1</v>
      </c>
      <c r="M1123" s="8">
        <v>0</v>
      </c>
      <c r="N1123" s="8">
        <v>0</v>
      </c>
      <c r="O1123" s="8">
        <v>1</v>
      </c>
      <c r="P1123" s="8">
        <v>1</v>
      </c>
      <c r="Q1123" s="8">
        <v>0</v>
      </c>
      <c r="R1123" s="8">
        <v>0</v>
      </c>
      <c r="S1123" s="8">
        <v>0</v>
      </c>
      <c r="T1123" s="8">
        <v>0</v>
      </c>
      <c r="U1123" s="5">
        <v>214010120</v>
      </c>
    </row>
    <row r="1124" spans="1:21" hidden="1" x14ac:dyDescent="0.25">
      <c r="A1124" s="8" t="s">
        <v>5018</v>
      </c>
      <c r="B1124" s="2" t="s">
        <v>1541</v>
      </c>
      <c r="C1124" s="2" t="s">
        <v>106</v>
      </c>
      <c r="D1124" s="2" t="s">
        <v>105</v>
      </c>
      <c r="E1124" s="2" t="s">
        <v>33</v>
      </c>
      <c r="F1124" s="8" t="s">
        <v>23</v>
      </c>
      <c r="G1124" s="8">
        <v>1</v>
      </c>
      <c r="H1124" s="8">
        <v>1</v>
      </c>
      <c r="I1124" s="8">
        <v>1</v>
      </c>
      <c r="J1124" s="8">
        <v>0</v>
      </c>
      <c r="K1124" s="8">
        <v>1</v>
      </c>
      <c r="L1124" s="8">
        <v>1</v>
      </c>
      <c r="M1124" s="8">
        <v>0</v>
      </c>
      <c r="N1124" s="8">
        <v>0</v>
      </c>
      <c r="O1124" s="8">
        <v>1</v>
      </c>
      <c r="P1124" s="8">
        <v>1</v>
      </c>
      <c r="Q1124" s="8">
        <v>0</v>
      </c>
      <c r="R1124" s="8">
        <v>0</v>
      </c>
      <c r="S1124" s="8">
        <v>0</v>
      </c>
      <c r="T1124" s="8">
        <v>0</v>
      </c>
      <c r="U1124" s="5">
        <v>214010139</v>
      </c>
    </row>
    <row r="1125" spans="1:21" hidden="1" x14ac:dyDescent="0.25">
      <c r="A1125" s="8" t="s">
        <v>5018</v>
      </c>
      <c r="B1125" s="2" t="s">
        <v>1542</v>
      </c>
      <c r="C1125" s="2" t="s">
        <v>109</v>
      </c>
      <c r="D1125" s="2" t="s">
        <v>108</v>
      </c>
      <c r="E1125" s="2" t="s">
        <v>107</v>
      </c>
      <c r="F1125" s="8" t="s">
        <v>23</v>
      </c>
      <c r="G1125" s="8">
        <v>1</v>
      </c>
      <c r="H1125" s="8">
        <v>0</v>
      </c>
      <c r="I1125" s="8">
        <v>0</v>
      </c>
      <c r="J1125" s="8">
        <v>1</v>
      </c>
      <c r="K1125" s="8">
        <v>1</v>
      </c>
      <c r="L1125" s="8">
        <v>1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5">
        <v>301010013</v>
      </c>
    </row>
    <row r="1126" spans="1:21" hidden="1" x14ac:dyDescent="0.25">
      <c r="A1126" s="8" t="s">
        <v>5018</v>
      </c>
      <c r="B1126" s="2" t="s">
        <v>1543</v>
      </c>
      <c r="C1126" s="2" t="s">
        <v>109</v>
      </c>
      <c r="D1126" s="2" t="s">
        <v>108</v>
      </c>
      <c r="E1126" s="2" t="s">
        <v>107</v>
      </c>
      <c r="F1126" s="8" t="s">
        <v>23</v>
      </c>
      <c r="G1126" s="8">
        <v>1</v>
      </c>
      <c r="H1126" s="8">
        <v>0</v>
      </c>
      <c r="I1126" s="8">
        <v>0</v>
      </c>
      <c r="J1126" s="8">
        <v>1</v>
      </c>
      <c r="K1126" s="8">
        <v>1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5">
        <v>301010021</v>
      </c>
    </row>
    <row r="1127" spans="1:21" hidden="1" x14ac:dyDescent="0.25">
      <c r="A1127" s="8" t="s">
        <v>5018</v>
      </c>
      <c r="B1127" s="2" t="s">
        <v>1544</v>
      </c>
      <c r="C1127" s="2" t="s">
        <v>109</v>
      </c>
      <c r="D1127" s="2" t="s">
        <v>108</v>
      </c>
      <c r="E1127" s="2" t="s">
        <v>107</v>
      </c>
      <c r="F1127" s="8" t="s">
        <v>23</v>
      </c>
      <c r="G1127" s="8">
        <v>1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5">
        <v>301010030</v>
      </c>
    </row>
    <row r="1128" spans="1:21" hidden="1" x14ac:dyDescent="0.25">
      <c r="A1128" s="8" t="s">
        <v>5018</v>
      </c>
      <c r="B1128" s="2" t="s">
        <v>1545</v>
      </c>
      <c r="C1128" s="2" t="s">
        <v>109</v>
      </c>
      <c r="D1128" s="2" t="s">
        <v>108</v>
      </c>
      <c r="E1128" s="2" t="s">
        <v>107</v>
      </c>
      <c r="F1128" s="8" t="s">
        <v>24</v>
      </c>
      <c r="G1128" s="8">
        <v>1</v>
      </c>
      <c r="H1128" s="8">
        <v>1</v>
      </c>
      <c r="I1128" s="8">
        <v>1</v>
      </c>
      <c r="J1128" s="8">
        <v>1</v>
      </c>
      <c r="K1128" s="8">
        <v>1</v>
      </c>
      <c r="L1128" s="8">
        <v>1</v>
      </c>
      <c r="M1128" s="8">
        <v>0</v>
      </c>
      <c r="N1128" s="8">
        <v>0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5">
        <v>301010048</v>
      </c>
    </row>
    <row r="1129" spans="1:21" hidden="1" x14ac:dyDescent="0.25">
      <c r="A1129" s="8" t="s">
        <v>5018</v>
      </c>
      <c r="B1129" s="2" t="s">
        <v>1546</v>
      </c>
      <c r="C1129" s="2" t="s">
        <v>109</v>
      </c>
      <c r="D1129" s="2" t="s">
        <v>108</v>
      </c>
      <c r="E1129" s="2" t="s">
        <v>107</v>
      </c>
      <c r="F1129" s="8" t="s">
        <v>24</v>
      </c>
      <c r="G1129" s="8">
        <v>1</v>
      </c>
      <c r="H1129" s="8">
        <v>0</v>
      </c>
      <c r="I1129" s="8">
        <v>0</v>
      </c>
      <c r="J1129" s="8">
        <v>1</v>
      </c>
      <c r="K1129" s="8">
        <v>1</v>
      </c>
      <c r="L1129" s="8">
        <v>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5">
        <v>301010056</v>
      </c>
    </row>
    <row r="1130" spans="1:21" hidden="1" x14ac:dyDescent="0.25">
      <c r="A1130" s="8" t="s">
        <v>5018</v>
      </c>
      <c r="B1130" s="2" t="s">
        <v>1547</v>
      </c>
      <c r="C1130" s="2" t="s">
        <v>109</v>
      </c>
      <c r="D1130" s="2" t="s">
        <v>108</v>
      </c>
      <c r="E1130" s="2" t="s">
        <v>107</v>
      </c>
      <c r="F1130" s="8" t="s">
        <v>23</v>
      </c>
      <c r="G1130" s="8">
        <v>1</v>
      </c>
      <c r="H1130" s="8">
        <v>0</v>
      </c>
      <c r="I1130" s="8">
        <v>0</v>
      </c>
      <c r="J1130" s="8">
        <v>1</v>
      </c>
      <c r="K1130" s="8">
        <v>1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5">
        <v>301010064</v>
      </c>
    </row>
    <row r="1131" spans="1:21" hidden="1" x14ac:dyDescent="0.25">
      <c r="A1131" s="8" t="s">
        <v>5018</v>
      </c>
      <c r="B1131" s="2" t="s">
        <v>1548</v>
      </c>
      <c r="C1131" s="2" t="s">
        <v>109</v>
      </c>
      <c r="D1131" s="2" t="s">
        <v>108</v>
      </c>
      <c r="E1131" s="2" t="s">
        <v>107</v>
      </c>
      <c r="F1131" s="8" t="s">
        <v>24</v>
      </c>
      <c r="G1131" s="8">
        <v>1</v>
      </c>
      <c r="H1131" s="8">
        <v>0</v>
      </c>
      <c r="I1131" s="8">
        <v>0</v>
      </c>
      <c r="J1131" s="8">
        <v>1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5">
        <v>301010072</v>
      </c>
    </row>
    <row r="1132" spans="1:21" hidden="1" x14ac:dyDescent="0.25">
      <c r="A1132" s="8" t="s">
        <v>5018</v>
      </c>
      <c r="B1132" s="2" t="s">
        <v>1549</v>
      </c>
      <c r="C1132" s="2" t="s">
        <v>109</v>
      </c>
      <c r="D1132" s="2" t="s">
        <v>108</v>
      </c>
      <c r="E1132" s="2" t="s">
        <v>107</v>
      </c>
      <c r="F1132" s="8" t="s">
        <v>23</v>
      </c>
      <c r="G1132" s="8">
        <v>1</v>
      </c>
      <c r="H1132" s="8">
        <v>0</v>
      </c>
      <c r="I1132" s="8">
        <v>0</v>
      </c>
      <c r="J1132" s="8">
        <v>1</v>
      </c>
      <c r="K1132" s="8">
        <v>1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5">
        <v>301010080</v>
      </c>
    </row>
    <row r="1133" spans="1:21" hidden="1" x14ac:dyDescent="0.25">
      <c r="A1133" s="8" t="s">
        <v>5018</v>
      </c>
      <c r="B1133" s="2" t="s">
        <v>1550</v>
      </c>
      <c r="C1133" s="2" t="s">
        <v>109</v>
      </c>
      <c r="D1133" s="2" t="s">
        <v>108</v>
      </c>
      <c r="E1133" s="2" t="s">
        <v>107</v>
      </c>
      <c r="F1133" s="8" t="s">
        <v>23</v>
      </c>
      <c r="G1133" s="8">
        <v>1</v>
      </c>
      <c r="H1133" s="8">
        <v>0</v>
      </c>
      <c r="I1133" s="8">
        <v>0</v>
      </c>
      <c r="J1133" s="8">
        <v>1</v>
      </c>
      <c r="K1133" s="8">
        <v>1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5">
        <v>301010099</v>
      </c>
    </row>
    <row r="1134" spans="1:21" hidden="1" x14ac:dyDescent="0.25">
      <c r="A1134" s="8" t="s">
        <v>5018</v>
      </c>
      <c r="B1134" s="2" t="s">
        <v>1551</v>
      </c>
      <c r="C1134" s="2" t="s">
        <v>109</v>
      </c>
      <c r="D1134" s="2" t="s">
        <v>108</v>
      </c>
      <c r="E1134" s="2" t="s">
        <v>107</v>
      </c>
      <c r="F1134" s="8" t="s">
        <v>24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5">
        <v>301010102</v>
      </c>
    </row>
    <row r="1135" spans="1:21" hidden="1" x14ac:dyDescent="0.25">
      <c r="A1135" s="8" t="s">
        <v>5018</v>
      </c>
      <c r="B1135" s="2" t="s">
        <v>1552</v>
      </c>
      <c r="C1135" s="2" t="s">
        <v>109</v>
      </c>
      <c r="D1135" s="2" t="s">
        <v>108</v>
      </c>
      <c r="E1135" s="2" t="s">
        <v>107</v>
      </c>
      <c r="F1135" s="8" t="s">
        <v>23</v>
      </c>
      <c r="G1135" s="8">
        <v>1</v>
      </c>
      <c r="H1135" s="8">
        <v>0</v>
      </c>
      <c r="I1135" s="8">
        <v>0</v>
      </c>
      <c r="J1135" s="8">
        <v>1</v>
      </c>
      <c r="K1135" s="8">
        <v>1</v>
      </c>
      <c r="L1135" s="8">
        <v>1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5">
        <v>301010110</v>
      </c>
    </row>
    <row r="1136" spans="1:21" hidden="1" x14ac:dyDescent="0.25">
      <c r="A1136" s="8" t="s">
        <v>5018</v>
      </c>
      <c r="B1136" s="2" t="s">
        <v>1553</v>
      </c>
      <c r="C1136" s="2" t="s">
        <v>109</v>
      </c>
      <c r="D1136" s="2" t="s">
        <v>108</v>
      </c>
      <c r="E1136" s="2" t="s">
        <v>107</v>
      </c>
      <c r="F1136" s="8" t="s">
        <v>23</v>
      </c>
      <c r="G1136" s="8">
        <v>1</v>
      </c>
      <c r="H1136" s="8">
        <v>0</v>
      </c>
      <c r="I1136" s="8">
        <v>0</v>
      </c>
      <c r="J1136" s="8">
        <v>1</v>
      </c>
      <c r="K1136" s="8">
        <v>1</v>
      </c>
      <c r="L1136" s="8">
        <v>1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5">
        <v>301010129</v>
      </c>
    </row>
    <row r="1137" spans="1:21" hidden="1" x14ac:dyDescent="0.25">
      <c r="A1137" s="8" t="s">
        <v>5018</v>
      </c>
      <c r="B1137" s="2" t="s">
        <v>1554</v>
      </c>
      <c r="C1137" s="2" t="s">
        <v>109</v>
      </c>
      <c r="D1137" s="2" t="s">
        <v>108</v>
      </c>
      <c r="E1137" s="2" t="s">
        <v>107</v>
      </c>
      <c r="F1137" s="8" t="s">
        <v>23</v>
      </c>
      <c r="G1137" s="8">
        <v>0</v>
      </c>
      <c r="H1137" s="8">
        <v>0</v>
      </c>
      <c r="I1137" s="8">
        <v>0</v>
      </c>
      <c r="J1137" s="8">
        <v>1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5">
        <v>301010137</v>
      </c>
    </row>
    <row r="1138" spans="1:21" hidden="1" x14ac:dyDescent="0.25">
      <c r="A1138" s="8" t="s">
        <v>5018</v>
      </c>
      <c r="B1138" s="2" t="s">
        <v>1555</v>
      </c>
      <c r="C1138" s="2" t="s">
        <v>109</v>
      </c>
      <c r="D1138" s="2" t="s">
        <v>108</v>
      </c>
      <c r="E1138" s="2" t="s">
        <v>107</v>
      </c>
      <c r="F1138" s="8" t="s">
        <v>24</v>
      </c>
      <c r="G1138" s="8">
        <v>0</v>
      </c>
      <c r="H1138" s="8">
        <v>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</v>
      </c>
      <c r="O1138" s="8">
        <v>0</v>
      </c>
      <c r="P1138" s="8">
        <v>1</v>
      </c>
      <c r="Q1138" s="8">
        <v>0</v>
      </c>
      <c r="R1138" s="8">
        <v>0</v>
      </c>
      <c r="S1138" s="8">
        <v>0</v>
      </c>
      <c r="T1138" s="8">
        <v>0</v>
      </c>
      <c r="U1138" s="5">
        <v>301010145</v>
      </c>
    </row>
    <row r="1139" spans="1:21" hidden="1" x14ac:dyDescent="0.25">
      <c r="A1139" s="8" t="s">
        <v>5018</v>
      </c>
      <c r="B1139" s="2" t="s">
        <v>1556</v>
      </c>
      <c r="C1139" s="2" t="s">
        <v>109</v>
      </c>
      <c r="D1139" s="2" t="s">
        <v>108</v>
      </c>
      <c r="E1139" s="2" t="s">
        <v>107</v>
      </c>
      <c r="F1139" s="8" t="s">
        <v>23</v>
      </c>
      <c r="G1139" s="8">
        <v>1</v>
      </c>
      <c r="H1139" s="8">
        <v>0</v>
      </c>
      <c r="I1139" s="8">
        <v>0</v>
      </c>
      <c r="J1139" s="8">
        <v>1</v>
      </c>
      <c r="K1139" s="8">
        <v>1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5">
        <v>301010153</v>
      </c>
    </row>
    <row r="1140" spans="1:21" hidden="1" x14ac:dyDescent="0.25">
      <c r="A1140" s="8" t="s">
        <v>5018</v>
      </c>
      <c r="B1140" s="2" t="s">
        <v>1557</v>
      </c>
      <c r="C1140" s="2" t="s">
        <v>109</v>
      </c>
      <c r="D1140" s="2" t="s">
        <v>108</v>
      </c>
      <c r="E1140" s="2" t="s">
        <v>107</v>
      </c>
      <c r="F1140" s="8" t="s">
        <v>24</v>
      </c>
      <c r="G1140" s="8">
        <v>1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5">
        <v>301010161</v>
      </c>
    </row>
    <row r="1141" spans="1:21" hidden="1" x14ac:dyDescent="0.25">
      <c r="A1141" s="8" t="s">
        <v>5018</v>
      </c>
      <c r="B1141" s="2" t="s">
        <v>1558</v>
      </c>
      <c r="C1141" s="2" t="s">
        <v>109</v>
      </c>
      <c r="D1141" s="2" t="s">
        <v>108</v>
      </c>
      <c r="E1141" s="2" t="s">
        <v>107</v>
      </c>
      <c r="F1141" s="8" t="s">
        <v>24</v>
      </c>
      <c r="G1141" s="8">
        <v>0</v>
      </c>
      <c r="H1141" s="8">
        <v>1</v>
      </c>
      <c r="I1141" s="8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5">
        <v>301010170</v>
      </c>
    </row>
    <row r="1142" spans="1:21" hidden="1" x14ac:dyDescent="0.25">
      <c r="A1142" s="8" t="s">
        <v>5018</v>
      </c>
      <c r="B1142" s="2" t="s">
        <v>1559</v>
      </c>
      <c r="C1142" s="2" t="s">
        <v>109</v>
      </c>
      <c r="D1142" s="2" t="s">
        <v>108</v>
      </c>
      <c r="E1142" s="2" t="s">
        <v>107</v>
      </c>
      <c r="F1142" s="8" t="s">
        <v>36</v>
      </c>
      <c r="G1142" s="8">
        <v>1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5">
        <v>301010196</v>
      </c>
    </row>
    <row r="1143" spans="1:21" hidden="1" x14ac:dyDescent="0.25">
      <c r="A1143" s="8" t="s">
        <v>5018</v>
      </c>
      <c r="B1143" s="2" t="s">
        <v>1560</v>
      </c>
      <c r="C1143" s="2" t="s">
        <v>109</v>
      </c>
      <c r="D1143" s="2" t="s">
        <v>108</v>
      </c>
      <c r="E1143" s="2" t="s">
        <v>107</v>
      </c>
      <c r="F1143" s="8" t="s">
        <v>36</v>
      </c>
      <c r="G1143" s="8">
        <v>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5">
        <v>301010200</v>
      </c>
    </row>
    <row r="1144" spans="1:21" hidden="1" x14ac:dyDescent="0.25">
      <c r="A1144" s="8" t="s">
        <v>5018</v>
      </c>
      <c r="B1144" s="2" t="s">
        <v>1561</v>
      </c>
      <c r="C1144" s="2" t="s">
        <v>109</v>
      </c>
      <c r="D1144" s="2" t="s">
        <v>108</v>
      </c>
      <c r="E1144" s="2" t="s">
        <v>107</v>
      </c>
      <c r="F1144" s="8" t="s">
        <v>36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5">
        <v>301010218</v>
      </c>
    </row>
    <row r="1145" spans="1:21" hidden="1" x14ac:dyDescent="0.25">
      <c r="A1145" s="8" t="s">
        <v>5018</v>
      </c>
      <c r="B1145" s="2" t="s">
        <v>1562</v>
      </c>
      <c r="C1145" s="2" t="s">
        <v>109</v>
      </c>
      <c r="D1145" s="2" t="s">
        <v>108</v>
      </c>
      <c r="E1145" s="2" t="s">
        <v>107</v>
      </c>
      <c r="F1145" s="8" t="s">
        <v>36</v>
      </c>
      <c r="G1145" s="8">
        <v>1</v>
      </c>
      <c r="H1145" s="8">
        <v>0</v>
      </c>
      <c r="I1145" s="8">
        <v>0</v>
      </c>
      <c r="J1145" s="8">
        <v>0</v>
      </c>
      <c r="K1145" s="8">
        <v>1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5">
        <v>301010226</v>
      </c>
    </row>
    <row r="1146" spans="1:21" hidden="1" x14ac:dyDescent="0.25">
      <c r="A1146" s="8" t="s">
        <v>5018</v>
      </c>
      <c r="B1146" s="2" t="s">
        <v>1563</v>
      </c>
      <c r="C1146" s="2" t="s">
        <v>109</v>
      </c>
      <c r="D1146" s="2" t="s">
        <v>108</v>
      </c>
      <c r="E1146" s="2" t="s">
        <v>107</v>
      </c>
      <c r="F1146" s="8" t="s">
        <v>23</v>
      </c>
      <c r="G1146" s="8">
        <v>1</v>
      </c>
      <c r="H1146" s="8">
        <v>0</v>
      </c>
      <c r="I1146" s="8">
        <v>0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5">
        <v>301010234</v>
      </c>
    </row>
    <row r="1147" spans="1:21" hidden="1" x14ac:dyDescent="0.25">
      <c r="A1147" s="8" t="s">
        <v>5018</v>
      </c>
      <c r="B1147" s="2" t="s">
        <v>1564</v>
      </c>
      <c r="C1147" s="2" t="s">
        <v>110</v>
      </c>
      <c r="D1147" s="2" t="s">
        <v>108</v>
      </c>
      <c r="E1147" s="2" t="s">
        <v>107</v>
      </c>
      <c r="F1147" s="8" t="s">
        <v>24</v>
      </c>
      <c r="G1147" s="8">
        <v>1</v>
      </c>
      <c r="H1147" s="8">
        <v>0</v>
      </c>
      <c r="I1147" s="8">
        <v>0</v>
      </c>
      <c r="J1147" s="8">
        <v>0</v>
      </c>
      <c r="K1147" s="8">
        <v>1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5">
        <v>301020019</v>
      </c>
    </row>
    <row r="1148" spans="1:21" hidden="1" x14ac:dyDescent="0.25">
      <c r="A1148" s="8" t="s">
        <v>5018</v>
      </c>
      <c r="B1148" s="2" t="s">
        <v>1565</v>
      </c>
      <c r="C1148" s="2" t="s">
        <v>110</v>
      </c>
      <c r="D1148" s="2" t="s">
        <v>108</v>
      </c>
      <c r="E1148" s="2" t="s">
        <v>107</v>
      </c>
      <c r="F1148" s="8" t="s">
        <v>24</v>
      </c>
      <c r="G1148" s="8">
        <v>1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5">
        <v>301020027</v>
      </c>
    </row>
    <row r="1149" spans="1:21" hidden="1" x14ac:dyDescent="0.25">
      <c r="A1149" s="8" t="s">
        <v>5018</v>
      </c>
      <c r="B1149" s="2" t="s">
        <v>1566</v>
      </c>
      <c r="C1149" s="2" t="s">
        <v>110</v>
      </c>
      <c r="D1149" s="2" t="s">
        <v>108</v>
      </c>
      <c r="E1149" s="2" t="s">
        <v>107</v>
      </c>
      <c r="F1149" s="8" t="s">
        <v>24</v>
      </c>
      <c r="G1149" s="8">
        <v>1</v>
      </c>
      <c r="H1149" s="8">
        <v>0</v>
      </c>
      <c r="I1149" s="8">
        <v>0</v>
      </c>
      <c r="J1149" s="8">
        <v>0</v>
      </c>
      <c r="K1149" s="8">
        <v>1</v>
      </c>
      <c r="L1149" s="8">
        <v>1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5">
        <v>301020035</v>
      </c>
    </row>
    <row r="1150" spans="1:21" hidden="1" x14ac:dyDescent="0.25">
      <c r="A1150" s="8" t="s">
        <v>5018</v>
      </c>
      <c r="B1150" s="2" t="s">
        <v>1567</v>
      </c>
      <c r="C1150" s="2" t="s">
        <v>111</v>
      </c>
      <c r="D1150" s="2" t="s">
        <v>108</v>
      </c>
      <c r="E1150" s="2" t="s">
        <v>107</v>
      </c>
      <c r="F1150" s="8" t="s">
        <v>31</v>
      </c>
      <c r="G1150" s="8">
        <v>1</v>
      </c>
      <c r="H1150" s="8">
        <v>0</v>
      </c>
      <c r="I1150" s="8">
        <v>0</v>
      </c>
      <c r="J1150" s="8">
        <v>1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5">
        <v>301030014</v>
      </c>
    </row>
    <row r="1151" spans="1:21" hidden="1" x14ac:dyDescent="0.25">
      <c r="A1151" s="8" t="s">
        <v>5018</v>
      </c>
      <c r="B1151" s="2" t="s">
        <v>1568</v>
      </c>
      <c r="C1151" s="2" t="s">
        <v>111</v>
      </c>
      <c r="D1151" s="2" t="s">
        <v>108</v>
      </c>
      <c r="E1151" s="2" t="s">
        <v>107</v>
      </c>
      <c r="F1151" s="8" t="s">
        <v>24</v>
      </c>
      <c r="G1151" s="8">
        <v>1</v>
      </c>
      <c r="H1151" s="8">
        <v>0</v>
      </c>
      <c r="I1151" s="8">
        <v>0</v>
      </c>
      <c r="J1151" s="8">
        <v>1</v>
      </c>
      <c r="K1151" s="8">
        <v>1</v>
      </c>
      <c r="L1151" s="8">
        <v>1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5">
        <v>301030022</v>
      </c>
    </row>
    <row r="1152" spans="1:21" hidden="1" x14ac:dyDescent="0.25">
      <c r="A1152" s="8" t="s">
        <v>5018</v>
      </c>
      <c r="B1152" s="2" t="s">
        <v>1569</v>
      </c>
      <c r="C1152" s="2" t="s">
        <v>111</v>
      </c>
      <c r="D1152" s="2" t="s">
        <v>108</v>
      </c>
      <c r="E1152" s="2" t="s">
        <v>107</v>
      </c>
      <c r="F1152" s="8" t="s">
        <v>24</v>
      </c>
      <c r="G1152" s="8">
        <v>1</v>
      </c>
      <c r="H1152" s="8">
        <v>0</v>
      </c>
      <c r="I1152" s="8">
        <v>0</v>
      </c>
      <c r="J1152" s="8">
        <v>1</v>
      </c>
      <c r="K1152" s="8">
        <v>1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5">
        <v>301030049</v>
      </c>
    </row>
    <row r="1153" spans="1:21" hidden="1" x14ac:dyDescent="0.25">
      <c r="A1153" s="8" t="s">
        <v>5018</v>
      </c>
      <c r="B1153" s="2" t="s">
        <v>1570</v>
      </c>
      <c r="C1153" s="2" t="s">
        <v>111</v>
      </c>
      <c r="D1153" s="2" t="s">
        <v>108</v>
      </c>
      <c r="E1153" s="2" t="s">
        <v>107</v>
      </c>
      <c r="F1153" s="8" t="s">
        <v>24</v>
      </c>
      <c r="G1153" s="8">
        <v>1</v>
      </c>
      <c r="H1153" s="8">
        <v>0</v>
      </c>
      <c r="I1153" s="8">
        <v>0</v>
      </c>
      <c r="J1153" s="8">
        <v>1</v>
      </c>
      <c r="K1153" s="8">
        <v>1</v>
      </c>
      <c r="L1153" s="8">
        <v>1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5">
        <v>301030057</v>
      </c>
    </row>
    <row r="1154" spans="1:21" hidden="1" x14ac:dyDescent="0.25">
      <c r="A1154" s="8" t="s">
        <v>5018</v>
      </c>
      <c r="B1154" s="2" t="s">
        <v>1571</v>
      </c>
      <c r="C1154" s="2" t="s">
        <v>111</v>
      </c>
      <c r="D1154" s="2" t="s">
        <v>108</v>
      </c>
      <c r="E1154" s="2" t="s">
        <v>107</v>
      </c>
      <c r="F1154" s="8" t="s">
        <v>24</v>
      </c>
      <c r="G1154" s="8">
        <v>1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5">
        <v>301030065</v>
      </c>
    </row>
    <row r="1155" spans="1:21" hidden="1" x14ac:dyDescent="0.25">
      <c r="A1155" s="8" t="s">
        <v>5018</v>
      </c>
      <c r="B1155" s="2" t="s">
        <v>1572</v>
      </c>
      <c r="C1155" s="2" t="s">
        <v>111</v>
      </c>
      <c r="D1155" s="2" t="s">
        <v>108</v>
      </c>
      <c r="E1155" s="2" t="s">
        <v>107</v>
      </c>
      <c r="F1155" s="8" t="s">
        <v>24</v>
      </c>
      <c r="G1155" s="8">
        <v>1</v>
      </c>
      <c r="H1155" s="8">
        <v>0</v>
      </c>
      <c r="I1155" s="8">
        <v>0</v>
      </c>
      <c r="J1155" s="8">
        <v>1</v>
      </c>
      <c r="K1155" s="8">
        <v>1</v>
      </c>
      <c r="L1155" s="8">
        <v>1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5">
        <v>301030073</v>
      </c>
    </row>
    <row r="1156" spans="1:21" hidden="1" x14ac:dyDescent="0.25">
      <c r="A1156" s="8" t="s">
        <v>5018</v>
      </c>
      <c r="B1156" s="2" t="s">
        <v>1573</v>
      </c>
      <c r="C1156" s="2" t="s">
        <v>111</v>
      </c>
      <c r="D1156" s="2" t="s">
        <v>108</v>
      </c>
      <c r="E1156" s="2" t="s">
        <v>107</v>
      </c>
      <c r="F1156" s="8" t="s">
        <v>24</v>
      </c>
      <c r="G1156" s="8">
        <v>1</v>
      </c>
      <c r="H1156" s="8">
        <v>0</v>
      </c>
      <c r="I1156" s="8">
        <v>0</v>
      </c>
      <c r="J1156" s="8">
        <v>1</v>
      </c>
      <c r="K1156" s="8">
        <v>1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5">
        <v>301030081</v>
      </c>
    </row>
    <row r="1157" spans="1:21" hidden="1" x14ac:dyDescent="0.25">
      <c r="A1157" s="8" t="s">
        <v>5018</v>
      </c>
      <c r="B1157" s="2" t="s">
        <v>1574</v>
      </c>
      <c r="C1157" s="2" t="s">
        <v>111</v>
      </c>
      <c r="D1157" s="2" t="s">
        <v>108</v>
      </c>
      <c r="E1157" s="2" t="s">
        <v>107</v>
      </c>
      <c r="F1157" s="8" t="s">
        <v>24</v>
      </c>
      <c r="G1157" s="8">
        <v>1</v>
      </c>
      <c r="H1157" s="8">
        <v>0</v>
      </c>
      <c r="I1157" s="8">
        <v>0</v>
      </c>
      <c r="J1157" s="8">
        <v>1</v>
      </c>
      <c r="K1157" s="8">
        <v>1</v>
      </c>
      <c r="L1157" s="8">
        <v>1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5">
        <v>301030090</v>
      </c>
    </row>
    <row r="1158" spans="1:21" hidden="1" x14ac:dyDescent="0.25">
      <c r="A1158" s="8" t="s">
        <v>5018</v>
      </c>
      <c r="B1158" s="2" t="s">
        <v>1575</v>
      </c>
      <c r="C1158" s="2" t="s">
        <v>111</v>
      </c>
      <c r="D1158" s="2" t="s">
        <v>108</v>
      </c>
      <c r="E1158" s="2" t="s">
        <v>107</v>
      </c>
      <c r="F1158" s="8" t="s">
        <v>24</v>
      </c>
      <c r="G1158" s="8">
        <v>1</v>
      </c>
      <c r="H1158" s="8">
        <v>0</v>
      </c>
      <c r="I1158" s="8">
        <v>0</v>
      </c>
      <c r="J1158" s="8">
        <v>1</v>
      </c>
      <c r="K1158" s="8">
        <v>1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5">
        <v>301030103</v>
      </c>
    </row>
    <row r="1159" spans="1:21" hidden="1" x14ac:dyDescent="0.25">
      <c r="A1159" s="8" t="s">
        <v>5018</v>
      </c>
      <c r="B1159" s="2" t="s">
        <v>1576</v>
      </c>
      <c r="C1159" s="2" t="s">
        <v>111</v>
      </c>
      <c r="D1159" s="2" t="s">
        <v>108</v>
      </c>
      <c r="E1159" s="2" t="s">
        <v>107</v>
      </c>
      <c r="F1159" s="8" t="s">
        <v>24</v>
      </c>
      <c r="G1159" s="8">
        <v>1</v>
      </c>
      <c r="H1159" s="8">
        <v>0</v>
      </c>
      <c r="I1159" s="8">
        <v>0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5">
        <v>301030111</v>
      </c>
    </row>
    <row r="1160" spans="1:21" hidden="1" x14ac:dyDescent="0.25">
      <c r="A1160" s="8" t="s">
        <v>5018</v>
      </c>
      <c r="B1160" s="2" t="s">
        <v>1577</v>
      </c>
      <c r="C1160" s="2" t="s">
        <v>111</v>
      </c>
      <c r="D1160" s="2" t="s">
        <v>108</v>
      </c>
      <c r="E1160" s="2" t="s">
        <v>107</v>
      </c>
      <c r="F1160" s="8" t="s">
        <v>24</v>
      </c>
      <c r="G1160" s="8">
        <v>1</v>
      </c>
      <c r="H1160" s="8">
        <v>0</v>
      </c>
      <c r="I1160" s="8">
        <v>0</v>
      </c>
      <c r="J1160" s="8">
        <v>1</v>
      </c>
      <c r="K1160" s="8">
        <v>1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5">
        <v>301030120</v>
      </c>
    </row>
    <row r="1161" spans="1:21" hidden="1" x14ac:dyDescent="0.25">
      <c r="A1161" s="8" t="s">
        <v>5018</v>
      </c>
      <c r="B1161" s="2" t="s">
        <v>1578</v>
      </c>
      <c r="C1161" s="2" t="s">
        <v>111</v>
      </c>
      <c r="D1161" s="2" t="s">
        <v>108</v>
      </c>
      <c r="E1161" s="2" t="s">
        <v>107</v>
      </c>
      <c r="F1161" s="8" t="s">
        <v>24</v>
      </c>
      <c r="G1161" s="8">
        <v>1</v>
      </c>
      <c r="H1161" s="8">
        <v>0</v>
      </c>
      <c r="I1161" s="8">
        <v>0</v>
      </c>
      <c r="J1161" s="8">
        <v>1</v>
      </c>
      <c r="K1161" s="8">
        <v>1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5">
        <v>301030138</v>
      </c>
    </row>
    <row r="1162" spans="1:21" hidden="1" x14ac:dyDescent="0.25">
      <c r="A1162" s="8" t="s">
        <v>5018</v>
      </c>
      <c r="B1162" s="2" t="s">
        <v>1579</v>
      </c>
      <c r="C1162" s="2" t="s">
        <v>111</v>
      </c>
      <c r="D1162" s="2" t="s">
        <v>108</v>
      </c>
      <c r="E1162" s="2" t="s">
        <v>107</v>
      </c>
      <c r="F1162" s="8" t="s">
        <v>24</v>
      </c>
      <c r="G1162" s="8">
        <v>1</v>
      </c>
      <c r="H1162" s="8">
        <v>0</v>
      </c>
      <c r="I1162" s="8">
        <v>0</v>
      </c>
      <c r="J1162" s="8">
        <v>1</v>
      </c>
      <c r="K1162" s="8">
        <v>1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5">
        <v>301030146</v>
      </c>
    </row>
    <row r="1163" spans="1:21" hidden="1" x14ac:dyDescent="0.25">
      <c r="A1163" s="8" t="s">
        <v>5018</v>
      </c>
      <c r="B1163" s="2" t="s">
        <v>1580</v>
      </c>
      <c r="C1163" s="2" t="s">
        <v>111</v>
      </c>
      <c r="D1163" s="2" t="s">
        <v>108</v>
      </c>
      <c r="E1163" s="2" t="s">
        <v>107</v>
      </c>
      <c r="F1163" s="8" t="s">
        <v>24</v>
      </c>
      <c r="G1163" s="8">
        <v>1</v>
      </c>
      <c r="H1163" s="8">
        <v>0</v>
      </c>
      <c r="I1163" s="8">
        <v>0</v>
      </c>
      <c r="J1163" s="8">
        <v>1</v>
      </c>
      <c r="K1163" s="8">
        <v>1</v>
      </c>
      <c r="L1163" s="8">
        <v>1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5">
        <v>301030154</v>
      </c>
    </row>
    <row r="1164" spans="1:21" hidden="1" x14ac:dyDescent="0.25">
      <c r="A1164" s="8" t="s">
        <v>5018</v>
      </c>
      <c r="B1164" s="2" t="s">
        <v>1581</v>
      </c>
      <c r="C1164" s="2" t="s">
        <v>111</v>
      </c>
      <c r="D1164" s="2" t="s">
        <v>108</v>
      </c>
      <c r="E1164" s="2" t="s">
        <v>107</v>
      </c>
      <c r="F1164" s="8" t="s">
        <v>24</v>
      </c>
      <c r="G1164" s="8">
        <v>1</v>
      </c>
      <c r="H1164" s="8">
        <v>0</v>
      </c>
      <c r="I1164" s="8">
        <v>0</v>
      </c>
      <c r="J1164" s="8">
        <v>1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5">
        <v>301030162</v>
      </c>
    </row>
    <row r="1165" spans="1:21" hidden="1" x14ac:dyDescent="0.25">
      <c r="A1165" s="8" t="s">
        <v>5018</v>
      </c>
      <c r="B1165" s="2" t="s">
        <v>1582</v>
      </c>
      <c r="C1165" s="2" t="s">
        <v>111</v>
      </c>
      <c r="D1165" s="2" t="s">
        <v>108</v>
      </c>
      <c r="E1165" s="2" t="s">
        <v>107</v>
      </c>
      <c r="F1165" s="8" t="s">
        <v>24</v>
      </c>
      <c r="G1165" s="8">
        <v>1</v>
      </c>
      <c r="H1165" s="8">
        <v>0</v>
      </c>
      <c r="I1165" s="8">
        <v>0</v>
      </c>
      <c r="J1165" s="8">
        <v>1</v>
      </c>
      <c r="K1165" s="8">
        <v>1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5">
        <v>301030170</v>
      </c>
    </row>
    <row r="1166" spans="1:21" hidden="1" x14ac:dyDescent="0.25">
      <c r="A1166" s="8" t="s">
        <v>5018</v>
      </c>
      <c r="B1166" s="2" t="s">
        <v>1583</v>
      </c>
      <c r="C1166" s="2" t="s">
        <v>111</v>
      </c>
      <c r="D1166" s="2" t="s">
        <v>108</v>
      </c>
      <c r="E1166" s="2" t="s">
        <v>107</v>
      </c>
      <c r="F1166" s="8" t="s">
        <v>24</v>
      </c>
      <c r="G1166" s="8">
        <v>1</v>
      </c>
      <c r="H1166" s="8">
        <v>0</v>
      </c>
      <c r="I1166" s="8">
        <v>0</v>
      </c>
      <c r="J1166" s="8">
        <v>1</v>
      </c>
      <c r="K1166" s="8">
        <v>1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5">
        <v>301030189</v>
      </c>
    </row>
    <row r="1167" spans="1:21" hidden="1" x14ac:dyDescent="0.25">
      <c r="A1167" s="8" t="s">
        <v>5018</v>
      </c>
      <c r="B1167" s="2" t="s">
        <v>1584</v>
      </c>
      <c r="C1167" s="2" t="s">
        <v>111</v>
      </c>
      <c r="D1167" s="2" t="s">
        <v>108</v>
      </c>
      <c r="E1167" s="2" t="s">
        <v>107</v>
      </c>
      <c r="F1167" s="8" t="s">
        <v>24</v>
      </c>
      <c r="G1167" s="8">
        <v>1</v>
      </c>
      <c r="H1167" s="8">
        <v>0</v>
      </c>
      <c r="I1167" s="8">
        <v>0</v>
      </c>
      <c r="J1167" s="8">
        <v>1</v>
      </c>
      <c r="K1167" s="8">
        <v>1</v>
      </c>
      <c r="L1167" s="8">
        <v>1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5">
        <v>301030197</v>
      </c>
    </row>
    <row r="1168" spans="1:21" hidden="1" x14ac:dyDescent="0.25">
      <c r="A1168" s="8" t="s">
        <v>5018</v>
      </c>
      <c r="B1168" s="2" t="s">
        <v>1585</v>
      </c>
      <c r="C1168" s="2" t="s">
        <v>112</v>
      </c>
      <c r="D1168" s="2" t="s">
        <v>108</v>
      </c>
      <c r="E1168" s="2" t="s">
        <v>107</v>
      </c>
      <c r="F1168" s="8" t="s">
        <v>23</v>
      </c>
      <c r="G1168" s="8">
        <v>1</v>
      </c>
      <c r="H1168" s="8">
        <v>0</v>
      </c>
      <c r="I1168" s="8">
        <v>0</v>
      </c>
      <c r="J1168" s="8">
        <v>1</v>
      </c>
      <c r="K1168" s="8">
        <v>1</v>
      </c>
      <c r="L1168" s="8">
        <v>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5">
        <v>301040010</v>
      </c>
    </row>
    <row r="1169" spans="1:21" hidden="1" x14ac:dyDescent="0.25">
      <c r="A1169" s="8" t="s">
        <v>5018</v>
      </c>
      <c r="B1169" s="2" t="s">
        <v>1586</v>
      </c>
      <c r="C1169" s="2" t="s">
        <v>112</v>
      </c>
      <c r="D1169" s="2" t="s">
        <v>108</v>
      </c>
      <c r="E1169" s="2" t="s">
        <v>107</v>
      </c>
      <c r="F1169" s="8" t="s">
        <v>23</v>
      </c>
      <c r="G1169" s="8">
        <v>1</v>
      </c>
      <c r="H1169" s="8">
        <v>1</v>
      </c>
      <c r="I1169" s="8">
        <v>0</v>
      </c>
      <c r="J1169" s="8">
        <v>0</v>
      </c>
      <c r="K1169" s="8">
        <v>1</v>
      </c>
      <c r="L1169" s="8">
        <v>1</v>
      </c>
      <c r="M1169" s="8">
        <v>0</v>
      </c>
      <c r="N1169" s="8">
        <v>0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5">
        <v>301040028</v>
      </c>
    </row>
    <row r="1170" spans="1:21" hidden="1" x14ac:dyDescent="0.25">
      <c r="A1170" s="8" t="s">
        <v>5018</v>
      </c>
      <c r="B1170" s="2" t="s">
        <v>1587</v>
      </c>
      <c r="C1170" s="2" t="s">
        <v>112</v>
      </c>
      <c r="D1170" s="2" t="s">
        <v>108</v>
      </c>
      <c r="E1170" s="2" t="s">
        <v>107</v>
      </c>
      <c r="F1170" s="8" t="s">
        <v>24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5">
        <v>301040036</v>
      </c>
    </row>
    <row r="1171" spans="1:21" hidden="1" x14ac:dyDescent="0.25">
      <c r="A1171" s="8" t="s">
        <v>5018</v>
      </c>
      <c r="B1171" s="2" t="s">
        <v>1588</v>
      </c>
      <c r="C1171" s="2" t="s">
        <v>112</v>
      </c>
      <c r="D1171" s="2" t="s">
        <v>108</v>
      </c>
      <c r="E1171" s="2" t="s">
        <v>107</v>
      </c>
      <c r="F1171" s="8" t="s">
        <v>24</v>
      </c>
      <c r="G1171" s="8">
        <v>1</v>
      </c>
      <c r="H1171" s="8">
        <v>0</v>
      </c>
      <c r="I1171" s="8">
        <v>0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5">
        <v>301040044</v>
      </c>
    </row>
    <row r="1172" spans="1:21" hidden="1" x14ac:dyDescent="0.25">
      <c r="A1172" s="8" t="s">
        <v>5018</v>
      </c>
      <c r="B1172" s="2" t="s">
        <v>1589</v>
      </c>
      <c r="C1172" s="2" t="s">
        <v>112</v>
      </c>
      <c r="D1172" s="2" t="s">
        <v>108</v>
      </c>
      <c r="E1172" s="2" t="s">
        <v>107</v>
      </c>
      <c r="F1172" s="8" t="s">
        <v>24</v>
      </c>
      <c r="G1172" s="8">
        <v>1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5">
        <v>301040052</v>
      </c>
    </row>
    <row r="1173" spans="1:21" hidden="1" x14ac:dyDescent="0.25">
      <c r="A1173" s="8" t="s">
        <v>5018</v>
      </c>
      <c r="B1173" s="2" t="s">
        <v>1590</v>
      </c>
      <c r="C1173" s="2" t="s">
        <v>112</v>
      </c>
      <c r="D1173" s="2" t="s">
        <v>108</v>
      </c>
      <c r="E1173" s="2" t="s">
        <v>107</v>
      </c>
      <c r="F1173" s="8" t="s">
        <v>24</v>
      </c>
      <c r="G1173" s="8">
        <v>1</v>
      </c>
      <c r="H1173" s="8">
        <v>0</v>
      </c>
      <c r="I1173" s="8">
        <v>0</v>
      </c>
      <c r="J1173" s="8">
        <v>0</v>
      </c>
      <c r="K1173" s="8">
        <v>1</v>
      </c>
      <c r="L1173" s="8">
        <v>1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5">
        <v>301040060</v>
      </c>
    </row>
    <row r="1174" spans="1:21" hidden="1" x14ac:dyDescent="0.25">
      <c r="A1174" s="8" t="s">
        <v>5018</v>
      </c>
      <c r="B1174" s="2" t="s">
        <v>1591</v>
      </c>
      <c r="C1174" s="2" t="s">
        <v>112</v>
      </c>
      <c r="D1174" s="2" t="s">
        <v>108</v>
      </c>
      <c r="E1174" s="2" t="s">
        <v>107</v>
      </c>
      <c r="F1174" s="8" t="s">
        <v>23</v>
      </c>
      <c r="G1174" s="8">
        <v>1</v>
      </c>
      <c r="H1174" s="8">
        <v>0</v>
      </c>
      <c r="I1174" s="8">
        <v>0</v>
      </c>
      <c r="J1174" s="8">
        <v>1</v>
      </c>
      <c r="K1174" s="8">
        <v>1</v>
      </c>
      <c r="L1174" s="8">
        <v>1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5">
        <v>301040079</v>
      </c>
    </row>
    <row r="1175" spans="1:21" hidden="1" x14ac:dyDescent="0.25">
      <c r="A1175" s="8" t="s">
        <v>5018</v>
      </c>
      <c r="B1175" s="2" t="s">
        <v>1592</v>
      </c>
      <c r="C1175" s="2" t="s">
        <v>112</v>
      </c>
      <c r="D1175" s="2" t="s">
        <v>108</v>
      </c>
      <c r="E1175" s="2" t="s">
        <v>107</v>
      </c>
      <c r="F1175" s="8" t="s">
        <v>23</v>
      </c>
      <c r="G1175" s="8">
        <v>1</v>
      </c>
      <c r="H1175" s="8">
        <v>0</v>
      </c>
      <c r="I1175" s="8">
        <v>0</v>
      </c>
      <c r="J1175" s="8">
        <v>1</v>
      </c>
      <c r="K1175" s="8">
        <v>1</v>
      </c>
      <c r="L1175" s="8">
        <v>1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5">
        <v>301040087</v>
      </c>
    </row>
    <row r="1176" spans="1:21" hidden="1" x14ac:dyDescent="0.25">
      <c r="A1176" s="8" t="s">
        <v>5018</v>
      </c>
      <c r="B1176" s="2" t="s">
        <v>1593</v>
      </c>
      <c r="C1176" s="2" t="s">
        <v>112</v>
      </c>
      <c r="D1176" s="2" t="s">
        <v>108</v>
      </c>
      <c r="E1176" s="2" t="s">
        <v>107</v>
      </c>
      <c r="F1176" s="8" t="s">
        <v>23</v>
      </c>
      <c r="G1176" s="8">
        <v>1</v>
      </c>
      <c r="H1176" s="8">
        <v>0</v>
      </c>
      <c r="I1176" s="8">
        <v>0</v>
      </c>
      <c r="J1176" s="8">
        <v>1</v>
      </c>
      <c r="K1176" s="8">
        <v>1</v>
      </c>
      <c r="L1176" s="8">
        <v>1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5">
        <v>301040095</v>
      </c>
    </row>
    <row r="1177" spans="1:21" hidden="1" x14ac:dyDescent="0.25">
      <c r="A1177" s="8" t="s">
        <v>5018</v>
      </c>
      <c r="B1177" s="2" t="s">
        <v>1594</v>
      </c>
      <c r="C1177" s="2" t="s">
        <v>113</v>
      </c>
      <c r="D1177" s="2" t="s">
        <v>108</v>
      </c>
      <c r="E1177" s="2" t="s">
        <v>107</v>
      </c>
      <c r="F1177" s="8" t="s">
        <v>24</v>
      </c>
      <c r="G1177" s="8">
        <v>1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5">
        <v>301050015</v>
      </c>
    </row>
    <row r="1178" spans="1:21" hidden="1" x14ac:dyDescent="0.25">
      <c r="A1178" s="8" t="s">
        <v>5018</v>
      </c>
      <c r="B1178" s="2" t="s">
        <v>1595</v>
      </c>
      <c r="C1178" s="2" t="s">
        <v>113</v>
      </c>
      <c r="D1178" s="2" t="s">
        <v>108</v>
      </c>
      <c r="E1178" s="2" t="s">
        <v>107</v>
      </c>
      <c r="F1178" s="8" t="s">
        <v>23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1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5">
        <v>301050023</v>
      </c>
    </row>
    <row r="1179" spans="1:21" hidden="1" x14ac:dyDescent="0.25">
      <c r="A1179" s="8" t="s">
        <v>5018</v>
      </c>
      <c r="B1179" s="2" t="s">
        <v>1596</v>
      </c>
      <c r="C1179" s="2" t="s">
        <v>113</v>
      </c>
      <c r="D1179" s="2" t="s">
        <v>108</v>
      </c>
      <c r="E1179" s="2" t="s">
        <v>107</v>
      </c>
      <c r="F1179" s="8" t="s">
        <v>24</v>
      </c>
      <c r="G1179" s="8">
        <v>1</v>
      </c>
      <c r="H1179" s="8">
        <v>0</v>
      </c>
      <c r="I1179" s="8">
        <v>0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5">
        <v>301050031</v>
      </c>
    </row>
    <row r="1180" spans="1:21" hidden="1" x14ac:dyDescent="0.25">
      <c r="A1180" s="8" t="s">
        <v>5018</v>
      </c>
      <c r="B1180" s="2" t="s">
        <v>1597</v>
      </c>
      <c r="C1180" s="2" t="s">
        <v>113</v>
      </c>
      <c r="D1180" s="2" t="s">
        <v>108</v>
      </c>
      <c r="E1180" s="2" t="s">
        <v>107</v>
      </c>
      <c r="F1180" s="8" t="s">
        <v>24</v>
      </c>
      <c r="G1180" s="8">
        <v>0</v>
      </c>
      <c r="H1180" s="8">
        <v>0</v>
      </c>
      <c r="I1180" s="8">
        <v>0</v>
      </c>
      <c r="J1180" s="8">
        <v>0</v>
      </c>
      <c r="K1180" s="8">
        <v>1</v>
      </c>
      <c r="L1180" s="8">
        <v>1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5">
        <v>301050040</v>
      </c>
    </row>
    <row r="1181" spans="1:21" hidden="1" x14ac:dyDescent="0.25">
      <c r="A1181" s="8" t="s">
        <v>5018</v>
      </c>
      <c r="B1181" s="2" t="s">
        <v>1598</v>
      </c>
      <c r="C1181" s="2" t="s">
        <v>113</v>
      </c>
      <c r="D1181" s="2" t="s">
        <v>108</v>
      </c>
      <c r="E1181" s="2" t="s">
        <v>107</v>
      </c>
      <c r="F1181" s="8" t="s">
        <v>23</v>
      </c>
      <c r="G1181" s="8">
        <v>0</v>
      </c>
      <c r="H1181" s="8">
        <v>0</v>
      </c>
      <c r="I1181" s="8">
        <v>0</v>
      </c>
      <c r="J1181" s="8">
        <v>1</v>
      </c>
      <c r="K1181" s="8">
        <v>1</v>
      </c>
      <c r="L1181" s="8">
        <v>1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5">
        <v>301050058</v>
      </c>
    </row>
    <row r="1182" spans="1:21" hidden="1" x14ac:dyDescent="0.25">
      <c r="A1182" s="8" t="s">
        <v>5018</v>
      </c>
      <c r="B1182" s="2" t="s">
        <v>1599</v>
      </c>
      <c r="C1182" s="2" t="s">
        <v>113</v>
      </c>
      <c r="D1182" s="2" t="s">
        <v>108</v>
      </c>
      <c r="E1182" s="2" t="s">
        <v>107</v>
      </c>
      <c r="F1182" s="8" t="s">
        <v>24</v>
      </c>
      <c r="G1182" s="8">
        <v>1</v>
      </c>
      <c r="H1182" s="8">
        <v>1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1</v>
      </c>
      <c r="Q1182" s="8">
        <v>0</v>
      </c>
      <c r="R1182" s="8">
        <v>1</v>
      </c>
      <c r="S1182" s="8">
        <v>1</v>
      </c>
      <c r="T1182" s="8">
        <v>0</v>
      </c>
      <c r="U1182" s="5">
        <v>301050066</v>
      </c>
    </row>
    <row r="1183" spans="1:21" hidden="1" x14ac:dyDescent="0.25">
      <c r="A1183" s="8" t="s">
        <v>5018</v>
      </c>
      <c r="B1183" s="2" t="s">
        <v>1600</v>
      </c>
      <c r="C1183" s="2" t="s">
        <v>113</v>
      </c>
      <c r="D1183" s="2" t="s">
        <v>108</v>
      </c>
      <c r="E1183" s="2" t="s">
        <v>107</v>
      </c>
      <c r="F1183" s="8" t="s">
        <v>24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</v>
      </c>
      <c r="N1183" s="8">
        <v>0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5">
        <v>301050074</v>
      </c>
    </row>
    <row r="1184" spans="1:21" hidden="1" x14ac:dyDescent="0.25">
      <c r="A1184" s="8" t="s">
        <v>5018</v>
      </c>
      <c r="B1184" s="2" t="s">
        <v>1601</v>
      </c>
      <c r="C1184" s="2" t="s">
        <v>113</v>
      </c>
      <c r="D1184" s="2" t="s">
        <v>108</v>
      </c>
      <c r="E1184" s="2" t="s">
        <v>107</v>
      </c>
      <c r="F1184" s="8" t="s">
        <v>23</v>
      </c>
      <c r="G1184" s="8">
        <v>1</v>
      </c>
      <c r="H1184" s="8">
        <v>0</v>
      </c>
      <c r="I1184" s="8">
        <v>0</v>
      </c>
      <c r="J1184" s="8">
        <v>1</v>
      </c>
      <c r="K1184" s="8">
        <v>1</v>
      </c>
      <c r="L1184" s="8">
        <v>1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5">
        <v>301050082</v>
      </c>
    </row>
    <row r="1185" spans="1:21" hidden="1" x14ac:dyDescent="0.25">
      <c r="A1185" s="8" t="s">
        <v>5018</v>
      </c>
      <c r="B1185" s="2" t="s">
        <v>1602</v>
      </c>
      <c r="C1185" s="2" t="s">
        <v>113</v>
      </c>
      <c r="D1185" s="2" t="s">
        <v>108</v>
      </c>
      <c r="E1185" s="2" t="s">
        <v>107</v>
      </c>
      <c r="F1185" s="8" t="s">
        <v>23</v>
      </c>
      <c r="G1185" s="8">
        <v>0</v>
      </c>
      <c r="H1185" s="8">
        <v>0</v>
      </c>
      <c r="I1185" s="8">
        <v>0</v>
      </c>
      <c r="J1185" s="8">
        <v>1</v>
      </c>
      <c r="K1185" s="8">
        <v>1</v>
      </c>
      <c r="L1185" s="8">
        <v>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5">
        <v>301050090</v>
      </c>
    </row>
    <row r="1186" spans="1:21" hidden="1" x14ac:dyDescent="0.25">
      <c r="A1186" s="8" t="s">
        <v>5018</v>
      </c>
      <c r="B1186" s="2" t="s">
        <v>1603</v>
      </c>
      <c r="C1186" s="2" t="s">
        <v>113</v>
      </c>
      <c r="D1186" s="2" t="s">
        <v>108</v>
      </c>
      <c r="E1186" s="2" t="s">
        <v>107</v>
      </c>
      <c r="F1186" s="8" t="s">
        <v>23</v>
      </c>
      <c r="G1186" s="8">
        <v>0</v>
      </c>
      <c r="H1186" s="8">
        <v>0</v>
      </c>
      <c r="I1186" s="8">
        <v>0</v>
      </c>
      <c r="J1186" s="8">
        <v>1</v>
      </c>
      <c r="K1186" s="8">
        <v>1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5">
        <v>301050104</v>
      </c>
    </row>
    <row r="1187" spans="1:21" hidden="1" x14ac:dyDescent="0.25">
      <c r="A1187" s="8" t="s">
        <v>5018</v>
      </c>
      <c r="B1187" s="2" t="s">
        <v>1604</v>
      </c>
      <c r="C1187" s="2" t="s">
        <v>113</v>
      </c>
      <c r="D1187" s="2" t="s">
        <v>108</v>
      </c>
      <c r="E1187" s="2" t="s">
        <v>107</v>
      </c>
      <c r="F1187" s="8" t="s">
        <v>23</v>
      </c>
      <c r="G1187" s="8">
        <v>0</v>
      </c>
      <c r="H1187" s="8">
        <v>0</v>
      </c>
      <c r="I1187" s="8">
        <v>0</v>
      </c>
      <c r="J1187" s="8">
        <v>1</v>
      </c>
      <c r="K1187" s="8">
        <v>1</v>
      </c>
      <c r="L1187" s="8">
        <v>1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5">
        <v>301050112</v>
      </c>
    </row>
    <row r="1188" spans="1:21" hidden="1" x14ac:dyDescent="0.25">
      <c r="A1188" s="8" t="s">
        <v>5018</v>
      </c>
      <c r="B1188" s="2" t="s">
        <v>1605</v>
      </c>
      <c r="C1188" s="2" t="s">
        <v>113</v>
      </c>
      <c r="D1188" s="2" t="s">
        <v>108</v>
      </c>
      <c r="E1188" s="2" t="s">
        <v>107</v>
      </c>
      <c r="F1188" s="8" t="s">
        <v>23</v>
      </c>
      <c r="G1188" s="8">
        <v>0</v>
      </c>
      <c r="H1188" s="8">
        <v>0</v>
      </c>
      <c r="I1188" s="8">
        <v>0</v>
      </c>
      <c r="J1188" s="8">
        <v>1</v>
      </c>
      <c r="K1188" s="8">
        <v>1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5">
        <v>301050120</v>
      </c>
    </row>
    <row r="1189" spans="1:21" hidden="1" x14ac:dyDescent="0.25">
      <c r="A1189" s="8" t="s">
        <v>5018</v>
      </c>
      <c r="B1189" s="2" t="s">
        <v>1606</v>
      </c>
      <c r="C1189" s="2" t="s">
        <v>113</v>
      </c>
      <c r="D1189" s="2" t="s">
        <v>108</v>
      </c>
      <c r="E1189" s="2" t="s">
        <v>107</v>
      </c>
      <c r="F1189" s="8" t="s">
        <v>23</v>
      </c>
      <c r="G1189" s="8">
        <v>0</v>
      </c>
      <c r="H1189" s="8">
        <v>0</v>
      </c>
      <c r="I1189" s="8">
        <v>0</v>
      </c>
      <c r="J1189" s="8">
        <v>1</v>
      </c>
      <c r="K1189" s="8">
        <v>1</v>
      </c>
      <c r="L1189" s="8">
        <v>1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5">
        <v>301050139</v>
      </c>
    </row>
    <row r="1190" spans="1:21" hidden="1" x14ac:dyDescent="0.25">
      <c r="A1190" s="8" t="s">
        <v>5018</v>
      </c>
      <c r="B1190" s="2" t="s">
        <v>1607</v>
      </c>
      <c r="C1190" s="2" t="s">
        <v>113</v>
      </c>
      <c r="D1190" s="2" t="s">
        <v>108</v>
      </c>
      <c r="E1190" s="2" t="s">
        <v>107</v>
      </c>
      <c r="F1190" s="8" t="s">
        <v>23</v>
      </c>
      <c r="G1190" s="8">
        <v>0</v>
      </c>
      <c r="H1190" s="8">
        <v>0</v>
      </c>
      <c r="I1190" s="8">
        <v>0</v>
      </c>
      <c r="J1190" s="8">
        <v>1</v>
      </c>
      <c r="K1190" s="8">
        <v>1</v>
      </c>
      <c r="L1190" s="8">
        <v>1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5">
        <v>301050147</v>
      </c>
    </row>
    <row r="1191" spans="1:21" hidden="1" x14ac:dyDescent="0.25">
      <c r="A1191" s="8" t="s">
        <v>5018</v>
      </c>
      <c r="B1191" s="2" t="s">
        <v>1608</v>
      </c>
      <c r="C1191" s="2" t="s">
        <v>113</v>
      </c>
      <c r="D1191" s="2" t="s">
        <v>108</v>
      </c>
      <c r="E1191" s="2" t="s">
        <v>107</v>
      </c>
      <c r="F1191" s="8" t="s">
        <v>23</v>
      </c>
      <c r="G1191" s="8">
        <v>0</v>
      </c>
      <c r="H1191" s="8">
        <v>0</v>
      </c>
      <c r="I1191" s="8">
        <v>0</v>
      </c>
      <c r="J1191" s="8">
        <v>0</v>
      </c>
      <c r="K1191" s="8">
        <v>1</v>
      </c>
      <c r="L1191" s="8">
        <v>1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5">
        <v>301050155</v>
      </c>
    </row>
    <row r="1192" spans="1:21" hidden="1" x14ac:dyDescent="0.25">
      <c r="A1192" s="8" t="s">
        <v>5018</v>
      </c>
      <c r="B1192" s="2" t="s">
        <v>1609</v>
      </c>
      <c r="C1192" s="2" t="s">
        <v>114</v>
      </c>
      <c r="D1192" s="2" t="s">
        <v>108</v>
      </c>
      <c r="E1192" s="2" t="s">
        <v>107</v>
      </c>
      <c r="F1192" s="8" t="s">
        <v>24</v>
      </c>
      <c r="G1192" s="8">
        <v>0</v>
      </c>
      <c r="H1192" s="8">
        <v>1</v>
      </c>
      <c r="I1192" s="8">
        <v>1</v>
      </c>
      <c r="J1192" s="8">
        <v>0</v>
      </c>
      <c r="K1192" s="8">
        <v>0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5">
        <v>301060010</v>
      </c>
    </row>
    <row r="1193" spans="1:21" hidden="1" x14ac:dyDescent="0.25">
      <c r="A1193" s="8" t="s">
        <v>5018</v>
      </c>
      <c r="B1193" s="2" t="s">
        <v>1610</v>
      </c>
      <c r="C1193" s="2" t="s">
        <v>114</v>
      </c>
      <c r="D1193" s="2" t="s">
        <v>108</v>
      </c>
      <c r="E1193" s="2" t="s">
        <v>107</v>
      </c>
      <c r="F1193" s="8" t="s">
        <v>24</v>
      </c>
      <c r="G1193" s="8">
        <v>1</v>
      </c>
      <c r="H1193" s="8">
        <v>0</v>
      </c>
      <c r="I1193" s="8">
        <v>0</v>
      </c>
      <c r="J1193" s="8">
        <v>1</v>
      </c>
      <c r="K1193" s="8">
        <v>1</v>
      </c>
      <c r="L1193" s="8">
        <v>1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5">
        <v>301060029</v>
      </c>
    </row>
    <row r="1194" spans="1:21" hidden="1" x14ac:dyDescent="0.25">
      <c r="A1194" s="8" t="s">
        <v>5018</v>
      </c>
      <c r="B1194" s="2" t="s">
        <v>1611</v>
      </c>
      <c r="C1194" s="2" t="s">
        <v>114</v>
      </c>
      <c r="D1194" s="2" t="s">
        <v>108</v>
      </c>
      <c r="E1194" s="2" t="s">
        <v>107</v>
      </c>
      <c r="F1194" s="8" t="s">
        <v>23</v>
      </c>
      <c r="G1194" s="8">
        <v>1</v>
      </c>
      <c r="H1194" s="8">
        <v>0</v>
      </c>
      <c r="I1194" s="8">
        <v>0</v>
      </c>
      <c r="J1194" s="8">
        <v>1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5">
        <v>301060037</v>
      </c>
    </row>
    <row r="1195" spans="1:21" hidden="1" x14ac:dyDescent="0.25">
      <c r="A1195" s="8" t="s">
        <v>5018</v>
      </c>
      <c r="B1195" s="2" t="s">
        <v>1612</v>
      </c>
      <c r="C1195" s="2" t="s">
        <v>114</v>
      </c>
      <c r="D1195" s="2" t="s">
        <v>108</v>
      </c>
      <c r="E1195" s="2" t="s">
        <v>107</v>
      </c>
      <c r="F1195" s="8" t="s">
        <v>23</v>
      </c>
      <c r="G1195" s="8">
        <v>1</v>
      </c>
      <c r="H1195" s="8">
        <v>0</v>
      </c>
      <c r="I1195" s="8">
        <v>0</v>
      </c>
      <c r="J1195" s="8">
        <v>1</v>
      </c>
      <c r="K1195" s="8">
        <v>1</v>
      </c>
      <c r="L1195" s="8">
        <v>1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5">
        <v>301060045</v>
      </c>
    </row>
    <row r="1196" spans="1:21" hidden="1" x14ac:dyDescent="0.25">
      <c r="A1196" s="8" t="s">
        <v>5018</v>
      </c>
      <c r="B1196" s="2" t="s">
        <v>1613</v>
      </c>
      <c r="C1196" s="2" t="s">
        <v>114</v>
      </c>
      <c r="D1196" s="2" t="s">
        <v>108</v>
      </c>
      <c r="E1196" s="2" t="s">
        <v>107</v>
      </c>
      <c r="F1196" s="8" t="s">
        <v>23</v>
      </c>
      <c r="G1196" s="8">
        <v>1</v>
      </c>
      <c r="H1196" s="8">
        <v>0</v>
      </c>
      <c r="I1196" s="8">
        <v>0</v>
      </c>
      <c r="J1196" s="8">
        <v>1</v>
      </c>
      <c r="K1196" s="8">
        <v>1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5">
        <v>301060053</v>
      </c>
    </row>
    <row r="1197" spans="1:21" hidden="1" x14ac:dyDescent="0.25">
      <c r="A1197" s="8" t="s">
        <v>5018</v>
      </c>
      <c r="B1197" s="2" t="s">
        <v>1614</v>
      </c>
      <c r="C1197" s="2" t="s">
        <v>114</v>
      </c>
      <c r="D1197" s="2" t="s">
        <v>108</v>
      </c>
      <c r="E1197" s="2" t="s">
        <v>107</v>
      </c>
      <c r="F1197" s="8" t="s">
        <v>24</v>
      </c>
      <c r="G1197" s="8">
        <v>1</v>
      </c>
      <c r="H1197" s="8">
        <v>0</v>
      </c>
      <c r="I1197" s="8">
        <v>0</v>
      </c>
      <c r="J1197" s="8">
        <v>1</v>
      </c>
      <c r="K1197" s="8">
        <v>1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5">
        <v>301060061</v>
      </c>
    </row>
    <row r="1198" spans="1:21" hidden="1" x14ac:dyDescent="0.25">
      <c r="A1198" s="8" t="s">
        <v>5018</v>
      </c>
      <c r="B1198" s="2" t="s">
        <v>1615</v>
      </c>
      <c r="C1198" s="2" t="s">
        <v>114</v>
      </c>
      <c r="D1198" s="2" t="s">
        <v>108</v>
      </c>
      <c r="E1198" s="2" t="s">
        <v>107</v>
      </c>
      <c r="F1198" s="8" t="s">
        <v>24</v>
      </c>
      <c r="G1198" s="8">
        <v>0</v>
      </c>
      <c r="H1198" s="8">
        <v>1</v>
      </c>
      <c r="I1198" s="8">
        <v>1</v>
      </c>
      <c r="J1198" s="8">
        <v>0</v>
      </c>
      <c r="K1198" s="8">
        <v>0</v>
      </c>
      <c r="L1198" s="8">
        <v>0</v>
      </c>
      <c r="M1198" s="8">
        <v>1</v>
      </c>
      <c r="N1198" s="8">
        <v>0</v>
      </c>
      <c r="O1198" s="8">
        <v>0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5">
        <v>301060070</v>
      </c>
    </row>
    <row r="1199" spans="1:21" hidden="1" x14ac:dyDescent="0.25">
      <c r="A1199" s="8" t="s">
        <v>5018</v>
      </c>
      <c r="B1199" s="2" t="s">
        <v>1616</v>
      </c>
      <c r="C1199" s="2" t="s">
        <v>114</v>
      </c>
      <c r="D1199" s="2" t="s">
        <v>108</v>
      </c>
      <c r="E1199" s="2" t="s">
        <v>107</v>
      </c>
      <c r="F1199" s="8" t="s">
        <v>24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1</v>
      </c>
      <c r="N1199" s="8">
        <v>0</v>
      </c>
      <c r="O1199" s="8">
        <v>0</v>
      </c>
      <c r="P1199" s="8">
        <v>1</v>
      </c>
      <c r="Q1199" s="8">
        <v>0</v>
      </c>
      <c r="R1199" s="8">
        <v>0</v>
      </c>
      <c r="S1199" s="8">
        <v>0</v>
      </c>
      <c r="T1199" s="8">
        <v>0</v>
      </c>
      <c r="U1199" s="5">
        <v>301060088</v>
      </c>
    </row>
    <row r="1200" spans="1:21" hidden="1" x14ac:dyDescent="0.25">
      <c r="A1200" s="8" t="s">
        <v>5018</v>
      </c>
      <c r="B1200" s="2" t="s">
        <v>1617</v>
      </c>
      <c r="C1200" s="2" t="s">
        <v>114</v>
      </c>
      <c r="D1200" s="2" t="s">
        <v>108</v>
      </c>
      <c r="E1200" s="2" t="s">
        <v>107</v>
      </c>
      <c r="F1200" s="8" t="s">
        <v>24</v>
      </c>
      <c r="G1200" s="8">
        <v>1</v>
      </c>
      <c r="H1200" s="8">
        <v>0</v>
      </c>
      <c r="I1200" s="8">
        <v>0</v>
      </c>
      <c r="J1200" s="8">
        <v>1</v>
      </c>
      <c r="K1200" s="8">
        <v>1</v>
      </c>
      <c r="L1200" s="8">
        <v>1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5">
        <v>301060096</v>
      </c>
    </row>
    <row r="1201" spans="1:21" hidden="1" x14ac:dyDescent="0.25">
      <c r="A1201" s="8" t="s">
        <v>5018</v>
      </c>
      <c r="B1201" s="2" t="s">
        <v>1618</v>
      </c>
      <c r="C1201" s="2" t="s">
        <v>114</v>
      </c>
      <c r="D1201" s="2" t="s">
        <v>108</v>
      </c>
      <c r="E1201" s="2" t="s">
        <v>107</v>
      </c>
      <c r="F1201" s="8" t="s">
        <v>24</v>
      </c>
      <c r="G1201" s="8">
        <v>1</v>
      </c>
      <c r="H1201" s="8">
        <v>0</v>
      </c>
      <c r="I1201" s="8">
        <v>0</v>
      </c>
      <c r="J1201" s="8">
        <v>1</v>
      </c>
      <c r="K1201" s="8">
        <v>1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5">
        <v>301060100</v>
      </c>
    </row>
    <row r="1202" spans="1:21" hidden="1" x14ac:dyDescent="0.25">
      <c r="A1202" s="8" t="s">
        <v>5018</v>
      </c>
      <c r="B1202" s="2" t="s">
        <v>1619</v>
      </c>
      <c r="C1202" s="2" t="s">
        <v>114</v>
      </c>
      <c r="D1202" s="2" t="s">
        <v>108</v>
      </c>
      <c r="E1202" s="2" t="s">
        <v>107</v>
      </c>
      <c r="F1202" s="8" t="s">
        <v>24</v>
      </c>
      <c r="G1202" s="8">
        <v>1</v>
      </c>
      <c r="H1202" s="8">
        <v>0</v>
      </c>
      <c r="I1202" s="8">
        <v>0</v>
      </c>
      <c r="J1202" s="8">
        <v>1</v>
      </c>
      <c r="K1202" s="8">
        <v>1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5">
        <v>301060118</v>
      </c>
    </row>
    <row r="1203" spans="1:21" hidden="1" x14ac:dyDescent="0.25">
      <c r="A1203" s="8" t="s">
        <v>5018</v>
      </c>
      <c r="B1203" s="2" t="s">
        <v>1620</v>
      </c>
      <c r="C1203" s="2" t="s">
        <v>115</v>
      </c>
      <c r="D1203" s="2" t="s">
        <v>108</v>
      </c>
      <c r="E1203" s="2" t="s">
        <v>107</v>
      </c>
      <c r="F1203" s="8" t="s">
        <v>36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5">
        <v>301070016</v>
      </c>
    </row>
    <row r="1204" spans="1:21" hidden="1" x14ac:dyDescent="0.25">
      <c r="A1204" s="8" t="s">
        <v>5018</v>
      </c>
      <c r="B1204" s="2" t="s">
        <v>1621</v>
      </c>
      <c r="C1204" s="2" t="s">
        <v>115</v>
      </c>
      <c r="D1204" s="2" t="s">
        <v>108</v>
      </c>
      <c r="E1204" s="2" t="s">
        <v>107</v>
      </c>
      <c r="F1204" s="8" t="s">
        <v>24</v>
      </c>
      <c r="G1204" s="8">
        <v>1</v>
      </c>
      <c r="H1204" s="8">
        <v>0</v>
      </c>
      <c r="I1204" s="8">
        <v>0</v>
      </c>
      <c r="J1204" s="8">
        <v>0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5">
        <v>301070024</v>
      </c>
    </row>
    <row r="1205" spans="1:21" hidden="1" x14ac:dyDescent="0.25">
      <c r="A1205" s="8" t="s">
        <v>5018</v>
      </c>
      <c r="B1205" s="2" t="s">
        <v>1622</v>
      </c>
      <c r="C1205" s="2" t="s">
        <v>115</v>
      </c>
      <c r="D1205" s="2" t="s">
        <v>108</v>
      </c>
      <c r="E1205" s="2" t="s">
        <v>107</v>
      </c>
      <c r="F1205" s="8" t="s">
        <v>36</v>
      </c>
      <c r="G1205" s="8">
        <v>1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5">
        <v>301070032</v>
      </c>
    </row>
    <row r="1206" spans="1:21" hidden="1" x14ac:dyDescent="0.25">
      <c r="A1206" s="8" t="s">
        <v>5018</v>
      </c>
      <c r="B1206" s="2" t="s">
        <v>1623</v>
      </c>
      <c r="C1206" s="2" t="s">
        <v>115</v>
      </c>
      <c r="D1206" s="2" t="s">
        <v>108</v>
      </c>
      <c r="E1206" s="2" t="s">
        <v>107</v>
      </c>
      <c r="F1206" s="8" t="s">
        <v>24</v>
      </c>
      <c r="G1206" s="8">
        <v>1</v>
      </c>
      <c r="H1206" s="8">
        <v>0</v>
      </c>
      <c r="I1206" s="8">
        <v>0</v>
      </c>
      <c r="J1206" s="8">
        <v>0</v>
      </c>
      <c r="K1206" s="8">
        <v>1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5">
        <v>301070040</v>
      </c>
    </row>
    <row r="1207" spans="1:21" hidden="1" x14ac:dyDescent="0.25">
      <c r="A1207" s="8" t="s">
        <v>5018</v>
      </c>
      <c r="B1207" s="2" t="s">
        <v>1624</v>
      </c>
      <c r="C1207" s="2" t="s">
        <v>115</v>
      </c>
      <c r="D1207" s="2" t="s">
        <v>108</v>
      </c>
      <c r="E1207" s="2" t="s">
        <v>107</v>
      </c>
      <c r="F1207" s="8" t="s">
        <v>24</v>
      </c>
      <c r="G1207" s="8">
        <v>1</v>
      </c>
      <c r="H1207" s="8">
        <v>0</v>
      </c>
      <c r="I1207" s="8">
        <v>0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5">
        <v>301070059</v>
      </c>
    </row>
    <row r="1208" spans="1:21" hidden="1" x14ac:dyDescent="0.25">
      <c r="A1208" s="8" t="s">
        <v>5018</v>
      </c>
      <c r="B1208" s="2" t="s">
        <v>1625</v>
      </c>
      <c r="C1208" s="2" t="s">
        <v>115</v>
      </c>
      <c r="D1208" s="2" t="s">
        <v>108</v>
      </c>
      <c r="E1208" s="2" t="s">
        <v>107</v>
      </c>
      <c r="F1208" s="8" t="s">
        <v>24</v>
      </c>
      <c r="G1208" s="8">
        <v>1</v>
      </c>
      <c r="H1208" s="8">
        <v>0</v>
      </c>
      <c r="I1208" s="8">
        <v>0</v>
      </c>
      <c r="J1208" s="8">
        <v>0</v>
      </c>
      <c r="K1208" s="8">
        <v>1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5">
        <v>301070067</v>
      </c>
    </row>
    <row r="1209" spans="1:21" hidden="1" x14ac:dyDescent="0.25">
      <c r="A1209" s="8" t="s">
        <v>5018</v>
      </c>
      <c r="B1209" s="2" t="s">
        <v>1626</v>
      </c>
      <c r="C1209" s="2" t="s">
        <v>115</v>
      </c>
      <c r="D1209" s="2" t="s">
        <v>108</v>
      </c>
      <c r="E1209" s="2" t="s">
        <v>107</v>
      </c>
      <c r="F1209" s="8" t="s">
        <v>24</v>
      </c>
      <c r="G1209" s="8">
        <v>1</v>
      </c>
      <c r="H1209" s="8">
        <v>0</v>
      </c>
      <c r="I1209" s="8">
        <v>0</v>
      </c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5">
        <v>301070075</v>
      </c>
    </row>
    <row r="1210" spans="1:21" hidden="1" x14ac:dyDescent="0.25">
      <c r="A1210" s="8" t="s">
        <v>5018</v>
      </c>
      <c r="B1210" s="2" t="s">
        <v>1627</v>
      </c>
      <c r="C1210" s="2" t="s">
        <v>115</v>
      </c>
      <c r="D1210" s="2" t="s">
        <v>108</v>
      </c>
      <c r="E1210" s="2" t="s">
        <v>107</v>
      </c>
      <c r="F1210" s="8" t="s">
        <v>24</v>
      </c>
      <c r="G1210" s="8">
        <v>1</v>
      </c>
      <c r="H1210" s="8">
        <v>0</v>
      </c>
      <c r="I1210" s="8">
        <v>0</v>
      </c>
      <c r="J1210" s="8">
        <v>1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5">
        <v>301070083</v>
      </c>
    </row>
    <row r="1211" spans="1:21" hidden="1" x14ac:dyDescent="0.25">
      <c r="A1211" s="8" t="s">
        <v>5018</v>
      </c>
      <c r="B1211" s="2" t="s">
        <v>1628</v>
      </c>
      <c r="C1211" s="2" t="s">
        <v>115</v>
      </c>
      <c r="D1211" s="2" t="s">
        <v>108</v>
      </c>
      <c r="E1211" s="2" t="s">
        <v>107</v>
      </c>
      <c r="F1211" s="8" t="s">
        <v>24</v>
      </c>
      <c r="G1211" s="8">
        <v>1</v>
      </c>
      <c r="H1211" s="8">
        <v>0</v>
      </c>
      <c r="I1211" s="8">
        <v>0</v>
      </c>
      <c r="J1211" s="8">
        <v>1</v>
      </c>
      <c r="K1211" s="8">
        <v>1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5">
        <v>301070091</v>
      </c>
    </row>
    <row r="1212" spans="1:21" hidden="1" x14ac:dyDescent="0.25">
      <c r="A1212" s="8" t="s">
        <v>5018</v>
      </c>
      <c r="B1212" s="2" t="s">
        <v>1629</v>
      </c>
      <c r="C1212" s="2" t="s">
        <v>115</v>
      </c>
      <c r="D1212" s="2" t="s">
        <v>108</v>
      </c>
      <c r="E1212" s="2" t="s">
        <v>107</v>
      </c>
      <c r="F1212" s="8" t="s">
        <v>24</v>
      </c>
      <c r="G1212" s="8">
        <v>1</v>
      </c>
      <c r="H1212" s="8">
        <v>0</v>
      </c>
      <c r="I1212" s="8">
        <v>0</v>
      </c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5">
        <v>301070105</v>
      </c>
    </row>
    <row r="1213" spans="1:21" hidden="1" x14ac:dyDescent="0.25">
      <c r="A1213" s="8" t="s">
        <v>5018</v>
      </c>
      <c r="B1213" s="2" t="s">
        <v>1630</v>
      </c>
      <c r="C1213" s="2" t="s">
        <v>115</v>
      </c>
      <c r="D1213" s="2" t="s">
        <v>108</v>
      </c>
      <c r="E1213" s="2" t="s">
        <v>107</v>
      </c>
      <c r="F1213" s="8" t="s">
        <v>24</v>
      </c>
      <c r="G1213" s="8">
        <v>1</v>
      </c>
      <c r="H1213" s="8">
        <v>0</v>
      </c>
      <c r="I1213" s="8">
        <v>0</v>
      </c>
      <c r="J1213" s="8">
        <v>0</v>
      </c>
      <c r="K1213" s="8">
        <v>1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5">
        <v>301070113</v>
      </c>
    </row>
    <row r="1214" spans="1:21" hidden="1" x14ac:dyDescent="0.25">
      <c r="A1214" s="8" t="s">
        <v>5018</v>
      </c>
      <c r="B1214" s="2" t="s">
        <v>1631</v>
      </c>
      <c r="C1214" s="2" t="s">
        <v>115</v>
      </c>
      <c r="D1214" s="2" t="s">
        <v>108</v>
      </c>
      <c r="E1214" s="2" t="s">
        <v>107</v>
      </c>
      <c r="F1214" s="8" t="s">
        <v>36</v>
      </c>
      <c r="G1214" s="8">
        <v>1</v>
      </c>
      <c r="H1214" s="8">
        <v>0</v>
      </c>
      <c r="I1214" s="8">
        <v>0</v>
      </c>
      <c r="J1214" s="8">
        <v>0</v>
      </c>
      <c r="K1214" s="8">
        <v>1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5">
        <v>301070121</v>
      </c>
    </row>
    <row r="1215" spans="1:21" hidden="1" x14ac:dyDescent="0.25">
      <c r="A1215" s="8" t="s">
        <v>5018</v>
      </c>
      <c r="B1215" s="2" t="s">
        <v>1632</v>
      </c>
      <c r="C1215" s="2" t="s">
        <v>115</v>
      </c>
      <c r="D1215" s="2" t="s">
        <v>108</v>
      </c>
      <c r="E1215" s="2" t="s">
        <v>107</v>
      </c>
      <c r="F1215" s="8" t="s">
        <v>24</v>
      </c>
      <c r="G1215" s="8">
        <v>1</v>
      </c>
      <c r="H1215" s="8">
        <v>0</v>
      </c>
      <c r="I1215" s="8">
        <v>0</v>
      </c>
      <c r="J1215" s="8">
        <v>0</v>
      </c>
      <c r="K1215" s="8">
        <v>1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5">
        <v>301070130</v>
      </c>
    </row>
    <row r="1216" spans="1:21" hidden="1" x14ac:dyDescent="0.25">
      <c r="A1216" s="8" t="s">
        <v>5018</v>
      </c>
      <c r="B1216" s="2" t="s">
        <v>1633</v>
      </c>
      <c r="C1216" s="2" t="s">
        <v>115</v>
      </c>
      <c r="D1216" s="2" t="s">
        <v>108</v>
      </c>
      <c r="E1216" s="2" t="s">
        <v>107</v>
      </c>
      <c r="F1216" s="8" t="s">
        <v>24</v>
      </c>
      <c r="G1216" s="8">
        <v>1</v>
      </c>
      <c r="H1216" s="8">
        <v>0</v>
      </c>
      <c r="I1216" s="8">
        <v>0</v>
      </c>
      <c r="J1216" s="8">
        <v>0</v>
      </c>
      <c r="K1216" s="8">
        <v>1</v>
      </c>
      <c r="L1216" s="8">
        <v>1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5">
        <v>301070148</v>
      </c>
    </row>
    <row r="1217" spans="1:21" hidden="1" x14ac:dyDescent="0.25">
      <c r="A1217" s="8" t="s">
        <v>5018</v>
      </c>
      <c r="B1217" s="2" t="s">
        <v>1634</v>
      </c>
      <c r="C1217" s="2" t="s">
        <v>115</v>
      </c>
      <c r="D1217" s="2" t="s">
        <v>108</v>
      </c>
      <c r="E1217" s="2" t="s">
        <v>107</v>
      </c>
      <c r="F1217" s="8" t="s">
        <v>24</v>
      </c>
      <c r="G1217" s="8">
        <v>1</v>
      </c>
      <c r="H1217" s="8">
        <v>0</v>
      </c>
      <c r="I1217" s="8">
        <v>0</v>
      </c>
      <c r="J1217" s="8">
        <v>0</v>
      </c>
      <c r="K1217" s="8">
        <v>1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5">
        <v>301070156</v>
      </c>
    </row>
    <row r="1218" spans="1:21" hidden="1" x14ac:dyDescent="0.25">
      <c r="A1218" s="8" t="s">
        <v>5018</v>
      </c>
      <c r="B1218" s="2" t="s">
        <v>1635</v>
      </c>
      <c r="C1218" s="2" t="s">
        <v>115</v>
      </c>
      <c r="D1218" s="2" t="s">
        <v>108</v>
      </c>
      <c r="E1218" s="2" t="s">
        <v>107</v>
      </c>
      <c r="F1218" s="8" t="s">
        <v>24</v>
      </c>
      <c r="G1218" s="8">
        <v>1</v>
      </c>
      <c r="H1218" s="8">
        <v>0</v>
      </c>
      <c r="I1218" s="8">
        <v>0</v>
      </c>
      <c r="J1218" s="8">
        <v>0</v>
      </c>
      <c r="K1218" s="8">
        <v>1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5">
        <v>301070164</v>
      </c>
    </row>
    <row r="1219" spans="1:21" hidden="1" x14ac:dyDescent="0.25">
      <c r="A1219" s="8" t="s">
        <v>5018</v>
      </c>
      <c r="B1219" s="2" t="s">
        <v>1636</v>
      </c>
      <c r="C1219" s="2" t="s">
        <v>115</v>
      </c>
      <c r="D1219" s="2" t="s">
        <v>108</v>
      </c>
      <c r="E1219" s="2" t="s">
        <v>107</v>
      </c>
      <c r="F1219" s="8" t="s">
        <v>36</v>
      </c>
      <c r="G1219" s="8">
        <v>1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5">
        <v>301070172</v>
      </c>
    </row>
    <row r="1220" spans="1:21" hidden="1" x14ac:dyDescent="0.25">
      <c r="A1220" s="8" t="s">
        <v>5018</v>
      </c>
      <c r="B1220" s="2" t="s">
        <v>1637</v>
      </c>
      <c r="C1220" s="2" t="s">
        <v>115</v>
      </c>
      <c r="D1220" s="2" t="s">
        <v>108</v>
      </c>
      <c r="E1220" s="2" t="s">
        <v>107</v>
      </c>
      <c r="F1220" s="8" t="s">
        <v>36</v>
      </c>
      <c r="G1220" s="8">
        <v>1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5">
        <v>301070180</v>
      </c>
    </row>
    <row r="1221" spans="1:21" hidden="1" x14ac:dyDescent="0.25">
      <c r="A1221" s="8" t="s">
        <v>5018</v>
      </c>
      <c r="B1221" s="2" t="s">
        <v>1638</v>
      </c>
      <c r="C1221" s="2" t="s">
        <v>115</v>
      </c>
      <c r="D1221" s="2" t="s">
        <v>108</v>
      </c>
      <c r="E1221" s="2" t="s">
        <v>107</v>
      </c>
      <c r="F1221" s="8" t="s">
        <v>36</v>
      </c>
      <c r="G1221" s="8">
        <v>1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5">
        <v>301070199</v>
      </c>
    </row>
    <row r="1222" spans="1:21" hidden="1" x14ac:dyDescent="0.25">
      <c r="A1222" s="8" t="s">
        <v>5018</v>
      </c>
      <c r="B1222" s="2" t="s">
        <v>1639</v>
      </c>
      <c r="C1222" s="2" t="s">
        <v>115</v>
      </c>
      <c r="D1222" s="2" t="s">
        <v>108</v>
      </c>
      <c r="E1222" s="2" t="s">
        <v>107</v>
      </c>
      <c r="F1222" s="8" t="s">
        <v>23</v>
      </c>
      <c r="G1222" s="8">
        <v>1</v>
      </c>
      <c r="H1222" s="8">
        <v>0</v>
      </c>
      <c r="I1222" s="8">
        <v>0</v>
      </c>
      <c r="J1222" s="8">
        <v>0</v>
      </c>
      <c r="K1222" s="8">
        <v>1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5">
        <v>301070202</v>
      </c>
    </row>
    <row r="1223" spans="1:21" hidden="1" x14ac:dyDescent="0.25">
      <c r="A1223" s="8" t="s">
        <v>5018</v>
      </c>
      <c r="B1223" s="2" t="s">
        <v>1640</v>
      </c>
      <c r="C1223" s="2" t="s">
        <v>116</v>
      </c>
      <c r="D1223" s="2" t="s">
        <v>108</v>
      </c>
      <c r="E1223" s="2" t="s">
        <v>107</v>
      </c>
      <c r="F1223" s="8" t="s">
        <v>23</v>
      </c>
      <c r="G1223" s="8">
        <v>1</v>
      </c>
      <c r="H1223" s="8">
        <v>0</v>
      </c>
      <c r="I1223" s="8">
        <v>0</v>
      </c>
      <c r="J1223" s="8">
        <v>1</v>
      </c>
      <c r="K1223" s="8">
        <v>1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5">
        <v>301080011</v>
      </c>
    </row>
    <row r="1224" spans="1:21" hidden="1" x14ac:dyDescent="0.25">
      <c r="A1224" s="8" t="s">
        <v>5018</v>
      </c>
      <c r="B1224" s="2" t="s">
        <v>1641</v>
      </c>
      <c r="C1224" s="2" t="s">
        <v>116</v>
      </c>
      <c r="D1224" s="2" t="s">
        <v>108</v>
      </c>
      <c r="E1224" s="2" t="s">
        <v>107</v>
      </c>
      <c r="F1224" s="8" t="s">
        <v>24</v>
      </c>
      <c r="G1224" s="8">
        <v>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5">
        <v>301080020</v>
      </c>
    </row>
    <row r="1225" spans="1:21" hidden="1" x14ac:dyDescent="0.25">
      <c r="A1225" s="8" t="s">
        <v>5018</v>
      </c>
      <c r="B1225" s="2" t="s">
        <v>1642</v>
      </c>
      <c r="C1225" s="2" t="s">
        <v>116</v>
      </c>
      <c r="D1225" s="2" t="s">
        <v>108</v>
      </c>
      <c r="E1225" s="2" t="s">
        <v>107</v>
      </c>
      <c r="F1225" s="8" t="s">
        <v>24</v>
      </c>
      <c r="G1225" s="8">
        <v>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5">
        <v>301080038</v>
      </c>
    </row>
    <row r="1226" spans="1:21" hidden="1" x14ac:dyDescent="0.25">
      <c r="A1226" s="8" t="s">
        <v>5018</v>
      </c>
      <c r="B1226" s="2" t="s">
        <v>1643</v>
      </c>
      <c r="C1226" s="2" t="s">
        <v>116</v>
      </c>
      <c r="D1226" s="2" t="s">
        <v>108</v>
      </c>
      <c r="E1226" s="2" t="s">
        <v>107</v>
      </c>
      <c r="F1226" s="8" t="s">
        <v>24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5">
        <v>301080046</v>
      </c>
    </row>
    <row r="1227" spans="1:21" hidden="1" x14ac:dyDescent="0.25">
      <c r="A1227" s="8" t="s">
        <v>5018</v>
      </c>
      <c r="B1227" s="2" t="s">
        <v>1644</v>
      </c>
      <c r="C1227" s="2" t="s">
        <v>116</v>
      </c>
      <c r="D1227" s="2" t="s">
        <v>108</v>
      </c>
      <c r="E1227" s="2" t="s">
        <v>107</v>
      </c>
      <c r="F1227" s="8" t="s">
        <v>24</v>
      </c>
      <c r="G1227" s="8">
        <v>1</v>
      </c>
      <c r="H1227" s="8">
        <v>0</v>
      </c>
      <c r="I1227" s="8">
        <v>0</v>
      </c>
      <c r="J1227" s="8">
        <v>1</v>
      </c>
      <c r="K1227" s="8">
        <v>1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5">
        <v>301080143</v>
      </c>
    </row>
    <row r="1228" spans="1:21" hidden="1" x14ac:dyDescent="0.25">
      <c r="A1228" s="8" t="s">
        <v>5018</v>
      </c>
      <c r="B1228" s="2" t="s">
        <v>1645</v>
      </c>
      <c r="C1228" s="2" t="s">
        <v>116</v>
      </c>
      <c r="D1228" s="2" t="s">
        <v>108</v>
      </c>
      <c r="E1228" s="2" t="s">
        <v>107</v>
      </c>
      <c r="F1228" s="8" t="s">
        <v>24</v>
      </c>
      <c r="G1228" s="8">
        <v>1</v>
      </c>
      <c r="H1228" s="8">
        <v>0</v>
      </c>
      <c r="I1228" s="8">
        <v>0</v>
      </c>
      <c r="J1228" s="8">
        <v>1</v>
      </c>
      <c r="K1228" s="8">
        <v>1</v>
      </c>
      <c r="L1228" s="8">
        <v>1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5">
        <v>301080151</v>
      </c>
    </row>
    <row r="1229" spans="1:21" hidden="1" x14ac:dyDescent="0.25">
      <c r="A1229" s="8" t="s">
        <v>5018</v>
      </c>
      <c r="B1229" s="2" t="s">
        <v>1646</v>
      </c>
      <c r="C1229" s="2" t="s">
        <v>116</v>
      </c>
      <c r="D1229" s="2" t="s">
        <v>108</v>
      </c>
      <c r="E1229" s="2" t="s">
        <v>107</v>
      </c>
      <c r="F1229" s="8" t="s">
        <v>24</v>
      </c>
      <c r="G1229" s="8">
        <v>1</v>
      </c>
      <c r="H1229" s="8">
        <v>0</v>
      </c>
      <c r="I1229" s="8">
        <v>0</v>
      </c>
      <c r="J1229" s="8">
        <v>1</v>
      </c>
      <c r="K1229" s="8">
        <v>0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5">
        <v>301080160</v>
      </c>
    </row>
    <row r="1230" spans="1:21" hidden="1" x14ac:dyDescent="0.25">
      <c r="A1230" s="8" t="s">
        <v>5018</v>
      </c>
      <c r="B1230" s="2" t="s">
        <v>1647</v>
      </c>
      <c r="C1230" s="2" t="s">
        <v>116</v>
      </c>
      <c r="D1230" s="2" t="s">
        <v>108</v>
      </c>
      <c r="E1230" s="2" t="s">
        <v>107</v>
      </c>
      <c r="F1230" s="8" t="s">
        <v>24</v>
      </c>
      <c r="G1230" s="8">
        <v>1</v>
      </c>
      <c r="H1230" s="8">
        <v>0</v>
      </c>
      <c r="I1230" s="8">
        <v>0</v>
      </c>
      <c r="J1230" s="8">
        <v>1</v>
      </c>
      <c r="K1230" s="8">
        <v>1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5">
        <v>301080178</v>
      </c>
    </row>
    <row r="1231" spans="1:21" hidden="1" x14ac:dyDescent="0.25">
      <c r="A1231" s="8" t="s">
        <v>5018</v>
      </c>
      <c r="B1231" s="2" t="s">
        <v>1648</v>
      </c>
      <c r="C1231" s="2" t="s">
        <v>116</v>
      </c>
      <c r="D1231" s="2" t="s">
        <v>108</v>
      </c>
      <c r="E1231" s="2" t="s">
        <v>107</v>
      </c>
      <c r="F1231" s="8" t="s">
        <v>24</v>
      </c>
      <c r="G1231" s="8">
        <v>1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5">
        <v>301080194</v>
      </c>
    </row>
    <row r="1232" spans="1:21" hidden="1" x14ac:dyDescent="0.25">
      <c r="A1232" s="8" t="s">
        <v>5018</v>
      </c>
      <c r="B1232" s="2" t="s">
        <v>1649</v>
      </c>
      <c r="C1232" s="2" t="s">
        <v>116</v>
      </c>
      <c r="D1232" s="2" t="s">
        <v>108</v>
      </c>
      <c r="E1232" s="2" t="s">
        <v>107</v>
      </c>
      <c r="F1232" s="8" t="s">
        <v>24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5">
        <v>301080208</v>
      </c>
    </row>
    <row r="1233" spans="1:21" hidden="1" x14ac:dyDescent="0.25">
      <c r="A1233" s="8" t="s">
        <v>5018</v>
      </c>
      <c r="B1233" s="2" t="s">
        <v>1650</v>
      </c>
      <c r="C1233" s="2" t="s">
        <v>116</v>
      </c>
      <c r="D1233" s="2" t="s">
        <v>108</v>
      </c>
      <c r="E1233" s="2" t="s">
        <v>107</v>
      </c>
      <c r="F1233" s="8" t="s">
        <v>24</v>
      </c>
      <c r="G1233" s="8">
        <v>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5">
        <v>301080216</v>
      </c>
    </row>
    <row r="1234" spans="1:21" hidden="1" x14ac:dyDescent="0.25">
      <c r="A1234" s="8" t="s">
        <v>5018</v>
      </c>
      <c r="B1234" s="2" t="s">
        <v>1651</v>
      </c>
      <c r="C1234" s="2" t="s">
        <v>116</v>
      </c>
      <c r="D1234" s="2" t="s">
        <v>108</v>
      </c>
      <c r="E1234" s="2" t="s">
        <v>107</v>
      </c>
      <c r="F1234" s="8" t="s">
        <v>24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5">
        <v>301080224</v>
      </c>
    </row>
    <row r="1235" spans="1:21" hidden="1" x14ac:dyDescent="0.25">
      <c r="A1235" s="8" t="s">
        <v>5018</v>
      </c>
      <c r="B1235" s="2" t="s">
        <v>1652</v>
      </c>
      <c r="C1235" s="2" t="s">
        <v>116</v>
      </c>
      <c r="D1235" s="2" t="s">
        <v>108</v>
      </c>
      <c r="E1235" s="2" t="s">
        <v>107</v>
      </c>
      <c r="F1235" s="8" t="s">
        <v>24</v>
      </c>
      <c r="G1235" s="8">
        <v>1</v>
      </c>
      <c r="H1235" s="8">
        <v>0</v>
      </c>
      <c r="I1235" s="8">
        <v>0</v>
      </c>
      <c r="J1235" s="8">
        <v>0</v>
      </c>
      <c r="K1235" s="8">
        <v>1</v>
      </c>
      <c r="L1235" s="8">
        <v>1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5">
        <v>301080232</v>
      </c>
    </row>
    <row r="1236" spans="1:21" hidden="1" x14ac:dyDescent="0.25">
      <c r="A1236" s="8" t="s">
        <v>5018</v>
      </c>
      <c r="B1236" s="2" t="s">
        <v>1653</v>
      </c>
      <c r="C1236" s="2" t="s">
        <v>116</v>
      </c>
      <c r="D1236" s="2" t="s">
        <v>108</v>
      </c>
      <c r="E1236" s="2" t="s">
        <v>107</v>
      </c>
      <c r="F1236" s="8" t="s">
        <v>24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5">
        <v>301080240</v>
      </c>
    </row>
    <row r="1237" spans="1:21" hidden="1" x14ac:dyDescent="0.25">
      <c r="A1237" s="8" t="s">
        <v>5018</v>
      </c>
      <c r="B1237" s="2" t="s">
        <v>1654</v>
      </c>
      <c r="C1237" s="2" t="s">
        <v>116</v>
      </c>
      <c r="D1237" s="2" t="s">
        <v>108</v>
      </c>
      <c r="E1237" s="2" t="s">
        <v>107</v>
      </c>
      <c r="F1237" s="8" t="s">
        <v>24</v>
      </c>
      <c r="G1237" s="8">
        <v>1</v>
      </c>
      <c r="H1237" s="8">
        <v>0</v>
      </c>
      <c r="I1237" s="8">
        <v>0</v>
      </c>
      <c r="J1237" s="8">
        <v>1</v>
      </c>
      <c r="K1237" s="8">
        <v>0</v>
      </c>
      <c r="L1237" s="8">
        <v>1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5">
        <v>301080259</v>
      </c>
    </row>
    <row r="1238" spans="1:21" hidden="1" x14ac:dyDescent="0.25">
      <c r="A1238" s="8" t="s">
        <v>5018</v>
      </c>
      <c r="B1238" s="2" t="s">
        <v>1655</v>
      </c>
      <c r="C1238" s="2" t="s">
        <v>116</v>
      </c>
      <c r="D1238" s="2" t="s">
        <v>108</v>
      </c>
      <c r="E1238" s="2" t="s">
        <v>107</v>
      </c>
      <c r="F1238" s="8" t="s">
        <v>24</v>
      </c>
      <c r="G1238" s="8">
        <v>1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5">
        <v>301080267</v>
      </c>
    </row>
    <row r="1239" spans="1:21" hidden="1" x14ac:dyDescent="0.25">
      <c r="A1239" s="8" t="s">
        <v>5018</v>
      </c>
      <c r="B1239" s="2" t="s">
        <v>1656</v>
      </c>
      <c r="C1239" s="2" t="s">
        <v>116</v>
      </c>
      <c r="D1239" s="2" t="s">
        <v>108</v>
      </c>
      <c r="E1239" s="2" t="s">
        <v>107</v>
      </c>
      <c r="F1239" s="8" t="s">
        <v>24</v>
      </c>
      <c r="G1239" s="8">
        <v>1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5">
        <v>301080275</v>
      </c>
    </row>
    <row r="1240" spans="1:21" hidden="1" x14ac:dyDescent="0.25">
      <c r="A1240" s="8" t="s">
        <v>5018</v>
      </c>
      <c r="B1240" s="2" t="s">
        <v>1657</v>
      </c>
      <c r="C1240" s="2" t="s">
        <v>116</v>
      </c>
      <c r="D1240" s="2" t="s">
        <v>108</v>
      </c>
      <c r="E1240" s="2" t="s">
        <v>107</v>
      </c>
      <c r="F1240" s="8" t="s">
        <v>24</v>
      </c>
      <c r="G1240" s="8">
        <v>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5">
        <v>301080283</v>
      </c>
    </row>
    <row r="1241" spans="1:21" hidden="1" x14ac:dyDescent="0.25">
      <c r="A1241" s="8" t="s">
        <v>5018</v>
      </c>
      <c r="B1241" s="2" t="s">
        <v>1658</v>
      </c>
      <c r="C1241" s="2" t="s">
        <v>116</v>
      </c>
      <c r="D1241" s="2" t="s">
        <v>108</v>
      </c>
      <c r="E1241" s="2" t="s">
        <v>107</v>
      </c>
      <c r="F1241" s="8" t="s">
        <v>24</v>
      </c>
      <c r="G1241" s="8">
        <v>1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5">
        <v>301080291</v>
      </c>
    </row>
    <row r="1242" spans="1:21" hidden="1" x14ac:dyDescent="0.25">
      <c r="A1242" s="8" t="s">
        <v>5018</v>
      </c>
      <c r="B1242" s="2" t="s">
        <v>1659</v>
      </c>
      <c r="C1242" s="2" t="s">
        <v>116</v>
      </c>
      <c r="D1242" s="2" t="s">
        <v>108</v>
      </c>
      <c r="E1242" s="2" t="s">
        <v>107</v>
      </c>
      <c r="F1242" s="8" t="s">
        <v>24</v>
      </c>
      <c r="G1242" s="8">
        <v>1</v>
      </c>
      <c r="H1242" s="8">
        <v>0</v>
      </c>
      <c r="I1242" s="8">
        <v>0</v>
      </c>
      <c r="J1242" s="8">
        <v>1</v>
      </c>
      <c r="K1242" s="8">
        <v>0</v>
      </c>
      <c r="L1242" s="8">
        <v>1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5">
        <v>301080305</v>
      </c>
    </row>
    <row r="1243" spans="1:21" hidden="1" x14ac:dyDescent="0.25">
      <c r="A1243" s="8" t="s">
        <v>5018</v>
      </c>
      <c r="B1243" s="2" t="s">
        <v>1660</v>
      </c>
      <c r="C1243" s="2" t="s">
        <v>116</v>
      </c>
      <c r="D1243" s="2" t="s">
        <v>108</v>
      </c>
      <c r="E1243" s="2" t="s">
        <v>107</v>
      </c>
      <c r="F1243" s="8" t="s">
        <v>24</v>
      </c>
      <c r="G1243" s="8">
        <v>1</v>
      </c>
      <c r="H1243" s="8">
        <v>0</v>
      </c>
      <c r="I1243" s="8">
        <v>0</v>
      </c>
      <c r="J1243" s="8">
        <v>1</v>
      </c>
      <c r="K1243" s="8">
        <v>1</v>
      </c>
      <c r="L1243" s="8">
        <v>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5">
        <v>301080313</v>
      </c>
    </row>
    <row r="1244" spans="1:21" hidden="1" x14ac:dyDescent="0.25">
      <c r="A1244" s="8" t="s">
        <v>5018</v>
      </c>
      <c r="B1244" s="2" t="s">
        <v>1661</v>
      </c>
      <c r="C1244" s="2" t="s">
        <v>116</v>
      </c>
      <c r="D1244" s="2" t="s">
        <v>108</v>
      </c>
      <c r="E1244" s="2" t="s">
        <v>107</v>
      </c>
      <c r="F1244" s="8" t="s">
        <v>24</v>
      </c>
      <c r="G1244" s="8">
        <v>1</v>
      </c>
      <c r="H1244" s="8">
        <v>0</v>
      </c>
      <c r="I1244" s="8">
        <v>0</v>
      </c>
      <c r="J1244" s="8">
        <v>1</v>
      </c>
      <c r="K1244" s="8">
        <v>1</v>
      </c>
      <c r="L1244" s="8">
        <v>1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5">
        <v>301080321</v>
      </c>
    </row>
    <row r="1245" spans="1:21" hidden="1" x14ac:dyDescent="0.25">
      <c r="A1245" s="8" t="s">
        <v>5018</v>
      </c>
      <c r="B1245" s="2" t="s">
        <v>1662</v>
      </c>
      <c r="C1245" s="2" t="s">
        <v>116</v>
      </c>
      <c r="D1245" s="2" t="s">
        <v>108</v>
      </c>
      <c r="E1245" s="2" t="s">
        <v>107</v>
      </c>
      <c r="F1245" s="8" t="s">
        <v>24</v>
      </c>
      <c r="G1245" s="8">
        <v>1</v>
      </c>
      <c r="H1245" s="8">
        <v>0</v>
      </c>
      <c r="I1245" s="8">
        <v>0</v>
      </c>
      <c r="J1245" s="8">
        <v>1</v>
      </c>
      <c r="K1245" s="8">
        <v>0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5">
        <v>301080330</v>
      </c>
    </row>
    <row r="1246" spans="1:21" hidden="1" x14ac:dyDescent="0.25">
      <c r="A1246" s="8" t="s">
        <v>5018</v>
      </c>
      <c r="B1246" s="2" t="s">
        <v>1663</v>
      </c>
      <c r="C1246" s="2" t="s">
        <v>116</v>
      </c>
      <c r="D1246" s="2" t="s">
        <v>108</v>
      </c>
      <c r="E1246" s="2" t="s">
        <v>107</v>
      </c>
      <c r="F1246" s="8" t="s">
        <v>24</v>
      </c>
      <c r="G1246" s="8">
        <v>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5">
        <v>301080348</v>
      </c>
    </row>
    <row r="1247" spans="1:21" hidden="1" x14ac:dyDescent="0.25">
      <c r="A1247" s="8" t="s">
        <v>5018</v>
      </c>
      <c r="B1247" s="2" t="s">
        <v>1664</v>
      </c>
      <c r="C1247" s="2" t="s">
        <v>116</v>
      </c>
      <c r="D1247" s="2" t="s">
        <v>108</v>
      </c>
      <c r="E1247" s="2" t="s">
        <v>107</v>
      </c>
      <c r="F1247" s="8" t="s">
        <v>24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5">
        <v>301080356</v>
      </c>
    </row>
    <row r="1248" spans="1:21" hidden="1" x14ac:dyDescent="0.25">
      <c r="A1248" s="8" t="s">
        <v>5018</v>
      </c>
      <c r="B1248" s="2" t="s">
        <v>1665</v>
      </c>
      <c r="C1248" s="2" t="s">
        <v>116</v>
      </c>
      <c r="D1248" s="2" t="s">
        <v>108</v>
      </c>
      <c r="E1248" s="2" t="s">
        <v>107</v>
      </c>
      <c r="F1248" s="8" t="s">
        <v>24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5">
        <v>301080364</v>
      </c>
    </row>
    <row r="1249" spans="1:21" hidden="1" x14ac:dyDescent="0.25">
      <c r="A1249" s="8" t="s">
        <v>5018</v>
      </c>
      <c r="B1249" s="2" t="s">
        <v>1666</v>
      </c>
      <c r="C1249" s="2" t="s">
        <v>116</v>
      </c>
      <c r="D1249" s="2" t="s">
        <v>108</v>
      </c>
      <c r="E1249" s="2" t="s">
        <v>107</v>
      </c>
      <c r="F1249" s="8" t="s">
        <v>24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5">
        <v>301080372</v>
      </c>
    </row>
    <row r="1250" spans="1:21" hidden="1" x14ac:dyDescent="0.25">
      <c r="A1250" s="8" t="s">
        <v>5018</v>
      </c>
      <c r="B1250" s="2" t="s">
        <v>1667</v>
      </c>
      <c r="C1250" s="2" t="s">
        <v>116</v>
      </c>
      <c r="D1250" s="2" t="s">
        <v>108</v>
      </c>
      <c r="E1250" s="2" t="s">
        <v>107</v>
      </c>
      <c r="F1250" s="8" t="s">
        <v>24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5">
        <v>301080380</v>
      </c>
    </row>
    <row r="1251" spans="1:21" hidden="1" x14ac:dyDescent="0.25">
      <c r="A1251" s="8" t="s">
        <v>5018</v>
      </c>
      <c r="B1251" s="2" t="s">
        <v>1668</v>
      </c>
      <c r="C1251" s="2" t="s">
        <v>116</v>
      </c>
      <c r="D1251" s="2" t="s">
        <v>108</v>
      </c>
      <c r="E1251" s="2" t="s">
        <v>107</v>
      </c>
      <c r="F1251" s="8" t="s">
        <v>24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5">
        <v>301080399</v>
      </c>
    </row>
    <row r="1252" spans="1:21" hidden="1" x14ac:dyDescent="0.25">
      <c r="A1252" s="8" t="s">
        <v>5018</v>
      </c>
      <c r="B1252" s="2" t="s">
        <v>1669</v>
      </c>
      <c r="C1252" s="2" t="s">
        <v>117</v>
      </c>
      <c r="D1252" s="2" t="s">
        <v>108</v>
      </c>
      <c r="E1252" s="2" t="s">
        <v>107</v>
      </c>
      <c r="F1252" s="8" t="s">
        <v>24</v>
      </c>
      <c r="G1252" s="8">
        <v>0</v>
      </c>
      <c r="H1252" s="8">
        <v>1</v>
      </c>
      <c r="I1252" s="8">
        <v>1</v>
      </c>
      <c r="J1252" s="8">
        <v>0</v>
      </c>
      <c r="K1252" s="8">
        <v>0</v>
      </c>
      <c r="L1252" s="8">
        <v>0</v>
      </c>
      <c r="M1252" s="8">
        <v>1</v>
      </c>
      <c r="N1252" s="8">
        <v>0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5">
        <v>301090017</v>
      </c>
    </row>
    <row r="1253" spans="1:21" hidden="1" x14ac:dyDescent="0.25">
      <c r="A1253" s="8" t="s">
        <v>5018</v>
      </c>
      <c r="B1253" s="2" t="s">
        <v>1670</v>
      </c>
      <c r="C1253" s="2" t="s">
        <v>117</v>
      </c>
      <c r="D1253" s="2" t="s">
        <v>108</v>
      </c>
      <c r="E1253" s="2" t="s">
        <v>107</v>
      </c>
      <c r="F1253" s="8" t="s">
        <v>24</v>
      </c>
      <c r="G1253" s="8">
        <v>0</v>
      </c>
      <c r="H1253" s="8">
        <v>1</v>
      </c>
      <c r="I1253" s="8">
        <v>1</v>
      </c>
      <c r="J1253" s="8">
        <v>0</v>
      </c>
      <c r="K1253" s="8">
        <v>0</v>
      </c>
      <c r="L1253" s="8">
        <v>0</v>
      </c>
      <c r="M1253" s="8">
        <v>1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0</v>
      </c>
      <c r="U1253" s="5">
        <v>301090025</v>
      </c>
    </row>
    <row r="1254" spans="1:21" hidden="1" x14ac:dyDescent="0.25">
      <c r="A1254" s="8" t="s">
        <v>5018</v>
      </c>
      <c r="B1254" s="2" t="s">
        <v>1671</v>
      </c>
      <c r="C1254" s="2" t="s">
        <v>117</v>
      </c>
      <c r="D1254" s="2" t="s">
        <v>108</v>
      </c>
      <c r="E1254" s="2" t="s">
        <v>107</v>
      </c>
      <c r="F1254" s="8" t="s">
        <v>23</v>
      </c>
      <c r="G1254" s="8">
        <v>1</v>
      </c>
      <c r="H1254" s="8">
        <v>0</v>
      </c>
      <c r="I1254" s="8">
        <v>0</v>
      </c>
      <c r="J1254" s="8">
        <v>0</v>
      </c>
      <c r="K1254" s="8">
        <v>1</v>
      </c>
      <c r="L1254" s="8">
        <v>1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5">
        <v>301090033</v>
      </c>
    </row>
    <row r="1255" spans="1:21" hidden="1" x14ac:dyDescent="0.25">
      <c r="A1255" s="8" t="s">
        <v>5018</v>
      </c>
      <c r="B1255" s="2" t="s">
        <v>1672</v>
      </c>
      <c r="C1255" s="2" t="s">
        <v>118</v>
      </c>
      <c r="D1255" s="2" t="s">
        <v>108</v>
      </c>
      <c r="E1255" s="2" t="s">
        <v>107</v>
      </c>
      <c r="F1255" s="8" t="s">
        <v>24</v>
      </c>
      <c r="G1255" s="8">
        <v>1</v>
      </c>
      <c r="H1255" s="8">
        <v>0</v>
      </c>
      <c r="I1255" s="8">
        <v>0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5">
        <v>301100012</v>
      </c>
    </row>
    <row r="1256" spans="1:21" hidden="1" x14ac:dyDescent="0.25">
      <c r="A1256" s="8" t="s">
        <v>5018</v>
      </c>
      <c r="B1256" s="2" t="s">
        <v>1673</v>
      </c>
      <c r="C1256" s="2" t="s">
        <v>118</v>
      </c>
      <c r="D1256" s="2" t="s">
        <v>108</v>
      </c>
      <c r="E1256" s="2" t="s">
        <v>107</v>
      </c>
      <c r="F1256" s="8" t="s">
        <v>23</v>
      </c>
      <c r="G1256" s="8">
        <v>1</v>
      </c>
      <c r="H1256" s="8">
        <v>0</v>
      </c>
      <c r="I1256" s="8">
        <v>0</v>
      </c>
      <c r="J1256" s="8">
        <v>1</v>
      </c>
      <c r="K1256" s="8">
        <v>1</v>
      </c>
      <c r="L1256" s="8">
        <v>1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5">
        <v>301100020</v>
      </c>
    </row>
    <row r="1257" spans="1:21" hidden="1" x14ac:dyDescent="0.25">
      <c r="A1257" s="8" t="s">
        <v>5018</v>
      </c>
      <c r="B1257" s="2" t="s">
        <v>1674</v>
      </c>
      <c r="C1257" s="2" t="s">
        <v>118</v>
      </c>
      <c r="D1257" s="2" t="s">
        <v>108</v>
      </c>
      <c r="E1257" s="2" t="s">
        <v>107</v>
      </c>
      <c r="F1257" s="8" t="s">
        <v>23</v>
      </c>
      <c r="G1257" s="8">
        <v>1</v>
      </c>
      <c r="H1257" s="8">
        <v>0</v>
      </c>
      <c r="I1257" s="8">
        <v>0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5">
        <v>301100039</v>
      </c>
    </row>
    <row r="1258" spans="1:21" hidden="1" x14ac:dyDescent="0.25">
      <c r="A1258" s="8" t="s">
        <v>5018</v>
      </c>
      <c r="B1258" s="2" t="s">
        <v>1675</v>
      </c>
      <c r="C1258" s="2" t="s">
        <v>118</v>
      </c>
      <c r="D1258" s="2" t="s">
        <v>108</v>
      </c>
      <c r="E1258" s="2" t="s">
        <v>107</v>
      </c>
      <c r="F1258" s="8" t="s">
        <v>23</v>
      </c>
      <c r="G1258" s="8">
        <v>1</v>
      </c>
      <c r="H1258" s="8">
        <v>1</v>
      </c>
      <c r="I1258" s="8">
        <v>1</v>
      </c>
      <c r="J1258" s="8">
        <v>1</v>
      </c>
      <c r="K1258" s="8">
        <v>1</v>
      </c>
      <c r="L1258" s="8">
        <v>1</v>
      </c>
      <c r="M1258" s="8">
        <v>0</v>
      </c>
      <c r="N1258" s="8">
        <v>0</v>
      </c>
      <c r="O1258" s="8">
        <v>1</v>
      </c>
      <c r="P1258" s="8">
        <v>1</v>
      </c>
      <c r="Q1258" s="8">
        <v>0</v>
      </c>
      <c r="R1258" s="8">
        <v>0</v>
      </c>
      <c r="S1258" s="8">
        <v>0</v>
      </c>
      <c r="T1258" s="8">
        <v>0</v>
      </c>
      <c r="U1258" s="5">
        <v>301100047</v>
      </c>
    </row>
    <row r="1259" spans="1:21" hidden="1" x14ac:dyDescent="0.25">
      <c r="A1259" s="8" t="s">
        <v>5018</v>
      </c>
      <c r="B1259" s="2" t="s">
        <v>1676</v>
      </c>
      <c r="C1259" s="2" t="s">
        <v>118</v>
      </c>
      <c r="D1259" s="2" t="s">
        <v>108</v>
      </c>
      <c r="E1259" s="2" t="s">
        <v>107</v>
      </c>
      <c r="F1259" s="8" t="s">
        <v>23</v>
      </c>
      <c r="G1259" s="8">
        <v>1</v>
      </c>
      <c r="H1259" s="8">
        <v>1</v>
      </c>
      <c r="I1259" s="8">
        <v>1</v>
      </c>
      <c r="J1259" s="8">
        <v>1</v>
      </c>
      <c r="K1259" s="8">
        <v>1</v>
      </c>
      <c r="L1259" s="8">
        <v>1</v>
      </c>
      <c r="M1259" s="8">
        <v>0</v>
      </c>
      <c r="N1259" s="8">
        <v>0</v>
      </c>
      <c r="O1259" s="8">
        <v>1</v>
      </c>
      <c r="P1259" s="8">
        <v>1</v>
      </c>
      <c r="Q1259" s="8">
        <v>0</v>
      </c>
      <c r="R1259" s="8">
        <v>0</v>
      </c>
      <c r="S1259" s="8">
        <v>0</v>
      </c>
      <c r="T1259" s="8">
        <v>0</v>
      </c>
      <c r="U1259" s="5">
        <v>301100055</v>
      </c>
    </row>
    <row r="1260" spans="1:21" hidden="1" x14ac:dyDescent="0.25">
      <c r="A1260" s="8" t="s">
        <v>5018</v>
      </c>
      <c r="B1260" s="2" t="s">
        <v>1677</v>
      </c>
      <c r="C1260" s="2" t="s">
        <v>118</v>
      </c>
      <c r="D1260" s="2" t="s">
        <v>108</v>
      </c>
      <c r="E1260" s="2" t="s">
        <v>107</v>
      </c>
      <c r="F1260" s="8" t="s">
        <v>24</v>
      </c>
      <c r="G1260" s="8">
        <v>1</v>
      </c>
      <c r="H1260" s="8">
        <v>1</v>
      </c>
      <c r="I1260" s="8">
        <v>1</v>
      </c>
      <c r="J1260" s="8">
        <v>0</v>
      </c>
      <c r="K1260" s="8">
        <v>1</v>
      </c>
      <c r="L1260" s="8">
        <v>1</v>
      </c>
      <c r="M1260" s="8">
        <v>0</v>
      </c>
      <c r="N1260" s="8">
        <v>0</v>
      </c>
      <c r="O1260" s="8">
        <v>1</v>
      </c>
      <c r="P1260" s="8">
        <v>1</v>
      </c>
      <c r="Q1260" s="8">
        <v>0</v>
      </c>
      <c r="R1260" s="8">
        <v>0</v>
      </c>
      <c r="S1260" s="8">
        <v>0</v>
      </c>
      <c r="T1260" s="8">
        <v>0</v>
      </c>
      <c r="U1260" s="5">
        <v>301100063</v>
      </c>
    </row>
    <row r="1261" spans="1:21" hidden="1" x14ac:dyDescent="0.25">
      <c r="A1261" s="8" t="s">
        <v>5018</v>
      </c>
      <c r="B1261" s="2" t="s">
        <v>1678</v>
      </c>
      <c r="C1261" s="2" t="s">
        <v>118</v>
      </c>
      <c r="D1261" s="2" t="s">
        <v>108</v>
      </c>
      <c r="E1261" s="2" t="s">
        <v>107</v>
      </c>
      <c r="F1261" s="8" t="s">
        <v>24</v>
      </c>
      <c r="G1261" s="8">
        <v>1</v>
      </c>
      <c r="H1261" s="8">
        <v>1</v>
      </c>
      <c r="I1261" s="8">
        <v>1</v>
      </c>
      <c r="J1261" s="8">
        <v>0</v>
      </c>
      <c r="K1261" s="8">
        <v>1</v>
      </c>
      <c r="L1261" s="8">
        <v>1</v>
      </c>
      <c r="M1261" s="8">
        <v>0</v>
      </c>
      <c r="N1261" s="8">
        <v>0</v>
      </c>
      <c r="O1261" s="8">
        <v>1</v>
      </c>
      <c r="P1261" s="8">
        <v>1</v>
      </c>
      <c r="Q1261" s="8">
        <v>0</v>
      </c>
      <c r="R1261" s="8">
        <v>0</v>
      </c>
      <c r="S1261" s="8">
        <v>0</v>
      </c>
      <c r="T1261" s="8">
        <v>0</v>
      </c>
      <c r="U1261" s="5">
        <v>301100071</v>
      </c>
    </row>
    <row r="1262" spans="1:21" hidden="1" x14ac:dyDescent="0.25">
      <c r="A1262" s="8" t="s">
        <v>5018</v>
      </c>
      <c r="B1262" s="2" t="s">
        <v>1679</v>
      </c>
      <c r="C1262" s="2" t="s">
        <v>118</v>
      </c>
      <c r="D1262" s="2" t="s">
        <v>108</v>
      </c>
      <c r="E1262" s="2" t="s">
        <v>107</v>
      </c>
      <c r="F1262" s="8" t="s">
        <v>24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5">
        <v>301100080</v>
      </c>
    </row>
    <row r="1263" spans="1:21" hidden="1" x14ac:dyDescent="0.25">
      <c r="A1263" s="8" t="s">
        <v>5018</v>
      </c>
      <c r="B1263" s="2" t="s">
        <v>1680</v>
      </c>
      <c r="C1263" s="2" t="s">
        <v>118</v>
      </c>
      <c r="D1263" s="2" t="s">
        <v>108</v>
      </c>
      <c r="E1263" s="2" t="s">
        <v>107</v>
      </c>
      <c r="F1263" s="8" t="s">
        <v>24</v>
      </c>
      <c r="G1263" s="8">
        <v>1</v>
      </c>
      <c r="H1263" s="8">
        <v>1</v>
      </c>
      <c r="I1263" s="8">
        <v>1</v>
      </c>
      <c r="J1263" s="8">
        <v>0</v>
      </c>
      <c r="K1263" s="8">
        <v>1</v>
      </c>
      <c r="L1263" s="8">
        <v>1</v>
      </c>
      <c r="M1263" s="8">
        <v>0</v>
      </c>
      <c r="N1263" s="8">
        <v>0</v>
      </c>
      <c r="O1263" s="8">
        <v>1</v>
      </c>
      <c r="P1263" s="8">
        <v>1</v>
      </c>
      <c r="Q1263" s="8">
        <v>0</v>
      </c>
      <c r="R1263" s="8">
        <v>0</v>
      </c>
      <c r="S1263" s="8">
        <v>0</v>
      </c>
      <c r="T1263" s="8">
        <v>0</v>
      </c>
      <c r="U1263" s="5">
        <v>301100098</v>
      </c>
    </row>
    <row r="1264" spans="1:21" hidden="1" x14ac:dyDescent="0.25">
      <c r="A1264" s="8" t="s">
        <v>5018</v>
      </c>
      <c r="B1264" s="2" t="s">
        <v>1681</v>
      </c>
      <c r="C1264" s="2" t="s">
        <v>118</v>
      </c>
      <c r="D1264" s="2" t="s">
        <v>108</v>
      </c>
      <c r="E1264" s="2" t="s">
        <v>107</v>
      </c>
      <c r="F1264" s="8" t="s">
        <v>23</v>
      </c>
      <c r="G1264" s="8">
        <v>1</v>
      </c>
      <c r="H1264" s="8">
        <v>1</v>
      </c>
      <c r="I1264" s="8">
        <v>0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1</v>
      </c>
      <c r="Q1264" s="8">
        <v>0</v>
      </c>
      <c r="R1264" s="8">
        <v>0</v>
      </c>
      <c r="S1264" s="8">
        <v>0</v>
      </c>
      <c r="T1264" s="8">
        <v>0</v>
      </c>
      <c r="U1264" s="5">
        <v>301100101</v>
      </c>
    </row>
    <row r="1265" spans="1:21" hidden="1" x14ac:dyDescent="0.25">
      <c r="A1265" s="8" t="s">
        <v>5018</v>
      </c>
      <c r="B1265" s="2" t="s">
        <v>1682</v>
      </c>
      <c r="C1265" s="2" t="s">
        <v>118</v>
      </c>
      <c r="D1265" s="2" t="s">
        <v>108</v>
      </c>
      <c r="E1265" s="2" t="s">
        <v>107</v>
      </c>
      <c r="F1265" s="8" t="s">
        <v>24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5">
        <v>301100110</v>
      </c>
    </row>
    <row r="1266" spans="1:21" hidden="1" x14ac:dyDescent="0.25">
      <c r="A1266" s="8" t="s">
        <v>5018</v>
      </c>
      <c r="B1266" s="2" t="s">
        <v>1683</v>
      </c>
      <c r="C1266" s="2" t="s">
        <v>118</v>
      </c>
      <c r="D1266" s="2" t="s">
        <v>108</v>
      </c>
      <c r="E1266" s="2" t="s">
        <v>107</v>
      </c>
      <c r="F1266" s="8" t="s">
        <v>23</v>
      </c>
      <c r="G1266" s="8">
        <v>1</v>
      </c>
      <c r="H1266" s="8">
        <v>1</v>
      </c>
      <c r="I1266" s="8">
        <v>1</v>
      </c>
      <c r="J1266" s="8">
        <v>1</v>
      </c>
      <c r="K1266" s="8">
        <v>1</v>
      </c>
      <c r="L1266" s="8">
        <v>1</v>
      </c>
      <c r="M1266" s="8">
        <v>0</v>
      </c>
      <c r="N1266" s="8">
        <v>0</v>
      </c>
      <c r="O1266" s="8">
        <v>1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5">
        <v>301100128</v>
      </c>
    </row>
    <row r="1267" spans="1:21" hidden="1" x14ac:dyDescent="0.25">
      <c r="A1267" s="8" t="s">
        <v>5018</v>
      </c>
      <c r="B1267" s="2" t="s">
        <v>1684</v>
      </c>
      <c r="C1267" s="2" t="s">
        <v>118</v>
      </c>
      <c r="D1267" s="2" t="s">
        <v>108</v>
      </c>
      <c r="E1267" s="2" t="s">
        <v>107</v>
      </c>
      <c r="F1267" s="8" t="s">
        <v>23</v>
      </c>
      <c r="G1267" s="8">
        <v>1</v>
      </c>
      <c r="H1267" s="8">
        <v>0</v>
      </c>
      <c r="I1267" s="8">
        <v>0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5">
        <v>301100136</v>
      </c>
    </row>
    <row r="1268" spans="1:21" hidden="1" x14ac:dyDescent="0.25">
      <c r="A1268" s="8" t="s">
        <v>5018</v>
      </c>
      <c r="B1268" s="2" t="s">
        <v>1685</v>
      </c>
      <c r="C1268" s="2" t="s">
        <v>118</v>
      </c>
      <c r="D1268" s="2" t="s">
        <v>108</v>
      </c>
      <c r="E1268" s="2" t="s">
        <v>107</v>
      </c>
      <c r="F1268" s="8" t="s">
        <v>23</v>
      </c>
      <c r="G1268" s="8">
        <v>1</v>
      </c>
      <c r="H1268" s="8">
        <v>1</v>
      </c>
      <c r="I1268" s="8">
        <v>1</v>
      </c>
      <c r="J1268" s="8">
        <v>1</v>
      </c>
      <c r="K1268" s="8">
        <v>1</v>
      </c>
      <c r="L1268" s="8">
        <v>1</v>
      </c>
      <c r="M1268" s="8">
        <v>0</v>
      </c>
      <c r="N1268" s="8">
        <v>0</v>
      </c>
      <c r="O1268" s="8">
        <v>1</v>
      </c>
      <c r="P1268" s="8">
        <v>1</v>
      </c>
      <c r="Q1268" s="8">
        <v>0</v>
      </c>
      <c r="R1268" s="8">
        <v>0</v>
      </c>
      <c r="S1268" s="8">
        <v>0</v>
      </c>
      <c r="T1268" s="8">
        <v>0</v>
      </c>
      <c r="U1268" s="5">
        <v>301100144</v>
      </c>
    </row>
    <row r="1269" spans="1:21" hidden="1" x14ac:dyDescent="0.25">
      <c r="A1269" s="8" t="s">
        <v>5018</v>
      </c>
      <c r="B1269" s="2" t="s">
        <v>1686</v>
      </c>
      <c r="C1269" s="2" t="s">
        <v>118</v>
      </c>
      <c r="D1269" s="2" t="s">
        <v>108</v>
      </c>
      <c r="E1269" s="2" t="s">
        <v>107</v>
      </c>
      <c r="F1269" s="8" t="s">
        <v>23</v>
      </c>
      <c r="G1269" s="8">
        <v>1</v>
      </c>
      <c r="H1269" s="8">
        <v>0</v>
      </c>
      <c r="I1269" s="8">
        <v>0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5">
        <v>301100152</v>
      </c>
    </row>
    <row r="1270" spans="1:21" hidden="1" x14ac:dyDescent="0.25">
      <c r="A1270" s="8" t="s">
        <v>5018</v>
      </c>
      <c r="B1270" s="2" t="s">
        <v>1687</v>
      </c>
      <c r="C1270" s="2" t="s">
        <v>118</v>
      </c>
      <c r="D1270" s="2" t="s">
        <v>108</v>
      </c>
      <c r="E1270" s="2" t="s">
        <v>107</v>
      </c>
      <c r="F1270" s="8" t="s">
        <v>23</v>
      </c>
      <c r="G1270" s="8">
        <v>1</v>
      </c>
      <c r="H1270" s="8">
        <v>1</v>
      </c>
      <c r="I1270" s="8">
        <v>1</v>
      </c>
      <c r="J1270" s="8">
        <v>1</v>
      </c>
      <c r="K1270" s="8">
        <v>1</v>
      </c>
      <c r="L1270" s="8">
        <v>1</v>
      </c>
      <c r="M1270" s="8">
        <v>0</v>
      </c>
      <c r="N1270" s="8">
        <v>0</v>
      </c>
      <c r="O1270" s="8">
        <v>1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5">
        <v>301100179</v>
      </c>
    </row>
    <row r="1271" spans="1:21" hidden="1" x14ac:dyDescent="0.25">
      <c r="A1271" s="8" t="s">
        <v>5018</v>
      </c>
      <c r="B1271" s="2" t="s">
        <v>1688</v>
      </c>
      <c r="C1271" s="2" t="s">
        <v>118</v>
      </c>
      <c r="D1271" s="2" t="s">
        <v>108</v>
      </c>
      <c r="E1271" s="2" t="s">
        <v>107</v>
      </c>
      <c r="F1271" s="8" t="s">
        <v>23</v>
      </c>
      <c r="G1271" s="8">
        <v>1</v>
      </c>
      <c r="H1271" s="8">
        <v>0</v>
      </c>
      <c r="I1271" s="8">
        <v>0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5">
        <v>301100187</v>
      </c>
    </row>
    <row r="1272" spans="1:21" hidden="1" x14ac:dyDescent="0.25">
      <c r="A1272" s="8" t="s">
        <v>5018</v>
      </c>
      <c r="B1272" s="2" t="s">
        <v>1689</v>
      </c>
      <c r="C1272" s="2" t="s">
        <v>119</v>
      </c>
      <c r="D1272" s="2" t="s">
        <v>108</v>
      </c>
      <c r="E1272" s="2" t="s">
        <v>107</v>
      </c>
      <c r="F1272" s="8" t="s">
        <v>36</v>
      </c>
      <c r="G1272" s="8">
        <v>1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5">
        <v>301110018</v>
      </c>
    </row>
    <row r="1273" spans="1:21" hidden="1" x14ac:dyDescent="0.25">
      <c r="A1273" s="8" t="s">
        <v>5018</v>
      </c>
      <c r="B1273" s="2" t="s">
        <v>1690</v>
      </c>
      <c r="C1273" s="2" t="s">
        <v>119</v>
      </c>
      <c r="D1273" s="2" t="s">
        <v>108</v>
      </c>
      <c r="E1273" s="2" t="s">
        <v>107</v>
      </c>
      <c r="F1273" s="8" t="s">
        <v>24</v>
      </c>
      <c r="G1273" s="8">
        <v>1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5">
        <v>301110026</v>
      </c>
    </row>
    <row r="1274" spans="1:21" hidden="1" x14ac:dyDescent="0.25">
      <c r="A1274" s="8" t="s">
        <v>5018</v>
      </c>
      <c r="B1274" s="2" t="s">
        <v>1691</v>
      </c>
      <c r="C1274" s="2" t="s">
        <v>120</v>
      </c>
      <c r="D1274" s="2" t="s">
        <v>108</v>
      </c>
      <c r="E1274" s="2" t="s">
        <v>107</v>
      </c>
      <c r="F1274" s="8" t="s">
        <v>36</v>
      </c>
      <c r="G1274" s="8">
        <v>1</v>
      </c>
      <c r="H1274" s="8">
        <v>0</v>
      </c>
      <c r="I1274" s="8">
        <v>0</v>
      </c>
      <c r="J1274" s="8">
        <v>0</v>
      </c>
      <c r="K1274" s="8">
        <v>1</v>
      </c>
      <c r="L1274" s="8">
        <v>1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5">
        <v>301120013</v>
      </c>
    </row>
    <row r="1275" spans="1:21" hidden="1" x14ac:dyDescent="0.25">
      <c r="A1275" s="8" t="s">
        <v>5018</v>
      </c>
      <c r="B1275" s="2" t="s">
        <v>1692</v>
      </c>
      <c r="C1275" s="2" t="s">
        <v>120</v>
      </c>
      <c r="D1275" s="2" t="s">
        <v>108</v>
      </c>
      <c r="E1275" s="2" t="s">
        <v>107</v>
      </c>
      <c r="F1275" s="8" t="s">
        <v>36</v>
      </c>
      <c r="G1275" s="8">
        <v>1</v>
      </c>
      <c r="H1275" s="8">
        <v>0</v>
      </c>
      <c r="I1275" s="8">
        <v>0</v>
      </c>
      <c r="J1275" s="8">
        <v>0</v>
      </c>
      <c r="K1275" s="8">
        <v>1</v>
      </c>
      <c r="L1275" s="8">
        <v>1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5">
        <v>301120021</v>
      </c>
    </row>
    <row r="1276" spans="1:21" hidden="1" x14ac:dyDescent="0.25">
      <c r="A1276" s="8" t="s">
        <v>5018</v>
      </c>
      <c r="B1276" s="2" t="s">
        <v>1693</v>
      </c>
      <c r="C1276" s="2" t="s">
        <v>120</v>
      </c>
      <c r="D1276" s="2" t="s">
        <v>108</v>
      </c>
      <c r="E1276" s="2" t="s">
        <v>107</v>
      </c>
      <c r="F1276" s="8" t="s">
        <v>36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1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5">
        <v>301120030</v>
      </c>
    </row>
    <row r="1277" spans="1:21" hidden="1" x14ac:dyDescent="0.25">
      <c r="A1277" s="8" t="s">
        <v>5018</v>
      </c>
      <c r="B1277" s="2" t="s">
        <v>1694</v>
      </c>
      <c r="C1277" s="2" t="s">
        <v>120</v>
      </c>
      <c r="D1277" s="2" t="s">
        <v>108</v>
      </c>
      <c r="E1277" s="2" t="s">
        <v>107</v>
      </c>
      <c r="F1277" s="8" t="s">
        <v>36</v>
      </c>
      <c r="G1277" s="8">
        <v>1</v>
      </c>
      <c r="H1277" s="8">
        <v>0</v>
      </c>
      <c r="I1277" s="8">
        <v>0</v>
      </c>
      <c r="J1277" s="8">
        <v>0</v>
      </c>
      <c r="K1277" s="8">
        <v>1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5">
        <v>301120048</v>
      </c>
    </row>
    <row r="1278" spans="1:21" hidden="1" x14ac:dyDescent="0.25">
      <c r="A1278" s="8" t="s">
        <v>5018</v>
      </c>
      <c r="B1278" s="2" t="s">
        <v>1695</v>
      </c>
      <c r="C1278" s="2" t="s">
        <v>120</v>
      </c>
      <c r="D1278" s="2" t="s">
        <v>108</v>
      </c>
      <c r="E1278" s="2" t="s">
        <v>107</v>
      </c>
      <c r="F1278" s="8" t="s">
        <v>36</v>
      </c>
      <c r="G1278" s="8">
        <v>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5">
        <v>301120056</v>
      </c>
    </row>
    <row r="1279" spans="1:21" hidden="1" x14ac:dyDescent="0.25">
      <c r="A1279" s="8" t="s">
        <v>5018</v>
      </c>
      <c r="B1279" s="2" t="s">
        <v>1696</v>
      </c>
      <c r="C1279" s="2" t="s">
        <v>120</v>
      </c>
      <c r="D1279" s="2" t="s">
        <v>108</v>
      </c>
      <c r="E1279" s="2" t="s">
        <v>107</v>
      </c>
      <c r="F1279" s="8" t="s">
        <v>24</v>
      </c>
      <c r="G1279" s="8">
        <v>1</v>
      </c>
      <c r="H1279" s="8">
        <v>0</v>
      </c>
      <c r="I1279" s="8">
        <v>0</v>
      </c>
      <c r="J1279" s="8">
        <v>0</v>
      </c>
      <c r="K1279" s="8">
        <v>1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5">
        <v>301120064</v>
      </c>
    </row>
    <row r="1280" spans="1:21" hidden="1" x14ac:dyDescent="0.25">
      <c r="A1280" s="8" t="s">
        <v>5018</v>
      </c>
      <c r="B1280" s="2" t="s">
        <v>1697</v>
      </c>
      <c r="C1280" s="2" t="s">
        <v>120</v>
      </c>
      <c r="D1280" s="2" t="s">
        <v>108</v>
      </c>
      <c r="E1280" s="2" t="s">
        <v>107</v>
      </c>
      <c r="F1280" s="8" t="s">
        <v>36</v>
      </c>
      <c r="G1280" s="8">
        <v>1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5">
        <v>301120072</v>
      </c>
    </row>
    <row r="1281" spans="1:21" hidden="1" x14ac:dyDescent="0.25">
      <c r="A1281" s="8" t="s">
        <v>5018</v>
      </c>
      <c r="B1281" s="2" t="s">
        <v>1698</v>
      </c>
      <c r="C1281" s="2" t="s">
        <v>120</v>
      </c>
      <c r="D1281" s="2" t="s">
        <v>108</v>
      </c>
      <c r="E1281" s="2" t="s">
        <v>107</v>
      </c>
      <c r="F1281" s="8" t="s">
        <v>36</v>
      </c>
      <c r="G1281" s="8">
        <v>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5">
        <v>301120080</v>
      </c>
    </row>
    <row r="1282" spans="1:21" hidden="1" x14ac:dyDescent="0.25">
      <c r="A1282" s="8" t="s">
        <v>5018</v>
      </c>
      <c r="B1282" s="2" t="s">
        <v>1699</v>
      </c>
      <c r="C1282" s="2" t="s">
        <v>121</v>
      </c>
      <c r="D1282" s="2" t="s">
        <v>108</v>
      </c>
      <c r="E1282" s="2" t="s">
        <v>107</v>
      </c>
      <c r="F1282" s="8" t="s">
        <v>36</v>
      </c>
      <c r="G1282" s="8">
        <v>1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5">
        <v>301130019</v>
      </c>
    </row>
    <row r="1283" spans="1:21" hidden="1" x14ac:dyDescent="0.25">
      <c r="A1283" s="8" t="s">
        <v>5018</v>
      </c>
      <c r="B1283" s="2" t="s">
        <v>1700</v>
      </c>
      <c r="C1283" s="2" t="s">
        <v>121</v>
      </c>
      <c r="D1283" s="2" t="s">
        <v>108</v>
      </c>
      <c r="E1283" s="2" t="s">
        <v>107</v>
      </c>
      <c r="F1283" s="8" t="s">
        <v>24</v>
      </c>
      <c r="G1283" s="8">
        <v>1</v>
      </c>
      <c r="H1283" s="8">
        <v>0</v>
      </c>
      <c r="I1283" s="8">
        <v>0</v>
      </c>
      <c r="J1283" s="8">
        <v>0</v>
      </c>
      <c r="K1283" s="8">
        <v>1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5">
        <v>301130035</v>
      </c>
    </row>
    <row r="1284" spans="1:21" hidden="1" x14ac:dyDescent="0.25">
      <c r="A1284" s="8" t="s">
        <v>5018</v>
      </c>
      <c r="B1284" s="2" t="s">
        <v>1701</v>
      </c>
      <c r="C1284" s="2" t="s">
        <v>121</v>
      </c>
      <c r="D1284" s="2" t="s">
        <v>108</v>
      </c>
      <c r="E1284" s="2" t="s">
        <v>107</v>
      </c>
      <c r="F1284" s="8" t="s">
        <v>24</v>
      </c>
      <c r="G1284" s="8">
        <v>1</v>
      </c>
      <c r="H1284" s="8">
        <v>0</v>
      </c>
      <c r="I1284" s="8">
        <v>0</v>
      </c>
      <c r="J1284" s="8">
        <v>0</v>
      </c>
      <c r="K1284" s="8">
        <v>1</v>
      </c>
      <c r="L1284" s="8">
        <v>1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5">
        <v>301130043</v>
      </c>
    </row>
    <row r="1285" spans="1:21" hidden="1" x14ac:dyDescent="0.25">
      <c r="A1285" s="8" t="s">
        <v>5018</v>
      </c>
      <c r="B1285" s="2" t="s">
        <v>1702</v>
      </c>
      <c r="C1285" s="2" t="s">
        <v>121</v>
      </c>
      <c r="D1285" s="2" t="s">
        <v>108</v>
      </c>
      <c r="E1285" s="2" t="s">
        <v>107</v>
      </c>
      <c r="F1285" s="8" t="s">
        <v>24</v>
      </c>
      <c r="G1285" s="8">
        <v>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5">
        <v>301130051</v>
      </c>
    </row>
    <row r="1286" spans="1:21" hidden="1" x14ac:dyDescent="0.25">
      <c r="A1286" s="8" t="s">
        <v>5018</v>
      </c>
      <c r="B1286" s="2" t="s">
        <v>1703</v>
      </c>
      <c r="C1286" s="2" t="s">
        <v>121</v>
      </c>
      <c r="D1286" s="2" t="s">
        <v>108</v>
      </c>
      <c r="E1286" s="2" t="s">
        <v>107</v>
      </c>
      <c r="F1286" s="8" t="s">
        <v>24</v>
      </c>
      <c r="G1286" s="8">
        <v>1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5">
        <v>301130060</v>
      </c>
    </row>
    <row r="1287" spans="1:21" hidden="1" x14ac:dyDescent="0.25">
      <c r="A1287" s="8" t="s">
        <v>5018</v>
      </c>
      <c r="B1287" s="2" t="s">
        <v>1704</v>
      </c>
      <c r="C1287" s="2" t="s">
        <v>122</v>
      </c>
      <c r="D1287" s="2" t="s">
        <v>108</v>
      </c>
      <c r="E1287" s="2" t="s">
        <v>107</v>
      </c>
      <c r="F1287" s="8" t="s">
        <v>23</v>
      </c>
      <c r="G1287" s="8">
        <v>1</v>
      </c>
      <c r="H1287" s="8">
        <v>0</v>
      </c>
      <c r="I1287" s="8">
        <v>0</v>
      </c>
      <c r="J1287" s="8">
        <v>0</v>
      </c>
      <c r="K1287" s="8">
        <v>1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5">
        <v>301140014</v>
      </c>
    </row>
    <row r="1288" spans="1:21" hidden="1" x14ac:dyDescent="0.25">
      <c r="A1288" s="8" t="s">
        <v>5018</v>
      </c>
      <c r="B1288" s="2" t="s">
        <v>1705</v>
      </c>
      <c r="C1288" s="2" t="s">
        <v>124</v>
      </c>
      <c r="D1288" s="2" t="s">
        <v>123</v>
      </c>
      <c r="E1288" s="2" t="s">
        <v>107</v>
      </c>
      <c r="F1288" s="8" t="s">
        <v>24</v>
      </c>
      <c r="G1288" s="8">
        <v>1</v>
      </c>
      <c r="H1288" s="8">
        <v>1</v>
      </c>
      <c r="I1288" s="8">
        <v>1</v>
      </c>
      <c r="J1288" s="8">
        <v>0</v>
      </c>
      <c r="K1288" s="8">
        <v>1</v>
      </c>
      <c r="L1288" s="8">
        <v>1</v>
      </c>
      <c r="M1288" s="8">
        <v>0</v>
      </c>
      <c r="N1288" s="8">
        <v>1</v>
      </c>
      <c r="O1288" s="8">
        <v>0</v>
      </c>
      <c r="P1288" s="8">
        <v>1</v>
      </c>
      <c r="Q1288" s="8">
        <v>0</v>
      </c>
      <c r="R1288" s="8">
        <v>0</v>
      </c>
      <c r="S1288" s="8">
        <v>0</v>
      </c>
      <c r="T1288" s="8">
        <v>0</v>
      </c>
      <c r="U1288" s="5">
        <v>302010017</v>
      </c>
    </row>
    <row r="1289" spans="1:21" hidden="1" x14ac:dyDescent="0.25">
      <c r="A1289" s="8" t="s">
        <v>5018</v>
      </c>
      <c r="B1289" s="2" t="s">
        <v>1706</v>
      </c>
      <c r="C1289" s="2" t="s">
        <v>124</v>
      </c>
      <c r="D1289" s="2" t="s">
        <v>123</v>
      </c>
      <c r="E1289" s="2" t="s">
        <v>107</v>
      </c>
      <c r="F1289" s="8" t="s">
        <v>24</v>
      </c>
      <c r="G1289" s="8">
        <v>1</v>
      </c>
      <c r="H1289" s="8">
        <v>1</v>
      </c>
      <c r="I1289" s="8">
        <v>1</v>
      </c>
      <c r="J1289" s="8">
        <v>0</v>
      </c>
      <c r="K1289" s="8">
        <v>1</v>
      </c>
      <c r="L1289" s="8">
        <v>1</v>
      </c>
      <c r="M1289" s="8">
        <v>0</v>
      </c>
      <c r="N1289" s="8">
        <v>1</v>
      </c>
      <c r="O1289" s="8">
        <v>0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5">
        <v>302010025</v>
      </c>
    </row>
    <row r="1290" spans="1:21" hidden="1" x14ac:dyDescent="0.25">
      <c r="A1290" s="8" t="s">
        <v>5018</v>
      </c>
      <c r="B1290" s="2" t="s">
        <v>1707</v>
      </c>
      <c r="C1290" s="2" t="s">
        <v>124</v>
      </c>
      <c r="D1290" s="2" t="s">
        <v>123</v>
      </c>
      <c r="E1290" s="2" t="s">
        <v>107</v>
      </c>
      <c r="F1290" s="8" t="s">
        <v>24</v>
      </c>
      <c r="G1290" s="8">
        <v>0</v>
      </c>
      <c r="H1290" s="8">
        <v>1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1</v>
      </c>
      <c r="O1290" s="8">
        <v>0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5">
        <v>302010033</v>
      </c>
    </row>
    <row r="1291" spans="1:21" hidden="1" x14ac:dyDescent="0.25">
      <c r="A1291" s="8" t="s">
        <v>5018</v>
      </c>
      <c r="B1291" s="2" t="s">
        <v>1708</v>
      </c>
      <c r="C1291" s="2" t="s">
        <v>125</v>
      </c>
      <c r="D1291" s="2" t="s">
        <v>123</v>
      </c>
      <c r="E1291" s="2" t="s">
        <v>107</v>
      </c>
      <c r="F1291" s="8" t="s">
        <v>24</v>
      </c>
      <c r="G1291" s="8">
        <v>1</v>
      </c>
      <c r="H1291" s="8">
        <v>1</v>
      </c>
      <c r="I1291" s="8">
        <v>1</v>
      </c>
      <c r="J1291" s="8">
        <v>0</v>
      </c>
      <c r="K1291" s="8">
        <v>1</v>
      </c>
      <c r="L1291" s="8">
        <v>1</v>
      </c>
      <c r="M1291" s="8">
        <v>0</v>
      </c>
      <c r="N1291" s="8">
        <v>1</v>
      </c>
      <c r="O1291" s="8">
        <v>0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5">
        <v>302020012</v>
      </c>
    </row>
    <row r="1292" spans="1:21" hidden="1" x14ac:dyDescent="0.25">
      <c r="A1292" s="8" t="s">
        <v>5018</v>
      </c>
      <c r="B1292" s="2" t="s">
        <v>1709</v>
      </c>
      <c r="C1292" s="2" t="s">
        <v>125</v>
      </c>
      <c r="D1292" s="2" t="s">
        <v>123</v>
      </c>
      <c r="E1292" s="2" t="s">
        <v>107</v>
      </c>
      <c r="F1292" s="8" t="s">
        <v>24</v>
      </c>
      <c r="G1292" s="8">
        <v>1</v>
      </c>
      <c r="H1292" s="8">
        <v>1</v>
      </c>
      <c r="I1292" s="8">
        <v>1</v>
      </c>
      <c r="J1292" s="8">
        <v>0</v>
      </c>
      <c r="K1292" s="8">
        <v>1</v>
      </c>
      <c r="L1292" s="8">
        <v>1</v>
      </c>
      <c r="M1292" s="8">
        <v>0</v>
      </c>
      <c r="N1292" s="8">
        <v>1</v>
      </c>
      <c r="O1292" s="8">
        <v>0</v>
      </c>
      <c r="P1292" s="8">
        <v>1</v>
      </c>
      <c r="Q1292" s="8">
        <v>0</v>
      </c>
      <c r="R1292" s="8">
        <v>0</v>
      </c>
      <c r="S1292" s="8">
        <v>0</v>
      </c>
      <c r="T1292" s="8">
        <v>0</v>
      </c>
      <c r="U1292" s="5">
        <v>302020020</v>
      </c>
    </row>
    <row r="1293" spans="1:21" hidden="1" x14ac:dyDescent="0.25">
      <c r="A1293" s="8" t="s">
        <v>5018</v>
      </c>
      <c r="B1293" s="2" t="s">
        <v>1710</v>
      </c>
      <c r="C1293" s="2" t="s">
        <v>125</v>
      </c>
      <c r="D1293" s="2" t="s">
        <v>123</v>
      </c>
      <c r="E1293" s="2" t="s">
        <v>107</v>
      </c>
      <c r="F1293" s="8" t="s">
        <v>24</v>
      </c>
      <c r="G1293" s="8">
        <v>1</v>
      </c>
      <c r="H1293" s="8">
        <v>1</v>
      </c>
      <c r="I1293" s="8">
        <v>1</v>
      </c>
      <c r="J1293" s="8">
        <v>0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1</v>
      </c>
      <c r="Q1293" s="8">
        <v>0</v>
      </c>
      <c r="R1293" s="8">
        <v>0</v>
      </c>
      <c r="S1293" s="8">
        <v>0</v>
      </c>
      <c r="T1293" s="8">
        <v>0</v>
      </c>
      <c r="U1293" s="5">
        <v>302020039</v>
      </c>
    </row>
    <row r="1294" spans="1:21" hidden="1" x14ac:dyDescent="0.25">
      <c r="A1294" s="8" t="s">
        <v>5018</v>
      </c>
      <c r="B1294" s="2" t="s">
        <v>1711</v>
      </c>
      <c r="C1294" s="2" t="s">
        <v>126</v>
      </c>
      <c r="D1294" s="2" t="s">
        <v>123</v>
      </c>
      <c r="E1294" s="2" t="s">
        <v>107</v>
      </c>
      <c r="F1294" s="8" t="s">
        <v>24</v>
      </c>
      <c r="G1294" s="8">
        <v>1</v>
      </c>
      <c r="H1294" s="8">
        <v>1</v>
      </c>
      <c r="I1294" s="8">
        <v>1</v>
      </c>
      <c r="J1294" s="8">
        <v>0</v>
      </c>
      <c r="K1294" s="8">
        <v>1</v>
      </c>
      <c r="L1294" s="8">
        <v>1</v>
      </c>
      <c r="M1294" s="8">
        <v>0</v>
      </c>
      <c r="N1294" s="8">
        <v>1</v>
      </c>
      <c r="O1294" s="8">
        <v>0</v>
      </c>
      <c r="P1294" s="8">
        <v>1</v>
      </c>
      <c r="Q1294" s="8">
        <v>0</v>
      </c>
      <c r="R1294" s="8">
        <v>0</v>
      </c>
      <c r="S1294" s="8">
        <v>0</v>
      </c>
      <c r="T1294" s="8">
        <v>0</v>
      </c>
      <c r="U1294" s="5">
        <v>302030018</v>
      </c>
    </row>
    <row r="1295" spans="1:21" hidden="1" x14ac:dyDescent="0.25">
      <c r="A1295" s="8" t="s">
        <v>5018</v>
      </c>
      <c r="B1295" s="2" t="s">
        <v>1712</v>
      </c>
      <c r="C1295" s="2" t="s">
        <v>126</v>
      </c>
      <c r="D1295" s="2" t="s">
        <v>123</v>
      </c>
      <c r="E1295" s="2" t="s">
        <v>107</v>
      </c>
      <c r="F1295" s="8" t="s">
        <v>24</v>
      </c>
      <c r="G1295" s="8">
        <v>1</v>
      </c>
      <c r="H1295" s="8">
        <v>1</v>
      </c>
      <c r="I1295" s="8">
        <v>1</v>
      </c>
      <c r="J1295" s="8">
        <v>0</v>
      </c>
      <c r="K1295" s="8">
        <v>1</v>
      </c>
      <c r="L1295" s="8">
        <v>1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5">
        <v>302030026</v>
      </c>
    </row>
    <row r="1296" spans="1:21" hidden="1" x14ac:dyDescent="0.25">
      <c r="A1296" s="8" t="s">
        <v>5018</v>
      </c>
      <c r="B1296" s="2" t="s">
        <v>1713</v>
      </c>
      <c r="C1296" s="2" t="s">
        <v>127</v>
      </c>
      <c r="D1296" s="2" t="s">
        <v>123</v>
      </c>
      <c r="E1296" s="2" t="s">
        <v>107</v>
      </c>
      <c r="F1296" s="8" t="s">
        <v>24</v>
      </c>
      <c r="G1296" s="8">
        <v>1</v>
      </c>
      <c r="H1296" s="8">
        <v>1</v>
      </c>
      <c r="I1296" s="8">
        <v>0</v>
      </c>
      <c r="J1296" s="8">
        <v>0</v>
      </c>
      <c r="K1296" s="8">
        <v>1</v>
      </c>
      <c r="L1296" s="8">
        <v>1</v>
      </c>
      <c r="M1296" s="8">
        <v>0</v>
      </c>
      <c r="N1296" s="8">
        <v>1</v>
      </c>
      <c r="O1296" s="8">
        <v>0</v>
      </c>
      <c r="P1296" s="8">
        <v>1</v>
      </c>
      <c r="Q1296" s="8">
        <v>0</v>
      </c>
      <c r="R1296" s="8">
        <v>0</v>
      </c>
      <c r="S1296" s="8">
        <v>0</v>
      </c>
      <c r="T1296" s="8">
        <v>0</v>
      </c>
      <c r="U1296" s="5">
        <v>302040013</v>
      </c>
    </row>
    <row r="1297" spans="1:21" hidden="1" x14ac:dyDescent="0.25">
      <c r="A1297" s="8" t="s">
        <v>5018</v>
      </c>
      <c r="B1297" s="2" t="s">
        <v>1714</v>
      </c>
      <c r="C1297" s="2" t="s">
        <v>127</v>
      </c>
      <c r="D1297" s="2" t="s">
        <v>123</v>
      </c>
      <c r="E1297" s="2" t="s">
        <v>107</v>
      </c>
      <c r="F1297" s="8" t="s">
        <v>24</v>
      </c>
      <c r="G1297" s="8">
        <v>1</v>
      </c>
      <c r="H1297" s="8">
        <v>1</v>
      </c>
      <c r="I1297" s="8">
        <v>1</v>
      </c>
      <c r="J1297" s="8">
        <v>0</v>
      </c>
      <c r="K1297" s="8">
        <v>1</v>
      </c>
      <c r="L1297" s="8">
        <v>1</v>
      </c>
      <c r="M1297" s="8">
        <v>0</v>
      </c>
      <c r="N1297" s="8">
        <v>1</v>
      </c>
      <c r="O1297" s="8">
        <v>0</v>
      </c>
      <c r="P1297" s="8">
        <v>1</v>
      </c>
      <c r="Q1297" s="8">
        <v>0</v>
      </c>
      <c r="R1297" s="8">
        <v>0</v>
      </c>
      <c r="S1297" s="8">
        <v>0</v>
      </c>
      <c r="T1297" s="8">
        <v>0</v>
      </c>
      <c r="U1297" s="5">
        <v>302040021</v>
      </c>
    </row>
    <row r="1298" spans="1:21" hidden="1" x14ac:dyDescent="0.25">
      <c r="A1298" s="8" t="s">
        <v>5018</v>
      </c>
      <c r="B1298" s="2" t="s">
        <v>1715</v>
      </c>
      <c r="C1298" s="2" t="s">
        <v>127</v>
      </c>
      <c r="D1298" s="2" t="s">
        <v>123</v>
      </c>
      <c r="E1298" s="2" t="s">
        <v>107</v>
      </c>
      <c r="F1298" s="8" t="s">
        <v>24</v>
      </c>
      <c r="G1298" s="8">
        <v>1</v>
      </c>
      <c r="H1298" s="8">
        <v>1</v>
      </c>
      <c r="I1298" s="8">
        <v>1</v>
      </c>
      <c r="J1298" s="8">
        <v>0</v>
      </c>
      <c r="K1298" s="8">
        <v>1</v>
      </c>
      <c r="L1298" s="8">
        <v>1</v>
      </c>
      <c r="M1298" s="8">
        <v>0</v>
      </c>
      <c r="N1298" s="8">
        <v>1</v>
      </c>
      <c r="O1298" s="8">
        <v>0</v>
      </c>
      <c r="P1298" s="8">
        <v>1</v>
      </c>
      <c r="Q1298" s="8">
        <v>0</v>
      </c>
      <c r="R1298" s="8">
        <v>0</v>
      </c>
      <c r="S1298" s="8">
        <v>0</v>
      </c>
      <c r="T1298" s="8">
        <v>0</v>
      </c>
      <c r="U1298" s="5">
        <v>302040030</v>
      </c>
    </row>
    <row r="1299" spans="1:21" hidden="1" x14ac:dyDescent="0.25">
      <c r="A1299" s="8" t="s">
        <v>5018</v>
      </c>
      <c r="B1299" s="2" t="s">
        <v>1716</v>
      </c>
      <c r="C1299" s="2" t="s">
        <v>127</v>
      </c>
      <c r="D1299" s="2" t="s">
        <v>123</v>
      </c>
      <c r="E1299" s="2" t="s">
        <v>107</v>
      </c>
      <c r="F1299" s="8" t="s">
        <v>24</v>
      </c>
      <c r="G1299" s="8">
        <v>1</v>
      </c>
      <c r="H1299" s="8">
        <v>1</v>
      </c>
      <c r="I1299" s="8">
        <v>0</v>
      </c>
      <c r="J1299" s="8">
        <v>0</v>
      </c>
      <c r="K1299" s="8">
        <v>1</v>
      </c>
      <c r="L1299" s="8">
        <v>1</v>
      </c>
      <c r="M1299" s="8">
        <v>0</v>
      </c>
      <c r="N1299" s="8">
        <v>1</v>
      </c>
      <c r="O1299" s="8">
        <v>0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U1299" s="5">
        <v>302040048</v>
      </c>
    </row>
    <row r="1300" spans="1:21" hidden="1" x14ac:dyDescent="0.25">
      <c r="A1300" s="8" t="s">
        <v>5018</v>
      </c>
      <c r="B1300" s="2" t="s">
        <v>1717</v>
      </c>
      <c r="C1300" s="2" t="s">
        <v>127</v>
      </c>
      <c r="D1300" s="2" t="s">
        <v>123</v>
      </c>
      <c r="E1300" s="2" t="s">
        <v>107</v>
      </c>
      <c r="F1300" s="8" t="s">
        <v>24</v>
      </c>
      <c r="G1300" s="8">
        <v>1</v>
      </c>
      <c r="H1300" s="8">
        <v>1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1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5">
        <v>302040056</v>
      </c>
    </row>
    <row r="1301" spans="1:21" hidden="1" x14ac:dyDescent="0.25">
      <c r="A1301" s="8" t="s">
        <v>5018</v>
      </c>
      <c r="B1301" s="2" t="s">
        <v>1718</v>
      </c>
      <c r="C1301" s="2" t="s">
        <v>128</v>
      </c>
      <c r="D1301" s="2" t="s">
        <v>123</v>
      </c>
      <c r="E1301" s="2" t="s">
        <v>107</v>
      </c>
      <c r="F1301" s="8" t="s">
        <v>24</v>
      </c>
      <c r="G1301" s="8">
        <v>1</v>
      </c>
      <c r="H1301" s="8">
        <v>1</v>
      </c>
      <c r="I1301" s="8">
        <v>1</v>
      </c>
      <c r="J1301" s="8">
        <v>0</v>
      </c>
      <c r="K1301" s="8">
        <v>1</v>
      </c>
      <c r="L1301" s="8">
        <v>1</v>
      </c>
      <c r="M1301" s="8">
        <v>0</v>
      </c>
      <c r="N1301" s="8">
        <v>1</v>
      </c>
      <c r="O1301" s="8">
        <v>0</v>
      </c>
      <c r="P1301" s="8">
        <v>1</v>
      </c>
      <c r="Q1301" s="8">
        <v>0</v>
      </c>
      <c r="R1301" s="8">
        <v>0</v>
      </c>
      <c r="S1301" s="8">
        <v>0</v>
      </c>
      <c r="T1301" s="8">
        <v>0</v>
      </c>
      <c r="U1301" s="5">
        <v>302050019</v>
      </c>
    </row>
    <row r="1302" spans="1:21" hidden="1" x14ac:dyDescent="0.25">
      <c r="A1302" s="8" t="s">
        <v>5018</v>
      </c>
      <c r="B1302" s="2" t="s">
        <v>1719</v>
      </c>
      <c r="C1302" s="2" t="s">
        <v>128</v>
      </c>
      <c r="D1302" s="2" t="s">
        <v>123</v>
      </c>
      <c r="E1302" s="2" t="s">
        <v>107</v>
      </c>
      <c r="F1302" s="8" t="s">
        <v>24</v>
      </c>
      <c r="G1302" s="8">
        <v>1</v>
      </c>
      <c r="H1302" s="8">
        <v>0</v>
      </c>
      <c r="I1302" s="8">
        <v>0</v>
      </c>
      <c r="J1302" s="8">
        <v>0</v>
      </c>
      <c r="K1302" s="8">
        <v>1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5">
        <v>302050027</v>
      </c>
    </row>
    <row r="1303" spans="1:21" hidden="1" x14ac:dyDescent="0.25">
      <c r="A1303" s="8" t="s">
        <v>5018</v>
      </c>
      <c r="B1303" s="2" t="s">
        <v>1720</v>
      </c>
      <c r="C1303" s="2" t="s">
        <v>128</v>
      </c>
      <c r="D1303" s="2" t="s">
        <v>123</v>
      </c>
      <c r="E1303" s="2" t="s">
        <v>107</v>
      </c>
      <c r="F1303" s="8" t="s">
        <v>24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1</v>
      </c>
      <c r="O1303" s="8">
        <v>0</v>
      </c>
      <c r="P1303" s="8">
        <v>1</v>
      </c>
      <c r="Q1303" s="8">
        <v>0</v>
      </c>
      <c r="R1303" s="8">
        <v>0</v>
      </c>
      <c r="S1303" s="8">
        <v>0</v>
      </c>
      <c r="T1303" s="8">
        <v>0</v>
      </c>
      <c r="U1303" s="5">
        <v>302050035</v>
      </c>
    </row>
    <row r="1304" spans="1:21" hidden="1" x14ac:dyDescent="0.25">
      <c r="A1304" s="8" t="s">
        <v>5018</v>
      </c>
      <c r="B1304" s="2" t="s">
        <v>1721</v>
      </c>
      <c r="C1304" s="2" t="s">
        <v>129</v>
      </c>
      <c r="D1304" s="2" t="s">
        <v>123</v>
      </c>
      <c r="E1304" s="2" t="s">
        <v>107</v>
      </c>
      <c r="F1304" s="8" t="s">
        <v>24</v>
      </c>
      <c r="G1304" s="8">
        <v>1</v>
      </c>
      <c r="H1304" s="8">
        <v>1</v>
      </c>
      <c r="I1304" s="8">
        <v>1</v>
      </c>
      <c r="J1304" s="8">
        <v>0</v>
      </c>
      <c r="K1304" s="8">
        <v>1</v>
      </c>
      <c r="L1304" s="8">
        <v>1</v>
      </c>
      <c r="M1304" s="8">
        <v>0</v>
      </c>
      <c r="N1304" s="8">
        <v>1</v>
      </c>
      <c r="O1304" s="8">
        <v>0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U1304" s="5">
        <v>302060014</v>
      </c>
    </row>
    <row r="1305" spans="1:21" hidden="1" x14ac:dyDescent="0.25">
      <c r="A1305" s="8" t="s">
        <v>5018</v>
      </c>
      <c r="B1305" s="2" t="s">
        <v>1722</v>
      </c>
      <c r="C1305" s="2" t="s">
        <v>129</v>
      </c>
      <c r="D1305" s="2" t="s">
        <v>123</v>
      </c>
      <c r="E1305" s="2" t="s">
        <v>107</v>
      </c>
      <c r="F1305" s="8" t="s">
        <v>24</v>
      </c>
      <c r="G1305" s="8">
        <v>1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1</v>
      </c>
      <c r="Q1305" s="8">
        <v>0</v>
      </c>
      <c r="R1305" s="8">
        <v>0</v>
      </c>
      <c r="S1305" s="8">
        <v>0</v>
      </c>
      <c r="T1305" s="8">
        <v>0</v>
      </c>
      <c r="U1305" s="5">
        <v>302060022</v>
      </c>
    </row>
    <row r="1306" spans="1:21" hidden="1" x14ac:dyDescent="0.25">
      <c r="A1306" s="8" t="s">
        <v>5018</v>
      </c>
      <c r="B1306" s="2" t="s">
        <v>1723</v>
      </c>
      <c r="C1306" s="2" t="s">
        <v>129</v>
      </c>
      <c r="D1306" s="2" t="s">
        <v>123</v>
      </c>
      <c r="E1306" s="2" t="s">
        <v>107</v>
      </c>
      <c r="F1306" s="8" t="s">
        <v>24</v>
      </c>
      <c r="G1306" s="8">
        <v>1</v>
      </c>
      <c r="H1306" s="8">
        <v>1</v>
      </c>
      <c r="I1306" s="8">
        <v>0</v>
      </c>
      <c r="J1306" s="8">
        <v>0</v>
      </c>
      <c r="K1306" s="8">
        <v>1</v>
      </c>
      <c r="L1306" s="8">
        <v>1</v>
      </c>
      <c r="M1306" s="8">
        <v>0</v>
      </c>
      <c r="N1306" s="8">
        <v>1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5">
        <v>302060030</v>
      </c>
    </row>
    <row r="1307" spans="1:21" hidden="1" x14ac:dyDescent="0.25">
      <c r="A1307" s="8" t="s">
        <v>5018</v>
      </c>
      <c r="B1307" s="2" t="s">
        <v>1724</v>
      </c>
      <c r="C1307" s="2" t="s">
        <v>129</v>
      </c>
      <c r="D1307" s="2" t="s">
        <v>123</v>
      </c>
      <c r="E1307" s="2" t="s">
        <v>107</v>
      </c>
      <c r="F1307" s="8" t="s">
        <v>24</v>
      </c>
      <c r="G1307" s="8">
        <v>1</v>
      </c>
      <c r="H1307" s="8">
        <v>0</v>
      </c>
      <c r="I1307" s="8">
        <v>0</v>
      </c>
      <c r="J1307" s="8">
        <v>0</v>
      </c>
      <c r="K1307" s="8">
        <v>1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5">
        <v>302060049</v>
      </c>
    </row>
    <row r="1308" spans="1:21" hidden="1" x14ac:dyDescent="0.25">
      <c r="A1308" s="8" t="s">
        <v>5018</v>
      </c>
      <c r="B1308" s="2" t="s">
        <v>1725</v>
      </c>
      <c r="C1308" s="2" t="s">
        <v>129</v>
      </c>
      <c r="D1308" s="2" t="s">
        <v>123</v>
      </c>
      <c r="E1308" s="2" t="s">
        <v>107</v>
      </c>
      <c r="F1308" s="8" t="s">
        <v>24</v>
      </c>
      <c r="G1308" s="8">
        <v>1</v>
      </c>
      <c r="H1308" s="8">
        <v>1</v>
      </c>
      <c r="I1308" s="8">
        <v>0</v>
      </c>
      <c r="J1308" s="8">
        <v>0</v>
      </c>
      <c r="K1308" s="8">
        <v>1</v>
      </c>
      <c r="L1308" s="8">
        <v>1</v>
      </c>
      <c r="M1308" s="8">
        <v>0</v>
      </c>
      <c r="N1308" s="8">
        <v>1</v>
      </c>
      <c r="O1308" s="8">
        <v>0</v>
      </c>
      <c r="P1308" s="8">
        <v>1</v>
      </c>
      <c r="Q1308" s="8">
        <v>0</v>
      </c>
      <c r="R1308" s="8">
        <v>0</v>
      </c>
      <c r="S1308" s="8">
        <v>0</v>
      </c>
      <c r="T1308" s="8">
        <v>0</v>
      </c>
      <c r="U1308" s="5">
        <v>302060057</v>
      </c>
    </row>
    <row r="1309" spans="1:21" hidden="1" x14ac:dyDescent="0.25">
      <c r="A1309" s="8" t="s">
        <v>5018</v>
      </c>
      <c r="B1309" s="2" t="s">
        <v>1726</v>
      </c>
      <c r="C1309" s="2" t="s">
        <v>130</v>
      </c>
      <c r="D1309" s="2" t="s">
        <v>123</v>
      </c>
      <c r="E1309" s="2" t="s">
        <v>107</v>
      </c>
      <c r="F1309" s="8" t="s">
        <v>24</v>
      </c>
      <c r="G1309" s="8">
        <v>1</v>
      </c>
      <c r="H1309" s="8">
        <v>1</v>
      </c>
      <c r="I1309" s="8">
        <v>0</v>
      </c>
      <c r="J1309" s="8">
        <v>0</v>
      </c>
      <c r="K1309" s="8">
        <v>1</v>
      </c>
      <c r="L1309" s="8">
        <v>1</v>
      </c>
      <c r="M1309" s="8">
        <v>0</v>
      </c>
      <c r="N1309" s="8">
        <v>1</v>
      </c>
      <c r="O1309" s="8">
        <v>0</v>
      </c>
      <c r="P1309" s="8">
        <v>1</v>
      </c>
      <c r="Q1309" s="8">
        <v>0</v>
      </c>
      <c r="R1309" s="8">
        <v>0</v>
      </c>
      <c r="S1309" s="8">
        <v>0</v>
      </c>
      <c r="T1309" s="8">
        <v>0</v>
      </c>
      <c r="U1309" s="5">
        <v>302070010</v>
      </c>
    </row>
    <row r="1310" spans="1:21" hidden="1" x14ac:dyDescent="0.25">
      <c r="A1310" s="8" t="s">
        <v>5018</v>
      </c>
      <c r="B1310" s="2" t="s">
        <v>1727</v>
      </c>
      <c r="C1310" s="2" t="s">
        <v>130</v>
      </c>
      <c r="D1310" s="2" t="s">
        <v>123</v>
      </c>
      <c r="E1310" s="2" t="s">
        <v>107</v>
      </c>
      <c r="F1310" s="8" t="s">
        <v>24</v>
      </c>
      <c r="G1310" s="8">
        <v>0</v>
      </c>
      <c r="H1310" s="8">
        <v>1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1</v>
      </c>
      <c r="Q1310" s="8">
        <v>0</v>
      </c>
      <c r="R1310" s="8">
        <v>0</v>
      </c>
      <c r="S1310" s="8">
        <v>0</v>
      </c>
      <c r="T1310" s="8">
        <v>0</v>
      </c>
      <c r="U1310" s="5">
        <v>302070028</v>
      </c>
    </row>
    <row r="1311" spans="1:21" hidden="1" x14ac:dyDescent="0.25">
      <c r="A1311" s="8" t="s">
        <v>5018</v>
      </c>
      <c r="B1311" s="2" t="s">
        <v>1728</v>
      </c>
      <c r="C1311" s="2" t="s">
        <v>130</v>
      </c>
      <c r="D1311" s="2" t="s">
        <v>123</v>
      </c>
      <c r="E1311" s="2" t="s">
        <v>107</v>
      </c>
      <c r="F1311" s="8" t="s">
        <v>24</v>
      </c>
      <c r="G1311" s="8">
        <v>1</v>
      </c>
      <c r="H1311" s="8">
        <v>0</v>
      </c>
      <c r="I1311" s="8">
        <v>0</v>
      </c>
      <c r="J1311" s="8">
        <v>0</v>
      </c>
      <c r="K1311" s="8">
        <v>1</v>
      </c>
      <c r="L1311" s="8">
        <v>1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5">
        <v>302070036</v>
      </c>
    </row>
    <row r="1312" spans="1:21" hidden="1" x14ac:dyDescent="0.25">
      <c r="A1312" s="8" t="s">
        <v>5018</v>
      </c>
      <c r="B1312" s="2" t="s">
        <v>1729</v>
      </c>
      <c r="C1312" s="2" t="s">
        <v>132</v>
      </c>
      <c r="D1312" s="2" t="s">
        <v>131</v>
      </c>
      <c r="E1312" s="2" t="s">
        <v>107</v>
      </c>
      <c r="F1312" s="8" t="s">
        <v>24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1</v>
      </c>
      <c r="Q1312" s="8">
        <v>0</v>
      </c>
      <c r="R1312" s="8">
        <v>0</v>
      </c>
      <c r="S1312" s="8">
        <v>0</v>
      </c>
      <c r="T1312" s="8">
        <v>0</v>
      </c>
      <c r="U1312" s="5">
        <v>303010010</v>
      </c>
    </row>
    <row r="1313" spans="1:21" hidden="1" x14ac:dyDescent="0.25">
      <c r="A1313" s="8" t="s">
        <v>5018</v>
      </c>
      <c r="B1313" s="2" t="s">
        <v>1730</v>
      </c>
      <c r="C1313" s="2" t="s">
        <v>132</v>
      </c>
      <c r="D1313" s="2" t="s">
        <v>131</v>
      </c>
      <c r="E1313" s="2" t="s">
        <v>107</v>
      </c>
      <c r="F1313" s="8" t="s">
        <v>24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0</v>
      </c>
      <c r="M1313" s="8">
        <v>1</v>
      </c>
      <c r="N1313" s="8">
        <v>0</v>
      </c>
      <c r="O1313" s="8">
        <v>0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5">
        <v>303010029</v>
      </c>
    </row>
    <row r="1314" spans="1:21" hidden="1" x14ac:dyDescent="0.25">
      <c r="A1314" s="8" t="s">
        <v>5018</v>
      </c>
      <c r="B1314" s="2" t="s">
        <v>1731</v>
      </c>
      <c r="C1314" s="2" t="s">
        <v>132</v>
      </c>
      <c r="D1314" s="2" t="s">
        <v>131</v>
      </c>
      <c r="E1314" s="2" t="s">
        <v>107</v>
      </c>
      <c r="F1314" s="8" t="s">
        <v>24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5">
        <v>303010037</v>
      </c>
    </row>
    <row r="1315" spans="1:21" hidden="1" x14ac:dyDescent="0.25">
      <c r="A1315" s="8" t="s">
        <v>5018</v>
      </c>
      <c r="B1315" s="2" t="s">
        <v>1732</v>
      </c>
      <c r="C1315" s="2" t="s">
        <v>132</v>
      </c>
      <c r="D1315" s="2" t="s">
        <v>131</v>
      </c>
      <c r="E1315" s="2" t="s">
        <v>107</v>
      </c>
      <c r="F1315" s="8" t="s">
        <v>24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0</v>
      </c>
      <c r="P1315" s="8">
        <v>1</v>
      </c>
      <c r="Q1315" s="8">
        <v>0</v>
      </c>
      <c r="R1315" s="8">
        <v>0</v>
      </c>
      <c r="S1315" s="8">
        <v>0</v>
      </c>
      <c r="T1315" s="8">
        <v>0</v>
      </c>
      <c r="U1315" s="5">
        <v>303010045</v>
      </c>
    </row>
    <row r="1316" spans="1:21" hidden="1" x14ac:dyDescent="0.25">
      <c r="A1316" s="8" t="s">
        <v>5018</v>
      </c>
      <c r="B1316" s="2" t="s">
        <v>1733</v>
      </c>
      <c r="C1316" s="2" t="s">
        <v>132</v>
      </c>
      <c r="D1316" s="2" t="s">
        <v>131</v>
      </c>
      <c r="E1316" s="2" t="s">
        <v>107</v>
      </c>
      <c r="F1316" s="8" t="s">
        <v>24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5">
        <v>303010053</v>
      </c>
    </row>
    <row r="1317" spans="1:21" hidden="1" x14ac:dyDescent="0.25">
      <c r="A1317" s="8" t="s">
        <v>5018</v>
      </c>
      <c r="B1317" s="2" t="s">
        <v>1734</v>
      </c>
      <c r="C1317" s="2" t="s">
        <v>132</v>
      </c>
      <c r="D1317" s="2" t="s">
        <v>131</v>
      </c>
      <c r="E1317" s="2" t="s">
        <v>107</v>
      </c>
      <c r="F1317" s="8" t="s">
        <v>24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1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8">
        <v>0</v>
      </c>
      <c r="T1317" s="8">
        <v>0</v>
      </c>
      <c r="U1317" s="5">
        <v>303010061</v>
      </c>
    </row>
    <row r="1318" spans="1:21" hidden="1" x14ac:dyDescent="0.25">
      <c r="A1318" s="8" t="s">
        <v>5018</v>
      </c>
      <c r="B1318" s="2" t="s">
        <v>1735</v>
      </c>
      <c r="C1318" s="2" t="s">
        <v>132</v>
      </c>
      <c r="D1318" s="2" t="s">
        <v>131</v>
      </c>
      <c r="E1318" s="2" t="s">
        <v>107</v>
      </c>
      <c r="F1318" s="8" t="s">
        <v>24</v>
      </c>
      <c r="G1318" s="8">
        <v>0</v>
      </c>
      <c r="H1318" s="8">
        <v>1</v>
      </c>
      <c r="I1318" s="8">
        <v>0</v>
      </c>
      <c r="J1318" s="8">
        <v>0</v>
      </c>
      <c r="K1318" s="8">
        <v>0</v>
      </c>
      <c r="L1318" s="8">
        <v>0</v>
      </c>
      <c r="M1318" s="8">
        <v>1</v>
      </c>
      <c r="N1318" s="8">
        <v>0</v>
      </c>
      <c r="O1318" s="8">
        <v>0</v>
      </c>
      <c r="P1318" s="8">
        <v>1</v>
      </c>
      <c r="Q1318" s="8">
        <v>0</v>
      </c>
      <c r="R1318" s="8">
        <v>0</v>
      </c>
      <c r="S1318" s="8">
        <v>0</v>
      </c>
      <c r="T1318" s="8">
        <v>0</v>
      </c>
      <c r="U1318" s="5">
        <v>303010070</v>
      </c>
    </row>
    <row r="1319" spans="1:21" hidden="1" x14ac:dyDescent="0.25">
      <c r="A1319" s="8" t="s">
        <v>5018</v>
      </c>
      <c r="B1319" s="2" t="s">
        <v>1736</v>
      </c>
      <c r="C1319" s="2" t="s">
        <v>132</v>
      </c>
      <c r="D1319" s="2" t="s">
        <v>131</v>
      </c>
      <c r="E1319" s="2" t="s">
        <v>107</v>
      </c>
      <c r="F1319" s="8" t="s">
        <v>24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1</v>
      </c>
      <c r="N1319" s="8">
        <v>0</v>
      </c>
      <c r="O1319" s="8">
        <v>0</v>
      </c>
      <c r="P1319" s="8">
        <v>1</v>
      </c>
      <c r="Q1319" s="8">
        <v>0</v>
      </c>
      <c r="R1319" s="8">
        <v>0</v>
      </c>
      <c r="S1319" s="8">
        <v>0</v>
      </c>
      <c r="T1319" s="8">
        <v>0</v>
      </c>
      <c r="U1319" s="5">
        <v>303010088</v>
      </c>
    </row>
    <row r="1320" spans="1:21" hidden="1" x14ac:dyDescent="0.25">
      <c r="A1320" s="8" t="s">
        <v>5018</v>
      </c>
      <c r="B1320" s="2" t="s">
        <v>1737</v>
      </c>
      <c r="C1320" s="2" t="s">
        <v>132</v>
      </c>
      <c r="D1320" s="2" t="s">
        <v>131</v>
      </c>
      <c r="E1320" s="2" t="s">
        <v>107</v>
      </c>
      <c r="F1320" s="8" t="s">
        <v>24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1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5">
        <v>303010096</v>
      </c>
    </row>
    <row r="1321" spans="1:21" hidden="1" x14ac:dyDescent="0.25">
      <c r="A1321" s="8" t="s">
        <v>5018</v>
      </c>
      <c r="B1321" s="2" t="s">
        <v>1738</v>
      </c>
      <c r="C1321" s="2" t="s">
        <v>132</v>
      </c>
      <c r="D1321" s="2" t="s">
        <v>131</v>
      </c>
      <c r="E1321" s="2" t="s">
        <v>107</v>
      </c>
      <c r="F1321" s="8" t="s">
        <v>24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1</v>
      </c>
      <c r="N1321" s="8">
        <v>0</v>
      </c>
      <c r="O1321" s="8">
        <v>0</v>
      </c>
      <c r="P1321" s="8">
        <v>1</v>
      </c>
      <c r="Q1321" s="8">
        <v>0</v>
      </c>
      <c r="R1321" s="8">
        <v>0</v>
      </c>
      <c r="S1321" s="8">
        <v>0</v>
      </c>
      <c r="T1321" s="8">
        <v>0</v>
      </c>
      <c r="U1321" s="5">
        <v>303010100</v>
      </c>
    </row>
    <row r="1322" spans="1:21" hidden="1" x14ac:dyDescent="0.25">
      <c r="A1322" s="8" t="s">
        <v>5018</v>
      </c>
      <c r="B1322" s="2" t="s">
        <v>1739</v>
      </c>
      <c r="C1322" s="2" t="s">
        <v>132</v>
      </c>
      <c r="D1322" s="2" t="s">
        <v>131</v>
      </c>
      <c r="E1322" s="2" t="s">
        <v>107</v>
      </c>
      <c r="F1322" s="8" t="s">
        <v>24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0</v>
      </c>
      <c r="O1322" s="8">
        <v>0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5">
        <v>303010118</v>
      </c>
    </row>
    <row r="1323" spans="1:21" hidden="1" x14ac:dyDescent="0.25">
      <c r="A1323" s="8" t="s">
        <v>5018</v>
      </c>
      <c r="B1323" s="2" t="s">
        <v>1740</v>
      </c>
      <c r="C1323" s="2" t="s">
        <v>132</v>
      </c>
      <c r="D1323" s="2" t="s">
        <v>131</v>
      </c>
      <c r="E1323" s="2" t="s">
        <v>107</v>
      </c>
      <c r="F1323" s="8" t="s">
        <v>24</v>
      </c>
      <c r="G1323" s="8">
        <v>0</v>
      </c>
      <c r="H1323" s="8">
        <v>1</v>
      </c>
      <c r="I1323" s="8">
        <v>0</v>
      </c>
      <c r="J1323" s="8">
        <v>0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1</v>
      </c>
      <c r="Q1323" s="8">
        <v>0</v>
      </c>
      <c r="R1323" s="8">
        <v>0</v>
      </c>
      <c r="S1323" s="8">
        <v>0</v>
      </c>
      <c r="T1323" s="8">
        <v>0</v>
      </c>
      <c r="U1323" s="5">
        <v>303010126</v>
      </c>
    </row>
    <row r="1324" spans="1:21" hidden="1" x14ac:dyDescent="0.25">
      <c r="A1324" s="8" t="s">
        <v>5018</v>
      </c>
      <c r="B1324" s="2" t="s">
        <v>1741</v>
      </c>
      <c r="C1324" s="2" t="s">
        <v>132</v>
      </c>
      <c r="D1324" s="2" t="s">
        <v>131</v>
      </c>
      <c r="E1324" s="2" t="s">
        <v>107</v>
      </c>
      <c r="F1324" s="8" t="s">
        <v>24</v>
      </c>
      <c r="G1324" s="8">
        <v>0</v>
      </c>
      <c r="H1324" s="8">
        <v>1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5">
        <v>303010134</v>
      </c>
    </row>
    <row r="1325" spans="1:21" hidden="1" x14ac:dyDescent="0.25">
      <c r="A1325" s="8" t="s">
        <v>5018</v>
      </c>
      <c r="B1325" s="2" t="s">
        <v>1742</v>
      </c>
      <c r="C1325" s="2" t="s">
        <v>132</v>
      </c>
      <c r="D1325" s="2" t="s">
        <v>131</v>
      </c>
      <c r="E1325" s="2" t="s">
        <v>107</v>
      </c>
      <c r="F1325" s="8" t="s">
        <v>24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M1325" s="8">
        <v>1</v>
      </c>
      <c r="N1325" s="8">
        <v>0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5">
        <v>303010142</v>
      </c>
    </row>
    <row r="1326" spans="1:21" hidden="1" x14ac:dyDescent="0.25">
      <c r="A1326" s="8" t="s">
        <v>5018</v>
      </c>
      <c r="B1326" s="2" t="s">
        <v>1743</v>
      </c>
      <c r="C1326" s="2" t="s">
        <v>132</v>
      </c>
      <c r="D1326" s="2" t="s">
        <v>131</v>
      </c>
      <c r="E1326" s="2" t="s">
        <v>107</v>
      </c>
      <c r="F1326" s="8" t="s">
        <v>24</v>
      </c>
      <c r="G1326" s="8">
        <v>0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1</v>
      </c>
      <c r="N1326" s="8">
        <v>0</v>
      </c>
      <c r="O1326" s="8">
        <v>0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5">
        <v>303010150</v>
      </c>
    </row>
    <row r="1327" spans="1:21" hidden="1" x14ac:dyDescent="0.25">
      <c r="A1327" s="8" t="s">
        <v>5018</v>
      </c>
      <c r="B1327" s="2" t="s">
        <v>1744</v>
      </c>
      <c r="C1327" s="2" t="s">
        <v>132</v>
      </c>
      <c r="D1327" s="2" t="s">
        <v>131</v>
      </c>
      <c r="E1327" s="2" t="s">
        <v>107</v>
      </c>
      <c r="F1327" s="8" t="s">
        <v>24</v>
      </c>
      <c r="G1327" s="8">
        <v>0</v>
      </c>
      <c r="H1327" s="8">
        <v>1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0</v>
      </c>
      <c r="O1327" s="8">
        <v>0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5">
        <v>303010169</v>
      </c>
    </row>
    <row r="1328" spans="1:21" hidden="1" x14ac:dyDescent="0.25">
      <c r="A1328" s="8" t="s">
        <v>5018</v>
      </c>
      <c r="B1328" s="2" t="s">
        <v>1745</v>
      </c>
      <c r="C1328" s="2" t="s">
        <v>132</v>
      </c>
      <c r="D1328" s="2" t="s">
        <v>131</v>
      </c>
      <c r="E1328" s="2" t="s">
        <v>107</v>
      </c>
      <c r="F1328" s="8" t="s">
        <v>24</v>
      </c>
      <c r="G1328" s="8">
        <v>0</v>
      </c>
      <c r="H1328" s="8">
        <v>1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5">
        <v>303010177</v>
      </c>
    </row>
    <row r="1329" spans="1:21" hidden="1" x14ac:dyDescent="0.25">
      <c r="A1329" s="8" t="s">
        <v>5018</v>
      </c>
      <c r="B1329" s="2" t="s">
        <v>1746</v>
      </c>
      <c r="C1329" s="2" t="s">
        <v>132</v>
      </c>
      <c r="D1329" s="2" t="s">
        <v>131</v>
      </c>
      <c r="E1329" s="2" t="s">
        <v>107</v>
      </c>
      <c r="F1329" s="8" t="s">
        <v>24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8">
        <v>0</v>
      </c>
      <c r="T1329" s="8">
        <v>0</v>
      </c>
      <c r="U1329" s="5">
        <v>303010185</v>
      </c>
    </row>
    <row r="1330" spans="1:21" hidden="1" x14ac:dyDescent="0.25">
      <c r="A1330" s="8" t="s">
        <v>5018</v>
      </c>
      <c r="B1330" s="2" t="s">
        <v>1747</v>
      </c>
      <c r="C1330" s="2" t="s">
        <v>132</v>
      </c>
      <c r="D1330" s="2" t="s">
        <v>131</v>
      </c>
      <c r="E1330" s="2" t="s">
        <v>107</v>
      </c>
      <c r="F1330" s="8" t="s">
        <v>24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1</v>
      </c>
      <c r="Q1330" s="8">
        <v>0</v>
      </c>
      <c r="R1330" s="8">
        <v>0</v>
      </c>
      <c r="S1330" s="8">
        <v>0</v>
      </c>
      <c r="T1330" s="8">
        <v>0</v>
      </c>
      <c r="U1330" s="5">
        <v>303010193</v>
      </c>
    </row>
    <row r="1331" spans="1:21" hidden="1" x14ac:dyDescent="0.25">
      <c r="A1331" s="8" t="s">
        <v>5018</v>
      </c>
      <c r="B1331" s="2" t="s">
        <v>1748</v>
      </c>
      <c r="C1331" s="2" t="s">
        <v>132</v>
      </c>
      <c r="D1331" s="2" t="s">
        <v>131</v>
      </c>
      <c r="E1331" s="2" t="s">
        <v>107</v>
      </c>
      <c r="F1331" s="8" t="s">
        <v>24</v>
      </c>
      <c r="G1331" s="8">
        <v>0</v>
      </c>
      <c r="H1331" s="8">
        <v>1</v>
      </c>
      <c r="I1331" s="8">
        <v>0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1</v>
      </c>
      <c r="Q1331" s="8">
        <v>0</v>
      </c>
      <c r="R1331" s="8">
        <v>0</v>
      </c>
      <c r="S1331" s="8">
        <v>0</v>
      </c>
      <c r="T1331" s="8">
        <v>0</v>
      </c>
      <c r="U1331" s="5">
        <v>303010207</v>
      </c>
    </row>
    <row r="1332" spans="1:21" hidden="1" x14ac:dyDescent="0.25">
      <c r="A1332" s="8" t="s">
        <v>5018</v>
      </c>
      <c r="B1332" s="2" t="s">
        <v>1749</v>
      </c>
      <c r="C1332" s="2" t="s">
        <v>132</v>
      </c>
      <c r="D1332" s="2" t="s">
        <v>131</v>
      </c>
      <c r="E1332" s="2" t="s">
        <v>107</v>
      </c>
      <c r="F1332" s="8" t="s">
        <v>24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1</v>
      </c>
      <c r="N1332" s="8">
        <v>0</v>
      </c>
      <c r="O1332" s="8">
        <v>0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5">
        <v>303010215</v>
      </c>
    </row>
    <row r="1333" spans="1:21" hidden="1" x14ac:dyDescent="0.25">
      <c r="A1333" s="8" t="s">
        <v>5018</v>
      </c>
      <c r="B1333" s="2" t="s">
        <v>1750</v>
      </c>
      <c r="C1333" s="2" t="s">
        <v>133</v>
      </c>
      <c r="D1333" s="2" t="s">
        <v>131</v>
      </c>
      <c r="E1333" s="2" t="s">
        <v>107</v>
      </c>
      <c r="F1333" s="8" t="s">
        <v>24</v>
      </c>
      <c r="G1333" s="8">
        <v>1</v>
      </c>
      <c r="H1333" s="8">
        <v>0</v>
      </c>
      <c r="I1333" s="8">
        <v>0</v>
      </c>
      <c r="J1333" s="8">
        <v>1</v>
      </c>
      <c r="K1333" s="8">
        <v>1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5">
        <v>303020016</v>
      </c>
    </row>
    <row r="1334" spans="1:21" hidden="1" x14ac:dyDescent="0.25">
      <c r="A1334" s="8" t="s">
        <v>5018</v>
      </c>
      <c r="B1334" s="2" t="s">
        <v>1751</v>
      </c>
      <c r="C1334" s="2" t="s">
        <v>133</v>
      </c>
      <c r="D1334" s="2" t="s">
        <v>131</v>
      </c>
      <c r="E1334" s="2" t="s">
        <v>107</v>
      </c>
      <c r="F1334" s="8" t="s">
        <v>24</v>
      </c>
      <c r="G1334" s="8">
        <v>1</v>
      </c>
      <c r="H1334" s="8">
        <v>0</v>
      </c>
      <c r="I1334" s="8">
        <v>0</v>
      </c>
      <c r="J1334" s="8">
        <v>1</v>
      </c>
      <c r="K1334" s="8">
        <v>1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5">
        <v>303020024</v>
      </c>
    </row>
    <row r="1335" spans="1:21" hidden="1" x14ac:dyDescent="0.25">
      <c r="A1335" s="8" t="s">
        <v>5018</v>
      </c>
      <c r="B1335" s="2" t="s">
        <v>1752</v>
      </c>
      <c r="C1335" s="2" t="s">
        <v>133</v>
      </c>
      <c r="D1335" s="2" t="s">
        <v>131</v>
      </c>
      <c r="E1335" s="2" t="s">
        <v>107</v>
      </c>
      <c r="F1335" s="8" t="s">
        <v>24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0</v>
      </c>
      <c r="S1335" s="8">
        <v>0</v>
      </c>
      <c r="T1335" s="8">
        <v>0</v>
      </c>
      <c r="U1335" s="5">
        <v>303020032</v>
      </c>
    </row>
    <row r="1336" spans="1:21" hidden="1" x14ac:dyDescent="0.25">
      <c r="A1336" s="8" t="s">
        <v>5018</v>
      </c>
      <c r="B1336" s="2" t="s">
        <v>1753</v>
      </c>
      <c r="C1336" s="2" t="s">
        <v>133</v>
      </c>
      <c r="D1336" s="2" t="s">
        <v>131</v>
      </c>
      <c r="E1336" s="2" t="s">
        <v>107</v>
      </c>
      <c r="F1336" s="8" t="s">
        <v>24</v>
      </c>
      <c r="G1336" s="8">
        <v>0</v>
      </c>
      <c r="H1336" s="8">
        <v>1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5">
        <v>303020040</v>
      </c>
    </row>
    <row r="1337" spans="1:21" hidden="1" x14ac:dyDescent="0.25">
      <c r="A1337" s="8" t="s">
        <v>5018</v>
      </c>
      <c r="B1337" s="2" t="s">
        <v>1754</v>
      </c>
      <c r="C1337" s="2" t="s">
        <v>133</v>
      </c>
      <c r="D1337" s="2" t="s">
        <v>131</v>
      </c>
      <c r="E1337" s="2" t="s">
        <v>107</v>
      </c>
      <c r="F1337" s="8" t="s">
        <v>24</v>
      </c>
      <c r="G1337" s="8">
        <v>0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0</v>
      </c>
      <c r="S1337" s="8">
        <v>0</v>
      </c>
      <c r="T1337" s="8">
        <v>0</v>
      </c>
      <c r="U1337" s="5">
        <v>303020059</v>
      </c>
    </row>
    <row r="1338" spans="1:21" hidden="1" x14ac:dyDescent="0.25">
      <c r="A1338" s="8" t="s">
        <v>5018</v>
      </c>
      <c r="B1338" s="2" t="s">
        <v>1755</v>
      </c>
      <c r="C1338" s="2" t="s">
        <v>133</v>
      </c>
      <c r="D1338" s="2" t="s">
        <v>131</v>
      </c>
      <c r="E1338" s="2" t="s">
        <v>107</v>
      </c>
      <c r="F1338" s="8" t="s">
        <v>24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1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5">
        <v>303020067</v>
      </c>
    </row>
    <row r="1339" spans="1:21" hidden="1" x14ac:dyDescent="0.25">
      <c r="A1339" s="8" t="s">
        <v>5018</v>
      </c>
      <c r="B1339" s="2" t="s">
        <v>1756</v>
      </c>
      <c r="C1339" s="2" t="s">
        <v>133</v>
      </c>
      <c r="D1339" s="2" t="s">
        <v>131</v>
      </c>
      <c r="E1339" s="2" t="s">
        <v>107</v>
      </c>
      <c r="F1339" s="8" t="s">
        <v>24</v>
      </c>
      <c r="G1339" s="8">
        <v>0</v>
      </c>
      <c r="H1339" s="8">
        <v>1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1</v>
      </c>
      <c r="Q1339" s="8">
        <v>0</v>
      </c>
      <c r="R1339" s="8">
        <v>0</v>
      </c>
      <c r="S1339" s="8">
        <v>0</v>
      </c>
      <c r="T1339" s="8">
        <v>0</v>
      </c>
      <c r="U1339" s="5">
        <v>303020075</v>
      </c>
    </row>
    <row r="1340" spans="1:21" hidden="1" x14ac:dyDescent="0.25">
      <c r="A1340" s="8" t="s">
        <v>5018</v>
      </c>
      <c r="B1340" s="2" t="s">
        <v>1757</v>
      </c>
      <c r="C1340" s="2" t="s">
        <v>133</v>
      </c>
      <c r="D1340" s="2" t="s">
        <v>131</v>
      </c>
      <c r="E1340" s="2" t="s">
        <v>107</v>
      </c>
      <c r="F1340" s="8" t="s">
        <v>24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5">
        <v>303020083</v>
      </c>
    </row>
    <row r="1341" spans="1:21" hidden="1" x14ac:dyDescent="0.25">
      <c r="A1341" s="8" t="s">
        <v>5018</v>
      </c>
      <c r="B1341" s="2" t="s">
        <v>1758</v>
      </c>
      <c r="C1341" s="2" t="s">
        <v>134</v>
      </c>
      <c r="D1341" s="2" t="s">
        <v>131</v>
      </c>
      <c r="E1341" s="2" t="s">
        <v>107</v>
      </c>
      <c r="F1341" s="8" t="s">
        <v>24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1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5">
        <v>303030011</v>
      </c>
    </row>
    <row r="1342" spans="1:21" hidden="1" x14ac:dyDescent="0.25">
      <c r="A1342" s="8" t="s">
        <v>5018</v>
      </c>
      <c r="B1342" s="2" t="s">
        <v>1759</v>
      </c>
      <c r="C1342" s="2" t="s">
        <v>134</v>
      </c>
      <c r="D1342" s="2" t="s">
        <v>131</v>
      </c>
      <c r="E1342" s="2" t="s">
        <v>107</v>
      </c>
      <c r="F1342" s="8" t="s">
        <v>24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1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5">
        <v>303030020</v>
      </c>
    </row>
    <row r="1343" spans="1:21" hidden="1" x14ac:dyDescent="0.25">
      <c r="A1343" s="8" t="s">
        <v>5018</v>
      </c>
      <c r="B1343" s="2" t="s">
        <v>1760</v>
      </c>
      <c r="C1343" s="2" t="s">
        <v>134</v>
      </c>
      <c r="D1343" s="2" t="s">
        <v>131</v>
      </c>
      <c r="E1343" s="2" t="s">
        <v>107</v>
      </c>
      <c r="F1343" s="8" t="s">
        <v>24</v>
      </c>
      <c r="G1343" s="8">
        <v>0</v>
      </c>
      <c r="H1343" s="8">
        <v>1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1</v>
      </c>
      <c r="Q1343" s="8">
        <v>0</v>
      </c>
      <c r="R1343" s="8">
        <v>0</v>
      </c>
      <c r="S1343" s="8">
        <v>0</v>
      </c>
      <c r="T1343" s="8">
        <v>0</v>
      </c>
      <c r="U1343" s="5">
        <v>303030038</v>
      </c>
    </row>
    <row r="1344" spans="1:21" hidden="1" x14ac:dyDescent="0.25">
      <c r="A1344" s="8" t="s">
        <v>5018</v>
      </c>
      <c r="B1344" s="2" t="s">
        <v>1761</v>
      </c>
      <c r="C1344" s="2" t="s">
        <v>134</v>
      </c>
      <c r="D1344" s="2" t="s">
        <v>131</v>
      </c>
      <c r="E1344" s="2" t="s">
        <v>107</v>
      </c>
      <c r="F1344" s="8" t="s">
        <v>24</v>
      </c>
      <c r="G1344" s="8">
        <v>0</v>
      </c>
      <c r="H1344" s="8">
        <v>1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5">
        <v>303030046</v>
      </c>
    </row>
    <row r="1345" spans="1:21" hidden="1" x14ac:dyDescent="0.25">
      <c r="A1345" s="8" t="s">
        <v>5018</v>
      </c>
      <c r="B1345" s="2" t="s">
        <v>1762</v>
      </c>
      <c r="C1345" s="2" t="s">
        <v>134</v>
      </c>
      <c r="D1345" s="2" t="s">
        <v>131</v>
      </c>
      <c r="E1345" s="2" t="s">
        <v>107</v>
      </c>
      <c r="F1345" s="8" t="s">
        <v>24</v>
      </c>
      <c r="G1345" s="8">
        <v>0</v>
      </c>
      <c r="H1345" s="8">
        <v>1</v>
      </c>
      <c r="I1345" s="8">
        <v>0</v>
      </c>
      <c r="J1345" s="8">
        <v>0</v>
      </c>
      <c r="K1345" s="8">
        <v>0</v>
      </c>
      <c r="L1345" s="8">
        <v>0</v>
      </c>
      <c r="M1345" s="8">
        <v>1</v>
      </c>
      <c r="N1345" s="8">
        <v>0</v>
      </c>
      <c r="O1345" s="8">
        <v>0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5">
        <v>303030054</v>
      </c>
    </row>
    <row r="1346" spans="1:21" hidden="1" x14ac:dyDescent="0.25">
      <c r="A1346" s="8" t="s">
        <v>5018</v>
      </c>
      <c r="B1346" s="2" t="s">
        <v>1763</v>
      </c>
      <c r="C1346" s="2" t="s">
        <v>134</v>
      </c>
      <c r="D1346" s="2" t="s">
        <v>131</v>
      </c>
      <c r="E1346" s="2" t="s">
        <v>107</v>
      </c>
      <c r="F1346" s="8" t="s">
        <v>24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1</v>
      </c>
      <c r="Q1346" s="8">
        <v>0</v>
      </c>
      <c r="R1346" s="8">
        <v>0</v>
      </c>
      <c r="S1346" s="8">
        <v>0</v>
      </c>
      <c r="T1346" s="8">
        <v>0</v>
      </c>
      <c r="U1346" s="5">
        <v>303030062</v>
      </c>
    </row>
    <row r="1347" spans="1:21" hidden="1" x14ac:dyDescent="0.25">
      <c r="A1347" s="8" t="s">
        <v>5018</v>
      </c>
      <c r="B1347" s="2" t="s">
        <v>1764</v>
      </c>
      <c r="C1347" s="2" t="s">
        <v>134</v>
      </c>
      <c r="D1347" s="2" t="s">
        <v>131</v>
      </c>
      <c r="E1347" s="2" t="s">
        <v>107</v>
      </c>
      <c r="F1347" s="8" t="s">
        <v>24</v>
      </c>
      <c r="G1347" s="8">
        <v>1</v>
      </c>
      <c r="H1347" s="8">
        <v>0</v>
      </c>
      <c r="I1347" s="8">
        <v>0</v>
      </c>
      <c r="J1347" s="8">
        <v>0</v>
      </c>
      <c r="K1347" s="8">
        <v>1</v>
      </c>
      <c r="L1347" s="8">
        <v>1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5">
        <v>303030089</v>
      </c>
    </row>
    <row r="1348" spans="1:21" hidden="1" x14ac:dyDescent="0.25">
      <c r="A1348" s="8" t="s">
        <v>5018</v>
      </c>
      <c r="B1348" s="2" t="s">
        <v>1765</v>
      </c>
      <c r="C1348" s="2" t="s">
        <v>134</v>
      </c>
      <c r="D1348" s="2" t="s">
        <v>131</v>
      </c>
      <c r="E1348" s="2" t="s">
        <v>107</v>
      </c>
      <c r="F1348" s="8" t="s">
        <v>24</v>
      </c>
      <c r="G1348" s="8">
        <v>1</v>
      </c>
      <c r="H1348" s="8">
        <v>0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5">
        <v>303030097</v>
      </c>
    </row>
    <row r="1349" spans="1:21" hidden="1" x14ac:dyDescent="0.25">
      <c r="A1349" s="8" t="s">
        <v>5018</v>
      </c>
      <c r="B1349" s="2" t="s">
        <v>1766</v>
      </c>
      <c r="C1349" s="2" t="s">
        <v>135</v>
      </c>
      <c r="D1349" s="2" t="s">
        <v>131</v>
      </c>
      <c r="E1349" s="2" t="s">
        <v>107</v>
      </c>
      <c r="F1349" s="8" t="s">
        <v>24</v>
      </c>
      <c r="G1349" s="8">
        <v>0</v>
      </c>
      <c r="H1349" s="8">
        <v>1</v>
      </c>
      <c r="I1349" s="8">
        <v>1</v>
      </c>
      <c r="J1349" s="8">
        <v>0</v>
      </c>
      <c r="K1349" s="8">
        <v>0</v>
      </c>
      <c r="L1349" s="8">
        <v>0</v>
      </c>
      <c r="M1349" s="8">
        <v>1</v>
      </c>
      <c r="N1349" s="8">
        <v>0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5">
        <v>303040017</v>
      </c>
    </row>
    <row r="1350" spans="1:21" hidden="1" x14ac:dyDescent="0.25">
      <c r="A1350" s="8" t="s">
        <v>5018</v>
      </c>
      <c r="B1350" s="2" t="s">
        <v>1767</v>
      </c>
      <c r="C1350" s="2" t="s">
        <v>135</v>
      </c>
      <c r="D1350" s="2" t="s">
        <v>131</v>
      </c>
      <c r="E1350" s="2" t="s">
        <v>107</v>
      </c>
      <c r="F1350" s="8" t="s">
        <v>24</v>
      </c>
      <c r="G1350" s="8">
        <v>0</v>
      </c>
      <c r="H1350" s="8">
        <v>1</v>
      </c>
      <c r="I1350" s="8">
        <v>1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0</v>
      </c>
      <c r="T1350" s="8">
        <v>0</v>
      </c>
      <c r="U1350" s="5">
        <v>303040025</v>
      </c>
    </row>
    <row r="1351" spans="1:21" hidden="1" x14ac:dyDescent="0.25">
      <c r="A1351" s="8" t="s">
        <v>5018</v>
      </c>
      <c r="B1351" s="2" t="s">
        <v>1768</v>
      </c>
      <c r="C1351" s="2" t="s">
        <v>135</v>
      </c>
      <c r="D1351" s="2" t="s">
        <v>131</v>
      </c>
      <c r="E1351" s="2" t="s">
        <v>107</v>
      </c>
      <c r="F1351" s="8" t="s">
        <v>24</v>
      </c>
      <c r="G1351" s="8">
        <v>0</v>
      </c>
      <c r="H1351" s="8">
        <v>1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0</v>
      </c>
      <c r="T1351" s="8">
        <v>0</v>
      </c>
      <c r="U1351" s="5">
        <v>303040033</v>
      </c>
    </row>
    <row r="1352" spans="1:21" hidden="1" x14ac:dyDescent="0.25">
      <c r="A1352" s="8" t="s">
        <v>5018</v>
      </c>
      <c r="B1352" s="2" t="s">
        <v>1769</v>
      </c>
      <c r="C1352" s="2" t="s">
        <v>135</v>
      </c>
      <c r="D1352" s="2" t="s">
        <v>131</v>
      </c>
      <c r="E1352" s="2" t="s">
        <v>107</v>
      </c>
      <c r="F1352" s="8" t="s">
        <v>24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5">
        <v>303040041</v>
      </c>
    </row>
    <row r="1353" spans="1:21" hidden="1" x14ac:dyDescent="0.25">
      <c r="A1353" s="8" t="s">
        <v>5018</v>
      </c>
      <c r="B1353" s="2" t="s">
        <v>1770</v>
      </c>
      <c r="C1353" s="2" t="s">
        <v>135</v>
      </c>
      <c r="D1353" s="2" t="s">
        <v>131</v>
      </c>
      <c r="E1353" s="2" t="s">
        <v>107</v>
      </c>
      <c r="F1353" s="8" t="s">
        <v>24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1</v>
      </c>
      <c r="Q1353" s="8">
        <v>0</v>
      </c>
      <c r="R1353" s="8">
        <v>0</v>
      </c>
      <c r="S1353" s="8">
        <v>0</v>
      </c>
      <c r="T1353" s="8">
        <v>0</v>
      </c>
      <c r="U1353" s="5">
        <v>303040050</v>
      </c>
    </row>
    <row r="1354" spans="1:21" hidden="1" x14ac:dyDescent="0.25">
      <c r="A1354" s="8" t="s">
        <v>5018</v>
      </c>
      <c r="B1354" s="2" t="s">
        <v>1771</v>
      </c>
      <c r="C1354" s="2" t="s">
        <v>135</v>
      </c>
      <c r="D1354" s="2" t="s">
        <v>131</v>
      </c>
      <c r="E1354" s="2" t="s">
        <v>107</v>
      </c>
      <c r="F1354" s="8" t="s">
        <v>36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5">
        <v>303040068</v>
      </c>
    </row>
    <row r="1355" spans="1:21" hidden="1" x14ac:dyDescent="0.25">
      <c r="A1355" s="8" t="s">
        <v>5018</v>
      </c>
      <c r="B1355" s="2" t="s">
        <v>1772</v>
      </c>
      <c r="C1355" s="2" t="s">
        <v>135</v>
      </c>
      <c r="D1355" s="2" t="s">
        <v>131</v>
      </c>
      <c r="E1355" s="2" t="s">
        <v>107</v>
      </c>
      <c r="F1355" s="8" t="s">
        <v>24</v>
      </c>
      <c r="G1355" s="8">
        <v>0</v>
      </c>
      <c r="H1355" s="8">
        <v>1</v>
      </c>
      <c r="I1355" s="8">
        <v>0</v>
      </c>
      <c r="J1355" s="8">
        <v>0</v>
      </c>
      <c r="K1355" s="8">
        <v>0</v>
      </c>
      <c r="L1355" s="8">
        <v>0</v>
      </c>
      <c r="M1355" s="8">
        <v>1</v>
      </c>
      <c r="N1355" s="8">
        <v>0</v>
      </c>
      <c r="O1355" s="8">
        <v>0</v>
      </c>
      <c r="P1355" s="8">
        <v>1</v>
      </c>
      <c r="Q1355" s="8">
        <v>0</v>
      </c>
      <c r="R1355" s="8">
        <v>0</v>
      </c>
      <c r="S1355" s="8">
        <v>0</v>
      </c>
      <c r="T1355" s="8">
        <v>0</v>
      </c>
      <c r="U1355" s="5">
        <v>303040076</v>
      </c>
    </row>
    <row r="1356" spans="1:21" hidden="1" x14ac:dyDescent="0.25">
      <c r="A1356" s="8" t="s">
        <v>5018</v>
      </c>
      <c r="B1356" s="2" t="s">
        <v>1773</v>
      </c>
      <c r="C1356" s="2" t="s">
        <v>135</v>
      </c>
      <c r="D1356" s="2" t="s">
        <v>131</v>
      </c>
      <c r="E1356" s="2" t="s">
        <v>107</v>
      </c>
      <c r="F1356" s="8" t="s">
        <v>24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1</v>
      </c>
      <c r="Q1356" s="8">
        <v>0</v>
      </c>
      <c r="R1356" s="8">
        <v>0</v>
      </c>
      <c r="S1356" s="8">
        <v>0</v>
      </c>
      <c r="T1356" s="8">
        <v>0</v>
      </c>
      <c r="U1356" s="5">
        <v>303040084</v>
      </c>
    </row>
    <row r="1357" spans="1:21" hidden="1" x14ac:dyDescent="0.25">
      <c r="A1357" s="8" t="s">
        <v>5018</v>
      </c>
      <c r="B1357" s="2" t="s">
        <v>1774</v>
      </c>
      <c r="C1357" s="2" t="s">
        <v>135</v>
      </c>
      <c r="D1357" s="2" t="s">
        <v>131</v>
      </c>
      <c r="E1357" s="2" t="s">
        <v>107</v>
      </c>
      <c r="F1357" s="8" t="s">
        <v>24</v>
      </c>
      <c r="G1357" s="8">
        <v>0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0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5">
        <v>303040092</v>
      </c>
    </row>
    <row r="1358" spans="1:21" hidden="1" x14ac:dyDescent="0.25">
      <c r="A1358" s="8" t="s">
        <v>5018</v>
      </c>
      <c r="B1358" s="2" t="s">
        <v>1775</v>
      </c>
      <c r="C1358" s="2" t="s">
        <v>135</v>
      </c>
      <c r="D1358" s="2" t="s">
        <v>131</v>
      </c>
      <c r="E1358" s="2" t="s">
        <v>107</v>
      </c>
      <c r="F1358" s="8" t="s">
        <v>36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5">
        <v>303040106</v>
      </c>
    </row>
    <row r="1359" spans="1:21" hidden="1" x14ac:dyDescent="0.25">
      <c r="A1359" s="8" t="s">
        <v>5018</v>
      </c>
      <c r="B1359" s="2" t="s">
        <v>1776</v>
      </c>
      <c r="C1359" s="2" t="s">
        <v>135</v>
      </c>
      <c r="D1359" s="2" t="s">
        <v>131</v>
      </c>
      <c r="E1359" s="2" t="s">
        <v>107</v>
      </c>
      <c r="F1359" s="8" t="s">
        <v>36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1</v>
      </c>
      <c r="Q1359" s="8">
        <v>0</v>
      </c>
      <c r="R1359" s="8">
        <v>0</v>
      </c>
      <c r="S1359" s="8">
        <v>0</v>
      </c>
      <c r="T1359" s="8">
        <v>0</v>
      </c>
      <c r="U1359" s="5">
        <v>303040114</v>
      </c>
    </row>
    <row r="1360" spans="1:21" hidden="1" x14ac:dyDescent="0.25">
      <c r="A1360" s="8" t="s">
        <v>5018</v>
      </c>
      <c r="B1360" s="2" t="s">
        <v>1777</v>
      </c>
      <c r="C1360" s="2" t="s">
        <v>135</v>
      </c>
      <c r="D1360" s="2" t="s">
        <v>131</v>
      </c>
      <c r="E1360" s="2" t="s">
        <v>107</v>
      </c>
      <c r="F1360" s="8" t="s">
        <v>36</v>
      </c>
      <c r="G1360" s="8">
        <v>0</v>
      </c>
      <c r="H1360" s="8">
        <v>1</v>
      </c>
      <c r="I1360" s="8">
        <v>0</v>
      </c>
      <c r="J1360" s="8">
        <v>0</v>
      </c>
      <c r="K1360" s="8">
        <v>0</v>
      </c>
      <c r="L1360" s="8">
        <v>0</v>
      </c>
      <c r="M1360" s="8">
        <v>1</v>
      </c>
      <c r="N1360" s="8">
        <v>0</v>
      </c>
      <c r="O1360" s="8">
        <v>0</v>
      </c>
      <c r="P1360" s="8">
        <v>1</v>
      </c>
      <c r="Q1360" s="8">
        <v>0</v>
      </c>
      <c r="R1360" s="8">
        <v>0</v>
      </c>
      <c r="S1360" s="8">
        <v>0</v>
      </c>
      <c r="T1360" s="8">
        <v>0</v>
      </c>
      <c r="U1360" s="5">
        <v>303040122</v>
      </c>
    </row>
    <row r="1361" spans="1:21" hidden="1" x14ac:dyDescent="0.25">
      <c r="A1361" s="8" t="s">
        <v>5018</v>
      </c>
      <c r="B1361" s="2" t="s">
        <v>1778</v>
      </c>
      <c r="C1361" s="2" t="s">
        <v>135</v>
      </c>
      <c r="D1361" s="2" t="s">
        <v>131</v>
      </c>
      <c r="E1361" s="2" t="s">
        <v>107</v>
      </c>
      <c r="F1361" s="8" t="s">
        <v>24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1</v>
      </c>
      <c r="N1361" s="8">
        <v>0</v>
      </c>
      <c r="O1361" s="8">
        <v>0</v>
      </c>
      <c r="P1361" s="8">
        <v>1</v>
      </c>
      <c r="Q1361" s="8">
        <v>0</v>
      </c>
      <c r="R1361" s="8">
        <v>0</v>
      </c>
      <c r="S1361" s="8">
        <v>0</v>
      </c>
      <c r="T1361" s="8">
        <v>0</v>
      </c>
      <c r="U1361" s="5">
        <v>303040130</v>
      </c>
    </row>
    <row r="1362" spans="1:21" hidden="1" x14ac:dyDescent="0.25">
      <c r="A1362" s="8" t="s">
        <v>5018</v>
      </c>
      <c r="B1362" s="2" t="s">
        <v>1779</v>
      </c>
      <c r="C1362" s="2" t="s">
        <v>135</v>
      </c>
      <c r="D1362" s="2" t="s">
        <v>131</v>
      </c>
      <c r="E1362" s="2" t="s">
        <v>107</v>
      </c>
      <c r="F1362" s="8" t="s">
        <v>24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1</v>
      </c>
      <c r="Q1362" s="8">
        <v>0</v>
      </c>
      <c r="R1362" s="8">
        <v>0</v>
      </c>
      <c r="S1362" s="8">
        <v>0</v>
      </c>
      <c r="T1362" s="8">
        <v>0</v>
      </c>
      <c r="U1362" s="5">
        <v>303040149</v>
      </c>
    </row>
    <row r="1363" spans="1:21" hidden="1" x14ac:dyDescent="0.25">
      <c r="A1363" s="8" t="s">
        <v>5018</v>
      </c>
      <c r="B1363" s="2" t="s">
        <v>1780</v>
      </c>
      <c r="C1363" s="2" t="s">
        <v>135</v>
      </c>
      <c r="D1363" s="2" t="s">
        <v>131</v>
      </c>
      <c r="E1363" s="2" t="s">
        <v>107</v>
      </c>
      <c r="F1363" s="8" t="s">
        <v>24</v>
      </c>
      <c r="G1363" s="8">
        <v>0</v>
      </c>
      <c r="H1363" s="8">
        <v>1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5">
        <v>303040157</v>
      </c>
    </row>
    <row r="1364" spans="1:21" hidden="1" x14ac:dyDescent="0.25">
      <c r="A1364" s="8" t="s">
        <v>5018</v>
      </c>
      <c r="B1364" s="2" t="s">
        <v>1781</v>
      </c>
      <c r="C1364" s="2" t="s">
        <v>135</v>
      </c>
      <c r="D1364" s="2" t="s">
        <v>131</v>
      </c>
      <c r="E1364" s="2" t="s">
        <v>107</v>
      </c>
      <c r="F1364" s="8" t="s">
        <v>24</v>
      </c>
      <c r="G1364" s="8">
        <v>0</v>
      </c>
      <c r="H1364" s="8">
        <v>1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5">
        <v>303040165</v>
      </c>
    </row>
    <row r="1365" spans="1:21" hidden="1" x14ac:dyDescent="0.25">
      <c r="A1365" s="8" t="s">
        <v>5018</v>
      </c>
      <c r="B1365" s="2" t="s">
        <v>1782</v>
      </c>
      <c r="C1365" s="2" t="s">
        <v>135</v>
      </c>
      <c r="D1365" s="2" t="s">
        <v>131</v>
      </c>
      <c r="E1365" s="2" t="s">
        <v>107</v>
      </c>
      <c r="F1365" s="8" t="s">
        <v>24</v>
      </c>
      <c r="G1365" s="8">
        <v>0</v>
      </c>
      <c r="H1365" s="8">
        <v>1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5">
        <v>303040173</v>
      </c>
    </row>
    <row r="1366" spans="1:21" hidden="1" x14ac:dyDescent="0.25">
      <c r="A1366" s="8" t="s">
        <v>5018</v>
      </c>
      <c r="B1366" s="2" t="s">
        <v>1783</v>
      </c>
      <c r="C1366" s="2" t="s">
        <v>135</v>
      </c>
      <c r="D1366" s="2" t="s">
        <v>131</v>
      </c>
      <c r="E1366" s="2" t="s">
        <v>107</v>
      </c>
      <c r="F1366" s="8" t="s">
        <v>24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1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5">
        <v>303040181</v>
      </c>
    </row>
    <row r="1367" spans="1:21" hidden="1" x14ac:dyDescent="0.25">
      <c r="A1367" s="8" t="s">
        <v>5018</v>
      </c>
      <c r="B1367" s="2" t="s">
        <v>1784</v>
      </c>
      <c r="C1367" s="2" t="s">
        <v>135</v>
      </c>
      <c r="D1367" s="2" t="s">
        <v>131</v>
      </c>
      <c r="E1367" s="2" t="s">
        <v>107</v>
      </c>
      <c r="F1367" s="8" t="s">
        <v>24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1</v>
      </c>
      <c r="N1367" s="8">
        <v>0</v>
      </c>
      <c r="O1367" s="8">
        <v>0</v>
      </c>
      <c r="P1367" s="8">
        <v>1</v>
      </c>
      <c r="Q1367" s="8">
        <v>0</v>
      </c>
      <c r="R1367" s="8">
        <v>0</v>
      </c>
      <c r="S1367" s="8">
        <v>0</v>
      </c>
      <c r="T1367" s="8">
        <v>0</v>
      </c>
      <c r="U1367" s="5">
        <v>303040190</v>
      </c>
    </row>
    <row r="1368" spans="1:21" hidden="1" x14ac:dyDescent="0.25">
      <c r="A1368" s="8" t="s">
        <v>5018</v>
      </c>
      <c r="B1368" s="2" t="s">
        <v>1785</v>
      </c>
      <c r="C1368" s="2" t="s">
        <v>135</v>
      </c>
      <c r="D1368" s="2" t="s">
        <v>131</v>
      </c>
      <c r="E1368" s="2" t="s">
        <v>107</v>
      </c>
      <c r="F1368" s="8" t="s">
        <v>24</v>
      </c>
      <c r="G1368" s="8">
        <v>0</v>
      </c>
      <c r="H1368" s="8">
        <v>1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0</v>
      </c>
      <c r="O1368" s="8">
        <v>0</v>
      </c>
      <c r="P1368" s="8">
        <v>1</v>
      </c>
      <c r="Q1368" s="8">
        <v>0</v>
      </c>
      <c r="R1368" s="8">
        <v>0</v>
      </c>
      <c r="S1368" s="8">
        <v>0</v>
      </c>
      <c r="T1368" s="8">
        <v>0</v>
      </c>
      <c r="U1368" s="5">
        <v>303040203</v>
      </c>
    </row>
    <row r="1369" spans="1:21" hidden="1" x14ac:dyDescent="0.25">
      <c r="A1369" s="8" t="s">
        <v>5018</v>
      </c>
      <c r="B1369" s="2" t="s">
        <v>1786</v>
      </c>
      <c r="C1369" s="2" t="s">
        <v>135</v>
      </c>
      <c r="D1369" s="2" t="s">
        <v>131</v>
      </c>
      <c r="E1369" s="2" t="s">
        <v>107</v>
      </c>
      <c r="F1369" s="8" t="s">
        <v>24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5">
        <v>303040211</v>
      </c>
    </row>
    <row r="1370" spans="1:21" hidden="1" x14ac:dyDescent="0.25">
      <c r="A1370" s="8" t="s">
        <v>5018</v>
      </c>
      <c r="B1370" s="2" t="s">
        <v>1787</v>
      </c>
      <c r="C1370" s="2" t="s">
        <v>135</v>
      </c>
      <c r="D1370" s="2" t="s">
        <v>131</v>
      </c>
      <c r="E1370" s="2" t="s">
        <v>107</v>
      </c>
      <c r="F1370" s="8" t="s">
        <v>24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1</v>
      </c>
      <c r="Q1370" s="8">
        <v>0</v>
      </c>
      <c r="R1370" s="8">
        <v>0</v>
      </c>
      <c r="S1370" s="8">
        <v>0</v>
      </c>
      <c r="T1370" s="8">
        <v>0</v>
      </c>
      <c r="U1370" s="5">
        <v>303040220</v>
      </c>
    </row>
    <row r="1371" spans="1:21" hidden="1" x14ac:dyDescent="0.25">
      <c r="A1371" s="8" t="s">
        <v>5018</v>
      </c>
      <c r="B1371" s="2" t="s">
        <v>1788</v>
      </c>
      <c r="C1371" s="2" t="s">
        <v>135</v>
      </c>
      <c r="D1371" s="2" t="s">
        <v>131</v>
      </c>
      <c r="E1371" s="2" t="s">
        <v>107</v>
      </c>
      <c r="F1371" s="8" t="s">
        <v>24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1</v>
      </c>
      <c r="N1371" s="8">
        <v>0</v>
      </c>
      <c r="O1371" s="8">
        <v>0</v>
      </c>
      <c r="P1371" s="8">
        <v>1</v>
      </c>
      <c r="Q1371" s="8">
        <v>0</v>
      </c>
      <c r="R1371" s="8">
        <v>0</v>
      </c>
      <c r="S1371" s="8">
        <v>0</v>
      </c>
      <c r="T1371" s="8">
        <v>0</v>
      </c>
      <c r="U1371" s="5">
        <v>303040238</v>
      </c>
    </row>
    <row r="1372" spans="1:21" hidden="1" x14ac:dyDescent="0.25">
      <c r="A1372" s="8" t="s">
        <v>5018</v>
      </c>
      <c r="B1372" s="2" t="s">
        <v>1789</v>
      </c>
      <c r="C1372" s="2" t="s">
        <v>135</v>
      </c>
      <c r="D1372" s="2" t="s">
        <v>131</v>
      </c>
      <c r="E1372" s="2" t="s">
        <v>107</v>
      </c>
      <c r="F1372" s="8" t="s">
        <v>24</v>
      </c>
      <c r="G1372" s="8">
        <v>0</v>
      </c>
      <c r="H1372" s="8">
        <v>1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5">
        <v>303040246</v>
      </c>
    </row>
    <row r="1373" spans="1:21" hidden="1" x14ac:dyDescent="0.25">
      <c r="A1373" s="8" t="s">
        <v>5018</v>
      </c>
      <c r="B1373" s="2" t="s">
        <v>1790</v>
      </c>
      <c r="C1373" s="2" t="s">
        <v>135</v>
      </c>
      <c r="D1373" s="2" t="s">
        <v>131</v>
      </c>
      <c r="E1373" s="2" t="s">
        <v>107</v>
      </c>
      <c r="F1373" s="8" t="s">
        <v>24</v>
      </c>
      <c r="G1373" s="8">
        <v>0</v>
      </c>
      <c r="H1373" s="8">
        <v>1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5">
        <v>303040254</v>
      </c>
    </row>
    <row r="1374" spans="1:21" hidden="1" x14ac:dyDescent="0.25">
      <c r="A1374" s="8" t="s">
        <v>5018</v>
      </c>
      <c r="B1374" s="2" t="s">
        <v>1791</v>
      </c>
      <c r="C1374" s="2" t="s">
        <v>135</v>
      </c>
      <c r="D1374" s="2" t="s">
        <v>131</v>
      </c>
      <c r="E1374" s="2" t="s">
        <v>107</v>
      </c>
      <c r="F1374" s="8" t="s">
        <v>24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0</v>
      </c>
      <c r="P1374" s="8">
        <v>1</v>
      </c>
      <c r="Q1374" s="8">
        <v>0</v>
      </c>
      <c r="R1374" s="8">
        <v>0</v>
      </c>
      <c r="S1374" s="8">
        <v>0</v>
      </c>
      <c r="T1374" s="8">
        <v>0</v>
      </c>
      <c r="U1374" s="5">
        <v>303040262</v>
      </c>
    </row>
    <row r="1375" spans="1:21" hidden="1" x14ac:dyDescent="0.25">
      <c r="A1375" s="8" t="s">
        <v>5018</v>
      </c>
      <c r="B1375" s="2" t="s">
        <v>1792</v>
      </c>
      <c r="C1375" s="2" t="s">
        <v>135</v>
      </c>
      <c r="D1375" s="2" t="s">
        <v>131</v>
      </c>
      <c r="E1375" s="2" t="s">
        <v>107</v>
      </c>
      <c r="F1375" s="8" t="s">
        <v>24</v>
      </c>
      <c r="G1375" s="8">
        <v>0</v>
      </c>
      <c r="H1375" s="8">
        <v>1</v>
      </c>
      <c r="I1375" s="8">
        <v>0</v>
      </c>
      <c r="J1375" s="8">
        <v>0</v>
      </c>
      <c r="K1375" s="8">
        <v>0</v>
      </c>
      <c r="L1375" s="8">
        <v>0</v>
      </c>
      <c r="M1375" s="8">
        <v>1</v>
      </c>
      <c r="N1375" s="8">
        <v>0</v>
      </c>
      <c r="O1375" s="8">
        <v>0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5">
        <v>303040270</v>
      </c>
    </row>
    <row r="1376" spans="1:21" hidden="1" x14ac:dyDescent="0.25">
      <c r="A1376" s="8" t="s">
        <v>5018</v>
      </c>
      <c r="B1376" s="2" t="s">
        <v>1793</v>
      </c>
      <c r="C1376" s="2" t="s">
        <v>135</v>
      </c>
      <c r="D1376" s="2" t="s">
        <v>131</v>
      </c>
      <c r="E1376" s="2" t="s">
        <v>107</v>
      </c>
      <c r="F1376" s="8" t="s">
        <v>24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0</v>
      </c>
      <c r="P1376" s="8">
        <v>1</v>
      </c>
      <c r="Q1376" s="8">
        <v>0</v>
      </c>
      <c r="R1376" s="8">
        <v>0</v>
      </c>
      <c r="S1376" s="8">
        <v>0</v>
      </c>
      <c r="T1376" s="8">
        <v>0</v>
      </c>
      <c r="U1376" s="5">
        <v>303040289</v>
      </c>
    </row>
    <row r="1377" spans="1:21" hidden="1" x14ac:dyDescent="0.25">
      <c r="A1377" s="8" t="s">
        <v>5018</v>
      </c>
      <c r="B1377" s="2" t="s">
        <v>1794</v>
      </c>
      <c r="C1377" s="2" t="s">
        <v>135</v>
      </c>
      <c r="D1377" s="2" t="s">
        <v>131</v>
      </c>
      <c r="E1377" s="2" t="s">
        <v>107</v>
      </c>
      <c r="F1377" s="8" t="s">
        <v>24</v>
      </c>
      <c r="G1377" s="8">
        <v>0</v>
      </c>
      <c r="H1377" s="8">
        <v>1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0</v>
      </c>
      <c r="O1377" s="8">
        <v>0</v>
      </c>
      <c r="P1377" s="8">
        <v>1</v>
      </c>
      <c r="Q1377" s="8">
        <v>0</v>
      </c>
      <c r="R1377" s="8">
        <v>0</v>
      </c>
      <c r="S1377" s="8">
        <v>0</v>
      </c>
      <c r="T1377" s="8">
        <v>0</v>
      </c>
      <c r="U1377" s="5">
        <v>303040297</v>
      </c>
    </row>
    <row r="1378" spans="1:21" hidden="1" x14ac:dyDescent="0.25">
      <c r="A1378" s="8" t="s">
        <v>5018</v>
      </c>
      <c r="B1378" s="2" t="s">
        <v>1795</v>
      </c>
      <c r="C1378" s="2" t="s">
        <v>135</v>
      </c>
      <c r="D1378" s="2" t="s">
        <v>131</v>
      </c>
      <c r="E1378" s="2" t="s">
        <v>107</v>
      </c>
      <c r="F1378" s="8" t="s">
        <v>24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5">
        <v>303040300</v>
      </c>
    </row>
    <row r="1379" spans="1:21" hidden="1" x14ac:dyDescent="0.25">
      <c r="A1379" s="8" t="s">
        <v>5018</v>
      </c>
      <c r="B1379" s="2" t="s">
        <v>1796</v>
      </c>
      <c r="C1379" s="2" t="s">
        <v>136</v>
      </c>
      <c r="D1379" s="2" t="s">
        <v>131</v>
      </c>
      <c r="E1379" s="2" t="s">
        <v>107</v>
      </c>
      <c r="F1379" s="8" t="s">
        <v>24</v>
      </c>
      <c r="G1379" s="8">
        <v>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5">
        <v>303050012</v>
      </c>
    </row>
    <row r="1380" spans="1:21" hidden="1" x14ac:dyDescent="0.25">
      <c r="A1380" s="8" t="s">
        <v>5018</v>
      </c>
      <c r="B1380" s="2" t="s">
        <v>1797</v>
      </c>
      <c r="C1380" s="2" t="s">
        <v>136</v>
      </c>
      <c r="D1380" s="2" t="s">
        <v>131</v>
      </c>
      <c r="E1380" s="2" t="s">
        <v>107</v>
      </c>
      <c r="F1380" s="8" t="s">
        <v>24</v>
      </c>
      <c r="G1380" s="8">
        <v>1</v>
      </c>
      <c r="H1380" s="8">
        <v>0</v>
      </c>
      <c r="I1380" s="8">
        <v>0</v>
      </c>
      <c r="J1380" s="8">
        <v>1</v>
      </c>
      <c r="K1380" s="8">
        <v>1</v>
      </c>
      <c r="L1380" s="8">
        <v>1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5">
        <v>303050020</v>
      </c>
    </row>
    <row r="1381" spans="1:21" hidden="1" x14ac:dyDescent="0.25">
      <c r="A1381" s="8" t="s">
        <v>5018</v>
      </c>
      <c r="B1381" s="2" t="s">
        <v>1798</v>
      </c>
      <c r="C1381" s="2" t="s">
        <v>136</v>
      </c>
      <c r="D1381" s="2" t="s">
        <v>131</v>
      </c>
      <c r="E1381" s="2" t="s">
        <v>107</v>
      </c>
      <c r="F1381" s="8" t="s">
        <v>24</v>
      </c>
      <c r="G1381" s="8">
        <v>1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1</v>
      </c>
      <c r="T1381" s="8">
        <v>0</v>
      </c>
      <c r="U1381" s="5">
        <v>303050039</v>
      </c>
    </row>
    <row r="1382" spans="1:21" hidden="1" x14ac:dyDescent="0.25">
      <c r="A1382" s="8" t="s">
        <v>5018</v>
      </c>
      <c r="B1382" s="2" t="s">
        <v>1799</v>
      </c>
      <c r="C1382" s="2" t="s">
        <v>136</v>
      </c>
      <c r="D1382" s="2" t="s">
        <v>131</v>
      </c>
      <c r="E1382" s="2" t="s">
        <v>107</v>
      </c>
      <c r="F1382" s="8" t="s">
        <v>24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1</v>
      </c>
      <c r="S1382" s="8">
        <v>1</v>
      </c>
      <c r="T1382" s="8">
        <v>0</v>
      </c>
      <c r="U1382" s="5">
        <v>303050047</v>
      </c>
    </row>
    <row r="1383" spans="1:21" hidden="1" x14ac:dyDescent="0.25">
      <c r="A1383" s="8" t="s">
        <v>5018</v>
      </c>
      <c r="B1383" s="2" t="s">
        <v>1800</v>
      </c>
      <c r="C1383" s="2" t="s">
        <v>136</v>
      </c>
      <c r="D1383" s="2" t="s">
        <v>131</v>
      </c>
      <c r="E1383" s="2" t="s">
        <v>107</v>
      </c>
      <c r="F1383" s="8" t="s">
        <v>24</v>
      </c>
      <c r="G1383" s="8">
        <v>1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5">
        <v>303050055</v>
      </c>
    </row>
    <row r="1384" spans="1:21" hidden="1" x14ac:dyDescent="0.25">
      <c r="A1384" s="8" t="s">
        <v>5018</v>
      </c>
      <c r="B1384" s="2" t="s">
        <v>1801</v>
      </c>
      <c r="C1384" s="2" t="s">
        <v>136</v>
      </c>
      <c r="D1384" s="2" t="s">
        <v>131</v>
      </c>
      <c r="E1384" s="2" t="s">
        <v>107</v>
      </c>
      <c r="F1384" s="8" t="s">
        <v>24</v>
      </c>
      <c r="G1384" s="8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1</v>
      </c>
      <c r="T1384" s="8">
        <v>0</v>
      </c>
      <c r="U1384" s="5">
        <v>303050063</v>
      </c>
    </row>
    <row r="1385" spans="1:21" hidden="1" x14ac:dyDescent="0.25">
      <c r="A1385" s="8" t="s">
        <v>5018</v>
      </c>
      <c r="B1385" s="2" t="s">
        <v>1802</v>
      </c>
      <c r="C1385" s="2" t="s">
        <v>136</v>
      </c>
      <c r="D1385" s="2" t="s">
        <v>131</v>
      </c>
      <c r="E1385" s="2" t="s">
        <v>107</v>
      </c>
      <c r="F1385" s="8" t="s">
        <v>24</v>
      </c>
      <c r="G1385" s="8">
        <v>1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1</v>
      </c>
      <c r="S1385" s="8">
        <v>1</v>
      </c>
      <c r="T1385" s="8">
        <v>0</v>
      </c>
      <c r="U1385" s="5">
        <v>303050071</v>
      </c>
    </row>
    <row r="1386" spans="1:21" hidden="1" x14ac:dyDescent="0.25">
      <c r="A1386" s="8" t="s">
        <v>5018</v>
      </c>
      <c r="B1386" s="2" t="s">
        <v>1803</v>
      </c>
      <c r="C1386" s="2" t="s">
        <v>136</v>
      </c>
      <c r="D1386" s="2" t="s">
        <v>131</v>
      </c>
      <c r="E1386" s="2" t="s">
        <v>107</v>
      </c>
      <c r="F1386" s="8" t="s">
        <v>24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1</v>
      </c>
      <c r="T1386" s="8">
        <v>0</v>
      </c>
      <c r="U1386" s="5">
        <v>303050080</v>
      </c>
    </row>
    <row r="1387" spans="1:21" hidden="1" x14ac:dyDescent="0.25">
      <c r="A1387" s="8" t="s">
        <v>5018</v>
      </c>
      <c r="B1387" s="2" t="s">
        <v>1804</v>
      </c>
      <c r="C1387" s="2" t="s">
        <v>136</v>
      </c>
      <c r="D1387" s="2" t="s">
        <v>131</v>
      </c>
      <c r="E1387" s="2" t="s">
        <v>107</v>
      </c>
      <c r="F1387" s="8" t="s">
        <v>24</v>
      </c>
      <c r="G1387" s="8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5">
        <v>303050098</v>
      </c>
    </row>
    <row r="1388" spans="1:21" hidden="1" x14ac:dyDescent="0.25">
      <c r="A1388" s="8" t="s">
        <v>5018</v>
      </c>
      <c r="B1388" s="2" t="s">
        <v>1805</v>
      </c>
      <c r="C1388" s="2" t="s">
        <v>136</v>
      </c>
      <c r="D1388" s="2" t="s">
        <v>131</v>
      </c>
      <c r="E1388" s="2" t="s">
        <v>107</v>
      </c>
      <c r="F1388" s="8" t="s">
        <v>24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1</v>
      </c>
      <c r="T1388" s="8">
        <v>0</v>
      </c>
      <c r="U1388" s="5">
        <v>303050101</v>
      </c>
    </row>
    <row r="1389" spans="1:21" hidden="1" x14ac:dyDescent="0.25">
      <c r="A1389" s="8" t="s">
        <v>5018</v>
      </c>
      <c r="B1389" s="2" t="s">
        <v>1806</v>
      </c>
      <c r="C1389" s="2" t="s">
        <v>136</v>
      </c>
      <c r="D1389" s="2" t="s">
        <v>131</v>
      </c>
      <c r="E1389" s="2" t="s">
        <v>107</v>
      </c>
      <c r="F1389" s="8" t="s">
        <v>24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1</v>
      </c>
      <c r="S1389" s="8">
        <v>1</v>
      </c>
      <c r="T1389" s="8">
        <v>0</v>
      </c>
      <c r="U1389" s="5">
        <v>303050110</v>
      </c>
    </row>
    <row r="1390" spans="1:21" hidden="1" x14ac:dyDescent="0.25">
      <c r="A1390" s="8" t="s">
        <v>5018</v>
      </c>
      <c r="B1390" s="2" t="s">
        <v>1807</v>
      </c>
      <c r="C1390" s="2" t="s">
        <v>136</v>
      </c>
      <c r="D1390" s="2" t="s">
        <v>131</v>
      </c>
      <c r="E1390" s="2" t="s">
        <v>107</v>
      </c>
      <c r="F1390" s="8" t="s">
        <v>24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1</v>
      </c>
      <c r="Q1390" s="8">
        <v>0</v>
      </c>
      <c r="R1390" s="8">
        <v>0</v>
      </c>
      <c r="S1390" s="8">
        <v>0</v>
      </c>
      <c r="T1390" s="8">
        <v>0</v>
      </c>
      <c r="U1390" s="5">
        <v>303050136</v>
      </c>
    </row>
    <row r="1391" spans="1:21" hidden="1" x14ac:dyDescent="0.25">
      <c r="A1391" s="8" t="s">
        <v>5018</v>
      </c>
      <c r="B1391" s="2" t="s">
        <v>1808</v>
      </c>
      <c r="C1391" s="2" t="s">
        <v>136</v>
      </c>
      <c r="D1391" s="2" t="s">
        <v>131</v>
      </c>
      <c r="E1391" s="2" t="s">
        <v>107</v>
      </c>
      <c r="F1391" s="8" t="s">
        <v>24</v>
      </c>
      <c r="G1391" s="8">
        <v>0</v>
      </c>
      <c r="H1391" s="8">
        <v>1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5">
        <v>303050144</v>
      </c>
    </row>
    <row r="1392" spans="1:21" hidden="1" x14ac:dyDescent="0.25">
      <c r="A1392" s="8" t="s">
        <v>5018</v>
      </c>
      <c r="B1392" s="2" t="s">
        <v>1809</v>
      </c>
      <c r="C1392" s="2" t="s">
        <v>136</v>
      </c>
      <c r="D1392" s="2" t="s">
        <v>131</v>
      </c>
      <c r="E1392" s="2" t="s">
        <v>107</v>
      </c>
      <c r="F1392" s="8" t="s">
        <v>24</v>
      </c>
      <c r="G1392" s="8">
        <v>1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1</v>
      </c>
      <c r="T1392" s="8">
        <v>0</v>
      </c>
      <c r="U1392" s="5">
        <v>303050152</v>
      </c>
    </row>
    <row r="1393" spans="1:21" hidden="1" x14ac:dyDescent="0.25">
      <c r="A1393" s="8" t="s">
        <v>5018</v>
      </c>
      <c r="B1393" s="2" t="s">
        <v>1810</v>
      </c>
      <c r="C1393" s="2" t="s">
        <v>136</v>
      </c>
      <c r="D1393" s="2" t="s">
        <v>131</v>
      </c>
      <c r="E1393" s="2" t="s">
        <v>107</v>
      </c>
      <c r="F1393" s="8" t="s">
        <v>24</v>
      </c>
      <c r="G1393" s="8">
        <v>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1</v>
      </c>
      <c r="S1393" s="8">
        <v>1</v>
      </c>
      <c r="T1393" s="8">
        <v>0</v>
      </c>
      <c r="U1393" s="5">
        <v>303050160</v>
      </c>
    </row>
    <row r="1394" spans="1:21" hidden="1" x14ac:dyDescent="0.25">
      <c r="A1394" s="8" t="s">
        <v>5018</v>
      </c>
      <c r="B1394" s="2" t="s">
        <v>1811</v>
      </c>
      <c r="C1394" s="2" t="s">
        <v>136</v>
      </c>
      <c r="D1394" s="2" t="s">
        <v>131</v>
      </c>
      <c r="E1394" s="2" t="s">
        <v>107</v>
      </c>
      <c r="F1394" s="8" t="s">
        <v>24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1</v>
      </c>
      <c r="T1394" s="8">
        <v>0</v>
      </c>
      <c r="U1394" s="5">
        <v>303050179</v>
      </c>
    </row>
    <row r="1395" spans="1:21" hidden="1" x14ac:dyDescent="0.25">
      <c r="A1395" s="8" t="s">
        <v>5018</v>
      </c>
      <c r="B1395" s="2" t="s">
        <v>1812</v>
      </c>
      <c r="C1395" s="2" t="s">
        <v>136</v>
      </c>
      <c r="D1395" s="2" t="s">
        <v>131</v>
      </c>
      <c r="E1395" s="2" t="s">
        <v>107</v>
      </c>
      <c r="F1395" s="8" t="s">
        <v>24</v>
      </c>
      <c r="G1395" s="8">
        <v>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1</v>
      </c>
      <c r="S1395" s="8">
        <v>1</v>
      </c>
      <c r="T1395" s="8">
        <v>0</v>
      </c>
      <c r="U1395" s="5">
        <v>303050187</v>
      </c>
    </row>
    <row r="1396" spans="1:21" hidden="1" x14ac:dyDescent="0.25">
      <c r="A1396" s="8" t="s">
        <v>5018</v>
      </c>
      <c r="B1396" s="2" t="s">
        <v>1813</v>
      </c>
      <c r="C1396" s="2" t="s">
        <v>136</v>
      </c>
      <c r="D1396" s="2" t="s">
        <v>131</v>
      </c>
      <c r="E1396" s="2" t="s">
        <v>107</v>
      </c>
      <c r="F1396" s="8" t="s">
        <v>24</v>
      </c>
      <c r="G1396" s="8">
        <v>1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1</v>
      </c>
      <c r="S1396" s="8">
        <v>1</v>
      </c>
      <c r="T1396" s="8">
        <v>0</v>
      </c>
      <c r="U1396" s="5">
        <v>303050195</v>
      </c>
    </row>
    <row r="1397" spans="1:21" hidden="1" x14ac:dyDescent="0.25">
      <c r="A1397" s="8" t="s">
        <v>5018</v>
      </c>
      <c r="B1397" s="2" t="s">
        <v>1814</v>
      </c>
      <c r="C1397" s="2" t="s">
        <v>136</v>
      </c>
      <c r="D1397" s="2" t="s">
        <v>131</v>
      </c>
      <c r="E1397" s="2" t="s">
        <v>107</v>
      </c>
      <c r="F1397" s="8" t="s">
        <v>24</v>
      </c>
      <c r="G1397" s="8">
        <v>1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1</v>
      </c>
      <c r="S1397" s="8">
        <v>1</v>
      </c>
      <c r="T1397" s="8">
        <v>0</v>
      </c>
      <c r="U1397" s="5">
        <v>303050209</v>
      </c>
    </row>
    <row r="1398" spans="1:21" hidden="1" x14ac:dyDescent="0.25">
      <c r="A1398" s="8" t="s">
        <v>5018</v>
      </c>
      <c r="B1398" s="2" t="s">
        <v>1815</v>
      </c>
      <c r="C1398" s="2" t="s">
        <v>136</v>
      </c>
      <c r="D1398" s="2" t="s">
        <v>131</v>
      </c>
      <c r="E1398" s="2" t="s">
        <v>107</v>
      </c>
      <c r="F1398" s="8" t="s">
        <v>24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1</v>
      </c>
      <c r="S1398" s="8">
        <v>1</v>
      </c>
      <c r="T1398" s="8">
        <v>0</v>
      </c>
      <c r="U1398" s="5">
        <v>303050217</v>
      </c>
    </row>
    <row r="1399" spans="1:21" hidden="1" x14ac:dyDescent="0.25">
      <c r="A1399" s="8" t="s">
        <v>5018</v>
      </c>
      <c r="B1399" s="2" t="s">
        <v>1816</v>
      </c>
      <c r="C1399" s="2" t="s">
        <v>136</v>
      </c>
      <c r="D1399" s="2" t="s">
        <v>131</v>
      </c>
      <c r="E1399" s="2" t="s">
        <v>107</v>
      </c>
      <c r="F1399" s="8" t="s">
        <v>24</v>
      </c>
      <c r="G1399" s="8">
        <v>1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</v>
      </c>
      <c r="S1399" s="8">
        <v>1</v>
      </c>
      <c r="T1399" s="8">
        <v>0</v>
      </c>
      <c r="U1399" s="5">
        <v>303050225</v>
      </c>
    </row>
    <row r="1400" spans="1:21" hidden="1" x14ac:dyDescent="0.25">
      <c r="A1400" s="8" t="s">
        <v>5018</v>
      </c>
      <c r="B1400" s="2" t="s">
        <v>1817</v>
      </c>
      <c r="C1400" s="2" t="s">
        <v>137</v>
      </c>
      <c r="D1400" s="2" t="s">
        <v>131</v>
      </c>
      <c r="E1400" s="2" t="s">
        <v>107</v>
      </c>
      <c r="F1400" s="8" t="s">
        <v>24</v>
      </c>
      <c r="G1400" s="8">
        <v>0</v>
      </c>
      <c r="H1400" s="8">
        <v>1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5">
        <v>303060018</v>
      </c>
    </row>
    <row r="1401" spans="1:21" hidden="1" x14ac:dyDescent="0.25">
      <c r="A1401" s="8" t="s">
        <v>5018</v>
      </c>
      <c r="B1401" s="2" t="s">
        <v>1818</v>
      </c>
      <c r="C1401" s="2" t="s">
        <v>137</v>
      </c>
      <c r="D1401" s="2" t="s">
        <v>131</v>
      </c>
      <c r="E1401" s="2" t="s">
        <v>107</v>
      </c>
      <c r="F1401" s="8" t="s">
        <v>24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0</v>
      </c>
      <c r="P1401" s="8">
        <v>1</v>
      </c>
      <c r="Q1401" s="8">
        <v>0</v>
      </c>
      <c r="R1401" s="8">
        <v>0</v>
      </c>
      <c r="S1401" s="8">
        <v>0</v>
      </c>
      <c r="T1401" s="8">
        <v>0</v>
      </c>
      <c r="U1401" s="5">
        <v>303060026</v>
      </c>
    </row>
    <row r="1402" spans="1:21" hidden="1" x14ac:dyDescent="0.25">
      <c r="A1402" s="8" t="s">
        <v>5018</v>
      </c>
      <c r="B1402" s="2" t="s">
        <v>1819</v>
      </c>
      <c r="C1402" s="2" t="s">
        <v>137</v>
      </c>
      <c r="D1402" s="2" t="s">
        <v>131</v>
      </c>
      <c r="E1402" s="2" t="s">
        <v>107</v>
      </c>
      <c r="F1402" s="8" t="s">
        <v>24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1</v>
      </c>
      <c r="N1402" s="8">
        <v>0</v>
      </c>
      <c r="O1402" s="8">
        <v>0</v>
      </c>
      <c r="P1402" s="8">
        <v>1</v>
      </c>
      <c r="Q1402" s="8">
        <v>0</v>
      </c>
      <c r="R1402" s="8">
        <v>0</v>
      </c>
      <c r="S1402" s="8">
        <v>0</v>
      </c>
      <c r="T1402" s="8">
        <v>0</v>
      </c>
      <c r="U1402" s="5">
        <v>303060034</v>
      </c>
    </row>
    <row r="1403" spans="1:21" hidden="1" x14ac:dyDescent="0.25">
      <c r="A1403" s="8" t="s">
        <v>5018</v>
      </c>
      <c r="B1403" s="2" t="s">
        <v>1820</v>
      </c>
      <c r="C1403" s="2" t="s">
        <v>137</v>
      </c>
      <c r="D1403" s="2" t="s">
        <v>131</v>
      </c>
      <c r="E1403" s="2" t="s">
        <v>107</v>
      </c>
      <c r="F1403" s="8" t="s">
        <v>24</v>
      </c>
      <c r="G1403" s="8">
        <v>0</v>
      </c>
      <c r="H1403" s="8">
        <v>1</v>
      </c>
      <c r="I1403" s="8">
        <v>0</v>
      </c>
      <c r="J1403" s="8">
        <v>0</v>
      </c>
      <c r="K1403" s="8">
        <v>0</v>
      </c>
      <c r="L1403" s="8">
        <v>0</v>
      </c>
      <c r="M1403" s="8">
        <v>1</v>
      </c>
      <c r="N1403" s="8">
        <v>0</v>
      </c>
      <c r="O1403" s="8">
        <v>0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U1403" s="5">
        <v>303060042</v>
      </c>
    </row>
    <row r="1404" spans="1:21" hidden="1" x14ac:dyDescent="0.25">
      <c r="A1404" s="8" t="s">
        <v>5018</v>
      </c>
      <c r="B1404" s="2" t="s">
        <v>1821</v>
      </c>
      <c r="C1404" s="2" t="s">
        <v>137</v>
      </c>
      <c r="D1404" s="2" t="s">
        <v>131</v>
      </c>
      <c r="E1404" s="2" t="s">
        <v>107</v>
      </c>
      <c r="F1404" s="8" t="s">
        <v>24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1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U1404" s="5">
        <v>303060050</v>
      </c>
    </row>
    <row r="1405" spans="1:21" hidden="1" x14ac:dyDescent="0.25">
      <c r="A1405" s="8" t="s">
        <v>5018</v>
      </c>
      <c r="B1405" s="2" t="s">
        <v>1822</v>
      </c>
      <c r="C1405" s="2" t="s">
        <v>137</v>
      </c>
      <c r="D1405" s="2" t="s">
        <v>131</v>
      </c>
      <c r="E1405" s="2" t="s">
        <v>107</v>
      </c>
      <c r="F1405" s="8" t="s">
        <v>24</v>
      </c>
      <c r="G1405" s="8">
        <v>0</v>
      </c>
      <c r="H1405" s="8">
        <v>1</v>
      </c>
      <c r="I1405" s="8">
        <v>0</v>
      </c>
      <c r="J1405" s="8">
        <v>0</v>
      </c>
      <c r="K1405" s="8">
        <v>0</v>
      </c>
      <c r="L1405" s="8">
        <v>0</v>
      </c>
      <c r="M1405" s="8">
        <v>1</v>
      </c>
      <c r="N1405" s="8">
        <v>0</v>
      </c>
      <c r="O1405" s="8">
        <v>0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U1405" s="5">
        <v>303060069</v>
      </c>
    </row>
    <row r="1406" spans="1:21" hidden="1" x14ac:dyDescent="0.25">
      <c r="A1406" s="8" t="s">
        <v>5018</v>
      </c>
      <c r="B1406" s="2" t="s">
        <v>1823</v>
      </c>
      <c r="C1406" s="2" t="s">
        <v>137</v>
      </c>
      <c r="D1406" s="2" t="s">
        <v>131</v>
      </c>
      <c r="E1406" s="2" t="s">
        <v>107</v>
      </c>
      <c r="F1406" s="8" t="s">
        <v>24</v>
      </c>
      <c r="G1406" s="8">
        <v>0</v>
      </c>
      <c r="H1406" s="8">
        <v>1</v>
      </c>
      <c r="I1406" s="8">
        <v>0</v>
      </c>
      <c r="J1406" s="8">
        <v>0</v>
      </c>
      <c r="K1406" s="8">
        <v>0</v>
      </c>
      <c r="L1406" s="8">
        <v>0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5">
        <v>303060077</v>
      </c>
    </row>
    <row r="1407" spans="1:21" hidden="1" x14ac:dyDescent="0.25">
      <c r="A1407" s="8" t="s">
        <v>5018</v>
      </c>
      <c r="B1407" s="2" t="s">
        <v>1824</v>
      </c>
      <c r="C1407" s="2" t="s">
        <v>137</v>
      </c>
      <c r="D1407" s="2" t="s">
        <v>131</v>
      </c>
      <c r="E1407" s="2" t="s">
        <v>107</v>
      </c>
      <c r="F1407" s="8" t="s">
        <v>24</v>
      </c>
      <c r="G1407" s="8">
        <v>0</v>
      </c>
      <c r="H1407" s="8">
        <v>1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0</v>
      </c>
      <c r="S1407" s="8">
        <v>0</v>
      </c>
      <c r="T1407" s="8">
        <v>0</v>
      </c>
      <c r="U1407" s="5">
        <v>303060085</v>
      </c>
    </row>
    <row r="1408" spans="1:21" hidden="1" x14ac:dyDescent="0.25">
      <c r="A1408" s="8" t="s">
        <v>5018</v>
      </c>
      <c r="B1408" s="2" t="s">
        <v>1825</v>
      </c>
      <c r="C1408" s="2" t="s">
        <v>137</v>
      </c>
      <c r="D1408" s="2" t="s">
        <v>131</v>
      </c>
      <c r="E1408" s="2" t="s">
        <v>107</v>
      </c>
      <c r="F1408" s="8" t="s">
        <v>24</v>
      </c>
      <c r="G1408" s="8">
        <v>0</v>
      </c>
      <c r="H1408" s="8">
        <v>1</v>
      </c>
      <c r="I1408" s="8">
        <v>0</v>
      </c>
      <c r="J1408" s="8">
        <v>0</v>
      </c>
      <c r="K1408" s="8">
        <v>0</v>
      </c>
      <c r="L1408" s="8">
        <v>0</v>
      </c>
      <c r="M1408" s="8">
        <v>1</v>
      </c>
      <c r="N1408" s="8">
        <v>0</v>
      </c>
      <c r="O1408" s="8">
        <v>0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5">
        <v>303060093</v>
      </c>
    </row>
    <row r="1409" spans="1:21" hidden="1" x14ac:dyDescent="0.25">
      <c r="A1409" s="8" t="s">
        <v>5018</v>
      </c>
      <c r="B1409" s="2" t="s">
        <v>1826</v>
      </c>
      <c r="C1409" s="2" t="s">
        <v>137</v>
      </c>
      <c r="D1409" s="2" t="s">
        <v>131</v>
      </c>
      <c r="E1409" s="2" t="s">
        <v>107</v>
      </c>
      <c r="F1409" s="8" t="s">
        <v>24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1</v>
      </c>
      <c r="N1409" s="8">
        <v>0</v>
      </c>
      <c r="O1409" s="8">
        <v>0</v>
      </c>
      <c r="P1409" s="8">
        <v>1</v>
      </c>
      <c r="Q1409" s="8">
        <v>0</v>
      </c>
      <c r="R1409" s="8">
        <v>0</v>
      </c>
      <c r="S1409" s="8">
        <v>0</v>
      </c>
      <c r="T1409" s="8">
        <v>0</v>
      </c>
      <c r="U1409" s="5">
        <v>303060107</v>
      </c>
    </row>
    <row r="1410" spans="1:21" hidden="1" x14ac:dyDescent="0.25">
      <c r="A1410" s="8" t="s">
        <v>5018</v>
      </c>
      <c r="B1410" s="2" t="s">
        <v>1827</v>
      </c>
      <c r="C1410" s="2" t="s">
        <v>137</v>
      </c>
      <c r="D1410" s="2" t="s">
        <v>131</v>
      </c>
      <c r="E1410" s="2" t="s">
        <v>107</v>
      </c>
      <c r="F1410" s="8" t="s">
        <v>24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1</v>
      </c>
      <c r="N1410" s="8">
        <v>0</v>
      </c>
      <c r="O1410" s="8">
        <v>0</v>
      </c>
      <c r="P1410" s="8">
        <v>1</v>
      </c>
      <c r="Q1410" s="8">
        <v>0</v>
      </c>
      <c r="R1410" s="8">
        <v>0</v>
      </c>
      <c r="S1410" s="8">
        <v>0</v>
      </c>
      <c r="T1410" s="8">
        <v>0</v>
      </c>
      <c r="U1410" s="5">
        <v>303060115</v>
      </c>
    </row>
    <row r="1411" spans="1:21" hidden="1" x14ac:dyDescent="0.25">
      <c r="A1411" s="8" t="s">
        <v>5018</v>
      </c>
      <c r="B1411" s="2" t="s">
        <v>1828</v>
      </c>
      <c r="C1411" s="2" t="s">
        <v>137</v>
      </c>
      <c r="D1411" s="2" t="s">
        <v>131</v>
      </c>
      <c r="E1411" s="2" t="s">
        <v>107</v>
      </c>
      <c r="F1411" s="8" t="s">
        <v>24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1</v>
      </c>
      <c r="N1411" s="8">
        <v>0</v>
      </c>
      <c r="O1411" s="8">
        <v>0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5">
        <v>303060123</v>
      </c>
    </row>
    <row r="1412" spans="1:21" hidden="1" x14ac:dyDescent="0.25">
      <c r="A1412" s="8" t="s">
        <v>5018</v>
      </c>
      <c r="B1412" s="2" t="s">
        <v>1829</v>
      </c>
      <c r="C1412" s="2" t="s">
        <v>137</v>
      </c>
      <c r="D1412" s="2" t="s">
        <v>131</v>
      </c>
      <c r="E1412" s="2" t="s">
        <v>107</v>
      </c>
      <c r="F1412" s="8" t="s">
        <v>24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5">
        <v>303060131</v>
      </c>
    </row>
    <row r="1413" spans="1:21" hidden="1" x14ac:dyDescent="0.25">
      <c r="A1413" s="8" t="s">
        <v>5018</v>
      </c>
      <c r="B1413" s="2" t="s">
        <v>1830</v>
      </c>
      <c r="C1413" s="2" t="s">
        <v>137</v>
      </c>
      <c r="D1413" s="2" t="s">
        <v>131</v>
      </c>
      <c r="E1413" s="2" t="s">
        <v>107</v>
      </c>
      <c r="F1413" s="8" t="s">
        <v>24</v>
      </c>
      <c r="G1413" s="8">
        <v>0</v>
      </c>
      <c r="H1413" s="8">
        <v>1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0</v>
      </c>
      <c r="O1413" s="8">
        <v>0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5">
        <v>303060140</v>
      </c>
    </row>
    <row r="1414" spans="1:21" hidden="1" x14ac:dyDescent="0.25">
      <c r="A1414" s="8" t="s">
        <v>5018</v>
      </c>
      <c r="B1414" s="2" t="s">
        <v>1831</v>
      </c>
      <c r="C1414" s="2" t="s">
        <v>137</v>
      </c>
      <c r="D1414" s="2" t="s">
        <v>131</v>
      </c>
      <c r="E1414" s="2" t="s">
        <v>107</v>
      </c>
      <c r="F1414" s="8" t="s">
        <v>24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5">
        <v>303060158</v>
      </c>
    </row>
    <row r="1415" spans="1:21" hidden="1" x14ac:dyDescent="0.25">
      <c r="A1415" s="8" t="s">
        <v>5018</v>
      </c>
      <c r="B1415" s="2" t="s">
        <v>1832</v>
      </c>
      <c r="C1415" s="2" t="s">
        <v>137</v>
      </c>
      <c r="D1415" s="2" t="s">
        <v>131</v>
      </c>
      <c r="E1415" s="2" t="s">
        <v>107</v>
      </c>
      <c r="F1415" s="8" t="s">
        <v>24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1</v>
      </c>
      <c r="N1415" s="8">
        <v>0</v>
      </c>
      <c r="O1415" s="8">
        <v>0</v>
      </c>
      <c r="P1415" s="8">
        <v>1</v>
      </c>
      <c r="Q1415" s="8">
        <v>0</v>
      </c>
      <c r="R1415" s="8">
        <v>0</v>
      </c>
      <c r="S1415" s="8">
        <v>0</v>
      </c>
      <c r="T1415" s="8">
        <v>0</v>
      </c>
      <c r="U1415" s="5">
        <v>303060166</v>
      </c>
    </row>
    <row r="1416" spans="1:21" hidden="1" x14ac:dyDescent="0.25">
      <c r="A1416" s="8" t="s">
        <v>5018</v>
      </c>
      <c r="B1416" s="2" t="s">
        <v>1833</v>
      </c>
      <c r="C1416" s="2" t="s">
        <v>137</v>
      </c>
      <c r="D1416" s="2" t="s">
        <v>131</v>
      </c>
      <c r="E1416" s="2" t="s">
        <v>107</v>
      </c>
      <c r="F1416" s="8" t="s">
        <v>24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5">
        <v>303060174</v>
      </c>
    </row>
    <row r="1417" spans="1:21" hidden="1" x14ac:dyDescent="0.25">
      <c r="A1417" s="8" t="s">
        <v>5018</v>
      </c>
      <c r="B1417" s="2" t="s">
        <v>1834</v>
      </c>
      <c r="C1417" s="2" t="s">
        <v>137</v>
      </c>
      <c r="D1417" s="2" t="s">
        <v>131</v>
      </c>
      <c r="E1417" s="2" t="s">
        <v>107</v>
      </c>
      <c r="F1417" s="8" t="s">
        <v>24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1</v>
      </c>
      <c r="Q1417" s="8">
        <v>0</v>
      </c>
      <c r="R1417" s="8">
        <v>0</v>
      </c>
      <c r="S1417" s="8">
        <v>0</v>
      </c>
      <c r="T1417" s="8">
        <v>0</v>
      </c>
      <c r="U1417" s="5">
        <v>303060182</v>
      </c>
    </row>
    <row r="1418" spans="1:21" hidden="1" x14ac:dyDescent="0.25">
      <c r="A1418" s="8" t="s">
        <v>5018</v>
      </c>
      <c r="B1418" s="2" t="s">
        <v>1835</v>
      </c>
      <c r="C1418" s="2" t="s">
        <v>137</v>
      </c>
      <c r="D1418" s="2" t="s">
        <v>131</v>
      </c>
      <c r="E1418" s="2" t="s">
        <v>107</v>
      </c>
      <c r="F1418" s="8" t="s">
        <v>24</v>
      </c>
      <c r="G1418" s="8">
        <v>0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1</v>
      </c>
      <c r="Q1418" s="8">
        <v>0</v>
      </c>
      <c r="R1418" s="8">
        <v>0</v>
      </c>
      <c r="S1418" s="8">
        <v>0</v>
      </c>
      <c r="T1418" s="8">
        <v>0</v>
      </c>
      <c r="U1418" s="5">
        <v>303060190</v>
      </c>
    </row>
    <row r="1419" spans="1:21" hidden="1" x14ac:dyDescent="0.25">
      <c r="A1419" s="8" t="s">
        <v>5018</v>
      </c>
      <c r="B1419" s="2" t="s">
        <v>1836</v>
      </c>
      <c r="C1419" s="2" t="s">
        <v>137</v>
      </c>
      <c r="D1419" s="2" t="s">
        <v>131</v>
      </c>
      <c r="E1419" s="2" t="s">
        <v>107</v>
      </c>
      <c r="F1419" s="8" t="s">
        <v>24</v>
      </c>
      <c r="G1419" s="8">
        <v>0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1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5">
        <v>303060204</v>
      </c>
    </row>
    <row r="1420" spans="1:21" hidden="1" x14ac:dyDescent="0.25">
      <c r="A1420" s="8" t="s">
        <v>5018</v>
      </c>
      <c r="B1420" s="2" t="s">
        <v>1837</v>
      </c>
      <c r="C1420" s="2" t="s">
        <v>137</v>
      </c>
      <c r="D1420" s="2" t="s">
        <v>131</v>
      </c>
      <c r="E1420" s="2" t="s">
        <v>107</v>
      </c>
      <c r="F1420" s="8" t="s">
        <v>24</v>
      </c>
      <c r="G1420" s="8">
        <v>0</v>
      </c>
      <c r="H1420" s="8">
        <v>1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0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U1420" s="5">
        <v>303060212</v>
      </c>
    </row>
    <row r="1421" spans="1:21" hidden="1" x14ac:dyDescent="0.25">
      <c r="A1421" s="8" t="s">
        <v>5018</v>
      </c>
      <c r="B1421" s="2" t="s">
        <v>1838</v>
      </c>
      <c r="C1421" s="2" t="s">
        <v>137</v>
      </c>
      <c r="D1421" s="2" t="s">
        <v>131</v>
      </c>
      <c r="E1421" s="2" t="s">
        <v>107</v>
      </c>
      <c r="F1421" s="8" t="s">
        <v>24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5">
        <v>303060220</v>
      </c>
    </row>
    <row r="1422" spans="1:21" hidden="1" x14ac:dyDescent="0.25">
      <c r="A1422" s="8" t="s">
        <v>5018</v>
      </c>
      <c r="B1422" s="2" t="s">
        <v>1839</v>
      </c>
      <c r="C1422" s="2" t="s">
        <v>137</v>
      </c>
      <c r="D1422" s="2" t="s">
        <v>131</v>
      </c>
      <c r="E1422" s="2" t="s">
        <v>107</v>
      </c>
      <c r="F1422" s="8" t="s">
        <v>24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0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U1422" s="5">
        <v>303060239</v>
      </c>
    </row>
    <row r="1423" spans="1:21" hidden="1" x14ac:dyDescent="0.25">
      <c r="A1423" s="8" t="s">
        <v>5018</v>
      </c>
      <c r="B1423" s="2" t="s">
        <v>1840</v>
      </c>
      <c r="C1423" s="2" t="s">
        <v>137</v>
      </c>
      <c r="D1423" s="2" t="s">
        <v>131</v>
      </c>
      <c r="E1423" s="2" t="s">
        <v>107</v>
      </c>
      <c r="F1423" s="8" t="s">
        <v>24</v>
      </c>
      <c r="G1423" s="8">
        <v>0</v>
      </c>
      <c r="H1423" s="8">
        <v>1</v>
      </c>
      <c r="I1423" s="8">
        <v>0</v>
      </c>
      <c r="J1423" s="8">
        <v>0</v>
      </c>
      <c r="K1423" s="8">
        <v>0</v>
      </c>
      <c r="L1423" s="8">
        <v>0</v>
      </c>
      <c r="M1423" s="8">
        <v>1</v>
      </c>
      <c r="N1423" s="8">
        <v>0</v>
      </c>
      <c r="O1423" s="8">
        <v>0</v>
      </c>
      <c r="P1423" s="8">
        <v>1</v>
      </c>
      <c r="Q1423" s="8">
        <v>0</v>
      </c>
      <c r="R1423" s="8">
        <v>0</v>
      </c>
      <c r="S1423" s="8">
        <v>0</v>
      </c>
      <c r="T1423" s="8">
        <v>0</v>
      </c>
      <c r="U1423" s="5">
        <v>303060247</v>
      </c>
    </row>
    <row r="1424" spans="1:21" hidden="1" x14ac:dyDescent="0.25">
      <c r="A1424" s="8" t="s">
        <v>5018</v>
      </c>
      <c r="B1424" s="2" t="s">
        <v>1841</v>
      </c>
      <c r="C1424" s="2" t="s">
        <v>137</v>
      </c>
      <c r="D1424" s="2" t="s">
        <v>131</v>
      </c>
      <c r="E1424" s="2" t="s">
        <v>107</v>
      </c>
      <c r="F1424" s="8" t="s">
        <v>24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>
        <v>1</v>
      </c>
      <c r="Q1424" s="8">
        <v>0</v>
      </c>
      <c r="R1424" s="8">
        <v>0</v>
      </c>
      <c r="S1424" s="8">
        <v>0</v>
      </c>
      <c r="T1424" s="8">
        <v>0</v>
      </c>
      <c r="U1424" s="5">
        <v>303060255</v>
      </c>
    </row>
    <row r="1425" spans="1:21" hidden="1" x14ac:dyDescent="0.25">
      <c r="A1425" s="8" t="s">
        <v>5018</v>
      </c>
      <c r="B1425" s="2" t="s">
        <v>1842</v>
      </c>
      <c r="C1425" s="2" t="s">
        <v>137</v>
      </c>
      <c r="D1425" s="2" t="s">
        <v>131</v>
      </c>
      <c r="E1425" s="2" t="s">
        <v>107</v>
      </c>
      <c r="F1425" s="8" t="s">
        <v>24</v>
      </c>
      <c r="G1425" s="8">
        <v>1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1</v>
      </c>
      <c r="N1425" s="8">
        <v>0</v>
      </c>
      <c r="O1425" s="8">
        <v>0</v>
      </c>
      <c r="P1425" s="8">
        <v>1</v>
      </c>
      <c r="Q1425" s="8">
        <v>0</v>
      </c>
      <c r="R1425" s="8">
        <v>0</v>
      </c>
      <c r="S1425" s="8">
        <v>0</v>
      </c>
      <c r="T1425" s="8">
        <v>0</v>
      </c>
      <c r="U1425" s="5">
        <v>303060263</v>
      </c>
    </row>
    <row r="1426" spans="1:21" hidden="1" x14ac:dyDescent="0.25">
      <c r="A1426" s="8" t="s">
        <v>5018</v>
      </c>
      <c r="B1426" s="2" t="s">
        <v>1843</v>
      </c>
      <c r="C1426" s="2" t="s">
        <v>137</v>
      </c>
      <c r="D1426" s="2" t="s">
        <v>131</v>
      </c>
      <c r="E1426" s="2" t="s">
        <v>107</v>
      </c>
      <c r="F1426" s="8" t="s">
        <v>24</v>
      </c>
      <c r="G1426" s="8">
        <v>0</v>
      </c>
      <c r="H1426" s="8">
        <v>1</v>
      </c>
      <c r="I1426" s="8">
        <v>0</v>
      </c>
      <c r="J1426" s="8">
        <v>0</v>
      </c>
      <c r="K1426" s="8">
        <v>0</v>
      </c>
      <c r="L1426" s="8">
        <v>0</v>
      </c>
      <c r="M1426" s="8">
        <v>1</v>
      </c>
      <c r="N1426" s="8">
        <v>0</v>
      </c>
      <c r="O1426" s="8">
        <v>0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5">
        <v>303060271</v>
      </c>
    </row>
    <row r="1427" spans="1:21" hidden="1" x14ac:dyDescent="0.25">
      <c r="A1427" s="8" t="s">
        <v>5018</v>
      </c>
      <c r="B1427" s="2" t="s">
        <v>1844</v>
      </c>
      <c r="C1427" s="2" t="s">
        <v>137</v>
      </c>
      <c r="D1427" s="2" t="s">
        <v>131</v>
      </c>
      <c r="E1427" s="2" t="s">
        <v>107</v>
      </c>
      <c r="F1427" s="8" t="s">
        <v>24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1</v>
      </c>
      <c r="Q1427" s="8">
        <v>0</v>
      </c>
      <c r="R1427" s="8">
        <v>0</v>
      </c>
      <c r="S1427" s="8">
        <v>0</v>
      </c>
      <c r="T1427" s="8">
        <v>0</v>
      </c>
      <c r="U1427" s="5">
        <v>303060280</v>
      </c>
    </row>
    <row r="1428" spans="1:21" hidden="1" x14ac:dyDescent="0.25">
      <c r="A1428" s="8" t="s">
        <v>5018</v>
      </c>
      <c r="B1428" s="2" t="s">
        <v>1845</v>
      </c>
      <c r="C1428" s="2" t="s">
        <v>137</v>
      </c>
      <c r="D1428" s="2" t="s">
        <v>131</v>
      </c>
      <c r="E1428" s="2" t="s">
        <v>107</v>
      </c>
      <c r="F1428" s="8" t="s">
        <v>24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5">
        <v>303060298</v>
      </c>
    </row>
    <row r="1429" spans="1:21" hidden="1" x14ac:dyDescent="0.25">
      <c r="A1429" s="8" t="s">
        <v>5018</v>
      </c>
      <c r="B1429" s="2" t="s">
        <v>1846</v>
      </c>
      <c r="C1429" s="2" t="s">
        <v>137</v>
      </c>
      <c r="D1429" s="2" t="s">
        <v>131</v>
      </c>
      <c r="E1429" s="2" t="s">
        <v>107</v>
      </c>
      <c r="F1429" s="8" t="s">
        <v>24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1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8">
        <v>0</v>
      </c>
      <c r="T1429" s="8">
        <v>0</v>
      </c>
      <c r="U1429" s="5">
        <v>303060301</v>
      </c>
    </row>
    <row r="1430" spans="1:21" hidden="1" x14ac:dyDescent="0.25">
      <c r="A1430" s="8" t="s">
        <v>5018</v>
      </c>
      <c r="B1430" s="2" t="s">
        <v>1847</v>
      </c>
      <c r="C1430" s="2" t="s">
        <v>138</v>
      </c>
      <c r="D1430" s="2" t="s">
        <v>131</v>
      </c>
      <c r="E1430" s="2" t="s">
        <v>107</v>
      </c>
      <c r="F1430" s="8" t="s">
        <v>24</v>
      </c>
      <c r="G1430" s="8">
        <v>1</v>
      </c>
      <c r="H1430" s="8">
        <v>0</v>
      </c>
      <c r="I1430" s="8">
        <v>0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5">
        <v>303070013</v>
      </c>
    </row>
    <row r="1431" spans="1:21" hidden="1" x14ac:dyDescent="0.25">
      <c r="A1431" s="8" t="s">
        <v>5018</v>
      </c>
      <c r="B1431" s="2" t="s">
        <v>1848</v>
      </c>
      <c r="C1431" s="2" t="s">
        <v>138</v>
      </c>
      <c r="D1431" s="2" t="s">
        <v>131</v>
      </c>
      <c r="E1431" s="2" t="s">
        <v>107</v>
      </c>
      <c r="F1431" s="8" t="s">
        <v>24</v>
      </c>
      <c r="G1431" s="8">
        <v>0</v>
      </c>
      <c r="H1431" s="8">
        <v>1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1</v>
      </c>
      <c r="Q1431" s="8">
        <v>0</v>
      </c>
      <c r="R1431" s="8">
        <v>0</v>
      </c>
      <c r="S1431" s="8">
        <v>0</v>
      </c>
      <c r="T1431" s="8">
        <v>0</v>
      </c>
      <c r="U1431" s="5">
        <v>303070021</v>
      </c>
    </row>
    <row r="1432" spans="1:21" hidden="1" x14ac:dyDescent="0.25">
      <c r="A1432" s="8" t="s">
        <v>5018</v>
      </c>
      <c r="B1432" s="2" t="s">
        <v>1849</v>
      </c>
      <c r="C1432" s="2" t="s">
        <v>138</v>
      </c>
      <c r="D1432" s="2" t="s">
        <v>131</v>
      </c>
      <c r="E1432" s="2" t="s">
        <v>107</v>
      </c>
      <c r="F1432" s="8" t="s">
        <v>23</v>
      </c>
      <c r="G1432" s="8">
        <v>1</v>
      </c>
      <c r="H1432" s="8">
        <v>0</v>
      </c>
      <c r="I1432" s="8">
        <v>0</v>
      </c>
      <c r="J1432" s="8">
        <v>1</v>
      </c>
      <c r="K1432" s="8">
        <v>1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5">
        <v>303070030</v>
      </c>
    </row>
    <row r="1433" spans="1:21" hidden="1" x14ac:dyDescent="0.25">
      <c r="A1433" s="8" t="s">
        <v>5018</v>
      </c>
      <c r="B1433" s="2" t="s">
        <v>1850</v>
      </c>
      <c r="C1433" s="2" t="s">
        <v>138</v>
      </c>
      <c r="D1433" s="2" t="s">
        <v>131</v>
      </c>
      <c r="E1433" s="2" t="s">
        <v>107</v>
      </c>
      <c r="F1433" s="8" t="s">
        <v>24</v>
      </c>
      <c r="G1433" s="8">
        <v>1</v>
      </c>
      <c r="H1433" s="8">
        <v>0</v>
      </c>
      <c r="I1433" s="8">
        <v>0</v>
      </c>
      <c r="J1433" s="8">
        <v>1</v>
      </c>
      <c r="K1433" s="8">
        <v>1</v>
      </c>
      <c r="L1433" s="8">
        <v>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5">
        <v>303070048</v>
      </c>
    </row>
    <row r="1434" spans="1:21" hidden="1" x14ac:dyDescent="0.25">
      <c r="A1434" s="8" t="s">
        <v>5018</v>
      </c>
      <c r="B1434" s="2" t="s">
        <v>1851</v>
      </c>
      <c r="C1434" s="2" t="s">
        <v>138</v>
      </c>
      <c r="D1434" s="2" t="s">
        <v>131</v>
      </c>
      <c r="E1434" s="2" t="s">
        <v>107</v>
      </c>
      <c r="F1434" s="8" t="s">
        <v>24</v>
      </c>
      <c r="G1434" s="8">
        <v>1</v>
      </c>
      <c r="H1434" s="8">
        <v>0</v>
      </c>
      <c r="I1434" s="8">
        <v>0</v>
      </c>
      <c r="J1434" s="8">
        <v>1</v>
      </c>
      <c r="K1434" s="8">
        <v>1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5">
        <v>303070056</v>
      </c>
    </row>
    <row r="1435" spans="1:21" hidden="1" x14ac:dyDescent="0.25">
      <c r="A1435" s="8" t="s">
        <v>5018</v>
      </c>
      <c r="B1435" s="2" t="s">
        <v>1852</v>
      </c>
      <c r="C1435" s="2" t="s">
        <v>138</v>
      </c>
      <c r="D1435" s="2" t="s">
        <v>131</v>
      </c>
      <c r="E1435" s="2" t="s">
        <v>107</v>
      </c>
      <c r="F1435" s="8" t="s">
        <v>24</v>
      </c>
      <c r="G1435" s="8">
        <v>0</v>
      </c>
      <c r="H1435" s="8">
        <v>1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0</v>
      </c>
      <c r="T1435" s="8">
        <v>0</v>
      </c>
      <c r="U1435" s="5">
        <v>303070064</v>
      </c>
    </row>
    <row r="1436" spans="1:21" hidden="1" x14ac:dyDescent="0.25">
      <c r="A1436" s="8" t="s">
        <v>5018</v>
      </c>
      <c r="B1436" s="2" t="s">
        <v>1853</v>
      </c>
      <c r="C1436" s="2" t="s">
        <v>138</v>
      </c>
      <c r="D1436" s="2" t="s">
        <v>131</v>
      </c>
      <c r="E1436" s="2" t="s">
        <v>107</v>
      </c>
      <c r="F1436" s="8" t="s">
        <v>24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1</v>
      </c>
      <c r="Q1436" s="8">
        <v>0</v>
      </c>
      <c r="R1436" s="8">
        <v>0</v>
      </c>
      <c r="S1436" s="8">
        <v>0</v>
      </c>
      <c r="T1436" s="8">
        <v>0</v>
      </c>
      <c r="U1436" s="5">
        <v>303070072</v>
      </c>
    </row>
    <row r="1437" spans="1:21" hidden="1" x14ac:dyDescent="0.25">
      <c r="A1437" s="8" t="s">
        <v>5018</v>
      </c>
      <c r="B1437" s="2" t="s">
        <v>1854</v>
      </c>
      <c r="C1437" s="2" t="s">
        <v>138</v>
      </c>
      <c r="D1437" s="2" t="s">
        <v>131</v>
      </c>
      <c r="E1437" s="2" t="s">
        <v>107</v>
      </c>
      <c r="F1437" s="8" t="s">
        <v>24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1</v>
      </c>
      <c r="N1437" s="8">
        <v>0</v>
      </c>
      <c r="O1437" s="8">
        <v>0</v>
      </c>
      <c r="P1437" s="8">
        <v>1</v>
      </c>
      <c r="Q1437" s="8">
        <v>0</v>
      </c>
      <c r="R1437" s="8">
        <v>0</v>
      </c>
      <c r="S1437" s="8">
        <v>0</v>
      </c>
      <c r="T1437" s="8">
        <v>0</v>
      </c>
      <c r="U1437" s="5">
        <v>303070080</v>
      </c>
    </row>
    <row r="1438" spans="1:21" hidden="1" x14ac:dyDescent="0.25">
      <c r="A1438" s="8" t="s">
        <v>5018</v>
      </c>
      <c r="B1438" s="2" t="s">
        <v>1855</v>
      </c>
      <c r="C1438" s="2" t="s">
        <v>138</v>
      </c>
      <c r="D1438" s="2" t="s">
        <v>131</v>
      </c>
      <c r="E1438" s="2" t="s">
        <v>107</v>
      </c>
      <c r="F1438" s="8" t="s">
        <v>24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1</v>
      </c>
      <c r="N1438" s="8">
        <v>0</v>
      </c>
      <c r="O1438" s="8">
        <v>0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5">
        <v>303070099</v>
      </c>
    </row>
    <row r="1439" spans="1:21" hidden="1" x14ac:dyDescent="0.25">
      <c r="A1439" s="8" t="s">
        <v>5018</v>
      </c>
      <c r="B1439" s="2" t="s">
        <v>1856</v>
      </c>
      <c r="C1439" s="2" t="s">
        <v>138</v>
      </c>
      <c r="D1439" s="2" t="s">
        <v>131</v>
      </c>
      <c r="E1439" s="2" t="s">
        <v>107</v>
      </c>
      <c r="F1439" s="8" t="s">
        <v>24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5">
        <v>303070102</v>
      </c>
    </row>
    <row r="1440" spans="1:21" hidden="1" x14ac:dyDescent="0.25">
      <c r="A1440" s="8" t="s">
        <v>5018</v>
      </c>
      <c r="B1440" s="2" t="s">
        <v>1857</v>
      </c>
      <c r="C1440" s="2" t="s">
        <v>138</v>
      </c>
      <c r="D1440" s="2" t="s">
        <v>131</v>
      </c>
      <c r="E1440" s="2" t="s">
        <v>107</v>
      </c>
      <c r="F1440" s="8" t="s">
        <v>24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8">
        <v>0</v>
      </c>
      <c r="T1440" s="8">
        <v>0</v>
      </c>
      <c r="U1440" s="5">
        <v>303070110</v>
      </c>
    </row>
    <row r="1441" spans="1:21" hidden="1" x14ac:dyDescent="0.25">
      <c r="A1441" s="8" t="s">
        <v>5018</v>
      </c>
      <c r="B1441" s="2" t="s">
        <v>1858</v>
      </c>
      <c r="C1441" s="2" t="s">
        <v>138</v>
      </c>
      <c r="D1441" s="2" t="s">
        <v>131</v>
      </c>
      <c r="E1441" s="2" t="s">
        <v>107</v>
      </c>
      <c r="F1441" s="8" t="s">
        <v>24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1</v>
      </c>
      <c r="Q1441" s="8">
        <v>0</v>
      </c>
      <c r="R1441" s="8">
        <v>0</v>
      </c>
      <c r="S1441" s="8">
        <v>0</v>
      </c>
      <c r="T1441" s="8">
        <v>0</v>
      </c>
      <c r="U1441" s="5">
        <v>303070129</v>
      </c>
    </row>
    <row r="1442" spans="1:21" hidden="1" x14ac:dyDescent="0.25">
      <c r="A1442" s="8" t="s">
        <v>5018</v>
      </c>
      <c r="B1442" s="2" t="s">
        <v>1859</v>
      </c>
      <c r="C1442" s="2" t="s">
        <v>138</v>
      </c>
      <c r="D1442" s="2" t="s">
        <v>131</v>
      </c>
      <c r="E1442" s="2" t="s">
        <v>107</v>
      </c>
      <c r="F1442" s="8" t="s">
        <v>36</v>
      </c>
      <c r="G1442" s="8">
        <v>0</v>
      </c>
      <c r="H1442" s="8">
        <v>1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0</v>
      </c>
      <c r="S1442" s="8">
        <v>0</v>
      </c>
      <c r="T1442" s="8">
        <v>0</v>
      </c>
      <c r="U1442" s="5">
        <v>303070137</v>
      </c>
    </row>
    <row r="1443" spans="1:21" hidden="1" x14ac:dyDescent="0.25">
      <c r="A1443" s="8" t="s">
        <v>5018</v>
      </c>
      <c r="B1443" s="2" t="s">
        <v>1860</v>
      </c>
      <c r="C1443" s="2" t="s">
        <v>139</v>
      </c>
      <c r="D1443" s="2" t="s">
        <v>131</v>
      </c>
      <c r="E1443" s="2" t="s">
        <v>107</v>
      </c>
      <c r="F1443" s="8" t="s">
        <v>24</v>
      </c>
      <c r="G1443" s="8">
        <v>1</v>
      </c>
      <c r="H1443" s="8">
        <v>0</v>
      </c>
      <c r="I1443" s="8">
        <v>0</v>
      </c>
      <c r="J1443" s="8">
        <v>1</v>
      </c>
      <c r="K1443" s="8">
        <v>1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5">
        <v>303080019</v>
      </c>
    </row>
    <row r="1444" spans="1:21" hidden="1" x14ac:dyDescent="0.25">
      <c r="A1444" s="8" t="s">
        <v>5018</v>
      </c>
      <c r="B1444" s="2" t="s">
        <v>1861</v>
      </c>
      <c r="C1444" s="2" t="s">
        <v>139</v>
      </c>
      <c r="D1444" s="2" t="s">
        <v>131</v>
      </c>
      <c r="E1444" s="2" t="s">
        <v>107</v>
      </c>
      <c r="F1444" s="8" t="s">
        <v>24</v>
      </c>
      <c r="G1444" s="8">
        <v>1</v>
      </c>
      <c r="H1444" s="8">
        <v>0</v>
      </c>
      <c r="I1444" s="8">
        <v>0</v>
      </c>
      <c r="J1444" s="8">
        <v>1</v>
      </c>
      <c r="K1444" s="8">
        <v>1</v>
      </c>
      <c r="L1444" s="8">
        <v>1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5">
        <v>303080027</v>
      </c>
    </row>
    <row r="1445" spans="1:21" hidden="1" x14ac:dyDescent="0.25">
      <c r="A1445" s="8" t="s">
        <v>5018</v>
      </c>
      <c r="B1445" s="2" t="s">
        <v>1862</v>
      </c>
      <c r="C1445" s="2" t="s">
        <v>139</v>
      </c>
      <c r="D1445" s="2" t="s">
        <v>131</v>
      </c>
      <c r="E1445" s="2" t="s">
        <v>107</v>
      </c>
      <c r="F1445" s="8" t="s">
        <v>24</v>
      </c>
      <c r="G1445" s="8">
        <v>1</v>
      </c>
      <c r="H1445" s="8">
        <v>0</v>
      </c>
      <c r="I1445" s="8">
        <v>0</v>
      </c>
      <c r="J1445" s="8">
        <v>1</v>
      </c>
      <c r="K1445" s="8">
        <v>1</v>
      </c>
      <c r="L1445" s="8">
        <v>1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5">
        <v>303080035</v>
      </c>
    </row>
    <row r="1446" spans="1:21" hidden="1" x14ac:dyDescent="0.25">
      <c r="A1446" s="8" t="s">
        <v>5018</v>
      </c>
      <c r="B1446" s="2" t="s">
        <v>1863</v>
      </c>
      <c r="C1446" s="2" t="s">
        <v>139</v>
      </c>
      <c r="D1446" s="2" t="s">
        <v>131</v>
      </c>
      <c r="E1446" s="2" t="s">
        <v>107</v>
      </c>
      <c r="F1446" s="8" t="s">
        <v>24</v>
      </c>
      <c r="G1446" s="8">
        <v>0</v>
      </c>
      <c r="H1446" s="8">
        <v>1</v>
      </c>
      <c r="I1446" s="8">
        <v>0</v>
      </c>
      <c r="J1446" s="8">
        <v>0</v>
      </c>
      <c r="K1446" s="8">
        <v>0</v>
      </c>
      <c r="L1446" s="8">
        <v>0</v>
      </c>
      <c r="M1446" s="8">
        <v>1</v>
      </c>
      <c r="N1446" s="8">
        <v>0</v>
      </c>
      <c r="O1446" s="8">
        <v>0</v>
      </c>
      <c r="P1446" s="8">
        <v>1</v>
      </c>
      <c r="Q1446" s="8">
        <v>0</v>
      </c>
      <c r="R1446" s="8">
        <v>0</v>
      </c>
      <c r="S1446" s="8">
        <v>0</v>
      </c>
      <c r="T1446" s="8">
        <v>0</v>
      </c>
      <c r="U1446" s="5">
        <v>303080043</v>
      </c>
    </row>
    <row r="1447" spans="1:21" hidden="1" x14ac:dyDescent="0.25">
      <c r="A1447" s="8" t="s">
        <v>5018</v>
      </c>
      <c r="B1447" s="2" t="s">
        <v>1864</v>
      </c>
      <c r="C1447" s="2" t="s">
        <v>139</v>
      </c>
      <c r="D1447" s="2" t="s">
        <v>131</v>
      </c>
      <c r="E1447" s="2" t="s">
        <v>107</v>
      </c>
      <c r="F1447" s="8" t="s">
        <v>24</v>
      </c>
      <c r="G1447" s="8">
        <v>0</v>
      </c>
      <c r="H1447" s="8">
        <v>1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0</v>
      </c>
      <c r="P1447" s="8">
        <v>1</v>
      </c>
      <c r="Q1447" s="8">
        <v>0</v>
      </c>
      <c r="R1447" s="8">
        <v>0</v>
      </c>
      <c r="S1447" s="8">
        <v>0</v>
      </c>
      <c r="T1447" s="8">
        <v>0</v>
      </c>
      <c r="U1447" s="5">
        <v>303080051</v>
      </c>
    </row>
    <row r="1448" spans="1:21" hidden="1" x14ac:dyDescent="0.25">
      <c r="A1448" s="8" t="s">
        <v>5018</v>
      </c>
      <c r="B1448" s="2" t="s">
        <v>1865</v>
      </c>
      <c r="C1448" s="2" t="s">
        <v>139</v>
      </c>
      <c r="D1448" s="2" t="s">
        <v>131</v>
      </c>
      <c r="E1448" s="2" t="s">
        <v>107</v>
      </c>
      <c r="F1448" s="8" t="s">
        <v>24</v>
      </c>
      <c r="G1448" s="8">
        <v>0</v>
      </c>
      <c r="H1448" s="8">
        <v>1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5">
        <v>303080060</v>
      </c>
    </row>
    <row r="1449" spans="1:21" hidden="1" x14ac:dyDescent="0.25">
      <c r="A1449" s="8" t="s">
        <v>5018</v>
      </c>
      <c r="B1449" s="2" t="s">
        <v>1866</v>
      </c>
      <c r="C1449" s="2" t="s">
        <v>139</v>
      </c>
      <c r="D1449" s="2" t="s">
        <v>131</v>
      </c>
      <c r="E1449" s="2" t="s">
        <v>107</v>
      </c>
      <c r="F1449" s="8" t="s">
        <v>24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0</v>
      </c>
      <c r="P1449" s="8">
        <v>1</v>
      </c>
      <c r="Q1449" s="8">
        <v>0</v>
      </c>
      <c r="R1449" s="8">
        <v>0</v>
      </c>
      <c r="S1449" s="8">
        <v>0</v>
      </c>
      <c r="T1449" s="8">
        <v>0</v>
      </c>
      <c r="U1449" s="5">
        <v>303080078</v>
      </c>
    </row>
    <row r="1450" spans="1:21" hidden="1" x14ac:dyDescent="0.25">
      <c r="A1450" s="8" t="s">
        <v>5018</v>
      </c>
      <c r="B1450" s="2" t="s">
        <v>1867</v>
      </c>
      <c r="C1450" s="2" t="s">
        <v>139</v>
      </c>
      <c r="D1450" s="2" t="s">
        <v>131</v>
      </c>
      <c r="E1450" s="2" t="s">
        <v>107</v>
      </c>
      <c r="F1450" s="8" t="s">
        <v>24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5">
        <v>303080086</v>
      </c>
    </row>
    <row r="1451" spans="1:21" hidden="1" x14ac:dyDescent="0.25">
      <c r="A1451" s="8" t="s">
        <v>5018</v>
      </c>
      <c r="B1451" s="2" t="s">
        <v>1868</v>
      </c>
      <c r="C1451" s="2" t="s">
        <v>139</v>
      </c>
      <c r="D1451" s="2" t="s">
        <v>131</v>
      </c>
      <c r="E1451" s="2" t="s">
        <v>107</v>
      </c>
      <c r="F1451" s="8" t="s">
        <v>24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1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5">
        <v>303080094</v>
      </c>
    </row>
    <row r="1452" spans="1:21" hidden="1" x14ac:dyDescent="0.25">
      <c r="A1452" s="8" t="s">
        <v>5018</v>
      </c>
      <c r="B1452" s="2" t="s">
        <v>1869</v>
      </c>
      <c r="C1452" s="2" t="s">
        <v>139</v>
      </c>
      <c r="D1452" s="2" t="s">
        <v>131</v>
      </c>
      <c r="E1452" s="2" t="s">
        <v>107</v>
      </c>
      <c r="F1452" s="8" t="s">
        <v>24</v>
      </c>
      <c r="G1452" s="8">
        <v>1</v>
      </c>
      <c r="H1452" s="8">
        <v>0</v>
      </c>
      <c r="I1452" s="8">
        <v>0</v>
      </c>
      <c r="J1452" s="8">
        <v>0</v>
      </c>
      <c r="K1452" s="8">
        <v>1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5">
        <v>303080108</v>
      </c>
    </row>
    <row r="1453" spans="1:21" hidden="1" x14ac:dyDescent="0.25">
      <c r="A1453" s="8" t="s">
        <v>5018</v>
      </c>
      <c r="B1453" s="2" t="s">
        <v>1870</v>
      </c>
      <c r="C1453" s="2" t="s">
        <v>139</v>
      </c>
      <c r="D1453" s="2" t="s">
        <v>131</v>
      </c>
      <c r="E1453" s="2" t="s">
        <v>107</v>
      </c>
      <c r="F1453" s="8" t="s">
        <v>24</v>
      </c>
      <c r="G1453" s="8">
        <v>1</v>
      </c>
      <c r="H1453" s="8">
        <v>0</v>
      </c>
      <c r="I1453" s="8">
        <v>0</v>
      </c>
      <c r="J1453" s="8">
        <v>0</v>
      </c>
      <c r="K1453" s="8">
        <v>1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5">
        <v>303080116</v>
      </c>
    </row>
    <row r="1454" spans="1:21" hidden="1" x14ac:dyDescent="0.25">
      <c r="A1454" s="8" t="s">
        <v>5018</v>
      </c>
      <c r="B1454" s="2" t="s">
        <v>1871</v>
      </c>
      <c r="C1454" s="2" t="s">
        <v>140</v>
      </c>
      <c r="D1454" s="2" t="s">
        <v>131</v>
      </c>
      <c r="E1454" s="2" t="s">
        <v>107</v>
      </c>
      <c r="F1454" s="8" t="s">
        <v>24</v>
      </c>
      <c r="G1454" s="8">
        <v>1</v>
      </c>
      <c r="H1454" s="8">
        <v>1</v>
      </c>
      <c r="I1454" s="8">
        <v>1</v>
      </c>
      <c r="J1454" s="8">
        <v>1</v>
      </c>
      <c r="K1454" s="8">
        <v>1</v>
      </c>
      <c r="L1454" s="8">
        <v>1</v>
      </c>
      <c r="M1454" s="8">
        <v>0</v>
      </c>
      <c r="N1454" s="8">
        <v>0</v>
      </c>
      <c r="O1454" s="8">
        <v>1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5">
        <v>303090014</v>
      </c>
    </row>
    <row r="1455" spans="1:21" hidden="1" x14ac:dyDescent="0.25">
      <c r="A1455" s="8" t="s">
        <v>5018</v>
      </c>
      <c r="B1455" s="2" t="s">
        <v>1872</v>
      </c>
      <c r="C1455" s="2" t="s">
        <v>140</v>
      </c>
      <c r="D1455" s="2" t="s">
        <v>131</v>
      </c>
      <c r="E1455" s="2" t="s">
        <v>107</v>
      </c>
      <c r="F1455" s="8" t="s">
        <v>24</v>
      </c>
      <c r="G1455" s="8">
        <v>0</v>
      </c>
      <c r="H1455" s="8">
        <v>1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0</v>
      </c>
      <c r="T1455" s="8">
        <v>0</v>
      </c>
      <c r="U1455" s="5">
        <v>303090022</v>
      </c>
    </row>
    <row r="1456" spans="1:21" hidden="1" x14ac:dyDescent="0.25">
      <c r="A1456" s="8" t="s">
        <v>5018</v>
      </c>
      <c r="B1456" s="2" t="s">
        <v>1873</v>
      </c>
      <c r="C1456" s="2" t="s">
        <v>140</v>
      </c>
      <c r="D1456" s="2" t="s">
        <v>131</v>
      </c>
      <c r="E1456" s="2" t="s">
        <v>107</v>
      </c>
      <c r="F1456" s="8" t="s">
        <v>24</v>
      </c>
      <c r="G1456" s="8">
        <v>1</v>
      </c>
      <c r="H1456" s="8">
        <v>0</v>
      </c>
      <c r="I1456" s="8">
        <v>0</v>
      </c>
      <c r="J1456" s="8">
        <v>1</v>
      </c>
      <c r="K1456" s="8">
        <v>1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5">
        <v>303090030</v>
      </c>
    </row>
    <row r="1457" spans="1:21" hidden="1" x14ac:dyDescent="0.25">
      <c r="A1457" s="8" t="s">
        <v>5018</v>
      </c>
      <c r="B1457" s="2" t="s">
        <v>1874</v>
      </c>
      <c r="C1457" s="2" t="s">
        <v>140</v>
      </c>
      <c r="D1457" s="2" t="s">
        <v>131</v>
      </c>
      <c r="E1457" s="2" t="s">
        <v>107</v>
      </c>
      <c r="F1457" s="8" t="s">
        <v>24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0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5">
        <v>303090049</v>
      </c>
    </row>
    <row r="1458" spans="1:21" hidden="1" x14ac:dyDescent="0.25">
      <c r="A1458" s="8" t="s">
        <v>5018</v>
      </c>
      <c r="B1458" s="2" t="s">
        <v>1875</v>
      </c>
      <c r="C1458" s="2" t="s">
        <v>140</v>
      </c>
      <c r="D1458" s="2" t="s">
        <v>131</v>
      </c>
      <c r="E1458" s="2" t="s">
        <v>107</v>
      </c>
      <c r="F1458" s="8" t="s">
        <v>24</v>
      </c>
      <c r="G1458" s="8">
        <v>1</v>
      </c>
      <c r="H1458" s="8">
        <v>0</v>
      </c>
      <c r="I1458" s="8">
        <v>0</v>
      </c>
      <c r="J1458" s="8">
        <v>1</v>
      </c>
      <c r="K1458" s="8">
        <v>1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5">
        <v>303090073</v>
      </c>
    </row>
    <row r="1459" spans="1:21" hidden="1" x14ac:dyDescent="0.25">
      <c r="A1459" s="8" t="s">
        <v>5018</v>
      </c>
      <c r="B1459" s="2" t="s">
        <v>1876</v>
      </c>
      <c r="C1459" s="2" t="s">
        <v>140</v>
      </c>
      <c r="D1459" s="2" t="s">
        <v>131</v>
      </c>
      <c r="E1459" s="2" t="s">
        <v>107</v>
      </c>
      <c r="F1459" s="8" t="s">
        <v>24</v>
      </c>
      <c r="G1459" s="8">
        <v>1</v>
      </c>
      <c r="H1459" s="8">
        <v>0</v>
      </c>
      <c r="I1459" s="8">
        <v>0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5">
        <v>303090081</v>
      </c>
    </row>
    <row r="1460" spans="1:21" hidden="1" x14ac:dyDescent="0.25">
      <c r="A1460" s="8" t="s">
        <v>5018</v>
      </c>
      <c r="B1460" s="2" t="s">
        <v>1877</v>
      </c>
      <c r="C1460" s="2" t="s">
        <v>140</v>
      </c>
      <c r="D1460" s="2" t="s">
        <v>131</v>
      </c>
      <c r="E1460" s="2" t="s">
        <v>107</v>
      </c>
      <c r="F1460" s="8" t="s">
        <v>24</v>
      </c>
      <c r="G1460" s="8">
        <v>1</v>
      </c>
      <c r="H1460" s="8">
        <v>0</v>
      </c>
      <c r="I1460" s="8">
        <v>0</v>
      </c>
      <c r="J1460" s="8">
        <v>1</v>
      </c>
      <c r="K1460" s="8">
        <v>1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5">
        <v>303090090</v>
      </c>
    </row>
    <row r="1461" spans="1:21" hidden="1" x14ac:dyDescent="0.25">
      <c r="A1461" s="8" t="s">
        <v>5018</v>
      </c>
      <c r="B1461" s="2" t="s">
        <v>1878</v>
      </c>
      <c r="C1461" s="2" t="s">
        <v>140</v>
      </c>
      <c r="D1461" s="2" t="s">
        <v>131</v>
      </c>
      <c r="E1461" s="2" t="s">
        <v>107</v>
      </c>
      <c r="F1461" s="8" t="s">
        <v>24</v>
      </c>
      <c r="G1461" s="8">
        <v>1</v>
      </c>
      <c r="H1461" s="8">
        <v>0</v>
      </c>
      <c r="I1461" s="8">
        <v>0</v>
      </c>
      <c r="J1461" s="8">
        <v>1</v>
      </c>
      <c r="K1461" s="8">
        <v>1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5">
        <v>303090111</v>
      </c>
    </row>
    <row r="1462" spans="1:21" hidden="1" x14ac:dyDescent="0.25">
      <c r="A1462" s="8" t="s">
        <v>5018</v>
      </c>
      <c r="B1462" s="2" t="s">
        <v>1879</v>
      </c>
      <c r="C1462" s="2" t="s">
        <v>140</v>
      </c>
      <c r="D1462" s="2" t="s">
        <v>131</v>
      </c>
      <c r="E1462" s="2" t="s">
        <v>107</v>
      </c>
      <c r="F1462" s="8" t="s">
        <v>24</v>
      </c>
      <c r="G1462" s="8">
        <v>1</v>
      </c>
      <c r="H1462" s="8">
        <v>1</v>
      </c>
      <c r="I1462" s="8">
        <v>1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5">
        <v>303090120</v>
      </c>
    </row>
    <row r="1463" spans="1:21" hidden="1" x14ac:dyDescent="0.25">
      <c r="A1463" s="8" t="s">
        <v>5018</v>
      </c>
      <c r="B1463" s="2" t="s">
        <v>1880</v>
      </c>
      <c r="C1463" s="2" t="s">
        <v>140</v>
      </c>
      <c r="D1463" s="2" t="s">
        <v>131</v>
      </c>
      <c r="E1463" s="2" t="s">
        <v>107</v>
      </c>
      <c r="F1463" s="8" t="s">
        <v>24</v>
      </c>
      <c r="G1463" s="8">
        <v>0</v>
      </c>
      <c r="H1463" s="8">
        <v>1</v>
      </c>
      <c r="I1463" s="8">
        <v>1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5">
        <v>303090138</v>
      </c>
    </row>
    <row r="1464" spans="1:21" hidden="1" x14ac:dyDescent="0.25">
      <c r="A1464" s="8" t="s">
        <v>5018</v>
      </c>
      <c r="B1464" s="2" t="s">
        <v>1881</v>
      </c>
      <c r="C1464" s="2" t="s">
        <v>140</v>
      </c>
      <c r="D1464" s="2" t="s">
        <v>131</v>
      </c>
      <c r="E1464" s="2" t="s">
        <v>107</v>
      </c>
      <c r="F1464" s="8" t="s">
        <v>24</v>
      </c>
      <c r="G1464" s="8">
        <v>1</v>
      </c>
      <c r="H1464" s="8">
        <v>1</v>
      </c>
      <c r="I1464" s="8">
        <v>1</v>
      </c>
      <c r="J1464" s="8">
        <v>1</v>
      </c>
      <c r="K1464" s="8">
        <v>1</v>
      </c>
      <c r="L1464" s="8">
        <v>1</v>
      </c>
      <c r="M1464" s="8">
        <v>0</v>
      </c>
      <c r="N1464" s="8">
        <v>0</v>
      </c>
      <c r="O1464" s="8">
        <v>1</v>
      </c>
      <c r="P1464" s="8">
        <v>1</v>
      </c>
      <c r="Q1464" s="8">
        <v>0</v>
      </c>
      <c r="R1464" s="8">
        <v>0</v>
      </c>
      <c r="S1464" s="8">
        <v>0</v>
      </c>
      <c r="T1464" s="8">
        <v>0</v>
      </c>
      <c r="U1464" s="5">
        <v>303090146</v>
      </c>
    </row>
    <row r="1465" spans="1:21" hidden="1" x14ac:dyDescent="0.25">
      <c r="A1465" s="8" t="s">
        <v>5018</v>
      </c>
      <c r="B1465" s="2" t="s">
        <v>1882</v>
      </c>
      <c r="C1465" s="2" t="s">
        <v>140</v>
      </c>
      <c r="D1465" s="2" t="s">
        <v>131</v>
      </c>
      <c r="E1465" s="2" t="s">
        <v>107</v>
      </c>
      <c r="F1465" s="8" t="s">
        <v>24</v>
      </c>
      <c r="G1465" s="8">
        <v>1</v>
      </c>
      <c r="H1465" s="8">
        <v>0</v>
      </c>
      <c r="I1465" s="8">
        <v>0</v>
      </c>
      <c r="J1465" s="8">
        <v>1</v>
      </c>
      <c r="K1465" s="8">
        <v>1</v>
      </c>
      <c r="L1465" s="8">
        <v>1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5">
        <v>303090154</v>
      </c>
    </row>
    <row r="1466" spans="1:21" hidden="1" x14ac:dyDescent="0.25">
      <c r="A1466" s="8" t="s">
        <v>5018</v>
      </c>
      <c r="B1466" s="2" t="s">
        <v>1883</v>
      </c>
      <c r="C1466" s="2" t="s">
        <v>140</v>
      </c>
      <c r="D1466" s="2" t="s">
        <v>131</v>
      </c>
      <c r="E1466" s="2" t="s">
        <v>107</v>
      </c>
      <c r="F1466" s="8" t="s">
        <v>24</v>
      </c>
      <c r="G1466" s="8">
        <v>1</v>
      </c>
      <c r="H1466" s="8">
        <v>0</v>
      </c>
      <c r="I1466" s="8">
        <v>0</v>
      </c>
      <c r="J1466" s="8">
        <v>1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5">
        <v>303090162</v>
      </c>
    </row>
    <row r="1467" spans="1:21" hidden="1" x14ac:dyDescent="0.25">
      <c r="A1467" s="8" t="s">
        <v>5018</v>
      </c>
      <c r="B1467" s="2" t="s">
        <v>1884</v>
      </c>
      <c r="C1467" s="2" t="s">
        <v>140</v>
      </c>
      <c r="D1467" s="2" t="s">
        <v>131</v>
      </c>
      <c r="E1467" s="2" t="s">
        <v>107</v>
      </c>
      <c r="F1467" s="8" t="s">
        <v>24</v>
      </c>
      <c r="G1467" s="8">
        <v>0</v>
      </c>
      <c r="H1467" s="8">
        <v>1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</v>
      </c>
      <c r="P1467" s="8">
        <v>1</v>
      </c>
      <c r="Q1467" s="8">
        <v>0</v>
      </c>
      <c r="R1467" s="8">
        <v>0</v>
      </c>
      <c r="S1467" s="8">
        <v>0</v>
      </c>
      <c r="T1467" s="8">
        <v>0</v>
      </c>
      <c r="U1467" s="5">
        <v>303090170</v>
      </c>
    </row>
    <row r="1468" spans="1:21" hidden="1" x14ac:dyDescent="0.25">
      <c r="A1468" s="8" t="s">
        <v>5018</v>
      </c>
      <c r="B1468" s="2" t="s">
        <v>1885</v>
      </c>
      <c r="C1468" s="2" t="s">
        <v>140</v>
      </c>
      <c r="D1468" s="2" t="s">
        <v>131</v>
      </c>
      <c r="E1468" s="2" t="s">
        <v>107</v>
      </c>
      <c r="F1468" s="8" t="s">
        <v>24</v>
      </c>
      <c r="G1468" s="8">
        <v>1</v>
      </c>
      <c r="H1468" s="8">
        <v>1</v>
      </c>
      <c r="I1468" s="8">
        <v>1</v>
      </c>
      <c r="J1468" s="8">
        <v>1</v>
      </c>
      <c r="K1468" s="8">
        <v>1</v>
      </c>
      <c r="L1468" s="8">
        <v>1</v>
      </c>
      <c r="M1468" s="8">
        <v>0</v>
      </c>
      <c r="N1468" s="8">
        <v>0</v>
      </c>
      <c r="O1468" s="8">
        <v>1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5">
        <v>303090189</v>
      </c>
    </row>
    <row r="1469" spans="1:21" hidden="1" x14ac:dyDescent="0.25">
      <c r="A1469" s="8" t="s">
        <v>5018</v>
      </c>
      <c r="B1469" s="2" t="s">
        <v>1886</v>
      </c>
      <c r="C1469" s="2" t="s">
        <v>140</v>
      </c>
      <c r="D1469" s="2" t="s">
        <v>131</v>
      </c>
      <c r="E1469" s="2" t="s">
        <v>107</v>
      </c>
      <c r="F1469" s="8" t="s">
        <v>24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1</v>
      </c>
      <c r="N1469" s="8">
        <v>0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5">
        <v>303090197</v>
      </c>
    </row>
    <row r="1470" spans="1:21" hidden="1" x14ac:dyDescent="0.25">
      <c r="A1470" s="8" t="s">
        <v>5018</v>
      </c>
      <c r="B1470" s="2" t="s">
        <v>1887</v>
      </c>
      <c r="C1470" s="2" t="s">
        <v>140</v>
      </c>
      <c r="D1470" s="2" t="s">
        <v>131</v>
      </c>
      <c r="E1470" s="2" t="s">
        <v>107</v>
      </c>
      <c r="F1470" s="8" t="s">
        <v>24</v>
      </c>
      <c r="G1470" s="8">
        <v>1</v>
      </c>
      <c r="H1470" s="8">
        <v>1</v>
      </c>
      <c r="I1470" s="8">
        <v>0</v>
      </c>
      <c r="J1470" s="8">
        <v>1</v>
      </c>
      <c r="K1470" s="8">
        <v>1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0</v>
      </c>
      <c r="S1470" s="8">
        <v>0</v>
      </c>
      <c r="T1470" s="8">
        <v>0</v>
      </c>
      <c r="U1470" s="5">
        <v>303090200</v>
      </c>
    </row>
    <row r="1471" spans="1:21" hidden="1" x14ac:dyDescent="0.25">
      <c r="A1471" s="8" t="s">
        <v>5018</v>
      </c>
      <c r="B1471" s="2" t="s">
        <v>1888</v>
      </c>
      <c r="C1471" s="2" t="s">
        <v>140</v>
      </c>
      <c r="D1471" s="2" t="s">
        <v>131</v>
      </c>
      <c r="E1471" s="2" t="s">
        <v>107</v>
      </c>
      <c r="F1471" s="8" t="s">
        <v>24</v>
      </c>
      <c r="G1471" s="8">
        <v>1</v>
      </c>
      <c r="H1471" s="8">
        <v>0</v>
      </c>
      <c r="I1471" s="8">
        <v>0</v>
      </c>
      <c r="J1471" s="8">
        <v>1</v>
      </c>
      <c r="K1471" s="8">
        <v>1</v>
      </c>
      <c r="L1471" s="8">
        <v>1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5">
        <v>303090219</v>
      </c>
    </row>
    <row r="1472" spans="1:21" hidden="1" x14ac:dyDescent="0.25">
      <c r="A1472" s="8" t="s">
        <v>5018</v>
      </c>
      <c r="B1472" s="2" t="s">
        <v>1889</v>
      </c>
      <c r="C1472" s="2" t="s">
        <v>140</v>
      </c>
      <c r="D1472" s="2" t="s">
        <v>131</v>
      </c>
      <c r="E1472" s="2" t="s">
        <v>107</v>
      </c>
      <c r="F1472" s="8" t="s">
        <v>24</v>
      </c>
      <c r="G1472" s="8">
        <v>1</v>
      </c>
      <c r="H1472" s="8">
        <v>1</v>
      </c>
      <c r="I1472" s="8">
        <v>1</v>
      </c>
      <c r="J1472" s="8">
        <v>1</v>
      </c>
      <c r="K1472" s="8">
        <v>1</v>
      </c>
      <c r="L1472" s="8">
        <v>1</v>
      </c>
      <c r="M1472" s="8">
        <v>0</v>
      </c>
      <c r="N1472" s="8">
        <v>0</v>
      </c>
      <c r="O1472" s="8">
        <v>1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5">
        <v>303090227</v>
      </c>
    </row>
    <row r="1473" spans="1:21" hidden="1" x14ac:dyDescent="0.25">
      <c r="A1473" s="8" t="s">
        <v>5018</v>
      </c>
      <c r="B1473" s="2" t="s">
        <v>1890</v>
      </c>
      <c r="C1473" s="2" t="s">
        <v>140</v>
      </c>
      <c r="D1473" s="2" t="s">
        <v>131</v>
      </c>
      <c r="E1473" s="2" t="s">
        <v>107</v>
      </c>
      <c r="F1473" s="8" t="s">
        <v>24</v>
      </c>
      <c r="G1473" s="8">
        <v>1</v>
      </c>
      <c r="H1473" s="8">
        <v>1</v>
      </c>
      <c r="I1473" s="8">
        <v>1</v>
      </c>
      <c r="J1473" s="8">
        <v>0</v>
      </c>
      <c r="K1473" s="8">
        <v>1</v>
      </c>
      <c r="L1473" s="8">
        <v>1</v>
      </c>
      <c r="M1473" s="8">
        <v>1</v>
      </c>
      <c r="N1473" s="8">
        <v>0</v>
      </c>
      <c r="O1473" s="8">
        <v>0</v>
      </c>
      <c r="P1473" s="8">
        <v>1</v>
      </c>
      <c r="Q1473" s="8">
        <v>0</v>
      </c>
      <c r="R1473" s="8">
        <v>0</v>
      </c>
      <c r="S1473" s="8">
        <v>0</v>
      </c>
      <c r="T1473" s="8">
        <v>0</v>
      </c>
      <c r="U1473" s="5">
        <v>303090235</v>
      </c>
    </row>
    <row r="1474" spans="1:21" hidden="1" x14ac:dyDescent="0.25">
      <c r="A1474" s="8" t="s">
        <v>5018</v>
      </c>
      <c r="B1474" s="2" t="s">
        <v>1891</v>
      </c>
      <c r="C1474" s="2" t="s">
        <v>140</v>
      </c>
      <c r="D1474" s="2" t="s">
        <v>131</v>
      </c>
      <c r="E1474" s="2" t="s">
        <v>107</v>
      </c>
      <c r="F1474" s="8" t="s">
        <v>24</v>
      </c>
      <c r="G1474" s="8">
        <v>0</v>
      </c>
      <c r="H1474" s="8">
        <v>1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0</v>
      </c>
      <c r="T1474" s="8">
        <v>0</v>
      </c>
      <c r="U1474" s="5">
        <v>303090243</v>
      </c>
    </row>
    <row r="1475" spans="1:21" hidden="1" x14ac:dyDescent="0.25">
      <c r="A1475" s="8" t="s">
        <v>5018</v>
      </c>
      <c r="B1475" s="2" t="s">
        <v>1892</v>
      </c>
      <c r="C1475" s="2" t="s">
        <v>140</v>
      </c>
      <c r="D1475" s="2" t="s">
        <v>131</v>
      </c>
      <c r="E1475" s="2" t="s">
        <v>107</v>
      </c>
      <c r="F1475" s="8" t="s">
        <v>24</v>
      </c>
      <c r="G1475" s="8">
        <v>1</v>
      </c>
      <c r="H1475" s="8">
        <v>0</v>
      </c>
      <c r="I1475" s="8">
        <v>0</v>
      </c>
      <c r="J1475" s="8">
        <v>1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5">
        <v>303090251</v>
      </c>
    </row>
    <row r="1476" spans="1:21" hidden="1" x14ac:dyDescent="0.25">
      <c r="A1476" s="8" t="s">
        <v>5018</v>
      </c>
      <c r="B1476" s="2" t="s">
        <v>1893</v>
      </c>
      <c r="C1476" s="2" t="s">
        <v>140</v>
      </c>
      <c r="D1476" s="2" t="s">
        <v>131</v>
      </c>
      <c r="E1476" s="2" t="s">
        <v>107</v>
      </c>
      <c r="F1476" s="8" t="s">
        <v>24</v>
      </c>
      <c r="G1476" s="8">
        <v>1</v>
      </c>
      <c r="H1476" s="8">
        <v>0</v>
      </c>
      <c r="I1476" s="8">
        <v>0</v>
      </c>
      <c r="J1476" s="8">
        <v>1</v>
      </c>
      <c r="K1476" s="8">
        <v>1</v>
      </c>
      <c r="L1476" s="8">
        <v>1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5">
        <v>303090260</v>
      </c>
    </row>
    <row r="1477" spans="1:21" hidden="1" x14ac:dyDescent="0.25">
      <c r="A1477" s="8" t="s">
        <v>5018</v>
      </c>
      <c r="B1477" s="2" t="s">
        <v>1894</v>
      </c>
      <c r="C1477" s="2" t="s">
        <v>140</v>
      </c>
      <c r="D1477" s="2" t="s">
        <v>131</v>
      </c>
      <c r="E1477" s="2" t="s">
        <v>107</v>
      </c>
      <c r="F1477" s="8" t="s">
        <v>24</v>
      </c>
      <c r="G1477" s="8">
        <v>1</v>
      </c>
      <c r="H1477" s="8">
        <v>0</v>
      </c>
      <c r="I1477" s="8">
        <v>0</v>
      </c>
      <c r="J1477" s="8">
        <v>1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5">
        <v>303090286</v>
      </c>
    </row>
    <row r="1478" spans="1:21" hidden="1" x14ac:dyDescent="0.25">
      <c r="A1478" s="8" t="s">
        <v>5018</v>
      </c>
      <c r="B1478" s="2" t="s">
        <v>1895</v>
      </c>
      <c r="C1478" s="2" t="s">
        <v>140</v>
      </c>
      <c r="D1478" s="2" t="s">
        <v>131</v>
      </c>
      <c r="E1478" s="2" t="s">
        <v>107</v>
      </c>
      <c r="F1478" s="8" t="s">
        <v>24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5">
        <v>303090294</v>
      </c>
    </row>
    <row r="1479" spans="1:21" hidden="1" x14ac:dyDescent="0.25">
      <c r="A1479" s="8" t="s">
        <v>5018</v>
      </c>
      <c r="B1479" s="2" t="s">
        <v>1896</v>
      </c>
      <c r="C1479" s="2" t="s">
        <v>140</v>
      </c>
      <c r="D1479" s="2" t="s">
        <v>131</v>
      </c>
      <c r="E1479" s="2" t="s">
        <v>107</v>
      </c>
      <c r="F1479" s="8" t="s">
        <v>24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1</v>
      </c>
      <c r="N1479" s="8">
        <v>0</v>
      </c>
      <c r="O1479" s="8">
        <v>0</v>
      </c>
      <c r="P1479" s="8">
        <v>1</v>
      </c>
      <c r="Q1479" s="8">
        <v>0</v>
      </c>
      <c r="R1479" s="8">
        <v>0</v>
      </c>
      <c r="S1479" s="8">
        <v>0</v>
      </c>
      <c r="T1479" s="8">
        <v>0</v>
      </c>
      <c r="U1479" s="5">
        <v>303090316</v>
      </c>
    </row>
    <row r="1480" spans="1:21" hidden="1" x14ac:dyDescent="0.25">
      <c r="A1480" s="8" t="s">
        <v>5018</v>
      </c>
      <c r="B1480" s="2" t="s">
        <v>1897</v>
      </c>
      <c r="C1480" s="2" t="s">
        <v>141</v>
      </c>
      <c r="D1480" s="2" t="s">
        <v>131</v>
      </c>
      <c r="E1480" s="2" t="s">
        <v>107</v>
      </c>
      <c r="F1480" s="8" t="s">
        <v>24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5">
        <v>303100010</v>
      </c>
    </row>
    <row r="1481" spans="1:21" hidden="1" x14ac:dyDescent="0.25">
      <c r="A1481" s="8" t="s">
        <v>5018</v>
      </c>
      <c r="B1481" s="2" t="s">
        <v>1898</v>
      </c>
      <c r="C1481" s="2" t="s">
        <v>141</v>
      </c>
      <c r="D1481" s="2" t="s">
        <v>131</v>
      </c>
      <c r="E1481" s="2" t="s">
        <v>107</v>
      </c>
      <c r="F1481" s="8" t="s">
        <v>24</v>
      </c>
      <c r="G1481" s="8">
        <v>0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s="8">
        <v>1</v>
      </c>
      <c r="N1481" s="8">
        <v>0</v>
      </c>
      <c r="O1481" s="8">
        <v>0</v>
      </c>
      <c r="P1481" s="8">
        <v>1</v>
      </c>
      <c r="Q1481" s="8">
        <v>0</v>
      </c>
      <c r="R1481" s="8">
        <v>0</v>
      </c>
      <c r="S1481" s="8">
        <v>0</v>
      </c>
      <c r="T1481" s="8">
        <v>0</v>
      </c>
      <c r="U1481" s="5">
        <v>303100028</v>
      </c>
    </row>
    <row r="1482" spans="1:21" hidden="1" x14ac:dyDescent="0.25">
      <c r="A1482" s="8" t="s">
        <v>5018</v>
      </c>
      <c r="B1482" s="2" t="s">
        <v>1899</v>
      </c>
      <c r="C1482" s="2" t="s">
        <v>141</v>
      </c>
      <c r="D1482" s="2" t="s">
        <v>131</v>
      </c>
      <c r="E1482" s="2" t="s">
        <v>107</v>
      </c>
      <c r="F1482" s="8" t="s">
        <v>24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5">
        <v>303100036</v>
      </c>
    </row>
    <row r="1483" spans="1:21" hidden="1" x14ac:dyDescent="0.25">
      <c r="A1483" s="8" t="s">
        <v>5018</v>
      </c>
      <c r="B1483" s="2" t="s">
        <v>1900</v>
      </c>
      <c r="C1483" s="2" t="s">
        <v>141</v>
      </c>
      <c r="D1483" s="2" t="s">
        <v>131</v>
      </c>
      <c r="E1483" s="2" t="s">
        <v>107</v>
      </c>
      <c r="F1483" s="8" t="s">
        <v>24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0</v>
      </c>
      <c r="O1483" s="8">
        <v>0</v>
      </c>
      <c r="P1483" s="8">
        <v>1</v>
      </c>
      <c r="Q1483" s="8">
        <v>0</v>
      </c>
      <c r="R1483" s="8">
        <v>0</v>
      </c>
      <c r="S1483" s="8">
        <v>0</v>
      </c>
      <c r="T1483" s="8">
        <v>0</v>
      </c>
      <c r="U1483" s="5">
        <v>303100044</v>
      </c>
    </row>
    <row r="1484" spans="1:21" hidden="1" x14ac:dyDescent="0.25">
      <c r="A1484" s="8" t="s">
        <v>5018</v>
      </c>
      <c r="B1484" s="2" t="s">
        <v>1901</v>
      </c>
      <c r="C1484" s="2" t="s">
        <v>141</v>
      </c>
      <c r="D1484" s="2" t="s">
        <v>131</v>
      </c>
      <c r="E1484" s="2" t="s">
        <v>107</v>
      </c>
      <c r="F1484" s="8" t="s">
        <v>24</v>
      </c>
      <c r="G1484" s="8">
        <v>0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5">
        <v>303100052</v>
      </c>
    </row>
    <row r="1485" spans="1:21" hidden="1" x14ac:dyDescent="0.25">
      <c r="A1485" s="8" t="s">
        <v>5018</v>
      </c>
      <c r="B1485" s="2" t="s">
        <v>1902</v>
      </c>
      <c r="C1485" s="2" t="s">
        <v>142</v>
      </c>
      <c r="D1485" s="2" t="s">
        <v>131</v>
      </c>
      <c r="E1485" s="2" t="s">
        <v>107</v>
      </c>
      <c r="F1485" s="8" t="s">
        <v>24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1</v>
      </c>
      <c r="N1485" s="8">
        <v>0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5">
        <v>303110015</v>
      </c>
    </row>
    <row r="1486" spans="1:21" hidden="1" x14ac:dyDescent="0.25">
      <c r="A1486" s="8" t="s">
        <v>5018</v>
      </c>
      <c r="B1486" s="2" t="s">
        <v>1903</v>
      </c>
      <c r="C1486" s="2" t="s">
        <v>142</v>
      </c>
      <c r="D1486" s="2" t="s">
        <v>131</v>
      </c>
      <c r="E1486" s="2" t="s">
        <v>107</v>
      </c>
      <c r="F1486" s="8" t="s">
        <v>24</v>
      </c>
      <c r="G1486" s="8">
        <v>0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5">
        <v>303110023</v>
      </c>
    </row>
    <row r="1487" spans="1:21" hidden="1" x14ac:dyDescent="0.25">
      <c r="A1487" s="8" t="s">
        <v>5018</v>
      </c>
      <c r="B1487" s="2" t="s">
        <v>1904</v>
      </c>
      <c r="C1487" s="2" t="s">
        <v>142</v>
      </c>
      <c r="D1487" s="2" t="s">
        <v>131</v>
      </c>
      <c r="E1487" s="2" t="s">
        <v>107</v>
      </c>
      <c r="F1487" s="8" t="s">
        <v>24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5">
        <v>303110031</v>
      </c>
    </row>
    <row r="1488" spans="1:21" hidden="1" x14ac:dyDescent="0.25">
      <c r="A1488" s="8" t="s">
        <v>5018</v>
      </c>
      <c r="B1488" s="2" t="s">
        <v>1905</v>
      </c>
      <c r="C1488" s="2" t="s">
        <v>142</v>
      </c>
      <c r="D1488" s="2" t="s">
        <v>131</v>
      </c>
      <c r="E1488" s="2" t="s">
        <v>107</v>
      </c>
      <c r="F1488" s="8" t="s">
        <v>24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1</v>
      </c>
      <c r="Q1488" s="8">
        <v>0</v>
      </c>
      <c r="R1488" s="8">
        <v>0</v>
      </c>
      <c r="S1488" s="8">
        <v>0</v>
      </c>
      <c r="T1488" s="8">
        <v>0</v>
      </c>
      <c r="U1488" s="5">
        <v>303110040</v>
      </c>
    </row>
    <row r="1489" spans="1:21" hidden="1" x14ac:dyDescent="0.25">
      <c r="A1489" s="8" t="s">
        <v>5018</v>
      </c>
      <c r="B1489" s="2" t="s">
        <v>1906</v>
      </c>
      <c r="C1489" s="2" t="s">
        <v>142</v>
      </c>
      <c r="D1489" s="2" t="s">
        <v>131</v>
      </c>
      <c r="E1489" s="2" t="s">
        <v>107</v>
      </c>
      <c r="F1489" s="8" t="s">
        <v>24</v>
      </c>
      <c r="G1489" s="8">
        <v>0</v>
      </c>
      <c r="H1489" s="8">
        <v>1</v>
      </c>
      <c r="I1489" s="8">
        <v>0</v>
      </c>
      <c r="J1489" s="8">
        <v>0</v>
      </c>
      <c r="K1489" s="8">
        <v>0</v>
      </c>
      <c r="L1489" s="8">
        <v>0</v>
      </c>
      <c r="M1489" s="8">
        <v>1</v>
      </c>
      <c r="N1489" s="8">
        <v>0</v>
      </c>
      <c r="O1489" s="8">
        <v>0</v>
      </c>
      <c r="P1489" s="8">
        <v>1</v>
      </c>
      <c r="Q1489" s="8">
        <v>0</v>
      </c>
      <c r="R1489" s="8">
        <v>0</v>
      </c>
      <c r="S1489" s="8">
        <v>0</v>
      </c>
      <c r="T1489" s="8">
        <v>0</v>
      </c>
      <c r="U1489" s="5">
        <v>303110058</v>
      </c>
    </row>
    <row r="1490" spans="1:21" hidden="1" x14ac:dyDescent="0.25">
      <c r="A1490" s="8" t="s">
        <v>5018</v>
      </c>
      <c r="B1490" s="2" t="s">
        <v>1907</v>
      </c>
      <c r="C1490" s="2" t="s">
        <v>142</v>
      </c>
      <c r="D1490" s="2" t="s">
        <v>131</v>
      </c>
      <c r="E1490" s="2" t="s">
        <v>107</v>
      </c>
      <c r="F1490" s="8" t="s">
        <v>24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0</v>
      </c>
      <c r="O1490" s="8">
        <v>0</v>
      </c>
      <c r="P1490" s="8">
        <v>1</v>
      </c>
      <c r="Q1490" s="8">
        <v>0</v>
      </c>
      <c r="R1490" s="8">
        <v>0</v>
      </c>
      <c r="S1490" s="8">
        <v>0</v>
      </c>
      <c r="T1490" s="8">
        <v>0</v>
      </c>
      <c r="U1490" s="5">
        <v>303110066</v>
      </c>
    </row>
    <row r="1491" spans="1:21" hidden="1" x14ac:dyDescent="0.25">
      <c r="A1491" s="8" t="s">
        <v>5018</v>
      </c>
      <c r="B1491" s="2" t="s">
        <v>1908</v>
      </c>
      <c r="C1491" s="2" t="s">
        <v>142</v>
      </c>
      <c r="D1491" s="2" t="s">
        <v>131</v>
      </c>
      <c r="E1491" s="2" t="s">
        <v>107</v>
      </c>
      <c r="F1491" s="8" t="s">
        <v>24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5">
        <v>303110074</v>
      </c>
    </row>
    <row r="1492" spans="1:21" hidden="1" x14ac:dyDescent="0.25">
      <c r="A1492" s="8" t="s">
        <v>5018</v>
      </c>
      <c r="B1492" s="2" t="s">
        <v>1909</v>
      </c>
      <c r="C1492" s="2" t="s">
        <v>142</v>
      </c>
      <c r="D1492" s="2" t="s">
        <v>131</v>
      </c>
      <c r="E1492" s="2" t="s">
        <v>107</v>
      </c>
      <c r="F1492" s="8" t="s">
        <v>24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5">
        <v>303110082</v>
      </c>
    </row>
    <row r="1493" spans="1:21" hidden="1" x14ac:dyDescent="0.25">
      <c r="A1493" s="8" t="s">
        <v>5018</v>
      </c>
      <c r="B1493" s="2" t="s">
        <v>1910</v>
      </c>
      <c r="C1493" s="2" t="s">
        <v>142</v>
      </c>
      <c r="D1493" s="2" t="s">
        <v>131</v>
      </c>
      <c r="E1493" s="2" t="s">
        <v>107</v>
      </c>
      <c r="F1493" s="8" t="s">
        <v>24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1</v>
      </c>
      <c r="Q1493" s="8">
        <v>0</v>
      </c>
      <c r="R1493" s="8">
        <v>0</v>
      </c>
      <c r="S1493" s="8">
        <v>0</v>
      </c>
      <c r="T1493" s="8">
        <v>0</v>
      </c>
      <c r="U1493" s="5">
        <v>303110090</v>
      </c>
    </row>
    <row r="1494" spans="1:21" hidden="1" x14ac:dyDescent="0.25">
      <c r="A1494" s="8" t="s">
        <v>5018</v>
      </c>
      <c r="B1494" s="2" t="s">
        <v>1911</v>
      </c>
      <c r="C1494" s="2" t="s">
        <v>142</v>
      </c>
      <c r="D1494" s="2" t="s">
        <v>131</v>
      </c>
      <c r="E1494" s="2" t="s">
        <v>107</v>
      </c>
      <c r="F1494" s="8" t="s">
        <v>24</v>
      </c>
      <c r="G1494" s="8">
        <v>0</v>
      </c>
      <c r="H1494" s="8">
        <v>1</v>
      </c>
      <c r="I1494" s="8">
        <v>0</v>
      </c>
      <c r="J1494" s="8">
        <v>0</v>
      </c>
      <c r="K1494" s="8">
        <v>0</v>
      </c>
      <c r="L1494" s="8">
        <v>0</v>
      </c>
      <c r="M1494" s="8">
        <v>1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5">
        <v>303110104</v>
      </c>
    </row>
    <row r="1495" spans="1:21" hidden="1" x14ac:dyDescent="0.25">
      <c r="A1495" s="8" t="s">
        <v>5018</v>
      </c>
      <c r="B1495" s="2" t="s">
        <v>1912</v>
      </c>
      <c r="C1495" s="2" t="s">
        <v>142</v>
      </c>
      <c r="D1495" s="2" t="s">
        <v>131</v>
      </c>
      <c r="E1495" s="2" t="s">
        <v>107</v>
      </c>
      <c r="F1495" s="8" t="s">
        <v>24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1</v>
      </c>
      <c r="N1495" s="8">
        <v>0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  <c r="U1495" s="5">
        <v>303110112</v>
      </c>
    </row>
    <row r="1496" spans="1:21" hidden="1" x14ac:dyDescent="0.25">
      <c r="A1496" s="8" t="s">
        <v>5018</v>
      </c>
      <c r="B1496" s="2" t="s">
        <v>1913</v>
      </c>
      <c r="C1496" s="2" t="s">
        <v>143</v>
      </c>
      <c r="D1496" s="2" t="s">
        <v>131</v>
      </c>
      <c r="E1496" s="2" t="s">
        <v>107</v>
      </c>
      <c r="F1496" s="8" t="s">
        <v>24</v>
      </c>
      <c r="G1496" s="8">
        <v>0</v>
      </c>
      <c r="H1496" s="8">
        <v>1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1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5">
        <v>303120037</v>
      </c>
    </row>
    <row r="1497" spans="1:21" hidden="1" x14ac:dyDescent="0.25">
      <c r="A1497" s="8" t="s">
        <v>5018</v>
      </c>
      <c r="B1497" s="2" t="s">
        <v>1914</v>
      </c>
      <c r="C1497" s="2" t="s">
        <v>143</v>
      </c>
      <c r="D1497" s="2" t="s">
        <v>131</v>
      </c>
      <c r="E1497" s="2" t="s">
        <v>107</v>
      </c>
      <c r="F1497" s="8" t="s">
        <v>24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1</v>
      </c>
      <c r="P1497" s="8">
        <v>1</v>
      </c>
      <c r="Q1497" s="8">
        <v>0</v>
      </c>
      <c r="R1497" s="8">
        <v>0</v>
      </c>
      <c r="S1497" s="8">
        <v>0</v>
      </c>
      <c r="T1497" s="8">
        <v>0</v>
      </c>
      <c r="U1497" s="5">
        <v>303120045</v>
      </c>
    </row>
    <row r="1498" spans="1:21" hidden="1" x14ac:dyDescent="0.25">
      <c r="A1498" s="8" t="s">
        <v>5018</v>
      </c>
      <c r="B1498" s="2" t="s">
        <v>1915</v>
      </c>
      <c r="C1498" s="2" t="s">
        <v>143</v>
      </c>
      <c r="D1498" s="2" t="s">
        <v>131</v>
      </c>
      <c r="E1498" s="2" t="s">
        <v>107</v>
      </c>
      <c r="F1498" s="8" t="s">
        <v>36</v>
      </c>
      <c r="G1498" s="8">
        <v>1</v>
      </c>
      <c r="H1498" s="8">
        <v>0</v>
      </c>
      <c r="I1498" s="8">
        <v>0</v>
      </c>
      <c r="J1498" s="8">
        <v>1</v>
      </c>
      <c r="K1498" s="8">
        <v>1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5">
        <v>303120053</v>
      </c>
    </row>
    <row r="1499" spans="1:21" hidden="1" x14ac:dyDescent="0.25">
      <c r="A1499" s="8" t="s">
        <v>5018</v>
      </c>
      <c r="B1499" s="2" t="s">
        <v>1916</v>
      </c>
      <c r="C1499" s="2" t="s">
        <v>143</v>
      </c>
      <c r="D1499" s="2" t="s">
        <v>131</v>
      </c>
      <c r="E1499" s="2" t="s">
        <v>107</v>
      </c>
      <c r="F1499" s="8" t="s">
        <v>36</v>
      </c>
      <c r="G1499" s="8">
        <v>1</v>
      </c>
      <c r="H1499" s="8">
        <v>1</v>
      </c>
      <c r="I1499" s="8">
        <v>0</v>
      </c>
      <c r="J1499" s="8">
        <v>0</v>
      </c>
      <c r="K1499" s="8">
        <v>1</v>
      </c>
      <c r="L1499" s="8">
        <v>1</v>
      </c>
      <c r="M1499" s="8">
        <v>0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8">
        <v>0</v>
      </c>
      <c r="T1499" s="8">
        <v>0</v>
      </c>
      <c r="U1499" s="5">
        <v>303120061</v>
      </c>
    </row>
    <row r="1500" spans="1:21" hidden="1" x14ac:dyDescent="0.25">
      <c r="A1500" s="8" t="s">
        <v>5018</v>
      </c>
      <c r="B1500" s="2" t="s">
        <v>1917</v>
      </c>
      <c r="C1500" s="2" t="s">
        <v>143</v>
      </c>
      <c r="D1500" s="2" t="s">
        <v>131</v>
      </c>
      <c r="E1500" s="2" t="s">
        <v>107</v>
      </c>
      <c r="F1500" s="8" t="s">
        <v>36</v>
      </c>
      <c r="G1500" s="8">
        <v>1</v>
      </c>
      <c r="H1500" s="8">
        <v>1</v>
      </c>
      <c r="I1500" s="8">
        <v>0</v>
      </c>
      <c r="J1500" s="8">
        <v>0</v>
      </c>
      <c r="K1500" s="8">
        <v>1</v>
      </c>
      <c r="L1500" s="8">
        <v>1</v>
      </c>
      <c r="M1500" s="8">
        <v>0</v>
      </c>
      <c r="N1500" s="8">
        <v>1</v>
      </c>
      <c r="O1500" s="8">
        <v>0</v>
      </c>
      <c r="P1500" s="8">
        <v>1</v>
      </c>
      <c r="Q1500" s="8">
        <v>0</v>
      </c>
      <c r="R1500" s="8">
        <v>0</v>
      </c>
      <c r="S1500" s="8">
        <v>0</v>
      </c>
      <c r="T1500" s="8">
        <v>0</v>
      </c>
      <c r="U1500" s="5">
        <v>303120070</v>
      </c>
    </row>
    <row r="1501" spans="1:21" hidden="1" x14ac:dyDescent="0.25">
      <c r="A1501" s="8" t="s">
        <v>5018</v>
      </c>
      <c r="B1501" s="2" t="s">
        <v>1918</v>
      </c>
      <c r="C1501" s="2" t="s">
        <v>144</v>
      </c>
      <c r="D1501" s="2" t="s">
        <v>131</v>
      </c>
      <c r="E1501" s="2" t="s">
        <v>107</v>
      </c>
      <c r="F1501" s="8" t="s">
        <v>24</v>
      </c>
      <c r="G1501" s="8">
        <v>0</v>
      </c>
      <c r="H1501" s="8">
        <v>1</v>
      </c>
      <c r="I1501" s="8">
        <v>0</v>
      </c>
      <c r="J1501" s="8">
        <v>0</v>
      </c>
      <c r="K1501" s="8">
        <v>0</v>
      </c>
      <c r="L1501" s="8">
        <v>0</v>
      </c>
      <c r="M1501" s="8">
        <v>1</v>
      </c>
      <c r="N1501" s="8">
        <v>0</v>
      </c>
      <c r="O1501" s="8">
        <v>0</v>
      </c>
      <c r="P1501" s="8">
        <v>1</v>
      </c>
      <c r="Q1501" s="8">
        <v>0</v>
      </c>
      <c r="R1501" s="8">
        <v>0</v>
      </c>
      <c r="S1501" s="8">
        <v>0</v>
      </c>
      <c r="T1501" s="8">
        <v>0</v>
      </c>
      <c r="U1501" s="5">
        <v>303130016</v>
      </c>
    </row>
    <row r="1502" spans="1:21" hidden="1" x14ac:dyDescent="0.25">
      <c r="A1502" s="8" t="s">
        <v>5018</v>
      </c>
      <c r="B1502" s="2" t="s">
        <v>1919</v>
      </c>
      <c r="C1502" s="2" t="s">
        <v>144</v>
      </c>
      <c r="D1502" s="2" t="s">
        <v>131</v>
      </c>
      <c r="E1502" s="2" t="s">
        <v>107</v>
      </c>
      <c r="F1502" s="8" t="s">
        <v>24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1</v>
      </c>
      <c r="N1502" s="8">
        <v>0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5">
        <v>303130024</v>
      </c>
    </row>
    <row r="1503" spans="1:21" hidden="1" x14ac:dyDescent="0.25">
      <c r="A1503" s="8" t="s">
        <v>5018</v>
      </c>
      <c r="B1503" s="2" t="s">
        <v>1920</v>
      </c>
      <c r="C1503" s="2" t="s">
        <v>144</v>
      </c>
      <c r="D1503" s="2" t="s">
        <v>131</v>
      </c>
      <c r="E1503" s="2" t="s">
        <v>107</v>
      </c>
      <c r="F1503" s="8" t="s">
        <v>24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1</v>
      </c>
      <c r="Q1503" s="8">
        <v>0</v>
      </c>
      <c r="R1503" s="8">
        <v>0</v>
      </c>
      <c r="S1503" s="8">
        <v>0</v>
      </c>
      <c r="T1503" s="8">
        <v>0</v>
      </c>
      <c r="U1503" s="5">
        <v>303130032</v>
      </c>
    </row>
    <row r="1504" spans="1:21" hidden="1" x14ac:dyDescent="0.25">
      <c r="A1504" s="8" t="s">
        <v>5018</v>
      </c>
      <c r="B1504" s="2" t="s">
        <v>1921</v>
      </c>
      <c r="C1504" s="2" t="s">
        <v>144</v>
      </c>
      <c r="D1504" s="2" t="s">
        <v>131</v>
      </c>
      <c r="E1504" s="2" t="s">
        <v>107</v>
      </c>
      <c r="F1504" s="8" t="s">
        <v>24</v>
      </c>
      <c r="G1504" s="8">
        <v>0</v>
      </c>
      <c r="H1504" s="8">
        <v>1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0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5">
        <v>303130040</v>
      </c>
    </row>
    <row r="1505" spans="1:21" hidden="1" x14ac:dyDescent="0.25">
      <c r="A1505" s="8" t="s">
        <v>5018</v>
      </c>
      <c r="B1505" s="2" t="s">
        <v>1922</v>
      </c>
      <c r="C1505" s="2" t="s">
        <v>144</v>
      </c>
      <c r="D1505" s="2" t="s">
        <v>131</v>
      </c>
      <c r="E1505" s="2" t="s">
        <v>107</v>
      </c>
      <c r="F1505" s="8" t="s">
        <v>24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5">
        <v>303130059</v>
      </c>
    </row>
    <row r="1506" spans="1:21" hidden="1" x14ac:dyDescent="0.25">
      <c r="A1506" s="8" t="s">
        <v>5018</v>
      </c>
      <c r="B1506" s="2" t="s">
        <v>1923</v>
      </c>
      <c r="C1506" s="2" t="s">
        <v>144</v>
      </c>
      <c r="D1506" s="2" t="s">
        <v>131</v>
      </c>
      <c r="E1506" s="2" t="s">
        <v>107</v>
      </c>
      <c r="F1506" s="8" t="s">
        <v>24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0</v>
      </c>
      <c r="P1506" s="8">
        <v>1</v>
      </c>
      <c r="Q1506" s="8">
        <v>0</v>
      </c>
      <c r="R1506" s="8">
        <v>0</v>
      </c>
      <c r="S1506" s="8">
        <v>0</v>
      </c>
      <c r="T1506" s="8">
        <v>0</v>
      </c>
      <c r="U1506" s="5">
        <v>303130067</v>
      </c>
    </row>
    <row r="1507" spans="1:21" hidden="1" x14ac:dyDescent="0.25">
      <c r="A1507" s="8" t="s">
        <v>5018</v>
      </c>
      <c r="B1507" s="2" t="s">
        <v>1924</v>
      </c>
      <c r="C1507" s="2" t="s">
        <v>144</v>
      </c>
      <c r="D1507" s="2" t="s">
        <v>131</v>
      </c>
      <c r="E1507" s="2" t="s">
        <v>107</v>
      </c>
      <c r="F1507" s="8" t="s">
        <v>24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1</v>
      </c>
      <c r="N1507" s="8">
        <v>0</v>
      </c>
      <c r="O1507" s="8">
        <v>0</v>
      </c>
      <c r="P1507" s="8">
        <v>1</v>
      </c>
      <c r="Q1507" s="8">
        <v>0</v>
      </c>
      <c r="R1507" s="8">
        <v>0</v>
      </c>
      <c r="S1507" s="8">
        <v>0</v>
      </c>
      <c r="T1507" s="8">
        <v>0</v>
      </c>
      <c r="U1507" s="5">
        <v>303130075</v>
      </c>
    </row>
    <row r="1508" spans="1:21" hidden="1" x14ac:dyDescent="0.25">
      <c r="A1508" s="8" t="s">
        <v>5018</v>
      </c>
      <c r="B1508" s="2" t="s">
        <v>1925</v>
      </c>
      <c r="C1508" s="2" t="s">
        <v>144</v>
      </c>
      <c r="D1508" s="2" t="s">
        <v>131</v>
      </c>
      <c r="E1508" s="2" t="s">
        <v>107</v>
      </c>
      <c r="F1508" s="8" t="s">
        <v>24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5">
        <v>303130083</v>
      </c>
    </row>
    <row r="1509" spans="1:21" hidden="1" x14ac:dyDescent="0.25">
      <c r="A1509" s="8" t="s">
        <v>5018</v>
      </c>
      <c r="B1509" s="2" t="s">
        <v>1926</v>
      </c>
      <c r="C1509" s="2" t="s">
        <v>145</v>
      </c>
      <c r="D1509" s="2" t="s">
        <v>131</v>
      </c>
      <c r="E1509" s="2" t="s">
        <v>107</v>
      </c>
      <c r="F1509" s="8" t="s">
        <v>24</v>
      </c>
      <c r="G1509" s="8">
        <v>1</v>
      </c>
      <c r="H1509" s="8">
        <v>0</v>
      </c>
      <c r="I1509" s="8">
        <v>0</v>
      </c>
      <c r="J1509" s="8">
        <v>1</v>
      </c>
      <c r="K1509" s="8">
        <v>1</v>
      </c>
      <c r="L1509" s="8">
        <v>1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5">
        <v>303140011</v>
      </c>
    </row>
    <row r="1510" spans="1:21" hidden="1" x14ac:dyDescent="0.25">
      <c r="A1510" s="8" t="s">
        <v>5018</v>
      </c>
      <c r="B1510" s="2" t="s">
        <v>1927</v>
      </c>
      <c r="C1510" s="2" t="s">
        <v>145</v>
      </c>
      <c r="D1510" s="2" t="s">
        <v>131</v>
      </c>
      <c r="E1510" s="2" t="s">
        <v>107</v>
      </c>
      <c r="F1510" s="8" t="s">
        <v>24</v>
      </c>
      <c r="G1510" s="8">
        <v>0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5">
        <v>303140020</v>
      </c>
    </row>
    <row r="1511" spans="1:21" hidden="1" x14ac:dyDescent="0.25">
      <c r="A1511" s="8" t="s">
        <v>5018</v>
      </c>
      <c r="B1511" s="2" t="s">
        <v>1928</v>
      </c>
      <c r="C1511" s="2" t="s">
        <v>145</v>
      </c>
      <c r="D1511" s="2" t="s">
        <v>131</v>
      </c>
      <c r="E1511" s="2" t="s">
        <v>107</v>
      </c>
      <c r="F1511" s="8" t="s">
        <v>24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0</v>
      </c>
      <c r="S1511" s="8">
        <v>0</v>
      </c>
      <c r="T1511" s="8">
        <v>0</v>
      </c>
      <c r="U1511" s="5">
        <v>303140038</v>
      </c>
    </row>
    <row r="1512" spans="1:21" hidden="1" x14ac:dyDescent="0.25">
      <c r="A1512" s="8" t="s">
        <v>5018</v>
      </c>
      <c r="B1512" s="2" t="s">
        <v>1929</v>
      </c>
      <c r="C1512" s="2" t="s">
        <v>145</v>
      </c>
      <c r="D1512" s="2" t="s">
        <v>131</v>
      </c>
      <c r="E1512" s="2" t="s">
        <v>107</v>
      </c>
      <c r="F1512" s="8" t="s">
        <v>24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1</v>
      </c>
      <c r="Q1512" s="8">
        <v>0</v>
      </c>
      <c r="R1512" s="8">
        <v>0</v>
      </c>
      <c r="S1512" s="8">
        <v>0</v>
      </c>
      <c r="T1512" s="8">
        <v>0</v>
      </c>
      <c r="U1512" s="5">
        <v>303140046</v>
      </c>
    </row>
    <row r="1513" spans="1:21" hidden="1" x14ac:dyDescent="0.25">
      <c r="A1513" s="8" t="s">
        <v>5018</v>
      </c>
      <c r="B1513" s="2" t="s">
        <v>1930</v>
      </c>
      <c r="C1513" s="2" t="s">
        <v>145</v>
      </c>
      <c r="D1513" s="2" t="s">
        <v>131</v>
      </c>
      <c r="E1513" s="2" t="s">
        <v>107</v>
      </c>
      <c r="F1513" s="8" t="s">
        <v>24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5">
        <v>303140054</v>
      </c>
    </row>
    <row r="1514" spans="1:21" hidden="1" x14ac:dyDescent="0.25">
      <c r="A1514" s="8" t="s">
        <v>5018</v>
      </c>
      <c r="B1514" s="2" t="s">
        <v>1931</v>
      </c>
      <c r="C1514" s="2" t="s">
        <v>145</v>
      </c>
      <c r="D1514" s="2" t="s">
        <v>131</v>
      </c>
      <c r="E1514" s="2" t="s">
        <v>107</v>
      </c>
      <c r="F1514" s="8" t="s">
        <v>24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1</v>
      </c>
      <c r="N1514" s="8">
        <v>0</v>
      </c>
      <c r="O1514" s="8">
        <v>0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5">
        <v>303140062</v>
      </c>
    </row>
    <row r="1515" spans="1:21" hidden="1" x14ac:dyDescent="0.25">
      <c r="A1515" s="8" t="s">
        <v>5018</v>
      </c>
      <c r="B1515" s="2" t="s">
        <v>1932</v>
      </c>
      <c r="C1515" s="2" t="s">
        <v>145</v>
      </c>
      <c r="D1515" s="2" t="s">
        <v>131</v>
      </c>
      <c r="E1515" s="2" t="s">
        <v>107</v>
      </c>
      <c r="F1515" s="8" t="s">
        <v>24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1</v>
      </c>
      <c r="N1515" s="8">
        <v>0</v>
      </c>
      <c r="O1515" s="8">
        <v>0</v>
      </c>
      <c r="P1515" s="8">
        <v>1</v>
      </c>
      <c r="Q1515" s="8">
        <v>0</v>
      </c>
      <c r="R1515" s="8">
        <v>0</v>
      </c>
      <c r="S1515" s="8">
        <v>0</v>
      </c>
      <c r="T1515" s="8">
        <v>0</v>
      </c>
      <c r="U1515" s="5">
        <v>303140070</v>
      </c>
    </row>
    <row r="1516" spans="1:21" hidden="1" x14ac:dyDescent="0.25">
      <c r="A1516" s="8" t="s">
        <v>5018</v>
      </c>
      <c r="B1516" s="2" t="s">
        <v>1933</v>
      </c>
      <c r="C1516" s="2" t="s">
        <v>145</v>
      </c>
      <c r="D1516" s="2" t="s">
        <v>131</v>
      </c>
      <c r="E1516" s="2" t="s">
        <v>107</v>
      </c>
      <c r="F1516" s="8" t="s">
        <v>24</v>
      </c>
      <c r="G1516" s="8">
        <v>0</v>
      </c>
      <c r="H1516" s="8">
        <v>1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5">
        <v>303140089</v>
      </c>
    </row>
    <row r="1517" spans="1:21" hidden="1" x14ac:dyDescent="0.25">
      <c r="A1517" s="8" t="s">
        <v>5018</v>
      </c>
      <c r="B1517" s="2" t="s">
        <v>1934</v>
      </c>
      <c r="C1517" s="2" t="s">
        <v>145</v>
      </c>
      <c r="D1517" s="2" t="s">
        <v>131</v>
      </c>
      <c r="E1517" s="2" t="s">
        <v>107</v>
      </c>
      <c r="F1517" s="8" t="s">
        <v>24</v>
      </c>
      <c r="G1517" s="8">
        <v>0</v>
      </c>
      <c r="H1517" s="8">
        <v>1</v>
      </c>
      <c r="I1517" s="8">
        <v>0</v>
      </c>
      <c r="J1517" s="8">
        <v>0</v>
      </c>
      <c r="K1517" s="8">
        <v>0</v>
      </c>
      <c r="L1517" s="8">
        <v>0</v>
      </c>
      <c r="M1517" s="8">
        <v>1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5">
        <v>303140097</v>
      </c>
    </row>
    <row r="1518" spans="1:21" hidden="1" x14ac:dyDescent="0.25">
      <c r="A1518" s="8" t="s">
        <v>5018</v>
      </c>
      <c r="B1518" s="2" t="s">
        <v>1935</v>
      </c>
      <c r="C1518" s="2" t="s">
        <v>145</v>
      </c>
      <c r="D1518" s="2" t="s">
        <v>131</v>
      </c>
      <c r="E1518" s="2" t="s">
        <v>107</v>
      </c>
      <c r="F1518" s="8" t="s">
        <v>24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1</v>
      </c>
      <c r="Q1518" s="8">
        <v>0</v>
      </c>
      <c r="R1518" s="8">
        <v>0</v>
      </c>
      <c r="S1518" s="8">
        <v>0</v>
      </c>
      <c r="T1518" s="8">
        <v>0</v>
      </c>
      <c r="U1518" s="5">
        <v>303140100</v>
      </c>
    </row>
    <row r="1519" spans="1:21" hidden="1" x14ac:dyDescent="0.25">
      <c r="A1519" s="8" t="s">
        <v>5018</v>
      </c>
      <c r="B1519" s="2" t="s">
        <v>1936</v>
      </c>
      <c r="C1519" s="2" t="s">
        <v>145</v>
      </c>
      <c r="D1519" s="2" t="s">
        <v>131</v>
      </c>
      <c r="E1519" s="2" t="s">
        <v>107</v>
      </c>
      <c r="F1519" s="8" t="s">
        <v>24</v>
      </c>
      <c r="G1519" s="8">
        <v>1</v>
      </c>
      <c r="H1519" s="8">
        <v>1</v>
      </c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0</v>
      </c>
      <c r="O1519" s="8">
        <v>0</v>
      </c>
      <c r="P1519" s="8">
        <v>1</v>
      </c>
      <c r="Q1519" s="8">
        <v>0</v>
      </c>
      <c r="R1519" s="8">
        <v>0</v>
      </c>
      <c r="S1519" s="8">
        <v>0</v>
      </c>
      <c r="T1519" s="8">
        <v>0</v>
      </c>
      <c r="U1519" s="5">
        <v>303140119</v>
      </c>
    </row>
    <row r="1520" spans="1:21" hidden="1" x14ac:dyDescent="0.25">
      <c r="A1520" s="8" t="s">
        <v>5018</v>
      </c>
      <c r="B1520" s="2" t="s">
        <v>1937</v>
      </c>
      <c r="C1520" s="2" t="s">
        <v>145</v>
      </c>
      <c r="D1520" s="2" t="s">
        <v>131</v>
      </c>
      <c r="E1520" s="2" t="s">
        <v>107</v>
      </c>
      <c r="F1520" s="8" t="s">
        <v>24</v>
      </c>
      <c r="G1520" s="8">
        <v>0</v>
      </c>
      <c r="H1520" s="8">
        <v>1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0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5">
        <v>303140127</v>
      </c>
    </row>
    <row r="1521" spans="1:21" hidden="1" x14ac:dyDescent="0.25">
      <c r="A1521" s="8" t="s">
        <v>5018</v>
      </c>
      <c r="B1521" s="2" t="s">
        <v>1938</v>
      </c>
      <c r="C1521" s="2" t="s">
        <v>145</v>
      </c>
      <c r="D1521" s="2" t="s">
        <v>131</v>
      </c>
      <c r="E1521" s="2" t="s">
        <v>107</v>
      </c>
      <c r="F1521" s="8" t="s">
        <v>24</v>
      </c>
      <c r="G1521" s="8">
        <v>0</v>
      </c>
      <c r="H1521" s="8">
        <v>1</v>
      </c>
      <c r="I1521" s="8">
        <v>0</v>
      </c>
      <c r="J1521" s="8">
        <v>0</v>
      </c>
      <c r="K1521" s="8">
        <v>0</v>
      </c>
      <c r="L1521" s="8">
        <v>0</v>
      </c>
      <c r="M1521" s="8">
        <v>1</v>
      </c>
      <c r="N1521" s="8">
        <v>0</v>
      </c>
      <c r="O1521" s="8">
        <v>0</v>
      </c>
      <c r="P1521" s="8">
        <v>1</v>
      </c>
      <c r="Q1521" s="8">
        <v>0</v>
      </c>
      <c r="R1521" s="8">
        <v>0</v>
      </c>
      <c r="S1521" s="8">
        <v>0</v>
      </c>
      <c r="T1521" s="8">
        <v>0</v>
      </c>
      <c r="U1521" s="5">
        <v>303140135</v>
      </c>
    </row>
    <row r="1522" spans="1:21" hidden="1" x14ac:dyDescent="0.25">
      <c r="A1522" s="8" t="s">
        <v>5018</v>
      </c>
      <c r="B1522" s="2" t="s">
        <v>1939</v>
      </c>
      <c r="C1522" s="2" t="s">
        <v>145</v>
      </c>
      <c r="D1522" s="2" t="s">
        <v>131</v>
      </c>
      <c r="E1522" s="2" t="s">
        <v>107</v>
      </c>
      <c r="F1522" s="8" t="s">
        <v>24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1</v>
      </c>
      <c r="Q1522" s="8">
        <v>0</v>
      </c>
      <c r="R1522" s="8">
        <v>0</v>
      </c>
      <c r="S1522" s="8">
        <v>0</v>
      </c>
      <c r="T1522" s="8">
        <v>0</v>
      </c>
      <c r="U1522" s="5">
        <v>303140143</v>
      </c>
    </row>
    <row r="1523" spans="1:21" hidden="1" x14ac:dyDescent="0.25">
      <c r="A1523" s="8" t="s">
        <v>5018</v>
      </c>
      <c r="B1523" s="2" t="s">
        <v>1940</v>
      </c>
      <c r="C1523" s="2" t="s">
        <v>145</v>
      </c>
      <c r="D1523" s="2" t="s">
        <v>131</v>
      </c>
      <c r="E1523" s="2" t="s">
        <v>107</v>
      </c>
      <c r="F1523" s="8" t="s">
        <v>24</v>
      </c>
      <c r="G1523" s="8">
        <v>0</v>
      </c>
      <c r="H1523" s="8">
        <v>1</v>
      </c>
      <c r="I1523" s="8">
        <v>0</v>
      </c>
      <c r="J1523" s="8">
        <v>0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5">
        <v>303140151</v>
      </c>
    </row>
    <row r="1524" spans="1:21" hidden="1" x14ac:dyDescent="0.25">
      <c r="A1524" s="8" t="s">
        <v>5018</v>
      </c>
      <c r="B1524" s="2" t="s">
        <v>1941</v>
      </c>
      <c r="C1524" s="2" t="s">
        <v>146</v>
      </c>
      <c r="D1524" s="2" t="s">
        <v>131</v>
      </c>
      <c r="E1524" s="2" t="s">
        <v>107</v>
      </c>
      <c r="F1524" s="8" t="s">
        <v>24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1</v>
      </c>
      <c r="Q1524" s="8">
        <v>0</v>
      </c>
      <c r="R1524" s="8">
        <v>0</v>
      </c>
      <c r="S1524" s="8">
        <v>0</v>
      </c>
      <c r="T1524" s="8">
        <v>0</v>
      </c>
      <c r="U1524" s="5">
        <v>303150017</v>
      </c>
    </row>
    <row r="1525" spans="1:21" hidden="1" x14ac:dyDescent="0.25">
      <c r="A1525" s="8" t="s">
        <v>5018</v>
      </c>
      <c r="B1525" s="2" t="s">
        <v>1942</v>
      </c>
      <c r="C1525" s="2" t="s">
        <v>146</v>
      </c>
      <c r="D1525" s="2" t="s">
        <v>131</v>
      </c>
      <c r="E1525" s="2" t="s">
        <v>107</v>
      </c>
      <c r="F1525" s="8" t="s">
        <v>24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0</v>
      </c>
      <c r="O1525" s="8">
        <v>0</v>
      </c>
      <c r="P1525" s="8">
        <v>1</v>
      </c>
      <c r="Q1525" s="8">
        <v>0</v>
      </c>
      <c r="R1525" s="8">
        <v>0</v>
      </c>
      <c r="S1525" s="8">
        <v>0</v>
      </c>
      <c r="T1525" s="8">
        <v>0</v>
      </c>
      <c r="U1525" s="5">
        <v>303150025</v>
      </c>
    </row>
    <row r="1526" spans="1:21" hidden="1" x14ac:dyDescent="0.25">
      <c r="A1526" s="8" t="s">
        <v>5018</v>
      </c>
      <c r="B1526" s="2" t="s">
        <v>1943</v>
      </c>
      <c r="C1526" s="2" t="s">
        <v>146</v>
      </c>
      <c r="D1526" s="2" t="s">
        <v>131</v>
      </c>
      <c r="E1526" s="2" t="s">
        <v>107</v>
      </c>
      <c r="F1526" s="8" t="s">
        <v>24</v>
      </c>
      <c r="G1526" s="8">
        <v>0</v>
      </c>
      <c r="H1526" s="8">
        <v>1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1</v>
      </c>
      <c r="Q1526" s="8">
        <v>0</v>
      </c>
      <c r="R1526" s="8">
        <v>0</v>
      </c>
      <c r="S1526" s="8">
        <v>0</v>
      </c>
      <c r="T1526" s="8">
        <v>0</v>
      </c>
      <c r="U1526" s="5">
        <v>303150033</v>
      </c>
    </row>
    <row r="1527" spans="1:21" hidden="1" x14ac:dyDescent="0.25">
      <c r="A1527" s="8" t="s">
        <v>5018</v>
      </c>
      <c r="B1527" s="2" t="s">
        <v>1944</v>
      </c>
      <c r="C1527" s="2" t="s">
        <v>146</v>
      </c>
      <c r="D1527" s="2" t="s">
        <v>131</v>
      </c>
      <c r="E1527" s="2" t="s">
        <v>107</v>
      </c>
      <c r="F1527" s="8" t="s">
        <v>24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5">
        <v>303150041</v>
      </c>
    </row>
    <row r="1528" spans="1:21" hidden="1" x14ac:dyDescent="0.25">
      <c r="A1528" s="8" t="s">
        <v>5018</v>
      </c>
      <c r="B1528" s="2" t="s">
        <v>1945</v>
      </c>
      <c r="C1528" s="2" t="s">
        <v>146</v>
      </c>
      <c r="D1528" s="2" t="s">
        <v>131</v>
      </c>
      <c r="E1528" s="2" t="s">
        <v>107</v>
      </c>
      <c r="F1528" s="8" t="s">
        <v>24</v>
      </c>
      <c r="G1528" s="8">
        <v>0</v>
      </c>
      <c r="H1528" s="8">
        <v>1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0</v>
      </c>
      <c r="T1528" s="8">
        <v>0</v>
      </c>
      <c r="U1528" s="5">
        <v>303150050</v>
      </c>
    </row>
    <row r="1529" spans="1:21" hidden="1" x14ac:dyDescent="0.25">
      <c r="A1529" s="8" t="s">
        <v>5018</v>
      </c>
      <c r="B1529" s="2" t="s">
        <v>1946</v>
      </c>
      <c r="C1529" s="2" t="s">
        <v>146</v>
      </c>
      <c r="D1529" s="2" t="s">
        <v>131</v>
      </c>
      <c r="E1529" s="2" t="s">
        <v>107</v>
      </c>
      <c r="F1529" s="8" t="s">
        <v>24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s="8">
        <v>1</v>
      </c>
      <c r="N1529" s="8">
        <v>0</v>
      </c>
      <c r="O1529" s="8">
        <v>0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5">
        <v>303150068</v>
      </c>
    </row>
    <row r="1530" spans="1:21" hidden="1" x14ac:dyDescent="0.25">
      <c r="A1530" s="8" t="s">
        <v>5018</v>
      </c>
      <c r="B1530" s="2" t="s">
        <v>1947</v>
      </c>
      <c r="C1530" s="2" t="s">
        <v>147</v>
      </c>
      <c r="D1530" s="2" t="s">
        <v>131</v>
      </c>
      <c r="E1530" s="2" t="s">
        <v>107</v>
      </c>
      <c r="F1530" s="8" t="s">
        <v>24</v>
      </c>
      <c r="G1530" s="8">
        <v>0</v>
      </c>
      <c r="H1530" s="8">
        <v>1</v>
      </c>
      <c r="I1530" s="8">
        <v>0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5">
        <v>303160012</v>
      </c>
    </row>
    <row r="1531" spans="1:21" hidden="1" x14ac:dyDescent="0.25">
      <c r="A1531" s="8" t="s">
        <v>5018</v>
      </c>
      <c r="B1531" s="2" t="s">
        <v>1948</v>
      </c>
      <c r="C1531" s="2" t="s">
        <v>147</v>
      </c>
      <c r="D1531" s="2" t="s">
        <v>131</v>
      </c>
      <c r="E1531" s="2" t="s">
        <v>107</v>
      </c>
      <c r="F1531" s="8" t="s">
        <v>24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0</v>
      </c>
      <c r="R1531" s="8">
        <v>0</v>
      </c>
      <c r="S1531" s="8">
        <v>0</v>
      </c>
      <c r="T1531" s="8">
        <v>0</v>
      </c>
      <c r="U1531" s="5">
        <v>303160020</v>
      </c>
    </row>
    <row r="1532" spans="1:21" hidden="1" x14ac:dyDescent="0.25">
      <c r="A1532" s="8" t="s">
        <v>5018</v>
      </c>
      <c r="B1532" s="2" t="s">
        <v>1949</v>
      </c>
      <c r="C1532" s="2" t="s">
        <v>147</v>
      </c>
      <c r="D1532" s="2" t="s">
        <v>131</v>
      </c>
      <c r="E1532" s="2" t="s">
        <v>107</v>
      </c>
      <c r="F1532" s="8" t="s">
        <v>24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0</v>
      </c>
      <c r="T1532" s="8">
        <v>0</v>
      </c>
      <c r="U1532" s="5">
        <v>303160039</v>
      </c>
    </row>
    <row r="1533" spans="1:21" hidden="1" x14ac:dyDescent="0.25">
      <c r="A1533" s="8" t="s">
        <v>5018</v>
      </c>
      <c r="B1533" s="2" t="s">
        <v>1950</v>
      </c>
      <c r="C1533" s="2" t="s">
        <v>147</v>
      </c>
      <c r="D1533" s="2" t="s">
        <v>131</v>
      </c>
      <c r="E1533" s="2" t="s">
        <v>107</v>
      </c>
      <c r="F1533" s="8" t="s">
        <v>24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0</v>
      </c>
      <c r="U1533" s="5">
        <v>303160047</v>
      </c>
    </row>
    <row r="1534" spans="1:21" hidden="1" x14ac:dyDescent="0.25">
      <c r="A1534" s="8" t="s">
        <v>5018</v>
      </c>
      <c r="B1534" s="2" t="s">
        <v>1951</v>
      </c>
      <c r="C1534" s="2" t="s">
        <v>147</v>
      </c>
      <c r="D1534" s="2" t="s">
        <v>131</v>
      </c>
      <c r="E1534" s="2" t="s">
        <v>107</v>
      </c>
      <c r="F1534" s="8" t="s">
        <v>24</v>
      </c>
      <c r="G1534" s="8">
        <v>0</v>
      </c>
      <c r="H1534" s="8">
        <v>1</v>
      </c>
      <c r="I1534" s="8">
        <v>0</v>
      </c>
      <c r="J1534" s="8">
        <v>0</v>
      </c>
      <c r="K1534" s="8">
        <v>0</v>
      </c>
      <c r="L1534" s="8">
        <v>0</v>
      </c>
      <c r="M1534" s="8">
        <v>1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5">
        <v>303160055</v>
      </c>
    </row>
    <row r="1535" spans="1:21" hidden="1" x14ac:dyDescent="0.25">
      <c r="A1535" s="8" t="s">
        <v>5018</v>
      </c>
      <c r="B1535" s="2" t="s">
        <v>1952</v>
      </c>
      <c r="C1535" s="2" t="s">
        <v>147</v>
      </c>
      <c r="D1535" s="2" t="s">
        <v>131</v>
      </c>
      <c r="E1535" s="2" t="s">
        <v>107</v>
      </c>
      <c r="F1535" s="8" t="s">
        <v>24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1</v>
      </c>
      <c r="N1535" s="8">
        <v>0</v>
      </c>
      <c r="O1535" s="8">
        <v>0</v>
      </c>
      <c r="P1535" s="8">
        <v>1</v>
      </c>
      <c r="Q1535" s="8">
        <v>0</v>
      </c>
      <c r="R1535" s="8">
        <v>0</v>
      </c>
      <c r="S1535" s="8">
        <v>0</v>
      </c>
      <c r="T1535" s="8">
        <v>0</v>
      </c>
      <c r="U1535" s="5">
        <v>303160063</v>
      </c>
    </row>
    <row r="1536" spans="1:21" hidden="1" x14ac:dyDescent="0.25">
      <c r="A1536" s="8" t="s">
        <v>5018</v>
      </c>
      <c r="B1536" s="2" t="s">
        <v>1953</v>
      </c>
      <c r="C1536" s="2" t="s">
        <v>147</v>
      </c>
      <c r="D1536" s="2" t="s">
        <v>131</v>
      </c>
      <c r="E1536" s="2" t="s">
        <v>107</v>
      </c>
      <c r="F1536" s="8" t="s">
        <v>24</v>
      </c>
      <c r="G1536" s="8">
        <v>0</v>
      </c>
      <c r="H1536" s="8">
        <v>1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1</v>
      </c>
      <c r="Q1536" s="8">
        <v>0</v>
      </c>
      <c r="R1536" s="8">
        <v>0</v>
      </c>
      <c r="S1536" s="8">
        <v>0</v>
      </c>
      <c r="T1536" s="8">
        <v>0</v>
      </c>
      <c r="U1536" s="5">
        <v>303160071</v>
      </c>
    </row>
    <row r="1537" spans="1:21" hidden="1" x14ac:dyDescent="0.25">
      <c r="A1537" s="8" t="s">
        <v>5018</v>
      </c>
      <c r="B1537" s="2" t="s">
        <v>1954</v>
      </c>
      <c r="C1537" s="2" t="s">
        <v>148</v>
      </c>
      <c r="D1537" s="2" t="s">
        <v>131</v>
      </c>
      <c r="E1537" s="2" t="s">
        <v>107</v>
      </c>
      <c r="F1537" s="8" t="s">
        <v>24</v>
      </c>
      <c r="G1537" s="8">
        <v>0</v>
      </c>
      <c r="H1537" s="8">
        <v>1</v>
      </c>
      <c r="I1537" s="8">
        <v>0</v>
      </c>
      <c r="J1537" s="8">
        <v>0</v>
      </c>
      <c r="K1537" s="8">
        <v>0</v>
      </c>
      <c r="L1537" s="8">
        <v>0</v>
      </c>
      <c r="M1537" s="8">
        <v>1</v>
      </c>
      <c r="N1537" s="8">
        <v>0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5">
        <v>303170093</v>
      </c>
    </row>
    <row r="1538" spans="1:21" hidden="1" x14ac:dyDescent="0.25">
      <c r="A1538" s="8" t="s">
        <v>5018</v>
      </c>
      <c r="B1538" s="2" t="s">
        <v>1955</v>
      </c>
      <c r="C1538" s="2" t="s">
        <v>148</v>
      </c>
      <c r="D1538" s="2" t="s">
        <v>131</v>
      </c>
      <c r="E1538" s="2" t="s">
        <v>107</v>
      </c>
      <c r="F1538" s="8" t="s">
        <v>24</v>
      </c>
      <c r="G1538" s="8">
        <v>0</v>
      </c>
      <c r="H1538" s="8">
        <v>0</v>
      </c>
      <c r="I1538" s="8">
        <v>1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5">
        <v>303170107</v>
      </c>
    </row>
    <row r="1539" spans="1:21" hidden="1" x14ac:dyDescent="0.25">
      <c r="A1539" s="8" t="s">
        <v>5018</v>
      </c>
      <c r="B1539" s="2" t="s">
        <v>1956</v>
      </c>
      <c r="C1539" s="2" t="s">
        <v>148</v>
      </c>
      <c r="D1539" s="2" t="s">
        <v>131</v>
      </c>
      <c r="E1539" s="2" t="s">
        <v>107</v>
      </c>
      <c r="F1539" s="8" t="s">
        <v>24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5">
        <v>303170131</v>
      </c>
    </row>
    <row r="1540" spans="1:21" hidden="1" x14ac:dyDescent="0.25">
      <c r="A1540" s="8" t="s">
        <v>5018</v>
      </c>
      <c r="B1540" s="2" t="s">
        <v>1957</v>
      </c>
      <c r="C1540" s="2" t="s">
        <v>148</v>
      </c>
      <c r="D1540" s="2" t="s">
        <v>131</v>
      </c>
      <c r="E1540" s="2" t="s">
        <v>107</v>
      </c>
      <c r="F1540" s="8" t="s">
        <v>24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0</v>
      </c>
      <c r="R1540" s="8">
        <v>0</v>
      </c>
      <c r="S1540" s="8">
        <v>0</v>
      </c>
      <c r="T1540" s="8">
        <v>0</v>
      </c>
      <c r="U1540" s="5">
        <v>303170140</v>
      </c>
    </row>
    <row r="1541" spans="1:21" hidden="1" x14ac:dyDescent="0.25">
      <c r="A1541" s="8" t="s">
        <v>5018</v>
      </c>
      <c r="B1541" s="2" t="s">
        <v>1958</v>
      </c>
      <c r="C1541" s="2" t="s">
        <v>148</v>
      </c>
      <c r="D1541" s="2" t="s">
        <v>131</v>
      </c>
      <c r="E1541" s="2" t="s">
        <v>107</v>
      </c>
      <c r="F1541" s="8" t="s">
        <v>24</v>
      </c>
      <c r="G1541" s="8">
        <v>0</v>
      </c>
      <c r="H1541" s="8">
        <v>1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5">
        <v>303170158</v>
      </c>
    </row>
    <row r="1542" spans="1:21" hidden="1" x14ac:dyDescent="0.25">
      <c r="A1542" s="8" t="s">
        <v>5018</v>
      </c>
      <c r="B1542" s="2" t="s">
        <v>1959</v>
      </c>
      <c r="C1542" s="2" t="s">
        <v>148</v>
      </c>
      <c r="D1542" s="2" t="s">
        <v>131</v>
      </c>
      <c r="E1542" s="2" t="s">
        <v>107</v>
      </c>
      <c r="F1542" s="8" t="s">
        <v>24</v>
      </c>
      <c r="G1542" s="8">
        <v>0</v>
      </c>
      <c r="H1542" s="8">
        <v>1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5">
        <v>303170166</v>
      </c>
    </row>
    <row r="1543" spans="1:21" hidden="1" x14ac:dyDescent="0.25">
      <c r="A1543" s="8" t="s">
        <v>5018</v>
      </c>
      <c r="B1543" s="2" t="s">
        <v>1960</v>
      </c>
      <c r="C1543" s="2" t="s">
        <v>148</v>
      </c>
      <c r="D1543" s="2" t="s">
        <v>131</v>
      </c>
      <c r="E1543" s="2" t="s">
        <v>107</v>
      </c>
      <c r="F1543" s="8" t="s">
        <v>24</v>
      </c>
      <c r="G1543" s="8">
        <v>0</v>
      </c>
      <c r="H1543" s="8">
        <v>1</v>
      </c>
      <c r="I1543" s="8">
        <v>0</v>
      </c>
      <c r="J1543" s="8">
        <v>0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5">
        <v>303170174</v>
      </c>
    </row>
    <row r="1544" spans="1:21" hidden="1" x14ac:dyDescent="0.25">
      <c r="A1544" s="8" t="s">
        <v>5018</v>
      </c>
      <c r="B1544" s="2" t="s">
        <v>1961</v>
      </c>
      <c r="C1544" s="2" t="s">
        <v>148</v>
      </c>
      <c r="D1544" s="2" t="s">
        <v>131</v>
      </c>
      <c r="E1544" s="2" t="s">
        <v>107</v>
      </c>
      <c r="F1544" s="8" t="s">
        <v>24</v>
      </c>
      <c r="G1544" s="8">
        <v>0</v>
      </c>
      <c r="H1544" s="8">
        <v>1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>
        <v>0</v>
      </c>
      <c r="R1544" s="8">
        <v>0</v>
      </c>
      <c r="S1544" s="8">
        <v>0</v>
      </c>
      <c r="T1544" s="8">
        <v>0</v>
      </c>
      <c r="U1544" s="5">
        <v>303170182</v>
      </c>
    </row>
    <row r="1545" spans="1:21" hidden="1" x14ac:dyDescent="0.25">
      <c r="A1545" s="8" t="s">
        <v>5018</v>
      </c>
      <c r="B1545" s="2" t="s">
        <v>1962</v>
      </c>
      <c r="C1545" s="2" t="s">
        <v>148</v>
      </c>
      <c r="D1545" s="2" t="s">
        <v>131</v>
      </c>
      <c r="E1545" s="2" t="s">
        <v>107</v>
      </c>
      <c r="F1545" s="8" t="s">
        <v>24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1</v>
      </c>
      <c r="N1545" s="8">
        <v>0</v>
      </c>
      <c r="O1545" s="8">
        <v>0</v>
      </c>
      <c r="P1545" s="8">
        <v>1</v>
      </c>
      <c r="Q1545" s="8">
        <v>0</v>
      </c>
      <c r="R1545" s="8">
        <v>0</v>
      </c>
      <c r="S1545" s="8">
        <v>0</v>
      </c>
      <c r="T1545" s="8">
        <v>0</v>
      </c>
      <c r="U1545" s="5">
        <v>303170190</v>
      </c>
    </row>
    <row r="1546" spans="1:21" hidden="1" x14ac:dyDescent="0.25">
      <c r="A1546" s="8" t="s">
        <v>5018</v>
      </c>
      <c r="B1546" s="2" t="s">
        <v>1963</v>
      </c>
      <c r="C1546" s="2" t="s">
        <v>148</v>
      </c>
      <c r="D1546" s="2" t="s">
        <v>131</v>
      </c>
      <c r="E1546" s="2" t="s">
        <v>107</v>
      </c>
      <c r="F1546" s="8" t="s">
        <v>24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5">
        <v>303170204</v>
      </c>
    </row>
    <row r="1547" spans="1:21" hidden="1" x14ac:dyDescent="0.25">
      <c r="A1547" s="8" t="s">
        <v>5018</v>
      </c>
      <c r="B1547" s="2" t="s">
        <v>1964</v>
      </c>
      <c r="C1547" s="2" t="s">
        <v>149</v>
      </c>
      <c r="D1547" s="2" t="s">
        <v>131</v>
      </c>
      <c r="E1547" s="2" t="s">
        <v>107</v>
      </c>
      <c r="F1547" s="8" t="s">
        <v>36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5">
        <v>303180013</v>
      </c>
    </row>
    <row r="1548" spans="1:21" hidden="1" x14ac:dyDescent="0.25">
      <c r="A1548" s="8" t="s">
        <v>5018</v>
      </c>
      <c r="B1548" s="2" t="s">
        <v>1965</v>
      </c>
      <c r="C1548" s="2" t="s">
        <v>149</v>
      </c>
      <c r="D1548" s="2" t="s">
        <v>131</v>
      </c>
      <c r="E1548" s="2" t="s">
        <v>107</v>
      </c>
      <c r="F1548" s="8" t="s">
        <v>36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5">
        <v>303180030</v>
      </c>
    </row>
    <row r="1549" spans="1:21" hidden="1" x14ac:dyDescent="0.25">
      <c r="A1549" s="8" t="s">
        <v>5018</v>
      </c>
      <c r="B1549" s="2" t="s">
        <v>1966</v>
      </c>
      <c r="C1549" s="2" t="s">
        <v>149</v>
      </c>
      <c r="D1549" s="2" t="s">
        <v>131</v>
      </c>
      <c r="E1549" s="2" t="s">
        <v>107</v>
      </c>
      <c r="F1549" s="8" t="s">
        <v>36</v>
      </c>
      <c r="G1549" s="8">
        <v>0</v>
      </c>
      <c r="H1549" s="8">
        <v>1</v>
      </c>
      <c r="I1549" s="8">
        <v>0</v>
      </c>
      <c r="J1549" s="8">
        <v>0</v>
      </c>
      <c r="K1549" s="8">
        <v>0</v>
      </c>
      <c r="L1549" s="8">
        <v>0</v>
      </c>
      <c r="M1549" s="8">
        <v>1</v>
      </c>
      <c r="N1549" s="8">
        <v>0</v>
      </c>
      <c r="O1549" s="8">
        <v>0</v>
      </c>
      <c r="P1549" s="8">
        <v>1</v>
      </c>
      <c r="Q1549" s="8">
        <v>0</v>
      </c>
      <c r="R1549" s="8">
        <v>0</v>
      </c>
      <c r="S1549" s="8">
        <v>0</v>
      </c>
      <c r="T1549" s="8">
        <v>0</v>
      </c>
      <c r="U1549" s="5">
        <v>303180048</v>
      </c>
    </row>
    <row r="1550" spans="1:21" hidden="1" x14ac:dyDescent="0.25">
      <c r="A1550" s="8" t="s">
        <v>5018</v>
      </c>
      <c r="B1550" s="2" t="s">
        <v>1967</v>
      </c>
      <c r="C1550" s="2" t="s">
        <v>149</v>
      </c>
      <c r="D1550" s="2" t="s">
        <v>131</v>
      </c>
      <c r="E1550" s="2" t="s">
        <v>107</v>
      </c>
      <c r="F1550" s="8" t="s">
        <v>36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1</v>
      </c>
      <c r="N1550" s="8">
        <v>0</v>
      </c>
      <c r="O1550" s="8">
        <v>0</v>
      </c>
      <c r="P1550" s="8">
        <v>1</v>
      </c>
      <c r="Q1550" s="8">
        <v>0</v>
      </c>
      <c r="R1550" s="8">
        <v>0</v>
      </c>
      <c r="S1550" s="8">
        <v>0</v>
      </c>
      <c r="T1550" s="8">
        <v>0</v>
      </c>
      <c r="U1550" s="5">
        <v>303180056</v>
      </c>
    </row>
    <row r="1551" spans="1:21" hidden="1" x14ac:dyDescent="0.25">
      <c r="A1551" s="8" t="s">
        <v>5018</v>
      </c>
      <c r="B1551" s="2" t="s">
        <v>1968</v>
      </c>
      <c r="C1551" s="2" t="s">
        <v>149</v>
      </c>
      <c r="D1551" s="2" t="s">
        <v>131</v>
      </c>
      <c r="E1551" s="2" t="s">
        <v>107</v>
      </c>
      <c r="F1551" s="8" t="s">
        <v>36</v>
      </c>
      <c r="G1551" s="8">
        <v>0</v>
      </c>
      <c r="H1551" s="8">
        <v>1</v>
      </c>
      <c r="I1551" s="8">
        <v>0</v>
      </c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5">
        <v>303180064</v>
      </c>
    </row>
    <row r="1552" spans="1:21" hidden="1" x14ac:dyDescent="0.25">
      <c r="A1552" s="8" t="s">
        <v>5018</v>
      </c>
      <c r="B1552" s="2" t="s">
        <v>1969</v>
      </c>
      <c r="C1552" s="2" t="s">
        <v>149</v>
      </c>
      <c r="D1552" s="2" t="s">
        <v>131</v>
      </c>
      <c r="E1552" s="2" t="s">
        <v>107</v>
      </c>
      <c r="F1552" s="8" t="s">
        <v>36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1</v>
      </c>
      <c r="Q1552" s="8">
        <v>0</v>
      </c>
      <c r="R1552" s="8">
        <v>0</v>
      </c>
      <c r="S1552" s="8">
        <v>0</v>
      </c>
      <c r="T1552" s="8">
        <v>0</v>
      </c>
      <c r="U1552" s="5">
        <v>303180072</v>
      </c>
    </row>
    <row r="1553" spans="1:21" hidden="1" x14ac:dyDescent="0.25">
      <c r="A1553" s="8" t="s">
        <v>5018</v>
      </c>
      <c r="B1553" s="2" t="s">
        <v>1970</v>
      </c>
      <c r="C1553" s="2" t="s">
        <v>150</v>
      </c>
      <c r="D1553" s="2" t="s">
        <v>131</v>
      </c>
      <c r="E1553" s="2" t="s">
        <v>107</v>
      </c>
      <c r="F1553" s="8" t="s">
        <v>24</v>
      </c>
      <c r="G1553" s="8">
        <v>0</v>
      </c>
      <c r="H1553" s="8">
        <v>1</v>
      </c>
      <c r="I1553" s="8">
        <v>0</v>
      </c>
      <c r="J1553" s="8">
        <v>0</v>
      </c>
      <c r="K1553" s="8">
        <v>1</v>
      </c>
      <c r="L1553" s="8">
        <v>1</v>
      </c>
      <c r="M1553" s="8">
        <v>1</v>
      </c>
      <c r="N1553" s="8">
        <v>0</v>
      </c>
      <c r="O1553" s="8">
        <v>0</v>
      </c>
      <c r="P1553" s="8">
        <v>1</v>
      </c>
      <c r="Q1553" s="8">
        <v>0</v>
      </c>
      <c r="R1553" s="8">
        <v>0</v>
      </c>
      <c r="S1553" s="8">
        <v>0</v>
      </c>
      <c r="T1553" s="8">
        <v>0</v>
      </c>
      <c r="U1553" s="5">
        <v>303190019</v>
      </c>
    </row>
    <row r="1554" spans="1:21" hidden="1" x14ac:dyDescent="0.25">
      <c r="A1554" s="8" t="s">
        <v>5018</v>
      </c>
      <c r="B1554" s="2" t="s">
        <v>1971</v>
      </c>
      <c r="C1554" s="2" t="s">
        <v>152</v>
      </c>
      <c r="D1554" s="2" t="s">
        <v>151</v>
      </c>
      <c r="E1554" s="2" t="s">
        <v>107</v>
      </c>
      <c r="F1554" s="8" t="s">
        <v>36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5">
        <v>304010014</v>
      </c>
    </row>
    <row r="1555" spans="1:21" hidden="1" x14ac:dyDescent="0.25">
      <c r="A1555" s="8" t="s">
        <v>5018</v>
      </c>
      <c r="B1555" s="2" t="s">
        <v>1972</v>
      </c>
      <c r="C1555" s="2" t="s">
        <v>152</v>
      </c>
      <c r="D1555" s="2" t="s">
        <v>151</v>
      </c>
      <c r="E1555" s="2" t="s">
        <v>107</v>
      </c>
      <c r="F1555" s="8" t="s">
        <v>36</v>
      </c>
      <c r="G1555" s="8">
        <v>1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5">
        <v>304010022</v>
      </c>
    </row>
    <row r="1556" spans="1:21" hidden="1" x14ac:dyDescent="0.25">
      <c r="A1556" s="8" t="s">
        <v>5018</v>
      </c>
      <c r="B1556" s="2" t="s">
        <v>1973</v>
      </c>
      <c r="C1556" s="2" t="s">
        <v>152</v>
      </c>
      <c r="D1556" s="2" t="s">
        <v>151</v>
      </c>
      <c r="E1556" s="2" t="s">
        <v>107</v>
      </c>
      <c r="F1556" s="8" t="s">
        <v>36</v>
      </c>
      <c r="G1556" s="8">
        <v>1</v>
      </c>
      <c r="H1556" s="8">
        <v>0</v>
      </c>
      <c r="I1556" s="8">
        <v>0</v>
      </c>
      <c r="J1556" s="8">
        <v>0</v>
      </c>
      <c r="K1556" s="8">
        <v>1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5">
        <v>304010030</v>
      </c>
    </row>
    <row r="1557" spans="1:21" hidden="1" x14ac:dyDescent="0.25">
      <c r="A1557" s="8" t="s">
        <v>5018</v>
      </c>
      <c r="B1557" s="2" t="s">
        <v>1974</v>
      </c>
      <c r="C1557" s="2" t="s">
        <v>152</v>
      </c>
      <c r="D1557" s="2" t="s">
        <v>151</v>
      </c>
      <c r="E1557" s="2" t="s">
        <v>107</v>
      </c>
      <c r="F1557" s="8" t="s">
        <v>36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1</v>
      </c>
      <c r="Q1557" s="8">
        <v>0</v>
      </c>
      <c r="R1557" s="8">
        <v>0</v>
      </c>
      <c r="S1557" s="8">
        <v>0</v>
      </c>
      <c r="T1557" s="8">
        <v>0</v>
      </c>
      <c r="U1557" s="5">
        <v>304010049</v>
      </c>
    </row>
    <row r="1558" spans="1:21" hidden="1" x14ac:dyDescent="0.25">
      <c r="A1558" s="8" t="s">
        <v>5018</v>
      </c>
      <c r="B1558" s="2" t="s">
        <v>1975</v>
      </c>
      <c r="C1558" s="2" t="s">
        <v>152</v>
      </c>
      <c r="D1558" s="2" t="s">
        <v>151</v>
      </c>
      <c r="E1558" s="2" t="s">
        <v>107</v>
      </c>
      <c r="F1558" s="8" t="s">
        <v>36</v>
      </c>
      <c r="G1558" s="8">
        <v>0</v>
      </c>
      <c r="H1558" s="8">
        <v>1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0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5">
        <v>304010057</v>
      </c>
    </row>
    <row r="1559" spans="1:21" hidden="1" x14ac:dyDescent="0.25">
      <c r="A1559" s="8" t="s">
        <v>5018</v>
      </c>
      <c r="B1559" s="2" t="s">
        <v>1976</v>
      </c>
      <c r="C1559" s="2" t="s">
        <v>152</v>
      </c>
      <c r="D1559" s="2" t="s">
        <v>151</v>
      </c>
      <c r="E1559" s="2" t="s">
        <v>107</v>
      </c>
      <c r="F1559" s="8" t="s">
        <v>36</v>
      </c>
      <c r="G1559" s="8">
        <v>0</v>
      </c>
      <c r="H1559" s="8">
        <v>1</v>
      </c>
      <c r="I1559" s="8">
        <v>0</v>
      </c>
      <c r="J1559" s="8">
        <v>0</v>
      </c>
      <c r="K1559" s="8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1</v>
      </c>
      <c r="Q1559" s="8">
        <v>0</v>
      </c>
      <c r="R1559" s="8">
        <v>0</v>
      </c>
      <c r="S1559" s="8">
        <v>0</v>
      </c>
      <c r="T1559" s="8">
        <v>0</v>
      </c>
      <c r="U1559" s="5">
        <v>304010065</v>
      </c>
    </row>
    <row r="1560" spans="1:21" hidden="1" x14ac:dyDescent="0.25">
      <c r="A1560" s="8" t="s">
        <v>5018</v>
      </c>
      <c r="B1560" s="2" t="s">
        <v>1977</v>
      </c>
      <c r="C1560" s="2" t="s">
        <v>152</v>
      </c>
      <c r="D1560" s="2" t="s">
        <v>151</v>
      </c>
      <c r="E1560" s="2" t="s">
        <v>107</v>
      </c>
      <c r="F1560" s="8" t="s">
        <v>36</v>
      </c>
      <c r="G1560" s="8">
        <v>1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5">
        <v>304010073</v>
      </c>
    </row>
    <row r="1561" spans="1:21" hidden="1" x14ac:dyDescent="0.25">
      <c r="A1561" s="8" t="s">
        <v>5018</v>
      </c>
      <c r="B1561" s="2" t="s">
        <v>1978</v>
      </c>
      <c r="C1561" s="2" t="s">
        <v>152</v>
      </c>
      <c r="D1561" s="2" t="s">
        <v>151</v>
      </c>
      <c r="E1561" s="2" t="s">
        <v>107</v>
      </c>
      <c r="F1561" s="8" t="s">
        <v>36</v>
      </c>
      <c r="G1561" s="8">
        <v>1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1</v>
      </c>
      <c r="T1561" s="8">
        <v>0</v>
      </c>
      <c r="U1561" s="5">
        <v>304010081</v>
      </c>
    </row>
    <row r="1562" spans="1:21" hidden="1" x14ac:dyDescent="0.25">
      <c r="A1562" s="8" t="s">
        <v>5018</v>
      </c>
      <c r="B1562" s="2" t="s">
        <v>1979</v>
      </c>
      <c r="C1562" s="2" t="s">
        <v>152</v>
      </c>
      <c r="D1562" s="2" t="s">
        <v>151</v>
      </c>
      <c r="E1562" s="2" t="s">
        <v>107</v>
      </c>
      <c r="F1562" s="8" t="s">
        <v>36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5">
        <v>304010090</v>
      </c>
    </row>
    <row r="1563" spans="1:21" hidden="1" x14ac:dyDescent="0.25">
      <c r="A1563" s="8" t="s">
        <v>5018</v>
      </c>
      <c r="B1563" s="2" t="s">
        <v>1980</v>
      </c>
      <c r="C1563" s="2" t="s">
        <v>152</v>
      </c>
      <c r="D1563" s="2" t="s">
        <v>151</v>
      </c>
      <c r="E1563" s="2" t="s">
        <v>107</v>
      </c>
      <c r="F1563" s="8" t="s">
        <v>24</v>
      </c>
      <c r="G1563" s="8">
        <v>1</v>
      </c>
      <c r="H1563" s="8">
        <v>1</v>
      </c>
      <c r="I1563" s="8">
        <v>0</v>
      </c>
      <c r="J1563" s="8">
        <v>0</v>
      </c>
      <c r="K1563" s="8">
        <v>1</v>
      </c>
      <c r="L1563" s="8">
        <v>1</v>
      </c>
      <c r="M1563" s="8">
        <v>0</v>
      </c>
      <c r="N1563" s="8">
        <v>1</v>
      </c>
      <c r="O1563" s="8">
        <v>0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5">
        <v>304010103</v>
      </c>
    </row>
    <row r="1564" spans="1:21" hidden="1" x14ac:dyDescent="0.25">
      <c r="A1564" s="8" t="s">
        <v>5018</v>
      </c>
      <c r="B1564" s="2" t="s">
        <v>1981</v>
      </c>
      <c r="C1564" s="2" t="s">
        <v>152</v>
      </c>
      <c r="D1564" s="2" t="s">
        <v>151</v>
      </c>
      <c r="E1564" s="2" t="s">
        <v>107</v>
      </c>
      <c r="F1564" s="8" t="s">
        <v>24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5">
        <v>304010111</v>
      </c>
    </row>
    <row r="1565" spans="1:21" hidden="1" x14ac:dyDescent="0.25">
      <c r="A1565" s="8" t="s">
        <v>5018</v>
      </c>
      <c r="B1565" s="2" t="s">
        <v>1982</v>
      </c>
      <c r="C1565" s="2" t="s">
        <v>152</v>
      </c>
      <c r="D1565" s="2" t="s">
        <v>151</v>
      </c>
      <c r="E1565" s="2" t="s">
        <v>107</v>
      </c>
      <c r="F1565" s="8" t="s">
        <v>36</v>
      </c>
      <c r="G1565" s="8">
        <v>1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5">
        <v>304010120</v>
      </c>
    </row>
    <row r="1566" spans="1:21" hidden="1" x14ac:dyDescent="0.25">
      <c r="A1566" s="8" t="s">
        <v>5018</v>
      </c>
      <c r="B1566" s="2" t="s">
        <v>1983</v>
      </c>
      <c r="C1566" s="2" t="s">
        <v>152</v>
      </c>
      <c r="D1566" s="2" t="s">
        <v>151</v>
      </c>
      <c r="E1566" s="2" t="s">
        <v>107</v>
      </c>
      <c r="F1566" s="8" t="s">
        <v>36</v>
      </c>
      <c r="G1566" s="8">
        <v>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5">
        <v>304010138</v>
      </c>
    </row>
    <row r="1567" spans="1:21" hidden="1" x14ac:dyDescent="0.25">
      <c r="A1567" s="8" t="s">
        <v>5018</v>
      </c>
      <c r="B1567" s="2" t="s">
        <v>1984</v>
      </c>
      <c r="C1567" s="2" t="s">
        <v>152</v>
      </c>
      <c r="D1567" s="2" t="s">
        <v>151</v>
      </c>
      <c r="E1567" s="2" t="s">
        <v>107</v>
      </c>
      <c r="F1567" s="8" t="s">
        <v>36</v>
      </c>
      <c r="G1567" s="8">
        <v>1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5">
        <v>304010146</v>
      </c>
    </row>
    <row r="1568" spans="1:21" hidden="1" x14ac:dyDescent="0.25">
      <c r="A1568" s="8" t="s">
        <v>5018</v>
      </c>
      <c r="B1568" s="2" t="s">
        <v>1985</v>
      </c>
      <c r="C1568" s="2" t="s">
        <v>152</v>
      </c>
      <c r="D1568" s="2" t="s">
        <v>151</v>
      </c>
      <c r="E1568" s="2" t="s">
        <v>107</v>
      </c>
      <c r="F1568" s="8" t="s">
        <v>36</v>
      </c>
      <c r="G1568" s="8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  <c r="T1568" s="8">
        <v>0</v>
      </c>
      <c r="U1568" s="5">
        <v>304010154</v>
      </c>
    </row>
    <row r="1569" spans="1:21" hidden="1" x14ac:dyDescent="0.25">
      <c r="A1569" s="8" t="s">
        <v>5018</v>
      </c>
      <c r="B1569" s="2" t="s">
        <v>1986</v>
      </c>
      <c r="C1569" s="2" t="s">
        <v>152</v>
      </c>
      <c r="D1569" s="2" t="s">
        <v>151</v>
      </c>
      <c r="E1569" s="2" t="s">
        <v>107</v>
      </c>
      <c r="F1569" s="8" t="s">
        <v>36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1</v>
      </c>
      <c r="N1569" s="8">
        <v>0</v>
      </c>
      <c r="O1569" s="8">
        <v>0</v>
      </c>
      <c r="P1569" s="8">
        <v>1</v>
      </c>
      <c r="Q1569" s="8">
        <v>0</v>
      </c>
      <c r="R1569" s="8">
        <v>0</v>
      </c>
      <c r="S1569" s="8">
        <v>0</v>
      </c>
      <c r="T1569" s="8">
        <v>0</v>
      </c>
      <c r="U1569" s="5">
        <v>304010162</v>
      </c>
    </row>
    <row r="1570" spans="1:21" hidden="1" x14ac:dyDescent="0.25">
      <c r="A1570" s="8" t="s">
        <v>5018</v>
      </c>
      <c r="B1570" s="2" t="s">
        <v>1987</v>
      </c>
      <c r="C1570" s="2" t="s">
        <v>152</v>
      </c>
      <c r="D1570" s="2" t="s">
        <v>151</v>
      </c>
      <c r="E1570" s="2" t="s">
        <v>107</v>
      </c>
      <c r="F1570" s="8" t="s">
        <v>36</v>
      </c>
      <c r="G1570" s="8">
        <v>1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1</v>
      </c>
      <c r="T1570" s="8">
        <v>0</v>
      </c>
      <c r="U1570" s="5">
        <v>304010170</v>
      </c>
    </row>
    <row r="1571" spans="1:21" hidden="1" x14ac:dyDescent="0.25">
      <c r="A1571" s="8" t="s">
        <v>5018</v>
      </c>
      <c r="B1571" s="2" t="s">
        <v>1988</v>
      </c>
      <c r="C1571" s="2" t="s">
        <v>152</v>
      </c>
      <c r="D1571" s="2" t="s">
        <v>151</v>
      </c>
      <c r="E1571" s="2" t="s">
        <v>107</v>
      </c>
      <c r="F1571" s="8" t="s">
        <v>36</v>
      </c>
      <c r="G1571" s="8">
        <v>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1</v>
      </c>
      <c r="T1571" s="8">
        <v>0</v>
      </c>
      <c r="U1571" s="5">
        <v>304010189</v>
      </c>
    </row>
    <row r="1572" spans="1:21" hidden="1" x14ac:dyDescent="0.25">
      <c r="A1572" s="8" t="s">
        <v>5018</v>
      </c>
      <c r="B1572" s="2" t="s">
        <v>1989</v>
      </c>
      <c r="C1572" s="2" t="s">
        <v>152</v>
      </c>
      <c r="D1572" s="2" t="s">
        <v>151</v>
      </c>
      <c r="E1572" s="2" t="s">
        <v>107</v>
      </c>
      <c r="F1572" s="8" t="s">
        <v>36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1</v>
      </c>
      <c r="T1572" s="8">
        <v>0</v>
      </c>
      <c r="U1572" s="5">
        <v>304010197</v>
      </c>
    </row>
    <row r="1573" spans="1:21" hidden="1" x14ac:dyDescent="0.25">
      <c r="A1573" s="8" t="s">
        <v>5018</v>
      </c>
      <c r="B1573" s="2" t="s">
        <v>1990</v>
      </c>
      <c r="C1573" s="2" t="s">
        <v>152</v>
      </c>
      <c r="D1573" s="2" t="s">
        <v>151</v>
      </c>
      <c r="E1573" s="2" t="s">
        <v>107</v>
      </c>
      <c r="F1573" s="8" t="s">
        <v>36</v>
      </c>
      <c r="G1573" s="8">
        <v>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1</v>
      </c>
      <c r="S1573" s="8">
        <v>1</v>
      </c>
      <c r="T1573" s="8">
        <v>0</v>
      </c>
      <c r="U1573" s="5">
        <v>304010200</v>
      </c>
    </row>
    <row r="1574" spans="1:21" hidden="1" x14ac:dyDescent="0.25">
      <c r="A1574" s="8" t="s">
        <v>5018</v>
      </c>
      <c r="B1574" s="2" t="s">
        <v>1991</v>
      </c>
      <c r="C1574" s="2" t="s">
        <v>152</v>
      </c>
      <c r="D1574" s="2" t="s">
        <v>151</v>
      </c>
      <c r="E1574" s="2" t="s">
        <v>107</v>
      </c>
      <c r="F1574" s="8" t="s">
        <v>36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5">
        <v>304010219</v>
      </c>
    </row>
    <row r="1575" spans="1:21" hidden="1" x14ac:dyDescent="0.25">
      <c r="A1575" s="8" t="s">
        <v>5018</v>
      </c>
      <c r="B1575" s="2" t="s">
        <v>1992</v>
      </c>
      <c r="C1575" s="2" t="s">
        <v>152</v>
      </c>
      <c r="D1575" s="2" t="s">
        <v>151</v>
      </c>
      <c r="E1575" s="2" t="s">
        <v>107</v>
      </c>
      <c r="F1575" s="8" t="s">
        <v>36</v>
      </c>
      <c r="G1575" s="8">
        <v>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5">
        <v>304010235</v>
      </c>
    </row>
    <row r="1576" spans="1:21" hidden="1" x14ac:dyDescent="0.25">
      <c r="A1576" s="8" t="s">
        <v>5018</v>
      </c>
      <c r="B1576" s="2" t="s">
        <v>1993</v>
      </c>
      <c r="C1576" s="2" t="s">
        <v>152</v>
      </c>
      <c r="D1576" s="2" t="s">
        <v>151</v>
      </c>
      <c r="E1576" s="2" t="s">
        <v>107</v>
      </c>
      <c r="F1576" s="8" t="s">
        <v>36</v>
      </c>
      <c r="G1576" s="8">
        <v>1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5">
        <v>304010243</v>
      </c>
    </row>
    <row r="1577" spans="1:21" hidden="1" x14ac:dyDescent="0.25">
      <c r="A1577" s="8" t="s">
        <v>5018</v>
      </c>
      <c r="B1577" s="2" t="s">
        <v>1994</v>
      </c>
      <c r="C1577" s="2" t="s">
        <v>152</v>
      </c>
      <c r="D1577" s="2" t="s">
        <v>151</v>
      </c>
      <c r="E1577" s="2" t="s">
        <v>107</v>
      </c>
      <c r="F1577" s="8" t="s">
        <v>36</v>
      </c>
      <c r="G1577" s="8">
        <v>1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5">
        <v>304010260</v>
      </c>
    </row>
    <row r="1578" spans="1:21" hidden="1" x14ac:dyDescent="0.25">
      <c r="A1578" s="8" t="s">
        <v>5018</v>
      </c>
      <c r="B1578" s="2" t="s">
        <v>1995</v>
      </c>
      <c r="C1578" s="2" t="s">
        <v>152</v>
      </c>
      <c r="D1578" s="2" t="s">
        <v>151</v>
      </c>
      <c r="E1578" s="2" t="s">
        <v>107</v>
      </c>
      <c r="F1578" s="8" t="s">
        <v>36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5">
        <v>304010286</v>
      </c>
    </row>
    <row r="1579" spans="1:21" hidden="1" x14ac:dyDescent="0.25">
      <c r="A1579" s="8" t="s">
        <v>5018</v>
      </c>
      <c r="B1579" s="2" t="s">
        <v>1996</v>
      </c>
      <c r="C1579" s="2" t="s">
        <v>152</v>
      </c>
      <c r="D1579" s="2" t="s">
        <v>151</v>
      </c>
      <c r="E1579" s="2" t="s">
        <v>107</v>
      </c>
      <c r="F1579" s="8" t="s">
        <v>36</v>
      </c>
      <c r="G1579" s="8">
        <v>1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5">
        <v>304010294</v>
      </c>
    </row>
    <row r="1580" spans="1:21" hidden="1" x14ac:dyDescent="0.25">
      <c r="A1580" s="8" t="s">
        <v>5018</v>
      </c>
      <c r="B1580" s="2" t="s">
        <v>1997</v>
      </c>
      <c r="C1580" s="2" t="s">
        <v>152</v>
      </c>
      <c r="D1580" s="2" t="s">
        <v>151</v>
      </c>
      <c r="E1580" s="2" t="s">
        <v>107</v>
      </c>
      <c r="F1580" s="8" t="s">
        <v>36</v>
      </c>
      <c r="G1580" s="8">
        <v>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1</v>
      </c>
      <c r="T1580" s="8">
        <v>0</v>
      </c>
      <c r="U1580" s="5">
        <v>304010308</v>
      </c>
    </row>
    <row r="1581" spans="1:21" hidden="1" x14ac:dyDescent="0.25">
      <c r="A1581" s="8" t="s">
        <v>5018</v>
      </c>
      <c r="B1581" s="2" t="s">
        <v>1998</v>
      </c>
      <c r="C1581" s="2" t="s">
        <v>152</v>
      </c>
      <c r="D1581" s="2" t="s">
        <v>151</v>
      </c>
      <c r="E1581" s="2" t="s">
        <v>107</v>
      </c>
      <c r="F1581" s="8" t="s">
        <v>36</v>
      </c>
      <c r="G1581" s="8">
        <v>1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  <c r="T1581" s="8">
        <v>0</v>
      </c>
      <c r="U1581" s="5">
        <v>304010316</v>
      </c>
    </row>
    <row r="1582" spans="1:21" hidden="1" x14ac:dyDescent="0.25">
      <c r="A1582" s="8" t="s">
        <v>5018</v>
      </c>
      <c r="B1582" s="2" t="s">
        <v>1999</v>
      </c>
      <c r="C1582" s="2" t="s">
        <v>152</v>
      </c>
      <c r="D1582" s="2" t="s">
        <v>151</v>
      </c>
      <c r="E1582" s="2" t="s">
        <v>107</v>
      </c>
      <c r="F1582" s="8" t="s">
        <v>36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5">
        <v>304010324</v>
      </c>
    </row>
    <row r="1583" spans="1:21" hidden="1" x14ac:dyDescent="0.25">
      <c r="A1583" s="8" t="s">
        <v>5018</v>
      </c>
      <c r="B1583" s="2" t="s">
        <v>2000</v>
      </c>
      <c r="C1583" s="2" t="s">
        <v>152</v>
      </c>
      <c r="D1583" s="2" t="s">
        <v>151</v>
      </c>
      <c r="E1583" s="2" t="s">
        <v>107</v>
      </c>
      <c r="F1583" s="8" t="s">
        <v>36</v>
      </c>
      <c r="G1583" s="8">
        <v>0</v>
      </c>
      <c r="H1583" s="8">
        <v>1</v>
      </c>
      <c r="I1583" s="8">
        <v>0</v>
      </c>
      <c r="J1583" s="8">
        <v>0</v>
      </c>
      <c r="K1583" s="8">
        <v>0</v>
      </c>
      <c r="L1583" s="8">
        <v>0</v>
      </c>
      <c r="M1583" s="8">
        <v>1</v>
      </c>
      <c r="N1583" s="8">
        <v>0</v>
      </c>
      <c r="O1583" s="8">
        <v>0</v>
      </c>
      <c r="P1583" s="8">
        <v>1</v>
      </c>
      <c r="Q1583" s="8">
        <v>0</v>
      </c>
      <c r="R1583" s="8">
        <v>0</v>
      </c>
      <c r="S1583" s="8">
        <v>0</v>
      </c>
      <c r="T1583" s="8">
        <v>0</v>
      </c>
      <c r="U1583" s="5">
        <v>304010332</v>
      </c>
    </row>
    <row r="1584" spans="1:21" hidden="1" x14ac:dyDescent="0.25">
      <c r="A1584" s="8" t="s">
        <v>5018</v>
      </c>
      <c r="B1584" s="2" t="s">
        <v>2001</v>
      </c>
      <c r="C1584" s="2" t="s">
        <v>152</v>
      </c>
      <c r="D1584" s="2" t="s">
        <v>151</v>
      </c>
      <c r="E1584" s="2" t="s">
        <v>107</v>
      </c>
      <c r="F1584" s="8" t="s">
        <v>36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1</v>
      </c>
      <c r="T1584" s="8">
        <v>0</v>
      </c>
      <c r="U1584" s="5">
        <v>304010340</v>
      </c>
    </row>
    <row r="1585" spans="1:21" hidden="1" x14ac:dyDescent="0.25">
      <c r="A1585" s="8" t="s">
        <v>5018</v>
      </c>
      <c r="B1585" s="2" t="s">
        <v>2002</v>
      </c>
      <c r="C1585" s="2" t="s">
        <v>152</v>
      </c>
      <c r="D1585" s="2" t="s">
        <v>151</v>
      </c>
      <c r="E1585" s="2" t="s">
        <v>107</v>
      </c>
      <c r="F1585" s="8" t="s">
        <v>36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1</v>
      </c>
      <c r="N1585" s="8">
        <v>0</v>
      </c>
      <c r="O1585" s="8">
        <v>0</v>
      </c>
      <c r="P1585" s="8">
        <v>1</v>
      </c>
      <c r="Q1585" s="8">
        <v>0</v>
      </c>
      <c r="R1585" s="8">
        <v>0</v>
      </c>
      <c r="S1585" s="8">
        <v>0</v>
      </c>
      <c r="T1585" s="8">
        <v>0</v>
      </c>
      <c r="U1585" s="5">
        <v>304010359</v>
      </c>
    </row>
    <row r="1586" spans="1:21" hidden="1" x14ac:dyDescent="0.25">
      <c r="A1586" s="8" t="s">
        <v>5018</v>
      </c>
      <c r="B1586" s="2" t="s">
        <v>2003</v>
      </c>
      <c r="C1586" s="2" t="s">
        <v>153</v>
      </c>
      <c r="D1586" s="2" t="s">
        <v>151</v>
      </c>
      <c r="E1586" s="2" t="s">
        <v>107</v>
      </c>
      <c r="F1586" s="8" t="s">
        <v>36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5">
        <v>304020010</v>
      </c>
    </row>
    <row r="1587" spans="1:21" hidden="1" x14ac:dyDescent="0.25">
      <c r="A1587" s="8" t="s">
        <v>5018</v>
      </c>
      <c r="B1587" s="2" t="s">
        <v>2004</v>
      </c>
      <c r="C1587" s="2" t="s">
        <v>153</v>
      </c>
      <c r="D1587" s="2" t="s">
        <v>151</v>
      </c>
      <c r="E1587" s="2" t="s">
        <v>107</v>
      </c>
      <c r="F1587" s="8" t="s">
        <v>36</v>
      </c>
      <c r="G1587" s="8">
        <v>1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5">
        <v>304020028</v>
      </c>
    </row>
    <row r="1588" spans="1:21" hidden="1" x14ac:dyDescent="0.25">
      <c r="A1588" s="8" t="s">
        <v>5018</v>
      </c>
      <c r="B1588" s="2" t="s">
        <v>2005</v>
      </c>
      <c r="C1588" s="2" t="s">
        <v>153</v>
      </c>
      <c r="D1588" s="2" t="s">
        <v>151</v>
      </c>
      <c r="E1588" s="2" t="s">
        <v>107</v>
      </c>
      <c r="F1588" s="8" t="s">
        <v>36</v>
      </c>
      <c r="G1588" s="8">
        <v>1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5">
        <v>304020036</v>
      </c>
    </row>
    <row r="1589" spans="1:21" hidden="1" x14ac:dyDescent="0.25">
      <c r="A1589" s="8" t="s">
        <v>5018</v>
      </c>
      <c r="B1589" s="2" t="s">
        <v>2006</v>
      </c>
      <c r="C1589" s="2" t="s">
        <v>153</v>
      </c>
      <c r="D1589" s="2" t="s">
        <v>151</v>
      </c>
      <c r="E1589" s="2" t="s">
        <v>107</v>
      </c>
      <c r="F1589" s="8" t="s">
        <v>36</v>
      </c>
      <c r="G1589" s="8">
        <v>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5">
        <v>304020044</v>
      </c>
    </row>
    <row r="1590" spans="1:21" hidden="1" x14ac:dyDescent="0.25">
      <c r="A1590" s="8" t="s">
        <v>5018</v>
      </c>
      <c r="B1590" s="2" t="s">
        <v>2007</v>
      </c>
      <c r="C1590" s="2" t="s">
        <v>153</v>
      </c>
      <c r="D1590" s="2" t="s">
        <v>151</v>
      </c>
      <c r="E1590" s="2" t="s">
        <v>107</v>
      </c>
      <c r="F1590" s="8" t="s">
        <v>36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5">
        <v>304020052</v>
      </c>
    </row>
    <row r="1591" spans="1:21" hidden="1" x14ac:dyDescent="0.25">
      <c r="A1591" s="8" t="s">
        <v>5018</v>
      </c>
      <c r="B1591" s="2" t="s">
        <v>2008</v>
      </c>
      <c r="C1591" s="2" t="s">
        <v>153</v>
      </c>
      <c r="D1591" s="2" t="s">
        <v>151</v>
      </c>
      <c r="E1591" s="2" t="s">
        <v>107</v>
      </c>
      <c r="F1591" s="8" t="s">
        <v>36</v>
      </c>
      <c r="G1591" s="8">
        <v>1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5">
        <v>304020060</v>
      </c>
    </row>
    <row r="1592" spans="1:21" hidden="1" x14ac:dyDescent="0.25">
      <c r="A1592" s="8" t="s">
        <v>5018</v>
      </c>
      <c r="B1592" s="2" t="s">
        <v>2009</v>
      </c>
      <c r="C1592" s="2" t="s">
        <v>153</v>
      </c>
      <c r="D1592" s="2" t="s">
        <v>151</v>
      </c>
      <c r="E1592" s="2" t="s">
        <v>107</v>
      </c>
      <c r="F1592" s="8" t="s">
        <v>36</v>
      </c>
      <c r="G1592" s="8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5">
        <v>304020079</v>
      </c>
    </row>
    <row r="1593" spans="1:21" hidden="1" x14ac:dyDescent="0.25">
      <c r="A1593" s="8" t="s">
        <v>5018</v>
      </c>
      <c r="B1593" s="2" t="s">
        <v>2010</v>
      </c>
      <c r="C1593" s="2" t="s">
        <v>153</v>
      </c>
      <c r="D1593" s="2" t="s">
        <v>151</v>
      </c>
      <c r="E1593" s="2" t="s">
        <v>107</v>
      </c>
      <c r="F1593" s="8" t="s">
        <v>36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5">
        <v>304020087</v>
      </c>
    </row>
    <row r="1594" spans="1:21" hidden="1" x14ac:dyDescent="0.25">
      <c r="A1594" s="8" t="s">
        <v>5018</v>
      </c>
      <c r="B1594" s="2" t="s">
        <v>2011</v>
      </c>
      <c r="C1594" s="2" t="s">
        <v>153</v>
      </c>
      <c r="D1594" s="2" t="s">
        <v>151</v>
      </c>
      <c r="E1594" s="2" t="s">
        <v>107</v>
      </c>
      <c r="F1594" s="8" t="s">
        <v>36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5">
        <v>304020095</v>
      </c>
    </row>
    <row r="1595" spans="1:21" hidden="1" x14ac:dyDescent="0.25">
      <c r="A1595" s="8" t="s">
        <v>5018</v>
      </c>
      <c r="B1595" s="2" t="s">
        <v>2012</v>
      </c>
      <c r="C1595" s="2" t="s">
        <v>153</v>
      </c>
      <c r="D1595" s="2" t="s">
        <v>151</v>
      </c>
      <c r="E1595" s="2" t="s">
        <v>107</v>
      </c>
      <c r="F1595" s="8" t="s">
        <v>36</v>
      </c>
      <c r="G1595" s="8">
        <v>1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5">
        <v>304020109</v>
      </c>
    </row>
    <row r="1596" spans="1:21" hidden="1" x14ac:dyDescent="0.25">
      <c r="A1596" s="8" t="s">
        <v>5018</v>
      </c>
      <c r="B1596" s="2" t="s">
        <v>2013</v>
      </c>
      <c r="C1596" s="2" t="s">
        <v>153</v>
      </c>
      <c r="D1596" s="2" t="s">
        <v>151</v>
      </c>
      <c r="E1596" s="2" t="s">
        <v>107</v>
      </c>
      <c r="F1596" s="8" t="s">
        <v>36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5">
        <v>304020117</v>
      </c>
    </row>
    <row r="1597" spans="1:21" hidden="1" x14ac:dyDescent="0.25">
      <c r="A1597" s="8" t="s">
        <v>5018</v>
      </c>
      <c r="B1597" s="2" t="s">
        <v>2014</v>
      </c>
      <c r="C1597" s="2" t="s">
        <v>153</v>
      </c>
      <c r="D1597" s="2" t="s">
        <v>151</v>
      </c>
      <c r="E1597" s="2" t="s">
        <v>107</v>
      </c>
      <c r="F1597" s="8" t="s">
        <v>36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5">
        <v>304020125</v>
      </c>
    </row>
    <row r="1598" spans="1:21" hidden="1" x14ac:dyDescent="0.25">
      <c r="A1598" s="8" t="s">
        <v>5018</v>
      </c>
      <c r="B1598" s="2" t="s">
        <v>2015</v>
      </c>
      <c r="C1598" s="2" t="s">
        <v>153</v>
      </c>
      <c r="D1598" s="2" t="s">
        <v>151</v>
      </c>
      <c r="E1598" s="2" t="s">
        <v>107</v>
      </c>
      <c r="F1598" s="8" t="s">
        <v>36</v>
      </c>
      <c r="G1598" s="8">
        <v>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5">
        <v>304020133</v>
      </c>
    </row>
    <row r="1599" spans="1:21" hidden="1" x14ac:dyDescent="0.25">
      <c r="A1599" s="8" t="s">
        <v>5018</v>
      </c>
      <c r="B1599" s="2" t="s">
        <v>2016</v>
      </c>
      <c r="C1599" s="2" t="s">
        <v>153</v>
      </c>
      <c r="D1599" s="2" t="s">
        <v>151</v>
      </c>
      <c r="E1599" s="2" t="s">
        <v>107</v>
      </c>
      <c r="F1599" s="8" t="s">
        <v>36</v>
      </c>
      <c r="G1599" s="8">
        <v>1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5">
        <v>304020141</v>
      </c>
    </row>
    <row r="1600" spans="1:21" hidden="1" x14ac:dyDescent="0.25">
      <c r="A1600" s="8" t="s">
        <v>5018</v>
      </c>
      <c r="B1600" s="2" t="s">
        <v>2017</v>
      </c>
      <c r="C1600" s="2" t="s">
        <v>153</v>
      </c>
      <c r="D1600" s="2" t="s">
        <v>151</v>
      </c>
      <c r="E1600" s="2" t="s">
        <v>107</v>
      </c>
      <c r="F1600" s="8" t="s">
        <v>36</v>
      </c>
      <c r="G1600" s="8">
        <v>1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5">
        <v>304020150</v>
      </c>
    </row>
    <row r="1601" spans="1:21" hidden="1" x14ac:dyDescent="0.25">
      <c r="A1601" s="8" t="s">
        <v>5018</v>
      </c>
      <c r="B1601" s="2" t="s">
        <v>2018</v>
      </c>
      <c r="C1601" s="2" t="s">
        <v>153</v>
      </c>
      <c r="D1601" s="2" t="s">
        <v>151</v>
      </c>
      <c r="E1601" s="2" t="s">
        <v>107</v>
      </c>
      <c r="F1601" s="8" t="s">
        <v>36</v>
      </c>
      <c r="G1601" s="8">
        <v>1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5">
        <v>304020168</v>
      </c>
    </row>
    <row r="1602" spans="1:21" hidden="1" x14ac:dyDescent="0.25">
      <c r="A1602" s="8" t="s">
        <v>5018</v>
      </c>
      <c r="B1602" s="2" t="s">
        <v>2019</v>
      </c>
      <c r="C1602" s="2" t="s">
        <v>153</v>
      </c>
      <c r="D1602" s="2" t="s">
        <v>151</v>
      </c>
      <c r="E1602" s="2" t="s">
        <v>107</v>
      </c>
      <c r="F1602" s="8" t="s">
        <v>36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5">
        <v>304020176</v>
      </c>
    </row>
    <row r="1603" spans="1:21" hidden="1" x14ac:dyDescent="0.25">
      <c r="A1603" s="8" t="s">
        <v>5018</v>
      </c>
      <c r="B1603" s="2" t="s">
        <v>2020</v>
      </c>
      <c r="C1603" s="2" t="s">
        <v>153</v>
      </c>
      <c r="D1603" s="2" t="s">
        <v>151</v>
      </c>
      <c r="E1603" s="2" t="s">
        <v>107</v>
      </c>
      <c r="F1603" s="8" t="s">
        <v>36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5">
        <v>304020184</v>
      </c>
    </row>
    <row r="1604" spans="1:21" hidden="1" x14ac:dyDescent="0.25">
      <c r="A1604" s="8" t="s">
        <v>5018</v>
      </c>
      <c r="B1604" s="2" t="s">
        <v>2021</v>
      </c>
      <c r="C1604" s="2" t="s">
        <v>153</v>
      </c>
      <c r="D1604" s="2" t="s">
        <v>151</v>
      </c>
      <c r="E1604" s="2" t="s">
        <v>107</v>
      </c>
      <c r="F1604" s="8" t="s">
        <v>36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5">
        <v>304020192</v>
      </c>
    </row>
    <row r="1605" spans="1:21" hidden="1" x14ac:dyDescent="0.25">
      <c r="A1605" s="8" t="s">
        <v>5018</v>
      </c>
      <c r="B1605" s="2" t="s">
        <v>2022</v>
      </c>
      <c r="C1605" s="2" t="s">
        <v>153</v>
      </c>
      <c r="D1605" s="2" t="s">
        <v>151</v>
      </c>
      <c r="E1605" s="2" t="s">
        <v>107</v>
      </c>
      <c r="F1605" s="8" t="s">
        <v>36</v>
      </c>
      <c r="G1605" s="8">
        <v>1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5">
        <v>304020206</v>
      </c>
    </row>
    <row r="1606" spans="1:21" hidden="1" x14ac:dyDescent="0.25">
      <c r="A1606" s="8" t="s">
        <v>5018</v>
      </c>
      <c r="B1606" s="2" t="s">
        <v>2023</v>
      </c>
      <c r="C1606" s="2" t="s">
        <v>153</v>
      </c>
      <c r="D1606" s="2" t="s">
        <v>151</v>
      </c>
      <c r="E1606" s="2" t="s">
        <v>107</v>
      </c>
      <c r="F1606" s="8" t="s">
        <v>36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5">
        <v>304020214</v>
      </c>
    </row>
    <row r="1607" spans="1:21" hidden="1" x14ac:dyDescent="0.25">
      <c r="A1607" s="8" t="s">
        <v>5018</v>
      </c>
      <c r="B1607" s="2" t="s">
        <v>2024</v>
      </c>
      <c r="C1607" s="2" t="s">
        <v>153</v>
      </c>
      <c r="D1607" s="2" t="s">
        <v>151</v>
      </c>
      <c r="E1607" s="2" t="s">
        <v>107</v>
      </c>
      <c r="F1607" s="8" t="s">
        <v>36</v>
      </c>
      <c r="G1607" s="8">
        <v>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5">
        <v>304020222</v>
      </c>
    </row>
    <row r="1608" spans="1:21" hidden="1" x14ac:dyDescent="0.25">
      <c r="A1608" s="8" t="s">
        <v>5018</v>
      </c>
      <c r="B1608" s="2" t="s">
        <v>2025</v>
      </c>
      <c r="C1608" s="2" t="s">
        <v>153</v>
      </c>
      <c r="D1608" s="2" t="s">
        <v>151</v>
      </c>
      <c r="E1608" s="2" t="s">
        <v>107</v>
      </c>
      <c r="F1608" s="8" t="s">
        <v>36</v>
      </c>
      <c r="G1608" s="8">
        <v>1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5">
        <v>304020230</v>
      </c>
    </row>
    <row r="1609" spans="1:21" hidden="1" x14ac:dyDescent="0.25">
      <c r="A1609" s="8" t="s">
        <v>5018</v>
      </c>
      <c r="B1609" s="2" t="s">
        <v>2026</v>
      </c>
      <c r="C1609" s="2" t="s">
        <v>153</v>
      </c>
      <c r="D1609" s="2" t="s">
        <v>151</v>
      </c>
      <c r="E1609" s="2" t="s">
        <v>107</v>
      </c>
      <c r="F1609" s="8" t="s">
        <v>36</v>
      </c>
      <c r="G1609" s="8">
        <v>1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5">
        <v>304020249</v>
      </c>
    </row>
    <row r="1610" spans="1:21" hidden="1" x14ac:dyDescent="0.25">
      <c r="A1610" s="8" t="s">
        <v>5018</v>
      </c>
      <c r="B1610" s="2" t="s">
        <v>2027</v>
      </c>
      <c r="C1610" s="2" t="s">
        <v>153</v>
      </c>
      <c r="D1610" s="2" t="s">
        <v>151</v>
      </c>
      <c r="E1610" s="2" t="s">
        <v>107</v>
      </c>
      <c r="F1610" s="8" t="s">
        <v>36</v>
      </c>
      <c r="G1610" s="8">
        <v>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5">
        <v>304020257</v>
      </c>
    </row>
    <row r="1611" spans="1:21" hidden="1" x14ac:dyDescent="0.25">
      <c r="A1611" s="8" t="s">
        <v>5018</v>
      </c>
      <c r="B1611" s="2" t="s">
        <v>2028</v>
      </c>
      <c r="C1611" s="2" t="s">
        <v>153</v>
      </c>
      <c r="D1611" s="2" t="s">
        <v>151</v>
      </c>
      <c r="E1611" s="2" t="s">
        <v>107</v>
      </c>
      <c r="F1611" s="8" t="s">
        <v>36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5">
        <v>304020265</v>
      </c>
    </row>
    <row r="1612" spans="1:21" hidden="1" x14ac:dyDescent="0.25">
      <c r="A1612" s="8" t="s">
        <v>5018</v>
      </c>
      <c r="B1612" s="2" t="s">
        <v>2029</v>
      </c>
      <c r="C1612" s="2" t="s">
        <v>153</v>
      </c>
      <c r="D1612" s="2" t="s">
        <v>151</v>
      </c>
      <c r="E1612" s="2" t="s">
        <v>107</v>
      </c>
      <c r="F1612" s="8" t="s">
        <v>36</v>
      </c>
      <c r="G1612" s="8">
        <v>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5">
        <v>304020273</v>
      </c>
    </row>
    <row r="1613" spans="1:21" hidden="1" x14ac:dyDescent="0.25">
      <c r="A1613" s="8" t="s">
        <v>5018</v>
      </c>
      <c r="B1613" s="2" t="s">
        <v>2030</v>
      </c>
      <c r="C1613" s="2" t="s">
        <v>153</v>
      </c>
      <c r="D1613" s="2" t="s">
        <v>151</v>
      </c>
      <c r="E1613" s="2" t="s">
        <v>107</v>
      </c>
      <c r="F1613" s="8" t="s">
        <v>36</v>
      </c>
      <c r="G1613" s="8">
        <v>1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5">
        <v>304020281</v>
      </c>
    </row>
    <row r="1614" spans="1:21" hidden="1" x14ac:dyDescent="0.25">
      <c r="A1614" s="8" t="s">
        <v>5018</v>
      </c>
      <c r="B1614" s="2" t="s">
        <v>2031</v>
      </c>
      <c r="C1614" s="2" t="s">
        <v>153</v>
      </c>
      <c r="D1614" s="2" t="s">
        <v>151</v>
      </c>
      <c r="E1614" s="2" t="s">
        <v>107</v>
      </c>
      <c r="F1614" s="8" t="s">
        <v>36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5">
        <v>304020290</v>
      </c>
    </row>
    <row r="1615" spans="1:21" hidden="1" x14ac:dyDescent="0.25">
      <c r="A1615" s="8" t="s">
        <v>5018</v>
      </c>
      <c r="B1615" s="2" t="s">
        <v>2032</v>
      </c>
      <c r="C1615" s="2" t="s">
        <v>153</v>
      </c>
      <c r="D1615" s="2" t="s">
        <v>151</v>
      </c>
      <c r="E1615" s="2" t="s">
        <v>107</v>
      </c>
      <c r="F1615" s="8" t="s">
        <v>36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5">
        <v>304020303</v>
      </c>
    </row>
    <row r="1616" spans="1:21" hidden="1" x14ac:dyDescent="0.25">
      <c r="A1616" s="8" t="s">
        <v>5018</v>
      </c>
      <c r="B1616" s="2" t="s">
        <v>2033</v>
      </c>
      <c r="C1616" s="2" t="s">
        <v>153</v>
      </c>
      <c r="D1616" s="2" t="s">
        <v>151</v>
      </c>
      <c r="E1616" s="2" t="s">
        <v>107</v>
      </c>
      <c r="F1616" s="8" t="s">
        <v>36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5">
        <v>304020311</v>
      </c>
    </row>
    <row r="1617" spans="1:21" hidden="1" x14ac:dyDescent="0.25">
      <c r="A1617" s="8" t="s">
        <v>5018</v>
      </c>
      <c r="B1617" s="2" t="s">
        <v>2034</v>
      </c>
      <c r="C1617" s="2" t="s">
        <v>153</v>
      </c>
      <c r="D1617" s="2" t="s">
        <v>151</v>
      </c>
      <c r="E1617" s="2" t="s">
        <v>107</v>
      </c>
      <c r="F1617" s="8" t="s">
        <v>36</v>
      </c>
      <c r="G1617" s="8">
        <v>1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5">
        <v>304020320</v>
      </c>
    </row>
    <row r="1618" spans="1:21" hidden="1" x14ac:dyDescent="0.25">
      <c r="A1618" s="8" t="s">
        <v>5018</v>
      </c>
      <c r="B1618" s="2" t="s">
        <v>2035</v>
      </c>
      <c r="C1618" s="2" t="s">
        <v>153</v>
      </c>
      <c r="D1618" s="2" t="s">
        <v>151</v>
      </c>
      <c r="E1618" s="2" t="s">
        <v>107</v>
      </c>
      <c r="F1618" s="8" t="s">
        <v>36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5">
        <v>304020338</v>
      </c>
    </row>
    <row r="1619" spans="1:21" hidden="1" x14ac:dyDescent="0.25">
      <c r="A1619" s="8" t="s">
        <v>5018</v>
      </c>
      <c r="B1619" s="2" t="s">
        <v>2036</v>
      </c>
      <c r="C1619" s="2" t="s">
        <v>153</v>
      </c>
      <c r="D1619" s="2" t="s">
        <v>151</v>
      </c>
      <c r="E1619" s="2" t="s">
        <v>107</v>
      </c>
      <c r="F1619" s="8" t="s">
        <v>36</v>
      </c>
      <c r="G1619" s="8">
        <v>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5">
        <v>304020346</v>
      </c>
    </row>
    <row r="1620" spans="1:21" hidden="1" x14ac:dyDescent="0.25">
      <c r="A1620" s="8" t="s">
        <v>5018</v>
      </c>
      <c r="B1620" s="2" t="s">
        <v>2037</v>
      </c>
      <c r="C1620" s="2" t="s">
        <v>153</v>
      </c>
      <c r="D1620" s="2" t="s">
        <v>151</v>
      </c>
      <c r="E1620" s="2" t="s">
        <v>107</v>
      </c>
      <c r="F1620" s="8" t="s">
        <v>36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5">
        <v>304020362</v>
      </c>
    </row>
    <row r="1621" spans="1:21" hidden="1" x14ac:dyDescent="0.25">
      <c r="A1621" s="8" t="s">
        <v>5018</v>
      </c>
      <c r="B1621" s="2" t="s">
        <v>2038</v>
      </c>
      <c r="C1621" s="2" t="s">
        <v>153</v>
      </c>
      <c r="D1621" s="2" t="s">
        <v>151</v>
      </c>
      <c r="E1621" s="2" t="s">
        <v>107</v>
      </c>
      <c r="F1621" s="8" t="s">
        <v>36</v>
      </c>
      <c r="G1621" s="8">
        <v>1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5">
        <v>304020370</v>
      </c>
    </row>
    <row r="1622" spans="1:21" hidden="1" x14ac:dyDescent="0.25">
      <c r="A1622" s="8" t="s">
        <v>5018</v>
      </c>
      <c r="B1622" s="2" t="s">
        <v>2039</v>
      </c>
      <c r="C1622" s="2" t="s">
        <v>153</v>
      </c>
      <c r="D1622" s="2" t="s">
        <v>151</v>
      </c>
      <c r="E1622" s="2" t="s">
        <v>107</v>
      </c>
      <c r="F1622" s="8" t="s">
        <v>36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5">
        <v>304020389</v>
      </c>
    </row>
    <row r="1623" spans="1:21" hidden="1" x14ac:dyDescent="0.25">
      <c r="A1623" s="8" t="s">
        <v>5018</v>
      </c>
      <c r="B1623" s="2" t="s">
        <v>2040</v>
      </c>
      <c r="C1623" s="2" t="s">
        <v>153</v>
      </c>
      <c r="D1623" s="2" t="s">
        <v>151</v>
      </c>
      <c r="E1623" s="2" t="s">
        <v>107</v>
      </c>
      <c r="F1623" s="8" t="s">
        <v>36</v>
      </c>
      <c r="G1623" s="8">
        <v>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5">
        <v>304020397</v>
      </c>
    </row>
    <row r="1624" spans="1:21" hidden="1" x14ac:dyDescent="0.25">
      <c r="A1624" s="8" t="s">
        <v>5018</v>
      </c>
      <c r="B1624" s="2" t="s">
        <v>2041</v>
      </c>
      <c r="C1624" s="2" t="s">
        <v>153</v>
      </c>
      <c r="D1624" s="2" t="s">
        <v>151</v>
      </c>
      <c r="E1624" s="2" t="s">
        <v>107</v>
      </c>
      <c r="F1624" s="8" t="s">
        <v>36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5">
        <v>304020400</v>
      </c>
    </row>
    <row r="1625" spans="1:21" hidden="1" x14ac:dyDescent="0.25">
      <c r="A1625" s="8" t="s">
        <v>5018</v>
      </c>
      <c r="B1625" s="2" t="s">
        <v>2042</v>
      </c>
      <c r="C1625" s="2" t="s">
        <v>153</v>
      </c>
      <c r="D1625" s="2" t="s">
        <v>151</v>
      </c>
      <c r="E1625" s="2" t="s">
        <v>107</v>
      </c>
      <c r="F1625" s="8" t="s">
        <v>36</v>
      </c>
      <c r="G1625" s="8">
        <v>1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5">
        <v>304020419</v>
      </c>
    </row>
    <row r="1626" spans="1:21" hidden="1" x14ac:dyDescent="0.25">
      <c r="A1626" s="8" t="s">
        <v>5018</v>
      </c>
      <c r="B1626" s="2" t="s">
        <v>2043</v>
      </c>
      <c r="C1626" s="2" t="s">
        <v>153</v>
      </c>
      <c r="D1626" s="2" t="s">
        <v>151</v>
      </c>
      <c r="E1626" s="2" t="s">
        <v>107</v>
      </c>
      <c r="F1626" s="8" t="s">
        <v>36</v>
      </c>
      <c r="G1626" s="8">
        <v>1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5">
        <v>304020427</v>
      </c>
    </row>
    <row r="1627" spans="1:21" hidden="1" x14ac:dyDescent="0.25">
      <c r="A1627" s="8" t="s">
        <v>5018</v>
      </c>
      <c r="B1627" s="2" t="s">
        <v>2044</v>
      </c>
      <c r="C1627" s="2" t="s">
        <v>153</v>
      </c>
      <c r="D1627" s="2" t="s">
        <v>151</v>
      </c>
      <c r="E1627" s="2" t="s">
        <v>107</v>
      </c>
      <c r="F1627" s="8" t="s">
        <v>36</v>
      </c>
      <c r="G1627" s="8">
        <v>1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5">
        <v>304020435</v>
      </c>
    </row>
    <row r="1628" spans="1:21" hidden="1" x14ac:dyDescent="0.25">
      <c r="A1628" s="8" t="s">
        <v>5018</v>
      </c>
      <c r="B1628" s="2" t="s">
        <v>2045</v>
      </c>
      <c r="C1628" s="2" t="s">
        <v>153</v>
      </c>
      <c r="D1628" s="2" t="s">
        <v>151</v>
      </c>
      <c r="E1628" s="2" t="s">
        <v>107</v>
      </c>
      <c r="F1628" s="8" t="s">
        <v>36</v>
      </c>
      <c r="G1628" s="8">
        <v>1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5">
        <v>304020443</v>
      </c>
    </row>
    <row r="1629" spans="1:21" hidden="1" x14ac:dyDescent="0.25">
      <c r="A1629" s="8" t="s">
        <v>5018</v>
      </c>
      <c r="B1629" s="2" t="s">
        <v>2046</v>
      </c>
      <c r="C1629" s="2" t="s">
        <v>154</v>
      </c>
      <c r="D1629" s="2" t="s">
        <v>151</v>
      </c>
      <c r="E1629" s="2" t="s">
        <v>107</v>
      </c>
      <c r="F1629" s="8" t="s">
        <v>36</v>
      </c>
      <c r="G1629" s="8">
        <v>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5">
        <v>304030015</v>
      </c>
    </row>
    <row r="1630" spans="1:21" hidden="1" x14ac:dyDescent="0.25">
      <c r="A1630" s="8" t="s">
        <v>5018</v>
      </c>
      <c r="B1630" s="2" t="s">
        <v>2047</v>
      </c>
      <c r="C1630" s="2" t="s">
        <v>154</v>
      </c>
      <c r="D1630" s="2" t="s">
        <v>151</v>
      </c>
      <c r="E1630" s="2" t="s">
        <v>107</v>
      </c>
      <c r="F1630" s="8" t="s">
        <v>36</v>
      </c>
      <c r="G1630" s="8">
        <v>1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5">
        <v>304030023</v>
      </c>
    </row>
    <row r="1631" spans="1:21" hidden="1" x14ac:dyDescent="0.25">
      <c r="A1631" s="8" t="s">
        <v>5018</v>
      </c>
      <c r="B1631" s="2" t="s">
        <v>2048</v>
      </c>
      <c r="C1631" s="2" t="s">
        <v>154</v>
      </c>
      <c r="D1631" s="2" t="s">
        <v>151</v>
      </c>
      <c r="E1631" s="2" t="s">
        <v>107</v>
      </c>
      <c r="F1631" s="8" t="s">
        <v>36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5">
        <v>304030031</v>
      </c>
    </row>
    <row r="1632" spans="1:21" hidden="1" x14ac:dyDescent="0.25">
      <c r="A1632" s="8" t="s">
        <v>5018</v>
      </c>
      <c r="B1632" s="2" t="s">
        <v>2049</v>
      </c>
      <c r="C1632" s="2" t="s">
        <v>154</v>
      </c>
      <c r="D1632" s="2" t="s">
        <v>151</v>
      </c>
      <c r="E1632" s="2" t="s">
        <v>107</v>
      </c>
      <c r="F1632" s="8" t="s">
        <v>36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5">
        <v>304030040</v>
      </c>
    </row>
    <row r="1633" spans="1:21" hidden="1" x14ac:dyDescent="0.25">
      <c r="A1633" s="8" t="s">
        <v>5018</v>
      </c>
      <c r="B1633" s="2" t="s">
        <v>2050</v>
      </c>
      <c r="C1633" s="2" t="s">
        <v>154</v>
      </c>
      <c r="D1633" s="2" t="s">
        <v>151</v>
      </c>
      <c r="E1633" s="2" t="s">
        <v>107</v>
      </c>
      <c r="F1633" s="8" t="s">
        <v>36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5">
        <v>304030058</v>
      </c>
    </row>
    <row r="1634" spans="1:21" hidden="1" x14ac:dyDescent="0.25">
      <c r="A1634" s="8" t="s">
        <v>5018</v>
      </c>
      <c r="B1634" s="2" t="s">
        <v>2051</v>
      </c>
      <c r="C1634" s="2" t="s">
        <v>154</v>
      </c>
      <c r="D1634" s="2" t="s">
        <v>151</v>
      </c>
      <c r="E1634" s="2" t="s">
        <v>107</v>
      </c>
      <c r="F1634" s="8" t="s">
        <v>36</v>
      </c>
      <c r="G1634" s="8">
        <v>1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5">
        <v>304030066</v>
      </c>
    </row>
    <row r="1635" spans="1:21" hidden="1" x14ac:dyDescent="0.25">
      <c r="A1635" s="8" t="s">
        <v>5018</v>
      </c>
      <c r="B1635" s="2" t="s">
        <v>2052</v>
      </c>
      <c r="C1635" s="2" t="s">
        <v>154</v>
      </c>
      <c r="D1635" s="2" t="s">
        <v>151</v>
      </c>
      <c r="E1635" s="2" t="s">
        <v>107</v>
      </c>
      <c r="F1635" s="8" t="s">
        <v>36</v>
      </c>
      <c r="G1635" s="8">
        <v>1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5">
        <v>304030074</v>
      </c>
    </row>
    <row r="1636" spans="1:21" hidden="1" x14ac:dyDescent="0.25">
      <c r="A1636" s="8" t="s">
        <v>5018</v>
      </c>
      <c r="B1636" s="2" t="s">
        <v>2053</v>
      </c>
      <c r="C1636" s="2" t="s">
        <v>154</v>
      </c>
      <c r="D1636" s="2" t="s">
        <v>151</v>
      </c>
      <c r="E1636" s="2" t="s">
        <v>107</v>
      </c>
      <c r="F1636" s="8" t="s">
        <v>36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5">
        <v>304030082</v>
      </c>
    </row>
    <row r="1637" spans="1:21" hidden="1" x14ac:dyDescent="0.25">
      <c r="A1637" s="8" t="s">
        <v>5018</v>
      </c>
      <c r="B1637" s="2" t="s">
        <v>2054</v>
      </c>
      <c r="C1637" s="2" t="s">
        <v>154</v>
      </c>
      <c r="D1637" s="2" t="s">
        <v>151</v>
      </c>
      <c r="E1637" s="2" t="s">
        <v>107</v>
      </c>
      <c r="F1637" s="8" t="s">
        <v>36</v>
      </c>
      <c r="G1637" s="8">
        <v>1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5">
        <v>304030090</v>
      </c>
    </row>
    <row r="1638" spans="1:21" hidden="1" x14ac:dyDescent="0.25">
      <c r="A1638" s="8" t="s">
        <v>5018</v>
      </c>
      <c r="B1638" s="2" t="s">
        <v>2055</v>
      </c>
      <c r="C1638" s="2" t="s">
        <v>154</v>
      </c>
      <c r="D1638" s="2" t="s">
        <v>151</v>
      </c>
      <c r="E1638" s="2" t="s">
        <v>107</v>
      </c>
      <c r="F1638" s="8" t="s">
        <v>36</v>
      </c>
      <c r="G1638" s="8">
        <v>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5">
        <v>304030104</v>
      </c>
    </row>
    <row r="1639" spans="1:21" hidden="1" x14ac:dyDescent="0.25">
      <c r="A1639" s="8" t="s">
        <v>5018</v>
      </c>
      <c r="B1639" s="2" t="s">
        <v>2056</v>
      </c>
      <c r="C1639" s="2" t="s">
        <v>154</v>
      </c>
      <c r="D1639" s="2" t="s">
        <v>151</v>
      </c>
      <c r="E1639" s="2" t="s">
        <v>107</v>
      </c>
      <c r="F1639" s="8" t="s">
        <v>36</v>
      </c>
      <c r="G1639" s="8">
        <v>1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5">
        <v>304030112</v>
      </c>
    </row>
    <row r="1640" spans="1:21" hidden="1" x14ac:dyDescent="0.25">
      <c r="A1640" s="8" t="s">
        <v>5018</v>
      </c>
      <c r="B1640" s="2" t="s">
        <v>2057</v>
      </c>
      <c r="C1640" s="2" t="s">
        <v>154</v>
      </c>
      <c r="D1640" s="2" t="s">
        <v>151</v>
      </c>
      <c r="E1640" s="2" t="s">
        <v>107</v>
      </c>
      <c r="F1640" s="8" t="s">
        <v>36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5">
        <v>304030120</v>
      </c>
    </row>
    <row r="1641" spans="1:21" hidden="1" x14ac:dyDescent="0.25">
      <c r="A1641" s="8" t="s">
        <v>5018</v>
      </c>
      <c r="B1641" s="2" t="s">
        <v>2058</v>
      </c>
      <c r="C1641" s="2" t="s">
        <v>154</v>
      </c>
      <c r="D1641" s="2" t="s">
        <v>151</v>
      </c>
      <c r="E1641" s="2" t="s">
        <v>107</v>
      </c>
      <c r="F1641" s="8" t="s">
        <v>36</v>
      </c>
      <c r="G1641" s="8">
        <v>1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5">
        <v>304030139</v>
      </c>
    </row>
    <row r="1642" spans="1:21" hidden="1" x14ac:dyDescent="0.25">
      <c r="A1642" s="8" t="s">
        <v>5018</v>
      </c>
      <c r="B1642" s="2" t="s">
        <v>2059</v>
      </c>
      <c r="C1642" s="2" t="s">
        <v>154</v>
      </c>
      <c r="D1642" s="2" t="s">
        <v>151</v>
      </c>
      <c r="E1642" s="2" t="s">
        <v>107</v>
      </c>
      <c r="F1642" s="8" t="s">
        <v>36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5">
        <v>304030147</v>
      </c>
    </row>
    <row r="1643" spans="1:21" hidden="1" x14ac:dyDescent="0.25">
      <c r="A1643" s="8" t="s">
        <v>5018</v>
      </c>
      <c r="B1643" s="2" t="s">
        <v>2060</v>
      </c>
      <c r="C1643" s="2" t="s">
        <v>154</v>
      </c>
      <c r="D1643" s="2" t="s">
        <v>151</v>
      </c>
      <c r="E1643" s="2" t="s">
        <v>107</v>
      </c>
      <c r="F1643" s="8" t="s">
        <v>36</v>
      </c>
      <c r="G1643" s="8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5">
        <v>304030155</v>
      </c>
    </row>
    <row r="1644" spans="1:21" hidden="1" x14ac:dyDescent="0.25">
      <c r="A1644" s="8" t="s">
        <v>5018</v>
      </c>
      <c r="B1644" s="2" t="s">
        <v>2061</v>
      </c>
      <c r="C1644" s="2" t="s">
        <v>154</v>
      </c>
      <c r="D1644" s="2" t="s">
        <v>151</v>
      </c>
      <c r="E1644" s="2" t="s">
        <v>107</v>
      </c>
      <c r="F1644" s="8" t="s">
        <v>36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5">
        <v>304030163</v>
      </c>
    </row>
    <row r="1645" spans="1:21" hidden="1" x14ac:dyDescent="0.25">
      <c r="A1645" s="8" t="s">
        <v>5018</v>
      </c>
      <c r="B1645" s="2" t="s">
        <v>2062</v>
      </c>
      <c r="C1645" s="2" t="s">
        <v>154</v>
      </c>
      <c r="D1645" s="2" t="s">
        <v>151</v>
      </c>
      <c r="E1645" s="2" t="s">
        <v>107</v>
      </c>
      <c r="F1645" s="8" t="s">
        <v>36</v>
      </c>
      <c r="G1645" s="8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5">
        <v>304030171</v>
      </c>
    </row>
    <row r="1646" spans="1:21" hidden="1" x14ac:dyDescent="0.25">
      <c r="A1646" s="8" t="s">
        <v>5018</v>
      </c>
      <c r="B1646" s="2" t="s">
        <v>2063</v>
      </c>
      <c r="C1646" s="2" t="s">
        <v>154</v>
      </c>
      <c r="D1646" s="2" t="s">
        <v>151</v>
      </c>
      <c r="E1646" s="2" t="s">
        <v>107</v>
      </c>
      <c r="F1646" s="8" t="s">
        <v>36</v>
      </c>
      <c r="G1646" s="8">
        <v>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5">
        <v>304030180</v>
      </c>
    </row>
    <row r="1647" spans="1:21" hidden="1" x14ac:dyDescent="0.25">
      <c r="A1647" s="8" t="s">
        <v>5018</v>
      </c>
      <c r="B1647" s="2" t="s">
        <v>2064</v>
      </c>
      <c r="C1647" s="2" t="s">
        <v>154</v>
      </c>
      <c r="D1647" s="2" t="s">
        <v>151</v>
      </c>
      <c r="E1647" s="2" t="s">
        <v>107</v>
      </c>
      <c r="F1647" s="8" t="s">
        <v>36</v>
      </c>
      <c r="G1647" s="8">
        <v>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5">
        <v>304030198</v>
      </c>
    </row>
    <row r="1648" spans="1:21" hidden="1" x14ac:dyDescent="0.25">
      <c r="A1648" s="8" t="s">
        <v>5018</v>
      </c>
      <c r="B1648" s="2" t="s">
        <v>2065</v>
      </c>
      <c r="C1648" s="2" t="s">
        <v>154</v>
      </c>
      <c r="D1648" s="2" t="s">
        <v>151</v>
      </c>
      <c r="E1648" s="2" t="s">
        <v>107</v>
      </c>
      <c r="F1648" s="8" t="s">
        <v>36</v>
      </c>
      <c r="G1648" s="8">
        <v>1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5">
        <v>304030201</v>
      </c>
    </row>
    <row r="1649" spans="1:21" hidden="1" x14ac:dyDescent="0.25">
      <c r="A1649" s="8" t="s">
        <v>5018</v>
      </c>
      <c r="B1649" s="2" t="s">
        <v>2066</v>
      </c>
      <c r="C1649" s="2" t="s">
        <v>154</v>
      </c>
      <c r="D1649" s="2" t="s">
        <v>151</v>
      </c>
      <c r="E1649" s="2" t="s">
        <v>107</v>
      </c>
      <c r="F1649" s="8" t="s">
        <v>36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5">
        <v>304030210</v>
      </c>
    </row>
    <row r="1650" spans="1:21" hidden="1" x14ac:dyDescent="0.25">
      <c r="A1650" s="8" t="s">
        <v>5018</v>
      </c>
      <c r="B1650" s="2" t="s">
        <v>2067</v>
      </c>
      <c r="C1650" s="2" t="s">
        <v>154</v>
      </c>
      <c r="D1650" s="2" t="s">
        <v>151</v>
      </c>
      <c r="E1650" s="2" t="s">
        <v>107</v>
      </c>
      <c r="F1650" s="8" t="s">
        <v>36</v>
      </c>
      <c r="G1650" s="8">
        <v>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5">
        <v>304030228</v>
      </c>
    </row>
    <row r="1651" spans="1:21" hidden="1" x14ac:dyDescent="0.25">
      <c r="A1651" s="8" t="s">
        <v>5018</v>
      </c>
      <c r="B1651" s="2" t="s">
        <v>2068</v>
      </c>
      <c r="C1651" s="2" t="s">
        <v>154</v>
      </c>
      <c r="D1651" s="2" t="s">
        <v>151</v>
      </c>
      <c r="E1651" s="2" t="s">
        <v>107</v>
      </c>
      <c r="F1651" s="8" t="s">
        <v>36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5">
        <v>304030236</v>
      </c>
    </row>
    <row r="1652" spans="1:21" hidden="1" x14ac:dyDescent="0.25">
      <c r="A1652" s="8" t="s">
        <v>5018</v>
      </c>
      <c r="B1652" s="2" t="s">
        <v>2069</v>
      </c>
      <c r="C1652" s="2" t="s">
        <v>154</v>
      </c>
      <c r="D1652" s="2" t="s">
        <v>151</v>
      </c>
      <c r="E1652" s="2" t="s">
        <v>107</v>
      </c>
      <c r="F1652" s="8" t="s">
        <v>36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5">
        <v>304030244</v>
      </c>
    </row>
    <row r="1653" spans="1:21" hidden="1" x14ac:dyDescent="0.25">
      <c r="A1653" s="8" t="s">
        <v>5018</v>
      </c>
      <c r="B1653" s="2" t="s">
        <v>2070</v>
      </c>
      <c r="C1653" s="2" t="s">
        <v>155</v>
      </c>
      <c r="D1653" s="2" t="s">
        <v>151</v>
      </c>
      <c r="E1653" s="2" t="s">
        <v>107</v>
      </c>
      <c r="F1653" s="8" t="s">
        <v>36</v>
      </c>
      <c r="G1653" s="8">
        <v>1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5">
        <v>304040010</v>
      </c>
    </row>
    <row r="1654" spans="1:21" hidden="1" x14ac:dyDescent="0.25">
      <c r="A1654" s="8" t="s">
        <v>5018</v>
      </c>
      <c r="B1654" s="2" t="s">
        <v>2071</v>
      </c>
      <c r="C1654" s="2" t="s">
        <v>155</v>
      </c>
      <c r="D1654" s="2" t="s">
        <v>151</v>
      </c>
      <c r="E1654" s="2" t="s">
        <v>107</v>
      </c>
      <c r="F1654" s="8" t="s">
        <v>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5">
        <v>304040029</v>
      </c>
    </row>
    <row r="1655" spans="1:21" hidden="1" x14ac:dyDescent="0.25">
      <c r="A1655" s="8" t="s">
        <v>5018</v>
      </c>
      <c r="B1655" s="2" t="s">
        <v>2072</v>
      </c>
      <c r="C1655" s="2" t="s">
        <v>155</v>
      </c>
      <c r="D1655" s="2" t="s">
        <v>151</v>
      </c>
      <c r="E1655" s="2" t="s">
        <v>107</v>
      </c>
      <c r="F1655" s="8" t="s">
        <v>36</v>
      </c>
      <c r="G1655" s="8">
        <v>1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5">
        <v>304040045</v>
      </c>
    </row>
    <row r="1656" spans="1:21" hidden="1" x14ac:dyDescent="0.25">
      <c r="A1656" s="8" t="s">
        <v>5018</v>
      </c>
      <c r="B1656" s="2" t="s">
        <v>2073</v>
      </c>
      <c r="C1656" s="2" t="s">
        <v>155</v>
      </c>
      <c r="D1656" s="2" t="s">
        <v>151</v>
      </c>
      <c r="E1656" s="2" t="s">
        <v>107</v>
      </c>
      <c r="F1656" s="8" t="s">
        <v>36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5">
        <v>304040053</v>
      </c>
    </row>
    <row r="1657" spans="1:21" hidden="1" x14ac:dyDescent="0.25">
      <c r="A1657" s="8" t="s">
        <v>5018</v>
      </c>
      <c r="B1657" s="2" t="s">
        <v>2074</v>
      </c>
      <c r="C1657" s="2" t="s">
        <v>155</v>
      </c>
      <c r="D1657" s="2" t="s">
        <v>151</v>
      </c>
      <c r="E1657" s="2" t="s">
        <v>107</v>
      </c>
      <c r="F1657" s="8" t="s">
        <v>36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5">
        <v>304040061</v>
      </c>
    </row>
    <row r="1658" spans="1:21" hidden="1" x14ac:dyDescent="0.25">
      <c r="A1658" s="8" t="s">
        <v>5018</v>
      </c>
      <c r="B1658" s="2" t="s">
        <v>2075</v>
      </c>
      <c r="C1658" s="2" t="s">
        <v>155</v>
      </c>
      <c r="D1658" s="2" t="s">
        <v>151</v>
      </c>
      <c r="E1658" s="2" t="s">
        <v>107</v>
      </c>
      <c r="F1658" s="8" t="s">
        <v>36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5">
        <v>304040070</v>
      </c>
    </row>
    <row r="1659" spans="1:21" hidden="1" x14ac:dyDescent="0.25">
      <c r="A1659" s="8" t="s">
        <v>5018</v>
      </c>
      <c r="B1659" s="2" t="s">
        <v>2076</v>
      </c>
      <c r="C1659" s="2" t="s">
        <v>155</v>
      </c>
      <c r="D1659" s="2" t="s">
        <v>151</v>
      </c>
      <c r="E1659" s="2" t="s">
        <v>107</v>
      </c>
      <c r="F1659" s="8" t="s">
        <v>36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5">
        <v>304040088</v>
      </c>
    </row>
    <row r="1660" spans="1:21" hidden="1" x14ac:dyDescent="0.25">
      <c r="A1660" s="8" t="s">
        <v>5018</v>
      </c>
      <c r="B1660" s="2" t="s">
        <v>2077</v>
      </c>
      <c r="C1660" s="2" t="s">
        <v>155</v>
      </c>
      <c r="D1660" s="2" t="s">
        <v>151</v>
      </c>
      <c r="E1660" s="2" t="s">
        <v>107</v>
      </c>
      <c r="F1660" s="8" t="s">
        <v>36</v>
      </c>
      <c r="G1660" s="8">
        <v>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5">
        <v>304040096</v>
      </c>
    </row>
    <row r="1661" spans="1:21" hidden="1" x14ac:dyDescent="0.25">
      <c r="A1661" s="8" t="s">
        <v>5018</v>
      </c>
      <c r="B1661" s="2" t="s">
        <v>2078</v>
      </c>
      <c r="C1661" s="2" t="s">
        <v>155</v>
      </c>
      <c r="D1661" s="2" t="s">
        <v>151</v>
      </c>
      <c r="E1661" s="2" t="s">
        <v>107</v>
      </c>
      <c r="F1661" s="8" t="s">
        <v>36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5">
        <v>304040100</v>
      </c>
    </row>
    <row r="1662" spans="1:21" hidden="1" x14ac:dyDescent="0.25">
      <c r="A1662" s="8" t="s">
        <v>5018</v>
      </c>
      <c r="B1662" s="2" t="s">
        <v>2079</v>
      </c>
      <c r="C1662" s="2" t="s">
        <v>155</v>
      </c>
      <c r="D1662" s="2" t="s">
        <v>151</v>
      </c>
      <c r="E1662" s="2" t="s">
        <v>107</v>
      </c>
      <c r="F1662" s="8" t="s">
        <v>36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5">
        <v>304040118</v>
      </c>
    </row>
    <row r="1663" spans="1:21" hidden="1" x14ac:dyDescent="0.25">
      <c r="A1663" s="8" t="s">
        <v>5018</v>
      </c>
      <c r="B1663" s="2" t="s">
        <v>2080</v>
      </c>
      <c r="C1663" s="2" t="s">
        <v>155</v>
      </c>
      <c r="D1663" s="2" t="s">
        <v>151</v>
      </c>
      <c r="E1663" s="2" t="s">
        <v>107</v>
      </c>
      <c r="F1663" s="8" t="s">
        <v>36</v>
      </c>
      <c r="G1663" s="8">
        <v>1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5">
        <v>304040126</v>
      </c>
    </row>
    <row r="1664" spans="1:21" hidden="1" x14ac:dyDescent="0.25">
      <c r="A1664" s="8" t="s">
        <v>5018</v>
      </c>
      <c r="B1664" s="2" t="s">
        <v>2081</v>
      </c>
      <c r="C1664" s="2" t="s">
        <v>155</v>
      </c>
      <c r="D1664" s="2" t="s">
        <v>151</v>
      </c>
      <c r="E1664" s="2" t="s">
        <v>107</v>
      </c>
      <c r="F1664" s="8" t="s">
        <v>36</v>
      </c>
      <c r="G1664" s="8">
        <v>1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5">
        <v>304040134</v>
      </c>
    </row>
    <row r="1665" spans="1:21" hidden="1" x14ac:dyDescent="0.25">
      <c r="A1665" s="8" t="s">
        <v>5018</v>
      </c>
      <c r="B1665" s="2" t="s">
        <v>2082</v>
      </c>
      <c r="C1665" s="2" t="s">
        <v>155</v>
      </c>
      <c r="D1665" s="2" t="s">
        <v>151</v>
      </c>
      <c r="E1665" s="2" t="s">
        <v>107</v>
      </c>
      <c r="F1665" s="8" t="s">
        <v>36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5">
        <v>304040142</v>
      </c>
    </row>
    <row r="1666" spans="1:21" hidden="1" x14ac:dyDescent="0.25">
      <c r="A1666" s="8" t="s">
        <v>5018</v>
      </c>
      <c r="B1666" s="2" t="s">
        <v>2083</v>
      </c>
      <c r="C1666" s="2" t="s">
        <v>155</v>
      </c>
      <c r="D1666" s="2" t="s">
        <v>151</v>
      </c>
      <c r="E1666" s="2" t="s">
        <v>107</v>
      </c>
      <c r="F1666" s="8" t="s">
        <v>36</v>
      </c>
      <c r="G1666" s="8">
        <v>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5">
        <v>304040150</v>
      </c>
    </row>
    <row r="1667" spans="1:21" hidden="1" x14ac:dyDescent="0.25">
      <c r="A1667" s="8" t="s">
        <v>5018</v>
      </c>
      <c r="B1667" s="2" t="s">
        <v>2084</v>
      </c>
      <c r="C1667" s="2" t="s">
        <v>155</v>
      </c>
      <c r="D1667" s="2" t="s">
        <v>151</v>
      </c>
      <c r="E1667" s="2" t="s">
        <v>107</v>
      </c>
      <c r="F1667" s="8" t="s">
        <v>36</v>
      </c>
      <c r="G1667" s="8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5">
        <v>304040169</v>
      </c>
    </row>
    <row r="1668" spans="1:21" hidden="1" x14ac:dyDescent="0.25">
      <c r="A1668" s="8" t="s">
        <v>5018</v>
      </c>
      <c r="B1668" s="2" t="s">
        <v>2085</v>
      </c>
      <c r="C1668" s="2" t="s">
        <v>155</v>
      </c>
      <c r="D1668" s="2" t="s">
        <v>151</v>
      </c>
      <c r="E1668" s="2" t="s">
        <v>107</v>
      </c>
      <c r="F1668" s="8" t="s">
        <v>36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5">
        <v>304040177</v>
      </c>
    </row>
    <row r="1669" spans="1:21" hidden="1" x14ac:dyDescent="0.25">
      <c r="A1669" s="8" t="s">
        <v>5018</v>
      </c>
      <c r="B1669" s="2" t="s">
        <v>2086</v>
      </c>
      <c r="C1669" s="2" t="s">
        <v>155</v>
      </c>
      <c r="D1669" s="2" t="s">
        <v>151</v>
      </c>
      <c r="E1669" s="2" t="s">
        <v>107</v>
      </c>
      <c r="F1669" s="8" t="s">
        <v>36</v>
      </c>
      <c r="G1669" s="8">
        <v>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5">
        <v>304040185</v>
      </c>
    </row>
    <row r="1670" spans="1:21" hidden="1" x14ac:dyDescent="0.25">
      <c r="A1670" s="8" t="s">
        <v>5018</v>
      </c>
      <c r="B1670" s="2" t="s">
        <v>2087</v>
      </c>
      <c r="C1670" s="2" t="s">
        <v>155</v>
      </c>
      <c r="D1670" s="2" t="s">
        <v>151</v>
      </c>
      <c r="E1670" s="2" t="s">
        <v>107</v>
      </c>
      <c r="F1670" s="8" t="s">
        <v>36</v>
      </c>
      <c r="G1670" s="8">
        <v>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5">
        <v>304040193</v>
      </c>
    </row>
    <row r="1671" spans="1:21" hidden="1" x14ac:dyDescent="0.25">
      <c r="A1671" s="8" t="s">
        <v>5018</v>
      </c>
      <c r="B1671" s="2" t="s">
        <v>2088</v>
      </c>
      <c r="C1671" s="2" t="s">
        <v>155</v>
      </c>
      <c r="D1671" s="2" t="s">
        <v>151</v>
      </c>
      <c r="E1671" s="2" t="s">
        <v>107</v>
      </c>
      <c r="F1671" s="8" t="s">
        <v>36</v>
      </c>
      <c r="G1671" s="8">
        <v>1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5">
        <v>304040207</v>
      </c>
    </row>
    <row r="1672" spans="1:21" hidden="1" x14ac:dyDescent="0.25">
      <c r="A1672" s="8" t="s">
        <v>5018</v>
      </c>
      <c r="B1672" s="2" t="s">
        <v>2089</v>
      </c>
      <c r="C1672" s="2" t="s">
        <v>156</v>
      </c>
      <c r="D1672" s="2" t="s">
        <v>151</v>
      </c>
      <c r="E1672" s="2" t="s">
        <v>107</v>
      </c>
      <c r="F1672" s="8" t="s">
        <v>36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5">
        <v>304050016</v>
      </c>
    </row>
    <row r="1673" spans="1:21" hidden="1" x14ac:dyDescent="0.25">
      <c r="A1673" s="8" t="s">
        <v>5018</v>
      </c>
      <c r="B1673" s="2" t="s">
        <v>2090</v>
      </c>
      <c r="C1673" s="2" t="s">
        <v>156</v>
      </c>
      <c r="D1673" s="2" t="s">
        <v>151</v>
      </c>
      <c r="E1673" s="2" t="s">
        <v>107</v>
      </c>
      <c r="F1673" s="8" t="s">
        <v>36</v>
      </c>
      <c r="G1673" s="8">
        <v>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5">
        <v>304050024</v>
      </c>
    </row>
    <row r="1674" spans="1:21" hidden="1" x14ac:dyDescent="0.25">
      <c r="A1674" s="8" t="s">
        <v>5018</v>
      </c>
      <c r="B1674" s="2" t="s">
        <v>2091</v>
      </c>
      <c r="C1674" s="2" t="s">
        <v>156</v>
      </c>
      <c r="D1674" s="2" t="s">
        <v>151</v>
      </c>
      <c r="E1674" s="2" t="s">
        <v>107</v>
      </c>
      <c r="F1674" s="8" t="s">
        <v>36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5">
        <v>304050032</v>
      </c>
    </row>
    <row r="1675" spans="1:21" hidden="1" x14ac:dyDescent="0.25">
      <c r="A1675" s="8" t="s">
        <v>5018</v>
      </c>
      <c r="B1675" s="2" t="s">
        <v>2092</v>
      </c>
      <c r="C1675" s="2" t="s">
        <v>156</v>
      </c>
      <c r="D1675" s="2" t="s">
        <v>151</v>
      </c>
      <c r="E1675" s="2" t="s">
        <v>107</v>
      </c>
      <c r="F1675" s="8" t="s">
        <v>36</v>
      </c>
      <c r="G1675" s="8">
        <v>1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5">
        <v>304050040</v>
      </c>
    </row>
    <row r="1676" spans="1:21" hidden="1" x14ac:dyDescent="0.25">
      <c r="A1676" s="8" t="s">
        <v>5018</v>
      </c>
      <c r="B1676" s="2" t="s">
        <v>2093</v>
      </c>
      <c r="C1676" s="2" t="s">
        <v>156</v>
      </c>
      <c r="D1676" s="2" t="s">
        <v>151</v>
      </c>
      <c r="E1676" s="2" t="s">
        <v>107</v>
      </c>
      <c r="F1676" s="8" t="s">
        <v>36</v>
      </c>
      <c r="G1676" s="8">
        <v>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5">
        <v>304050067</v>
      </c>
    </row>
    <row r="1677" spans="1:21" hidden="1" x14ac:dyDescent="0.25">
      <c r="A1677" s="8" t="s">
        <v>5018</v>
      </c>
      <c r="B1677" s="2" t="s">
        <v>2094</v>
      </c>
      <c r="C1677" s="2" t="s">
        <v>156</v>
      </c>
      <c r="D1677" s="2" t="s">
        <v>151</v>
      </c>
      <c r="E1677" s="2" t="s">
        <v>107</v>
      </c>
      <c r="F1677" s="8" t="s">
        <v>36</v>
      </c>
      <c r="G1677" s="8">
        <v>1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5">
        <v>304050075</v>
      </c>
    </row>
    <row r="1678" spans="1:21" hidden="1" x14ac:dyDescent="0.25">
      <c r="A1678" s="8" t="s">
        <v>5018</v>
      </c>
      <c r="B1678" s="2" t="s">
        <v>2095</v>
      </c>
      <c r="C1678" s="2" t="s">
        <v>156</v>
      </c>
      <c r="D1678" s="2" t="s">
        <v>151</v>
      </c>
      <c r="E1678" s="2" t="s">
        <v>107</v>
      </c>
      <c r="F1678" s="8" t="s">
        <v>36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5">
        <v>304050113</v>
      </c>
    </row>
    <row r="1679" spans="1:21" hidden="1" x14ac:dyDescent="0.25">
      <c r="A1679" s="8" t="s">
        <v>5018</v>
      </c>
      <c r="B1679" s="2" t="s">
        <v>2096</v>
      </c>
      <c r="C1679" s="2" t="s">
        <v>156</v>
      </c>
      <c r="D1679" s="2" t="s">
        <v>151</v>
      </c>
      <c r="E1679" s="2" t="s">
        <v>107</v>
      </c>
      <c r="F1679" s="8" t="s">
        <v>36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5">
        <v>304050121</v>
      </c>
    </row>
    <row r="1680" spans="1:21" hidden="1" x14ac:dyDescent="0.25">
      <c r="A1680" s="8" t="s">
        <v>5018</v>
      </c>
      <c r="B1680" s="2" t="s">
        <v>2097</v>
      </c>
      <c r="C1680" s="2" t="s">
        <v>156</v>
      </c>
      <c r="D1680" s="2" t="s">
        <v>151</v>
      </c>
      <c r="E1680" s="2" t="s">
        <v>107</v>
      </c>
      <c r="F1680" s="8" t="s">
        <v>36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5">
        <v>304050130</v>
      </c>
    </row>
    <row r="1681" spans="1:21" hidden="1" x14ac:dyDescent="0.25">
      <c r="A1681" s="8" t="s">
        <v>5018</v>
      </c>
      <c r="B1681" s="2" t="s">
        <v>2098</v>
      </c>
      <c r="C1681" s="2" t="s">
        <v>156</v>
      </c>
      <c r="D1681" s="2" t="s">
        <v>151</v>
      </c>
      <c r="E1681" s="2" t="s">
        <v>107</v>
      </c>
      <c r="F1681" s="8" t="s">
        <v>36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5">
        <v>304050172</v>
      </c>
    </row>
    <row r="1682" spans="1:21" hidden="1" x14ac:dyDescent="0.25">
      <c r="A1682" s="8" t="s">
        <v>5018</v>
      </c>
      <c r="B1682" s="2" t="s">
        <v>2099</v>
      </c>
      <c r="C1682" s="2" t="s">
        <v>156</v>
      </c>
      <c r="D1682" s="2" t="s">
        <v>151</v>
      </c>
      <c r="E1682" s="2" t="s">
        <v>107</v>
      </c>
      <c r="F1682" s="8" t="s">
        <v>36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5">
        <v>304050180</v>
      </c>
    </row>
    <row r="1683" spans="1:21" hidden="1" x14ac:dyDescent="0.25">
      <c r="A1683" s="8" t="s">
        <v>5018</v>
      </c>
      <c r="B1683" s="2" t="s">
        <v>2100</v>
      </c>
      <c r="C1683" s="2" t="s">
        <v>156</v>
      </c>
      <c r="D1683" s="2" t="s">
        <v>151</v>
      </c>
      <c r="E1683" s="2" t="s">
        <v>107</v>
      </c>
      <c r="F1683" s="8" t="s">
        <v>36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5">
        <v>304050202</v>
      </c>
    </row>
    <row r="1684" spans="1:21" hidden="1" x14ac:dyDescent="0.25">
      <c r="A1684" s="8" t="s">
        <v>5018</v>
      </c>
      <c r="B1684" s="2" t="s">
        <v>2101</v>
      </c>
      <c r="C1684" s="2" t="s">
        <v>156</v>
      </c>
      <c r="D1684" s="2" t="s">
        <v>151</v>
      </c>
      <c r="E1684" s="2" t="s">
        <v>107</v>
      </c>
      <c r="F1684" s="8" t="s">
        <v>36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5">
        <v>304050210</v>
      </c>
    </row>
    <row r="1685" spans="1:21" hidden="1" x14ac:dyDescent="0.25">
      <c r="A1685" s="8" t="s">
        <v>5018</v>
      </c>
      <c r="B1685" s="2" t="s">
        <v>2102</v>
      </c>
      <c r="C1685" s="2" t="s">
        <v>156</v>
      </c>
      <c r="D1685" s="2" t="s">
        <v>151</v>
      </c>
      <c r="E1685" s="2" t="s">
        <v>107</v>
      </c>
      <c r="F1685" s="8" t="s">
        <v>36</v>
      </c>
      <c r="G1685" s="8">
        <v>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5">
        <v>304050229</v>
      </c>
    </row>
    <row r="1686" spans="1:21" hidden="1" x14ac:dyDescent="0.25">
      <c r="A1686" s="8" t="s">
        <v>5018</v>
      </c>
      <c r="B1686" s="2" t="s">
        <v>2103</v>
      </c>
      <c r="C1686" s="2" t="s">
        <v>156</v>
      </c>
      <c r="D1686" s="2" t="s">
        <v>151</v>
      </c>
      <c r="E1686" s="2" t="s">
        <v>107</v>
      </c>
      <c r="F1686" s="8" t="s">
        <v>36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5">
        <v>304050253</v>
      </c>
    </row>
    <row r="1687" spans="1:21" hidden="1" x14ac:dyDescent="0.25">
      <c r="A1687" s="8" t="s">
        <v>5018</v>
      </c>
      <c r="B1687" s="2" t="s">
        <v>2104</v>
      </c>
      <c r="C1687" s="2" t="s">
        <v>156</v>
      </c>
      <c r="D1687" s="2" t="s">
        <v>151</v>
      </c>
      <c r="E1687" s="2" t="s">
        <v>107</v>
      </c>
      <c r="F1687" s="8" t="s">
        <v>36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5">
        <v>304050261</v>
      </c>
    </row>
    <row r="1688" spans="1:21" hidden="1" x14ac:dyDescent="0.25">
      <c r="A1688" s="8" t="s">
        <v>5018</v>
      </c>
      <c r="B1688" s="2" t="s">
        <v>2105</v>
      </c>
      <c r="C1688" s="2" t="s">
        <v>156</v>
      </c>
      <c r="D1688" s="2" t="s">
        <v>151</v>
      </c>
      <c r="E1688" s="2" t="s">
        <v>107</v>
      </c>
      <c r="F1688" s="8" t="s">
        <v>36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5">
        <v>304050270</v>
      </c>
    </row>
    <row r="1689" spans="1:21" hidden="1" x14ac:dyDescent="0.25">
      <c r="A1689" s="8" t="s">
        <v>5018</v>
      </c>
      <c r="B1689" s="2" t="s">
        <v>2106</v>
      </c>
      <c r="C1689" s="2" t="s">
        <v>156</v>
      </c>
      <c r="D1689" s="2" t="s">
        <v>151</v>
      </c>
      <c r="E1689" s="2" t="s">
        <v>107</v>
      </c>
      <c r="F1689" s="8" t="s">
        <v>36</v>
      </c>
      <c r="G1689" s="8">
        <v>1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5">
        <v>304050288</v>
      </c>
    </row>
    <row r="1690" spans="1:21" hidden="1" x14ac:dyDescent="0.25">
      <c r="A1690" s="8" t="s">
        <v>5018</v>
      </c>
      <c r="B1690" s="2" t="s">
        <v>2107</v>
      </c>
      <c r="C1690" s="2" t="s">
        <v>156</v>
      </c>
      <c r="D1690" s="2" t="s">
        <v>151</v>
      </c>
      <c r="E1690" s="2" t="s">
        <v>107</v>
      </c>
      <c r="F1690" s="8" t="s">
        <v>36</v>
      </c>
      <c r="G1690" s="8">
        <v>1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5">
        <v>304050296</v>
      </c>
    </row>
    <row r="1691" spans="1:21" hidden="1" x14ac:dyDescent="0.25">
      <c r="A1691" s="8" t="s">
        <v>5018</v>
      </c>
      <c r="B1691" s="2" t="s">
        <v>2108</v>
      </c>
      <c r="C1691" s="2" t="s">
        <v>156</v>
      </c>
      <c r="D1691" s="2" t="s">
        <v>151</v>
      </c>
      <c r="E1691" s="2" t="s">
        <v>107</v>
      </c>
      <c r="F1691" s="8" t="s">
        <v>36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5">
        <v>304050300</v>
      </c>
    </row>
    <row r="1692" spans="1:21" hidden="1" x14ac:dyDescent="0.25">
      <c r="A1692" s="8" t="s">
        <v>5018</v>
      </c>
      <c r="B1692" s="2" t="s">
        <v>2109</v>
      </c>
      <c r="C1692" s="2" t="s">
        <v>156</v>
      </c>
      <c r="D1692" s="2" t="s">
        <v>151</v>
      </c>
      <c r="E1692" s="2" t="s">
        <v>107</v>
      </c>
      <c r="F1692" s="8" t="s">
        <v>36</v>
      </c>
      <c r="G1692" s="8">
        <v>1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5">
        <v>304050318</v>
      </c>
    </row>
    <row r="1693" spans="1:21" hidden="1" x14ac:dyDescent="0.25">
      <c r="A1693" s="8" t="s">
        <v>5018</v>
      </c>
      <c r="B1693" s="2" t="s">
        <v>2110</v>
      </c>
      <c r="C1693" s="2" t="s">
        <v>156</v>
      </c>
      <c r="D1693" s="2" t="s">
        <v>151</v>
      </c>
      <c r="E1693" s="2" t="s">
        <v>107</v>
      </c>
      <c r="F1693" s="8" t="s">
        <v>36</v>
      </c>
      <c r="G1693" s="8">
        <v>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5">
        <v>304050326</v>
      </c>
    </row>
    <row r="1694" spans="1:21" hidden="1" x14ac:dyDescent="0.25">
      <c r="A1694" s="8" t="s">
        <v>5018</v>
      </c>
      <c r="B1694" s="2" t="s">
        <v>2111</v>
      </c>
      <c r="C1694" s="2" t="s">
        <v>156</v>
      </c>
      <c r="D1694" s="2" t="s">
        <v>151</v>
      </c>
      <c r="E1694" s="2" t="s">
        <v>107</v>
      </c>
      <c r="F1694" s="8" t="s">
        <v>36</v>
      </c>
      <c r="G1694" s="8">
        <v>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5">
        <v>304050334</v>
      </c>
    </row>
    <row r="1695" spans="1:21" hidden="1" x14ac:dyDescent="0.25">
      <c r="A1695" s="8" t="s">
        <v>5018</v>
      </c>
      <c r="B1695" s="2" t="s">
        <v>2112</v>
      </c>
      <c r="C1695" s="2" t="s">
        <v>156</v>
      </c>
      <c r="D1695" s="2" t="s">
        <v>151</v>
      </c>
      <c r="E1695" s="2" t="s">
        <v>107</v>
      </c>
      <c r="F1695" s="8" t="s">
        <v>36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5">
        <v>304050342</v>
      </c>
    </row>
    <row r="1696" spans="1:21" hidden="1" x14ac:dyDescent="0.25">
      <c r="A1696" s="8" t="s">
        <v>5018</v>
      </c>
      <c r="B1696" s="2" t="s">
        <v>2113</v>
      </c>
      <c r="C1696" s="2" t="s">
        <v>157</v>
      </c>
      <c r="D1696" s="2" t="s">
        <v>151</v>
      </c>
      <c r="E1696" s="2" t="s">
        <v>107</v>
      </c>
      <c r="F1696" s="8" t="s">
        <v>36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5">
        <v>304060011</v>
      </c>
    </row>
    <row r="1697" spans="1:21" hidden="1" x14ac:dyDescent="0.25">
      <c r="A1697" s="8" t="s">
        <v>5018</v>
      </c>
      <c r="B1697" s="2" t="s">
        <v>2114</v>
      </c>
      <c r="C1697" s="2" t="s">
        <v>157</v>
      </c>
      <c r="D1697" s="2" t="s">
        <v>151</v>
      </c>
      <c r="E1697" s="2" t="s">
        <v>107</v>
      </c>
      <c r="F1697" s="8" t="s">
        <v>36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5">
        <v>304060038</v>
      </c>
    </row>
    <row r="1698" spans="1:21" hidden="1" x14ac:dyDescent="0.25">
      <c r="A1698" s="8" t="s">
        <v>5018</v>
      </c>
      <c r="B1698" s="2" t="s">
        <v>2115</v>
      </c>
      <c r="C1698" s="2" t="s">
        <v>157</v>
      </c>
      <c r="D1698" s="2" t="s">
        <v>151</v>
      </c>
      <c r="E1698" s="2" t="s">
        <v>107</v>
      </c>
      <c r="F1698" s="8" t="s">
        <v>36</v>
      </c>
      <c r="G1698" s="8">
        <v>1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5">
        <v>304060046</v>
      </c>
    </row>
    <row r="1699" spans="1:21" hidden="1" x14ac:dyDescent="0.25">
      <c r="A1699" s="8" t="s">
        <v>5018</v>
      </c>
      <c r="B1699" s="2" t="s">
        <v>2116</v>
      </c>
      <c r="C1699" s="2" t="s">
        <v>157</v>
      </c>
      <c r="D1699" s="2" t="s">
        <v>151</v>
      </c>
      <c r="E1699" s="2" t="s">
        <v>107</v>
      </c>
      <c r="F1699" s="8" t="s">
        <v>36</v>
      </c>
      <c r="G1699" s="8">
        <v>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5">
        <v>304060070</v>
      </c>
    </row>
    <row r="1700" spans="1:21" hidden="1" x14ac:dyDescent="0.25">
      <c r="A1700" s="8" t="s">
        <v>5018</v>
      </c>
      <c r="B1700" s="2" t="s">
        <v>2117</v>
      </c>
      <c r="C1700" s="2" t="s">
        <v>157</v>
      </c>
      <c r="D1700" s="2" t="s">
        <v>151</v>
      </c>
      <c r="E1700" s="2" t="s">
        <v>107</v>
      </c>
      <c r="F1700" s="8" t="s">
        <v>36</v>
      </c>
      <c r="G1700" s="8">
        <v>1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5">
        <v>304060089</v>
      </c>
    </row>
    <row r="1701" spans="1:21" hidden="1" x14ac:dyDescent="0.25">
      <c r="A1701" s="8" t="s">
        <v>5018</v>
      </c>
      <c r="B1701" s="2" t="s">
        <v>2118</v>
      </c>
      <c r="C1701" s="2" t="s">
        <v>157</v>
      </c>
      <c r="D1701" s="2" t="s">
        <v>151</v>
      </c>
      <c r="E1701" s="2" t="s">
        <v>107</v>
      </c>
      <c r="F1701" s="8" t="s">
        <v>36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5">
        <v>304060097</v>
      </c>
    </row>
    <row r="1702" spans="1:21" hidden="1" x14ac:dyDescent="0.25">
      <c r="A1702" s="8" t="s">
        <v>5018</v>
      </c>
      <c r="B1702" s="2" t="s">
        <v>2119</v>
      </c>
      <c r="C1702" s="2" t="s">
        <v>157</v>
      </c>
      <c r="D1702" s="2" t="s">
        <v>151</v>
      </c>
      <c r="E1702" s="2" t="s">
        <v>107</v>
      </c>
      <c r="F1702" s="8" t="s">
        <v>36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5">
        <v>304060100</v>
      </c>
    </row>
    <row r="1703" spans="1:21" hidden="1" x14ac:dyDescent="0.25">
      <c r="A1703" s="8" t="s">
        <v>5018</v>
      </c>
      <c r="B1703" s="2" t="s">
        <v>2120</v>
      </c>
      <c r="C1703" s="2" t="s">
        <v>157</v>
      </c>
      <c r="D1703" s="2" t="s">
        <v>151</v>
      </c>
      <c r="E1703" s="2" t="s">
        <v>107</v>
      </c>
      <c r="F1703" s="8" t="s">
        <v>36</v>
      </c>
      <c r="G1703" s="8">
        <v>1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5">
        <v>304060119</v>
      </c>
    </row>
    <row r="1704" spans="1:21" hidden="1" x14ac:dyDescent="0.25">
      <c r="A1704" s="8" t="s">
        <v>5018</v>
      </c>
      <c r="B1704" s="2" t="s">
        <v>2121</v>
      </c>
      <c r="C1704" s="2" t="s">
        <v>157</v>
      </c>
      <c r="D1704" s="2" t="s">
        <v>151</v>
      </c>
      <c r="E1704" s="2" t="s">
        <v>107</v>
      </c>
      <c r="F1704" s="8" t="s">
        <v>36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5">
        <v>304060127</v>
      </c>
    </row>
    <row r="1705" spans="1:21" hidden="1" x14ac:dyDescent="0.25">
      <c r="A1705" s="8" t="s">
        <v>5018</v>
      </c>
      <c r="B1705" s="2" t="s">
        <v>2122</v>
      </c>
      <c r="C1705" s="2" t="s">
        <v>157</v>
      </c>
      <c r="D1705" s="2" t="s">
        <v>151</v>
      </c>
      <c r="E1705" s="2" t="s">
        <v>107</v>
      </c>
      <c r="F1705" s="8" t="s">
        <v>36</v>
      </c>
      <c r="G1705" s="8">
        <v>1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5">
        <v>304060135</v>
      </c>
    </row>
    <row r="1706" spans="1:21" hidden="1" x14ac:dyDescent="0.25">
      <c r="A1706" s="8" t="s">
        <v>5018</v>
      </c>
      <c r="B1706" s="2" t="s">
        <v>2123</v>
      </c>
      <c r="C1706" s="2" t="s">
        <v>157</v>
      </c>
      <c r="D1706" s="2" t="s">
        <v>151</v>
      </c>
      <c r="E1706" s="2" t="s">
        <v>107</v>
      </c>
      <c r="F1706" s="8" t="s">
        <v>36</v>
      </c>
      <c r="G1706" s="8">
        <v>1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5">
        <v>304060151</v>
      </c>
    </row>
    <row r="1707" spans="1:21" hidden="1" x14ac:dyDescent="0.25">
      <c r="A1707" s="8" t="s">
        <v>5018</v>
      </c>
      <c r="B1707" s="2" t="s">
        <v>2124</v>
      </c>
      <c r="C1707" s="2" t="s">
        <v>157</v>
      </c>
      <c r="D1707" s="2" t="s">
        <v>151</v>
      </c>
      <c r="E1707" s="2" t="s">
        <v>107</v>
      </c>
      <c r="F1707" s="8" t="s">
        <v>36</v>
      </c>
      <c r="G1707" s="8">
        <v>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5">
        <v>304060160</v>
      </c>
    </row>
    <row r="1708" spans="1:21" hidden="1" x14ac:dyDescent="0.25">
      <c r="A1708" s="8" t="s">
        <v>5018</v>
      </c>
      <c r="B1708" s="2" t="s">
        <v>2125</v>
      </c>
      <c r="C1708" s="2" t="s">
        <v>157</v>
      </c>
      <c r="D1708" s="2" t="s">
        <v>151</v>
      </c>
      <c r="E1708" s="2" t="s">
        <v>107</v>
      </c>
      <c r="F1708" s="8" t="s">
        <v>36</v>
      </c>
      <c r="G1708" s="8">
        <v>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5">
        <v>304060178</v>
      </c>
    </row>
    <row r="1709" spans="1:21" hidden="1" x14ac:dyDescent="0.25">
      <c r="A1709" s="8" t="s">
        <v>5018</v>
      </c>
      <c r="B1709" s="2" t="s">
        <v>2126</v>
      </c>
      <c r="C1709" s="2" t="s">
        <v>157</v>
      </c>
      <c r="D1709" s="2" t="s">
        <v>151</v>
      </c>
      <c r="E1709" s="2" t="s">
        <v>107</v>
      </c>
      <c r="F1709" s="8" t="s">
        <v>36</v>
      </c>
      <c r="G1709" s="8">
        <v>1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5">
        <v>304060186</v>
      </c>
    </row>
    <row r="1710" spans="1:21" hidden="1" x14ac:dyDescent="0.25">
      <c r="A1710" s="8" t="s">
        <v>5018</v>
      </c>
      <c r="B1710" s="2" t="s">
        <v>2127</v>
      </c>
      <c r="C1710" s="2" t="s">
        <v>157</v>
      </c>
      <c r="D1710" s="2" t="s">
        <v>151</v>
      </c>
      <c r="E1710" s="2" t="s">
        <v>107</v>
      </c>
      <c r="F1710" s="8" t="s">
        <v>36</v>
      </c>
      <c r="G1710" s="8">
        <v>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5">
        <v>304060208</v>
      </c>
    </row>
    <row r="1711" spans="1:21" hidden="1" x14ac:dyDescent="0.25">
      <c r="A1711" s="8" t="s">
        <v>5018</v>
      </c>
      <c r="B1711" s="2" t="s">
        <v>2128</v>
      </c>
      <c r="C1711" s="2" t="s">
        <v>157</v>
      </c>
      <c r="D1711" s="2" t="s">
        <v>151</v>
      </c>
      <c r="E1711" s="2" t="s">
        <v>107</v>
      </c>
      <c r="F1711" s="8" t="s">
        <v>36</v>
      </c>
      <c r="G1711" s="8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5">
        <v>304060216</v>
      </c>
    </row>
    <row r="1712" spans="1:21" hidden="1" x14ac:dyDescent="0.25">
      <c r="A1712" s="8" t="s">
        <v>5018</v>
      </c>
      <c r="B1712" s="2" t="s">
        <v>2129</v>
      </c>
      <c r="C1712" s="2" t="s">
        <v>157</v>
      </c>
      <c r="D1712" s="2" t="s">
        <v>151</v>
      </c>
      <c r="E1712" s="2" t="s">
        <v>107</v>
      </c>
      <c r="F1712" s="8" t="s">
        <v>36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5">
        <v>304060224</v>
      </c>
    </row>
    <row r="1713" spans="1:21" hidden="1" x14ac:dyDescent="0.25">
      <c r="A1713" s="8" t="s">
        <v>5018</v>
      </c>
      <c r="B1713" s="2" t="s">
        <v>2130</v>
      </c>
      <c r="C1713" s="2" t="s">
        <v>157</v>
      </c>
      <c r="D1713" s="2" t="s">
        <v>151</v>
      </c>
      <c r="E1713" s="2" t="s">
        <v>107</v>
      </c>
      <c r="F1713" s="8" t="s">
        <v>36</v>
      </c>
      <c r="G1713" s="8">
        <v>1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5">
        <v>304060232</v>
      </c>
    </row>
    <row r="1714" spans="1:21" hidden="1" x14ac:dyDescent="0.25">
      <c r="A1714" s="8" t="s">
        <v>5018</v>
      </c>
      <c r="B1714" s="2" t="s">
        <v>2131</v>
      </c>
      <c r="C1714" s="2" t="s">
        <v>157</v>
      </c>
      <c r="D1714" s="2" t="s">
        <v>151</v>
      </c>
      <c r="E1714" s="2" t="s">
        <v>107</v>
      </c>
      <c r="F1714" s="8" t="s">
        <v>36</v>
      </c>
      <c r="G1714" s="8">
        <v>1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5">
        <v>304060240</v>
      </c>
    </row>
    <row r="1715" spans="1:21" hidden="1" x14ac:dyDescent="0.25">
      <c r="A1715" s="8" t="s">
        <v>5018</v>
      </c>
      <c r="B1715" s="2" t="s">
        <v>2132</v>
      </c>
      <c r="C1715" s="2" t="s">
        <v>158</v>
      </c>
      <c r="D1715" s="2" t="s">
        <v>151</v>
      </c>
      <c r="E1715" s="2" t="s">
        <v>107</v>
      </c>
      <c r="F1715" s="8" t="s">
        <v>36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5">
        <v>304070017</v>
      </c>
    </row>
    <row r="1716" spans="1:21" hidden="1" x14ac:dyDescent="0.25">
      <c r="A1716" s="8" t="s">
        <v>5018</v>
      </c>
      <c r="B1716" s="2" t="s">
        <v>2133</v>
      </c>
      <c r="C1716" s="2" t="s">
        <v>158</v>
      </c>
      <c r="D1716" s="2" t="s">
        <v>151</v>
      </c>
      <c r="E1716" s="2" t="s">
        <v>107</v>
      </c>
      <c r="F1716" s="8" t="s">
        <v>36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5">
        <v>304070025</v>
      </c>
    </row>
    <row r="1717" spans="1:21" hidden="1" x14ac:dyDescent="0.25">
      <c r="A1717" s="8" t="s">
        <v>5018</v>
      </c>
      <c r="B1717" s="2" t="s">
        <v>2134</v>
      </c>
      <c r="C1717" s="2" t="s">
        <v>158</v>
      </c>
      <c r="D1717" s="2" t="s">
        <v>151</v>
      </c>
      <c r="E1717" s="2" t="s">
        <v>107</v>
      </c>
      <c r="F1717" s="8" t="s">
        <v>36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5">
        <v>304070033</v>
      </c>
    </row>
    <row r="1718" spans="1:21" hidden="1" x14ac:dyDescent="0.25">
      <c r="A1718" s="8" t="s">
        <v>5018</v>
      </c>
      <c r="B1718" s="2" t="s">
        <v>2135</v>
      </c>
      <c r="C1718" s="2" t="s">
        <v>158</v>
      </c>
      <c r="D1718" s="2" t="s">
        <v>151</v>
      </c>
      <c r="E1718" s="2" t="s">
        <v>107</v>
      </c>
      <c r="F1718" s="8" t="s">
        <v>36</v>
      </c>
      <c r="G1718" s="8">
        <v>1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5">
        <v>304070041</v>
      </c>
    </row>
    <row r="1719" spans="1:21" hidden="1" x14ac:dyDescent="0.25">
      <c r="A1719" s="8" t="s">
        <v>5018</v>
      </c>
      <c r="B1719" s="2" t="s">
        <v>2136</v>
      </c>
      <c r="C1719" s="2" t="s">
        <v>158</v>
      </c>
      <c r="D1719" s="2" t="s">
        <v>151</v>
      </c>
      <c r="E1719" s="2" t="s">
        <v>107</v>
      </c>
      <c r="F1719" s="8" t="s">
        <v>36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5">
        <v>304070050</v>
      </c>
    </row>
    <row r="1720" spans="1:21" hidden="1" x14ac:dyDescent="0.25">
      <c r="A1720" s="8" t="s">
        <v>5018</v>
      </c>
      <c r="B1720" s="2" t="s">
        <v>2137</v>
      </c>
      <c r="C1720" s="2" t="s">
        <v>158</v>
      </c>
      <c r="D1720" s="2" t="s">
        <v>151</v>
      </c>
      <c r="E1720" s="2" t="s">
        <v>107</v>
      </c>
      <c r="F1720" s="8" t="s">
        <v>36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5">
        <v>304070068</v>
      </c>
    </row>
    <row r="1721" spans="1:21" hidden="1" x14ac:dyDescent="0.25">
      <c r="A1721" s="8" t="s">
        <v>5018</v>
      </c>
      <c r="B1721" s="2" t="s">
        <v>2138</v>
      </c>
      <c r="C1721" s="2" t="s">
        <v>158</v>
      </c>
      <c r="D1721" s="2" t="s">
        <v>151</v>
      </c>
      <c r="E1721" s="2" t="s">
        <v>107</v>
      </c>
      <c r="F1721" s="8" t="s">
        <v>36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5">
        <v>304070076</v>
      </c>
    </row>
    <row r="1722" spans="1:21" hidden="1" x14ac:dyDescent="0.25">
      <c r="A1722" s="8" t="s">
        <v>5018</v>
      </c>
      <c r="B1722" s="2" t="s">
        <v>2139</v>
      </c>
      <c r="C1722" s="2" t="s">
        <v>159</v>
      </c>
      <c r="D1722" s="2" t="s">
        <v>151</v>
      </c>
      <c r="E1722" s="2" t="s">
        <v>107</v>
      </c>
      <c r="F1722" s="8" t="s">
        <v>36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</v>
      </c>
      <c r="T1722" s="8">
        <v>0</v>
      </c>
      <c r="U1722" s="5">
        <v>304080012</v>
      </c>
    </row>
    <row r="1723" spans="1:21" hidden="1" x14ac:dyDescent="0.25">
      <c r="A1723" s="8" t="s">
        <v>5018</v>
      </c>
      <c r="B1723" s="2" t="s">
        <v>2140</v>
      </c>
      <c r="C1723" s="2" t="s">
        <v>159</v>
      </c>
      <c r="D1723" s="2" t="s">
        <v>151</v>
      </c>
      <c r="E1723" s="2" t="s">
        <v>107</v>
      </c>
      <c r="F1723" s="8" t="s">
        <v>36</v>
      </c>
      <c r="G1723" s="8">
        <v>0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>
        <v>1</v>
      </c>
      <c r="Q1723" s="8">
        <v>0</v>
      </c>
      <c r="R1723" s="8">
        <v>0</v>
      </c>
      <c r="S1723" s="8">
        <v>0</v>
      </c>
      <c r="T1723" s="8">
        <v>0</v>
      </c>
      <c r="U1723" s="5">
        <v>304080020</v>
      </c>
    </row>
    <row r="1724" spans="1:21" hidden="1" x14ac:dyDescent="0.25">
      <c r="A1724" s="8" t="s">
        <v>5018</v>
      </c>
      <c r="B1724" s="2" t="s">
        <v>2141</v>
      </c>
      <c r="C1724" s="2" t="s">
        <v>159</v>
      </c>
      <c r="D1724" s="2" t="s">
        <v>151</v>
      </c>
      <c r="E1724" s="2" t="s">
        <v>107</v>
      </c>
      <c r="F1724" s="8" t="s">
        <v>36</v>
      </c>
      <c r="G1724" s="8">
        <v>0</v>
      </c>
      <c r="H1724" s="8">
        <v>1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5">
        <v>304080039</v>
      </c>
    </row>
    <row r="1725" spans="1:21" hidden="1" x14ac:dyDescent="0.25">
      <c r="A1725" s="8" t="s">
        <v>5018</v>
      </c>
      <c r="B1725" s="2" t="s">
        <v>2142</v>
      </c>
      <c r="C1725" s="2" t="s">
        <v>159</v>
      </c>
      <c r="D1725" s="2" t="s">
        <v>151</v>
      </c>
      <c r="E1725" s="2" t="s">
        <v>107</v>
      </c>
      <c r="F1725" s="8" t="s">
        <v>36</v>
      </c>
      <c r="G1725" s="8">
        <v>0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5">
        <v>304080047</v>
      </c>
    </row>
    <row r="1726" spans="1:21" hidden="1" x14ac:dyDescent="0.25">
      <c r="A1726" s="8" t="s">
        <v>5018</v>
      </c>
      <c r="B1726" s="2" t="s">
        <v>2143</v>
      </c>
      <c r="C1726" s="2" t="s">
        <v>159</v>
      </c>
      <c r="D1726" s="2" t="s">
        <v>151</v>
      </c>
      <c r="E1726" s="2" t="s">
        <v>107</v>
      </c>
      <c r="F1726" s="8" t="s">
        <v>36</v>
      </c>
      <c r="G1726" s="8">
        <v>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1</v>
      </c>
      <c r="S1726" s="8">
        <v>1</v>
      </c>
      <c r="T1726" s="8">
        <v>0</v>
      </c>
      <c r="U1726" s="5">
        <v>304080055</v>
      </c>
    </row>
    <row r="1727" spans="1:21" hidden="1" x14ac:dyDescent="0.25">
      <c r="A1727" s="8" t="s">
        <v>5018</v>
      </c>
      <c r="B1727" s="2" t="s">
        <v>2144</v>
      </c>
      <c r="C1727" s="2" t="s">
        <v>159</v>
      </c>
      <c r="D1727" s="2" t="s">
        <v>151</v>
      </c>
      <c r="E1727" s="2" t="s">
        <v>107</v>
      </c>
      <c r="F1727" s="8" t="s">
        <v>36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1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5">
        <v>304080063</v>
      </c>
    </row>
    <row r="1728" spans="1:21" hidden="1" x14ac:dyDescent="0.25">
      <c r="A1728" s="8" t="s">
        <v>5018</v>
      </c>
      <c r="B1728" s="2" t="s">
        <v>2145</v>
      </c>
      <c r="C1728" s="2" t="s">
        <v>159</v>
      </c>
      <c r="D1728" s="2" t="s">
        <v>151</v>
      </c>
      <c r="E1728" s="2" t="s">
        <v>107</v>
      </c>
      <c r="F1728" s="8" t="s">
        <v>36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</v>
      </c>
      <c r="S1728" s="8">
        <v>1</v>
      </c>
      <c r="T1728" s="8">
        <v>0</v>
      </c>
      <c r="U1728" s="5">
        <v>304080071</v>
      </c>
    </row>
    <row r="1729" spans="1:21" hidden="1" x14ac:dyDescent="0.25">
      <c r="A1729" s="8" t="s">
        <v>5018</v>
      </c>
      <c r="B1729" s="2" t="s">
        <v>2146</v>
      </c>
      <c r="C1729" s="2" t="s">
        <v>160</v>
      </c>
      <c r="D1729" s="2" t="s">
        <v>151</v>
      </c>
      <c r="E1729" s="2" t="s">
        <v>107</v>
      </c>
      <c r="F1729" s="8" t="s">
        <v>36</v>
      </c>
      <c r="G1729" s="8">
        <v>0</v>
      </c>
      <c r="H1729" s="8">
        <v>1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5">
        <v>304090018</v>
      </c>
    </row>
    <row r="1730" spans="1:21" hidden="1" x14ac:dyDescent="0.25">
      <c r="A1730" s="8" t="s">
        <v>5018</v>
      </c>
      <c r="B1730" s="2" t="s">
        <v>2147</v>
      </c>
      <c r="C1730" s="2" t="s">
        <v>160</v>
      </c>
      <c r="D1730" s="2" t="s">
        <v>151</v>
      </c>
      <c r="E1730" s="2" t="s">
        <v>107</v>
      </c>
      <c r="F1730" s="8" t="s">
        <v>36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1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5">
        <v>304090026</v>
      </c>
    </row>
    <row r="1731" spans="1:21" hidden="1" x14ac:dyDescent="0.25">
      <c r="A1731" s="8" t="s">
        <v>5018</v>
      </c>
      <c r="B1731" s="2" t="s">
        <v>2148</v>
      </c>
      <c r="C1731" s="2" t="s">
        <v>160</v>
      </c>
      <c r="D1731" s="2" t="s">
        <v>151</v>
      </c>
      <c r="E1731" s="2" t="s">
        <v>107</v>
      </c>
      <c r="F1731" s="8" t="s">
        <v>36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1</v>
      </c>
      <c r="Q1731" s="8">
        <v>0</v>
      </c>
      <c r="R1731" s="8">
        <v>0</v>
      </c>
      <c r="S1731" s="8">
        <v>0</v>
      </c>
      <c r="T1731" s="8">
        <v>0</v>
      </c>
      <c r="U1731" s="5">
        <v>304090034</v>
      </c>
    </row>
    <row r="1732" spans="1:21" hidden="1" x14ac:dyDescent="0.25">
      <c r="A1732" s="8" t="s">
        <v>5018</v>
      </c>
      <c r="B1732" s="2" t="s">
        <v>2149</v>
      </c>
      <c r="C1732" s="2" t="s">
        <v>160</v>
      </c>
      <c r="D1732" s="2" t="s">
        <v>151</v>
      </c>
      <c r="E1732" s="2" t="s">
        <v>107</v>
      </c>
      <c r="F1732" s="8" t="s">
        <v>36</v>
      </c>
      <c r="G1732" s="8">
        <v>0</v>
      </c>
      <c r="H1732" s="8">
        <v>1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5">
        <v>304090042</v>
      </c>
    </row>
    <row r="1733" spans="1:21" hidden="1" x14ac:dyDescent="0.25">
      <c r="A1733" s="8" t="s">
        <v>5018</v>
      </c>
      <c r="B1733" s="2" t="s">
        <v>2150</v>
      </c>
      <c r="C1733" s="2" t="s">
        <v>160</v>
      </c>
      <c r="D1733" s="2" t="s">
        <v>151</v>
      </c>
      <c r="E1733" s="2" t="s">
        <v>107</v>
      </c>
      <c r="F1733" s="8" t="s">
        <v>36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5">
        <v>304090050</v>
      </c>
    </row>
    <row r="1734" spans="1:21" hidden="1" x14ac:dyDescent="0.25">
      <c r="A1734" s="8" t="s">
        <v>5018</v>
      </c>
      <c r="B1734" s="2" t="s">
        <v>2151</v>
      </c>
      <c r="C1734" s="2" t="s">
        <v>160</v>
      </c>
      <c r="D1734" s="2" t="s">
        <v>151</v>
      </c>
      <c r="E1734" s="2" t="s">
        <v>107</v>
      </c>
      <c r="F1734" s="8" t="s">
        <v>36</v>
      </c>
      <c r="G1734" s="8">
        <v>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5">
        <v>304090069</v>
      </c>
    </row>
    <row r="1735" spans="1:21" hidden="1" x14ac:dyDescent="0.25">
      <c r="A1735" s="8" t="s">
        <v>5018</v>
      </c>
      <c r="B1735" s="2" t="s">
        <v>2152</v>
      </c>
      <c r="C1735" s="2" t="s">
        <v>161</v>
      </c>
      <c r="D1735" s="2" t="s">
        <v>151</v>
      </c>
      <c r="E1735" s="2" t="s">
        <v>107</v>
      </c>
      <c r="F1735" s="8" t="s">
        <v>24</v>
      </c>
      <c r="G1735" s="8">
        <v>0</v>
      </c>
      <c r="H1735" s="8">
        <v>1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</v>
      </c>
      <c r="O1735" s="8">
        <v>0</v>
      </c>
      <c r="P1735" s="8">
        <v>1</v>
      </c>
      <c r="Q1735" s="8">
        <v>0</v>
      </c>
      <c r="R1735" s="8">
        <v>0</v>
      </c>
      <c r="S1735" s="8">
        <v>0</v>
      </c>
      <c r="T1735" s="8">
        <v>0</v>
      </c>
      <c r="U1735" s="5">
        <v>304100013</v>
      </c>
    </row>
    <row r="1736" spans="1:21" hidden="1" x14ac:dyDescent="0.25">
      <c r="A1736" s="8" t="s">
        <v>5018</v>
      </c>
      <c r="B1736" s="2" t="s">
        <v>2153</v>
      </c>
      <c r="C1736" s="2" t="s">
        <v>161</v>
      </c>
      <c r="D1736" s="2" t="s">
        <v>151</v>
      </c>
      <c r="E1736" s="2" t="s">
        <v>107</v>
      </c>
      <c r="F1736" s="8" t="s">
        <v>24</v>
      </c>
      <c r="G1736" s="8">
        <v>0</v>
      </c>
      <c r="H1736" s="8">
        <v>1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0</v>
      </c>
      <c r="P1736" s="8">
        <v>1</v>
      </c>
      <c r="Q1736" s="8">
        <v>0</v>
      </c>
      <c r="R1736" s="8">
        <v>0</v>
      </c>
      <c r="S1736" s="8">
        <v>0</v>
      </c>
      <c r="T1736" s="8">
        <v>0</v>
      </c>
      <c r="U1736" s="5">
        <v>304100021</v>
      </c>
    </row>
    <row r="1737" spans="1:21" hidden="1" x14ac:dyDescent="0.25">
      <c r="A1737" s="8" t="s">
        <v>5018</v>
      </c>
      <c r="B1737" s="2" t="s">
        <v>2154</v>
      </c>
      <c r="C1737" s="2" t="s">
        <v>163</v>
      </c>
      <c r="D1737" s="2" t="s">
        <v>162</v>
      </c>
      <c r="E1737" s="2" t="s">
        <v>107</v>
      </c>
      <c r="F1737" s="8" t="s">
        <v>36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1</v>
      </c>
      <c r="T1737" s="8">
        <v>0</v>
      </c>
      <c r="U1737" s="5">
        <v>305010018</v>
      </c>
    </row>
    <row r="1738" spans="1:21" hidden="1" x14ac:dyDescent="0.25">
      <c r="A1738" s="8" t="s">
        <v>5018</v>
      </c>
      <c r="B1738" s="2" t="s">
        <v>2155</v>
      </c>
      <c r="C1738" s="2" t="s">
        <v>163</v>
      </c>
      <c r="D1738" s="2" t="s">
        <v>162</v>
      </c>
      <c r="E1738" s="2" t="s">
        <v>107</v>
      </c>
      <c r="F1738" s="8" t="s">
        <v>36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5">
        <v>305010026</v>
      </c>
    </row>
    <row r="1739" spans="1:21" hidden="1" x14ac:dyDescent="0.25">
      <c r="A1739" s="8" t="s">
        <v>5018</v>
      </c>
      <c r="B1739" s="2" t="s">
        <v>2156</v>
      </c>
      <c r="C1739" s="2" t="s">
        <v>163</v>
      </c>
      <c r="D1739" s="2" t="s">
        <v>162</v>
      </c>
      <c r="E1739" s="2" t="s">
        <v>107</v>
      </c>
      <c r="F1739" s="8" t="s">
        <v>24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8">
        <v>0</v>
      </c>
      <c r="T1739" s="8">
        <v>0</v>
      </c>
      <c r="U1739" s="5">
        <v>305010034</v>
      </c>
    </row>
    <row r="1740" spans="1:21" hidden="1" x14ac:dyDescent="0.25">
      <c r="A1740" s="8" t="s">
        <v>5018</v>
      </c>
      <c r="B1740" s="2" t="s">
        <v>2157</v>
      </c>
      <c r="C1740" s="2" t="s">
        <v>163</v>
      </c>
      <c r="D1740" s="2" t="s">
        <v>162</v>
      </c>
      <c r="E1740" s="2" t="s">
        <v>107</v>
      </c>
      <c r="F1740" s="8" t="s">
        <v>36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8">
        <v>0</v>
      </c>
      <c r="T1740" s="8">
        <v>0</v>
      </c>
      <c r="U1740" s="5">
        <v>305010042</v>
      </c>
    </row>
    <row r="1741" spans="1:21" hidden="1" x14ac:dyDescent="0.25">
      <c r="A1741" s="8" t="s">
        <v>5018</v>
      </c>
      <c r="B1741" s="2" t="s">
        <v>2158</v>
      </c>
      <c r="C1741" s="2" t="s">
        <v>163</v>
      </c>
      <c r="D1741" s="2" t="s">
        <v>162</v>
      </c>
      <c r="E1741" s="2" t="s">
        <v>107</v>
      </c>
      <c r="F1741" s="8" t="s">
        <v>36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5">
        <v>305010093</v>
      </c>
    </row>
    <row r="1742" spans="1:21" hidden="1" x14ac:dyDescent="0.25">
      <c r="A1742" s="8" t="s">
        <v>5018</v>
      </c>
      <c r="B1742" s="2" t="s">
        <v>2159</v>
      </c>
      <c r="C1742" s="2" t="s">
        <v>163</v>
      </c>
      <c r="D1742" s="2" t="s">
        <v>162</v>
      </c>
      <c r="E1742" s="2" t="s">
        <v>107</v>
      </c>
      <c r="F1742" s="8" t="s">
        <v>36</v>
      </c>
      <c r="G1742" s="8">
        <v>1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5">
        <v>305010107</v>
      </c>
    </row>
    <row r="1743" spans="1:21" hidden="1" x14ac:dyDescent="0.25">
      <c r="A1743" s="8" t="s">
        <v>5018</v>
      </c>
      <c r="B1743" s="2" t="s">
        <v>2160</v>
      </c>
      <c r="C1743" s="2" t="s">
        <v>163</v>
      </c>
      <c r="D1743" s="2" t="s">
        <v>162</v>
      </c>
      <c r="E1743" s="2" t="s">
        <v>107</v>
      </c>
      <c r="F1743" s="8" t="s">
        <v>36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5">
        <v>305010115</v>
      </c>
    </row>
    <row r="1744" spans="1:21" hidden="1" x14ac:dyDescent="0.25">
      <c r="A1744" s="8" t="s">
        <v>5018</v>
      </c>
      <c r="B1744" s="2" t="s">
        <v>2161</v>
      </c>
      <c r="C1744" s="2" t="s">
        <v>163</v>
      </c>
      <c r="D1744" s="2" t="s">
        <v>162</v>
      </c>
      <c r="E1744" s="2" t="s">
        <v>107</v>
      </c>
      <c r="F1744" s="8" t="s">
        <v>36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1</v>
      </c>
      <c r="S1744" s="8">
        <v>1</v>
      </c>
      <c r="T1744" s="8">
        <v>0</v>
      </c>
      <c r="U1744" s="5">
        <v>305010123</v>
      </c>
    </row>
    <row r="1745" spans="1:21" hidden="1" x14ac:dyDescent="0.25">
      <c r="A1745" s="8" t="s">
        <v>5018</v>
      </c>
      <c r="B1745" s="2" t="s">
        <v>2162</v>
      </c>
      <c r="C1745" s="2" t="s">
        <v>163</v>
      </c>
      <c r="D1745" s="2" t="s">
        <v>162</v>
      </c>
      <c r="E1745" s="2" t="s">
        <v>107</v>
      </c>
      <c r="F1745" s="8" t="s">
        <v>24</v>
      </c>
      <c r="G1745" s="8">
        <v>0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0</v>
      </c>
      <c r="P1745" s="8">
        <v>1</v>
      </c>
      <c r="Q1745" s="8">
        <v>0</v>
      </c>
      <c r="R1745" s="8">
        <v>0</v>
      </c>
      <c r="S1745" s="8">
        <v>0</v>
      </c>
      <c r="T1745" s="8">
        <v>0</v>
      </c>
      <c r="U1745" s="5">
        <v>305010131</v>
      </c>
    </row>
    <row r="1746" spans="1:21" hidden="1" x14ac:dyDescent="0.25">
      <c r="A1746" s="8" t="s">
        <v>5018</v>
      </c>
      <c r="B1746" s="2" t="s">
        <v>2163</v>
      </c>
      <c r="C1746" s="2" t="s">
        <v>163</v>
      </c>
      <c r="D1746" s="2" t="s">
        <v>162</v>
      </c>
      <c r="E1746" s="2" t="s">
        <v>107</v>
      </c>
      <c r="F1746" s="8" t="s">
        <v>24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1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5">
        <v>305010140</v>
      </c>
    </row>
    <row r="1747" spans="1:21" hidden="1" x14ac:dyDescent="0.25">
      <c r="A1747" s="8" t="s">
        <v>5018</v>
      </c>
      <c r="B1747" s="2" t="s">
        <v>2164</v>
      </c>
      <c r="C1747" s="2" t="s">
        <v>163</v>
      </c>
      <c r="D1747" s="2" t="s">
        <v>162</v>
      </c>
      <c r="E1747" s="2" t="s">
        <v>107</v>
      </c>
      <c r="F1747" s="8" t="s">
        <v>24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5">
        <v>305010158</v>
      </c>
    </row>
    <row r="1748" spans="1:21" hidden="1" x14ac:dyDescent="0.25">
      <c r="A1748" s="8" t="s">
        <v>5018</v>
      </c>
      <c r="B1748" s="2" t="s">
        <v>2165</v>
      </c>
      <c r="C1748" s="2" t="s">
        <v>163</v>
      </c>
      <c r="D1748" s="2" t="s">
        <v>162</v>
      </c>
      <c r="E1748" s="2" t="s">
        <v>107</v>
      </c>
      <c r="F1748" s="8" t="s">
        <v>36</v>
      </c>
      <c r="G1748" s="8">
        <v>1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5">
        <v>305010166</v>
      </c>
    </row>
    <row r="1749" spans="1:21" hidden="1" x14ac:dyDescent="0.25">
      <c r="A1749" s="8" t="s">
        <v>5018</v>
      </c>
      <c r="B1749" s="2" t="s">
        <v>2166</v>
      </c>
      <c r="C1749" s="2" t="s">
        <v>163</v>
      </c>
      <c r="D1749" s="2" t="s">
        <v>162</v>
      </c>
      <c r="E1749" s="2" t="s">
        <v>107</v>
      </c>
      <c r="F1749" s="8" t="s">
        <v>24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1</v>
      </c>
      <c r="N1749" s="8">
        <v>0</v>
      </c>
      <c r="O1749" s="8">
        <v>0</v>
      </c>
      <c r="P1749" s="8">
        <v>1</v>
      </c>
      <c r="Q1749" s="8">
        <v>0</v>
      </c>
      <c r="R1749" s="8">
        <v>0</v>
      </c>
      <c r="S1749" s="8">
        <v>0</v>
      </c>
      <c r="T1749" s="8">
        <v>0</v>
      </c>
      <c r="U1749" s="5">
        <v>305010174</v>
      </c>
    </row>
    <row r="1750" spans="1:21" hidden="1" x14ac:dyDescent="0.25">
      <c r="A1750" s="8" t="s">
        <v>5018</v>
      </c>
      <c r="B1750" s="2" t="s">
        <v>2167</v>
      </c>
      <c r="C1750" s="2" t="s">
        <v>163</v>
      </c>
      <c r="D1750" s="2" t="s">
        <v>162</v>
      </c>
      <c r="E1750" s="2" t="s">
        <v>107</v>
      </c>
      <c r="F1750" s="8" t="s">
        <v>36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5">
        <v>305010182</v>
      </c>
    </row>
    <row r="1751" spans="1:21" hidden="1" x14ac:dyDescent="0.25">
      <c r="A1751" s="8" t="s">
        <v>5018</v>
      </c>
      <c r="B1751" s="2" t="s">
        <v>2168</v>
      </c>
      <c r="C1751" s="2" t="s">
        <v>163</v>
      </c>
      <c r="D1751" s="2" t="s">
        <v>162</v>
      </c>
      <c r="E1751" s="2" t="s">
        <v>107</v>
      </c>
      <c r="F1751" s="8" t="s">
        <v>24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1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5">
        <v>305010190</v>
      </c>
    </row>
    <row r="1752" spans="1:21" hidden="1" x14ac:dyDescent="0.25">
      <c r="A1752" s="8" t="s">
        <v>5018</v>
      </c>
      <c r="B1752" s="2" t="s">
        <v>2169</v>
      </c>
      <c r="C1752" s="2" t="s">
        <v>163</v>
      </c>
      <c r="D1752" s="2" t="s">
        <v>162</v>
      </c>
      <c r="E1752" s="2" t="s">
        <v>107</v>
      </c>
      <c r="F1752" s="8" t="s">
        <v>36</v>
      </c>
      <c r="G1752" s="8">
        <v>1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5">
        <v>305010204</v>
      </c>
    </row>
    <row r="1753" spans="1:21" hidden="1" x14ac:dyDescent="0.25">
      <c r="A1753" s="8" t="s">
        <v>5018</v>
      </c>
      <c r="B1753" s="2" t="s">
        <v>2170</v>
      </c>
      <c r="C1753" s="2" t="s">
        <v>163</v>
      </c>
      <c r="D1753" s="2" t="s">
        <v>162</v>
      </c>
      <c r="E1753" s="2" t="s">
        <v>107</v>
      </c>
      <c r="F1753" s="8" t="s">
        <v>36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1</v>
      </c>
      <c r="T1753" s="8">
        <v>0</v>
      </c>
      <c r="U1753" s="5">
        <v>305010212</v>
      </c>
    </row>
    <row r="1754" spans="1:21" hidden="1" x14ac:dyDescent="0.25">
      <c r="A1754" s="8" t="s">
        <v>5018</v>
      </c>
      <c r="B1754" s="2" t="s">
        <v>2171</v>
      </c>
      <c r="C1754" s="2" t="s">
        <v>164</v>
      </c>
      <c r="D1754" s="2" t="s">
        <v>162</v>
      </c>
      <c r="E1754" s="2" t="s">
        <v>107</v>
      </c>
      <c r="F1754" s="8" t="s">
        <v>24</v>
      </c>
      <c r="G1754" s="8">
        <v>0</v>
      </c>
      <c r="H1754" s="8">
        <v>1</v>
      </c>
      <c r="I1754" s="8">
        <v>0</v>
      </c>
      <c r="J1754" s="8">
        <v>0</v>
      </c>
      <c r="K1754" s="8">
        <v>1</v>
      </c>
      <c r="L1754" s="8">
        <v>1</v>
      </c>
      <c r="M1754" s="8">
        <v>1</v>
      </c>
      <c r="N1754" s="8">
        <v>0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5">
        <v>305020013</v>
      </c>
    </row>
    <row r="1755" spans="1:21" hidden="1" x14ac:dyDescent="0.25">
      <c r="A1755" s="8" t="s">
        <v>5018</v>
      </c>
      <c r="B1755" s="2" t="s">
        <v>2172</v>
      </c>
      <c r="C1755" s="2" t="s">
        <v>164</v>
      </c>
      <c r="D1755" s="2" t="s">
        <v>162</v>
      </c>
      <c r="E1755" s="2" t="s">
        <v>107</v>
      </c>
      <c r="F1755" s="8" t="s">
        <v>24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0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5">
        <v>305020021</v>
      </c>
    </row>
    <row r="1756" spans="1:21" hidden="1" x14ac:dyDescent="0.25">
      <c r="A1756" s="8" t="s">
        <v>5018</v>
      </c>
      <c r="B1756" s="2" t="s">
        <v>2173</v>
      </c>
      <c r="C1756" s="2" t="s">
        <v>164</v>
      </c>
      <c r="D1756" s="2" t="s">
        <v>162</v>
      </c>
      <c r="E1756" s="2" t="s">
        <v>107</v>
      </c>
      <c r="F1756" s="8" t="s">
        <v>24</v>
      </c>
      <c r="G1756" s="8">
        <v>0</v>
      </c>
      <c r="H1756" s="8">
        <v>1</v>
      </c>
      <c r="I1756" s="8">
        <v>0</v>
      </c>
      <c r="J1756" s="8">
        <v>0</v>
      </c>
      <c r="K1756" s="8">
        <v>0</v>
      </c>
      <c r="L1756" s="8">
        <v>0</v>
      </c>
      <c r="M1756" s="8">
        <v>1</v>
      </c>
      <c r="N1756" s="8">
        <v>0</v>
      </c>
      <c r="O1756" s="8">
        <v>0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5">
        <v>305020030</v>
      </c>
    </row>
    <row r="1757" spans="1:21" hidden="1" x14ac:dyDescent="0.25">
      <c r="A1757" s="8" t="s">
        <v>5018</v>
      </c>
      <c r="B1757" s="2" t="s">
        <v>2174</v>
      </c>
      <c r="C1757" s="2" t="s">
        <v>164</v>
      </c>
      <c r="D1757" s="2" t="s">
        <v>162</v>
      </c>
      <c r="E1757" s="2" t="s">
        <v>107</v>
      </c>
      <c r="F1757" s="8" t="s">
        <v>24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5">
        <v>305020048</v>
      </c>
    </row>
    <row r="1758" spans="1:21" hidden="1" x14ac:dyDescent="0.25">
      <c r="A1758" s="8" t="s">
        <v>5018</v>
      </c>
      <c r="B1758" s="2" t="s">
        <v>2175</v>
      </c>
      <c r="C1758" s="2" t="s">
        <v>164</v>
      </c>
      <c r="D1758" s="2" t="s">
        <v>162</v>
      </c>
      <c r="E1758" s="2" t="s">
        <v>107</v>
      </c>
      <c r="F1758" s="8" t="s">
        <v>24</v>
      </c>
      <c r="G1758" s="8">
        <v>0</v>
      </c>
      <c r="H1758" s="8">
        <v>1</v>
      </c>
      <c r="I1758" s="8">
        <v>0</v>
      </c>
      <c r="J1758" s="8">
        <v>0</v>
      </c>
      <c r="K1758" s="8">
        <v>1</v>
      </c>
      <c r="L1758" s="8">
        <v>1</v>
      </c>
      <c r="M1758" s="8">
        <v>1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5">
        <v>305020056</v>
      </c>
    </row>
    <row r="1759" spans="1:21" hidden="1" x14ac:dyDescent="0.25">
      <c r="A1759" s="8" t="s">
        <v>5018</v>
      </c>
      <c r="B1759" s="2" t="s">
        <v>2176</v>
      </c>
      <c r="C1759" s="2" t="s">
        <v>166</v>
      </c>
      <c r="D1759" s="2" t="s">
        <v>165</v>
      </c>
      <c r="E1759" s="2" t="s">
        <v>107</v>
      </c>
      <c r="F1759" s="8" t="s">
        <v>24</v>
      </c>
      <c r="G1759" s="8">
        <v>1</v>
      </c>
      <c r="H1759" s="8">
        <v>0</v>
      </c>
      <c r="I1759" s="8">
        <v>0</v>
      </c>
      <c r="J1759" s="8">
        <v>1</v>
      </c>
      <c r="K1759" s="8">
        <v>1</v>
      </c>
      <c r="L1759" s="8">
        <v>1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5">
        <v>306010011</v>
      </c>
    </row>
    <row r="1760" spans="1:21" hidden="1" x14ac:dyDescent="0.25">
      <c r="A1760" s="8" t="s">
        <v>5018</v>
      </c>
      <c r="B1760" s="2" t="s">
        <v>2177</v>
      </c>
      <c r="C1760" s="2" t="s">
        <v>166</v>
      </c>
      <c r="D1760" s="2" t="s">
        <v>165</v>
      </c>
      <c r="E1760" s="2" t="s">
        <v>107</v>
      </c>
      <c r="F1760" s="8" t="s">
        <v>36</v>
      </c>
      <c r="G1760" s="8">
        <v>1</v>
      </c>
      <c r="H1760" s="8">
        <v>0</v>
      </c>
      <c r="I1760" s="8">
        <v>0</v>
      </c>
      <c r="J1760" s="8">
        <v>1</v>
      </c>
      <c r="K1760" s="8">
        <v>1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5">
        <v>306010020</v>
      </c>
    </row>
    <row r="1761" spans="1:21" hidden="1" x14ac:dyDescent="0.25">
      <c r="A1761" s="8" t="s">
        <v>5018</v>
      </c>
      <c r="B1761" s="2" t="s">
        <v>2178</v>
      </c>
      <c r="C1761" s="2" t="s">
        <v>166</v>
      </c>
      <c r="D1761" s="2" t="s">
        <v>165</v>
      </c>
      <c r="E1761" s="2" t="s">
        <v>107</v>
      </c>
      <c r="F1761" s="8" t="s">
        <v>24</v>
      </c>
      <c r="G1761" s="8">
        <v>1</v>
      </c>
      <c r="H1761" s="8">
        <v>0</v>
      </c>
      <c r="I1761" s="8">
        <v>0</v>
      </c>
      <c r="J1761" s="8">
        <v>1</v>
      </c>
      <c r="K1761" s="8">
        <v>1</v>
      </c>
      <c r="L1761" s="8">
        <v>1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5">
        <v>306010038</v>
      </c>
    </row>
    <row r="1762" spans="1:21" hidden="1" x14ac:dyDescent="0.25">
      <c r="A1762" s="8" t="s">
        <v>5018</v>
      </c>
      <c r="B1762" s="2" t="s">
        <v>2179</v>
      </c>
      <c r="C1762" s="2" t="s">
        <v>167</v>
      </c>
      <c r="D1762" s="2" t="s">
        <v>165</v>
      </c>
      <c r="E1762" s="2" t="s">
        <v>107</v>
      </c>
      <c r="F1762" s="8" t="s">
        <v>36</v>
      </c>
      <c r="G1762" s="8">
        <v>1</v>
      </c>
      <c r="H1762" s="8">
        <v>1</v>
      </c>
      <c r="I1762" s="8">
        <v>0</v>
      </c>
      <c r="J1762" s="8">
        <v>0</v>
      </c>
      <c r="K1762" s="8">
        <v>1</v>
      </c>
      <c r="L1762" s="8">
        <v>1</v>
      </c>
      <c r="M1762" s="8">
        <v>0</v>
      </c>
      <c r="N1762" s="8">
        <v>1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5">
        <v>306020017</v>
      </c>
    </row>
    <row r="1763" spans="1:21" hidden="1" x14ac:dyDescent="0.25">
      <c r="A1763" s="8" t="s">
        <v>5018</v>
      </c>
      <c r="B1763" s="2" t="s">
        <v>2180</v>
      </c>
      <c r="C1763" s="2" t="s">
        <v>167</v>
      </c>
      <c r="D1763" s="2" t="s">
        <v>165</v>
      </c>
      <c r="E1763" s="2" t="s">
        <v>107</v>
      </c>
      <c r="F1763" s="8" t="s">
        <v>24</v>
      </c>
      <c r="G1763" s="8">
        <v>1</v>
      </c>
      <c r="H1763" s="8">
        <v>1</v>
      </c>
      <c r="I1763" s="8">
        <v>0</v>
      </c>
      <c r="J1763" s="8">
        <v>1</v>
      </c>
      <c r="K1763" s="8">
        <v>1</v>
      </c>
      <c r="L1763" s="8">
        <v>1</v>
      </c>
      <c r="M1763" s="8">
        <v>0</v>
      </c>
      <c r="N1763" s="8">
        <v>0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5">
        <v>306020025</v>
      </c>
    </row>
    <row r="1764" spans="1:21" hidden="1" x14ac:dyDescent="0.25">
      <c r="A1764" s="8" t="s">
        <v>5018</v>
      </c>
      <c r="B1764" s="2" t="s">
        <v>2181</v>
      </c>
      <c r="C1764" s="2" t="s">
        <v>167</v>
      </c>
      <c r="D1764" s="2" t="s">
        <v>165</v>
      </c>
      <c r="E1764" s="2" t="s">
        <v>107</v>
      </c>
      <c r="F1764" s="8" t="s">
        <v>24</v>
      </c>
      <c r="G1764" s="8">
        <v>1</v>
      </c>
      <c r="H1764" s="8">
        <v>1</v>
      </c>
      <c r="I1764" s="8">
        <v>0</v>
      </c>
      <c r="J1764" s="8">
        <v>1</v>
      </c>
      <c r="K1764" s="8">
        <v>1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5">
        <v>306020033</v>
      </c>
    </row>
    <row r="1765" spans="1:21" hidden="1" x14ac:dyDescent="0.25">
      <c r="A1765" s="8" t="s">
        <v>5018</v>
      </c>
      <c r="B1765" s="2" t="s">
        <v>2182</v>
      </c>
      <c r="C1765" s="2" t="s">
        <v>167</v>
      </c>
      <c r="D1765" s="2" t="s">
        <v>165</v>
      </c>
      <c r="E1765" s="2" t="s">
        <v>107</v>
      </c>
      <c r="F1765" s="8" t="s">
        <v>24</v>
      </c>
      <c r="G1765" s="8">
        <v>1</v>
      </c>
      <c r="H1765" s="8">
        <v>1</v>
      </c>
      <c r="I1765" s="8">
        <v>0</v>
      </c>
      <c r="J1765" s="8">
        <v>0</v>
      </c>
      <c r="K1765" s="8">
        <v>1</v>
      </c>
      <c r="L1765" s="8">
        <v>1</v>
      </c>
      <c r="M1765" s="8">
        <v>0</v>
      </c>
      <c r="N1765" s="8">
        <v>1</v>
      </c>
      <c r="O1765" s="8">
        <v>0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5">
        <v>306020041</v>
      </c>
    </row>
    <row r="1766" spans="1:21" hidden="1" x14ac:dyDescent="0.25">
      <c r="A1766" s="8" t="s">
        <v>5018</v>
      </c>
      <c r="B1766" s="2" t="s">
        <v>2183</v>
      </c>
      <c r="C1766" s="2" t="s">
        <v>167</v>
      </c>
      <c r="D1766" s="2" t="s">
        <v>165</v>
      </c>
      <c r="E1766" s="2" t="s">
        <v>107</v>
      </c>
      <c r="F1766" s="8" t="s">
        <v>36</v>
      </c>
      <c r="G1766" s="8">
        <v>1</v>
      </c>
      <c r="H1766" s="8">
        <v>1</v>
      </c>
      <c r="I1766" s="8">
        <v>0</v>
      </c>
      <c r="J1766" s="8">
        <v>0</v>
      </c>
      <c r="K1766" s="8">
        <v>1</v>
      </c>
      <c r="L1766" s="8">
        <v>1</v>
      </c>
      <c r="M1766" s="8">
        <v>0</v>
      </c>
      <c r="N1766" s="8">
        <v>1</v>
      </c>
      <c r="O1766" s="8">
        <v>0</v>
      </c>
      <c r="P1766" s="8">
        <v>1</v>
      </c>
      <c r="Q1766" s="8">
        <v>0</v>
      </c>
      <c r="R1766" s="8">
        <v>0</v>
      </c>
      <c r="S1766" s="8">
        <v>0</v>
      </c>
      <c r="T1766" s="8">
        <v>0</v>
      </c>
      <c r="U1766" s="5">
        <v>306020050</v>
      </c>
    </row>
    <row r="1767" spans="1:21" hidden="1" x14ac:dyDescent="0.25">
      <c r="A1767" s="8" t="s">
        <v>5018</v>
      </c>
      <c r="B1767" s="2" t="s">
        <v>2184</v>
      </c>
      <c r="C1767" s="2" t="s">
        <v>167</v>
      </c>
      <c r="D1767" s="2" t="s">
        <v>165</v>
      </c>
      <c r="E1767" s="2" t="s">
        <v>107</v>
      </c>
      <c r="F1767" s="8" t="s">
        <v>24</v>
      </c>
      <c r="G1767" s="8">
        <v>1</v>
      </c>
      <c r="H1767" s="8">
        <v>1</v>
      </c>
      <c r="I1767" s="8">
        <v>0</v>
      </c>
      <c r="J1767" s="8">
        <v>0</v>
      </c>
      <c r="K1767" s="8">
        <v>1</v>
      </c>
      <c r="L1767" s="8">
        <v>1</v>
      </c>
      <c r="M1767" s="8">
        <v>0</v>
      </c>
      <c r="N1767" s="8">
        <v>1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5">
        <v>306020068</v>
      </c>
    </row>
    <row r="1768" spans="1:21" hidden="1" x14ac:dyDescent="0.25">
      <c r="A1768" s="8" t="s">
        <v>5018</v>
      </c>
      <c r="B1768" s="2" t="s">
        <v>2185</v>
      </c>
      <c r="C1768" s="2" t="s">
        <v>167</v>
      </c>
      <c r="D1768" s="2" t="s">
        <v>165</v>
      </c>
      <c r="E1768" s="2" t="s">
        <v>107</v>
      </c>
      <c r="F1768" s="8" t="s">
        <v>24</v>
      </c>
      <c r="G1768" s="8">
        <v>1</v>
      </c>
      <c r="H1768" s="8">
        <v>1</v>
      </c>
      <c r="I1768" s="8">
        <v>0</v>
      </c>
      <c r="J1768" s="8">
        <v>0</v>
      </c>
      <c r="K1768" s="8">
        <v>1</v>
      </c>
      <c r="L1768" s="8">
        <v>1</v>
      </c>
      <c r="M1768" s="8">
        <v>0</v>
      </c>
      <c r="N1768" s="8">
        <v>1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5">
        <v>306020076</v>
      </c>
    </row>
    <row r="1769" spans="1:21" hidden="1" x14ac:dyDescent="0.25">
      <c r="A1769" s="8" t="s">
        <v>5018</v>
      </c>
      <c r="B1769" s="2" t="s">
        <v>2186</v>
      </c>
      <c r="C1769" s="2" t="s">
        <v>167</v>
      </c>
      <c r="D1769" s="2" t="s">
        <v>165</v>
      </c>
      <c r="E1769" s="2" t="s">
        <v>107</v>
      </c>
      <c r="F1769" s="8" t="s">
        <v>24</v>
      </c>
      <c r="G1769" s="8">
        <v>1</v>
      </c>
      <c r="H1769" s="8">
        <v>1</v>
      </c>
      <c r="I1769" s="8">
        <v>0</v>
      </c>
      <c r="J1769" s="8">
        <v>0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5">
        <v>306020084</v>
      </c>
    </row>
    <row r="1770" spans="1:21" hidden="1" x14ac:dyDescent="0.25">
      <c r="A1770" s="8" t="s">
        <v>5018</v>
      </c>
      <c r="B1770" s="2" t="s">
        <v>2187</v>
      </c>
      <c r="C1770" s="2" t="s">
        <v>167</v>
      </c>
      <c r="D1770" s="2" t="s">
        <v>165</v>
      </c>
      <c r="E1770" s="2" t="s">
        <v>107</v>
      </c>
      <c r="F1770" s="8" t="s">
        <v>36</v>
      </c>
      <c r="G1770" s="8">
        <v>1</v>
      </c>
      <c r="H1770" s="8">
        <v>1</v>
      </c>
      <c r="I1770" s="8">
        <v>0</v>
      </c>
      <c r="J1770" s="8">
        <v>0</v>
      </c>
      <c r="K1770" s="8">
        <v>1</v>
      </c>
      <c r="L1770" s="8">
        <v>1</v>
      </c>
      <c r="M1770" s="8">
        <v>0</v>
      </c>
      <c r="N1770" s="8">
        <v>1</v>
      </c>
      <c r="O1770" s="8">
        <v>0</v>
      </c>
      <c r="P1770" s="8">
        <v>1</v>
      </c>
      <c r="Q1770" s="8">
        <v>0</v>
      </c>
      <c r="R1770" s="8">
        <v>0</v>
      </c>
      <c r="S1770" s="8">
        <v>0</v>
      </c>
      <c r="T1770" s="8">
        <v>0</v>
      </c>
      <c r="U1770" s="5">
        <v>306020092</v>
      </c>
    </row>
    <row r="1771" spans="1:21" hidden="1" x14ac:dyDescent="0.25">
      <c r="A1771" s="8" t="s">
        <v>5018</v>
      </c>
      <c r="B1771" s="2" t="s">
        <v>2188</v>
      </c>
      <c r="C1771" s="2" t="s">
        <v>167</v>
      </c>
      <c r="D1771" s="2" t="s">
        <v>165</v>
      </c>
      <c r="E1771" s="2" t="s">
        <v>107</v>
      </c>
      <c r="F1771" s="8" t="s">
        <v>36</v>
      </c>
      <c r="G1771" s="8">
        <v>1</v>
      </c>
      <c r="H1771" s="8">
        <v>1</v>
      </c>
      <c r="I1771" s="8">
        <v>0</v>
      </c>
      <c r="J1771" s="8">
        <v>0</v>
      </c>
      <c r="K1771" s="8">
        <v>1</v>
      </c>
      <c r="L1771" s="8">
        <v>1</v>
      </c>
      <c r="M1771" s="8">
        <v>0</v>
      </c>
      <c r="N1771" s="8">
        <v>1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5">
        <v>306020106</v>
      </c>
    </row>
    <row r="1772" spans="1:21" hidden="1" x14ac:dyDescent="0.25">
      <c r="A1772" s="8" t="s">
        <v>5018</v>
      </c>
      <c r="B1772" s="2" t="s">
        <v>2189</v>
      </c>
      <c r="C1772" s="2" t="s">
        <v>167</v>
      </c>
      <c r="D1772" s="2" t="s">
        <v>165</v>
      </c>
      <c r="E1772" s="2" t="s">
        <v>107</v>
      </c>
      <c r="F1772" s="8" t="s">
        <v>24</v>
      </c>
      <c r="G1772" s="8">
        <v>1</v>
      </c>
      <c r="H1772" s="8">
        <v>1</v>
      </c>
      <c r="I1772" s="8">
        <v>0</v>
      </c>
      <c r="J1772" s="8">
        <v>0</v>
      </c>
      <c r="K1772" s="8">
        <v>1</v>
      </c>
      <c r="L1772" s="8">
        <v>1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0</v>
      </c>
      <c r="U1772" s="5">
        <v>306020114</v>
      </c>
    </row>
    <row r="1773" spans="1:21" hidden="1" x14ac:dyDescent="0.25">
      <c r="A1773" s="8" t="s">
        <v>5018</v>
      </c>
      <c r="B1773" s="2" t="s">
        <v>2190</v>
      </c>
      <c r="C1773" s="2" t="s">
        <v>167</v>
      </c>
      <c r="D1773" s="2" t="s">
        <v>165</v>
      </c>
      <c r="E1773" s="2" t="s">
        <v>107</v>
      </c>
      <c r="F1773" s="8" t="s">
        <v>24</v>
      </c>
      <c r="G1773" s="8">
        <v>1</v>
      </c>
      <c r="H1773" s="8">
        <v>1</v>
      </c>
      <c r="I1773" s="8">
        <v>0</v>
      </c>
      <c r="J1773" s="8">
        <v>0</v>
      </c>
      <c r="K1773" s="8">
        <v>1</v>
      </c>
      <c r="L1773" s="8">
        <v>1</v>
      </c>
      <c r="M1773" s="8">
        <v>0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5">
        <v>306020122</v>
      </c>
    </row>
    <row r="1774" spans="1:21" hidden="1" x14ac:dyDescent="0.25">
      <c r="A1774" s="8" t="s">
        <v>5018</v>
      </c>
      <c r="B1774" s="2" t="s">
        <v>2191</v>
      </c>
      <c r="C1774" s="2" t="s">
        <v>167</v>
      </c>
      <c r="D1774" s="2" t="s">
        <v>165</v>
      </c>
      <c r="E1774" s="2" t="s">
        <v>107</v>
      </c>
      <c r="F1774" s="8" t="s">
        <v>36</v>
      </c>
      <c r="G1774" s="8">
        <v>1</v>
      </c>
      <c r="H1774" s="8">
        <v>1</v>
      </c>
      <c r="I1774" s="8">
        <v>0</v>
      </c>
      <c r="J1774" s="8">
        <v>0</v>
      </c>
      <c r="K1774" s="8">
        <v>1</v>
      </c>
      <c r="L1774" s="8">
        <v>1</v>
      </c>
      <c r="M1774" s="8">
        <v>0</v>
      </c>
      <c r="N1774" s="8">
        <v>1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5">
        <v>306020130</v>
      </c>
    </row>
    <row r="1775" spans="1:21" hidden="1" x14ac:dyDescent="0.25">
      <c r="A1775" s="8" t="s">
        <v>5018</v>
      </c>
      <c r="B1775" s="2" t="s">
        <v>2192</v>
      </c>
      <c r="C1775" s="2" t="s">
        <v>167</v>
      </c>
      <c r="D1775" s="2" t="s">
        <v>165</v>
      </c>
      <c r="E1775" s="2" t="s">
        <v>107</v>
      </c>
      <c r="F1775" s="8" t="s">
        <v>24</v>
      </c>
      <c r="G1775" s="8">
        <v>1</v>
      </c>
      <c r="H1775" s="8">
        <v>1</v>
      </c>
      <c r="I1775" s="8">
        <v>0</v>
      </c>
      <c r="J1775" s="8">
        <v>0</v>
      </c>
      <c r="K1775" s="8">
        <v>1</v>
      </c>
      <c r="L1775" s="8">
        <v>1</v>
      </c>
      <c r="M1775" s="8">
        <v>0</v>
      </c>
      <c r="N1775" s="8">
        <v>1</v>
      </c>
      <c r="O1775" s="8">
        <v>0</v>
      </c>
      <c r="P1775" s="8">
        <v>1</v>
      </c>
      <c r="Q1775" s="8">
        <v>0</v>
      </c>
      <c r="R1775" s="8">
        <v>0</v>
      </c>
      <c r="S1775" s="8">
        <v>0</v>
      </c>
      <c r="T1775" s="8">
        <v>0</v>
      </c>
      <c r="U1775" s="5">
        <v>306020149</v>
      </c>
    </row>
    <row r="1776" spans="1:21" hidden="1" x14ac:dyDescent="0.25">
      <c r="A1776" s="8" t="s">
        <v>5018</v>
      </c>
      <c r="B1776" s="2" t="s">
        <v>2193</v>
      </c>
      <c r="C1776" s="2" t="s">
        <v>167</v>
      </c>
      <c r="D1776" s="2" t="s">
        <v>165</v>
      </c>
      <c r="E1776" s="2" t="s">
        <v>107</v>
      </c>
      <c r="F1776" s="8" t="s">
        <v>36</v>
      </c>
      <c r="G1776" s="8">
        <v>1</v>
      </c>
      <c r="H1776" s="8">
        <v>1</v>
      </c>
      <c r="I1776" s="8">
        <v>0</v>
      </c>
      <c r="J1776" s="8">
        <v>0</v>
      </c>
      <c r="K1776" s="8">
        <v>1</v>
      </c>
      <c r="L1776" s="8">
        <v>1</v>
      </c>
      <c r="M1776" s="8">
        <v>0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5">
        <v>306020157</v>
      </c>
    </row>
    <row r="1777" spans="1:21" hidden="1" x14ac:dyDescent="0.25">
      <c r="A1777" s="8" t="s">
        <v>5018</v>
      </c>
      <c r="B1777" s="2" t="s">
        <v>2194</v>
      </c>
      <c r="C1777" s="2" t="s">
        <v>169</v>
      </c>
      <c r="D1777" s="2" t="s">
        <v>168</v>
      </c>
      <c r="E1777" s="2" t="s">
        <v>107</v>
      </c>
      <c r="F1777" s="8" t="s">
        <v>23</v>
      </c>
      <c r="G1777" s="8">
        <v>1</v>
      </c>
      <c r="H1777" s="8">
        <v>1</v>
      </c>
      <c r="I1777" s="8">
        <v>1</v>
      </c>
      <c r="J1777" s="8">
        <v>1</v>
      </c>
      <c r="K1777" s="8">
        <v>1</v>
      </c>
      <c r="L1777" s="8">
        <v>1</v>
      </c>
      <c r="M1777" s="8">
        <v>0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5">
        <v>307010015</v>
      </c>
    </row>
    <row r="1778" spans="1:21" hidden="1" x14ac:dyDescent="0.25">
      <c r="A1778" s="8" t="s">
        <v>5018</v>
      </c>
      <c r="B1778" s="2" t="s">
        <v>2195</v>
      </c>
      <c r="C1778" s="2" t="s">
        <v>169</v>
      </c>
      <c r="D1778" s="2" t="s">
        <v>168</v>
      </c>
      <c r="E1778" s="2" t="s">
        <v>107</v>
      </c>
      <c r="F1778" s="8" t="s">
        <v>23</v>
      </c>
      <c r="G1778" s="8">
        <v>1</v>
      </c>
      <c r="H1778" s="8">
        <v>1</v>
      </c>
      <c r="I1778" s="8">
        <v>1</v>
      </c>
      <c r="J1778" s="8">
        <v>1</v>
      </c>
      <c r="K1778" s="8">
        <v>1</v>
      </c>
      <c r="L1778" s="8">
        <v>1</v>
      </c>
      <c r="M1778" s="8">
        <v>0</v>
      </c>
      <c r="N1778" s="8">
        <v>0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5">
        <v>307010023</v>
      </c>
    </row>
    <row r="1779" spans="1:21" hidden="1" x14ac:dyDescent="0.25">
      <c r="A1779" s="8" t="s">
        <v>5018</v>
      </c>
      <c r="B1779" s="2" t="s">
        <v>2196</v>
      </c>
      <c r="C1779" s="2" t="s">
        <v>169</v>
      </c>
      <c r="D1779" s="2" t="s">
        <v>168</v>
      </c>
      <c r="E1779" s="2" t="s">
        <v>107</v>
      </c>
      <c r="F1779" s="8" t="s">
        <v>23</v>
      </c>
      <c r="G1779" s="8">
        <v>1</v>
      </c>
      <c r="H1779" s="8">
        <v>1</v>
      </c>
      <c r="I1779" s="8">
        <v>1</v>
      </c>
      <c r="J1779" s="8">
        <v>1</v>
      </c>
      <c r="K1779" s="8">
        <v>1</v>
      </c>
      <c r="L1779" s="8">
        <v>1</v>
      </c>
      <c r="M1779" s="8">
        <v>0</v>
      </c>
      <c r="N1779" s="8">
        <v>0</v>
      </c>
      <c r="O1779" s="8">
        <v>1</v>
      </c>
      <c r="P1779" s="8">
        <v>1</v>
      </c>
      <c r="Q1779" s="8">
        <v>0</v>
      </c>
      <c r="R1779" s="8">
        <v>0</v>
      </c>
      <c r="S1779" s="8">
        <v>0</v>
      </c>
      <c r="T1779" s="8">
        <v>0</v>
      </c>
      <c r="U1779" s="5">
        <v>307010031</v>
      </c>
    </row>
    <row r="1780" spans="1:21" hidden="1" x14ac:dyDescent="0.25">
      <c r="A1780" s="8" t="s">
        <v>5018</v>
      </c>
      <c r="B1780" s="2" t="s">
        <v>2197</v>
      </c>
      <c r="C1780" s="2" t="s">
        <v>169</v>
      </c>
      <c r="D1780" s="2" t="s">
        <v>168</v>
      </c>
      <c r="E1780" s="2" t="s">
        <v>107</v>
      </c>
      <c r="F1780" s="8" t="s">
        <v>23</v>
      </c>
      <c r="G1780" s="8">
        <v>1</v>
      </c>
      <c r="H1780" s="8">
        <v>1</v>
      </c>
      <c r="I1780" s="8">
        <v>1</v>
      </c>
      <c r="J1780" s="8">
        <v>1</v>
      </c>
      <c r="K1780" s="8">
        <v>1</v>
      </c>
      <c r="L1780" s="8">
        <v>1</v>
      </c>
      <c r="M1780" s="8">
        <v>0</v>
      </c>
      <c r="N1780" s="8">
        <v>0</v>
      </c>
      <c r="O1780" s="8">
        <v>1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5">
        <v>307010040</v>
      </c>
    </row>
    <row r="1781" spans="1:21" hidden="1" x14ac:dyDescent="0.25">
      <c r="A1781" s="8" t="s">
        <v>5018</v>
      </c>
      <c r="B1781" s="2" t="s">
        <v>2198</v>
      </c>
      <c r="C1781" s="2" t="s">
        <v>169</v>
      </c>
      <c r="D1781" s="2" t="s">
        <v>168</v>
      </c>
      <c r="E1781" s="2" t="s">
        <v>107</v>
      </c>
      <c r="F1781" s="8" t="s">
        <v>24</v>
      </c>
      <c r="G1781" s="8">
        <v>1</v>
      </c>
      <c r="H1781" s="8">
        <v>1</v>
      </c>
      <c r="I1781" s="8">
        <v>1</v>
      </c>
      <c r="J1781" s="8">
        <v>1</v>
      </c>
      <c r="K1781" s="8">
        <v>1</v>
      </c>
      <c r="L1781" s="8">
        <v>1</v>
      </c>
      <c r="M1781" s="8">
        <v>0</v>
      </c>
      <c r="N1781" s="8">
        <v>1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5">
        <v>307010058</v>
      </c>
    </row>
    <row r="1782" spans="1:21" hidden="1" x14ac:dyDescent="0.25">
      <c r="A1782" s="8" t="s">
        <v>5018</v>
      </c>
      <c r="B1782" s="2" t="s">
        <v>2199</v>
      </c>
      <c r="C1782" s="2" t="s">
        <v>170</v>
      </c>
      <c r="D1782" s="2" t="s">
        <v>168</v>
      </c>
      <c r="E1782" s="2" t="s">
        <v>107</v>
      </c>
      <c r="F1782" s="8" t="s">
        <v>23</v>
      </c>
      <c r="G1782" s="8">
        <v>1</v>
      </c>
      <c r="H1782" s="8">
        <v>1</v>
      </c>
      <c r="I1782" s="8">
        <v>1</v>
      </c>
      <c r="J1782" s="8">
        <v>1</v>
      </c>
      <c r="K1782" s="8">
        <v>1</v>
      </c>
      <c r="L1782" s="8">
        <v>1</v>
      </c>
      <c r="M1782" s="8">
        <v>0</v>
      </c>
      <c r="N1782" s="8">
        <v>0</v>
      </c>
      <c r="O1782" s="8">
        <v>1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5">
        <v>307020010</v>
      </c>
    </row>
    <row r="1783" spans="1:21" hidden="1" x14ac:dyDescent="0.25">
      <c r="A1783" s="8" t="s">
        <v>5018</v>
      </c>
      <c r="B1783" s="2" t="s">
        <v>2200</v>
      </c>
      <c r="C1783" s="2" t="s">
        <v>170</v>
      </c>
      <c r="D1783" s="2" t="s">
        <v>168</v>
      </c>
      <c r="E1783" s="2" t="s">
        <v>107</v>
      </c>
      <c r="F1783" s="8" t="s">
        <v>23</v>
      </c>
      <c r="G1783" s="8">
        <v>1</v>
      </c>
      <c r="H1783" s="8">
        <v>1</v>
      </c>
      <c r="I1783" s="8">
        <v>1</v>
      </c>
      <c r="J1783" s="8">
        <v>1</v>
      </c>
      <c r="K1783" s="8">
        <v>1</v>
      </c>
      <c r="L1783" s="8">
        <v>1</v>
      </c>
      <c r="M1783" s="8">
        <v>0</v>
      </c>
      <c r="N1783" s="8">
        <v>0</v>
      </c>
      <c r="O1783" s="8">
        <v>1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5">
        <v>307020029</v>
      </c>
    </row>
    <row r="1784" spans="1:21" hidden="1" x14ac:dyDescent="0.25">
      <c r="A1784" s="8" t="s">
        <v>5018</v>
      </c>
      <c r="B1784" s="2" t="s">
        <v>2201</v>
      </c>
      <c r="C1784" s="2" t="s">
        <v>170</v>
      </c>
      <c r="D1784" s="2" t="s">
        <v>168</v>
      </c>
      <c r="E1784" s="2" t="s">
        <v>107</v>
      </c>
      <c r="F1784" s="8" t="s">
        <v>24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0</v>
      </c>
      <c r="N1784" s="8">
        <v>1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5">
        <v>307020037</v>
      </c>
    </row>
    <row r="1785" spans="1:21" hidden="1" x14ac:dyDescent="0.25">
      <c r="A1785" s="8" t="s">
        <v>5018</v>
      </c>
      <c r="B1785" s="2" t="s">
        <v>2202</v>
      </c>
      <c r="C1785" s="2" t="s">
        <v>170</v>
      </c>
      <c r="D1785" s="2" t="s">
        <v>168</v>
      </c>
      <c r="E1785" s="2" t="s">
        <v>107</v>
      </c>
      <c r="F1785" s="8" t="s">
        <v>24</v>
      </c>
      <c r="G1785" s="8">
        <v>1</v>
      </c>
      <c r="H1785" s="8">
        <v>1</v>
      </c>
      <c r="I1785" s="8">
        <v>1</v>
      </c>
      <c r="J1785" s="8">
        <v>1</v>
      </c>
      <c r="K1785" s="8">
        <v>1</v>
      </c>
      <c r="L1785" s="8">
        <v>1</v>
      </c>
      <c r="M1785" s="8">
        <v>0</v>
      </c>
      <c r="N1785" s="8">
        <v>1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5">
        <v>307020045</v>
      </c>
    </row>
    <row r="1786" spans="1:21" hidden="1" x14ac:dyDescent="0.25">
      <c r="A1786" s="8" t="s">
        <v>5018</v>
      </c>
      <c r="B1786" s="2" t="s">
        <v>2203</v>
      </c>
      <c r="C1786" s="2" t="s">
        <v>170</v>
      </c>
      <c r="D1786" s="2" t="s">
        <v>168</v>
      </c>
      <c r="E1786" s="2" t="s">
        <v>107</v>
      </c>
      <c r="F1786" s="8" t="s">
        <v>24</v>
      </c>
      <c r="G1786" s="8">
        <v>1</v>
      </c>
      <c r="H1786" s="8">
        <v>1</v>
      </c>
      <c r="I1786" s="8">
        <v>1</v>
      </c>
      <c r="J1786" s="8">
        <v>1</v>
      </c>
      <c r="K1786" s="8">
        <v>1</v>
      </c>
      <c r="L1786" s="8">
        <v>1</v>
      </c>
      <c r="M1786" s="8">
        <v>0</v>
      </c>
      <c r="N1786" s="8">
        <v>1</v>
      </c>
      <c r="O1786" s="8">
        <v>0</v>
      </c>
      <c r="P1786" s="8">
        <v>1</v>
      </c>
      <c r="Q1786" s="8">
        <v>0</v>
      </c>
      <c r="R1786" s="8">
        <v>0</v>
      </c>
      <c r="S1786" s="8">
        <v>0</v>
      </c>
      <c r="T1786" s="8">
        <v>0</v>
      </c>
      <c r="U1786" s="5">
        <v>307020053</v>
      </c>
    </row>
    <row r="1787" spans="1:21" hidden="1" x14ac:dyDescent="0.25">
      <c r="A1787" s="8" t="s">
        <v>5018</v>
      </c>
      <c r="B1787" s="2" t="s">
        <v>2204</v>
      </c>
      <c r="C1787" s="2" t="s">
        <v>170</v>
      </c>
      <c r="D1787" s="2" t="s">
        <v>168</v>
      </c>
      <c r="E1787" s="2" t="s">
        <v>107</v>
      </c>
      <c r="F1787" s="8" t="s">
        <v>24</v>
      </c>
      <c r="G1787" s="8">
        <v>1</v>
      </c>
      <c r="H1787" s="8">
        <v>1</v>
      </c>
      <c r="I1787" s="8">
        <v>1</v>
      </c>
      <c r="J1787" s="8">
        <v>1</v>
      </c>
      <c r="K1787" s="8">
        <v>1</v>
      </c>
      <c r="L1787" s="8">
        <v>1</v>
      </c>
      <c r="M1787" s="8">
        <v>0</v>
      </c>
      <c r="N1787" s="8">
        <v>1</v>
      </c>
      <c r="O1787" s="8">
        <v>0</v>
      </c>
      <c r="P1787" s="8">
        <v>1</v>
      </c>
      <c r="Q1787" s="8">
        <v>0</v>
      </c>
      <c r="R1787" s="8">
        <v>0</v>
      </c>
      <c r="S1787" s="8">
        <v>0</v>
      </c>
      <c r="T1787" s="8">
        <v>0</v>
      </c>
      <c r="U1787" s="5">
        <v>307020061</v>
      </c>
    </row>
    <row r="1788" spans="1:21" hidden="1" x14ac:dyDescent="0.25">
      <c r="A1788" s="8" t="s">
        <v>5018</v>
      </c>
      <c r="B1788" s="2" t="s">
        <v>2205</v>
      </c>
      <c r="C1788" s="2" t="s">
        <v>170</v>
      </c>
      <c r="D1788" s="2" t="s">
        <v>168</v>
      </c>
      <c r="E1788" s="2" t="s">
        <v>107</v>
      </c>
      <c r="F1788" s="8" t="s">
        <v>23</v>
      </c>
      <c r="G1788" s="8">
        <v>1</v>
      </c>
      <c r="H1788" s="8">
        <v>1</v>
      </c>
      <c r="I1788" s="8">
        <v>1</v>
      </c>
      <c r="J1788" s="8">
        <v>1</v>
      </c>
      <c r="K1788" s="8">
        <v>1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5">
        <v>307020070</v>
      </c>
    </row>
    <row r="1789" spans="1:21" hidden="1" x14ac:dyDescent="0.25">
      <c r="A1789" s="8" t="s">
        <v>5018</v>
      </c>
      <c r="B1789" s="2" t="s">
        <v>2206</v>
      </c>
      <c r="C1789" s="2" t="s">
        <v>170</v>
      </c>
      <c r="D1789" s="2" t="s">
        <v>168</v>
      </c>
      <c r="E1789" s="2" t="s">
        <v>107</v>
      </c>
      <c r="F1789" s="8" t="s">
        <v>24</v>
      </c>
      <c r="G1789" s="8">
        <v>1</v>
      </c>
      <c r="H1789" s="8">
        <v>1</v>
      </c>
      <c r="I1789" s="8">
        <v>1</v>
      </c>
      <c r="J1789" s="8">
        <v>1</v>
      </c>
      <c r="K1789" s="8">
        <v>1</v>
      </c>
      <c r="L1789" s="8">
        <v>1</v>
      </c>
      <c r="M1789" s="8">
        <v>0</v>
      </c>
      <c r="N1789" s="8">
        <v>1</v>
      </c>
      <c r="O1789" s="8">
        <v>0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5">
        <v>307020088</v>
      </c>
    </row>
    <row r="1790" spans="1:21" hidden="1" x14ac:dyDescent="0.25">
      <c r="A1790" s="8" t="s">
        <v>5018</v>
      </c>
      <c r="B1790" s="2" t="s">
        <v>2207</v>
      </c>
      <c r="C1790" s="2" t="s">
        <v>170</v>
      </c>
      <c r="D1790" s="2" t="s">
        <v>168</v>
      </c>
      <c r="E1790" s="2" t="s">
        <v>107</v>
      </c>
      <c r="F1790" s="8" t="s">
        <v>24</v>
      </c>
      <c r="G1790" s="8">
        <v>1</v>
      </c>
      <c r="H1790" s="8">
        <v>1</v>
      </c>
      <c r="I1790" s="8">
        <v>1</v>
      </c>
      <c r="J1790" s="8">
        <v>1</v>
      </c>
      <c r="K1790" s="8">
        <v>1</v>
      </c>
      <c r="L1790" s="8">
        <v>1</v>
      </c>
      <c r="M1790" s="8">
        <v>0</v>
      </c>
      <c r="N1790" s="8">
        <v>1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5">
        <v>307020096</v>
      </c>
    </row>
    <row r="1791" spans="1:21" hidden="1" x14ac:dyDescent="0.25">
      <c r="A1791" s="8" t="s">
        <v>5018</v>
      </c>
      <c r="B1791" s="2" t="s">
        <v>2208</v>
      </c>
      <c r="C1791" s="2" t="s">
        <v>170</v>
      </c>
      <c r="D1791" s="2" t="s">
        <v>168</v>
      </c>
      <c r="E1791" s="2" t="s">
        <v>107</v>
      </c>
      <c r="F1791" s="8" t="s">
        <v>24</v>
      </c>
      <c r="G1791" s="8">
        <v>1</v>
      </c>
      <c r="H1791" s="8">
        <v>1</v>
      </c>
      <c r="I1791" s="8">
        <v>1</v>
      </c>
      <c r="J1791" s="8">
        <v>1</v>
      </c>
      <c r="K1791" s="8">
        <v>1</v>
      </c>
      <c r="L1791" s="8">
        <v>1</v>
      </c>
      <c r="M1791" s="8">
        <v>0</v>
      </c>
      <c r="N1791" s="8">
        <v>1</v>
      </c>
      <c r="O1791" s="8">
        <v>0</v>
      </c>
      <c r="P1791" s="8">
        <v>1</v>
      </c>
      <c r="Q1791" s="8">
        <v>0</v>
      </c>
      <c r="R1791" s="8">
        <v>0</v>
      </c>
      <c r="S1791" s="8">
        <v>0</v>
      </c>
      <c r="T1791" s="8">
        <v>0</v>
      </c>
      <c r="U1791" s="5">
        <v>307020100</v>
      </c>
    </row>
    <row r="1792" spans="1:21" hidden="1" x14ac:dyDescent="0.25">
      <c r="A1792" s="8" t="s">
        <v>5018</v>
      </c>
      <c r="B1792" s="2" t="s">
        <v>2209</v>
      </c>
      <c r="C1792" s="2" t="s">
        <v>170</v>
      </c>
      <c r="D1792" s="2" t="s">
        <v>168</v>
      </c>
      <c r="E1792" s="2" t="s">
        <v>107</v>
      </c>
      <c r="F1792" s="8" t="s">
        <v>24</v>
      </c>
      <c r="G1792" s="8">
        <v>1</v>
      </c>
      <c r="H1792" s="8">
        <v>1</v>
      </c>
      <c r="I1792" s="8">
        <v>1</v>
      </c>
      <c r="J1792" s="8">
        <v>1</v>
      </c>
      <c r="K1792" s="8">
        <v>1</v>
      </c>
      <c r="L1792" s="8">
        <v>1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5">
        <v>307020118</v>
      </c>
    </row>
    <row r="1793" spans="1:21" hidden="1" x14ac:dyDescent="0.25">
      <c r="A1793" s="8" t="s">
        <v>5018</v>
      </c>
      <c r="B1793" s="2" t="s">
        <v>2210</v>
      </c>
      <c r="C1793" s="2" t="s">
        <v>171</v>
      </c>
      <c r="D1793" s="2" t="s">
        <v>168</v>
      </c>
      <c r="E1793" s="2" t="s">
        <v>107</v>
      </c>
      <c r="F1793" s="8" t="s">
        <v>23</v>
      </c>
      <c r="G1793" s="8">
        <v>1</v>
      </c>
      <c r="H1793" s="8">
        <v>1</v>
      </c>
      <c r="I1793" s="8">
        <v>1</v>
      </c>
      <c r="J1793" s="8">
        <v>1</v>
      </c>
      <c r="K1793" s="8">
        <v>1</v>
      </c>
      <c r="L1793" s="8">
        <v>1</v>
      </c>
      <c r="M1793" s="8">
        <v>0</v>
      </c>
      <c r="N1793" s="8">
        <v>0</v>
      </c>
      <c r="O1793" s="8">
        <v>1</v>
      </c>
      <c r="P1793" s="8">
        <v>1</v>
      </c>
      <c r="Q1793" s="8">
        <v>0</v>
      </c>
      <c r="R1793" s="8">
        <v>0</v>
      </c>
      <c r="S1793" s="8">
        <v>0</v>
      </c>
      <c r="T1793" s="8">
        <v>0</v>
      </c>
      <c r="U1793" s="5">
        <v>307030024</v>
      </c>
    </row>
    <row r="1794" spans="1:21" hidden="1" x14ac:dyDescent="0.25">
      <c r="A1794" s="8" t="s">
        <v>5018</v>
      </c>
      <c r="B1794" s="2" t="s">
        <v>2211</v>
      </c>
      <c r="C1794" s="2" t="s">
        <v>171</v>
      </c>
      <c r="D1794" s="2" t="s">
        <v>168</v>
      </c>
      <c r="E1794" s="2" t="s">
        <v>107</v>
      </c>
      <c r="F1794" s="8" t="s">
        <v>24</v>
      </c>
      <c r="G1794" s="8">
        <v>1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0</v>
      </c>
      <c r="N1794" s="8">
        <v>1</v>
      </c>
      <c r="O1794" s="8">
        <v>0</v>
      </c>
      <c r="P1794" s="8">
        <v>1</v>
      </c>
      <c r="Q1794" s="8">
        <v>0</v>
      </c>
      <c r="R1794" s="8">
        <v>0</v>
      </c>
      <c r="S1794" s="8">
        <v>0</v>
      </c>
      <c r="T1794" s="8">
        <v>0</v>
      </c>
      <c r="U1794" s="5">
        <v>307030032</v>
      </c>
    </row>
    <row r="1795" spans="1:21" hidden="1" x14ac:dyDescent="0.25">
      <c r="A1795" s="8" t="s">
        <v>5018</v>
      </c>
      <c r="B1795" s="2" t="s">
        <v>2212</v>
      </c>
      <c r="C1795" s="2" t="s">
        <v>171</v>
      </c>
      <c r="D1795" s="2" t="s">
        <v>168</v>
      </c>
      <c r="E1795" s="2" t="s">
        <v>107</v>
      </c>
      <c r="F1795" s="8" t="s">
        <v>23</v>
      </c>
      <c r="G1795" s="8">
        <v>1</v>
      </c>
      <c r="H1795" s="8">
        <v>0</v>
      </c>
      <c r="I1795" s="8">
        <v>0</v>
      </c>
      <c r="J1795" s="8">
        <v>1</v>
      </c>
      <c r="K1795" s="8">
        <v>1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5">
        <v>307030040</v>
      </c>
    </row>
    <row r="1796" spans="1:21" hidden="1" x14ac:dyDescent="0.25">
      <c r="A1796" s="8" t="s">
        <v>5018</v>
      </c>
      <c r="B1796" s="2" t="s">
        <v>2213</v>
      </c>
      <c r="C1796" s="2" t="s">
        <v>171</v>
      </c>
      <c r="D1796" s="2" t="s">
        <v>168</v>
      </c>
      <c r="E1796" s="2" t="s">
        <v>107</v>
      </c>
      <c r="F1796" s="8" t="s">
        <v>23</v>
      </c>
      <c r="G1796" s="8">
        <v>1</v>
      </c>
      <c r="H1796" s="8">
        <v>1</v>
      </c>
      <c r="I1796" s="8">
        <v>1</v>
      </c>
      <c r="J1796" s="8">
        <v>1</v>
      </c>
      <c r="K1796" s="8">
        <v>1</v>
      </c>
      <c r="L1796" s="8">
        <v>1</v>
      </c>
      <c r="M1796" s="8">
        <v>0</v>
      </c>
      <c r="N1796" s="8">
        <v>0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5">
        <v>307030059</v>
      </c>
    </row>
    <row r="1797" spans="1:21" hidden="1" x14ac:dyDescent="0.25">
      <c r="A1797" s="8" t="s">
        <v>5018</v>
      </c>
      <c r="B1797" s="2" t="s">
        <v>2214</v>
      </c>
      <c r="C1797" s="2" t="s">
        <v>172</v>
      </c>
      <c r="D1797" s="2" t="s">
        <v>168</v>
      </c>
      <c r="E1797" s="2" t="s">
        <v>107</v>
      </c>
      <c r="F1797" s="8" t="s">
        <v>24</v>
      </c>
      <c r="G1797" s="8">
        <v>1</v>
      </c>
      <c r="H1797" s="8">
        <v>1</v>
      </c>
      <c r="I1797" s="8">
        <v>1</v>
      </c>
      <c r="J1797" s="8">
        <v>1</v>
      </c>
      <c r="K1797" s="8">
        <v>1</v>
      </c>
      <c r="L1797" s="8">
        <v>1</v>
      </c>
      <c r="M1797" s="8">
        <v>0</v>
      </c>
      <c r="N1797" s="8">
        <v>1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0</v>
      </c>
      <c r="U1797" s="5">
        <v>307040011</v>
      </c>
    </row>
    <row r="1798" spans="1:21" hidden="1" x14ac:dyDescent="0.25">
      <c r="A1798" s="8" t="s">
        <v>5018</v>
      </c>
      <c r="B1798" s="2" t="s">
        <v>2215</v>
      </c>
      <c r="C1798" s="2" t="s">
        <v>172</v>
      </c>
      <c r="D1798" s="2" t="s">
        <v>168</v>
      </c>
      <c r="E1798" s="2" t="s">
        <v>107</v>
      </c>
      <c r="F1798" s="8" t="s">
        <v>24</v>
      </c>
      <c r="G1798" s="8">
        <v>1</v>
      </c>
      <c r="H1798" s="8">
        <v>1</v>
      </c>
      <c r="I1798" s="8">
        <v>1</v>
      </c>
      <c r="J1798" s="8">
        <v>1</v>
      </c>
      <c r="K1798" s="8">
        <v>1</v>
      </c>
      <c r="L1798" s="8">
        <v>1</v>
      </c>
      <c r="M1798" s="8">
        <v>0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5">
        <v>307040062</v>
      </c>
    </row>
    <row r="1799" spans="1:21" hidden="1" x14ac:dyDescent="0.25">
      <c r="A1799" s="8" t="s">
        <v>5018</v>
      </c>
      <c r="B1799" s="2" t="s">
        <v>2216</v>
      </c>
      <c r="C1799" s="2" t="s">
        <v>172</v>
      </c>
      <c r="D1799" s="2" t="s">
        <v>168</v>
      </c>
      <c r="E1799" s="2" t="s">
        <v>107</v>
      </c>
      <c r="F1799" s="8" t="s">
        <v>23</v>
      </c>
      <c r="G1799" s="8">
        <v>1</v>
      </c>
      <c r="H1799" s="8">
        <v>1</v>
      </c>
      <c r="I1799" s="8">
        <v>1</v>
      </c>
      <c r="J1799" s="8">
        <v>1</v>
      </c>
      <c r="K1799" s="8">
        <v>1</v>
      </c>
      <c r="L1799" s="8">
        <v>1</v>
      </c>
      <c r="M1799" s="8">
        <v>0</v>
      </c>
      <c r="N1799" s="8">
        <v>0</v>
      </c>
      <c r="O1799" s="8">
        <v>1</v>
      </c>
      <c r="P1799" s="8">
        <v>1</v>
      </c>
      <c r="Q1799" s="8">
        <v>0</v>
      </c>
      <c r="R1799" s="8">
        <v>0</v>
      </c>
      <c r="S1799" s="8">
        <v>0</v>
      </c>
      <c r="T1799" s="8">
        <v>0</v>
      </c>
      <c r="U1799" s="5">
        <v>307040070</v>
      </c>
    </row>
    <row r="1800" spans="1:21" hidden="1" x14ac:dyDescent="0.25">
      <c r="A1800" s="8" t="s">
        <v>5018</v>
      </c>
      <c r="B1800" s="2" t="s">
        <v>2217</v>
      </c>
      <c r="C1800" s="2" t="s">
        <v>172</v>
      </c>
      <c r="D1800" s="2" t="s">
        <v>168</v>
      </c>
      <c r="E1800" s="2" t="s">
        <v>107</v>
      </c>
      <c r="F1800" s="8" t="s">
        <v>24</v>
      </c>
      <c r="G1800" s="8">
        <v>1</v>
      </c>
      <c r="H1800" s="8">
        <v>1</v>
      </c>
      <c r="I1800" s="8">
        <v>1</v>
      </c>
      <c r="J1800" s="8">
        <v>1</v>
      </c>
      <c r="K1800" s="8">
        <v>1</v>
      </c>
      <c r="L1800" s="8">
        <v>1</v>
      </c>
      <c r="M1800" s="8">
        <v>0</v>
      </c>
      <c r="N1800" s="8">
        <v>1</v>
      </c>
      <c r="O1800" s="8">
        <v>0</v>
      </c>
      <c r="P1800" s="8">
        <v>1</v>
      </c>
      <c r="Q1800" s="8">
        <v>0</v>
      </c>
      <c r="R1800" s="8">
        <v>0</v>
      </c>
      <c r="S1800" s="8">
        <v>0</v>
      </c>
      <c r="T1800" s="8">
        <v>0</v>
      </c>
      <c r="U1800" s="5">
        <v>307040089</v>
      </c>
    </row>
    <row r="1801" spans="1:21" hidden="1" x14ac:dyDescent="0.25">
      <c r="A1801" s="8" t="s">
        <v>5018</v>
      </c>
      <c r="B1801" s="2" t="s">
        <v>2218</v>
      </c>
      <c r="C1801" s="2" t="s">
        <v>172</v>
      </c>
      <c r="D1801" s="2" t="s">
        <v>168</v>
      </c>
      <c r="E1801" s="2" t="s">
        <v>107</v>
      </c>
      <c r="F1801" s="8" t="s">
        <v>36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5">
        <v>307040100</v>
      </c>
    </row>
    <row r="1802" spans="1:21" hidden="1" x14ac:dyDescent="0.25">
      <c r="A1802" s="8" t="s">
        <v>5018</v>
      </c>
      <c r="B1802" s="2" t="s">
        <v>2219</v>
      </c>
      <c r="C1802" s="2" t="s">
        <v>172</v>
      </c>
      <c r="D1802" s="2" t="s">
        <v>168</v>
      </c>
      <c r="E1802" s="2" t="s">
        <v>107</v>
      </c>
      <c r="F1802" s="8" t="s">
        <v>36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5">
        <v>307040119</v>
      </c>
    </row>
    <row r="1803" spans="1:21" hidden="1" x14ac:dyDescent="0.25">
      <c r="A1803" s="8" t="s">
        <v>5018</v>
      </c>
      <c r="B1803" s="2" t="s">
        <v>2220</v>
      </c>
      <c r="C1803" s="2" t="s">
        <v>172</v>
      </c>
      <c r="D1803" s="2" t="s">
        <v>168</v>
      </c>
      <c r="E1803" s="2" t="s">
        <v>107</v>
      </c>
      <c r="F1803" s="8" t="s">
        <v>36</v>
      </c>
      <c r="G1803" s="8">
        <v>1</v>
      </c>
      <c r="H1803" s="8">
        <v>0</v>
      </c>
      <c r="I1803" s="8">
        <v>0</v>
      </c>
      <c r="J1803" s="8">
        <v>0</v>
      </c>
      <c r="K1803" s="8">
        <v>1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5">
        <v>307040127</v>
      </c>
    </row>
    <row r="1804" spans="1:21" hidden="1" x14ac:dyDescent="0.25">
      <c r="A1804" s="8" t="s">
        <v>5018</v>
      </c>
      <c r="B1804" s="2" t="s">
        <v>2221</v>
      </c>
      <c r="C1804" s="2" t="s">
        <v>172</v>
      </c>
      <c r="D1804" s="2" t="s">
        <v>168</v>
      </c>
      <c r="E1804" s="2" t="s">
        <v>107</v>
      </c>
      <c r="F1804" s="8" t="s">
        <v>23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</v>
      </c>
      <c r="M1804" s="8">
        <v>0</v>
      </c>
      <c r="N1804" s="8">
        <v>0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5">
        <v>307040135</v>
      </c>
    </row>
    <row r="1805" spans="1:21" hidden="1" x14ac:dyDescent="0.25">
      <c r="A1805" s="8" t="s">
        <v>5018</v>
      </c>
      <c r="B1805" s="2" t="s">
        <v>2222</v>
      </c>
      <c r="C1805" s="2" t="s">
        <v>172</v>
      </c>
      <c r="D1805" s="2" t="s">
        <v>168</v>
      </c>
      <c r="E1805" s="2" t="s">
        <v>107</v>
      </c>
      <c r="F1805" s="8" t="s">
        <v>23</v>
      </c>
      <c r="G1805" s="8">
        <v>1</v>
      </c>
      <c r="H1805" s="8">
        <v>1</v>
      </c>
      <c r="I1805" s="8">
        <v>1</v>
      </c>
      <c r="J1805" s="8">
        <v>1</v>
      </c>
      <c r="K1805" s="8">
        <v>1</v>
      </c>
      <c r="L1805" s="8">
        <v>1</v>
      </c>
      <c r="M1805" s="8">
        <v>0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0</v>
      </c>
      <c r="T1805" s="8">
        <v>0</v>
      </c>
      <c r="U1805" s="5">
        <v>307040143</v>
      </c>
    </row>
    <row r="1806" spans="1:21" hidden="1" x14ac:dyDescent="0.25">
      <c r="A1806" s="8" t="s">
        <v>5018</v>
      </c>
      <c r="B1806" s="2" t="s">
        <v>2223</v>
      </c>
      <c r="C1806" s="2" t="s">
        <v>172</v>
      </c>
      <c r="D1806" s="2" t="s">
        <v>168</v>
      </c>
      <c r="E1806" s="2" t="s">
        <v>107</v>
      </c>
      <c r="F1806" s="8" t="s">
        <v>23</v>
      </c>
      <c r="G1806" s="8">
        <v>1</v>
      </c>
      <c r="H1806" s="8">
        <v>1</v>
      </c>
      <c r="I1806" s="8">
        <v>1</v>
      </c>
      <c r="J1806" s="8">
        <v>1</v>
      </c>
      <c r="K1806" s="8">
        <v>1</v>
      </c>
      <c r="L1806" s="8">
        <v>1</v>
      </c>
      <c r="M1806" s="8">
        <v>0</v>
      </c>
      <c r="N1806" s="8">
        <v>0</v>
      </c>
      <c r="O1806" s="8">
        <v>1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5">
        <v>307040151</v>
      </c>
    </row>
    <row r="1807" spans="1:21" hidden="1" x14ac:dyDescent="0.25">
      <c r="A1807" s="8" t="s">
        <v>5018</v>
      </c>
      <c r="B1807" s="2" t="s">
        <v>2224</v>
      </c>
      <c r="C1807" s="2" t="s">
        <v>172</v>
      </c>
      <c r="D1807" s="2" t="s">
        <v>168</v>
      </c>
      <c r="E1807" s="2" t="s">
        <v>107</v>
      </c>
      <c r="F1807" s="8" t="s">
        <v>23</v>
      </c>
      <c r="G1807" s="8">
        <v>1</v>
      </c>
      <c r="H1807" s="8">
        <v>1</v>
      </c>
      <c r="I1807" s="8">
        <v>1</v>
      </c>
      <c r="J1807" s="8">
        <v>1</v>
      </c>
      <c r="K1807" s="8">
        <v>1</v>
      </c>
      <c r="L1807" s="8">
        <v>1</v>
      </c>
      <c r="M1807" s="8">
        <v>0</v>
      </c>
      <c r="N1807" s="8">
        <v>0</v>
      </c>
      <c r="O1807" s="8">
        <v>1</v>
      </c>
      <c r="P1807" s="8">
        <v>1</v>
      </c>
      <c r="Q1807" s="8">
        <v>0</v>
      </c>
      <c r="R1807" s="8">
        <v>0</v>
      </c>
      <c r="S1807" s="8">
        <v>0</v>
      </c>
      <c r="T1807" s="8">
        <v>0</v>
      </c>
      <c r="U1807" s="5">
        <v>307040160</v>
      </c>
    </row>
    <row r="1808" spans="1:21" hidden="1" x14ac:dyDescent="0.25">
      <c r="A1808" s="8" t="s">
        <v>5018</v>
      </c>
      <c r="B1808" s="2" t="s">
        <v>2225</v>
      </c>
      <c r="C1808" s="2" t="s">
        <v>174</v>
      </c>
      <c r="D1808" s="2" t="s">
        <v>173</v>
      </c>
      <c r="E1808" s="2" t="s">
        <v>107</v>
      </c>
      <c r="F1808" s="8" t="s">
        <v>24</v>
      </c>
      <c r="G1808" s="8">
        <v>0</v>
      </c>
      <c r="H1808" s="8">
        <v>1</v>
      </c>
      <c r="I1808" s="8">
        <v>0</v>
      </c>
      <c r="J1808" s="8">
        <v>0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5">
        <v>308010019</v>
      </c>
    </row>
    <row r="1809" spans="1:21" hidden="1" x14ac:dyDescent="0.25">
      <c r="A1809" s="8" t="s">
        <v>5018</v>
      </c>
      <c r="B1809" s="2" t="s">
        <v>2226</v>
      </c>
      <c r="C1809" s="2" t="s">
        <v>174</v>
      </c>
      <c r="D1809" s="2" t="s">
        <v>173</v>
      </c>
      <c r="E1809" s="2" t="s">
        <v>107</v>
      </c>
      <c r="F1809" s="8" t="s">
        <v>24</v>
      </c>
      <c r="G1809" s="8">
        <v>0</v>
      </c>
      <c r="H1809" s="8">
        <v>1</v>
      </c>
      <c r="I1809" s="8">
        <v>0</v>
      </c>
      <c r="J1809" s="8">
        <v>0</v>
      </c>
      <c r="K1809" s="8">
        <v>0</v>
      </c>
      <c r="L1809" s="8">
        <v>0</v>
      </c>
      <c r="M1809" s="8">
        <v>1</v>
      </c>
      <c r="N1809" s="8">
        <v>0</v>
      </c>
      <c r="O1809" s="8">
        <v>0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5">
        <v>308010027</v>
      </c>
    </row>
    <row r="1810" spans="1:21" hidden="1" x14ac:dyDescent="0.25">
      <c r="A1810" s="8" t="s">
        <v>5018</v>
      </c>
      <c r="B1810" s="2" t="s">
        <v>2227</v>
      </c>
      <c r="C1810" s="2" t="s">
        <v>174</v>
      </c>
      <c r="D1810" s="2" t="s">
        <v>173</v>
      </c>
      <c r="E1810" s="2" t="s">
        <v>107</v>
      </c>
      <c r="F1810" s="8" t="s">
        <v>24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5">
        <v>308010035</v>
      </c>
    </row>
    <row r="1811" spans="1:21" hidden="1" x14ac:dyDescent="0.25">
      <c r="A1811" s="8" t="s">
        <v>5018</v>
      </c>
      <c r="B1811" s="2" t="s">
        <v>2228</v>
      </c>
      <c r="C1811" s="2" t="s">
        <v>174</v>
      </c>
      <c r="D1811" s="2" t="s">
        <v>173</v>
      </c>
      <c r="E1811" s="2" t="s">
        <v>107</v>
      </c>
      <c r="F1811" s="8" t="s">
        <v>24</v>
      </c>
      <c r="G1811" s="8">
        <v>0</v>
      </c>
      <c r="H1811" s="8">
        <v>1</v>
      </c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5">
        <v>308010043</v>
      </c>
    </row>
    <row r="1812" spans="1:21" hidden="1" x14ac:dyDescent="0.25">
      <c r="A1812" s="8" t="s">
        <v>5018</v>
      </c>
      <c r="B1812" s="2" t="s">
        <v>2229</v>
      </c>
      <c r="C1812" s="2" t="s">
        <v>175</v>
      </c>
      <c r="D1812" s="2" t="s">
        <v>173</v>
      </c>
      <c r="E1812" s="2" t="s">
        <v>107</v>
      </c>
      <c r="F1812" s="8" t="s">
        <v>36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5">
        <v>308020014</v>
      </c>
    </row>
    <row r="1813" spans="1:21" hidden="1" x14ac:dyDescent="0.25">
      <c r="A1813" s="8" t="s">
        <v>5018</v>
      </c>
      <c r="B1813" s="2" t="s">
        <v>2230</v>
      </c>
      <c r="C1813" s="2" t="s">
        <v>175</v>
      </c>
      <c r="D1813" s="2" t="s">
        <v>173</v>
      </c>
      <c r="E1813" s="2" t="s">
        <v>107</v>
      </c>
      <c r="F1813" s="8" t="s">
        <v>24</v>
      </c>
      <c r="G1813" s="8">
        <v>0</v>
      </c>
      <c r="H1813" s="8">
        <v>1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0</v>
      </c>
      <c r="T1813" s="8">
        <v>0</v>
      </c>
      <c r="U1813" s="5">
        <v>308020022</v>
      </c>
    </row>
    <row r="1814" spans="1:21" hidden="1" x14ac:dyDescent="0.25">
      <c r="A1814" s="8" t="s">
        <v>5018</v>
      </c>
      <c r="B1814" s="2" t="s">
        <v>2231</v>
      </c>
      <c r="C1814" s="2" t="s">
        <v>175</v>
      </c>
      <c r="D1814" s="2" t="s">
        <v>173</v>
      </c>
      <c r="E1814" s="2" t="s">
        <v>107</v>
      </c>
      <c r="F1814" s="8" t="s">
        <v>24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1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5">
        <v>308020030</v>
      </c>
    </row>
    <row r="1815" spans="1:21" hidden="1" x14ac:dyDescent="0.25">
      <c r="A1815" s="8" t="s">
        <v>5018</v>
      </c>
      <c r="B1815" s="2" t="s">
        <v>2232</v>
      </c>
      <c r="C1815" s="2" t="s">
        <v>176</v>
      </c>
      <c r="D1815" s="2" t="s">
        <v>173</v>
      </c>
      <c r="E1815" s="2" t="s">
        <v>107</v>
      </c>
      <c r="F1815" s="8" t="s">
        <v>24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1</v>
      </c>
      <c r="N1815" s="8">
        <v>0</v>
      </c>
      <c r="O1815" s="8">
        <v>0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5">
        <v>308030010</v>
      </c>
    </row>
    <row r="1816" spans="1:21" hidden="1" x14ac:dyDescent="0.25">
      <c r="A1816" s="8" t="s">
        <v>5018</v>
      </c>
      <c r="B1816" s="2" t="s">
        <v>2233</v>
      </c>
      <c r="C1816" s="2" t="s">
        <v>176</v>
      </c>
      <c r="D1816" s="2" t="s">
        <v>173</v>
      </c>
      <c r="E1816" s="2" t="s">
        <v>107</v>
      </c>
      <c r="F1816" s="8" t="s">
        <v>24</v>
      </c>
      <c r="G1816" s="8">
        <v>0</v>
      </c>
      <c r="H1816" s="8">
        <v>1</v>
      </c>
      <c r="I1816" s="8">
        <v>0</v>
      </c>
      <c r="J1816" s="8">
        <v>0</v>
      </c>
      <c r="K1816" s="8">
        <v>0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0</v>
      </c>
      <c r="R1816" s="8">
        <v>0</v>
      </c>
      <c r="S1816" s="8">
        <v>0</v>
      </c>
      <c r="T1816" s="8">
        <v>0</v>
      </c>
      <c r="U1816" s="5">
        <v>308030028</v>
      </c>
    </row>
    <row r="1817" spans="1:21" hidden="1" x14ac:dyDescent="0.25">
      <c r="A1817" s="8" t="s">
        <v>5018</v>
      </c>
      <c r="B1817" s="2" t="s">
        <v>2234</v>
      </c>
      <c r="C1817" s="2" t="s">
        <v>176</v>
      </c>
      <c r="D1817" s="2" t="s">
        <v>173</v>
      </c>
      <c r="E1817" s="2" t="s">
        <v>107</v>
      </c>
      <c r="F1817" s="8" t="s">
        <v>24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s="8">
        <v>1</v>
      </c>
      <c r="N1817" s="8">
        <v>0</v>
      </c>
      <c r="O1817" s="8">
        <v>0</v>
      </c>
      <c r="P1817" s="8">
        <v>1</v>
      </c>
      <c r="Q1817" s="8">
        <v>0</v>
      </c>
      <c r="R1817" s="8">
        <v>0</v>
      </c>
      <c r="S1817" s="8">
        <v>0</v>
      </c>
      <c r="T1817" s="8">
        <v>0</v>
      </c>
      <c r="U1817" s="5">
        <v>308030036</v>
      </c>
    </row>
    <row r="1818" spans="1:21" hidden="1" x14ac:dyDescent="0.25">
      <c r="A1818" s="8" t="s">
        <v>5018</v>
      </c>
      <c r="B1818" s="2" t="s">
        <v>2235</v>
      </c>
      <c r="C1818" s="2" t="s">
        <v>177</v>
      </c>
      <c r="D1818" s="2" t="s">
        <v>173</v>
      </c>
      <c r="E1818" s="2" t="s">
        <v>107</v>
      </c>
      <c r="F1818" s="8" t="s">
        <v>24</v>
      </c>
      <c r="G1818" s="8">
        <v>0</v>
      </c>
      <c r="H1818" s="8">
        <v>1</v>
      </c>
      <c r="I1818" s="8">
        <v>0</v>
      </c>
      <c r="J1818" s="8">
        <v>0</v>
      </c>
      <c r="K1818" s="8">
        <v>0</v>
      </c>
      <c r="L1818" s="8">
        <v>0</v>
      </c>
      <c r="M1818" s="8">
        <v>1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5">
        <v>308040015</v>
      </c>
    </row>
    <row r="1819" spans="1:21" hidden="1" x14ac:dyDescent="0.25">
      <c r="A1819" s="8" t="s">
        <v>5018</v>
      </c>
      <c r="B1819" s="2" t="s">
        <v>2236</v>
      </c>
      <c r="C1819" s="2" t="s">
        <v>177</v>
      </c>
      <c r="D1819" s="2" t="s">
        <v>173</v>
      </c>
      <c r="E1819" s="2" t="s">
        <v>107</v>
      </c>
      <c r="F1819" s="8" t="s">
        <v>24</v>
      </c>
      <c r="G1819" s="8">
        <v>0</v>
      </c>
      <c r="H1819" s="8">
        <v>1</v>
      </c>
      <c r="I1819" s="8">
        <v>0</v>
      </c>
      <c r="J1819" s="8">
        <v>0</v>
      </c>
      <c r="K1819" s="8">
        <v>0</v>
      </c>
      <c r="L1819" s="8">
        <v>0</v>
      </c>
      <c r="M1819" s="8">
        <v>1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5">
        <v>308040023</v>
      </c>
    </row>
    <row r="1820" spans="1:21" hidden="1" x14ac:dyDescent="0.25">
      <c r="A1820" s="8" t="s">
        <v>5018</v>
      </c>
      <c r="B1820" s="2" t="s">
        <v>2237</v>
      </c>
      <c r="C1820" s="2" t="s">
        <v>179</v>
      </c>
      <c r="D1820" s="2" t="s">
        <v>178</v>
      </c>
      <c r="E1820" s="2" t="s">
        <v>107</v>
      </c>
      <c r="F1820" s="8" t="s">
        <v>36</v>
      </c>
      <c r="G1820" s="8">
        <v>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5">
        <v>309010039</v>
      </c>
    </row>
    <row r="1821" spans="1:21" hidden="1" x14ac:dyDescent="0.25">
      <c r="A1821" s="8" t="s">
        <v>5018</v>
      </c>
      <c r="B1821" s="2" t="s">
        <v>2238</v>
      </c>
      <c r="C1821" s="2" t="s">
        <v>179</v>
      </c>
      <c r="D1821" s="2" t="s">
        <v>178</v>
      </c>
      <c r="E1821" s="2" t="s">
        <v>107</v>
      </c>
      <c r="F1821" s="8" t="s">
        <v>36</v>
      </c>
      <c r="G1821" s="8">
        <v>0</v>
      </c>
      <c r="H1821" s="8">
        <v>1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>
        <v>0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5">
        <v>309010047</v>
      </c>
    </row>
    <row r="1822" spans="1:21" hidden="1" x14ac:dyDescent="0.25">
      <c r="A1822" s="8" t="s">
        <v>5018</v>
      </c>
      <c r="B1822" s="2" t="s">
        <v>2239</v>
      </c>
      <c r="C1822" s="2" t="s">
        <v>179</v>
      </c>
      <c r="D1822" s="2" t="s">
        <v>178</v>
      </c>
      <c r="E1822" s="2" t="s">
        <v>107</v>
      </c>
      <c r="F1822" s="8" t="s">
        <v>36</v>
      </c>
      <c r="G1822" s="8">
        <v>0</v>
      </c>
      <c r="H1822" s="8">
        <v>1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5">
        <v>309010055</v>
      </c>
    </row>
    <row r="1823" spans="1:21" hidden="1" x14ac:dyDescent="0.25">
      <c r="A1823" s="8" t="s">
        <v>5018</v>
      </c>
      <c r="B1823" s="2" t="s">
        <v>2240</v>
      </c>
      <c r="C1823" s="2" t="s">
        <v>179</v>
      </c>
      <c r="D1823" s="2" t="s">
        <v>178</v>
      </c>
      <c r="E1823" s="2" t="s">
        <v>107</v>
      </c>
      <c r="F1823" s="8" t="s">
        <v>36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1</v>
      </c>
      <c r="Q1823" s="8">
        <v>0</v>
      </c>
      <c r="R1823" s="8">
        <v>0</v>
      </c>
      <c r="S1823" s="8">
        <v>0</v>
      </c>
      <c r="T1823" s="8">
        <v>0</v>
      </c>
      <c r="U1823" s="5">
        <v>309010063</v>
      </c>
    </row>
    <row r="1824" spans="1:21" hidden="1" x14ac:dyDescent="0.25">
      <c r="A1824" s="8" t="s">
        <v>5018</v>
      </c>
      <c r="B1824" s="2" t="s">
        <v>2241</v>
      </c>
      <c r="C1824" s="2" t="s">
        <v>179</v>
      </c>
      <c r="D1824" s="2" t="s">
        <v>178</v>
      </c>
      <c r="E1824" s="2" t="s">
        <v>107</v>
      </c>
      <c r="F1824" s="8" t="s">
        <v>36</v>
      </c>
      <c r="G1824" s="8">
        <v>0</v>
      </c>
      <c r="H1824" s="8">
        <v>1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5">
        <v>309010071</v>
      </c>
    </row>
    <row r="1825" spans="1:21" hidden="1" x14ac:dyDescent="0.25">
      <c r="A1825" s="8" t="s">
        <v>5018</v>
      </c>
      <c r="B1825" s="2" t="s">
        <v>2242</v>
      </c>
      <c r="C1825" s="2" t="s">
        <v>179</v>
      </c>
      <c r="D1825" s="2" t="s">
        <v>178</v>
      </c>
      <c r="E1825" s="2" t="s">
        <v>107</v>
      </c>
      <c r="F1825" s="8" t="s">
        <v>36</v>
      </c>
      <c r="G1825" s="8">
        <v>0</v>
      </c>
      <c r="H1825" s="8">
        <v>1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5">
        <v>309010080</v>
      </c>
    </row>
    <row r="1826" spans="1:21" hidden="1" x14ac:dyDescent="0.25">
      <c r="A1826" s="8" t="s">
        <v>5018</v>
      </c>
      <c r="B1826" s="2" t="s">
        <v>2243</v>
      </c>
      <c r="C1826" s="2" t="s">
        <v>179</v>
      </c>
      <c r="D1826" s="2" t="s">
        <v>178</v>
      </c>
      <c r="E1826" s="2" t="s">
        <v>107</v>
      </c>
      <c r="F1826" s="8" t="s">
        <v>36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5">
        <v>309010098</v>
      </c>
    </row>
    <row r="1827" spans="1:21" hidden="1" x14ac:dyDescent="0.25">
      <c r="A1827" s="8" t="s">
        <v>5018</v>
      </c>
      <c r="B1827" s="2" t="s">
        <v>2244</v>
      </c>
      <c r="C1827" s="2" t="s">
        <v>179</v>
      </c>
      <c r="D1827" s="2" t="s">
        <v>178</v>
      </c>
      <c r="E1827" s="2" t="s">
        <v>107</v>
      </c>
      <c r="F1827" s="8" t="s">
        <v>36</v>
      </c>
      <c r="G1827" s="8">
        <v>0</v>
      </c>
      <c r="H1827" s="8">
        <v>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5">
        <v>309010101</v>
      </c>
    </row>
    <row r="1828" spans="1:21" hidden="1" x14ac:dyDescent="0.25">
      <c r="A1828" s="8" t="s">
        <v>5018</v>
      </c>
      <c r="B1828" s="2" t="s">
        <v>2245</v>
      </c>
      <c r="C1828" s="2" t="s">
        <v>180</v>
      </c>
      <c r="D1828" s="2" t="s">
        <v>178</v>
      </c>
      <c r="E1828" s="2" t="s">
        <v>107</v>
      </c>
      <c r="F1828" s="8" t="s">
        <v>24</v>
      </c>
      <c r="G1828" s="8">
        <v>1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5">
        <v>309020018</v>
      </c>
    </row>
    <row r="1829" spans="1:21" hidden="1" x14ac:dyDescent="0.25">
      <c r="A1829" s="8" t="s">
        <v>5018</v>
      </c>
      <c r="B1829" s="2" t="s">
        <v>2246</v>
      </c>
      <c r="C1829" s="2" t="s">
        <v>180</v>
      </c>
      <c r="D1829" s="2" t="s">
        <v>178</v>
      </c>
      <c r="E1829" s="2" t="s">
        <v>107</v>
      </c>
      <c r="F1829" s="8" t="s">
        <v>24</v>
      </c>
      <c r="G1829" s="8">
        <v>1</v>
      </c>
      <c r="H1829" s="8">
        <v>0</v>
      </c>
      <c r="I1829" s="8">
        <v>0</v>
      </c>
      <c r="J1829" s="8">
        <v>1</v>
      </c>
      <c r="K1829" s="8">
        <v>1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5">
        <v>309020026</v>
      </c>
    </row>
    <row r="1830" spans="1:21" hidden="1" x14ac:dyDescent="0.25">
      <c r="A1830" s="8" t="s">
        <v>5018</v>
      </c>
      <c r="B1830" s="2" t="s">
        <v>2247</v>
      </c>
      <c r="C1830" s="2" t="s">
        <v>180</v>
      </c>
      <c r="D1830" s="2" t="s">
        <v>178</v>
      </c>
      <c r="E1830" s="2" t="s">
        <v>107</v>
      </c>
      <c r="F1830" s="8" t="s">
        <v>24</v>
      </c>
      <c r="G1830" s="8">
        <v>1</v>
      </c>
      <c r="H1830" s="8">
        <v>0</v>
      </c>
      <c r="I1830" s="8">
        <v>0</v>
      </c>
      <c r="J1830" s="8">
        <v>1</v>
      </c>
      <c r="K1830" s="8">
        <v>1</v>
      </c>
      <c r="L1830" s="8">
        <v>1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5">
        <v>309020034</v>
      </c>
    </row>
    <row r="1831" spans="1:21" hidden="1" x14ac:dyDescent="0.25">
      <c r="A1831" s="8" t="s">
        <v>5018</v>
      </c>
      <c r="B1831" s="2" t="s">
        <v>2248</v>
      </c>
      <c r="C1831" s="2" t="s">
        <v>181</v>
      </c>
      <c r="D1831" s="2" t="s">
        <v>178</v>
      </c>
      <c r="E1831" s="2" t="s">
        <v>107</v>
      </c>
      <c r="F1831" s="8" t="s">
        <v>24</v>
      </c>
      <c r="G1831" s="8">
        <v>1</v>
      </c>
      <c r="H1831" s="8">
        <v>0</v>
      </c>
      <c r="I1831" s="8">
        <v>0</v>
      </c>
      <c r="J1831" s="8">
        <v>1</v>
      </c>
      <c r="K1831" s="8">
        <v>1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5">
        <v>309030013</v>
      </c>
    </row>
    <row r="1832" spans="1:21" hidden="1" x14ac:dyDescent="0.25">
      <c r="A1832" s="8" t="s">
        <v>5018</v>
      </c>
      <c r="B1832" s="2" t="s">
        <v>2249</v>
      </c>
      <c r="C1832" s="2" t="s">
        <v>181</v>
      </c>
      <c r="D1832" s="2" t="s">
        <v>178</v>
      </c>
      <c r="E1832" s="2" t="s">
        <v>107</v>
      </c>
      <c r="F1832" s="8" t="s">
        <v>24</v>
      </c>
      <c r="G1832" s="8">
        <v>1</v>
      </c>
      <c r="H1832" s="8">
        <v>0</v>
      </c>
      <c r="I1832" s="8">
        <v>0</v>
      </c>
      <c r="J1832" s="8">
        <v>1</v>
      </c>
      <c r="K1832" s="8">
        <v>1</v>
      </c>
      <c r="L1832" s="8">
        <v>1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5">
        <v>309030021</v>
      </c>
    </row>
    <row r="1833" spans="1:21" hidden="1" x14ac:dyDescent="0.25">
      <c r="A1833" s="8" t="s">
        <v>5018</v>
      </c>
      <c r="B1833" s="2" t="s">
        <v>2250</v>
      </c>
      <c r="C1833" s="2" t="s">
        <v>181</v>
      </c>
      <c r="D1833" s="2" t="s">
        <v>178</v>
      </c>
      <c r="E1833" s="2" t="s">
        <v>107</v>
      </c>
      <c r="F1833" s="8" t="s">
        <v>24</v>
      </c>
      <c r="G1833" s="8">
        <v>1</v>
      </c>
      <c r="H1833" s="8">
        <v>0</v>
      </c>
      <c r="I1833" s="8">
        <v>0</v>
      </c>
      <c r="J1833" s="8">
        <v>1</v>
      </c>
      <c r="K1833" s="8">
        <v>1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5">
        <v>309030030</v>
      </c>
    </row>
    <row r="1834" spans="1:21" hidden="1" x14ac:dyDescent="0.25">
      <c r="A1834" s="8" t="s">
        <v>5018</v>
      </c>
      <c r="B1834" s="2" t="s">
        <v>2251</v>
      </c>
      <c r="C1834" s="2" t="s">
        <v>181</v>
      </c>
      <c r="D1834" s="2" t="s">
        <v>178</v>
      </c>
      <c r="E1834" s="2" t="s">
        <v>107</v>
      </c>
      <c r="F1834" s="8" t="s">
        <v>24</v>
      </c>
      <c r="G1834" s="8">
        <v>1</v>
      </c>
      <c r="H1834" s="8">
        <v>0</v>
      </c>
      <c r="I1834" s="8">
        <v>0</v>
      </c>
      <c r="J1834" s="8">
        <v>1</v>
      </c>
      <c r="K1834" s="8">
        <v>1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5">
        <v>309030048</v>
      </c>
    </row>
    <row r="1835" spans="1:21" hidden="1" x14ac:dyDescent="0.25">
      <c r="A1835" s="8" t="s">
        <v>5018</v>
      </c>
      <c r="B1835" s="2" t="s">
        <v>2252</v>
      </c>
      <c r="C1835" s="2" t="s">
        <v>181</v>
      </c>
      <c r="D1835" s="2" t="s">
        <v>178</v>
      </c>
      <c r="E1835" s="2" t="s">
        <v>107</v>
      </c>
      <c r="F1835" s="8" t="s">
        <v>24</v>
      </c>
      <c r="G1835" s="8">
        <v>1</v>
      </c>
      <c r="H1835" s="8">
        <v>1</v>
      </c>
      <c r="I1835" s="8">
        <v>0</v>
      </c>
      <c r="J1835" s="8">
        <v>1</v>
      </c>
      <c r="K1835" s="8">
        <v>1</v>
      </c>
      <c r="L1835" s="8">
        <v>1</v>
      </c>
      <c r="M1835" s="8">
        <v>0</v>
      </c>
      <c r="N1835" s="8">
        <v>0</v>
      </c>
      <c r="O1835" s="8">
        <v>1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5">
        <v>309030056</v>
      </c>
    </row>
    <row r="1836" spans="1:21" hidden="1" x14ac:dyDescent="0.25">
      <c r="A1836" s="8" t="s">
        <v>5018</v>
      </c>
      <c r="B1836" s="2" t="s">
        <v>2253</v>
      </c>
      <c r="C1836" s="2" t="s">
        <v>181</v>
      </c>
      <c r="D1836" s="2" t="s">
        <v>178</v>
      </c>
      <c r="E1836" s="2" t="s">
        <v>107</v>
      </c>
      <c r="F1836" s="8" t="s">
        <v>24</v>
      </c>
      <c r="G1836" s="8">
        <v>1</v>
      </c>
      <c r="H1836" s="8">
        <v>0</v>
      </c>
      <c r="I1836" s="8">
        <v>0</v>
      </c>
      <c r="J1836" s="8">
        <v>1</v>
      </c>
      <c r="K1836" s="8">
        <v>1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5">
        <v>309030064</v>
      </c>
    </row>
    <row r="1837" spans="1:21" hidden="1" x14ac:dyDescent="0.25">
      <c r="A1837" s="8" t="s">
        <v>5018</v>
      </c>
      <c r="B1837" s="2" t="s">
        <v>2254</v>
      </c>
      <c r="C1837" s="2" t="s">
        <v>181</v>
      </c>
      <c r="D1837" s="2" t="s">
        <v>178</v>
      </c>
      <c r="E1837" s="2" t="s">
        <v>107</v>
      </c>
      <c r="F1837" s="8" t="s">
        <v>24</v>
      </c>
      <c r="G1837" s="8">
        <v>1</v>
      </c>
      <c r="H1837" s="8">
        <v>0</v>
      </c>
      <c r="I1837" s="8">
        <v>0</v>
      </c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5">
        <v>309030072</v>
      </c>
    </row>
    <row r="1838" spans="1:21" hidden="1" x14ac:dyDescent="0.25">
      <c r="A1838" s="8" t="s">
        <v>5018</v>
      </c>
      <c r="B1838" s="2" t="s">
        <v>2255</v>
      </c>
      <c r="C1838" s="2" t="s">
        <v>181</v>
      </c>
      <c r="D1838" s="2" t="s">
        <v>178</v>
      </c>
      <c r="E1838" s="2" t="s">
        <v>107</v>
      </c>
      <c r="F1838" s="8" t="s">
        <v>24</v>
      </c>
      <c r="G1838" s="8">
        <v>1</v>
      </c>
      <c r="H1838" s="8">
        <v>0</v>
      </c>
      <c r="I1838" s="8">
        <v>0</v>
      </c>
      <c r="J1838" s="8">
        <v>1</v>
      </c>
      <c r="K1838" s="8">
        <v>1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5">
        <v>309030080</v>
      </c>
    </row>
    <row r="1839" spans="1:21" hidden="1" x14ac:dyDescent="0.25">
      <c r="A1839" s="8" t="s">
        <v>5018</v>
      </c>
      <c r="B1839" s="2" t="s">
        <v>2256</v>
      </c>
      <c r="C1839" s="2" t="s">
        <v>181</v>
      </c>
      <c r="D1839" s="2" t="s">
        <v>178</v>
      </c>
      <c r="E1839" s="2" t="s">
        <v>107</v>
      </c>
      <c r="F1839" s="8" t="s">
        <v>24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>
        <v>1</v>
      </c>
      <c r="Q1839" s="8">
        <v>0</v>
      </c>
      <c r="R1839" s="8">
        <v>0</v>
      </c>
      <c r="S1839" s="8">
        <v>0</v>
      </c>
      <c r="T1839" s="8">
        <v>0</v>
      </c>
      <c r="U1839" s="5">
        <v>309030099</v>
      </c>
    </row>
    <row r="1840" spans="1:21" hidden="1" x14ac:dyDescent="0.25">
      <c r="A1840" s="8" t="s">
        <v>5018</v>
      </c>
      <c r="B1840" s="2" t="s">
        <v>2257</v>
      </c>
      <c r="C1840" s="2" t="s">
        <v>181</v>
      </c>
      <c r="D1840" s="2" t="s">
        <v>178</v>
      </c>
      <c r="E1840" s="2" t="s">
        <v>107</v>
      </c>
      <c r="F1840" s="8" t="s">
        <v>36</v>
      </c>
      <c r="G1840" s="8">
        <v>1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5">
        <v>309030102</v>
      </c>
    </row>
    <row r="1841" spans="1:21" hidden="1" x14ac:dyDescent="0.25">
      <c r="A1841" s="8" t="s">
        <v>5018</v>
      </c>
      <c r="B1841" s="2" t="s">
        <v>2258</v>
      </c>
      <c r="C1841" s="2" t="s">
        <v>181</v>
      </c>
      <c r="D1841" s="2" t="s">
        <v>178</v>
      </c>
      <c r="E1841" s="2" t="s">
        <v>107</v>
      </c>
      <c r="F1841" s="8" t="s">
        <v>36</v>
      </c>
      <c r="G1841" s="8">
        <v>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5">
        <v>309030110</v>
      </c>
    </row>
    <row r="1842" spans="1:21" hidden="1" x14ac:dyDescent="0.25">
      <c r="A1842" s="8" t="s">
        <v>5018</v>
      </c>
      <c r="B1842" s="2" t="s">
        <v>2259</v>
      </c>
      <c r="C1842" s="2" t="s">
        <v>181</v>
      </c>
      <c r="D1842" s="2" t="s">
        <v>178</v>
      </c>
      <c r="E1842" s="2" t="s">
        <v>107</v>
      </c>
      <c r="F1842" s="8" t="s">
        <v>36</v>
      </c>
      <c r="G1842" s="8">
        <v>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5">
        <v>309030129</v>
      </c>
    </row>
    <row r="1843" spans="1:21" hidden="1" x14ac:dyDescent="0.25">
      <c r="A1843" s="8" t="s">
        <v>5018</v>
      </c>
      <c r="B1843" s="2" t="s">
        <v>2260</v>
      </c>
      <c r="C1843" s="2" t="s">
        <v>181</v>
      </c>
      <c r="D1843" s="2" t="s">
        <v>178</v>
      </c>
      <c r="E1843" s="2" t="s">
        <v>107</v>
      </c>
      <c r="F1843" s="8" t="s">
        <v>36</v>
      </c>
      <c r="G1843" s="8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5">
        <v>309030137</v>
      </c>
    </row>
    <row r="1844" spans="1:21" hidden="1" x14ac:dyDescent="0.25">
      <c r="A1844" s="8" t="s">
        <v>5018</v>
      </c>
      <c r="B1844" s="2" t="s">
        <v>2261</v>
      </c>
      <c r="C1844" s="2" t="s">
        <v>181</v>
      </c>
      <c r="D1844" s="2" t="s">
        <v>178</v>
      </c>
      <c r="E1844" s="2" t="s">
        <v>107</v>
      </c>
      <c r="F1844" s="8" t="s">
        <v>24</v>
      </c>
      <c r="G1844" s="8">
        <v>1</v>
      </c>
      <c r="H1844" s="8">
        <v>1</v>
      </c>
      <c r="I1844" s="8">
        <v>0</v>
      </c>
      <c r="J1844" s="8">
        <v>1</v>
      </c>
      <c r="K1844" s="8">
        <v>1</v>
      </c>
      <c r="L1844" s="8">
        <v>1</v>
      </c>
      <c r="M1844" s="8">
        <v>0</v>
      </c>
      <c r="N1844" s="8">
        <v>0</v>
      </c>
      <c r="O1844" s="8">
        <v>1</v>
      </c>
      <c r="P1844" s="8">
        <v>1</v>
      </c>
      <c r="Q1844" s="8">
        <v>0</v>
      </c>
      <c r="R1844" s="8">
        <v>0</v>
      </c>
      <c r="S1844" s="8">
        <v>0</v>
      </c>
      <c r="T1844" s="8">
        <v>0</v>
      </c>
      <c r="U1844" s="5">
        <v>309030145</v>
      </c>
    </row>
    <row r="1845" spans="1:21" hidden="1" x14ac:dyDescent="0.25">
      <c r="A1845" s="8" t="s">
        <v>5018</v>
      </c>
      <c r="B1845" s="2" t="s">
        <v>2262</v>
      </c>
      <c r="C1845" s="2" t="s">
        <v>181</v>
      </c>
      <c r="D1845" s="2" t="s">
        <v>178</v>
      </c>
      <c r="E1845" s="2" t="s">
        <v>107</v>
      </c>
      <c r="F1845" s="8" t="s">
        <v>24</v>
      </c>
      <c r="G1845" s="8">
        <v>1</v>
      </c>
      <c r="H1845" s="8">
        <v>0</v>
      </c>
      <c r="I1845" s="8">
        <v>0</v>
      </c>
      <c r="J1845" s="8">
        <v>1</v>
      </c>
      <c r="K1845" s="8">
        <v>1</v>
      </c>
      <c r="L1845" s="8">
        <v>1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5">
        <v>309030153</v>
      </c>
    </row>
    <row r="1846" spans="1:21" hidden="1" x14ac:dyDescent="0.25">
      <c r="A1846" s="8" t="s">
        <v>5018</v>
      </c>
      <c r="B1846" s="2" t="s">
        <v>2263</v>
      </c>
      <c r="C1846" s="2" t="s">
        <v>182</v>
      </c>
      <c r="D1846" s="2" t="s">
        <v>178</v>
      </c>
      <c r="E1846" s="2" t="s">
        <v>107</v>
      </c>
      <c r="F1846" s="8" t="s">
        <v>24</v>
      </c>
      <c r="G1846" s="8">
        <v>0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1</v>
      </c>
      <c r="P1846" s="8">
        <v>1</v>
      </c>
      <c r="Q1846" s="8">
        <v>0</v>
      </c>
      <c r="R1846" s="8">
        <v>0</v>
      </c>
      <c r="S1846" s="8">
        <v>0</v>
      </c>
      <c r="T1846" s="8">
        <v>0</v>
      </c>
      <c r="U1846" s="5">
        <v>309040019</v>
      </c>
    </row>
    <row r="1847" spans="1:21" hidden="1" x14ac:dyDescent="0.25">
      <c r="A1847" s="8" t="s">
        <v>5018</v>
      </c>
      <c r="B1847" s="2" t="s">
        <v>2264</v>
      </c>
      <c r="C1847" s="2" t="s">
        <v>182</v>
      </c>
      <c r="D1847" s="2" t="s">
        <v>178</v>
      </c>
      <c r="E1847" s="2" t="s">
        <v>107</v>
      </c>
      <c r="F1847" s="8" t="s">
        <v>24</v>
      </c>
      <c r="G1847" s="8">
        <v>1</v>
      </c>
      <c r="H1847" s="8">
        <v>1</v>
      </c>
      <c r="I1847" s="8">
        <v>1</v>
      </c>
      <c r="J1847" s="8">
        <v>1</v>
      </c>
      <c r="K1847" s="8">
        <v>1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5">
        <v>309040027</v>
      </c>
    </row>
    <row r="1848" spans="1:21" hidden="1" x14ac:dyDescent="0.25">
      <c r="A1848" s="8" t="s">
        <v>5018</v>
      </c>
      <c r="B1848" s="2" t="s">
        <v>2265</v>
      </c>
      <c r="C1848" s="2" t="s">
        <v>183</v>
      </c>
      <c r="D1848" s="2" t="s">
        <v>178</v>
      </c>
      <c r="E1848" s="2" t="s">
        <v>107</v>
      </c>
      <c r="F1848" s="8" t="s">
        <v>24</v>
      </c>
      <c r="G1848" s="8">
        <v>1</v>
      </c>
      <c r="H1848" s="8">
        <v>0</v>
      </c>
      <c r="I1848" s="8">
        <v>0</v>
      </c>
      <c r="J1848" s="8">
        <v>1</v>
      </c>
      <c r="K1848" s="8">
        <v>1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5">
        <v>309050014</v>
      </c>
    </row>
    <row r="1849" spans="1:21" hidden="1" x14ac:dyDescent="0.25">
      <c r="A1849" s="8" t="s">
        <v>5018</v>
      </c>
      <c r="B1849" s="2" t="s">
        <v>2266</v>
      </c>
      <c r="C1849" s="2" t="s">
        <v>183</v>
      </c>
      <c r="D1849" s="2" t="s">
        <v>178</v>
      </c>
      <c r="E1849" s="2" t="s">
        <v>107</v>
      </c>
      <c r="F1849" s="8" t="s">
        <v>24</v>
      </c>
      <c r="G1849" s="8">
        <v>1</v>
      </c>
      <c r="H1849" s="8">
        <v>0</v>
      </c>
      <c r="I1849" s="8">
        <v>0</v>
      </c>
      <c r="J1849" s="8">
        <v>1</v>
      </c>
      <c r="K1849" s="8">
        <v>1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5">
        <v>309050022</v>
      </c>
    </row>
    <row r="1850" spans="1:21" hidden="1" x14ac:dyDescent="0.25">
      <c r="A1850" s="8" t="s">
        <v>5018</v>
      </c>
      <c r="B1850" s="2" t="s">
        <v>2267</v>
      </c>
      <c r="C1850" s="2" t="s">
        <v>183</v>
      </c>
      <c r="D1850" s="2" t="s">
        <v>178</v>
      </c>
      <c r="E1850" s="2" t="s">
        <v>107</v>
      </c>
      <c r="F1850" s="8" t="s">
        <v>24</v>
      </c>
      <c r="G1850" s="8">
        <v>1</v>
      </c>
      <c r="H1850" s="8">
        <v>0</v>
      </c>
      <c r="I1850" s="8">
        <v>0</v>
      </c>
      <c r="J1850" s="8">
        <v>1</v>
      </c>
      <c r="K1850" s="8">
        <v>1</v>
      </c>
      <c r="L1850" s="8">
        <v>1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5">
        <v>309050030</v>
      </c>
    </row>
    <row r="1851" spans="1:21" hidden="1" x14ac:dyDescent="0.25">
      <c r="A1851" s="8" t="s">
        <v>5018</v>
      </c>
      <c r="B1851" s="2" t="s">
        <v>2268</v>
      </c>
      <c r="C1851" s="2" t="s">
        <v>183</v>
      </c>
      <c r="D1851" s="2" t="s">
        <v>178</v>
      </c>
      <c r="E1851" s="2" t="s">
        <v>107</v>
      </c>
      <c r="F1851" s="8" t="s">
        <v>23</v>
      </c>
      <c r="G1851" s="8">
        <v>1</v>
      </c>
      <c r="H1851" s="8">
        <v>0</v>
      </c>
      <c r="I1851" s="8">
        <v>0</v>
      </c>
      <c r="J1851" s="8">
        <v>1</v>
      </c>
      <c r="K1851" s="8">
        <v>1</v>
      </c>
      <c r="L1851" s="8">
        <v>1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5">
        <v>309050049</v>
      </c>
    </row>
    <row r="1852" spans="1:21" hidden="1" x14ac:dyDescent="0.25">
      <c r="A1852" s="8" t="s">
        <v>5018</v>
      </c>
      <c r="B1852" s="2" t="s">
        <v>2269</v>
      </c>
      <c r="C1852" s="2" t="s">
        <v>183</v>
      </c>
      <c r="D1852" s="2" t="s">
        <v>178</v>
      </c>
      <c r="E1852" s="2" t="s">
        <v>107</v>
      </c>
      <c r="F1852" s="8" t="s">
        <v>23</v>
      </c>
      <c r="G1852" s="8">
        <v>1</v>
      </c>
      <c r="H1852" s="8">
        <v>0</v>
      </c>
      <c r="I1852" s="8">
        <v>0</v>
      </c>
      <c r="J1852" s="8">
        <v>1</v>
      </c>
      <c r="K1852" s="8">
        <v>1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5">
        <v>309050057</v>
      </c>
    </row>
    <row r="1853" spans="1:21" hidden="1" x14ac:dyDescent="0.25">
      <c r="A1853" s="8" t="s">
        <v>5018</v>
      </c>
      <c r="B1853" s="2" t="s">
        <v>2270</v>
      </c>
      <c r="C1853" s="2" t="s">
        <v>183</v>
      </c>
      <c r="D1853" s="2" t="s">
        <v>178</v>
      </c>
      <c r="E1853" s="2" t="s">
        <v>107</v>
      </c>
      <c r="F1853" s="8" t="s">
        <v>23</v>
      </c>
      <c r="G1853" s="8">
        <v>1</v>
      </c>
      <c r="H1853" s="8">
        <v>0</v>
      </c>
      <c r="I1853" s="8">
        <v>0</v>
      </c>
      <c r="J1853" s="8">
        <v>1</v>
      </c>
      <c r="K1853" s="8">
        <v>1</v>
      </c>
      <c r="L1853" s="8">
        <v>1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5">
        <v>309050065</v>
      </c>
    </row>
    <row r="1854" spans="1:21" hidden="1" x14ac:dyDescent="0.25">
      <c r="A1854" s="8" t="s">
        <v>5018</v>
      </c>
      <c r="B1854" s="2" t="s">
        <v>2271</v>
      </c>
      <c r="C1854" s="2" t="s">
        <v>183</v>
      </c>
      <c r="D1854" s="2" t="s">
        <v>178</v>
      </c>
      <c r="E1854" s="2" t="s">
        <v>107</v>
      </c>
      <c r="F1854" s="8" t="s">
        <v>23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5">
        <v>309050073</v>
      </c>
    </row>
    <row r="1855" spans="1:21" hidden="1" x14ac:dyDescent="0.25">
      <c r="A1855" s="8" t="s">
        <v>5018</v>
      </c>
      <c r="B1855" s="2" t="s">
        <v>2272</v>
      </c>
      <c r="C1855" s="2" t="s">
        <v>183</v>
      </c>
      <c r="D1855" s="2" t="s">
        <v>178</v>
      </c>
      <c r="E1855" s="2" t="s">
        <v>107</v>
      </c>
      <c r="F1855" s="8" t="s">
        <v>23</v>
      </c>
      <c r="G1855" s="8">
        <v>1</v>
      </c>
      <c r="H1855" s="8">
        <v>0</v>
      </c>
      <c r="I1855" s="8">
        <v>0</v>
      </c>
      <c r="J1855" s="8">
        <v>0</v>
      </c>
      <c r="K1855" s="8">
        <v>1</v>
      </c>
      <c r="L1855" s="8">
        <v>1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5">
        <v>309050081</v>
      </c>
    </row>
    <row r="1856" spans="1:21" hidden="1" x14ac:dyDescent="0.25">
      <c r="A1856" s="8" t="s">
        <v>5018</v>
      </c>
      <c r="B1856" s="2" t="s">
        <v>2273</v>
      </c>
      <c r="C1856" s="2" t="s">
        <v>183</v>
      </c>
      <c r="D1856" s="2" t="s">
        <v>178</v>
      </c>
      <c r="E1856" s="2" t="s">
        <v>107</v>
      </c>
      <c r="F1856" s="8" t="s">
        <v>23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5">
        <v>309050090</v>
      </c>
    </row>
    <row r="1857" spans="1:21" hidden="1" x14ac:dyDescent="0.25">
      <c r="A1857" s="8" t="s">
        <v>5018</v>
      </c>
      <c r="B1857" s="2" t="s">
        <v>2274</v>
      </c>
      <c r="C1857" s="2" t="s">
        <v>183</v>
      </c>
      <c r="D1857" s="2" t="s">
        <v>178</v>
      </c>
      <c r="E1857" s="2" t="s">
        <v>107</v>
      </c>
      <c r="F1857" s="8" t="s">
        <v>23</v>
      </c>
      <c r="G1857" s="8">
        <v>1</v>
      </c>
      <c r="H1857" s="8">
        <v>0</v>
      </c>
      <c r="I1857" s="8">
        <v>0</v>
      </c>
      <c r="J1857" s="8">
        <v>0</v>
      </c>
      <c r="K1857" s="8">
        <v>1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5">
        <v>309050103</v>
      </c>
    </row>
    <row r="1858" spans="1:21" hidden="1" x14ac:dyDescent="0.25">
      <c r="A1858" s="8" t="s">
        <v>5018</v>
      </c>
      <c r="B1858" s="2" t="s">
        <v>2275</v>
      </c>
      <c r="C1858" s="2" t="s">
        <v>184</v>
      </c>
      <c r="D1858" s="2" t="s">
        <v>178</v>
      </c>
      <c r="E1858" s="2" t="s">
        <v>107</v>
      </c>
      <c r="F1858" s="8" t="s">
        <v>24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1</v>
      </c>
      <c r="Q1858" s="8">
        <v>0</v>
      </c>
      <c r="R1858" s="8">
        <v>0</v>
      </c>
      <c r="S1858" s="8">
        <v>0</v>
      </c>
      <c r="T1858" s="8">
        <v>0</v>
      </c>
      <c r="U1858" s="5">
        <v>309060010</v>
      </c>
    </row>
    <row r="1859" spans="1:21" hidden="1" x14ac:dyDescent="0.25">
      <c r="A1859" s="8" t="s">
        <v>5018</v>
      </c>
      <c r="B1859" s="2" t="s">
        <v>2276</v>
      </c>
      <c r="C1859" s="2" t="s">
        <v>184</v>
      </c>
      <c r="D1859" s="2" t="s">
        <v>178</v>
      </c>
      <c r="E1859" s="2" t="s">
        <v>107</v>
      </c>
      <c r="F1859" s="8" t="s">
        <v>24</v>
      </c>
      <c r="G1859" s="8">
        <v>0</v>
      </c>
      <c r="H1859" s="8">
        <v>1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1</v>
      </c>
      <c r="O1859" s="8">
        <v>0</v>
      </c>
      <c r="P1859" s="8">
        <v>1</v>
      </c>
      <c r="Q1859" s="8">
        <v>0</v>
      </c>
      <c r="R1859" s="8">
        <v>0</v>
      </c>
      <c r="S1859" s="8">
        <v>0</v>
      </c>
      <c r="T1859" s="8">
        <v>0</v>
      </c>
      <c r="U1859" s="5">
        <v>309060036</v>
      </c>
    </row>
    <row r="1860" spans="1:21" hidden="1" x14ac:dyDescent="0.25">
      <c r="A1860" s="8" t="s">
        <v>5018</v>
      </c>
      <c r="B1860" s="2" t="s">
        <v>2277</v>
      </c>
      <c r="C1860" s="2" t="s">
        <v>185</v>
      </c>
      <c r="D1860" s="2" t="s">
        <v>178</v>
      </c>
      <c r="E1860" s="2" t="s">
        <v>107</v>
      </c>
      <c r="F1860" s="8" t="s">
        <v>24</v>
      </c>
      <c r="G1860" s="8">
        <v>1</v>
      </c>
      <c r="H1860" s="8">
        <v>0</v>
      </c>
      <c r="I1860" s="8">
        <v>0</v>
      </c>
      <c r="J1860" s="8">
        <v>0</v>
      </c>
      <c r="K1860" s="8">
        <v>1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5">
        <v>309070015</v>
      </c>
    </row>
    <row r="1861" spans="1:21" hidden="1" x14ac:dyDescent="0.25">
      <c r="A1861" s="8" t="s">
        <v>5018</v>
      </c>
      <c r="B1861" s="2" t="s">
        <v>2278</v>
      </c>
      <c r="C1861" s="2" t="s">
        <v>185</v>
      </c>
      <c r="D1861" s="2" t="s">
        <v>178</v>
      </c>
      <c r="E1861" s="2" t="s">
        <v>107</v>
      </c>
      <c r="F1861" s="8" t="s">
        <v>24</v>
      </c>
      <c r="G1861" s="8">
        <v>1</v>
      </c>
      <c r="H1861" s="8">
        <v>0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5">
        <v>309070023</v>
      </c>
    </row>
    <row r="1862" spans="1:21" hidden="1" x14ac:dyDescent="0.25">
      <c r="A1862" s="8" t="s">
        <v>5018</v>
      </c>
      <c r="B1862" s="2" t="s">
        <v>2279</v>
      </c>
      <c r="C1862" s="2" t="s">
        <v>186</v>
      </c>
      <c r="D1862" s="2" t="s">
        <v>186</v>
      </c>
      <c r="E1862" s="2" t="s">
        <v>107</v>
      </c>
      <c r="F1862" s="8" t="s">
        <v>23</v>
      </c>
      <c r="G1862" s="8">
        <v>1</v>
      </c>
      <c r="H1862" s="8">
        <v>0</v>
      </c>
      <c r="I1862" s="8">
        <v>0</v>
      </c>
      <c r="J1862" s="8">
        <v>0</v>
      </c>
      <c r="K1862" s="8">
        <v>1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5">
        <v>310010012</v>
      </c>
    </row>
    <row r="1863" spans="1:21" hidden="1" x14ac:dyDescent="0.25">
      <c r="A1863" s="8" t="s">
        <v>5018</v>
      </c>
      <c r="B1863" s="2" t="s">
        <v>2280</v>
      </c>
      <c r="C1863" s="2" t="s">
        <v>186</v>
      </c>
      <c r="D1863" s="2" t="s">
        <v>186</v>
      </c>
      <c r="E1863" s="2" t="s">
        <v>107</v>
      </c>
      <c r="F1863" s="8" t="s">
        <v>24</v>
      </c>
      <c r="G1863" s="8">
        <v>0</v>
      </c>
      <c r="H1863" s="8">
        <v>1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>
        <v>1</v>
      </c>
      <c r="Q1863" s="8">
        <v>0</v>
      </c>
      <c r="R1863" s="8">
        <v>0</v>
      </c>
      <c r="S1863" s="8">
        <v>0</v>
      </c>
      <c r="T1863" s="8">
        <v>0</v>
      </c>
      <c r="U1863" s="5">
        <v>310010020</v>
      </c>
    </row>
    <row r="1864" spans="1:21" hidden="1" x14ac:dyDescent="0.25">
      <c r="A1864" s="8" t="s">
        <v>5018</v>
      </c>
      <c r="B1864" s="2" t="s">
        <v>2281</v>
      </c>
      <c r="C1864" s="2" t="s">
        <v>186</v>
      </c>
      <c r="D1864" s="2" t="s">
        <v>186</v>
      </c>
      <c r="E1864" s="2" t="s">
        <v>107</v>
      </c>
      <c r="F1864" s="8" t="s">
        <v>24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0</v>
      </c>
      <c r="O1864" s="8">
        <v>0</v>
      </c>
      <c r="P1864" s="8">
        <v>1</v>
      </c>
      <c r="Q1864" s="8">
        <v>0</v>
      </c>
      <c r="R1864" s="8">
        <v>0</v>
      </c>
      <c r="S1864" s="8">
        <v>0</v>
      </c>
      <c r="T1864" s="8">
        <v>0</v>
      </c>
      <c r="U1864" s="5">
        <v>310010039</v>
      </c>
    </row>
    <row r="1865" spans="1:21" hidden="1" x14ac:dyDescent="0.25">
      <c r="A1865" s="8" t="s">
        <v>5018</v>
      </c>
      <c r="B1865" s="2" t="s">
        <v>2282</v>
      </c>
      <c r="C1865" s="2" t="s">
        <v>186</v>
      </c>
      <c r="D1865" s="2" t="s">
        <v>186</v>
      </c>
      <c r="E1865" s="2" t="s">
        <v>107</v>
      </c>
      <c r="F1865" s="8" t="s">
        <v>24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1</v>
      </c>
      <c r="N1865" s="8">
        <v>0</v>
      </c>
      <c r="O1865" s="8">
        <v>0</v>
      </c>
      <c r="P1865" s="8">
        <v>1</v>
      </c>
      <c r="Q1865" s="8">
        <v>0</v>
      </c>
      <c r="R1865" s="8">
        <v>0</v>
      </c>
      <c r="S1865" s="8">
        <v>0</v>
      </c>
      <c r="T1865" s="8">
        <v>0</v>
      </c>
      <c r="U1865" s="5">
        <v>310010047</v>
      </c>
    </row>
    <row r="1866" spans="1:21" hidden="1" x14ac:dyDescent="0.25">
      <c r="A1866" s="8" t="s">
        <v>5018</v>
      </c>
      <c r="B1866" s="2" t="s">
        <v>2283</v>
      </c>
      <c r="C1866" s="2" t="s">
        <v>186</v>
      </c>
      <c r="D1866" s="2" t="s">
        <v>186</v>
      </c>
      <c r="E1866" s="2" t="s">
        <v>107</v>
      </c>
      <c r="F1866" s="8" t="s">
        <v>24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1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5">
        <v>310010055</v>
      </c>
    </row>
    <row r="1867" spans="1:21" hidden="1" x14ac:dyDescent="0.25">
      <c r="A1867" s="8" t="s">
        <v>5018</v>
      </c>
      <c r="B1867" s="2" t="s">
        <v>2284</v>
      </c>
      <c r="C1867" s="2" t="s">
        <v>189</v>
      </c>
      <c r="D1867" s="2" t="s">
        <v>188</v>
      </c>
      <c r="E1867" s="2" t="s">
        <v>187</v>
      </c>
      <c r="F1867" s="8" t="s">
        <v>24</v>
      </c>
      <c r="G1867" s="8">
        <v>1</v>
      </c>
      <c r="H1867" s="8">
        <v>1</v>
      </c>
      <c r="I1867" s="8">
        <v>1</v>
      </c>
      <c r="J1867" s="8">
        <v>0</v>
      </c>
      <c r="K1867" s="8">
        <v>1</v>
      </c>
      <c r="L1867" s="8">
        <v>1</v>
      </c>
      <c r="M1867" s="8">
        <v>0</v>
      </c>
      <c r="N1867" s="8">
        <v>1</v>
      </c>
      <c r="O1867" s="8">
        <v>0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5">
        <v>401010015</v>
      </c>
    </row>
    <row r="1868" spans="1:21" hidden="1" x14ac:dyDescent="0.25">
      <c r="A1868" s="8" t="s">
        <v>5018</v>
      </c>
      <c r="B1868" s="2" t="s">
        <v>2285</v>
      </c>
      <c r="C1868" s="2" t="s">
        <v>189</v>
      </c>
      <c r="D1868" s="2" t="s">
        <v>188</v>
      </c>
      <c r="E1868" s="2" t="s">
        <v>187</v>
      </c>
      <c r="F1868" s="8" t="s">
        <v>23</v>
      </c>
      <c r="G1868" s="8">
        <v>1</v>
      </c>
      <c r="H1868" s="8">
        <v>1</v>
      </c>
      <c r="I1868" s="8">
        <v>1</v>
      </c>
      <c r="J1868" s="8">
        <v>1</v>
      </c>
      <c r="K1868" s="8">
        <v>1</v>
      </c>
      <c r="L1868" s="8">
        <v>1</v>
      </c>
      <c r="M1868" s="8">
        <v>0</v>
      </c>
      <c r="N1868" s="8">
        <v>0</v>
      </c>
      <c r="O1868" s="8">
        <v>1</v>
      </c>
      <c r="P1868" s="8">
        <v>1</v>
      </c>
      <c r="Q1868" s="8">
        <v>0</v>
      </c>
      <c r="R1868" s="8">
        <v>0</v>
      </c>
      <c r="S1868" s="8">
        <v>0</v>
      </c>
      <c r="T1868" s="8">
        <v>0</v>
      </c>
      <c r="U1868" s="5">
        <v>401010023</v>
      </c>
    </row>
    <row r="1869" spans="1:21" hidden="1" x14ac:dyDescent="0.25">
      <c r="A1869" s="8" t="s">
        <v>5018</v>
      </c>
      <c r="B1869" s="2" t="s">
        <v>2286</v>
      </c>
      <c r="C1869" s="2" t="s">
        <v>189</v>
      </c>
      <c r="D1869" s="2" t="s">
        <v>188</v>
      </c>
      <c r="E1869" s="2" t="s">
        <v>187</v>
      </c>
      <c r="F1869" s="8" t="s">
        <v>23</v>
      </c>
      <c r="G1869" s="8">
        <v>1</v>
      </c>
      <c r="H1869" s="8">
        <v>1</v>
      </c>
      <c r="I1869" s="8">
        <v>1</v>
      </c>
      <c r="J1869" s="8">
        <v>1</v>
      </c>
      <c r="K1869" s="8">
        <v>1</v>
      </c>
      <c r="L1869" s="8">
        <v>1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0</v>
      </c>
      <c r="S1869" s="8">
        <v>0</v>
      </c>
      <c r="T1869" s="8">
        <v>0</v>
      </c>
      <c r="U1869" s="5">
        <v>401010031</v>
      </c>
    </row>
    <row r="1870" spans="1:21" hidden="1" x14ac:dyDescent="0.25">
      <c r="A1870" s="8" t="s">
        <v>5018</v>
      </c>
      <c r="B1870" s="2" t="s">
        <v>2287</v>
      </c>
      <c r="C1870" s="2" t="s">
        <v>189</v>
      </c>
      <c r="D1870" s="2" t="s">
        <v>188</v>
      </c>
      <c r="E1870" s="2" t="s">
        <v>187</v>
      </c>
      <c r="F1870" s="8" t="s">
        <v>24</v>
      </c>
      <c r="G1870" s="8">
        <v>1</v>
      </c>
      <c r="H1870" s="8">
        <v>1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5">
        <v>401010040</v>
      </c>
    </row>
    <row r="1871" spans="1:21" hidden="1" x14ac:dyDescent="0.25">
      <c r="A1871" s="8" t="s">
        <v>5018</v>
      </c>
      <c r="B1871" s="2" t="s">
        <v>2288</v>
      </c>
      <c r="C1871" s="2" t="s">
        <v>189</v>
      </c>
      <c r="D1871" s="2" t="s">
        <v>188</v>
      </c>
      <c r="E1871" s="2" t="s">
        <v>187</v>
      </c>
      <c r="F1871" s="8" t="s">
        <v>24</v>
      </c>
      <c r="G1871" s="8">
        <v>1</v>
      </c>
      <c r="H1871" s="8">
        <v>1</v>
      </c>
      <c r="I1871" s="8">
        <v>0</v>
      </c>
      <c r="J1871" s="8">
        <v>0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0</v>
      </c>
      <c r="R1871" s="8">
        <v>0</v>
      </c>
      <c r="S1871" s="8">
        <v>0</v>
      </c>
      <c r="T1871" s="8">
        <v>0</v>
      </c>
      <c r="U1871" s="5">
        <v>401010058</v>
      </c>
    </row>
    <row r="1872" spans="1:21" hidden="1" x14ac:dyDescent="0.25">
      <c r="A1872" s="8" t="s">
        <v>5018</v>
      </c>
      <c r="B1872" s="2" t="s">
        <v>2289</v>
      </c>
      <c r="C1872" s="2" t="s">
        <v>189</v>
      </c>
      <c r="D1872" s="2" t="s">
        <v>188</v>
      </c>
      <c r="E1872" s="2" t="s">
        <v>187</v>
      </c>
      <c r="F1872" s="8" t="s">
        <v>23</v>
      </c>
      <c r="G1872" s="8">
        <v>1</v>
      </c>
      <c r="H1872" s="8">
        <v>0</v>
      </c>
      <c r="I1872" s="8">
        <v>0</v>
      </c>
      <c r="J1872" s="8">
        <v>1</v>
      </c>
      <c r="K1872" s="8">
        <v>1</v>
      </c>
      <c r="L1872" s="8">
        <v>1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5">
        <v>401010066</v>
      </c>
    </row>
    <row r="1873" spans="1:21" hidden="1" x14ac:dyDescent="0.25">
      <c r="A1873" s="8" t="s">
        <v>5018</v>
      </c>
      <c r="B1873" s="2" t="s">
        <v>2290</v>
      </c>
      <c r="C1873" s="2" t="s">
        <v>189</v>
      </c>
      <c r="D1873" s="2" t="s">
        <v>188</v>
      </c>
      <c r="E1873" s="2" t="s">
        <v>187</v>
      </c>
      <c r="F1873" s="8" t="s">
        <v>24</v>
      </c>
      <c r="G1873" s="8">
        <v>1</v>
      </c>
      <c r="H1873" s="8">
        <v>0</v>
      </c>
      <c r="I1873" s="8">
        <v>0</v>
      </c>
      <c r="J1873" s="8">
        <v>1</v>
      </c>
      <c r="K1873" s="8">
        <v>1</v>
      </c>
      <c r="L1873" s="8">
        <v>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5">
        <v>401010074</v>
      </c>
    </row>
    <row r="1874" spans="1:21" hidden="1" x14ac:dyDescent="0.25">
      <c r="A1874" s="8" t="s">
        <v>5018</v>
      </c>
      <c r="B1874" s="2" t="s">
        <v>2291</v>
      </c>
      <c r="C1874" s="2" t="s">
        <v>189</v>
      </c>
      <c r="D1874" s="2" t="s">
        <v>188</v>
      </c>
      <c r="E1874" s="2" t="s">
        <v>187</v>
      </c>
      <c r="F1874" s="8" t="s">
        <v>23</v>
      </c>
      <c r="G1874" s="8">
        <v>1</v>
      </c>
      <c r="H1874" s="8">
        <v>1</v>
      </c>
      <c r="I1874" s="8">
        <v>1</v>
      </c>
      <c r="J1874" s="8">
        <v>1</v>
      </c>
      <c r="K1874" s="8">
        <v>1</v>
      </c>
      <c r="L1874" s="8">
        <v>1</v>
      </c>
      <c r="M1874" s="8">
        <v>0</v>
      </c>
      <c r="N1874" s="8">
        <v>0</v>
      </c>
      <c r="O1874" s="8">
        <v>1</v>
      </c>
      <c r="P1874" s="8">
        <v>1</v>
      </c>
      <c r="Q1874" s="8">
        <v>0</v>
      </c>
      <c r="R1874" s="8">
        <v>0</v>
      </c>
      <c r="S1874" s="8">
        <v>0</v>
      </c>
      <c r="T1874" s="8">
        <v>0</v>
      </c>
      <c r="U1874" s="5">
        <v>401010082</v>
      </c>
    </row>
    <row r="1875" spans="1:21" hidden="1" x14ac:dyDescent="0.25">
      <c r="A1875" s="8" t="s">
        <v>5018</v>
      </c>
      <c r="B1875" s="2" t="s">
        <v>2292</v>
      </c>
      <c r="C1875" s="2" t="s">
        <v>189</v>
      </c>
      <c r="D1875" s="2" t="s">
        <v>188</v>
      </c>
      <c r="E1875" s="2" t="s">
        <v>187</v>
      </c>
      <c r="F1875" s="8" t="s">
        <v>24</v>
      </c>
      <c r="G1875" s="8">
        <v>1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5">
        <v>401010090</v>
      </c>
    </row>
    <row r="1876" spans="1:21" hidden="1" x14ac:dyDescent="0.25">
      <c r="A1876" s="8" t="s">
        <v>5018</v>
      </c>
      <c r="B1876" s="2" t="s">
        <v>2293</v>
      </c>
      <c r="C1876" s="2" t="s">
        <v>189</v>
      </c>
      <c r="D1876" s="2" t="s">
        <v>188</v>
      </c>
      <c r="E1876" s="2" t="s">
        <v>187</v>
      </c>
      <c r="F1876" s="8" t="s">
        <v>24</v>
      </c>
      <c r="G1876" s="8">
        <v>1</v>
      </c>
      <c r="H1876" s="8">
        <v>1</v>
      </c>
      <c r="I1876" s="8">
        <v>0</v>
      </c>
      <c r="J1876" s="8">
        <v>0</v>
      </c>
      <c r="K1876" s="8">
        <v>1</v>
      </c>
      <c r="L1876" s="8">
        <v>1</v>
      </c>
      <c r="M1876" s="8">
        <v>0</v>
      </c>
      <c r="N1876" s="8">
        <v>1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5">
        <v>401010104</v>
      </c>
    </row>
    <row r="1877" spans="1:21" hidden="1" x14ac:dyDescent="0.25">
      <c r="A1877" s="8" t="s">
        <v>5018</v>
      </c>
      <c r="B1877" s="2" t="s">
        <v>2294</v>
      </c>
      <c r="C1877" s="2" t="s">
        <v>189</v>
      </c>
      <c r="D1877" s="2" t="s">
        <v>188</v>
      </c>
      <c r="E1877" s="2" t="s">
        <v>187</v>
      </c>
      <c r="F1877" s="8" t="s">
        <v>24</v>
      </c>
      <c r="G1877" s="8">
        <v>1</v>
      </c>
      <c r="H1877" s="8">
        <v>0</v>
      </c>
      <c r="I1877" s="8">
        <v>0</v>
      </c>
      <c r="J1877" s="8">
        <v>1</v>
      </c>
      <c r="K1877" s="8">
        <v>1</v>
      </c>
      <c r="L1877" s="8">
        <v>1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5">
        <v>401010112</v>
      </c>
    </row>
    <row r="1878" spans="1:21" hidden="1" x14ac:dyDescent="0.25">
      <c r="A1878" s="8" t="s">
        <v>5018</v>
      </c>
      <c r="B1878" s="2" t="s">
        <v>2295</v>
      </c>
      <c r="C1878" s="2" t="s">
        <v>189</v>
      </c>
      <c r="D1878" s="2" t="s">
        <v>188</v>
      </c>
      <c r="E1878" s="2" t="s">
        <v>187</v>
      </c>
      <c r="F1878" s="8" t="s">
        <v>24</v>
      </c>
      <c r="G1878" s="8">
        <v>1</v>
      </c>
      <c r="H1878" s="8">
        <v>0</v>
      </c>
      <c r="I1878" s="8">
        <v>0</v>
      </c>
      <c r="J1878" s="8">
        <v>1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5">
        <v>401010120</v>
      </c>
    </row>
    <row r="1879" spans="1:21" hidden="1" x14ac:dyDescent="0.25">
      <c r="A1879" s="8" t="s">
        <v>5018</v>
      </c>
      <c r="B1879" s="2" t="s">
        <v>2296</v>
      </c>
      <c r="C1879" s="2" t="s">
        <v>189</v>
      </c>
      <c r="D1879" s="2" t="s">
        <v>188</v>
      </c>
      <c r="E1879" s="2" t="s">
        <v>187</v>
      </c>
      <c r="F1879" s="8" t="s">
        <v>24</v>
      </c>
      <c r="G1879" s="8">
        <v>1</v>
      </c>
      <c r="H1879" s="8">
        <v>0</v>
      </c>
      <c r="I1879" s="8">
        <v>0</v>
      </c>
      <c r="J1879" s="8">
        <v>1</v>
      </c>
      <c r="K1879" s="8">
        <v>1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5">
        <v>401010139</v>
      </c>
    </row>
    <row r="1880" spans="1:21" hidden="1" x14ac:dyDescent="0.25">
      <c r="A1880" s="8" t="s">
        <v>5018</v>
      </c>
      <c r="B1880" s="2" t="s">
        <v>2297</v>
      </c>
      <c r="C1880" s="2" t="s">
        <v>190</v>
      </c>
      <c r="D1880" s="2" t="s">
        <v>188</v>
      </c>
      <c r="E1880" s="2" t="s">
        <v>187</v>
      </c>
      <c r="F1880" s="8" t="s">
        <v>24</v>
      </c>
      <c r="G1880" s="8">
        <v>0</v>
      </c>
      <c r="H1880" s="8">
        <v>1</v>
      </c>
      <c r="I1880" s="8">
        <v>1</v>
      </c>
      <c r="J1880" s="8">
        <v>0</v>
      </c>
      <c r="K1880" s="8">
        <v>0</v>
      </c>
      <c r="L1880" s="8">
        <v>0</v>
      </c>
      <c r="M1880" s="8">
        <v>1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5">
        <v>401020010</v>
      </c>
    </row>
    <row r="1881" spans="1:21" hidden="1" x14ac:dyDescent="0.25">
      <c r="A1881" s="8" t="s">
        <v>5018</v>
      </c>
      <c r="B1881" s="2" t="s">
        <v>2298</v>
      </c>
      <c r="C1881" s="2" t="s">
        <v>190</v>
      </c>
      <c r="D1881" s="2" t="s">
        <v>188</v>
      </c>
      <c r="E1881" s="2" t="s">
        <v>187</v>
      </c>
      <c r="F1881" s="8" t="s">
        <v>24</v>
      </c>
      <c r="G1881" s="8">
        <v>0</v>
      </c>
      <c r="H1881" s="8">
        <v>1</v>
      </c>
      <c r="I1881" s="8">
        <v>1</v>
      </c>
      <c r="J1881" s="8">
        <v>0</v>
      </c>
      <c r="K1881" s="8">
        <v>0</v>
      </c>
      <c r="L1881" s="8">
        <v>0</v>
      </c>
      <c r="M1881" s="8">
        <v>1</v>
      </c>
      <c r="N1881" s="8">
        <v>0</v>
      </c>
      <c r="O1881" s="8">
        <v>0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5">
        <v>401020029</v>
      </c>
    </row>
    <row r="1882" spans="1:21" hidden="1" x14ac:dyDescent="0.25">
      <c r="A1882" s="8" t="s">
        <v>5018</v>
      </c>
      <c r="B1882" s="2" t="s">
        <v>2299</v>
      </c>
      <c r="C1882" s="2" t="s">
        <v>190</v>
      </c>
      <c r="D1882" s="2" t="s">
        <v>188</v>
      </c>
      <c r="E1882" s="2" t="s">
        <v>187</v>
      </c>
      <c r="F1882" s="8" t="s">
        <v>24</v>
      </c>
      <c r="G1882" s="8">
        <v>0</v>
      </c>
      <c r="H1882" s="8">
        <v>1</v>
      </c>
      <c r="I1882" s="8">
        <v>1</v>
      </c>
      <c r="J1882" s="8">
        <v>0</v>
      </c>
      <c r="K1882" s="8">
        <v>0</v>
      </c>
      <c r="L1882" s="8">
        <v>0</v>
      </c>
      <c r="M1882" s="8">
        <v>1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5">
        <v>401020037</v>
      </c>
    </row>
    <row r="1883" spans="1:21" hidden="1" x14ac:dyDescent="0.25">
      <c r="A1883" s="8" t="s">
        <v>5018</v>
      </c>
      <c r="B1883" s="2" t="s">
        <v>2300</v>
      </c>
      <c r="C1883" s="2" t="s">
        <v>190</v>
      </c>
      <c r="D1883" s="2" t="s">
        <v>188</v>
      </c>
      <c r="E1883" s="2" t="s">
        <v>187</v>
      </c>
      <c r="F1883" s="8" t="s">
        <v>24</v>
      </c>
      <c r="G1883" s="8">
        <v>0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1</v>
      </c>
      <c r="Q1883" s="8">
        <v>0</v>
      </c>
      <c r="R1883" s="8">
        <v>0</v>
      </c>
      <c r="S1883" s="8">
        <v>0</v>
      </c>
      <c r="T1883" s="8">
        <v>0</v>
      </c>
      <c r="U1883" s="5">
        <v>401020045</v>
      </c>
    </row>
    <row r="1884" spans="1:21" hidden="1" x14ac:dyDescent="0.25">
      <c r="A1884" s="8" t="s">
        <v>5018</v>
      </c>
      <c r="B1884" s="2" t="s">
        <v>2301</v>
      </c>
      <c r="C1884" s="2" t="s">
        <v>190</v>
      </c>
      <c r="D1884" s="2" t="s">
        <v>188</v>
      </c>
      <c r="E1884" s="2" t="s">
        <v>187</v>
      </c>
      <c r="F1884" s="8" t="s">
        <v>24</v>
      </c>
      <c r="G1884" s="8">
        <v>0</v>
      </c>
      <c r="H1884" s="8">
        <v>1</v>
      </c>
      <c r="I1884" s="8">
        <v>1</v>
      </c>
      <c r="J1884" s="8">
        <v>0</v>
      </c>
      <c r="K1884" s="8">
        <v>0</v>
      </c>
      <c r="L1884" s="8">
        <v>0</v>
      </c>
      <c r="M1884" s="8">
        <v>1</v>
      </c>
      <c r="N1884" s="8">
        <v>0</v>
      </c>
      <c r="O1884" s="8">
        <v>0</v>
      </c>
      <c r="P1884" s="8">
        <v>1</v>
      </c>
      <c r="Q1884" s="8">
        <v>0</v>
      </c>
      <c r="R1884" s="8">
        <v>0</v>
      </c>
      <c r="S1884" s="8">
        <v>0</v>
      </c>
      <c r="T1884" s="8">
        <v>0</v>
      </c>
      <c r="U1884" s="5">
        <v>401020053</v>
      </c>
    </row>
    <row r="1885" spans="1:21" hidden="1" x14ac:dyDescent="0.25">
      <c r="A1885" s="8" t="s">
        <v>5018</v>
      </c>
      <c r="B1885" s="2" t="s">
        <v>2302</v>
      </c>
      <c r="C1885" s="2" t="s">
        <v>190</v>
      </c>
      <c r="D1885" s="2" t="s">
        <v>188</v>
      </c>
      <c r="E1885" s="2" t="s">
        <v>187</v>
      </c>
      <c r="F1885" s="8" t="s">
        <v>24</v>
      </c>
      <c r="G1885" s="8">
        <v>0</v>
      </c>
      <c r="H1885" s="8">
        <v>1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5">
        <v>401020061</v>
      </c>
    </row>
    <row r="1886" spans="1:21" hidden="1" x14ac:dyDescent="0.25">
      <c r="A1886" s="8" t="s">
        <v>5018</v>
      </c>
      <c r="B1886" s="2" t="s">
        <v>2303</v>
      </c>
      <c r="C1886" s="2" t="s">
        <v>190</v>
      </c>
      <c r="D1886" s="2" t="s">
        <v>188</v>
      </c>
      <c r="E1886" s="2" t="s">
        <v>187</v>
      </c>
      <c r="F1886" s="8" t="s">
        <v>24</v>
      </c>
      <c r="G1886" s="8">
        <v>0</v>
      </c>
      <c r="H1886" s="8">
        <v>1</v>
      </c>
      <c r="I1886" s="8">
        <v>1</v>
      </c>
      <c r="J1886" s="8">
        <v>0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1</v>
      </c>
      <c r="Q1886" s="8">
        <v>0</v>
      </c>
      <c r="R1886" s="8">
        <v>0</v>
      </c>
      <c r="S1886" s="8">
        <v>0</v>
      </c>
      <c r="T1886" s="8">
        <v>0</v>
      </c>
      <c r="U1886" s="5">
        <v>401020070</v>
      </c>
    </row>
    <row r="1887" spans="1:21" hidden="1" x14ac:dyDescent="0.25">
      <c r="A1887" s="8" t="s">
        <v>5018</v>
      </c>
      <c r="B1887" s="2" t="s">
        <v>2304</v>
      </c>
      <c r="C1887" s="2" t="s">
        <v>190</v>
      </c>
      <c r="D1887" s="2" t="s">
        <v>188</v>
      </c>
      <c r="E1887" s="2" t="s">
        <v>187</v>
      </c>
      <c r="F1887" s="8" t="s">
        <v>24</v>
      </c>
      <c r="G1887" s="8">
        <v>1</v>
      </c>
      <c r="H1887" s="8">
        <v>1</v>
      </c>
      <c r="I1887" s="8">
        <v>1</v>
      </c>
      <c r="J1887" s="8">
        <v>0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1</v>
      </c>
      <c r="Q1887" s="8">
        <v>0</v>
      </c>
      <c r="R1887" s="8">
        <v>0</v>
      </c>
      <c r="S1887" s="8">
        <v>0</v>
      </c>
      <c r="T1887" s="8">
        <v>0</v>
      </c>
      <c r="U1887" s="5">
        <v>401020088</v>
      </c>
    </row>
    <row r="1888" spans="1:21" hidden="1" x14ac:dyDescent="0.25">
      <c r="A1888" s="8" t="s">
        <v>5018</v>
      </c>
      <c r="B1888" s="2" t="s">
        <v>2305</v>
      </c>
      <c r="C1888" s="2" t="s">
        <v>190</v>
      </c>
      <c r="D1888" s="2" t="s">
        <v>188</v>
      </c>
      <c r="E1888" s="2" t="s">
        <v>187</v>
      </c>
      <c r="F1888" s="8" t="s">
        <v>24</v>
      </c>
      <c r="G1888" s="8">
        <v>0</v>
      </c>
      <c r="H1888" s="8">
        <v>1</v>
      </c>
      <c r="I1888" s="8">
        <v>1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5">
        <v>401020096</v>
      </c>
    </row>
    <row r="1889" spans="1:21" hidden="1" x14ac:dyDescent="0.25">
      <c r="A1889" s="8" t="s">
        <v>5018</v>
      </c>
      <c r="B1889" s="2" t="s">
        <v>2306</v>
      </c>
      <c r="C1889" s="2" t="s">
        <v>190</v>
      </c>
      <c r="D1889" s="2" t="s">
        <v>188</v>
      </c>
      <c r="E1889" s="2" t="s">
        <v>187</v>
      </c>
      <c r="F1889" s="8" t="s">
        <v>24</v>
      </c>
      <c r="G1889" s="8">
        <v>0</v>
      </c>
      <c r="H1889" s="8">
        <v>1</v>
      </c>
      <c r="I1889" s="8">
        <v>1</v>
      </c>
      <c r="J1889" s="8">
        <v>0</v>
      </c>
      <c r="K1889" s="8">
        <v>0</v>
      </c>
      <c r="L1889" s="8">
        <v>0</v>
      </c>
      <c r="M1889" s="8">
        <v>1</v>
      </c>
      <c r="N1889" s="8">
        <v>0</v>
      </c>
      <c r="O1889" s="8">
        <v>0</v>
      </c>
      <c r="P1889" s="8">
        <v>1</v>
      </c>
      <c r="Q1889" s="8">
        <v>0</v>
      </c>
      <c r="R1889" s="8">
        <v>0</v>
      </c>
      <c r="S1889" s="8">
        <v>0</v>
      </c>
      <c r="T1889" s="8">
        <v>0</v>
      </c>
      <c r="U1889" s="5">
        <v>401020100</v>
      </c>
    </row>
    <row r="1890" spans="1:21" hidden="1" x14ac:dyDescent="0.25">
      <c r="A1890" s="8" t="s">
        <v>5018</v>
      </c>
      <c r="B1890" s="2" t="s">
        <v>2307</v>
      </c>
      <c r="C1890" s="2" t="s">
        <v>190</v>
      </c>
      <c r="D1890" s="2" t="s">
        <v>188</v>
      </c>
      <c r="E1890" s="2" t="s">
        <v>187</v>
      </c>
      <c r="F1890" s="8" t="s">
        <v>24</v>
      </c>
      <c r="G1890" s="8">
        <v>0</v>
      </c>
      <c r="H1890" s="8">
        <v>1</v>
      </c>
      <c r="I1890" s="8">
        <v>1</v>
      </c>
      <c r="J1890" s="8">
        <v>0</v>
      </c>
      <c r="K1890" s="8">
        <v>0</v>
      </c>
      <c r="L1890" s="8">
        <v>0</v>
      </c>
      <c r="M1890" s="8">
        <v>1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5">
        <v>401020118</v>
      </c>
    </row>
    <row r="1891" spans="1:21" hidden="1" x14ac:dyDescent="0.25">
      <c r="A1891" s="8" t="s">
        <v>5018</v>
      </c>
      <c r="B1891" s="2" t="s">
        <v>2308</v>
      </c>
      <c r="C1891" s="2" t="s">
        <v>190</v>
      </c>
      <c r="D1891" s="2" t="s">
        <v>188</v>
      </c>
      <c r="E1891" s="2" t="s">
        <v>187</v>
      </c>
      <c r="F1891" s="8" t="s">
        <v>24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1</v>
      </c>
      <c r="N1891" s="8">
        <v>0</v>
      </c>
      <c r="O1891" s="8">
        <v>0</v>
      </c>
      <c r="P1891" s="8">
        <v>1</v>
      </c>
      <c r="Q1891" s="8">
        <v>0</v>
      </c>
      <c r="R1891" s="8">
        <v>0</v>
      </c>
      <c r="S1891" s="8">
        <v>0</v>
      </c>
      <c r="T1891" s="8">
        <v>0</v>
      </c>
      <c r="U1891" s="5">
        <v>401020126</v>
      </c>
    </row>
    <row r="1892" spans="1:21" hidden="1" x14ac:dyDescent="0.25">
      <c r="A1892" s="8" t="s">
        <v>5018</v>
      </c>
      <c r="B1892" s="2" t="s">
        <v>2309</v>
      </c>
      <c r="C1892" s="2" t="s">
        <v>190</v>
      </c>
      <c r="D1892" s="2" t="s">
        <v>188</v>
      </c>
      <c r="E1892" s="2" t="s">
        <v>187</v>
      </c>
      <c r="F1892" s="8" t="s">
        <v>24</v>
      </c>
      <c r="G1892" s="8">
        <v>0</v>
      </c>
      <c r="H1892" s="8">
        <v>1</v>
      </c>
      <c r="I1892" s="8">
        <v>1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1</v>
      </c>
      <c r="Q1892" s="8">
        <v>0</v>
      </c>
      <c r="R1892" s="8">
        <v>0</v>
      </c>
      <c r="S1892" s="8">
        <v>0</v>
      </c>
      <c r="T1892" s="8">
        <v>0</v>
      </c>
      <c r="U1892" s="5">
        <v>401020134</v>
      </c>
    </row>
    <row r="1893" spans="1:21" hidden="1" x14ac:dyDescent="0.25">
      <c r="A1893" s="8" t="s">
        <v>5018</v>
      </c>
      <c r="B1893" s="2" t="s">
        <v>2310</v>
      </c>
      <c r="C1893" s="2" t="s">
        <v>190</v>
      </c>
      <c r="D1893" s="2" t="s">
        <v>188</v>
      </c>
      <c r="E1893" s="2" t="s">
        <v>187</v>
      </c>
      <c r="F1893" s="8" t="s">
        <v>24</v>
      </c>
      <c r="G1893" s="8">
        <v>0</v>
      </c>
      <c r="H1893" s="8">
        <v>1</v>
      </c>
      <c r="I1893" s="8">
        <v>1</v>
      </c>
      <c r="J1893" s="8">
        <v>0</v>
      </c>
      <c r="K1893" s="8">
        <v>0</v>
      </c>
      <c r="L1893" s="8">
        <v>0</v>
      </c>
      <c r="M1893" s="8">
        <v>1</v>
      </c>
      <c r="N1893" s="8">
        <v>0</v>
      </c>
      <c r="O1893" s="8">
        <v>0</v>
      </c>
      <c r="P1893" s="8">
        <v>1</v>
      </c>
      <c r="Q1893" s="8">
        <v>0</v>
      </c>
      <c r="R1893" s="8">
        <v>0</v>
      </c>
      <c r="S1893" s="8">
        <v>0</v>
      </c>
      <c r="T1893" s="8">
        <v>0</v>
      </c>
      <c r="U1893" s="5">
        <v>401020142</v>
      </c>
    </row>
    <row r="1894" spans="1:21" hidden="1" x14ac:dyDescent="0.25">
      <c r="A1894" s="8" t="s">
        <v>5018</v>
      </c>
      <c r="B1894" s="2" t="s">
        <v>2311</v>
      </c>
      <c r="C1894" s="2" t="s">
        <v>190</v>
      </c>
      <c r="D1894" s="2" t="s">
        <v>188</v>
      </c>
      <c r="E1894" s="2" t="s">
        <v>187</v>
      </c>
      <c r="F1894" s="8" t="s">
        <v>24</v>
      </c>
      <c r="G1894" s="8">
        <v>1</v>
      </c>
      <c r="H1894" s="8">
        <v>1</v>
      </c>
      <c r="I1894" s="8">
        <v>1</v>
      </c>
      <c r="J1894" s="8">
        <v>0</v>
      </c>
      <c r="K1894" s="8">
        <v>1</v>
      </c>
      <c r="L1894" s="8">
        <v>1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5">
        <v>401020150</v>
      </c>
    </row>
    <row r="1895" spans="1:21" hidden="1" x14ac:dyDescent="0.25">
      <c r="A1895" s="8" t="s">
        <v>5018</v>
      </c>
      <c r="B1895" s="2" t="s">
        <v>2312</v>
      </c>
      <c r="C1895" s="2" t="s">
        <v>190</v>
      </c>
      <c r="D1895" s="2" t="s">
        <v>188</v>
      </c>
      <c r="E1895" s="2" t="s">
        <v>187</v>
      </c>
      <c r="F1895" s="8" t="s">
        <v>24</v>
      </c>
      <c r="G1895" s="8">
        <v>0</v>
      </c>
      <c r="H1895" s="8">
        <v>1</v>
      </c>
      <c r="I1895" s="8">
        <v>1</v>
      </c>
      <c r="J1895" s="8">
        <v>0</v>
      </c>
      <c r="K1895" s="8">
        <v>0</v>
      </c>
      <c r="L1895" s="8">
        <v>0</v>
      </c>
      <c r="M1895" s="8">
        <v>1</v>
      </c>
      <c r="N1895" s="8">
        <v>0</v>
      </c>
      <c r="O1895" s="8">
        <v>0</v>
      </c>
      <c r="P1895" s="8">
        <v>1</v>
      </c>
      <c r="Q1895" s="8">
        <v>0</v>
      </c>
      <c r="R1895" s="8">
        <v>0</v>
      </c>
      <c r="S1895" s="8">
        <v>0</v>
      </c>
      <c r="T1895" s="8">
        <v>0</v>
      </c>
      <c r="U1895" s="5">
        <v>401020169</v>
      </c>
    </row>
    <row r="1896" spans="1:21" hidden="1" x14ac:dyDescent="0.25">
      <c r="A1896" s="8" t="s">
        <v>5018</v>
      </c>
      <c r="B1896" s="2" t="s">
        <v>2313</v>
      </c>
      <c r="C1896" s="2" t="s">
        <v>190</v>
      </c>
      <c r="D1896" s="2" t="s">
        <v>188</v>
      </c>
      <c r="E1896" s="2" t="s">
        <v>187</v>
      </c>
      <c r="F1896" s="8" t="s">
        <v>23</v>
      </c>
      <c r="G1896" s="8">
        <v>1</v>
      </c>
      <c r="H1896" s="8">
        <v>0</v>
      </c>
      <c r="I1896" s="8">
        <v>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5">
        <v>401020177</v>
      </c>
    </row>
    <row r="1897" spans="1:21" hidden="1" x14ac:dyDescent="0.25">
      <c r="A1897" s="8" t="s">
        <v>5018</v>
      </c>
      <c r="B1897" s="2" t="s">
        <v>2314</v>
      </c>
      <c r="C1897" s="2" t="s">
        <v>192</v>
      </c>
      <c r="D1897" s="2" t="s">
        <v>191</v>
      </c>
      <c r="E1897" s="2" t="s">
        <v>187</v>
      </c>
      <c r="F1897" s="8" t="s">
        <v>24</v>
      </c>
      <c r="G1897" s="8">
        <v>0</v>
      </c>
      <c r="H1897" s="8">
        <v>1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5">
        <v>402010019</v>
      </c>
    </row>
    <row r="1898" spans="1:21" hidden="1" x14ac:dyDescent="0.25">
      <c r="A1898" s="8" t="s">
        <v>5018</v>
      </c>
      <c r="B1898" s="2" t="s">
        <v>2315</v>
      </c>
      <c r="C1898" s="2" t="s">
        <v>192</v>
      </c>
      <c r="D1898" s="2" t="s">
        <v>191</v>
      </c>
      <c r="E1898" s="2" t="s">
        <v>187</v>
      </c>
      <c r="F1898" s="8" t="s">
        <v>24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5">
        <v>402010027</v>
      </c>
    </row>
    <row r="1899" spans="1:21" hidden="1" x14ac:dyDescent="0.25">
      <c r="A1899" s="8" t="s">
        <v>5018</v>
      </c>
      <c r="B1899" s="2" t="s">
        <v>2316</v>
      </c>
      <c r="C1899" s="2" t="s">
        <v>192</v>
      </c>
      <c r="D1899" s="2" t="s">
        <v>191</v>
      </c>
      <c r="E1899" s="2" t="s">
        <v>187</v>
      </c>
      <c r="F1899" s="8" t="s">
        <v>24</v>
      </c>
      <c r="G1899" s="8">
        <v>0</v>
      </c>
      <c r="H1899" s="8">
        <v>1</v>
      </c>
      <c r="I1899" s="8">
        <v>1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1</v>
      </c>
      <c r="Q1899" s="8">
        <v>0</v>
      </c>
      <c r="R1899" s="8">
        <v>0</v>
      </c>
      <c r="S1899" s="8">
        <v>0</v>
      </c>
      <c r="T1899" s="8">
        <v>0</v>
      </c>
      <c r="U1899" s="5">
        <v>402010035</v>
      </c>
    </row>
    <row r="1900" spans="1:21" hidden="1" x14ac:dyDescent="0.25">
      <c r="A1900" s="8" t="s">
        <v>5018</v>
      </c>
      <c r="B1900" s="2" t="s">
        <v>2317</v>
      </c>
      <c r="C1900" s="2" t="s">
        <v>192</v>
      </c>
      <c r="D1900" s="2" t="s">
        <v>191</v>
      </c>
      <c r="E1900" s="2" t="s">
        <v>187</v>
      </c>
      <c r="F1900" s="8" t="s">
        <v>24</v>
      </c>
      <c r="G1900" s="8">
        <v>0</v>
      </c>
      <c r="H1900" s="8">
        <v>1</v>
      </c>
      <c r="I1900" s="8">
        <v>1</v>
      </c>
      <c r="J1900" s="8">
        <v>0</v>
      </c>
      <c r="K1900" s="8">
        <v>0</v>
      </c>
      <c r="L1900" s="8">
        <v>0</v>
      </c>
      <c r="M1900" s="8">
        <v>1</v>
      </c>
      <c r="N1900" s="8">
        <v>0</v>
      </c>
      <c r="O1900" s="8">
        <v>0</v>
      </c>
      <c r="P1900" s="8">
        <v>1</v>
      </c>
      <c r="Q1900" s="8">
        <v>0</v>
      </c>
      <c r="R1900" s="8">
        <v>0</v>
      </c>
      <c r="S1900" s="8">
        <v>0</v>
      </c>
      <c r="T1900" s="8">
        <v>0</v>
      </c>
      <c r="U1900" s="5">
        <v>402010043</v>
      </c>
    </row>
    <row r="1901" spans="1:21" hidden="1" x14ac:dyDescent="0.25">
      <c r="A1901" s="8" t="s">
        <v>5018</v>
      </c>
      <c r="B1901" s="2" t="s">
        <v>2318</v>
      </c>
      <c r="C1901" s="2" t="s">
        <v>192</v>
      </c>
      <c r="D1901" s="2" t="s">
        <v>191</v>
      </c>
      <c r="E1901" s="2" t="s">
        <v>187</v>
      </c>
      <c r="F1901" s="8" t="s">
        <v>24</v>
      </c>
      <c r="G1901" s="8">
        <v>0</v>
      </c>
      <c r="H1901" s="8">
        <v>1</v>
      </c>
      <c r="I1901" s="8">
        <v>1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1</v>
      </c>
      <c r="Q1901" s="8">
        <v>0</v>
      </c>
      <c r="R1901" s="8">
        <v>0</v>
      </c>
      <c r="S1901" s="8">
        <v>0</v>
      </c>
      <c r="T1901" s="8">
        <v>0</v>
      </c>
      <c r="U1901" s="5">
        <v>402010051</v>
      </c>
    </row>
    <row r="1902" spans="1:21" hidden="1" x14ac:dyDescent="0.25">
      <c r="A1902" s="8" t="s">
        <v>5018</v>
      </c>
      <c r="B1902" s="2" t="s">
        <v>2319</v>
      </c>
      <c r="C1902" s="2" t="s">
        <v>193</v>
      </c>
      <c r="D1902" s="2" t="s">
        <v>191</v>
      </c>
      <c r="E1902" s="2" t="s">
        <v>187</v>
      </c>
      <c r="F1902" s="8" t="s">
        <v>24</v>
      </c>
      <c r="G1902" s="8">
        <v>0</v>
      </c>
      <c r="H1902" s="8">
        <v>1</v>
      </c>
      <c r="I1902" s="8">
        <v>0</v>
      </c>
      <c r="J1902" s="8">
        <v>0</v>
      </c>
      <c r="K1902" s="8">
        <v>0</v>
      </c>
      <c r="L1902" s="8">
        <v>0</v>
      </c>
      <c r="M1902" s="8">
        <v>1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0</v>
      </c>
      <c r="T1902" s="8">
        <v>0</v>
      </c>
      <c r="U1902" s="5">
        <v>402020014</v>
      </c>
    </row>
    <row r="1903" spans="1:21" hidden="1" x14ac:dyDescent="0.25">
      <c r="A1903" s="8" t="s">
        <v>5018</v>
      </c>
      <c r="B1903" s="2" t="s">
        <v>2320</v>
      </c>
      <c r="C1903" s="2" t="s">
        <v>193</v>
      </c>
      <c r="D1903" s="2" t="s">
        <v>191</v>
      </c>
      <c r="E1903" s="2" t="s">
        <v>187</v>
      </c>
      <c r="F1903" s="8" t="s">
        <v>24</v>
      </c>
      <c r="G1903" s="8">
        <v>0</v>
      </c>
      <c r="H1903" s="8">
        <v>1</v>
      </c>
      <c r="I1903" s="8">
        <v>0</v>
      </c>
      <c r="J1903" s="8">
        <v>0</v>
      </c>
      <c r="K1903" s="8">
        <v>0</v>
      </c>
      <c r="L1903" s="8">
        <v>0</v>
      </c>
      <c r="M1903" s="8">
        <v>1</v>
      </c>
      <c r="N1903" s="8">
        <v>0</v>
      </c>
      <c r="O1903" s="8">
        <v>0</v>
      </c>
      <c r="P1903" s="8">
        <v>1</v>
      </c>
      <c r="Q1903" s="8">
        <v>0</v>
      </c>
      <c r="R1903" s="8">
        <v>0</v>
      </c>
      <c r="S1903" s="8">
        <v>0</v>
      </c>
      <c r="T1903" s="8">
        <v>0</v>
      </c>
      <c r="U1903" s="5">
        <v>402020022</v>
      </c>
    </row>
    <row r="1904" spans="1:21" hidden="1" x14ac:dyDescent="0.25">
      <c r="A1904" s="8" t="s">
        <v>5018</v>
      </c>
      <c r="B1904" s="2" t="s">
        <v>2321</v>
      </c>
      <c r="C1904" s="2" t="s">
        <v>195</v>
      </c>
      <c r="D1904" s="2" t="s">
        <v>194</v>
      </c>
      <c r="E1904" s="2" t="s">
        <v>187</v>
      </c>
      <c r="F1904" s="8" t="s">
        <v>24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5">
        <v>403010012</v>
      </c>
    </row>
    <row r="1905" spans="1:21" hidden="1" x14ac:dyDescent="0.25">
      <c r="A1905" s="8" t="s">
        <v>5018</v>
      </c>
      <c r="B1905" s="2" t="s">
        <v>2322</v>
      </c>
      <c r="C1905" s="2" t="s">
        <v>195</v>
      </c>
      <c r="D1905" s="2" t="s">
        <v>194</v>
      </c>
      <c r="E1905" s="2" t="s">
        <v>187</v>
      </c>
      <c r="F1905" s="8" t="s">
        <v>24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1</v>
      </c>
      <c r="N1905" s="8">
        <v>0</v>
      </c>
      <c r="O1905" s="8">
        <v>0</v>
      </c>
      <c r="P1905" s="8">
        <v>1</v>
      </c>
      <c r="Q1905" s="8">
        <v>0</v>
      </c>
      <c r="R1905" s="8">
        <v>0</v>
      </c>
      <c r="S1905" s="8">
        <v>0</v>
      </c>
      <c r="T1905" s="8">
        <v>0</v>
      </c>
      <c r="U1905" s="5">
        <v>403010020</v>
      </c>
    </row>
    <row r="1906" spans="1:21" hidden="1" x14ac:dyDescent="0.25">
      <c r="A1906" s="8" t="s">
        <v>5018</v>
      </c>
      <c r="B1906" s="2" t="s">
        <v>2323</v>
      </c>
      <c r="C1906" s="2" t="s">
        <v>195</v>
      </c>
      <c r="D1906" s="2" t="s">
        <v>194</v>
      </c>
      <c r="E1906" s="2" t="s">
        <v>187</v>
      </c>
      <c r="F1906" s="8" t="s">
        <v>24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1</v>
      </c>
      <c r="N1906" s="8">
        <v>0</v>
      </c>
      <c r="O1906" s="8">
        <v>0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5">
        <v>403010039</v>
      </c>
    </row>
    <row r="1907" spans="1:21" hidden="1" x14ac:dyDescent="0.25">
      <c r="A1907" s="8" t="s">
        <v>5018</v>
      </c>
      <c r="B1907" s="2" t="s">
        <v>2324</v>
      </c>
      <c r="C1907" s="2" t="s">
        <v>195</v>
      </c>
      <c r="D1907" s="2" t="s">
        <v>194</v>
      </c>
      <c r="E1907" s="2" t="s">
        <v>187</v>
      </c>
      <c r="F1907" s="8" t="s">
        <v>36</v>
      </c>
      <c r="G1907" s="8">
        <v>0</v>
      </c>
      <c r="H1907" s="8">
        <v>1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0</v>
      </c>
      <c r="O1907" s="8">
        <v>0</v>
      </c>
      <c r="P1907" s="8">
        <v>1</v>
      </c>
      <c r="Q1907" s="8">
        <v>0</v>
      </c>
      <c r="R1907" s="8">
        <v>0</v>
      </c>
      <c r="S1907" s="8">
        <v>0</v>
      </c>
      <c r="T1907" s="8">
        <v>0</v>
      </c>
      <c r="U1907" s="5">
        <v>403010047</v>
      </c>
    </row>
    <row r="1908" spans="1:21" hidden="1" x14ac:dyDescent="0.25">
      <c r="A1908" s="8" t="s">
        <v>5018</v>
      </c>
      <c r="B1908" s="2" t="s">
        <v>2325</v>
      </c>
      <c r="C1908" s="2" t="s">
        <v>195</v>
      </c>
      <c r="D1908" s="2" t="s">
        <v>194</v>
      </c>
      <c r="E1908" s="2" t="s">
        <v>187</v>
      </c>
      <c r="F1908" s="8" t="s">
        <v>36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0</v>
      </c>
      <c r="O1908" s="8">
        <v>0</v>
      </c>
      <c r="P1908" s="8">
        <v>1</v>
      </c>
      <c r="Q1908" s="8">
        <v>0</v>
      </c>
      <c r="R1908" s="8">
        <v>0</v>
      </c>
      <c r="S1908" s="8">
        <v>0</v>
      </c>
      <c r="T1908" s="8">
        <v>0</v>
      </c>
      <c r="U1908" s="5">
        <v>403010055</v>
      </c>
    </row>
    <row r="1909" spans="1:21" hidden="1" x14ac:dyDescent="0.25">
      <c r="A1909" s="8" t="s">
        <v>5018</v>
      </c>
      <c r="B1909" s="2" t="s">
        <v>2326</v>
      </c>
      <c r="C1909" s="2" t="s">
        <v>195</v>
      </c>
      <c r="D1909" s="2" t="s">
        <v>194</v>
      </c>
      <c r="E1909" s="2" t="s">
        <v>187</v>
      </c>
      <c r="F1909" s="8" t="s">
        <v>24</v>
      </c>
      <c r="G1909" s="8">
        <v>0</v>
      </c>
      <c r="H1909" s="8">
        <v>1</v>
      </c>
      <c r="I1909" s="8">
        <v>0</v>
      </c>
      <c r="J1909" s="8">
        <v>0</v>
      </c>
      <c r="K1909" s="8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1</v>
      </c>
      <c r="Q1909" s="8">
        <v>0</v>
      </c>
      <c r="R1909" s="8">
        <v>0</v>
      </c>
      <c r="S1909" s="8">
        <v>0</v>
      </c>
      <c r="T1909" s="8">
        <v>0</v>
      </c>
      <c r="U1909" s="5">
        <v>403010063</v>
      </c>
    </row>
    <row r="1910" spans="1:21" hidden="1" x14ac:dyDescent="0.25">
      <c r="A1910" s="8" t="s">
        <v>5018</v>
      </c>
      <c r="B1910" s="2" t="s">
        <v>2327</v>
      </c>
      <c r="C1910" s="2" t="s">
        <v>195</v>
      </c>
      <c r="D1910" s="2" t="s">
        <v>194</v>
      </c>
      <c r="E1910" s="2" t="s">
        <v>187</v>
      </c>
      <c r="F1910" s="8" t="s">
        <v>36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5">
        <v>403010071</v>
      </c>
    </row>
    <row r="1911" spans="1:21" hidden="1" x14ac:dyDescent="0.25">
      <c r="A1911" s="8" t="s">
        <v>5018</v>
      </c>
      <c r="B1911" s="2" t="s">
        <v>2328</v>
      </c>
      <c r="C1911" s="2" t="s">
        <v>195</v>
      </c>
      <c r="D1911" s="2" t="s">
        <v>194</v>
      </c>
      <c r="E1911" s="2" t="s">
        <v>187</v>
      </c>
      <c r="F1911" s="8" t="s">
        <v>24</v>
      </c>
      <c r="G1911" s="8">
        <v>0</v>
      </c>
      <c r="H1911" s="8">
        <v>1</v>
      </c>
      <c r="I1911" s="8">
        <v>1</v>
      </c>
      <c r="J1911" s="8">
        <v>0</v>
      </c>
      <c r="K1911" s="8">
        <v>0</v>
      </c>
      <c r="L1911" s="8">
        <v>0</v>
      </c>
      <c r="M1911" s="8">
        <v>1</v>
      </c>
      <c r="N1911" s="8">
        <v>0</v>
      </c>
      <c r="O1911" s="8">
        <v>0</v>
      </c>
      <c r="P1911" s="8">
        <v>1</v>
      </c>
      <c r="Q1911" s="8">
        <v>0</v>
      </c>
      <c r="R1911" s="8">
        <v>0</v>
      </c>
      <c r="S1911" s="8">
        <v>0</v>
      </c>
      <c r="T1911" s="8">
        <v>0</v>
      </c>
      <c r="U1911" s="5">
        <v>403010080</v>
      </c>
    </row>
    <row r="1912" spans="1:21" hidden="1" x14ac:dyDescent="0.25">
      <c r="A1912" s="8" t="s">
        <v>5018</v>
      </c>
      <c r="B1912" s="2" t="s">
        <v>2329</v>
      </c>
      <c r="C1912" s="2" t="s">
        <v>195</v>
      </c>
      <c r="D1912" s="2" t="s">
        <v>194</v>
      </c>
      <c r="E1912" s="2" t="s">
        <v>187</v>
      </c>
      <c r="F1912" s="8" t="s">
        <v>24</v>
      </c>
      <c r="G1912" s="8">
        <v>0</v>
      </c>
      <c r="H1912" s="8">
        <v>1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0</v>
      </c>
      <c r="R1912" s="8">
        <v>0</v>
      </c>
      <c r="S1912" s="8">
        <v>0</v>
      </c>
      <c r="T1912" s="8">
        <v>0</v>
      </c>
      <c r="U1912" s="5">
        <v>403010098</v>
      </c>
    </row>
    <row r="1913" spans="1:21" hidden="1" x14ac:dyDescent="0.25">
      <c r="A1913" s="8" t="s">
        <v>5018</v>
      </c>
      <c r="B1913" s="2" t="s">
        <v>2330</v>
      </c>
      <c r="C1913" s="2" t="s">
        <v>195</v>
      </c>
      <c r="D1913" s="2" t="s">
        <v>194</v>
      </c>
      <c r="E1913" s="2" t="s">
        <v>187</v>
      </c>
      <c r="F1913" s="8" t="s">
        <v>24</v>
      </c>
      <c r="G1913" s="8">
        <v>0</v>
      </c>
      <c r="H1913" s="8">
        <v>1</v>
      </c>
      <c r="I1913" s="8">
        <v>0</v>
      </c>
      <c r="J1913" s="8">
        <v>0</v>
      </c>
      <c r="K1913" s="8">
        <v>0</v>
      </c>
      <c r="L1913" s="8">
        <v>0</v>
      </c>
      <c r="M1913" s="8">
        <v>1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5">
        <v>403010101</v>
      </c>
    </row>
    <row r="1914" spans="1:21" hidden="1" x14ac:dyDescent="0.25">
      <c r="A1914" s="8" t="s">
        <v>5018</v>
      </c>
      <c r="B1914" s="2" t="s">
        <v>2331</v>
      </c>
      <c r="C1914" s="2" t="s">
        <v>195</v>
      </c>
      <c r="D1914" s="2" t="s">
        <v>194</v>
      </c>
      <c r="E1914" s="2" t="s">
        <v>187</v>
      </c>
      <c r="F1914" s="8" t="s">
        <v>36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1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5">
        <v>403010110</v>
      </c>
    </row>
    <row r="1915" spans="1:21" hidden="1" x14ac:dyDescent="0.25">
      <c r="A1915" s="8" t="s">
        <v>5018</v>
      </c>
      <c r="B1915" s="2" t="s">
        <v>2332</v>
      </c>
      <c r="C1915" s="2" t="s">
        <v>195</v>
      </c>
      <c r="D1915" s="2" t="s">
        <v>194</v>
      </c>
      <c r="E1915" s="2" t="s">
        <v>187</v>
      </c>
      <c r="F1915" s="8" t="s">
        <v>36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1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5">
        <v>403010128</v>
      </c>
    </row>
    <row r="1916" spans="1:21" hidden="1" x14ac:dyDescent="0.25">
      <c r="A1916" s="8" t="s">
        <v>5018</v>
      </c>
      <c r="B1916" s="2" t="s">
        <v>2333</v>
      </c>
      <c r="C1916" s="2" t="s">
        <v>195</v>
      </c>
      <c r="D1916" s="2" t="s">
        <v>194</v>
      </c>
      <c r="E1916" s="2" t="s">
        <v>187</v>
      </c>
      <c r="F1916" s="8" t="s">
        <v>36</v>
      </c>
      <c r="G1916" s="8">
        <v>0</v>
      </c>
      <c r="H1916" s="8">
        <v>1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5">
        <v>403010136</v>
      </c>
    </row>
    <row r="1917" spans="1:21" hidden="1" x14ac:dyDescent="0.25">
      <c r="A1917" s="8" t="s">
        <v>5018</v>
      </c>
      <c r="B1917" s="2" t="s">
        <v>2334</v>
      </c>
      <c r="C1917" s="2" t="s">
        <v>195</v>
      </c>
      <c r="D1917" s="2" t="s">
        <v>194</v>
      </c>
      <c r="E1917" s="2" t="s">
        <v>187</v>
      </c>
      <c r="F1917" s="8" t="s">
        <v>36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0</v>
      </c>
      <c r="T1917" s="8">
        <v>0</v>
      </c>
      <c r="U1917" s="5">
        <v>403010144</v>
      </c>
    </row>
    <row r="1918" spans="1:21" hidden="1" x14ac:dyDescent="0.25">
      <c r="A1918" s="8" t="s">
        <v>5018</v>
      </c>
      <c r="B1918" s="2" t="s">
        <v>2335</v>
      </c>
      <c r="C1918" s="2" t="s">
        <v>195</v>
      </c>
      <c r="D1918" s="2" t="s">
        <v>194</v>
      </c>
      <c r="E1918" s="2" t="s">
        <v>187</v>
      </c>
      <c r="F1918" s="8" t="s">
        <v>24</v>
      </c>
      <c r="G1918" s="8">
        <v>0</v>
      </c>
      <c r="H1918" s="8">
        <v>1</v>
      </c>
      <c r="I1918" s="8">
        <v>1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1</v>
      </c>
      <c r="Q1918" s="8">
        <v>0</v>
      </c>
      <c r="R1918" s="8">
        <v>0</v>
      </c>
      <c r="S1918" s="8">
        <v>0</v>
      </c>
      <c r="T1918" s="8">
        <v>0</v>
      </c>
      <c r="U1918" s="5">
        <v>403010152</v>
      </c>
    </row>
    <row r="1919" spans="1:21" hidden="1" x14ac:dyDescent="0.25">
      <c r="A1919" s="8" t="s">
        <v>5018</v>
      </c>
      <c r="B1919" s="2" t="s">
        <v>2336</v>
      </c>
      <c r="C1919" s="2" t="s">
        <v>195</v>
      </c>
      <c r="D1919" s="2" t="s">
        <v>194</v>
      </c>
      <c r="E1919" s="2" t="s">
        <v>187</v>
      </c>
      <c r="F1919" s="8" t="s">
        <v>24</v>
      </c>
      <c r="G1919" s="8">
        <v>0</v>
      </c>
      <c r="H1919" s="8">
        <v>1</v>
      </c>
      <c r="I1919" s="8">
        <v>1</v>
      </c>
      <c r="J1919" s="8">
        <v>0</v>
      </c>
      <c r="K1919" s="8">
        <v>0</v>
      </c>
      <c r="L1919" s="8">
        <v>0</v>
      </c>
      <c r="M1919" s="8">
        <v>1</v>
      </c>
      <c r="N1919" s="8">
        <v>0</v>
      </c>
      <c r="O1919" s="8">
        <v>0</v>
      </c>
      <c r="P1919" s="8">
        <v>1</v>
      </c>
      <c r="Q1919" s="8">
        <v>0</v>
      </c>
      <c r="R1919" s="8">
        <v>0</v>
      </c>
      <c r="S1919" s="8">
        <v>0</v>
      </c>
      <c r="T1919" s="8">
        <v>0</v>
      </c>
      <c r="U1919" s="5">
        <v>403010160</v>
      </c>
    </row>
    <row r="1920" spans="1:21" hidden="1" x14ac:dyDescent="0.25">
      <c r="A1920" s="8" t="s">
        <v>5018</v>
      </c>
      <c r="B1920" s="2" t="s">
        <v>2337</v>
      </c>
      <c r="C1920" s="2" t="s">
        <v>195</v>
      </c>
      <c r="D1920" s="2" t="s">
        <v>194</v>
      </c>
      <c r="E1920" s="2" t="s">
        <v>187</v>
      </c>
      <c r="F1920" s="8" t="s">
        <v>24</v>
      </c>
      <c r="G1920" s="8">
        <v>0</v>
      </c>
      <c r="H1920" s="8">
        <v>1</v>
      </c>
      <c r="I1920" s="8">
        <v>1</v>
      </c>
      <c r="J1920" s="8">
        <v>0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1</v>
      </c>
      <c r="Q1920" s="8">
        <v>0</v>
      </c>
      <c r="R1920" s="8">
        <v>0</v>
      </c>
      <c r="S1920" s="8">
        <v>0</v>
      </c>
      <c r="T1920" s="8">
        <v>0</v>
      </c>
      <c r="U1920" s="5">
        <v>403010179</v>
      </c>
    </row>
    <row r="1921" spans="1:21" hidden="1" x14ac:dyDescent="0.25">
      <c r="A1921" s="8" t="s">
        <v>5018</v>
      </c>
      <c r="B1921" s="2" t="s">
        <v>2338</v>
      </c>
      <c r="C1921" s="2" t="s">
        <v>195</v>
      </c>
      <c r="D1921" s="2" t="s">
        <v>194</v>
      </c>
      <c r="E1921" s="2" t="s">
        <v>187</v>
      </c>
      <c r="F1921" s="8" t="s">
        <v>24</v>
      </c>
      <c r="G1921" s="8">
        <v>0</v>
      </c>
      <c r="H1921" s="8">
        <v>1</v>
      </c>
      <c r="I1921" s="8">
        <v>0</v>
      </c>
      <c r="J1921" s="8">
        <v>0</v>
      </c>
      <c r="K1921" s="8">
        <v>0</v>
      </c>
      <c r="L1921" s="8">
        <v>0</v>
      </c>
      <c r="M1921" s="8">
        <v>1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8">
        <v>0</v>
      </c>
      <c r="T1921" s="8">
        <v>0</v>
      </c>
      <c r="U1921" s="5">
        <v>403010187</v>
      </c>
    </row>
    <row r="1922" spans="1:21" hidden="1" x14ac:dyDescent="0.25">
      <c r="A1922" s="8" t="s">
        <v>5018</v>
      </c>
      <c r="B1922" s="2" t="s">
        <v>2339</v>
      </c>
      <c r="C1922" s="2" t="s">
        <v>195</v>
      </c>
      <c r="D1922" s="2" t="s">
        <v>194</v>
      </c>
      <c r="E1922" s="2" t="s">
        <v>187</v>
      </c>
      <c r="F1922" s="8" t="s">
        <v>24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1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5">
        <v>403010195</v>
      </c>
    </row>
    <row r="1923" spans="1:21" hidden="1" x14ac:dyDescent="0.25">
      <c r="A1923" s="8" t="s">
        <v>5018</v>
      </c>
      <c r="B1923" s="2" t="s">
        <v>2340</v>
      </c>
      <c r="C1923" s="2" t="s">
        <v>195</v>
      </c>
      <c r="D1923" s="2" t="s">
        <v>194</v>
      </c>
      <c r="E1923" s="2" t="s">
        <v>187</v>
      </c>
      <c r="F1923" s="8" t="s">
        <v>24</v>
      </c>
      <c r="G1923" s="8">
        <v>0</v>
      </c>
      <c r="H1923" s="8">
        <v>1</v>
      </c>
      <c r="I1923" s="8">
        <v>0</v>
      </c>
      <c r="J1923" s="8">
        <v>0</v>
      </c>
      <c r="K1923" s="8">
        <v>0</v>
      </c>
      <c r="L1923" s="8">
        <v>0</v>
      </c>
      <c r="M1923" s="8">
        <v>1</v>
      </c>
      <c r="N1923" s="8">
        <v>0</v>
      </c>
      <c r="O1923" s="8">
        <v>0</v>
      </c>
      <c r="P1923" s="8">
        <v>1</v>
      </c>
      <c r="Q1923" s="8">
        <v>0</v>
      </c>
      <c r="R1923" s="8">
        <v>0</v>
      </c>
      <c r="S1923" s="8">
        <v>0</v>
      </c>
      <c r="T1923" s="8">
        <v>0</v>
      </c>
      <c r="U1923" s="5">
        <v>403010209</v>
      </c>
    </row>
    <row r="1924" spans="1:21" hidden="1" x14ac:dyDescent="0.25">
      <c r="A1924" s="8" t="s">
        <v>5018</v>
      </c>
      <c r="B1924" s="2" t="s">
        <v>2341</v>
      </c>
      <c r="C1924" s="2" t="s">
        <v>195</v>
      </c>
      <c r="D1924" s="2" t="s">
        <v>194</v>
      </c>
      <c r="E1924" s="2" t="s">
        <v>187</v>
      </c>
      <c r="F1924" s="8" t="s">
        <v>36</v>
      </c>
      <c r="G1924" s="8">
        <v>0</v>
      </c>
      <c r="H1924" s="8">
        <v>1</v>
      </c>
      <c r="I1924" s="8">
        <v>0</v>
      </c>
      <c r="J1924" s="8">
        <v>0</v>
      </c>
      <c r="K1924" s="8">
        <v>0</v>
      </c>
      <c r="L1924" s="8">
        <v>0</v>
      </c>
      <c r="M1924" s="8">
        <v>1</v>
      </c>
      <c r="N1924" s="8">
        <v>0</v>
      </c>
      <c r="O1924" s="8">
        <v>0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5">
        <v>403010217</v>
      </c>
    </row>
    <row r="1925" spans="1:21" hidden="1" x14ac:dyDescent="0.25">
      <c r="A1925" s="8" t="s">
        <v>5018</v>
      </c>
      <c r="B1925" s="2" t="s">
        <v>2342</v>
      </c>
      <c r="C1925" s="2" t="s">
        <v>195</v>
      </c>
      <c r="D1925" s="2" t="s">
        <v>194</v>
      </c>
      <c r="E1925" s="2" t="s">
        <v>187</v>
      </c>
      <c r="F1925" s="8" t="s">
        <v>36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0</v>
      </c>
      <c r="T1925" s="8">
        <v>0</v>
      </c>
      <c r="U1925" s="5">
        <v>403010225</v>
      </c>
    </row>
    <row r="1926" spans="1:21" hidden="1" x14ac:dyDescent="0.25">
      <c r="A1926" s="8" t="s">
        <v>5018</v>
      </c>
      <c r="B1926" s="2" t="s">
        <v>2343</v>
      </c>
      <c r="C1926" s="2" t="s">
        <v>195</v>
      </c>
      <c r="D1926" s="2" t="s">
        <v>194</v>
      </c>
      <c r="E1926" s="2" t="s">
        <v>187</v>
      </c>
      <c r="F1926" s="8" t="s">
        <v>36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1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5">
        <v>403010233</v>
      </c>
    </row>
    <row r="1927" spans="1:21" hidden="1" x14ac:dyDescent="0.25">
      <c r="A1927" s="8" t="s">
        <v>5018</v>
      </c>
      <c r="B1927" s="2" t="s">
        <v>2344</v>
      </c>
      <c r="C1927" s="2" t="s">
        <v>195</v>
      </c>
      <c r="D1927" s="2" t="s">
        <v>194</v>
      </c>
      <c r="E1927" s="2" t="s">
        <v>187</v>
      </c>
      <c r="F1927" s="8" t="s">
        <v>36</v>
      </c>
      <c r="G1927" s="8">
        <v>0</v>
      </c>
      <c r="H1927" s="8">
        <v>1</v>
      </c>
      <c r="I1927" s="8">
        <v>0</v>
      </c>
      <c r="J1927" s="8">
        <v>0</v>
      </c>
      <c r="K1927" s="8">
        <v>0</v>
      </c>
      <c r="L1927" s="8">
        <v>0</v>
      </c>
      <c r="M1927" s="8">
        <v>1</v>
      </c>
      <c r="N1927" s="8">
        <v>0</v>
      </c>
      <c r="O1927" s="8">
        <v>0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5">
        <v>403010241</v>
      </c>
    </row>
    <row r="1928" spans="1:21" hidden="1" x14ac:dyDescent="0.25">
      <c r="A1928" s="8" t="s">
        <v>5018</v>
      </c>
      <c r="B1928" s="2" t="s">
        <v>2345</v>
      </c>
      <c r="C1928" s="2" t="s">
        <v>195</v>
      </c>
      <c r="D1928" s="2" t="s">
        <v>194</v>
      </c>
      <c r="E1928" s="2" t="s">
        <v>187</v>
      </c>
      <c r="F1928" s="8" t="s">
        <v>36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5">
        <v>403010250</v>
      </c>
    </row>
    <row r="1929" spans="1:21" hidden="1" x14ac:dyDescent="0.25">
      <c r="A1929" s="8" t="s">
        <v>5018</v>
      </c>
      <c r="B1929" s="2" t="s">
        <v>2346</v>
      </c>
      <c r="C1929" s="2" t="s">
        <v>195</v>
      </c>
      <c r="D1929" s="2" t="s">
        <v>194</v>
      </c>
      <c r="E1929" s="2" t="s">
        <v>187</v>
      </c>
      <c r="F1929" s="8" t="s">
        <v>24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0</v>
      </c>
      <c r="M1929" s="8">
        <v>1</v>
      </c>
      <c r="N1929" s="8">
        <v>0</v>
      </c>
      <c r="O1929" s="8">
        <v>0</v>
      </c>
      <c r="P1929" s="8">
        <v>1</v>
      </c>
      <c r="Q1929" s="8">
        <v>0</v>
      </c>
      <c r="R1929" s="8">
        <v>0</v>
      </c>
      <c r="S1929" s="8">
        <v>0</v>
      </c>
      <c r="T1929" s="8">
        <v>0</v>
      </c>
      <c r="U1929" s="5">
        <v>403010268</v>
      </c>
    </row>
    <row r="1930" spans="1:21" hidden="1" x14ac:dyDescent="0.25">
      <c r="A1930" s="8" t="s">
        <v>5018</v>
      </c>
      <c r="B1930" s="2" t="s">
        <v>2347</v>
      </c>
      <c r="C1930" s="2" t="s">
        <v>195</v>
      </c>
      <c r="D1930" s="2" t="s">
        <v>194</v>
      </c>
      <c r="E1930" s="2" t="s">
        <v>187</v>
      </c>
      <c r="F1930" s="8" t="s">
        <v>24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1</v>
      </c>
      <c r="N1930" s="8">
        <v>0</v>
      </c>
      <c r="O1930" s="8">
        <v>0</v>
      </c>
      <c r="P1930" s="8">
        <v>1</v>
      </c>
      <c r="Q1930" s="8">
        <v>0</v>
      </c>
      <c r="R1930" s="8">
        <v>0</v>
      </c>
      <c r="S1930" s="8">
        <v>0</v>
      </c>
      <c r="T1930" s="8">
        <v>0</v>
      </c>
      <c r="U1930" s="5">
        <v>403010276</v>
      </c>
    </row>
    <row r="1931" spans="1:21" hidden="1" x14ac:dyDescent="0.25">
      <c r="A1931" s="8" t="s">
        <v>5018</v>
      </c>
      <c r="B1931" s="2" t="s">
        <v>2348</v>
      </c>
      <c r="C1931" s="2" t="s">
        <v>195</v>
      </c>
      <c r="D1931" s="2" t="s">
        <v>194</v>
      </c>
      <c r="E1931" s="2" t="s">
        <v>187</v>
      </c>
      <c r="F1931" s="8" t="s">
        <v>24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1</v>
      </c>
      <c r="Q1931" s="8">
        <v>0</v>
      </c>
      <c r="R1931" s="8">
        <v>0</v>
      </c>
      <c r="S1931" s="8">
        <v>0</v>
      </c>
      <c r="T1931" s="8">
        <v>0</v>
      </c>
      <c r="U1931" s="5">
        <v>403010284</v>
      </c>
    </row>
    <row r="1932" spans="1:21" hidden="1" x14ac:dyDescent="0.25">
      <c r="A1932" s="8" t="s">
        <v>5018</v>
      </c>
      <c r="B1932" s="2" t="s">
        <v>2349</v>
      </c>
      <c r="C1932" s="2" t="s">
        <v>195</v>
      </c>
      <c r="D1932" s="2" t="s">
        <v>194</v>
      </c>
      <c r="E1932" s="2" t="s">
        <v>187</v>
      </c>
      <c r="F1932" s="8" t="s">
        <v>36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0</v>
      </c>
      <c r="P1932" s="8">
        <v>1</v>
      </c>
      <c r="Q1932" s="8">
        <v>0</v>
      </c>
      <c r="R1932" s="8">
        <v>0</v>
      </c>
      <c r="S1932" s="8">
        <v>0</v>
      </c>
      <c r="T1932" s="8">
        <v>0</v>
      </c>
      <c r="U1932" s="5">
        <v>403010292</v>
      </c>
    </row>
    <row r="1933" spans="1:21" hidden="1" x14ac:dyDescent="0.25">
      <c r="A1933" s="8" t="s">
        <v>5018</v>
      </c>
      <c r="B1933" s="2" t="s">
        <v>2350</v>
      </c>
      <c r="C1933" s="2" t="s">
        <v>195</v>
      </c>
      <c r="D1933" s="2" t="s">
        <v>194</v>
      </c>
      <c r="E1933" s="2" t="s">
        <v>187</v>
      </c>
      <c r="F1933" s="8" t="s">
        <v>24</v>
      </c>
      <c r="G1933" s="8">
        <v>0</v>
      </c>
      <c r="H1933" s="8">
        <v>1</v>
      </c>
      <c r="I1933" s="8">
        <v>0</v>
      </c>
      <c r="J1933" s="8">
        <v>0</v>
      </c>
      <c r="K1933" s="8">
        <v>0</v>
      </c>
      <c r="L1933" s="8">
        <v>0</v>
      </c>
      <c r="M1933" s="8">
        <v>1</v>
      </c>
      <c r="N1933" s="8">
        <v>0</v>
      </c>
      <c r="O1933" s="8">
        <v>0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5">
        <v>403010306</v>
      </c>
    </row>
    <row r="1934" spans="1:21" hidden="1" x14ac:dyDescent="0.25">
      <c r="A1934" s="8" t="s">
        <v>5018</v>
      </c>
      <c r="B1934" s="2" t="s">
        <v>2351</v>
      </c>
      <c r="C1934" s="2" t="s">
        <v>195</v>
      </c>
      <c r="D1934" s="2" t="s">
        <v>194</v>
      </c>
      <c r="E1934" s="2" t="s">
        <v>187</v>
      </c>
      <c r="F1934" s="8" t="s">
        <v>24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1</v>
      </c>
      <c r="Q1934" s="8">
        <v>0</v>
      </c>
      <c r="R1934" s="8">
        <v>0</v>
      </c>
      <c r="S1934" s="8">
        <v>0</v>
      </c>
      <c r="T1934" s="8">
        <v>0</v>
      </c>
      <c r="U1934" s="5">
        <v>403010314</v>
      </c>
    </row>
    <row r="1935" spans="1:21" hidden="1" x14ac:dyDescent="0.25">
      <c r="A1935" s="8" t="s">
        <v>5018</v>
      </c>
      <c r="B1935" s="2" t="s">
        <v>2352</v>
      </c>
      <c r="C1935" s="2" t="s">
        <v>195</v>
      </c>
      <c r="D1935" s="2" t="s">
        <v>194</v>
      </c>
      <c r="E1935" s="2" t="s">
        <v>187</v>
      </c>
      <c r="F1935" s="8" t="s">
        <v>24</v>
      </c>
      <c r="G1935" s="8">
        <v>0</v>
      </c>
      <c r="H1935" s="8">
        <v>1</v>
      </c>
      <c r="I1935" s="8">
        <v>0</v>
      </c>
      <c r="J1935" s="8">
        <v>0</v>
      </c>
      <c r="K1935" s="8">
        <v>0</v>
      </c>
      <c r="L1935" s="8">
        <v>0</v>
      </c>
      <c r="M1935" s="8">
        <v>1</v>
      </c>
      <c r="N1935" s="8">
        <v>0</v>
      </c>
      <c r="O1935" s="8">
        <v>0</v>
      </c>
      <c r="P1935" s="8">
        <v>1</v>
      </c>
      <c r="Q1935" s="8">
        <v>0</v>
      </c>
      <c r="R1935" s="8">
        <v>0</v>
      </c>
      <c r="S1935" s="8">
        <v>0</v>
      </c>
      <c r="T1935" s="8">
        <v>0</v>
      </c>
      <c r="U1935" s="5">
        <v>403010322</v>
      </c>
    </row>
    <row r="1936" spans="1:21" hidden="1" x14ac:dyDescent="0.25">
      <c r="A1936" s="8" t="s">
        <v>5018</v>
      </c>
      <c r="B1936" s="2" t="s">
        <v>2353</v>
      </c>
      <c r="C1936" s="2" t="s">
        <v>195</v>
      </c>
      <c r="D1936" s="2" t="s">
        <v>194</v>
      </c>
      <c r="E1936" s="2" t="s">
        <v>187</v>
      </c>
      <c r="F1936" s="8" t="s">
        <v>36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5">
        <v>403010330</v>
      </c>
    </row>
    <row r="1937" spans="1:21" hidden="1" x14ac:dyDescent="0.25">
      <c r="A1937" s="8" t="s">
        <v>5018</v>
      </c>
      <c r="B1937" s="2" t="s">
        <v>2354</v>
      </c>
      <c r="C1937" s="2" t="s">
        <v>195</v>
      </c>
      <c r="D1937" s="2" t="s">
        <v>194</v>
      </c>
      <c r="E1937" s="2" t="s">
        <v>187</v>
      </c>
      <c r="F1937" s="8" t="s">
        <v>24</v>
      </c>
      <c r="G1937" s="8">
        <v>0</v>
      </c>
      <c r="H1937" s="8">
        <v>1</v>
      </c>
      <c r="I1937" s="8">
        <v>0</v>
      </c>
      <c r="J1937" s="8">
        <v>0</v>
      </c>
      <c r="K1937" s="8">
        <v>0</v>
      </c>
      <c r="L1937" s="8">
        <v>0</v>
      </c>
      <c r="M1937" s="8">
        <v>1</v>
      </c>
      <c r="N1937" s="8">
        <v>0</v>
      </c>
      <c r="O1937" s="8">
        <v>0</v>
      </c>
      <c r="P1937" s="8">
        <v>1</v>
      </c>
      <c r="Q1937" s="8">
        <v>0</v>
      </c>
      <c r="R1937" s="8">
        <v>0</v>
      </c>
      <c r="S1937" s="8">
        <v>0</v>
      </c>
      <c r="T1937" s="8">
        <v>0</v>
      </c>
      <c r="U1937" s="5">
        <v>403010349</v>
      </c>
    </row>
    <row r="1938" spans="1:21" hidden="1" x14ac:dyDescent="0.25">
      <c r="A1938" s="8" t="s">
        <v>5018</v>
      </c>
      <c r="B1938" s="2" t="s">
        <v>2355</v>
      </c>
      <c r="C1938" s="2" t="s">
        <v>195</v>
      </c>
      <c r="D1938" s="2" t="s">
        <v>194</v>
      </c>
      <c r="E1938" s="2" t="s">
        <v>187</v>
      </c>
      <c r="F1938" s="8" t="s">
        <v>36</v>
      </c>
      <c r="G1938" s="8">
        <v>0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5">
        <v>403010357</v>
      </c>
    </row>
    <row r="1939" spans="1:21" hidden="1" x14ac:dyDescent="0.25">
      <c r="A1939" s="8" t="s">
        <v>5018</v>
      </c>
      <c r="B1939" s="2" t="s">
        <v>2356</v>
      </c>
      <c r="C1939" s="2" t="s">
        <v>195</v>
      </c>
      <c r="D1939" s="2" t="s">
        <v>194</v>
      </c>
      <c r="E1939" s="2" t="s">
        <v>187</v>
      </c>
      <c r="F1939" s="8" t="s">
        <v>24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>
        <v>1</v>
      </c>
      <c r="Q1939" s="8">
        <v>0</v>
      </c>
      <c r="R1939" s="8">
        <v>0</v>
      </c>
      <c r="S1939" s="8">
        <v>0</v>
      </c>
      <c r="T1939" s="8">
        <v>0</v>
      </c>
      <c r="U1939" s="5">
        <v>403010365</v>
      </c>
    </row>
    <row r="1940" spans="1:21" hidden="1" x14ac:dyDescent="0.25">
      <c r="A1940" s="8" t="s">
        <v>5018</v>
      </c>
      <c r="B1940" s="2" t="s">
        <v>2357</v>
      </c>
      <c r="C1940" s="2" t="s">
        <v>195</v>
      </c>
      <c r="D1940" s="2" t="s">
        <v>194</v>
      </c>
      <c r="E1940" s="2" t="s">
        <v>187</v>
      </c>
      <c r="F1940" s="8" t="s">
        <v>24</v>
      </c>
      <c r="G1940" s="8">
        <v>0</v>
      </c>
      <c r="H1940" s="8">
        <v>1</v>
      </c>
      <c r="I1940" s="8">
        <v>0</v>
      </c>
      <c r="J1940" s="8">
        <v>0</v>
      </c>
      <c r="K1940" s="8">
        <v>0</v>
      </c>
      <c r="L1940" s="8">
        <v>0</v>
      </c>
      <c r="M1940" s="8">
        <v>1</v>
      </c>
      <c r="N1940" s="8">
        <v>0</v>
      </c>
      <c r="O1940" s="8">
        <v>0</v>
      </c>
      <c r="P1940" s="8">
        <v>1</v>
      </c>
      <c r="Q1940" s="8">
        <v>0</v>
      </c>
      <c r="R1940" s="8">
        <v>0</v>
      </c>
      <c r="S1940" s="8">
        <v>0</v>
      </c>
      <c r="T1940" s="8">
        <v>0</v>
      </c>
      <c r="U1940" s="5">
        <v>403010390</v>
      </c>
    </row>
    <row r="1941" spans="1:21" hidden="1" x14ac:dyDescent="0.25">
      <c r="A1941" s="8" t="s">
        <v>5018</v>
      </c>
      <c r="B1941" s="2" t="s">
        <v>2358</v>
      </c>
      <c r="C1941" s="2" t="s">
        <v>196</v>
      </c>
      <c r="D1941" s="2" t="s">
        <v>194</v>
      </c>
      <c r="E1941" s="2" t="s">
        <v>187</v>
      </c>
      <c r="F1941" s="8" t="s">
        <v>36</v>
      </c>
      <c r="G1941" s="8">
        <v>0</v>
      </c>
      <c r="H1941" s="8">
        <v>1</v>
      </c>
      <c r="I1941" s="8">
        <v>1</v>
      </c>
      <c r="J1941" s="8">
        <v>0</v>
      </c>
      <c r="K1941" s="8">
        <v>0</v>
      </c>
      <c r="L1941" s="8">
        <v>0</v>
      </c>
      <c r="M1941" s="8">
        <v>1</v>
      </c>
      <c r="N1941" s="8">
        <v>0</v>
      </c>
      <c r="O1941" s="8">
        <v>0</v>
      </c>
      <c r="P1941" s="8">
        <v>1</v>
      </c>
      <c r="Q1941" s="8">
        <v>0</v>
      </c>
      <c r="R1941" s="8">
        <v>0</v>
      </c>
      <c r="S1941" s="8">
        <v>0</v>
      </c>
      <c r="T1941" s="8">
        <v>0</v>
      </c>
      <c r="U1941" s="5">
        <v>403020018</v>
      </c>
    </row>
    <row r="1942" spans="1:21" hidden="1" x14ac:dyDescent="0.25">
      <c r="A1942" s="8" t="s">
        <v>5018</v>
      </c>
      <c r="B1942" s="2" t="s">
        <v>2359</v>
      </c>
      <c r="C1942" s="2" t="s">
        <v>196</v>
      </c>
      <c r="D1942" s="2" t="s">
        <v>194</v>
      </c>
      <c r="E1942" s="2" t="s">
        <v>187</v>
      </c>
      <c r="F1942" s="8" t="s">
        <v>36</v>
      </c>
      <c r="G1942" s="8">
        <v>0</v>
      </c>
      <c r="H1942" s="8">
        <v>1</v>
      </c>
      <c r="I1942" s="8">
        <v>1</v>
      </c>
      <c r="J1942" s="8">
        <v>0</v>
      </c>
      <c r="K1942" s="8">
        <v>0</v>
      </c>
      <c r="L1942" s="8">
        <v>0</v>
      </c>
      <c r="M1942" s="8">
        <v>1</v>
      </c>
      <c r="N1942" s="8">
        <v>0</v>
      </c>
      <c r="O1942" s="8">
        <v>0</v>
      </c>
      <c r="P1942" s="8">
        <v>1</v>
      </c>
      <c r="Q1942" s="8">
        <v>0</v>
      </c>
      <c r="R1942" s="8">
        <v>0</v>
      </c>
      <c r="S1942" s="8">
        <v>0</v>
      </c>
      <c r="T1942" s="8">
        <v>0</v>
      </c>
      <c r="U1942" s="5">
        <v>403020026</v>
      </c>
    </row>
    <row r="1943" spans="1:21" hidden="1" x14ac:dyDescent="0.25">
      <c r="A1943" s="8" t="s">
        <v>5018</v>
      </c>
      <c r="B1943" s="2" t="s">
        <v>2360</v>
      </c>
      <c r="C1943" s="2" t="s">
        <v>196</v>
      </c>
      <c r="D1943" s="2" t="s">
        <v>194</v>
      </c>
      <c r="E1943" s="2" t="s">
        <v>187</v>
      </c>
      <c r="F1943" s="8" t="s">
        <v>36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0</v>
      </c>
      <c r="T1943" s="8">
        <v>0</v>
      </c>
      <c r="U1943" s="5">
        <v>403020034</v>
      </c>
    </row>
    <row r="1944" spans="1:21" hidden="1" x14ac:dyDescent="0.25">
      <c r="A1944" s="8" t="s">
        <v>5018</v>
      </c>
      <c r="B1944" s="2" t="s">
        <v>2361</v>
      </c>
      <c r="C1944" s="2" t="s">
        <v>196</v>
      </c>
      <c r="D1944" s="2" t="s">
        <v>194</v>
      </c>
      <c r="E1944" s="2" t="s">
        <v>187</v>
      </c>
      <c r="F1944" s="8" t="s">
        <v>36</v>
      </c>
      <c r="G1944" s="8">
        <v>0</v>
      </c>
      <c r="H1944" s="8">
        <v>1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5">
        <v>403020042</v>
      </c>
    </row>
    <row r="1945" spans="1:21" hidden="1" x14ac:dyDescent="0.25">
      <c r="A1945" s="8" t="s">
        <v>5018</v>
      </c>
      <c r="B1945" s="2" t="s">
        <v>2362</v>
      </c>
      <c r="C1945" s="2" t="s">
        <v>196</v>
      </c>
      <c r="D1945" s="2" t="s">
        <v>194</v>
      </c>
      <c r="E1945" s="2" t="s">
        <v>187</v>
      </c>
      <c r="F1945" s="8" t="s">
        <v>36</v>
      </c>
      <c r="G1945" s="8">
        <v>0</v>
      </c>
      <c r="H1945" s="8">
        <v>1</v>
      </c>
      <c r="I1945" s="8">
        <v>1</v>
      </c>
      <c r="J1945" s="8">
        <v>0</v>
      </c>
      <c r="K1945" s="8">
        <v>0</v>
      </c>
      <c r="L1945" s="8">
        <v>0</v>
      </c>
      <c r="M1945" s="8">
        <v>1</v>
      </c>
      <c r="N1945" s="8">
        <v>0</v>
      </c>
      <c r="O1945" s="8">
        <v>0</v>
      </c>
      <c r="P1945" s="8">
        <v>1</v>
      </c>
      <c r="Q1945" s="8">
        <v>0</v>
      </c>
      <c r="R1945" s="8">
        <v>0</v>
      </c>
      <c r="S1945" s="8">
        <v>0</v>
      </c>
      <c r="T1945" s="8">
        <v>0</v>
      </c>
      <c r="U1945" s="5">
        <v>403020050</v>
      </c>
    </row>
    <row r="1946" spans="1:21" hidden="1" x14ac:dyDescent="0.25">
      <c r="A1946" s="8" t="s">
        <v>5018</v>
      </c>
      <c r="B1946" s="2" t="s">
        <v>2363</v>
      </c>
      <c r="C1946" s="2" t="s">
        <v>196</v>
      </c>
      <c r="D1946" s="2" t="s">
        <v>194</v>
      </c>
      <c r="E1946" s="2" t="s">
        <v>187</v>
      </c>
      <c r="F1946" s="8" t="s">
        <v>36</v>
      </c>
      <c r="G1946" s="8">
        <v>0</v>
      </c>
      <c r="H1946" s="8">
        <v>1</v>
      </c>
      <c r="I1946" s="8">
        <v>1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5">
        <v>403020069</v>
      </c>
    </row>
    <row r="1947" spans="1:21" hidden="1" x14ac:dyDescent="0.25">
      <c r="A1947" s="8" t="s">
        <v>5018</v>
      </c>
      <c r="B1947" s="2" t="s">
        <v>2364</v>
      </c>
      <c r="C1947" s="2" t="s">
        <v>196</v>
      </c>
      <c r="D1947" s="2" t="s">
        <v>194</v>
      </c>
      <c r="E1947" s="2" t="s">
        <v>187</v>
      </c>
      <c r="F1947" s="8" t="s">
        <v>24</v>
      </c>
      <c r="G1947" s="8">
        <v>0</v>
      </c>
      <c r="H1947" s="8">
        <v>1</v>
      </c>
      <c r="I1947" s="8">
        <v>1</v>
      </c>
      <c r="J1947" s="8">
        <v>0</v>
      </c>
      <c r="K1947" s="8">
        <v>0</v>
      </c>
      <c r="L1947" s="8">
        <v>0</v>
      </c>
      <c r="M1947" s="8">
        <v>1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0</v>
      </c>
      <c r="T1947" s="8">
        <v>0</v>
      </c>
      <c r="U1947" s="5">
        <v>403020077</v>
      </c>
    </row>
    <row r="1948" spans="1:21" hidden="1" x14ac:dyDescent="0.25">
      <c r="A1948" s="8" t="s">
        <v>5018</v>
      </c>
      <c r="B1948" s="2" t="s">
        <v>2365</v>
      </c>
      <c r="C1948" s="2" t="s">
        <v>196</v>
      </c>
      <c r="D1948" s="2" t="s">
        <v>194</v>
      </c>
      <c r="E1948" s="2" t="s">
        <v>187</v>
      </c>
      <c r="F1948" s="8" t="s">
        <v>24</v>
      </c>
      <c r="G1948" s="8">
        <v>0</v>
      </c>
      <c r="H1948" s="8">
        <v>1</v>
      </c>
      <c r="I1948" s="8">
        <v>1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1</v>
      </c>
      <c r="Q1948" s="8">
        <v>0</v>
      </c>
      <c r="R1948" s="8">
        <v>0</v>
      </c>
      <c r="S1948" s="8">
        <v>0</v>
      </c>
      <c r="T1948" s="8">
        <v>0</v>
      </c>
      <c r="U1948" s="5">
        <v>403020085</v>
      </c>
    </row>
    <row r="1949" spans="1:21" hidden="1" x14ac:dyDescent="0.25">
      <c r="A1949" s="8" t="s">
        <v>5018</v>
      </c>
      <c r="B1949" s="2" t="s">
        <v>2366</v>
      </c>
      <c r="C1949" s="2" t="s">
        <v>196</v>
      </c>
      <c r="D1949" s="2" t="s">
        <v>194</v>
      </c>
      <c r="E1949" s="2" t="s">
        <v>187</v>
      </c>
      <c r="F1949" s="8" t="s">
        <v>36</v>
      </c>
      <c r="G1949" s="8">
        <v>0</v>
      </c>
      <c r="H1949" s="8">
        <v>1</v>
      </c>
      <c r="I1949" s="8">
        <v>1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1</v>
      </c>
      <c r="Q1949" s="8">
        <v>0</v>
      </c>
      <c r="R1949" s="8">
        <v>0</v>
      </c>
      <c r="S1949" s="8">
        <v>0</v>
      </c>
      <c r="T1949" s="8">
        <v>0</v>
      </c>
      <c r="U1949" s="5">
        <v>403020093</v>
      </c>
    </row>
    <row r="1950" spans="1:21" hidden="1" x14ac:dyDescent="0.25">
      <c r="A1950" s="8" t="s">
        <v>5018</v>
      </c>
      <c r="B1950" s="2" t="s">
        <v>2367</v>
      </c>
      <c r="C1950" s="2" t="s">
        <v>196</v>
      </c>
      <c r="D1950" s="2" t="s">
        <v>194</v>
      </c>
      <c r="E1950" s="2" t="s">
        <v>187</v>
      </c>
      <c r="F1950" s="8" t="s">
        <v>24</v>
      </c>
      <c r="G1950" s="8">
        <v>0</v>
      </c>
      <c r="H1950" s="8">
        <v>1</v>
      </c>
      <c r="I1950" s="8">
        <v>1</v>
      </c>
      <c r="J1950" s="8">
        <v>0</v>
      </c>
      <c r="K1950" s="8">
        <v>0</v>
      </c>
      <c r="L1950" s="8">
        <v>0</v>
      </c>
      <c r="M1950" s="8">
        <v>1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5">
        <v>403020107</v>
      </c>
    </row>
    <row r="1951" spans="1:21" hidden="1" x14ac:dyDescent="0.25">
      <c r="A1951" s="8" t="s">
        <v>5018</v>
      </c>
      <c r="B1951" s="2" t="s">
        <v>2368</v>
      </c>
      <c r="C1951" s="2" t="s">
        <v>196</v>
      </c>
      <c r="D1951" s="2" t="s">
        <v>194</v>
      </c>
      <c r="E1951" s="2" t="s">
        <v>187</v>
      </c>
      <c r="F1951" s="8" t="s">
        <v>36</v>
      </c>
      <c r="G1951" s="8">
        <v>0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5">
        <v>403020115</v>
      </c>
    </row>
    <row r="1952" spans="1:21" hidden="1" x14ac:dyDescent="0.25">
      <c r="A1952" s="8" t="s">
        <v>5018</v>
      </c>
      <c r="B1952" s="2" t="s">
        <v>2369</v>
      </c>
      <c r="C1952" s="2" t="s">
        <v>196</v>
      </c>
      <c r="D1952" s="2" t="s">
        <v>194</v>
      </c>
      <c r="E1952" s="2" t="s">
        <v>187</v>
      </c>
      <c r="F1952" s="8" t="s">
        <v>24</v>
      </c>
      <c r="G1952" s="8">
        <v>0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1</v>
      </c>
      <c r="N1952" s="8">
        <v>0</v>
      </c>
      <c r="O1952" s="8">
        <v>0</v>
      </c>
      <c r="P1952" s="8">
        <v>1</v>
      </c>
      <c r="Q1952" s="8">
        <v>0</v>
      </c>
      <c r="R1952" s="8">
        <v>0</v>
      </c>
      <c r="S1952" s="8">
        <v>0</v>
      </c>
      <c r="T1952" s="8">
        <v>0</v>
      </c>
      <c r="U1952" s="5">
        <v>403020123</v>
      </c>
    </row>
    <row r="1953" spans="1:21" hidden="1" x14ac:dyDescent="0.25">
      <c r="A1953" s="8" t="s">
        <v>5018</v>
      </c>
      <c r="B1953" s="2" t="s">
        <v>2370</v>
      </c>
      <c r="C1953" s="2" t="s">
        <v>196</v>
      </c>
      <c r="D1953" s="2" t="s">
        <v>194</v>
      </c>
      <c r="E1953" s="2" t="s">
        <v>187</v>
      </c>
      <c r="F1953" s="8" t="s">
        <v>36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1</v>
      </c>
      <c r="N1953" s="8">
        <v>0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0</v>
      </c>
      <c r="U1953" s="5">
        <v>403020131</v>
      </c>
    </row>
    <row r="1954" spans="1:21" hidden="1" x14ac:dyDescent="0.25">
      <c r="A1954" s="8" t="s">
        <v>5018</v>
      </c>
      <c r="B1954" s="2" t="s">
        <v>2371</v>
      </c>
      <c r="C1954" s="2" t="s">
        <v>197</v>
      </c>
      <c r="D1954" s="2" t="s">
        <v>194</v>
      </c>
      <c r="E1954" s="2" t="s">
        <v>187</v>
      </c>
      <c r="F1954" s="8" t="s">
        <v>36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5">
        <v>403030013</v>
      </c>
    </row>
    <row r="1955" spans="1:21" hidden="1" x14ac:dyDescent="0.25">
      <c r="A1955" s="8" t="s">
        <v>5018</v>
      </c>
      <c r="B1955" s="2" t="s">
        <v>2372</v>
      </c>
      <c r="C1955" s="2" t="s">
        <v>197</v>
      </c>
      <c r="D1955" s="2" t="s">
        <v>194</v>
      </c>
      <c r="E1955" s="2" t="s">
        <v>187</v>
      </c>
      <c r="F1955" s="8" t="s">
        <v>36</v>
      </c>
      <c r="G1955" s="8">
        <v>0</v>
      </c>
      <c r="H1955" s="8">
        <v>1</v>
      </c>
      <c r="I1955" s="8">
        <v>0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5">
        <v>403030021</v>
      </c>
    </row>
    <row r="1956" spans="1:21" hidden="1" x14ac:dyDescent="0.25">
      <c r="A1956" s="8" t="s">
        <v>5018</v>
      </c>
      <c r="B1956" s="2" t="s">
        <v>2373</v>
      </c>
      <c r="C1956" s="2" t="s">
        <v>197</v>
      </c>
      <c r="D1956" s="2" t="s">
        <v>194</v>
      </c>
      <c r="E1956" s="2" t="s">
        <v>187</v>
      </c>
      <c r="F1956" s="8" t="s">
        <v>36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1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5">
        <v>403030030</v>
      </c>
    </row>
    <row r="1957" spans="1:21" hidden="1" x14ac:dyDescent="0.25">
      <c r="A1957" s="8" t="s">
        <v>5018</v>
      </c>
      <c r="B1957" s="2" t="s">
        <v>2374</v>
      </c>
      <c r="C1957" s="2" t="s">
        <v>197</v>
      </c>
      <c r="D1957" s="2" t="s">
        <v>194</v>
      </c>
      <c r="E1957" s="2" t="s">
        <v>187</v>
      </c>
      <c r="F1957" s="8" t="s">
        <v>36</v>
      </c>
      <c r="G1957" s="8">
        <v>0</v>
      </c>
      <c r="H1957" s="8">
        <v>1</v>
      </c>
      <c r="I1957" s="8">
        <v>0</v>
      </c>
      <c r="J1957" s="8">
        <v>0</v>
      </c>
      <c r="K1957" s="8">
        <v>0</v>
      </c>
      <c r="L1957" s="8">
        <v>0</v>
      </c>
      <c r="M1957" s="8">
        <v>1</v>
      </c>
      <c r="N1957" s="8">
        <v>0</v>
      </c>
      <c r="O1957" s="8">
        <v>0</v>
      </c>
      <c r="P1957" s="8">
        <v>1</v>
      </c>
      <c r="Q1957" s="8">
        <v>0</v>
      </c>
      <c r="R1957" s="8">
        <v>0</v>
      </c>
      <c r="S1957" s="8">
        <v>0</v>
      </c>
      <c r="T1957" s="8">
        <v>0</v>
      </c>
      <c r="U1957" s="5">
        <v>403030048</v>
      </c>
    </row>
    <row r="1958" spans="1:21" hidden="1" x14ac:dyDescent="0.25">
      <c r="A1958" s="8" t="s">
        <v>5018</v>
      </c>
      <c r="B1958" s="2" t="s">
        <v>2375</v>
      </c>
      <c r="C1958" s="2" t="s">
        <v>197</v>
      </c>
      <c r="D1958" s="2" t="s">
        <v>194</v>
      </c>
      <c r="E1958" s="2" t="s">
        <v>187</v>
      </c>
      <c r="F1958" s="8" t="s">
        <v>36</v>
      </c>
      <c r="G1958" s="8">
        <v>0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5">
        <v>403030056</v>
      </c>
    </row>
    <row r="1959" spans="1:21" hidden="1" x14ac:dyDescent="0.25">
      <c r="A1959" s="8" t="s">
        <v>5018</v>
      </c>
      <c r="B1959" s="2" t="s">
        <v>2376</v>
      </c>
      <c r="C1959" s="2" t="s">
        <v>197</v>
      </c>
      <c r="D1959" s="2" t="s">
        <v>194</v>
      </c>
      <c r="E1959" s="2" t="s">
        <v>187</v>
      </c>
      <c r="F1959" s="8" t="s">
        <v>36</v>
      </c>
      <c r="G1959" s="8">
        <v>0</v>
      </c>
      <c r="H1959" s="8">
        <v>1</v>
      </c>
      <c r="I1959" s="8">
        <v>0</v>
      </c>
      <c r="J1959" s="8">
        <v>0</v>
      </c>
      <c r="K1959" s="8">
        <v>0</v>
      </c>
      <c r="L1959" s="8">
        <v>0</v>
      </c>
      <c r="M1959" s="8">
        <v>1</v>
      </c>
      <c r="N1959" s="8">
        <v>0</v>
      </c>
      <c r="O1959" s="8">
        <v>0</v>
      </c>
      <c r="P1959" s="8">
        <v>1</v>
      </c>
      <c r="Q1959" s="8">
        <v>0</v>
      </c>
      <c r="R1959" s="8">
        <v>0</v>
      </c>
      <c r="S1959" s="8">
        <v>0</v>
      </c>
      <c r="T1959" s="8">
        <v>0</v>
      </c>
      <c r="U1959" s="5">
        <v>403030064</v>
      </c>
    </row>
    <row r="1960" spans="1:21" hidden="1" x14ac:dyDescent="0.25">
      <c r="A1960" s="8" t="s">
        <v>5018</v>
      </c>
      <c r="B1960" s="2" t="s">
        <v>2377</v>
      </c>
      <c r="C1960" s="2" t="s">
        <v>197</v>
      </c>
      <c r="D1960" s="2" t="s">
        <v>194</v>
      </c>
      <c r="E1960" s="2" t="s">
        <v>187</v>
      </c>
      <c r="F1960" s="8" t="s">
        <v>36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5">
        <v>403030080</v>
      </c>
    </row>
    <row r="1961" spans="1:21" hidden="1" x14ac:dyDescent="0.25">
      <c r="A1961" s="8" t="s">
        <v>5018</v>
      </c>
      <c r="B1961" s="2" t="s">
        <v>2378</v>
      </c>
      <c r="C1961" s="2" t="s">
        <v>197</v>
      </c>
      <c r="D1961" s="2" t="s">
        <v>194</v>
      </c>
      <c r="E1961" s="2" t="s">
        <v>187</v>
      </c>
      <c r="F1961" s="8" t="s">
        <v>36</v>
      </c>
      <c r="G1961" s="8">
        <v>0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1</v>
      </c>
      <c r="N1961" s="8">
        <v>0</v>
      </c>
      <c r="O1961" s="8">
        <v>0</v>
      </c>
      <c r="P1961" s="8">
        <v>1</v>
      </c>
      <c r="Q1961" s="8">
        <v>0</v>
      </c>
      <c r="R1961" s="8">
        <v>0</v>
      </c>
      <c r="S1961" s="8">
        <v>0</v>
      </c>
      <c r="T1961" s="8">
        <v>0</v>
      </c>
      <c r="U1961" s="5">
        <v>403030099</v>
      </c>
    </row>
    <row r="1962" spans="1:21" hidden="1" x14ac:dyDescent="0.25">
      <c r="A1962" s="8" t="s">
        <v>5018</v>
      </c>
      <c r="B1962" s="2" t="s">
        <v>2379</v>
      </c>
      <c r="C1962" s="2" t="s">
        <v>197</v>
      </c>
      <c r="D1962" s="2" t="s">
        <v>194</v>
      </c>
      <c r="E1962" s="2" t="s">
        <v>187</v>
      </c>
      <c r="F1962" s="8" t="s">
        <v>36</v>
      </c>
      <c r="G1962" s="8">
        <v>0</v>
      </c>
      <c r="H1962" s="8">
        <v>1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5">
        <v>403030102</v>
      </c>
    </row>
    <row r="1963" spans="1:21" hidden="1" x14ac:dyDescent="0.25">
      <c r="A1963" s="8" t="s">
        <v>5018</v>
      </c>
      <c r="B1963" s="2" t="s">
        <v>2380</v>
      </c>
      <c r="C1963" s="2" t="s">
        <v>197</v>
      </c>
      <c r="D1963" s="2" t="s">
        <v>194</v>
      </c>
      <c r="E1963" s="2" t="s">
        <v>187</v>
      </c>
      <c r="F1963" s="8" t="s">
        <v>36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0</v>
      </c>
      <c r="M1963" s="8">
        <v>1</v>
      </c>
      <c r="N1963" s="8">
        <v>0</v>
      </c>
      <c r="O1963" s="8">
        <v>0</v>
      </c>
      <c r="P1963" s="8">
        <v>1</v>
      </c>
      <c r="Q1963" s="8">
        <v>0</v>
      </c>
      <c r="R1963" s="8">
        <v>0</v>
      </c>
      <c r="S1963" s="8">
        <v>0</v>
      </c>
      <c r="T1963" s="8">
        <v>0</v>
      </c>
      <c r="U1963" s="5">
        <v>403030110</v>
      </c>
    </row>
    <row r="1964" spans="1:21" hidden="1" x14ac:dyDescent="0.25">
      <c r="A1964" s="8" t="s">
        <v>5018</v>
      </c>
      <c r="B1964" s="2" t="s">
        <v>2381</v>
      </c>
      <c r="C1964" s="2" t="s">
        <v>197</v>
      </c>
      <c r="D1964" s="2" t="s">
        <v>194</v>
      </c>
      <c r="E1964" s="2" t="s">
        <v>187</v>
      </c>
      <c r="F1964" s="8" t="s">
        <v>36</v>
      </c>
      <c r="G1964" s="8">
        <v>0</v>
      </c>
      <c r="H1964" s="8">
        <v>1</v>
      </c>
      <c r="I1964" s="8">
        <v>0</v>
      </c>
      <c r="J1964" s="8">
        <v>0</v>
      </c>
      <c r="K1964" s="8">
        <v>0</v>
      </c>
      <c r="L1964" s="8">
        <v>0</v>
      </c>
      <c r="M1964" s="8">
        <v>1</v>
      </c>
      <c r="N1964" s="8">
        <v>0</v>
      </c>
      <c r="O1964" s="8">
        <v>0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5">
        <v>403030129</v>
      </c>
    </row>
    <row r="1965" spans="1:21" hidden="1" x14ac:dyDescent="0.25">
      <c r="A1965" s="8" t="s">
        <v>5018</v>
      </c>
      <c r="B1965" s="2" t="s">
        <v>2382</v>
      </c>
      <c r="C1965" s="2" t="s">
        <v>197</v>
      </c>
      <c r="D1965" s="2" t="s">
        <v>194</v>
      </c>
      <c r="E1965" s="2" t="s">
        <v>187</v>
      </c>
      <c r="F1965" s="8" t="s">
        <v>36</v>
      </c>
      <c r="G1965" s="8">
        <v>0</v>
      </c>
      <c r="H1965" s="8">
        <v>1</v>
      </c>
      <c r="I1965" s="8">
        <v>0</v>
      </c>
      <c r="J1965" s="8">
        <v>0</v>
      </c>
      <c r="K1965" s="8">
        <v>0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0</v>
      </c>
      <c r="U1965" s="5">
        <v>403030137</v>
      </c>
    </row>
    <row r="1966" spans="1:21" hidden="1" x14ac:dyDescent="0.25">
      <c r="A1966" s="8" t="s">
        <v>5018</v>
      </c>
      <c r="B1966" s="2" t="s">
        <v>2383</v>
      </c>
      <c r="C1966" s="2" t="s">
        <v>197</v>
      </c>
      <c r="D1966" s="2" t="s">
        <v>194</v>
      </c>
      <c r="E1966" s="2" t="s">
        <v>187</v>
      </c>
      <c r="F1966" s="8" t="s">
        <v>36</v>
      </c>
      <c r="G1966" s="8">
        <v>0</v>
      </c>
      <c r="H1966" s="8">
        <v>1</v>
      </c>
      <c r="I1966" s="8">
        <v>0</v>
      </c>
      <c r="J1966" s="8">
        <v>0</v>
      </c>
      <c r="K1966" s="8">
        <v>0</v>
      </c>
      <c r="L1966" s="8">
        <v>0</v>
      </c>
      <c r="M1966" s="8">
        <v>1</v>
      </c>
      <c r="N1966" s="8">
        <v>0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5">
        <v>403030145</v>
      </c>
    </row>
    <row r="1967" spans="1:21" hidden="1" x14ac:dyDescent="0.25">
      <c r="A1967" s="8" t="s">
        <v>5018</v>
      </c>
      <c r="B1967" s="2" t="s">
        <v>2384</v>
      </c>
      <c r="C1967" s="2" t="s">
        <v>197</v>
      </c>
      <c r="D1967" s="2" t="s">
        <v>194</v>
      </c>
      <c r="E1967" s="2" t="s">
        <v>187</v>
      </c>
      <c r="F1967" s="8" t="s">
        <v>36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5">
        <v>403030153</v>
      </c>
    </row>
    <row r="1968" spans="1:21" hidden="1" x14ac:dyDescent="0.25">
      <c r="A1968" s="8" t="s">
        <v>5018</v>
      </c>
      <c r="B1968" s="2" t="s">
        <v>2385</v>
      </c>
      <c r="C1968" s="2" t="s">
        <v>197</v>
      </c>
      <c r="D1968" s="2" t="s">
        <v>194</v>
      </c>
      <c r="E1968" s="2" t="s">
        <v>187</v>
      </c>
      <c r="F1968" s="8" t="s">
        <v>36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1</v>
      </c>
      <c r="Q1968" s="8">
        <v>0</v>
      </c>
      <c r="R1968" s="8">
        <v>0</v>
      </c>
      <c r="S1968" s="8">
        <v>0</v>
      </c>
      <c r="T1968" s="8">
        <v>0</v>
      </c>
      <c r="U1968" s="5">
        <v>403030161</v>
      </c>
    </row>
    <row r="1969" spans="1:21" hidden="1" x14ac:dyDescent="0.25">
      <c r="A1969" s="8" t="s">
        <v>5018</v>
      </c>
      <c r="B1969" s="2" t="s">
        <v>1777</v>
      </c>
      <c r="C1969" s="2" t="s">
        <v>197</v>
      </c>
      <c r="D1969" s="2" t="s">
        <v>194</v>
      </c>
      <c r="E1969" s="2" t="s">
        <v>187</v>
      </c>
      <c r="F1969" s="8" t="s">
        <v>36</v>
      </c>
      <c r="G1969" s="8">
        <v>0</v>
      </c>
      <c r="H1969" s="8">
        <v>1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5">
        <v>403030170</v>
      </c>
    </row>
    <row r="1970" spans="1:21" hidden="1" x14ac:dyDescent="0.25">
      <c r="A1970" s="8" t="s">
        <v>5018</v>
      </c>
      <c r="B1970" s="2" t="s">
        <v>2386</v>
      </c>
      <c r="C1970" s="2" t="s">
        <v>198</v>
      </c>
      <c r="D1970" s="2" t="s">
        <v>194</v>
      </c>
      <c r="E1970" s="2" t="s">
        <v>187</v>
      </c>
      <c r="F1970" s="8" t="s">
        <v>36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0</v>
      </c>
      <c r="T1970" s="8">
        <v>0</v>
      </c>
      <c r="U1970" s="5">
        <v>403040019</v>
      </c>
    </row>
    <row r="1971" spans="1:21" hidden="1" x14ac:dyDescent="0.25">
      <c r="A1971" s="8" t="s">
        <v>5018</v>
      </c>
      <c r="B1971" s="2" t="s">
        <v>2387</v>
      </c>
      <c r="C1971" s="2" t="s">
        <v>198</v>
      </c>
      <c r="D1971" s="2" t="s">
        <v>194</v>
      </c>
      <c r="E1971" s="2" t="s">
        <v>187</v>
      </c>
      <c r="F1971" s="8" t="s">
        <v>36</v>
      </c>
      <c r="G1971" s="8">
        <v>0</v>
      </c>
      <c r="H1971" s="8">
        <v>1</v>
      </c>
      <c r="I1971" s="8">
        <v>0</v>
      </c>
      <c r="J1971" s="8">
        <v>0</v>
      </c>
      <c r="K1971" s="8">
        <v>0</v>
      </c>
      <c r="L1971" s="8">
        <v>0</v>
      </c>
      <c r="M1971" s="8">
        <v>1</v>
      </c>
      <c r="N1971" s="8">
        <v>0</v>
      </c>
      <c r="O1971" s="8">
        <v>0</v>
      </c>
      <c r="P1971" s="8">
        <v>1</v>
      </c>
      <c r="Q1971" s="8">
        <v>0</v>
      </c>
      <c r="R1971" s="8">
        <v>0</v>
      </c>
      <c r="S1971" s="8">
        <v>0</v>
      </c>
      <c r="T1971" s="8">
        <v>0</v>
      </c>
      <c r="U1971" s="5">
        <v>403040027</v>
      </c>
    </row>
    <row r="1972" spans="1:21" hidden="1" x14ac:dyDescent="0.25">
      <c r="A1972" s="8" t="s">
        <v>5018</v>
      </c>
      <c r="B1972" s="2" t="s">
        <v>2388</v>
      </c>
      <c r="C1972" s="2" t="s">
        <v>198</v>
      </c>
      <c r="D1972" s="2" t="s">
        <v>194</v>
      </c>
      <c r="E1972" s="2" t="s">
        <v>187</v>
      </c>
      <c r="F1972" s="8" t="s">
        <v>36</v>
      </c>
      <c r="G1972" s="8">
        <v>0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1</v>
      </c>
      <c r="Q1972" s="8">
        <v>0</v>
      </c>
      <c r="R1972" s="8">
        <v>0</v>
      </c>
      <c r="S1972" s="8">
        <v>0</v>
      </c>
      <c r="T1972" s="8">
        <v>0</v>
      </c>
      <c r="U1972" s="5">
        <v>403040051</v>
      </c>
    </row>
    <row r="1973" spans="1:21" hidden="1" x14ac:dyDescent="0.25">
      <c r="A1973" s="8" t="s">
        <v>5018</v>
      </c>
      <c r="B1973" s="2" t="s">
        <v>2389</v>
      </c>
      <c r="C1973" s="2" t="s">
        <v>198</v>
      </c>
      <c r="D1973" s="2" t="s">
        <v>194</v>
      </c>
      <c r="E1973" s="2" t="s">
        <v>187</v>
      </c>
      <c r="F1973" s="8" t="s">
        <v>36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5">
        <v>403040060</v>
      </c>
    </row>
    <row r="1974" spans="1:21" hidden="1" x14ac:dyDescent="0.25">
      <c r="A1974" s="8" t="s">
        <v>5018</v>
      </c>
      <c r="B1974" s="2" t="s">
        <v>2390</v>
      </c>
      <c r="C1974" s="2" t="s">
        <v>198</v>
      </c>
      <c r="D1974" s="2" t="s">
        <v>194</v>
      </c>
      <c r="E1974" s="2" t="s">
        <v>187</v>
      </c>
      <c r="F1974" s="8" t="s">
        <v>36</v>
      </c>
      <c r="G1974" s="8">
        <v>0</v>
      </c>
      <c r="H1974" s="8">
        <v>1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0</v>
      </c>
      <c r="O1974" s="8">
        <v>0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5">
        <v>403040078</v>
      </c>
    </row>
    <row r="1975" spans="1:21" hidden="1" x14ac:dyDescent="0.25">
      <c r="A1975" s="8" t="s">
        <v>5018</v>
      </c>
      <c r="B1975" s="2" t="s">
        <v>2391</v>
      </c>
      <c r="C1975" s="2" t="s">
        <v>198</v>
      </c>
      <c r="D1975" s="2" t="s">
        <v>194</v>
      </c>
      <c r="E1975" s="2" t="s">
        <v>187</v>
      </c>
      <c r="F1975" s="8" t="s">
        <v>36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1</v>
      </c>
      <c r="N1975" s="8">
        <v>0</v>
      </c>
      <c r="O1975" s="8">
        <v>0</v>
      </c>
      <c r="P1975" s="8">
        <v>1</v>
      </c>
      <c r="Q1975" s="8">
        <v>0</v>
      </c>
      <c r="R1975" s="8">
        <v>0</v>
      </c>
      <c r="S1975" s="8">
        <v>0</v>
      </c>
      <c r="T1975" s="8">
        <v>0</v>
      </c>
      <c r="U1975" s="5">
        <v>403040086</v>
      </c>
    </row>
    <row r="1976" spans="1:21" hidden="1" x14ac:dyDescent="0.25">
      <c r="A1976" s="8" t="s">
        <v>5018</v>
      </c>
      <c r="B1976" s="2" t="s">
        <v>2392</v>
      </c>
      <c r="C1976" s="2" t="s">
        <v>198</v>
      </c>
      <c r="D1976" s="2" t="s">
        <v>194</v>
      </c>
      <c r="E1976" s="2" t="s">
        <v>187</v>
      </c>
      <c r="F1976" s="8" t="s">
        <v>36</v>
      </c>
      <c r="G1976" s="8">
        <v>0</v>
      </c>
      <c r="H1976" s="8">
        <v>1</v>
      </c>
      <c r="I1976" s="8">
        <v>0</v>
      </c>
      <c r="J1976" s="8">
        <v>0</v>
      </c>
      <c r="K1976" s="8">
        <v>0</v>
      </c>
      <c r="L1976" s="8">
        <v>0</v>
      </c>
      <c r="M1976" s="8">
        <v>1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5">
        <v>403040094</v>
      </c>
    </row>
    <row r="1977" spans="1:21" hidden="1" x14ac:dyDescent="0.25">
      <c r="A1977" s="8" t="s">
        <v>5018</v>
      </c>
      <c r="B1977" s="2" t="s">
        <v>2393</v>
      </c>
      <c r="C1977" s="2" t="s">
        <v>198</v>
      </c>
      <c r="D1977" s="2" t="s">
        <v>194</v>
      </c>
      <c r="E1977" s="2" t="s">
        <v>187</v>
      </c>
      <c r="F1977" s="8" t="s">
        <v>36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1</v>
      </c>
      <c r="N1977" s="8">
        <v>0</v>
      </c>
      <c r="O1977" s="8">
        <v>0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5">
        <v>403040108</v>
      </c>
    </row>
    <row r="1978" spans="1:21" hidden="1" x14ac:dyDescent="0.25">
      <c r="A1978" s="8" t="s">
        <v>5018</v>
      </c>
      <c r="B1978" s="2" t="s">
        <v>2394</v>
      </c>
      <c r="C1978" s="2" t="s">
        <v>198</v>
      </c>
      <c r="D1978" s="2" t="s">
        <v>194</v>
      </c>
      <c r="E1978" s="2" t="s">
        <v>187</v>
      </c>
      <c r="F1978" s="8" t="s">
        <v>36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</v>
      </c>
      <c r="N1978" s="8">
        <v>0</v>
      </c>
      <c r="O1978" s="8">
        <v>0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5">
        <v>403040116</v>
      </c>
    </row>
    <row r="1979" spans="1:21" hidden="1" x14ac:dyDescent="0.25">
      <c r="A1979" s="8" t="s">
        <v>5018</v>
      </c>
      <c r="B1979" s="2" t="s">
        <v>2395</v>
      </c>
      <c r="C1979" s="2" t="s">
        <v>198</v>
      </c>
      <c r="D1979" s="2" t="s">
        <v>194</v>
      </c>
      <c r="E1979" s="2" t="s">
        <v>187</v>
      </c>
      <c r="F1979" s="8" t="s">
        <v>36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1</v>
      </c>
      <c r="N1979" s="8">
        <v>0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5">
        <v>403040124</v>
      </c>
    </row>
    <row r="1980" spans="1:21" hidden="1" x14ac:dyDescent="0.25">
      <c r="A1980" s="8" t="s">
        <v>5018</v>
      </c>
      <c r="B1980" s="2" t="s">
        <v>2396</v>
      </c>
      <c r="C1980" s="2" t="s">
        <v>199</v>
      </c>
      <c r="D1980" s="2" t="s">
        <v>194</v>
      </c>
      <c r="E1980" s="2" t="s">
        <v>187</v>
      </c>
      <c r="F1980" s="8" t="s">
        <v>24</v>
      </c>
      <c r="G1980" s="8">
        <v>1</v>
      </c>
      <c r="H1980" s="8">
        <v>0</v>
      </c>
      <c r="I1980" s="8">
        <v>0</v>
      </c>
      <c r="J1980" s="8">
        <v>0</v>
      </c>
      <c r="K1980" s="8">
        <v>1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5">
        <v>403050014</v>
      </c>
    </row>
    <row r="1981" spans="1:21" hidden="1" x14ac:dyDescent="0.25">
      <c r="A1981" s="8" t="s">
        <v>5018</v>
      </c>
      <c r="B1981" s="2" t="s">
        <v>2397</v>
      </c>
      <c r="C1981" s="2" t="s">
        <v>199</v>
      </c>
      <c r="D1981" s="2" t="s">
        <v>194</v>
      </c>
      <c r="E1981" s="2" t="s">
        <v>187</v>
      </c>
      <c r="F1981" s="8" t="s">
        <v>24</v>
      </c>
      <c r="G1981" s="8">
        <v>1</v>
      </c>
      <c r="H1981" s="8">
        <v>0</v>
      </c>
      <c r="I1981" s="8">
        <v>0</v>
      </c>
      <c r="J1981" s="8">
        <v>0</v>
      </c>
      <c r="K1981" s="8">
        <v>1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5">
        <v>403050022</v>
      </c>
    </row>
    <row r="1982" spans="1:21" hidden="1" x14ac:dyDescent="0.25">
      <c r="A1982" s="8" t="s">
        <v>5018</v>
      </c>
      <c r="B1982" s="2" t="s">
        <v>2398</v>
      </c>
      <c r="C1982" s="2" t="s">
        <v>199</v>
      </c>
      <c r="D1982" s="2" t="s">
        <v>194</v>
      </c>
      <c r="E1982" s="2" t="s">
        <v>187</v>
      </c>
      <c r="F1982" s="8" t="s">
        <v>36</v>
      </c>
      <c r="G1982" s="8">
        <v>0</v>
      </c>
      <c r="H1982" s="8">
        <v>1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5">
        <v>403050030</v>
      </c>
    </row>
    <row r="1983" spans="1:21" hidden="1" x14ac:dyDescent="0.25">
      <c r="A1983" s="8" t="s">
        <v>5018</v>
      </c>
      <c r="B1983" s="2" t="s">
        <v>2399</v>
      </c>
      <c r="C1983" s="2" t="s">
        <v>199</v>
      </c>
      <c r="D1983" s="2" t="s">
        <v>194</v>
      </c>
      <c r="E1983" s="2" t="s">
        <v>187</v>
      </c>
      <c r="F1983" s="8" t="s">
        <v>36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1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5">
        <v>403050049</v>
      </c>
    </row>
    <row r="1984" spans="1:21" hidden="1" x14ac:dyDescent="0.25">
      <c r="A1984" s="8" t="s">
        <v>5018</v>
      </c>
      <c r="B1984" s="2" t="s">
        <v>2400</v>
      </c>
      <c r="C1984" s="2" t="s">
        <v>199</v>
      </c>
      <c r="D1984" s="2" t="s">
        <v>194</v>
      </c>
      <c r="E1984" s="2" t="s">
        <v>187</v>
      </c>
      <c r="F1984" s="8" t="s">
        <v>36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5">
        <v>403050057</v>
      </c>
    </row>
    <row r="1985" spans="1:21" hidden="1" x14ac:dyDescent="0.25">
      <c r="A1985" s="8" t="s">
        <v>5018</v>
      </c>
      <c r="B1985" s="2" t="s">
        <v>2401</v>
      </c>
      <c r="C1985" s="2" t="s">
        <v>199</v>
      </c>
      <c r="D1985" s="2" t="s">
        <v>194</v>
      </c>
      <c r="E1985" s="2" t="s">
        <v>187</v>
      </c>
      <c r="F1985" s="8" t="s">
        <v>36</v>
      </c>
      <c r="G1985" s="8">
        <v>0</v>
      </c>
      <c r="H1985" s="8">
        <v>1</v>
      </c>
      <c r="I1985" s="8">
        <v>0</v>
      </c>
      <c r="J1985" s="8">
        <v>0</v>
      </c>
      <c r="K1985" s="8">
        <v>0</v>
      </c>
      <c r="L1985" s="8">
        <v>0</v>
      </c>
      <c r="M1985" s="8">
        <v>1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5">
        <v>403050065</v>
      </c>
    </row>
    <row r="1986" spans="1:21" hidden="1" x14ac:dyDescent="0.25">
      <c r="A1986" s="8" t="s">
        <v>5018</v>
      </c>
      <c r="B1986" s="2" t="s">
        <v>2402</v>
      </c>
      <c r="C1986" s="2" t="s">
        <v>199</v>
      </c>
      <c r="D1986" s="2" t="s">
        <v>194</v>
      </c>
      <c r="E1986" s="2" t="s">
        <v>187</v>
      </c>
      <c r="F1986" s="8" t="s">
        <v>36</v>
      </c>
      <c r="G1986" s="8">
        <v>0</v>
      </c>
      <c r="H1986" s="8">
        <v>1</v>
      </c>
      <c r="I1986" s="8">
        <v>0</v>
      </c>
      <c r="J1986" s="8">
        <v>0</v>
      </c>
      <c r="K1986" s="8">
        <v>0</v>
      </c>
      <c r="L1986" s="8">
        <v>0</v>
      </c>
      <c r="M1986" s="8">
        <v>1</v>
      </c>
      <c r="N1986" s="8">
        <v>0</v>
      </c>
      <c r="O1986" s="8">
        <v>0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5">
        <v>403050073</v>
      </c>
    </row>
    <row r="1987" spans="1:21" hidden="1" x14ac:dyDescent="0.25">
      <c r="A1987" s="8" t="s">
        <v>5018</v>
      </c>
      <c r="B1987" s="2" t="s">
        <v>2403</v>
      </c>
      <c r="C1987" s="2" t="s">
        <v>199</v>
      </c>
      <c r="D1987" s="2" t="s">
        <v>194</v>
      </c>
      <c r="E1987" s="2" t="s">
        <v>187</v>
      </c>
      <c r="F1987" s="8" t="s">
        <v>24</v>
      </c>
      <c r="G1987" s="8">
        <v>1</v>
      </c>
      <c r="H1987" s="8">
        <v>0</v>
      </c>
      <c r="I1987" s="8">
        <v>0</v>
      </c>
      <c r="J1987" s="8">
        <v>0</v>
      </c>
      <c r="K1987" s="8">
        <v>1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5">
        <v>403050081</v>
      </c>
    </row>
    <row r="1988" spans="1:21" hidden="1" x14ac:dyDescent="0.25">
      <c r="A1988" s="8" t="s">
        <v>5018</v>
      </c>
      <c r="B1988" s="2" t="s">
        <v>2404</v>
      </c>
      <c r="C1988" s="2" t="s">
        <v>199</v>
      </c>
      <c r="D1988" s="2" t="s">
        <v>194</v>
      </c>
      <c r="E1988" s="2" t="s">
        <v>187</v>
      </c>
      <c r="F1988" s="8" t="s">
        <v>36</v>
      </c>
      <c r="G1988" s="8">
        <v>0</v>
      </c>
      <c r="H1988" s="8">
        <v>1</v>
      </c>
      <c r="I1988" s="8">
        <v>1</v>
      </c>
      <c r="J1988" s="8">
        <v>0</v>
      </c>
      <c r="K1988" s="8">
        <v>0</v>
      </c>
      <c r="L1988" s="8">
        <v>0</v>
      </c>
      <c r="M1988" s="8">
        <v>1</v>
      </c>
      <c r="N1988" s="8">
        <v>0</v>
      </c>
      <c r="O1988" s="8">
        <v>0</v>
      </c>
      <c r="P1988" s="8">
        <v>1</v>
      </c>
      <c r="Q1988" s="8">
        <v>0</v>
      </c>
      <c r="R1988" s="8">
        <v>0</v>
      </c>
      <c r="S1988" s="8">
        <v>0</v>
      </c>
      <c r="T1988" s="8">
        <v>0</v>
      </c>
      <c r="U1988" s="5">
        <v>403050090</v>
      </c>
    </row>
    <row r="1989" spans="1:21" hidden="1" x14ac:dyDescent="0.25">
      <c r="A1989" s="8" t="s">
        <v>5018</v>
      </c>
      <c r="B1989" s="2" t="s">
        <v>2405</v>
      </c>
      <c r="C1989" s="2" t="s">
        <v>199</v>
      </c>
      <c r="D1989" s="2" t="s">
        <v>194</v>
      </c>
      <c r="E1989" s="2" t="s">
        <v>187</v>
      </c>
      <c r="F1989" s="8" t="s">
        <v>36</v>
      </c>
      <c r="G1989" s="8">
        <v>0</v>
      </c>
      <c r="H1989" s="8">
        <v>1</v>
      </c>
      <c r="I1989" s="8">
        <v>1</v>
      </c>
      <c r="J1989" s="8">
        <v>0</v>
      </c>
      <c r="K1989" s="8">
        <v>0</v>
      </c>
      <c r="L1989" s="8">
        <v>0</v>
      </c>
      <c r="M1989" s="8">
        <v>1</v>
      </c>
      <c r="N1989" s="8">
        <v>0</v>
      </c>
      <c r="O1989" s="8">
        <v>0</v>
      </c>
      <c r="P1989" s="8">
        <v>1</v>
      </c>
      <c r="Q1989" s="8">
        <v>0</v>
      </c>
      <c r="R1989" s="8">
        <v>0</v>
      </c>
      <c r="S1989" s="8">
        <v>0</v>
      </c>
      <c r="T1989" s="8">
        <v>0</v>
      </c>
      <c r="U1989" s="5">
        <v>403050103</v>
      </c>
    </row>
    <row r="1990" spans="1:21" hidden="1" x14ac:dyDescent="0.25">
      <c r="A1990" s="8" t="s">
        <v>5018</v>
      </c>
      <c r="B1990" s="2" t="s">
        <v>2406</v>
      </c>
      <c r="C1990" s="2" t="s">
        <v>199</v>
      </c>
      <c r="D1990" s="2" t="s">
        <v>194</v>
      </c>
      <c r="E1990" s="2" t="s">
        <v>187</v>
      </c>
      <c r="F1990" s="8" t="s">
        <v>24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5">
        <v>403050111</v>
      </c>
    </row>
    <row r="1991" spans="1:21" hidden="1" x14ac:dyDescent="0.25">
      <c r="A1991" s="8" t="s">
        <v>5018</v>
      </c>
      <c r="B1991" s="2" t="s">
        <v>2407</v>
      </c>
      <c r="C1991" s="2" t="s">
        <v>199</v>
      </c>
      <c r="D1991" s="2" t="s">
        <v>194</v>
      </c>
      <c r="E1991" s="2" t="s">
        <v>187</v>
      </c>
      <c r="F1991" s="8" t="s">
        <v>24</v>
      </c>
      <c r="G1991" s="8">
        <v>0</v>
      </c>
      <c r="H1991" s="8">
        <v>1</v>
      </c>
      <c r="I1991" s="8">
        <v>0</v>
      </c>
      <c r="J1991" s="8">
        <v>0</v>
      </c>
      <c r="K1991" s="8">
        <v>0</v>
      </c>
      <c r="L1991" s="8">
        <v>0</v>
      </c>
      <c r="M1991" s="8">
        <v>1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0</v>
      </c>
      <c r="T1991" s="8">
        <v>0</v>
      </c>
      <c r="U1991" s="5">
        <v>403050120</v>
      </c>
    </row>
    <row r="1992" spans="1:21" hidden="1" x14ac:dyDescent="0.25">
      <c r="A1992" s="8" t="s">
        <v>5018</v>
      </c>
      <c r="B1992" s="2" t="s">
        <v>2408</v>
      </c>
      <c r="C1992" s="2" t="s">
        <v>199</v>
      </c>
      <c r="D1992" s="2" t="s">
        <v>194</v>
      </c>
      <c r="E1992" s="2" t="s">
        <v>187</v>
      </c>
      <c r="F1992" s="8" t="s">
        <v>24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1</v>
      </c>
      <c r="N1992" s="8">
        <v>0</v>
      </c>
      <c r="O1992" s="8">
        <v>0</v>
      </c>
      <c r="P1992" s="8">
        <v>1</v>
      </c>
      <c r="Q1992" s="8">
        <v>0</v>
      </c>
      <c r="R1992" s="8">
        <v>0</v>
      </c>
      <c r="S1992" s="8">
        <v>0</v>
      </c>
      <c r="T1992" s="8">
        <v>0</v>
      </c>
      <c r="U1992" s="5">
        <v>403050138</v>
      </c>
    </row>
    <row r="1993" spans="1:21" hidden="1" x14ac:dyDescent="0.25">
      <c r="A1993" s="8" t="s">
        <v>5018</v>
      </c>
      <c r="B1993" s="2" t="s">
        <v>2409</v>
      </c>
      <c r="C1993" s="2" t="s">
        <v>199</v>
      </c>
      <c r="D1993" s="2" t="s">
        <v>194</v>
      </c>
      <c r="E1993" s="2" t="s">
        <v>187</v>
      </c>
      <c r="F1993" s="8" t="s">
        <v>24</v>
      </c>
      <c r="G1993" s="8">
        <v>0</v>
      </c>
      <c r="H1993" s="8">
        <v>1</v>
      </c>
      <c r="I1993" s="8">
        <v>0</v>
      </c>
      <c r="J1993" s="8">
        <v>0</v>
      </c>
      <c r="K1993" s="8">
        <v>0</v>
      </c>
      <c r="L1993" s="8">
        <v>0</v>
      </c>
      <c r="M1993" s="8">
        <v>1</v>
      </c>
      <c r="N1993" s="8">
        <v>0</v>
      </c>
      <c r="O1993" s="8">
        <v>0</v>
      </c>
      <c r="P1993" s="8">
        <v>1</v>
      </c>
      <c r="Q1993" s="8">
        <v>0</v>
      </c>
      <c r="R1993" s="8">
        <v>0</v>
      </c>
      <c r="S1993" s="8">
        <v>0</v>
      </c>
      <c r="T1993" s="8">
        <v>0</v>
      </c>
      <c r="U1993" s="5">
        <v>403050146</v>
      </c>
    </row>
    <row r="1994" spans="1:21" hidden="1" x14ac:dyDescent="0.25">
      <c r="A1994" s="8" t="s">
        <v>5018</v>
      </c>
      <c r="B1994" s="2" t="s">
        <v>2410</v>
      </c>
      <c r="C1994" s="2" t="s">
        <v>199</v>
      </c>
      <c r="D1994" s="2" t="s">
        <v>194</v>
      </c>
      <c r="E1994" s="2" t="s">
        <v>187</v>
      </c>
      <c r="F1994" s="8" t="s">
        <v>36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5">
        <v>403050154</v>
      </c>
    </row>
    <row r="1995" spans="1:21" hidden="1" x14ac:dyDescent="0.25">
      <c r="A1995" s="8" t="s">
        <v>5018</v>
      </c>
      <c r="B1995" s="2" t="s">
        <v>2411</v>
      </c>
      <c r="C1995" s="2" t="s">
        <v>199</v>
      </c>
      <c r="D1995" s="2" t="s">
        <v>194</v>
      </c>
      <c r="E1995" s="2" t="s">
        <v>187</v>
      </c>
      <c r="F1995" s="8" t="s">
        <v>36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0</v>
      </c>
      <c r="R1995" s="8">
        <v>0</v>
      </c>
      <c r="S1995" s="8">
        <v>0</v>
      </c>
      <c r="T1995" s="8">
        <v>0</v>
      </c>
      <c r="U1995" s="5">
        <v>403050162</v>
      </c>
    </row>
    <row r="1996" spans="1:21" hidden="1" x14ac:dyDescent="0.25">
      <c r="A1996" s="8" t="s">
        <v>5018</v>
      </c>
      <c r="B1996" s="2" t="s">
        <v>2412</v>
      </c>
      <c r="C1996" s="2" t="s">
        <v>200</v>
      </c>
      <c r="D1996" s="2" t="s">
        <v>194</v>
      </c>
      <c r="E1996" s="2" t="s">
        <v>187</v>
      </c>
      <c r="F1996" s="8" t="s">
        <v>36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1</v>
      </c>
      <c r="N1996" s="8">
        <v>0</v>
      </c>
      <c r="O1996" s="8">
        <v>0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5">
        <v>403060010</v>
      </c>
    </row>
    <row r="1997" spans="1:21" hidden="1" x14ac:dyDescent="0.25">
      <c r="A1997" s="8" t="s">
        <v>5018</v>
      </c>
      <c r="B1997" s="2" t="s">
        <v>2413</v>
      </c>
      <c r="C1997" s="2" t="s">
        <v>200</v>
      </c>
      <c r="D1997" s="2" t="s">
        <v>194</v>
      </c>
      <c r="E1997" s="2" t="s">
        <v>187</v>
      </c>
      <c r="F1997" s="8" t="s">
        <v>36</v>
      </c>
      <c r="G1997" s="8">
        <v>0</v>
      </c>
      <c r="H1997" s="8">
        <v>1</v>
      </c>
      <c r="I1997" s="8">
        <v>0</v>
      </c>
      <c r="J1997" s="8">
        <v>0</v>
      </c>
      <c r="K1997" s="8">
        <v>0</v>
      </c>
      <c r="L1997" s="8">
        <v>0</v>
      </c>
      <c r="M1997" s="8">
        <v>1</v>
      </c>
      <c r="N1997" s="8">
        <v>0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5">
        <v>403060028</v>
      </c>
    </row>
    <row r="1998" spans="1:21" hidden="1" x14ac:dyDescent="0.25">
      <c r="A1998" s="8" t="s">
        <v>5018</v>
      </c>
      <c r="B1998" s="2" t="s">
        <v>2414</v>
      </c>
      <c r="C1998" s="2" t="s">
        <v>200</v>
      </c>
      <c r="D1998" s="2" t="s">
        <v>194</v>
      </c>
      <c r="E1998" s="2" t="s">
        <v>187</v>
      </c>
      <c r="F1998" s="8" t="s">
        <v>36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5">
        <v>403060036</v>
      </c>
    </row>
    <row r="1999" spans="1:21" hidden="1" x14ac:dyDescent="0.25">
      <c r="A1999" s="8" t="s">
        <v>5018</v>
      </c>
      <c r="B1999" s="2" t="s">
        <v>2415</v>
      </c>
      <c r="C1999" s="2" t="s">
        <v>200</v>
      </c>
      <c r="D1999" s="2" t="s">
        <v>194</v>
      </c>
      <c r="E1999" s="2" t="s">
        <v>187</v>
      </c>
      <c r="F1999" s="8" t="s">
        <v>36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1</v>
      </c>
      <c r="N1999" s="8">
        <v>0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5">
        <v>403060044</v>
      </c>
    </row>
    <row r="2000" spans="1:21" hidden="1" x14ac:dyDescent="0.25">
      <c r="A2000" s="8" t="s">
        <v>5018</v>
      </c>
      <c r="B2000" s="2" t="s">
        <v>2416</v>
      </c>
      <c r="C2000" s="2" t="s">
        <v>200</v>
      </c>
      <c r="D2000" s="2" t="s">
        <v>194</v>
      </c>
      <c r="E2000" s="2" t="s">
        <v>187</v>
      </c>
      <c r="F2000" s="8" t="s">
        <v>36</v>
      </c>
      <c r="G2000" s="8">
        <v>0</v>
      </c>
      <c r="H2000" s="8">
        <v>1</v>
      </c>
      <c r="I2000" s="8">
        <v>0</v>
      </c>
      <c r="J2000" s="8">
        <v>0</v>
      </c>
      <c r="K2000" s="8">
        <v>0</v>
      </c>
      <c r="L2000" s="8">
        <v>0</v>
      </c>
      <c r="M2000" s="8">
        <v>1</v>
      </c>
      <c r="N2000" s="8">
        <v>0</v>
      </c>
      <c r="O2000" s="8">
        <v>0</v>
      </c>
      <c r="P2000" s="8">
        <v>1</v>
      </c>
      <c r="Q2000" s="8">
        <v>0</v>
      </c>
      <c r="R2000" s="8">
        <v>0</v>
      </c>
      <c r="S2000" s="8">
        <v>0</v>
      </c>
      <c r="T2000" s="8">
        <v>0</v>
      </c>
      <c r="U2000" s="5">
        <v>403060052</v>
      </c>
    </row>
    <row r="2001" spans="1:21" hidden="1" x14ac:dyDescent="0.25">
      <c r="A2001" s="8" t="s">
        <v>5018</v>
      </c>
      <c r="B2001" s="2" t="s">
        <v>2417</v>
      </c>
      <c r="C2001" s="2" t="s">
        <v>200</v>
      </c>
      <c r="D2001" s="2" t="s">
        <v>194</v>
      </c>
      <c r="E2001" s="2" t="s">
        <v>187</v>
      </c>
      <c r="F2001" s="8" t="s">
        <v>36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1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5">
        <v>403060060</v>
      </c>
    </row>
    <row r="2002" spans="1:21" hidden="1" x14ac:dyDescent="0.25">
      <c r="A2002" s="8" t="s">
        <v>5018</v>
      </c>
      <c r="B2002" s="2" t="s">
        <v>2418</v>
      </c>
      <c r="C2002" s="2" t="s">
        <v>200</v>
      </c>
      <c r="D2002" s="2" t="s">
        <v>194</v>
      </c>
      <c r="E2002" s="2" t="s">
        <v>187</v>
      </c>
      <c r="F2002" s="8" t="s">
        <v>36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5">
        <v>403060079</v>
      </c>
    </row>
    <row r="2003" spans="1:21" hidden="1" x14ac:dyDescent="0.25">
      <c r="A2003" s="8" t="s">
        <v>5018</v>
      </c>
      <c r="B2003" s="2" t="s">
        <v>2419</v>
      </c>
      <c r="C2003" s="2" t="s">
        <v>200</v>
      </c>
      <c r="D2003" s="2" t="s">
        <v>194</v>
      </c>
      <c r="E2003" s="2" t="s">
        <v>187</v>
      </c>
      <c r="F2003" s="8" t="s">
        <v>36</v>
      </c>
      <c r="G2003" s="8">
        <v>0</v>
      </c>
      <c r="H2003" s="8">
        <v>1</v>
      </c>
      <c r="I2003" s="8">
        <v>0</v>
      </c>
      <c r="J2003" s="8">
        <v>0</v>
      </c>
      <c r="K2003" s="8">
        <v>0</v>
      </c>
      <c r="L2003" s="8">
        <v>0</v>
      </c>
      <c r="M2003" s="8">
        <v>1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0</v>
      </c>
      <c r="T2003" s="8">
        <v>0</v>
      </c>
      <c r="U2003" s="5">
        <v>403060087</v>
      </c>
    </row>
    <row r="2004" spans="1:21" hidden="1" x14ac:dyDescent="0.25">
      <c r="A2004" s="8" t="s">
        <v>5018</v>
      </c>
      <c r="B2004" s="2" t="s">
        <v>2420</v>
      </c>
      <c r="C2004" s="2" t="s">
        <v>200</v>
      </c>
      <c r="D2004" s="2" t="s">
        <v>194</v>
      </c>
      <c r="E2004" s="2" t="s">
        <v>187</v>
      </c>
      <c r="F2004" s="8" t="s">
        <v>36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1</v>
      </c>
      <c r="N2004" s="8">
        <v>0</v>
      </c>
      <c r="O2004" s="8">
        <v>0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5">
        <v>403060095</v>
      </c>
    </row>
    <row r="2005" spans="1:21" hidden="1" x14ac:dyDescent="0.25">
      <c r="A2005" s="8" t="s">
        <v>5018</v>
      </c>
      <c r="B2005" s="2" t="s">
        <v>2421</v>
      </c>
      <c r="C2005" s="2" t="s">
        <v>201</v>
      </c>
      <c r="D2005" s="2" t="s">
        <v>194</v>
      </c>
      <c r="E2005" s="2" t="s">
        <v>187</v>
      </c>
      <c r="F2005" s="8" t="s">
        <v>36</v>
      </c>
      <c r="G2005" s="8">
        <v>0</v>
      </c>
      <c r="H2005" s="8">
        <v>1</v>
      </c>
      <c r="I2005" s="8">
        <v>0</v>
      </c>
      <c r="J2005" s="8">
        <v>0</v>
      </c>
      <c r="K2005" s="8">
        <v>0</v>
      </c>
      <c r="L2005" s="8">
        <v>0</v>
      </c>
      <c r="M2005" s="8">
        <v>1</v>
      </c>
      <c r="N2005" s="8">
        <v>0</v>
      </c>
      <c r="O2005" s="8">
        <v>0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5">
        <v>403070015</v>
      </c>
    </row>
    <row r="2006" spans="1:21" hidden="1" x14ac:dyDescent="0.25">
      <c r="A2006" s="8" t="s">
        <v>5018</v>
      </c>
      <c r="B2006" s="2" t="s">
        <v>2422</v>
      </c>
      <c r="C2006" s="2" t="s">
        <v>201</v>
      </c>
      <c r="D2006" s="2" t="s">
        <v>194</v>
      </c>
      <c r="E2006" s="2" t="s">
        <v>187</v>
      </c>
      <c r="F2006" s="8" t="s">
        <v>36</v>
      </c>
      <c r="G2006" s="8">
        <v>0</v>
      </c>
      <c r="H2006" s="8">
        <v>1</v>
      </c>
      <c r="I2006" s="8">
        <v>0</v>
      </c>
      <c r="J2006" s="8">
        <v>0</v>
      </c>
      <c r="K2006" s="8">
        <v>0</v>
      </c>
      <c r="L2006" s="8">
        <v>0</v>
      </c>
      <c r="M2006" s="8">
        <v>1</v>
      </c>
      <c r="N2006" s="8">
        <v>0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5">
        <v>403070040</v>
      </c>
    </row>
    <row r="2007" spans="1:21" hidden="1" x14ac:dyDescent="0.25">
      <c r="A2007" s="8" t="s">
        <v>5018</v>
      </c>
      <c r="B2007" s="2" t="s">
        <v>2423</v>
      </c>
      <c r="C2007" s="2" t="s">
        <v>201</v>
      </c>
      <c r="D2007" s="2" t="s">
        <v>194</v>
      </c>
      <c r="E2007" s="2" t="s">
        <v>187</v>
      </c>
      <c r="F2007" s="8" t="s">
        <v>36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1</v>
      </c>
      <c r="N2007" s="8">
        <v>0</v>
      </c>
      <c r="O2007" s="8">
        <v>0</v>
      </c>
      <c r="P2007" s="8">
        <v>1</v>
      </c>
      <c r="Q2007" s="8">
        <v>0</v>
      </c>
      <c r="R2007" s="8">
        <v>0</v>
      </c>
      <c r="S2007" s="8">
        <v>0</v>
      </c>
      <c r="T2007" s="8">
        <v>0</v>
      </c>
      <c r="U2007" s="5">
        <v>403070058</v>
      </c>
    </row>
    <row r="2008" spans="1:21" hidden="1" x14ac:dyDescent="0.25">
      <c r="A2008" s="8" t="s">
        <v>5018</v>
      </c>
      <c r="B2008" s="2" t="s">
        <v>2424</v>
      </c>
      <c r="C2008" s="2" t="s">
        <v>201</v>
      </c>
      <c r="D2008" s="2" t="s">
        <v>194</v>
      </c>
      <c r="E2008" s="2" t="s">
        <v>187</v>
      </c>
      <c r="F2008" s="8" t="s">
        <v>36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5">
        <v>403070082</v>
      </c>
    </row>
    <row r="2009" spans="1:21" hidden="1" x14ac:dyDescent="0.25">
      <c r="A2009" s="8" t="s">
        <v>5018</v>
      </c>
      <c r="B2009" s="2" t="s">
        <v>2425</v>
      </c>
      <c r="C2009" s="2" t="s">
        <v>201</v>
      </c>
      <c r="D2009" s="2" t="s">
        <v>194</v>
      </c>
      <c r="E2009" s="2" t="s">
        <v>187</v>
      </c>
      <c r="F2009" s="8" t="s">
        <v>36</v>
      </c>
      <c r="G2009" s="8">
        <v>0</v>
      </c>
      <c r="H2009" s="8">
        <v>1</v>
      </c>
      <c r="I2009" s="8">
        <v>0</v>
      </c>
      <c r="J2009" s="8">
        <v>0</v>
      </c>
      <c r="K2009" s="8">
        <v>0</v>
      </c>
      <c r="L2009" s="8">
        <v>0</v>
      </c>
      <c r="M2009" s="8">
        <v>1</v>
      </c>
      <c r="N2009" s="8">
        <v>0</v>
      </c>
      <c r="O2009" s="8">
        <v>0</v>
      </c>
      <c r="P2009" s="8">
        <v>1</v>
      </c>
      <c r="Q2009" s="8">
        <v>0</v>
      </c>
      <c r="R2009" s="8">
        <v>0</v>
      </c>
      <c r="S2009" s="8">
        <v>0</v>
      </c>
      <c r="T2009" s="8">
        <v>0</v>
      </c>
      <c r="U2009" s="5">
        <v>403070090</v>
      </c>
    </row>
    <row r="2010" spans="1:21" hidden="1" x14ac:dyDescent="0.25">
      <c r="A2010" s="8" t="s">
        <v>5018</v>
      </c>
      <c r="B2010" s="2" t="s">
        <v>2426</v>
      </c>
      <c r="C2010" s="2" t="s">
        <v>201</v>
      </c>
      <c r="D2010" s="2" t="s">
        <v>194</v>
      </c>
      <c r="E2010" s="2" t="s">
        <v>187</v>
      </c>
      <c r="F2010" s="8" t="s">
        <v>36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5">
        <v>403070104</v>
      </c>
    </row>
    <row r="2011" spans="1:21" hidden="1" x14ac:dyDescent="0.25">
      <c r="A2011" s="8" t="s">
        <v>5018</v>
      </c>
      <c r="B2011" s="2" t="s">
        <v>2427</v>
      </c>
      <c r="C2011" s="2" t="s">
        <v>201</v>
      </c>
      <c r="D2011" s="2" t="s">
        <v>194</v>
      </c>
      <c r="E2011" s="2" t="s">
        <v>187</v>
      </c>
      <c r="F2011" s="8" t="s">
        <v>36</v>
      </c>
      <c r="G2011" s="8">
        <v>0</v>
      </c>
      <c r="H2011" s="8">
        <v>1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0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5">
        <v>403070112</v>
      </c>
    </row>
    <row r="2012" spans="1:21" hidden="1" x14ac:dyDescent="0.25">
      <c r="A2012" s="8" t="s">
        <v>5018</v>
      </c>
      <c r="B2012" s="2" t="s">
        <v>2428</v>
      </c>
      <c r="C2012" s="2" t="s">
        <v>201</v>
      </c>
      <c r="D2012" s="2" t="s">
        <v>194</v>
      </c>
      <c r="E2012" s="2" t="s">
        <v>187</v>
      </c>
      <c r="F2012" s="8" t="s">
        <v>36</v>
      </c>
      <c r="G2012" s="8">
        <v>0</v>
      </c>
      <c r="H2012" s="8">
        <v>1</v>
      </c>
      <c r="I2012" s="8">
        <v>0</v>
      </c>
      <c r="J2012" s="8">
        <v>0</v>
      </c>
      <c r="K2012" s="8">
        <v>0</v>
      </c>
      <c r="L2012" s="8">
        <v>0</v>
      </c>
      <c r="M2012" s="8">
        <v>1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5">
        <v>403070120</v>
      </c>
    </row>
    <row r="2013" spans="1:21" hidden="1" x14ac:dyDescent="0.25">
      <c r="A2013" s="8" t="s">
        <v>5018</v>
      </c>
      <c r="B2013" s="2" t="s">
        <v>2429</v>
      </c>
      <c r="C2013" s="2" t="s">
        <v>201</v>
      </c>
      <c r="D2013" s="2" t="s">
        <v>194</v>
      </c>
      <c r="E2013" s="2" t="s">
        <v>187</v>
      </c>
      <c r="F2013" s="8" t="s">
        <v>36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1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5">
        <v>403070139</v>
      </c>
    </row>
    <row r="2014" spans="1:21" hidden="1" x14ac:dyDescent="0.25">
      <c r="A2014" s="8" t="s">
        <v>5018</v>
      </c>
      <c r="B2014" s="2" t="s">
        <v>2430</v>
      </c>
      <c r="C2014" s="2" t="s">
        <v>201</v>
      </c>
      <c r="D2014" s="2" t="s">
        <v>194</v>
      </c>
      <c r="E2014" s="2" t="s">
        <v>187</v>
      </c>
      <c r="F2014" s="8" t="s">
        <v>36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0</v>
      </c>
      <c r="M2014" s="8">
        <v>1</v>
      </c>
      <c r="N2014" s="8">
        <v>0</v>
      </c>
      <c r="O2014" s="8">
        <v>0</v>
      </c>
      <c r="P2014" s="8">
        <v>1</v>
      </c>
      <c r="Q2014" s="8">
        <v>0</v>
      </c>
      <c r="R2014" s="8">
        <v>0</v>
      </c>
      <c r="S2014" s="8">
        <v>0</v>
      </c>
      <c r="T2014" s="8">
        <v>0</v>
      </c>
      <c r="U2014" s="5">
        <v>403070147</v>
      </c>
    </row>
    <row r="2015" spans="1:21" hidden="1" x14ac:dyDescent="0.25">
      <c r="A2015" s="8" t="s">
        <v>5018</v>
      </c>
      <c r="B2015" s="2" t="s">
        <v>2431</v>
      </c>
      <c r="C2015" s="2" t="s">
        <v>201</v>
      </c>
      <c r="D2015" s="2" t="s">
        <v>194</v>
      </c>
      <c r="E2015" s="2" t="s">
        <v>187</v>
      </c>
      <c r="F2015" s="8" t="s">
        <v>36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1</v>
      </c>
      <c r="N2015" s="8">
        <v>0</v>
      </c>
      <c r="O2015" s="8">
        <v>0</v>
      </c>
      <c r="P2015" s="8">
        <v>1</v>
      </c>
      <c r="Q2015" s="8">
        <v>0</v>
      </c>
      <c r="R2015" s="8">
        <v>0</v>
      </c>
      <c r="S2015" s="8">
        <v>0</v>
      </c>
      <c r="T2015" s="8">
        <v>0</v>
      </c>
      <c r="U2015" s="5">
        <v>403070155</v>
      </c>
    </row>
    <row r="2016" spans="1:21" hidden="1" x14ac:dyDescent="0.25">
      <c r="A2016" s="8" t="s">
        <v>5018</v>
      </c>
      <c r="B2016" s="2" t="s">
        <v>2432</v>
      </c>
      <c r="C2016" s="2" t="s">
        <v>201</v>
      </c>
      <c r="D2016" s="2" t="s">
        <v>194</v>
      </c>
      <c r="E2016" s="2" t="s">
        <v>187</v>
      </c>
      <c r="F2016" s="8" t="s">
        <v>36</v>
      </c>
      <c r="G2016" s="8">
        <v>0</v>
      </c>
      <c r="H2016" s="8">
        <v>1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5">
        <v>403070163</v>
      </c>
    </row>
    <row r="2017" spans="1:21" hidden="1" x14ac:dyDescent="0.25">
      <c r="A2017" s="8" t="s">
        <v>5018</v>
      </c>
      <c r="B2017" s="2" t="s">
        <v>2433</v>
      </c>
      <c r="C2017" s="2" t="s">
        <v>202</v>
      </c>
      <c r="D2017" s="2" t="s">
        <v>194</v>
      </c>
      <c r="E2017" s="2" t="s">
        <v>187</v>
      </c>
      <c r="F2017" s="8" t="s">
        <v>36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1</v>
      </c>
      <c r="N2017" s="8">
        <v>0</v>
      </c>
      <c r="O2017" s="8">
        <v>0</v>
      </c>
      <c r="P2017" s="8">
        <v>1</v>
      </c>
      <c r="Q2017" s="8">
        <v>0</v>
      </c>
      <c r="R2017" s="8">
        <v>0</v>
      </c>
      <c r="S2017" s="8">
        <v>0</v>
      </c>
      <c r="T2017" s="8">
        <v>0</v>
      </c>
      <c r="U2017" s="5">
        <v>403080010</v>
      </c>
    </row>
    <row r="2018" spans="1:21" hidden="1" x14ac:dyDescent="0.25">
      <c r="A2018" s="8" t="s">
        <v>5018</v>
      </c>
      <c r="B2018" s="2" t="s">
        <v>2434</v>
      </c>
      <c r="C2018" s="2" t="s">
        <v>202</v>
      </c>
      <c r="D2018" s="2" t="s">
        <v>194</v>
      </c>
      <c r="E2018" s="2" t="s">
        <v>187</v>
      </c>
      <c r="F2018" s="8" t="s">
        <v>36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8">
        <v>0</v>
      </c>
      <c r="T2018" s="8">
        <v>0</v>
      </c>
      <c r="U2018" s="5">
        <v>403080029</v>
      </c>
    </row>
    <row r="2019" spans="1:21" hidden="1" x14ac:dyDescent="0.25">
      <c r="A2019" s="8" t="s">
        <v>5018</v>
      </c>
      <c r="B2019" s="2" t="s">
        <v>2435</v>
      </c>
      <c r="C2019" s="2" t="s">
        <v>202</v>
      </c>
      <c r="D2019" s="2" t="s">
        <v>194</v>
      </c>
      <c r="E2019" s="2" t="s">
        <v>187</v>
      </c>
      <c r="F2019" s="8" t="s">
        <v>36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0</v>
      </c>
      <c r="P2019" s="8">
        <v>1</v>
      </c>
      <c r="Q2019" s="8">
        <v>0</v>
      </c>
      <c r="R2019" s="8">
        <v>0</v>
      </c>
      <c r="S2019" s="8">
        <v>0</v>
      </c>
      <c r="T2019" s="8">
        <v>0</v>
      </c>
      <c r="U2019" s="5">
        <v>403080037</v>
      </c>
    </row>
    <row r="2020" spans="1:21" hidden="1" x14ac:dyDescent="0.25">
      <c r="A2020" s="8" t="s">
        <v>5018</v>
      </c>
      <c r="B2020" s="2" t="s">
        <v>2436</v>
      </c>
      <c r="C2020" s="2" t="s">
        <v>202</v>
      </c>
      <c r="D2020" s="2" t="s">
        <v>194</v>
      </c>
      <c r="E2020" s="2" t="s">
        <v>187</v>
      </c>
      <c r="F2020" s="8" t="s">
        <v>36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1</v>
      </c>
      <c r="N2020" s="8">
        <v>0</v>
      </c>
      <c r="O2020" s="8">
        <v>0</v>
      </c>
      <c r="P2020" s="8">
        <v>1</v>
      </c>
      <c r="Q2020" s="8">
        <v>0</v>
      </c>
      <c r="R2020" s="8">
        <v>0</v>
      </c>
      <c r="S2020" s="8">
        <v>0</v>
      </c>
      <c r="T2020" s="8">
        <v>0</v>
      </c>
      <c r="U2020" s="5">
        <v>403080045</v>
      </c>
    </row>
    <row r="2021" spans="1:21" hidden="1" x14ac:dyDescent="0.25">
      <c r="A2021" s="8" t="s">
        <v>5018</v>
      </c>
      <c r="B2021" s="2" t="s">
        <v>2437</v>
      </c>
      <c r="C2021" s="2" t="s">
        <v>202</v>
      </c>
      <c r="D2021" s="2" t="s">
        <v>194</v>
      </c>
      <c r="E2021" s="2" t="s">
        <v>187</v>
      </c>
      <c r="F2021" s="8" t="s">
        <v>36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1</v>
      </c>
      <c r="N2021" s="8">
        <v>0</v>
      </c>
      <c r="O2021" s="8">
        <v>0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5">
        <v>403080053</v>
      </c>
    </row>
    <row r="2022" spans="1:21" hidden="1" x14ac:dyDescent="0.25">
      <c r="A2022" s="8" t="s">
        <v>5018</v>
      </c>
      <c r="B2022" s="2" t="s">
        <v>2438</v>
      </c>
      <c r="C2022" s="2" t="s">
        <v>202</v>
      </c>
      <c r="D2022" s="2" t="s">
        <v>194</v>
      </c>
      <c r="E2022" s="2" t="s">
        <v>187</v>
      </c>
      <c r="F2022" s="8" t="s">
        <v>36</v>
      </c>
      <c r="G2022" s="8">
        <v>0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0</v>
      </c>
      <c r="O2022" s="8">
        <v>0</v>
      </c>
      <c r="P2022" s="8">
        <v>1</v>
      </c>
      <c r="Q2022" s="8">
        <v>0</v>
      </c>
      <c r="R2022" s="8">
        <v>0</v>
      </c>
      <c r="S2022" s="8">
        <v>0</v>
      </c>
      <c r="T2022" s="8">
        <v>0</v>
      </c>
      <c r="U2022" s="5">
        <v>403080061</v>
      </c>
    </row>
    <row r="2023" spans="1:21" hidden="1" x14ac:dyDescent="0.25">
      <c r="A2023" s="8" t="s">
        <v>5018</v>
      </c>
      <c r="B2023" s="2" t="s">
        <v>2439</v>
      </c>
      <c r="C2023" s="2" t="s">
        <v>202</v>
      </c>
      <c r="D2023" s="2" t="s">
        <v>194</v>
      </c>
      <c r="E2023" s="2" t="s">
        <v>187</v>
      </c>
      <c r="F2023" s="8" t="s">
        <v>36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0</v>
      </c>
      <c r="O2023" s="8">
        <v>0</v>
      </c>
      <c r="P2023" s="8">
        <v>1</v>
      </c>
      <c r="Q2023" s="8">
        <v>0</v>
      </c>
      <c r="R2023" s="8">
        <v>0</v>
      </c>
      <c r="S2023" s="8">
        <v>0</v>
      </c>
      <c r="T2023" s="8">
        <v>0</v>
      </c>
      <c r="U2023" s="5">
        <v>403080070</v>
      </c>
    </row>
    <row r="2024" spans="1:21" hidden="1" x14ac:dyDescent="0.25">
      <c r="A2024" s="8" t="s">
        <v>5018</v>
      </c>
      <c r="B2024" s="2" t="s">
        <v>2440</v>
      </c>
      <c r="C2024" s="2" t="s">
        <v>202</v>
      </c>
      <c r="D2024" s="2" t="s">
        <v>194</v>
      </c>
      <c r="E2024" s="2" t="s">
        <v>187</v>
      </c>
      <c r="F2024" s="8" t="s">
        <v>36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1</v>
      </c>
      <c r="N2024" s="8">
        <v>0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5">
        <v>403080088</v>
      </c>
    </row>
    <row r="2025" spans="1:21" hidden="1" x14ac:dyDescent="0.25">
      <c r="A2025" s="8" t="s">
        <v>5018</v>
      </c>
      <c r="B2025" s="2" t="s">
        <v>2441</v>
      </c>
      <c r="C2025" s="2" t="s">
        <v>202</v>
      </c>
      <c r="D2025" s="2" t="s">
        <v>194</v>
      </c>
      <c r="E2025" s="2" t="s">
        <v>187</v>
      </c>
      <c r="F2025" s="8" t="s">
        <v>36</v>
      </c>
      <c r="G2025" s="8">
        <v>0</v>
      </c>
      <c r="H2025" s="8">
        <v>1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5">
        <v>403080096</v>
      </c>
    </row>
    <row r="2026" spans="1:21" hidden="1" x14ac:dyDescent="0.25">
      <c r="A2026" s="8" t="s">
        <v>5018</v>
      </c>
      <c r="B2026" s="2" t="s">
        <v>2442</v>
      </c>
      <c r="C2026" s="2" t="s">
        <v>202</v>
      </c>
      <c r="D2026" s="2" t="s">
        <v>194</v>
      </c>
      <c r="E2026" s="2" t="s">
        <v>187</v>
      </c>
      <c r="F2026" s="8" t="s">
        <v>36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5">
        <v>403080100</v>
      </c>
    </row>
    <row r="2027" spans="1:21" hidden="1" x14ac:dyDescent="0.25">
      <c r="A2027" s="8" t="s">
        <v>5018</v>
      </c>
      <c r="B2027" s="2" t="s">
        <v>2443</v>
      </c>
      <c r="C2027" s="2" t="s">
        <v>204</v>
      </c>
      <c r="D2027" s="2" t="s">
        <v>203</v>
      </c>
      <c r="E2027" s="2" t="s">
        <v>187</v>
      </c>
      <c r="F2027" s="8" t="s">
        <v>24</v>
      </c>
      <c r="G2027" s="8">
        <v>1</v>
      </c>
      <c r="H2027" s="8">
        <v>1</v>
      </c>
      <c r="I2027" s="8">
        <v>1</v>
      </c>
      <c r="J2027" s="8">
        <v>0</v>
      </c>
      <c r="K2027" s="8">
        <v>0</v>
      </c>
      <c r="L2027" s="8">
        <v>0</v>
      </c>
      <c r="M2027" s="8">
        <v>1</v>
      </c>
      <c r="N2027" s="8">
        <v>0</v>
      </c>
      <c r="O2027" s="8">
        <v>0</v>
      </c>
      <c r="P2027" s="8">
        <v>1</v>
      </c>
      <c r="Q2027" s="8">
        <v>0</v>
      </c>
      <c r="R2027" s="8">
        <v>0</v>
      </c>
      <c r="S2027" s="8">
        <v>0</v>
      </c>
      <c r="T2027" s="8">
        <v>0</v>
      </c>
      <c r="U2027" s="5">
        <v>404010016</v>
      </c>
    </row>
    <row r="2028" spans="1:21" hidden="1" x14ac:dyDescent="0.25">
      <c r="A2028" s="8" t="s">
        <v>5018</v>
      </c>
      <c r="B2028" s="2" t="s">
        <v>2444</v>
      </c>
      <c r="C2028" s="2" t="s">
        <v>204</v>
      </c>
      <c r="D2028" s="2" t="s">
        <v>203</v>
      </c>
      <c r="E2028" s="2" t="s">
        <v>187</v>
      </c>
      <c r="F2028" s="8" t="s">
        <v>24</v>
      </c>
      <c r="G2028" s="8">
        <v>1</v>
      </c>
      <c r="H2028" s="8">
        <v>1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1</v>
      </c>
      <c r="Q2028" s="8">
        <v>0</v>
      </c>
      <c r="R2028" s="8">
        <v>0</v>
      </c>
      <c r="S2028" s="8">
        <v>0</v>
      </c>
      <c r="T2028" s="8">
        <v>0</v>
      </c>
      <c r="U2028" s="5">
        <v>404010024</v>
      </c>
    </row>
    <row r="2029" spans="1:21" hidden="1" x14ac:dyDescent="0.25">
      <c r="A2029" s="8" t="s">
        <v>5018</v>
      </c>
      <c r="B2029" s="2" t="s">
        <v>2445</v>
      </c>
      <c r="C2029" s="2" t="s">
        <v>204</v>
      </c>
      <c r="D2029" s="2" t="s">
        <v>203</v>
      </c>
      <c r="E2029" s="2" t="s">
        <v>187</v>
      </c>
      <c r="F2029" s="8" t="s">
        <v>24</v>
      </c>
      <c r="G2029" s="8">
        <v>1</v>
      </c>
      <c r="H2029" s="8">
        <v>1</v>
      </c>
      <c r="I2029" s="8">
        <v>1</v>
      </c>
      <c r="J2029" s="8">
        <v>0</v>
      </c>
      <c r="K2029" s="8">
        <v>0</v>
      </c>
      <c r="L2029" s="8">
        <v>0</v>
      </c>
      <c r="M2029" s="8">
        <v>1</v>
      </c>
      <c r="N2029" s="8">
        <v>0</v>
      </c>
      <c r="O2029" s="8">
        <v>0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5">
        <v>404010032</v>
      </c>
    </row>
    <row r="2030" spans="1:21" hidden="1" x14ac:dyDescent="0.25">
      <c r="A2030" s="8" t="s">
        <v>5018</v>
      </c>
      <c r="B2030" s="2" t="s">
        <v>2446</v>
      </c>
      <c r="C2030" s="2" t="s">
        <v>204</v>
      </c>
      <c r="D2030" s="2" t="s">
        <v>203</v>
      </c>
      <c r="E2030" s="2" t="s">
        <v>187</v>
      </c>
      <c r="F2030" s="8" t="s">
        <v>24</v>
      </c>
      <c r="G2030" s="8">
        <v>0</v>
      </c>
      <c r="H2030" s="8">
        <v>1</v>
      </c>
      <c r="I2030" s="8">
        <v>1</v>
      </c>
      <c r="J2030" s="8">
        <v>0</v>
      </c>
      <c r="K2030" s="8">
        <v>0</v>
      </c>
      <c r="L2030" s="8">
        <v>0</v>
      </c>
      <c r="M2030" s="8">
        <v>1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5">
        <v>404010040</v>
      </c>
    </row>
    <row r="2031" spans="1:21" hidden="1" x14ac:dyDescent="0.25">
      <c r="A2031" s="8" t="s">
        <v>5018</v>
      </c>
      <c r="B2031" s="2" t="s">
        <v>2447</v>
      </c>
      <c r="C2031" s="2" t="s">
        <v>204</v>
      </c>
      <c r="D2031" s="2" t="s">
        <v>203</v>
      </c>
      <c r="E2031" s="2" t="s">
        <v>187</v>
      </c>
      <c r="F2031" s="8" t="s">
        <v>24</v>
      </c>
      <c r="G2031" s="8">
        <v>1</v>
      </c>
      <c r="H2031" s="8">
        <v>1</v>
      </c>
      <c r="I2031" s="8">
        <v>1</v>
      </c>
      <c r="J2031" s="8">
        <v>0</v>
      </c>
      <c r="K2031" s="8">
        <v>1</v>
      </c>
      <c r="L2031" s="8">
        <v>1</v>
      </c>
      <c r="M2031" s="8">
        <v>1</v>
      </c>
      <c r="N2031" s="8">
        <v>0</v>
      </c>
      <c r="O2031" s="8">
        <v>0</v>
      </c>
      <c r="P2031" s="8">
        <v>1</v>
      </c>
      <c r="Q2031" s="8">
        <v>0</v>
      </c>
      <c r="R2031" s="8">
        <v>0</v>
      </c>
      <c r="S2031" s="8">
        <v>0</v>
      </c>
      <c r="T2031" s="8">
        <v>0</v>
      </c>
      <c r="U2031" s="5">
        <v>404010059</v>
      </c>
    </row>
    <row r="2032" spans="1:21" hidden="1" x14ac:dyDescent="0.25">
      <c r="A2032" s="8" t="s">
        <v>5018</v>
      </c>
      <c r="B2032" s="2" t="s">
        <v>2448</v>
      </c>
      <c r="C2032" s="2" t="s">
        <v>204</v>
      </c>
      <c r="D2032" s="2" t="s">
        <v>203</v>
      </c>
      <c r="E2032" s="2" t="s">
        <v>187</v>
      </c>
      <c r="F2032" s="8" t="s">
        <v>24</v>
      </c>
      <c r="G2032" s="8">
        <v>0</v>
      </c>
      <c r="H2032" s="8">
        <v>1</v>
      </c>
      <c r="I2032" s="8">
        <v>1</v>
      </c>
      <c r="J2032" s="8">
        <v>0</v>
      </c>
      <c r="K2032" s="8">
        <v>0</v>
      </c>
      <c r="L2032" s="8">
        <v>0</v>
      </c>
      <c r="M2032" s="8">
        <v>1</v>
      </c>
      <c r="N2032" s="8">
        <v>0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5">
        <v>404010067</v>
      </c>
    </row>
    <row r="2033" spans="1:21" hidden="1" x14ac:dyDescent="0.25">
      <c r="A2033" s="8" t="s">
        <v>5018</v>
      </c>
      <c r="B2033" s="2" t="s">
        <v>2449</v>
      </c>
      <c r="C2033" s="2" t="s">
        <v>204</v>
      </c>
      <c r="D2033" s="2" t="s">
        <v>203</v>
      </c>
      <c r="E2033" s="2" t="s">
        <v>187</v>
      </c>
      <c r="F2033" s="8" t="s">
        <v>24</v>
      </c>
      <c r="G2033" s="8">
        <v>1</v>
      </c>
      <c r="H2033" s="8">
        <v>0</v>
      </c>
      <c r="I2033" s="8">
        <v>0</v>
      </c>
      <c r="J2033" s="8">
        <v>1</v>
      </c>
      <c r="K2033" s="8">
        <v>1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5">
        <v>404010075</v>
      </c>
    </row>
    <row r="2034" spans="1:21" hidden="1" x14ac:dyDescent="0.25">
      <c r="A2034" s="8" t="s">
        <v>5018</v>
      </c>
      <c r="B2034" s="2" t="s">
        <v>2450</v>
      </c>
      <c r="C2034" s="2" t="s">
        <v>204</v>
      </c>
      <c r="D2034" s="2" t="s">
        <v>203</v>
      </c>
      <c r="E2034" s="2" t="s">
        <v>187</v>
      </c>
      <c r="F2034" s="8" t="s">
        <v>24</v>
      </c>
      <c r="G2034" s="8">
        <v>0</v>
      </c>
      <c r="H2034" s="8">
        <v>1</v>
      </c>
      <c r="I2034" s="8">
        <v>1</v>
      </c>
      <c r="J2034" s="8">
        <v>0</v>
      </c>
      <c r="K2034" s="8">
        <v>0</v>
      </c>
      <c r="L2034" s="8">
        <v>0</v>
      </c>
      <c r="M2034" s="8">
        <v>1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5">
        <v>404010083</v>
      </c>
    </row>
    <row r="2035" spans="1:21" hidden="1" x14ac:dyDescent="0.25">
      <c r="A2035" s="8" t="s">
        <v>5018</v>
      </c>
      <c r="B2035" s="2" t="s">
        <v>2451</v>
      </c>
      <c r="C2035" s="2" t="s">
        <v>204</v>
      </c>
      <c r="D2035" s="2" t="s">
        <v>203</v>
      </c>
      <c r="E2035" s="2" t="s">
        <v>187</v>
      </c>
      <c r="F2035" s="8" t="s">
        <v>24</v>
      </c>
      <c r="G2035" s="8">
        <v>1</v>
      </c>
      <c r="H2035" s="8">
        <v>0</v>
      </c>
      <c r="I2035" s="8">
        <v>0</v>
      </c>
      <c r="J2035" s="8">
        <v>1</v>
      </c>
      <c r="K2035" s="8">
        <v>1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5">
        <v>404010091</v>
      </c>
    </row>
    <row r="2036" spans="1:21" hidden="1" x14ac:dyDescent="0.25">
      <c r="A2036" s="8" t="s">
        <v>5018</v>
      </c>
      <c r="B2036" s="2" t="s">
        <v>2452</v>
      </c>
      <c r="C2036" s="2" t="s">
        <v>204</v>
      </c>
      <c r="D2036" s="2" t="s">
        <v>203</v>
      </c>
      <c r="E2036" s="2" t="s">
        <v>187</v>
      </c>
      <c r="F2036" s="8" t="s">
        <v>24</v>
      </c>
      <c r="G2036" s="8">
        <v>0</v>
      </c>
      <c r="H2036" s="8">
        <v>1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</v>
      </c>
      <c r="O2036" s="8">
        <v>0</v>
      </c>
      <c r="P2036" s="8">
        <v>1</v>
      </c>
      <c r="Q2036" s="8">
        <v>0</v>
      </c>
      <c r="R2036" s="8">
        <v>0</v>
      </c>
      <c r="S2036" s="8">
        <v>0</v>
      </c>
      <c r="T2036" s="8">
        <v>0</v>
      </c>
      <c r="U2036" s="5">
        <v>404010105</v>
      </c>
    </row>
    <row r="2037" spans="1:21" hidden="1" x14ac:dyDescent="0.25">
      <c r="A2037" s="8" t="s">
        <v>5018</v>
      </c>
      <c r="B2037" s="2" t="s">
        <v>2453</v>
      </c>
      <c r="C2037" s="2" t="s">
        <v>204</v>
      </c>
      <c r="D2037" s="2" t="s">
        <v>203</v>
      </c>
      <c r="E2037" s="2" t="s">
        <v>187</v>
      </c>
      <c r="F2037" s="8" t="s">
        <v>24</v>
      </c>
      <c r="G2037" s="8">
        <v>0</v>
      </c>
      <c r="H2037" s="8">
        <v>1</v>
      </c>
      <c r="I2037" s="8">
        <v>1</v>
      </c>
      <c r="J2037" s="8">
        <v>0</v>
      </c>
      <c r="K2037" s="8">
        <v>0</v>
      </c>
      <c r="L2037" s="8">
        <v>0</v>
      </c>
      <c r="M2037" s="8">
        <v>1</v>
      </c>
      <c r="N2037" s="8">
        <v>0</v>
      </c>
      <c r="O2037" s="8">
        <v>0</v>
      </c>
      <c r="P2037" s="8">
        <v>1</v>
      </c>
      <c r="Q2037" s="8">
        <v>0</v>
      </c>
      <c r="R2037" s="8">
        <v>0</v>
      </c>
      <c r="S2037" s="8">
        <v>0</v>
      </c>
      <c r="T2037" s="8">
        <v>0</v>
      </c>
      <c r="U2037" s="5">
        <v>404010113</v>
      </c>
    </row>
    <row r="2038" spans="1:21" hidden="1" x14ac:dyDescent="0.25">
      <c r="A2038" s="8" t="s">
        <v>5018</v>
      </c>
      <c r="B2038" s="2" t="s">
        <v>2454</v>
      </c>
      <c r="C2038" s="2" t="s">
        <v>204</v>
      </c>
      <c r="D2038" s="2" t="s">
        <v>203</v>
      </c>
      <c r="E2038" s="2" t="s">
        <v>187</v>
      </c>
      <c r="F2038" s="8" t="s">
        <v>24</v>
      </c>
      <c r="G2038" s="8">
        <v>1</v>
      </c>
      <c r="H2038" s="8">
        <v>1</v>
      </c>
      <c r="I2038" s="8">
        <v>1</v>
      </c>
      <c r="J2038" s="8">
        <v>0</v>
      </c>
      <c r="K2038" s="8">
        <v>0</v>
      </c>
      <c r="L2038" s="8">
        <v>0</v>
      </c>
      <c r="M2038" s="8">
        <v>1</v>
      </c>
      <c r="N2038" s="8">
        <v>0</v>
      </c>
      <c r="O2038" s="8">
        <v>0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5">
        <v>404010121</v>
      </c>
    </row>
    <row r="2039" spans="1:21" hidden="1" x14ac:dyDescent="0.25">
      <c r="A2039" s="8" t="s">
        <v>5018</v>
      </c>
      <c r="B2039" s="2" t="s">
        <v>2455</v>
      </c>
      <c r="C2039" s="2" t="s">
        <v>204</v>
      </c>
      <c r="D2039" s="2" t="s">
        <v>203</v>
      </c>
      <c r="E2039" s="2" t="s">
        <v>187</v>
      </c>
      <c r="F2039" s="8" t="s">
        <v>24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5">
        <v>404010130</v>
      </c>
    </row>
    <row r="2040" spans="1:21" hidden="1" x14ac:dyDescent="0.25">
      <c r="A2040" s="8" t="s">
        <v>5018</v>
      </c>
      <c r="B2040" s="2" t="s">
        <v>2456</v>
      </c>
      <c r="C2040" s="2" t="s">
        <v>204</v>
      </c>
      <c r="D2040" s="2" t="s">
        <v>203</v>
      </c>
      <c r="E2040" s="2" t="s">
        <v>187</v>
      </c>
      <c r="F2040" s="8" t="s">
        <v>36</v>
      </c>
      <c r="G2040" s="8">
        <v>0</v>
      </c>
      <c r="H2040" s="8">
        <v>1</v>
      </c>
      <c r="I2040" s="8">
        <v>1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0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5">
        <v>404010148</v>
      </c>
    </row>
    <row r="2041" spans="1:21" hidden="1" x14ac:dyDescent="0.25">
      <c r="A2041" s="8" t="s">
        <v>5018</v>
      </c>
      <c r="B2041" s="2" t="s">
        <v>2457</v>
      </c>
      <c r="C2041" s="2" t="s">
        <v>204</v>
      </c>
      <c r="D2041" s="2" t="s">
        <v>203</v>
      </c>
      <c r="E2041" s="2" t="s">
        <v>187</v>
      </c>
      <c r="F2041" s="8" t="s">
        <v>24</v>
      </c>
      <c r="G2041" s="8">
        <v>1</v>
      </c>
      <c r="H2041" s="8">
        <v>0</v>
      </c>
      <c r="I2041" s="8">
        <v>0</v>
      </c>
      <c r="J2041" s="8">
        <v>1</v>
      </c>
      <c r="K2041" s="8">
        <v>1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5">
        <v>404010156</v>
      </c>
    </row>
    <row r="2042" spans="1:21" hidden="1" x14ac:dyDescent="0.25">
      <c r="A2042" s="8" t="s">
        <v>5018</v>
      </c>
      <c r="B2042" s="2" t="s">
        <v>2458</v>
      </c>
      <c r="C2042" s="2" t="s">
        <v>204</v>
      </c>
      <c r="D2042" s="2" t="s">
        <v>203</v>
      </c>
      <c r="E2042" s="2" t="s">
        <v>187</v>
      </c>
      <c r="F2042" s="8" t="s">
        <v>24</v>
      </c>
      <c r="G2042" s="8">
        <v>0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5">
        <v>404010164</v>
      </c>
    </row>
    <row r="2043" spans="1:21" hidden="1" x14ac:dyDescent="0.25">
      <c r="A2043" s="8" t="s">
        <v>5018</v>
      </c>
      <c r="B2043" s="2" t="s">
        <v>2459</v>
      </c>
      <c r="C2043" s="2" t="s">
        <v>204</v>
      </c>
      <c r="D2043" s="2" t="s">
        <v>203</v>
      </c>
      <c r="E2043" s="2" t="s">
        <v>187</v>
      </c>
      <c r="F2043" s="8" t="s">
        <v>24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1</v>
      </c>
      <c r="N2043" s="8">
        <v>0</v>
      </c>
      <c r="O2043" s="8">
        <v>0</v>
      </c>
      <c r="P2043" s="8">
        <v>1</v>
      </c>
      <c r="Q2043" s="8">
        <v>0</v>
      </c>
      <c r="R2043" s="8">
        <v>0</v>
      </c>
      <c r="S2043" s="8">
        <v>0</v>
      </c>
      <c r="T2043" s="8">
        <v>0</v>
      </c>
      <c r="U2043" s="5">
        <v>404010172</v>
      </c>
    </row>
    <row r="2044" spans="1:21" hidden="1" x14ac:dyDescent="0.25">
      <c r="A2044" s="8" t="s">
        <v>5018</v>
      </c>
      <c r="B2044" s="2" t="s">
        <v>2460</v>
      </c>
      <c r="C2044" s="2" t="s">
        <v>204</v>
      </c>
      <c r="D2044" s="2" t="s">
        <v>203</v>
      </c>
      <c r="E2044" s="2" t="s">
        <v>187</v>
      </c>
      <c r="F2044" s="8" t="s">
        <v>24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1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8">
        <v>0</v>
      </c>
      <c r="T2044" s="8">
        <v>0</v>
      </c>
      <c r="U2044" s="5">
        <v>404010180</v>
      </c>
    </row>
    <row r="2045" spans="1:21" hidden="1" x14ac:dyDescent="0.25">
      <c r="A2045" s="8" t="s">
        <v>5018</v>
      </c>
      <c r="B2045" s="2" t="s">
        <v>2461</v>
      </c>
      <c r="C2045" s="2" t="s">
        <v>204</v>
      </c>
      <c r="D2045" s="2" t="s">
        <v>203</v>
      </c>
      <c r="E2045" s="2" t="s">
        <v>187</v>
      </c>
      <c r="F2045" s="8" t="s">
        <v>24</v>
      </c>
      <c r="G2045" s="8">
        <v>0</v>
      </c>
      <c r="H2045" s="8">
        <v>1</v>
      </c>
      <c r="I2045" s="8">
        <v>0</v>
      </c>
      <c r="J2045" s="8">
        <v>0</v>
      </c>
      <c r="K2045" s="8">
        <v>0</v>
      </c>
      <c r="L2045" s="8">
        <v>0</v>
      </c>
      <c r="M2045" s="8">
        <v>1</v>
      </c>
      <c r="N2045" s="8">
        <v>0</v>
      </c>
      <c r="O2045" s="8">
        <v>0</v>
      </c>
      <c r="P2045" s="8">
        <v>1</v>
      </c>
      <c r="Q2045" s="8">
        <v>0</v>
      </c>
      <c r="R2045" s="8">
        <v>0</v>
      </c>
      <c r="S2045" s="8">
        <v>0</v>
      </c>
      <c r="T2045" s="8">
        <v>0</v>
      </c>
      <c r="U2045" s="5">
        <v>404010199</v>
      </c>
    </row>
    <row r="2046" spans="1:21" hidden="1" x14ac:dyDescent="0.25">
      <c r="A2046" s="8" t="s">
        <v>5018</v>
      </c>
      <c r="B2046" s="2" t="s">
        <v>2462</v>
      </c>
      <c r="C2046" s="2" t="s">
        <v>204</v>
      </c>
      <c r="D2046" s="2" t="s">
        <v>203</v>
      </c>
      <c r="E2046" s="2" t="s">
        <v>187</v>
      </c>
      <c r="F2046" s="8" t="s">
        <v>24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5">
        <v>404010202</v>
      </c>
    </row>
    <row r="2047" spans="1:21" hidden="1" x14ac:dyDescent="0.25">
      <c r="A2047" s="8" t="s">
        <v>5018</v>
      </c>
      <c r="B2047" s="2" t="s">
        <v>2463</v>
      </c>
      <c r="C2047" s="2" t="s">
        <v>204</v>
      </c>
      <c r="D2047" s="2" t="s">
        <v>203</v>
      </c>
      <c r="E2047" s="2" t="s">
        <v>187</v>
      </c>
      <c r="F2047" s="8" t="s">
        <v>24</v>
      </c>
      <c r="G2047" s="8">
        <v>0</v>
      </c>
      <c r="H2047" s="8">
        <v>1</v>
      </c>
      <c r="I2047" s="8">
        <v>1</v>
      </c>
      <c r="J2047" s="8">
        <v>0</v>
      </c>
      <c r="K2047" s="8">
        <v>0</v>
      </c>
      <c r="L2047" s="8">
        <v>0</v>
      </c>
      <c r="M2047" s="8">
        <v>1</v>
      </c>
      <c r="N2047" s="8">
        <v>0</v>
      </c>
      <c r="O2047" s="8">
        <v>0</v>
      </c>
      <c r="P2047" s="8">
        <v>1</v>
      </c>
      <c r="Q2047" s="8">
        <v>0</v>
      </c>
      <c r="R2047" s="8">
        <v>0</v>
      </c>
      <c r="S2047" s="8">
        <v>0</v>
      </c>
      <c r="T2047" s="8">
        <v>0</v>
      </c>
      <c r="U2047" s="5">
        <v>404010210</v>
      </c>
    </row>
    <row r="2048" spans="1:21" hidden="1" x14ac:dyDescent="0.25">
      <c r="A2048" s="8" t="s">
        <v>5018</v>
      </c>
      <c r="B2048" s="2" t="s">
        <v>2464</v>
      </c>
      <c r="C2048" s="2" t="s">
        <v>204</v>
      </c>
      <c r="D2048" s="2" t="s">
        <v>203</v>
      </c>
      <c r="E2048" s="2" t="s">
        <v>187</v>
      </c>
      <c r="F2048" s="8" t="s">
        <v>24</v>
      </c>
      <c r="G2048" s="8">
        <v>0</v>
      </c>
      <c r="H2048" s="8">
        <v>1</v>
      </c>
      <c r="I2048" s="8">
        <v>1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1</v>
      </c>
      <c r="Q2048" s="8">
        <v>0</v>
      </c>
      <c r="R2048" s="8">
        <v>0</v>
      </c>
      <c r="S2048" s="8">
        <v>0</v>
      </c>
      <c r="T2048" s="8">
        <v>0</v>
      </c>
      <c r="U2048" s="5">
        <v>404010229</v>
      </c>
    </row>
    <row r="2049" spans="1:21" hidden="1" x14ac:dyDescent="0.25">
      <c r="A2049" s="8" t="s">
        <v>5018</v>
      </c>
      <c r="B2049" s="2" t="s">
        <v>2465</v>
      </c>
      <c r="C2049" s="2" t="s">
        <v>204</v>
      </c>
      <c r="D2049" s="2" t="s">
        <v>203</v>
      </c>
      <c r="E2049" s="2" t="s">
        <v>187</v>
      </c>
      <c r="F2049" s="8" t="s">
        <v>24</v>
      </c>
      <c r="G2049" s="8">
        <v>0</v>
      </c>
      <c r="H2049" s="8">
        <v>1</v>
      </c>
      <c r="I2049" s="8">
        <v>1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1</v>
      </c>
      <c r="Q2049" s="8">
        <v>0</v>
      </c>
      <c r="R2049" s="8">
        <v>0</v>
      </c>
      <c r="S2049" s="8">
        <v>0</v>
      </c>
      <c r="T2049" s="8">
        <v>0</v>
      </c>
      <c r="U2049" s="5">
        <v>404010237</v>
      </c>
    </row>
    <row r="2050" spans="1:21" hidden="1" x14ac:dyDescent="0.25">
      <c r="A2050" s="8" t="s">
        <v>5018</v>
      </c>
      <c r="B2050" s="2" t="s">
        <v>2466</v>
      </c>
      <c r="C2050" s="2" t="s">
        <v>204</v>
      </c>
      <c r="D2050" s="2" t="s">
        <v>203</v>
      </c>
      <c r="E2050" s="2" t="s">
        <v>187</v>
      </c>
      <c r="F2050" s="8" t="s">
        <v>24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5">
        <v>404010245</v>
      </c>
    </row>
    <row r="2051" spans="1:21" hidden="1" x14ac:dyDescent="0.25">
      <c r="A2051" s="8" t="s">
        <v>5018</v>
      </c>
      <c r="B2051" s="2" t="s">
        <v>2467</v>
      </c>
      <c r="C2051" s="2" t="s">
        <v>204</v>
      </c>
      <c r="D2051" s="2" t="s">
        <v>203</v>
      </c>
      <c r="E2051" s="2" t="s">
        <v>187</v>
      </c>
      <c r="F2051" s="8" t="s">
        <v>24</v>
      </c>
      <c r="G2051" s="8">
        <v>1</v>
      </c>
      <c r="H2051" s="8">
        <v>1</v>
      </c>
      <c r="I2051" s="8">
        <v>0</v>
      </c>
      <c r="J2051" s="8">
        <v>0</v>
      </c>
      <c r="K2051" s="8">
        <v>1</v>
      </c>
      <c r="L2051" s="8">
        <v>1</v>
      </c>
      <c r="M2051" s="8">
        <v>0</v>
      </c>
      <c r="N2051" s="8">
        <v>1</v>
      </c>
      <c r="O2051" s="8">
        <v>0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5">
        <v>404010253</v>
      </c>
    </row>
    <row r="2052" spans="1:21" hidden="1" x14ac:dyDescent="0.25">
      <c r="A2052" s="8" t="s">
        <v>5018</v>
      </c>
      <c r="B2052" s="2" t="s">
        <v>2468</v>
      </c>
      <c r="C2052" s="2" t="s">
        <v>204</v>
      </c>
      <c r="D2052" s="2" t="s">
        <v>203</v>
      </c>
      <c r="E2052" s="2" t="s">
        <v>187</v>
      </c>
      <c r="F2052" s="8" t="s">
        <v>24</v>
      </c>
      <c r="G2052" s="8">
        <v>1</v>
      </c>
      <c r="H2052" s="8">
        <v>0</v>
      </c>
      <c r="I2052" s="8">
        <v>0</v>
      </c>
      <c r="J2052" s="8">
        <v>1</v>
      </c>
      <c r="K2052" s="8">
        <v>1</v>
      </c>
      <c r="L2052" s="8">
        <v>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5">
        <v>404010261</v>
      </c>
    </row>
    <row r="2053" spans="1:21" hidden="1" x14ac:dyDescent="0.25">
      <c r="A2053" s="8" t="s">
        <v>5018</v>
      </c>
      <c r="B2053" s="2" t="s">
        <v>2469</v>
      </c>
      <c r="C2053" s="2" t="s">
        <v>204</v>
      </c>
      <c r="D2053" s="2" t="s">
        <v>203</v>
      </c>
      <c r="E2053" s="2" t="s">
        <v>187</v>
      </c>
      <c r="F2053" s="8" t="s">
        <v>24</v>
      </c>
      <c r="G2053" s="8">
        <v>1</v>
      </c>
      <c r="H2053" s="8">
        <v>0</v>
      </c>
      <c r="I2053" s="8">
        <v>0</v>
      </c>
      <c r="J2053" s="8">
        <v>1</v>
      </c>
      <c r="K2053" s="8">
        <v>1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5">
        <v>404010270</v>
      </c>
    </row>
    <row r="2054" spans="1:21" hidden="1" x14ac:dyDescent="0.25">
      <c r="A2054" s="8" t="s">
        <v>5018</v>
      </c>
      <c r="B2054" s="2" t="s">
        <v>2470</v>
      </c>
      <c r="C2054" s="2" t="s">
        <v>204</v>
      </c>
      <c r="D2054" s="2" t="s">
        <v>203</v>
      </c>
      <c r="E2054" s="2" t="s">
        <v>187</v>
      </c>
      <c r="F2054" s="8" t="s">
        <v>24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1</v>
      </c>
      <c r="N2054" s="8">
        <v>0</v>
      </c>
      <c r="O2054" s="8">
        <v>0</v>
      </c>
      <c r="P2054" s="8">
        <v>1</v>
      </c>
      <c r="Q2054" s="8">
        <v>0</v>
      </c>
      <c r="R2054" s="8">
        <v>0</v>
      </c>
      <c r="S2054" s="8">
        <v>0</v>
      </c>
      <c r="T2054" s="8">
        <v>0</v>
      </c>
      <c r="U2054" s="5">
        <v>404010288</v>
      </c>
    </row>
    <row r="2055" spans="1:21" hidden="1" x14ac:dyDescent="0.25">
      <c r="A2055" s="8" t="s">
        <v>5018</v>
      </c>
      <c r="B2055" s="2" t="s">
        <v>2471</v>
      </c>
      <c r="C2055" s="2" t="s">
        <v>204</v>
      </c>
      <c r="D2055" s="2" t="s">
        <v>203</v>
      </c>
      <c r="E2055" s="2" t="s">
        <v>187</v>
      </c>
      <c r="F2055" s="8" t="s">
        <v>24</v>
      </c>
      <c r="G2055" s="8">
        <v>1</v>
      </c>
      <c r="H2055" s="8">
        <v>0</v>
      </c>
      <c r="I2055" s="8">
        <v>0</v>
      </c>
      <c r="J2055" s="8">
        <v>1</v>
      </c>
      <c r="K2055" s="8">
        <v>1</v>
      </c>
      <c r="L2055" s="8">
        <v>1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5">
        <v>404010296</v>
      </c>
    </row>
    <row r="2056" spans="1:21" hidden="1" x14ac:dyDescent="0.25">
      <c r="A2056" s="8" t="s">
        <v>5018</v>
      </c>
      <c r="B2056" s="2" t="s">
        <v>2472</v>
      </c>
      <c r="C2056" s="2" t="s">
        <v>204</v>
      </c>
      <c r="D2056" s="2" t="s">
        <v>203</v>
      </c>
      <c r="E2056" s="2" t="s">
        <v>187</v>
      </c>
      <c r="F2056" s="8" t="s">
        <v>23</v>
      </c>
      <c r="G2056" s="8">
        <v>1</v>
      </c>
      <c r="H2056" s="8">
        <v>0</v>
      </c>
      <c r="I2056" s="8">
        <v>0</v>
      </c>
      <c r="J2056" s="8">
        <v>1</v>
      </c>
      <c r="K2056" s="8">
        <v>1</v>
      </c>
      <c r="L2056" s="8">
        <v>1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5">
        <v>404010300</v>
      </c>
    </row>
    <row r="2057" spans="1:21" hidden="1" x14ac:dyDescent="0.25">
      <c r="A2057" s="8" t="s">
        <v>5018</v>
      </c>
      <c r="B2057" s="2" t="s">
        <v>2473</v>
      </c>
      <c r="C2057" s="2" t="s">
        <v>204</v>
      </c>
      <c r="D2057" s="2" t="s">
        <v>203</v>
      </c>
      <c r="E2057" s="2" t="s">
        <v>187</v>
      </c>
      <c r="F2057" s="8" t="s">
        <v>24</v>
      </c>
      <c r="G2057" s="8">
        <v>1</v>
      </c>
      <c r="H2057" s="8">
        <v>1</v>
      </c>
      <c r="I2057" s="8">
        <v>1</v>
      </c>
      <c r="J2057" s="8">
        <v>0</v>
      </c>
      <c r="K2057" s="8">
        <v>1</v>
      </c>
      <c r="L2057" s="8">
        <v>1</v>
      </c>
      <c r="M2057" s="8">
        <v>1</v>
      </c>
      <c r="N2057" s="8">
        <v>0</v>
      </c>
      <c r="O2057" s="8">
        <v>0</v>
      </c>
      <c r="P2057" s="8">
        <v>1</v>
      </c>
      <c r="Q2057" s="8">
        <v>0</v>
      </c>
      <c r="R2057" s="8">
        <v>0</v>
      </c>
      <c r="S2057" s="8">
        <v>0</v>
      </c>
      <c r="T2057" s="8">
        <v>0</v>
      </c>
      <c r="U2057" s="5">
        <v>404010318</v>
      </c>
    </row>
    <row r="2058" spans="1:21" hidden="1" x14ac:dyDescent="0.25">
      <c r="A2058" s="8" t="s">
        <v>5018</v>
      </c>
      <c r="B2058" s="2" t="s">
        <v>2474</v>
      </c>
      <c r="C2058" s="2" t="s">
        <v>204</v>
      </c>
      <c r="D2058" s="2" t="s">
        <v>203</v>
      </c>
      <c r="E2058" s="2" t="s">
        <v>187</v>
      </c>
      <c r="F2058" s="8" t="s">
        <v>24</v>
      </c>
      <c r="G2058" s="8">
        <v>0</v>
      </c>
      <c r="H2058" s="8">
        <v>1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5">
        <v>404010326</v>
      </c>
    </row>
    <row r="2059" spans="1:21" hidden="1" x14ac:dyDescent="0.25">
      <c r="A2059" s="8" t="s">
        <v>5018</v>
      </c>
      <c r="B2059" s="2" t="s">
        <v>2475</v>
      </c>
      <c r="C2059" s="2" t="s">
        <v>204</v>
      </c>
      <c r="D2059" s="2" t="s">
        <v>203</v>
      </c>
      <c r="E2059" s="2" t="s">
        <v>187</v>
      </c>
      <c r="F2059" s="8" t="s">
        <v>24</v>
      </c>
      <c r="G2059" s="8">
        <v>0</v>
      </c>
      <c r="H2059" s="8">
        <v>1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5">
        <v>404010334</v>
      </c>
    </row>
    <row r="2060" spans="1:21" hidden="1" x14ac:dyDescent="0.25">
      <c r="A2060" s="8" t="s">
        <v>5018</v>
      </c>
      <c r="B2060" s="2" t="s">
        <v>2476</v>
      </c>
      <c r="C2060" s="2" t="s">
        <v>204</v>
      </c>
      <c r="D2060" s="2" t="s">
        <v>203</v>
      </c>
      <c r="E2060" s="2" t="s">
        <v>187</v>
      </c>
      <c r="F2060" s="8" t="s">
        <v>24</v>
      </c>
      <c r="G2060" s="8">
        <v>1</v>
      </c>
      <c r="H2060" s="8">
        <v>1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1</v>
      </c>
      <c r="Q2060" s="8">
        <v>0</v>
      </c>
      <c r="R2060" s="8">
        <v>0</v>
      </c>
      <c r="S2060" s="8">
        <v>0</v>
      </c>
      <c r="T2060" s="8">
        <v>0</v>
      </c>
      <c r="U2060" s="5">
        <v>404010342</v>
      </c>
    </row>
    <row r="2061" spans="1:21" hidden="1" x14ac:dyDescent="0.25">
      <c r="A2061" s="8" t="s">
        <v>5018</v>
      </c>
      <c r="B2061" s="2" t="s">
        <v>2477</v>
      </c>
      <c r="C2061" s="2" t="s">
        <v>204</v>
      </c>
      <c r="D2061" s="2" t="s">
        <v>203</v>
      </c>
      <c r="E2061" s="2" t="s">
        <v>187</v>
      </c>
      <c r="F2061" s="8" t="s">
        <v>24</v>
      </c>
      <c r="G2061" s="8">
        <v>0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1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5">
        <v>404010350</v>
      </c>
    </row>
    <row r="2062" spans="1:21" hidden="1" x14ac:dyDescent="0.25">
      <c r="A2062" s="8" t="s">
        <v>5018</v>
      </c>
      <c r="B2062" s="2" t="s">
        <v>2478</v>
      </c>
      <c r="C2062" s="2" t="s">
        <v>204</v>
      </c>
      <c r="D2062" s="2" t="s">
        <v>203</v>
      </c>
      <c r="E2062" s="2" t="s">
        <v>187</v>
      </c>
      <c r="F2062" s="8" t="s">
        <v>24</v>
      </c>
      <c r="G2062" s="8">
        <v>1</v>
      </c>
      <c r="H2062" s="8">
        <v>0</v>
      </c>
      <c r="I2062" s="8">
        <v>0</v>
      </c>
      <c r="J2062" s="8">
        <v>1</v>
      </c>
      <c r="K2062" s="8">
        <v>1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5">
        <v>404010369</v>
      </c>
    </row>
    <row r="2063" spans="1:21" hidden="1" x14ac:dyDescent="0.25">
      <c r="A2063" s="8" t="s">
        <v>5018</v>
      </c>
      <c r="B2063" s="2" t="s">
        <v>2479</v>
      </c>
      <c r="C2063" s="2" t="s">
        <v>204</v>
      </c>
      <c r="D2063" s="2" t="s">
        <v>203</v>
      </c>
      <c r="E2063" s="2" t="s">
        <v>187</v>
      </c>
      <c r="F2063" s="8" t="s">
        <v>24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0</v>
      </c>
      <c r="M2063" s="8">
        <v>1</v>
      </c>
      <c r="N2063" s="8">
        <v>0</v>
      </c>
      <c r="O2063" s="8">
        <v>0</v>
      </c>
      <c r="P2063" s="8">
        <v>1</v>
      </c>
      <c r="Q2063" s="8">
        <v>0</v>
      </c>
      <c r="R2063" s="8">
        <v>0</v>
      </c>
      <c r="S2063" s="8">
        <v>0</v>
      </c>
      <c r="T2063" s="8">
        <v>0</v>
      </c>
      <c r="U2063" s="5">
        <v>404010377</v>
      </c>
    </row>
    <row r="2064" spans="1:21" hidden="1" x14ac:dyDescent="0.25">
      <c r="A2064" s="8" t="s">
        <v>5018</v>
      </c>
      <c r="B2064" s="2" t="s">
        <v>2480</v>
      </c>
      <c r="C2064" s="2" t="s">
        <v>204</v>
      </c>
      <c r="D2064" s="2" t="s">
        <v>203</v>
      </c>
      <c r="E2064" s="2" t="s">
        <v>187</v>
      </c>
      <c r="F2064" s="8" t="s">
        <v>24</v>
      </c>
      <c r="G2064" s="8">
        <v>0</v>
      </c>
      <c r="H2064" s="8">
        <v>1</v>
      </c>
      <c r="I2064" s="8">
        <v>1</v>
      </c>
      <c r="J2064" s="8">
        <v>0</v>
      </c>
      <c r="K2064" s="8">
        <v>0</v>
      </c>
      <c r="L2064" s="8">
        <v>0</v>
      </c>
      <c r="M2064" s="8">
        <v>1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8">
        <v>0</v>
      </c>
      <c r="T2064" s="8">
        <v>0</v>
      </c>
      <c r="U2064" s="5">
        <v>404010385</v>
      </c>
    </row>
    <row r="2065" spans="1:21" hidden="1" x14ac:dyDescent="0.25">
      <c r="A2065" s="8" t="s">
        <v>5018</v>
      </c>
      <c r="B2065" s="2" t="s">
        <v>2481</v>
      </c>
      <c r="C2065" s="2" t="s">
        <v>204</v>
      </c>
      <c r="D2065" s="2" t="s">
        <v>203</v>
      </c>
      <c r="E2065" s="2" t="s">
        <v>187</v>
      </c>
      <c r="F2065" s="8" t="s">
        <v>24</v>
      </c>
      <c r="G2065" s="8">
        <v>1</v>
      </c>
      <c r="H2065" s="8">
        <v>0</v>
      </c>
      <c r="I2065" s="8">
        <v>0</v>
      </c>
      <c r="J2065" s="8">
        <v>1</v>
      </c>
      <c r="K2065" s="8">
        <v>1</v>
      </c>
      <c r="L2065" s="8">
        <v>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5">
        <v>404010393</v>
      </c>
    </row>
    <row r="2066" spans="1:21" hidden="1" x14ac:dyDescent="0.25">
      <c r="A2066" s="8" t="s">
        <v>5018</v>
      </c>
      <c r="B2066" s="2" t="s">
        <v>2482</v>
      </c>
      <c r="C2066" s="2" t="s">
        <v>204</v>
      </c>
      <c r="D2066" s="2" t="s">
        <v>203</v>
      </c>
      <c r="E2066" s="2" t="s">
        <v>187</v>
      </c>
      <c r="F2066" s="8" t="s">
        <v>24</v>
      </c>
      <c r="G2066" s="8">
        <v>0</v>
      </c>
      <c r="H2066" s="8">
        <v>1</v>
      </c>
      <c r="I2066" s="8">
        <v>1</v>
      </c>
      <c r="J2066" s="8">
        <v>0</v>
      </c>
      <c r="K2066" s="8">
        <v>0</v>
      </c>
      <c r="L2066" s="8">
        <v>0</v>
      </c>
      <c r="M2066" s="8">
        <v>1</v>
      </c>
      <c r="N2066" s="8">
        <v>0</v>
      </c>
      <c r="O2066" s="8">
        <v>0</v>
      </c>
      <c r="P2066" s="8">
        <v>1</v>
      </c>
      <c r="Q2066" s="8">
        <v>0</v>
      </c>
      <c r="R2066" s="8">
        <v>0</v>
      </c>
      <c r="S2066" s="8">
        <v>0</v>
      </c>
      <c r="T2066" s="8">
        <v>0</v>
      </c>
      <c r="U2066" s="5">
        <v>404010407</v>
      </c>
    </row>
    <row r="2067" spans="1:21" hidden="1" x14ac:dyDescent="0.25">
      <c r="A2067" s="8" t="s">
        <v>5018</v>
      </c>
      <c r="B2067" s="2" t="s">
        <v>2483</v>
      </c>
      <c r="C2067" s="2" t="s">
        <v>204</v>
      </c>
      <c r="D2067" s="2" t="s">
        <v>203</v>
      </c>
      <c r="E2067" s="2" t="s">
        <v>187</v>
      </c>
      <c r="F2067" s="8" t="s">
        <v>24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</v>
      </c>
      <c r="O2067" s="8">
        <v>0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5">
        <v>404010415</v>
      </c>
    </row>
    <row r="2068" spans="1:21" hidden="1" x14ac:dyDescent="0.25">
      <c r="A2068" s="8" t="s">
        <v>5018</v>
      </c>
      <c r="B2068" s="2" t="s">
        <v>2484</v>
      </c>
      <c r="C2068" s="2" t="s">
        <v>204</v>
      </c>
      <c r="D2068" s="2" t="s">
        <v>203</v>
      </c>
      <c r="E2068" s="2" t="s">
        <v>187</v>
      </c>
      <c r="F2068" s="8" t="s">
        <v>36</v>
      </c>
      <c r="G2068" s="8">
        <v>0</v>
      </c>
      <c r="H2068" s="8">
        <v>1</v>
      </c>
      <c r="I2068" s="8">
        <v>0</v>
      </c>
      <c r="J2068" s="8">
        <v>0</v>
      </c>
      <c r="K2068" s="8">
        <v>0</v>
      </c>
      <c r="L2068" s="8">
        <v>0</v>
      </c>
      <c r="M2068" s="8">
        <v>1</v>
      </c>
      <c r="N2068" s="8">
        <v>0</v>
      </c>
      <c r="O2068" s="8">
        <v>0</v>
      </c>
      <c r="P2068" s="8">
        <v>1</v>
      </c>
      <c r="Q2068" s="8">
        <v>0</v>
      </c>
      <c r="R2068" s="8">
        <v>0</v>
      </c>
      <c r="S2068" s="8">
        <v>0</v>
      </c>
      <c r="T2068" s="8">
        <v>0</v>
      </c>
      <c r="U2068" s="5">
        <v>404010431</v>
      </c>
    </row>
    <row r="2069" spans="1:21" hidden="1" x14ac:dyDescent="0.25">
      <c r="A2069" s="8" t="s">
        <v>5018</v>
      </c>
      <c r="B2069" s="2" t="s">
        <v>2485</v>
      </c>
      <c r="C2069" s="2" t="s">
        <v>204</v>
      </c>
      <c r="D2069" s="2" t="s">
        <v>203</v>
      </c>
      <c r="E2069" s="2" t="s">
        <v>187</v>
      </c>
      <c r="F2069" s="8" t="s">
        <v>24</v>
      </c>
      <c r="G2069" s="8">
        <v>1</v>
      </c>
      <c r="H2069" s="8">
        <v>0</v>
      </c>
      <c r="I2069" s="8">
        <v>0</v>
      </c>
      <c r="J2069" s="8">
        <v>1</v>
      </c>
      <c r="K2069" s="8">
        <v>1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5">
        <v>404010440</v>
      </c>
    </row>
    <row r="2070" spans="1:21" hidden="1" x14ac:dyDescent="0.25">
      <c r="A2070" s="8" t="s">
        <v>5018</v>
      </c>
      <c r="B2070" s="2" t="s">
        <v>2486</v>
      </c>
      <c r="C2070" s="2" t="s">
        <v>204</v>
      </c>
      <c r="D2070" s="2" t="s">
        <v>203</v>
      </c>
      <c r="E2070" s="2" t="s">
        <v>187</v>
      </c>
      <c r="F2070" s="8" t="s">
        <v>24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5">
        <v>404010458</v>
      </c>
    </row>
    <row r="2071" spans="1:21" hidden="1" x14ac:dyDescent="0.25">
      <c r="A2071" s="8" t="s">
        <v>5018</v>
      </c>
      <c r="B2071" s="2" t="s">
        <v>2487</v>
      </c>
      <c r="C2071" s="2" t="s">
        <v>204</v>
      </c>
      <c r="D2071" s="2" t="s">
        <v>203</v>
      </c>
      <c r="E2071" s="2" t="s">
        <v>187</v>
      </c>
      <c r="F2071" s="8" t="s">
        <v>24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1</v>
      </c>
      <c r="N2071" s="8">
        <v>0</v>
      </c>
      <c r="O2071" s="8">
        <v>0</v>
      </c>
      <c r="P2071" s="8">
        <v>1</v>
      </c>
      <c r="Q2071" s="8">
        <v>0</v>
      </c>
      <c r="R2071" s="8">
        <v>0</v>
      </c>
      <c r="S2071" s="8">
        <v>0</v>
      </c>
      <c r="T2071" s="8">
        <v>0</v>
      </c>
      <c r="U2071" s="5">
        <v>404010466</v>
      </c>
    </row>
    <row r="2072" spans="1:21" hidden="1" x14ac:dyDescent="0.25">
      <c r="A2072" s="8" t="s">
        <v>5018</v>
      </c>
      <c r="B2072" s="2" t="s">
        <v>2488</v>
      </c>
      <c r="C2072" s="2" t="s">
        <v>204</v>
      </c>
      <c r="D2072" s="2" t="s">
        <v>203</v>
      </c>
      <c r="E2072" s="2" t="s">
        <v>187</v>
      </c>
      <c r="F2072" s="8" t="s">
        <v>24</v>
      </c>
      <c r="G2072" s="8">
        <v>0</v>
      </c>
      <c r="H2072" s="8">
        <v>1</v>
      </c>
      <c r="I2072" s="8">
        <v>1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0</v>
      </c>
      <c r="U2072" s="5">
        <v>404010474</v>
      </c>
    </row>
    <row r="2073" spans="1:21" hidden="1" x14ac:dyDescent="0.25">
      <c r="A2073" s="8" t="s">
        <v>5018</v>
      </c>
      <c r="B2073" s="2" t="s">
        <v>2489</v>
      </c>
      <c r="C2073" s="2" t="s">
        <v>204</v>
      </c>
      <c r="D2073" s="2" t="s">
        <v>203</v>
      </c>
      <c r="E2073" s="2" t="s">
        <v>187</v>
      </c>
      <c r="F2073" s="8" t="s">
        <v>24</v>
      </c>
      <c r="G2073" s="8">
        <v>0</v>
      </c>
      <c r="H2073" s="8">
        <v>1</v>
      </c>
      <c r="I2073" s="8">
        <v>1</v>
      </c>
      <c r="J2073" s="8">
        <v>0</v>
      </c>
      <c r="K2073" s="8">
        <v>0</v>
      </c>
      <c r="L2073" s="8">
        <v>0</v>
      </c>
      <c r="M2073" s="8">
        <v>1</v>
      </c>
      <c r="N2073" s="8">
        <v>0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5">
        <v>404010482</v>
      </c>
    </row>
    <row r="2074" spans="1:21" hidden="1" x14ac:dyDescent="0.25">
      <c r="A2074" s="8" t="s">
        <v>5018</v>
      </c>
      <c r="B2074" s="2" t="s">
        <v>2490</v>
      </c>
      <c r="C2074" s="2" t="s">
        <v>204</v>
      </c>
      <c r="D2074" s="2" t="s">
        <v>203</v>
      </c>
      <c r="E2074" s="2" t="s">
        <v>187</v>
      </c>
      <c r="F2074" s="8" t="s">
        <v>24</v>
      </c>
      <c r="G2074" s="8">
        <v>0</v>
      </c>
      <c r="H2074" s="8">
        <v>1</v>
      </c>
      <c r="I2074" s="8">
        <v>1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1</v>
      </c>
      <c r="Q2074" s="8">
        <v>0</v>
      </c>
      <c r="R2074" s="8">
        <v>0</v>
      </c>
      <c r="S2074" s="8">
        <v>0</v>
      </c>
      <c r="T2074" s="8">
        <v>0</v>
      </c>
      <c r="U2074" s="5">
        <v>404010490</v>
      </c>
    </row>
    <row r="2075" spans="1:21" hidden="1" x14ac:dyDescent="0.25">
      <c r="A2075" s="8" t="s">
        <v>5018</v>
      </c>
      <c r="B2075" s="2" t="s">
        <v>2491</v>
      </c>
      <c r="C2075" s="2" t="s">
        <v>204</v>
      </c>
      <c r="D2075" s="2" t="s">
        <v>203</v>
      </c>
      <c r="E2075" s="2" t="s">
        <v>187</v>
      </c>
      <c r="F2075" s="8" t="s">
        <v>24</v>
      </c>
      <c r="G2075" s="8">
        <v>0</v>
      </c>
      <c r="H2075" s="8">
        <v>1</v>
      </c>
      <c r="I2075" s="8">
        <v>1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0</v>
      </c>
      <c r="P2075" s="8">
        <v>1</v>
      </c>
      <c r="Q2075" s="8">
        <v>0</v>
      </c>
      <c r="R2075" s="8">
        <v>0</v>
      </c>
      <c r="S2075" s="8">
        <v>0</v>
      </c>
      <c r="T2075" s="8">
        <v>0</v>
      </c>
      <c r="U2075" s="5">
        <v>404010504</v>
      </c>
    </row>
    <row r="2076" spans="1:21" hidden="1" x14ac:dyDescent="0.25">
      <c r="A2076" s="8" t="s">
        <v>5018</v>
      </c>
      <c r="B2076" s="2" t="s">
        <v>2492</v>
      </c>
      <c r="C2076" s="2" t="s">
        <v>204</v>
      </c>
      <c r="D2076" s="2" t="s">
        <v>203</v>
      </c>
      <c r="E2076" s="2" t="s">
        <v>187</v>
      </c>
      <c r="F2076" s="8" t="s">
        <v>24</v>
      </c>
      <c r="G2076" s="8">
        <v>1</v>
      </c>
      <c r="H2076" s="8">
        <v>1</v>
      </c>
      <c r="I2076" s="8">
        <v>1</v>
      </c>
      <c r="J2076" s="8">
        <v>0</v>
      </c>
      <c r="K2076" s="8">
        <v>0</v>
      </c>
      <c r="L2076" s="8">
        <v>0</v>
      </c>
      <c r="M2076" s="8">
        <v>1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5">
        <v>404010512</v>
      </c>
    </row>
    <row r="2077" spans="1:21" hidden="1" x14ac:dyDescent="0.25">
      <c r="A2077" s="8" t="s">
        <v>5018</v>
      </c>
      <c r="B2077" s="2" t="s">
        <v>2493</v>
      </c>
      <c r="C2077" s="2" t="s">
        <v>204</v>
      </c>
      <c r="D2077" s="2" t="s">
        <v>203</v>
      </c>
      <c r="E2077" s="2" t="s">
        <v>187</v>
      </c>
      <c r="F2077" s="8" t="s">
        <v>24</v>
      </c>
      <c r="G2077" s="8">
        <v>0</v>
      </c>
      <c r="H2077" s="8">
        <v>1</v>
      </c>
      <c r="I2077" s="8">
        <v>1</v>
      </c>
      <c r="J2077" s="8">
        <v>0</v>
      </c>
      <c r="K2077" s="8">
        <v>0</v>
      </c>
      <c r="L2077" s="8">
        <v>0</v>
      </c>
      <c r="M2077" s="8">
        <v>1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5">
        <v>404010520</v>
      </c>
    </row>
    <row r="2078" spans="1:21" hidden="1" x14ac:dyDescent="0.25">
      <c r="A2078" s="8" t="s">
        <v>5018</v>
      </c>
      <c r="B2078" s="2" t="s">
        <v>2494</v>
      </c>
      <c r="C2078" s="2" t="s">
        <v>204</v>
      </c>
      <c r="D2078" s="2" t="s">
        <v>203</v>
      </c>
      <c r="E2078" s="2" t="s">
        <v>187</v>
      </c>
      <c r="F2078" s="8" t="s">
        <v>24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5">
        <v>404010539</v>
      </c>
    </row>
    <row r="2079" spans="1:21" hidden="1" x14ac:dyDescent="0.25">
      <c r="A2079" s="8" t="s">
        <v>5018</v>
      </c>
      <c r="B2079" s="2" t="s">
        <v>2495</v>
      </c>
      <c r="C2079" s="2" t="s">
        <v>204</v>
      </c>
      <c r="D2079" s="2" t="s">
        <v>203</v>
      </c>
      <c r="E2079" s="2" t="s">
        <v>187</v>
      </c>
      <c r="F2079" s="8" t="s">
        <v>24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5">
        <v>404010547</v>
      </c>
    </row>
    <row r="2080" spans="1:21" hidden="1" x14ac:dyDescent="0.25">
      <c r="A2080" s="8" t="s">
        <v>5018</v>
      </c>
      <c r="B2080" s="2" t="s">
        <v>2496</v>
      </c>
      <c r="C2080" s="2" t="s">
        <v>204</v>
      </c>
      <c r="D2080" s="2" t="s">
        <v>203</v>
      </c>
      <c r="E2080" s="2" t="s">
        <v>187</v>
      </c>
      <c r="F2080" s="8" t="s">
        <v>24</v>
      </c>
      <c r="G2080" s="8">
        <v>0</v>
      </c>
      <c r="H2080" s="8">
        <v>1</v>
      </c>
      <c r="I2080" s="8">
        <v>1</v>
      </c>
      <c r="J2080" s="8">
        <v>0</v>
      </c>
      <c r="K2080" s="8">
        <v>0</v>
      </c>
      <c r="L2080" s="8">
        <v>0</v>
      </c>
      <c r="M2080" s="8">
        <v>1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5">
        <v>404010555</v>
      </c>
    </row>
    <row r="2081" spans="1:21" hidden="1" x14ac:dyDescent="0.25">
      <c r="A2081" s="8" t="s">
        <v>5018</v>
      </c>
      <c r="B2081" s="2" t="s">
        <v>2497</v>
      </c>
      <c r="C2081" s="2" t="s">
        <v>204</v>
      </c>
      <c r="D2081" s="2" t="s">
        <v>203</v>
      </c>
      <c r="E2081" s="2" t="s">
        <v>187</v>
      </c>
      <c r="F2081" s="8" t="s">
        <v>36</v>
      </c>
      <c r="G2081" s="8">
        <v>0</v>
      </c>
      <c r="H2081" s="8">
        <v>1</v>
      </c>
      <c r="I2081" s="8">
        <v>1</v>
      </c>
      <c r="J2081" s="8">
        <v>0</v>
      </c>
      <c r="K2081" s="8">
        <v>0</v>
      </c>
      <c r="L2081" s="8">
        <v>0</v>
      </c>
      <c r="M2081" s="8">
        <v>1</v>
      </c>
      <c r="N2081" s="8">
        <v>0</v>
      </c>
      <c r="O2081" s="8">
        <v>0</v>
      </c>
      <c r="P2081" s="8">
        <v>1</v>
      </c>
      <c r="Q2081" s="8">
        <v>0</v>
      </c>
      <c r="R2081" s="8">
        <v>0</v>
      </c>
      <c r="S2081" s="8">
        <v>0</v>
      </c>
      <c r="T2081" s="8">
        <v>0</v>
      </c>
      <c r="U2081" s="5">
        <v>404010563</v>
      </c>
    </row>
    <row r="2082" spans="1:21" hidden="1" x14ac:dyDescent="0.25">
      <c r="A2082" s="8" t="s">
        <v>5018</v>
      </c>
      <c r="B2082" s="2" t="s">
        <v>2498</v>
      </c>
      <c r="C2082" s="2" t="s">
        <v>204</v>
      </c>
      <c r="D2082" s="2" t="s">
        <v>203</v>
      </c>
      <c r="E2082" s="2" t="s">
        <v>187</v>
      </c>
      <c r="F2082" s="8" t="s">
        <v>36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0</v>
      </c>
      <c r="M2082" s="8">
        <v>1</v>
      </c>
      <c r="N2082" s="8">
        <v>0</v>
      </c>
      <c r="O2082" s="8">
        <v>0</v>
      </c>
      <c r="P2082" s="8">
        <v>1</v>
      </c>
      <c r="Q2082" s="8">
        <v>0</v>
      </c>
      <c r="R2082" s="8">
        <v>0</v>
      </c>
      <c r="S2082" s="8">
        <v>0</v>
      </c>
      <c r="T2082" s="8">
        <v>0</v>
      </c>
      <c r="U2082" s="5">
        <v>404010571</v>
      </c>
    </row>
    <row r="2083" spans="1:21" hidden="1" x14ac:dyDescent="0.25">
      <c r="A2083" s="8" t="s">
        <v>5018</v>
      </c>
      <c r="B2083" s="2" t="s">
        <v>2499</v>
      </c>
      <c r="C2083" s="2" t="s">
        <v>204</v>
      </c>
      <c r="D2083" s="2" t="s">
        <v>203</v>
      </c>
      <c r="E2083" s="2" t="s">
        <v>187</v>
      </c>
      <c r="F2083" s="8" t="s">
        <v>36</v>
      </c>
      <c r="G2083" s="8">
        <v>0</v>
      </c>
      <c r="H2083" s="8">
        <v>1</v>
      </c>
      <c r="I2083" s="8">
        <v>1</v>
      </c>
      <c r="J2083" s="8">
        <v>0</v>
      </c>
      <c r="K2083" s="8">
        <v>0</v>
      </c>
      <c r="L2083" s="8">
        <v>0</v>
      </c>
      <c r="M2083" s="8">
        <v>1</v>
      </c>
      <c r="N2083" s="8">
        <v>0</v>
      </c>
      <c r="O2083" s="8">
        <v>0</v>
      </c>
      <c r="P2083" s="8">
        <v>1</v>
      </c>
      <c r="Q2083" s="8">
        <v>0</v>
      </c>
      <c r="R2083" s="8">
        <v>0</v>
      </c>
      <c r="S2083" s="8">
        <v>0</v>
      </c>
      <c r="T2083" s="8">
        <v>0</v>
      </c>
      <c r="U2083" s="5">
        <v>404010580</v>
      </c>
    </row>
    <row r="2084" spans="1:21" hidden="1" x14ac:dyDescent="0.25">
      <c r="A2084" s="8" t="s">
        <v>5018</v>
      </c>
      <c r="B2084" s="2" t="s">
        <v>2500</v>
      </c>
      <c r="C2084" s="2" t="s">
        <v>204</v>
      </c>
      <c r="D2084" s="2" t="s">
        <v>203</v>
      </c>
      <c r="E2084" s="2" t="s">
        <v>187</v>
      </c>
      <c r="F2084" s="8" t="s">
        <v>36</v>
      </c>
      <c r="G2084" s="8">
        <v>0</v>
      </c>
      <c r="H2084" s="8">
        <v>1</v>
      </c>
      <c r="I2084" s="8">
        <v>1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5">
        <v>404010598</v>
      </c>
    </row>
    <row r="2085" spans="1:21" hidden="1" x14ac:dyDescent="0.25">
      <c r="A2085" s="8" t="s">
        <v>5018</v>
      </c>
      <c r="B2085" s="2" t="s">
        <v>2501</v>
      </c>
      <c r="C2085" s="2" t="s">
        <v>204</v>
      </c>
      <c r="D2085" s="2" t="s">
        <v>203</v>
      </c>
      <c r="E2085" s="2" t="s">
        <v>187</v>
      </c>
      <c r="F2085" s="8" t="s">
        <v>36</v>
      </c>
      <c r="G2085" s="8">
        <v>0</v>
      </c>
      <c r="H2085" s="8">
        <v>1</v>
      </c>
      <c r="I2085" s="8">
        <v>1</v>
      </c>
      <c r="J2085" s="8">
        <v>0</v>
      </c>
      <c r="K2085" s="8">
        <v>0</v>
      </c>
      <c r="L2085" s="8">
        <v>0</v>
      </c>
      <c r="M2085" s="8">
        <v>1</v>
      </c>
      <c r="N2085" s="8">
        <v>0</v>
      </c>
      <c r="O2085" s="8">
        <v>0</v>
      </c>
      <c r="P2085" s="8">
        <v>1</v>
      </c>
      <c r="Q2085" s="8">
        <v>0</v>
      </c>
      <c r="R2085" s="8">
        <v>0</v>
      </c>
      <c r="S2085" s="8">
        <v>0</v>
      </c>
      <c r="T2085" s="8">
        <v>0</v>
      </c>
      <c r="U2085" s="5">
        <v>404010601</v>
      </c>
    </row>
    <row r="2086" spans="1:21" hidden="1" x14ac:dyDescent="0.25">
      <c r="A2086" s="8" t="s">
        <v>5018</v>
      </c>
      <c r="B2086" s="2" t="s">
        <v>2502</v>
      </c>
      <c r="C2086" s="2" t="s">
        <v>204</v>
      </c>
      <c r="D2086" s="2" t="s">
        <v>203</v>
      </c>
      <c r="E2086" s="2" t="s">
        <v>187</v>
      </c>
      <c r="F2086" s="8" t="s">
        <v>36</v>
      </c>
      <c r="G2086" s="8">
        <v>0</v>
      </c>
      <c r="H2086" s="8">
        <v>1</v>
      </c>
      <c r="I2086" s="8">
        <v>1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5">
        <v>404010610</v>
      </c>
    </row>
    <row r="2087" spans="1:21" hidden="1" x14ac:dyDescent="0.25">
      <c r="A2087" s="8" t="s">
        <v>5018</v>
      </c>
      <c r="B2087" s="2" t="s">
        <v>2503</v>
      </c>
      <c r="C2087" s="2" t="s">
        <v>204</v>
      </c>
      <c r="D2087" s="2" t="s">
        <v>203</v>
      </c>
      <c r="E2087" s="2" t="s">
        <v>187</v>
      </c>
      <c r="F2087" s="8" t="s">
        <v>36</v>
      </c>
      <c r="G2087" s="8">
        <v>0</v>
      </c>
      <c r="H2087" s="8">
        <v>1</v>
      </c>
      <c r="I2087" s="8">
        <v>1</v>
      </c>
      <c r="J2087" s="8">
        <v>0</v>
      </c>
      <c r="K2087" s="8">
        <v>0</v>
      </c>
      <c r="L2087" s="8">
        <v>0</v>
      </c>
      <c r="M2087" s="8">
        <v>1</v>
      </c>
      <c r="N2087" s="8">
        <v>0</v>
      </c>
      <c r="O2087" s="8">
        <v>0</v>
      </c>
      <c r="P2087" s="8">
        <v>1</v>
      </c>
      <c r="Q2087" s="8">
        <v>0</v>
      </c>
      <c r="R2087" s="8">
        <v>0</v>
      </c>
      <c r="S2087" s="8">
        <v>0</v>
      </c>
      <c r="T2087" s="8">
        <v>0</v>
      </c>
      <c r="U2087" s="5">
        <v>404010628</v>
      </c>
    </row>
    <row r="2088" spans="1:21" hidden="1" x14ac:dyDescent="0.25">
      <c r="A2088" s="8" t="s">
        <v>5018</v>
      </c>
      <c r="B2088" s="2" t="s">
        <v>2504</v>
      </c>
      <c r="C2088" s="2" t="s">
        <v>204</v>
      </c>
      <c r="D2088" s="2" t="s">
        <v>203</v>
      </c>
      <c r="E2088" s="2" t="s">
        <v>187</v>
      </c>
      <c r="F2088" s="8" t="s">
        <v>36</v>
      </c>
      <c r="G2088" s="8">
        <v>0</v>
      </c>
      <c r="H2088" s="8">
        <v>1</v>
      </c>
      <c r="I2088" s="8">
        <v>1</v>
      </c>
      <c r="J2088" s="8">
        <v>0</v>
      </c>
      <c r="K2088" s="8">
        <v>0</v>
      </c>
      <c r="L2088" s="8">
        <v>0</v>
      </c>
      <c r="M2088" s="8">
        <v>1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5">
        <v>404010636</v>
      </c>
    </row>
    <row r="2089" spans="1:21" hidden="1" x14ac:dyDescent="0.25">
      <c r="A2089" s="8" t="s">
        <v>5018</v>
      </c>
      <c r="B2089" s="2" t="s">
        <v>2505</v>
      </c>
      <c r="C2089" s="2" t="s">
        <v>204</v>
      </c>
      <c r="D2089" s="2" t="s">
        <v>203</v>
      </c>
      <c r="E2089" s="2" t="s">
        <v>187</v>
      </c>
      <c r="F2089" s="8" t="s">
        <v>36</v>
      </c>
      <c r="G2089" s="8">
        <v>0</v>
      </c>
      <c r="H2089" s="8">
        <v>1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1</v>
      </c>
      <c r="Q2089" s="8">
        <v>0</v>
      </c>
      <c r="R2089" s="8">
        <v>0</v>
      </c>
      <c r="S2089" s="8">
        <v>0</v>
      </c>
      <c r="T2089" s="8">
        <v>0</v>
      </c>
      <c r="U2089" s="5">
        <v>404010644</v>
      </c>
    </row>
    <row r="2090" spans="1:21" hidden="1" x14ac:dyDescent="0.25">
      <c r="A2090" s="8" t="s">
        <v>5018</v>
      </c>
      <c r="B2090" s="2" t="s">
        <v>2506</v>
      </c>
      <c r="C2090" s="2" t="s">
        <v>204</v>
      </c>
      <c r="D2090" s="2" t="s">
        <v>203</v>
      </c>
      <c r="E2090" s="2" t="s">
        <v>187</v>
      </c>
      <c r="F2090" s="8" t="s">
        <v>36</v>
      </c>
      <c r="G2090" s="8">
        <v>0</v>
      </c>
      <c r="H2090" s="8">
        <v>1</v>
      </c>
      <c r="I2090" s="8">
        <v>0</v>
      </c>
      <c r="J2090" s="8">
        <v>0</v>
      </c>
      <c r="K2090" s="8">
        <v>0</v>
      </c>
      <c r="L2090" s="8">
        <v>0</v>
      </c>
      <c r="M2090" s="8">
        <v>1</v>
      </c>
      <c r="N2090" s="8">
        <v>0</v>
      </c>
      <c r="O2090" s="8">
        <v>0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5">
        <v>404010652</v>
      </c>
    </row>
    <row r="2091" spans="1:21" hidden="1" x14ac:dyDescent="0.25">
      <c r="A2091" s="8" t="s">
        <v>5018</v>
      </c>
      <c r="B2091" s="2" t="s">
        <v>2507</v>
      </c>
      <c r="C2091" s="2" t="s">
        <v>205</v>
      </c>
      <c r="D2091" s="2" t="s">
        <v>203</v>
      </c>
      <c r="E2091" s="2" t="s">
        <v>187</v>
      </c>
      <c r="F2091" s="8" t="s">
        <v>24</v>
      </c>
      <c r="G2091" s="8">
        <v>0</v>
      </c>
      <c r="H2091" s="8">
        <v>1</v>
      </c>
      <c r="I2091" s="8">
        <v>1</v>
      </c>
      <c r="J2091" s="8">
        <v>0</v>
      </c>
      <c r="K2091" s="8">
        <v>0</v>
      </c>
      <c r="L2091" s="8">
        <v>0</v>
      </c>
      <c r="M2091" s="8">
        <v>1</v>
      </c>
      <c r="N2091" s="8">
        <v>0</v>
      </c>
      <c r="O2091" s="8">
        <v>0</v>
      </c>
      <c r="P2091" s="8">
        <v>1</v>
      </c>
      <c r="Q2091" s="8">
        <v>0</v>
      </c>
      <c r="R2091" s="8">
        <v>0</v>
      </c>
      <c r="S2091" s="8">
        <v>0</v>
      </c>
      <c r="T2091" s="8">
        <v>0</v>
      </c>
      <c r="U2091" s="5">
        <v>404020011</v>
      </c>
    </row>
    <row r="2092" spans="1:21" hidden="1" x14ac:dyDescent="0.25">
      <c r="A2092" s="8" t="s">
        <v>5018</v>
      </c>
      <c r="B2092" s="2" t="s">
        <v>2508</v>
      </c>
      <c r="C2092" s="2" t="s">
        <v>205</v>
      </c>
      <c r="D2092" s="2" t="s">
        <v>203</v>
      </c>
      <c r="E2092" s="2" t="s">
        <v>187</v>
      </c>
      <c r="F2092" s="8" t="s">
        <v>24</v>
      </c>
      <c r="G2092" s="8">
        <v>1</v>
      </c>
      <c r="H2092" s="8">
        <v>1</v>
      </c>
      <c r="I2092" s="8">
        <v>1</v>
      </c>
      <c r="J2092" s="8">
        <v>0</v>
      </c>
      <c r="K2092" s="8">
        <v>1</v>
      </c>
      <c r="L2092" s="8">
        <v>1</v>
      </c>
      <c r="M2092" s="8">
        <v>1</v>
      </c>
      <c r="N2092" s="8">
        <v>0</v>
      </c>
      <c r="O2092" s="8">
        <v>0</v>
      </c>
      <c r="P2092" s="8">
        <v>1</v>
      </c>
      <c r="Q2092" s="8">
        <v>0</v>
      </c>
      <c r="R2092" s="8">
        <v>0</v>
      </c>
      <c r="S2092" s="8">
        <v>0</v>
      </c>
      <c r="T2092" s="8">
        <v>0</v>
      </c>
      <c r="U2092" s="5">
        <v>404020038</v>
      </c>
    </row>
    <row r="2093" spans="1:21" hidden="1" x14ac:dyDescent="0.25">
      <c r="A2093" s="8" t="s">
        <v>5018</v>
      </c>
      <c r="B2093" s="2" t="s">
        <v>2509</v>
      </c>
      <c r="C2093" s="2" t="s">
        <v>205</v>
      </c>
      <c r="D2093" s="2" t="s">
        <v>203</v>
      </c>
      <c r="E2093" s="2" t="s">
        <v>187</v>
      </c>
      <c r="F2093" s="8" t="s">
        <v>24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5">
        <v>404020046</v>
      </c>
    </row>
    <row r="2094" spans="1:21" hidden="1" x14ac:dyDescent="0.25">
      <c r="A2094" s="8" t="s">
        <v>5018</v>
      </c>
      <c r="B2094" s="2" t="s">
        <v>2510</v>
      </c>
      <c r="C2094" s="2" t="s">
        <v>205</v>
      </c>
      <c r="D2094" s="2" t="s">
        <v>203</v>
      </c>
      <c r="E2094" s="2" t="s">
        <v>187</v>
      </c>
      <c r="F2094" s="8" t="s">
        <v>24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1</v>
      </c>
      <c r="O2094" s="8">
        <v>0</v>
      </c>
      <c r="P2094" s="8">
        <v>1</v>
      </c>
      <c r="Q2094" s="8">
        <v>0</v>
      </c>
      <c r="R2094" s="8">
        <v>0</v>
      </c>
      <c r="S2094" s="8">
        <v>0</v>
      </c>
      <c r="T2094" s="8">
        <v>0</v>
      </c>
      <c r="U2094" s="5">
        <v>404020054</v>
      </c>
    </row>
    <row r="2095" spans="1:21" hidden="1" x14ac:dyDescent="0.25">
      <c r="A2095" s="8" t="s">
        <v>5018</v>
      </c>
      <c r="B2095" s="2" t="s">
        <v>2511</v>
      </c>
      <c r="C2095" s="2" t="s">
        <v>205</v>
      </c>
      <c r="D2095" s="2" t="s">
        <v>203</v>
      </c>
      <c r="E2095" s="2" t="s">
        <v>187</v>
      </c>
      <c r="F2095" s="8" t="s">
        <v>24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1</v>
      </c>
      <c r="N2095" s="8">
        <v>0</v>
      </c>
      <c r="O2095" s="8">
        <v>0</v>
      </c>
      <c r="P2095" s="8">
        <v>1</v>
      </c>
      <c r="Q2095" s="8">
        <v>0</v>
      </c>
      <c r="R2095" s="8">
        <v>0</v>
      </c>
      <c r="S2095" s="8">
        <v>0</v>
      </c>
      <c r="T2095" s="8">
        <v>0</v>
      </c>
      <c r="U2095" s="5">
        <v>404020062</v>
      </c>
    </row>
    <row r="2096" spans="1:21" hidden="1" x14ac:dyDescent="0.25">
      <c r="A2096" s="8" t="s">
        <v>5018</v>
      </c>
      <c r="B2096" s="2" t="s">
        <v>2512</v>
      </c>
      <c r="C2096" s="2" t="s">
        <v>205</v>
      </c>
      <c r="D2096" s="2" t="s">
        <v>203</v>
      </c>
      <c r="E2096" s="2" t="s">
        <v>187</v>
      </c>
      <c r="F2096" s="8" t="s">
        <v>24</v>
      </c>
      <c r="G2096" s="8">
        <v>0</v>
      </c>
      <c r="H2096" s="8">
        <v>1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1</v>
      </c>
      <c r="Q2096" s="8">
        <v>0</v>
      </c>
      <c r="R2096" s="8">
        <v>0</v>
      </c>
      <c r="S2096" s="8">
        <v>0</v>
      </c>
      <c r="T2096" s="8">
        <v>0</v>
      </c>
      <c r="U2096" s="5">
        <v>404020070</v>
      </c>
    </row>
    <row r="2097" spans="1:21" hidden="1" x14ac:dyDescent="0.25">
      <c r="A2097" s="8" t="s">
        <v>5018</v>
      </c>
      <c r="B2097" s="2" t="s">
        <v>2513</v>
      </c>
      <c r="C2097" s="2" t="s">
        <v>205</v>
      </c>
      <c r="D2097" s="2" t="s">
        <v>203</v>
      </c>
      <c r="E2097" s="2" t="s">
        <v>187</v>
      </c>
      <c r="F2097" s="8" t="s">
        <v>24</v>
      </c>
      <c r="G2097" s="8">
        <v>1</v>
      </c>
      <c r="H2097" s="8">
        <v>1</v>
      </c>
      <c r="I2097" s="8">
        <v>1</v>
      </c>
      <c r="J2097" s="8">
        <v>0</v>
      </c>
      <c r="K2097" s="8">
        <v>1</v>
      </c>
      <c r="L2097" s="8">
        <v>1</v>
      </c>
      <c r="M2097" s="8">
        <v>1</v>
      </c>
      <c r="N2097" s="8">
        <v>0</v>
      </c>
      <c r="O2097" s="8">
        <v>0</v>
      </c>
      <c r="P2097" s="8">
        <v>1</v>
      </c>
      <c r="Q2097" s="8">
        <v>0</v>
      </c>
      <c r="R2097" s="8">
        <v>0</v>
      </c>
      <c r="S2097" s="8">
        <v>0</v>
      </c>
      <c r="T2097" s="8">
        <v>0</v>
      </c>
      <c r="U2097" s="5">
        <v>404020089</v>
      </c>
    </row>
    <row r="2098" spans="1:21" hidden="1" x14ac:dyDescent="0.25">
      <c r="A2098" s="8" t="s">
        <v>5018</v>
      </c>
      <c r="B2098" s="2" t="s">
        <v>2514</v>
      </c>
      <c r="C2098" s="2" t="s">
        <v>205</v>
      </c>
      <c r="D2098" s="2" t="s">
        <v>203</v>
      </c>
      <c r="E2098" s="2" t="s">
        <v>187</v>
      </c>
      <c r="F2098" s="8" t="s">
        <v>24</v>
      </c>
      <c r="G2098" s="8">
        <v>1</v>
      </c>
      <c r="H2098" s="8">
        <v>1</v>
      </c>
      <c r="I2098" s="8">
        <v>0</v>
      </c>
      <c r="J2098" s="8">
        <v>0</v>
      </c>
      <c r="K2098" s="8">
        <v>1</v>
      </c>
      <c r="L2098" s="8">
        <v>1</v>
      </c>
      <c r="M2098" s="8">
        <v>0</v>
      </c>
      <c r="N2098" s="8">
        <v>1</v>
      </c>
      <c r="O2098" s="8">
        <v>0</v>
      </c>
      <c r="P2098" s="8">
        <v>1</v>
      </c>
      <c r="Q2098" s="8">
        <v>0</v>
      </c>
      <c r="R2098" s="8">
        <v>0</v>
      </c>
      <c r="S2098" s="8">
        <v>0</v>
      </c>
      <c r="T2098" s="8">
        <v>0</v>
      </c>
      <c r="U2098" s="5">
        <v>404020097</v>
      </c>
    </row>
    <row r="2099" spans="1:21" hidden="1" x14ac:dyDescent="0.25">
      <c r="A2099" s="8" t="s">
        <v>5018</v>
      </c>
      <c r="B2099" s="2" t="s">
        <v>2515</v>
      </c>
      <c r="C2099" s="2" t="s">
        <v>205</v>
      </c>
      <c r="D2099" s="2" t="s">
        <v>203</v>
      </c>
      <c r="E2099" s="2" t="s">
        <v>187</v>
      </c>
      <c r="F2099" s="8" t="s">
        <v>24</v>
      </c>
      <c r="G2099" s="8">
        <v>1</v>
      </c>
      <c r="H2099" s="8">
        <v>1</v>
      </c>
      <c r="I2099" s="8">
        <v>1</v>
      </c>
      <c r="J2099" s="8">
        <v>0</v>
      </c>
      <c r="K2099" s="8">
        <v>1</v>
      </c>
      <c r="L2099" s="8">
        <v>1</v>
      </c>
      <c r="M2099" s="8">
        <v>0</v>
      </c>
      <c r="N2099" s="8">
        <v>1</v>
      </c>
      <c r="O2099" s="8">
        <v>0</v>
      </c>
      <c r="P2099" s="8">
        <v>1</v>
      </c>
      <c r="Q2099" s="8">
        <v>0</v>
      </c>
      <c r="R2099" s="8">
        <v>0</v>
      </c>
      <c r="S2099" s="8">
        <v>0</v>
      </c>
      <c r="T2099" s="8">
        <v>0</v>
      </c>
      <c r="U2099" s="5">
        <v>404020100</v>
      </c>
    </row>
    <row r="2100" spans="1:21" hidden="1" x14ac:dyDescent="0.25">
      <c r="A2100" s="8" t="s">
        <v>5018</v>
      </c>
      <c r="B2100" s="2" t="s">
        <v>2516</v>
      </c>
      <c r="C2100" s="2" t="s">
        <v>205</v>
      </c>
      <c r="D2100" s="2" t="s">
        <v>203</v>
      </c>
      <c r="E2100" s="2" t="s">
        <v>187</v>
      </c>
      <c r="F2100" s="8" t="s">
        <v>24</v>
      </c>
      <c r="G2100" s="8">
        <v>0</v>
      </c>
      <c r="H2100" s="8">
        <v>1</v>
      </c>
      <c r="I2100" s="8">
        <v>1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5">
        <v>404020119</v>
      </c>
    </row>
    <row r="2101" spans="1:21" hidden="1" x14ac:dyDescent="0.25">
      <c r="A2101" s="8" t="s">
        <v>5018</v>
      </c>
      <c r="B2101" s="2" t="s">
        <v>2517</v>
      </c>
      <c r="C2101" s="2" t="s">
        <v>205</v>
      </c>
      <c r="D2101" s="2" t="s">
        <v>203</v>
      </c>
      <c r="E2101" s="2" t="s">
        <v>187</v>
      </c>
      <c r="F2101" s="8" t="s">
        <v>24</v>
      </c>
      <c r="G2101" s="8">
        <v>0</v>
      </c>
      <c r="H2101" s="8">
        <v>1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1</v>
      </c>
      <c r="Q2101" s="8">
        <v>0</v>
      </c>
      <c r="R2101" s="8">
        <v>0</v>
      </c>
      <c r="S2101" s="8">
        <v>0</v>
      </c>
      <c r="T2101" s="8">
        <v>0</v>
      </c>
      <c r="U2101" s="5">
        <v>404020135</v>
      </c>
    </row>
    <row r="2102" spans="1:21" hidden="1" x14ac:dyDescent="0.25">
      <c r="A2102" s="8" t="s">
        <v>5018</v>
      </c>
      <c r="B2102" s="2" t="s">
        <v>2518</v>
      </c>
      <c r="C2102" s="2" t="s">
        <v>205</v>
      </c>
      <c r="D2102" s="2" t="s">
        <v>203</v>
      </c>
      <c r="E2102" s="2" t="s">
        <v>187</v>
      </c>
      <c r="F2102" s="8" t="s">
        <v>24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1</v>
      </c>
      <c r="N2102" s="8">
        <v>0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5">
        <v>404020143</v>
      </c>
    </row>
    <row r="2103" spans="1:21" hidden="1" x14ac:dyDescent="0.25">
      <c r="A2103" s="8" t="s">
        <v>5018</v>
      </c>
      <c r="B2103" s="2" t="s">
        <v>2519</v>
      </c>
      <c r="C2103" s="2" t="s">
        <v>205</v>
      </c>
      <c r="D2103" s="2" t="s">
        <v>203</v>
      </c>
      <c r="E2103" s="2" t="s">
        <v>187</v>
      </c>
      <c r="F2103" s="8" t="s">
        <v>24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5">
        <v>404020178</v>
      </c>
    </row>
    <row r="2104" spans="1:21" hidden="1" x14ac:dyDescent="0.25">
      <c r="A2104" s="8" t="s">
        <v>5018</v>
      </c>
      <c r="B2104" s="2" t="s">
        <v>2520</v>
      </c>
      <c r="C2104" s="2" t="s">
        <v>205</v>
      </c>
      <c r="D2104" s="2" t="s">
        <v>203</v>
      </c>
      <c r="E2104" s="2" t="s">
        <v>187</v>
      </c>
      <c r="F2104" s="8" t="s">
        <v>24</v>
      </c>
      <c r="G2104" s="8">
        <v>0</v>
      </c>
      <c r="H2104" s="8">
        <v>1</v>
      </c>
      <c r="I2104" s="8">
        <v>1</v>
      </c>
      <c r="J2104" s="8">
        <v>0</v>
      </c>
      <c r="K2104" s="8">
        <v>0</v>
      </c>
      <c r="L2104" s="8">
        <v>0</v>
      </c>
      <c r="M2104" s="8">
        <v>1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5">
        <v>404020208</v>
      </c>
    </row>
    <row r="2105" spans="1:21" hidden="1" x14ac:dyDescent="0.25">
      <c r="A2105" s="8" t="s">
        <v>5018</v>
      </c>
      <c r="B2105" s="2" t="s">
        <v>2521</v>
      </c>
      <c r="C2105" s="2" t="s">
        <v>205</v>
      </c>
      <c r="D2105" s="2" t="s">
        <v>203</v>
      </c>
      <c r="E2105" s="2" t="s">
        <v>187</v>
      </c>
      <c r="F2105" s="8" t="s">
        <v>36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1</v>
      </c>
      <c r="N2105" s="8">
        <v>0</v>
      </c>
      <c r="O2105" s="8">
        <v>0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5">
        <v>404020224</v>
      </c>
    </row>
    <row r="2106" spans="1:21" hidden="1" x14ac:dyDescent="0.25">
      <c r="A2106" s="8" t="s">
        <v>5018</v>
      </c>
      <c r="B2106" s="2" t="s">
        <v>2522</v>
      </c>
      <c r="C2106" s="2" t="s">
        <v>205</v>
      </c>
      <c r="D2106" s="2" t="s">
        <v>203</v>
      </c>
      <c r="E2106" s="2" t="s">
        <v>187</v>
      </c>
      <c r="F2106" s="8" t="s">
        <v>24</v>
      </c>
      <c r="G2106" s="8">
        <v>0</v>
      </c>
      <c r="H2106" s="8">
        <v>1</v>
      </c>
      <c r="I2106" s="8">
        <v>1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0</v>
      </c>
      <c r="P2106" s="8">
        <v>1</v>
      </c>
      <c r="Q2106" s="8">
        <v>0</v>
      </c>
      <c r="R2106" s="8">
        <v>0</v>
      </c>
      <c r="S2106" s="8">
        <v>0</v>
      </c>
      <c r="T2106" s="8">
        <v>0</v>
      </c>
      <c r="U2106" s="5">
        <v>404020232</v>
      </c>
    </row>
    <row r="2107" spans="1:21" hidden="1" x14ac:dyDescent="0.25">
      <c r="A2107" s="8" t="s">
        <v>5018</v>
      </c>
      <c r="B2107" s="2" t="s">
        <v>2523</v>
      </c>
      <c r="C2107" s="2" t="s">
        <v>205</v>
      </c>
      <c r="D2107" s="2" t="s">
        <v>203</v>
      </c>
      <c r="E2107" s="2" t="s">
        <v>187</v>
      </c>
      <c r="F2107" s="8" t="s">
        <v>36</v>
      </c>
      <c r="G2107" s="8">
        <v>0</v>
      </c>
      <c r="H2107" s="8">
        <v>1</v>
      </c>
      <c r="I2107" s="8">
        <v>1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0</v>
      </c>
      <c r="U2107" s="5">
        <v>404020240</v>
      </c>
    </row>
    <row r="2108" spans="1:21" hidden="1" x14ac:dyDescent="0.25">
      <c r="A2108" s="8" t="s">
        <v>5018</v>
      </c>
      <c r="B2108" s="2" t="s">
        <v>2524</v>
      </c>
      <c r="C2108" s="2" t="s">
        <v>205</v>
      </c>
      <c r="D2108" s="2" t="s">
        <v>203</v>
      </c>
      <c r="E2108" s="2" t="s">
        <v>187</v>
      </c>
      <c r="F2108" s="8" t="s">
        <v>24</v>
      </c>
      <c r="G2108" s="8">
        <v>0</v>
      </c>
      <c r="H2108" s="8">
        <v>1</v>
      </c>
      <c r="I2108" s="8">
        <v>0</v>
      </c>
      <c r="J2108" s="8">
        <v>0</v>
      </c>
      <c r="K2108" s="8">
        <v>0</v>
      </c>
      <c r="L2108" s="8">
        <v>0</v>
      </c>
      <c r="M2108" s="8">
        <v>1</v>
      </c>
      <c r="N2108" s="8">
        <v>0</v>
      </c>
      <c r="O2108" s="8">
        <v>0</v>
      </c>
      <c r="P2108" s="8">
        <v>1</v>
      </c>
      <c r="Q2108" s="8">
        <v>0</v>
      </c>
      <c r="R2108" s="8">
        <v>0</v>
      </c>
      <c r="S2108" s="8">
        <v>0</v>
      </c>
      <c r="T2108" s="8">
        <v>0</v>
      </c>
      <c r="U2108" s="5">
        <v>404020275</v>
      </c>
    </row>
    <row r="2109" spans="1:21" hidden="1" x14ac:dyDescent="0.25">
      <c r="A2109" s="8" t="s">
        <v>5018</v>
      </c>
      <c r="B2109" s="2" t="s">
        <v>2525</v>
      </c>
      <c r="C2109" s="2" t="s">
        <v>205</v>
      </c>
      <c r="D2109" s="2" t="s">
        <v>203</v>
      </c>
      <c r="E2109" s="2" t="s">
        <v>187</v>
      </c>
      <c r="F2109" s="8" t="s">
        <v>24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0</v>
      </c>
      <c r="S2109" s="8">
        <v>0</v>
      </c>
      <c r="T2109" s="8">
        <v>0</v>
      </c>
      <c r="U2109" s="5">
        <v>404020291</v>
      </c>
    </row>
    <row r="2110" spans="1:21" hidden="1" x14ac:dyDescent="0.25">
      <c r="A2110" s="8" t="s">
        <v>5018</v>
      </c>
      <c r="B2110" s="2" t="s">
        <v>2526</v>
      </c>
      <c r="C2110" s="2" t="s">
        <v>205</v>
      </c>
      <c r="D2110" s="2" t="s">
        <v>203</v>
      </c>
      <c r="E2110" s="2" t="s">
        <v>187</v>
      </c>
      <c r="F2110" s="8" t="s">
        <v>24</v>
      </c>
      <c r="G2110" s="8">
        <v>1</v>
      </c>
      <c r="H2110" s="8">
        <v>1</v>
      </c>
      <c r="I2110" s="8">
        <v>1</v>
      </c>
      <c r="J2110" s="8">
        <v>0</v>
      </c>
      <c r="K2110" s="8">
        <v>1</v>
      </c>
      <c r="L2110" s="8">
        <v>1</v>
      </c>
      <c r="M2110" s="8">
        <v>1</v>
      </c>
      <c r="N2110" s="8">
        <v>0</v>
      </c>
      <c r="O2110" s="8">
        <v>0</v>
      </c>
      <c r="P2110" s="8">
        <v>1</v>
      </c>
      <c r="Q2110" s="8">
        <v>0</v>
      </c>
      <c r="R2110" s="8">
        <v>0</v>
      </c>
      <c r="S2110" s="8">
        <v>0</v>
      </c>
      <c r="T2110" s="8">
        <v>0</v>
      </c>
      <c r="U2110" s="5">
        <v>404020313</v>
      </c>
    </row>
    <row r="2111" spans="1:21" hidden="1" x14ac:dyDescent="0.25">
      <c r="A2111" s="8" t="s">
        <v>5018</v>
      </c>
      <c r="B2111" s="2" t="s">
        <v>2527</v>
      </c>
      <c r="C2111" s="2" t="s">
        <v>205</v>
      </c>
      <c r="D2111" s="2" t="s">
        <v>203</v>
      </c>
      <c r="E2111" s="2" t="s">
        <v>187</v>
      </c>
      <c r="F2111" s="8" t="s">
        <v>24</v>
      </c>
      <c r="G2111" s="8">
        <v>0</v>
      </c>
      <c r="H2111" s="8">
        <v>1</v>
      </c>
      <c r="I2111" s="8">
        <v>1</v>
      </c>
      <c r="J2111" s="8">
        <v>0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1</v>
      </c>
      <c r="Q2111" s="8">
        <v>0</v>
      </c>
      <c r="R2111" s="8">
        <v>0</v>
      </c>
      <c r="S2111" s="8">
        <v>0</v>
      </c>
      <c r="T2111" s="8">
        <v>0</v>
      </c>
      <c r="U2111" s="5">
        <v>404020321</v>
      </c>
    </row>
    <row r="2112" spans="1:21" hidden="1" x14ac:dyDescent="0.25">
      <c r="A2112" s="8" t="s">
        <v>5018</v>
      </c>
      <c r="B2112" s="2" t="s">
        <v>2528</v>
      </c>
      <c r="C2112" s="2" t="s">
        <v>205</v>
      </c>
      <c r="D2112" s="2" t="s">
        <v>203</v>
      </c>
      <c r="E2112" s="2" t="s">
        <v>187</v>
      </c>
      <c r="F2112" s="8" t="s">
        <v>24</v>
      </c>
      <c r="G2112" s="8">
        <v>0</v>
      </c>
      <c r="H2112" s="8">
        <v>1</v>
      </c>
      <c r="I2112" s="8">
        <v>1</v>
      </c>
      <c r="J2112" s="8">
        <v>0</v>
      </c>
      <c r="K2112" s="8">
        <v>0</v>
      </c>
      <c r="L2112" s="8">
        <v>0</v>
      </c>
      <c r="M2112" s="8">
        <v>1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5">
        <v>404020348</v>
      </c>
    </row>
    <row r="2113" spans="1:21" hidden="1" x14ac:dyDescent="0.25">
      <c r="A2113" s="8" t="s">
        <v>5018</v>
      </c>
      <c r="B2113" s="2" t="s">
        <v>2529</v>
      </c>
      <c r="C2113" s="2" t="s">
        <v>205</v>
      </c>
      <c r="D2113" s="2" t="s">
        <v>203</v>
      </c>
      <c r="E2113" s="2" t="s">
        <v>187</v>
      </c>
      <c r="F2113" s="8" t="s">
        <v>24</v>
      </c>
      <c r="G2113" s="8">
        <v>0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0</v>
      </c>
      <c r="R2113" s="8">
        <v>0</v>
      </c>
      <c r="S2113" s="8">
        <v>0</v>
      </c>
      <c r="T2113" s="8">
        <v>0</v>
      </c>
      <c r="U2113" s="5">
        <v>404020356</v>
      </c>
    </row>
    <row r="2114" spans="1:21" hidden="1" x14ac:dyDescent="0.25">
      <c r="A2114" s="8" t="s">
        <v>5018</v>
      </c>
      <c r="B2114" s="2" t="s">
        <v>2530</v>
      </c>
      <c r="C2114" s="2" t="s">
        <v>205</v>
      </c>
      <c r="D2114" s="2" t="s">
        <v>203</v>
      </c>
      <c r="E2114" s="2" t="s">
        <v>187</v>
      </c>
      <c r="F2114" s="8" t="s">
        <v>24</v>
      </c>
      <c r="G2114" s="8">
        <v>0</v>
      </c>
      <c r="H2114" s="8">
        <v>1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0</v>
      </c>
      <c r="U2114" s="5">
        <v>404020380</v>
      </c>
    </row>
    <row r="2115" spans="1:21" hidden="1" x14ac:dyDescent="0.25">
      <c r="A2115" s="8" t="s">
        <v>5018</v>
      </c>
      <c r="B2115" s="2" t="s">
        <v>2531</v>
      </c>
      <c r="C2115" s="2" t="s">
        <v>205</v>
      </c>
      <c r="D2115" s="2" t="s">
        <v>203</v>
      </c>
      <c r="E2115" s="2" t="s">
        <v>187</v>
      </c>
      <c r="F2115" s="8" t="s">
        <v>24</v>
      </c>
      <c r="G2115" s="8">
        <v>0</v>
      </c>
      <c r="H2115" s="8">
        <v>1</v>
      </c>
      <c r="I2115" s="8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1</v>
      </c>
      <c r="Q2115" s="8">
        <v>0</v>
      </c>
      <c r="R2115" s="8">
        <v>0</v>
      </c>
      <c r="S2115" s="8">
        <v>0</v>
      </c>
      <c r="T2115" s="8">
        <v>0</v>
      </c>
      <c r="U2115" s="5">
        <v>404020399</v>
      </c>
    </row>
    <row r="2116" spans="1:21" hidden="1" x14ac:dyDescent="0.25">
      <c r="A2116" s="8" t="s">
        <v>5018</v>
      </c>
      <c r="B2116" s="2" t="s">
        <v>2532</v>
      </c>
      <c r="C2116" s="2" t="s">
        <v>205</v>
      </c>
      <c r="D2116" s="2" t="s">
        <v>203</v>
      </c>
      <c r="E2116" s="2" t="s">
        <v>187</v>
      </c>
      <c r="F2116" s="8" t="s">
        <v>24</v>
      </c>
      <c r="G2116" s="8">
        <v>0</v>
      </c>
      <c r="H2116" s="8">
        <v>1</v>
      </c>
      <c r="I2116" s="8">
        <v>1</v>
      </c>
      <c r="J2116" s="8">
        <v>0</v>
      </c>
      <c r="K2116" s="8">
        <v>0</v>
      </c>
      <c r="L2116" s="8">
        <v>0</v>
      </c>
      <c r="M2116" s="8">
        <v>1</v>
      </c>
      <c r="N2116" s="8">
        <v>0</v>
      </c>
      <c r="O2116" s="8">
        <v>0</v>
      </c>
      <c r="P2116" s="8">
        <v>1</v>
      </c>
      <c r="Q2116" s="8">
        <v>0</v>
      </c>
      <c r="R2116" s="8">
        <v>0</v>
      </c>
      <c r="S2116" s="8">
        <v>0</v>
      </c>
      <c r="T2116" s="8">
        <v>0</v>
      </c>
      <c r="U2116" s="5">
        <v>404020429</v>
      </c>
    </row>
    <row r="2117" spans="1:21" hidden="1" x14ac:dyDescent="0.25">
      <c r="A2117" s="8" t="s">
        <v>5018</v>
      </c>
      <c r="B2117" s="2" t="s">
        <v>2533</v>
      </c>
      <c r="C2117" s="2" t="s">
        <v>205</v>
      </c>
      <c r="D2117" s="2" t="s">
        <v>203</v>
      </c>
      <c r="E2117" s="2" t="s">
        <v>187</v>
      </c>
      <c r="F2117" s="8" t="s">
        <v>24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0</v>
      </c>
      <c r="N2117" s="8">
        <v>1</v>
      </c>
      <c r="O2117" s="8">
        <v>0</v>
      </c>
      <c r="P2117" s="8">
        <v>1</v>
      </c>
      <c r="Q2117" s="8">
        <v>0</v>
      </c>
      <c r="R2117" s="8">
        <v>0</v>
      </c>
      <c r="S2117" s="8">
        <v>0</v>
      </c>
      <c r="T2117" s="8">
        <v>0</v>
      </c>
      <c r="U2117" s="5">
        <v>404020445</v>
      </c>
    </row>
    <row r="2118" spans="1:21" hidden="1" x14ac:dyDescent="0.25">
      <c r="A2118" s="8" t="s">
        <v>5018</v>
      </c>
      <c r="B2118" s="2" t="s">
        <v>2534</v>
      </c>
      <c r="C2118" s="2" t="s">
        <v>205</v>
      </c>
      <c r="D2118" s="2" t="s">
        <v>203</v>
      </c>
      <c r="E2118" s="2" t="s">
        <v>187</v>
      </c>
      <c r="F2118" s="8" t="s">
        <v>36</v>
      </c>
      <c r="G2118" s="8">
        <v>0</v>
      </c>
      <c r="H2118" s="8">
        <v>1</v>
      </c>
      <c r="I2118" s="8">
        <v>1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5">
        <v>404020453</v>
      </c>
    </row>
    <row r="2119" spans="1:21" hidden="1" x14ac:dyDescent="0.25">
      <c r="A2119" s="8" t="s">
        <v>5018</v>
      </c>
      <c r="B2119" s="2" t="s">
        <v>2535</v>
      </c>
      <c r="C2119" s="2" t="s">
        <v>205</v>
      </c>
      <c r="D2119" s="2" t="s">
        <v>203</v>
      </c>
      <c r="E2119" s="2" t="s">
        <v>187</v>
      </c>
      <c r="F2119" s="8" t="s">
        <v>36</v>
      </c>
      <c r="G2119" s="8">
        <v>0</v>
      </c>
      <c r="H2119" s="8">
        <v>1</v>
      </c>
      <c r="I2119" s="8">
        <v>1</v>
      </c>
      <c r="J2119" s="8">
        <v>0</v>
      </c>
      <c r="K2119" s="8">
        <v>0</v>
      </c>
      <c r="L2119" s="8">
        <v>0</v>
      </c>
      <c r="M2119" s="8">
        <v>1</v>
      </c>
      <c r="N2119" s="8">
        <v>0</v>
      </c>
      <c r="O2119" s="8">
        <v>0</v>
      </c>
      <c r="P2119" s="8">
        <v>1</v>
      </c>
      <c r="Q2119" s="8">
        <v>0</v>
      </c>
      <c r="R2119" s="8">
        <v>0</v>
      </c>
      <c r="S2119" s="8">
        <v>0</v>
      </c>
      <c r="T2119" s="8">
        <v>0</v>
      </c>
      <c r="U2119" s="5">
        <v>404020461</v>
      </c>
    </row>
    <row r="2120" spans="1:21" hidden="1" x14ac:dyDescent="0.25">
      <c r="A2120" s="8" t="s">
        <v>5018</v>
      </c>
      <c r="B2120" s="2" t="s">
        <v>2536</v>
      </c>
      <c r="C2120" s="2" t="s">
        <v>205</v>
      </c>
      <c r="D2120" s="2" t="s">
        <v>203</v>
      </c>
      <c r="E2120" s="2" t="s">
        <v>187</v>
      </c>
      <c r="F2120" s="8" t="s">
        <v>24</v>
      </c>
      <c r="G2120" s="8">
        <v>0</v>
      </c>
      <c r="H2120" s="8">
        <v>1</v>
      </c>
      <c r="I2120" s="8">
        <v>1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5">
        <v>404020470</v>
      </c>
    </row>
    <row r="2121" spans="1:21" hidden="1" x14ac:dyDescent="0.25">
      <c r="A2121" s="8" t="s">
        <v>5018</v>
      </c>
      <c r="B2121" s="2" t="s">
        <v>2537</v>
      </c>
      <c r="C2121" s="2" t="s">
        <v>205</v>
      </c>
      <c r="D2121" s="2" t="s">
        <v>203</v>
      </c>
      <c r="E2121" s="2" t="s">
        <v>187</v>
      </c>
      <c r="F2121" s="8" t="s">
        <v>24</v>
      </c>
      <c r="G2121" s="8">
        <v>1</v>
      </c>
      <c r="H2121" s="8">
        <v>1</v>
      </c>
      <c r="I2121" s="8">
        <v>1</v>
      </c>
      <c r="J2121" s="8">
        <v>1</v>
      </c>
      <c r="K2121" s="8">
        <v>1</v>
      </c>
      <c r="L2121" s="8">
        <v>1</v>
      </c>
      <c r="M2121" s="8">
        <v>1</v>
      </c>
      <c r="N2121" s="8">
        <v>0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5">
        <v>404020488</v>
      </c>
    </row>
    <row r="2122" spans="1:21" hidden="1" x14ac:dyDescent="0.25">
      <c r="A2122" s="8" t="s">
        <v>5018</v>
      </c>
      <c r="B2122" s="2" t="s">
        <v>2538</v>
      </c>
      <c r="C2122" s="2" t="s">
        <v>205</v>
      </c>
      <c r="D2122" s="2" t="s">
        <v>203</v>
      </c>
      <c r="E2122" s="2" t="s">
        <v>187</v>
      </c>
      <c r="F2122" s="8" t="s">
        <v>24</v>
      </c>
      <c r="G2122" s="8">
        <v>0</v>
      </c>
      <c r="H2122" s="8">
        <v>1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1</v>
      </c>
      <c r="Q2122" s="8">
        <v>0</v>
      </c>
      <c r="R2122" s="8">
        <v>0</v>
      </c>
      <c r="S2122" s="8">
        <v>0</v>
      </c>
      <c r="T2122" s="8">
        <v>0</v>
      </c>
      <c r="U2122" s="5">
        <v>404020496</v>
      </c>
    </row>
    <row r="2123" spans="1:21" hidden="1" x14ac:dyDescent="0.25">
      <c r="A2123" s="8" t="s">
        <v>5018</v>
      </c>
      <c r="B2123" s="2" t="s">
        <v>2539</v>
      </c>
      <c r="C2123" s="2" t="s">
        <v>205</v>
      </c>
      <c r="D2123" s="2" t="s">
        <v>203</v>
      </c>
      <c r="E2123" s="2" t="s">
        <v>187</v>
      </c>
      <c r="F2123" s="8" t="s">
        <v>24</v>
      </c>
      <c r="G2123" s="8">
        <v>0</v>
      </c>
      <c r="H2123" s="8">
        <v>1</v>
      </c>
      <c r="I2123" s="8">
        <v>1</v>
      </c>
      <c r="J2123" s="8">
        <v>0</v>
      </c>
      <c r="K2123" s="8">
        <v>0</v>
      </c>
      <c r="L2123" s="8">
        <v>0</v>
      </c>
      <c r="M2123" s="8">
        <v>1</v>
      </c>
      <c r="N2123" s="8">
        <v>0</v>
      </c>
      <c r="O2123" s="8">
        <v>0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5">
        <v>404020500</v>
      </c>
    </row>
    <row r="2124" spans="1:21" hidden="1" x14ac:dyDescent="0.25">
      <c r="A2124" s="8" t="s">
        <v>5018</v>
      </c>
      <c r="B2124" s="2" t="s">
        <v>2540</v>
      </c>
      <c r="C2124" s="2" t="s">
        <v>205</v>
      </c>
      <c r="D2124" s="2" t="s">
        <v>203</v>
      </c>
      <c r="E2124" s="2" t="s">
        <v>187</v>
      </c>
      <c r="F2124" s="8" t="s">
        <v>24</v>
      </c>
      <c r="G2124" s="8">
        <v>0</v>
      </c>
      <c r="H2124" s="8">
        <v>1</v>
      </c>
      <c r="I2124" s="8">
        <v>1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5">
        <v>404020518</v>
      </c>
    </row>
    <row r="2125" spans="1:21" hidden="1" x14ac:dyDescent="0.25">
      <c r="A2125" s="8" t="s">
        <v>5018</v>
      </c>
      <c r="B2125" s="2" t="s">
        <v>2541</v>
      </c>
      <c r="C2125" s="2" t="s">
        <v>205</v>
      </c>
      <c r="D2125" s="2" t="s">
        <v>203</v>
      </c>
      <c r="E2125" s="2" t="s">
        <v>187</v>
      </c>
      <c r="F2125" s="8" t="s">
        <v>24</v>
      </c>
      <c r="G2125" s="8">
        <v>0</v>
      </c>
      <c r="H2125" s="8">
        <v>1</v>
      </c>
      <c r="I2125" s="8">
        <v>1</v>
      </c>
      <c r="J2125" s="8">
        <v>0</v>
      </c>
      <c r="K2125" s="8">
        <v>0</v>
      </c>
      <c r="L2125" s="8">
        <v>0</v>
      </c>
      <c r="M2125" s="8">
        <v>1</v>
      </c>
      <c r="N2125" s="8">
        <v>0</v>
      </c>
      <c r="O2125" s="8">
        <v>0</v>
      </c>
      <c r="P2125" s="8">
        <v>1</v>
      </c>
      <c r="Q2125" s="8">
        <v>0</v>
      </c>
      <c r="R2125" s="8">
        <v>0</v>
      </c>
      <c r="S2125" s="8">
        <v>0</v>
      </c>
      <c r="T2125" s="8">
        <v>0</v>
      </c>
      <c r="U2125" s="5">
        <v>404020526</v>
      </c>
    </row>
    <row r="2126" spans="1:21" hidden="1" x14ac:dyDescent="0.25">
      <c r="A2126" s="8" t="s">
        <v>5018</v>
      </c>
      <c r="B2126" s="2" t="s">
        <v>2542</v>
      </c>
      <c r="C2126" s="2" t="s">
        <v>205</v>
      </c>
      <c r="D2126" s="2" t="s">
        <v>203</v>
      </c>
      <c r="E2126" s="2" t="s">
        <v>187</v>
      </c>
      <c r="F2126" s="8" t="s">
        <v>24</v>
      </c>
      <c r="G2126" s="8">
        <v>0</v>
      </c>
      <c r="H2126" s="8">
        <v>1</v>
      </c>
      <c r="I2126" s="8">
        <v>1</v>
      </c>
      <c r="J2126" s="8">
        <v>0</v>
      </c>
      <c r="K2126" s="8">
        <v>0</v>
      </c>
      <c r="L2126" s="8">
        <v>0</v>
      </c>
      <c r="M2126" s="8">
        <v>1</v>
      </c>
      <c r="N2126" s="8">
        <v>0</v>
      </c>
      <c r="O2126" s="8">
        <v>0</v>
      </c>
      <c r="P2126" s="8">
        <v>1</v>
      </c>
      <c r="Q2126" s="8">
        <v>0</v>
      </c>
      <c r="R2126" s="8">
        <v>0</v>
      </c>
      <c r="S2126" s="8">
        <v>0</v>
      </c>
      <c r="T2126" s="8">
        <v>0</v>
      </c>
      <c r="U2126" s="5">
        <v>404020534</v>
      </c>
    </row>
    <row r="2127" spans="1:21" hidden="1" x14ac:dyDescent="0.25">
      <c r="A2127" s="8" t="s">
        <v>5018</v>
      </c>
      <c r="B2127" s="2" t="s">
        <v>2543</v>
      </c>
      <c r="C2127" s="2" t="s">
        <v>205</v>
      </c>
      <c r="D2127" s="2" t="s">
        <v>203</v>
      </c>
      <c r="E2127" s="2" t="s">
        <v>187</v>
      </c>
      <c r="F2127" s="8" t="s">
        <v>24</v>
      </c>
      <c r="G2127" s="8">
        <v>0</v>
      </c>
      <c r="H2127" s="8">
        <v>1</v>
      </c>
      <c r="I2127" s="8">
        <v>1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>
        <v>1</v>
      </c>
      <c r="Q2127" s="8">
        <v>0</v>
      </c>
      <c r="R2127" s="8">
        <v>0</v>
      </c>
      <c r="S2127" s="8">
        <v>0</v>
      </c>
      <c r="T2127" s="8">
        <v>0</v>
      </c>
      <c r="U2127" s="5">
        <v>404020542</v>
      </c>
    </row>
    <row r="2128" spans="1:21" hidden="1" x14ac:dyDescent="0.25">
      <c r="A2128" s="8" t="s">
        <v>5018</v>
      </c>
      <c r="B2128" s="2" t="s">
        <v>2544</v>
      </c>
      <c r="C2128" s="2" t="s">
        <v>205</v>
      </c>
      <c r="D2128" s="2" t="s">
        <v>203</v>
      </c>
      <c r="E2128" s="2" t="s">
        <v>187</v>
      </c>
      <c r="F2128" s="8" t="s">
        <v>24</v>
      </c>
      <c r="G2128" s="8">
        <v>0</v>
      </c>
      <c r="H2128" s="8">
        <v>1</v>
      </c>
      <c r="I2128" s="8">
        <v>1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5">
        <v>404020550</v>
      </c>
    </row>
    <row r="2129" spans="1:21" hidden="1" x14ac:dyDescent="0.25">
      <c r="A2129" s="8" t="s">
        <v>5018</v>
      </c>
      <c r="B2129" s="2" t="s">
        <v>2545</v>
      </c>
      <c r="C2129" s="2" t="s">
        <v>205</v>
      </c>
      <c r="D2129" s="2" t="s">
        <v>203</v>
      </c>
      <c r="E2129" s="2" t="s">
        <v>187</v>
      </c>
      <c r="F2129" s="8" t="s">
        <v>24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5">
        <v>404020569</v>
      </c>
    </row>
    <row r="2130" spans="1:21" hidden="1" x14ac:dyDescent="0.25">
      <c r="A2130" s="8" t="s">
        <v>5018</v>
      </c>
      <c r="B2130" s="2" t="s">
        <v>2546</v>
      </c>
      <c r="C2130" s="2" t="s">
        <v>205</v>
      </c>
      <c r="D2130" s="2" t="s">
        <v>203</v>
      </c>
      <c r="E2130" s="2" t="s">
        <v>187</v>
      </c>
      <c r="F2130" s="8" t="s">
        <v>24</v>
      </c>
      <c r="G2130" s="8">
        <v>1</v>
      </c>
      <c r="H2130" s="8">
        <v>1</v>
      </c>
      <c r="I2130" s="8">
        <v>1</v>
      </c>
      <c r="J2130" s="8">
        <v>1</v>
      </c>
      <c r="K2130" s="8">
        <v>1</v>
      </c>
      <c r="L2130" s="8">
        <v>1</v>
      </c>
      <c r="M2130" s="8">
        <v>1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5">
        <v>404020577</v>
      </c>
    </row>
    <row r="2131" spans="1:21" hidden="1" x14ac:dyDescent="0.25">
      <c r="A2131" s="8" t="s">
        <v>5018</v>
      </c>
      <c r="B2131" s="2" t="s">
        <v>2547</v>
      </c>
      <c r="C2131" s="2" t="s">
        <v>205</v>
      </c>
      <c r="D2131" s="2" t="s">
        <v>203</v>
      </c>
      <c r="E2131" s="2" t="s">
        <v>187</v>
      </c>
      <c r="F2131" s="8" t="s">
        <v>24</v>
      </c>
      <c r="G2131" s="8">
        <v>0</v>
      </c>
      <c r="H2131" s="8">
        <v>1</v>
      </c>
      <c r="I2131" s="8">
        <v>1</v>
      </c>
      <c r="J2131" s="8">
        <v>0</v>
      </c>
      <c r="K2131" s="8">
        <v>0</v>
      </c>
      <c r="L2131" s="8">
        <v>0</v>
      </c>
      <c r="M2131" s="8">
        <v>1</v>
      </c>
      <c r="N2131" s="8">
        <v>0</v>
      </c>
      <c r="O2131" s="8">
        <v>0</v>
      </c>
      <c r="P2131" s="8">
        <v>1</v>
      </c>
      <c r="Q2131" s="8">
        <v>0</v>
      </c>
      <c r="R2131" s="8">
        <v>0</v>
      </c>
      <c r="S2131" s="8">
        <v>0</v>
      </c>
      <c r="T2131" s="8">
        <v>0</v>
      </c>
      <c r="U2131" s="5">
        <v>404020585</v>
      </c>
    </row>
    <row r="2132" spans="1:21" hidden="1" x14ac:dyDescent="0.25">
      <c r="A2132" s="8" t="s">
        <v>5018</v>
      </c>
      <c r="B2132" s="2" t="s">
        <v>2548</v>
      </c>
      <c r="C2132" s="2" t="s">
        <v>205</v>
      </c>
      <c r="D2132" s="2" t="s">
        <v>203</v>
      </c>
      <c r="E2132" s="2" t="s">
        <v>187</v>
      </c>
      <c r="F2132" s="8" t="s">
        <v>24</v>
      </c>
      <c r="G2132" s="8">
        <v>0</v>
      </c>
      <c r="H2132" s="8">
        <v>1</v>
      </c>
      <c r="I2132" s="8">
        <v>1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1</v>
      </c>
      <c r="Q2132" s="8">
        <v>0</v>
      </c>
      <c r="R2132" s="8">
        <v>0</v>
      </c>
      <c r="S2132" s="8">
        <v>0</v>
      </c>
      <c r="T2132" s="8">
        <v>0</v>
      </c>
      <c r="U2132" s="5">
        <v>404020593</v>
      </c>
    </row>
    <row r="2133" spans="1:21" hidden="1" x14ac:dyDescent="0.25">
      <c r="A2133" s="8" t="s">
        <v>5018</v>
      </c>
      <c r="B2133" s="2" t="s">
        <v>2549</v>
      </c>
      <c r="C2133" s="2" t="s">
        <v>205</v>
      </c>
      <c r="D2133" s="2" t="s">
        <v>203</v>
      </c>
      <c r="E2133" s="2" t="s">
        <v>187</v>
      </c>
      <c r="F2133" s="8" t="s">
        <v>24</v>
      </c>
      <c r="G2133" s="8">
        <v>0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1</v>
      </c>
      <c r="Q2133" s="8">
        <v>0</v>
      </c>
      <c r="R2133" s="8">
        <v>0</v>
      </c>
      <c r="S2133" s="8">
        <v>0</v>
      </c>
      <c r="T2133" s="8">
        <v>0</v>
      </c>
      <c r="U2133" s="5">
        <v>404020607</v>
      </c>
    </row>
    <row r="2134" spans="1:21" hidden="1" x14ac:dyDescent="0.25">
      <c r="A2134" s="8" t="s">
        <v>5018</v>
      </c>
      <c r="B2134" s="2" t="s">
        <v>2550</v>
      </c>
      <c r="C2134" s="2" t="s">
        <v>205</v>
      </c>
      <c r="D2134" s="2" t="s">
        <v>203</v>
      </c>
      <c r="E2134" s="2" t="s">
        <v>187</v>
      </c>
      <c r="F2134" s="8" t="s">
        <v>24</v>
      </c>
      <c r="G2134" s="8">
        <v>1</v>
      </c>
      <c r="H2134" s="8">
        <v>1</v>
      </c>
      <c r="I2134" s="8">
        <v>1</v>
      </c>
      <c r="J2134" s="8">
        <v>1</v>
      </c>
      <c r="K2134" s="8">
        <v>1</v>
      </c>
      <c r="L2134" s="8">
        <v>1</v>
      </c>
      <c r="M2134" s="8">
        <v>0</v>
      </c>
      <c r="N2134" s="8">
        <v>1</v>
      </c>
      <c r="O2134" s="8">
        <v>0</v>
      </c>
      <c r="P2134" s="8">
        <v>1</v>
      </c>
      <c r="Q2134" s="8">
        <v>0</v>
      </c>
      <c r="R2134" s="8">
        <v>0</v>
      </c>
      <c r="S2134" s="8">
        <v>0</v>
      </c>
      <c r="T2134" s="8">
        <v>0</v>
      </c>
      <c r="U2134" s="5">
        <v>404020615</v>
      </c>
    </row>
    <row r="2135" spans="1:21" hidden="1" x14ac:dyDescent="0.25">
      <c r="A2135" s="8" t="s">
        <v>5018</v>
      </c>
      <c r="B2135" s="2" t="s">
        <v>2551</v>
      </c>
      <c r="C2135" s="2" t="s">
        <v>205</v>
      </c>
      <c r="D2135" s="2" t="s">
        <v>203</v>
      </c>
      <c r="E2135" s="2" t="s">
        <v>187</v>
      </c>
      <c r="F2135" s="8" t="s">
        <v>24</v>
      </c>
      <c r="G2135" s="8">
        <v>1</v>
      </c>
      <c r="H2135" s="8">
        <v>1</v>
      </c>
      <c r="I2135" s="8">
        <v>1</v>
      </c>
      <c r="J2135" s="8">
        <v>1</v>
      </c>
      <c r="K2135" s="8">
        <v>1</v>
      </c>
      <c r="L2135" s="8">
        <v>1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5">
        <v>404020623</v>
      </c>
    </row>
    <row r="2136" spans="1:21" hidden="1" x14ac:dyDescent="0.25">
      <c r="A2136" s="8" t="s">
        <v>5018</v>
      </c>
      <c r="B2136" s="2" t="s">
        <v>2552</v>
      </c>
      <c r="C2136" s="2" t="s">
        <v>205</v>
      </c>
      <c r="D2136" s="2" t="s">
        <v>203</v>
      </c>
      <c r="E2136" s="2" t="s">
        <v>187</v>
      </c>
      <c r="F2136" s="8" t="s">
        <v>24</v>
      </c>
      <c r="G2136" s="8">
        <v>1</v>
      </c>
      <c r="H2136" s="8">
        <v>0</v>
      </c>
      <c r="I2136" s="8">
        <v>0</v>
      </c>
      <c r="J2136" s="8">
        <v>1</v>
      </c>
      <c r="K2136" s="8">
        <v>1</v>
      </c>
      <c r="L2136" s="8">
        <v>1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5">
        <v>404020631</v>
      </c>
    </row>
    <row r="2137" spans="1:21" hidden="1" x14ac:dyDescent="0.25">
      <c r="A2137" s="8" t="s">
        <v>5018</v>
      </c>
      <c r="B2137" s="2" t="s">
        <v>2553</v>
      </c>
      <c r="C2137" s="2" t="s">
        <v>205</v>
      </c>
      <c r="D2137" s="2" t="s">
        <v>203</v>
      </c>
      <c r="E2137" s="2" t="s">
        <v>187</v>
      </c>
      <c r="F2137" s="8" t="s">
        <v>36</v>
      </c>
      <c r="G2137" s="8">
        <v>0</v>
      </c>
      <c r="H2137" s="8">
        <v>1</v>
      </c>
      <c r="I2137" s="8">
        <v>1</v>
      </c>
      <c r="J2137" s="8">
        <v>0</v>
      </c>
      <c r="K2137" s="8">
        <v>0</v>
      </c>
      <c r="L2137" s="8">
        <v>0</v>
      </c>
      <c r="M2137" s="8">
        <v>1</v>
      </c>
      <c r="N2137" s="8">
        <v>0</v>
      </c>
      <c r="O2137" s="8">
        <v>0</v>
      </c>
      <c r="P2137" s="8">
        <v>1</v>
      </c>
      <c r="Q2137" s="8">
        <v>0</v>
      </c>
      <c r="R2137" s="8">
        <v>0</v>
      </c>
      <c r="S2137" s="8">
        <v>0</v>
      </c>
      <c r="T2137" s="8">
        <v>0</v>
      </c>
      <c r="U2137" s="5">
        <v>404020640</v>
      </c>
    </row>
    <row r="2138" spans="1:21" hidden="1" x14ac:dyDescent="0.25">
      <c r="A2138" s="8" t="s">
        <v>5018</v>
      </c>
      <c r="B2138" s="2" t="s">
        <v>2554</v>
      </c>
      <c r="C2138" s="2" t="s">
        <v>205</v>
      </c>
      <c r="D2138" s="2" t="s">
        <v>203</v>
      </c>
      <c r="E2138" s="2" t="s">
        <v>187</v>
      </c>
      <c r="F2138" s="8" t="s">
        <v>24</v>
      </c>
      <c r="G2138" s="8">
        <v>0</v>
      </c>
      <c r="H2138" s="8">
        <v>1</v>
      </c>
      <c r="I2138" s="8">
        <v>1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5">
        <v>404020658</v>
      </c>
    </row>
    <row r="2139" spans="1:21" hidden="1" x14ac:dyDescent="0.25">
      <c r="A2139" s="8" t="s">
        <v>5018</v>
      </c>
      <c r="B2139" s="2" t="s">
        <v>2555</v>
      </c>
      <c r="C2139" s="2" t="s">
        <v>205</v>
      </c>
      <c r="D2139" s="2" t="s">
        <v>203</v>
      </c>
      <c r="E2139" s="2" t="s">
        <v>187</v>
      </c>
      <c r="F2139" s="8" t="s">
        <v>24</v>
      </c>
      <c r="G2139" s="8">
        <v>0</v>
      </c>
      <c r="H2139" s="8">
        <v>1</v>
      </c>
      <c r="I2139" s="8">
        <v>1</v>
      </c>
      <c r="J2139" s="8">
        <v>0</v>
      </c>
      <c r="K2139" s="8">
        <v>0</v>
      </c>
      <c r="L2139" s="8">
        <v>0</v>
      </c>
      <c r="M2139" s="8">
        <v>1</v>
      </c>
      <c r="N2139" s="8">
        <v>0</v>
      </c>
      <c r="O2139" s="8">
        <v>0</v>
      </c>
      <c r="P2139" s="8">
        <v>1</v>
      </c>
      <c r="Q2139" s="8">
        <v>0</v>
      </c>
      <c r="R2139" s="8">
        <v>0</v>
      </c>
      <c r="S2139" s="8">
        <v>0</v>
      </c>
      <c r="T2139" s="8">
        <v>0</v>
      </c>
      <c r="U2139" s="5">
        <v>404020666</v>
      </c>
    </row>
    <row r="2140" spans="1:21" hidden="1" x14ac:dyDescent="0.25">
      <c r="A2140" s="8" t="s">
        <v>5018</v>
      </c>
      <c r="B2140" s="2" t="s">
        <v>2556</v>
      </c>
      <c r="C2140" s="2" t="s">
        <v>205</v>
      </c>
      <c r="D2140" s="2" t="s">
        <v>203</v>
      </c>
      <c r="E2140" s="2" t="s">
        <v>187</v>
      </c>
      <c r="F2140" s="8" t="s">
        <v>24</v>
      </c>
      <c r="G2140" s="8">
        <v>1</v>
      </c>
      <c r="H2140" s="8">
        <v>1</v>
      </c>
      <c r="I2140" s="8">
        <v>0</v>
      </c>
      <c r="J2140" s="8">
        <v>1</v>
      </c>
      <c r="K2140" s="8">
        <v>1</v>
      </c>
      <c r="L2140" s="8">
        <v>1</v>
      </c>
      <c r="M2140" s="8">
        <v>0</v>
      </c>
      <c r="N2140" s="8">
        <v>1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5">
        <v>404020674</v>
      </c>
    </row>
    <row r="2141" spans="1:21" hidden="1" x14ac:dyDescent="0.25">
      <c r="A2141" s="8" t="s">
        <v>5018</v>
      </c>
      <c r="B2141" s="2" t="s">
        <v>2557</v>
      </c>
      <c r="C2141" s="2" t="s">
        <v>205</v>
      </c>
      <c r="D2141" s="2" t="s">
        <v>203</v>
      </c>
      <c r="E2141" s="2" t="s">
        <v>187</v>
      </c>
      <c r="F2141" s="8" t="s">
        <v>36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1</v>
      </c>
      <c r="N2141" s="8">
        <v>0</v>
      </c>
      <c r="O2141" s="8">
        <v>0</v>
      </c>
      <c r="P2141" s="8">
        <v>1</v>
      </c>
      <c r="Q2141" s="8">
        <v>0</v>
      </c>
      <c r="R2141" s="8">
        <v>0</v>
      </c>
      <c r="S2141" s="8">
        <v>0</v>
      </c>
      <c r="T2141" s="8">
        <v>0</v>
      </c>
      <c r="U2141" s="5">
        <v>404020690</v>
      </c>
    </row>
    <row r="2142" spans="1:21" hidden="1" x14ac:dyDescent="0.25">
      <c r="A2142" s="8" t="s">
        <v>5018</v>
      </c>
      <c r="B2142" s="2" t="s">
        <v>2558</v>
      </c>
      <c r="C2142" s="2" t="s">
        <v>205</v>
      </c>
      <c r="D2142" s="2" t="s">
        <v>203</v>
      </c>
      <c r="E2142" s="2" t="s">
        <v>187</v>
      </c>
      <c r="F2142" s="8" t="s">
        <v>24</v>
      </c>
      <c r="G2142" s="8">
        <v>0</v>
      </c>
      <c r="H2142" s="8">
        <v>1</v>
      </c>
      <c r="I2142" s="8">
        <v>1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5">
        <v>404020704</v>
      </c>
    </row>
    <row r="2143" spans="1:21" hidden="1" x14ac:dyDescent="0.25">
      <c r="A2143" s="8" t="s">
        <v>5018</v>
      </c>
      <c r="B2143" s="2" t="s">
        <v>2559</v>
      </c>
      <c r="C2143" s="2" t="s">
        <v>205</v>
      </c>
      <c r="D2143" s="2" t="s">
        <v>203</v>
      </c>
      <c r="E2143" s="2" t="s">
        <v>187</v>
      </c>
      <c r="F2143" s="8" t="s">
        <v>36</v>
      </c>
      <c r="G2143" s="8">
        <v>0</v>
      </c>
      <c r="H2143" s="8">
        <v>1</v>
      </c>
      <c r="I2143" s="8">
        <v>1</v>
      </c>
      <c r="J2143" s="8">
        <v>0</v>
      </c>
      <c r="K2143" s="8">
        <v>0</v>
      </c>
      <c r="L2143" s="8">
        <v>0</v>
      </c>
      <c r="M2143" s="8">
        <v>1</v>
      </c>
      <c r="N2143" s="8">
        <v>0</v>
      </c>
      <c r="O2143" s="8">
        <v>0</v>
      </c>
      <c r="P2143" s="8">
        <v>1</v>
      </c>
      <c r="Q2143" s="8">
        <v>0</v>
      </c>
      <c r="R2143" s="8">
        <v>0</v>
      </c>
      <c r="S2143" s="8">
        <v>0</v>
      </c>
      <c r="T2143" s="8">
        <v>0</v>
      </c>
      <c r="U2143" s="5">
        <v>404020712</v>
      </c>
    </row>
    <row r="2144" spans="1:21" hidden="1" x14ac:dyDescent="0.25">
      <c r="A2144" s="8" t="s">
        <v>5018</v>
      </c>
      <c r="B2144" s="2" t="s">
        <v>2560</v>
      </c>
      <c r="C2144" s="2" t="s">
        <v>205</v>
      </c>
      <c r="D2144" s="2" t="s">
        <v>203</v>
      </c>
      <c r="E2144" s="2" t="s">
        <v>187</v>
      </c>
      <c r="F2144" s="8" t="s">
        <v>36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1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5">
        <v>404020720</v>
      </c>
    </row>
    <row r="2145" spans="1:21" hidden="1" x14ac:dyDescent="0.25">
      <c r="A2145" s="8" t="s">
        <v>5018</v>
      </c>
      <c r="B2145" s="2" t="s">
        <v>2561</v>
      </c>
      <c r="C2145" s="2" t="s">
        <v>205</v>
      </c>
      <c r="D2145" s="2" t="s">
        <v>203</v>
      </c>
      <c r="E2145" s="2" t="s">
        <v>187</v>
      </c>
      <c r="F2145" s="8" t="s">
        <v>36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1</v>
      </c>
      <c r="Q2145" s="8">
        <v>0</v>
      </c>
      <c r="R2145" s="8">
        <v>0</v>
      </c>
      <c r="S2145" s="8">
        <v>0</v>
      </c>
      <c r="T2145" s="8">
        <v>0</v>
      </c>
      <c r="U2145" s="5">
        <v>404020739</v>
      </c>
    </row>
    <row r="2146" spans="1:21" hidden="1" x14ac:dyDescent="0.25">
      <c r="A2146" s="8" t="s">
        <v>5018</v>
      </c>
      <c r="B2146" s="2" t="s">
        <v>2562</v>
      </c>
      <c r="C2146" s="2" t="s">
        <v>205</v>
      </c>
      <c r="D2146" s="2" t="s">
        <v>203</v>
      </c>
      <c r="E2146" s="2" t="s">
        <v>187</v>
      </c>
      <c r="F2146" s="8" t="s">
        <v>24</v>
      </c>
      <c r="G2146" s="8">
        <v>0</v>
      </c>
      <c r="H2146" s="8">
        <v>1</v>
      </c>
      <c r="I2146" s="8">
        <v>1</v>
      </c>
      <c r="J2146" s="8">
        <v>0</v>
      </c>
      <c r="K2146" s="8">
        <v>0</v>
      </c>
      <c r="L2146" s="8">
        <v>0</v>
      </c>
      <c r="M2146" s="8">
        <v>1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5">
        <v>404020771</v>
      </c>
    </row>
    <row r="2147" spans="1:21" hidden="1" x14ac:dyDescent="0.25">
      <c r="A2147" s="8" t="s">
        <v>5018</v>
      </c>
      <c r="B2147" s="2" t="s">
        <v>2563</v>
      </c>
      <c r="C2147" s="2" t="s">
        <v>205</v>
      </c>
      <c r="D2147" s="2" t="s">
        <v>203</v>
      </c>
      <c r="E2147" s="2" t="s">
        <v>187</v>
      </c>
      <c r="F2147" s="8" t="s">
        <v>36</v>
      </c>
      <c r="G2147" s="8">
        <v>0</v>
      </c>
      <c r="H2147" s="8">
        <v>1</v>
      </c>
      <c r="I2147" s="8">
        <v>0</v>
      </c>
      <c r="J2147" s="8">
        <v>0</v>
      </c>
      <c r="K2147" s="8">
        <v>0</v>
      </c>
      <c r="L2147" s="8">
        <v>0</v>
      </c>
      <c r="M2147" s="8">
        <v>1</v>
      </c>
      <c r="N2147" s="8">
        <v>0</v>
      </c>
      <c r="O2147" s="8">
        <v>0</v>
      </c>
      <c r="P2147" s="8">
        <v>1</v>
      </c>
      <c r="Q2147" s="8">
        <v>0</v>
      </c>
      <c r="R2147" s="8">
        <v>0</v>
      </c>
      <c r="S2147" s="8">
        <v>0</v>
      </c>
      <c r="T2147" s="8">
        <v>0</v>
      </c>
      <c r="U2147" s="5">
        <v>404020780</v>
      </c>
    </row>
    <row r="2148" spans="1:21" hidden="1" x14ac:dyDescent="0.25">
      <c r="A2148" s="8" t="s">
        <v>5018</v>
      </c>
      <c r="B2148" s="2" t="s">
        <v>2564</v>
      </c>
      <c r="C2148" s="2" t="s">
        <v>206</v>
      </c>
      <c r="D2148" s="2" t="s">
        <v>203</v>
      </c>
      <c r="E2148" s="2" t="s">
        <v>187</v>
      </c>
      <c r="F2148" s="8" t="s">
        <v>36</v>
      </c>
      <c r="G2148" s="8">
        <v>0</v>
      </c>
      <c r="H2148" s="8">
        <v>1</v>
      </c>
      <c r="I2148" s="8">
        <v>1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5">
        <v>404030017</v>
      </c>
    </row>
    <row r="2149" spans="1:21" hidden="1" x14ac:dyDescent="0.25">
      <c r="A2149" s="8" t="s">
        <v>5018</v>
      </c>
      <c r="B2149" s="2" t="s">
        <v>2565</v>
      </c>
      <c r="C2149" s="2" t="s">
        <v>206</v>
      </c>
      <c r="D2149" s="2" t="s">
        <v>203</v>
      </c>
      <c r="E2149" s="2" t="s">
        <v>187</v>
      </c>
      <c r="F2149" s="8" t="s">
        <v>24</v>
      </c>
      <c r="G2149" s="8">
        <v>0</v>
      </c>
      <c r="H2149" s="8">
        <v>1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0</v>
      </c>
      <c r="T2149" s="8">
        <v>0</v>
      </c>
      <c r="U2149" s="5">
        <v>404030033</v>
      </c>
    </row>
    <row r="2150" spans="1:21" hidden="1" x14ac:dyDescent="0.25">
      <c r="A2150" s="8" t="s">
        <v>5018</v>
      </c>
      <c r="B2150" s="2" t="s">
        <v>2566</v>
      </c>
      <c r="C2150" s="2" t="s">
        <v>206</v>
      </c>
      <c r="D2150" s="2" t="s">
        <v>203</v>
      </c>
      <c r="E2150" s="2" t="s">
        <v>187</v>
      </c>
      <c r="F2150" s="8" t="s">
        <v>36</v>
      </c>
      <c r="G2150" s="8">
        <v>0</v>
      </c>
      <c r="H2150" s="8">
        <v>1</v>
      </c>
      <c r="I2150" s="8">
        <v>1</v>
      </c>
      <c r="J2150" s="8">
        <v>0</v>
      </c>
      <c r="K2150" s="8">
        <v>0</v>
      </c>
      <c r="L2150" s="8">
        <v>0</v>
      </c>
      <c r="M2150" s="8">
        <v>1</v>
      </c>
      <c r="N2150" s="8">
        <v>0</v>
      </c>
      <c r="O2150" s="8">
        <v>0</v>
      </c>
      <c r="P2150" s="8">
        <v>1</v>
      </c>
      <c r="Q2150" s="8">
        <v>0</v>
      </c>
      <c r="R2150" s="8">
        <v>0</v>
      </c>
      <c r="S2150" s="8">
        <v>0</v>
      </c>
      <c r="T2150" s="8">
        <v>0</v>
      </c>
      <c r="U2150" s="5">
        <v>404030041</v>
      </c>
    </row>
    <row r="2151" spans="1:21" hidden="1" x14ac:dyDescent="0.25">
      <c r="A2151" s="8" t="s">
        <v>5018</v>
      </c>
      <c r="B2151" s="2" t="s">
        <v>2567</v>
      </c>
      <c r="C2151" s="2" t="s">
        <v>206</v>
      </c>
      <c r="D2151" s="2" t="s">
        <v>203</v>
      </c>
      <c r="E2151" s="2" t="s">
        <v>187</v>
      </c>
      <c r="F2151" s="8" t="s">
        <v>36</v>
      </c>
      <c r="G2151" s="8">
        <v>0</v>
      </c>
      <c r="H2151" s="8">
        <v>1</v>
      </c>
      <c r="I2151" s="8">
        <v>1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0</v>
      </c>
      <c r="P2151" s="8">
        <v>1</v>
      </c>
      <c r="Q2151" s="8">
        <v>0</v>
      </c>
      <c r="R2151" s="8">
        <v>0</v>
      </c>
      <c r="S2151" s="8">
        <v>0</v>
      </c>
      <c r="T2151" s="8">
        <v>0</v>
      </c>
      <c r="U2151" s="5">
        <v>404030050</v>
      </c>
    </row>
    <row r="2152" spans="1:21" hidden="1" x14ac:dyDescent="0.25">
      <c r="A2152" s="8" t="s">
        <v>5018</v>
      </c>
      <c r="B2152" s="2" t="s">
        <v>2568</v>
      </c>
      <c r="C2152" s="2" t="s">
        <v>206</v>
      </c>
      <c r="D2152" s="2" t="s">
        <v>203</v>
      </c>
      <c r="E2152" s="2" t="s">
        <v>187</v>
      </c>
      <c r="F2152" s="8" t="s">
        <v>24</v>
      </c>
      <c r="G2152" s="8">
        <v>0</v>
      </c>
      <c r="H2152" s="8">
        <v>1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5">
        <v>404030068</v>
      </c>
    </row>
    <row r="2153" spans="1:21" hidden="1" x14ac:dyDescent="0.25">
      <c r="A2153" s="8" t="s">
        <v>5018</v>
      </c>
      <c r="B2153" s="2" t="s">
        <v>2569</v>
      </c>
      <c r="C2153" s="2" t="s">
        <v>206</v>
      </c>
      <c r="D2153" s="2" t="s">
        <v>203</v>
      </c>
      <c r="E2153" s="2" t="s">
        <v>187</v>
      </c>
      <c r="F2153" s="8" t="s">
        <v>24</v>
      </c>
      <c r="G2153" s="8">
        <v>0</v>
      </c>
      <c r="H2153" s="8">
        <v>1</v>
      </c>
      <c r="I2153" s="8">
        <v>1</v>
      </c>
      <c r="J2153" s="8">
        <v>0</v>
      </c>
      <c r="K2153" s="8">
        <v>0</v>
      </c>
      <c r="L2153" s="8">
        <v>0</v>
      </c>
      <c r="M2153" s="8">
        <v>1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5">
        <v>404030076</v>
      </c>
    </row>
    <row r="2154" spans="1:21" hidden="1" x14ac:dyDescent="0.25">
      <c r="A2154" s="8" t="s">
        <v>5018</v>
      </c>
      <c r="B2154" s="2" t="s">
        <v>2570</v>
      </c>
      <c r="C2154" s="2" t="s">
        <v>206</v>
      </c>
      <c r="D2154" s="2" t="s">
        <v>203</v>
      </c>
      <c r="E2154" s="2" t="s">
        <v>187</v>
      </c>
      <c r="F2154" s="8" t="s">
        <v>24</v>
      </c>
      <c r="G2154" s="8">
        <v>0</v>
      </c>
      <c r="H2154" s="8">
        <v>1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5">
        <v>404030084</v>
      </c>
    </row>
    <row r="2155" spans="1:21" hidden="1" x14ac:dyDescent="0.25">
      <c r="A2155" s="8" t="s">
        <v>5018</v>
      </c>
      <c r="B2155" s="2" t="s">
        <v>2571</v>
      </c>
      <c r="C2155" s="2" t="s">
        <v>206</v>
      </c>
      <c r="D2155" s="2" t="s">
        <v>203</v>
      </c>
      <c r="E2155" s="2" t="s">
        <v>187</v>
      </c>
      <c r="F2155" s="8" t="s">
        <v>36</v>
      </c>
      <c r="G2155" s="8">
        <v>0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1</v>
      </c>
      <c r="Q2155" s="8">
        <v>0</v>
      </c>
      <c r="R2155" s="8">
        <v>0</v>
      </c>
      <c r="S2155" s="8">
        <v>0</v>
      </c>
      <c r="T2155" s="8">
        <v>0</v>
      </c>
      <c r="U2155" s="5">
        <v>404030106</v>
      </c>
    </row>
    <row r="2156" spans="1:21" hidden="1" x14ac:dyDescent="0.25">
      <c r="A2156" s="8" t="s">
        <v>5018</v>
      </c>
      <c r="B2156" s="2" t="s">
        <v>2572</v>
      </c>
      <c r="C2156" s="2" t="s">
        <v>206</v>
      </c>
      <c r="D2156" s="2" t="s">
        <v>203</v>
      </c>
      <c r="E2156" s="2" t="s">
        <v>187</v>
      </c>
      <c r="F2156" s="8" t="s">
        <v>36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0</v>
      </c>
      <c r="T2156" s="8">
        <v>0</v>
      </c>
      <c r="U2156" s="5">
        <v>404030122</v>
      </c>
    </row>
    <row r="2157" spans="1:21" hidden="1" x14ac:dyDescent="0.25">
      <c r="A2157" s="8" t="s">
        <v>5018</v>
      </c>
      <c r="B2157" s="2" t="s">
        <v>2573</v>
      </c>
      <c r="C2157" s="2" t="s">
        <v>206</v>
      </c>
      <c r="D2157" s="2" t="s">
        <v>203</v>
      </c>
      <c r="E2157" s="2" t="s">
        <v>187</v>
      </c>
      <c r="F2157" s="8" t="s">
        <v>36</v>
      </c>
      <c r="G2157" s="8">
        <v>0</v>
      </c>
      <c r="H2157" s="8">
        <v>1</v>
      </c>
      <c r="I2157" s="8">
        <v>1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1</v>
      </c>
      <c r="Q2157" s="8">
        <v>0</v>
      </c>
      <c r="R2157" s="8">
        <v>0</v>
      </c>
      <c r="S2157" s="8">
        <v>0</v>
      </c>
      <c r="T2157" s="8">
        <v>0</v>
      </c>
      <c r="U2157" s="5">
        <v>404030130</v>
      </c>
    </row>
    <row r="2158" spans="1:21" hidden="1" x14ac:dyDescent="0.25">
      <c r="A2158" s="8" t="s">
        <v>5018</v>
      </c>
      <c r="B2158" s="2" t="s">
        <v>2574</v>
      </c>
      <c r="C2158" s="2" t="s">
        <v>206</v>
      </c>
      <c r="D2158" s="2" t="s">
        <v>203</v>
      </c>
      <c r="E2158" s="2" t="s">
        <v>187</v>
      </c>
      <c r="F2158" s="8" t="s">
        <v>36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5">
        <v>404030157</v>
      </c>
    </row>
    <row r="2159" spans="1:21" hidden="1" x14ac:dyDescent="0.25">
      <c r="A2159" s="8" t="s">
        <v>5018</v>
      </c>
      <c r="B2159" s="2" t="s">
        <v>2575</v>
      </c>
      <c r="C2159" s="2" t="s">
        <v>206</v>
      </c>
      <c r="D2159" s="2" t="s">
        <v>203</v>
      </c>
      <c r="E2159" s="2" t="s">
        <v>187</v>
      </c>
      <c r="F2159" s="8" t="s">
        <v>24</v>
      </c>
      <c r="G2159" s="8">
        <v>0</v>
      </c>
      <c r="H2159" s="8">
        <v>1</v>
      </c>
      <c r="I2159" s="8">
        <v>1</v>
      </c>
      <c r="J2159" s="8">
        <v>0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1</v>
      </c>
      <c r="Q2159" s="8">
        <v>0</v>
      </c>
      <c r="R2159" s="8">
        <v>0</v>
      </c>
      <c r="S2159" s="8">
        <v>0</v>
      </c>
      <c r="T2159" s="8">
        <v>0</v>
      </c>
      <c r="U2159" s="5">
        <v>404030165</v>
      </c>
    </row>
    <row r="2160" spans="1:21" hidden="1" x14ac:dyDescent="0.25">
      <c r="A2160" s="8" t="s">
        <v>5018</v>
      </c>
      <c r="B2160" s="2" t="s">
        <v>2576</v>
      </c>
      <c r="C2160" s="2" t="s">
        <v>206</v>
      </c>
      <c r="D2160" s="2" t="s">
        <v>203</v>
      </c>
      <c r="E2160" s="2" t="s">
        <v>187</v>
      </c>
      <c r="F2160" s="8" t="s">
        <v>24</v>
      </c>
      <c r="G2160" s="8">
        <v>0</v>
      </c>
      <c r="H2160" s="8">
        <v>1</v>
      </c>
      <c r="I2160" s="8">
        <v>1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5">
        <v>404030173</v>
      </c>
    </row>
    <row r="2161" spans="1:21" hidden="1" x14ac:dyDescent="0.25">
      <c r="A2161" s="8" t="s">
        <v>5018</v>
      </c>
      <c r="B2161" s="2" t="s">
        <v>2577</v>
      </c>
      <c r="C2161" s="2" t="s">
        <v>206</v>
      </c>
      <c r="D2161" s="2" t="s">
        <v>203</v>
      </c>
      <c r="E2161" s="2" t="s">
        <v>187</v>
      </c>
      <c r="F2161" s="8" t="s">
        <v>24</v>
      </c>
      <c r="G2161" s="8">
        <v>0</v>
      </c>
      <c r="H2161" s="8">
        <v>1</v>
      </c>
      <c r="I2161" s="8">
        <v>1</v>
      </c>
      <c r="J2161" s="8">
        <v>0</v>
      </c>
      <c r="K2161" s="8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5">
        <v>404030190</v>
      </c>
    </row>
    <row r="2162" spans="1:21" hidden="1" x14ac:dyDescent="0.25">
      <c r="A2162" s="8" t="s">
        <v>5018</v>
      </c>
      <c r="B2162" s="2" t="s">
        <v>2578</v>
      </c>
      <c r="C2162" s="2" t="s">
        <v>206</v>
      </c>
      <c r="D2162" s="2" t="s">
        <v>203</v>
      </c>
      <c r="E2162" s="2" t="s">
        <v>187</v>
      </c>
      <c r="F2162" s="8" t="s">
        <v>36</v>
      </c>
      <c r="G2162" s="8">
        <v>0</v>
      </c>
      <c r="H2162" s="8">
        <v>1</v>
      </c>
      <c r="I2162" s="8">
        <v>1</v>
      </c>
      <c r="J2162" s="8">
        <v>0</v>
      </c>
      <c r="K2162" s="8">
        <v>0</v>
      </c>
      <c r="L2162" s="8">
        <v>0</v>
      </c>
      <c r="M2162" s="8">
        <v>1</v>
      </c>
      <c r="N2162" s="8">
        <v>0</v>
      </c>
      <c r="O2162" s="8">
        <v>0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5">
        <v>404030220</v>
      </c>
    </row>
    <row r="2163" spans="1:21" hidden="1" x14ac:dyDescent="0.25">
      <c r="A2163" s="8" t="s">
        <v>5018</v>
      </c>
      <c r="B2163" s="2" t="s">
        <v>2579</v>
      </c>
      <c r="C2163" s="2" t="s">
        <v>206</v>
      </c>
      <c r="D2163" s="2" t="s">
        <v>203</v>
      </c>
      <c r="E2163" s="2" t="s">
        <v>187</v>
      </c>
      <c r="F2163" s="8" t="s">
        <v>36</v>
      </c>
      <c r="G2163" s="8">
        <v>0</v>
      </c>
      <c r="H2163" s="8">
        <v>1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0</v>
      </c>
      <c r="R2163" s="8">
        <v>0</v>
      </c>
      <c r="S2163" s="8">
        <v>0</v>
      </c>
      <c r="T2163" s="8">
        <v>0</v>
      </c>
      <c r="U2163" s="5">
        <v>404030246</v>
      </c>
    </row>
    <row r="2164" spans="1:21" hidden="1" x14ac:dyDescent="0.25">
      <c r="A2164" s="8" t="s">
        <v>5018</v>
      </c>
      <c r="B2164" s="2" t="s">
        <v>2580</v>
      </c>
      <c r="C2164" s="2" t="s">
        <v>206</v>
      </c>
      <c r="D2164" s="2" t="s">
        <v>203</v>
      </c>
      <c r="E2164" s="2" t="s">
        <v>187</v>
      </c>
      <c r="F2164" s="8" t="s">
        <v>36</v>
      </c>
      <c r="G2164" s="8">
        <v>0</v>
      </c>
      <c r="H2164" s="8">
        <v>1</v>
      </c>
      <c r="I2164" s="8">
        <v>1</v>
      </c>
      <c r="J2164" s="8">
        <v>0</v>
      </c>
      <c r="K2164" s="8">
        <v>0</v>
      </c>
      <c r="L2164" s="8">
        <v>0</v>
      </c>
      <c r="M2164" s="8">
        <v>1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5">
        <v>404030254</v>
      </c>
    </row>
    <row r="2165" spans="1:21" hidden="1" x14ac:dyDescent="0.25">
      <c r="A2165" s="8" t="s">
        <v>5018</v>
      </c>
      <c r="B2165" s="2" t="s">
        <v>2581</v>
      </c>
      <c r="C2165" s="2" t="s">
        <v>206</v>
      </c>
      <c r="D2165" s="2" t="s">
        <v>203</v>
      </c>
      <c r="E2165" s="2" t="s">
        <v>187</v>
      </c>
      <c r="F2165" s="8" t="s">
        <v>36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1</v>
      </c>
      <c r="N2165" s="8">
        <v>0</v>
      </c>
      <c r="O2165" s="8">
        <v>0</v>
      </c>
      <c r="P2165" s="8">
        <v>1</v>
      </c>
      <c r="Q2165" s="8">
        <v>0</v>
      </c>
      <c r="R2165" s="8">
        <v>0</v>
      </c>
      <c r="S2165" s="8">
        <v>0</v>
      </c>
      <c r="T2165" s="8">
        <v>0</v>
      </c>
      <c r="U2165" s="5">
        <v>404030262</v>
      </c>
    </row>
    <row r="2166" spans="1:21" hidden="1" x14ac:dyDescent="0.25">
      <c r="A2166" s="8" t="s">
        <v>5018</v>
      </c>
      <c r="B2166" s="2" t="s">
        <v>2582</v>
      </c>
      <c r="C2166" s="2" t="s">
        <v>206</v>
      </c>
      <c r="D2166" s="2" t="s">
        <v>203</v>
      </c>
      <c r="E2166" s="2" t="s">
        <v>187</v>
      </c>
      <c r="F2166" s="8" t="s">
        <v>36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1</v>
      </c>
      <c r="Q2166" s="8">
        <v>0</v>
      </c>
      <c r="R2166" s="8">
        <v>0</v>
      </c>
      <c r="S2166" s="8">
        <v>0</v>
      </c>
      <c r="T2166" s="8">
        <v>0</v>
      </c>
      <c r="U2166" s="5">
        <v>404030270</v>
      </c>
    </row>
    <row r="2167" spans="1:21" hidden="1" x14ac:dyDescent="0.25">
      <c r="A2167" s="8" t="s">
        <v>5018</v>
      </c>
      <c r="B2167" s="2" t="s">
        <v>2583</v>
      </c>
      <c r="C2167" s="2" t="s">
        <v>206</v>
      </c>
      <c r="D2167" s="2" t="s">
        <v>203</v>
      </c>
      <c r="E2167" s="2" t="s">
        <v>187</v>
      </c>
      <c r="F2167" s="8" t="s">
        <v>36</v>
      </c>
      <c r="G2167" s="8">
        <v>0</v>
      </c>
      <c r="H2167" s="8">
        <v>1</v>
      </c>
      <c r="I2167" s="8">
        <v>0</v>
      </c>
      <c r="J2167" s="8">
        <v>0</v>
      </c>
      <c r="K2167" s="8">
        <v>0</v>
      </c>
      <c r="L2167" s="8">
        <v>0</v>
      </c>
      <c r="M2167" s="8">
        <v>1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5">
        <v>404030289</v>
      </c>
    </row>
    <row r="2168" spans="1:21" hidden="1" x14ac:dyDescent="0.25">
      <c r="A2168" s="8" t="s">
        <v>5018</v>
      </c>
      <c r="B2168" s="2" t="s">
        <v>2584</v>
      </c>
      <c r="C2168" s="2" t="s">
        <v>206</v>
      </c>
      <c r="D2168" s="2" t="s">
        <v>203</v>
      </c>
      <c r="E2168" s="2" t="s">
        <v>187</v>
      </c>
      <c r="F2168" s="8" t="s">
        <v>36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0</v>
      </c>
      <c r="T2168" s="8">
        <v>0</v>
      </c>
      <c r="U2168" s="5">
        <v>404030297</v>
      </c>
    </row>
    <row r="2169" spans="1:21" hidden="1" x14ac:dyDescent="0.25">
      <c r="A2169" s="8" t="s">
        <v>5018</v>
      </c>
      <c r="B2169" s="2" t="s">
        <v>2585</v>
      </c>
      <c r="C2169" s="2" t="s">
        <v>206</v>
      </c>
      <c r="D2169" s="2" t="s">
        <v>203</v>
      </c>
      <c r="E2169" s="2" t="s">
        <v>187</v>
      </c>
      <c r="F2169" s="8" t="s">
        <v>36</v>
      </c>
      <c r="G2169" s="8">
        <v>0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0</v>
      </c>
      <c r="O2169" s="8">
        <v>0</v>
      </c>
      <c r="P2169" s="8">
        <v>1</v>
      </c>
      <c r="Q2169" s="8">
        <v>0</v>
      </c>
      <c r="R2169" s="8">
        <v>0</v>
      </c>
      <c r="S2169" s="8">
        <v>0</v>
      </c>
      <c r="T2169" s="8">
        <v>0</v>
      </c>
      <c r="U2169" s="5">
        <v>404030300</v>
      </c>
    </row>
    <row r="2170" spans="1:21" hidden="1" x14ac:dyDescent="0.25">
      <c r="A2170" s="8" t="s">
        <v>5018</v>
      </c>
      <c r="B2170" s="2" t="s">
        <v>2586</v>
      </c>
      <c r="C2170" s="2" t="s">
        <v>206</v>
      </c>
      <c r="D2170" s="2" t="s">
        <v>203</v>
      </c>
      <c r="E2170" s="2" t="s">
        <v>187</v>
      </c>
      <c r="F2170" s="8" t="s">
        <v>24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1</v>
      </c>
      <c r="Q2170" s="8">
        <v>0</v>
      </c>
      <c r="R2170" s="8">
        <v>0</v>
      </c>
      <c r="S2170" s="8">
        <v>0</v>
      </c>
      <c r="T2170" s="8">
        <v>0</v>
      </c>
      <c r="U2170" s="5">
        <v>404030319</v>
      </c>
    </row>
    <row r="2171" spans="1:21" hidden="1" x14ac:dyDescent="0.25">
      <c r="A2171" s="8" t="s">
        <v>5018</v>
      </c>
      <c r="B2171" s="2" t="s">
        <v>2587</v>
      </c>
      <c r="C2171" s="2" t="s">
        <v>206</v>
      </c>
      <c r="D2171" s="2" t="s">
        <v>203</v>
      </c>
      <c r="E2171" s="2" t="s">
        <v>187</v>
      </c>
      <c r="F2171" s="8" t="s">
        <v>36</v>
      </c>
      <c r="G2171" s="8">
        <v>0</v>
      </c>
      <c r="H2171" s="8">
        <v>1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5">
        <v>404030327</v>
      </c>
    </row>
    <row r="2172" spans="1:21" hidden="1" x14ac:dyDescent="0.25">
      <c r="A2172" s="8" t="s">
        <v>5018</v>
      </c>
      <c r="B2172" s="2" t="s">
        <v>2588</v>
      </c>
      <c r="C2172" s="2" t="s">
        <v>208</v>
      </c>
      <c r="D2172" s="2" t="s">
        <v>207</v>
      </c>
      <c r="E2172" s="2" t="s">
        <v>187</v>
      </c>
      <c r="F2172" s="8" t="s">
        <v>24</v>
      </c>
      <c r="G2172" s="8">
        <v>1</v>
      </c>
      <c r="H2172" s="8">
        <v>1</v>
      </c>
      <c r="I2172" s="8">
        <v>1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>
        <v>1</v>
      </c>
      <c r="Q2172" s="8">
        <v>0</v>
      </c>
      <c r="R2172" s="8">
        <v>0</v>
      </c>
      <c r="S2172" s="8">
        <v>0</v>
      </c>
      <c r="T2172" s="8">
        <v>0</v>
      </c>
      <c r="U2172" s="5">
        <v>405010010</v>
      </c>
    </row>
    <row r="2173" spans="1:21" hidden="1" x14ac:dyDescent="0.25">
      <c r="A2173" s="8" t="s">
        <v>5018</v>
      </c>
      <c r="B2173" s="2" t="s">
        <v>2589</v>
      </c>
      <c r="C2173" s="2" t="s">
        <v>208</v>
      </c>
      <c r="D2173" s="2" t="s">
        <v>207</v>
      </c>
      <c r="E2173" s="2" t="s">
        <v>187</v>
      </c>
      <c r="F2173" s="8" t="s">
        <v>24</v>
      </c>
      <c r="G2173" s="8">
        <v>1</v>
      </c>
      <c r="H2173" s="8">
        <v>1</v>
      </c>
      <c r="I2173" s="8">
        <v>1</v>
      </c>
      <c r="J2173" s="8">
        <v>0</v>
      </c>
      <c r="K2173" s="8">
        <v>0</v>
      </c>
      <c r="L2173" s="8">
        <v>0</v>
      </c>
      <c r="M2173" s="8">
        <v>1</v>
      </c>
      <c r="N2173" s="8">
        <v>0</v>
      </c>
      <c r="O2173" s="8">
        <v>0</v>
      </c>
      <c r="P2173" s="8">
        <v>1</v>
      </c>
      <c r="Q2173" s="8">
        <v>0</v>
      </c>
      <c r="R2173" s="8">
        <v>0</v>
      </c>
      <c r="S2173" s="8">
        <v>0</v>
      </c>
      <c r="T2173" s="8">
        <v>0</v>
      </c>
      <c r="U2173" s="5">
        <v>405010028</v>
      </c>
    </row>
    <row r="2174" spans="1:21" hidden="1" x14ac:dyDescent="0.25">
      <c r="A2174" s="8" t="s">
        <v>5018</v>
      </c>
      <c r="B2174" s="2" t="s">
        <v>2590</v>
      </c>
      <c r="C2174" s="2" t="s">
        <v>208</v>
      </c>
      <c r="D2174" s="2" t="s">
        <v>207</v>
      </c>
      <c r="E2174" s="2" t="s">
        <v>187</v>
      </c>
      <c r="F2174" s="8" t="s">
        <v>24</v>
      </c>
      <c r="G2174" s="8">
        <v>1</v>
      </c>
      <c r="H2174" s="8">
        <v>1</v>
      </c>
      <c r="I2174" s="8">
        <v>1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5">
        <v>405010036</v>
      </c>
    </row>
    <row r="2175" spans="1:21" hidden="1" x14ac:dyDescent="0.25">
      <c r="A2175" s="8" t="s">
        <v>5018</v>
      </c>
      <c r="B2175" s="2" t="s">
        <v>2591</v>
      </c>
      <c r="C2175" s="2" t="s">
        <v>208</v>
      </c>
      <c r="D2175" s="2" t="s">
        <v>207</v>
      </c>
      <c r="E2175" s="2" t="s">
        <v>187</v>
      </c>
      <c r="F2175" s="8" t="s">
        <v>24</v>
      </c>
      <c r="G2175" s="8">
        <v>1</v>
      </c>
      <c r="H2175" s="8">
        <v>0</v>
      </c>
      <c r="I2175" s="8">
        <v>0</v>
      </c>
      <c r="J2175" s="8">
        <v>1</v>
      </c>
      <c r="K2175" s="8">
        <v>1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5">
        <v>405010044</v>
      </c>
    </row>
    <row r="2176" spans="1:21" hidden="1" x14ac:dyDescent="0.25">
      <c r="A2176" s="8" t="s">
        <v>5018</v>
      </c>
      <c r="B2176" s="2" t="s">
        <v>2592</v>
      </c>
      <c r="C2176" s="2" t="s">
        <v>208</v>
      </c>
      <c r="D2176" s="2" t="s">
        <v>207</v>
      </c>
      <c r="E2176" s="2" t="s">
        <v>187</v>
      </c>
      <c r="F2176" s="8" t="s">
        <v>24</v>
      </c>
      <c r="G2176" s="8">
        <v>1</v>
      </c>
      <c r="H2176" s="8">
        <v>0</v>
      </c>
      <c r="I2176" s="8">
        <v>0</v>
      </c>
      <c r="J2176" s="8">
        <v>1</v>
      </c>
      <c r="K2176" s="8">
        <v>1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5">
        <v>405010052</v>
      </c>
    </row>
    <row r="2177" spans="1:21" hidden="1" x14ac:dyDescent="0.25">
      <c r="A2177" s="8" t="s">
        <v>5018</v>
      </c>
      <c r="B2177" s="2" t="s">
        <v>2593</v>
      </c>
      <c r="C2177" s="2" t="s">
        <v>208</v>
      </c>
      <c r="D2177" s="2" t="s">
        <v>207</v>
      </c>
      <c r="E2177" s="2" t="s">
        <v>187</v>
      </c>
      <c r="F2177" s="8" t="s">
        <v>24</v>
      </c>
      <c r="G2177" s="8">
        <v>1</v>
      </c>
      <c r="H2177" s="8">
        <v>0</v>
      </c>
      <c r="I2177" s="8">
        <v>0</v>
      </c>
      <c r="J2177" s="8">
        <v>1</v>
      </c>
      <c r="K2177" s="8">
        <v>1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5">
        <v>405010060</v>
      </c>
    </row>
    <row r="2178" spans="1:21" hidden="1" x14ac:dyDescent="0.25">
      <c r="A2178" s="8" t="s">
        <v>5018</v>
      </c>
      <c r="B2178" s="2" t="s">
        <v>2594</v>
      </c>
      <c r="C2178" s="2" t="s">
        <v>208</v>
      </c>
      <c r="D2178" s="2" t="s">
        <v>207</v>
      </c>
      <c r="E2178" s="2" t="s">
        <v>187</v>
      </c>
      <c r="F2178" s="8" t="s">
        <v>24</v>
      </c>
      <c r="G2178" s="8">
        <v>1</v>
      </c>
      <c r="H2178" s="8">
        <v>1</v>
      </c>
      <c r="I2178" s="8">
        <v>1</v>
      </c>
      <c r="J2178" s="8">
        <v>0</v>
      </c>
      <c r="K2178" s="8">
        <v>0</v>
      </c>
      <c r="L2178" s="8">
        <v>0</v>
      </c>
      <c r="M2178" s="8">
        <v>1</v>
      </c>
      <c r="N2178" s="8">
        <v>0</v>
      </c>
      <c r="O2178" s="8">
        <v>0</v>
      </c>
      <c r="P2178" s="8">
        <v>1</v>
      </c>
      <c r="Q2178" s="8">
        <v>0</v>
      </c>
      <c r="R2178" s="8">
        <v>0</v>
      </c>
      <c r="S2178" s="8">
        <v>0</v>
      </c>
      <c r="T2178" s="8">
        <v>0</v>
      </c>
      <c r="U2178" s="5">
        <v>405010079</v>
      </c>
    </row>
    <row r="2179" spans="1:21" hidden="1" x14ac:dyDescent="0.25">
      <c r="A2179" s="8" t="s">
        <v>5018</v>
      </c>
      <c r="B2179" s="2" t="s">
        <v>2595</v>
      </c>
      <c r="C2179" s="2" t="s">
        <v>208</v>
      </c>
      <c r="D2179" s="2" t="s">
        <v>207</v>
      </c>
      <c r="E2179" s="2" t="s">
        <v>187</v>
      </c>
      <c r="F2179" s="8" t="s">
        <v>24</v>
      </c>
      <c r="G2179" s="8">
        <v>0</v>
      </c>
      <c r="H2179" s="8">
        <v>1</v>
      </c>
      <c r="I2179" s="8">
        <v>1</v>
      </c>
      <c r="J2179" s="8">
        <v>0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1</v>
      </c>
      <c r="Q2179" s="8">
        <v>0</v>
      </c>
      <c r="R2179" s="8">
        <v>0</v>
      </c>
      <c r="S2179" s="8">
        <v>0</v>
      </c>
      <c r="T2179" s="8">
        <v>0</v>
      </c>
      <c r="U2179" s="5">
        <v>405010087</v>
      </c>
    </row>
    <row r="2180" spans="1:21" hidden="1" x14ac:dyDescent="0.25">
      <c r="A2180" s="8" t="s">
        <v>5018</v>
      </c>
      <c r="B2180" s="2" t="s">
        <v>2596</v>
      </c>
      <c r="C2180" s="2" t="s">
        <v>208</v>
      </c>
      <c r="D2180" s="2" t="s">
        <v>207</v>
      </c>
      <c r="E2180" s="2" t="s">
        <v>187</v>
      </c>
      <c r="F2180" s="8" t="s">
        <v>24</v>
      </c>
      <c r="G2180" s="8">
        <v>1</v>
      </c>
      <c r="H2180" s="8">
        <v>0</v>
      </c>
      <c r="I2180" s="8">
        <v>0</v>
      </c>
      <c r="J2180" s="8">
        <v>1</v>
      </c>
      <c r="K2180" s="8">
        <v>1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5">
        <v>405010109</v>
      </c>
    </row>
    <row r="2181" spans="1:21" hidden="1" x14ac:dyDescent="0.25">
      <c r="A2181" s="8" t="s">
        <v>5018</v>
      </c>
      <c r="B2181" s="2" t="s">
        <v>2597</v>
      </c>
      <c r="C2181" s="2" t="s">
        <v>208</v>
      </c>
      <c r="D2181" s="2" t="s">
        <v>207</v>
      </c>
      <c r="E2181" s="2" t="s">
        <v>187</v>
      </c>
      <c r="F2181" s="8" t="s">
        <v>24</v>
      </c>
      <c r="G2181" s="8">
        <v>1</v>
      </c>
      <c r="H2181" s="8">
        <v>1</v>
      </c>
      <c r="I2181" s="8">
        <v>1</v>
      </c>
      <c r="J2181" s="8">
        <v>0</v>
      </c>
      <c r="K2181" s="8">
        <v>0</v>
      </c>
      <c r="L2181" s="8">
        <v>0</v>
      </c>
      <c r="M2181" s="8">
        <v>1</v>
      </c>
      <c r="N2181" s="8">
        <v>0</v>
      </c>
      <c r="O2181" s="8">
        <v>0</v>
      </c>
      <c r="P2181" s="8">
        <v>1</v>
      </c>
      <c r="Q2181" s="8">
        <v>0</v>
      </c>
      <c r="R2181" s="8">
        <v>0</v>
      </c>
      <c r="S2181" s="8">
        <v>0</v>
      </c>
      <c r="T2181" s="8">
        <v>0</v>
      </c>
      <c r="U2181" s="5">
        <v>405010117</v>
      </c>
    </row>
    <row r="2182" spans="1:21" hidden="1" x14ac:dyDescent="0.25">
      <c r="A2182" s="8" t="s">
        <v>5018</v>
      </c>
      <c r="B2182" s="2" t="s">
        <v>2598</v>
      </c>
      <c r="C2182" s="2" t="s">
        <v>208</v>
      </c>
      <c r="D2182" s="2" t="s">
        <v>207</v>
      </c>
      <c r="E2182" s="2" t="s">
        <v>187</v>
      </c>
      <c r="F2182" s="8" t="s">
        <v>24</v>
      </c>
      <c r="G2182" s="8">
        <v>1</v>
      </c>
      <c r="H2182" s="8">
        <v>1</v>
      </c>
      <c r="I2182" s="8">
        <v>1</v>
      </c>
      <c r="J2182" s="8">
        <v>0</v>
      </c>
      <c r="K2182" s="8">
        <v>0</v>
      </c>
      <c r="L2182" s="8">
        <v>0</v>
      </c>
      <c r="M2182" s="8">
        <v>1</v>
      </c>
      <c r="N2182" s="8">
        <v>0</v>
      </c>
      <c r="O2182" s="8">
        <v>0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5">
        <v>405010125</v>
      </c>
    </row>
    <row r="2183" spans="1:21" hidden="1" x14ac:dyDescent="0.25">
      <c r="A2183" s="8" t="s">
        <v>5018</v>
      </c>
      <c r="B2183" s="2" t="s">
        <v>2599</v>
      </c>
      <c r="C2183" s="2" t="s">
        <v>208</v>
      </c>
      <c r="D2183" s="2" t="s">
        <v>207</v>
      </c>
      <c r="E2183" s="2" t="s">
        <v>187</v>
      </c>
      <c r="F2183" s="8" t="s">
        <v>36</v>
      </c>
      <c r="G2183" s="8">
        <v>0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1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5">
        <v>405010133</v>
      </c>
    </row>
    <row r="2184" spans="1:21" hidden="1" x14ac:dyDescent="0.25">
      <c r="A2184" s="8" t="s">
        <v>5018</v>
      </c>
      <c r="B2184" s="2" t="s">
        <v>2600</v>
      </c>
      <c r="C2184" s="2" t="s">
        <v>208</v>
      </c>
      <c r="D2184" s="2" t="s">
        <v>207</v>
      </c>
      <c r="E2184" s="2" t="s">
        <v>187</v>
      </c>
      <c r="F2184" s="8" t="s">
        <v>24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5">
        <v>405010141</v>
      </c>
    </row>
    <row r="2185" spans="1:21" hidden="1" x14ac:dyDescent="0.25">
      <c r="A2185" s="8" t="s">
        <v>5018</v>
      </c>
      <c r="B2185" s="2" t="s">
        <v>2601</v>
      </c>
      <c r="C2185" s="2" t="s">
        <v>208</v>
      </c>
      <c r="D2185" s="2" t="s">
        <v>207</v>
      </c>
      <c r="E2185" s="2" t="s">
        <v>187</v>
      </c>
      <c r="F2185" s="8" t="s">
        <v>24</v>
      </c>
      <c r="G2185" s="8">
        <v>0</v>
      </c>
      <c r="H2185" s="8">
        <v>1</v>
      </c>
      <c r="I2185" s="8">
        <v>1</v>
      </c>
      <c r="J2185" s="8">
        <v>0</v>
      </c>
      <c r="K2185" s="8">
        <v>0</v>
      </c>
      <c r="L2185" s="8">
        <v>0</v>
      </c>
      <c r="M2185" s="8">
        <v>1</v>
      </c>
      <c r="N2185" s="8">
        <v>0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5">
        <v>405010150</v>
      </c>
    </row>
    <row r="2186" spans="1:21" hidden="1" x14ac:dyDescent="0.25">
      <c r="A2186" s="8" t="s">
        <v>5018</v>
      </c>
      <c r="B2186" s="2" t="s">
        <v>2602</v>
      </c>
      <c r="C2186" s="2" t="s">
        <v>208</v>
      </c>
      <c r="D2186" s="2" t="s">
        <v>207</v>
      </c>
      <c r="E2186" s="2" t="s">
        <v>187</v>
      </c>
      <c r="F2186" s="8" t="s">
        <v>24</v>
      </c>
      <c r="G2186" s="8">
        <v>1</v>
      </c>
      <c r="H2186" s="8">
        <v>0</v>
      </c>
      <c r="I2186" s="8">
        <v>0</v>
      </c>
      <c r="J2186" s="8">
        <v>1</v>
      </c>
      <c r="K2186" s="8">
        <v>1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5">
        <v>405010168</v>
      </c>
    </row>
    <row r="2187" spans="1:21" hidden="1" x14ac:dyDescent="0.25">
      <c r="A2187" s="8" t="s">
        <v>5018</v>
      </c>
      <c r="B2187" s="2" t="s">
        <v>2603</v>
      </c>
      <c r="C2187" s="2" t="s">
        <v>208</v>
      </c>
      <c r="D2187" s="2" t="s">
        <v>207</v>
      </c>
      <c r="E2187" s="2" t="s">
        <v>187</v>
      </c>
      <c r="F2187" s="8" t="s">
        <v>24</v>
      </c>
      <c r="G2187" s="8">
        <v>1</v>
      </c>
      <c r="H2187" s="8">
        <v>1</v>
      </c>
      <c r="I2187" s="8">
        <v>1</v>
      </c>
      <c r="J2187" s="8">
        <v>0</v>
      </c>
      <c r="K2187" s="8">
        <v>1</v>
      </c>
      <c r="L2187" s="8">
        <v>1</v>
      </c>
      <c r="M2187" s="8">
        <v>1</v>
      </c>
      <c r="N2187" s="8">
        <v>0</v>
      </c>
      <c r="O2187" s="8">
        <v>0</v>
      </c>
      <c r="P2187" s="8">
        <v>1</v>
      </c>
      <c r="Q2187" s="8">
        <v>0</v>
      </c>
      <c r="R2187" s="8">
        <v>0</v>
      </c>
      <c r="S2187" s="8">
        <v>0</v>
      </c>
      <c r="T2187" s="8">
        <v>0</v>
      </c>
      <c r="U2187" s="5">
        <v>405010176</v>
      </c>
    </row>
    <row r="2188" spans="1:21" hidden="1" x14ac:dyDescent="0.25">
      <c r="A2188" s="8" t="s">
        <v>5018</v>
      </c>
      <c r="B2188" s="2" t="s">
        <v>2604</v>
      </c>
      <c r="C2188" s="2" t="s">
        <v>208</v>
      </c>
      <c r="D2188" s="2" t="s">
        <v>207</v>
      </c>
      <c r="E2188" s="2" t="s">
        <v>187</v>
      </c>
      <c r="F2188" s="8" t="s">
        <v>24</v>
      </c>
      <c r="G2188" s="8">
        <v>1</v>
      </c>
      <c r="H2188" s="8">
        <v>0</v>
      </c>
      <c r="I2188" s="8">
        <v>0</v>
      </c>
      <c r="J2188" s="8">
        <v>0</v>
      </c>
      <c r="K2188" s="8">
        <v>1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5">
        <v>405010184</v>
      </c>
    </row>
    <row r="2189" spans="1:21" hidden="1" x14ac:dyDescent="0.25">
      <c r="A2189" s="8" t="s">
        <v>5018</v>
      </c>
      <c r="B2189" s="2" t="s">
        <v>2605</v>
      </c>
      <c r="C2189" s="2" t="s">
        <v>208</v>
      </c>
      <c r="D2189" s="2" t="s">
        <v>207</v>
      </c>
      <c r="E2189" s="2" t="s">
        <v>187</v>
      </c>
      <c r="F2189" s="8" t="s">
        <v>24</v>
      </c>
      <c r="G2189" s="8">
        <v>1</v>
      </c>
      <c r="H2189" s="8">
        <v>0</v>
      </c>
      <c r="I2189" s="8">
        <v>0</v>
      </c>
      <c r="J2189" s="8">
        <v>0</v>
      </c>
      <c r="K2189" s="8">
        <v>1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5">
        <v>405010192</v>
      </c>
    </row>
    <row r="2190" spans="1:21" hidden="1" x14ac:dyDescent="0.25">
      <c r="A2190" s="8" t="s">
        <v>5018</v>
      </c>
      <c r="B2190" s="2" t="s">
        <v>2606</v>
      </c>
      <c r="C2190" s="2" t="s">
        <v>208</v>
      </c>
      <c r="D2190" s="2" t="s">
        <v>207</v>
      </c>
      <c r="E2190" s="2" t="s">
        <v>187</v>
      </c>
      <c r="F2190" s="8" t="s">
        <v>24</v>
      </c>
      <c r="G2190" s="8">
        <v>1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5">
        <v>405010206</v>
      </c>
    </row>
    <row r="2191" spans="1:21" hidden="1" x14ac:dyDescent="0.25">
      <c r="A2191" s="8" t="s">
        <v>5018</v>
      </c>
      <c r="B2191" s="2" t="s">
        <v>2607</v>
      </c>
      <c r="C2191" s="2" t="s">
        <v>209</v>
      </c>
      <c r="D2191" s="2" t="s">
        <v>207</v>
      </c>
      <c r="E2191" s="2" t="s">
        <v>187</v>
      </c>
      <c r="F2191" s="8" t="s">
        <v>24</v>
      </c>
      <c r="G2191" s="8">
        <v>1</v>
      </c>
      <c r="H2191" s="8">
        <v>1</v>
      </c>
      <c r="I2191" s="8">
        <v>1</v>
      </c>
      <c r="J2191" s="8">
        <v>0</v>
      </c>
      <c r="K2191" s="8">
        <v>0</v>
      </c>
      <c r="L2191" s="8">
        <v>0</v>
      </c>
      <c r="M2191" s="8">
        <v>1</v>
      </c>
      <c r="N2191" s="8">
        <v>0</v>
      </c>
      <c r="O2191" s="8">
        <v>0</v>
      </c>
      <c r="P2191" s="8">
        <v>1</v>
      </c>
      <c r="Q2191" s="8">
        <v>0</v>
      </c>
      <c r="R2191" s="8">
        <v>0</v>
      </c>
      <c r="S2191" s="8">
        <v>0</v>
      </c>
      <c r="T2191" s="8">
        <v>0</v>
      </c>
      <c r="U2191" s="5">
        <v>405020015</v>
      </c>
    </row>
    <row r="2192" spans="1:21" hidden="1" x14ac:dyDescent="0.25">
      <c r="A2192" s="8" t="s">
        <v>5018</v>
      </c>
      <c r="B2192" s="2" t="s">
        <v>2608</v>
      </c>
      <c r="C2192" s="2" t="s">
        <v>209</v>
      </c>
      <c r="D2192" s="2" t="s">
        <v>207</v>
      </c>
      <c r="E2192" s="2" t="s">
        <v>187</v>
      </c>
      <c r="F2192" s="8" t="s">
        <v>24</v>
      </c>
      <c r="G2192" s="8">
        <v>1</v>
      </c>
      <c r="H2192" s="8">
        <v>1</v>
      </c>
      <c r="I2192" s="8">
        <v>1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0</v>
      </c>
      <c r="P2192" s="8">
        <v>1</v>
      </c>
      <c r="Q2192" s="8">
        <v>0</v>
      </c>
      <c r="R2192" s="8">
        <v>0</v>
      </c>
      <c r="S2192" s="8">
        <v>0</v>
      </c>
      <c r="T2192" s="8">
        <v>0</v>
      </c>
      <c r="U2192" s="5">
        <v>405020023</v>
      </c>
    </row>
    <row r="2193" spans="1:21" hidden="1" x14ac:dyDescent="0.25">
      <c r="A2193" s="8" t="s">
        <v>5018</v>
      </c>
      <c r="B2193" s="2" t="s">
        <v>2609</v>
      </c>
      <c r="C2193" s="2" t="s">
        <v>210</v>
      </c>
      <c r="D2193" s="2" t="s">
        <v>207</v>
      </c>
      <c r="E2193" s="2" t="s">
        <v>187</v>
      </c>
      <c r="F2193" s="8" t="s">
        <v>24</v>
      </c>
      <c r="G2193" s="8">
        <v>0</v>
      </c>
      <c r="H2193" s="8">
        <v>1</v>
      </c>
      <c r="I2193" s="8">
        <v>1</v>
      </c>
      <c r="J2193" s="8">
        <v>0</v>
      </c>
      <c r="K2193" s="8">
        <v>0</v>
      </c>
      <c r="L2193" s="8">
        <v>0</v>
      </c>
      <c r="M2193" s="8">
        <v>1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0</v>
      </c>
      <c r="T2193" s="8">
        <v>0</v>
      </c>
      <c r="U2193" s="5">
        <v>405030010</v>
      </c>
    </row>
    <row r="2194" spans="1:21" hidden="1" x14ac:dyDescent="0.25">
      <c r="A2194" s="8" t="s">
        <v>5018</v>
      </c>
      <c r="B2194" s="2" t="s">
        <v>2610</v>
      </c>
      <c r="C2194" s="2" t="s">
        <v>210</v>
      </c>
      <c r="D2194" s="2" t="s">
        <v>207</v>
      </c>
      <c r="E2194" s="2" t="s">
        <v>187</v>
      </c>
      <c r="F2194" s="8" t="s">
        <v>24</v>
      </c>
      <c r="G2194" s="8">
        <v>1</v>
      </c>
      <c r="H2194" s="8">
        <v>1</v>
      </c>
      <c r="I2194" s="8">
        <v>1</v>
      </c>
      <c r="J2194" s="8">
        <v>0</v>
      </c>
      <c r="K2194" s="8">
        <v>1</v>
      </c>
      <c r="L2194" s="8">
        <v>1</v>
      </c>
      <c r="M2194" s="8">
        <v>1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8">
        <v>0</v>
      </c>
      <c r="T2194" s="8">
        <v>0</v>
      </c>
      <c r="U2194" s="5">
        <v>405030029</v>
      </c>
    </row>
    <row r="2195" spans="1:21" hidden="1" x14ac:dyDescent="0.25">
      <c r="A2195" s="8" t="s">
        <v>5018</v>
      </c>
      <c r="B2195" s="2" t="s">
        <v>2611</v>
      </c>
      <c r="C2195" s="2" t="s">
        <v>210</v>
      </c>
      <c r="D2195" s="2" t="s">
        <v>207</v>
      </c>
      <c r="E2195" s="2" t="s">
        <v>187</v>
      </c>
      <c r="F2195" s="8" t="s">
        <v>24</v>
      </c>
      <c r="G2195" s="8">
        <v>1</v>
      </c>
      <c r="H2195" s="8">
        <v>0</v>
      </c>
      <c r="I2195" s="8">
        <v>0</v>
      </c>
      <c r="J2195" s="8">
        <v>1</v>
      </c>
      <c r="K2195" s="8">
        <v>1</v>
      </c>
      <c r="L2195" s="8">
        <v>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5">
        <v>405030037</v>
      </c>
    </row>
    <row r="2196" spans="1:21" hidden="1" x14ac:dyDescent="0.25">
      <c r="A2196" s="8" t="s">
        <v>5018</v>
      </c>
      <c r="B2196" s="2" t="s">
        <v>2612</v>
      </c>
      <c r="C2196" s="2" t="s">
        <v>210</v>
      </c>
      <c r="D2196" s="2" t="s">
        <v>207</v>
      </c>
      <c r="E2196" s="2" t="s">
        <v>187</v>
      </c>
      <c r="F2196" s="8" t="s">
        <v>24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5">
        <v>405030045</v>
      </c>
    </row>
    <row r="2197" spans="1:21" hidden="1" x14ac:dyDescent="0.25">
      <c r="A2197" s="8" t="s">
        <v>5018</v>
      </c>
      <c r="B2197" s="2" t="s">
        <v>2613</v>
      </c>
      <c r="C2197" s="2" t="s">
        <v>210</v>
      </c>
      <c r="D2197" s="2" t="s">
        <v>207</v>
      </c>
      <c r="E2197" s="2" t="s">
        <v>187</v>
      </c>
      <c r="F2197" s="8" t="s">
        <v>24</v>
      </c>
      <c r="G2197" s="8">
        <v>1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5">
        <v>405030053</v>
      </c>
    </row>
    <row r="2198" spans="1:21" hidden="1" x14ac:dyDescent="0.25">
      <c r="A2198" s="8" t="s">
        <v>5018</v>
      </c>
      <c r="B2198" s="2" t="s">
        <v>2614</v>
      </c>
      <c r="C2198" s="2" t="s">
        <v>210</v>
      </c>
      <c r="D2198" s="2" t="s">
        <v>207</v>
      </c>
      <c r="E2198" s="2" t="s">
        <v>187</v>
      </c>
      <c r="F2198" s="8" t="s">
        <v>24</v>
      </c>
      <c r="G2198" s="8">
        <v>1</v>
      </c>
      <c r="H2198" s="8">
        <v>1</v>
      </c>
      <c r="I2198" s="8">
        <v>1</v>
      </c>
      <c r="J2198" s="8">
        <v>0</v>
      </c>
      <c r="K2198" s="8">
        <v>0</v>
      </c>
      <c r="L2198" s="8">
        <v>0</v>
      </c>
      <c r="M2198" s="8">
        <v>1</v>
      </c>
      <c r="N2198" s="8">
        <v>0</v>
      </c>
      <c r="O2198" s="8">
        <v>0</v>
      </c>
      <c r="P2198" s="8">
        <v>1</v>
      </c>
      <c r="Q2198" s="8">
        <v>0</v>
      </c>
      <c r="R2198" s="8">
        <v>0</v>
      </c>
      <c r="S2198" s="8">
        <v>0</v>
      </c>
      <c r="T2198" s="8">
        <v>0</v>
      </c>
      <c r="U2198" s="5">
        <v>405030070</v>
      </c>
    </row>
    <row r="2199" spans="1:21" hidden="1" x14ac:dyDescent="0.25">
      <c r="A2199" s="8" t="s">
        <v>5018</v>
      </c>
      <c r="B2199" s="2" t="s">
        <v>2615</v>
      </c>
      <c r="C2199" s="2" t="s">
        <v>210</v>
      </c>
      <c r="D2199" s="2" t="s">
        <v>207</v>
      </c>
      <c r="E2199" s="2" t="s">
        <v>187</v>
      </c>
      <c r="F2199" s="8" t="s">
        <v>24</v>
      </c>
      <c r="G2199" s="8">
        <v>1</v>
      </c>
      <c r="H2199" s="8">
        <v>1</v>
      </c>
      <c r="I2199" s="8">
        <v>1</v>
      </c>
      <c r="J2199" s="8">
        <v>0</v>
      </c>
      <c r="K2199" s="8">
        <v>1</v>
      </c>
      <c r="L2199" s="8">
        <v>1</v>
      </c>
      <c r="M2199" s="8">
        <v>1</v>
      </c>
      <c r="N2199" s="8">
        <v>0</v>
      </c>
      <c r="O2199" s="8">
        <v>0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5">
        <v>405030096</v>
      </c>
    </row>
    <row r="2200" spans="1:21" hidden="1" x14ac:dyDescent="0.25">
      <c r="A2200" s="8" t="s">
        <v>5018</v>
      </c>
      <c r="B2200" s="2" t="s">
        <v>2616</v>
      </c>
      <c r="C2200" s="2" t="s">
        <v>210</v>
      </c>
      <c r="D2200" s="2" t="s">
        <v>207</v>
      </c>
      <c r="E2200" s="2" t="s">
        <v>187</v>
      </c>
      <c r="F2200" s="8" t="s">
        <v>24</v>
      </c>
      <c r="G2200" s="8">
        <v>1</v>
      </c>
      <c r="H2200" s="8">
        <v>0</v>
      </c>
      <c r="I2200" s="8">
        <v>0</v>
      </c>
      <c r="J2200" s="8">
        <v>1</v>
      </c>
      <c r="K2200" s="8">
        <v>1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5">
        <v>405030100</v>
      </c>
    </row>
    <row r="2201" spans="1:21" hidden="1" x14ac:dyDescent="0.25">
      <c r="A2201" s="8" t="s">
        <v>5018</v>
      </c>
      <c r="B2201" s="2" t="s">
        <v>2617</v>
      </c>
      <c r="C2201" s="2" t="s">
        <v>210</v>
      </c>
      <c r="D2201" s="2" t="s">
        <v>207</v>
      </c>
      <c r="E2201" s="2" t="s">
        <v>187</v>
      </c>
      <c r="F2201" s="8" t="s">
        <v>24</v>
      </c>
      <c r="G2201" s="8">
        <v>1</v>
      </c>
      <c r="H2201" s="8">
        <v>1</v>
      </c>
      <c r="I2201" s="8">
        <v>1</v>
      </c>
      <c r="J2201" s="8">
        <v>0</v>
      </c>
      <c r="K2201" s="8">
        <v>1</v>
      </c>
      <c r="L2201" s="8">
        <v>1</v>
      </c>
      <c r="M2201" s="8">
        <v>1</v>
      </c>
      <c r="N2201" s="8">
        <v>0</v>
      </c>
      <c r="O2201" s="8">
        <v>0</v>
      </c>
      <c r="P2201" s="8">
        <v>1</v>
      </c>
      <c r="Q2201" s="8">
        <v>0</v>
      </c>
      <c r="R2201" s="8">
        <v>0</v>
      </c>
      <c r="S2201" s="8">
        <v>0</v>
      </c>
      <c r="T2201" s="8">
        <v>0</v>
      </c>
      <c r="U2201" s="5">
        <v>405030118</v>
      </c>
    </row>
    <row r="2202" spans="1:21" hidden="1" x14ac:dyDescent="0.25">
      <c r="A2202" s="8" t="s">
        <v>5018</v>
      </c>
      <c r="B2202" s="2" t="s">
        <v>2618</v>
      </c>
      <c r="C2202" s="2" t="s">
        <v>210</v>
      </c>
      <c r="D2202" s="2" t="s">
        <v>207</v>
      </c>
      <c r="E2202" s="2" t="s">
        <v>187</v>
      </c>
      <c r="F2202" s="8" t="s">
        <v>24</v>
      </c>
      <c r="G2202" s="8">
        <v>1</v>
      </c>
      <c r="H2202" s="8">
        <v>0</v>
      </c>
      <c r="I2202" s="8">
        <v>0</v>
      </c>
      <c r="J2202" s="8">
        <v>0</v>
      </c>
      <c r="K2202" s="8">
        <v>1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5">
        <v>405030126</v>
      </c>
    </row>
    <row r="2203" spans="1:21" hidden="1" x14ac:dyDescent="0.25">
      <c r="A2203" s="8" t="s">
        <v>5018</v>
      </c>
      <c r="B2203" s="2" t="s">
        <v>2619</v>
      </c>
      <c r="C2203" s="2" t="s">
        <v>210</v>
      </c>
      <c r="D2203" s="2" t="s">
        <v>207</v>
      </c>
      <c r="E2203" s="2" t="s">
        <v>187</v>
      </c>
      <c r="F2203" s="8" t="s">
        <v>24</v>
      </c>
      <c r="G2203" s="8">
        <v>1</v>
      </c>
      <c r="H2203" s="8">
        <v>1</v>
      </c>
      <c r="I2203" s="8">
        <v>1</v>
      </c>
      <c r="J2203" s="8">
        <v>0</v>
      </c>
      <c r="K2203" s="8">
        <v>0</v>
      </c>
      <c r="L2203" s="8">
        <v>0</v>
      </c>
      <c r="M2203" s="8">
        <v>1</v>
      </c>
      <c r="N2203" s="8">
        <v>0</v>
      </c>
      <c r="O2203" s="8">
        <v>0</v>
      </c>
      <c r="P2203" s="8">
        <v>1</v>
      </c>
      <c r="Q2203" s="8">
        <v>0</v>
      </c>
      <c r="R2203" s="8">
        <v>0</v>
      </c>
      <c r="S2203" s="8">
        <v>0</v>
      </c>
      <c r="T2203" s="8">
        <v>0</v>
      </c>
      <c r="U2203" s="5">
        <v>405030134</v>
      </c>
    </row>
    <row r="2204" spans="1:21" hidden="1" x14ac:dyDescent="0.25">
      <c r="A2204" s="8" t="s">
        <v>5018</v>
      </c>
      <c r="B2204" s="2" t="s">
        <v>2620</v>
      </c>
      <c r="C2204" s="2" t="s">
        <v>210</v>
      </c>
      <c r="D2204" s="2" t="s">
        <v>207</v>
      </c>
      <c r="E2204" s="2" t="s">
        <v>187</v>
      </c>
      <c r="F2204" s="8" t="s">
        <v>24</v>
      </c>
      <c r="G2204" s="8">
        <v>0</v>
      </c>
      <c r="H2204" s="8">
        <v>1</v>
      </c>
      <c r="I2204" s="8">
        <v>1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0</v>
      </c>
      <c r="P2204" s="8">
        <v>1</v>
      </c>
      <c r="Q2204" s="8">
        <v>0</v>
      </c>
      <c r="R2204" s="8">
        <v>0</v>
      </c>
      <c r="S2204" s="8">
        <v>0</v>
      </c>
      <c r="T2204" s="8">
        <v>0</v>
      </c>
      <c r="U2204" s="5">
        <v>405030142</v>
      </c>
    </row>
    <row r="2205" spans="1:21" hidden="1" x14ac:dyDescent="0.25">
      <c r="A2205" s="8" t="s">
        <v>5018</v>
      </c>
      <c r="B2205" s="2" t="s">
        <v>2621</v>
      </c>
      <c r="C2205" s="2" t="s">
        <v>210</v>
      </c>
      <c r="D2205" s="2" t="s">
        <v>207</v>
      </c>
      <c r="E2205" s="2" t="s">
        <v>187</v>
      </c>
      <c r="F2205" s="8" t="s">
        <v>24</v>
      </c>
      <c r="G2205" s="8">
        <v>1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5">
        <v>405030150</v>
      </c>
    </row>
    <row r="2206" spans="1:21" hidden="1" x14ac:dyDescent="0.25">
      <c r="A2206" s="8" t="s">
        <v>5018</v>
      </c>
      <c r="B2206" s="2" t="s">
        <v>2622</v>
      </c>
      <c r="C2206" s="2" t="s">
        <v>210</v>
      </c>
      <c r="D2206" s="2" t="s">
        <v>207</v>
      </c>
      <c r="E2206" s="2" t="s">
        <v>187</v>
      </c>
      <c r="F2206" s="8" t="s">
        <v>36</v>
      </c>
      <c r="G2206" s="8">
        <v>0</v>
      </c>
      <c r="H2206" s="8">
        <v>1</v>
      </c>
      <c r="I2206" s="8">
        <v>1</v>
      </c>
      <c r="J2206" s="8">
        <v>0</v>
      </c>
      <c r="K2206" s="8">
        <v>0</v>
      </c>
      <c r="L2206" s="8">
        <v>0</v>
      </c>
      <c r="M2206" s="8">
        <v>1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5">
        <v>405030169</v>
      </c>
    </row>
    <row r="2207" spans="1:21" hidden="1" x14ac:dyDescent="0.25">
      <c r="A2207" s="8" t="s">
        <v>5018</v>
      </c>
      <c r="B2207" s="2" t="s">
        <v>2623</v>
      </c>
      <c r="C2207" s="2" t="s">
        <v>210</v>
      </c>
      <c r="D2207" s="2" t="s">
        <v>207</v>
      </c>
      <c r="E2207" s="2" t="s">
        <v>187</v>
      </c>
      <c r="F2207" s="8" t="s">
        <v>36</v>
      </c>
      <c r="G2207" s="8">
        <v>0</v>
      </c>
      <c r="H2207" s="8">
        <v>1</v>
      </c>
      <c r="I2207" s="8">
        <v>1</v>
      </c>
      <c r="J2207" s="8">
        <v>0</v>
      </c>
      <c r="K2207" s="8">
        <v>0</v>
      </c>
      <c r="L2207" s="8">
        <v>0</v>
      </c>
      <c r="M2207" s="8">
        <v>1</v>
      </c>
      <c r="N2207" s="8">
        <v>0</v>
      </c>
      <c r="O2207" s="8">
        <v>0</v>
      </c>
      <c r="P2207" s="8">
        <v>1</v>
      </c>
      <c r="Q2207" s="8">
        <v>0</v>
      </c>
      <c r="R2207" s="8">
        <v>0</v>
      </c>
      <c r="S2207" s="8">
        <v>0</v>
      </c>
      <c r="T2207" s="8">
        <v>0</v>
      </c>
      <c r="U2207" s="5">
        <v>405030177</v>
      </c>
    </row>
    <row r="2208" spans="1:21" hidden="1" x14ac:dyDescent="0.25">
      <c r="A2208" s="8" t="s">
        <v>5018</v>
      </c>
      <c r="B2208" s="2" t="s">
        <v>2624</v>
      </c>
      <c r="C2208" s="2" t="s">
        <v>210</v>
      </c>
      <c r="D2208" s="2" t="s">
        <v>207</v>
      </c>
      <c r="E2208" s="2" t="s">
        <v>187</v>
      </c>
      <c r="F2208" s="8" t="s">
        <v>24</v>
      </c>
      <c r="G2208" s="8">
        <v>0</v>
      </c>
      <c r="H2208" s="8">
        <v>1</v>
      </c>
      <c r="I2208" s="8">
        <v>1</v>
      </c>
      <c r="J2208" s="8">
        <v>0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0</v>
      </c>
      <c r="U2208" s="5">
        <v>405030185</v>
      </c>
    </row>
    <row r="2209" spans="1:21" hidden="1" x14ac:dyDescent="0.25">
      <c r="A2209" s="8" t="s">
        <v>5018</v>
      </c>
      <c r="B2209" s="2" t="s">
        <v>2625</v>
      </c>
      <c r="C2209" s="2" t="s">
        <v>210</v>
      </c>
      <c r="D2209" s="2" t="s">
        <v>207</v>
      </c>
      <c r="E2209" s="2" t="s">
        <v>187</v>
      </c>
      <c r="F2209" s="8" t="s">
        <v>24</v>
      </c>
      <c r="G2209" s="8">
        <v>1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1</v>
      </c>
      <c r="N2209" s="8">
        <v>1</v>
      </c>
      <c r="O2209" s="8">
        <v>0</v>
      </c>
      <c r="P2209" s="8">
        <v>1</v>
      </c>
      <c r="Q2209" s="8">
        <v>0</v>
      </c>
      <c r="R2209" s="8">
        <v>1</v>
      </c>
      <c r="S2209" s="8">
        <v>1</v>
      </c>
      <c r="T2209" s="8">
        <v>0</v>
      </c>
      <c r="U2209" s="5">
        <v>405030193</v>
      </c>
    </row>
    <row r="2210" spans="1:21" hidden="1" x14ac:dyDescent="0.25">
      <c r="A2210" s="8" t="s">
        <v>5018</v>
      </c>
      <c r="B2210" s="2" t="s">
        <v>2626</v>
      </c>
      <c r="C2210" s="2" t="s">
        <v>210</v>
      </c>
      <c r="D2210" s="2" t="s">
        <v>207</v>
      </c>
      <c r="E2210" s="2" t="s">
        <v>187</v>
      </c>
      <c r="F2210" s="8" t="s">
        <v>24</v>
      </c>
      <c r="G2210" s="8">
        <v>0</v>
      </c>
      <c r="H2210" s="8">
        <v>1</v>
      </c>
      <c r="I2210" s="8">
        <v>1</v>
      </c>
      <c r="J2210" s="8">
        <v>0</v>
      </c>
      <c r="K2210" s="8">
        <v>0</v>
      </c>
      <c r="L2210" s="8">
        <v>0</v>
      </c>
      <c r="M2210" s="8">
        <v>1</v>
      </c>
      <c r="N2210" s="8">
        <v>0</v>
      </c>
      <c r="O2210" s="8">
        <v>0</v>
      </c>
      <c r="P2210" s="8">
        <v>1</v>
      </c>
      <c r="Q2210" s="8">
        <v>0</v>
      </c>
      <c r="R2210" s="8">
        <v>0</v>
      </c>
      <c r="S2210" s="8">
        <v>0</v>
      </c>
      <c r="T2210" s="8">
        <v>0</v>
      </c>
      <c r="U2210" s="5">
        <v>405030207</v>
      </c>
    </row>
    <row r="2211" spans="1:21" hidden="1" x14ac:dyDescent="0.25">
      <c r="A2211" s="8" t="s">
        <v>5018</v>
      </c>
      <c r="B2211" s="2" t="s">
        <v>2627</v>
      </c>
      <c r="C2211" s="2" t="s">
        <v>210</v>
      </c>
      <c r="D2211" s="2" t="s">
        <v>207</v>
      </c>
      <c r="E2211" s="2" t="s">
        <v>187</v>
      </c>
      <c r="F2211" s="8" t="s">
        <v>24</v>
      </c>
      <c r="G2211" s="8">
        <v>1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5">
        <v>405030215</v>
      </c>
    </row>
    <row r="2212" spans="1:21" hidden="1" x14ac:dyDescent="0.25">
      <c r="A2212" s="8" t="s">
        <v>5018</v>
      </c>
      <c r="B2212" s="2" t="s">
        <v>2628</v>
      </c>
      <c r="C2212" s="2" t="s">
        <v>210</v>
      </c>
      <c r="D2212" s="2" t="s">
        <v>207</v>
      </c>
      <c r="E2212" s="2" t="s">
        <v>187</v>
      </c>
      <c r="F2212" s="8" t="s">
        <v>24</v>
      </c>
      <c r="G2212" s="8">
        <v>1</v>
      </c>
      <c r="H2212" s="8">
        <v>0</v>
      </c>
      <c r="I2212" s="8">
        <v>0</v>
      </c>
      <c r="J2212" s="8">
        <v>0</v>
      </c>
      <c r="K2212" s="8">
        <v>1</v>
      </c>
      <c r="L2212" s="8">
        <v>1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5">
        <v>405030223</v>
      </c>
    </row>
    <row r="2213" spans="1:21" hidden="1" x14ac:dyDescent="0.25">
      <c r="A2213" s="8" t="s">
        <v>5018</v>
      </c>
      <c r="B2213" s="2" t="s">
        <v>2629</v>
      </c>
      <c r="C2213" s="2" t="s">
        <v>210</v>
      </c>
      <c r="D2213" s="2" t="s">
        <v>207</v>
      </c>
      <c r="E2213" s="2" t="s">
        <v>187</v>
      </c>
      <c r="F2213" s="8" t="s">
        <v>24</v>
      </c>
      <c r="G2213" s="8">
        <v>1</v>
      </c>
      <c r="H2213" s="8">
        <v>0</v>
      </c>
      <c r="I2213" s="8">
        <v>0</v>
      </c>
      <c r="J2213" s="8">
        <v>0</v>
      </c>
      <c r="K2213" s="8">
        <v>1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5">
        <v>405030231</v>
      </c>
    </row>
    <row r="2214" spans="1:21" hidden="1" x14ac:dyDescent="0.25">
      <c r="A2214" s="8" t="s">
        <v>5018</v>
      </c>
      <c r="B2214" s="2" t="s">
        <v>2630</v>
      </c>
      <c r="C2214" s="2" t="s">
        <v>211</v>
      </c>
      <c r="D2214" s="2" t="s">
        <v>207</v>
      </c>
      <c r="E2214" s="2" t="s">
        <v>187</v>
      </c>
      <c r="F2214" s="8" t="s">
        <v>24</v>
      </c>
      <c r="G2214" s="8">
        <v>1</v>
      </c>
      <c r="H2214" s="8">
        <v>1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5">
        <v>405040016</v>
      </c>
    </row>
    <row r="2215" spans="1:21" hidden="1" x14ac:dyDescent="0.25">
      <c r="A2215" s="8" t="s">
        <v>5018</v>
      </c>
      <c r="B2215" s="2" t="s">
        <v>2631</v>
      </c>
      <c r="C2215" s="2" t="s">
        <v>211</v>
      </c>
      <c r="D2215" s="2" t="s">
        <v>207</v>
      </c>
      <c r="E2215" s="2" t="s">
        <v>187</v>
      </c>
      <c r="F2215" s="8" t="s">
        <v>36</v>
      </c>
      <c r="G2215" s="8">
        <v>0</v>
      </c>
      <c r="H2215" s="8">
        <v>1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</v>
      </c>
      <c r="O2215" s="8">
        <v>0</v>
      </c>
      <c r="P2215" s="8">
        <v>1</v>
      </c>
      <c r="Q2215" s="8">
        <v>0</v>
      </c>
      <c r="R2215" s="8">
        <v>0</v>
      </c>
      <c r="S2215" s="8">
        <v>0</v>
      </c>
      <c r="T2215" s="8">
        <v>0</v>
      </c>
      <c r="U2215" s="5">
        <v>405040024</v>
      </c>
    </row>
    <row r="2216" spans="1:21" hidden="1" x14ac:dyDescent="0.25">
      <c r="A2216" s="8" t="s">
        <v>5018</v>
      </c>
      <c r="B2216" s="2" t="s">
        <v>2632</v>
      </c>
      <c r="C2216" s="2" t="s">
        <v>211</v>
      </c>
      <c r="D2216" s="2" t="s">
        <v>207</v>
      </c>
      <c r="E2216" s="2" t="s">
        <v>187</v>
      </c>
      <c r="F2216" s="8" t="s">
        <v>36</v>
      </c>
      <c r="G2216" s="8">
        <v>0</v>
      </c>
      <c r="H2216" s="8">
        <v>1</v>
      </c>
      <c r="I2216" s="8">
        <v>1</v>
      </c>
      <c r="J2216" s="8">
        <v>0</v>
      </c>
      <c r="K2216" s="8">
        <v>0</v>
      </c>
      <c r="L2216" s="8">
        <v>0</v>
      </c>
      <c r="M2216" s="8">
        <v>1</v>
      </c>
      <c r="N2216" s="8">
        <v>0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5">
        <v>405040040</v>
      </c>
    </row>
    <row r="2217" spans="1:21" hidden="1" x14ac:dyDescent="0.25">
      <c r="A2217" s="8" t="s">
        <v>5018</v>
      </c>
      <c r="B2217" s="2" t="s">
        <v>2633</v>
      </c>
      <c r="C2217" s="2" t="s">
        <v>211</v>
      </c>
      <c r="D2217" s="2" t="s">
        <v>207</v>
      </c>
      <c r="E2217" s="2" t="s">
        <v>187</v>
      </c>
      <c r="F2217" s="8" t="s">
        <v>36</v>
      </c>
      <c r="G2217" s="8">
        <v>0</v>
      </c>
      <c r="H2217" s="8">
        <v>1</v>
      </c>
      <c r="I2217" s="8">
        <v>1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1</v>
      </c>
      <c r="Q2217" s="8">
        <v>0</v>
      </c>
      <c r="R2217" s="8">
        <v>0</v>
      </c>
      <c r="S2217" s="8">
        <v>0</v>
      </c>
      <c r="T2217" s="8">
        <v>0</v>
      </c>
      <c r="U2217" s="5">
        <v>405040059</v>
      </c>
    </row>
    <row r="2218" spans="1:21" hidden="1" x14ac:dyDescent="0.25">
      <c r="A2218" s="8" t="s">
        <v>5018</v>
      </c>
      <c r="B2218" s="2" t="s">
        <v>2634</v>
      </c>
      <c r="C2218" s="2" t="s">
        <v>211</v>
      </c>
      <c r="D2218" s="2" t="s">
        <v>207</v>
      </c>
      <c r="E2218" s="2" t="s">
        <v>187</v>
      </c>
      <c r="F2218" s="8" t="s">
        <v>24</v>
      </c>
      <c r="G2218" s="8">
        <v>1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0</v>
      </c>
      <c r="P2218" s="8">
        <v>1</v>
      </c>
      <c r="Q2218" s="8">
        <v>0</v>
      </c>
      <c r="R2218" s="8">
        <v>0</v>
      </c>
      <c r="S2218" s="8">
        <v>0</v>
      </c>
      <c r="T2218" s="8">
        <v>0</v>
      </c>
      <c r="U2218" s="5">
        <v>405040067</v>
      </c>
    </row>
    <row r="2219" spans="1:21" hidden="1" x14ac:dyDescent="0.25">
      <c r="A2219" s="8" t="s">
        <v>5018</v>
      </c>
      <c r="B2219" s="2" t="s">
        <v>2635</v>
      </c>
      <c r="C2219" s="2" t="s">
        <v>211</v>
      </c>
      <c r="D2219" s="2" t="s">
        <v>207</v>
      </c>
      <c r="E2219" s="2" t="s">
        <v>187</v>
      </c>
      <c r="F2219" s="8" t="s">
        <v>24</v>
      </c>
      <c r="G2219" s="8">
        <v>1</v>
      </c>
      <c r="H2219" s="8">
        <v>1</v>
      </c>
      <c r="I2219" s="8">
        <v>1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0</v>
      </c>
      <c r="P2219" s="8">
        <v>1</v>
      </c>
      <c r="Q2219" s="8">
        <v>0</v>
      </c>
      <c r="R2219" s="8">
        <v>0</v>
      </c>
      <c r="S2219" s="8">
        <v>0</v>
      </c>
      <c r="T2219" s="8">
        <v>0</v>
      </c>
      <c r="U2219" s="5">
        <v>405040075</v>
      </c>
    </row>
    <row r="2220" spans="1:21" hidden="1" x14ac:dyDescent="0.25">
      <c r="A2220" s="8" t="s">
        <v>5018</v>
      </c>
      <c r="B2220" s="2" t="s">
        <v>2636</v>
      </c>
      <c r="C2220" s="2" t="s">
        <v>211</v>
      </c>
      <c r="D2220" s="2" t="s">
        <v>207</v>
      </c>
      <c r="E2220" s="2" t="s">
        <v>187</v>
      </c>
      <c r="F2220" s="8" t="s">
        <v>36</v>
      </c>
      <c r="G2220" s="8">
        <v>0</v>
      </c>
      <c r="H2220" s="8">
        <v>1</v>
      </c>
      <c r="I2220" s="8">
        <v>1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5">
        <v>405040083</v>
      </c>
    </row>
    <row r="2221" spans="1:21" hidden="1" x14ac:dyDescent="0.25">
      <c r="A2221" s="8" t="s">
        <v>5018</v>
      </c>
      <c r="B2221" s="2" t="s">
        <v>2637</v>
      </c>
      <c r="C2221" s="2" t="s">
        <v>211</v>
      </c>
      <c r="D2221" s="2" t="s">
        <v>207</v>
      </c>
      <c r="E2221" s="2" t="s">
        <v>187</v>
      </c>
      <c r="F2221" s="8" t="s">
        <v>36</v>
      </c>
      <c r="G2221" s="8">
        <v>0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1</v>
      </c>
      <c r="N2221" s="8">
        <v>0</v>
      </c>
      <c r="O2221" s="8">
        <v>0</v>
      </c>
      <c r="P2221" s="8">
        <v>1</v>
      </c>
      <c r="Q2221" s="8">
        <v>0</v>
      </c>
      <c r="R2221" s="8">
        <v>0</v>
      </c>
      <c r="S2221" s="8">
        <v>0</v>
      </c>
      <c r="T2221" s="8">
        <v>0</v>
      </c>
      <c r="U2221" s="5">
        <v>405040091</v>
      </c>
    </row>
    <row r="2222" spans="1:21" hidden="1" x14ac:dyDescent="0.25">
      <c r="A2222" s="8" t="s">
        <v>5018</v>
      </c>
      <c r="B2222" s="2" t="s">
        <v>2638</v>
      </c>
      <c r="C2222" s="2" t="s">
        <v>211</v>
      </c>
      <c r="D2222" s="2" t="s">
        <v>207</v>
      </c>
      <c r="E2222" s="2" t="s">
        <v>187</v>
      </c>
      <c r="F2222" s="8" t="s">
        <v>24</v>
      </c>
      <c r="G2222" s="8">
        <v>1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5">
        <v>405040105</v>
      </c>
    </row>
    <row r="2223" spans="1:21" hidden="1" x14ac:dyDescent="0.25">
      <c r="A2223" s="8" t="s">
        <v>5018</v>
      </c>
      <c r="B2223" s="2" t="s">
        <v>2639</v>
      </c>
      <c r="C2223" s="2" t="s">
        <v>211</v>
      </c>
      <c r="D2223" s="2" t="s">
        <v>207</v>
      </c>
      <c r="E2223" s="2" t="s">
        <v>187</v>
      </c>
      <c r="F2223" s="8" t="s">
        <v>24</v>
      </c>
      <c r="G2223" s="8">
        <v>1</v>
      </c>
      <c r="H2223" s="8">
        <v>0</v>
      </c>
      <c r="I2223" s="8">
        <v>0</v>
      </c>
      <c r="J2223" s="8">
        <v>1</v>
      </c>
      <c r="K2223" s="8">
        <v>1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5">
        <v>405040130</v>
      </c>
    </row>
    <row r="2224" spans="1:21" hidden="1" x14ac:dyDescent="0.25">
      <c r="A2224" s="8" t="s">
        <v>5018</v>
      </c>
      <c r="B2224" s="2" t="s">
        <v>2640</v>
      </c>
      <c r="C2224" s="2" t="s">
        <v>211</v>
      </c>
      <c r="D2224" s="2" t="s">
        <v>207</v>
      </c>
      <c r="E2224" s="2" t="s">
        <v>187</v>
      </c>
      <c r="F2224" s="8" t="s">
        <v>36</v>
      </c>
      <c r="G2224" s="8">
        <v>0</v>
      </c>
      <c r="H2224" s="8">
        <v>1</v>
      </c>
      <c r="I2224" s="8">
        <v>1</v>
      </c>
      <c r="J2224" s="8">
        <v>0</v>
      </c>
      <c r="K2224" s="8">
        <v>0</v>
      </c>
      <c r="L2224" s="8">
        <v>0</v>
      </c>
      <c r="M2224" s="8">
        <v>1</v>
      </c>
      <c r="N2224" s="8">
        <v>0</v>
      </c>
      <c r="O2224" s="8">
        <v>0</v>
      </c>
      <c r="P2224" s="8">
        <v>1</v>
      </c>
      <c r="Q2224" s="8">
        <v>0</v>
      </c>
      <c r="R2224" s="8">
        <v>0</v>
      </c>
      <c r="S2224" s="8">
        <v>0</v>
      </c>
      <c r="T2224" s="8">
        <v>0</v>
      </c>
      <c r="U2224" s="5">
        <v>405040148</v>
      </c>
    </row>
    <row r="2225" spans="1:21" hidden="1" x14ac:dyDescent="0.25">
      <c r="A2225" s="8" t="s">
        <v>5018</v>
      </c>
      <c r="B2225" s="2" t="s">
        <v>2641</v>
      </c>
      <c r="C2225" s="2" t="s">
        <v>211</v>
      </c>
      <c r="D2225" s="2" t="s">
        <v>207</v>
      </c>
      <c r="E2225" s="2" t="s">
        <v>187</v>
      </c>
      <c r="F2225" s="8" t="s">
        <v>36</v>
      </c>
      <c r="G2225" s="8">
        <v>0</v>
      </c>
      <c r="H2225" s="8">
        <v>1</v>
      </c>
      <c r="I2225" s="8">
        <v>1</v>
      </c>
      <c r="J2225" s="8">
        <v>0</v>
      </c>
      <c r="K2225" s="8">
        <v>0</v>
      </c>
      <c r="L2225" s="8">
        <v>0</v>
      </c>
      <c r="M2225" s="8">
        <v>1</v>
      </c>
      <c r="N2225" s="8">
        <v>0</v>
      </c>
      <c r="O2225" s="8">
        <v>0</v>
      </c>
      <c r="P2225" s="8">
        <v>1</v>
      </c>
      <c r="Q2225" s="8">
        <v>0</v>
      </c>
      <c r="R2225" s="8">
        <v>0</v>
      </c>
      <c r="S2225" s="8">
        <v>0</v>
      </c>
      <c r="T2225" s="8">
        <v>0</v>
      </c>
      <c r="U2225" s="5">
        <v>405040156</v>
      </c>
    </row>
    <row r="2226" spans="1:21" hidden="1" x14ac:dyDescent="0.25">
      <c r="A2226" s="8" t="s">
        <v>5018</v>
      </c>
      <c r="B2226" s="2" t="s">
        <v>2642</v>
      </c>
      <c r="C2226" s="2" t="s">
        <v>211</v>
      </c>
      <c r="D2226" s="2" t="s">
        <v>207</v>
      </c>
      <c r="E2226" s="2" t="s">
        <v>187</v>
      </c>
      <c r="F2226" s="8" t="s">
        <v>36</v>
      </c>
      <c r="G2226" s="8">
        <v>0</v>
      </c>
      <c r="H2226" s="8">
        <v>1</v>
      </c>
      <c r="I2226" s="8">
        <v>1</v>
      </c>
      <c r="J2226" s="8">
        <v>0</v>
      </c>
      <c r="K2226" s="8">
        <v>0</v>
      </c>
      <c r="L2226" s="8">
        <v>0</v>
      </c>
      <c r="M2226" s="8">
        <v>1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5">
        <v>405040164</v>
      </c>
    </row>
    <row r="2227" spans="1:21" hidden="1" x14ac:dyDescent="0.25">
      <c r="A2227" s="8" t="s">
        <v>5018</v>
      </c>
      <c r="B2227" s="2" t="s">
        <v>2643</v>
      </c>
      <c r="C2227" s="2" t="s">
        <v>211</v>
      </c>
      <c r="D2227" s="2" t="s">
        <v>207</v>
      </c>
      <c r="E2227" s="2" t="s">
        <v>187</v>
      </c>
      <c r="F2227" s="8" t="s">
        <v>24</v>
      </c>
      <c r="G2227" s="8">
        <v>0</v>
      </c>
      <c r="H2227" s="8">
        <v>1</v>
      </c>
      <c r="I2227" s="8">
        <v>1</v>
      </c>
      <c r="J2227" s="8">
        <v>0</v>
      </c>
      <c r="K2227" s="8">
        <v>0</v>
      </c>
      <c r="L2227" s="8">
        <v>0</v>
      </c>
      <c r="M2227" s="8">
        <v>1</v>
      </c>
      <c r="N2227" s="8">
        <v>0</v>
      </c>
      <c r="O2227" s="8">
        <v>0</v>
      </c>
      <c r="P2227" s="8">
        <v>1</v>
      </c>
      <c r="Q2227" s="8">
        <v>0</v>
      </c>
      <c r="R2227" s="8">
        <v>0</v>
      </c>
      <c r="S2227" s="8">
        <v>0</v>
      </c>
      <c r="T2227" s="8">
        <v>0</v>
      </c>
      <c r="U2227" s="5">
        <v>405040180</v>
      </c>
    </row>
    <row r="2228" spans="1:21" hidden="1" x14ac:dyDescent="0.25">
      <c r="A2228" s="8" t="s">
        <v>5018</v>
      </c>
      <c r="B2228" s="2" t="s">
        <v>2644</v>
      </c>
      <c r="C2228" s="2" t="s">
        <v>211</v>
      </c>
      <c r="D2228" s="2" t="s">
        <v>207</v>
      </c>
      <c r="E2228" s="2" t="s">
        <v>187</v>
      </c>
      <c r="F2228" s="8" t="s">
        <v>24</v>
      </c>
      <c r="G2228" s="8">
        <v>1</v>
      </c>
      <c r="H2228" s="8">
        <v>0</v>
      </c>
      <c r="I2228" s="8">
        <v>0</v>
      </c>
      <c r="J2228" s="8">
        <v>1</v>
      </c>
      <c r="K2228" s="8">
        <v>1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5">
        <v>405040199</v>
      </c>
    </row>
    <row r="2229" spans="1:21" hidden="1" x14ac:dyDescent="0.25">
      <c r="A2229" s="8" t="s">
        <v>5018</v>
      </c>
      <c r="B2229" s="2" t="s">
        <v>2645</v>
      </c>
      <c r="C2229" s="2" t="s">
        <v>211</v>
      </c>
      <c r="D2229" s="2" t="s">
        <v>207</v>
      </c>
      <c r="E2229" s="2" t="s">
        <v>187</v>
      </c>
      <c r="F2229" s="8" t="s">
        <v>24</v>
      </c>
      <c r="G2229" s="8">
        <v>1</v>
      </c>
      <c r="H2229" s="8">
        <v>1</v>
      </c>
      <c r="I2229" s="8">
        <v>1</v>
      </c>
      <c r="J2229" s="8">
        <v>0</v>
      </c>
      <c r="K2229" s="8">
        <v>0</v>
      </c>
      <c r="L2229" s="8">
        <v>0</v>
      </c>
      <c r="M2229" s="8">
        <v>1</v>
      </c>
      <c r="N2229" s="8">
        <v>0</v>
      </c>
      <c r="O2229" s="8">
        <v>0</v>
      </c>
      <c r="P2229" s="8">
        <v>1</v>
      </c>
      <c r="Q2229" s="8">
        <v>0</v>
      </c>
      <c r="R2229" s="8">
        <v>0</v>
      </c>
      <c r="S2229" s="8">
        <v>0</v>
      </c>
      <c r="T2229" s="8">
        <v>0</v>
      </c>
      <c r="U2229" s="5">
        <v>405040202</v>
      </c>
    </row>
    <row r="2230" spans="1:21" hidden="1" x14ac:dyDescent="0.25">
      <c r="A2230" s="8" t="s">
        <v>5018</v>
      </c>
      <c r="B2230" s="2" t="s">
        <v>2646</v>
      </c>
      <c r="C2230" s="2" t="s">
        <v>211</v>
      </c>
      <c r="D2230" s="2" t="s">
        <v>207</v>
      </c>
      <c r="E2230" s="2" t="s">
        <v>187</v>
      </c>
      <c r="F2230" s="8" t="s">
        <v>24</v>
      </c>
      <c r="G2230" s="8">
        <v>1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0</v>
      </c>
      <c r="U2230" s="5">
        <v>405040210</v>
      </c>
    </row>
    <row r="2231" spans="1:21" hidden="1" x14ac:dyDescent="0.25">
      <c r="A2231" s="8" t="s">
        <v>5018</v>
      </c>
      <c r="B2231" s="2" t="s">
        <v>2647</v>
      </c>
      <c r="C2231" s="2" t="s">
        <v>212</v>
      </c>
      <c r="D2231" s="2" t="s">
        <v>207</v>
      </c>
      <c r="E2231" s="2" t="s">
        <v>187</v>
      </c>
      <c r="F2231" s="8" t="s">
        <v>24</v>
      </c>
      <c r="G2231" s="8">
        <v>1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1</v>
      </c>
      <c r="N2231" s="8">
        <v>0</v>
      </c>
      <c r="O2231" s="8">
        <v>0</v>
      </c>
      <c r="P2231" s="8">
        <v>1</v>
      </c>
      <c r="Q2231" s="8">
        <v>0</v>
      </c>
      <c r="R2231" s="8">
        <v>0</v>
      </c>
      <c r="S2231" s="8">
        <v>0</v>
      </c>
      <c r="T2231" s="8">
        <v>0</v>
      </c>
      <c r="U2231" s="5">
        <v>405050011</v>
      </c>
    </row>
    <row r="2232" spans="1:21" hidden="1" x14ac:dyDescent="0.25">
      <c r="A2232" s="8" t="s">
        <v>5018</v>
      </c>
      <c r="B2232" s="2" t="s">
        <v>2648</v>
      </c>
      <c r="C2232" s="2" t="s">
        <v>212</v>
      </c>
      <c r="D2232" s="2" t="s">
        <v>207</v>
      </c>
      <c r="E2232" s="2" t="s">
        <v>187</v>
      </c>
      <c r="F2232" s="8" t="s">
        <v>24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5">
        <v>405050020</v>
      </c>
    </row>
    <row r="2233" spans="1:21" hidden="1" x14ac:dyDescent="0.25">
      <c r="A2233" s="8" t="s">
        <v>5018</v>
      </c>
      <c r="B2233" s="2" t="s">
        <v>2649</v>
      </c>
      <c r="C2233" s="2" t="s">
        <v>212</v>
      </c>
      <c r="D2233" s="2" t="s">
        <v>207</v>
      </c>
      <c r="E2233" s="2" t="s">
        <v>187</v>
      </c>
      <c r="F2233" s="8" t="s">
        <v>24</v>
      </c>
      <c r="G2233" s="8">
        <v>1</v>
      </c>
      <c r="H2233" s="8">
        <v>0</v>
      </c>
      <c r="I2233" s="8">
        <v>0</v>
      </c>
      <c r="J2233" s="8">
        <v>1</v>
      </c>
      <c r="K2233" s="8">
        <v>1</v>
      </c>
      <c r="L2233" s="8">
        <v>1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5">
        <v>405050038</v>
      </c>
    </row>
    <row r="2234" spans="1:21" hidden="1" x14ac:dyDescent="0.25">
      <c r="A2234" s="8" t="s">
        <v>5018</v>
      </c>
      <c r="B2234" s="2" t="s">
        <v>2650</v>
      </c>
      <c r="C2234" s="2" t="s">
        <v>212</v>
      </c>
      <c r="D2234" s="2" t="s">
        <v>207</v>
      </c>
      <c r="E2234" s="2" t="s">
        <v>187</v>
      </c>
      <c r="F2234" s="8" t="s">
        <v>24</v>
      </c>
      <c r="G2234" s="8">
        <v>1</v>
      </c>
      <c r="H2234" s="8">
        <v>1</v>
      </c>
      <c r="I2234" s="8">
        <v>1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1</v>
      </c>
      <c r="Q2234" s="8">
        <v>0</v>
      </c>
      <c r="R2234" s="8">
        <v>0</v>
      </c>
      <c r="S2234" s="8">
        <v>0</v>
      </c>
      <c r="T2234" s="8">
        <v>0</v>
      </c>
      <c r="U2234" s="5">
        <v>405050046</v>
      </c>
    </row>
    <row r="2235" spans="1:21" hidden="1" x14ac:dyDescent="0.25">
      <c r="A2235" s="8" t="s">
        <v>5018</v>
      </c>
      <c r="B2235" s="2" t="s">
        <v>2651</v>
      </c>
      <c r="C2235" s="2" t="s">
        <v>212</v>
      </c>
      <c r="D2235" s="2" t="s">
        <v>207</v>
      </c>
      <c r="E2235" s="2" t="s">
        <v>187</v>
      </c>
      <c r="F2235" s="8" t="s">
        <v>24</v>
      </c>
      <c r="G2235" s="8">
        <v>1</v>
      </c>
      <c r="H2235" s="8">
        <v>1</v>
      </c>
      <c r="I2235" s="8">
        <v>1</v>
      </c>
      <c r="J2235" s="8">
        <v>0</v>
      </c>
      <c r="K2235" s="8">
        <v>0</v>
      </c>
      <c r="L2235" s="8">
        <v>0</v>
      </c>
      <c r="M2235" s="8">
        <v>1</v>
      </c>
      <c r="N2235" s="8">
        <v>0</v>
      </c>
      <c r="O2235" s="8">
        <v>0</v>
      </c>
      <c r="P2235" s="8">
        <v>1</v>
      </c>
      <c r="Q2235" s="8">
        <v>0</v>
      </c>
      <c r="R2235" s="8">
        <v>0</v>
      </c>
      <c r="S2235" s="8">
        <v>0</v>
      </c>
      <c r="T2235" s="8">
        <v>0</v>
      </c>
      <c r="U2235" s="5">
        <v>405050054</v>
      </c>
    </row>
    <row r="2236" spans="1:21" hidden="1" x14ac:dyDescent="0.25">
      <c r="A2236" s="8" t="s">
        <v>5018</v>
      </c>
      <c r="B2236" s="2" t="s">
        <v>2652</v>
      </c>
      <c r="C2236" s="2" t="s">
        <v>212</v>
      </c>
      <c r="D2236" s="2" t="s">
        <v>207</v>
      </c>
      <c r="E2236" s="2" t="s">
        <v>187</v>
      </c>
      <c r="F2236" s="8" t="s">
        <v>24</v>
      </c>
      <c r="G2236" s="8">
        <v>1</v>
      </c>
      <c r="H2236" s="8">
        <v>0</v>
      </c>
      <c r="I2236" s="8">
        <v>0</v>
      </c>
      <c r="J2236" s="8">
        <v>1</v>
      </c>
      <c r="K2236" s="8">
        <v>1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5">
        <v>405050062</v>
      </c>
    </row>
    <row r="2237" spans="1:21" hidden="1" x14ac:dyDescent="0.25">
      <c r="A2237" s="8" t="s">
        <v>5018</v>
      </c>
      <c r="B2237" s="2" t="s">
        <v>2653</v>
      </c>
      <c r="C2237" s="2" t="s">
        <v>212</v>
      </c>
      <c r="D2237" s="2" t="s">
        <v>207</v>
      </c>
      <c r="E2237" s="2" t="s">
        <v>187</v>
      </c>
      <c r="F2237" s="8" t="s">
        <v>24</v>
      </c>
      <c r="G2237" s="8">
        <v>1</v>
      </c>
      <c r="H2237" s="8">
        <v>0</v>
      </c>
      <c r="I2237" s="8">
        <v>0</v>
      </c>
      <c r="J2237" s="8">
        <v>1</v>
      </c>
      <c r="K2237" s="8">
        <v>1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5">
        <v>405050070</v>
      </c>
    </row>
    <row r="2238" spans="1:21" hidden="1" x14ac:dyDescent="0.25">
      <c r="A2238" s="8" t="s">
        <v>5018</v>
      </c>
      <c r="B2238" s="2" t="s">
        <v>2654</v>
      </c>
      <c r="C2238" s="2" t="s">
        <v>212</v>
      </c>
      <c r="D2238" s="2" t="s">
        <v>207</v>
      </c>
      <c r="E2238" s="2" t="s">
        <v>187</v>
      </c>
      <c r="F2238" s="8" t="s">
        <v>24</v>
      </c>
      <c r="G2238" s="8">
        <v>1</v>
      </c>
      <c r="H2238" s="8">
        <v>0</v>
      </c>
      <c r="I2238" s="8">
        <v>0</v>
      </c>
      <c r="J2238" s="8">
        <v>0</v>
      </c>
      <c r="K2238" s="8">
        <v>1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5">
        <v>405050089</v>
      </c>
    </row>
    <row r="2239" spans="1:21" hidden="1" x14ac:dyDescent="0.25">
      <c r="A2239" s="8" t="s">
        <v>5018</v>
      </c>
      <c r="B2239" s="2" t="s">
        <v>2655</v>
      </c>
      <c r="C2239" s="2" t="s">
        <v>212</v>
      </c>
      <c r="D2239" s="2" t="s">
        <v>207</v>
      </c>
      <c r="E2239" s="2" t="s">
        <v>187</v>
      </c>
      <c r="F2239" s="8" t="s">
        <v>24</v>
      </c>
      <c r="G2239" s="8">
        <v>1</v>
      </c>
      <c r="H2239" s="8">
        <v>1</v>
      </c>
      <c r="I2239" s="8">
        <v>1</v>
      </c>
      <c r="J2239" s="8">
        <v>0</v>
      </c>
      <c r="K2239" s="8">
        <v>0</v>
      </c>
      <c r="L2239" s="8">
        <v>0</v>
      </c>
      <c r="M2239" s="8">
        <v>1</v>
      </c>
      <c r="N2239" s="8">
        <v>0</v>
      </c>
      <c r="O2239" s="8">
        <v>0</v>
      </c>
      <c r="P2239" s="8">
        <v>1</v>
      </c>
      <c r="Q2239" s="8">
        <v>0</v>
      </c>
      <c r="R2239" s="8">
        <v>0</v>
      </c>
      <c r="S2239" s="8">
        <v>0</v>
      </c>
      <c r="T2239" s="8">
        <v>0</v>
      </c>
      <c r="U2239" s="5">
        <v>405050097</v>
      </c>
    </row>
    <row r="2240" spans="1:21" hidden="1" x14ac:dyDescent="0.25">
      <c r="A2240" s="8" t="s">
        <v>5018</v>
      </c>
      <c r="B2240" s="2" t="s">
        <v>2656</v>
      </c>
      <c r="C2240" s="2" t="s">
        <v>212</v>
      </c>
      <c r="D2240" s="2" t="s">
        <v>207</v>
      </c>
      <c r="E2240" s="2" t="s">
        <v>187</v>
      </c>
      <c r="F2240" s="8" t="s">
        <v>24</v>
      </c>
      <c r="G2240" s="8">
        <v>1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1</v>
      </c>
      <c r="N2240" s="8">
        <v>0</v>
      </c>
      <c r="O2240" s="8">
        <v>0</v>
      </c>
      <c r="P2240" s="8">
        <v>1</v>
      </c>
      <c r="Q2240" s="8">
        <v>0</v>
      </c>
      <c r="R2240" s="8">
        <v>0</v>
      </c>
      <c r="S2240" s="8">
        <v>0</v>
      </c>
      <c r="T2240" s="8">
        <v>0</v>
      </c>
      <c r="U2240" s="5">
        <v>405050100</v>
      </c>
    </row>
    <row r="2241" spans="1:21" hidden="1" x14ac:dyDescent="0.25">
      <c r="A2241" s="8" t="s">
        <v>5018</v>
      </c>
      <c r="B2241" s="2" t="s">
        <v>2657</v>
      </c>
      <c r="C2241" s="2" t="s">
        <v>212</v>
      </c>
      <c r="D2241" s="2" t="s">
        <v>207</v>
      </c>
      <c r="E2241" s="2" t="s">
        <v>187</v>
      </c>
      <c r="F2241" s="8" t="s">
        <v>24</v>
      </c>
      <c r="G2241" s="8">
        <v>1</v>
      </c>
      <c r="H2241" s="8">
        <v>1</v>
      </c>
      <c r="I2241" s="8">
        <v>1</v>
      </c>
      <c r="J2241" s="8">
        <v>0</v>
      </c>
      <c r="K2241" s="8">
        <v>0</v>
      </c>
      <c r="L2241" s="8">
        <v>0</v>
      </c>
      <c r="M2241" s="8">
        <v>1</v>
      </c>
      <c r="N2241" s="8">
        <v>0</v>
      </c>
      <c r="O2241" s="8">
        <v>0</v>
      </c>
      <c r="P2241" s="8">
        <v>1</v>
      </c>
      <c r="Q2241" s="8">
        <v>0</v>
      </c>
      <c r="R2241" s="8">
        <v>0</v>
      </c>
      <c r="S2241" s="8">
        <v>0</v>
      </c>
      <c r="T2241" s="8">
        <v>0</v>
      </c>
      <c r="U2241" s="5">
        <v>405050119</v>
      </c>
    </row>
    <row r="2242" spans="1:21" hidden="1" x14ac:dyDescent="0.25">
      <c r="A2242" s="8" t="s">
        <v>5018</v>
      </c>
      <c r="B2242" s="2" t="s">
        <v>2658</v>
      </c>
      <c r="C2242" s="2" t="s">
        <v>212</v>
      </c>
      <c r="D2242" s="2" t="s">
        <v>207</v>
      </c>
      <c r="E2242" s="2" t="s">
        <v>187</v>
      </c>
      <c r="F2242" s="8" t="s">
        <v>24</v>
      </c>
      <c r="G2242" s="8">
        <v>1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5">
        <v>405050127</v>
      </c>
    </row>
    <row r="2243" spans="1:21" hidden="1" x14ac:dyDescent="0.25">
      <c r="A2243" s="8" t="s">
        <v>5018</v>
      </c>
      <c r="B2243" s="2" t="s">
        <v>2659</v>
      </c>
      <c r="C2243" s="2" t="s">
        <v>212</v>
      </c>
      <c r="D2243" s="2" t="s">
        <v>207</v>
      </c>
      <c r="E2243" s="2" t="s">
        <v>187</v>
      </c>
      <c r="F2243" s="8" t="s">
        <v>24</v>
      </c>
      <c r="G2243" s="8">
        <v>0</v>
      </c>
      <c r="H2243" s="8">
        <v>1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</v>
      </c>
      <c r="O2243" s="8">
        <v>0</v>
      </c>
      <c r="P2243" s="8">
        <v>1</v>
      </c>
      <c r="Q2243" s="8">
        <v>0</v>
      </c>
      <c r="R2243" s="8">
        <v>0</v>
      </c>
      <c r="S2243" s="8">
        <v>0</v>
      </c>
      <c r="T2243" s="8">
        <v>0</v>
      </c>
      <c r="U2243" s="5">
        <v>405050135</v>
      </c>
    </row>
    <row r="2244" spans="1:21" hidden="1" x14ac:dyDescent="0.25">
      <c r="A2244" s="8" t="s">
        <v>5018</v>
      </c>
      <c r="B2244" s="2" t="s">
        <v>2660</v>
      </c>
      <c r="C2244" s="2" t="s">
        <v>212</v>
      </c>
      <c r="D2244" s="2" t="s">
        <v>207</v>
      </c>
      <c r="E2244" s="2" t="s">
        <v>187</v>
      </c>
      <c r="F2244" s="8" t="s">
        <v>24</v>
      </c>
      <c r="G2244" s="8">
        <v>1</v>
      </c>
      <c r="H2244" s="8">
        <v>1</v>
      </c>
      <c r="I2244" s="8">
        <v>1</v>
      </c>
      <c r="J2244" s="8">
        <v>0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5">
        <v>405050143</v>
      </c>
    </row>
    <row r="2245" spans="1:21" hidden="1" x14ac:dyDescent="0.25">
      <c r="A2245" s="8" t="s">
        <v>5018</v>
      </c>
      <c r="B2245" s="2" t="s">
        <v>2661</v>
      </c>
      <c r="C2245" s="2" t="s">
        <v>212</v>
      </c>
      <c r="D2245" s="2" t="s">
        <v>207</v>
      </c>
      <c r="E2245" s="2" t="s">
        <v>187</v>
      </c>
      <c r="F2245" s="8" t="s">
        <v>24</v>
      </c>
      <c r="G2245" s="8">
        <v>1</v>
      </c>
      <c r="H2245" s="8">
        <v>1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</v>
      </c>
      <c r="O2245" s="8">
        <v>0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5">
        <v>405050151</v>
      </c>
    </row>
    <row r="2246" spans="1:21" hidden="1" x14ac:dyDescent="0.25">
      <c r="A2246" s="8" t="s">
        <v>5018</v>
      </c>
      <c r="B2246" s="2" t="s">
        <v>2662</v>
      </c>
      <c r="C2246" s="2" t="s">
        <v>212</v>
      </c>
      <c r="D2246" s="2" t="s">
        <v>207</v>
      </c>
      <c r="E2246" s="2" t="s">
        <v>187</v>
      </c>
      <c r="F2246" s="8" t="s">
        <v>24</v>
      </c>
      <c r="G2246" s="8">
        <v>1</v>
      </c>
      <c r="H2246" s="8">
        <v>0</v>
      </c>
      <c r="I2246" s="8">
        <v>0</v>
      </c>
      <c r="J2246" s="8">
        <v>1</v>
      </c>
      <c r="K2246" s="8">
        <v>1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5">
        <v>405050160</v>
      </c>
    </row>
    <row r="2247" spans="1:21" hidden="1" x14ac:dyDescent="0.25">
      <c r="A2247" s="8" t="s">
        <v>5018</v>
      </c>
      <c r="B2247" s="2" t="s">
        <v>2663</v>
      </c>
      <c r="C2247" s="2" t="s">
        <v>212</v>
      </c>
      <c r="D2247" s="2" t="s">
        <v>207</v>
      </c>
      <c r="E2247" s="2" t="s">
        <v>187</v>
      </c>
      <c r="F2247" s="8" t="s">
        <v>24</v>
      </c>
      <c r="G2247" s="8">
        <v>1</v>
      </c>
      <c r="H2247" s="8">
        <v>0</v>
      </c>
      <c r="I2247" s="8">
        <v>0</v>
      </c>
      <c r="J2247" s="8">
        <v>0</v>
      </c>
      <c r="K2247" s="8">
        <v>1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5">
        <v>405050178</v>
      </c>
    </row>
    <row r="2248" spans="1:21" hidden="1" x14ac:dyDescent="0.25">
      <c r="A2248" s="8" t="s">
        <v>5018</v>
      </c>
      <c r="B2248" s="2" t="s">
        <v>2664</v>
      </c>
      <c r="C2248" s="2" t="s">
        <v>212</v>
      </c>
      <c r="D2248" s="2" t="s">
        <v>207</v>
      </c>
      <c r="E2248" s="2" t="s">
        <v>187</v>
      </c>
      <c r="F2248" s="8" t="s">
        <v>36</v>
      </c>
      <c r="G2248" s="8">
        <v>0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5">
        <v>405050186</v>
      </c>
    </row>
    <row r="2249" spans="1:21" hidden="1" x14ac:dyDescent="0.25">
      <c r="A2249" s="8" t="s">
        <v>5018</v>
      </c>
      <c r="B2249" s="2" t="s">
        <v>2665</v>
      </c>
      <c r="C2249" s="2" t="s">
        <v>212</v>
      </c>
      <c r="D2249" s="2" t="s">
        <v>207</v>
      </c>
      <c r="E2249" s="2" t="s">
        <v>187</v>
      </c>
      <c r="F2249" s="8" t="s">
        <v>24</v>
      </c>
      <c r="G2249" s="8">
        <v>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5">
        <v>405050194</v>
      </c>
    </row>
    <row r="2250" spans="1:21" hidden="1" x14ac:dyDescent="0.25">
      <c r="A2250" s="8" t="s">
        <v>5018</v>
      </c>
      <c r="B2250" s="2" t="s">
        <v>2666</v>
      </c>
      <c r="C2250" s="2" t="s">
        <v>212</v>
      </c>
      <c r="D2250" s="2" t="s">
        <v>207</v>
      </c>
      <c r="E2250" s="2" t="s">
        <v>187</v>
      </c>
      <c r="F2250" s="8" t="s">
        <v>24</v>
      </c>
      <c r="G2250" s="8">
        <v>1</v>
      </c>
      <c r="H2250" s="8">
        <v>0</v>
      </c>
      <c r="I2250" s="8">
        <v>0</v>
      </c>
      <c r="J2250" s="8">
        <v>1</v>
      </c>
      <c r="K2250" s="8">
        <v>1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5">
        <v>405050208</v>
      </c>
    </row>
    <row r="2251" spans="1:21" hidden="1" x14ac:dyDescent="0.25">
      <c r="A2251" s="8" t="s">
        <v>5018</v>
      </c>
      <c r="B2251" s="2" t="s">
        <v>2667</v>
      </c>
      <c r="C2251" s="2" t="s">
        <v>212</v>
      </c>
      <c r="D2251" s="2" t="s">
        <v>207</v>
      </c>
      <c r="E2251" s="2" t="s">
        <v>187</v>
      </c>
      <c r="F2251" s="8" t="s">
        <v>24</v>
      </c>
      <c r="G2251" s="8">
        <v>1</v>
      </c>
      <c r="H2251" s="8">
        <v>1</v>
      </c>
      <c r="I2251" s="8">
        <v>1</v>
      </c>
      <c r="J2251" s="8">
        <v>0</v>
      </c>
      <c r="K2251" s="8">
        <v>0</v>
      </c>
      <c r="L2251" s="8">
        <v>0</v>
      </c>
      <c r="M2251" s="8">
        <v>1</v>
      </c>
      <c r="N2251" s="8">
        <v>0</v>
      </c>
      <c r="O2251" s="8">
        <v>0</v>
      </c>
      <c r="P2251" s="8">
        <v>1</v>
      </c>
      <c r="Q2251" s="8">
        <v>0</v>
      </c>
      <c r="R2251" s="8">
        <v>0</v>
      </c>
      <c r="S2251" s="8">
        <v>0</v>
      </c>
      <c r="T2251" s="8">
        <v>0</v>
      </c>
      <c r="U2251" s="5">
        <v>405050216</v>
      </c>
    </row>
    <row r="2252" spans="1:21" hidden="1" x14ac:dyDescent="0.25">
      <c r="A2252" s="8" t="s">
        <v>5018</v>
      </c>
      <c r="B2252" s="2" t="s">
        <v>2668</v>
      </c>
      <c r="C2252" s="2" t="s">
        <v>212</v>
      </c>
      <c r="D2252" s="2" t="s">
        <v>207</v>
      </c>
      <c r="E2252" s="2" t="s">
        <v>187</v>
      </c>
      <c r="F2252" s="8" t="s">
        <v>24</v>
      </c>
      <c r="G2252" s="8">
        <v>1</v>
      </c>
      <c r="H2252" s="8">
        <v>1</v>
      </c>
      <c r="I2252" s="8">
        <v>1</v>
      </c>
      <c r="J2252" s="8">
        <v>0</v>
      </c>
      <c r="K2252" s="8">
        <v>0</v>
      </c>
      <c r="L2252" s="8">
        <v>0</v>
      </c>
      <c r="M2252" s="8">
        <v>1</v>
      </c>
      <c r="N2252" s="8">
        <v>0</v>
      </c>
      <c r="O2252" s="8">
        <v>0</v>
      </c>
      <c r="P2252" s="8">
        <v>1</v>
      </c>
      <c r="Q2252" s="8">
        <v>0</v>
      </c>
      <c r="R2252" s="8">
        <v>0</v>
      </c>
      <c r="S2252" s="8">
        <v>0</v>
      </c>
      <c r="T2252" s="8">
        <v>0</v>
      </c>
      <c r="U2252" s="5">
        <v>405050224</v>
      </c>
    </row>
    <row r="2253" spans="1:21" hidden="1" x14ac:dyDescent="0.25">
      <c r="A2253" s="8" t="s">
        <v>5018</v>
      </c>
      <c r="B2253" s="2" t="s">
        <v>2669</v>
      </c>
      <c r="C2253" s="2" t="s">
        <v>212</v>
      </c>
      <c r="D2253" s="2" t="s">
        <v>207</v>
      </c>
      <c r="E2253" s="2" t="s">
        <v>187</v>
      </c>
      <c r="F2253" s="8" t="s">
        <v>36</v>
      </c>
      <c r="G2253" s="8">
        <v>0</v>
      </c>
      <c r="H2253" s="8">
        <v>1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0</v>
      </c>
      <c r="O2253" s="8">
        <v>0</v>
      </c>
      <c r="P2253" s="8">
        <v>1</v>
      </c>
      <c r="Q2253" s="8">
        <v>0</v>
      </c>
      <c r="R2253" s="8">
        <v>0</v>
      </c>
      <c r="S2253" s="8">
        <v>0</v>
      </c>
      <c r="T2253" s="8">
        <v>0</v>
      </c>
      <c r="U2253" s="5">
        <v>405050232</v>
      </c>
    </row>
    <row r="2254" spans="1:21" hidden="1" x14ac:dyDescent="0.25">
      <c r="A2254" s="8" t="s">
        <v>5018</v>
      </c>
      <c r="B2254" s="2" t="s">
        <v>2670</v>
      </c>
      <c r="C2254" s="2" t="s">
        <v>212</v>
      </c>
      <c r="D2254" s="2" t="s">
        <v>207</v>
      </c>
      <c r="E2254" s="2" t="s">
        <v>187</v>
      </c>
      <c r="F2254" s="8" t="s">
        <v>24</v>
      </c>
      <c r="G2254" s="8">
        <v>1</v>
      </c>
      <c r="H2254" s="8">
        <v>0</v>
      </c>
      <c r="I2254" s="8">
        <v>0</v>
      </c>
      <c r="J2254" s="8">
        <v>0</v>
      </c>
      <c r="K2254" s="8">
        <v>1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5">
        <v>405050240</v>
      </c>
    </row>
    <row r="2255" spans="1:21" hidden="1" x14ac:dyDescent="0.25">
      <c r="A2255" s="8" t="s">
        <v>5018</v>
      </c>
      <c r="B2255" s="2" t="s">
        <v>2671</v>
      </c>
      <c r="C2255" s="2" t="s">
        <v>212</v>
      </c>
      <c r="D2255" s="2" t="s">
        <v>207</v>
      </c>
      <c r="E2255" s="2" t="s">
        <v>187</v>
      </c>
      <c r="F2255" s="8" t="s">
        <v>24</v>
      </c>
      <c r="G2255" s="8">
        <v>1</v>
      </c>
      <c r="H2255" s="8">
        <v>0</v>
      </c>
      <c r="I2255" s="8">
        <v>0</v>
      </c>
      <c r="J2255" s="8">
        <v>1</v>
      </c>
      <c r="K2255" s="8">
        <v>1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5">
        <v>405050259</v>
      </c>
    </row>
    <row r="2256" spans="1:21" hidden="1" x14ac:dyDescent="0.25">
      <c r="A2256" s="8" t="s">
        <v>5018</v>
      </c>
      <c r="B2256" s="2" t="s">
        <v>2672</v>
      </c>
      <c r="C2256" s="2" t="s">
        <v>212</v>
      </c>
      <c r="D2256" s="2" t="s">
        <v>207</v>
      </c>
      <c r="E2256" s="2" t="s">
        <v>187</v>
      </c>
      <c r="F2256" s="8" t="s">
        <v>24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5">
        <v>405050267</v>
      </c>
    </row>
    <row r="2257" spans="1:21" hidden="1" x14ac:dyDescent="0.25">
      <c r="A2257" s="8" t="s">
        <v>5018</v>
      </c>
      <c r="B2257" s="2" t="s">
        <v>2673</v>
      </c>
      <c r="C2257" s="2" t="s">
        <v>212</v>
      </c>
      <c r="D2257" s="2" t="s">
        <v>207</v>
      </c>
      <c r="E2257" s="2" t="s">
        <v>187</v>
      </c>
      <c r="F2257" s="8" t="s">
        <v>24</v>
      </c>
      <c r="G2257" s="8">
        <v>1</v>
      </c>
      <c r="H2257" s="8">
        <v>0</v>
      </c>
      <c r="I2257" s="8">
        <v>0</v>
      </c>
      <c r="J2257" s="8">
        <v>0</v>
      </c>
      <c r="K2257" s="8">
        <v>1</v>
      </c>
      <c r="L2257" s="8">
        <v>1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5">
        <v>405050283</v>
      </c>
    </row>
    <row r="2258" spans="1:21" hidden="1" x14ac:dyDescent="0.25">
      <c r="A2258" s="8" t="s">
        <v>5018</v>
      </c>
      <c r="B2258" s="2" t="s">
        <v>2674</v>
      </c>
      <c r="C2258" s="2" t="s">
        <v>212</v>
      </c>
      <c r="D2258" s="2" t="s">
        <v>207</v>
      </c>
      <c r="E2258" s="2" t="s">
        <v>187</v>
      </c>
      <c r="F2258" s="8" t="s">
        <v>24</v>
      </c>
      <c r="G2258" s="8">
        <v>1</v>
      </c>
      <c r="H2258" s="8">
        <v>0</v>
      </c>
      <c r="I2258" s="8">
        <v>0</v>
      </c>
      <c r="J2258" s="8">
        <v>1</v>
      </c>
      <c r="K2258" s="8">
        <v>1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5">
        <v>405050291</v>
      </c>
    </row>
    <row r="2259" spans="1:21" hidden="1" x14ac:dyDescent="0.25">
      <c r="A2259" s="8" t="s">
        <v>5018</v>
      </c>
      <c r="B2259" s="2" t="s">
        <v>2675</v>
      </c>
      <c r="C2259" s="2" t="s">
        <v>212</v>
      </c>
      <c r="D2259" s="2" t="s">
        <v>207</v>
      </c>
      <c r="E2259" s="2" t="s">
        <v>187</v>
      </c>
      <c r="F2259" s="8" t="s">
        <v>24</v>
      </c>
      <c r="G2259" s="8">
        <v>1</v>
      </c>
      <c r="H2259" s="8">
        <v>0</v>
      </c>
      <c r="I2259" s="8">
        <v>0</v>
      </c>
      <c r="J2259" s="8">
        <v>1</v>
      </c>
      <c r="K2259" s="8">
        <v>1</v>
      </c>
      <c r="L2259" s="8">
        <v>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5">
        <v>405050305</v>
      </c>
    </row>
    <row r="2260" spans="1:21" hidden="1" x14ac:dyDescent="0.25">
      <c r="A2260" s="8" t="s">
        <v>5018</v>
      </c>
      <c r="B2260" s="2" t="s">
        <v>2676</v>
      </c>
      <c r="C2260" s="2" t="s">
        <v>212</v>
      </c>
      <c r="D2260" s="2" t="s">
        <v>207</v>
      </c>
      <c r="E2260" s="2" t="s">
        <v>187</v>
      </c>
      <c r="F2260" s="8" t="s">
        <v>36</v>
      </c>
      <c r="G2260" s="8">
        <v>0</v>
      </c>
      <c r="H2260" s="8">
        <v>1</v>
      </c>
      <c r="I2260" s="8">
        <v>1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1</v>
      </c>
      <c r="Q2260" s="8">
        <v>0</v>
      </c>
      <c r="R2260" s="8">
        <v>0</v>
      </c>
      <c r="S2260" s="8">
        <v>0</v>
      </c>
      <c r="T2260" s="8">
        <v>0</v>
      </c>
      <c r="U2260" s="5">
        <v>405050313</v>
      </c>
    </row>
    <row r="2261" spans="1:21" hidden="1" x14ac:dyDescent="0.25">
      <c r="A2261" s="8" t="s">
        <v>5018</v>
      </c>
      <c r="B2261" s="2" t="s">
        <v>2677</v>
      </c>
      <c r="C2261" s="2" t="s">
        <v>212</v>
      </c>
      <c r="D2261" s="2" t="s">
        <v>207</v>
      </c>
      <c r="E2261" s="2" t="s">
        <v>187</v>
      </c>
      <c r="F2261" s="8" t="s">
        <v>24</v>
      </c>
      <c r="G2261" s="8">
        <v>1</v>
      </c>
      <c r="H2261" s="8">
        <v>1</v>
      </c>
      <c r="I2261" s="8">
        <v>1</v>
      </c>
      <c r="J2261" s="8">
        <v>0</v>
      </c>
      <c r="K2261" s="8">
        <v>0</v>
      </c>
      <c r="L2261" s="8">
        <v>0</v>
      </c>
      <c r="M2261" s="8">
        <v>1</v>
      </c>
      <c r="N2261" s="8">
        <v>0</v>
      </c>
      <c r="O2261" s="8">
        <v>0</v>
      </c>
      <c r="P2261" s="8">
        <v>1</v>
      </c>
      <c r="Q2261" s="8">
        <v>0</v>
      </c>
      <c r="R2261" s="8">
        <v>0</v>
      </c>
      <c r="S2261" s="8">
        <v>0</v>
      </c>
      <c r="T2261" s="8">
        <v>0</v>
      </c>
      <c r="U2261" s="5">
        <v>405050321</v>
      </c>
    </row>
    <row r="2262" spans="1:21" hidden="1" x14ac:dyDescent="0.25">
      <c r="A2262" s="8" t="s">
        <v>5018</v>
      </c>
      <c r="B2262" s="2" t="s">
        <v>2678</v>
      </c>
      <c r="C2262" s="2" t="s">
        <v>212</v>
      </c>
      <c r="D2262" s="2" t="s">
        <v>207</v>
      </c>
      <c r="E2262" s="2" t="s">
        <v>187</v>
      </c>
      <c r="F2262" s="8" t="s">
        <v>24</v>
      </c>
      <c r="G2262" s="8">
        <v>0</v>
      </c>
      <c r="H2262" s="8">
        <v>1</v>
      </c>
      <c r="I2262" s="8">
        <v>1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0</v>
      </c>
      <c r="U2262" s="5">
        <v>405050356</v>
      </c>
    </row>
    <row r="2263" spans="1:21" hidden="1" x14ac:dyDescent="0.25">
      <c r="A2263" s="8" t="s">
        <v>5018</v>
      </c>
      <c r="B2263" s="2" t="s">
        <v>2679</v>
      </c>
      <c r="C2263" s="2" t="s">
        <v>212</v>
      </c>
      <c r="D2263" s="2" t="s">
        <v>207</v>
      </c>
      <c r="E2263" s="2" t="s">
        <v>187</v>
      </c>
      <c r="F2263" s="8" t="s">
        <v>24</v>
      </c>
      <c r="G2263" s="8">
        <v>1</v>
      </c>
      <c r="H2263" s="8">
        <v>0</v>
      </c>
      <c r="I2263" s="8">
        <v>0</v>
      </c>
      <c r="J2263" s="8">
        <v>1</v>
      </c>
      <c r="K2263" s="8">
        <v>1</v>
      </c>
      <c r="L2263" s="8">
        <v>1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5">
        <v>405050364</v>
      </c>
    </row>
    <row r="2264" spans="1:21" hidden="1" x14ac:dyDescent="0.25">
      <c r="A2264" s="8" t="s">
        <v>5018</v>
      </c>
      <c r="B2264" s="2" t="s">
        <v>2680</v>
      </c>
      <c r="C2264" s="2" t="s">
        <v>212</v>
      </c>
      <c r="D2264" s="2" t="s">
        <v>207</v>
      </c>
      <c r="E2264" s="2" t="s">
        <v>187</v>
      </c>
      <c r="F2264" s="8" t="s">
        <v>36</v>
      </c>
      <c r="G2264" s="8">
        <v>1</v>
      </c>
      <c r="H2264" s="8">
        <v>1</v>
      </c>
      <c r="I2264" s="8">
        <v>1</v>
      </c>
      <c r="J2264" s="8">
        <v>0</v>
      </c>
      <c r="K2264" s="8">
        <v>0</v>
      </c>
      <c r="L2264" s="8">
        <v>0</v>
      </c>
      <c r="M2264" s="8">
        <v>1</v>
      </c>
      <c r="N2264" s="8">
        <v>0</v>
      </c>
      <c r="O2264" s="8">
        <v>0</v>
      </c>
      <c r="P2264" s="8">
        <v>1</v>
      </c>
      <c r="Q2264" s="8">
        <v>0</v>
      </c>
      <c r="R2264" s="8">
        <v>0</v>
      </c>
      <c r="S2264" s="8">
        <v>0</v>
      </c>
      <c r="T2264" s="8">
        <v>0</v>
      </c>
      <c r="U2264" s="5">
        <v>405050372</v>
      </c>
    </row>
    <row r="2265" spans="1:21" hidden="1" x14ac:dyDescent="0.25">
      <c r="A2265" s="8" t="s">
        <v>5018</v>
      </c>
      <c r="B2265" s="2" t="s">
        <v>2681</v>
      </c>
      <c r="C2265" s="2" t="s">
        <v>212</v>
      </c>
      <c r="D2265" s="2" t="s">
        <v>207</v>
      </c>
      <c r="E2265" s="2" t="s">
        <v>187</v>
      </c>
      <c r="F2265" s="8" t="s">
        <v>36</v>
      </c>
      <c r="G2265" s="8">
        <v>0</v>
      </c>
      <c r="H2265" s="8">
        <v>1</v>
      </c>
      <c r="I2265" s="8">
        <v>1</v>
      </c>
      <c r="J2265" s="8">
        <v>0</v>
      </c>
      <c r="K2265" s="8">
        <v>0</v>
      </c>
      <c r="L2265" s="8">
        <v>0</v>
      </c>
      <c r="M2265" s="8">
        <v>1</v>
      </c>
      <c r="N2265" s="8">
        <v>0</v>
      </c>
      <c r="O2265" s="8">
        <v>0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5">
        <v>405050380</v>
      </c>
    </row>
    <row r="2266" spans="1:21" hidden="1" x14ac:dyDescent="0.25">
      <c r="A2266" s="8" t="s">
        <v>5018</v>
      </c>
      <c r="B2266" s="2" t="s">
        <v>2682</v>
      </c>
      <c r="C2266" s="2" t="s">
        <v>212</v>
      </c>
      <c r="D2266" s="2" t="s">
        <v>207</v>
      </c>
      <c r="E2266" s="2" t="s">
        <v>187</v>
      </c>
      <c r="F2266" s="8" t="s">
        <v>24</v>
      </c>
      <c r="G2266" s="8">
        <v>1</v>
      </c>
      <c r="H2266" s="8">
        <v>1</v>
      </c>
      <c r="I2266" s="8">
        <v>1</v>
      </c>
      <c r="J2266" s="8">
        <v>0</v>
      </c>
      <c r="K2266" s="8">
        <v>1</v>
      </c>
      <c r="L2266" s="8">
        <v>1</v>
      </c>
      <c r="M2266" s="8">
        <v>1</v>
      </c>
      <c r="N2266" s="8">
        <v>0</v>
      </c>
      <c r="O2266" s="8">
        <v>0</v>
      </c>
      <c r="P2266" s="8">
        <v>1</v>
      </c>
      <c r="Q2266" s="8">
        <v>0</v>
      </c>
      <c r="R2266" s="8">
        <v>0</v>
      </c>
      <c r="S2266" s="8">
        <v>0</v>
      </c>
      <c r="T2266" s="8">
        <v>0</v>
      </c>
      <c r="U2266" s="5">
        <v>405050399</v>
      </c>
    </row>
    <row r="2267" spans="1:21" hidden="1" x14ac:dyDescent="0.25">
      <c r="A2267" s="8" t="s">
        <v>5018</v>
      </c>
      <c r="B2267" s="2" t="s">
        <v>2683</v>
      </c>
      <c r="C2267" s="2" t="s">
        <v>212</v>
      </c>
      <c r="D2267" s="2" t="s">
        <v>207</v>
      </c>
      <c r="E2267" s="2" t="s">
        <v>187</v>
      </c>
      <c r="F2267" s="8" t="s">
        <v>24</v>
      </c>
      <c r="G2267" s="8">
        <v>1</v>
      </c>
      <c r="H2267" s="8">
        <v>1</v>
      </c>
      <c r="I2267" s="8">
        <v>1</v>
      </c>
      <c r="J2267" s="8">
        <v>0</v>
      </c>
      <c r="K2267" s="8">
        <v>1</v>
      </c>
      <c r="L2267" s="8">
        <v>1</v>
      </c>
      <c r="M2267" s="8">
        <v>1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5">
        <v>405050402</v>
      </c>
    </row>
    <row r="2268" spans="1:21" hidden="1" x14ac:dyDescent="0.25">
      <c r="A2268" s="8" t="s">
        <v>5018</v>
      </c>
      <c r="B2268" s="2" t="s">
        <v>2684</v>
      </c>
      <c r="C2268" s="2" t="s">
        <v>214</v>
      </c>
      <c r="D2268" s="2" t="s">
        <v>213</v>
      </c>
      <c r="E2268" s="2" t="s">
        <v>187</v>
      </c>
      <c r="F2268" s="8" t="s">
        <v>36</v>
      </c>
      <c r="G2268" s="8">
        <v>0</v>
      </c>
      <c r="H2268" s="8">
        <v>1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5">
        <v>406010013</v>
      </c>
    </row>
    <row r="2269" spans="1:21" hidden="1" x14ac:dyDescent="0.25">
      <c r="A2269" s="8" t="s">
        <v>5018</v>
      </c>
      <c r="B2269" s="2" t="s">
        <v>2685</v>
      </c>
      <c r="C2269" s="2" t="s">
        <v>214</v>
      </c>
      <c r="D2269" s="2" t="s">
        <v>213</v>
      </c>
      <c r="E2269" s="2" t="s">
        <v>187</v>
      </c>
      <c r="F2269" s="8" t="s">
        <v>36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5">
        <v>406010021</v>
      </c>
    </row>
    <row r="2270" spans="1:21" hidden="1" x14ac:dyDescent="0.25">
      <c r="A2270" s="8" t="s">
        <v>5018</v>
      </c>
      <c r="B2270" s="2" t="s">
        <v>2686</v>
      </c>
      <c r="C2270" s="2" t="s">
        <v>214</v>
      </c>
      <c r="D2270" s="2" t="s">
        <v>213</v>
      </c>
      <c r="E2270" s="2" t="s">
        <v>187</v>
      </c>
      <c r="F2270" s="8" t="s">
        <v>36</v>
      </c>
      <c r="G2270" s="8">
        <v>0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1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5">
        <v>406010030</v>
      </c>
    </row>
    <row r="2271" spans="1:21" hidden="1" x14ac:dyDescent="0.25">
      <c r="A2271" s="8" t="s">
        <v>5018</v>
      </c>
      <c r="B2271" s="2" t="s">
        <v>2687</v>
      </c>
      <c r="C2271" s="2" t="s">
        <v>214</v>
      </c>
      <c r="D2271" s="2" t="s">
        <v>213</v>
      </c>
      <c r="E2271" s="2" t="s">
        <v>187</v>
      </c>
      <c r="F2271" s="8" t="s">
        <v>36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1</v>
      </c>
      <c r="N2271" s="8">
        <v>0</v>
      </c>
      <c r="O2271" s="8">
        <v>0</v>
      </c>
      <c r="P2271" s="8">
        <v>1</v>
      </c>
      <c r="Q2271" s="8">
        <v>0</v>
      </c>
      <c r="R2271" s="8">
        <v>0</v>
      </c>
      <c r="S2271" s="8">
        <v>0</v>
      </c>
      <c r="T2271" s="8">
        <v>0</v>
      </c>
      <c r="U2271" s="5">
        <v>406010048</v>
      </c>
    </row>
    <row r="2272" spans="1:21" hidden="1" x14ac:dyDescent="0.25">
      <c r="A2272" s="8" t="s">
        <v>5018</v>
      </c>
      <c r="B2272" s="2" t="s">
        <v>2688</v>
      </c>
      <c r="C2272" s="2" t="s">
        <v>214</v>
      </c>
      <c r="D2272" s="2" t="s">
        <v>213</v>
      </c>
      <c r="E2272" s="2" t="s">
        <v>187</v>
      </c>
      <c r="F2272" s="8" t="s">
        <v>36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1</v>
      </c>
      <c r="N2272" s="8">
        <v>0</v>
      </c>
      <c r="O2272" s="8">
        <v>0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5">
        <v>406010056</v>
      </c>
    </row>
    <row r="2273" spans="1:21" hidden="1" x14ac:dyDescent="0.25">
      <c r="A2273" s="8" t="s">
        <v>5018</v>
      </c>
      <c r="B2273" s="2" t="s">
        <v>2689</v>
      </c>
      <c r="C2273" s="2" t="s">
        <v>214</v>
      </c>
      <c r="D2273" s="2" t="s">
        <v>213</v>
      </c>
      <c r="E2273" s="2" t="s">
        <v>187</v>
      </c>
      <c r="F2273" s="8" t="s">
        <v>36</v>
      </c>
      <c r="G2273" s="8">
        <v>0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1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5">
        <v>406010064</v>
      </c>
    </row>
    <row r="2274" spans="1:21" hidden="1" x14ac:dyDescent="0.25">
      <c r="A2274" s="8" t="s">
        <v>5018</v>
      </c>
      <c r="B2274" s="2" t="s">
        <v>2690</v>
      </c>
      <c r="C2274" s="2" t="s">
        <v>214</v>
      </c>
      <c r="D2274" s="2" t="s">
        <v>213</v>
      </c>
      <c r="E2274" s="2" t="s">
        <v>187</v>
      </c>
      <c r="F2274" s="8" t="s">
        <v>36</v>
      </c>
      <c r="G2274" s="8">
        <v>0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0</v>
      </c>
      <c r="O2274" s="8">
        <v>0</v>
      </c>
      <c r="P2274" s="8">
        <v>1</v>
      </c>
      <c r="Q2274" s="8">
        <v>0</v>
      </c>
      <c r="R2274" s="8">
        <v>0</v>
      </c>
      <c r="S2274" s="8">
        <v>0</v>
      </c>
      <c r="T2274" s="8">
        <v>0</v>
      </c>
      <c r="U2274" s="5">
        <v>406010072</v>
      </c>
    </row>
    <row r="2275" spans="1:21" hidden="1" x14ac:dyDescent="0.25">
      <c r="A2275" s="8" t="s">
        <v>5018</v>
      </c>
      <c r="B2275" s="2" t="s">
        <v>2691</v>
      </c>
      <c r="C2275" s="2" t="s">
        <v>214</v>
      </c>
      <c r="D2275" s="2" t="s">
        <v>213</v>
      </c>
      <c r="E2275" s="2" t="s">
        <v>187</v>
      </c>
      <c r="F2275" s="8" t="s">
        <v>36</v>
      </c>
      <c r="G2275" s="8">
        <v>0</v>
      </c>
      <c r="H2275" s="8">
        <v>1</v>
      </c>
      <c r="I2275" s="8">
        <v>0</v>
      </c>
      <c r="J2275" s="8">
        <v>0</v>
      </c>
      <c r="K2275" s="8">
        <v>0</v>
      </c>
      <c r="L2275" s="8">
        <v>0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5">
        <v>406010080</v>
      </c>
    </row>
    <row r="2276" spans="1:21" hidden="1" x14ac:dyDescent="0.25">
      <c r="A2276" s="8" t="s">
        <v>5018</v>
      </c>
      <c r="B2276" s="2" t="s">
        <v>2692</v>
      </c>
      <c r="C2276" s="2" t="s">
        <v>214</v>
      </c>
      <c r="D2276" s="2" t="s">
        <v>213</v>
      </c>
      <c r="E2276" s="2" t="s">
        <v>187</v>
      </c>
      <c r="F2276" s="8" t="s">
        <v>36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5">
        <v>406010099</v>
      </c>
    </row>
    <row r="2277" spans="1:21" hidden="1" x14ac:dyDescent="0.25">
      <c r="A2277" s="8" t="s">
        <v>5018</v>
      </c>
      <c r="B2277" s="2" t="s">
        <v>2693</v>
      </c>
      <c r="C2277" s="2" t="s">
        <v>214</v>
      </c>
      <c r="D2277" s="2" t="s">
        <v>213</v>
      </c>
      <c r="E2277" s="2" t="s">
        <v>187</v>
      </c>
      <c r="F2277" s="8" t="s">
        <v>24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1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5">
        <v>406010102</v>
      </c>
    </row>
    <row r="2278" spans="1:21" hidden="1" x14ac:dyDescent="0.25">
      <c r="A2278" s="8" t="s">
        <v>5018</v>
      </c>
      <c r="B2278" s="2" t="s">
        <v>2694</v>
      </c>
      <c r="C2278" s="2" t="s">
        <v>214</v>
      </c>
      <c r="D2278" s="2" t="s">
        <v>213</v>
      </c>
      <c r="E2278" s="2" t="s">
        <v>187</v>
      </c>
      <c r="F2278" s="8" t="s">
        <v>24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5">
        <v>406010110</v>
      </c>
    </row>
    <row r="2279" spans="1:21" hidden="1" x14ac:dyDescent="0.25">
      <c r="A2279" s="8" t="s">
        <v>5018</v>
      </c>
      <c r="B2279" s="2" t="s">
        <v>2695</v>
      </c>
      <c r="C2279" s="2" t="s">
        <v>214</v>
      </c>
      <c r="D2279" s="2" t="s">
        <v>213</v>
      </c>
      <c r="E2279" s="2" t="s">
        <v>187</v>
      </c>
      <c r="F2279" s="8" t="s">
        <v>24</v>
      </c>
      <c r="G2279" s="8">
        <v>0</v>
      </c>
      <c r="H2279" s="8">
        <v>1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</v>
      </c>
      <c r="O2279" s="8">
        <v>0</v>
      </c>
      <c r="P2279" s="8">
        <v>1</v>
      </c>
      <c r="Q2279" s="8">
        <v>0</v>
      </c>
      <c r="R2279" s="8">
        <v>0</v>
      </c>
      <c r="S2279" s="8">
        <v>0</v>
      </c>
      <c r="T2279" s="8">
        <v>0</v>
      </c>
      <c r="U2279" s="5">
        <v>406010129</v>
      </c>
    </row>
    <row r="2280" spans="1:21" hidden="1" x14ac:dyDescent="0.25">
      <c r="A2280" s="8" t="s">
        <v>5018</v>
      </c>
      <c r="B2280" s="2" t="s">
        <v>2696</v>
      </c>
      <c r="C2280" s="2" t="s">
        <v>214</v>
      </c>
      <c r="D2280" s="2" t="s">
        <v>213</v>
      </c>
      <c r="E2280" s="2" t="s">
        <v>187</v>
      </c>
      <c r="F2280" s="8" t="s">
        <v>36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5">
        <v>406010137</v>
      </c>
    </row>
    <row r="2281" spans="1:21" hidden="1" x14ac:dyDescent="0.25">
      <c r="A2281" s="8" t="s">
        <v>5018</v>
      </c>
      <c r="B2281" s="2" t="s">
        <v>2697</v>
      </c>
      <c r="C2281" s="2" t="s">
        <v>214</v>
      </c>
      <c r="D2281" s="2" t="s">
        <v>213</v>
      </c>
      <c r="E2281" s="2" t="s">
        <v>187</v>
      </c>
      <c r="F2281" s="8" t="s">
        <v>36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0</v>
      </c>
      <c r="U2281" s="5">
        <v>406010153</v>
      </c>
    </row>
    <row r="2282" spans="1:21" hidden="1" x14ac:dyDescent="0.25">
      <c r="A2282" s="8" t="s">
        <v>5018</v>
      </c>
      <c r="B2282" s="2" t="s">
        <v>2698</v>
      </c>
      <c r="C2282" s="2" t="s">
        <v>214</v>
      </c>
      <c r="D2282" s="2" t="s">
        <v>213</v>
      </c>
      <c r="E2282" s="2" t="s">
        <v>187</v>
      </c>
      <c r="F2282" s="8" t="s">
        <v>36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5">
        <v>406010161</v>
      </c>
    </row>
    <row r="2283" spans="1:21" hidden="1" x14ac:dyDescent="0.25">
      <c r="A2283" s="8" t="s">
        <v>5018</v>
      </c>
      <c r="B2283" s="2" t="s">
        <v>2699</v>
      </c>
      <c r="C2283" s="2" t="s">
        <v>214</v>
      </c>
      <c r="D2283" s="2" t="s">
        <v>213</v>
      </c>
      <c r="E2283" s="2" t="s">
        <v>187</v>
      </c>
      <c r="F2283" s="8" t="s">
        <v>36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0</v>
      </c>
      <c r="O2283" s="8">
        <v>0</v>
      </c>
      <c r="P2283" s="8">
        <v>1</v>
      </c>
      <c r="Q2283" s="8">
        <v>0</v>
      </c>
      <c r="R2283" s="8">
        <v>0</v>
      </c>
      <c r="S2283" s="8">
        <v>0</v>
      </c>
      <c r="T2283" s="8">
        <v>0</v>
      </c>
      <c r="U2283" s="5">
        <v>406010170</v>
      </c>
    </row>
    <row r="2284" spans="1:21" hidden="1" x14ac:dyDescent="0.25">
      <c r="A2284" s="8" t="s">
        <v>5018</v>
      </c>
      <c r="B2284" s="2" t="s">
        <v>2700</v>
      </c>
      <c r="C2284" s="2" t="s">
        <v>214</v>
      </c>
      <c r="D2284" s="2" t="s">
        <v>213</v>
      </c>
      <c r="E2284" s="2" t="s">
        <v>187</v>
      </c>
      <c r="F2284" s="8" t="s">
        <v>36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1</v>
      </c>
      <c r="N2284" s="8">
        <v>0</v>
      </c>
      <c r="O2284" s="8">
        <v>0</v>
      </c>
      <c r="P2284" s="8">
        <v>1</v>
      </c>
      <c r="Q2284" s="8">
        <v>0</v>
      </c>
      <c r="R2284" s="8">
        <v>0</v>
      </c>
      <c r="S2284" s="8">
        <v>0</v>
      </c>
      <c r="T2284" s="8">
        <v>0</v>
      </c>
      <c r="U2284" s="5">
        <v>406010188</v>
      </c>
    </row>
    <row r="2285" spans="1:21" hidden="1" x14ac:dyDescent="0.25">
      <c r="A2285" s="8" t="s">
        <v>5018</v>
      </c>
      <c r="B2285" s="2" t="s">
        <v>2701</v>
      </c>
      <c r="C2285" s="2" t="s">
        <v>214</v>
      </c>
      <c r="D2285" s="2" t="s">
        <v>213</v>
      </c>
      <c r="E2285" s="2" t="s">
        <v>187</v>
      </c>
      <c r="F2285" s="8" t="s">
        <v>36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0</v>
      </c>
      <c r="O2285" s="8">
        <v>0</v>
      </c>
      <c r="P2285" s="8">
        <v>1</v>
      </c>
      <c r="Q2285" s="8">
        <v>0</v>
      </c>
      <c r="R2285" s="8">
        <v>0</v>
      </c>
      <c r="S2285" s="8">
        <v>0</v>
      </c>
      <c r="T2285" s="8">
        <v>0</v>
      </c>
      <c r="U2285" s="5">
        <v>406010196</v>
      </c>
    </row>
    <row r="2286" spans="1:21" hidden="1" x14ac:dyDescent="0.25">
      <c r="A2286" s="8" t="s">
        <v>5018</v>
      </c>
      <c r="B2286" s="2" t="s">
        <v>2702</v>
      </c>
      <c r="C2286" s="2" t="s">
        <v>214</v>
      </c>
      <c r="D2286" s="2" t="s">
        <v>213</v>
      </c>
      <c r="E2286" s="2" t="s">
        <v>187</v>
      </c>
      <c r="F2286" s="8" t="s">
        <v>36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5">
        <v>406010200</v>
      </c>
    </row>
    <row r="2287" spans="1:21" hidden="1" x14ac:dyDescent="0.25">
      <c r="A2287" s="8" t="s">
        <v>5018</v>
      </c>
      <c r="B2287" s="2" t="s">
        <v>2703</v>
      </c>
      <c r="C2287" s="2" t="s">
        <v>214</v>
      </c>
      <c r="D2287" s="2" t="s">
        <v>213</v>
      </c>
      <c r="E2287" s="2" t="s">
        <v>187</v>
      </c>
      <c r="F2287" s="8" t="s">
        <v>36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0</v>
      </c>
      <c r="O2287" s="8">
        <v>0</v>
      </c>
      <c r="P2287" s="8">
        <v>1</v>
      </c>
      <c r="Q2287" s="8">
        <v>0</v>
      </c>
      <c r="R2287" s="8">
        <v>0</v>
      </c>
      <c r="S2287" s="8">
        <v>0</v>
      </c>
      <c r="T2287" s="8">
        <v>0</v>
      </c>
      <c r="U2287" s="5">
        <v>406010218</v>
      </c>
    </row>
    <row r="2288" spans="1:21" hidden="1" x14ac:dyDescent="0.25">
      <c r="A2288" s="8" t="s">
        <v>5018</v>
      </c>
      <c r="B2288" s="2" t="s">
        <v>2704</v>
      </c>
      <c r="C2288" s="2" t="s">
        <v>214</v>
      </c>
      <c r="D2288" s="2" t="s">
        <v>213</v>
      </c>
      <c r="E2288" s="2" t="s">
        <v>187</v>
      </c>
      <c r="F2288" s="8" t="s">
        <v>36</v>
      </c>
      <c r="G2288" s="8">
        <v>0</v>
      </c>
      <c r="H2288" s="8">
        <v>1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5">
        <v>406010226</v>
      </c>
    </row>
    <row r="2289" spans="1:21" hidden="1" x14ac:dyDescent="0.25">
      <c r="A2289" s="8" t="s">
        <v>5018</v>
      </c>
      <c r="B2289" s="2" t="s">
        <v>2705</v>
      </c>
      <c r="C2289" s="2" t="s">
        <v>214</v>
      </c>
      <c r="D2289" s="2" t="s">
        <v>213</v>
      </c>
      <c r="E2289" s="2" t="s">
        <v>187</v>
      </c>
      <c r="F2289" s="8" t="s">
        <v>36</v>
      </c>
      <c r="G2289" s="8">
        <v>0</v>
      </c>
      <c r="H2289" s="8">
        <v>1</v>
      </c>
      <c r="I2289" s="8">
        <v>0</v>
      </c>
      <c r="J2289" s="8">
        <v>0</v>
      </c>
      <c r="K2289" s="8">
        <v>0</v>
      </c>
      <c r="L2289" s="8">
        <v>0</v>
      </c>
      <c r="M2289" s="8">
        <v>1</v>
      </c>
      <c r="N2289" s="8">
        <v>0</v>
      </c>
      <c r="O2289" s="8">
        <v>0</v>
      </c>
      <c r="P2289" s="8">
        <v>1</v>
      </c>
      <c r="Q2289" s="8">
        <v>0</v>
      </c>
      <c r="R2289" s="8">
        <v>0</v>
      </c>
      <c r="S2289" s="8">
        <v>0</v>
      </c>
      <c r="T2289" s="8">
        <v>0</v>
      </c>
      <c r="U2289" s="5">
        <v>406010234</v>
      </c>
    </row>
    <row r="2290" spans="1:21" hidden="1" x14ac:dyDescent="0.25">
      <c r="A2290" s="8" t="s">
        <v>5018</v>
      </c>
      <c r="B2290" s="2" t="s">
        <v>2706</v>
      </c>
      <c r="C2290" s="2" t="s">
        <v>214</v>
      </c>
      <c r="D2290" s="2" t="s">
        <v>213</v>
      </c>
      <c r="E2290" s="2" t="s">
        <v>187</v>
      </c>
      <c r="F2290" s="8" t="s">
        <v>36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5">
        <v>406010242</v>
      </c>
    </row>
    <row r="2291" spans="1:21" hidden="1" x14ac:dyDescent="0.25">
      <c r="A2291" s="8" t="s">
        <v>5018</v>
      </c>
      <c r="B2291" s="2" t="s">
        <v>2707</v>
      </c>
      <c r="C2291" s="2" t="s">
        <v>214</v>
      </c>
      <c r="D2291" s="2" t="s">
        <v>213</v>
      </c>
      <c r="E2291" s="2" t="s">
        <v>187</v>
      </c>
      <c r="F2291" s="8" t="s">
        <v>36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1</v>
      </c>
      <c r="N2291" s="8">
        <v>0</v>
      </c>
      <c r="O2291" s="8">
        <v>0</v>
      </c>
      <c r="P2291" s="8">
        <v>1</v>
      </c>
      <c r="Q2291" s="8">
        <v>0</v>
      </c>
      <c r="R2291" s="8">
        <v>0</v>
      </c>
      <c r="S2291" s="8">
        <v>0</v>
      </c>
      <c r="T2291" s="8">
        <v>0</v>
      </c>
      <c r="U2291" s="5">
        <v>406010250</v>
      </c>
    </row>
    <row r="2292" spans="1:21" hidden="1" x14ac:dyDescent="0.25">
      <c r="A2292" s="8" t="s">
        <v>5018</v>
      </c>
      <c r="B2292" s="2" t="s">
        <v>2708</v>
      </c>
      <c r="C2292" s="2" t="s">
        <v>214</v>
      </c>
      <c r="D2292" s="2" t="s">
        <v>213</v>
      </c>
      <c r="E2292" s="2" t="s">
        <v>187</v>
      </c>
      <c r="F2292" s="8" t="s">
        <v>36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0</v>
      </c>
      <c r="O2292" s="8">
        <v>0</v>
      </c>
      <c r="P2292" s="8">
        <v>1</v>
      </c>
      <c r="Q2292" s="8">
        <v>0</v>
      </c>
      <c r="R2292" s="8">
        <v>0</v>
      </c>
      <c r="S2292" s="8">
        <v>0</v>
      </c>
      <c r="T2292" s="8">
        <v>0</v>
      </c>
      <c r="U2292" s="5">
        <v>406010269</v>
      </c>
    </row>
    <row r="2293" spans="1:21" hidden="1" x14ac:dyDescent="0.25">
      <c r="A2293" s="8" t="s">
        <v>5018</v>
      </c>
      <c r="B2293" s="2" t="s">
        <v>2709</v>
      </c>
      <c r="C2293" s="2" t="s">
        <v>214</v>
      </c>
      <c r="D2293" s="2" t="s">
        <v>213</v>
      </c>
      <c r="E2293" s="2" t="s">
        <v>187</v>
      </c>
      <c r="F2293" s="8" t="s">
        <v>36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1</v>
      </c>
      <c r="N2293" s="8">
        <v>0</v>
      </c>
      <c r="O2293" s="8">
        <v>0</v>
      </c>
      <c r="P2293" s="8">
        <v>1</v>
      </c>
      <c r="Q2293" s="8">
        <v>0</v>
      </c>
      <c r="R2293" s="8">
        <v>0</v>
      </c>
      <c r="S2293" s="8">
        <v>0</v>
      </c>
      <c r="T2293" s="8">
        <v>0</v>
      </c>
      <c r="U2293" s="5">
        <v>406010277</v>
      </c>
    </row>
    <row r="2294" spans="1:21" hidden="1" x14ac:dyDescent="0.25">
      <c r="A2294" s="8" t="s">
        <v>5018</v>
      </c>
      <c r="B2294" s="2" t="s">
        <v>2710</v>
      </c>
      <c r="C2294" s="2" t="s">
        <v>214</v>
      </c>
      <c r="D2294" s="2" t="s">
        <v>213</v>
      </c>
      <c r="E2294" s="2" t="s">
        <v>187</v>
      </c>
      <c r="F2294" s="8" t="s">
        <v>36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1</v>
      </c>
      <c r="N2294" s="8">
        <v>0</v>
      </c>
      <c r="O2294" s="8">
        <v>0</v>
      </c>
      <c r="P2294" s="8">
        <v>1</v>
      </c>
      <c r="Q2294" s="8">
        <v>0</v>
      </c>
      <c r="R2294" s="8">
        <v>0</v>
      </c>
      <c r="S2294" s="8">
        <v>0</v>
      </c>
      <c r="T2294" s="8">
        <v>0</v>
      </c>
      <c r="U2294" s="5">
        <v>406010285</v>
      </c>
    </row>
    <row r="2295" spans="1:21" hidden="1" x14ac:dyDescent="0.25">
      <c r="A2295" s="8" t="s">
        <v>5018</v>
      </c>
      <c r="B2295" s="2" t="s">
        <v>2711</v>
      </c>
      <c r="C2295" s="2" t="s">
        <v>214</v>
      </c>
      <c r="D2295" s="2" t="s">
        <v>213</v>
      </c>
      <c r="E2295" s="2" t="s">
        <v>187</v>
      </c>
      <c r="F2295" s="8" t="s">
        <v>36</v>
      </c>
      <c r="G2295" s="8">
        <v>0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0</v>
      </c>
      <c r="O2295" s="8">
        <v>0</v>
      </c>
      <c r="P2295" s="8">
        <v>1</v>
      </c>
      <c r="Q2295" s="8">
        <v>0</v>
      </c>
      <c r="R2295" s="8">
        <v>0</v>
      </c>
      <c r="S2295" s="8">
        <v>0</v>
      </c>
      <c r="T2295" s="8">
        <v>0</v>
      </c>
      <c r="U2295" s="5">
        <v>406010293</v>
      </c>
    </row>
    <row r="2296" spans="1:21" hidden="1" x14ac:dyDescent="0.25">
      <c r="A2296" s="8" t="s">
        <v>5018</v>
      </c>
      <c r="B2296" s="2" t="s">
        <v>2712</v>
      </c>
      <c r="C2296" s="2" t="s">
        <v>214</v>
      </c>
      <c r="D2296" s="2" t="s">
        <v>213</v>
      </c>
      <c r="E2296" s="2" t="s">
        <v>187</v>
      </c>
      <c r="F2296" s="8" t="s">
        <v>36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1</v>
      </c>
      <c r="Q2296" s="8">
        <v>0</v>
      </c>
      <c r="R2296" s="8">
        <v>0</v>
      </c>
      <c r="S2296" s="8">
        <v>0</v>
      </c>
      <c r="T2296" s="8">
        <v>0</v>
      </c>
      <c r="U2296" s="5">
        <v>406010307</v>
      </c>
    </row>
    <row r="2297" spans="1:21" hidden="1" x14ac:dyDescent="0.25">
      <c r="A2297" s="8" t="s">
        <v>5018</v>
      </c>
      <c r="B2297" s="2" t="s">
        <v>2713</v>
      </c>
      <c r="C2297" s="2" t="s">
        <v>214</v>
      </c>
      <c r="D2297" s="2" t="s">
        <v>213</v>
      </c>
      <c r="E2297" s="2" t="s">
        <v>187</v>
      </c>
      <c r="F2297" s="8" t="s">
        <v>36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1</v>
      </c>
      <c r="N2297" s="8">
        <v>0</v>
      </c>
      <c r="O2297" s="8">
        <v>0</v>
      </c>
      <c r="P2297" s="8">
        <v>1</v>
      </c>
      <c r="Q2297" s="8">
        <v>0</v>
      </c>
      <c r="R2297" s="8">
        <v>0</v>
      </c>
      <c r="S2297" s="8">
        <v>0</v>
      </c>
      <c r="T2297" s="8">
        <v>0</v>
      </c>
      <c r="U2297" s="5">
        <v>406010315</v>
      </c>
    </row>
    <row r="2298" spans="1:21" hidden="1" x14ac:dyDescent="0.25">
      <c r="A2298" s="8" t="s">
        <v>5018</v>
      </c>
      <c r="B2298" s="2" t="s">
        <v>2714</v>
      </c>
      <c r="C2298" s="2" t="s">
        <v>214</v>
      </c>
      <c r="D2298" s="2" t="s">
        <v>213</v>
      </c>
      <c r="E2298" s="2" t="s">
        <v>187</v>
      </c>
      <c r="F2298" s="8" t="s">
        <v>36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5">
        <v>406010323</v>
      </c>
    </row>
    <row r="2299" spans="1:21" hidden="1" x14ac:dyDescent="0.25">
      <c r="A2299" s="8" t="s">
        <v>5018</v>
      </c>
      <c r="B2299" s="2" t="s">
        <v>2715</v>
      </c>
      <c r="C2299" s="2" t="s">
        <v>214</v>
      </c>
      <c r="D2299" s="2" t="s">
        <v>213</v>
      </c>
      <c r="E2299" s="2" t="s">
        <v>187</v>
      </c>
      <c r="F2299" s="8" t="s">
        <v>36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1</v>
      </c>
      <c r="N2299" s="8">
        <v>0</v>
      </c>
      <c r="O2299" s="8">
        <v>0</v>
      </c>
      <c r="P2299" s="8">
        <v>1</v>
      </c>
      <c r="Q2299" s="8">
        <v>0</v>
      </c>
      <c r="R2299" s="8">
        <v>0</v>
      </c>
      <c r="S2299" s="8">
        <v>0</v>
      </c>
      <c r="T2299" s="8">
        <v>0</v>
      </c>
      <c r="U2299" s="5">
        <v>406010331</v>
      </c>
    </row>
    <row r="2300" spans="1:21" hidden="1" x14ac:dyDescent="0.25">
      <c r="A2300" s="8" t="s">
        <v>5018</v>
      </c>
      <c r="B2300" s="2" t="s">
        <v>2716</v>
      </c>
      <c r="C2300" s="2" t="s">
        <v>214</v>
      </c>
      <c r="D2300" s="2" t="s">
        <v>213</v>
      </c>
      <c r="E2300" s="2" t="s">
        <v>187</v>
      </c>
      <c r="F2300" s="8" t="s">
        <v>36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1</v>
      </c>
      <c r="N2300" s="8">
        <v>0</v>
      </c>
      <c r="O2300" s="8">
        <v>0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5">
        <v>406010340</v>
      </c>
    </row>
    <row r="2301" spans="1:21" hidden="1" x14ac:dyDescent="0.25">
      <c r="A2301" s="8" t="s">
        <v>5018</v>
      </c>
      <c r="B2301" s="2" t="s">
        <v>2717</v>
      </c>
      <c r="C2301" s="2" t="s">
        <v>214</v>
      </c>
      <c r="D2301" s="2" t="s">
        <v>213</v>
      </c>
      <c r="E2301" s="2" t="s">
        <v>187</v>
      </c>
      <c r="F2301" s="8" t="s">
        <v>36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1</v>
      </c>
      <c r="N2301" s="8">
        <v>0</v>
      </c>
      <c r="O2301" s="8">
        <v>0</v>
      </c>
      <c r="P2301" s="8">
        <v>1</v>
      </c>
      <c r="Q2301" s="8">
        <v>0</v>
      </c>
      <c r="R2301" s="8">
        <v>0</v>
      </c>
      <c r="S2301" s="8">
        <v>0</v>
      </c>
      <c r="T2301" s="8">
        <v>0</v>
      </c>
      <c r="U2301" s="5">
        <v>406010358</v>
      </c>
    </row>
    <row r="2302" spans="1:21" hidden="1" x14ac:dyDescent="0.25">
      <c r="A2302" s="8" t="s">
        <v>5018</v>
      </c>
      <c r="B2302" s="2" t="s">
        <v>2718</v>
      </c>
      <c r="C2302" s="2" t="s">
        <v>214</v>
      </c>
      <c r="D2302" s="2" t="s">
        <v>213</v>
      </c>
      <c r="E2302" s="2" t="s">
        <v>187</v>
      </c>
      <c r="F2302" s="8" t="s">
        <v>36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1</v>
      </c>
      <c r="Q2302" s="8">
        <v>0</v>
      </c>
      <c r="R2302" s="8">
        <v>0</v>
      </c>
      <c r="S2302" s="8">
        <v>0</v>
      </c>
      <c r="T2302" s="8">
        <v>0</v>
      </c>
      <c r="U2302" s="5">
        <v>406010366</v>
      </c>
    </row>
    <row r="2303" spans="1:21" hidden="1" x14ac:dyDescent="0.25">
      <c r="A2303" s="8" t="s">
        <v>5018</v>
      </c>
      <c r="B2303" s="2" t="s">
        <v>2719</v>
      </c>
      <c r="C2303" s="2" t="s">
        <v>214</v>
      </c>
      <c r="D2303" s="2" t="s">
        <v>213</v>
      </c>
      <c r="E2303" s="2" t="s">
        <v>187</v>
      </c>
      <c r="F2303" s="8" t="s">
        <v>36</v>
      </c>
      <c r="G2303" s="8">
        <v>0</v>
      </c>
      <c r="H2303" s="8">
        <v>1</v>
      </c>
      <c r="I2303" s="8">
        <v>0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1</v>
      </c>
      <c r="Q2303" s="8">
        <v>0</v>
      </c>
      <c r="R2303" s="8">
        <v>0</v>
      </c>
      <c r="S2303" s="8">
        <v>0</v>
      </c>
      <c r="T2303" s="8">
        <v>0</v>
      </c>
      <c r="U2303" s="5">
        <v>406010374</v>
      </c>
    </row>
    <row r="2304" spans="1:21" hidden="1" x14ac:dyDescent="0.25">
      <c r="A2304" s="8" t="s">
        <v>5018</v>
      </c>
      <c r="B2304" s="2" t="s">
        <v>2719</v>
      </c>
      <c r="C2304" s="2" t="s">
        <v>214</v>
      </c>
      <c r="D2304" s="2" t="s">
        <v>213</v>
      </c>
      <c r="E2304" s="2" t="s">
        <v>187</v>
      </c>
      <c r="F2304" s="8" t="s">
        <v>36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1</v>
      </c>
      <c r="N2304" s="8">
        <v>0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5">
        <v>406010382</v>
      </c>
    </row>
    <row r="2305" spans="1:21" hidden="1" x14ac:dyDescent="0.25">
      <c r="A2305" s="8" t="s">
        <v>5018</v>
      </c>
      <c r="B2305" s="2" t="s">
        <v>2720</v>
      </c>
      <c r="C2305" s="2" t="s">
        <v>214</v>
      </c>
      <c r="D2305" s="2" t="s">
        <v>213</v>
      </c>
      <c r="E2305" s="2" t="s">
        <v>187</v>
      </c>
      <c r="F2305" s="8" t="s">
        <v>36</v>
      </c>
      <c r="G2305" s="8">
        <v>0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1</v>
      </c>
      <c r="N2305" s="8">
        <v>0</v>
      </c>
      <c r="O2305" s="8">
        <v>0</v>
      </c>
      <c r="P2305" s="8">
        <v>1</v>
      </c>
      <c r="Q2305" s="8">
        <v>0</v>
      </c>
      <c r="R2305" s="8">
        <v>0</v>
      </c>
      <c r="S2305" s="8">
        <v>0</v>
      </c>
      <c r="T2305" s="8">
        <v>0</v>
      </c>
      <c r="U2305" s="5">
        <v>406010390</v>
      </c>
    </row>
    <row r="2306" spans="1:21" hidden="1" x14ac:dyDescent="0.25">
      <c r="A2306" s="8" t="s">
        <v>5018</v>
      </c>
      <c r="B2306" s="2" t="s">
        <v>2721</v>
      </c>
      <c r="C2306" s="2" t="s">
        <v>214</v>
      </c>
      <c r="D2306" s="2" t="s">
        <v>213</v>
      </c>
      <c r="E2306" s="2" t="s">
        <v>187</v>
      </c>
      <c r="F2306" s="8" t="s">
        <v>36</v>
      </c>
      <c r="G2306" s="8">
        <v>0</v>
      </c>
      <c r="H2306" s="8">
        <v>1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0</v>
      </c>
      <c r="T2306" s="8">
        <v>0</v>
      </c>
      <c r="U2306" s="5">
        <v>406010404</v>
      </c>
    </row>
    <row r="2307" spans="1:21" hidden="1" x14ac:dyDescent="0.25">
      <c r="A2307" s="8" t="s">
        <v>5018</v>
      </c>
      <c r="B2307" s="2" t="s">
        <v>2722</v>
      </c>
      <c r="C2307" s="2" t="s">
        <v>214</v>
      </c>
      <c r="D2307" s="2" t="s">
        <v>213</v>
      </c>
      <c r="E2307" s="2" t="s">
        <v>187</v>
      </c>
      <c r="F2307" s="8" t="s">
        <v>24</v>
      </c>
      <c r="G2307" s="8">
        <v>0</v>
      </c>
      <c r="H2307" s="8">
        <v>1</v>
      </c>
      <c r="I2307" s="8">
        <v>0</v>
      </c>
      <c r="J2307" s="8">
        <v>0</v>
      </c>
      <c r="K2307" s="8">
        <v>0</v>
      </c>
      <c r="L2307" s="8">
        <v>0</v>
      </c>
      <c r="M2307" s="8">
        <v>1</v>
      </c>
      <c r="N2307" s="8">
        <v>0</v>
      </c>
      <c r="O2307" s="8">
        <v>0</v>
      </c>
      <c r="P2307" s="8">
        <v>1</v>
      </c>
      <c r="Q2307" s="8">
        <v>0</v>
      </c>
      <c r="R2307" s="8">
        <v>0</v>
      </c>
      <c r="S2307" s="8">
        <v>0</v>
      </c>
      <c r="T2307" s="8">
        <v>0</v>
      </c>
      <c r="U2307" s="5">
        <v>406010412</v>
      </c>
    </row>
    <row r="2308" spans="1:21" hidden="1" x14ac:dyDescent="0.25">
      <c r="A2308" s="8" t="s">
        <v>5018</v>
      </c>
      <c r="B2308" s="2" t="s">
        <v>2723</v>
      </c>
      <c r="C2308" s="2" t="s">
        <v>214</v>
      </c>
      <c r="D2308" s="2" t="s">
        <v>213</v>
      </c>
      <c r="E2308" s="2" t="s">
        <v>187</v>
      </c>
      <c r="F2308" s="8" t="s">
        <v>36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1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8">
        <v>0</v>
      </c>
      <c r="T2308" s="8">
        <v>0</v>
      </c>
      <c r="U2308" s="5">
        <v>406010420</v>
      </c>
    </row>
    <row r="2309" spans="1:21" hidden="1" x14ac:dyDescent="0.25">
      <c r="A2309" s="8" t="s">
        <v>5018</v>
      </c>
      <c r="B2309" s="2" t="s">
        <v>2724</v>
      </c>
      <c r="C2309" s="2" t="s">
        <v>214</v>
      </c>
      <c r="D2309" s="2" t="s">
        <v>213</v>
      </c>
      <c r="E2309" s="2" t="s">
        <v>187</v>
      </c>
      <c r="F2309" s="8" t="s">
        <v>36</v>
      </c>
      <c r="G2309" s="8">
        <v>0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0</v>
      </c>
      <c r="O2309" s="8">
        <v>0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5">
        <v>406010439</v>
      </c>
    </row>
    <row r="2310" spans="1:21" hidden="1" x14ac:dyDescent="0.25">
      <c r="A2310" s="8" t="s">
        <v>5018</v>
      </c>
      <c r="B2310" s="2" t="s">
        <v>2725</v>
      </c>
      <c r="C2310" s="2" t="s">
        <v>214</v>
      </c>
      <c r="D2310" s="2" t="s">
        <v>213</v>
      </c>
      <c r="E2310" s="2" t="s">
        <v>187</v>
      </c>
      <c r="F2310" s="8" t="s">
        <v>36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1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5">
        <v>406010447</v>
      </c>
    </row>
    <row r="2311" spans="1:21" hidden="1" x14ac:dyDescent="0.25">
      <c r="A2311" s="8" t="s">
        <v>5018</v>
      </c>
      <c r="B2311" s="2" t="s">
        <v>2726</v>
      </c>
      <c r="C2311" s="2" t="s">
        <v>214</v>
      </c>
      <c r="D2311" s="2" t="s">
        <v>213</v>
      </c>
      <c r="E2311" s="2" t="s">
        <v>187</v>
      </c>
      <c r="F2311" s="8" t="s">
        <v>36</v>
      </c>
      <c r="G2311" s="8">
        <v>0</v>
      </c>
      <c r="H2311" s="8">
        <v>1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0</v>
      </c>
      <c r="U2311" s="5">
        <v>406010455</v>
      </c>
    </row>
    <row r="2312" spans="1:21" hidden="1" x14ac:dyDescent="0.25">
      <c r="A2312" s="8" t="s">
        <v>5018</v>
      </c>
      <c r="B2312" s="2" t="s">
        <v>2727</v>
      </c>
      <c r="C2312" s="2" t="s">
        <v>214</v>
      </c>
      <c r="D2312" s="2" t="s">
        <v>213</v>
      </c>
      <c r="E2312" s="2" t="s">
        <v>187</v>
      </c>
      <c r="F2312" s="8" t="s">
        <v>36</v>
      </c>
      <c r="G2312" s="8">
        <v>0</v>
      </c>
      <c r="H2312" s="8">
        <v>1</v>
      </c>
      <c r="I2312" s="8">
        <v>0</v>
      </c>
      <c r="J2312" s="8">
        <v>0</v>
      </c>
      <c r="K2312" s="8">
        <v>0</v>
      </c>
      <c r="L2312" s="8">
        <v>0</v>
      </c>
      <c r="M2312" s="8">
        <v>1</v>
      </c>
      <c r="N2312" s="8">
        <v>0</v>
      </c>
      <c r="O2312" s="8">
        <v>0</v>
      </c>
      <c r="P2312" s="8">
        <v>1</v>
      </c>
      <c r="Q2312" s="8">
        <v>0</v>
      </c>
      <c r="R2312" s="8">
        <v>0</v>
      </c>
      <c r="S2312" s="8">
        <v>0</v>
      </c>
      <c r="T2312" s="8">
        <v>0</v>
      </c>
      <c r="U2312" s="5">
        <v>406010463</v>
      </c>
    </row>
    <row r="2313" spans="1:21" hidden="1" x14ac:dyDescent="0.25">
      <c r="A2313" s="8" t="s">
        <v>5018</v>
      </c>
      <c r="B2313" s="2" t="s">
        <v>2728</v>
      </c>
      <c r="C2313" s="2" t="s">
        <v>214</v>
      </c>
      <c r="D2313" s="2" t="s">
        <v>213</v>
      </c>
      <c r="E2313" s="2" t="s">
        <v>187</v>
      </c>
      <c r="F2313" s="8" t="s">
        <v>36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1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5">
        <v>406010471</v>
      </c>
    </row>
    <row r="2314" spans="1:21" hidden="1" x14ac:dyDescent="0.25">
      <c r="A2314" s="8" t="s">
        <v>5018</v>
      </c>
      <c r="B2314" s="2" t="s">
        <v>2729</v>
      </c>
      <c r="C2314" s="2" t="s">
        <v>214</v>
      </c>
      <c r="D2314" s="2" t="s">
        <v>213</v>
      </c>
      <c r="E2314" s="2" t="s">
        <v>187</v>
      </c>
      <c r="F2314" s="8" t="s">
        <v>36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1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5">
        <v>406010480</v>
      </c>
    </row>
    <row r="2315" spans="1:21" hidden="1" x14ac:dyDescent="0.25">
      <c r="A2315" s="8" t="s">
        <v>5018</v>
      </c>
      <c r="B2315" s="2" t="s">
        <v>2730</v>
      </c>
      <c r="C2315" s="2" t="s">
        <v>214</v>
      </c>
      <c r="D2315" s="2" t="s">
        <v>213</v>
      </c>
      <c r="E2315" s="2" t="s">
        <v>187</v>
      </c>
      <c r="F2315" s="8" t="s">
        <v>36</v>
      </c>
      <c r="G2315" s="8">
        <v>0</v>
      </c>
      <c r="H2315" s="8">
        <v>1</v>
      </c>
      <c r="I2315" s="8">
        <v>0</v>
      </c>
      <c r="J2315" s="8">
        <v>0</v>
      </c>
      <c r="K2315" s="8">
        <v>0</v>
      </c>
      <c r="L2315" s="8">
        <v>0</v>
      </c>
      <c r="M2315" s="8">
        <v>1</v>
      </c>
      <c r="N2315" s="8">
        <v>0</v>
      </c>
      <c r="O2315" s="8">
        <v>0</v>
      </c>
      <c r="P2315" s="8">
        <v>1</v>
      </c>
      <c r="Q2315" s="8">
        <v>0</v>
      </c>
      <c r="R2315" s="8">
        <v>0</v>
      </c>
      <c r="S2315" s="8">
        <v>0</v>
      </c>
      <c r="T2315" s="8">
        <v>0</v>
      </c>
      <c r="U2315" s="5">
        <v>406010498</v>
      </c>
    </row>
    <row r="2316" spans="1:21" hidden="1" x14ac:dyDescent="0.25">
      <c r="A2316" s="8" t="s">
        <v>5018</v>
      </c>
      <c r="B2316" s="2" t="s">
        <v>2731</v>
      </c>
      <c r="C2316" s="2" t="s">
        <v>214</v>
      </c>
      <c r="D2316" s="2" t="s">
        <v>213</v>
      </c>
      <c r="E2316" s="2" t="s">
        <v>187</v>
      </c>
      <c r="F2316" s="8" t="s">
        <v>36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0</v>
      </c>
      <c r="M2316" s="8">
        <v>1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5">
        <v>406010501</v>
      </c>
    </row>
    <row r="2317" spans="1:21" hidden="1" x14ac:dyDescent="0.25">
      <c r="A2317" s="8" t="s">
        <v>5018</v>
      </c>
      <c r="B2317" s="2" t="s">
        <v>2732</v>
      </c>
      <c r="C2317" s="2" t="s">
        <v>214</v>
      </c>
      <c r="D2317" s="2" t="s">
        <v>213</v>
      </c>
      <c r="E2317" s="2" t="s">
        <v>187</v>
      </c>
      <c r="F2317" s="8" t="s">
        <v>24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5">
        <v>406010510</v>
      </c>
    </row>
    <row r="2318" spans="1:21" hidden="1" x14ac:dyDescent="0.25">
      <c r="A2318" s="8" t="s">
        <v>5018</v>
      </c>
      <c r="B2318" s="2" t="s">
        <v>2733</v>
      </c>
      <c r="C2318" s="2" t="s">
        <v>214</v>
      </c>
      <c r="D2318" s="2" t="s">
        <v>213</v>
      </c>
      <c r="E2318" s="2" t="s">
        <v>187</v>
      </c>
      <c r="F2318" s="8" t="s">
        <v>36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1</v>
      </c>
      <c r="Q2318" s="8">
        <v>0</v>
      </c>
      <c r="R2318" s="8">
        <v>0</v>
      </c>
      <c r="S2318" s="8">
        <v>0</v>
      </c>
      <c r="T2318" s="8">
        <v>0</v>
      </c>
      <c r="U2318" s="5">
        <v>406010528</v>
      </c>
    </row>
    <row r="2319" spans="1:21" hidden="1" x14ac:dyDescent="0.25">
      <c r="A2319" s="8" t="s">
        <v>5018</v>
      </c>
      <c r="B2319" s="2" t="s">
        <v>2734</v>
      </c>
      <c r="C2319" s="2" t="s">
        <v>214</v>
      </c>
      <c r="D2319" s="2" t="s">
        <v>213</v>
      </c>
      <c r="E2319" s="2" t="s">
        <v>187</v>
      </c>
      <c r="F2319" s="8" t="s">
        <v>36</v>
      </c>
      <c r="G2319" s="8">
        <v>0</v>
      </c>
      <c r="H2319" s="8">
        <v>1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5">
        <v>406010536</v>
      </c>
    </row>
    <row r="2320" spans="1:21" hidden="1" x14ac:dyDescent="0.25">
      <c r="A2320" s="8" t="s">
        <v>5018</v>
      </c>
      <c r="B2320" s="2" t="s">
        <v>2735</v>
      </c>
      <c r="C2320" s="2" t="s">
        <v>214</v>
      </c>
      <c r="D2320" s="2" t="s">
        <v>213</v>
      </c>
      <c r="E2320" s="2" t="s">
        <v>187</v>
      </c>
      <c r="F2320" s="8" t="s">
        <v>36</v>
      </c>
      <c r="G2320" s="8">
        <v>0</v>
      </c>
      <c r="H2320" s="8">
        <v>1</v>
      </c>
      <c r="I2320" s="8">
        <v>0</v>
      </c>
      <c r="J2320" s="8">
        <v>0</v>
      </c>
      <c r="K2320" s="8">
        <v>0</v>
      </c>
      <c r="L2320" s="8">
        <v>0</v>
      </c>
      <c r="M2320" s="8">
        <v>1</v>
      </c>
      <c r="N2320" s="8">
        <v>0</v>
      </c>
      <c r="O2320" s="8">
        <v>0</v>
      </c>
      <c r="P2320" s="8">
        <v>1</v>
      </c>
      <c r="Q2320" s="8">
        <v>0</v>
      </c>
      <c r="R2320" s="8">
        <v>0</v>
      </c>
      <c r="S2320" s="8">
        <v>0</v>
      </c>
      <c r="T2320" s="8">
        <v>0</v>
      </c>
      <c r="U2320" s="5">
        <v>406010544</v>
      </c>
    </row>
    <row r="2321" spans="1:21" hidden="1" x14ac:dyDescent="0.25">
      <c r="A2321" s="8" t="s">
        <v>5018</v>
      </c>
      <c r="B2321" s="2" t="s">
        <v>2736</v>
      </c>
      <c r="C2321" s="2" t="s">
        <v>214</v>
      </c>
      <c r="D2321" s="2" t="s">
        <v>213</v>
      </c>
      <c r="E2321" s="2" t="s">
        <v>187</v>
      </c>
      <c r="F2321" s="8" t="s">
        <v>36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1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5">
        <v>406010552</v>
      </c>
    </row>
    <row r="2322" spans="1:21" hidden="1" x14ac:dyDescent="0.25">
      <c r="A2322" s="8" t="s">
        <v>5018</v>
      </c>
      <c r="B2322" s="2" t="s">
        <v>2737</v>
      </c>
      <c r="C2322" s="2" t="s">
        <v>214</v>
      </c>
      <c r="D2322" s="2" t="s">
        <v>213</v>
      </c>
      <c r="E2322" s="2" t="s">
        <v>187</v>
      </c>
      <c r="F2322" s="8" t="s">
        <v>36</v>
      </c>
      <c r="G2322" s="8">
        <v>0</v>
      </c>
      <c r="H2322" s="8">
        <v>1</v>
      </c>
      <c r="I2322" s="8">
        <v>1</v>
      </c>
      <c r="J2322" s="8">
        <v>0</v>
      </c>
      <c r="K2322" s="8">
        <v>0</v>
      </c>
      <c r="L2322" s="8">
        <v>0</v>
      </c>
      <c r="M2322" s="8">
        <v>1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5">
        <v>406010560</v>
      </c>
    </row>
    <row r="2323" spans="1:21" hidden="1" x14ac:dyDescent="0.25">
      <c r="A2323" s="8" t="s">
        <v>5018</v>
      </c>
      <c r="B2323" s="2" t="s">
        <v>2738</v>
      </c>
      <c r="C2323" s="2" t="s">
        <v>214</v>
      </c>
      <c r="D2323" s="2" t="s">
        <v>213</v>
      </c>
      <c r="E2323" s="2" t="s">
        <v>187</v>
      </c>
      <c r="F2323" s="8" t="s">
        <v>36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1</v>
      </c>
      <c r="Q2323" s="8">
        <v>0</v>
      </c>
      <c r="R2323" s="8">
        <v>0</v>
      </c>
      <c r="S2323" s="8">
        <v>0</v>
      </c>
      <c r="T2323" s="8">
        <v>0</v>
      </c>
      <c r="U2323" s="5">
        <v>406010579</v>
      </c>
    </row>
    <row r="2324" spans="1:21" hidden="1" x14ac:dyDescent="0.25">
      <c r="A2324" s="8" t="s">
        <v>5018</v>
      </c>
      <c r="B2324" s="2" t="s">
        <v>2739</v>
      </c>
      <c r="C2324" s="2" t="s">
        <v>214</v>
      </c>
      <c r="D2324" s="2" t="s">
        <v>213</v>
      </c>
      <c r="E2324" s="2" t="s">
        <v>187</v>
      </c>
      <c r="F2324" s="8" t="s">
        <v>36</v>
      </c>
      <c r="G2324" s="8">
        <v>0</v>
      </c>
      <c r="H2324" s="8">
        <v>1</v>
      </c>
      <c r="I2324" s="8">
        <v>1</v>
      </c>
      <c r="J2324" s="8">
        <v>0</v>
      </c>
      <c r="K2324" s="8">
        <v>0</v>
      </c>
      <c r="L2324" s="8">
        <v>0</v>
      </c>
      <c r="M2324" s="8">
        <v>1</v>
      </c>
      <c r="N2324" s="8">
        <v>0</v>
      </c>
      <c r="O2324" s="8">
        <v>0</v>
      </c>
      <c r="P2324" s="8">
        <v>1</v>
      </c>
      <c r="Q2324" s="8">
        <v>0</v>
      </c>
      <c r="R2324" s="8">
        <v>0</v>
      </c>
      <c r="S2324" s="8">
        <v>0</v>
      </c>
      <c r="T2324" s="8">
        <v>0</v>
      </c>
      <c r="U2324" s="5">
        <v>406010587</v>
      </c>
    </row>
    <row r="2325" spans="1:21" hidden="1" x14ac:dyDescent="0.25">
      <c r="A2325" s="8" t="s">
        <v>5018</v>
      </c>
      <c r="B2325" s="2" t="s">
        <v>2740</v>
      </c>
      <c r="C2325" s="2" t="s">
        <v>214</v>
      </c>
      <c r="D2325" s="2" t="s">
        <v>213</v>
      </c>
      <c r="E2325" s="2" t="s">
        <v>187</v>
      </c>
      <c r="F2325" s="8" t="s">
        <v>36</v>
      </c>
      <c r="G2325" s="8">
        <v>0</v>
      </c>
      <c r="H2325" s="8">
        <v>1</v>
      </c>
      <c r="I2325" s="8">
        <v>0</v>
      </c>
      <c r="J2325" s="8">
        <v>0</v>
      </c>
      <c r="K2325" s="8">
        <v>0</v>
      </c>
      <c r="L2325" s="8">
        <v>0</v>
      </c>
      <c r="M2325" s="8">
        <v>1</v>
      </c>
      <c r="N2325" s="8">
        <v>0</v>
      </c>
      <c r="O2325" s="8">
        <v>0</v>
      </c>
      <c r="P2325" s="8">
        <v>1</v>
      </c>
      <c r="Q2325" s="8">
        <v>0</v>
      </c>
      <c r="R2325" s="8">
        <v>0</v>
      </c>
      <c r="S2325" s="8">
        <v>0</v>
      </c>
      <c r="T2325" s="8">
        <v>0</v>
      </c>
      <c r="U2325" s="5">
        <v>406010595</v>
      </c>
    </row>
    <row r="2326" spans="1:21" hidden="1" x14ac:dyDescent="0.25">
      <c r="A2326" s="8" t="s">
        <v>5018</v>
      </c>
      <c r="B2326" s="2" t="s">
        <v>2741</v>
      </c>
      <c r="C2326" s="2" t="s">
        <v>214</v>
      </c>
      <c r="D2326" s="2" t="s">
        <v>213</v>
      </c>
      <c r="E2326" s="2" t="s">
        <v>187</v>
      </c>
      <c r="F2326" s="8" t="s">
        <v>36</v>
      </c>
      <c r="G2326" s="8">
        <v>0</v>
      </c>
      <c r="H2326" s="8">
        <v>1</v>
      </c>
      <c r="I2326" s="8">
        <v>0</v>
      </c>
      <c r="J2326" s="8">
        <v>0</v>
      </c>
      <c r="K2326" s="8">
        <v>0</v>
      </c>
      <c r="L2326" s="8">
        <v>0</v>
      </c>
      <c r="M2326" s="8">
        <v>1</v>
      </c>
      <c r="N2326" s="8">
        <v>0</v>
      </c>
      <c r="O2326" s="8">
        <v>0</v>
      </c>
      <c r="P2326" s="8">
        <v>1</v>
      </c>
      <c r="Q2326" s="8">
        <v>0</v>
      </c>
      <c r="R2326" s="8">
        <v>0</v>
      </c>
      <c r="S2326" s="8">
        <v>0</v>
      </c>
      <c r="T2326" s="8">
        <v>0</v>
      </c>
      <c r="U2326" s="5">
        <v>406010609</v>
      </c>
    </row>
    <row r="2327" spans="1:21" hidden="1" x14ac:dyDescent="0.25">
      <c r="A2327" s="8" t="s">
        <v>5018</v>
      </c>
      <c r="B2327" s="2" t="s">
        <v>2742</v>
      </c>
      <c r="C2327" s="2" t="s">
        <v>214</v>
      </c>
      <c r="D2327" s="2" t="s">
        <v>213</v>
      </c>
      <c r="E2327" s="2" t="s">
        <v>187</v>
      </c>
      <c r="F2327" s="8" t="s">
        <v>36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1</v>
      </c>
      <c r="N2327" s="8">
        <v>0</v>
      </c>
      <c r="O2327" s="8">
        <v>0</v>
      </c>
      <c r="P2327" s="8">
        <v>1</v>
      </c>
      <c r="Q2327" s="8">
        <v>0</v>
      </c>
      <c r="R2327" s="8">
        <v>0</v>
      </c>
      <c r="S2327" s="8">
        <v>0</v>
      </c>
      <c r="T2327" s="8">
        <v>0</v>
      </c>
      <c r="U2327" s="5">
        <v>406010617</v>
      </c>
    </row>
    <row r="2328" spans="1:21" hidden="1" x14ac:dyDescent="0.25">
      <c r="A2328" s="8" t="s">
        <v>5018</v>
      </c>
      <c r="B2328" s="2" t="s">
        <v>2743</v>
      </c>
      <c r="C2328" s="2" t="s">
        <v>214</v>
      </c>
      <c r="D2328" s="2" t="s">
        <v>213</v>
      </c>
      <c r="E2328" s="2" t="s">
        <v>187</v>
      </c>
      <c r="F2328" s="8" t="s">
        <v>36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1</v>
      </c>
      <c r="N2328" s="8">
        <v>0</v>
      </c>
      <c r="O2328" s="8">
        <v>0</v>
      </c>
      <c r="P2328" s="8">
        <v>1</v>
      </c>
      <c r="Q2328" s="8">
        <v>0</v>
      </c>
      <c r="R2328" s="8">
        <v>0</v>
      </c>
      <c r="S2328" s="8">
        <v>0</v>
      </c>
      <c r="T2328" s="8">
        <v>0</v>
      </c>
      <c r="U2328" s="5">
        <v>406010625</v>
      </c>
    </row>
    <row r="2329" spans="1:21" hidden="1" x14ac:dyDescent="0.25">
      <c r="A2329" s="8" t="s">
        <v>5018</v>
      </c>
      <c r="B2329" s="2" t="s">
        <v>2744</v>
      </c>
      <c r="C2329" s="2" t="s">
        <v>214</v>
      </c>
      <c r="D2329" s="2" t="s">
        <v>213</v>
      </c>
      <c r="E2329" s="2" t="s">
        <v>187</v>
      </c>
      <c r="F2329" s="8" t="s">
        <v>36</v>
      </c>
      <c r="G2329" s="8">
        <v>0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1</v>
      </c>
      <c r="N2329" s="8">
        <v>0</v>
      </c>
      <c r="O2329" s="8">
        <v>0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5">
        <v>406010633</v>
      </c>
    </row>
    <row r="2330" spans="1:21" hidden="1" x14ac:dyDescent="0.25">
      <c r="A2330" s="8" t="s">
        <v>5018</v>
      </c>
      <c r="B2330" s="2" t="s">
        <v>2745</v>
      </c>
      <c r="C2330" s="2" t="s">
        <v>214</v>
      </c>
      <c r="D2330" s="2" t="s">
        <v>213</v>
      </c>
      <c r="E2330" s="2" t="s">
        <v>187</v>
      </c>
      <c r="F2330" s="8" t="s">
        <v>36</v>
      </c>
      <c r="G2330" s="8">
        <v>0</v>
      </c>
      <c r="H2330" s="8">
        <v>1</v>
      </c>
      <c r="I2330" s="8">
        <v>1</v>
      </c>
      <c r="J2330" s="8">
        <v>0</v>
      </c>
      <c r="K2330" s="8">
        <v>0</v>
      </c>
      <c r="L2330" s="8">
        <v>0</v>
      </c>
      <c r="M2330" s="8">
        <v>1</v>
      </c>
      <c r="N2330" s="8">
        <v>0</v>
      </c>
      <c r="O2330" s="8">
        <v>0</v>
      </c>
      <c r="P2330" s="8">
        <v>1</v>
      </c>
      <c r="Q2330" s="8">
        <v>0</v>
      </c>
      <c r="R2330" s="8">
        <v>0</v>
      </c>
      <c r="S2330" s="8">
        <v>0</v>
      </c>
      <c r="T2330" s="8">
        <v>0</v>
      </c>
      <c r="U2330" s="5">
        <v>406010641</v>
      </c>
    </row>
    <row r="2331" spans="1:21" hidden="1" x14ac:dyDescent="0.25">
      <c r="A2331" s="8" t="s">
        <v>5018</v>
      </c>
      <c r="B2331" s="2" t="s">
        <v>2746</v>
      </c>
      <c r="C2331" s="2" t="s">
        <v>214</v>
      </c>
      <c r="D2331" s="2" t="s">
        <v>213</v>
      </c>
      <c r="E2331" s="2" t="s">
        <v>187</v>
      </c>
      <c r="F2331" s="8" t="s">
        <v>36</v>
      </c>
      <c r="G2331" s="8">
        <v>0</v>
      </c>
      <c r="H2331" s="8">
        <v>1</v>
      </c>
      <c r="I2331" s="8">
        <v>1</v>
      </c>
      <c r="J2331" s="8">
        <v>0</v>
      </c>
      <c r="K2331" s="8">
        <v>0</v>
      </c>
      <c r="L2331" s="8">
        <v>0</v>
      </c>
      <c r="M2331" s="8">
        <v>1</v>
      </c>
      <c r="N2331" s="8">
        <v>0</v>
      </c>
      <c r="O2331" s="8">
        <v>0</v>
      </c>
      <c r="P2331" s="8">
        <v>1</v>
      </c>
      <c r="Q2331" s="8">
        <v>0</v>
      </c>
      <c r="R2331" s="8">
        <v>0</v>
      </c>
      <c r="S2331" s="8">
        <v>0</v>
      </c>
      <c r="T2331" s="8">
        <v>0</v>
      </c>
      <c r="U2331" s="5">
        <v>406010650</v>
      </c>
    </row>
    <row r="2332" spans="1:21" hidden="1" x14ac:dyDescent="0.25">
      <c r="A2332" s="8" t="s">
        <v>5018</v>
      </c>
      <c r="B2332" s="2" t="s">
        <v>2747</v>
      </c>
      <c r="C2332" s="2" t="s">
        <v>214</v>
      </c>
      <c r="D2332" s="2" t="s">
        <v>213</v>
      </c>
      <c r="E2332" s="2" t="s">
        <v>187</v>
      </c>
      <c r="F2332" s="8" t="s">
        <v>36</v>
      </c>
      <c r="G2332" s="8">
        <v>0</v>
      </c>
      <c r="H2332" s="8">
        <v>1</v>
      </c>
      <c r="I2332" s="8">
        <v>1</v>
      </c>
      <c r="J2332" s="8">
        <v>0</v>
      </c>
      <c r="K2332" s="8">
        <v>0</v>
      </c>
      <c r="L2332" s="8">
        <v>0</v>
      </c>
      <c r="M2332" s="8">
        <v>1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5">
        <v>406010668</v>
      </c>
    </row>
    <row r="2333" spans="1:21" hidden="1" x14ac:dyDescent="0.25">
      <c r="A2333" s="8" t="s">
        <v>5018</v>
      </c>
      <c r="B2333" s="2" t="s">
        <v>2748</v>
      </c>
      <c r="C2333" s="2" t="s">
        <v>214</v>
      </c>
      <c r="D2333" s="2" t="s">
        <v>213</v>
      </c>
      <c r="E2333" s="2" t="s">
        <v>187</v>
      </c>
      <c r="F2333" s="8" t="s">
        <v>36</v>
      </c>
      <c r="G2333" s="8">
        <v>0</v>
      </c>
      <c r="H2333" s="8">
        <v>1</v>
      </c>
      <c r="I2333" s="8">
        <v>1</v>
      </c>
      <c r="J2333" s="8">
        <v>0</v>
      </c>
      <c r="K2333" s="8">
        <v>0</v>
      </c>
      <c r="L2333" s="8">
        <v>0</v>
      </c>
      <c r="M2333" s="8">
        <v>1</v>
      </c>
      <c r="N2333" s="8">
        <v>0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5">
        <v>406010676</v>
      </c>
    </row>
    <row r="2334" spans="1:21" hidden="1" x14ac:dyDescent="0.25">
      <c r="A2334" s="8" t="s">
        <v>5018</v>
      </c>
      <c r="B2334" s="2" t="s">
        <v>2749</v>
      </c>
      <c r="C2334" s="2" t="s">
        <v>214</v>
      </c>
      <c r="D2334" s="2" t="s">
        <v>213</v>
      </c>
      <c r="E2334" s="2" t="s">
        <v>187</v>
      </c>
      <c r="F2334" s="8" t="s">
        <v>24</v>
      </c>
      <c r="G2334" s="8">
        <v>0</v>
      </c>
      <c r="H2334" s="8">
        <v>1</v>
      </c>
      <c r="I2334" s="8">
        <v>1</v>
      </c>
      <c r="J2334" s="8">
        <v>0</v>
      </c>
      <c r="K2334" s="8">
        <v>0</v>
      </c>
      <c r="L2334" s="8">
        <v>0</v>
      </c>
      <c r="M2334" s="8">
        <v>1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5">
        <v>406010684</v>
      </c>
    </row>
    <row r="2335" spans="1:21" hidden="1" x14ac:dyDescent="0.25">
      <c r="A2335" s="8" t="s">
        <v>5018</v>
      </c>
      <c r="B2335" s="2" t="s">
        <v>2750</v>
      </c>
      <c r="C2335" s="2" t="s">
        <v>214</v>
      </c>
      <c r="D2335" s="2" t="s">
        <v>213</v>
      </c>
      <c r="E2335" s="2" t="s">
        <v>187</v>
      </c>
      <c r="F2335" s="8" t="s">
        <v>36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1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0</v>
      </c>
      <c r="U2335" s="5">
        <v>406010692</v>
      </c>
    </row>
    <row r="2336" spans="1:21" hidden="1" x14ac:dyDescent="0.25">
      <c r="A2336" s="8" t="s">
        <v>5018</v>
      </c>
      <c r="B2336" s="2" t="s">
        <v>2751</v>
      </c>
      <c r="C2336" s="2" t="s">
        <v>214</v>
      </c>
      <c r="D2336" s="2" t="s">
        <v>213</v>
      </c>
      <c r="E2336" s="2" t="s">
        <v>187</v>
      </c>
      <c r="F2336" s="8" t="s">
        <v>36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1</v>
      </c>
      <c r="Q2336" s="8">
        <v>0</v>
      </c>
      <c r="R2336" s="8">
        <v>0</v>
      </c>
      <c r="S2336" s="8">
        <v>0</v>
      </c>
      <c r="T2336" s="8">
        <v>0</v>
      </c>
      <c r="U2336" s="5">
        <v>406010706</v>
      </c>
    </row>
    <row r="2337" spans="1:21" hidden="1" x14ac:dyDescent="0.25">
      <c r="A2337" s="8" t="s">
        <v>5018</v>
      </c>
      <c r="B2337" s="2" t="s">
        <v>2752</v>
      </c>
      <c r="C2337" s="2" t="s">
        <v>214</v>
      </c>
      <c r="D2337" s="2" t="s">
        <v>213</v>
      </c>
      <c r="E2337" s="2" t="s">
        <v>187</v>
      </c>
      <c r="F2337" s="8" t="s">
        <v>36</v>
      </c>
      <c r="G2337" s="8">
        <v>0</v>
      </c>
      <c r="H2337" s="8">
        <v>1</v>
      </c>
      <c r="I2337" s="8">
        <v>1</v>
      </c>
      <c r="J2337" s="8">
        <v>0</v>
      </c>
      <c r="K2337" s="8">
        <v>0</v>
      </c>
      <c r="L2337" s="8">
        <v>0</v>
      </c>
      <c r="M2337" s="8">
        <v>1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5">
        <v>406010714</v>
      </c>
    </row>
    <row r="2338" spans="1:21" hidden="1" x14ac:dyDescent="0.25">
      <c r="A2338" s="8" t="s">
        <v>5018</v>
      </c>
      <c r="B2338" s="2" t="s">
        <v>2753</v>
      </c>
      <c r="C2338" s="2" t="s">
        <v>214</v>
      </c>
      <c r="D2338" s="2" t="s">
        <v>213</v>
      </c>
      <c r="E2338" s="2" t="s">
        <v>187</v>
      </c>
      <c r="F2338" s="8" t="s">
        <v>24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0</v>
      </c>
      <c r="U2338" s="5">
        <v>406010722</v>
      </c>
    </row>
    <row r="2339" spans="1:21" hidden="1" x14ac:dyDescent="0.25">
      <c r="A2339" s="8" t="s">
        <v>5018</v>
      </c>
      <c r="B2339" s="2" t="s">
        <v>2754</v>
      </c>
      <c r="C2339" s="2" t="s">
        <v>214</v>
      </c>
      <c r="D2339" s="2" t="s">
        <v>213</v>
      </c>
      <c r="E2339" s="2" t="s">
        <v>187</v>
      </c>
      <c r="F2339" s="8" t="s">
        <v>36</v>
      </c>
      <c r="G2339" s="8">
        <v>0</v>
      </c>
      <c r="H2339" s="8">
        <v>1</v>
      </c>
      <c r="I2339" s="8">
        <v>0</v>
      </c>
      <c r="J2339" s="8">
        <v>0</v>
      </c>
      <c r="K2339" s="8">
        <v>0</v>
      </c>
      <c r="L2339" s="8">
        <v>0</v>
      </c>
      <c r="M2339" s="8">
        <v>1</v>
      </c>
      <c r="N2339" s="8">
        <v>0</v>
      </c>
      <c r="O2339" s="8">
        <v>0</v>
      </c>
      <c r="P2339" s="8">
        <v>1</v>
      </c>
      <c r="Q2339" s="8">
        <v>0</v>
      </c>
      <c r="R2339" s="8">
        <v>0</v>
      </c>
      <c r="S2339" s="8">
        <v>0</v>
      </c>
      <c r="T2339" s="8">
        <v>0</v>
      </c>
      <c r="U2339" s="5">
        <v>406010730</v>
      </c>
    </row>
    <row r="2340" spans="1:21" hidden="1" x14ac:dyDescent="0.25">
      <c r="A2340" s="8" t="s">
        <v>5018</v>
      </c>
      <c r="B2340" s="2" t="s">
        <v>2755</v>
      </c>
      <c r="C2340" s="2" t="s">
        <v>214</v>
      </c>
      <c r="D2340" s="2" t="s">
        <v>213</v>
      </c>
      <c r="E2340" s="2" t="s">
        <v>187</v>
      </c>
      <c r="F2340" s="8" t="s">
        <v>36</v>
      </c>
      <c r="G2340" s="8">
        <v>0</v>
      </c>
      <c r="H2340" s="8">
        <v>1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1</v>
      </c>
      <c r="Q2340" s="8">
        <v>0</v>
      </c>
      <c r="R2340" s="8">
        <v>0</v>
      </c>
      <c r="S2340" s="8">
        <v>0</v>
      </c>
      <c r="T2340" s="8">
        <v>0</v>
      </c>
      <c r="U2340" s="5">
        <v>406010749</v>
      </c>
    </row>
    <row r="2341" spans="1:21" hidden="1" x14ac:dyDescent="0.25">
      <c r="A2341" s="8" t="s">
        <v>5018</v>
      </c>
      <c r="B2341" s="2" t="s">
        <v>2756</v>
      </c>
      <c r="C2341" s="2" t="s">
        <v>214</v>
      </c>
      <c r="D2341" s="2" t="s">
        <v>213</v>
      </c>
      <c r="E2341" s="2" t="s">
        <v>187</v>
      </c>
      <c r="F2341" s="8" t="s">
        <v>36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1</v>
      </c>
      <c r="N2341" s="8">
        <v>0</v>
      </c>
      <c r="O2341" s="8">
        <v>0</v>
      </c>
      <c r="P2341" s="8">
        <v>1</v>
      </c>
      <c r="Q2341" s="8">
        <v>0</v>
      </c>
      <c r="R2341" s="8">
        <v>0</v>
      </c>
      <c r="S2341" s="8">
        <v>0</v>
      </c>
      <c r="T2341" s="8">
        <v>0</v>
      </c>
      <c r="U2341" s="5">
        <v>406010757</v>
      </c>
    </row>
    <row r="2342" spans="1:21" hidden="1" x14ac:dyDescent="0.25">
      <c r="A2342" s="8" t="s">
        <v>5018</v>
      </c>
      <c r="B2342" s="2" t="s">
        <v>2757</v>
      </c>
      <c r="C2342" s="2" t="s">
        <v>214</v>
      </c>
      <c r="D2342" s="2" t="s">
        <v>213</v>
      </c>
      <c r="E2342" s="2" t="s">
        <v>187</v>
      </c>
      <c r="F2342" s="8" t="s">
        <v>36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1</v>
      </c>
      <c r="N2342" s="8">
        <v>0</v>
      </c>
      <c r="O2342" s="8">
        <v>0</v>
      </c>
      <c r="P2342" s="8">
        <v>1</v>
      </c>
      <c r="Q2342" s="8">
        <v>0</v>
      </c>
      <c r="R2342" s="8">
        <v>0</v>
      </c>
      <c r="S2342" s="8">
        <v>0</v>
      </c>
      <c r="T2342" s="8">
        <v>0</v>
      </c>
      <c r="U2342" s="5">
        <v>406010765</v>
      </c>
    </row>
    <row r="2343" spans="1:21" hidden="1" x14ac:dyDescent="0.25">
      <c r="A2343" s="8" t="s">
        <v>5018</v>
      </c>
      <c r="B2343" s="2" t="s">
        <v>2758</v>
      </c>
      <c r="C2343" s="2" t="s">
        <v>214</v>
      </c>
      <c r="D2343" s="2" t="s">
        <v>213</v>
      </c>
      <c r="E2343" s="2" t="s">
        <v>187</v>
      </c>
      <c r="F2343" s="8" t="s">
        <v>24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1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5">
        <v>406010773</v>
      </c>
    </row>
    <row r="2344" spans="1:21" hidden="1" x14ac:dyDescent="0.25">
      <c r="A2344" s="8" t="s">
        <v>5018</v>
      </c>
      <c r="B2344" s="2" t="s">
        <v>2759</v>
      </c>
      <c r="C2344" s="2" t="s">
        <v>214</v>
      </c>
      <c r="D2344" s="2" t="s">
        <v>213</v>
      </c>
      <c r="E2344" s="2" t="s">
        <v>187</v>
      </c>
      <c r="F2344" s="8" t="s">
        <v>36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1</v>
      </c>
      <c r="N2344" s="8">
        <v>0</v>
      </c>
      <c r="O2344" s="8">
        <v>0</v>
      </c>
      <c r="P2344" s="8">
        <v>1</v>
      </c>
      <c r="Q2344" s="8">
        <v>0</v>
      </c>
      <c r="R2344" s="8">
        <v>0</v>
      </c>
      <c r="S2344" s="8">
        <v>0</v>
      </c>
      <c r="T2344" s="8">
        <v>0</v>
      </c>
      <c r="U2344" s="5">
        <v>406010781</v>
      </c>
    </row>
    <row r="2345" spans="1:21" hidden="1" x14ac:dyDescent="0.25">
      <c r="A2345" s="8" t="s">
        <v>5018</v>
      </c>
      <c r="B2345" s="2" t="s">
        <v>2760</v>
      </c>
      <c r="C2345" s="2" t="s">
        <v>214</v>
      </c>
      <c r="D2345" s="2" t="s">
        <v>213</v>
      </c>
      <c r="E2345" s="2" t="s">
        <v>187</v>
      </c>
      <c r="F2345" s="8" t="s">
        <v>36</v>
      </c>
      <c r="G2345" s="8">
        <v>0</v>
      </c>
      <c r="H2345" s="8">
        <v>1</v>
      </c>
      <c r="I2345" s="8">
        <v>1</v>
      </c>
      <c r="J2345" s="8">
        <v>0</v>
      </c>
      <c r="K2345" s="8">
        <v>0</v>
      </c>
      <c r="L2345" s="8">
        <v>0</v>
      </c>
      <c r="M2345" s="8">
        <v>1</v>
      </c>
      <c r="N2345" s="8">
        <v>0</v>
      </c>
      <c r="O2345" s="8">
        <v>0</v>
      </c>
      <c r="P2345" s="8">
        <v>1</v>
      </c>
      <c r="Q2345" s="8">
        <v>0</v>
      </c>
      <c r="R2345" s="8">
        <v>0</v>
      </c>
      <c r="S2345" s="8">
        <v>0</v>
      </c>
      <c r="T2345" s="8">
        <v>0</v>
      </c>
      <c r="U2345" s="5">
        <v>406010790</v>
      </c>
    </row>
    <row r="2346" spans="1:21" hidden="1" x14ac:dyDescent="0.25">
      <c r="A2346" s="8" t="s">
        <v>5018</v>
      </c>
      <c r="B2346" s="2" t="s">
        <v>2761</v>
      </c>
      <c r="C2346" s="2" t="s">
        <v>214</v>
      </c>
      <c r="D2346" s="2" t="s">
        <v>213</v>
      </c>
      <c r="E2346" s="2" t="s">
        <v>187</v>
      </c>
      <c r="F2346" s="8" t="s">
        <v>36</v>
      </c>
      <c r="G2346" s="8">
        <v>0</v>
      </c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1</v>
      </c>
      <c r="N2346" s="8">
        <v>0</v>
      </c>
      <c r="O2346" s="8">
        <v>0</v>
      </c>
      <c r="P2346" s="8">
        <v>1</v>
      </c>
      <c r="Q2346" s="8">
        <v>0</v>
      </c>
      <c r="R2346" s="8">
        <v>0</v>
      </c>
      <c r="S2346" s="8">
        <v>0</v>
      </c>
      <c r="T2346" s="8">
        <v>0</v>
      </c>
      <c r="U2346" s="5">
        <v>406010803</v>
      </c>
    </row>
    <row r="2347" spans="1:21" hidden="1" x14ac:dyDescent="0.25">
      <c r="A2347" s="8" t="s">
        <v>5018</v>
      </c>
      <c r="B2347" s="2" t="s">
        <v>2762</v>
      </c>
      <c r="C2347" s="2" t="s">
        <v>214</v>
      </c>
      <c r="D2347" s="2" t="s">
        <v>213</v>
      </c>
      <c r="E2347" s="2" t="s">
        <v>187</v>
      </c>
      <c r="F2347" s="8" t="s">
        <v>36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1</v>
      </c>
      <c r="N2347" s="8">
        <v>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5">
        <v>406010811</v>
      </c>
    </row>
    <row r="2348" spans="1:21" hidden="1" x14ac:dyDescent="0.25">
      <c r="A2348" s="8" t="s">
        <v>5018</v>
      </c>
      <c r="B2348" s="2" t="s">
        <v>2763</v>
      </c>
      <c r="C2348" s="2" t="s">
        <v>214</v>
      </c>
      <c r="D2348" s="2" t="s">
        <v>213</v>
      </c>
      <c r="E2348" s="2" t="s">
        <v>187</v>
      </c>
      <c r="F2348" s="8" t="s">
        <v>36</v>
      </c>
      <c r="G2348" s="8">
        <v>0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1</v>
      </c>
      <c r="N2348" s="8">
        <v>0</v>
      </c>
      <c r="O2348" s="8">
        <v>0</v>
      </c>
      <c r="P2348" s="8">
        <v>1</v>
      </c>
      <c r="Q2348" s="8">
        <v>0</v>
      </c>
      <c r="R2348" s="8">
        <v>0</v>
      </c>
      <c r="S2348" s="8">
        <v>0</v>
      </c>
      <c r="T2348" s="8">
        <v>0</v>
      </c>
      <c r="U2348" s="5">
        <v>406010820</v>
      </c>
    </row>
    <row r="2349" spans="1:21" hidden="1" x14ac:dyDescent="0.25">
      <c r="A2349" s="8" t="s">
        <v>5018</v>
      </c>
      <c r="B2349" s="2" t="s">
        <v>2764</v>
      </c>
      <c r="C2349" s="2" t="s">
        <v>214</v>
      </c>
      <c r="D2349" s="2" t="s">
        <v>213</v>
      </c>
      <c r="E2349" s="2" t="s">
        <v>187</v>
      </c>
      <c r="F2349" s="8" t="s">
        <v>36</v>
      </c>
      <c r="G2349" s="8">
        <v>0</v>
      </c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1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5">
        <v>406010838</v>
      </c>
    </row>
    <row r="2350" spans="1:21" hidden="1" x14ac:dyDescent="0.25">
      <c r="A2350" s="8" t="s">
        <v>5018</v>
      </c>
      <c r="B2350" s="2" t="s">
        <v>2765</v>
      </c>
      <c r="C2350" s="2" t="s">
        <v>214</v>
      </c>
      <c r="D2350" s="2" t="s">
        <v>213</v>
      </c>
      <c r="E2350" s="2" t="s">
        <v>187</v>
      </c>
      <c r="F2350" s="8" t="s">
        <v>36</v>
      </c>
      <c r="G2350" s="8">
        <v>0</v>
      </c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0</v>
      </c>
      <c r="O2350" s="8">
        <v>0</v>
      </c>
      <c r="P2350" s="8">
        <v>1</v>
      </c>
      <c r="Q2350" s="8">
        <v>0</v>
      </c>
      <c r="R2350" s="8">
        <v>0</v>
      </c>
      <c r="S2350" s="8">
        <v>0</v>
      </c>
      <c r="T2350" s="8">
        <v>0</v>
      </c>
      <c r="U2350" s="5">
        <v>406010846</v>
      </c>
    </row>
    <row r="2351" spans="1:21" hidden="1" x14ac:dyDescent="0.25">
      <c r="A2351" s="8" t="s">
        <v>5018</v>
      </c>
      <c r="B2351" s="2" t="s">
        <v>2766</v>
      </c>
      <c r="C2351" s="2" t="s">
        <v>214</v>
      </c>
      <c r="D2351" s="2" t="s">
        <v>213</v>
      </c>
      <c r="E2351" s="2" t="s">
        <v>187</v>
      </c>
      <c r="F2351" s="8" t="s">
        <v>36</v>
      </c>
      <c r="G2351" s="8">
        <v>0</v>
      </c>
      <c r="H2351" s="8">
        <v>1</v>
      </c>
      <c r="I2351" s="8">
        <v>1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5">
        <v>406010854</v>
      </c>
    </row>
    <row r="2352" spans="1:21" hidden="1" x14ac:dyDescent="0.25">
      <c r="A2352" s="8" t="s">
        <v>5018</v>
      </c>
      <c r="B2352" s="2" t="s">
        <v>2767</v>
      </c>
      <c r="C2352" s="2" t="s">
        <v>214</v>
      </c>
      <c r="D2352" s="2" t="s">
        <v>213</v>
      </c>
      <c r="E2352" s="2" t="s">
        <v>187</v>
      </c>
      <c r="F2352" s="8" t="s">
        <v>36</v>
      </c>
      <c r="G2352" s="8">
        <v>0</v>
      </c>
      <c r="H2352" s="8">
        <v>1</v>
      </c>
      <c r="I2352" s="8">
        <v>1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r="C2353" s="2" t="s">
        <v>214</v>
      </c>
      <c r="D2353" s="2" t="s">
        <v>213</v>
      </c>
      <c r="E2353" s="2" t="s">
        <v>187</v>
      </c>
      <c r="F2353" s="8" t="s">
        <v>36</v>
      </c>
      <c r="G2353" s="8">
        <v>0</v>
      </c>
      <c r="H2353" s="8">
        <v>1</v>
      </c>
      <c r="I2353" s="8">
        <v>1</v>
      </c>
      <c r="J2353" s="8">
        <v>0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5">
        <v>406010870</v>
      </c>
    </row>
    <row r="2354" spans="1:21" hidden="1" x14ac:dyDescent="0.25">
      <c r="A2354" s="8" t="s">
        <v>5018</v>
      </c>
      <c r="B2354" s="2" t="s">
        <v>2769</v>
      </c>
      <c r="C2354" s="2" t="s">
        <v>214</v>
      </c>
      <c r="D2354" s="2" t="s">
        <v>213</v>
      </c>
      <c r="E2354" s="2" t="s">
        <v>187</v>
      </c>
      <c r="F2354" s="8" t="s">
        <v>36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1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0</v>
      </c>
      <c r="T2354" s="8">
        <v>0</v>
      </c>
      <c r="U2354" s="5">
        <v>406010889</v>
      </c>
    </row>
    <row r="2355" spans="1:21" hidden="1" x14ac:dyDescent="0.25">
      <c r="A2355" s="8" t="s">
        <v>5018</v>
      </c>
      <c r="B2355" s="2" t="s">
        <v>2770</v>
      </c>
      <c r="C2355" s="2" t="s">
        <v>214</v>
      </c>
      <c r="D2355" s="2" t="s">
        <v>213</v>
      </c>
      <c r="E2355" s="2" t="s">
        <v>187</v>
      </c>
      <c r="F2355" s="8" t="s">
        <v>36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1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5">
        <v>406010897</v>
      </c>
    </row>
    <row r="2356" spans="1:21" hidden="1" x14ac:dyDescent="0.25">
      <c r="A2356" s="8" t="s">
        <v>5018</v>
      </c>
      <c r="B2356" s="2" t="s">
        <v>2771</v>
      </c>
      <c r="C2356" s="2" t="s">
        <v>214</v>
      </c>
      <c r="D2356" s="2" t="s">
        <v>213</v>
      </c>
      <c r="E2356" s="2" t="s">
        <v>187</v>
      </c>
      <c r="F2356" s="8" t="s">
        <v>36</v>
      </c>
      <c r="G2356" s="8">
        <v>0</v>
      </c>
      <c r="H2356" s="8">
        <v>1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5">
        <v>406010900</v>
      </c>
    </row>
    <row r="2357" spans="1:21" hidden="1" x14ac:dyDescent="0.25">
      <c r="A2357" s="8" t="s">
        <v>5018</v>
      </c>
      <c r="B2357" s="2" t="s">
        <v>2772</v>
      </c>
      <c r="C2357" s="2" t="s">
        <v>214</v>
      </c>
      <c r="D2357" s="2" t="s">
        <v>213</v>
      </c>
      <c r="E2357" s="2" t="s">
        <v>187</v>
      </c>
      <c r="F2357" s="8" t="s">
        <v>36</v>
      </c>
      <c r="G2357" s="8">
        <v>0</v>
      </c>
      <c r="H2357" s="8">
        <v>1</v>
      </c>
      <c r="I2357" s="8">
        <v>1</v>
      </c>
      <c r="J2357" s="8">
        <v>0</v>
      </c>
      <c r="K2357" s="8">
        <v>0</v>
      </c>
      <c r="L2357" s="8">
        <v>0</v>
      </c>
      <c r="M2357" s="8">
        <v>1</v>
      </c>
      <c r="N2357" s="8">
        <v>0</v>
      </c>
      <c r="O2357" s="8">
        <v>0</v>
      </c>
      <c r="P2357" s="8">
        <v>1</v>
      </c>
      <c r="Q2357" s="8">
        <v>0</v>
      </c>
      <c r="R2357" s="8">
        <v>0</v>
      </c>
      <c r="S2357" s="8">
        <v>0</v>
      </c>
      <c r="T2357" s="8">
        <v>0</v>
      </c>
      <c r="U2357" s="5">
        <v>406010919</v>
      </c>
    </row>
    <row r="2358" spans="1:21" hidden="1" x14ac:dyDescent="0.25">
      <c r="A2358" s="8" t="s">
        <v>5018</v>
      </c>
      <c r="B2358" s="2" t="s">
        <v>2773</v>
      </c>
      <c r="C2358" s="2" t="s">
        <v>214</v>
      </c>
      <c r="D2358" s="2" t="s">
        <v>213</v>
      </c>
      <c r="E2358" s="2" t="s">
        <v>187</v>
      </c>
      <c r="F2358" s="8" t="s">
        <v>36</v>
      </c>
      <c r="G2358" s="8">
        <v>0</v>
      </c>
      <c r="H2358" s="8">
        <v>1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5">
        <v>406010927</v>
      </c>
    </row>
    <row r="2359" spans="1:21" hidden="1" x14ac:dyDescent="0.25">
      <c r="A2359" s="8" t="s">
        <v>5018</v>
      </c>
      <c r="B2359" s="2" t="s">
        <v>2774</v>
      </c>
      <c r="C2359" s="2" t="s">
        <v>214</v>
      </c>
      <c r="D2359" s="2" t="s">
        <v>213</v>
      </c>
      <c r="E2359" s="2" t="s">
        <v>187</v>
      </c>
      <c r="F2359" s="8" t="s">
        <v>36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5">
        <v>406010935</v>
      </c>
    </row>
    <row r="2360" spans="1:21" hidden="1" x14ac:dyDescent="0.25">
      <c r="A2360" s="8" t="s">
        <v>5018</v>
      </c>
      <c r="B2360" s="2" t="s">
        <v>2775</v>
      </c>
      <c r="C2360" s="2" t="s">
        <v>214</v>
      </c>
      <c r="D2360" s="2" t="s">
        <v>213</v>
      </c>
      <c r="E2360" s="2" t="s">
        <v>187</v>
      </c>
      <c r="F2360" s="8" t="s">
        <v>36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5">
        <v>406010943</v>
      </c>
    </row>
    <row r="2361" spans="1:21" hidden="1" x14ac:dyDescent="0.25">
      <c r="A2361" s="8" t="s">
        <v>5018</v>
      </c>
      <c r="B2361" s="2" t="s">
        <v>2776</v>
      </c>
      <c r="C2361" s="2" t="s">
        <v>214</v>
      </c>
      <c r="D2361" s="2" t="s">
        <v>213</v>
      </c>
      <c r="E2361" s="2" t="s">
        <v>187</v>
      </c>
      <c r="F2361" s="8" t="s">
        <v>36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0</v>
      </c>
      <c r="O2361" s="8">
        <v>0</v>
      </c>
      <c r="P2361" s="8">
        <v>1</v>
      </c>
      <c r="Q2361" s="8">
        <v>0</v>
      </c>
      <c r="R2361" s="8">
        <v>0</v>
      </c>
      <c r="S2361" s="8">
        <v>0</v>
      </c>
      <c r="T2361" s="8">
        <v>0</v>
      </c>
      <c r="U2361" s="5">
        <v>406010951</v>
      </c>
    </row>
    <row r="2362" spans="1:21" hidden="1" x14ac:dyDescent="0.25">
      <c r="A2362" s="8" t="s">
        <v>5018</v>
      </c>
      <c r="B2362" s="2" t="s">
        <v>2777</v>
      </c>
      <c r="C2362" s="2" t="s">
        <v>214</v>
      </c>
      <c r="D2362" s="2" t="s">
        <v>213</v>
      </c>
      <c r="E2362" s="2" t="s">
        <v>187</v>
      </c>
      <c r="F2362" s="8" t="s">
        <v>24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1</v>
      </c>
      <c r="N2362" s="8">
        <v>0</v>
      </c>
      <c r="O2362" s="8">
        <v>0</v>
      </c>
      <c r="P2362" s="8">
        <v>1</v>
      </c>
      <c r="Q2362" s="8">
        <v>0</v>
      </c>
      <c r="R2362" s="8">
        <v>0</v>
      </c>
      <c r="S2362" s="8">
        <v>0</v>
      </c>
      <c r="T2362" s="8">
        <v>0</v>
      </c>
      <c r="U2362" s="5">
        <v>406010960</v>
      </c>
    </row>
    <row r="2363" spans="1:21" hidden="1" x14ac:dyDescent="0.25">
      <c r="A2363" s="8" t="s">
        <v>5018</v>
      </c>
      <c r="B2363" s="2" t="s">
        <v>2778</v>
      </c>
      <c r="C2363" s="2" t="s">
        <v>214</v>
      </c>
      <c r="D2363" s="2" t="s">
        <v>213</v>
      </c>
      <c r="E2363" s="2" t="s">
        <v>187</v>
      </c>
      <c r="F2363" s="8" t="s">
        <v>24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1</v>
      </c>
      <c r="N2363" s="8">
        <v>0</v>
      </c>
      <c r="O2363" s="8">
        <v>0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5">
        <v>406010978</v>
      </c>
    </row>
    <row r="2364" spans="1:21" hidden="1" x14ac:dyDescent="0.25">
      <c r="A2364" s="8" t="s">
        <v>5018</v>
      </c>
      <c r="B2364" s="2" t="s">
        <v>2779</v>
      </c>
      <c r="C2364" s="2" t="s">
        <v>214</v>
      </c>
      <c r="D2364" s="2" t="s">
        <v>213</v>
      </c>
      <c r="E2364" s="2" t="s">
        <v>187</v>
      </c>
      <c r="F2364" s="8" t="s">
        <v>36</v>
      </c>
      <c r="G2364" s="8">
        <v>0</v>
      </c>
      <c r="H2364" s="8">
        <v>1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0</v>
      </c>
      <c r="O2364" s="8">
        <v>0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5">
        <v>406010986</v>
      </c>
    </row>
    <row r="2365" spans="1:21" hidden="1" x14ac:dyDescent="0.25">
      <c r="A2365" s="8" t="s">
        <v>5018</v>
      </c>
      <c r="B2365" s="2" t="s">
        <v>2780</v>
      </c>
      <c r="C2365" s="2" t="s">
        <v>214</v>
      </c>
      <c r="D2365" s="2" t="s">
        <v>213</v>
      </c>
      <c r="E2365" s="2" t="s">
        <v>187</v>
      </c>
      <c r="F2365" s="8" t="s">
        <v>36</v>
      </c>
      <c r="G2365" s="8">
        <v>0</v>
      </c>
      <c r="H2365" s="8">
        <v>1</v>
      </c>
      <c r="I2365" s="8">
        <v>0</v>
      </c>
      <c r="J2365" s="8">
        <v>0</v>
      </c>
      <c r="K2365" s="8">
        <v>0</v>
      </c>
      <c r="L2365" s="8">
        <v>0</v>
      </c>
      <c r="M2365" s="8">
        <v>1</v>
      </c>
      <c r="N2365" s="8">
        <v>0</v>
      </c>
      <c r="O2365" s="8">
        <v>0</v>
      </c>
      <c r="P2365" s="8">
        <v>1</v>
      </c>
      <c r="Q2365" s="8">
        <v>0</v>
      </c>
      <c r="R2365" s="8">
        <v>0</v>
      </c>
      <c r="S2365" s="8">
        <v>0</v>
      </c>
      <c r="T2365" s="8">
        <v>0</v>
      </c>
      <c r="U2365" s="5">
        <v>406010994</v>
      </c>
    </row>
    <row r="2366" spans="1:21" hidden="1" x14ac:dyDescent="0.25">
      <c r="A2366" s="8" t="s">
        <v>5018</v>
      </c>
      <c r="B2366" s="2" t="s">
        <v>2781</v>
      </c>
      <c r="C2366" s="2" t="s">
        <v>214</v>
      </c>
      <c r="D2366" s="2" t="s">
        <v>213</v>
      </c>
      <c r="E2366" s="2" t="s">
        <v>187</v>
      </c>
      <c r="F2366" s="8" t="s">
        <v>36</v>
      </c>
      <c r="G2366" s="8">
        <v>0</v>
      </c>
      <c r="H2366" s="8">
        <v>1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5">
        <v>406011001</v>
      </c>
    </row>
    <row r="2367" spans="1:21" hidden="1" x14ac:dyDescent="0.25">
      <c r="A2367" s="8" t="s">
        <v>5018</v>
      </c>
      <c r="B2367" s="2" t="s">
        <v>2782</v>
      </c>
      <c r="C2367" s="2" t="s">
        <v>214</v>
      </c>
      <c r="D2367" s="2" t="s">
        <v>213</v>
      </c>
      <c r="E2367" s="2" t="s">
        <v>187</v>
      </c>
      <c r="F2367" s="8" t="s">
        <v>36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0</v>
      </c>
      <c r="P2367" s="8">
        <v>1</v>
      </c>
      <c r="Q2367" s="8">
        <v>0</v>
      </c>
      <c r="R2367" s="8">
        <v>0</v>
      </c>
      <c r="S2367" s="8">
        <v>0</v>
      </c>
      <c r="T2367" s="8">
        <v>0</v>
      </c>
      <c r="U2367" s="5">
        <v>406011010</v>
      </c>
    </row>
    <row r="2368" spans="1:21" hidden="1" x14ac:dyDescent="0.25">
      <c r="A2368" s="8" t="s">
        <v>5018</v>
      </c>
      <c r="B2368" s="2" t="s">
        <v>2783</v>
      </c>
      <c r="C2368" s="2" t="s">
        <v>214</v>
      </c>
      <c r="D2368" s="2" t="s">
        <v>213</v>
      </c>
      <c r="E2368" s="2" t="s">
        <v>187</v>
      </c>
      <c r="F2368" s="8" t="s">
        <v>36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5">
        <v>406011028</v>
      </c>
    </row>
    <row r="2369" spans="1:21" hidden="1" x14ac:dyDescent="0.25">
      <c r="A2369" s="8" t="s">
        <v>5018</v>
      </c>
      <c r="B2369" s="2" t="s">
        <v>2784</v>
      </c>
      <c r="C2369" s="2" t="s">
        <v>214</v>
      </c>
      <c r="D2369" s="2" t="s">
        <v>213</v>
      </c>
      <c r="E2369" s="2" t="s">
        <v>187</v>
      </c>
      <c r="F2369" s="8" t="s">
        <v>36</v>
      </c>
      <c r="G2369" s="8">
        <v>0</v>
      </c>
      <c r="H2369" s="8">
        <v>1</v>
      </c>
      <c r="I2369" s="8">
        <v>1</v>
      </c>
      <c r="J2369" s="8">
        <v>0</v>
      </c>
      <c r="K2369" s="8">
        <v>0</v>
      </c>
      <c r="L2369" s="8">
        <v>0</v>
      </c>
      <c r="M2369" s="8">
        <v>1</v>
      </c>
      <c r="N2369" s="8">
        <v>0</v>
      </c>
      <c r="O2369" s="8">
        <v>0</v>
      </c>
      <c r="P2369" s="8">
        <v>1</v>
      </c>
      <c r="Q2369" s="8">
        <v>0</v>
      </c>
      <c r="R2369" s="8">
        <v>0</v>
      </c>
      <c r="S2369" s="8">
        <v>0</v>
      </c>
      <c r="T2369" s="8">
        <v>0</v>
      </c>
      <c r="U2369" s="5">
        <v>406011036</v>
      </c>
    </row>
    <row r="2370" spans="1:21" hidden="1" x14ac:dyDescent="0.25">
      <c r="A2370" s="8" t="s">
        <v>5018</v>
      </c>
      <c r="B2370" s="2" t="s">
        <v>2785</v>
      </c>
      <c r="C2370" s="2" t="s">
        <v>214</v>
      </c>
      <c r="D2370" s="2" t="s">
        <v>213</v>
      </c>
      <c r="E2370" s="2" t="s">
        <v>187</v>
      </c>
      <c r="F2370" s="8" t="s">
        <v>36</v>
      </c>
      <c r="G2370" s="8">
        <v>0</v>
      </c>
      <c r="H2370" s="8">
        <v>1</v>
      </c>
      <c r="I2370" s="8">
        <v>1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0</v>
      </c>
      <c r="U2370" s="5">
        <v>406011044</v>
      </c>
    </row>
    <row r="2371" spans="1:21" hidden="1" x14ac:dyDescent="0.25">
      <c r="A2371" s="8" t="s">
        <v>5018</v>
      </c>
      <c r="B2371" s="2" t="s">
        <v>2786</v>
      </c>
      <c r="C2371" s="2" t="s">
        <v>214</v>
      </c>
      <c r="D2371" s="2" t="s">
        <v>213</v>
      </c>
      <c r="E2371" s="2" t="s">
        <v>187</v>
      </c>
      <c r="F2371" s="8" t="s">
        <v>36</v>
      </c>
      <c r="G2371" s="8">
        <v>0</v>
      </c>
      <c r="H2371" s="8">
        <v>1</v>
      </c>
      <c r="I2371" s="8">
        <v>1</v>
      </c>
      <c r="J2371" s="8">
        <v>0</v>
      </c>
      <c r="K2371" s="8">
        <v>0</v>
      </c>
      <c r="L2371" s="8">
        <v>0</v>
      </c>
      <c r="M2371" s="8">
        <v>1</v>
      </c>
      <c r="N2371" s="8">
        <v>0</v>
      </c>
      <c r="O2371" s="8">
        <v>0</v>
      </c>
      <c r="P2371" s="8">
        <v>1</v>
      </c>
      <c r="Q2371" s="8">
        <v>0</v>
      </c>
      <c r="R2371" s="8">
        <v>0</v>
      </c>
      <c r="S2371" s="8">
        <v>0</v>
      </c>
      <c r="T2371" s="8">
        <v>0</v>
      </c>
      <c r="U2371" s="5">
        <v>406011052</v>
      </c>
    </row>
    <row r="2372" spans="1:21" hidden="1" x14ac:dyDescent="0.25">
      <c r="A2372" s="8" t="s">
        <v>5018</v>
      </c>
      <c r="B2372" s="2" t="s">
        <v>2787</v>
      </c>
      <c r="C2372" s="2" t="s">
        <v>214</v>
      </c>
      <c r="D2372" s="2" t="s">
        <v>213</v>
      </c>
      <c r="E2372" s="2" t="s">
        <v>187</v>
      </c>
      <c r="F2372" s="8" t="s">
        <v>36</v>
      </c>
      <c r="G2372" s="8">
        <v>0</v>
      </c>
      <c r="H2372" s="8">
        <v>1</v>
      </c>
      <c r="I2372" s="8">
        <v>1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5">
        <v>406011079</v>
      </c>
    </row>
    <row r="2373" spans="1:21" hidden="1" x14ac:dyDescent="0.25">
      <c r="A2373" s="8" t="s">
        <v>5018</v>
      </c>
      <c r="B2373" s="2" t="s">
        <v>2788</v>
      </c>
      <c r="C2373" s="2" t="s">
        <v>214</v>
      </c>
      <c r="D2373" s="2" t="s">
        <v>213</v>
      </c>
      <c r="E2373" s="2" t="s">
        <v>187</v>
      </c>
      <c r="F2373" s="8" t="s">
        <v>36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5">
        <v>406011087</v>
      </c>
    </row>
    <row r="2374" spans="1:21" hidden="1" x14ac:dyDescent="0.25">
      <c r="A2374" s="8" t="s">
        <v>5018</v>
      </c>
      <c r="B2374" s="2" t="s">
        <v>2789</v>
      </c>
      <c r="C2374" s="2" t="s">
        <v>214</v>
      </c>
      <c r="D2374" s="2" t="s">
        <v>213</v>
      </c>
      <c r="E2374" s="2" t="s">
        <v>187</v>
      </c>
      <c r="F2374" s="8" t="s">
        <v>36</v>
      </c>
      <c r="G2374" s="8">
        <v>0</v>
      </c>
      <c r="H2374" s="8">
        <v>1</v>
      </c>
      <c r="I2374" s="8">
        <v>1</v>
      </c>
      <c r="J2374" s="8">
        <v>0</v>
      </c>
      <c r="K2374" s="8">
        <v>0</v>
      </c>
      <c r="L2374" s="8">
        <v>0</v>
      </c>
      <c r="M2374" s="8">
        <v>1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0</v>
      </c>
      <c r="T2374" s="8">
        <v>0</v>
      </c>
      <c r="U2374" s="5">
        <v>406011095</v>
      </c>
    </row>
    <row r="2375" spans="1:21" hidden="1" x14ac:dyDescent="0.25">
      <c r="A2375" s="8" t="s">
        <v>5018</v>
      </c>
      <c r="B2375" s="2" t="s">
        <v>2790</v>
      </c>
      <c r="C2375" s="2" t="s">
        <v>214</v>
      </c>
      <c r="D2375" s="2" t="s">
        <v>213</v>
      </c>
      <c r="E2375" s="2" t="s">
        <v>187</v>
      </c>
      <c r="F2375" s="8" t="s">
        <v>36</v>
      </c>
      <c r="G2375" s="8">
        <v>0</v>
      </c>
      <c r="H2375" s="8">
        <v>1</v>
      </c>
      <c r="I2375" s="8">
        <v>1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0</v>
      </c>
      <c r="S2375" s="8">
        <v>0</v>
      </c>
      <c r="T2375" s="8">
        <v>0</v>
      </c>
      <c r="U2375" s="5">
        <v>406011109</v>
      </c>
    </row>
    <row r="2376" spans="1:21" hidden="1" x14ac:dyDescent="0.25">
      <c r="A2376" s="8" t="s">
        <v>5018</v>
      </c>
      <c r="B2376" s="2" t="s">
        <v>2791</v>
      </c>
      <c r="C2376" s="2" t="s">
        <v>214</v>
      </c>
      <c r="D2376" s="2" t="s">
        <v>213</v>
      </c>
      <c r="E2376" s="2" t="s">
        <v>187</v>
      </c>
      <c r="F2376" s="8" t="s">
        <v>36</v>
      </c>
      <c r="G2376" s="8">
        <v>0</v>
      </c>
      <c r="H2376" s="8">
        <v>1</v>
      </c>
      <c r="I2376" s="8">
        <v>1</v>
      </c>
      <c r="J2376" s="8">
        <v>0</v>
      </c>
      <c r="K2376" s="8">
        <v>0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5">
        <v>406011117</v>
      </c>
    </row>
    <row r="2377" spans="1:21" hidden="1" x14ac:dyDescent="0.25">
      <c r="A2377" s="8" t="s">
        <v>5018</v>
      </c>
      <c r="B2377" s="2" t="s">
        <v>2792</v>
      </c>
      <c r="C2377" s="2" t="s">
        <v>214</v>
      </c>
      <c r="D2377" s="2" t="s">
        <v>213</v>
      </c>
      <c r="E2377" s="2" t="s">
        <v>187</v>
      </c>
      <c r="F2377" s="8" t="s">
        <v>36</v>
      </c>
      <c r="G2377" s="8">
        <v>0</v>
      </c>
      <c r="H2377" s="8">
        <v>1</v>
      </c>
      <c r="I2377" s="8">
        <v>1</v>
      </c>
      <c r="J2377" s="8">
        <v>0</v>
      </c>
      <c r="K2377" s="8">
        <v>0</v>
      </c>
      <c r="L2377" s="8">
        <v>0</v>
      </c>
      <c r="M2377" s="8">
        <v>1</v>
      </c>
      <c r="N2377" s="8">
        <v>0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5">
        <v>406011125</v>
      </c>
    </row>
    <row r="2378" spans="1:21" hidden="1" x14ac:dyDescent="0.25">
      <c r="A2378" s="8" t="s">
        <v>5018</v>
      </c>
      <c r="B2378" s="2" t="s">
        <v>2793</v>
      </c>
      <c r="C2378" s="2" t="s">
        <v>214</v>
      </c>
      <c r="D2378" s="2" t="s">
        <v>213</v>
      </c>
      <c r="E2378" s="2" t="s">
        <v>187</v>
      </c>
      <c r="F2378" s="8" t="s">
        <v>36</v>
      </c>
      <c r="G2378" s="8">
        <v>0</v>
      </c>
      <c r="H2378" s="8">
        <v>1</v>
      </c>
      <c r="I2378" s="8">
        <v>1</v>
      </c>
      <c r="J2378" s="8">
        <v>0</v>
      </c>
      <c r="K2378" s="8">
        <v>0</v>
      </c>
      <c r="L2378" s="8">
        <v>0</v>
      </c>
      <c r="M2378" s="8">
        <v>1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0</v>
      </c>
      <c r="U2378" s="5">
        <v>406011133</v>
      </c>
    </row>
    <row r="2379" spans="1:21" hidden="1" x14ac:dyDescent="0.25">
      <c r="A2379" s="8" t="s">
        <v>5018</v>
      </c>
      <c r="B2379" s="2" t="s">
        <v>2794</v>
      </c>
      <c r="C2379" s="2" t="s">
        <v>214</v>
      </c>
      <c r="D2379" s="2" t="s">
        <v>213</v>
      </c>
      <c r="E2379" s="2" t="s">
        <v>187</v>
      </c>
      <c r="F2379" s="8" t="s">
        <v>36</v>
      </c>
      <c r="G2379" s="8">
        <v>0</v>
      </c>
      <c r="H2379" s="8">
        <v>1</v>
      </c>
      <c r="I2379" s="8">
        <v>1</v>
      </c>
      <c r="J2379" s="8">
        <v>0</v>
      </c>
      <c r="K2379" s="8">
        <v>0</v>
      </c>
      <c r="L2379" s="8">
        <v>0</v>
      </c>
      <c r="M2379" s="8">
        <v>1</v>
      </c>
      <c r="N2379" s="8">
        <v>0</v>
      </c>
      <c r="O2379" s="8">
        <v>0</v>
      </c>
      <c r="P2379" s="8">
        <v>1</v>
      </c>
      <c r="Q2379" s="8">
        <v>0</v>
      </c>
      <c r="R2379" s="8">
        <v>0</v>
      </c>
      <c r="S2379" s="8">
        <v>0</v>
      </c>
      <c r="T2379" s="8">
        <v>0</v>
      </c>
      <c r="U2379" s="5">
        <v>406011141</v>
      </c>
    </row>
    <row r="2380" spans="1:21" hidden="1" x14ac:dyDescent="0.25">
      <c r="A2380" s="8" t="s">
        <v>5018</v>
      </c>
      <c r="B2380" s="2" t="s">
        <v>2795</v>
      </c>
      <c r="C2380" s="2" t="s">
        <v>214</v>
      </c>
      <c r="D2380" s="2" t="s">
        <v>213</v>
      </c>
      <c r="E2380" s="2" t="s">
        <v>187</v>
      </c>
      <c r="F2380" s="8" t="s">
        <v>36</v>
      </c>
      <c r="G2380" s="8">
        <v>0</v>
      </c>
      <c r="H2380" s="8">
        <v>1</v>
      </c>
      <c r="I2380" s="8">
        <v>1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5">
        <v>406011150</v>
      </c>
    </row>
    <row r="2381" spans="1:21" hidden="1" x14ac:dyDescent="0.25">
      <c r="A2381" s="8" t="s">
        <v>5018</v>
      </c>
      <c r="B2381" s="2" t="s">
        <v>2796</v>
      </c>
      <c r="C2381" s="2" t="s">
        <v>214</v>
      </c>
      <c r="D2381" s="2" t="s">
        <v>213</v>
      </c>
      <c r="E2381" s="2" t="s">
        <v>187</v>
      </c>
      <c r="F2381" s="8" t="s">
        <v>36</v>
      </c>
      <c r="G2381" s="8">
        <v>0</v>
      </c>
      <c r="H2381" s="8">
        <v>1</v>
      </c>
      <c r="I2381" s="8">
        <v>1</v>
      </c>
      <c r="J2381" s="8">
        <v>0</v>
      </c>
      <c r="K2381" s="8">
        <v>0</v>
      </c>
      <c r="L2381" s="8">
        <v>0</v>
      </c>
      <c r="M2381" s="8">
        <v>1</v>
      </c>
      <c r="N2381" s="8">
        <v>0</v>
      </c>
      <c r="O2381" s="8">
        <v>0</v>
      </c>
      <c r="P2381" s="8">
        <v>1</v>
      </c>
      <c r="Q2381" s="8">
        <v>0</v>
      </c>
      <c r="R2381" s="8">
        <v>0</v>
      </c>
      <c r="S2381" s="8">
        <v>0</v>
      </c>
      <c r="T2381" s="8">
        <v>0</v>
      </c>
      <c r="U2381" s="5">
        <v>406011168</v>
      </c>
    </row>
    <row r="2382" spans="1:21" hidden="1" x14ac:dyDescent="0.25">
      <c r="A2382" s="8" t="s">
        <v>5018</v>
      </c>
      <c r="B2382" s="2" t="s">
        <v>2797</v>
      </c>
      <c r="C2382" s="2" t="s">
        <v>214</v>
      </c>
      <c r="D2382" s="2" t="s">
        <v>213</v>
      </c>
      <c r="E2382" s="2" t="s">
        <v>187</v>
      </c>
      <c r="F2382" s="8" t="s">
        <v>36</v>
      </c>
      <c r="G2382" s="8">
        <v>0</v>
      </c>
      <c r="H2382" s="8">
        <v>1</v>
      </c>
      <c r="I2382" s="8">
        <v>1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1</v>
      </c>
      <c r="Q2382" s="8">
        <v>0</v>
      </c>
      <c r="R2382" s="8">
        <v>0</v>
      </c>
      <c r="S2382" s="8">
        <v>0</v>
      </c>
      <c r="T2382" s="8">
        <v>0</v>
      </c>
      <c r="U2382" s="5">
        <v>406011176</v>
      </c>
    </row>
    <row r="2383" spans="1:21" hidden="1" x14ac:dyDescent="0.25">
      <c r="A2383" s="8" t="s">
        <v>5018</v>
      </c>
      <c r="B2383" s="2" t="s">
        <v>2798</v>
      </c>
      <c r="C2383" s="2" t="s">
        <v>214</v>
      </c>
      <c r="D2383" s="2" t="s">
        <v>213</v>
      </c>
      <c r="E2383" s="2" t="s">
        <v>187</v>
      </c>
      <c r="F2383" s="8" t="s">
        <v>36</v>
      </c>
      <c r="G2383" s="8">
        <v>0</v>
      </c>
      <c r="H2383" s="8">
        <v>1</v>
      </c>
      <c r="I2383" s="8">
        <v>1</v>
      </c>
      <c r="J2383" s="8">
        <v>0</v>
      </c>
      <c r="K2383" s="8">
        <v>0</v>
      </c>
      <c r="L2383" s="8">
        <v>0</v>
      </c>
      <c r="M2383" s="8">
        <v>1</v>
      </c>
      <c r="N2383" s="8">
        <v>0</v>
      </c>
      <c r="O2383" s="8">
        <v>0</v>
      </c>
      <c r="P2383" s="8">
        <v>1</v>
      </c>
      <c r="Q2383" s="8">
        <v>0</v>
      </c>
      <c r="R2383" s="8">
        <v>0</v>
      </c>
      <c r="S2383" s="8">
        <v>0</v>
      </c>
      <c r="T2383" s="8">
        <v>0</v>
      </c>
      <c r="U2383" s="5">
        <v>406011184</v>
      </c>
    </row>
    <row r="2384" spans="1:21" hidden="1" x14ac:dyDescent="0.25">
      <c r="A2384" s="8" t="s">
        <v>5018</v>
      </c>
      <c r="B2384" s="2" t="s">
        <v>2799</v>
      </c>
      <c r="C2384" s="2" t="s">
        <v>214</v>
      </c>
      <c r="D2384" s="2" t="s">
        <v>213</v>
      </c>
      <c r="E2384" s="2" t="s">
        <v>187</v>
      </c>
      <c r="F2384" s="8" t="s">
        <v>36</v>
      </c>
      <c r="G2384" s="8">
        <v>0</v>
      </c>
      <c r="H2384" s="8">
        <v>1</v>
      </c>
      <c r="I2384" s="8">
        <v>1</v>
      </c>
      <c r="J2384" s="8">
        <v>0</v>
      </c>
      <c r="K2384" s="8">
        <v>0</v>
      </c>
      <c r="L2384" s="8">
        <v>0</v>
      </c>
      <c r="M2384" s="8">
        <v>1</v>
      </c>
      <c r="N2384" s="8">
        <v>0</v>
      </c>
      <c r="O2384" s="8">
        <v>0</v>
      </c>
      <c r="P2384" s="8">
        <v>1</v>
      </c>
      <c r="Q2384" s="8">
        <v>0</v>
      </c>
      <c r="R2384" s="8">
        <v>0</v>
      </c>
      <c r="S2384" s="8">
        <v>0</v>
      </c>
      <c r="T2384" s="8">
        <v>0</v>
      </c>
      <c r="U2384" s="5">
        <v>406011192</v>
      </c>
    </row>
    <row r="2385" spans="1:21" hidden="1" x14ac:dyDescent="0.25">
      <c r="A2385" s="8" t="s">
        <v>5018</v>
      </c>
      <c r="B2385" s="2" t="s">
        <v>2800</v>
      </c>
      <c r="C2385" s="2" t="s">
        <v>214</v>
      </c>
      <c r="D2385" s="2" t="s">
        <v>213</v>
      </c>
      <c r="E2385" s="2" t="s">
        <v>187</v>
      </c>
      <c r="F2385" s="8" t="s">
        <v>36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1</v>
      </c>
      <c r="N2385" s="8">
        <v>0</v>
      </c>
      <c r="O2385" s="8">
        <v>0</v>
      </c>
      <c r="P2385" s="8">
        <v>1</v>
      </c>
      <c r="Q2385" s="8">
        <v>0</v>
      </c>
      <c r="R2385" s="8">
        <v>0</v>
      </c>
      <c r="S2385" s="8">
        <v>0</v>
      </c>
      <c r="T2385" s="8">
        <v>0</v>
      </c>
      <c r="U2385" s="5">
        <v>406011206</v>
      </c>
    </row>
    <row r="2386" spans="1:21" hidden="1" x14ac:dyDescent="0.25">
      <c r="A2386" s="8" t="s">
        <v>5018</v>
      </c>
      <c r="B2386" s="2" t="s">
        <v>2801</v>
      </c>
      <c r="C2386" s="2" t="s">
        <v>214</v>
      </c>
      <c r="D2386" s="2" t="s">
        <v>213</v>
      </c>
      <c r="E2386" s="2" t="s">
        <v>187</v>
      </c>
      <c r="F2386" s="8" t="s">
        <v>36</v>
      </c>
      <c r="G2386" s="8">
        <v>0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5">
        <v>406011214</v>
      </c>
    </row>
    <row r="2387" spans="1:21" hidden="1" x14ac:dyDescent="0.25">
      <c r="A2387" s="8" t="s">
        <v>5018</v>
      </c>
      <c r="B2387" s="2" t="s">
        <v>2802</v>
      </c>
      <c r="C2387" s="2" t="s">
        <v>214</v>
      </c>
      <c r="D2387" s="2" t="s">
        <v>213</v>
      </c>
      <c r="E2387" s="2" t="s">
        <v>187</v>
      </c>
      <c r="F2387" s="8" t="s">
        <v>36</v>
      </c>
      <c r="G2387" s="8">
        <v>0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5">
        <v>406011222</v>
      </c>
    </row>
    <row r="2388" spans="1:21" hidden="1" x14ac:dyDescent="0.25">
      <c r="A2388" s="8" t="s">
        <v>5018</v>
      </c>
      <c r="B2388" s="2" t="s">
        <v>2803</v>
      </c>
      <c r="C2388" s="2" t="s">
        <v>214</v>
      </c>
      <c r="D2388" s="2" t="s">
        <v>213</v>
      </c>
      <c r="E2388" s="2" t="s">
        <v>187</v>
      </c>
      <c r="F2388" s="8" t="s">
        <v>36</v>
      </c>
      <c r="G2388" s="8">
        <v>0</v>
      </c>
      <c r="H2388" s="8">
        <v>1</v>
      </c>
      <c r="I2388" s="8">
        <v>0</v>
      </c>
      <c r="J2388" s="8">
        <v>0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5">
        <v>406011230</v>
      </c>
    </row>
    <row r="2389" spans="1:21" hidden="1" x14ac:dyDescent="0.25">
      <c r="A2389" s="8" t="s">
        <v>5018</v>
      </c>
      <c r="B2389" s="2" t="s">
        <v>2804</v>
      </c>
      <c r="C2389" s="2" t="s">
        <v>214</v>
      </c>
      <c r="D2389" s="2" t="s">
        <v>213</v>
      </c>
      <c r="E2389" s="2" t="s">
        <v>187</v>
      </c>
      <c r="F2389" s="8" t="s">
        <v>36</v>
      </c>
      <c r="G2389" s="8">
        <v>0</v>
      </c>
      <c r="H2389" s="8">
        <v>1</v>
      </c>
      <c r="I2389" s="8">
        <v>0</v>
      </c>
      <c r="J2389" s="8">
        <v>0</v>
      </c>
      <c r="K2389" s="8">
        <v>0</v>
      </c>
      <c r="L2389" s="8">
        <v>0</v>
      </c>
      <c r="M2389" s="8">
        <v>1</v>
      </c>
      <c r="N2389" s="8">
        <v>0</v>
      </c>
      <c r="O2389" s="8">
        <v>0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5">
        <v>406011249</v>
      </c>
    </row>
    <row r="2390" spans="1:21" hidden="1" x14ac:dyDescent="0.25">
      <c r="A2390" s="8" t="s">
        <v>5018</v>
      </c>
      <c r="B2390" s="2" t="s">
        <v>2805</v>
      </c>
      <c r="C2390" s="2" t="s">
        <v>214</v>
      </c>
      <c r="D2390" s="2" t="s">
        <v>213</v>
      </c>
      <c r="E2390" s="2" t="s">
        <v>187</v>
      </c>
      <c r="F2390" s="8" t="s">
        <v>24</v>
      </c>
      <c r="G2390" s="8">
        <v>0</v>
      </c>
      <c r="H2390" s="8">
        <v>1</v>
      </c>
      <c r="I2390" s="8">
        <v>0</v>
      </c>
      <c r="J2390" s="8">
        <v>0</v>
      </c>
      <c r="K2390" s="8">
        <v>0</v>
      </c>
      <c r="L2390" s="8">
        <v>0</v>
      </c>
      <c r="M2390" s="8">
        <v>1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5">
        <v>406011257</v>
      </c>
    </row>
    <row r="2391" spans="1:21" hidden="1" x14ac:dyDescent="0.25">
      <c r="A2391" s="8" t="s">
        <v>5018</v>
      </c>
      <c r="B2391" s="2" t="s">
        <v>2806</v>
      </c>
      <c r="C2391" s="2" t="s">
        <v>214</v>
      </c>
      <c r="D2391" s="2" t="s">
        <v>213</v>
      </c>
      <c r="E2391" s="2" t="s">
        <v>187</v>
      </c>
      <c r="F2391" s="8" t="s">
        <v>36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0</v>
      </c>
      <c r="M2391" s="8">
        <v>1</v>
      </c>
      <c r="N2391" s="8">
        <v>0</v>
      </c>
      <c r="O2391" s="8">
        <v>0</v>
      </c>
      <c r="P2391" s="8">
        <v>1</v>
      </c>
      <c r="Q2391" s="8">
        <v>0</v>
      </c>
      <c r="R2391" s="8">
        <v>0</v>
      </c>
      <c r="S2391" s="8">
        <v>0</v>
      </c>
      <c r="T2391" s="8">
        <v>0</v>
      </c>
      <c r="U2391" s="5">
        <v>406011265</v>
      </c>
    </row>
    <row r="2392" spans="1:21" hidden="1" x14ac:dyDescent="0.25">
      <c r="A2392" s="8" t="s">
        <v>5018</v>
      </c>
      <c r="B2392" s="2" t="s">
        <v>2807</v>
      </c>
      <c r="C2392" s="2" t="s">
        <v>214</v>
      </c>
      <c r="D2392" s="2" t="s">
        <v>213</v>
      </c>
      <c r="E2392" s="2" t="s">
        <v>187</v>
      </c>
      <c r="F2392" s="8" t="s">
        <v>36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1</v>
      </c>
      <c r="N2392" s="8">
        <v>0</v>
      </c>
      <c r="O2392" s="8">
        <v>0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5">
        <v>406011273</v>
      </c>
    </row>
    <row r="2393" spans="1:21" hidden="1" x14ac:dyDescent="0.25">
      <c r="A2393" s="8" t="s">
        <v>5018</v>
      </c>
      <c r="B2393" s="2" t="s">
        <v>2808</v>
      </c>
      <c r="C2393" s="2" t="s">
        <v>214</v>
      </c>
      <c r="D2393" s="2" t="s">
        <v>213</v>
      </c>
      <c r="E2393" s="2" t="s">
        <v>187</v>
      </c>
      <c r="F2393" s="8" t="s">
        <v>36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1</v>
      </c>
      <c r="N2393" s="8">
        <v>0</v>
      </c>
      <c r="O2393" s="8">
        <v>0</v>
      </c>
      <c r="P2393" s="8">
        <v>1</v>
      </c>
      <c r="Q2393" s="8">
        <v>0</v>
      </c>
      <c r="R2393" s="8">
        <v>0</v>
      </c>
      <c r="S2393" s="8">
        <v>0</v>
      </c>
      <c r="T2393" s="8">
        <v>0</v>
      </c>
      <c r="U2393" s="5">
        <v>406011281</v>
      </c>
    </row>
    <row r="2394" spans="1:21" hidden="1" x14ac:dyDescent="0.25">
      <c r="A2394" s="8" t="s">
        <v>5018</v>
      </c>
      <c r="B2394" s="2" t="s">
        <v>2809</v>
      </c>
      <c r="C2394" s="2" t="s">
        <v>214</v>
      </c>
      <c r="D2394" s="2" t="s">
        <v>213</v>
      </c>
      <c r="E2394" s="2" t="s">
        <v>187</v>
      </c>
      <c r="F2394" s="8" t="s">
        <v>36</v>
      </c>
      <c r="G2394" s="8">
        <v>0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5">
        <v>406011290</v>
      </c>
    </row>
    <row r="2395" spans="1:21" hidden="1" x14ac:dyDescent="0.25">
      <c r="A2395" s="8" t="s">
        <v>5018</v>
      </c>
      <c r="B2395" s="2" t="s">
        <v>2810</v>
      </c>
      <c r="C2395" s="2" t="s">
        <v>214</v>
      </c>
      <c r="D2395" s="2" t="s">
        <v>213</v>
      </c>
      <c r="E2395" s="2" t="s">
        <v>187</v>
      </c>
      <c r="F2395" s="8" t="s">
        <v>36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0</v>
      </c>
      <c r="M2395" s="8">
        <v>1</v>
      </c>
      <c r="N2395" s="8">
        <v>0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5">
        <v>406011303</v>
      </c>
    </row>
    <row r="2396" spans="1:21" hidden="1" x14ac:dyDescent="0.25">
      <c r="A2396" s="8" t="s">
        <v>5018</v>
      </c>
      <c r="B2396" s="2" t="s">
        <v>2811</v>
      </c>
      <c r="C2396" s="2" t="s">
        <v>214</v>
      </c>
      <c r="D2396" s="2" t="s">
        <v>213</v>
      </c>
      <c r="E2396" s="2" t="s">
        <v>187</v>
      </c>
      <c r="F2396" s="8" t="s">
        <v>36</v>
      </c>
      <c r="G2396" s="8">
        <v>0</v>
      </c>
      <c r="H2396" s="8">
        <v>1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0</v>
      </c>
      <c r="S2396" s="8">
        <v>0</v>
      </c>
      <c r="T2396" s="8">
        <v>0</v>
      </c>
      <c r="U2396" s="5">
        <v>406011311</v>
      </c>
    </row>
    <row r="2397" spans="1:21" hidden="1" x14ac:dyDescent="0.25">
      <c r="A2397" s="8" t="s">
        <v>5018</v>
      </c>
      <c r="B2397" s="2" t="s">
        <v>2812</v>
      </c>
      <c r="C2397" s="2" t="s">
        <v>214</v>
      </c>
      <c r="D2397" s="2" t="s">
        <v>213</v>
      </c>
      <c r="E2397" s="2" t="s">
        <v>187</v>
      </c>
      <c r="F2397" s="8" t="s">
        <v>36</v>
      </c>
      <c r="G2397" s="8">
        <v>0</v>
      </c>
      <c r="H2397" s="8">
        <v>1</v>
      </c>
      <c r="I2397" s="8">
        <v>0</v>
      </c>
      <c r="J2397" s="8">
        <v>0</v>
      </c>
      <c r="K2397" s="8">
        <v>0</v>
      </c>
      <c r="L2397" s="8">
        <v>0</v>
      </c>
      <c r="M2397" s="8">
        <v>1</v>
      </c>
      <c r="N2397" s="8">
        <v>0</v>
      </c>
      <c r="O2397" s="8">
        <v>0</v>
      </c>
      <c r="P2397" s="8">
        <v>1</v>
      </c>
      <c r="Q2397" s="8">
        <v>0</v>
      </c>
      <c r="R2397" s="8">
        <v>0</v>
      </c>
      <c r="S2397" s="8">
        <v>0</v>
      </c>
      <c r="T2397" s="8">
        <v>0</v>
      </c>
      <c r="U2397" s="5">
        <v>406011320</v>
      </c>
    </row>
    <row r="2398" spans="1:21" hidden="1" x14ac:dyDescent="0.25">
      <c r="A2398" s="8" t="s">
        <v>5018</v>
      </c>
      <c r="B2398" s="2" t="s">
        <v>2813</v>
      </c>
      <c r="C2398" s="2" t="s">
        <v>214</v>
      </c>
      <c r="D2398" s="2" t="s">
        <v>213</v>
      </c>
      <c r="E2398" s="2" t="s">
        <v>187</v>
      </c>
      <c r="F2398" s="8" t="s">
        <v>36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0</v>
      </c>
      <c r="P2398" s="8">
        <v>1</v>
      </c>
      <c r="Q2398" s="8">
        <v>0</v>
      </c>
      <c r="R2398" s="8">
        <v>0</v>
      </c>
      <c r="S2398" s="8">
        <v>0</v>
      </c>
      <c r="T2398" s="8">
        <v>0</v>
      </c>
      <c r="U2398" s="5">
        <v>406011338</v>
      </c>
    </row>
    <row r="2399" spans="1:21" hidden="1" x14ac:dyDescent="0.25">
      <c r="A2399" s="8" t="s">
        <v>5018</v>
      </c>
      <c r="B2399" s="2" t="s">
        <v>2814</v>
      </c>
      <c r="C2399" s="2" t="s">
        <v>214</v>
      </c>
      <c r="D2399" s="2" t="s">
        <v>213</v>
      </c>
      <c r="E2399" s="2" t="s">
        <v>187</v>
      </c>
      <c r="F2399" s="8" t="s">
        <v>36</v>
      </c>
      <c r="G2399" s="8">
        <v>0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1</v>
      </c>
      <c r="N2399" s="8">
        <v>0</v>
      </c>
      <c r="O2399" s="8">
        <v>0</v>
      </c>
      <c r="P2399" s="8">
        <v>1</v>
      </c>
      <c r="Q2399" s="8">
        <v>0</v>
      </c>
      <c r="R2399" s="8">
        <v>0</v>
      </c>
      <c r="S2399" s="8">
        <v>0</v>
      </c>
      <c r="T2399" s="8">
        <v>0</v>
      </c>
      <c r="U2399" s="5">
        <v>406011346</v>
      </c>
    </row>
    <row r="2400" spans="1:21" hidden="1" x14ac:dyDescent="0.25">
      <c r="A2400" s="8" t="s">
        <v>5018</v>
      </c>
      <c r="B2400" s="2" t="s">
        <v>2815</v>
      </c>
      <c r="C2400" s="2" t="s">
        <v>214</v>
      </c>
      <c r="D2400" s="2" t="s">
        <v>213</v>
      </c>
      <c r="E2400" s="2" t="s">
        <v>187</v>
      </c>
      <c r="F2400" s="8" t="s">
        <v>36</v>
      </c>
      <c r="G2400" s="8">
        <v>0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1</v>
      </c>
      <c r="N2400" s="8">
        <v>0</v>
      </c>
      <c r="O2400" s="8">
        <v>0</v>
      </c>
      <c r="P2400" s="8">
        <v>1</v>
      </c>
      <c r="Q2400" s="8">
        <v>0</v>
      </c>
      <c r="R2400" s="8">
        <v>0</v>
      </c>
      <c r="S2400" s="8">
        <v>0</v>
      </c>
      <c r="T2400" s="8">
        <v>0</v>
      </c>
      <c r="U2400" s="5">
        <v>406011354</v>
      </c>
    </row>
    <row r="2401" spans="1:21" hidden="1" x14ac:dyDescent="0.25">
      <c r="A2401" s="8" t="s">
        <v>5018</v>
      </c>
      <c r="B2401" s="2" t="s">
        <v>2816</v>
      </c>
      <c r="C2401" s="2" t="s">
        <v>214</v>
      </c>
      <c r="D2401" s="2" t="s">
        <v>213</v>
      </c>
      <c r="E2401" s="2" t="s">
        <v>187</v>
      </c>
      <c r="F2401" s="8" t="s">
        <v>36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5">
        <v>406011362</v>
      </c>
    </row>
    <row r="2402" spans="1:21" hidden="1" x14ac:dyDescent="0.25">
      <c r="A2402" s="8" t="s">
        <v>5018</v>
      </c>
      <c r="B2402" s="2" t="s">
        <v>2817</v>
      </c>
      <c r="C2402" s="2" t="s">
        <v>214</v>
      </c>
      <c r="D2402" s="2" t="s">
        <v>213</v>
      </c>
      <c r="E2402" s="2" t="s">
        <v>187</v>
      </c>
      <c r="F2402" s="8" t="s">
        <v>36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1</v>
      </c>
      <c r="N2402" s="8">
        <v>0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5">
        <v>406011370</v>
      </c>
    </row>
    <row r="2403" spans="1:21" hidden="1" x14ac:dyDescent="0.25">
      <c r="A2403" s="8" t="s">
        <v>5018</v>
      </c>
      <c r="B2403" s="2" t="s">
        <v>2818</v>
      </c>
      <c r="C2403" s="2" t="s">
        <v>214</v>
      </c>
      <c r="D2403" s="2" t="s">
        <v>213</v>
      </c>
      <c r="E2403" s="2" t="s">
        <v>187</v>
      </c>
      <c r="F2403" s="8" t="s">
        <v>36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1</v>
      </c>
      <c r="N2403" s="8">
        <v>0</v>
      </c>
      <c r="O2403" s="8">
        <v>0</v>
      </c>
      <c r="P2403" s="8">
        <v>1</v>
      </c>
      <c r="Q2403" s="8">
        <v>0</v>
      </c>
      <c r="R2403" s="8">
        <v>0</v>
      </c>
      <c r="S2403" s="8">
        <v>0</v>
      </c>
      <c r="T2403" s="8">
        <v>0</v>
      </c>
      <c r="U2403" s="5">
        <v>406011389</v>
      </c>
    </row>
    <row r="2404" spans="1:21" hidden="1" x14ac:dyDescent="0.25">
      <c r="A2404" s="8" t="s">
        <v>5018</v>
      </c>
      <c r="B2404" s="2" t="s">
        <v>2819</v>
      </c>
      <c r="C2404" s="2" t="s">
        <v>214</v>
      </c>
      <c r="D2404" s="2" t="s">
        <v>213</v>
      </c>
      <c r="E2404" s="2" t="s">
        <v>187</v>
      </c>
      <c r="F2404" s="8" t="s">
        <v>36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5">
        <v>406011397</v>
      </c>
    </row>
    <row r="2405" spans="1:21" hidden="1" x14ac:dyDescent="0.25">
      <c r="A2405" s="8" t="s">
        <v>5018</v>
      </c>
      <c r="B2405" s="2" t="s">
        <v>2820</v>
      </c>
      <c r="C2405" s="2" t="s">
        <v>214</v>
      </c>
      <c r="D2405" s="2" t="s">
        <v>213</v>
      </c>
      <c r="E2405" s="2" t="s">
        <v>187</v>
      </c>
      <c r="F2405" s="8" t="s">
        <v>36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0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5">
        <v>406011400</v>
      </c>
    </row>
    <row r="2406" spans="1:21" hidden="1" x14ac:dyDescent="0.25">
      <c r="A2406" s="8" t="s">
        <v>5018</v>
      </c>
      <c r="B2406" s="2" t="s">
        <v>2821</v>
      </c>
      <c r="C2406" s="2" t="s">
        <v>214</v>
      </c>
      <c r="D2406" s="2" t="s">
        <v>213</v>
      </c>
      <c r="E2406" s="2" t="s">
        <v>187</v>
      </c>
      <c r="F2406" s="8" t="s">
        <v>36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1</v>
      </c>
      <c r="N2406" s="8">
        <v>0</v>
      </c>
      <c r="O2406" s="8">
        <v>0</v>
      </c>
      <c r="P2406" s="8">
        <v>1</v>
      </c>
      <c r="Q2406" s="8">
        <v>0</v>
      </c>
      <c r="R2406" s="8">
        <v>0</v>
      </c>
      <c r="S2406" s="8">
        <v>0</v>
      </c>
      <c r="T2406" s="8">
        <v>0</v>
      </c>
      <c r="U2406" s="5">
        <v>406011419</v>
      </c>
    </row>
    <row r="2407" spans="1:21" hidden="1" x14ac:dyDescent="0.25">
      <c r="A2407" s="8" t="s">
        <v>5018</v>
      </c>
      <c r="B2407" s="2" t="s">
        <v>2822</v>
      </c>
      <c r="C2407" s="2" t="s">
        <v>214</v>
      </c>
      <c r="D2407" s="2" t="s">
        <v>213</v>
      </c>
      <c r="E2407" s="2" t="s">
        <v>187</v>
      </c>
      <c r="F2407" s="8" t="s">
        <v>36</v>
      </c>
      <c r="G2407" s="8">
        <v>0</v>
      </c>
      <c r="H2407" s="8">
        <v>1</v>
      </c>
      <c r="I2407" s="8">
        <v>0</v>
      </c>
      <c r="J2407" s="8">
        <v>0</v>
      </c>
      <c r="K2407" s="8">
        <v>0</v>
      </c>
      <c r="L2407" s="8">
        <v>0</v>
      </c>
      <c r="M2407" s="8">
        <v>1</v>
      </c>
      <c r="N2407" s="8">
        <v>0</v>
      </c>
      <c r="O2407" s="8">
        <v>0</v>
      </c>
      <c r="P2407" s="8">
        <v>1</v>
      </c>
      <c r="Q2407" s="8">
        <v>0</v>
      </c>
      <c r="R2407" s="8">
        <v>0</v>
      </c>
      <c r="S2407" s="8">
        <v>0</v>
      </c>
      <c r="T2407" s="8">
        <v>0</v>
      </c>
      <c r="U2407" s="5">
        <v>406011427</v>
      </c>
    </row>
    <row r="2408" spans="1:21" hidden="1" x14ac:dyDescent="0.25">
      <c r="A2408" s="8" t="s">
        <v>5018</v>
      </c>
      <c r="B2408" s="2" t="s">
        <v>2823</v>
      </c>
      <c r="C2408" s="2" t="s">
        <v>214</v>
      </c>
      <c r="D2408" s="2" t="s">
        <v>213</v>
      </c>
      <c r="E2408" s="2" t="s">
        <v>187</v>
      </c>
      <c r="F2408" s="8" t="s">
        <v>36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5">
        <v>406011435</v>
      </c>
    </row>
    <row r="2409" spans="1:21" hidden="1" x14ac:dyDescent="0.25">
      <c r="A2409" s="8" t="s">
        <v>5018</v>
      </c>
      <c r="B2409" s="2" t="s">
        <v>2824</v>
      </c>
      <c r="C2409" s="2" t="s">
        <v>214</v>
      </c>
      <c r="D2409" s="2" t="s">
        <v>213</v>
      </c>
      <c r="E2409" s="2" t="s">
        <v>187</v>
      </c>
      <c r="F2409" s="8" t="s">
        <v>36</v>
      </c>
      <c r="G2409" s="8">
        <v>0</v>
      </c>
      <c r="H2409" s="8">
        <v>1</v>
      </c>
      <c r="I2409" s="8">
        <v>0</v>
      </c>
      <c r="J2409" s="8">
        <v>0</v>
      </c>
      <c r="K2409" s="8">
        <v>0</v>
      </c>
      <c r="L2409" s="8">
        <v>0</v>
      </c>
      <c r="M2409" s="8">
        <v>1</v>
      </c>
      <c r="N2409" s="8">
        <v>0</v>
      </c>
      <c r="O2409" s="8">
        <v>0</v>
      </c>
      <c r="P2409" s="8">
        <v>1</v>
      </c>
      <c r="Q2409" s="8">
        <v>0</v>
      </c>
      <c r="R2409" s="8">
        <v>0</v>
      </c>
      <c r="S2409" s="8">
        <v>0</v>
      </c>
      <c r="T2409" s="8">
        <v>0</v>
      </c>
      <c r="U2409" s="5">
        <v>406011443</v>
      </c>
    </row>
    <row r="2410" spans="1:21" hidden="1" x14ac:dyDescent="0.25">
      <c r="A2410" s="8" t="s">
        <v>5018</v>
      </c>
      <c r="B2410" s="2" t="s">
        <v>2825</v>
      </c>
      <c r="C2410" s="2" t="s">
        <v>214</v>
      </c>
      <c r="D2410" s="2" t="s">
        <v>213</v>
      </c>
      <c r="E2410" s="2" t="s">
        <v>187</v>
      </c>
      <c r="F2410" s="8" t="s">
        <v>36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1</v>
      </c>
      <c r="N2410" s="8">
        <v>0</v>
      </c>
      <c r="O2410" s="8">
        <v>0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5">
        <v>406011451</v>
      </c>
    </row>
    <row r="2411" spans="1:21" hidden="1" x14ac:dyDescent="0.25">
      <c r="A2411" s="8" t="s">
        <v>5018</v>
      </c>
      <c r="B2411" s="2" t="s">
        <v>2826</v>
      </c>
      <c r="C2411" s="2" t="s">
        <v>214</v>
      </c>
      <c r="D2411" s="2" t="s">
        <v>213</v>
      </c>
      <c r="E2411" s="2" t="s">
        <v>187</v>
      </c>
      <c r="F2411" s="8" t="s">
        <v>36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1</v>
      </c>
      <c r="N2411" s="8">
        <v>0</v>
      </c>
      <c r="O2411" s="8">
        <v>0</v>
      </c>
      <c r="P2411" s="8">
        <v>1</v>
      </c>
      <c r="Q2411" s="8">
        <v>0</v>
      </c>
      <c r="R2411" s="8">
        <v>0</v>
      </c>
      <c r="S2411" s="8">
        <v>0</v>
      </c>
      <c r="T2411" s="8">
        <v>0</v>
      </c>
      <c r="U2411" s="5">
        <v>406011460</v>
      </c>
    </row>
    <row r="2412" spans="1:21" hidden="1" x14ac:dyDescent="0.25">
      <c r="A2412" s="8" t="s">
        <v>5018</v>
      </c>
      <c r="B2412" s="2" t="s">
        <v>2827</v>
      </c>
      <c r="C2412" s="2" t="s">
        <v>214</v>
      </c>
      <c r="D2412" s="2" t="s">
        <v>213</v>
      </c>
      <c r="E2412" s="2" t="s">
        <v>187</v>
      </c>
      <c r="F2412" s="8" t="s">
        <v>36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1</v>
      </c>
      <c r="Q2412" s="8">
        <v>0</v>
      </c>
      <c r="R2412" s="8">
        <v>0</v>
      </c>
      <c r="S2412" s="8">
        <v>0</v>
      </c>
      <c r="T2412" s="8">
        <v>0</v>
      </c>
      <c r="U2412" s="5">
        <v>406011478</v>
      </c>
    </row>
    <row r="2413" spans="1:21" hidden="1" x14ac:dyDescent="0.25">
      <c r="A2413" s="8" t="s">
        <v>5018</v>
      </c>
      <c r="B2413" s="2" t="s">
        <v>2828</v>
      </c>
      <c r="C2413" s="2" t="s">
        <v>214</v>
      </c>
      <c r="D2413" s="2" t="s">
        <v>213</v>
      </c>
      <c r="E2413" s="2" t="s">
        <v>187</v>
      </c>
      <c r="F2413" s="8" t="s">
        <v>36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1</v>
      </c>
      <c r="Q2413" s="8">
        <v>0</v>
      </c>
      <c r="R2413" s="8">
        <v>0</v>
      </c>
      <c r="S2413" s="8">
        <v>0</v>
      </c>
      <c r="T2413" s="8">
        <v>0</v>
      </c>
      <c r="U2413" s="5">
        <v>406011486</v>
      </c>
    </row>
    <row r="2414" spans="1:21" hidden="1" x14ac:dyDescent="0.25">
      <c r="A2414" s="8" t="s">
        <v>5018</v>
      </c>
      <c r="B2414" s="2" t="s">
        <v>2829</v>
      </c>
      <c r="C2414" s="2" t="s">
        <v>214</v>
      </c>
      <c r="D2414" s="2" t="s">
        <v>213</v>
      </c>
      <c r="E2414" s="2" t="s">
        <v>187</v>
      </c>
      <c r="F2414" s="8" t="s">
        <v>36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0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5">
        <v>406011494</v>
      </c>
    </row>
    <row r="2415" spans="1:21" hidden="1" x14ac:dyDescent="0.25">
      <c r="A2415" s="8" t="s">
        <v>5018</v>
      </c>
      <c r="B2415" s="2" t="s">
        <v>2830</v>
      </c>
      <c r="C2415" s="2" t="s">
        <v>214</v>
      </c>
      <c r="D2415" s="2" t="s">
        <v>213</v>
      </c>
      <c r="E2415" s="2" t="s">
        <v>187</v>
      </c>
      <c r="F2415" s="8" t="s">
        <v>36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5">
        <v>406011508</v>
      </c>
    </row>
    <row r="2416" spans="1:21" hidden="1" x14ac:dyDescent="0.25">
      <c r="A2416" s="8" t="s">
        <v>5018</v>
      </c>
      <c r="B2416" s="2" t="s">
        <v>2831</v>
      </c>
      <c r="C2416" s="2" t="s">
        <v>214</v>
      </c>
      <c r="D2416" s="2" t="s">
        <v>213</v>
      </c>
      <c r="E2416" s="2" t="s">
        <v>187</v>
      </c>
      <c r="F2416" s="8" t="s">
        <v>36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0</v>
      </c>
      <c r="S2416" s="8">
        <v>0</v>
      </c>
      <c r="T2416" s="8">
        <v>0</v>
      </c>
      <c r="U2416" s="5">
        <v>406011516</v>
      </c>
    </row>
    <row r="2417" spans="1:21" hidden="1" x14ac:dyDescent="0.25">
      <c r="A2417" s="8" t="s">
        <v>5018</v>
      </c>
      <c r="B2417" s="2" t="s">
        <v>2832</v>
      </c>
      <c r="C2417" s="2" t="s">
        <v>215</v>
      </c>
      <c r="D2417" s="2" t="s">
        <v>213</v>
      </c>
      <c r="E2417" s="2" t="s">
        <v>187</v>
      </c>
      <c r="F2417" s="8" t="s">
        <v>24</v>
      </c>
      <c r="G2417" s="8">
        <v>0</v>
      </c>
      <c r="H2417" s="8">
        <v>1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5">
        <v>406020019</v>
      </c>
    </row>
    <row r="2418" spans="1:21" hidden="1" x14ac:dyDescent="0.25">
      <c r="A2418" s="8" t="s">
        <v>5018</v>
      </c>
      <c r="B2418" s="2" t="s">
        <v>2833</v>
      </c>
      <c r="C2418" s="2" t="s">
        <v>215</v>
      </c>
      <c r="D2418" s="2" t="s">
        <v>213</v>
      </c>
      <c r="E2418" s="2" t="s">
        <v>187</v>
      </c>
      <c r="F2418" s="8" t="s">
        <v>36</v>
      </c>
      <c r="G2418" s="8">
        <v>0</v>
      </c>
      <c r="H2418" s="8">
        <v>1</v>
      </c>
      <c r="I2418" s="8">
        <v>0</v>
      </c>
      <c r="J2418" s="8">
        <v>0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5">
        <v>406020027</v>
      </c>
    </row>
    <row r="2419" spans="1:21" hidden="1" x14ac:dyDescent="0.25">
      <c r="A2419" s="8" t="s">
        <v>5018</v>
      </c>
      <c r="B2419" s="2" t="s">
        <v>2834</v>
      </c>
      <c r="C2419" s="2" t="s">
        <v>215</v>
      </c>
      <c r="D2419" s="2" t="s">
        <v>213</v>
      </c>
      <c r="E2419" s="2" t="s">
        <v>187</v>
      </c>
      <c r="F2419" s="8" t="s">
        <v>24</v>
      </c>
      <c r="G2419" s="8">
        <v>0</v>
      </c>
      <c r="H2419" s="8">
        <v>1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0</v>
      </c>
      <c r="T2419" s="8">
        <v>0</v>
      </c>
      <c r="U2419" s="5">
        <v>406020035</v>
      </c>
    </row>
    <row r="2420" spans="1:21" hidden="1" x14ac:dyDescent="0.25">
      <c r="A2420" s="8" t="s">
        <v>5018</v>
      </c>
      <c r="B2420" s="2" t="s">
        <v>2835</v>
      </c>
      <c r="C2420" s="2" t="s">
        <v>215</v>
      </c>
      <c r="D2420" s="2" t="s">
        <v>213</v>
      </c>
      <c r="E2420" s="2" t="s">
        <v>187</v>
      </c>
      <c r="F2420" s="8" t="s">
        <v>36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>
        <v>1</v>
      </c>
      <c r="Q2420" s="8">
        <v>0</v>
      </c>
      <c r="R2420" s="8">
        <v>0</v>
      </c>
      <c r="S2420" s="8">
        <v>0</v>
      </c>
      <c r="T2420" s="8">
        <v>0</v>
      </c>
      <c r="U2420" s="5">
        <v>406020043</v>
      </c>
    </row>
    <row r="2421" spans="1:21" hidden="1" x14ac:dyDescent="0.25">
      <c r="A2421" s="8" t="s">
        <v>5018</v>
      </c>
      <c r="B2421" s="2" t="s">
        <v>2836</v>
      </c>
      <c r="C2421" s="2" t="s">
        <v>215</v>
      </c>
      <c r="D2421" s="2" t="s">
        <v>213</v>
      </c>
      <c r="E2421" s="2" t="s">
        <v>187</v>
      </c>
      <c r="F2421" s="8" t="s">
        <v>36</v>
      </c>
      <c r="G2421" s="8">
        <v>0</v>
      </c>
      <c r="H2421" s="8">
        <v>1</v>
      </c>
      <c r="I2421" s="8">
        <v>0</v>
      </c>
      <c r="J2421" s="8">
        <v>0</v>
      </c>
      <c r="K2421" s="8">
        <v>0</v>
      </c>
      <c r="L2421" s="8">
        <v>0</v>
      </c>
      <c r="M2421" s="8">
        <v>1</v>
      </c>
      <c r="N2421" s="8">
        <v>0</v>
      </c>
      <c r="O2421" s="8">
        <v>0</v>
      </c>
      <c r="P2421" s="8">
        <v>1</v>
      </c>
      <c r="Q2421" s="8">
        <v>0</v>
      </c>
      <c r="R2421" s="8">
        <v>0</v>
      </c>
      <c r="S2421" s="8">
        <v>0</v>
      </c>
      <c r="T2421" s="8">
        <v>0</v>
      </c>
      <c r="U2421" s="5">
        <v>406020051</v>
      </c>
    </row>
    <row r="2422" spans="1:21" hidden="1" x14ac:dyDescent="0.25">
      <c r="A2422" s="8" t="s">
        <v>5018</v>
      </c>
      <c r="B2422" s="2" t="s">
        <v>2837</v>
      </c>
      <c r="C2422" s="2" t="s">
        <v>215</v>
      </c>
      <c r="D2422" s="2" t="s">
        <v>213</v>
      </c>
      <c r="E2422" s="2" t="s">
        <v>187</v>
      </c>
      <c r="F2422" s="8" t="s">
        <v>36</v>
      </c>
      <c r="G2422" s="8">
        <v>0</v>
      </c>
      <c r="H2422" s="8">
        <v>1</v>
      </c>
      <c r="I2422" s="8">
        <v>1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5">
        <v>406020078</v>
      </c>
    </row>
    <row r="2423" spans="1:21" hidden="1" x14ac:dyDescent="0.25">
      <c r="A2423" s="8" t="s">
        <v>5018</v>
      </c>
      <c r="B2423" s="2" t="s">
        <v>2838</v>
      </c>
      <c r="C2423" s="2" t="s">
        <v>215</v>
      </c>
      <c r="D2423" s="2" t="s">
        <v>213</v>
      </c>
      <c r="E2423" s="2" t="s">
        <v>187</v>
      </c>
      <c r="F2423" s="8" t="s">
        <v>24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1</v>
      </c>
      <c r="P2423" s="8">
        <v>1</v>
      </c>
      <c r="Q2423" s="8">
        <v>0</v>
      </c>
      <c r="R2423" s="8">
        <v>0</v>
      </c>
      <c r="S2423" s="8">
        <v>0</v>
      </c>
      <c r="T2423" s="8">
        <v>0</v>
      </c>
      <c r="U2423" s="5">
        <v>406020086</v>
      </c>
    </row>
    <row r="2424" spans="1:21" hidden="1" x14ac:dyDescent="0.25">
      <c r="A2424" s="8" t="s">
        <v>5018</v>
      </c>
      <c r="B2424" s="2" t="s">
        <v>2839</v>
      </c>
      <c r="C2424" s="2" t="s">
        <v>215</v>
      </c>
      <c r="D2424" s="2" t="s">
        <v>213</v>
      </c>
      <c r="E2424" s="2" t="s">
        <v>187</v>
      </c>
      <c r="F2424" s="8" t="s">
        <v>24</v>
      </c>
      <c r="G2424" s="8">
        <v>1</v>
      </c>
      <c r="H2424" s="8">
        <v>1</v>
      </c>
      <c r="I2424" s="8">
        <v>1</v>
      </c>
      <c r="J2424" s="8">
        <v>1</v>
      </c>
      <c r="K2424" s="8">
        <v>1</v>
      </c>
      <c r="L2424" s="8">
        <v>1</v>
      </c>
      <c r="M2424" s="8">
        <v>0</v>
      </c>
      <c r="N2424" s="8">
        <v>0</v>
      </c>
      <c r="O2424" s="8">
        <v>1</v>
      </c>
      <c r="P2424" s="8">
        <v>1</v>
      </c>
      <c r="Q2424" s="8">
        <v>0</v>
      </c>
      <c r="R2424" s="8">
        <v>1</v>
      </c>
      <c r="S2424" s="8">
        <v>1</v>
      </c>
      <c r="T2424" s="8">
        <v>0</v>
      </c>
      <c r="U2424" s="5">
        <v>406020094</v>
      </c>
    </row>
    <row r="2425" spans="1:21" hidden="1" x14ac:dyDescent="0.25">
      <c r="A2425" s="8" t="s">
        <v>5018</v>
      </c>
      <c r="B2425" s="2" t="s">
        <v>2840</v>
      </c>
      <c r="C2425" s="2" t="s">
        <v>215</v>
      </c>
      <c r="D2425" s="2" t="s">
        <v>213</v>
      </c>
      <c r="E2425" s="2" t="s">
        <v>187</v>
      </c>
      <c r="F2425" s="8" t="s">
        <v>24</v>
      </c>
      <c r="G2425" s="8">
        <v>0</v>
      </c>
      <c r="H2425" s="8">
        <v>1</v>
      </c>
      <c r="I2425" s="8">
        <v>0</v>
      </c>
      <c r="J2425" s="8">
        <v>0</v>
      </c>
      <c r="K2425" s="8">
        <v>0</v>
      </c>
      <c r="L2425" s="8">
        <v>0</v>
      </c>
      <c r="M2425" s="8">
        <v>1</v>
      </c>
      <c r="N2425" s="8">
        <v>0</v>
      </c>
      <c r="O2425" s="8">
        <v>0</v>
      </c>
      <c r="P2425" s="8">
        <v>1</v>
      </c>
      <c r="Q2425" s="8">
        <v>0</v>
      </c>
      <c r="R2425" s="8">
        <v>0</v>
      </c>
      <c r="S2425" s="8">
        <v>0</v>
      </c>
      <c r="T2425" s="8">
        <v>0</v>
      </c>
      <c r="U2425" s="5">
        <v>406020108</v>
      </c>
    </row>
    <row r="2426" spans="1:21" hidden="1" x14ac:dyDescent="0.25">
      <c r="A2426" s="8" t="s">
        <v>5018</v>
      </c>
      <c r="B2426" s="2" t="s">
        <v>2841</v>
      </c>
      <c r="C2426" s="2" t="s">
        <v>215</v>
      </c>
      <c r="D2426" s="2" t="s">
        <v>213</v>
      </c>
      <c r="E2426" s="2" t="s">
        <v>187</v>
      </c>
      <c r="F2426" s="8" t="s">
        <v>24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0</v>
      </c>
      <c r="P2426" s="8">
        <v>1</v>
      </c>
      <c r="Q2426" s="8">
        <v>0</v>
      </c>
      <c r="R2426" s="8">
        <v>0</v>
      </c>
      <c r="S2426" s="8">
        <v>0</v>
      </c>
      <c r="T2426" s="8">
        <v>0</v>
      </c>
      <c r="U2426" s="5">
        <v>406020116</v>
      </c>
    </row>
    <row r="2427" spans="1:21" hidden="1" x14ac:dyDescent="0.25">
      <c r="A2427" s="8" t="s">
        <v>5018</v>
      </c>
      <c r="B2427" s="2" t="s">
        <v>2842</v>
      </c>
      <c r="C2427" s="2" t="s">
        <v>215</v>
      </c>
      <c r="D2427" s="2" t="s">
        <v>213</v>
      </c>
      <c r="E2427" s="2" t="s">
        <v>187</v>
      </c>
      <c r="F2427" s="8" t="s">
        <v>24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1</v>
      </c>
      <c r="N2427" s="8">
        <v>0</v>
      </c>
      <c r="O2427" s="8">
        <v>0</v>
      </c>
      <c r="P2427" s="8">
        <v>1</v>
      </c>
      <c r="Q2427" s="8">
        <v>0</v>
      </c>
      <c r="R2427" s="8">
        <v>0</v>
      </c>
      <c r="S2427" s="8">
        <v>0</v>
      </c>
      <c r="T2427" s="8">
        <v>0</v>
      </c>
      <c r="U2427" s="5">
        <v>406020124</v>
      </c>
    </row>
    <row r="2428" spans="1:21" hidden="1" x14ac:dyDescent="0.25">
      <c r="A2428" s="8" t="s">
        <v>5018</v>
      </c>
      <c r="B2428" s="2" t="s">
        <v>2843</v>
      </c>
      <c r="C2428" s="2" t="s">
        <v>215</v>
      </c>
      <c r="D2428" s="2" t="s">
        <v>213</v>
      </c>
      <c r="E2428" s="2" t="s">
        <v>187</v>
      </c>
      <c r="F2428" s="8" t="s">
        <v>24</v>
      </c>
      <c r="G2428" s="8">
        <v>1</v>
      </c>
      <c r="H2428" s="8">
        <v>0</v>
      </c>
      <c r="I2428" s="8">
        <v>0</v>
      </c>
      <c r="J2428" s="8">
        <v>1</v>
      </c>
      <c r="K2428" s="8">
        <v>1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5">
        <v>406020132</v>
      </c>
    </row>
    <row r="2429" spans="1:21" hidden="1" x14ac:dyDescent="0.25">
      <c r="A2429" s="8" t="s">
        <v>5018</v>
      </c>
      <c r="B2429" s="2" t="s">
        <v>2844</v>
      </c>
      <c r="C2429" s="2" t="s">
        <v>215</v>
      </c>
      <c r="D2429" s="2" t="s">
        <v>213</v>
      </c>
      <c r="E2429" s="2" t="s">
        <v>187</v>
      </c>
      <c r="F2429" s="8" t="s">
        <v>24</v>
      </c>
      <c r="G2429" s="8">
        <v>1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5">
        <v>406020140</v>
      </c>
    </row>
    <row r="2430" spans="1:21" hidden="1" x14ac:dyDescent="0.25">
      <c r="A2430" s="8" t="s">
        <v>5018</v>
      </c>
      <c r="B2430" s="2" t="s">
        <v>2845</v>
      </c>
      <c r="C2430" s="2" t="s">
        <v>215</v>
      </c>
      <c r="D2430" s="2" t="s">
        <v>213</v>
      </c>
      <c r="E2430" s="2" t="s">
        <v>187</v>
      </c>
      <c r="F2430" s="8" t="s">
        <v>24</v>
      </c>
      <c r="G2430" s="8">
        <v>0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1</v>
      </c>
      <c r="N2430" s="8">
        <v>0</v>
      </c>
      <c r="O2430" s="8">
        <v>0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5">
        <v>406020159</v>
      </c>
    </row>
    <row r="2431" spans="1:21" hidden="1" x14ac:dyDescent="0.25">
      <c r="A2431" s="8" t="s">
        <v>5018</v>
      </c>
      <c r="B2431" s="2" t="s">
        <v>2846</v>
      </c>
      <c r="C2431" s="2" t="s">
        <v>215</v>
      </c>
      <c r="D2431" s="2" t="s">
        <v>213</v>
      </c>
      <c r="E2431" s="2" t="s">
        <v>187</v>
      </c>
      <c r="F2431" s="8" t="s">
        <v>24</v>
      </c>
      <c r="G2431" s="8">
        <v>0</v>
      </c>
      <c r="H2431" s="8">
        <v>1</v>
      </c>
      <c r="I2431" s="8">
        <v>1</v>
      </c>
      <c r="J2431" s="8">
        <v>0</v>
      </c>
      <c r="K2431" s="8">
        <v>0</v>
      </c>
      <c r="L2431" s="8">
        <v>0</v>
      </c>
      <c r="M2431" s="8">
        <v>1</v>
      </c>
      <c r="N2431" s="8">
        <v>0</v>
      </c>
      <c r="O2431" s="8">
        <v>0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5">
        <v>406020167</v>
      </c>
    </row>
    <row r="2432" spans="1:21" hidden="1" x14ac:dyDescent="0.25">
      <c r="A2432" s="8" t="s">
        <v>5018</v>
      </c>
      <c r="B2432" s="2" t="s">
        <v>2847</v>
      </c>
      <c r="C2432" s="2" t="s">
        <v>215</v>
      </c>
      <c r="D2432" s="2" t="s">
        <v>213</v>
      </c>
      <c r="E2432" s="2" t="s">
        <v>187</v>
      </c>
      <c r="F2432" s="8" t="s">
        <v>24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5">
        <v>406020183</v>
      </c>
    </row>
    <row r="2433" spans="1:21" hidden="1" x14ac:dyDescent="0.25">
      <c r="A2433" s="8" t="s">
        <v>5018</v>
      </c>
      <c r="B2433" s="2" t="s">
        <v>2848</v>
      </c>
      <c r="C2433" s="2" t="s">
        <v>215</v>
      </c>
      <c r="D2433" s="2" t="s">
        <v>213</v>
      </c>
      <c r="E2433" s="2" t="s">
        <v>187</v>
      </c>
      <c r="F2433" s="8" t="s">
        <v>24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1</v>
      </c>
      <c r="N2433" s="8">
        <v>0</v>
      </c>
      <c r="O2433" s="8">
        <v>0</v>
      </c>
      <c r="P2433" s="8">
        <v>1</v>
      </c>
      <c r="Q2433" s="8">
        <v>0</v>
      </c>
      <c r="R2433" s="8">
        <v>0</v>
      </c>
      <c r="S2433" s="8">
        <v>0</v>
      </c>
      <c r="T2433" s="8">
        <v>0</v>
      </c>
      <c r="U2433" s="5">
        <v>406020191</v>
      </c>
    </row>
    <row r="2434" spans="1:21" hidden="1" x14ac:dyDescent="0.25">
      <c r="A2434" s="8" t="s">
        <v>5018</v>
      </c>
      <c r="B2434" s="2" t="s">
        <v>2849</v>
      </c>
      <c r="C2434" s="2" t="s">
        <v>215</v>
      </c>
      <c r="D2434" s="2" t="s">
        <v>213</v>
      </c>
      <c r="E2434" s="2" t="s">
        <v>187</v>
      </c>
      <c r="F2434" s="8" t="s">
        <v>24</v>
      </c>
      <c r="G2434" s="8">
        <v>1</v>
      </c>
      <c r="H2434" s="8">
        <v>0</v>
      </c>
      <c r="I2434" s="8">
        <v>0</v>
      </c>
      <c r="J2434" s="8">
        <v>1</v>
      </c>
      <c r="K2434" s="8">
        <v>1</v>
      </c>
      <c r="L2434" s="8">
        <v>1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5">
        <v>406020205</v>
      </c>
    </row>
    <row r="2435" spans="1:21" hidden="1" x14ac:dyDescent="0.25">
      <c r="A2435" s="8" t="s">
        <v>5018</v>
      </c>
      <c r="B2435" s="2" t="s">
        <v>2850</v>
      </c>
      <c r="C2435" s="2" t="s">
        <v>215</v>
      </c>
      <c r="D2435" s="2" t="s">
        <v>213</v>
      </c>
      <c r="E2435" s="2" t="s">
        <v>187</v>
      </c>
      <c r="F2435" s="8" t="s">
        <v>24</v>
      </c>
      <c r="G2435" s="8">
        <v>0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0</v>
      </c>
      <c r="O2435" s="8">
        <v>0</v>
      </c>
      <c r="P2435" s="8">
        <v>1</v>
      </c>
      <c r="Q2435" s="8">
        <v>0</v>
      </c>
      <c r="R2435" s="8">
        <v>0</v>
      </c>
      <c r="S2435" s="8">
        <v>0</v>
      </c>
      <c r="T2435" s="8">
        <v>0</v>
      </c>
      <c r="U2435" s="5">
        <v>406020213</v>
      </c>
    </row>
    <row r="2436" spans="1:21" hidden="1" x14ac:dyDescent="0.25">
      <c r="A2436" s="8" t="s">
        <v>5018</v>
      </c>
      <c r="B2436" s="2" t="s">
        <v>2851</v>
      </c>
      <c r="C2436" s="2" t="s">
        <v>215</v>
      </c>
      <c r="D2436" s="2" t="s">
        <v>213</v>
      </c>
      <c r="E2436" s="2" t="s">
        <v>187</v>
      </c>
      <c r="F2436" s="8" t="s">
        <v>24</v>
      </c>
      <c r="G2436" s="8">
        <v>0</v>
      </c>
      <c r="H2436" s="8">
        <v>1</v>
      </c>
      <c r="I2436" s="8">
        <v>0</v>
      </c>
      <c r="J2436" s="8">
        <v>0</v>
      </c>
      <c r="K2436" s="8">
        <v>0</v>
      </c>
      <c r="L2436" s="8">
        <v>0</v>
      </c>
      <c r="M2436" s="8">
        <v>1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5">
        <v>406020221</v>
      </c>
    </row>
    <row r="2437" spans="1:21" hidden="1" x14ac:dyDescent="0.25">
      <c r="A2437" s="8" t="s">
        <v>5018</v>
      </c>
      <c r="B2437" s="2" t="s">
        <v>2852</v>
      </c>
      <c r="C2437" s="2" t="s">
        <v>215</v>
      </c>
      <c r="D2437" s="2" t="s">
        <v>213</v>
      </c>
      <c r="E2437" s="2" t="s">
        <v>187</v>
      </c>
      <c r="F2437" s="8" t="s">
        <v>24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1</v>
      </c>
      <c r="N2437" s="8">
        <v>0</v>
      </c>
      <c r="O2437" s="8">
        <v>0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5">
        <v>406020230</v>
      </c>
    </row>
    <row r="2438" spans="1:21" hidden="1" x14ac:dyDescent="0.25">
      <c r="A2438" s="8" t="s">
        <v>5018</v>
      </c>
      <c r="B2438" s="2" t="s">
        <v>2853</v>
      </c>
      <c r="C2438" s="2" t="s">
        <v>215</v>
      </c>
      <c r="D2438" s="2" t="s">
        <v>213</v>
      </c>
      <c r="E2438" s="2" t="s">
        <v>187</v>
      </c>
      <c r="F2438" s="8" t="s">
        <v>24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5">
        <v>406020248</v>
      </c>
    </row>
    <row r="2439" spans="1:21" hidden="1" x14ac:dyDescent="0.25">
      <c r="A2439" s="8" t="s">
        <v>5018</v>
      </c>
      <c r="B2439" s="2" t="s">
        <v>2854</v>
      </c>
      <c r="C2439" s="2" t="s">
        <v>215</v>
      </c>
      <c r="D2439" s="2" t="s">
        <v>213</v>
      </c>
      <c r="E2439" s="2" t="s">
        <v>187</v>
      </c>
      <c r="F2439" s="8" t="s">
        <v>24</v>
      </c>
      <c r="G2439" s="8">
        <v>0</v>
      </c>
      <c r="H2439" s="8">
        <v>1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1</v>
      </c>
      <c r="Q2439" s="8">
        <v>0</v>
      </c>
      <c r="R2439" s="8">
        <v>0</v>
      </c>
      <c r="S2439" s="8">
        <v>0</v>
      </c>
      <c r="T2439" s="8">
        <v>0</v>
      </c>
      <c r="U2439" s="5">
        <v>406020256</v>
      </c>
    </row>
    <row r="2440" spans="1:21" hidden="1" x14ac:dyDescent="0.25">
      <c r="A2440" s="8" t="s">
        <v>5018</v>
      </c>
      <c r="B2440" s="2" t="s">
        <v>2855</v>
      </c>
      <c r="C2440" s="2" t="s">
        <v>215</v>
      </c>
      <c r="D2440" s="2" t="s">
        <v>213</v>
      </c>
      <c r="E2440" s="2" t="s">
        <v>187</v>
      </c>
      <c r="F2440" s="8" t="s">
        <v>24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1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5">
        <v>406020264</v>
      </c>
    </row>
    <row r="2441" spans="1:21" hidden="1" x14ac:dyDescent="0.25">
      <c r="A2441" s="8" t="s">
        <v>5018</v>
      </c>
      <c r="B2441" s="2" t="s">
        <v>2856</v>
      </c>
      <c r="C2441" s="2" t="s">
        <v>215</v>
      </c>
      <c r="D2441" s="2" t="s">
        <v>213</v>
      </c>
      <c r="E2441" s="2" t="s">
        <v>187</v>
      </c>
      <c r="F2441" s="8" t="s">
        <v>24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1</v>
      </c>
      <c r="Q2441" s="8">
        <v>0</v>
      </c>
      <c r="R2441" s="8">
        <v>0</v>
      </c>
      <c r="S2441" s="8">
        <v>0</v>
      </c>
      <c r="T2441" s="8">
        <v>0</v>
      </c>
      <c r="U2441" s="5">
        <v>406020272</v>
      </c>
    </row>
    <row r="2442" spans="1:21" hidden="1" x14ac:dyDescent="0.25">
      <c r="A2442" s="8" t="s">
        <v>5018</v>
      </c>
      <c r="B2442" s="2" t="s">
        <v>2857</v>
      </c>
      <c r="C2442" s="2" t="s">
        <v>215</v>
      </c>
      <c r="D2442" s="2" t="s">
        <v>213</v>
      </c>
      <c r="E2442" s="2" t="s">
        <v>187</v>
      </c>
      <c r="F2442" s="8" t="s">
        <v>24</v>
      </c>
      <c r="G2442" s="8">
        <v>0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5">
        <v>406020280</v>
      </c>
    </row>
    <row r="2443" spans="1:21" hidden="1" x14ac:dyDescent="0.25">
      <c r="A2443" s="8" t="s">
        <v>5018</v>
      </c>
      <c r="B2443" s="2" t="s">
        <v>2858</v>
      </c>
      <c r="C2443" s="2" t="s">
        <v>215</v>
      </c>
      <c r="D2443" s="2" t="s">
        <v>213</v>
      </c>
      <c r="E2443" s="2" t="s">
        <v>187</v>
      </c>
      <c r="F2443" s="8" t="s">
        <v>24</v>
      </c>
      <c r="G2443" s="8">
        <v>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5">
        <v>406020299</v>
      </c>
    </row>
    <row r="2444" spans="1:21" hidden="1" x14ac:dyDescent="0.25">
      <c r="A2444" s="8" t="s">
        <v>5018</v>
      </c>
      <c r="B2444" s="2" t="s">
        <v>2859</v>
      </c>
      <c r="C2444" s="2" t="s">
        <v>215</v>
      </c>
      <c r="D2444" s="2" t="s">
        <v>213</v>
      </c>
      <c r="E2444" s="2" t="s">
        <v>187</v>
      </c>
      <c r="F2444" s="8" t="s">
        <v>36</v>
      </c>
      <c r="G2444" s="8">
        <v>0</v>
      </c>
      <c r="H2444" s="8">
        <v>1</v>
      </c>
      <c r="I2444" s="8">
        <v>0</v>
      </c>
      <c r="J2444" s="8">
        <v>0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5">
        <v>406020302</v>
      </c>
    </row>
    <row r="2445" spans="1:21" hidden="1" x14ac:dyDescent="0.25">
      <c r="A2445" s="8" t="s">
        <v>5018</v>
      </c>
      <c r="B2445" s="2" t="s">
        <v>2860</v>
      </c>
      <c r="C2445" s="2" t="s">
        <v>215</v>
      </c>
      <c r="D2445" s="2" t="s">
        <v>213</v>
      </c>
      <c r="E2445" s="2" t="s">
        <v>187</v>
      </c>
      <c r="F2445" s="8" t="s">
        <v>36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0</v>
      </c>
      <c r="P2445" s="8">
        <v>1</v>
      </c>
      <c r="Q2445" s="8">
        <v>0</v>
      </c>
      <c r="R2445" s="8">
        <v>0</v>
      </c>
      <c r="S2445" s="8">
        <v>0</v>
      </c>
      <c r="T2445" s="8">
        <v>0</v>
      </c>
      <c r="U2445" s="5">
        <v>406020310</v>
      </c>
    </row>
    <row r="2446" spans="1:21" hidden="1" x14ac:dyDescent="0.25">
      <c r="A2446" s="8" t="s">
        <v>5018</v>
      </c>
      <c r="B2446" s="2" t="s">
        <v>2861</v>
      </c>
      <c r="C2446" s="2" t="s">
        <v>215</v>
      </c>
      <c r="D2446" s="2" t="s">
        <v>213</v>
      </c>
      <c r="E2446" s="2" t="s">
        <v>187</v>
      </c>
      <c r="F2446" s="8" t="s">
        <v>36</v>
      </c>
      <c r="G2446" s="8">
        <v>0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1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5">
        <v>406020329</v>
      </c>
    </row>
    <row r="2447" spans="1:21" hidden="1" x14ac:dyDescent="0.25">
      <c r="A2447" s="8" t="s">
        <v>5018</v>
      </c>
      <c r="B2447" s="2" t="s">
        <v>2862</v>
      </c>
      <c r="C2447" s="2" t="s">
        <v>215</v>
      </c>
      <c r="D2447" s="2" t="s">
        <v>213</v>
      </c>
      <c r="E2447" s="2" t="s">
        <v>187</v>
      </c>
      <c r="F2447" s="8" t="s">
        <v>36</v>
      </c>
      <c r="G2447" s="8">
        <v>0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1</v>
      </c>
      <c r="N2447" s="8">
        <v>0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5">
        <v>406020337</v>
      </c>
    </row>
    <row r="2448" spans="1:21" hidden="1" x14ac:dyDescent="0.25">
      <c r="A2448" s="8" t="s">
        <v>5018</v>
      </c>
      <c r="B2448" s="2" t="s">
        <v>2863</v>
      </c>
      <c r="C2448" s="2" t="s">
        <v>215</v>
      </c>
      <c r="D2448" s="2" t="s">
        <v>213</v>
      </c>
      <c r="E2448" s="2" t="s">
        <v>187</v>
      </c>
      <c r="F2448" s="8" t="s">
        <v>36</v>
      </c>
      <c r="G2448" s="8">
        <v>0</v>
      </c>
      <c r="H2448" s="8">
        <v>1</v>
      </c>
      <c r="I2448" s="8">
        <v>0</v>
      </c>
      <c r="J2448" s="8">
        <v>0</v>
      </c>
      <c r="K2448" s="8">
        <v>0</v>
      </c>
      <c r="L2448" s="8">
        <v>0</v>
      </c>
      <c r="M2448" s="8">
        <v>1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5">
        <v>406020345</v>
      </c>
    </row>
    <row r="2449" spans="1:21" hidden="1" x14ac:dyDescent="0.25">
      <c r="A2449" s="8" t="s">
        <v>5018</v>
      </c>
      <c r="B2449" s="2" t="s">
        <v>2864</v>
      </c>
      <c r="C2449" s="2" t="s">
        <v>215</v>
      </c>
      <c r="D2449" s="2" t="s">
        <v>213</v>
      </c>
      <c r="E2449" s="2" t="s">
        <v>187</v>
      </c>
      <c r="F2449" s="8" t="s">
        <v>36</v>
      </c>
      <c r="G2449" s="8">
        <v>0</v>
      </c>
      <c r="H2449" s="8">
        <v>1</v>
      </c>
      <c r="I2449" s="8">
        <v>0</v>
      </c>
      <c r="J2449" s="8">
        <v>0</v>
      </c>
      <c r="K2449" s="8">
        <v>0</v>
      </c>
      <c r="L2449" s="8">
        <v>0</v>
      </c>
      <c r="M2449" s="8">
        <v>1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8">
        <v>0</v>
      </c>
      <c r="T2449" s="8">
        <v>0</v>
      </c>
      <c r="U2449" s="5">
        <v>406020353</v>
      </c>
    </row>
    <row r="2450" spans="1:21" hidden="1" x14ac:dyDescent="0.25">
      <c r="A2450" s="8" t="s">
        <v>5018</v>
      </c>
      <c r="B2450" s="2" t="s">
        <v>2865</v>
      </c>
      <c r="C2450" s="2" t="s">
        <v>215</v>
      </c>
      <c r="D2450" s="2" t="s">
        <v>213</v>
      </c>
      <c r="E2450" s="2" t="s">
        <v>187</v>
      </c>
      <c r="F2450" s="8" t="s">
        <v>36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0</v>
      </c>
      <c r="M2450" s="8">
        <v>1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5">
        <v>406020361</v>
      </c>
    </row>
    <row r="2451" spans="1:21" hidden="1" x14ac:dyDescent="0.25">
      <c r="A2451" s="8" t="s">
        <v>5018</v>
      </c>
      <c r="B2451" s="2" t="s">
        <v>2866</v>
      </c>
      <c r="C2451" s="2" t="s">
        <v>215</v>
      </c>
      <c r="D2451" s="2" t="s">
        <v>213</v>
      </c>
      <c r="E2451" s="2" t="s">
        <v>187</v>
      </c>
      <c r="F2451" s="8" t="s">
        <v>36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1</v>
      </c>
      <c r="N2451" s="8">
        <v>0</v>
      </c>
      <c r="O2451" s="8">
        <v>0</v>
      </c>
      <c r="P2451" s="8">
        <v>1</v>
      </c>
      <c r="Q2451" s="8">
        <v>0</v>
      </c>
      <c r="R2451" s="8">
        <v>0</v>
      </c>
      <c r="S2451" s="8">
        <v>0</v>
      </c>
      <c r="T2451" s="8">
        <v>0</v>
      </c>
      <c r="U2451" s="5">
        <v>406020370</v>
      </c>
    </row>
    <row r="2452" spans="1:21" hidden="1" x14ac:dyDescent="0.25">
      <c r="A2452" s="8" t="s">
        <v>5018</v>
      </c>
      <c r="B2452" s="2" t="s">
        <v>2867</v>
      </c>
      <c r="C2452" s="2" t="s">
        <v>215</v>
      </c>
      <c r="D2452" s="2" t="s">
        <v>213</v>
      </c>
      <c r="E2452" s="2" t="s">
        <v>187</v>
      </c>
      <c r="F2452" s="8" t="s">
        <v>36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1</v>
      </c>
      <c r="Q2452" s="8">
        <v>0</v>
      </c>
      <c r="R2452" s="8">
        <v>0</v>
      </c>
      <c r="S2452" s="8">
        <v>0</v>
      </c>
      <c r="T2452" s="8">
        <v>0</v>
      </c>
      <c r="U2452" s="5">
        <v>406020388</v>
      </c>
    </row>
    <row r="2453" spans="1:21" hidden="1" x14ac:dyDescent="0.25">
      <c r="A2453" s="8" t="s">
        <v>5018</v>
      </c>
      <c r="B2453" s="2" t="s">
        <v>2868</v>
      </c>
      <c r="C2453" s="2" t="s">
        <v>215</v>
      </c>
      <c r="D2453" s="2" t="s">
        <v>213</v>
      </c>
      <c r="E2453" s="2" t="s">
        <v>187</v>
      </c>
      <c r="F2453" s="8" t="s">
        <v>36</v>
      </c>
      <c r="G2453" s="8">
        <v>0</v>
      </c>
      <c r="H2453" s="8">
        <v>1</v>
      </c>
      <c r="I2453" s="8">
        <v>0</v>
      </c>
      <c r="J2453" s="8">
        <v>0</v>
      </c>
      <c r="K2453" s="8">
        <v>0</v>
      </c>
      <c r="L2453" s="8">
        <v>0</v>
      </c>
      <c r="M2453" s="8">
        <v>1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5">
        <v>406020396</v>
      </c>
    </row>
    <row r="2454" spans="1:21" hidden="1" x14ac:dyDescent="0.25">
      <c r="A2454" s="8" t="s">
        <v>5018</v>
      </c>
      <c r="B2454" s="2" t="s">
        <v>2869</v>
      </c>
      <c r="C2454" s="2" t="s">
        <v>215</v>
      </c>
      <c r="D2454" s="2" t="s">
        <v>213</v>
      </c>
      <c r="E2454" s="2" t="s">
        <v>187</v>
      </c>
      <c r="F2454" s="8" t="s">
        <v>36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1</v>
      </c>
      <c r="Q2454" s="8">
        <v>0</v>
      </c>
      <c r="R2454" s="8">
        <v>0</v>
      </c>
      <c r="S2454" s="8">
        <v>0</v>
      </c>
      <c r="T2454" s="8">
        <v>0</v>
      </c>
      <c r="U2454" s="5">
        <v>406020400</v>
      </c>
    </row>
    <row r="2455" spans="1:21" hidden="1" x14ac:dyDescent="0.25">
      <c r="A2455" s="8" t="s">
        <v>5018</v>
      </c>
      <c r="B2455" s="2" t="s">
        <v>2870</v>
      </c>
      <c r="C2455" s="2" t="s">
        <v>215</v>
      </c>
      <c r="D2455" s="2" t="s">
        <v>213</v>
      </c>
      <c r="E2455" s="2" t="s">
        <v>187</v>
      </c>
      <c r="F2455" s="8" t="s">
        <v>36</v>
      </c>
      <c r="G2455" s="8">
        <v>0</v>
      </c>
      <c r="H2455" s="8">
        <v>1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1</v>
      </c>
      <c r="Q2455" s="8">
        <v>0</v>
      </c>
      <c r="R2455" s="8">
        <v>0</v>
      </c>
      <c r="S2455" s="8">
        <v>0</v>
      </c>
      <c r="T2455" s="8">
        <v>0</v>
      </c>
      <c r="U2455" s="5">
        <v>406020418</v>
      </c>
    </row>
    <row r="2456" spans="1:21" hidden="1" x14ac:dyDescent="0.25">
      <c r="A2456" s="8" t="s">
        <v>5018</v>
      </c>
      <c r="B2456" s="2" t="s">
        <v>2871</v>
      </c>
      <c r="C2456" s="2" t="s">
        <v>215</v>
      </c>
      <c r="D2456" s="2" t="s">
        <v>213</v>
      </c>
      <c r="E2456" s="2" t="s">
        <v>187</v>
      </c>
      <c r="F2456" s="8" t="s">
        <v>36</v>
      </c>
      <c r="G2456" s="8">
        <v>0</v>
      </c>
      <c r="H2456" s="8">
        <v>1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5">
        <v>406020426</v>
      </c>
    </row>
    <row r="2457" spans="1:21" hidden="1" x14ac:dyDescent="0.25">
      <c r="A2457" s="8" t="s">
        <v>5018</v>
      </c>
      <c r="B2457" s="2" t="s">
        <v>2872</v>
      </c>
      <c r="C2457" s="2" t="s">
        <v>215</v>
      </c>
      <c r="D2457" s="2" t="s">
        <v>213</v>
      </c>
      <c r="E2457" s="2" t="s">
        <v>187</v>
      </c>
      <c r="F2457" s="8" t="s">
        <v>36</v>
      </c>
      <c r="G2457" s="8">
        <v>0</v>
      </c>
      <c r="H2457" s="8">
        <v>1</v>
      </c>
      <c r="I2457" s="8">
        <v>0</v>
      </c>
      <c r="J2457" s="8">
        <v>0</v>
      </c>
      <c r="K2457" s="8">
        <v>0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0</v>
      </c>
      <c r="R2457" s="8">
        <v>0</v>
      </c>
      <c r="S2457" s="8">
        <v>0</v>
      </c>
      <c r="T2457" s="8">
        <v>0</v>
      </c>
      <c r="U2457" s="5">
        <v>406020434</v>
      </c>
    </row>
    <row r="2458" spans="1:21" hidden="1" x14ac:dyDescent="0.25">
      <c r="A2458" s="8" t="s">
        <v>5018</v>
      </c>
      <c r="B2458" s="2" t="s">
        <v>2873</v>
      </c>
      <c r="C2458" s="2" t="s">
        <v>215</v>
      </c>
      <c r="D2458" s="2" t="s">
        <v>213</v>
      </c>
      <c r="E2458" s="2" t="s">
        <v>187</v>
      </c>
      <c r="F2458" s="8" t="s">
        <v>36</v>
      </c>
      <c r="G2458" s="8">
        <v>0</v>
      </c>
      <c r="H2458" s="8">
        <v>1</v>
      </c>
      <c r="I2458" s="8">
        <v>0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5">
        <v>406020442</v>
      </c>
    </row>
    <row r="2459" spans="1:21" hidden="1" x14ac:dyDescent="0.25">
      <c r="A2459" s="8" t="s">
        <v>5018</v>
      </c>
      <c r="B2459" s="2" t="s">
        <v>2874</v>
      </c>
      <c r="C2459" s="2" t="s">
        <v>215</v>
      </c>
      <c r="D2459" s="2" t="s">
        <v>213</v>
      </c>
      <c r="E2459" s="2" t="s">
        <v>187</v>
      </c>
      <c r="F2459" s="8" t="s">
        <v>36</v>
      </c>
      <c r="G2459" s="8">
        <v>0</v>
      </c>
      <c r="H2459" s="8">
        <v>1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8">
        <v>0</v>
      </c>
      <c r="T2459" s="8">
        <v>0</v>
      </c>
      <c r="U2459" s="5">
        <v>406020450</v>
      </c>
    </row>
    <row r="2460" spans="1:21" hidden="1" x14ac:dyDescent="0.25">
      <c r="A2460" s="8" t="s">
        <v>5018</v>
      </c>
      <c r="B2460" s="2" t="s">
        <v>2875</v>
      </c>
      <c r="C2460" s="2" t="s">
        <v>215</v>
      </c>
      <c r="D2460" s="2" t="s">
        <v>213</v>
      </c>
      <c r="E2460" s="2" t="s">
        <v>187</v>
      </c>
      <c r="F2460" s="8" t="s">
        <v>36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0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5">
        <v>406020469</v>
      </c>
    </row>
    <row r="2461" spans="1:21" hidden="1" x14ac:dyDescent="0.25">
      <c r="A2461" s="8" t="s">
        <v>5018</v>
      </c>
      <c r="B2461" s="2" t="s">
        <v>2876</v>
      </c>
      <c r="C2461" s="2" t="s">
        <v>215</v>
      </c>
      <c r="D2461" s="2" t="s">
        <v>213</v>
      </c>
      <c r="E2461" s="2" t="s">
        <v>187</v>
      </c>
      <c r="F2461" s="8" t="s">
        <v>36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0</v>
      </c>
      <c r="S2461" s="8">
        <v>0</v>
      </c>
      <c r="T2461" s="8">
        <v>0</v>
      </c>
      <c r="U2461" s="5">
        <v>406020477</v>
      </c>
    </row>
    <row r="2462" spans="1:21" hidden="1" x14ac:dyDescent="0.25">
      <c r="A2462" s="8" t="s">
        <v>5018</v>
      </c>
      <c r="B2462" s="2" t="s">
        <v>2877</v>
      </c>
      <c r="C2462" s="2" t="s">
        <v>215</v>
      </c>
      <c r="D2462" s="2" t="s">
        <v>213</v>
      </c>
      <c r="E2462" s="2" t="s">
        <v>187</v>
      </c>
      <c r="F2462" s="8" t="s">
        <v>36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</v>
      </c>
      <c r="Q2462" s="8">
        <v>0</v>
      </c>
      <c r="R2462" s="8">
        <v>0</v>
      </c>
      <c r="S2462" s="8">
        <v>0</v>
      </c>
      <c r="T2462" s="8">
        <v>0</v>
      </c>
      <c r="U2462" s="5">
        <v>406020485</v>
      </c>
    </row>
    <row r="2463" spans="1:21" hidden="1" x14ac:dyDescent="0.25">
      <c r="A2463" s="8" t="s">
        <v>5018</v>
      </c>
      <c r="B2463" s="2" t="s">
        <v>2878</v>
      </c>
      <c r="C2463" s="2" t="s">
        <v>215</v>
      </c>
      <c r="D2463" s="2" t="s">
        <v>213</v>
      </c>
      <c r="E2463" s="2" t="s">
        <v>187</v>
      </c>
      <c r="F2463" s="8" t="s">
        <v>24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1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5">
        <v>406020493</v>
      </c>
    </row>
    <row r="2464" spans="1:21" hidden="1" x14ac:dyDescent="0.25">
      <c r="A2464" s="8" t="s">
        <v>5018</v>
      </c>
      <c r="B2464" s="2" t="s">
        <v>2879</v>
      </c>
      <c r="C2464" s="2" t="s">
        <v>215</v>
      </c>
      <c r="D2464" s="2" t="s">
        <v>213</v>
      </c>
      <c r="E2464" s="2" t="s">
        <v>187</v>
      </c>
      <c r="F2464" s="8" t="s">
        <v>24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1</v>
      </c>
      <c r="N2464" s="8">
        <v>0</v>
      </c>
      <c r="O2464" s="8">
        <v>0</v>
      </c>
      <c r="P2464" s="8">
        <v>1</v>
      </c>
      <c r="Q2464" s="8">
        <v>0</v>
      </c>
      <c r="R2464" s="8">
        <v>0</v>
      </c>
      <c r="S2464" s="8">
        <v>0</v>
      </c>
      <c r="T2464" s="8">
        <v>0</v>
      </c>
      <c r="U2464" s="5">
        <v>406020507</v>
      </c>
    </row>
    <row r="2465" spans="1:21" hidden="1" x14ac:dyDescent="0.25">
      <c r="A2465" s="8" t="s">
        <v>5018</v>
      </c>
      <c r="B2465" s="2" t="s">
        <v>2880</v>
      </c>
      <c r="C2465" s="2" t="s">
        <v>215</v>
      </c>
      <c r="D2465" s="2" t="s">
        <v>213</v>
      </c>
      <c r="E2465" s="2" t="s">
        <v>187</v>
      </c>
      <c r="F2465" s="8" t="s">
        <v>24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8">
        <v>0</v>
      </c>
      <c r="T2465" s="8">
        <v>0</v>
      </c>
      <c r="U2465" s="5">
        <v>406020515</v>
      </c>
    </row>
    <row r="2466" spans="1:21" hidden="1" x14ac:dyDescent="0.25">
      <c r="A2466" s="8" t="s">
        <v>5018</v>
      </c>
      <c r="B2466" s="2" t="s">
        <v>2881</v>
      </c>
      <c r="C2466" s="2" t="s">
        <v>215</v>
      </c>
      <c r="D2466" s="2" t="s">
        <v>213</v>
      </c>
      <c r="E2466" s="2" t="s">
        <v>187</v>
      </c>
      <c r="F2466" s="8" t="s">
        <v>24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1</v>
      </c>
      <c r="Q2466" s="8">
        <v>0</v>
      </c>
      <c r="R2466" s="8">
        <v>0</v>
      </c>
      <c r="S2466" s="8">
        <v>0</v>
      </c>
      <c r="T2466" s="8">
        <v>0</v>
      </c>
      <c r="U2466" s="5">
        <v>406020523</v>
      </c>
    </row>
    <row r="2467" spans="1:21" hidden="1" x14ac:dyDescent="0.25">
      <c r="A2467" s="8" t="s">
        <v>5018</v>
      </c>
      <c r="B2467" s="2" t="s">
        <v>2882</v>
      </c>
      <c r="C2467" s="2" t="s">
        <v>215</v>
      </c>
      <c r="D2467" s="2" t="s">
        <v>213</v>
      </c>
      <c r="E2467" s="2" t="s">
        <v>187</v>
      </c>
      <c r="F2467" s="8" t="s">
        <v>24</v>
      </c>
      <c r="G2467" s="8">
        <v>0</v>
      </c>
      <c r="H2467" s="8">
        <v>1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5">
        <v>406020531</v>
      </c>
    </row>
    <row r="2468" spans="1:21" hidden="1" x14ac:dyDescent="0.25">
      <c r="A2468" s="8" t="s">
        <v>5018</v>
      </c>
      <c r="B2468" s="2" t="s">
        <v>2883</v>
      </c>
      <c r="C2468" s="2" t="s">
        <v>215</v>
      </c>
      <c r="D2468" s="2" t="s">
        <v>213</v>
      </c>
      <c r="E2468" s="2" t="s">
        <v>187</v>
      </c>
      <c r="F2468" s="8" t="s">
        <v>24</v>
      </c>
      <c r="G2468" s="8">
        <v>0</v>
      </c>
      <c r="H2468" s="8">
        <v>1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5">
        <v>406020540</v>
      </c>
    </row>
    <row r="2469" spans="1:21" hidden="1" x14ac:dyDescent="0.25">
      <c r="A2469" s="8" t="s">
        <v>5018</v>
      </c>
      <c r="B2469" s="2" t="s">
        <v>2884</v>
      </c>
      <c r="C2469" s="2" t="s">
        <v>215</v>
      </c>
      <c r="D2469" s="2" t="s">
        <v>213</v>
      </c>
      <c r="E2469" s="2" t="s">
        <v>187</v>
      </c>
      <c r="F2469" s="8" t="s">
        <v>36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1</v>
      </c>
      <c r="N2469" s="8">
        <v>0</v>
      </c>
      <c r="O2469" s="8">
        <v>0</v>
      </c>
      <c r="P2469" s="8">
        <v>1</v>
      </c>
      <c r="Q2469" s="8">
        <v>0</v>
      </c>
      <c r="R2469" s="8">
        <v>0</v>
      </c>
      <c r="S2469" s="8">
        <v>0</v>
      </c>
      <c r="T2469" s="8">
        <v>0</v>
      </c>
      <c r="U2469" s="5">
        <v>406020558</v>
      </c>
    </row>
    <row r="2470" spans="1:21" hidden="1" x14ac:dyDescent="0.25">
      <c r="A2470" s="8" t="s">
        <v>5018</v>
      </c>
      <c r="B2470" s="2" t="s">
        <v>2885</v>
      </c>
      <c r="C2470" s="2" t="s">
        <v>215</v>
      </c>
      <c r="D2470" s="2" t="s">
        <v>213</v>
      </c>
      <c r="E2470" s="2" t="s">
        <v>187</v>
      </c>
      <c r="F2470" s="8" t="s">
        <v>24</v>
      </c>
      <c r="G2470" s="8">
        <v>0</v>
      </c>
      <c r="H2470" s="8">
        <v>1</v>
      </c>
      <c r="I2470" s="8">
        <v>1</v>
      </c>
      <c r="J2470" s="8">
        <v>0</v>
      </c>
      <c r="K2470" s="8">
        <v>0</v>
      </c>
      <c r="L2470" s="8">
        <v>0</v>
      </c>
      <c r="M2470" s="8">
        <v>1</v>
      </c>
      <c r="N2470" s="8">
        <v>0</v>
      </c>
      <c r="O2470" s="8">
        <v>0</v>
      </c>
      <c r="P2470" s="8">
        <v>1</v>
      </c>
      <c r="Q2470" s="8">
        <v>0</v>
      </c>
      <c r="R2470" s="8">
        <v>0</v>
      </c>
      <c r="S2470" s="8">
        <v>0</v>
      </c>
      <c r="T2470" s="8">
        <v>0</v>
      </c>
      <c r="U2470" s="5">
        <v>406020566</v>
      </c>
    </row>
    <row r="2471" spans="1:21" hidden="1" x14ac:dyDescent="0.25">
      <c r="A2471" s="8" t="s">
        <v>5018</v>
      </c>
      <c r="B2471" s="2" t="s">
        <v>2886</v>
      </c>
      <c r="C2471" s="2" t="s">
        <v>215</v>
      </c>
      <c r="D2471" s="2" t="s">
        <v>213</v>
      </c>
      <c r="E2471" s="2" t="s">
        <v>187</v>
      </c>
      <c r="F2471" s="8" t="s">
        <v>24</v>
      </c>
      <c r="G2471" s="8">
        <v>0</v>
      </c>
      <c r="H2471" s="8">
        <v>1</v>
      </c>
      <c r="I2471" s="8">
        <v>1</v>
      </c>
      <c r="J2471" s="8">
        <v>0</v>
      </c>
      <c r="K2471" s="8">
        <v>0</v>
      </c>
      <c r="L2471" s="8">
        <v>0</v>
      </c>
      <c r="M2471" s="8">
        <v>1</v>
      </c>
      <c r="N2471" s="8">
        <v>0</v>
      </c>
      <c r="O2471" s="8">
        <v>0</v>
      </c>
      <c r="P2471" s="8">
        <v>1</v>
      </c>
      <c r="Q2471" s="8">
        <v>0</v>
      </c>
      <c r="R2471" s="8">
        <v>0</v>
      </c>
      <c r="S2471" s="8">
        <v>0</v>
      </c>
      <c r="T2471" s="8">
        <v>0</v>
      </c>
      <c r="U2471" s="5">
        <v>406020574</v>
      </c>
    </row>
    <row r="2472" spans="1:21" hidden="1" x14ac:dyDescent="0.25">
      <c r="A2472" s="8" t="s">
        <v>5018</v>
      </c>
      <c r="B2472" s="2" t="s">
        <v>2887</v>
      </c>
      <c r="C2472" s="2" t="s">
        <v>215</v>
      </c>
      <c r="D2472" s="2" t="s">
        <v>213</v>
      </c>
      <c r="E2472" s="2" t="s">
        <v>187</v>
      </c>
      <c r="F2472" s="8" t="s">
        <v>36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5">
        <v>406020582</v>
      </c>
    </row>
    <row r="2473" spans="1:21" hidden="1" x14ac:dyDescent="0.25">
      <c r="A2473" s="8" t="s">
        <v>5018</v>
      </c>
      <c r="B2473" s="2" t="s">
        <v>2888</v>
      </c>
      <c r="C2473" s="2" t="s">
        <v>215</v>
      </c>
      <c r="D2473" s="2" t="s">
        <v>213</v>
      </c>
      <c r="E2473" s="2" t="s">
        <v>187</v>
      </c>
      <c r="F2473" s="8" t="s">
        <v>24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1</v>
      </c>
      <c r="Q2473" s="8">
        <v>0</v>
      </c>
      <c r="R2473" s="8">
        <v>0</v>
      </c>
      <c r="S2473" s="8">
        <v>0</v>
      </c>
      <c r="T2473" s="8">
        <v>0</v>
      </c>
      <c r="U2473" s="5">
        <v>406020590</v>
      </c>
    </row>
    <row r="2474" spans="1:21" hidden="1" x14ac:dyDescent="0.25">
      <c r="A2474" s="8" t="s">
        <v>5018</v>
      </c>
      <c r="B2474" s="2" t="s">
        <v>2889</v>
      </c>
      <c r="C2474" s="2" t="s">
        <v>215</v>
      </c>
      <c r="D2474" s="2" t="s">
        <v>213</v>
      </c>
      <c r="E2474" s="2" t="s">
        <v>187</v>
      </c>
      <c r="F2474" s="8" t="s">
        <v>36</v>
      </c>
      <c r="G2474" s="8">
        <v>0</v>
      </c>
      <c r="H2474" s="8">
        <v>1</v>
      </c>
      <c r="I2474" s="8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1</v>
      </c>
      <c r="Q2474" s="8">
        <v>0</v>
      </c>
      <c r="R2474" s="8">
        <v>0</v>
      </c>
      <c r="S2474" s="8">
        <v>0</v>
      </c>
      <c r="T2474" s="8">
        <v>0</v>
      </c>
      <c r="U2474" s="5">
        <v>406020604</v>
      </c>
    </row>
    <row r="2475" spans="1:21" hidden="1" x14ac:dyDescent="0.25">
      <c r="A2475" s="8" t="s">
        <v>5018</v>
      </c>
      <c r="B2475" s="2" t="s">
        <v>2890</v>
      </c>
      <c r="C2475" s="2" t="s">
        <v>215</v>
      </c>
      <c r="D2475" s="2" t="s">
        <v>213</v>
      </c>
      <c r="E2475" s="2" t="s">
        <v>187</v>
      </c>
      <c r="F2475" s="8" t="s">
        <v>36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1</v>
      </c>
      <c r="Q2475" s="8">
        <v>0</v>
      </c>
      <c r="R2475" s="8">
        <v>0</v>
      </c>
      <c r="S2475" s="8">
        <v>0</v>
      </c>
      <c r="T2475" s="8">
        <v>0</v>
      </c>
      <c r="U2475" s="5">
        <v>406020612</v>
      </c>
    </row>
    <row r="2476" spans="1:21" hidden="1" x14ac:dyDescent="0.25">
      <c r="A2476" s="8" t="s">
        <v>5018</v>
      </c>
      <c r="B2476" s="2" t="s">
        <v>2891</v>
      </c>
      <c r="C2476" s="2" t="s">
        <v>215</v>
      </c>
      <c r="D2476" s="2" t="s">
        <v>213</v>
      </c>
      <c r="E2476" s="2" t="s">
        <v>187</v>
      </c>
      <c r="F2476" s="8" t="s">
        <v>24</v>
      </c>
      <c r="G2476" s="8">
        <v>1</v>
      </c>
      <c r="H2476" s="8">
        <v>1</v>
      </c>
      <c r="I2476" s="8">
        <v>1</v>
      </c>
      <c r="J2476" s="8">
        <v>0</v>
      </c>
      <c r="K2476" s="8">
        <v>1</v>
      </c>
      <c r="L2476" s="8">
        <v>1</v>
      </c>
      <c r="M2476" s="8">
        <v>1</v>
      </c>
      <c r="N2476" s="8">
        <v>0</v>
      </c>
      <c r="O2476" s="8">
        <v>0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5">
        <v>406020620</v>
      </c>
    </row>
    <row r="2477" spans="1:21" hidden="1" x14ac:dyDescent="0.25">
      <c r="A2477" s="8" t="s">
        <v>5018</v>
      </c>
      <c r="B2477" s="2" t="s">
        <v>2892</v>
      </c>
      <c r="C2477" s="2" t="s">
        <v>216</v>
      </c>
      <c r="D2477" s="2" t="s">
        <v>213</v>
      </c>
      <c r="E2477" s="2" t="s">
        <v>187</v>
      </c>
      <c r="F2477" s="8" t="s">
        <v>36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1</v>
      </c>
      <c r="N2477" s="8">
        <v>0</v>
      </c>
      <c r="O2477" s="8">
        <v>0</v>
      </c>
      <c r="P2477" s="8">
        <v>1</v>
      </c>
      <c r="Q2477" s="8">
        <v>0</v>
      </c>
      <c r="R2477" s="8">
        <v>0</v>
      </c>
      <c r="S2477" s="8">
        <v>0</v>
      </c>
      <c r="T2477" s="8">
        <v>0</v>
      </c>
      <c r="U2477" s="5">
        <v>406030014</v>
      </c>
    </row>
    <row r="2478" spans="1:21" hidden="1" x14ac:dyDescent="0.25">
      <c r="A2478" s="8" t="s">
        <v>5018</v>
      </c>
      <c r="B2478" s="2" t="s">
        <v>2893</v>
      </c>
      <c r="C2478" s="2" t="s">
        <v>216</v>
      </c>
      <c r="D2478" s="2" t="s">
        <v>213</v>
      </c>
      <c r="E2478" s="2" t="s">
        <v>187</v>
      </c>
      <c r="F2478" s="8" t="s">
        <v>36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5">
        <v>406030022</v>
      </c>
    </row>
    <row r="2479" spans="1:21" hidden="1" x14ac:dyDescent="0.25">
      <c r="A2479" s="8" t="s">
        <v>5018</v>
      </c>
      <c r="B2479" s="2" t="s">
        <v>2894</v>
      </c>
      <c r="C2479" s="2" t="s">
        <v>216</v>
      </c>
      <c r="D2479" s="2" t="s">
        <v>213</v>
      </c>
      <c r="E2479" s="2" t="s">
        <v>187</v>
      </c>
      <c r="F2479" s="8" t="s">
        <v>36</v>
      </c>
      <c r="G2479" s="8">
        <v>0</v>
      </c>
      <c r="H2479" s="8">
        <v>1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8">
        <v>0</v>
      </c>
      <c r="P2479" s="8">
        <v>1</v>
      </c>
      <c r="Q2479" s="8">
        <v>0</v>
      </c>
      <c r="R2479" s="8">
        <v>0</v>
      </c>
      <c r="S2479" s="8">
        <v>0</v>
      </c>
      <c r="T2479" s="8">
        <v>0</v>
      </c>
      <c r="U2479" s="5">
        <v>406030030</v>
      </c>
    </row>
    <row r="2480" spans="1:21" hidden="1" x14ac:dyDescent="0.25">
      <c r="A2480" s="8" t="s">
        <v>5018</v>
      </c>
      <c r="B2480" s="2" t="s">
        <v>2895</v>
      </c>
      <c r="C2480" s="2" t="s">
        <v>216</v>
      </c>
      <c r="D2480" s="2" t="s">
        <v>213</v>
      </c>
      <c r="E2480" s="2" t="s">
        <v>187</v>
      </c>
      <c r="F2480" s="8" t="s">
        <v>36</v>
      </c>
      <c r="G2480" s="8">
        <v>0</v>
      </c>
      <c r="H2480" s="8">
        <v>1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1</v>
      </c>
      <c r="Q2480" s="8">
        <v>0</v>
      </c>
      <c r="R2480" s="8">
        <v>0</v>
      </c>
      <c r="S2480" s="8">
        <v>0</v>
      </c>
      <c r="T2480" s="8">
        <v>0</v>
      </c>
      <c r="U2480" s="5">
        <v>406030049</v>
      </c>
    </row>
    <row r="2481" spans="1:21" hidden="1" x14ac:dyDescent="0.25">
      <c r="A2481" s="8" t="s">
        <v>5018</v>
      </c>
      <c r="B2481" s="2" t="s">
        <v>2896</v>
      </c>
      <c r="C2481" s="2" t="s">
        <v>216</v>
      </c>
      <c r="D2481" s="2" t="s">
        <v>213</v>
      </c>
      <c r="E2481" s="2" t="s">
        <v>187</v>
      </c>
      <c r="F2481" s="8" t="s">
        <v>36</v>
      </c>
      <c r="G2481" s="8">
        <v>0</v>
      </c>
      <c r="H2481" s="8">
        <v>1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1</v>
      </c>
      <c r="Q2481" s="8">
        <v>0</v>
      </c>
      <c r="R2481" s="8">
        <v>0</v>
      </c>
      <c r="S2481" s="8">
        <v>0</v>
      </c>
      <c r="T2481" s="8">
        <v>0</v>
      </c>
      <c r="U2481" s="5">
        <v>406030057</v>
      </c>
    </row>
    <row r="2482" spans="1:21" hidden="1" x14ac:dyDescent="0.25">
      <c r="A2482" s="8" t="s">
        <v>5018</v>
      </c>
      <c r="B2482" s="2" t="s">
        <v>2897</v>
      </c>
      <c r="C2482" s="2" t="s">
        <v>216</v>
      </c>
      <c r="D2482" s="2" t="s">
        <v>213</v>
      </c>
      <c r="E2482" s="2" t="s">
        <v>187</v>
      </c>
      <c r="F2482" s="8" t="s">
        <v>36</v>
      </c>
      <c r="G2482" s="8">
        <v>0</v>
      </c>
      <c r="H2482" s="8">
        <v>1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1</v>
      </c>
      <c r="Q2482" s="8">
        <v>0</v>
      </c>
      <c r="R2482" s="8">
        <v>0</v>
      </c>
      <c r="S2482" s="8">
        <v>0</v>
      </c>
      <c r="T2482" s="8">
        <v>0</v>
      </c>
      <c r="U2482" s="5">
        <v>406030065</v>
      </c>
    </row>
    <row r="2483" spans="1:21" hidden="1" x14ac:dyDescent="0.25">
      <c r="A2483" s="8" t="s">
        <v>5018</v>
      </c>
      <c r="B2483" s="2" t="s">
        <v>2898</v>
      </c>
      <c r="C2483" s="2" t="s">
        <v>216</v>
      </c>
      <c r="D2483" s="2" t="s">
        <v>213</v>
      </c>
      <c r="E2483" s="2" t="s">
        <v>187</v>
      </c>
      <c r="F2483" s="8" t="s">
        <v>36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1</v>
      </c>
      <c r="Q2483" s="8">
        <v>0</v>
      </c>
      <c r="R2483" s="8">
        <v>0</v>
      </c>
      <c r="S2483" s="8">
        <v>0</v>
      </c>
      <c r="T2483" s="8">
        <v>0</v>
      </c>
      <c r="U2483" s="5">
        <v>406030073</v>
      </c>
    </row>
    <row r="2484" spans="1:21" hidden="1" x14ac:dyDescent="0.25">
      <c r="A2484" s="8" t="s">
        <v>5018</v>
      </c>
      <c r="B2484" s="2" t="s">
        <v>2899</v>
      </c>
      <c r="C2484" s="2" t="s">
        <v>216</v>
      </c>
      <c r="D2484" s="2" t="s">
        <v>213</v>
      </c>
      <c r="E2484" s="2" t="s">
        <v>187</v>
      </c>
      <c r="F2484" s="8" t="s">
        <v>36</v>
      </c>
      <c r="G2484" s="8">
        <v>0</v>
      </c>
      <c r="H2484" s="8">
        <v>1</v>
      </c>
      <c r="I2484" s="8">
        <v>0</v>
      </c>
      <c r="J2484" s="8">
        <v>0</v>
      </c>
      <c r="K2484" s="8">
        <v>0</v>
      </c>
      <c r="L2484" s="8">
        <v>0</v>
      </c>
      <c r="M2484" s="8">
        <v>1</v>
      </c>
      <c r="N2484" s="8">
        <v>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5">
        <v>406030081</v>
      </c>
    </row>
    <row r="2485" spans="1:21" hidden="1" x14ac:dyDescent="0.25">
      <c r="A2485" s="8" t="s">
        <v>5018</v>
      </c>
      <c r="B2485" s="2" t="s">
        <v>2900</v>
      </c>
      <c r="C2485" s="2" t="s">
        <v>216</v>
      </c>
      <c r="D2485" s="2" t="s">
        <v>213</v>
      </c>
      <c r="E2485" s="2" t="s">
        <v>187</v>
      </c>
      <c r="F2485" s="8" t="s">
        <v>36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1</v>
      </c>
      <c r="N2485" s="8">
        <v>0</v>
      </c>
      <c r="O2485" s="8">
        <v>0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5">
        <v>406030090</v>
      </c>
    </row>
    <row r="2486" spans="1:21" hidden="1" x14ac:dyDescent="0.25">
      <c r="A2486" s="8" t="s">
        <v>5018</v>
      </c>
      <c r="B2486" s="2" t="s">
        <v>2901</v>
      </c>
      <c r="C2486" s="2" t="s">
        <v>216</v>
      </c>
      <c r="D2486" s="2" t="s">
        <v>213</v>
      </c>
      <c r="E2486" s="2" t="s">
        <v>187</v>
      </c>
      <c r="F2486" s="8" t="s">
        <v>36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5">
        <v>406030103</v>
      </c>
    </row>
    <row r="2487" spans="1:21" hidden="1" x14ac:dyDescent="0.25">
      <c r="A2487" s="8" t="s">
        <v>5018</v>
      </c>
      <c r="B2487" s="2" t="s">
        <v>2902</v>
      </c>
      <c r="C2487" s="2" t="s">
        <v>216</v>
      </c>
      <c r="D2487" s="2" t="s">
        <v>213</v>
      </c>
      <c r="E2487" s="2" t="s">
        <v>187</v>
      </c>
      <c r="F2487" s="8" t="s">
        <v>36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1</v>
      </c>
      <c r="N2487" s="8">
        <v>0</v>
      </c>
      <c r="O2487" s="8">
        <v>0</v>
      </c>
      <c r="P2487" s="8">
        <v>1</v>
      </c>
      <c r="Q2487" s="8">
        <v>0</v>
      </c>
      <c r="R2487" s="8">
        <v>0</v>
      </c>
      <c r="S2487" s="8">
        <v>0</v>
      </c>
      <c r="T2487" s="8">
        <v>0</v>
      </c>
      <c r="U2487" s="5">
        <v>406030111</v>
      </c>
    </row>
    <row r="2488" spans="1:21" hidden="1" x14ac:dyDescent="0.25">
      <c r="A2488" s="8" t="s">
        <v>5018</v>
      </c>
      <c r="B2488" s="2" t="s">
        <v>2903</v>
      </c>
      <c r="C2488" s="2" t="s">
        <v>216</v>
      </c>
      <c r="D2488" s="2" t="s">
        <v>213</v>
      </c>
      <c r="E2488" s="2" t="s">
        <v>187</v>
      </c>
      <c r="F2488" s="8" t="s">
        <v>36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1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5">
        <v>406030120</v>
      </c>
    </row>
    <row r="2489" spans="1:21" hidden="1" x14ac:dyDescent="0.25">
      <c r="A2489" s="8" t="s">
        <v>5018</v>
      </c>
      <c r="B2489" s="2" t="s">
        <v>2904</v>
      </c>
      <c r="C2489" s="2" t="s">
        <v>216</v>
      </c>
      <c r="D2489" s="2" t="s">
        <v>213</v>
      </c>
      <c r="E2489" s="2" t="s">
        <v>187</v>
      </c>
      <c r="F2489" s="8" t="s">
        <v>36</v>
      </c>
      <c r="G2489" s="8">
        <v>0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1</v>
      </c>
      <c r="N2489" s="8">
        <v>0</v>
      </c>
      <c r="O2489" s="8">
        <v>0</v>
      </c>
      <c r="P2489" s="8">
        <v>1</v>
      </c>
      <c r="Q2489" s="8">
        <v>0</v>
      </c>
      <c r="R2489" s="8">
        <v>0</v>
      </c>
      <c r="S2489" s="8">
        <v>0</v>
      </c>
      <c r="T2489" s="8">
        <v>0</v>
      </c>
      <c r="U2489" s="5">
        <v>406030138</v>
      </c>
    </row>
    <row r="2490" spans="1:21" hidden="1" x14ac:dyDescent="0.25">
      <c r="A2490" s="8" t="s">
        <v>5018</v>
      </c>
      <c r="B2490" s="2" t="s">
        <v>2905</v>
      </c>
      <c r="C2490" s="2" t="s">
        <v>216</v>
      </c>
      <c r="D2490" s="2" t="s">
        <v>213</v>
      </c>
      <c r="E2490" s="2" t="s">
        <v>187</v>
      </c>
      <c r="F2490" s="8" t="s">
        <v>36</v>
      </c>
      <c r="G2490" s="8">
        <v>0</v>
      </c>
      <c r="H2490" s="8">
        <v>1</v>
      </c>
      <c r="I2490" s="8">
        <v>0</v>
      </c>
      <c r="J2490" s="8">
        <v>0</v>
      </c>
      <c r="K2490" s="8">
        <v>0</v>
      </c>
      <c r="L2490" s="8">
        <v>0</v>
      </c>
      <c r="M2490" s="8">
        <v>1</v>
      </c>
      <c r="N2490" s="8">
        <v>0</v>
      </c>
      <c r="O2490" s="8">
        <v>0</v>
      </c>
      <c r="P2490" s="8">
        <v>1</v>
      </c>
      <c r="Q2490" s="8">
        <v>0</v>
      </c>
      <c r="R2490" s="8">
        <v>0</v>
      </c>
      <c r="S2490" s="8">
        <v>0</v>
      </c>
      <c r="T2490" s="8">
        <v>0</v>
      </c>
      <c r="U2490" s="5">
        <v>406030146</v>
      </c>
    </row>
    <row r="2491" spans="1:21" hidden="1" x14ac:dyDescent="0.25">
      <c r="A2491" s="8" t="s">
        <v>5018</v>
      </c>
      <c r="B2491" s="2" t="s">
        <v>2906</v>
      </c>
      <c r="C2491" s="2" t="s">
        <v>217</v>
      </c>
      <c r="D2491" s="2" t="s">
        <v>213</v>
      </c>
      <c r="E2491" s="2" t="s">
        <v>187</v>
      </c>
      <c r="F2491" s="8" t="s">
        <v>36</v>
      </c>
      <c r="G2491" s="8">
        <v>0</v>
      </c>
      <c r="H2491" s="8">
        <v>1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5">
        <v>406040010</v>
      </c>
    </row>
    <row r="2492" spans="1:21" hidden="1" x14ac:dyDescent="0.25">
      <c r="A2492" s="8" t="s">
        <v>5018</v>
      </c>
      <c r="B2492" s="2" t="s">
        <v>2907</v>
      </c>
      <c r="C2492" s="2" t="s">
        <v>217</v>
      </c>
      <c r="D2492" s="2" t="s">
        <v>213</v>
      </c>
      <c r="E2492" s="2" t="s">
        <v>187</v>
      </c>
      <c r="F2492" s="8" t="s">
        <v>36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0</v>
      </c>
      <c r="S2492" s="8">
        <v>0</v>
      </c>
      <c r="T2492" s="8">
        <v>0</v>
      </c>
      <c r="U2492" s="5">
        <v>406040028</v>
      </c>
    </row>
    <row r="2493" spans="1:21" hidden="1" x14ac:dyDescent="0.25">
      <c r="A2493" s="8" t="s">
        <v>5018</v>
      </c>
      <c r="B2493" s="2" t="s">
        <v>2908</v>
      </c>
      <c r="C2493" s="2" t="s">
        <v>217</v>
      </c>
      <c r="D2493" s="2" t="s">
        <v>213</v>
      </c>
      <c r="E2493" s="2" t="s">
        <v>187</v>
      </c>
      <c r="F2493" s="8" t="s">
        <v>36</v>
      </c>
      <c r="G2493" s="8">
        <v>0</v>
      </c>
      <c r="H2493" s="8">
        <v>1</v>
      </c>
      <c r="I2493" s="8">
        <v>0</v>
      </c>
      <c r="J2493" s="8">
        <v>0</v>
      </c>
      <c r="K2493" s="8">
        <v>0</v>
      </c>
      <c r="L2493" s="8">
        <v>0</v>
      </c>
      <c r="M2493" s="8">
        <v>1</v>
      </c>
      <c r="N2493" s="8">
        <v>0</v>
      </c>
      <c r="O2493" s="8">
        <v>0</v>
      </c>
      <c r="P2493" s="8">
        <v>1</v>
      </c>
      <c r="Q2493" s="8">
        <v>0</v>
      </c>
      <c r="R2493" s="8">
        <v>0</v>
      </c>
      <c r="S2493" s="8">
        <v>0</v>
      </c>
      <c r="T2493" s="8">
        <v>0</v>
      </c>
      <c r="U2493" s="5">
        <v>406040044</v>
      </c>
    </row>
    <row r="2494" spans="1:21" hidden="1" x14ac:dyDescent="0.25">
      <c r="A2494" s="8" t="s">
        <v>5018</v>
      </c>
      <c r="B2494" s="2" t="s">
        <v>2909</v>
      </c>
      <c r="C2494" s="2" t="s">
        <v>217</v>
      </c>
      <c r="D2494" s="2" t="s">
        <v>213</v>
      </c>
      <c r="E2494" s="2" t="s">
        <v>187</v>
      </c>
      <c r="F2494" s="8" t="s">
        <v>36</v>
      </c>
      <c r="G2494" s="8">
        <v>0</v>
      </c>
      <c r="H2494" s="8">
        <v>1</v>
      </c>
      <c r="I2494" s="8">
        <v>0</v>
      </c>
      <c r="J2494" s="8">
        <v>0</v>
      </c>
      <c r="K2494" s="8">
        <v>0</v>
      </c>
      <c r="L2494" s="8">
        <v>0</v>
      </c>
      <c r="M2494" s="8">
        <v>1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5">
        <v>406040052</v>
      </c>
    </row>
    <row r="2495" spans="1:21" hidden="1" x14ac:dyDescent="0.25">
      <c r="A2495" s="8" t="s">
        <v>5018</v>
      </c>
      <c r="B2495" s="2" t="s">
        <v>2910</v>
      </c>
      <c r="C2495" s="2" t="s">
        <v>217</v>
      </c>
      <c r="D2495" s="2" t="s">
        <v>213</v>
      </c>
      <c r="E2495" s="2" t="s">
        <v>187</v>
      </c>
      <c r="F2495" s="8" t="s">
        <v>36</v>
      </c>
      <c r="G2495" s="8">
        <v>0</v>
      </c>
      <c r="H2495" s="8">
        <v>1</v>
      </c>
      <c r="I2495" s="8">
        <v>0</v>
      </c>
      <c r="J2495" s="8">
        <v>0</v>
      </c>
      <c r="K2495" s="8">
        <v>0</v>
      </c>
      <c r="L2495" s="8">
        <v>0</v>
      </c>
      <c r="M2495" s="8">
        <v>1</v>
      </c>
      <c r="N2495" s="8">
        <v>0</v>
      </c>
      <c r="O2495" s="8">
        <v>0</v>
      </c>
      <c r="P2495" s="8">
        <v>1</v>
      </c>
      <c r="Q2495" s="8">
        <v>0</v>
      </c>
      <c r="R2495" s="8">
        <v>0</v>
      </c>
      <c r="S2495" s="8">
        <v>0</v>
      </c>
      <c r="T2495" s="8">
        <v>0</v>
      </c>
      <c r="U2495" s="5">
        <v>406040060</v>
      </c>
    </row>
    <row r="2496" spans="1:21" hidden="1" x14ac:dyDescent="0.25">
      <c r="A2496" s="8" t="s">
        <v>5018</v>
      </c>
      <c r="B2496" s="2" t="s">
        <v>2911</v>
      </c>
      <c r="C2496" s="2" t="s">
        <v>217</v>
      </c>
      <c r="D2496" s="2" t="s">
        <v>213</v>
      </c>
      <c r="E2496" s="2" t="s">
        <v>187</v>
      </c>
      <c r="F2496" s="8" t="s">
        <v>36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1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5">
        <v>406040079</v>
      </c>
    </row>
    <row r="2497" spans="1:21" hidden="1" x14ac:dyDescent="0.25">
      <c r="A2497" s="8" t="s">
        <v>5018</v>
      </c>
      <c r="B2497" s="2" t="s">
        <v>2912</v>
      </c>
      <c r="C2497" s="2" t="s">
        <v>217</v>
      </c>
      <c r="D2497" s="2" t="s">
        <v>213</v>
      </c>
      <c r="E2497" s="2" t="s">
        <v>187</v>
      </c>
      <c r="F2497" s="8" t="s">
        <v>36</v>
      </c>
      <c r="G2497" s="8">
        <v>0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1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5">
        <v>406040087</v>
      </c>
    </row>
    <row r="2498" spans="1:21" hidden="1" x14ac:dyDescent="0.25">
      <c r="A2498" s="8" t="s">
        <v>5018</v>
      </c>
      <c r="B2498" s="2" t="s">
        <v>2913</v>
      </c>
      <c r="C2498" s="2" t="s">
        <v>217</v>
      </c>
      <c r="D2498" s="2" t="s">
        <v>213</v>
      </c>
      <c r="E2498" s="2" t="s">
        <v>187</v>
      </c>
      <c r="F2498" s="8" t="s">
        <v>36</v>
      </c>
      <c r="G2498" s="8">
        <v>0</v>
      </c>
      <c r="H2498" s="8">
        <v>1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5">
        <v>406040095</v>
      </c>
    </row>
    <row r="2499" spans="1:21" hidden="1" x14ac:dyDescent="0.25">
      <c r="A2499" s="8" t="s">
        <v>5018</v>
      </c>
      <c r="B2499" s="2" t="s">
        <v>2914</v>
      </c>
      <c r="C2499" s="2" t="s">
        <v>217</v>
      </c>
      <c r="D2499" s="2" t="s">
        <v>213</v>
      </c>
      <c r="E2499" s="2" t="s">
        <v>187</v>
      </c>
      <c r="F2499" s="8" t="s">
        <v>36</v>
      </c>
      <c r="G2499" s="8">
        <v>0</v>
      </c>
      <c r="H2499" s="8">
        <v>1</v>
      </c>
      <c r="I2499" s="8">
        <v>0</v>
      </c>
      <c r="J2499" s="8">
        <v>0</v>
      </c>
      <c r="K2499" s="8">
        <v>0</v>
      </c>
      <c r="L2499" s="8">
        <v>0</v>
      </c>
      <c r="M2499" s="8">
        <v>1</v>
      </c>
      <c r="N2499" s="8">
        <v>0</v>
      </c>
      <c r="O2499" s="8">
        <v>0</v>
      </c>
      <c r="P2499" s="8">
        <v>1</v>
      </c>
      <c r="Q2499" s="8">
        <v>0</v>
      </c>
      <c r="R2499" s="8">
        <v>0</v>
      </c>
      <c r="S2499" s="8">
        <v>0</v>
      </c>
      <c r="T2499" s="8">
        <v>0</v>
      </c>
      <c r="U2499" s="5">
        <v>406040109</v>
      </c>
    </row>
    <row r="2500" spans="1:21" hidden="1" x14ac:dyDescent="0.25">
      <c r="A2500" s="8" t="s">
        <v>5018</v>
      </c>
      <c r="B2500" s="2" t="s">
        <v>2915</v>
      </c>
      <c r="C2500" s="2" t="s">
        <v>217</v>
      </c>
      <c r="D2500" s="2" t="s">
        <v>213</v>
      </c>
      <c r="E2500" s="2" t="s">
        <v>187</v>
      </c>
      <c r="F2500" s="8" t="s">
        <v>36</v>
      </c>
      <c r="G2500" s="8">
        <v>0</v>
      </c>
      <c r="H2500" s="8">
        <v>1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5">
        <v>406040117</v>
      </c>
    </row>
    <row r="2501" spans="1:21" hidden="1" x14ac:dyDescent="0.25">
      <c r="A2501" s="8" t="s">
        <v>5018</v>
      </c>
      <c r="B2501" s="2" t="s">
        <v>2916</v>
      </c>
      <c r="C2501" s="2" t="s">
        <v>217</v>
      </c>
      <c r="D2501" s="2" t="s">
        <v>213</v>
      </c>
      <c r="E2501" s="2" t="s">
        <v>187</v>
      </c>
      <c r="F2501" s="8" t="s">
        <v>36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1</v>
      </c>
      <c r="N2501" s="8">
        <v>0</v>
      </c>
      <c r="O2501" s="8">
        <v>0</v>
      </c>
      <c r="P2501" s="8">
        <v>1</v>
      </c>
      <c r="Q2501" s="8">
        <v>0</v>
      </c>
      <c r="R2501" s="8">
        <v>0</v>
      </c>
      <c r="S2501" s="8">
        <v>0</v>
      </c>
      <c r="T2501" s="8">
        <v>0</v>
      </c>
      <c r="U2501" s="5">
        <v>406040125</v>
      </c>
    </row>
    <row r="2502" spans="1:21" hidden="1" x14ac:dyDescent="0.25">
      <c r="A2502" s="8" t="s">
        <v>5018</v>
      </c>
      <c r="B2502" s="2" t="s">
        <v>2917</v>
      </c>
      <c r="C2502" s="2" t="s">
        <v>217</v>
      </c>
      <c r="D2502" s="2" t="s">
        <v>213</v>
      </c>
      <c r="E2502" s="2" t="s">
        <v>187</v>
      </c>
      <c r="F2502" s="8" t="s">
        <v>36</v>
      </c>
      <c r="G2502" s="8">
        <v>0</v>
      </c>
      <c r="H2502" s="8">
        <v>1</v>
      </c>
      <c r="I2502" s="8">
        <v>0</v>
      </c>
      <c r="J2502" s="8">
        <v>0</v>
      </c>
      <c r="K2502" s="8">
        <v>0</v>
      </c>
      <c r="L2502" s="8">
        <v>0</v>
      </c>
      <c r="M2502" s="8">
        <v>1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5">
        <v>406040133</v>
      </c>
    </row>
    <row r="2503" spans="1:21" hidden="1" x14ac:dyDescent="0.25">
      <c r="A2503" s="8" t="s">
        <v>5018</v>
      </c>
      <c r="B2503" s="2" t="s">
        <v>2918</v>
      </c>
      <c r="C2503" s="2" t="s">
        <v>217</v>
      </c>
      <c r="D2503" s="2" t="s">
        <v>213</v>
      </c>
      <c r="E2503" s="2" t="s">
        <v>187</v>
      </c>
      <c r="F2503" s="8" t="s">
        <v>36</v>
      </c>
      <c r="G2503" s="8">
        <v>0</v>
      </c>
      <c r="H2503" s="8">
        <v>1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0</v>
      </c>
      <c r="U2503" s="5">
        <v>406040141</v>
      </c>
    </row>
    <row r="2504" spans="1:21" hidden="1" x14ac:dyDescent="0.25">
      <c r="A2504" s="8" t="s">
        <v>5018</v>
      </c>
      <c r="B2504" s="2" t="s">
        <v>2919</v>
      </c>
      <c r="C2504" s="2" t="s">
        <v>217</v>
      </c>
      <c r="D2504" s="2" t="s">
        <v>213</v>
      </c>
      <c r="E2504" s="2" t="s">
        <v>187</v>
      </c>
      <c r="F2504" s="8" t="s">
        <v>36</v>
      </c>
      <c r="G2504" s="8">
        <v>0</v>
      </c>
      <c r="H2504" s="8">
        <v>1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5">
        <v>406040150</v>
      </c>
    </row>
    <row r="2505" spans="1:21" hidden="1" x14ac:dyDescent="0.25">
      <c r="A2505" s="8" t="s">
        <v>5018</v>
      </c>
      <c r="B2505" s="2" t="s">
        <v>2920</v>
      </c>
      <c r="C2505" s="2" t="s">
        <v>217</v>
      </c>
      <c r="D2505" s="2" t="s">
        <v>213</v>
      </c>
      <c r="E2505" s="2" t="s">
        <v>187</v>
      </c>
      <c r="F2505" s="8" t="s">
        <v>36</v>
      </c>
      <c r="G2505" s="8">
        <v>0</v>
      </c>
      <c r="H2505" s="8">
        <v>1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0</v>
      </c>
      <c r="O2505" s="8">
        <v>0</v>
      </c>
      <c r="P2505" s="8">
        <v>1</v>
      </c>
      <c r="Q2505" s="8">
        <v>0</v>
      </c>
      <c r="R2505" s="8">
        <v>0</v>
      </c>
      <c r="S2505" s="8">
        <v>0</v>
      </c>
      <c r="T2505" s="8">
        <v>0</v>
      </c>
      <c r="U2505" s="5">
        <v>406040168</v>
      </c>
    </row>
    <row r="2506" spans="1:21" hidden="1" x14ac:dyDescent="0.25">
      <c r="A2506" s="8" t="s">
        <v>5018</v>
      </c>
      <c r="B2506" s="2" t="s">
        <v>2921</v>
      </c>
      <c r="C2506" s="2" t="s">
        <v>217</v>
      </c>
      <c r="D2506" s="2" t="s">
        <v>213</v>
      </c>
      <c r="E2506" s="2" t="s">
        <v>187</v>
      </c>
      <c r="F2506" s="8" t="s">
        <v>36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0</v>
      </c>
      <c r="M2506" s="8">
        <v>1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5">
        <v>406040176</v>
      </c>
    </row>
    <row r="2507" spans="1:21" hidden="1" x14ac:dyDescent="0.25">
      <c r="A2507" s="8" t="s">
        <v>5018</v>
      </c>
      <c r="B2507" s="2" t="s">
        <v>2922</v>
      </c>
      <c r="C2507" s="2" t="s">
        <v>217</v>
      </c>
      <c r="D2507" s="2" t="s">
        <v>213</v>
      </c>
      <c r="E2507" s="2" t="s">
        <v>187</v>
      </c>
      <c r="F2507" s="8" t="s">
        <v>36</v>
      </c>
      <c r="G2507" s="8">
        <v>0</v>
      </c>
      <c r="H2507" s="8">
        <v>1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0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5">
        <v>406040184</v>
      </c>
    </row>
    <row r="2508" spans="1:21" hidden="1" x14ac:dyDescent="0.25">
      <c r="A2508" s="8" t="s">
        <v>5018</v>
      </c>
      <c r="B2508" s="2" t="s">
        <v>2923</v>
      </c>
      <c r="C2508" s="2" t="s">
        <v>217</v>
      </c>
      <c r="D2508" s="2" t="s">
        <v>213</v>
      </c>
      <c r="E2508" s="2" t="s">
        <v>187</v>
      </c>
      <c r="F2508" s="8" t="s">
        <v>36</v>
      </c>
      <c r="G2508" s="8">
        <v>0</v>
      </c>
      <c r="H2508" s="8">
        <v>1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5">
        <v>406040192</v>
      </c>
    </row>
    <row r="2509" spans="1:21" hidden="1" x14ac:dyDescent="0.25">
      <c r="A2509" s="8" t="s">
        <v>5018</v>
      </c>
      <c r="B2509" s="2" t="s">
        <v>2924</v>
      </c>
      <c r="C2509" s="2" t="s">
        <v>217</v>
      </c>
      <c r="D2509" s="2" t="s">
        <v>213</v>
      </c>
      <c r="E2509" s="2" t="s">
        <v>187</v>
      </c>
      <c r="F2509" s="8" t="s">
        <v>36</v>
      </c>
      <c r="G2509" s="8">
        <v>0</v>
      </c>
      <c r="H2509" s="8">
        <v>1</v>
      </c>
      <c r="I2509" s="8">
        <v>1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5">
        <v>406040206</v>
      </c>
    </row>
    <row r="2510" spans="1:21" hidden="1" x14ac:dyDescent="0.25">
      <c r="A2510" s="8" t="s">
        <v>5018</v>
      </c>
      <c r="B2510" s="2" t="s">
        <v>2925</v>
      </c>
      <c r="C2510" s="2" t="s">
        <v>217</v>
      </c>
      <c r="D2510" s="2" t="s">
        <v>213</v>
      </c>
      <c r="E2510" s="2" t="s">
        <v>187</v>
      </c>
      <c r="F2510" s="8" t="s">
        <v>36</v>
      </c>
      <c r="G2510" s="8">
        <v>0</v>
      </c>
      <c r="H2510" s="8">
        <v>1</v>
      </c>
      <c r="I2510" s="8">
        <v>1</v>
      </c>
      <c r="J2510" s="8">
        <v>0</v>
      </c>
      <c r="K2510" s="8">
        <v>0</v>
      </c>
      <c r="L2510" s="8">
        <v>0</v>
      </c>
      <c r="M2510" s="8">
        <v>1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5">
        <v>406040214</v>
      </c>
    </row>
    <row r="2511" spans="1:21" hidden="1" x14ac:dyDescent="0.25">
      <c r="A2511" s="8" t="s">
        <v>5018</v>
      </c>
      <c r="B2511" s="2" t="s">
        <v>2926</v>
      </c>
      <c r="C2511" s="2" t="s">
        <v>217</v>
      </c>
      <c r="D2511" s="2" t="s">
        <v>213</v>
      </c>
      <c r="E2511" s="2" t="s">
        <v>187</v>
      </c>
      <c r="F2511" s="8" t="s">
        <v>36</v>
      </c>
      <c r="G2511" s="8">
        <v>0</v>
      </c>
      <c r="H2511" s="8">
        <v>1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0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5">
        <v>406040222</v>
      </c>
    </row>
    <row r="2512" spans="1:21" hidden="1" x14ac:dyDescent="0.25">
      <c r="A2512" s="8" t="s">
        <v>5018</v>
      </c>
      <c r="B2512" s="2" t="s">
        <v>2927</v>
      </c>
      <c r="C2512" s="2" t="s">
        <v>217</v>
      </c>
      <c r="D2512" s="2" t="s">
        <v>213</v>
      </c>
      <c r="E2512" s="2" t="s">
        <v>187</v>
      </c>
      <c r="F2512" s="8" t="s">
        <v>36</v>
      </c>
      <c r="G2512" s="8">
        <v>0</v>
      </c>
      <c r="H2512" s="8">
        <v>1</v>
      </c>
      <c r="I2512" s="8">
        <v>0</v>
      </c>
      <c r="J2512" s="8">
        <v>0</v>
      </c>
      <c r="K2512" s="8">
        <v>0</v>
      </c>
      <c r="L2512" s="8">
        <v>0</v>
      </c>
      <c r="M2512" s="8">
        <v>1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5">
        <v>406040230</v>
      </c>
    </row>
    <row r="2513" spans="1:21" hidden="1" x14ac:dyDescent="0.25">
      <c r="A2513" s="8" t="s">
        <v>5018</v>
      </c>
      <c r="B2513" s="2" t="s">
        <v>2928</v>
      </c>
      <c r="C2513" s="2" t="s">
        <v>217</v>
      </c>
      <c r="D2513" s="2" t="s">
        <v>213</v>
      </c>
      <c r="E2513" s="2" t="s">
        <v>187</v>
      </c>
      <c r="F2513" s="8" t="s">
        <v>36</v>
      </c>
      <c r="G2513" s="8">
        <v>0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0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5">
        <v>406040249</v>
      </c>
    </row>
    <row r="2514" spans="1:21" hidden="1" x14ac:dyDescent="0.25">
      <c r="A2514" s="8" t="s">
        <v>5018</v>
      </c>
      <c r="B2514" s="2" t="s">
        <v>2929</v>
      </c>
      <c r="C2514" s="2" t="s">
        <v>217</v>
      </c>
      <c r="D2514" s="2" t="s">
        <v>213</v>
      </c>
      <c r="E2514" s="2" t="s">
        <v>187</v>
      </c>
      <c r="F2514" s="8" t="s">
        <v>36</v>
      </c>
      <c r="G2514" s="8">
        <v>0</v>
      </c>
      <c r="H2514" s="8">
        <v>1</v>
      </c>
      <c r="I2514" s="8">
        <v>1</v>
      </c>
      <c r="J2514" s="8">
        <v>0</v>
      </c>
      <c r="K2514" s="8">
        <v>0</v>
      </c>
      <c r="L2514" s="8">
        <v>0</v>
      </c>
      <c r="M2514" s="8">
        <v>1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5">
        <v>406040257</v>
      </c>
    </row>
    <row r="2515" spans="1:21" hidden="1" x14ac:dyDescent="0.25">
      <c r="A2515" s="8" t="s">
        <v>5018</v>
      </c>
      <c r="B2515" s="2" t="s">
        <v>2930</v>
      </c>
      <c r="C2515" s="2" t="s">
        <v>217</v>
      </c>
      <c r="D2515" s="2" t="s">
        <v>213</v>
      </c>
      <c r="E2515" s="2" t="s">
        <v>187</v>
      </c>
      <c r="F2515" s="8" t="s">
        <v>36</v>
      </c>
      <c r="G2515" s="8">
        <v>0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1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5">
        <v>406040265</v>
      </c>
    </row>
    <row r="2516" spans="1:21" hidden="1" x14ac:dyDescent="0.25">
      <c r="A2516" s="8" t="s">
        <v>5018</v>
      </c>
      <c r="B2516" s="2" t="s">
        <v>2931</v>
      </c>
      <c r="C2516" s="2" t="s">
        <v>217</v>
      </c>
      <c r="D2516" s="2" t="s">
        <v>213</v>
      </c>
      <c r="E2516" s="2" t="s">
        <v>187</v>
      </c>
      <c r="F2516" s="8" t="s">
        <v>36</v>
      </c>
      <c r="G2516" s="8">
        <v>0</v>
      </c>
      <c r="H2516" s="8">
        <v>1</v>
      </c>
      <c r="I2516" s="8">
        <v>1</v>
      </c>
      <c r="J2516" s="8">
        <v>0</v>
      </c>
      <c r="K2516" s="8">
        <v>0</v>
      </c>
      <c r="L2516" s="8">
        <v>0</v>
      </c>
      <c r="M2516" s="8">
        <v>1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5">
        <v>406040273</v>
      </c>
    </row>
    <row r="2517" spans="1:21" hidden="1" x14ac:dyDescent="0.25">
      <c r="A2517" s="8" t="s">
        <v>5018</v>
      </c>
      <c r="B2517" s="2" t="s">
        <v>2932</v>
      </c>
      <c r="C2517" s="2" t="s">
        <v>217</v>
      </c>
      <c r="D2517" s="2" t="s">
        <v>213</v>
      </c>
      <c r="E2517" s="2" t="s">
        <v>187</v>
      </c>
      <c r="F2517" s="8" t="s">
        <v>36</v>
      </c>
      <c r="G2517" s="8">
        <v>0</v>
      </c>
      <c r="H2517" s="8">
        <v>1</v>
      </c>
      <c r="I2517" s="8">
        <v>0</v>
      </c>
      <c r="J2517" s="8">
        <v>0</v>
      </c>
      <c r="K2517" s="8">
        <v>0</v>
      </c>
      <c r="L2517" s="8">
        <v>0</v>
      </c>
      <c r="M2517" s="8">
        <v>1</v>
      </c>
      <c r="N2517" s="8">
        <v>0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5">
        <v>406040281</v>
      </c>
    </row>
    <row r="2518" spans="1:21" hidden="1" x14ac:dyDescent="0.25">
      <c r="A2518" s="8" t="s">
        <v>5018</v>
      </c>
      <c r="B2518" s="2" t="s">
        <v>2933</v>
      </c>
      <c r="C2518" s="2" t="s">
        <v>217</v>
      </c>
      <c r="D2518" s="2" t="s">
        <v>213</v>
      </c>
      <c r="E2518" s="2" t="s">
        <v>187</v>
      </c>
      <c r="F2518" s="8" t="s">
        <v>36</v>
      </c>
      <c r="G2518" s="8">
        <v>0</v>
      </c>
      <c r="H2518" s="8">
        <v>1</v>
      </c>
      <c r="I2518" s="8">
        <v>1</v>
      </c>
      <c r="J2518" s="8">
        <v>0</v>
      </c>
      <c r="K2518" s="8">
        <v>0</v>
      </c>
      <c r="L2518" s="8">
        <v>0</v>
      </c>
      <c r="M2518" s="8">
        <v>1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5">
        <v>406040290</v>
      </c>
    </row>
    <row r="2519" spans="1:21" hidden="1" x14ac:dyDescent="0.25">
      <c r="A2519" s="8" t="s">
        <v>5018</v>
      </c>
      <c r="B2519" s="2" t="s">
        <v>2934</v>
      </c>
      <c r="C2519" s="2" t="s">
        <v>217</v>
      </c>
      <c r="D2519" s="2" t="s">
        <v>213</v>
      </c>
      <c r="E2519" s="2" t="s">
        <v>187</v>
      </c>
      <c r="F2519" s="8" t="s">
        <v>36</v>
      </c>
      <c r="G2519" s="8">
        <v>0</v>
      </c>
      <c r="H2519" s="8">
        <v>1</v>
      </c>
      <c r="I2519" s="8">
        <v>1</v>
      </c>
      <c r="J2519" s="8">
        <v>0</v>
      </c>
      <c r="K2519" s="8">
        <v>0</v>
      </c>
      <c r="L2519" s="8">
        <v>0</v>
      </c>
      <c r="M2519" s="8">
        <v>1</v>
      </c>
      <c r="N2519" s="8">
        <v>0</v>
      </c>
      <c r="O2519" s="8">
        <v>0</v>
      </c>
      <c r="P2519" s="8">
        <v>1</v>
      </c>
      <c r="Q2519" s="8">
        <v>0</v>
      </c>
      <c r="R2519" s="8">
        <v>0</v>
      </c>
      <c r="S2519" s="8">
        <v>0</v>
      </c>
      <c r="T2519" s="8">
        <v>0</v>
      </c>
      <c r="U2519" s="5">
        <v>406040303</v>
      </c>
    </row>
    <row r="2520" spans="1:21" hidden="1" x14ac:dyDescent="0.25">
      <c r="A2520" s="8" t="s">
        <v>5018</v>
      </c>
      <c r="B2520" s="2" t="s">
        <v>2935</v>
      </c>
      <c r="C2520" s="2" t="s">
        <v>217</v>
      </c>
      <c r="D2520" s="2" t="s">
        <v>213</v>
      </c>
      <c r="E2520" s="2" t="s">
        <v>187</v>
      </c>
      <c r="F2520" s="8" t="s">
        <v>36</v>
      </c>
      <c r="G2520" s="8">
        <v>0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5">
        <v>406040311</v>
      </c>
    </row>
    <row r="2521" spans="1:21" hidden="1" x14ac:dyDescent="0.25">
      <c r="A2521" s="8" t="s">
        <v>5018</v>
      </c>
      <c r="B2521" s="2" t="s">
        <v>2936</v>
      </c>
      <c r="C2521" s="2" t="s">
        <v>217</v>
      </c>
      <c r="D2521" s="2" t="s">
        <v>213</v>
      </c>
      <c r="E2521" s="2" t="s">
        <v>187</v>
      </c>
      <c r="F2521" s="8" t="s">
        <v>36</v>
      </c>
      <c r="G2521" s="8">
        <v>0</v>
      </c>
      <c r="H2521" s="8">
        <v>1</v>
      </c>
      <c r="I2521" s="8">
        <v>1</v>
      </c>
      <c r="J2521" s="8">
        <v>0</v>
      </c>
      <c r="K2521" s="8">
        <v>0</v>
      </c>
      <c r="L2521" s="8">
        <v>0</v>
      </c>
      <c r="M2521" s="8">
        <v>1</v>
      </c>
      <c r="N2521" s="8">
        <v>0</v>
      </c>
      <c r="O2521" s="8">
        <v>0</v>
      </c>
      <c r="P2521" s="8">
        <v>1</v>
      </c>
      <c r="Q2521" s="8">
        <v>0</v>
      </c>
      <c r="R2521" s="8">
        <v>0</v>
      </c>
      <c r="S2521" s="8">
        <v>0</v>
      </c>
      <c r="T2521" s="8">
        <v>0</v>
      </c>
      <c r="U2521" s="5">
        <v>406040320</v>
      </c>
    </row>
    <row r="2522" spans="1:21" hidden="1" x14ac:dyDescent="0.25">
      <c r="A2522" s="8" t="s">
        <v>5018</v>
      </c>
      <c r="B2522" s="2" t="s">
        <v>2937</v>
      </c>
      <c r="C2522" s="2" t="s">
        <v>217</v>
      </c>
      <c r="D2522" s="2" t="s">
        <v>213</v>
      </c>
      <c r="E2522" s="2" t="s">
        <v>187</v>
      </c>
      <c r="F2522" s="8" t="s">
        <v>36</v>
      </c>
      <c r="G2522" s="8">
        <v>0</v>
      </c>
      <c r="H2522" s="8">
        <v>1</v>
      </c>
      <c r="I2522" s="8">
        <v>1</v>
      </c>
      <c r="J2522" s="8">
        <v>0</v>
      </c>
      <c r="K2522" s="8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5">
        <v>406040338</v>
      </c>
    </row>
    <row r="2523" spans="1:21" hidden="1" x14ac:dyDescent="0.25">
      <c r="A2523" s="8" t="s">
        <v>5018</v>
      </c>
      <c r="B2523" s="2" t="s">
        <v>2938</v>
      </c>
      <c r="C2523" s="2" t="s">
        <v>218</v>
      </c>
      <c r="D2523" s="2" t="s">
        <v>213</v>
      </c>
      <c r="E2523" s="2" t="s">
        <v>187</v>
      </c>
      <c r="F2523" s="8" t="s">
        <v>36</v>
      </c>
      <c r="G2523" s="8">
        <v>0</v>
      </c>
      <c r="H2523" s="8">
        <v>1</v>
      </c>
      <c r="I2523" s="8">
        <v>1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5">
        <v>406050015</v>
      </c>
    </row>
    <row r="2524" spans="1:21" hidden="1" x14ac:dyDescent="0.25">
      <c r="A2524" s="8" t="s">
        <v>5018</v>
      </c>
      <c r="B2524" s="2" t="s">
        <v>2939</v>
      </c>
      <c r="C2524" s="2" t="s">
        <v>218</v>
      </c>
      <c r="D2524" s="2" t="s">
        <v>213</v>
      </c>
      <c r="E2524" s="2" t="s">
        <v>187</v>
      </c>
      <c r="F2524" s="8" t="s">
        <v>36</v>
      </c>
      <c r="G2524" s="8">
        <v>0</v>
      </c>
      <c r="H2524" s="8">
        <v>1</v>
      </c>
      <c r="I2524" s="8">
        <v>1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5">
        <v>406050023</v>
      </c>
    </row>
    <row r="2525" spans="1:21" hidden="1" x14ac:dyDescent="0.25">
      <c r="A2525" s="8" t="s">
        <v>5018</v>
      </c>
      <c r="B2525" s="2" t="s">
        <v>2940</v>
      </c>
      <c r="C2525" s="2" t="s">
        <v>218</v>
      </c>
      <c r="D2525" s="2" t="s">
        <v>213</v>
      </c>
      <c r="E2525" s="2" t="s">
        <v>187</v>
      </c>
      <c r="F2525" s="8" t="s">
        <v>36</v>
      </c>
      <c r="G2525" s="8">
        <v>0</v>
      </c>
      <c r="H2525" s="8">
        <v>1</v>
      </c>
      <c r="I2525" s="8">
        <v>1</v>
      </c>
      <c r="J2525" s="8">
        <v>0</v>
      </c>
      <c r="K2525" s="8">
        <v>0</v>
      </c>
      <c r="L2525" s="8">
        <v>0</v>
      </c>
      <c r="M2525" s="8">
        <v>1</v>
      </c>
      <c r="N2525" s="8">
        <v>0</v>
      </c>
      <c r="O2525" s="8">
        <v>0</v>
      </c>
      <c r="P2525" s="8">
        <v>1</v>
      </c>
      <c r="Q2525" s="8">
        <v>0</v>
      </c>
      <c r="R2525" s="8">
        <v>0</v>
      </c>
      <c r="S2525" s="8">
        <v>0</v>
      </c>
      <c r="T2525" s="8">
        <v>0</v>
      </c>
      <c r="U2525" s="5">
        <v>406050031</v>
      </c>
    </row>
    <row r="2526" spans="1:21" hidden="1" x14ac:dyDescent="0.25">
      <c r="A2526" s="8" t="s">
        <v>5018</v>
      </c>
      <c r="B2526" s="2" t="s">
        <v>2941</v>
      </c>
      <c r="C2526" s="2" t="s">
        <v>218</v>
      </c>
      <c r="D2526" s="2" t="s">
        <v>213</v>
      </c>
      <c r="E2526" s="2" t="s">
        <v>187</v>
      </c>
      <c r="F2526" s="8" t="s">
        <v>36</v>
      </c>
      <c r="G2526" s="8">
        <v>0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1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5">
        <v>406050040</v>
      </c>
    </row>
    <row r="2527" spans="1:21" hidden="1" x14ac:dyDescent="0.25">
      <c r="A2527" s="8" t="s">
        <v>5018</v>
      </c>
      <c r="B2527" s="2" t="s">
        <v>2942</v>
      </c>
      <c r="C2527" s="2" t="s">
        <v>218</v>
      </c>
      <c r="D2527" s="2" t="s">
        <v>213</v>
      </c>
      <c r="E2527" s="2" t="s">
        <v>187</v>
      </c>
      <c r="F2527" s="8" t="s">
        <v>36</v>
      </c>
      <c r="G2527" s="8">
        <v>0</v>
      </c>
      <c r="H2527" s="8">
        <v>1</v>
      </c>
      <c r="I2527" s="8">
        <v>1</v>
      </c>
      <c r="J2527" s="8">
        <v>0</v>
      </c>
      <c r="K2527" s="8">
        <v>0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5">
        <v>406050058</v>
      </c>
    </row>
    <row r="2528" spans="1:21" hidden="1" x14ac:dyDescent="0.25">
      <c r="A2528" s="8" t="s">
        <v>5018</v>
      </c>
      <c r="B2528" s="2" t="s">
        <v>2943</v>
      </c>
      <c r="C2528" s="2" t="s">
        <v>218</v>
      </c>
      <c r="D2528" s="2" t="s">
        <v>213</v>
      </c>
      <c r="E2528" s="2" t="s">
        <v>187</v>
      </c>
      <c r="F2528" s="8" t="s">
        <v>36</v>
      </c>
      <c r="G2528" s="8">
        <v>0</v>
      </c>
      <c r="H2528" s="8">
        <v>1</v>
      </c>
      <c r="I2528" s="8">
        <v>1</v>
      </c>
      <c r="J2528" s="8">
        <v>0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5">
        <v>406050066</v>
      </c>
    </row>
    <row r="2529" spans="1:21" hidden="1" x14ac:dyDescent="0.25">
      <c r="A2529" s="8" t="s">
        <v>5018</v>
      </c>
      <c r="B2529" s="2" t="s">
        <v>2944</v>
      </c>
      <c r="C2529" s="2" t="s">
        <v>218</v>
      </c>
      <c r="D2529" s="2" t="s">
        <v>213</v>
      </c>
      <c r="E2529" s="2" t="s">
        <v>187</v>
      </c>
      <c r="F2529" s="8" t="s">
        <v>36</v>
      </c>
      <c r="G2529" s="8">
        <v>0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1</v>
      </c>
      <c r="N2529" s="8">
        <v>0</v>
      </c>
      <c r="O2529" s="8">
        <v>0</v>
      </c>
      <c r="P2529" s="8">
        <v>1</v>
      </c>
      <c r="Q2529" s="8">
        <v>0</v>
      </c>
      <c r="R2529" s="8">
        <v>0</v>
      </c>
      <c r="S2529" s="8">
        <v>0</v>
      </c>
      <c r="T2529" s="8">
        <v>0</v>
      </c>
      <c r="U2529" s="5">
        <v>406050074</v>
      </c>
    </row>
    <row r="2530" spans="1:21" hidden="1" x14ac:dyDescent="0.25">
      <c r="A2530" s="8" t="s">
        <v>5018</v>
      </c>
      <c r="B2530" s="2" t="s">
        <v>2945</v>
      </c>
      <c r="C2530" s="2" t="s">
        <v>218</v>
      </c>
      <c r="D2530" s="2" t="s">
        <v>213</v>
      </c>
      <c r="E2530" s="2" t="s">
        <v>187</v>
      </c>
      <c r="F2530" s="8" t="s">
        <v>36</v>
      </c>
      <c r="G2530" s="8">
        <v>0</v>
      </c>
      <c r="H2530" s="8">
        <v>1</v>
      </c>
      <c r="I2530" s="8">
        <v>1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1</v>
      </c>
      <c r="Q2530" s="8">
        <v>0</v>
      </c>
      <c r="R2530" s="8">
        <v>0</v>
      </c>
      <c r="S2530" s="8">
        <v>0</v>
      </c>
      <c r="T2530" s="8">
        <v>0</v>
      </c>
      <c r="U2530" s="5">
        <v>406050082</v>
      </c>
    </row>
    <row r="2531" spans="1:21" hidden="1" x14ac:dyDescent="0.25">
      <c r="A2531" s="8" t="s">
        <v>5018</v>
      </c>
      <c r="B2531" s="2" t="s">
        <v>2945</v>
      </c>
      <c r="C2531" s="2" t="s">
        <v>218</v>
      </c>
      <c r="D2531" s="2" t="s">
        <v>213</v>
      </c>
      <c r="E2531" s="2" t="s">
        <v>187</v>
      </c>
      <c r="F2531" s="8" t="s">
        <v>36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1</v>
      </c>
      <c r="Q2531" s="8">
        <v>0</v>
      </c>
      <c r="R2531" s="8">
        <v>0</v>
      </c>
      <c r="S2531" s="8">
        <v>0</v>
      </c>
      <c r="T2531" s="8">
        <v>0</v>
      </c>
      <c r="U2531" s="5">
        <v>406050090</v>
      </c>
    </row>
    <row r="2532" spans="1:21" hidden="1" x14ac:dyDescent="0.25">
      <c r="A2532" s="8" t="s">
        <v>5018</v>
      </c>
      <c r="B2532" s="2" t="s">
        <v>2946</v>
      </c>
      <c r="C2532" s="2" t="s">
        <v>218</v>
      </c>
      <c r="D2532" s="2" t="s">
        <v>213</v>
      </c>
      <c r="E2532" s="2" t="s">
        <v>187</v>
      </c>
      <c r="F2532" s="8" t="s">
        <v>36</v>
      </c>
      <c r="G2532" s="8">
        <v>0</v>
      </c>
      <c r="H2532" s="8">
        <v>1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0</v>
      </c>
      <c r="P2532" s="8">
        <v>1</v>
      </c>
      <c r="Q2532" s="8">
        <v>0</v>
      </c>
      <c r="R2532" s="8">
        <v>0</v>
      </c>
      <c r="S2532" s="8">
        <v>0</v>
      </c>
      <c r="T2532" s="8">
        <v>0</v>
      </c>
      <c r="U2532" s="5">
        <v>406050104</v>
      </c>
    </row>
    <row r="2533" spans="1:21" hidden="1" x14ac:dyDescent="0.25">
      <c r="A2533" s="8" t="s">
        <v>5018</v>
      </c>
      <c r="B2533" s="2" t="s">
        <v>2947</v>
      </c>
      <c r="C2533" s="2" t="s">
        <v>218</v>
      </c>
      <c r="D2533" s="2" t="s">
        <v>213</v>
      </c>
      <c r="E2533" s="2" t="s">
        <v>187</v>
      </c>
      <c r="F2533" s="8" t="s">
        <v>36</v>
      </c>
      <c r="G2533" s="8">
        <v>0</v>
      </c>
      <c r="H2533" s="8">
        <v>1</v>
      </c>
      <c r="I2533" s="8">
        <v>1</v>
      </c>
      <c r="J2533" s="8">
        <v>0</v>
      </c>
      <c r="K2533" s="8">
        <v>0</v>
      </c>
      <c r="L2533" s="8">
        <v>0</v>
      </c>
      <c r="M2533" s="8">
        <v>1</v>
      </c>
      <c r="N2533" s="8">
        <v>0</v>
      </c>
      <c r="O2533" s="8">
        <v>0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5">
        <v>406050112</v>
      </c>
    </row>
    <row r="2534" spans="1:21" hidden="1" x14ac:dyDescent="0.25">
      <c r="A2534" s="8" t="s">
        <v>5018</v>
      </c>
      <c r="B2534" s="2" t="s">
        <v>2948</v>
      </c>
      <c r="C2534" s="2" t="s">
        <v>218</v>
      </c>
      <c r="D2534" s="2" t="s">
        <v>213</v>
      </c>
      <c r="E2534" s="2" t="s">
        <v>187</v>
      </c>
      <c r="F2534" s="8" t="s">
        <v>36</v>
      </c>
      <c r="G2534" s="8">
        <v>0</v>
      </c>
      <c r="H2534" s="8">
        <v>1</v>
      </c>
      <c r="I2534" s="8">
        <v>1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5">
        <v>406050120</v>
      </c>
    </row>
    <row r="2535" spans="1:21" hidden="1" x14ac:dyDescent="0.25">
      <c r="A2535" s="8" t="s">
        <v>5018</v>
      </c>
      <c r="B2535" s="2" t="s">
        <v>2949</v>
      </c>
      <c r="C2535" s="2" t="s">
        <v>218</v>
      </c>
      <c r="D2535" s="2" t="s">
        <v>213</v>
      </c>
      <c r="E2535" s="2" t="s">
        <v>187</v>
      </c>
      <c r="F2535" s="8" t="s">
        <v>36</v>
      </c>
      <c r="G2535" s="8">
        <v>0</v>
      </c>
      <c r="H2535" s="8">
        <v>1</v>
      </c>
      <c r="I2535" s="8">
        <v>1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5">
        <v>406050139</v>
      </c>
    </row>
    <row r="2536" spans="1:21" hidden="1" x14ac:dyDescent="0.25">
      <c r="A2536" s="8" t="s">
        <v>5018</v>
      </c>
      <c r="B2536" s="2" t="s">
        <v>2950</v>
      </c>
      <c r="C2536" s="2" t="s">
        <v>220</v>
      </c>
      <c r="D2536" s="2" t="s">
        <v>219</v>
      </c>
      <c r="E2536" s="2" t="s">
        <v>187</v>
      </c>
      <c r="F2536" s="8" t="s">
        <v>36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5">
        <v>407010017</v>
      </c>
    </row>
    <row r="2537" spans="1:21" hidden="1" x14ac:dyDescent="0.25">
      <c r="A2537" s="8" t="s">
        <v>5018</v>
      </c>
      <c r="B2537" s="2" t="s">
        <v>2951</v>
      </c>
      <c r="C2537" s="2" t="s">
        <v>220</v>
      </c>
      <c r="D2537" s="2" t="s">
        <v>219</v>
      </c>
      <c r="E2537" s="2" t="s">
        <v>187</v>
      </c>
      <c r="F2537" s="8" t="s">
        <v>24</v>
      </c>
      <c r="G2537" s="8">
        <v>0</v>
      </c>
      <c r="H2537" s="8">
        <v>1</v>
      </c>
      <c r="I2537" s="8">
        <v>1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5">
        <v>407010025</v>
      </c>
    </row>
    <row r="2538" spans="1:21" hidden="1" x14ac:dyDescent="0.25">
      <c r="A2538" s="8" t="s">
        <v>5018</v>
      </c>
      <c r="B2538" s="2" t="s">
        <v>2952</v>
      </c>
      <c r="C2538" s="2" t="s">
        <v>220</v>
      </c>
      <c r="D2538" s="2" t="s">
        <v>219</v>
      </c>
      <c r="E2538" s="2" t="s">
        <v>187</v>
      </c>
      <c r="F2538" s="8" t="s">
        <v>24</v>
      </c>
      <c r="G2538" s="8">
        <v>0</v>
      </c>
      <c r="H2538" s="8">
        <v>1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5">
        <v>407010033</v>
      </c>
    </row>
    <row r="2539" spans="1:21" hidden="1" x14ac:dyDescent="0.25">
      <c r="A2539" s="8" t="s">
        <v>5018</v>
      </c>
      <c r="B2539" s="2" t="s">
        <v>2953</v>
      </c>
      <c r="C2539" s="2" t="s">
        <v>220</v>
      </c>
      <c r="D2539" s="2" t="s">
        <v>219</v>
      </c>
      <c r="E2539" s="2" t="s">
        <v>187</v>
      </c>
      <c r="F2539" s="8" t="s">
        <v>24</v>
      </c>
      <c r="G2539" s="8">
        <v>0</v>
      </c>
      <c r="H2539" s="8">
        <v>1</v>
      </c>
      <c r="I2539" s="8">
        <v>0</v>
      </c>
      <c r="J2539" s="8">
        <v>0</v>
      </c>
      <c r="K2539" s="8">
        <v>0</v>
      </c>
      <c r="L2539" s="8">
        <v>0</v>
      </c>
      <c r="M2539" s="8">
        <v>1</v>
      </c>
      <c r="N2539" s="8">
        <v>0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5">
        <v>407010041</v>
      </c>
    </row>
    <row r="2540" spans="1:21" hidden="1" x14ac:dyDescent="0.25">
      <c r="A2540" s="8" t="s">
        <v>5018</v>
      </c>
      <c r="B2540" s="2" t="s">
        <v>2954</v>
      </c>
      <c r="C2540" s="2" t="s">
        <v>220</v>
      </c>
      <c r="D2540" s="2" t="s">
        <v>219</v>
      </c>
      <c r="E2540" s="2" t="s">
        <v>187</v>
      </c>
      <c r="F2540" s="8" t="s">
        <v>24</v>
      </c>
      <c r="G2540" s="8">
        <v>0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1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5">
        <v>407010050</v>
      </c>
    </row>
    <row r="2541" spans="1:21" hidden="1" x14ac:dyDescent="0.25">
      <c r="A2541" s="8" t="s">
        <v>5018</v>
      </c>
      <c r="B2541" s="2" t="s">
        <v>2955</v>
      </c>
      <c r="C2541" s="2" t="s">
        <v>220</v>
      </c>
      <c r="D2541" s="2" t="s">
        <v>219</v>
      </c>
      <c r="E2541" s="2" t="s">
        <v>187</v>
      </c>
      <c r="F2541" s="8" t="s">
        <v>24</v>
      </c>
      <c r="G2541" s="8">
        <v>0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5">
        <v>407010068</v>
      </c>
    </row>
    <row r="2542" spans="1:21" hidden="1" x14ac:dyDescent="0.25">
      <c r="A2542" s="8" t="s">
        <v>5018</v>
      </c>
      <c r="B2542" s="2" t="s">
        <v>2956</v>
      </c>
      <c r="C2542" s="2" t="s">
        <v>220</v>
      </c>
      <c r="D2542" s="2" t="s">
        <v>219</v>
      </c>
      <c r="E2542" s="2" t="s">
        <v>187</v>
      </c>
      <c r="F2542" s="8" t="s">
        <v>24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5">
        <v>407010076</v>
      </c>
    </row>
    <row r="2543" spans="1:21" hidden="1" x14ac:dyDescent="0.25">
      <c r="A2543" s="8" t="s">
        <v>5018</v>
      </c>
      <c r="B2543" s="2" t="s">
        <v>2957</v>
      </c>
      <c r="C2543" s="2" t="s">
        <v>220</v>
      </c>
      <c r="D2543" s="2" t="s">
        <v>219</v>
      </c>
      <c r="E2543" s="2" t="s">
        <v>187</v>
      </c>
      <c r="F2543" s="8" t="s">
        <v>24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0</v>
      </c>
      <c r="M2543" s="8">
        <v>1</v>
      </c>
      <c r="N2543" s="8">
        <v>0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5">
        <v>407010084</v>
      </c>
    </row>
    <row r="2544" spans="1:21" hidden="1" x14ac:dyDescent="0.25">
      <c r="A2544" s="8" t="s">
        <v>5018</v>
      </c>
      <c r="B2544" s="2" t="s">
        <v>2958</v>
      </c>
      <c r="C2544" s="2" t="s">
        <v>220</v>
      </c>
      <c r="D2544" s="2" t="s">
        <v>219</v>
      </c>
      <c r="E2544" s="2" t="s">
        <v>187</v>
      </c>
      <c r="F2544" s="8" t="s">
        <v>24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0</v>
      </c>
      <c r="O2544" s="8">
        <v>0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5">
        <v>407010092</v>
      </c>
    </row>
    <row r="2545" spans="1:21" hidden="1" x14ac:dyDescent="0.25">
      <c r="A2545" s="8" t="s">
        <v>5018</v>
      </c>
      <c r="B2545" s="2" t="s">
        <v>2959</v>
      </c>
      <c r="C2545" s="2" t="s">
        <v>220</v>
      </c>
      <c r="D2545" s="2" t="s">
        <v>219</v>
      </c>
      <c r="E2545" s="2" t="s">
        <v>187</v>
      </c>
      <c r="F2545" s="8" t="s">
        <v>24</v>
      </c>
      <c r="G2545" s="8">
        <v>0</v>
      </c>
      <c r="H2545" s="8">
        <v>1</v>
      </c>
      <c r="I2545" s="8">
        <v>0</v>
      </c>
      <c r="J2545" s="8">
        <v>0</v>
      </c>
      <c r="K2545" s="8">
        <v>0</v>
      </c>
      <c r="L2545" s="8">
        <v>0</v>
      </c>
      <c r="M2545" s="8">
        <v>1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5">
        <v>407010106</v>
      </c>
    </row>
    <row r="2546" spans="1:21" hidden="1" x14ac:dyDescent="0.25">
      <c r="A2546" s="8" t="s">
        <v>5018</v>
      </c>
      <c r="B2546" s="2" t="s">
        <v>2960</v>
      </c>
      <c r="C2546" s="2" t="s">
        <v>220</v>
      </c>
      <c r="D2546" s="2" t="s">
        <v>219</v>
      </c>
      <c r="E2546" s="2" t="s">
        <v>187</v>
      </c>
      <c r="F2546" s="8" t="s">
        <v>24</v>
      </c>
      <c r="G2546" s="8">
        <v>0</v>
      </c>
      <c r="H2546" s="8">
        <v>1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5">
        <v>407010114</v>
      </c>
    </row>
    <row r="2547" spans="1:21" hidden="1" x14ac:dyDescent="0.25">
      <c r="A2547" s="8" t="s">
        <v>5018</v>
      </c>
      <c r="B2547" s="2" t="s">
        <v>2961</v>
      </c>
      <c r="C2547" s="2" t="s">
        <v>220</v>
      </c>
      <c r="D2547" s="2" t="s">
        <v>219</v>
      </c>
      <c r="E2547" s="2" t="s">
        <v>187</v>
      </c>
      <c r="F2547" s="8" t="s">
        <v>36</v>
      </c>
      <c r="G2547" s="8">
        <v>0</v>
      </c>
      <c r="H2547" s="8">
        <v>1</v>
      </c>
      <c r="I2547" s="8">
        <v>0</v>
      </c>
      <c r="J2547" s="8">
        <v>0</v>
      </c>
      <c r="K2547" s="8">
        <v>0</v>
      </c>
      <c r="L2547" s="8">
        <v>0</v>
      </c>
      <c r="M2547" s="8">
        <v>1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5">
        <v>407010122</v>
      </c>
    </row>
    <row r="2548" spans="1:21" hidden="1" x14ac:dyDescent="0.25">
      <c r="A2548" s="8" t="s">
        <v>5018</v>
      </c>
      <c r="B2548" s="2" t="s">
        <v>2962</v>
      </c>
      <c r="C2548" s="2" t="s">
        <v>220</v>
      </c>
      <c r="D2548" s="2" t="s">
        <v>219</v>
      </c>
      <c r="E2548" s="2" t="s">
        <v>187</v>
      </c>
      <c r="F2548" s="8" t="s">
        <v>24</v>
      </c>
      <c r="G2548" s="8">
        <v>0</v>
      </c>
      <c r="H2548" s="8">
        <v>1</v>
      </c>
      <c r="I2548" s="8">
        <v>0</v>
      </c>
      <c r="J2548" s="8">
        <v>0</v>
      </c>
      <c r="K2548" s="8">
        <v>0</v>
      </c>
      <c r="L2548" s="8">
        <v>0</v>
      </c>
      <c r="M2548" s="8">
        <v>1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5">
        <v>407010130</v>
      </c>
    </row>
    <row r="2549" spans="1:21" hidden="1" x14ac:dyDescent="0.25">
      <c r="A2549" s="8" t="s">
        <v>5018</v>
      </c>
      <c r="B2549" s="2" t="s">
        <v>2963</v>
      </c>
      <c r="C2549" s="2" t="s">
        <v>220</v>
      </c>
      <c r="D2549" s="2" t="s">
        <v>219</v>
      </c>
      <c r="E2549" s="2" t="s">
        <v>187</v>
      </c>
      <c r="F2549" s="8" t="s">
        <v>24</v>
      </c>
      <c r="G2549" s="8">
        <v>0</v>
      </c>
      <c r="H2549" s="8">
        <v>1</v>
      </c>
      <c r="I2549" s="8">
        <v>0</v>
      </c>
      <c r="J2549" s="8">
        <v>0</v>
      </c>
      <c r="K2549" s="8">
        <v>0</v>
      </c>
      <c r="L2549" s="8">
        <v>0</v>
      </c>
      <c r="M2549" s="8">
        <v>1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5">
        <v>407010149</v>
      </c>
    </row>
    <row r="2550" spans="1:21" hidden="1" x14ac:dyDescent="0.25">
      <c r="A2550" s="8" t="s">
        <v>5018</v>
      </c>
      <c r="B2550" s="2" t="s">
        <v>2964</v>
      </c>
      <c r="C2550" s="2" t="s">
        <v>220</v>
      </c>
      <c r="D2550" s="2" t="s">
        <v>219</v>
      </c>
      <c r="E2550" s="2" t="s">
        <v>187</v>
      </c>
      <c r="F2550" s="8" t="s">
        <v>24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5">
        <v>407010157</v>
      </c>
    </row>
    <row r="2551" spans="1:21" hidden="1" x14ac:dyDescent="0.25">
      <c r="A2551" s="8" t="s">
        <v>5018</v>
      </c>
      <c r="B2551" s="2" t="s">
        <v>2965</v>
      </c>
      <c r="C2551" s="2" t="s">
        <v>220</v>
      </c>
      <c r="D2551" s="2" t="s">
        <v>219</v>
      </c>
      <c r="E2551" s="2" t="s">
        <v>187</v>
      </c>
      <c r="F2551" s="8" t="s">
        <v>24</v>
      </c>
      <c r="G2551" s="8">
        <v>0</v>
      </c>
      <c r="H2551" s="8">
        <v>1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5">
        <v>407010165</v>
      </c>
    </row>
    <row r="2552" spans="1:21" hidden="1" x14ac:dyDescent="0.25">
      <c r="A2552" s="8" t="s">
        <v>5018</v>
      </c>
      <c r="B2552" s="2" t="s">
        <v>2966</v>
      </c>
      <c r="C2552" s="2" t="s">
        <v>220</v>
      </c>
      <c r="D2552" s="2" t="s">
        <v>219</v>
      </c>
      <c r="E2552" s="2" t="s">
        <v>187</v>
      </c>
      <c r="F2552" s="8" t="s">
        <v>36</v>
      </c>
      <c r="G2552" s="8">
        <v>0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1</v>
      </c>
      <c r="Q2552" s="8">
        <v>0</v>
      </c>
      <c r="R2552" s="8">
        <v>0</v>
      </c>
      <c r="S2552" s="8">
        <v>0</v>
      </c>
      <c r="T2552" s="8">
        <v>0</v>
      </c>
      <c r="U2552" s="5">
        <v>407010173</v>
      </c>
    </row>
    <row r="2553" spans="1:21" hidden="1" x14ac:dyDescent="0.25">
      <c r="A2553" s="8" t="s">
        <v>5018</v>
      </c>
      <c r="B2553" s="2" t="s">
        <v>2967</v>
      </c>
      <c r="C2553" s="2" t="s">
        <v>220</v>
      </c>
      <c r="D2553" s="2" t="s">
        <v>219</v>
      </c>
      <c r="E2553" s="2" t="s">
        <v>187</v>
      </c>
      <c r="F2553" s="8" t="s">
        <v>36</v>
      </c>
      <c r="G2553" s="8">
        <v>0</v>
      </c>
      <c r="H2553" s="8">
        <v>1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0</v>
      </c>
      <c r="O2553" s="8">
        <v>0</v>
      </c>
      <c r="P2553" s="8">
        <v>1</v>
      </c>
      <c r="Q2553" s="8">
        <v>0</v>
      </c>
      <c r="R2553" s="8">
        <v>0</v>
      </c>
      <c r="S2553" s="8">
        <v>0</v>
      </c>
      <c r="T2553" s="8">
        <v>0</v>
      </c>
      <c r="U2553" s="5">
        <v>407010181</v>
      </c>
    </row>
    <row r="2554" spans="1:21" hidden="1" x14ac:dyDescent="0.25">
      <c r="A2554" s="8" t="s">
        <v>5018</v>
      </c>
      <c r="B2554" s="2" t="s">
        <v>2968</v>
      </c>
      <c r="C2554" s="2" t="s">
        <v>220</v>
      </c>
      <c r="D2554" s="2" t="s">
        <v>219</v>
      </c>
      <c r="E2554" s="2" t="s">
        <v>187</v>
      </c>
      <c r="F2554" s="8" t="s">
        <v>24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5">
        <v>407010190</v>
      </c>
    </row>
    <row r="2555" spans="1:21" hidden="1" x14ac:dyDescent="0.25">
      <c r="A2555" s="8" t="s">
        <v>5018</v>
      </c>
      <c r="B2555" s="2" t="s">
        <v>2969</v>
      </c>
      <c r="C2555" s="2" t="s">
        <v>220</v>
      </c>
      <c r="D2555" s="2" t="s">
        <v>219</v>
      </c>
      <c r="E2555" s="2" t="s">
        <v>187</v>
      </c>
      <c r="F2555" s="8" t="s">
        <v>24</v>
      </c>
      <c r="G2555" s="8">
        <v>0</v>
      </c>
      <c r="H2555" s="8">
        <v>1</v>
      </c>
      <c r="I2555" s="8">
        <v>0</v>
      </c>
      <c r="J2555" s="8">
        <v>0</v>
      </c>
      <c r="K2555" s="8">
        <v>0</v>
      </c>
      <c r="L2555" s="8">
        <v>0</v>
      </c>
      <c r="M2555" s="8">
        <v>1</v>
      </c>
      <c r="N2555" s="8">
        <v>0</v>
      </c>
      <c r="O2555" s="8">
        <v>0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5">
        <v>407010203</v>
      </c>
    </row>
    <row r="2556" spans="1:21" hidden="1" x14ac:dyDescent="0.25">
      <c r="A2556" s="8" t="s">
        <v>5018</v>
      </c>
      <c r="B2556" s="2" t="s">
        <v>2970</v>
      </c>
      <c r="C2556" s="2" t="s">
        <v>220</v>
      </c>
      <c r="D2556" s="2" t="s">
        <v>219</v>
      </c>
      <c r="E2556" s="2" t="s">
        <v>187</v>
      </c>
      <c r="F2556" s="8" t="s">
        <v>24</v>
      </c>
      <c r="G2556" s="8">
        <v>0</v>
      </c>
      <c r="H2556" s="8">
        <v>1</v>
      </c>
      <c r="I2556" s="8">
        <v>1</v>
      </c>
      <c r="J2556" s="8">
        <v>0</v>
      </c>
      <c r="K2556" s="8">
        <v>0</v>
      </c>
      <c r="L2556" s="8">
        <v>0</v>
      </c>
      <c r="M2556" s="8">
        <v>1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5">
        <v>407010211</v>
      </c>
    </row>
    <row r="2557" spans="1:21" hidden="1" x14ac:dyDescent="0.25">
      <c r="A2557" s="8" t="s">
        <v>5018</v>
      </c>
      <c r="B2557" s="2" t="s">
        <v>2971</v>
      </c>
      <c r="C2557" s="2" t="s">
        <v>220</v>
      </c>
      <c r="D2557" s="2" t="s">
        <v>219</v>
      </c>
      <c r="E2557" s="2" t="s">
        <v>187</v>
      </c>
      <c r="F2557" s="8" t="s">
        <v>24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1</v>
      </c>
      <c r="Q2557" s="8">
        <v>0</v>
      </c>
      <c r="R2557" s="8">
        <v>0</v>
      </c>
      <c r="S2557" s="8">
        <v>0</v>
      </c>
      <c r="T2557" s="8">
        <v>0</v>
      </c>
      <c r="U2557" s="5">
        <v>407010220</v>
      </c>
    </row>
    <row r="2558" spans="1:21" hidden="1" x14ac:dyDescent="0.25">
      <c r="A2558" s="8" t="s">
        <v>5018</v>
      </c>
      <c r="B2558" s="2" t="s">
        <v>2972</v>
      </c>
      <c r="C2558" s="2" t="s">
        <v>220</v>
      </c>
      <c r="D2558" s="2" t="s">
        <v>219</v>
      </c>
      <c r="E2558" s="2" t="s">
        <v>187</v>
      </c>
      <c r="F2558" s="8" t="s">
        <v>24</v>
      </c>
      <c r="G2558" s="8">
        <v>0</v>
      </c>
      <c r="H2558" s="8">
        <v>1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0</v>
      </c>
      <c r="U2558" s="5">
        <v>407010238</v>
      </c>
    </row>
    <row r="2559" spans="1:21" hidden="1" x14ac:dyDescent="0.25">
      <c r="A2559" s="8" t="s">
        <v>5018</v>
      </c>
      <c r="B2559" s="2" t="s">
        <v>2973</v>
      </c>
      <c r="C2559" s="2" t="s">
        <v>220</v>
      </c>
      <c r="D2559" s="2" t="s">
        <v>219</v>
      </c>
      <c r="E2559" s="2" t="s">
        <v>187</v>
      </c>
      <c r="F2559" s="8" t="s">
        <v>24</v>
      </c>
      <c r="G2559" s="8">
        <v>1</v>
      </c>
      <c r="H2559" s="8">
        <v>1</v>
      </c>
      <c r="I2559" s="8">
        <v>0</v>
      </c>
      <c r="J2559" s="8">
        <v>0</v>
      </c>
      <c r="K2559" s="8">
        <v>1</v>
      </c>
      <c r="L2559" s="8">
        <v>1</v>
      </c>
      <c r="M2559" s="8">
        <v>0</v>
      </c>
      <c r="N2559" s="8">
        <v>1</v>
      </c>
      <c r="O2559" s="8">
        <v>0</v>
      </c>
      <c r="P2559" s="8">
        <v>1</v>
      </c>
      <c r="Q2559" s="8">
        <v>0</v>
      </c>
      <c r="R2559" s="8">
        <v>0</v>
      </c>
      <c r="S2559" s="8">
        <v>0</v>
      </c>
      <c r="T2559" s="8">
        <v>0</v>
      </c>
      <c r="U2559" s="5">
        <v>407010246</v>
      </c>
    </row>
    <row r="2560" spans="1:21" hidden="1" x14ac:dyDescent="0.25">
      <c r="A2560" s="8" t="s">
        <v>5018</v>
      </c>
      <c r="B2560" s="2" t="s">
        <v>2974</v>
      </c>
      <c r="C2560" s="2" t="s">
        <v>220</v>
      </c>
      <c r="D2560" s="2" t="s">
        <v>219</v>
      </c>
      <c r="E2560" s="2" t="s">
        <v>187</v>
      </c>
      <c r="F2560" s="8" t="s">
        <v>24</v>
      </c>
      <c r="G2560" s="8">
        <v>1</v>
      </c>
      <c r="H2560" s="8">
        <v>1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5">
        <v>407010254</v>
      </c>
    </row>
    <row r="2561" spans="1:21" hidden="1" x14ac:dyDescent="0.25">
      <c r="A2561" s="8" t="s">
        <v>5018</v>
      </c>
      <c r="B2561" s="2" t="s">
        <v>2975</v>
      </c>
      <c r="C2561" s="2" t="s">
        <v>220</v>
      </c>
      <c r="D2561" s="2" t="s">
        <v>219</v>
      </c>
      <c r="E2561" s="2" t="s">
        <v>187</v>
      </c>
      <c r="F2561" s="8" t="s">
        <v>24</v>
      </c>
      <c r="G2561" s="8">
        <v>0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1</v>
      </c>
      <c r="P2561" s="8">
        <v>1</v>
      </c>
      <c r="Q2561" s="8">
        <v>0</v>
      </c>
      <c r="R2561" s="8">
        <v>0</v>
      </c>
      <c r="S2561" s="8">
        <v>0</v>
      </c>
      <c r="T2561" s="8">
        <v>0</v>
      </c>
      <c r="U2561" s="5">
        <v>407010262</v>
      </c>
    </row>
    <row r="2562" spans="1:21" hidden="1" x14ac:dyDescent="0.25">
      <c r="A2562" s="8" t="s">
        <v>5018</v>
      </c>
      <c r="B2562" s="2" t="s">
        <v>2976</v>
      </c>
      <c r="C2562" s="2" t="s">
        <v>220</v>
      </c>
      <c r="D2562" s="2" t="s">
        <v>219</v>
      </c>
      <c r="E2562" s="2" t="s">
        <v>187</v>
      </c>
      <c r="F2562" s="8" t="s">
        <v>24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1</v>
      </c>
      <c r="Q2562" s="8">
        <v>0</v>
      </c>
      <c r="R2562" s="8">
        <v>0</v>
      </c>
      <c r="S2562" s="8">
        <v>0</v>
      </c>
      <c r="T2562" s="8">
        <v>0</v>
      </c>
      <c r="U2562" s="5">
        <v>407010270</v>
      </c>
    </row>
    <row r="2563" spans="1:21" hidden="1" x14ac:dyDescent="0.25">
      <c r="A2563" s="8" t="s">
        <v>5018</v>
      </c>
      <c r="B2563" s="2" t="s">
        <v>2977</v>
      </c>
      <c r="C2563" s="2" t="s">
        <v>220</v>
      </c>
      <c r="D2563" s="2" t="s">
        <v>219</v>
      </c>
      <c r="E2563" s="2" t="s">
        <v>187</v>
      </c>
      <c r="F2563" s="8" t="s">
        <v>24</v>
      </c>
      <c r="G2563" s="8">
        <v>0</v>
      </c>
      <c r="H2563" s="8">
        <v>1</v>
      </c>
      <c r="I2563" s="8">
        <v>0</v>
      </c>
      <c r="J2563" s="8">
        <v>0</v>
      </c>
      <c r="K2563" s="8">
        <v>0</v>
      </c>
      <c r="L2563" s="8">
        <v>0</v>
      </c>
      <c r="M2563" s="8">
        <v>1</v>
      </c>
      <c r="N2563" s="8">
        <v>0</v>
      </c>
      <c r="O2563" s="8">
        <v>0</v>
      </c>
      <c r="P2563" s="8">
        <v>1</v>
      </c>
      <c r="Q2563" s="8">
        <v>0</v>
      </c>
      <c r="R2563" s="8">
        <v>0</v>
      </c>
      <c r="S2563" s="8">
        <v>0</v>
      </c>
      <c r="T2563" s="8">
        <v>0</v>
      </c>
      <c r="U2563" s="5">
        <v>407010289</v>
      </c>
    </row>
    <row r="2564" spans="1:21" hidden="1" x14ac:dyDescent="0.25">
      <c r="A2564" s="8" t="s">
        <v>5018</v>
      </c>
      <c r="B2564" s="2" t="s">
        <v>2978</v>
      </c>
      <c r="C2564" s="2" t="s">
        <v>220</v>
      </c>
      <c r="D2564" s="2" t="s">
        <v>219</v>
      </c>
      <c r="E2564" s="2" t="s">
        <v>187</v>
      </c>
      <c r="F2564" s="8" t="s">
        <v>24</v>
      </c>
      <c r="G2564" s="8">
        <v>0</v>
      </c>
      <c r="H2564" s="8">
        <v>1</v>
      </c>
      <c r="I2564" s="8">
        <v>0</v>
      </c>
      <c r="J2564" s="8">
        <v>0</v>
      </c>
      <c r="K2564" s="8">
        <v>0</v>
      </c>
      <c r="L2564" s="8">
        <v>0</v>
      </c>
      <c r="M2564" s="8">
        <v>1</v>
      </c>
      <c r="N2564" s="8">
        <v>0</v>
      </c>
      <c r="O2564" s="8">
        <v>0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5">
        <v>407010297</v>
      </c>
    </row>
    <row r="2565" spans="1:21" hidden="1" x14ac:dyDescent="0.25">
      <c r="A2565" s="8" t="s">
        <v>5018</v>
      </c>
      <c r="B2565" s="2" t="s">
        <v>2979</v>
      </c>
      <c r="C2565" s="2" t="s">
        <v>220</v>
      </c>
      <c r="D2565" s="2" t="s">
        <v>219</v>
      </c>
      <c r="E2565" s="2" t="s">
        <v>187</v>
      </c>
      <c r="F2565" s="8" t="s">
        <v>24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0</v>
      </c>
      <c r="T2565" s="8">
        <v>0</v>
      </c>
      <c r="U2565" s="5">
        <v>407010300</v>
      </c>
    </row>
    <row r="2566" spans="1:21" hidden="1" x14ac:dyDescent="0.25">
      <c r="A2566" s="8" t="s">
        <v>5018</v>
      </c>
      <c r="B2566" s="2" t="s">
        <v>2980</v>
      </c>
      <c r="C2566" s="2" t="s">
        <v>220</v>
      </c>
      <c r="D2566" s="2" t="s">
        <v>219</v>
      </c>
      <c r="E2566" s="2" t="s">
        <v>187</v>
      </c>
      <c r="F2566" s="8" t="s">
        <v>24</v>
      </c>
      <c r="G2566" s="8">
        <v>1</v>
      </c>
      <c r="H2566" s="8">
        <v>0</v>
      </c>
      <c r="I2566" s="8">
        <v>0</v>
      </c>
      <c r="J2566" s="8">
        <v>1</v>
      </c>
      <c r="K2566" s="8">
        <v>1</v>
      </c>
      <c r="L2566" s="8">
        <v>1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5">
        <v>407010319</v>
      </c>
    </row>
    <row r="2567" spans="1:21" hidden="1" x14ac:dyDescent="0.25">
      <c r="A2567" s="8" t="s">
        <v>5018</v>
      </c>
      <c r="B2567" s="2" t="s">
        <v>2981</v>
      </c>
      <c r="C2567" s="2" t="s">
        <v>220</v>
      </c>
      <c r="D2567" s="2" t="s">
        <v>219</v>
      </c>
      <c r="E2567" s="2" t="s">
        <v>187</v>
      </c>
      <c r="F2567" s="8" t="s">
        <v>24</v>
      </c>
      <c r="G2567" s="8">
        <v>1</v>
      </c>
      <c r="H2567" s="8">
        <v>0</v>
      </c>
      <c r="I2567" s="8">
        <v>0</v>
      </c>
      <c r="J2567" s="8">
        <v>1</v>
      </c>
      <c r="K2567" s="8">
        <v>1</v>
      </c>
      <c r="L2567" s="8">
        <v>1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5">
        <v>407010327</v>
      </c>
    </row>
    <row r="2568" spans="1:21" hidden="1" x14ac:dyDescent="0.25">
      <c r="A2568" s="8" t="s">
        <v>5018</v>
      </c>
      <c r="B2568" s="2" t="s">
        <v>2982</v>
      </c>
      <c r="C2568" s="2" t="s">
        <v>220</v>
      </c>
      <c r="D2568" s="2" t="s">
        <v>219</v>
      </c>
      <c r="E2568" s="2" t="s">
        <v>187</v>
      </c>
      <c r="F2568" s="8" t="s">
        <v>24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5">
        <v>407010335</v>
      </c>
    </row>
    <row r="2569" spans="1:21" hidden="1" x14ac:dyDescent="0.25">
      <c r="A2569" s="8" t="s">
        <v>5018</v>
      </c>
      <c r="B2569" s="2" t="s">
        <v>2983</v>
      </c>
      <c r="C2569" s="2" t="s">
        <v>220</v>
      </c>
      <c r="D2569" s="2" t="s">
        <v>219</v>
      </c>
      <c r="E2569" s="2" t="s">
        <v>187</v>
      </c>
      <c r="F2569" s="8" t="s">
        <v>24</v>
      </c>
      <c r="G2569" s="8">
        <v>0</v>
      </c>
      <c r="H2569" s="8">
        <v>1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5">
        <v>407010343</v>
      </c>
    </row>
    <row r="2570" spans="1:21" hidden="1" x14ac:dyDescent="0.25">
      <c r="A2570" s="8" t="s">
        <v>5018</v>
      </c>
      <c r="B2570" s="2" t="s">
        <v>2984</v>
      </c>
      <c r="C2570" s="2" t="s">
        <v>220</v>
      </c>
      <c r="D2570" s="2" t="s">
        <v>219</v>
      </c>
      <c r="E2570" s="2" t="s">
        <v>187</v>
      </c>
      <c r="F2570" s="8" t="s">
        <v>24</v>
      </c>
      <c r="G2570" s="8">
        <v>0</v>
      </c>
      <c r="H2570" s="8">
        <v>1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0</v>
      </c>
      <c r="O2570" s="8">
        <v>0</v>
      </c>
      <c r="P2570" s="8">
        <v>1</v>
      </c>
      <c r="Q2570" s="8">
        <v>0</v>
      </c>
      <c r="R2570" s="8">
        <v>0</v>
      </c>
      <c r="S2570" s="8">
        <v>0</v>
      </c>
      <c r="T2570" s="8">
        <v>0</v>
      </c>
      <c r="U2570" s="5">
        <v>407010351</v>
      </c>
    </row>
    <row r="2571" spans="1:21" hidden="1" x14ac:dyDescent="0.25">
      <c r="A2571" s="8" t="s">
        <v>5018</v>
      </c>
      <c r="B2571" s="2" t="s">
        <v>2985</v>
      </c>
      <c r="C2571" s="2" t="s">
        <v>220</v>
      </c>
      <c r="D2571" s="2" t="s">
        <v>219</v>
      </c>
      <c r="E2571" s="2" t="s">
        <v>187</v>
      </c>
      <c r="F2571" s="8" t="s">
        <v>36</v>
      </c>
      <c r="G2571" s="8">
        <v>0</v>
      </c>
      <c r="H2571" s="8">
        <v>1</v>
      </c>
      <c r="I2571" s="8">
        <v>0</v>
      </c>
      <c r="J2571" s="8">
        <v>0</v>
      </c>
      <c r="K2571" s="8">
        <v>0</v>
      </c>
      <c r="L2571" s="8">
        <v>0</v>
      </c>
      <c r="M2571" s="8">
        <v>1</v>
      </c>
      <c r="N2571" s="8">
        <v>0</v>
      </c>
      <c r="O2571" s="8">
        <v>0</v>
      </c>
      <c r="P2571" s="8">
        <v>1</v>
      </c>
      <c r="Q2571" s="8">
        <v>0</v>
      </c>
      <c r="R2571" s="8">
        <v>0</v>
      </c>
      <c r="S2571" s="8">
        <v>0</v>
      </c>
      <c r="T2571" s="8">
        <v>0</v>
      </c>
      <c r="U2571" s="5">
        <v>407010360</v>
      </c>
    </row>
    <row r="2572" spans="1:21" hidden="1" x14ac:dyDescent="0.25">
      <c r="A2572" s="8" t="s">
        <v>5018</v>
      </c>
      <c r="B2572" s="2" t="s">
        <v>2986</v>
      </c>
      <c r="C2572" s="2" t="s">
        <v>220</v>
      </c>
      <c r="D2572" s="2" t="s">
        <v>219</v>
      </c>
      <c r="E2572" s="2" t="s">
        <v>187</v>
      </c>
      <c r="F2572" s="8" t="s">
        <v>36</v>
      </c>
      <c r="G2572" s="8">
        <v>0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5">
        <v>407010378</v>
      </c>
    </row>
    <row r="2573" spans="1:21" hidden="1" x14ac:dyDescent="0.25">
      <c r="A2573" s="8" t="s">
        <v>5018</v>
      </c>
      <c r="B2573" s="2" t="s">
        <v>2987</v>
      </c>
      <c r="C2573" s="2" t="s">
        <v>220</v>
      </c>
      <c r="D2573" s="2" t="s">
        <v>219</v>
      </c>
      <c r="E2573" s="2" t="s">
        <v>187</v>
      </c>
      <c r="F2573" s="8" t="s">
        <v>36</v>
      </c>
      <c r="G2573" s="8">
        <v>0</v>
      </c>
      <c r="H2573" s="8">
        <v>1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5">
        <v>407010386</v>
      </c>
    </row>
    <row r="2574" spans="1:21" hidden="1" x14ac:dyDescent="0.25">
      <c r="A2574" s="8" t="s">
        <v>5018</v>
      </c>
      <c r="B2574" s="2" t="s">
        <v>2988</v>
      </c>
      <c r="C2574" s="2" t="s">
        <v>221</v>
      </c>
      <c r="D2574" s="2" t="s">
        <v>219</v>
      </c>
      <c r="E2574" s="2" t="s">
        <v>187</v>
      </c>
      <c r="F2574" s="8" t="s">
        <v>24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1</v>
      </c>
      <c r="N2574" s="8">
        <v>0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5">
        <v>407020012</v>
      </c>
    </row>
    <row r="2575" spans="1:21" hidden="1" x14ac:dyDescent="0.25">
      <c r="A2575" s="8" t="s">
        <v>5018</v>
      </c>
      <c r="B2575" s="2" t="s">
        <v>2989</v>
      </c>
      <c r="C2575" s="2" t="s">
        <v>221</v>
      </c>
      <c r="D2575" s="2" t="s">
        <v>219</v>
      </c>
      <c r="E2575" s="2" t="s">
        <v>187</v>
      </c>
      <c r="F2575" s="8" t="s">
        <v>24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1</v>
      </c>
      <c r="N2575" s="8">
        <v>0</v>
      </c>
      <c r="O2575" s="8">
        <v>0</v>
      </c>
      <c r="P2575" s="8">
        <v>1</v>
      </c>
      <c r="Q2575" s="8">
        <v>0</v>
      </c>
      <c r="R2575" s="8">
        <v>0</v>
      </c>
      <c r="S2575" s="8">
        <v>0</v>
      </c>
      <c r="T2575" s="8">
        <v>0</v>
      </c>
      <c r="U2575" s="5">
        <v>407020020</v>
      </c>
    </row>
    <row r="2576" spans="1:21" hidden="1" x14ac:dyDescent="0.25">
      <c r="A2576" s="8" t="s">
        <v>5018</v>
      </c>
      <c r="B2576" s="2" t="s">
        <v>2990</v>
      </c>
      <c r="C2576" s="2" t="s">
        <v>221</v>
      </c>
      <c r="D2576" s="2" t="s">
        <v>219</v>
      </c>
      <c r="E2576" s="2" t="s">
        <v>187</v>
      </c>
      <c r="F2576" s="8" t="s">
        <v>24</v>
      </c>
      <c r="G2576" s="8">
        <v>0</v>
      </c>
      <c r="H2576" s="8">
        <v>1</v>
      </c>
      <c r="I2576" s="8">
        <v>0</v>
      </c>
      <c r="J2576" s="8">
        <v>0</v>
      </c>
      <c r="K2576" s="8">
        <v>0</v>
      </c>
      <c r="L2576" s="8">
        <v>0</v>
      </c>
      <c r="M2576" s="8">
        <v>1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5">
        <v>407020039</v>
      </c>
    </row>
    <row r="2577" spans="1:21" hidden="1" x14ac:dyDescent="0.25">
      <c r="A2577" s="8" t="s">
        <v>5018</v>
      </c>
      <c r="B2577" s="2" t="s">
        <v>2991</v>
      </c>
      <c r="C2577" s="2" t="s">
        <v>221</v>
      </c>
      <c r="D2577" s="2" t="s">
        <v>219</v>
      </c>
      <c r="E2577" s="2" t="s">
        <v>187</v>
      </c>
      <c r="F2577" s="8" t="s">
        <v>24</v>
      </c>
      <c r="G2577" s="8">
        <v>0</v>
      </c>
      <c r="H2577" s="8">
        <v>1</v>
      </c>
      <c r="I2577" s="8">
        <v>0</v>
      </c>
      <c r="J2577" s="8">
        <v>0</v>
      </c>
      <c r="K2577" s="8">
        <v>0</v>
      </c>
      <c r="L2577" s="8">
        <v>0</v>
      </c>
      <c r="M2577" s="8">
        <v>1</v>
      </c>
      <c r="N2577" s="8">
        <v>0</v>
      </c>
      <c r="O2577" s="8">
        <v>0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5">
        <v>407020047</v>
      </c>
    </row>
    <row r="2578" spans="1:21" hidden="1" x14ac:dyDescent="0.25">
      <c r="A2578" s="8" t="s">
        <v>5018</v>
      </c>
      <c r="B2578" s="2" t="s">
        <v>2992</v>
      </c>
      <c r="C2578" s="2" t="s">
        <v>221</v>
      </c>
      <c r="D2578" s="2" t="s">
        <v>219</v>
      </c>
      <c r="E2578" s="2" t="s">
        <v>187</v>
      </c>
      <c r="F2578" s="8" t="s">
        <v>24</v>
      </c>
      <c r="G2578" s="8">
        <v>1</v>
      </c>
      <c r="H2578" s="8">
        <v>0</v>
      </c>
      <c r="I2578" s="8">
        <v>0</v>
      </c>
      <c r="J2578" s="8">
        <v>1</v>
      </c>
      <c r="K2578" s="8">
        <v>1</v>
      </c>
      <c r="L2578" s="8">
        <v>1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5">
        <v>407020055</v>
      </c>
    </row>
    <row r="2579" spans="1:21" hidden="1" x14ac:dyDescent="0.25">
      <c r="A2579" s="8" t="s">
        <v>5018</v>
      </c>
      <c r="B2579" s="2" t="s">
        <v>2993</v>
      </c>
      <c r="C2579" s="2" t="s">
        <v>221</v>
      </c>
      <c r="D2579" s="2" t="s">
        <v>219</v>
      </c>
      <c r="E2579" s="2" t="s">
        <v>187</v>
      </c>
      <c r="F2579" s="8" t="s">
        <v>24</v>
      </c>
      <c r="G2579" s="8">
        <v>0</v>
      </c>
      <c r="H2579" s="8">
        <v>1</v>
      </c>
      <c r="I2579" s="8">
        <v>0</v>
      </c>
      <c r="J2579" s="8">
        <v>0</v>
      </c>
      <c r="K2579" s="8">
        <v>0</v>
      </c>
      <c r="L2579" s="8">
        <v>0</v>
      </c>
      <c r="M2579" s="8">
        <v>1</v>
      </c>
      <c r="N2579" s="8">
        <v>0</v>
      </c>
      <c r="O2579" s="8">
        <v>0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5">
        <v>407020063</v>
      </c>
    </row>
    <row r="2580" spans="1:21" hidden="1" x14ac:dyDescent="0.25">
      <c r="A2580" s="8" t="s">
        <v>5018</v>
      </c>
      <c r="B2580" s="2" t="s">
        <v>2994</v>
      </c>
      <c r="C2580" s="2" t="s">
        <v>221</v>
      </c>
      <c r="D2580" s="2" t="s">
        <v>219</v>
      </c>
      <c r="E2580" s="2" t="s">
        <v>187</v>
      </c>
      <c r="F2580" s="8" t="s">
        <v>24</v>
      </c>
      <c r="G2580" s="8">
        <v>0</v>
      </c>
      <c r="H2580" s="8">
        <v>1</v>
      </c>
      <c r="I2580" s="8">
        <v>0</v>
      </c>
      <c r="J2580" s="8">
        <v>0</v>
      </c>
      <c r="K2580" s="8">
        <v>0</v>
      </c>
      <c r="L2580" s="8">
        <v>0</v>
      </c>
      <c r="M2580" s="8">
        <v>1</v>
      </c>
      <c r="N2580" s="8">
        <v>0</v>
      </c>
      <c r="O2580" s="8">
        <v>0</v>
      </c>
      <c r="P2580" s="8">
        <v>1</v>
      </c>
      <c r="Q2580" s="8">
        <v>0</v>
      </c>
      <c r="R2580" s="8">
        <v>0</v>
      </c>
      <c r="S2580" s="8">
        <v>0</v>
      </c>
      <c r="T2580" s="8">
        <v>0</v>
      </c>
      <c r="U2580" s="5">
        <v>407020071</v>
      </c>
    </row>
    <row r="2581" spans="1:21" hidden="1" x14ac:dyDescent="0.25">
      <c r="A2581" s="8" t="s">
        <v>5018</v>
      </c>
      <c r="B2581" s="2" t="s">
        <v>2995</v>
      </c>
      <c r="C2581" s="2" t="s">
        <v>221</v>
      </c>
      <c r="D2581" s="2" t="s">
        <v>219</v>
      </c>
      <c r="E2581" s="2" t="s">
        <v>187</v>
      </c>
      <c r="F2581" s="8" t="s">
        <v>36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5">
        <v>407020080</v>
      </c>
    </row>
    <row r="2582" spans="1:21" hidden="1" x14ac:dyDescent="0.25">
      <c r="A2582" s="8" t="s">
        <v>5018</v>
      </c>
      <c r="B2582" s="2" t="s">
        <v>2996</v>
      </c>
      <c r="C2582" s="2" t="s">
        <v>221</v>
      </c>
      <c r="D2582" s="2" t="s">
        <v>219</v>
      </c>
      <c r="E2582" s="2" t="s">
        <v>187</v>
      </c>
      <c r="F2582" s="8" t="s">
        <v>24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1</v>
      </c>
      <c r="Q2582" s="8">
        <v>0</v>
      </c>
      <c r="R2582" s="8">
        <v>0</v>
      </c>
      <c r="S2582" s="8">
        <v>0</v>
      </c>
      <c r="T2582" s="8">
        <v>0</v>
      </c>
      <c r="U2582" s="5">
        <v>407020098</v>
      </c>
    </row>
    <row r="2583" spans="1:21" hidden="1" x14ac:dyDescent="0.25">
      <c r="A2583" s="8" t="s">
        <v>5018</v>
      </c>
      <c r="B2583" s="2" t="s">
        <v>2997</v>
      </c>
      <c r="C2583" s="2" t="s">
        <v>221</v>
      </c>
      <c r="D2583" s="2" t="s">
        <v>219</v>
      </c>
      <c r="E2583" s="2" t="s">
        <v>187</v>
      </c>
      <c r="F2583" s="8" t="s">
        <v>24</v>
      </c>
      <c r="G2583" s="8">
        <v>0</v>
      </c>
      <c r="H2583" s="8">
        <v>1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5">
        <v>407020101</v>
      </c>
    </row>
    <row r="2584" spans="1:21" hidden="1" x14ac:dyDescent="0.25">
      <c r="A2584" s="8" t="s">
        <v>5018</v>
      </c>
      <c r="B2584" s="2" t="s">
        <v>2998</v>
      </c>
      <c r="C2584" s="2" t="s">
        <v>221</v>
      </c>
      <c r="D2584" s="2" t="s">
        <v>219</v>
      </c>
      <c r="E2584" s="2" t="s">
        <v>187</v>
      </c>
      <c r="F2584" s="8" t="s">
        <v>24</v>
      </c>
      <c r="G2584" s="8">
        <v>0</v>
      </c>
      <c r="H2584" s="8">
        <v>1</v>
      </c>
      <c r="I2584" s="8">
        <v>1</v>
      </c>
      <c r="J2584" s="8">
        <v>0</v>
      </c>
      <c r="K2584" s="8">
        <v>0</v>
      </c>
      <c r="L2584" s="8">
        <v>0</v>
      </c>
      <c r="M2584" s="8">
        <v>1</v>
      </c>
      <c r="N2584" s="8">
        <v>0</v>
      </c>
      <c r="O2584" s="8">
        <v>0</v>
      </c>
      <c r="P2584" s="8">
        <v>1</v>
      </c>
      <c r="Q2584" s="8">
        <v>0</v>
      </c>
      <c r="R2584" s="8">
        <v>0</v>
      </c>
      <c r="S2584" s="8">
        <v>0</v>
      </c>
      <c r="T2584" s="8">
        <v>0</v>
      </c>
      <c r="U2584" s="5">
        <v>407020110</v>
      </c>
    </row>
    <row r="2585" spans="1:21" hidden="1" x14ac:dyDescent="0.25">
      <c r="A2585" s="8" t="s">
        <v>5018</v>
      </c>
      <c r="B2585" s="2" t="s">
        <v>2999</v>
      </c>
      <c r="C2585" s="2" t="s">
        <v>221</v>
      </c>
      <c r="D2585" s="2" t="s">
        <v>219</v>
      </c>
      <c r="E2585" s="2" t="s">
        <v>187</v>
      </c>
      <c r="F2585" s="8" t="s">
        <v>24</v>
      </c>
      <c r="G2585" s="8">
        <v>1</v>
      </c>
      <c r="H2585" s="8">
        <v>1</v>
      </c>
      <c r="I2585" s="8">
        <v>1</v>
      </c>
      <c r="J2585" s="8">
        <v>0</v>
      </c>
      <c r="K2585" s="8">
        <v>1</v>
      </c>
      <c r="L2585" s="8">
        <v>1</v>
      </c>
      <c r="M2585" s="8">
        <v>0</v>
      </c>
      <c r="N2585" s="8">
        <v>1</v>
      </c>
      <c r="O2585" s="8">
        <v>0</v>
      </c>
      <c r="P2585" s="8">
        <v>1</v>
      </c>
      <c r="Q2585" s="8">
        <v>0</v>
      </c>
      <c r="R2585" s="8">
        <v>0</v>
      </c>
      <c r="S2585" s="8">
        <v>0</v>
      </c>
      <c r="T2585" s="8">
        <v>0</v>
      </c>
      <c r="U2585" s="5">
        <v>407020128</v>
      </c>
    </row>
    <row r="2586" spans="1:21" hidden="1" x14ac:dyDescent="0.25">
      <c r="A2586" s="8" t="s">
        <v>5018</v>
      </c>
      <c r="B2586" s="2" t="s">
        <v>3000</v>
      </c>
      <c r="C2586" s="2" t="s">
        <v>221</v>
      </c>
      <c r="D2586" s="2" t="s">
        <v>219</v>
      </c>
      <c r="E2586" s="2" t="s">
        <v>187</v>
      </c>
      <c r="F2586" s="8" t="s">
        <v>24</v>
      </c>
      <c r="G2586" s="8">
        <v>1</v>
      </c>
      <c r="H2586" s="8">
        <v>1</v>
      </c>
      <c r="I2586" s="8">
        <v>1</v>
      </c>
      <c r="J2586" s="8">
        <v>0</v>
      </c>
      <c r="K2586" s="8">
        <v>1</v>
      </c>
      <c r="L2586" s="8">
        <v>1</v>
      </c>
      <c r="M2586" s="8">
        <v>1</v>
      </c>
      <c r="N2586" s="8">
        <v>0</v>
      </c>
      <c r="O2586" s="8">
        <v>0</v>
      </c>
      <c r="P2586" s="8">
        <v>1</v>
      </c>
      <c r="Q2586" s="8">
        <v>0</v>
      </c>
      <c r="R2586" s="8">
        <v>0</v>
      </c>
      <c r="S2586" s="8">
        <v>0</v>
      </c>
      <c r="T2586" s="8">
        <v>0</v>
      </c>
      <c r="U2586" s="5">
        <v>407020136</v>
      </c>
    </row>
    <row r="2587" spans="1:21" hidden="1" x14ac:dyDescent="0.25">
      <c r="A2587" s="8" t="s">
        <v>5018</v>
      </c>
      <c r="B2587" s="2" t="s">
        <v>3001</v>
      </c>
      <c r="C2587" s="2" t="s">
        <v>221</v>
      </c>
      <c r="D2587" s="2" t="s">
        <v>219</v>
      </c>
      <c r="E2587" s="2" t="s">
        <v>187</v>
      </c>
      <c r="F2587" s="8" t="s">
        <v>24</v>
      </c>
      <c r="G2587" s="8">
        <v>1</v>
      </c>
      <c r="H2587" s="8">
        <v>1</v>
      </c>
      <c r="I2587" s="8">
        <v>1</v>
      </c>
      <c r="J2587" s="8">
        <v>0</v>
      </c>
      <c r="K2587" s="8">
        <v>1</v>
      </c>
      <c r="L2587" s="8">
        <v>1</v>
      </c>
      <c r="M2587" s="8">
        <v>1</v>
      </c>
      <c r="N2587" s="8">
        <v>0</v>
      </c>
      <c r="O2587" s="8">
        <v>0</v>
      </c>
      <c r="P2587" s="8">
        <v>1</v>
      </c>
      <c r="Q2587" s="8">
        <v>0</v>
      </c>
      <c r="R2587" s="8">
        <v>0</v>
      </c>
      <c r="S2587" s="8">
        <v>0</v>
      </c>
      <c r="T2587" s="8">
        <v>0</v>
      </c>
      <c r="U2587" s="5">
        <v>407020144</v>
      </c>
    </row>
    <row r="2588" spans="1:21" hidden="1" x14ac:dyDescent="0.25">
      <c r="A2588" s="8" t="s">
        <v>5018</v>
      </c>
      <c r="B2588" s="2" t="s">
        <v>3002</v>
      </c>
      <c r="C2588" s="2" t="s">
        <v>221</v>
      </c>
      <c r="D2588" s="2" t="s">
        <v>219</v>
      </c>
      <c r="E2588" s="2" t="s">
        <v>187</v>
      </c>
      <c r="F2588" s="8" t="s">
        <v>24</v>
      </c>
      <c r="G2588" s="8">
        <v>0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0</v>
      </c>
      <c r="O2588" s="8">
        <v>0</v>
      </c>
      <c r="P2588" s="8">
        <v>1</v>
      </c>
      <c r="Q2588" s="8">
        <v>0</v>
      </c>
      <c r="R2588" s="8">
        <v>0</v>
      </c>
      <c r="S2588" s="8">
        <v>0</v>
      </c>
      <c r="T2588" s="8">
        <v>0</v>
      </c>
      <c r="U2588" s="5">
        <v>407020152</v>
      </c>
    </row>
    <row r="2589" spans="1:21" hidden="1" x14ac:dyDescent="0.25">
      <c r="A2589" s="8" t="s">
        <v>5018</v>
      </c>
      <c r="B2589" s="2" t="s">
        <v>3003</v>
      </c>
      <c r="C2589" s="2" t="s">
        <v>221</v>
      </c>
      <c r="D2589" s="2" t="s">
        <v>219</v>
      </c>
      <c r="E2589" s="2" t="s">
        <v>187</v>
      </c>
      <c r="F2589" s="8" t="s">
        <v>24</v>
      </c>
      <c r="G2589" s="8">
        <v>1</v>
      </c>
      <c r="H2589" s="8">
        <v>0</v>
      </c>
      <c r="I2589" s="8">
        <v>0</v>
      </c>
      <c r="J2589" s="8">
        <v>1</v>
      </c>
      <c r="K2589" s="8">
        <v>1</v>
      </c>
      <c r="L2589" s="8">
        <v>1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5">
        <v>407020160</v>
      </c>
    </row>
    <row r="2590" spans="1:21" hidden="1" x14ac:dyDescent="0.25">
      <c r="A2590" s="8" t="s">
        <v>5018</v>
      </c>
      <c r="B2590" s="2" t="s">
        <v>3004</v>
      </c>
      <c r="C2590" s="2" t="s">
        <v>221</v>
      </c>
      <c r="D2590" s="2" t="s">
        <v>219</v>
      </c>
      <c r="E2590" s="2" t="s">
        <v>187</v>
      </c>
      <c r="F2590" s="8" t="s">
        <v>24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1</v>
      </c>
      <c r="N2590" s="8">
        <v>0</v>
      </c>
      <c r="O2590" s="8">
        <v>0</v>
      </c>
      <c r="P2590" s="8">
        <v>1</v>
      </c>
      <c r="Q2590" s="8">
        <v>0</v>
      </c>
      <c r="R2590" s="8">
        <v>0</v>
      </c>
      <c r="S2590" s="8">
        <v>0</v>
      </c>
      <c r="T2590" s="8">
        <v>0</v>
      </c>
      <c r="U2590" s="5">
        <v>407020179</v>
      </c>
    </row>
    <row r="2591" spans="1:21" hidden="1" x14ac:dyDescent="0.25">
      <c r="A2591" s="8" t="s">
        <v>5018</v>
      </c>
      <c r="B2591" s="2" t="s">
        <v>3005</v>
      </c>
      <c r="C2591" s="2" t="s">
        <v>221</v>
      </c>
      <c r="D2591" s="2" t="s">
        <v>219</v>
      </c>
      <c r="E2591" s="2" t="s">
        <v>187</v>
      </c>
      <c r="F2591" s="8" t="s">
        <v>24</v>
      </c>
      <c r="G2591" s="8">
        <v>0</v>
      </c>
      <c r="H2591" s="8">
        <v>1</v>
      </c>
      <c r="I2591" s="8">
        <v>0</v>
      </c>
      <c r="J2591" s="8">
        <v>0</v>
      </c>
      <c r="K2591" s="8">
        <v>0</v>
      </c>
      <c r="L2591" s="8">
        <v>0</v>
      </c>
      <c r="M2591" s="8">
        <v>1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5">
        <v>407020187</v>
      </c>
    </row>
    <row r="2592" spans="1:21" hidden="1" x14ac:dyDescent="0.25">
      <c r="A2592" s="8" t="s">
        <v>5018</v>
      </c>
      <c r="B2592" s="2" t="s">
        <v>3006</v>
      </c>
      <c r="C2592" s="2" t="s">
        <v>221</v>
      </c>
      <c r="D2592" s="2" t="s">
        <v>219</v>
      </c>
      <c r="E2592" s="2" t="s">
        <v>187</v>
      </c>
      <c r="F2592" s="8" t="s">
        <v>24</v>
      </c>
      <c r="G2592" s="8">
        <v>0</v>
      </c>
      <c r="H2592" s="8">
        <v>1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1</v>
      </c>
      <c r="Q2592" s="8">
        <v>0</v>
      </c>
      <c r="R2592" s="8">
        <v>0</v>
      </c>
      <c r="S2592" s="8">
        <v>0</v>
      </c>
      <c r="T2592" s="8">
        <v>0</v>
      </c>
      <c r="U2592" s="5">
        <v>407020195</v>
      </c>
    </row>
    <row r="2593" spans="1:21" hidden="1" x14ac:dyDescent="0.25">
      <c r="A2593" s="8" t="s">
        <v>5018</v>
      </c>
      <c r="B2593" s="2" t="s">
        <v>3007</v>
      </c>
      <c r="C2593" s="2" t="s">
        <v>221</v>
      </c>
      <c r="D2593" s="2" t="s">
        <v>219</v>
      </c>
      <c r="E2593" s="2" t="s">
        <v>187</v>
      </c>
      <c r="F2593" s="8" t="s">
        <v>24</v>
      </c>
      <c r="G2593" s="8">
        <v>0</v>
      </c>
      <c r="H2593" s="8">
        <v>1</v>
      </c>
      <c r="I2593" s="8">
        <v>0</v>
      </c>
      <c r="J2593" s="8">
        <v>0</v>
      </c>
      <c r="K2593" s="8">
        <v>0</v>
      </c>
      <c r="L2593" s="8">
        <v>0</v>
      </c>
      <c r="M2593" s="8">
        <v>1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5">
        <v>407020209</v>
      </c>
    </row>
    <row r="2594" spans="1:21" hidden="1" x14ac:dyDescent="0.25">
      <c r="A2594" s="8" t="s">
        <v>5018</v>
      </c>
      <c r="B2594" s="2" t="s">
        <v>3008</v>
      </c>
      <c r="C2594" s="2" t="s">
        <v>221</v>
      </c>
      <c r="D2594" s="2" t="s">
        <v>219</v>
      </c>
      <c r="E2594" s="2" t="s">
        <v>187</v>
      </c>
      <c r="F2594" s="8" t="s">
        <v>24</v>
      </c>
      <c r="G2594" s="8">
        <v>0</v>
      </c>
      <c r="H2594" s="8">
        <v>1</v>
      </c>
      <c r="I2594" s="8">
        <v>1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5">
        <v>407020217</v>
      </c>
    </row>
    <row r="2595" spans="1:21" hidden="1" x14ac:dyDescent="0.25">
      <c r="A2595" s="8" t="s">
        <v>5018</v>
      </c>
      <c r="B2595" s="2" t="s">
        <v>3009</v>
      </c>
      <c r="C2595" s="2" t="s">
        <v>221</v>
      </c>
      <c r="D2595" s="2" t="s">
        <v>219</v>
      </c>
      <c r="E2595" s="2" t="s">
        <v>187</v>
      </c>
      <c r="F2595" s="8" t="s">
        <v>24</v>
      </c>
      <c r="G2595" s="8">
        <v>1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0</v>
      </c>
      <c r="T2595" s="8">
        <v>0</v>
      </c>
      <c r="U2595" s="5">
        <v>407020225</v>
      </c>
    </row>
    <row r="2596" spans="1:21" hidden="1" x14ac:dyDescent="0.25">
      <c r="A2596" s="8" t="s">
        <v>5018</v>
      </c>
      <c r="B2596" s="2" t="s">
        <v>3010</v>
      </c>
      <c r="C2596" s="2" t="s">
        <v>221</v>
      </c>
      <c r="D2596" s="2" t="s">
        <v>219</v>
      </c>
      <c r="E2596" s="2" t="s">
        <v>187</v>
      </c>
      <c r="F2596" s="8" t="s">
        <v>24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0</v>
      </c>
      <c r="U2596" s="5">
        <v>407020233</v>
      </c>
    </row>
    <row r="2597" spans="1:21" hidden="1" x14ac:dyDescent="0.25">
      <c r="A2597" s="8" t="s">
        <v>5018</v>
      </c>
      <c r="B2597" s="2" t="s">
        <v>3011</v>
      </c>
      <c r="C2597" s="2" t="s">
        <v>221</v>
      </c>
      <c r="D2597" s="2" t="s">
        <v>219</v>
      </c>
      <c r="E2597" s="2" t="s">
        <v>187</v>
      </c>
      <c r="F2597" s="8" t="s">
        <v>24</v>
      </c>
      <c r="G2597" s="8">
        <v>0</v>
      </c>
      <c r="H2597" s="8">
        <v>1</v>
      </c>
      <c r="I2597" s="8">
        <v>0</v>
      </c>
      <c r="J2597" s="8">
        <v>0</v>
      </c>
      <c r="K2597" s="8">
        <v>0</v>
      </c>
      <c r="L2597" s="8">
        <v>0</v>
      </c>
      <c r="M2597" s="8">
        <v>1</v>
      </c>
      <c r="N2597" s="8">
        <v>0</v>
      </c>
      <c r="O2597" s="8">
        <v>0</v>
      </c>
      <c r="P2597" s="8">
        <v>1</v>
      </c>
      <c r="Q2597" s="8">
        <v>0</v>
      </c>
      <c r="R2597" s="8">
        <v>0</v>
      </c>
      <c r="S2597" s="8">
        <v>0</v>
      </c>
      <c r="T2597" s="8">
        <v>0</v>
      </c>
      <c r="U2597" s="5">
        <v>407020241</v>
      </c>
    </row>
    <row r="2598" spans="1:21" hidden="1" x14ac:dyDescent="0.25">
      <c r="A2598" s="8" t="s">
        <v>5018</v>
      </c>
      <c r="B2598" s="2" t="s">
        <v>3012</v>
      </c>
      <c r="C2598" s="2" t="s">
        <v>221</v>
      </c>
      <c r="D2598" s="2" t="s">
        <v>219</v>
      </c>
      <c r="E2598" s="2" t="s">
        <v>187</v>
      </c>
      <c r="F2598" s="8" t="s">
        <v>24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0</v>
      </c>
      <c r="M2598" s="8">
        <v>1</v>
      </c>
      <c r="N2598" s="8">
        <v>0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5">
        <v>407020250</v>
      </c>
    </row>
    <row r="2599" spans="1:21" hidden="1" x14ac:dyDescent="0.25">
      <c r="A2599" s="8" t="s">
        <v>5018</v>
      </c>
      <c r="B2599" s="2" t="s">
        <v>3013</v>
      </c>
      <c r="C2599" s="2" t="s">
        <v>221</v>
      </c>
      <c r="D2599" s="2" t="s">
        <v>219</v>
      </c>
      <c r="E2599" s="2" t="s">
        <v>187</v>
      </c>
      <c r="F2599" s="8" t="s">
        <v>24</v>
      </c>
      <c r="G2599" s="8">
        <v>0</v>
      </c>
      <c r="H2599" s="8">
        <v>1</v>
      </c>
      <c r="I2599" s="8">
        <v>1</v>
      </c>
      <c r="J2599" s="8">
        <v>0</v>
      </c>
      <c r="K2599" s="8">
        <v>0</v>
      </c>
      <c r="L2599" s="8">
        <v>0</v>
      </c>
      <c r="M2599" s="8">
        <v>1</v>
      </c>
      <c r="N2599" s="8">
        <v>0</v>
      </c>
      <c r="O2599" s="8">
        <v>0</v>
      </c>
      <c r="P2599" s="8">
        <v>1</v>
      </c>
      <c r="Q2599" s="8">
        <v>0</v>
      </c>
      <c r="R2599" s="8">
        <v>0</v>
      </c>
      <c r="S2599" s="8">
        <v>0</v>
      </c>
      <c r="T2599" s="8">
        <v>0</v>
      </c>
      <c r="U2599" s="5">
        <v>407020268</v>
      </c>
    </row>
    <row r="2600" spans="1:21" hidden="1" x14ac:dyDescent="0.25">
      <c r="A2600" s="8" t="s">
        <v>5018</v>
      </c>
      <c r="B2600" s="2" t="s">
        <v>3014</v>
      </c>
      <c r="C2600" s="2" t="s">
        <v>221</v>
      </c>
      <c r="D2600" s="2" t="s">
        <v>219</v>
      </c>
      <c r="E2600" s="2" t="s">
        <v>187</v>
      </c>
      <c r="F2600" s="8" t="s">
        <v>24</v>
      </c>
      <c r="G2600" s="8">
        <v>0</v>
      </c>
      <c r="H2600" s="8">
        <v>1</v>
      </c>
      <c r="I2600" s="8">
        <v>1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5">
        <v>407020276</v>
      </c>
    </row>
    <row r="2601" spans="1:21" hidden="1" x14ac:dyDescent="0.25">
      <c r="A2601" s="8" t="s">
        <v>5018</v>
      </c>
      <c r="B2601" s="2" t="s">
        <v>3015</v>
      </c>
      <c r="C2601" s="2" t="s">
        <v>221</v>
      </c>
      <c r="D2601" s="2" t="s">
        <v>219</v>
      </c>
      <c r="E2601" s="2" t="s">
        <v>187</v>
      </c>
      <c r="F2601" s="8" t="s">
        <v>24</v>
      </c>
      <c r="G2601" s="8">
        <v>0</v>
      </c>
      <c r="H2601" s="8">
        <v>1</v>
      </c>
      <c r="I2601" s="8">
        <v>1</v>
      </c>
      <c r="J2601" s="8">
        <v>0</v>
      </c>
      <c r="K2601" s="8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0</v>
      </c>
      <c r="S2601" s="8">
        <v>0</v>
      </c>
      <c r="T2601" s="8">
        <v>0</v>
      </c>
      <c r="U2601" s="5">
        <v>407020284</v>
      </c>
    </row>
    <row r="2602" spans="1:21" hidden="1" x14ac:dyDescent="0.25">
      <c r="A2602" s="8" t="s">
        <v>5018</v>
      </c>
      <c r="B2602" s="2" t="s">
        <v>3016</v>
      </c>
      <c r="C2602" s="2" t="s">
        <v>221</v>
      </c>
      <c r="D2602" s="2" t="s">
        <v>219</v>
      </c>
      <c r="E2602" s="2" t="s">
        <v>187</v>
      </c>
      <c r="F2602" s="8" t="s">
        <v>24</v>
      </c>
      <c r="G2602" s="8">
        <v>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5">
        <v>407020292</v>
      </c>
    </row>
    <row r="2603" spans="1:21" hidden="1" x14ac:dyDescent="0.25">
      <c r="A2603" s="8" t="s">
        <v>5018</v>
      </c>
      <c r="B2603" s="2" t="s">
        <v>3017</v>
      </c>
      <c r="C2603" s="2" t="s">
        <v>221</v>
      </c>
      <c r="D2603" s="2" t="s">
        <v>219</v>
      </c>
      <c r="E2603" s="2" t="s">
        <v>187</v>
      </c>
      <c r="F2603" s="8" t="s">
        <v>24</v>
      </c>
      <c r="G2603" s="8">
        <v>0</v>
      </c>
      <c r="H2603" s="8">
        <v>1</v>
      </c>
      <c r="I2603" s="8">
        <v>0</v>
      </c>
      <c r="J2603" s="8">
        <v>0</v>
      </c>
      <c r="K2603" s="8">
        <v>0</v>
      </c>
      <c r="L2603" s="8">
        <v>0</v>
      </c>
      <c r="M2603" s="8">
        <v>1</v>
      </c>
      <c r="N2603" s="8">
        <v>0</v>
      </c>
      <c r="O2603" s="8">
        <v>0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5">
        <v>407020306</v>
      </c>
    </row>
    <row r="2604" spans="1:21" hidden="1" x14ac:dyDescent="0.25">
      <c r="A2604" s="8" t="s">
        <v>5018</v>
      </c>
      <c r="B2604" s="2" t="s">
        <v>3018</v>
      </c>
      <c r="C2604" s="2" t="s">
        <v>221</v>
      </c>
      <c r="D2604" s="2" t="s">
        <v>219</v>
      </c>
      <c r="E2604" s="2" t="s">
        <v>187</v>
      </c>
      <c r="F2604" s="8" t="s">
        <v>24</v>
      </c>
      <c r="G2604" s="8">
        <v>1</v>
      </c>
      <c r="H2604" s="8">
        <v>0</v>
      </c>
      <c r="I2604" s="8">
        <v>0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5">
        <v>407020314</v>
      </c>
    </row>
    <row r="2605" spans="1:21" hidden="1" x14ac:dyDescent="0.25">
      <c r="A2605" s="8" t="s">
        <v>5018</v>
      </c>
      <c r="B2605" s="2" t="s">
        <v>3019</v>
      </c>
      <c r="C2605" s="2" t="s">
        <v>221</v>
      </c>
      <c r="D2605" s="2" t="s">
        <v>219</v>
      </c>
      <c r="E2605" s="2" t="s">
        <v>187</v>
      </c>
      <c r="F2605" s="8" t="s">
        <v>24</v>
      </c>
      <c r="G2605" s="8">
        <v>0</v>
      </c>
      <c r="H2605" s="8">
        <v>1</v>
      </c>
      <c r="I2605" s="8">
        <v>1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0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5">
        <v>407020322</v>
      </c>
    </row>
    <row r="2606" spans="1:21" hidden="1" x14ac:dyDescent="0.25">
      <c r="A2606" s="8" t="s">
        <v>5018</v>
      </c>
      <c r="B2606" s="2" t="s">
        <v>3020</v>
      </c>
      <c r="C2606" s="2" t="s">
        <v>221</v>
      </c>
      <c r="D2606" s="2" t="s">
        <v>219</v>
      </c>
      <c r="E2606" s="2" t="s">
        <v>187</v>
      </c>
      <c r="F2606" s="8" t="s">
        <v>36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5">
        <v>407020330</v>
      </c>
    </row>
    <row r="2607" spans="1:21" hidden="1" x14ac:dyDescent="0.25">
      <c r="A2607" s="8" t="s">
        <v>5018</v>
      </c>
      <c r="B2607" s="2" t="s">
        <v>3021</v>
      </c>
      <c r="C2607" s="2" t="s">
        <v>221</v>
      </c>
      <c r="D2607" s="2" t="s">
        <v>219</v>
      </c>
      <c r="E2607" s="2" t="s">
        <v>187</v>
      </c>
      <c r="F2607" s="8" t="s">
        <v>24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5">
        <v>407020349</v>
      </c>
    </row>
    <row r="2608" spans="1:21" hidden="1" x14ac:dyDescent="0.25">
      <c r="A2608" s="8" t="s">
        <v>5018</v>
      </c>
      <c r="B2608" s="2" t="s">
        <v>3022</v>
      </c>
      <c r="C2608" s="2" t="s">
        <v>221</v>
      </c>
      <c r="D2608" s="2" t="s">
        <v>219</v>
      </c>
      <c r="E2608" s="2" t="s">
        <v>187</v>
      </c>
      <c r="F2608" s="8" t="s">
        <v>24</v>
      </c>
      <c r="G2608" s="8">
        <v>0</v>
      </c>
      <c r="H2608" s="8">
        <v>1</v>
      </c>
      <c r="I2608" s="8">
        <v>1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0</v>
      </c>
      <c r="P2608" s="8">
        <v>1</v>
      </c>
      <c r="Q2608" s="8">
        <v>0</v>
      </c>
      <c r="R2608" s="8">
        <v>0</v>
      </c>
      <c r="S2608" s="8">
        <v>0</v>
      </c>
      <c r="T2608" s="8">
        <v>0</v>
      </c>
      <c r="U2608" s="5">
        <v>407020357</v>
      </c>
    </row>
    <row r="2609" spans="1:21" hidden="1" x14ac:dyDescent="0.25">
      <c r="A2609" s="8" t="s">
        <v>5018</v>
      </c>
      <c r="B2609" s="2" t="s">
        <v>3023</v>
      </c>
      <c r="C2609" s="2" t="s">
        <v>221</v>
      </c>
      <c r="D2609" s="2" t="s">
        <v>219</v>
      </c>
      <c r="E2609" s="2" t="s">
        <v>187</v>
      </c>
      <c r="F2609" s="8" t="s">
        <v>24</v>
      </c>
      <c r="G2609" s="8">
        <v>0</v>
      </c>
      <c r="H2609" s="8">
        <v>1</v>
      </c>
      <c r="I2609" s="8">
        <v>0</v>
      </c>
      <c r="J2609" s="8">
        <v>0</v>
      </c>
      <c r="K2609" s="8">
        <v>0</v>
      </c>
      <c r="L2609" s="8">
        <v>0</v>
      </c>
      <c r="M2609" s="8">
        <v>1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8">
        <v>0</v>
      </c>
      <c r="T2609" s="8">
        <v>0</v>
      </c>
      <c r="U2609" s="5">
        <v>407020365</v>
      </c>
    </row>
    <row r="2610" spans="1:21" hidden="1" x14ac:dyDescent="0.25">
      <c r="A2610" s="8" t="s">
        <v>5018</v>
      </c>
      <c r="B2610" s="2" t="s">
        <v>3024</v>
      </c>
      <c r="C2610" s="2" t="s">
        <v>221</v>
      </c>
      <c r="D2610" s="2" t="s">
        <v>219</v>
      </c>
      <c r="E2610" s="2" t="s">
        <v>187</v>
      </c>
      <c r="F2610" s="8" t="s">
        <v>24</v>
      </c>
      <c r="G2610" s="8">
        <v>1</v>
      </c>
      <c r="H2610" s="8">
        <v>0</v>
      </c>
      <c r="I2610" s="8">
        <v>0</v>
      </c>
      <c r="J2610" s="8">
        <v>1</v>
      </c>
      <c r="K2610" s="8">
        <v>1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5">
        <v>407020373</v>
      </c>
    </row>
    <row r="2611" spans="1:21" hidden="1" x14ac:dyDescent="0.25">
      <c r="A2611" s="8" t="s">
        <v>5018</v>
      </c>
      <c r="B2611" s="2" t="s">
        <v>3025</v>
      </c>
      <c r="C2611" s="2" t="s">
        <v>221</v>
      </c>
      <c r="D2611" s="2" t="s">
        <v>219</v>
      </c>
      <c r="E2611" s="2" t="s">
        <v>187</v>
      </c>
      <c r="F2611" s="8" t="s">
        <v>24</v>
      </c>
      <c r="G2611" s="8">
        <v>0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0</v>
      </c>
      <c r="O2611" s="8">
        <v>0</v>
      </c>
      <c r="P2611" s="8">
        <v>1</v>
      </c>
      <c r="Q2611" s="8">
        <v>0</v>
      </c>
      <c r="R2611" s="8">
        <v>0</v>
      </c>
      <c r="S2611" s="8">
        <v>0</v>
      </c>
      <c r="T2611" s="8">
        <v>0</v>
      </c>
      <c r="U2611" s="5">
        <v>407020381</v>
      </c>
    </row>
    <row r="2612" spans="1:21" hidden="1" x14ac:dyDescent="0.25">
      <c r="A2612" s="8" t="s">
        <v>5018</v>
      </c>
      <c r="B2612" s="2" t="s">
        <v>3026</v>
      </c>
      <c r="C2612" s="2" t="s">
        <v>221</v>
      </c>
      <c r="D2612" s="2" t="s">
        <v>219</v>
      </c>
      <c r="E2612" s="2" t="s">
        <v>187</v>
      </c>
      <c r="F2612" s="8" t="s">
        <v>24</v>
      </c>
      <c r="G2612" s="8">
        <v>1</v>
      </c>
      <c r="H2612" s="8">
        <v>0</v>
      </c>
      <c r="I2612" s="8">
        <v>0</v>
      </c>
      <c r="J2612" s="8">
        <v>1</v>
      </c>
      <c r="K2612" s="8">
        <v>1</v>
      </c>
      <c r="L2612" s="8">
        <v>1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5">
        <v>407020390</v>
      </c>
    </row>
    <row r="2613" spans="1:21" hidden="1" x14ac:dyDescent="0.25">
      <c r="A2613" s="8" t="s">
        <v>5018</v>
      </c>
      <c r="B2613" s="2" t="s">
        <v>3027</v>
      </c>
      <c r="C2613" s="2" t="s">
        <v>221</v>
      </c>
      <c r="D2613" s="2" t="s">
        <v>219</v>
      </c>
      <c r="E2613" s="2" t="s">
        <v>187</v>
      </c>
      <c r="F2613" s="8" t="s">
        <v>24</v>
      </c>
      <c r="G2613" s="8">
        <v>0</v>
      </c>
      <c r="H2613" s="8">
        <v>1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0</v>
      </c>
      <c r="P2613" s="8">
        <v>1</v>
      </c>
      <c r="Q2613" s="8">
        <v>0</v>
      </c>
      <c r="R2613" s="8">
        <v>0</v>
      </c>
      <c r="S2613" s="8">
        <v>0</v>
      </c>
      <c r="T2613" s="8">
        <v>0</v>
      </c>
      <c r="U2613" s="5">
        <v>407020403</v>
      </c>
    </row>
    <row r="2614" spans="1:21" hidden="1" x14ac:dyDescent="0.25">
      <c r="A2614" s="8" t="s">
        <v>5018</v>
      </c>
      <c r="B2614" s="2" t="s">
        <v>3028</v>
      </c>
      <c r="C2614" s="2" t="s">
        <v>221</v>
      </c>
      <c r="D2614" s="2" t="s">
        <v>219</v>
      </c>
      <c r="E2614" s="2" t="s">
        <v>187</v>
      </c>
      <c r="F2614" s="8" t="s">
        <v>36</v>
      </c>
      <c r="G2614" s="8">
        <v>0</v>
      </c>
      <c r="H2614" s="8">
        <v>1</v>
      </c>
      <c r="I2614" s="8">
        <v>0</v>
      </c>
      <c r="J2614" s="8">
        <v>0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5">
        <v>407020411</v>
      </c>
    </row>
    <row r="2615" spans="1:21" hidden="1" x14ac:dyDescent="0.25">
      <c r="A2615" s="8" t="s">
        <v>5018</v>
      </c>
      <c r="B2615" s="2" t="s">
        <v>3029</v>
      </c>
      <c r="C2615" s="2" t="s">
        <v>221</v>
      </c>
      <c r="D2615" s="2" t="s">
        <v>219</v>
      </c>
      <c r="E2615" s="2" t="s">
        <v>187</v>
      </c>
      <c r="F2615" s="8" t="s">
        <v>24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0</v>
      </c>
      <c r="M2615" s="8">
        <v>1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0</v>
      </c>
      <c r="T2615" s="8">
        <v>0</v>
      </c>
      <c r="U2615" s="5">
        <v>407020420</v>
      </c>
    </row>
    <row r="2616" spans="1:21" hidden="1" x14ac:dyDescent="0.25">
      <c r="A2616" s="8" t="s">
        <v>5018</v>
      </c>
      <c r="B2616" s="2" t="s">
        <v>3030</v>
      </c>
      <c r="C2616" s="2" t="s">
        <v>221</v>
      </c>
      <c r="D2616" s="2" t="s">
        <v>219</v>
      </c>
      <c r="E2616" s="2" t="s">
        <v>187</v>
      </c>
      <c r="F2616" s="8" t="s">
        <v>24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1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5">
        <v>407020438</v>
      </c>
    </row>
    <row r="2617" spans="1:21" hidden="1" x14ac:dyDescent="0.25">
      <c r="A2617" s="8" t="s">
        <v>5018</v>
      </c>
      <c r="B2617" s="2" t="s">
        <v>3031</v>
      </c>
      <c r="C2617" s="2" t="s">
        <v>221</v>
      </c>
      <c r="D2617" s="2" t="s">
        <v>219</v>
      </c>
      <c r="E2617" s="2" t="s">
        <v>187</v>
      </c>
      <c r="F2617" s="8" t="s">
        <v>24</v>
      </c>
      <c r="G2617" s="8">
        <v>0</v>
      </c>
      <c r="H2617" s="8">
        <v>1</v>
      </c>
      <c r="I2617" s="8">
        <v>0</v>
      </c>
      <c r="J2617" s="8">
        <v>0</v>
      </c>
      <c r="K2617" s="8">
        <v>0</v>
      </c>
      <c r="L2617" s="8">
        <v>0</v>
      </c>
      <c r="M2617" s="8">
        <v>1</v>
      </c>
      <c r="N2617" s="8">
        <v>0</v>
      </c>
      <c r="O2617" s="8">
        <v>0</v>
      </c>
      <c r="P2617" s="8">
        <v>1</v>
      </c>
      <c r="Q2617" s="8">
        <v>0</v>
      </c>
      <c r="R2617" s="8">
        <v>0</v>
      </c>
      <c r="S2617" s="8">
        <v>0</v>
      </c>
      <c r="T2617" s="8">
        <v>0</v>
      </c>
      <c r="U2617" s="5">
        <v>407020446</v>
      </c>
    </row>
    <row r="2618" spans="1:21" hidden="1" x14ac:dyDescent="0.25">
      <c r="A2618" s="8" t="s">
        <v>5018</v>
      </c>
      <c r="B2618" s="2" t="s">
        <v>3032</v>
      </c>
      <c r="C2618" s="2" t="s">
        <v>221</v>
      </c>
      <c r="D2618" s="2" t="s">
        <v>219</v>
      </c>
      <c r="E2618" s="2" t="s">
        <v>187</v>
      </c>
      <c r="F2618" s="8" t="s">
        <v>24</v>
      </c>
      <c r="G2618" s="8">
        <v>0</v>
      </c>
      <c r="H2618" s="8">
        <v>1</v>
      </c>
      <c r="I2618" s="8">
        <v>1</v>
      </c>
      <c r="J2618" s="8">
        <v>0</v>
      </c>
      <c r="K2618" s="8">
        <v>0</v>
      </c>
      <c r="L2618" s="8">
        <v>0</v>
      </c>
      <c r="M2618" s="8">
        <v>1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5">
        <v>407020454</v>
      </c>
    </row>
    <row r="2619" spans="1:21" hidden="1" x14ac:dyDescent="0.25">
      <c r="A2619" s="8" t="s">
        <v>5018</v>
      </c>
      <c r="B2619" s="2" t="s">
        <v>3033</v>
      </c>
      <c r="C2619" s="2" t="s">
        <v>221</v>
      </c>
      <c r="D2619" s="2" t="s">
        <v>219</v>
      </c>
      <c r="E2619" s="2" t="s">
        <v>187</v>
      </c>
      <c r="F2619" s="8" t="s">
        <v>24</v>
      </c>
      <c r="G2619" s="8">
        <v>0</v>
      </c>
      <c r="H2619" s="8">
        <v>1</v>
      </c>
      <c r="I2619" s="8">
        <v>0</v>
      </c>
      <c r="J2619" s="8">
        <v>0</v>
      </c>
      <c r="K2619" s="8">
        <v>0</v>
      </c>
      <c r="L2619" s="8">
        <v>0</v>
      </c>
      <c r="M2619" s="8">
        <v>1</v>
      </c>
      <c r="N2619" s="8">
        <v>0</v>
      </c>
      <c r="O2619" s="8">
        <v>0</v>
      </c>
      <c r="P2619" s="8">
        <v>1</v>
      </c>
      <c r="Q2619" s="8">
        <v>0</v>
      </c>
      <c r="R2619" s="8">
        <v>0</v>
      </c>
      <c r="S2619" s="8">
        <v>0</v>
      </c>
      <c r="T2619" s="8">
        <v>0</v>
      </c>
      <c r="U2619" s="5">
        <v>407020462</v>
      </c>
    </row>
    <row r="2620" spans="1:21" hidden="1" x14ac:dyDescent="0.25">
      <c r="A2620" s="8" t="s">
        <v>5018</v>
      </c>
      <c r="B2620" s="2" t="s">
        <v>3034</v>
      </c>
      <c r="C2620" s="2" t="s">
        <v>221</v>
      </c>
      <c r="D2620" s="2" t="s">
        <v>219</v>
      </c>
      <c r="E2620" s="2" t="s">
        <v>187</v>
      </c>
      <c r="F2620" s="8" t="s">
        <v>24</v>
      </c>
      <c r="G2620" s="8">
        <v>0</v>
      </c>
      <c r="H2620" s="8">
        <v>1</v>
      </c>
      <c r="I2620" s="8">
        <v>1</v>
      </c>
      <c r="J2620" s="8">
        <v>0</v>
      </c>
      <c r="K2620" s="8">
        <v>0</v>
      </c>
      <c r="L2620" s="8">
        <v>0</v>
      </c>
      <c r="M2620" s="8">
        <v>1</v>
      </c>
      <c r="N2620" s="8">
        <v>0</v>
      </c>
      <c r="O2620" s="8">
        <v>0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5">
        <v>407020470</v>
      </c>
    </row>
    <row r="2621" spans="1:21" hidden="1" x14ac:dyDescent="0.25">
      <c r="A2621" s="8" t="s">
        <v>5018</v>
      </c>
      <c r="B2621" s="2" t="s">
        <v>3035</v>
      </c>
      <c r="C2621" s="2" t="s">
        <v>221</v>
      </c>
      <c r="D2621" s="2" t="s">
        <v>219</v>
      </c>
      <c r="E2621" s="2" t="s">
        <v>187</v>
      </c>
      <c r="F2621" s="8" t="s">
        <v>24</v>
      </c>
      <c r="G2621" s="8">
        <v>1</v>
      </c>
      <c r="H2621" s="8">
        <v>0</v>
      </c>
      <c r="I2621" s="8">
        <v>0</v>
      </c>
      <c r="J2621" s="8">
        <v>1</v>
      </c>
      <c r="K2621" s="8">
        <v>1</v>
      </c>
      <c r="L2621" s="8">
        <v>1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5">
        <v>407020489</v>
      </c>
    </row>
    <row r="2622" spans="1:21" hidden="1" x14ac:dyDescent="0.25">
      <c r="A2622" s="8" t="s">
        <v>5018</v>
      </c>
      <c r="B2622" s="2" t="s">
        <v>3036</v>
      </c>
      <c r="C2622" s="2" t="s">
        <v>221</v>
      </c>
      <c r="D2622" s="2" t="s">
        <v>219</v>
      </c>
      <c r="E2622" s="2" t="s">
        <v>187</v>
      </c>
      <c r="F2622" s="8" t="s">
        <v>24</v>
      </c>
      <c r="G2622" s="8">
        <v>1</v>
      </c>
      <c r="H2622" s="8">
        <v>0</v>
      </c>
      <c r="I2622" s="8">
        <v>0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5">
        <v>407020497</v>
      </c>
    </row>
    <row r="2623" spans="1:21" hidden="1" x14ac:dyDescent="0.25">
      <c r="A2623" s="8" t="s">
        <v>5018</v>
      </c>
      <c r="B2623" s="2" t="s">
        <v>3037</v>
      </c>
      <c r="C2623" s="2" t="s">
        <v>222</v>
      </c>
      <c r="D2623" s="2" t="s">
        <v>219</v>
      </c>
      <c r="E2623" s="2" t="s">
        <v>187</v>
      </c>
      <c r="F2623" s="8" t="s">
        <v>24</v>
      </c>
      <c r="G2623" s="8">
        <v>0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5">
        <v>407030018</v>
      </c>
    </row>
    <row r="2624" spans="1:21" hidden="1" x14ac:dyDescent="0.25">
      <c r="A2624" s="8" t="s">
        <v>5018</v>
      </c>
      <c r="B2624" s="2" t="s">
        <v>3038</v>
      </c>
      <c r="C2624" s="2" t="s">
        <v>222</v>
      </c>
      <c r="D2624" s="2" t="s">
        <v>219</v>
      </c>
      <c r="E2624" s="2" t="s">
        <v>187</v>
      </c>
      <c r="F2624" s="8" t="s">
        <v>24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0</v>
      </c>
      <c r="O2624" s="8">
        <v>0</v>
      </c>
      <c r="P2624" s="8">
        <v>1</v>
      </c>
      <c r="Q2624" s="8">
        <v>0</v>
      </c>
      <c r="R2624" s="8">
        <v>0</v>
      </c>
      <c r="S2624" s="8">
        <v>0</v>
      </c>
      <c r="T2624" s="8">
        <v>0</v>
      </c>
      <c r="U2624" s="5">
        <v>407030026</v>
      </c>
    </row>
    <row r="2625" spans="1:21" hidden="1" x14ac:dyDescent="0.25">
      <c r="A2625" s="8" t="s">
        <v>5018</v>
      </c>
      <c r="B2625" s="2" t="s">
        <v>3039</v>
      </c>
      <c r="C2625" s="2" t="s">
        <v>222</v>
      </c>
      <c r="D2625" s="2" t="s">
        <v>219</v>
      </c>
      <c r="E2625" s="2" t="s">
        <v>187</v>
      </c>
      <c r="F2625" s="8" t="s">
        <v>24</v>
      </c>
      <c r="G2625" s="8">
        <v>0</v>
      </c>
      <c r="H2625" s="8">
        <v>1</v>
      </c>
      <c r="I2625" s="8">
        <v>1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5">
        <v>407030034</v>
      </c>
    </row>
    <row r="2626" spans="1:21" hidden="1" x14ac:dyDescent="0.25">
      <c r="A2626" s="8" t="s">
        <v>5018</v>
      </c>
      <c r="B2626" s="2" t="s">
        <v>3040</v>
      </c>
      <c r="C2626" s="2" t="s">
        <v>222</v>
      </c>
      <c r="D2626" s="2" t="s">
        <v>219</v>
      </c>
      <c r="E2626" s="2" t="s">
        <v>187</v>
      </c>
      <c r="F2626" s="8" t="s">
        <v>24</v>
      </c>
      <c r="G2626" s="8">
        <v>0</v>
      </c>
      <c r="H2626" s="8">
        <v>1</v>
      </c>
      <c r="I2626" s="8">
        <v>1</v>
      </c>
      <c r="J2626" s="8">
        <v>0</v>
      </c>
      <c r="K2626" s="8">
        <v>0</v>
      </c>
      <c r="L2626" s="8">
        <v>0</v>
      </c>
      <c r="M2626" s="8">
        <v>1</v>
      </c>
      <c r="N2626" s="8">
        <v>0</v>
      </c>
      <c r="O2626" s="8">
        <v>0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5">
        <v>407030042</v>
      </c>
    </row>
    <row r="2627" spans="1:21" hidden="1" x14ac:dyDescent="0.25">
      <c r="A2627" s="8" t="s">
        <v>5018</v>
      </c>
      <c r="B2627" s="2" t="s">
        <v>3041</v>
      </c>
      <c r="C2627" s="2" t="s">
        <v>222</v>
      </c>
      <c r="D2627" s="2" t="s">
        <v>219</v>
      </c>
      <c r="E2627" s="2" t="s">
        <v>187</v>
      </c>
      <c r="F2627" s="8" t="s">
        <v>24</v>
      </c>
      <c r="G2627" s="8">
        <v>0</v>
      </c>
      <c r="H2627" s="8">
        <v>1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0</v>
      </c>
      <c r="O2627" s="8">
        <v>0</v>
      </c>
      <c r="P2627" s="8">
        <v>1</v>
      </c>
      <c r="Q2627" s="8">
        <v>0</v>
      </c>
      <c r="R2627" s="8">
        <v>0</v>
      </c>
      <c r="S2627" s="8">
        <v>0</v>
      </c>
      <c r="T2627" s="8">
        <v>0</v>
      </c>
      <c r="U2627" s="5">
        <v>407030050</v>
      </c>
    </row>
    <row r="2628" spans="1:21" hidden="1" x14ac:dyDescent="0.25">
      <c r="A2628" s="8" t="s">
        <v>5018</v>
      </c>
      <c r="B2628" s="2" t="s">
        <v>3042</v>
      </c>
      <c r="C2628" s="2" t="s">
        <v>222</v>
      </c>
      <c r="D2628" s="2" t="s">
        <v>219</v>
      </c>
      <c r="E2628" s="2" t="s">
        <v>187</v>
      </c>
      <c r="F2628" s="8" t="s">
        <v>24</v>
      </c>
      <c r="G2628" s="8">
        <v>0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</v>
      </c>
      <c r="Q2628" s="8">
        <v>0</v>
      </c>
      <c r="R2628" s="8">
        <v>0</v>
      </c>
      <c r="S2628" s="8">
        <v>0</v>
      </c>
      <c r="T2628" s="8">
        <v>0</v>
      </c>
      <c r="U2628" s="5">
        <v>407030069</v>
      </c>
    </row>
    <row r="2629" spans="1:21" hidden="1" x14ac:dyDescent="0.25">
      <c r="A2629" s="8" t="s">
        <v>5018</v>
      </c>
      <c r="B2629" s="2" t="s">
        <v>3043</v>
      </c>
      <c r="C2629" s="2" t="s">
        <v>222</v>
      </c>
      <c r="D2629" s="2" t="s">
        <v>219</v>
      </c>
      <c r="E2629" s="2" t="s">
        <v>187</v>
      </c>
      <c r="F2629" s="8" t="s">
        <v>24</v>
      </c>
      <c r="G2629" s="8">
        <v>0</v>
      </c>
      <c r="H2629" s="8">
        <v>1</v>
      </c>
      <c r="I2629" s="8">
        <v>1</v>
      </c>
      <c r="J2629" s="8">
        <v>0</v>
      </c>
      <c r="K2629" s="8">
        <v>0</v>
      </c>
      <c r="L2629" s="8">
        <v>0</v>
      </c>
      <c r="M2629" s="8">
        <v>1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5">
        <v>407030077</v>
      </c>
    </row>
    <row r="2630" spans="1:21" hidden="1" x14ac:dyDescent="0.25">
      <c r="A2630" s="8" t="s">
        <v>5018</v>
      </c>
      <c r="B2630" s="2" t="s">
        <v>3044</v>
      </c>
      <c r="C2630" s="2" t="s">
        <v>222</v>
      </c>
      <c r="D2630" s="2" t="s">
        <v>219</v>
      </c>
      <c r="E2630" s="2" t="s">
        <v>187</v>
      </c>
      <c r="F2630" s="8" t="s">
        <v>36</v>
      </c>
      <c r="G2630" s="8">
        <v>1</v>
      </c>
      <c r="H2630" s="8">
        <v>0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5">
        <v>407030085</v>
      </c>
    </row>
    <row r="2631" spans="1:21" hidden="1" x14ac:dyDescent="0.25">
      <c r="A2631" s="8" t="s">
        <v>5018</v>
      </c>
      <c r="B2631" s="2" t="s">
        <v>3045</v>
      </c>
      <c r="C2631" s="2" t="s">
        <v>222</v>
      </c>
      <c r="D2631" s="2" t="s">
        <v>219</v>
      </c>
      <c r="E2631" s="2" t="s">
        <v>187</v>
      </c>
      <c r="F2631" s="8" t="s">
        <v>36</v>
      </c>
      <c r="G2631" s="8">
        <v>1</v>
      </c>
      <c r="H2631" s="8">
        <v>0</v>
      </c>
      <c r="I2631" s="8">
        <v>0</v>
      </c>
      <c r="J2631" s="8">
        <v>0</v>
      </c>
      <c r="K2631" s="8">
        <v>1</v>
      </c>
      <c r="L2631" s="8">
        <v>1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5">
        <v>407030093</v>
      </c>
    </row>
    <row r="2632" spans="1:21" hidden="1" x14ac:dyDescent="0.25">
      <c r="A2632" s="8" t="s">
        <v>5018</v>
      </c>
      <c r="B2632" s="2" t="s">
        <v>3046</v>
      </c>
      <c r="C2632" s="2" t="s">
        <v>222</v>
      </c>
      <c r="D2632" s="2" t="s">
        <v>219</v>
      </c>
      <c r="E2632" s="2" t="s">
        <v>187</v>
      </c>
      <c r="F2632" s="8" t="s">
        <v>36</v>
      </c>
      <c r="G2632" s="8">
        <v>1</v>
      </c>
      <c r="H2632" s="8">
        <v>0</v>
      </c>
      <c r="I2632" s="8">
        <v>0</v>
      </c>
      <c r="J2632" s="8">
        <v>0</v>
      </c>
      <c r="K2632" s="8">
        <v>1</v>
      </c>
      <c r="L2632" s="8">
        <v>1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5">
        <v>407030107</v>
      </c>
    </row>
    <row r="2633" spans="1:21" hidden="1" x14ac:dyDescent="0.25">
      <c r="A2633" s="8" t="s">
        <v>5018</v>
      </c>
      <c r="B2633" s="2" t="s">
        <v>3047</v>
      </c>
      <c r="C2633" s="2" t="s">
        <v>222</v>
      </c>
      <c r="D2633" s="2" t="s">
        <v>219</v>
      </c>
      <c r="E2633" s="2" t="s">
        <v>187</v>
      </c>
      <c r="F2633" s="8" t="s">
        <v>36</v>
      </c>
      <c r="G2633" s="8">
        <v>1</v>
      </c>
      <c r="H2633" s="8">
        <v>0</v>
      </c>
      <c r="I2633" s="8">
        <v>0</v>
      </c>
      <c r="J2633" s="8">
        <v>0</v>
      </c>
      <c r="K2633" s="8">
        <v>1</v>
      </c>
      <c r="L2633" s="8">
        <v>1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5">
        <v>407030115</v>
      </c>
    </row>
    <row r="2634" spans="1:21" hidden="1" x14ac:dyDescent="0.25">
      <c r="A2634" s="8" t="s">
        <v>5018</v>
      </c>
      <c r="B2634" s="2" t="s">
        <v>3048</v>
      </c>
      <c r="C2634" s="2" t="s">
        <v>222</v>
      </c>
      <c r="D2634" s="2" t="s">
        <v>219</v>
      </c>
      <c r="E2634" s="2" t="s">
        <v>187</v>
      </c>
      <c r="F2634" s="8" t="s">
        <v>24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5">
        <v>407030123</v>
      </c>
    </row>
    <row r="2635" spans="1:21" hidden="1" x14ac:dyDescent="0.25">
      <c r="A2635" s="8" t="s">
        <v>5018</v>
      </c>
      <c r="B2635" s="2" t="s">
        <v>3049</v>
      </c>
      <c r="C2635" s="2" t="s">
        <v>222</v>
      </c>
      <c r="D2635" s="2" t="s">
        <v>219</v>
      </c>
      <c r="E2635" s="2" t="s">
        <v>187</v>
      </c>
      <c r="F2635" s="8" t="s">
        <v>24</v>
      </c>
      <c r="G2635" s="8">
        <v>0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5">
        <v>407030131</v>
      </c>
    </row>
    <row r="2636" spans="1:21" hidden="1" x14ac:dyDescent="0.25">
      <c r="A2636" s="8" t="s">
        <v>5018</v>
      </c>
      <c r="B2636" s="2" t="s">
        <v>3050</v>
      </c>
      <c r="C2636" s="2" t="s">
        <v>222</v>
      </c>
      <c r="D2636" s="2" t="s">
        <v>219</v>
      </c>
      <c r="E2636" s="2" t="s">
        <v>187</v>
      </c>
      <c r="F2636" s="8" t="s">
        <v>24</v>
      </c>
      <c r="G2636" s="8">
        <v>0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1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5">
        <v>407030140</v>
      </c>
    </row>
    <row r="2637" spans="1:21" hidden="1" x14ac:dyDescent="0.25">
      <c r="A2637" s="8" t="s">
        <v>5018</v>
      </c>
      <c r="B2637" s="2" t="s">
        <v>3051</v>
      </c>
      <c r="C2637" s="2" t="s">
        <v>222</v>
      </c>
      <c r="D2637" s="2" t="s">
        <v>219</v>
      </c>
      <c r="E2637" s="2" t="s">
        <v>187</v>
      </c>
      <c r="F2637" s="8" t="s">
        <v>24</v>
      </c>
      <c r="G2637" s="8">
        <v>0</v>
      </c>
      <c r="H2637" s="8">
        <v>1</v>
      </c>
      <c r="I2637" s="8">
        <v>0</v>
      </c>
      <c r="J2637" s="8">
        <v>0</v>
      </c>
      <c r="K2637" s="8">
        <v>0</v>
      </c>
      <c r="L2637" s="8">
        <v>0</v>
      </c>
      <c r="M2637" s="8">
        <v>1</v>
      </c>
      <c r="N2637" s="8">
        <v>0</v>
      </c>
      <c r="O2637" s="8">
        <v>0</v>
      </c>
      <c r="P2637" s="8">
        <v>1</v>
      </c>
      <c r="Q2637" s="8">
        <v>0</v>
      </c>
      <c r="R2637" s="8">
        <v>0</v>
      </c>
      <c r="S2637" s="8">
        <v>0</v>
      </c>
      <c r="T2637" s="8">
        <v>0</v>
      </c>
      <c r="U2637" s="5">
        <v>407030158</v>
      </c>
    </row>
    <row r="2638" spans="1:21" hidden="1" x14ac:dyDescent="0.25">
      <c r="A2638" s="8" t="s">
        <v>5018</v>
      </c>
      <c r="B2638" s="2" t="s">
        <v>3052</v>
      </c>
      <c r="C2638" s="2" t="s">
        <v>222</v>
      </c>
      <c r="D2638" s="2" t="s">
        <v>219</v>
      </c>
      <c r="E2638" s="2" t="s">
        <v>187</v>
      </c>
      <c r="F2638" s="8" t="s">
        <v>24</v>
      </c>
      <c r="G2638" s="8">
        <v>0</v>
      </c>
      <c r="H2638" s="8">
        <v>1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1</v>
      </c>
      <c r="Q2638" s="8">
        <v>0</v>
      </c>
      <c r="R2638" s="8">
        <v>0</v>
      </c>
      <c r="S2638" s="8">
        <v>0</v>
      </c>
      <c r="T2638" s="8">
        <v>0</v>
      </c>
      <c r="U2638" s="5">
        <v>407030166</v>
      </c>
    </row>
    <row r="2639" spans="1:21" hidden="1" x14ac:dyDescent="0.25">
      <c r="A2639" s="8" t="s">
        <v>5018</v>
      </c>
      <c r="B2639" s="2" t="s">
        <v>3053</v>
      </c>
      <c r="C2639" s="2" t="s">
        <v>222</v>
      </c>
      <c r="D2639" s="2" t="s">
        <v>219</v>
      </c>
      <c r="E2639" s="2" t="s">
        <v>187</v>
      </c>
      <c r="F2639" s="8" t="s">
        <v>24</v>
      </c>
      <c r="G2639" s="8">
        <v>0</v>
      </c>
      <c r="H2639" s="8">
        <v>1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5">
        <v>407030174</v>
      </c>
    </row>
    <row r="2640" spans="1:21" hidden="1" x14ac:dyDescent="0.25">
      <c r="A2640" s="8" t="s">
        <v>5018</v>
      </c>
      <c r="B2640" s="2" t="s">
        <v>3054</v>
      </c>
      <c r="C2640" s="2" t="s">
        <v>222</v>
      </c>
      <c r="D2640" s="2" t="s">
        <v>219</v>
      </c>
      <c r="E2640" s="2" t="s">
        <v>187</v>
      </c>
      <c r="F2640" s="8" t="s">
        <v>24</v>
      </c>
      <c r="G2640" s="8">
        <v>0</v>
      </c>
      <c r="H2640" s="8">
        <v>1</v>
      </c>
      <c r="I2640" s="8">
        <v>0</v>
      </c>
      <c r="J2640" s="8">
        <v>0</v>
      </c>
      <c r="K2640" s="8">
        <v>0</v>
      </c>
      <c r="L2640" s="8">
        <v>0</v>
      </c>
      <c r="M2640" s="8">
        <v>1</v>
      </c>
      <c r="N2640" s="8">
        <v>0</v>
      </c>
      <c r="O2640" s="8">
        <v>0</v>
      </c>
      <c r="P2640" s="8">
        <v>1</v>
      </c>
      <c r="Q2640" s="8">
        <v>0</v>
      </c>
      <c r="R2640" s="8">
        <v>0</v>
      </c>
      <c r="S2640" s="8">
        <v>0</v>
      </c>
      <c r="T2640" s="8">
        <v>0</v>
      </c>
      <c r="U2640" s="5">
        <v>407030182</v>
      </c>
    </row>
    <row r="2641" spans="1:21" hidden="1" x14ac:dyDescent="0.25">
      <c r="A2641" s="8" t="s">
        <v>5018</v>
      </c>
      <c r="B2641" s="2" t="s">
        <v>3055</v>
      </c>
      <c r="C2641" s="2" t="s">
        <v>222</v>
      </c>
      <c r="D2641" s="2" t="s">
        <v>219</v>
      </c>
      <c r="E2641" s="2" t="s">
        <v>187</v>
      </c>
      <c r="F2641" s="8" t="s">
        <v>24</v>
      </c>
      <c r="G2641" s="8">
        <v>0</v>
      </c>
      <c r="H2641" s="8">
        <v>1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1</v>
      </c>
      <c r="Q2641" s="8">
        <v>0</v>
      </c>
      <c r="R2641" s="8">
        <v>0</v>
      </c>
      <c r="S2641" s="8">
        <v>0</v>
      </c>
      <c r="T2641" s="8">
        <v>0</v>
      </c>
      <c r="U2641" s="5">
        <v>407030190</v>
      </c>
    </row>
    <row r="2642" spans="1:21" hidden="1" x14ac:dyDescent="0.25">
      <c r="A2642" s="8" t="s">
        <v>5018</v>
      </c>
      <c r="B2642" s="2" t="s">
        <v>3056</v>
      </c>
      <c r="C2642" s="2" t="s">
        <v>222</v>
      </c>
      <c r="D2642" s="2" t="s">
        <v>219</v>
      </c>
      <c r="E2642" s="2" t="s">
        <v>187</v>
      </c>
      <c r="F2642" s="8" t="s">
        <v>24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1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0</v>
      </c>
      <c r="U2642" s="5">
        <v>407030204</v>
      </c>
    </row>
    <row r="2643" spans="1:21" hidden="1" x14ac:dyDescent="0.25">
      <c r="A2643" s="8" t="s">
        <v>5018</v>
      </c>
      <c r="B2643" s="2" t="s">
        <v>3057</v>
      </c>
      <c r="C2643" s="2" t="s">
        <v>222</v>
      </c>
      <c r="D2643" s="2" t="s">
        <v>219</v>
      </c>
      <c r="E2643" s="2" t="s">
        <v>187</v>
      </c>
      <c r="F2643" s="8" t="s">
        <v>24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1</v>
      </c>
      <c r="N2643" s="8">
        <v>0</v>
      </c>
      <c r="O2643" s="8">
        <v>0</v>
      </c>
      <c r="P2643" s="8">
        <v>1</v>
      </c>
      <c r="Q2643" s="8">
        <v>0</v>
      </c>
      <c r="R2643" s="8">
        <v>0</v>
      </c>
      <c r="S2643" s="8">
        <v>0</v>
      </c>
      <c r="T2643" s="8">
        <v>0</v>
      </c>
      <c r="U2643" s="5">
        <v>407030212</v>
      </c>
    </row>
    <row r="2644" spans="1:21" hidden="1" x14ac:dyDescent="0.25">
      <c r="A2644" s="8" t="s">
        <v>5018</v>
      </c>
      <c r="B2644" s="2" t="s">
        <v>3058</v>
      </c>
      <c r="C2644" s="2" t="s">
        <v>222</v>
      </c>
      <c r="D2644" s="2" t="s">
        <v>219</v>
      </c>
      <c r="E2644" s="2" t="s">
        <v>187</v>
      </c>
      <c r="F2644" s="8" t="s">
        <v>24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5">
        <v>407030220</v>
      </c>
    </row>
    <row r="2645" spans="1:21" hidden="1" x14ac:dyDescent="0.25">
      <c r="A2645" s="8" t="s">
        <v>5018</v>
      </c>
      <c r="B2645" s="2" t="s">
        <v>3059</v>
      </c>
      <c r="C2645" s="2" t="s">
        <v>222</v>
      </c>
      <c r="D2645" s="2" t="s">
        <v>219</v>
      </c>
      <c r="E2645" s="2" t="s">
        <v>187</v>
      </c>
      <c r="F2645" s="8" t="s">
        <v>36</v>
      </c>
      <c r="G2645" s="8">
        <v>1</v>
      </c>
      <c r="H2645" s="8">
        <v>0</v>
      </c>
      <c r="I2645" s="8">
        <v>0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5">
        <v>407030239</v>
      </c>
    </row>
    <row r="2646" spans="1:21" hidden="1" x14ac:dyDescent="0.25">
      <c r="A2646" s="8" t="s">
        <v>5018</v>
      </c>
      <c r="B2646" s="2" t="s">
        <v>3060</v>
      </c>
      <c r="C2646" s="2" t="s">
        <v>222</v>
      </c>
      <c r="D2646" s="2" t="s">
        <v>219</v>
      </c>
      <c r="E2646" s="2" t="s">
        <v>187</v>
      </c>
      <c r="F2646" s="8" t="s">
        <v>24</v>
      </c>
      <c r="G2646" s="8">
        <v>0</v>
      </c>
      <c r="H2646" s="8">
        <v>1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5">
        <v>407030247</v>
      </c>
    </row>
    <row r="2647" spans="1:21" hidden="1" x14ac:dyDescent="0.25">
      <c r="A2647" s="8" t="s">
        <v>5018</v>
      </c>
      <c r="B2647" s="2" t="s">
        <v>3061</v>
      </c>
      <c r="C2647" s="2" t="s">
        <v>223</v>
      </c>
      <c r="D2647" s="2" t="s">
        <v>219</v>
      </c>
      <c r="E2647" s="2" t="s">
        <v>187</v>
      </c>
      <c r="F2647" s="8" t="s">
        <v>24</v>
      </c>
      <c r="G2647" s="8">
        <v>0</v>
      </c>
      <c r="H2647" s="8">
        <v>1</v>
      </c>
      <c r="I2647" s="8">
        <v>0</v>
      </c>
      <c r="J2647" s="8">
        <v>0</v>
      </c>
      <c r="K2647" s="8">
        <v>0</v>
      </c>
      <c r="L2647" s="8">
        <v>0</v>
      </c>
      <c r="M2647" s="8">
        <v>1</v>
      </c>
      <c r="N2647" s="8">
        <v>0</v>
      </c>
      <c r="O2647" s="8">
        <v>0</v>
      </c>
      <c r="P2647" s="8">
        <v>1</v>
      </c>
      <c r="Q2647" s="8">
        <v>0</v>
      </c>
      <c r="R2647" s="8">
        <v>0</v>
      </c>
      <c r="S2647" s="8">
        <v>0</v>
      </c>
      <c r="T2647" s="8">
        <v>0</v>
      </c>
      <c r="U2647" s="5">
        <v>407040013</v>
      </c>
    </row>
    <row r="2648" spans="1:21" hidden="1" x14ac:dyDescent="0.25">
      <c r="A2648" s="8" t="s">
        <v>5018</v>
      </c>
      <c r="B2648" s="2" t="s">
        <v>3062</v>
      </c>
      <c r="C2648" s="2" t="s">
        <v>223</v>
      </c>
      <c r="D2648" s="2" t="s">
        <v>219</v>
      </c>
      <c r="E2648" s="2" t="s">
        <v>187</v>
      </c>
      <c r="F2648" s="8" t="s">
        <v>24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0</v>
      </c>
      <c r="O2648" s="8">
        <v>0</v>
      </c>
      <c r="P2648" s="8">
        <v>1</v>
      </c>
      <c r="Q2648" s="8">
        <v>0</v>
      </c>
      <c r="R2648" s="8">
        <v>0</v>
      </c>
      <c r="S2648" s="8">
        <v>0</v>
      </c>
      <c r="T2648" s="8">
        <v>0</v>
      </c>
      <c r="U2648" s="5">
        <v>407040021</v>
      </c>
    </row>
    <row r="2649" spans="1:21" hidden="1" x14ac:dyDescent="0.25">
      <c r="A2649" s="8" t="s">
        <v>5018</v>
      </c>
      <c r="B2649" s="2" t="s">
        <v>3063</v>
      </c>
      <c r="C2649" s="2" t="s">
        <v>223</v>
      </c>
      <c r="D2649" s="2" t="s">
        <v>219</v>
      </c>
      <c r="E2649" s="2" t="s">
        <v>187</v>
      </c>
      <c r="F2649" s="8" t="s">
        <v>24</v>
      </c>
      <c r="G2649" s="8">
        <v>0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>
        <v>0</v>
      </c>
      <c r="O2649" s="8">
        <v>0</v>
      </c>
      <c r="P2649" s="8">
        <v>1</v>
      </c>
      <c r="Q2649" s="8">
        <v>0</v>
      </c>
      <c r="R2649" s="8">
        <v>0</v>
      </c>
      <c r="S2649" s="8">
        <v>0</v>
      </c>
      <c r="T2649" s="8">
        <v>0</v>
      </c>
      <c r="U2649" s="5">
        <v>407040030</v>
      </c>
    </row>
    <row r="2650" spans="1:21" hidden="1" x14ac:dyDescent="0.25">
      <c r="A2650" s="8" t="s">
        <v>5018</v>
      </c>
      <c r="B2650" s="2" t="s">
        <v>3064</v>
      </c>
      <c r="C2650" s="2" t="s">
        <v>223</v>
      </c>
      <c r="D2650" s="2" t="s">
        <v>219</v>
      </c>
      <c r="E2650" s="2" t="s">
        <v>187</v>
      </c>
      <c r="F2650" s="8" t="s">
        <v>24</v>
      </c>
      <c r="G2650" s="8">
        <v>0</v>
      </c>
      <c r="H2650" s="8">
        <v>1</v>
      </c>
      <c r="I2650" s="8">
        <v>0</v>
      </c>
      <c r="J2650" s="8">
        <v>0</v>
      </c>
      <c r="K2650" s="8">
        <v>0</v>
      </c>
      <c r="L2650" s="8">
        <v>0</v>
      </c>
      <c r="M2650" s="8">
        <v>1</v>
      </c>
      <c r="N2650" s="8">
        <v>0</v>
      </c>
      <c r="O2650" s="8">
        <v>0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5">
        <v>407040048</v>
      </c>
    </row>
    <row r="2651" spans="1:21" hidden="1" x14ac:dyDescent="0.25">
      <c r="A2651" s="8" t="s">
        <v>5018</v>
      </c>
      <c r="B2651" s="2" t="s">
        <v>3065</v>
      </c>
      <c r="C2651" s="2" t="s">
        <v>223</v>
      </c>
      <c r="D2651" s="2" t="s">
        <v>219</v>
      </c>
      <c r="E2651" s="2" t="s">
        <v>187</v>
      </c>
      <c r="F2651" s="8" t="s">
        <v>24</v>
      </c>
      <c r="G2651" s="8">
        <v>0</v>
      </c>
      <c r="H2651" s="8">
        <v>1</v>
      </c>
      <c r="I2651" s="8">
        <v>0</v>
      </c>
      <c r="J2651" s="8">
        <v>0</v>
      </c>
      <c r="K2651" s="8">
        <v>0</v>
      </c>
      <c r="L2651" s="8">
        <v>0</v>
      </c>
      <c r="M2651" s="8">
        <v>1</v>
      </c>
      <c r="N2651" s="8">
        <v>0</v>
      </c>
      <c r="O2651" s="8">
        <v>0</v>
      </c>
      <c r="P2651" s="8">
        <v>1</v>
      </c>
      <c r="Q2651" s="8">
        <v>0</v>
      </c>
      <c r="R2651" s="8">
        <v>0</v>
      </c>
      <c r="S2651" s="8">
        <v>0</v>
      </c>
      <c r="T2651" s="8">
        <v>0</v>
      </c>
      <c r="U2651" s="5">
        <v>407040056</v>
      </c>
    </row>
    <row r="2652" spans="1:21" hidden="1" x14ac:dyDescent="0.25">
      <c r="A2652" s="8" t="s">
        <v>5018</v>
      </c>
      <c r="B2652" s="2" t="s">
        <v>3066</v>
      </c>
      <c r="C2652" s="2" t="s">
        <v>223</v>
      </c>
      <c r="D2652" s="2" t="s">
        <v>219</v>
      </c>
      <c r="E2652" s="2" t="s">
        <v>187</v>
      </c>
      <c r="F2652" s="8" t="s">
        <v>24</v>
      </c>
      <c r="G2652" s="8">
        <v>0</v>
      </c>
      <c r="H2652" s="8">
        <v>1</v>
      </c>
      <c r="I2652" s="8">
        <v>1</v>
      </c>
      <c r="J2652" s="8">
        <v>0</v>
      </c>
      <c r="K2652" s="8">
        <v>0</v>
      </c>
      <c r="L2652" s="8">
        <v>0</v>
      </c>
      <c r="M2652" s="8">
        <v>1</v>
      </c>
      <c r="N2652" s="8">
        <v>0</v>
      </c>
      <c r="O2652" s="8">
        <v>0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5">
        <v>407040064</v>
      </c>
    </row>
    <row r="2653" spans="1:21" hidden="1" x14ac:dyDescent="0.25">
      <c r="A2653" s="8" t="s">
        <v>5018</v>
      </c>
      <c r="B2653" s="2" t="s">
        <v>3067</v>
      </c>
      <c r="C2653" s="2" t="s">
        <v>223</v>
      </c>
      <c r="D2653" s="2" t="s">
        <v>219</v>
      </c>
      <c r="E2653" s="2" t="s">
        <v>187</v>
      </c>
      <c r="F2653" s="8" t="s">
        <v>24</v>
      </c>
      <c r="G2653" s="8">
        <v>0</v>
      </c>
      <c r="H2653" s="8">
        <v>1</v>
      </c>
      <c r="I2653" s="8">
        <v>1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5">
        <v>407040072</v>
      </c>
    </row>
    <row r="2654" spans="1:21" hidden="1" x14ac:dyDescent="0.25">
      <c r="A2654" s="8" t="s">
        <v>5018</v>
      </c>
      <c r="B2654" s="2" t="s">
        <v>3068</v>
      </c>
      <c r="C2654" s="2" t="s">
        <v>223</v>
      </c>
      <c r="D2654" s="2" t="s">
        <v>219</v>
      </c>
      <c r="E2654" s="2" t="s">
        <v>187</v>
      </c>
      <c r="F2654" s="8" t="s">
        <v>24</v>
      </c>
      <c r="G2654" s="8">
        <v>0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1</v>
      </c>
      <c r="N2654" s="8">
        <v>0</v>
      </c>
      <c r="O2654" s="8">
        <v>0</v>
      </c>
      <c r="P2654" s="8">
        <v>1</v>
      </c>
      <c r="Q2654" s="8">
        <v>0</v>
      </c>
      <c r="R2654" s="8">
        <v>0</v>
      </c>
      <c r="S2654" s="8">
        <v>0</v>
      </c>
      <c r="T2654" s="8">
        <v>0</v>
      </c>
      <c r="U2654" s="5">
        <v>407040080</v>
      </c>
    </row>
    <row r="2655" spans="1:21" hidden="1" x14ac:dyDescent="0.25">
      <c r="A2655" s="8" t="s">
        <v>5018</v>
      </c>
      <c r="B2655" s="2" t="s">
        <v>3069</v>
      </c>
      <c r="C2655" s="2" t="s">
        <v>223</v>
      </c>
      <c r="D2655" s="2" t="s">
        <v>219</v>
      </c>
      <c r="E2655" s="2" t="s">
        <v>187</v>
      </c>
      <c r="F2655" s="8" t="s">
        <v>24</v>
      </c>
      <c r="G2655" s="8">
        <v>0</v>
      </c>
      <c r="H2655" s="8">
        <v>1</v>
      </c>
      <c r="I2655" s="8">
        <v>1</v>
      </c>
      <c r="J2655" s="8">
        <v>0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>
        <v>1</v>
      </c>
      <c r="Q2655" s="8">
        <v>0</v>
      </c>
      <c r="R2655" s="8">
        <v>0</v>
      </c>
      <c r="S2655" s="8">
        <v>0</v>
      </c>
      <c r="T2655" s="8">
        <v>0</v>
      </c>
      <c r="U2655" s="5">
        <v>407040099</v>
      </c>
    </row>
    <row r="2656" spans="1:21" hidden="1" x14ac:dyDescent="0.25">
      <c r="A2656" s="8" t="s">
        <v>5018</v>
      </c>
      <c r="B2656" s="2" t="s">
        <v>3070</v>
      </c>
      <c r="C2656" s="2" t="s">
        <v>223</v>
      </c>
      <c r="D2656" s="2" t="s">
        <v>219</v>
      </c>
      <c r="E2656" s="2" t="s">
        <v>187</v>
      </c>
      <c r="F2656" s="8" t="s">
        <v>24</v>
      </c>
      <c r="G2656" s="8">
        <v>0</v>
      </c>
      <c r="H2656" s="8">
        <v>1</v>
      </c>
      <c r="I2656" s="8">
        <v>1</v>
      </c>
      <c r="J2656" s="8">
        <v>0</v>
      </c>
      <c r="K2656" s="8">
        <v>0</v>
      </c>
      <c r="L2656" s="8">
        <v>0</v>
      </c>
      <c r="M2656" s="8">
        <v>1</v>
      </c>
      <c r="N2656" s="8">
        <v>0</v>
      </c>
      <c r="O2656" s="8">
        <v>0</v>
      </c>
      <c r="P2656" s="8">
        <v>1</v>
      </c>
      <c r="Q2656" s="8">
        <v>0</v>
      </c>
      <c r="R2656" s="8">
        <v>0</v>
      </c>
      <c r="S2656" s="8">
        <v>0</v>
      </c>
      <c r="T2656" s="8">
        <v>0</v>
      </c>
      <c r="U2656" s="5">
        <v>407040102</v>
      </c>
    </row>
    <row r="2657" spans="1:21" hidden="1" x14ac:dyDescent="0.25">
      <c r="A2657" s="8" t="s">
        <v>5018</v>
      </c>
      <c r="B2657" s="2" t="s">
        <v>3071</v>
      </c>
      <c r="C2657" s="2" t="s">
        <v>223</v>
      </c>
      <c r="D2657" s="2" t="s">
        <v>219</v>
      </c>
      <c r="E2657" s="2" t="s">
        <v>187</v>
      </c>
      <c r="F2657" s="8" t="s">
        <v>24</v>
      </c>
      <c r="G2657" s="8">
        <v>0</v>
      </c>
      <c r="H2657" s="8">
        <v>1</v>
      </c>
      <c r="I2657" s="8">
        <v>1</v>
      </c>
      <c r="J2657" s="8">
        <v>0</v>
      </c>
      <c r="K2657" s="8">
        <v>0</v>
      </c>
      <c r="L2657" s="8">
        <v>0</v>
      </c>
      <c r="M2657" s="8">
        <v>1</v>
      </c>
      <c r="N2657" s="8">
        <v>0</v>
      </c>
      <c r="O2657" s="8">
        <v>0</v>
      </c>
      <c r="P2657" s="8">
        <v>1</v>
      </c>
      <c r="Q2657" s="8">
        <v>0</v>
      </c>
      <c r="R2657" s="8">
        <v>0</v>
      </c>
      <c r="S2657" s="8">
        <v>0</v>
      </c>
      <c r="T2657" s="8">
        <v>0</v>
      </c>
      <c r="U2657" s="5">
        <v>407040110</v>
      </c>
    </row>
    <row r="2658" spans="1:21" hidden="1" x14ac:dyDescent="0.25">
      <c r="A2658" s="8" t="s">
        <v>5018</v>
      </c>
      <c r="B2658" s="2" t="s">
        <v>3072</v>
      </c>
      <c r="C2658" s="2" t="s">
        <v>223</v>
      </c>
      <c r="D2658" s="2" t="s">
        <v>219</v>
      </c>
      <c r="E2658" s="2" t="s">
        <v>187</v>
      </c>
      <c r="F2658" s="8" t="s">
        <v>24</v>
      </c>
      <c r="G2658" s="8">
        <v>0</v>
      </c>
      <c r="H2658" s="8">
        <v>1</v>
      </c>
      <c r="I2658" s="8">
        <v>1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5">
        <v>407040129</v>
      </c>
    </row>
    <row r="2659" spans="1:21" hidden="1" x14ac:dyDescent="0.25">
      <c r="A2659" s="8" t="s">
        <v>5018</v>
      </c>
      <c r="B2659" s="2" t="s">
        <v>3073</v>
      </c>
      <c r="C2659" s="2" t="s">
        <v>223</v>
      </c>
      <c r="D2659" s="2" t="s">
        <v>219</v>
      </c>
      <c r="E2659" s="2" t="s">
        <v>187</v>
      </c>
      <c r="F2659" s="8" t="s">
        <v>24</v>
      </c>
      <c r="G2659" s="8">
        <v>0</v>
      </c>
      <c r="H2659" s="8">
        <v>1</v>
      </c>
      <c r="I2659" s="8">
        <v>1</v>
      </c>
      <c r="J2659" s="8">
        <v>0</v>
      </c>
      <c r="K2659" s="8">
        <v>0</v>
      </c>
      <c r="L2659" s="8">
        <v>0</v>
      </c>
      <c r="M2659" s="8">
        <v>1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0</v>
      </c>
      <c r="U2659" s="5">
        <v>407040137</v>
      </c>
    </row>
    <row r="2660" spans="1:21" hidden="1" x14ac:dyDescent="0.25">
      <c r="A2660" s="8" t="s">
        <v>5018</v>
      </c>
      <c r="B2660" s="2" t="s">
        <v>3074</v>
      </c>
      <c r="C2660" s="2" t="s">
        <v>223</v>
      </c>
      <c r="D2660" s="2" t="s">
        <v>219</v>
      </c>
      <c r="E2660" s="2" t="s">
        <v>187</v>
      </c>
      <c r="F2660" s="8" t="s">
        <v>24</v>
      </c>
      <c r="G2660" s="8">
        <v>0</v>
      </c>
      <c r="H2660" s="8">
        <v>1</v>
      </c>
      <c r="I2660" s="8">
        <v>1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5">
        <v>407040145</v>
      </c>
    </row>
    <row r="2661" spans="1:21" hidden="1" x14ac:dyDescent="0.25">
      <c r="A2661" s="8" t="s">
        <v>5018</v>
      </c>
      <c r="B2661" s="2" t="s">
        <v>3075</v>
      </c>
      <c r="C2661" s="2" t="s">
        <v>223</v>
      </c>
      <c r="D2661" s="2" t="s">
        <v>219</v>
      </c>
      <c r="E2661" s="2" t="s">
        <v>187</v>
      </c>
      <c r="F2661" s="8" t="s">
        <v>24</v>
      </c>
      <c r="G2661" s="8">
        <v>0</v>
      </c>
      <c r="H2661" s="8">
        <v>1</v>
      </c>
      <c r="I2661" s="8">
        <v>1</v>
      </c>
      <c r="J2661" s="8">
        <v>0</v>
      </c>
      <c r="K2661" s="8">
        <v>0</v>
      </c>
      <c r="L2661" s="8">
        <v>0</v>
      </c>
      <c r="M2661" s="8">
        <v>1</v>
      </c>
      <c r="N2661" s="8">
        <v>0</v>
      </c>
      <c r="O2661" s="8">
        <v>0</v>
      </c>
      <c r="P2661" s="8">
        <v>1</v>
      </c>
      <c r="Q2661" s="8">
        <v>0</v>
      </c>
      <c r="R2661" s="8">
        <v>0</v>
      </c>
      <c r="S2661" s="8">
        <v>0</v>
      </c>
      <c r="T2661" s="8">
        <v>0</v>
      </c>
      <c r="U2661" s="5">
        <v>407040153</v>
      </c>
    </row>
    <row r="2662" spans="1:21" hidden="1" x14ac:dyDescent="0.25">
      <c r="A2662" s="8" t="s">
        <v>5018</v>
      </c>
      <c r="B2662" s="2" t="s">
        <v>3076</v>
      </c>
      <c r="C2662" s="2" t="s">
        <v>223</v>
      </c>
      <c r="D2662" s="2" t="s">
        <v>219</v>
      </c>
      <c r="E2662" s="2" t="s">
        <v>187</v>
      </c>
      <c r="F2662" s="8" t="s">
        <v>24</v>
      </c>
      <c r="G2662" s="8">
        <v>0</v>
      </c>
      <c r="H2662" s="8">
        <v>1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0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5">
        <v>407040161</v>
      </c>
    </row>
    <row r="2663" spans="1:21" hidden="1" x14ac:dyDescent="0.25">
      <c r="A2663" s="8" t="s">
        <v>5018</v>
      </c>
      <c r="B2663" s="2" t="s">
        <v>3077</v>
      </c>
      <c r="C2663" s="2" t="s">
        <v>223</v>
      </c>
      <c r="D2663" s="2" t="s">
        <v>219</v>
      </c>
      <c r="E2663" s="2" t="s">
        <v>187</v>
      </c>
      <c r="F2663" s="8" t="s">
        <v>24</v>
      </c>
      <c r="G2663" s="8">
        <v>0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0</v>
      </c>
      <c r="P2663" s="8">
        <v>1</v>
      </c>
      <c r="Q2663" s="8">
        <v>0</v>
      </c>
      <c r="R2663" s="8">
        <v>0</v>
      </c>
      <c r="S2663" s="8">
        <v>0</v>
      </c>
      <c r="T2663" s="8">
        <v>0</v>
      </c>
      <c r="U2663" s="5">
        <v>407040170</v>
      </c>
    </row>
    <row r="2664" spans="1:21" hidden="1" x14ac:dyDescent="0.25">
      <c r="A2664" s="8" t="s">
        <v>5018</v>
      </c>
      <c r="B2664" s="2" t="s">
        <v>3078</v>
      </c>
      <c r="C2664" s="2" t="s">
        <v>223</v>
      </c>
      <c r="D2664" s="2" t="s">
        <v>219</v>
      </c>
      <c r="E2664" s="2" t="s">
        <v>187</v>
      </c>
      <c r="F2664" s="8" t="s">
        <v>24</v>
      </c>
      <c r="G2664" s="8">
        <v>0</v>
      </c>
      <c r="H2664" s="8">
        <v>1</v>
      </c>
      <c r="I2664" s="8">
        <v>0</v>
      </c>
      <c r="J2664" s="8">
        <v>0</v>
      </c>
      <c r="K2664" s="8">
        <v>0</v>
      </c>
      <c r="L2664" s="8">
        <v>0</v>
      </c>
      <c r="M2664" s="8">
        <v>1</v>
      </c>
      <c r="N2664" s="8">
        <v>0</v>
      </c>
      <c r="O2664" s="8">
        <v>0</v>
      </c>
      <c r="P2664" s="8">
        <v>1</v>
      </c>
      <c r="Q2664" s="8">
        <v>0</v>
      </c>
      <c r="R2664" s="8">
        <v>0</v>
      </c>
      <c r="S2664" s="8">
        <v>0</v>
      </c>
      <c r="T2664" s="8">
        <v>0</v>
      </c>
      <c r="U2664" s="5">
        <v>407040188</v>
      </c>
    </row>
    <row r="2665" spans="1:21" hidden="1" x14ac:dyDescent="0.25">
      <c r="A2665" s="8" t="s">
        <v>5018</v>
      </c>
      <c r="B2665" s="2" t="s">
        <v>3079</v>
      </c>
      <c r="C2665" s="2" t="s">
        <v>223</v>
      </c>
      <c r="D2665" s="2" t="s">
        <v>219</v>
      </c>
      <c r="E2665" s="2" t="s">
        <v>187</v>
      </c>
      <c r="F2665" s="8" t="s">
        <v>24</v>
      </c>
      <c r="G2665" s="8">
        <v>1</v>
      </c>
      <c r="H2665" s="8">
        <v>1</v>
      </c>
      <c r="I2665" s="8">
        <v>0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0</v>
      </c>
      <c r="P2665" s="8">
        <v>1</v>
      </c>
      <c r="Q2665" s="8">
        <v>0</v>
      </c>
      <c r="R2665" s="8">
        <v>0</v>
      </c>
      <c r="S2665" s="8">
        <v>0</v>
      </c>
      <c r="T2665" s="8">
        <v>0</v>
      </c>
      <c r="U2665" s="5">
        <v>407040196</v>
      </c>
    </row>
    <row r="2666" spans="1:21" hidden="1" x14ac:dyDescent="0.25">
      <c r="A2666" s="8" t="s">
        <v>5018</v>
      </c>
      <c r="B2666" s="2" t="s">
        <v>3080</v>
      </c>
      <c r="C2666" s="2" t="s">
        <v>223</v>
      </c>
      <c r="D2666" s="2" t="s">
        <v>219</v>
      </c>
      <c r="E2666" s="2" t="s">
        <v>187</v>
      </c>
      <c r="F2666" s="8" t="s">
        <v>24</v>
      </c>
      <c r="G2666" s="8">
        <v>0</v>
      </c>
      <c r="H2666" s="8">
        <v>1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1</v>
      </c>
      <c r="Q2666" s="8">
        <v>0</v>
      </c>
      <c r="R2666" s="8">
        <v>0</v>
      </c>
      <c r="S2666" s="8">
        <v>0</v>
      </c>
      <c r="T2666" s="8">
        <v>0</v>
      </c>
      <c r="U2666" s="5">
        <v>407040200</v>
      </c>
    </row>
    <row r="2667" spans="1:21" hidden="1" x14ac:dyDescent="0.25">
      <c r="A2667" s="8" t="s">
        <v>5018</v>
      </c>
      <c r="B2667" s="2" t="s">
        <v>3081</v>
      </c>
      <c r="C2667" s="2" t="s">
        <v>223</v>
      </c>
      <c r="D2667" s="2" t="s">
        <v>219</v>
      </c>
      <c r="E2667" s="2" t="s">
        <v>187</v>
      </c>
      <c r="F2667" s="8" t="s">
        <v>24</v>
      </c>
      <c r="G2667" s="8">
        <v>1</v>
      </c>
      <c r="H2667" s="8">
        <v>1</v>
      </c>
      <c r="I2667" s="8">
        <v>0</v>
      </c>
      <c r="J2667" s="8">
        <v>0</v>
      </c>
      <c r="K2667" s="8">
        <v>1</v>
      </c>
      <c r="L2667" s="8">
        <v>1</v>
      </c>
      <c r="M2667" s="8">
        <v>0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5">
        <v>407040218</v>
      </c>
    </row>
    <row r="2668" spans="1:21" hidden="1" x14ac:dyDescent="0.25">
      <c r="A2668" s="8" t="s">
        <v>5018</v>
      </c>
      <c r="B2668" s="2" t="s">
        <v>3082</v>
      </c>
      <c r="C2668" s="2" t="s">
        <v>223</v>
      </c>
      <c r="D2668" s="2" t="s">
        <v>219</v>
      </c>
      <c r="E2668" s="2" t="s">
        <v>187</v>
      </c>
      <c r="F2668" s="8" t="s">
        <v>24</v>
      </c>
      <c r="G2668" s="8">
        <v>0</v>
      </c>
      <c r="H2668" s="8">
        <v>1</v>
      </c>
      <c r="I2668" s="8">
        <v>1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5">
        <v>407040226</v>
      </c>
    </row>
    <row r="2669" spans="1:21" hidden="1" x14ac:dyDescent="0.25">
      <c r="A2669" s="8" t="s">
        <v>5018</v>
      </c>
      <c r="B2669" s="2" t="s">
        <v>3083</v>
      </c>
      <c r="C2669" s="2" t="s">
        <v>223</v>
      </c>
      <c r="D2669" s="2" t="s">
        <v>219</v>
      </c>
      <c r="E2669" s="2" t="s">
        <v>187</v>
      </c>
      <c r="F2669" s="8" t="s">
        <v>24</v>
      </c>
      <c r="G2669" s="8">
        <v>0</v>
      </c>
      <c r="H2669" s="8">
        <v>1</v>
      </c>
      <c r="I2669" s="8">
        <v>0</v>
      </c>
      <c r="J2669" s="8">
        <v>0</v>
      </c>
      <c r="K2669" s="8">
        <v>0</v>
      </c>
      <c r="L2669" s="8">
        <v>0</v>
      </c>
      <c r="M2669" s="8">
        <v>1</v>
      </c>
      <c r="N2669" s="8">
        <v>0</v>
      </c>
      <c r="O2669" s="8">
        <v>0</v>
      </c>
      <c r="P2669" s="8">
        <v>1</v>
      </c>
      <c r="Q2669" s="8">
        <v>0</v>
      </c>
      <c r="R2669" s="8">
        <v>0</v>
      </c>
      <c r="S2669" s="8">
        <v>0</v>
      </c>
      <c r="T2669" s="8">
        <v>0</v>
      </c>
      <c r="U2669" s="5">
        <v>407040234</v>
      </c>
    </row>
    <row r="2670" spans="1:21" hidden="1" x14ac:dyDescent="0.25">
      <c r="A2670" s="8" t="s">
        <v>5018</v>
      </c>
      <c r="B2670" s="2" t="s">
        <v>3084</v>
      </c>
      <c r="C2670" s="2" t="s">
        <v>223</v>
      </c>
      <c r="D2670" s="2" t="s">
        <v>219</v>
      </c>
      <c r="E2670" s="2" t="s">
        <v>187</v>
      </c>
      <c r="F2670" s="8" t="s">
        <v>24</v>
      </c>
      <c r="G2670" s="8">
        <v>0</v>
      </c>
      <c r="H2670" s="8">
        <v>1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5">
        <v>407040242</v>
      </c>
    </row>
    <row r="2671" spans="1:21" hidden="1" x14ac:dyDescent="0.25">
      <c r="A2671" s="8" t="s">
        <v>5018</v>
      </c>
      <c r="B2671" s="2" t="s">
        <v>3085</v>
      </c>
      <c r="C2671" s="2" t="s">
        <v>223</v>
      </c>
      <c r="D2671" s="2" t="s">
        <v>219</v>
      </c>
      <c r="E2671" s="2" t="s">
        <v>187</v>
      </c>
      <c r="F2671" s="8" t="s">
        <v>24</v>
      </c>
      <c r="G2671" s="8">
        <v>0</v>
      </c>
      <c r="H2671" s="8">
        <v>1</v>
      </c>
      <c r="I2671" s="8">
        <v>0</v>
      </c>
      <c r="J2671" s="8">
        <v>0</v>
      </c>
      <c r="K2671" s="8">
        <v>0</v>
      </c>
      <c r="L2671" s="8">
        <v>0</v>
      </c>
      <c r="M2671" s="8">
        <v>1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5">
        <v>407040250</v>
      </c>
    </row>
    <row r="2672" spans="1:21" hidden="1" x14ac:dyDescent="0.25">
      <c r="A2672" s="8" t="s">
        <v>5018</v>
      </c>
      <c r="B2672" s="2" t="s">
        <v>3086</v>
      </c>
      <c r="C2672" s="2" t="s">
        <v>223</v>
      </c>
      <c r="D2672" s="2" t="s">
        <v>219</v>
      </c>
      <c r="E2672" s="2" t="s">
        <v>187</v>
      </c>
      <c r="F2672" s="8" t="s">
        <v>24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5">
        <v>407040269</v>
      </c>
    </row>
    <row r="2673" spans="1:21" hidden="1" x14ac:dyDescent="0.25">
      <c r="A2673" s="8" t="s">
        <v>5018</v>
      </c>
      <c r="B2673" s="2" t="s">
        <v>3087</v>
      </c>
      <c r="C2673" s="2" t="s">
        <v>225</v>
      </c>
      <c r="D2673" s="2" t="s">
        <v>224</v>
      </c>
      <c r="E2673" s="2" t="s">
        <v>187</v>
      </c>
      <c r="F2673" s="8" t="s">
        <v>36</v>
      </c>
      <c r="G2673" s="8">
        <v>0</v>
      </c>
      <c r="H2673" s="8">
        <v>1</v>
      </c>
      <c r="I2673" s="8">
        <v>0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5">
        <v>408010010</v>
      </c>
    </row>
    <row r="2674" spans="1:21" hidden="1" x14ac:dyDescent="0.25">
      <c r="A2674" s="8" t="s">
        <v>5018</v>
      </c>
      <c r="B2674" s="2" t="s">
        <v>3088</v>
      </c>
      <c r="C2674" s="2" t="s">
        <v>225</v>
      </c>
      <c r="D2674" s="2" t="s">
        <v>224</v>
      </c>
      <c r="E2674" s="2" t="s">
        <v>187</v>
      </c>
      <c r="F2674" s="8" t="s">
        <v>36</v>
      </c>
      <c r="G2674" s="8">
        <v>0</v>
      </c>
      <c r="H2674" s="8">
        <v>1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5">
        <v>408010029</v>
      </c>
    </row>
    <row r="2675" spans="1:21" hidden="1" x14ac:dyDescent="0.25">
      <c r="A2675" s="8" t="s">
        <v>5018</v>
      </c>
      <c r="B2675" s="2" t="s">
        <v>3089</v>
      </c>
      <c r="C2675" s="2" t="s">
        <v>225</v>
      </c>
      <c r="D2675" s="2" t="s">
        <v>224</v>
      </c>
      <c r="E2675" s="2" t="s">
        <v>187</v>
      </c>
      <c r="F2675" s="8" t="s">
        <v>36</v>
      </c>
      <c r="G2675" s="8">
        <v>0</v>
      </c>
      <c r="H2675" s="8">
        <v>1</v>
      </c>
      <c r="I2675" s="8">
        <v>0</v>
      </c>
      <c r="J2675" s="8">
        <v>0</v>
      </c>
      <c r="K2675" s="8">
        <v>0</v>
      </c>
      <c r="L2675" s="8">
        <v>0</v>
      </c>
      <c r="M2675" s="8">
        <v>1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5">
        <v>408010037</v>
      </c>
    </row>
    <row r="2676" spans="1:21" hidden="1" x14ac:dyDescent="0.25">
      <c r="A2676" s="8" t="s">
        <v>5018</v>
      </c>
      <c r="B2676" s="2" t="s">
        <v>3090</v>
      </c>
      <c r="C2676" s="2" t="s">
        <v>225</v>
      </c>
      <c r="D2676" s="2" t="s">
        <v>224</v>
      </c>
      <c r="E2676" s="2" t="s">
        <v>187</v>
      </c>
      <c r="F2676" s="8" t="s">
        <v>24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1</v>
      </c>
      <c r="N2676" s="8">
        <v>0</v>
      </c>
      <c r="O2676" s="8">
        <v>0</v>
      </c>
      <c r="P2676" s="8">
        <v>1</v>
      </c>
      <c r="Q2676" s="8">
        <v>0</v>
      </c>
      <c r="R2676" s="8">
        <v>0</v>
      </c>
      <c r="S2676" s="8">
        <v>0</v>
      </c>
      <c r="T2676" s="8">
        <v>0</v>
      </c>
      <c r="U2676" s="5">
        <v>408010045</v>
      </c>
    </row>
    <row r="2677" spans="1:21" hidden="1" x14ac:dyDescent="0.25">
      <c r="A2677" s="8" t="s">
        <v>5018</v>
      </c>
      <c r="B2677" s="2" t="s">
        <v>3091</v>
      </c>
      <c r="C2677" s="2" t="s">
        <v>225</v>
      </c>
      <c r="D2677" s="2" t="s">
        <v>224</v>
      </c>
      <c r="E2677" s="2" t="s">
        <v>187</v>
      </c>
      <c r="F2677" s="8" t="s">
        <v>36</v>
      </c>
      <c r="G2677" s="8">
        <v>0</v>
      </c>
      <c r="H2677" s="8">
        <v>1</v>
      </c>
      <c r="I2677" s="8">
        <v>0</v>
      </c>
      <c r="J2677" s="8">
        <v>0</v>
      </c>
      <c r="K2677" s="8">
        <v>0</v>
      </c>
      <c r="L2677" s="8">
        <v>0</v>
      </c>
      <c r="M2677" s="8">
        <v>1</v>
      </c>
      <c r="N2677" s="8">
        <v>0</v>
      </c>
      <c r="O2677" s="8">
        <v>0</v>
      </c>
      <c r="P2677" s="8">
        <v>1</v>
      </c>
      <c r="Q2677" s="8">
        <v>0</v>
      </c>
      <c r="R2677" s="8">
        <v>0</v>
      </c>
      <c r="S2677" s="8">
        <v>0</v>
      </c>
      <c r="T2677" s="8">
        <v>0</v>
      </c>
      <c r="U2677" s="5">
        <v>408010053</v>
      </c>
    </row>
    <row r="2678" spans="1:21" hidden="1" x14ac:dyDescent="0.25">
      <c r="A2678" s="8" t="s">
        <v>5018</v>
      </c>
      <c r="B2678" s="2" t="s">
        <v>3092</v>
      </c>
      <c r="C2678" s="2" t="s">
        <v>225</v>
      </c>
      <c r="D2678" s="2" t="s">
        <v>224</v>
      </c>
      <c r="E2678" s="2" t="s">
        <v>187</v>
      </c>
      <c r="F2678" s="8" t="s">
        <v>36</v>
      </c>
      <c r="G2678" s="8">
        <v>0</v>
      </c>
      <c r="H2678" s="8">
        <v>1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5">
        <v>408010061</v>
      </c>
    </row>
    <row r="2679" spans="1:21" hidden="1" x14ac:dyDescent="0.25">
      <c r="A2679" s="8" t="s">
        <v>5018</v>
      </c>
      <c r="B2679" s="2" t="s">
        <v>3093</v>
      </c>
      <c r="C2679" s="2" t="s">
        <v>225</v>
      </c>
      <c r="D2679" s="2" t="s">
        <v>224</v>
      </c>
      <c r="E2679" s="2" t="s">
        <v>187</v>
      </c>
      <c r="F2679" s="8" t="s">
        <v>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0</v>
      </c>
      <c r="O2679" s="8">
        <v>0</v>
      </c>
      <c r="P2679" s="8">
        <v>1</v>
      </c>
      <c r="Q2679" s="8">
        <v>0</v>
      </c>
      <c r="R2679" s="8">
        <v>0</v>
      </c>
      <c r="S2679" s="8">
        <v>0</v>
      </c>
      <c r="T2679" s="8">
        <v>0</v>
      </c>
      <c r="U2679" s="5">
        <v>408010070</v>
      </c>
    </row>
    <row r="2680" spans="1:21" hidden="1" x14ac:dyDescent="0.25">
      <c r="A2680" s="8" t="s">
        <v>5018</v>
      </c>
      <c r="B2680" s="2" t="s">
        <v>3094</v>
      </c>
      <c r="C2680" s="2" t="s">
        <v>225</v>
      </c>
      <c r="D2680" s="2" t="s">
        <v>224</v>
      </c>
      <c r="E2680" s="2" t="s">
        <v>187</v>
      </c>
      <c r="F2680" s="8" t="s">
        <v>36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5">
        <v>408010088</v>
      </c>
    </row>
    <row r="2681" spans="1:21" hidden="1" x14ac:dyDescent="0.25">
      <c r="A2681" s="8" t="s">
        <v>5018</v>
      </c>
      <c r="B2681" s="2" t="s">
        <v>3095</v>
      </c>
      <c r="C2681" s="2" t="s">
        <v>225</v>
      </c>
      <c r="D2681" s="2" t="s">
        <v>224</v>
      </c>
      <c r="E2681" s="2" t="s">
        <v>187</v>
      </c>
      <c r="F2681" s="8" t="s">
        <v>24</v>
      </c>
      <c r="G2681" s="8">
        <v>0</v>
      </c>
      <c r="H2681" s="8">
        <v>1</v>
      </c>
      <c r="I2681" s="8">
        <v>1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5">
        <v>408010096</v>
      </c>
    </row>
    <row r="2682" spans="1:21" hidden="1" x14ac:dyDescent="0.25">
      <c r="A2682" s="8" t="s">
        <v>5018</v>
      </c>
      <c r="B2682" s="2" t="s">
        <v>3096</v>
      </c>
      <c r="C2682" s="2" t="s">
        <v>225</v>
      </c>
      <c r="D2682" s="2" t="s">
        <v>224</v>
      </c>
      <c r="E2682" s="2" t="s">
        <v>187</v>
      </c>
      <c r="F2682" s="8" t="s">
        <v>24</v>
      </c>
      <c r="G2682" s="8">
        <v>0</v>
      </c>
      <c r="H2682" s="8">
        <v>1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5">
        <v>408010100</v>
      </c>
    </row>
    <row r="2683" spans="1:21" hidden="1" x14ac:dyDescent="0.25">
      <c r="A2683" s="8" t="s">
        <v>5018</v>
      </c>
      <c r="B2683" s="2" t="s">
        <v>3097</v>
      </c>
      <c r="C2683" s="2" t="s">
        <v>225</v>
      </c>
      <c r="D2683" s="2" t="s">
        <v>224</v>
      </c>
      <c r="E2683" s="2" t="s">
        <v>187</v>
      </c>
      <c r="F2683" s="8" t="s">
        <v>24</v>
      </c>
      <c r="G2683" s="8">
        <v>0</v>
      </c>
      <c r="H2683" s="8">
        <v>1</v>
      </c>
      <c r="I2683" s="8">
        <v>1</v>
      </c>
      <c r="J2683" s="8">
        <v>0</v>
      </c>
      <c r="K2683" s="8">
        <v>0</v>
      </c>
      <c r="L2683" s="8">
        <v>0</v>
      </c>
      <c r="M2683" s="8">
        <v>1</v>
      </c>
      <c r="N2683" s="8">
        <v>0</v>
      </c>
      <c r="O2683" s="8">
        <v>0</v>
      </c>
      <c r="P2683" s="8">
        <v>1</v>
      </c>
      <c r="Q2683" s="8">
        <v>0</v>
      </c>
      <c r="R2683" s="8">
        <v>0</v>
      </c>
      <c r="S2683" s="8">
        <v>0</v>
      </c>
      <c r="T2683" s="8">
        <v>0</v>
      </c>
      <c r="U2683" s="5">
        <v>408010118</v>
      </c>
    </row>
    <row r="2684" spans="1:21" hidden="1" x14ac:dyDescent="0.25">
      <c r="A2684" s="8" t="s">
        <v>5018</v>
      </c>
      <c r="B2684" s="2" t="s">
        <v>3098</v>
      </c>
      <c r="C2684" s="2" t="s">
        <v>225</v>
      </c>
      <c r="D2684" s="2" t="s">
        <v>224</v>
      </c>
      <c r="E2684" s="2" t="s">
        <v>187</v>
      </c>
      <c r="F2684" s="8" t="s">
        <v>24</v>
      </c>
      <c r="G2684" s="8">
        <v>1</v>
      </c>
      <c r="H2684" s="8">
        <v>1</v>
      </c>
      <c r="I2684" s="8">
        <v>0</v>
      </c>
      <c r="J2684" s="8">
        <v>0</v>
      </c>
      <c r="K2684" s="8">
        <v>1</v>
      </c>
      <c r="L2684" s="8">
        <v>1</v>
      </c>
      <c r="M2684" s="8">
        <v>0</v>
      </c>
      <c r="N2684" s="8">
        <v>1</v>
      </c>
      <c r="O2684" s="8">
        <v>0</v>
      </c>
      <c r="P2684" s="8">
        <v>1</v>
      </c>
      <c r="Q2684" s="8">
        <v>0</v>
      </c>
      <c r="R2684" s="8">
        <v>0</v>
      </c>
      <c r="S2684" s="8">
        <v>0</v>
      </c>
      <c r="T2684" s="8">
        <v>0</v>
      </c>
      <c r="U2684" s="5">
        <v>408010126</v>
      </c>
    </row>
    <row r="2685" spans="1:21" hidden="1" x14ac:dyDescent="0.25">
      <c r="A2685" s="8" t="s">
        <v>5018</v>
      </c>
      <c r="B2685" s="2" t="s">
        <v>3099</v>
      </c>
      <c r="C2685" s="2" t="s">
        <v>225</v>
      </c>
      <c r="D2685" s="2" t="s">
        <v>224</v>
      </c>
      <c r="E2685" s="2" t="s">
        <v>187</v>
      </c>
      <c r="F2685" s="8" t="s">
        <v>24</v>
      </c>
      <c r="G2685" s="8">
        <v>1</v>
      </c>
      <c r="H2685" s="8">
        <v>1</v>
      </c>
      <c r="I2685" s="8">
        <v>1</v>
      </c>
      <c r="J2685" s="8">
        <v>0</v>
      </c>
      <c r="K2685" s="8">
        <v>1</v>
      </c>
      <c r="L2685" s="8">
        <v>1</v>
      </c>
      <c r="M2685" s="8">
        <v>1</v>
      </c>
      <c r="N2685" s="8">
        <v>0</v>
      </c>
      <c r="O2685" s="8">
        <v>0</v>
      </c>
      <c r="P2685" s="8">
        <v>1</v>
      </c>
      <c r="Q2685" s="8">
        <v>0</v>
      </c>
      <c r="R2685" s="8">
        <v>0</v>
      </c>
      <c r="S2685" s="8">
        <v>0</v>
      </c>
      <c r="T2685" s="8">
        <v>0</v>
      </c>
      <c r="U2685" s="5">
        <v>408010134</v>
      </c>
    </row>
    <row r="2686" spans="1:21" hidden="1" x14ac:dyDescent="0.25">
      <c r="A2686" s="8" t="s">
        <v>5018</v>
      </c>
      <c r="B2686" s="2" t="s">
        <v>3100</v>
      </c>
      <c r="C2686" s="2" t="s">
        <v>225</v>
      </c>
      <c r="D2686" s="2" t="s">
        <v>224</v>
      </c>
      <c r="E2686" s="2" t="s">
        <v>187</v>
      </c>
      <c r="F2686" s="8" t="s">
        <v>24</v>
      </c>
      <c r="G2686" s="8">
        <v>0</v>
      </c>
      <c r="H2686" s="8">
        <v>1</v>
      </c>
      <c r="I2686" s="8">
        <v>1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0</v>
      </c>
      <c r="P2686" s="8">
        <v>1</v>
      </c>
      <c r="Q2686" s="8">
        <v>0</v>
      </c>
      <c r="R2686" s="8">
        <v>0</v>
      </c>
      <c r="S2686" s="8">
        <v>0</v>
      </c>
      <c r="T2686" s="8">
        <v>0</v>
      </c>
      <c r="U2686" s="5">
        <v>408010142</v>
      </c>
    </row>
    <row r="2687" spans="1:21" hidden="1" x14ac:dyDescent="0.25">
      <c r="A2687" s="8" t="s">
        <v>5018</v>
      </c>
      <c r="B2687" s="2" t="s">
        <v>3101</v>
      </c>
      <c r="C2687" s="2" t="s">
        <v>225</v>
      </c>
      <c r="D2687" s="2" t="s">
        <v>224</v>
      </c>
      <c r="E2687" s="2" t="s">
        <v>187</v>
      </c>
      <c r="F2687" s="8" t="s">
        <v>24</v>
      </c>
      <c r="G2687" s="8">
        <v>0</v>
      </c>
      <c r="H2687" s="8">
        <v>1</v>
      </c>
      <c r="I2687" s="8">
        <v>1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>
        <v>1</v>
      </c>
      <c r="Q2687" s="8">
        <v>0</v>
      </c>
      <c r="R2687" s="8">
        <v>0</v>
      </c>
      <c r="S2687" s="8">
        <v>0</v>
      </c>
      <c r="T2687" s="8">
        <v>0</v>
      </c>
      <c r="U2687" s="5">
        <v>408010150</v>
      </c>
    </row>
    <row r="2688" spans="1:21" hidden="1" x14ac:dyDescent="0.25">
      <c r="A2688" s="8" t="s">
        <v>5018</v>
      </c>
      <c r="B2688" s="2" t="s">
        <v>3102</v>
      </c>
      <c r="C2688" s="2" t="s">
        <v>225</v>
      </c>
      <c r="D2688" s="2" t="s">
        <v>224</v>
      </c>
      <c r="E2688" s="2" t="s">
        <v>187</v>
      </c>
      <c r="F2688" s="8" t="s">
        <v>24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1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0</v>
      </c>
      <c r="U2688" s="5">
        <v>408010169</v>
      </c>
    </row>
    <row r="2689" spans="1:21" hidden="1" x14ac:dyDescent="0.25">
      <c r="A2689" s="8" t="s">
        <v>5018</v>
      </c>
      <c r="B2689" s="2" t="s">
        <v>3103</v>
      </c>
      <c r="C2689" s="2" t="s">
        <v>225</v>
      </c>
      <c r="D2689" s="2" t="s">
        <v>224</v>
      </c>
      <c r="E2689" s="2" t="s">
        <v>187</v>
      </c>
      <c r="F2689" s="8" t="s">
        <v>24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1</v>
      </c>
      <c r="N2689" s="8">
        <v>0</v>
      </c>
      <c r="O2689" s="8">
        <v>0</v>
      </c>
      <c r="P2689" s="8">
        <v>1</v>
      </c>
      <c r="Q2689" s="8">
        <v>0</v>
      </c>
      <c r="R2689" s="8">
        <v>0</v>
      </c>
      <c r="S2689" s="8">
        <v>0</v>
      </c>
      <c r="T2689" s="8">
        <v>0</v>
      </c>
      <c r="U2689" s="5">
        <v>408010177</v>
      </c>
    </row>
    <row r="2690" spans="1:21" hidden="1" x14ac:dyDescent="0.25">
      <c r="A2690" s="8" t="s">
        <v>5018</v>
      </c>
      <c r="B2690" s="2" t="s">
        <v>3104</v>
      </c>
      <c r="C2690" s="2" t="s">
        <v>225</v>
      </c>
      <c r="D2690" s="2" t="s">
        <v>224</v>
      </c>
      <c r="E2690" s="2" t="s">
        <v>187</v>
      </c>
      <c r="F2690" s="8" t="s">
        <v>24</v>
      </c>
      <c r="G2690" s="8">
        <v>0</v>
      </c>
      <c r="H2690" s="8">
        <v>1</v>
      </c>
      <c r="I2690" s="8">
        <v>1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1</v>
      </c>
      <c r="Q2690" s="8">
        <v>0</v>
      </c>
      <c r="R2690" s="8">
        <v>0</v>
      </c>
      <c r="S2690" s="8">
        <v>0</v>
      </c>
      <c r="T2690" s="8">
        <v>0</v>
      </c>
      <c r="U2690" s="5">
        <v>408010185</v>
      </c>
    </row>
    <row r="2691" spans="1:21" hidden="1" x14ac:dyDescent="0.25">
      <c r="A2691" s="8" t="s">
        <v>5018</v>
      </c>
      <c r="B2691" s="2" t="s">
        <v>3105</v>
      </c>
      <c r="C2691" s="2" t="s">
        <v>225</v>
      </c>
      <c r="D2691" s="2" t="s">
        <v>224</v>
      </c>
      <c r="E2691" s="2" t="s">
        <v>187</v>
      </c>
      <c r="F2691" s="8" t="s">
        <v>24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0</v>
      </c>
      <c r="M2691" s="8">
        <v>1</v>
      </c>
      <c r="N2691" s="8">
        <v>0</v>
      </c>
      <c r="O2691" s="8">
        <v>0</v>
      </c>
      <c r="P2691" s="8">
        <v>1</v>
      </c>
      <c r="Q2691" s="8">
        <v>0</v>
      </c>
      <c r="R2691" s="8">
        <v>0</v>
      </c>
      <c r="S2691" s="8">
        <v>0</v>
      </c>
      <c r="T2691" s="8">
        <v>0</v>
      </c>
      <c r="U2691" s="5">
        <v>408010193</v>
      </c>
    </row>
    <row r="2692" spans="1:21" hidden="1" x14ac:dyDescent="0.25">
      <c r="A2692" s="8" t="s">
        <v>5018</v>
      </c>
      <c r="B2692" s="2" t="s">
        <v>3106</v>
      </c>
      <c r="C2692" s="2" t="s">
        <v>225</v>
      </c>
      <c r="D2692" s="2" t="s">
        <v>224</v>
      </c>
      <c r="E2692" s="2" t="s">
        <v>187</v>
      </c>
      <c r="F2692" s="8" t="s">
        <v>24</v>
      </c>
      <c r="G2692" s="8">
        <v>0</v>
      </c>
      <c r="H2692" s="8">
        <v>1</v>
      </c>
      <c r="I2692" s="8">
        <v>1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5">
        <v>408010207</v>
      </c>
    </row>
    <row r="2693" spans="1:21" hidden="1" x14ac:dyDescent="0.25">
      <c r="A2693" s="8" t="s">
        <v>5018</v>
      </c>
      <c r="B2693" s="2" t="s">
        <v>3107</v>
      </c>
      <c r="C2693" s="2" t="s">
        <v>225</v>
      </c>
      <c r="D2693" s="2" t="s">
        <v>224</v>
      </c>
      <c r="E2693" s="2" t="s">
        <v>187</v>
      </c>
      <c r="F2693" s="8" t="s">
        <v>24</v>
      </c>
      <c r="G2693" s="8">
        <v>0</v>
      </c>
      <c r="H2693" s="8">
        <v>1</v>
      </c>
      <c r="I2693" s="8">
        <v>1</v>
      </c>
      <c r="J2693" s="8">
        <v>0</v>
      </c>
      <c r="K2693" s="8">
        <v>0</v>
      </c>
      <c r="L2693" s="8">
        <v>0</v>
      </c>
      <c r="M2693" s="8">
        <v>1</v>
      </c>
      <c r="N2693" s="8">
        <v>0</v>
      </c>
      <c r="O2693" s="8">
        <v>0</v>
      </c>
      <c r="P2693" s="8">
        <v>1</v>
      </c>
      <c r="Q2693" s="8">
        <v>0</v>
      </c>
      <c r="R2693" s="8">
        <v>0</v>
      </c>
      <c r="S2693" s="8">
        <v>0</v>
      </c>
      <c r="T2693" s="8">
        <v>0</v>
      </c>
      <c r="U2693" s="5">
        <v>408010215</v>
      </c>
    </row>
    <row r="2694" spans="1:21" hidden="1" x14ac:dyDescent="0.25">
      <c r="A2694" s="8" t="s">
        <v>5018</v>
      </c>
      <c r="B2694" s="2" t="s">
        <v>3108</v>
      </c>
      <c r="C2694" s="2" t="s">
        <v>225</v>
      </c>
      <c r="D2694" s="2" t="s">
        <v>224</v>
      </c>
      <c r="E2694" s="2" t="s">
        <v>187</v>
      </c>
      <c r="F2694" s="8" t="s">
        <v>24</v>
      </c>
      <c r="G2694" s="8">
        <v>0</v>
      </c>
      <c r="H2694" s="8">
        <v>1</v>
      </c>
      <c r="I2694" s="8">
        <v>1</v>
      </c>
      <c r="J2694" s="8">
        <v>0</v>
      </c>
      <c r="K2694" s="8">
        <v>0</v>
      </c>
      <c r="L2694" s="8">
        <v>0</v>
      </c>
      <c r="M2694" s="8">
        <v>1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5">
        <v>408010223</v>
      </c>
    </row>
    <row r="2695" spans="1:21" hidden="1" x14ac:dyDescent="0.25">
      <c r="A2695" s="8" t="s">
        <v>5018</v>
      </c>
      <c r="B2695" s="2" t="s">
        <v>3109</v>
      </c>
      <c r="C2695" s="2" t="s">
        <v>225</v>
      </c>
      <c r="D2695" s="2" t="s">
        <v>224</v>
      </c>
      <c r="E2695" s="2" t="s">
        <v>187</v>
      </c>
      <c r="F2695" s="8" t="s">
        <v>24</v>
      </c>
      <c r="G2695" s="8">
        <v>0</v>
      </c>
      <c r="H2695" s="8">
        <v>1</v>
      </c>
      <c r="I2695" s="8">
        <v>1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5">
        <v>408010231</v>
      </c>
    </row>
    <row r="2696" spans="1:21" hidden="1" x14ac:dyDescent="0.25">
      <c r="A2696" s="8" t="s">
        <v>5018</v>
      </c>
      <c r="B2696" s="2" t="s">
        <v>3110</v>
      </c>
      <c r="C2696" s="2" t="s">
        <v>226</v>
      </c>
      <c r="D2696" s="2" t="s">
        <v>224</v>
      </c>
      <c r="E2696" s="2" t="s">
        <v>187</v>
      </c>
      <c r="F2696" s="8" t="s">
        <v>24</v>
      </c>
      <c r="G2696" s="8">
        <v>0</v>
      </c>
      <c r="H2696" s="8">
        <v>1</v>
      </c>
      <c r="I2696" s="8">
        <v>0</v>
      </c>
      <c r="J2696" s="8">
        <v>0</v>
      </c>
      <c r="K2696" s="8">
        <v>0</v>
      </c>
      <c r="L2696" s="8">
        <v>0</v>
      </c>
      <c r="M2696" s="8">
        <v>1</v>
      </c>
      <c r="N2696" s="8">
        <v>0</v>
      </c>
      <c r="O2696" s="8">
        <v>0</v>
      </c>
      <c r="P2696" s="8">
        <v>1</v>
      </c>
      <c r="Q2696" s="8">
        <v>0</v>
      </c>
      <c r="R2696" s="8">
        <v>0</v>
      </c>
      <c r="S2696" s="8">
        <v>0</v>
      </c>
      <c r="T2696" s="8">
        <v>0</v>
      </c>
      <c r="U2696" s="5">
        <v>408020016</v>
      </c>
    </row>
    <row r="2697" spans="1:21" hidden="1" x14ac:dyDescent="0.25">
      <c r="A2697" s="8" t="s">
        <v>5018</v>
      </c>
      <c r="B2697" s="2" t="s">
        <v>3111</v>
      </c>
      <c r="C2697" s="2" t="s">
        <v>226</v>
      </c>
      <c r="D2697" s="2" t="s">
        <v>224</v>
      </c>
      <c r="E2697" s="2" t="s">
        <v>187</v>
      </c>
      <c r="F2697" s="8" t="s">
        <v>24</v>
      </c>
      <c r="G2697" s="8">
        <v>0</v>
      </c>
      <c r="H2697" s="8">
        <v>1</v>
      </c>
      <c r="I2697" s="8">
        <v>0</v>
      </c>
      <c r="J2697" s="8">
        <v>0</v>
      </c>
      <c r="K2697" s="8">
        <v>0</v>
      </c>
      <c r="L2697" s="8">
        <v>0</v>
      </c>
      <c r="M2697" s="8">
        <v>1</v>
      </c>
      <c r="N2697" s="8">
        <v>0</v>
      </c>
      <c r="O2697" s="8">
        <v>0</v>
      </c>
      <c r="P2697" s="8">
        <v>1</v>
      </c>
      <c r="Q2697" s="8">
        <v>0</v>
      </c>
      <c r="R2697" s="8">
        <v>0</v>
      </c>
      <c r="S2697" s="8">
        <v>0</v>
      </c>
      <c r="T2697" s="8">
        <v>0</v>
      </c>
      <c r="U2697" s="5">
        <v>408020024</v>
      </c>
    </row>
    <row r="2698" spans="1:21" hidden="1" x14ac:dyDescent="0.25">
      <c r="A2698" s="8" t="s">
        <v>5018</v>
      </c>
      <c r="B2698" s="2" t="s">
        <v>3112</v>
      </c>
      <c r="C2698" s="2" t="s">
        <v>226</v>
      </c>
      <c r="D2698" s="2" t="s">
        <v>224</v>
      </c>
      <c r="E2698" s="2" t="s">
        <v>187</v>
      </c>
      <c r="F2698" s="8" t="s">
        <v>24</v>
      </c>
      <c r="G2698" s="8">
        <v>0</v>
      </c>
      <c r="H2698" s="8">
        <v>1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1</v>
      </c>
      <c r="Q2698" s="8">
        <v>0</v>
      </c>
      <c r="R2698" s="8">
        <v>0</v>
      </c>
      <c r="S2698" s="8">
        <v>0</v>
      </c>
      <c r="T2698" s="8">
        <v>0</v>
      </c>
      <c r="U2698" s="5">
        <v>408020032</v>
      </c>
    </row>
    <row r="2699" spans="1:21" hidden="1" x14ac:dyDescent="0.25">
      <c r="A2699" s="8" t="s">
        <v>5018</v>
      </c>
      <c r="B2699" s="2" t="s">
        <v>3113</v>
      </c>
      <c r="C2699" s="2" t="s">
        <v>226</v>
      </c>
      <c r="D2699" s="2" t="s">
        <v>224</v>
      </c>
      <c r="E2699" s="2" t="s">
        <v>187</v>
      </c>
      <c r="F2699" s="8" t="s">
        <v>24</v>
      </c>
      <c r="G2699" s="8">
        <v>0</v>
      </c>
      <c r="H2699" s="8">
        <v>1</v>
      </c>
      <c r="I2699" s="8">
        <v>0</v>
      </c>
      <c r="J2699" s="8">
        <v>0</v>
      </c>
      <c r="K2699" s="8">
        <v>0</v>
      </c>
      <c r="L2699" s="8">
        <v>0</v>
      </c>
      <c r="M2699" s="8">
        <v>1</v>
      </c>
      <c r="N2699" s="8">
        <v>0</v>
      </c>
      <c r="O2699" s="8">
        <v>0</v>
      </c>
      <c r="P2699" s="8">
        <v>1</v>
      </c>
      <c r="Q2699" s="8">
        <v>0</v>
      </c>
      <c r="R2699" s="8">
        <v>0</v>
      </c>
      <c r="S2699" s="8">
        <v>0</v>
      </c>
      <c r="T2699" s="8">
        <v>0</v>
      </c>
      <c r="U2699" s="5">
        <v>408020040</v>
      </c>
    </row>
    <row r="2700" spans="1:21" hidden="1" x14ac:dyDescent="0.25">
      <c r="A2700" s="8" t="s">
        <v>5018</v>
      </c>
      <c r="B2700" s="2" t="s">
        <v>3114</v>
      </c>
      <c r="C2700" s="2" t="s">
        <v>226</v>
      </c>
      <c r="D2700" s="2" t="s">
        <v>224</v>
      </c>
      <c r="E2700" s="2" t="s">
        <v>187</v>
      </c>
      <c r="F2700" s="8" t="s">
        <v>24</v>
      </c>
      <c r="G2700" s="8">
        <v>0</v>
      </c>
      <c r="H2700" s="8">
        <v>1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5">
        <v>408020059</v>
      </c>
    </row>
    <row r="2701" spans="1:21" hidden="1" x14ac:dyDescent="0.25">
      <c r="A2701" s="8" t="s">
        <v>5018</v>
      </c>
      <c r="B2701" s="2" t="s">
        <v>3115</v>
      </c>
      <c r="C2701" s="2" t="s">
        <v>226</v>
      </c>
      <c r="D2701" s="2" t="s">
        <v>224</v>
      </c>
      <c r="E2701" s="2" t="s">
        <v>187</v>
      </c>
      <c r="F2701" s="8" t="s">
        <v>36</v>
      </c>
      <c r="G2701" s="8">
        <v>0</v>
      </c>
      <c r="H2701" s="8">
        <v>1</v>
      </c>
      <c r="I2701" s="8">
        <v>0</v>
      </c>
      <c r="J2701" s="8">
        <v>0</v>
      </c>
      <c r="K2701" s="8">
        <v>0</v>
      </c>
      <c r="L2701" s="8">
        <v>0</v>
      </c>
      <c r="M2701" s="8">
        <v>1</v>
      </c>
      <c r="N2701" s="8">
        <v>0</v>
      </c>
      <c r="O2701" s="8">
        <v>0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5">
        <v>408020067</v>
      </c>
    </row>
    <row r="2702" spans="1:21" hidden="1" x14ac:dyDescent="0.25">
      <c r="A2702" s="8" t="s">
        <v>5018</v>
      </c>
      <c r="B2702" s="2" t="s">
        <v>3116</v>
      </c>
      <c r="C2702" s="2" t="s">
        <v>226</v>
      </c>
      <c r="D2702" s="2" t="s">
        <v>224</v>
      </c>
      <c r="E2702" s="2" t="s">
        <v>187</v>
      </c>
      <c r="F2702" s="8" t="s">
        <v>36</v>
      </c>
      <c r="G2702" s="8">
        <v>0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5">
        <v>408020075</v>
      </c>
    </row>
    <row r="2703" spans="1:21" hidden="1" x14ac:dyDescent="0.25">
      <c r="A2703" s="8" t="s">
        <v>5018</v>
      </c>
      <c r="B2703" s="2" t="s">
        <v>3117</v>
      </c>
      <c r="C2703" s="2" t="s">
        <v>226</v>
      </c>
      <c r="D2703" s="2" t="s">
        <v>224</v>
      </c>
      <c r="E2703" s="2" t="s">
        <v>187</v>
      </c>
      <c r="F2703" s="8" t="s">
        <v>36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0</v>
      </c>
      <c r="M2703" s="8">
        <v>1</v>
      </c>
      <c r="N2703" s="8">
        <v>0</v>
      </c>
      <c r="O2703" s="8">
        <v>0</v>
      </c>
      <c r="P2703" s="8">
        <v>1</v>
      </c>
      <c r="Q2703" s="8">
        <v>0</v>
      </c>
      <c r="R2703" s="8">
        <v>0</v>
      </c>
      <c r="S2703" s="8">
        <v>0</v>
      </c>
      <c r="T2703" s="8">
        <v>0</v>
      </c>
      <c r="U2703" s="5">
        <v>408020083</v>
      </c>
    </row>
    <row r="2704" spans="1:21" hidden="1" x14ac:dyDescent="0.25">
      <c r="A2704" s="8" t="s">
        <v>5018</v>
      </c>
      <c r="B2704" s="2" t="s">
        <v>3118</v>
      </c>
      <c r="C2704" s="2" t="s">
        <v>226</v>
      </c>
      <c r="D2704" s="2" t="s">
        <v>224</v>
      </c>
      <c r="E2704" s="2" t="s">
        <v>187</v>
      </c>
      <c r="F2704" s="8" t="s">
        <v>24</v>
      </c>
      <c r="G2704" s="8">
        <v>0</v>
      </c>
      <c r="H2704" s="8">
        <v>1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1</v>
      </c>
      <c r="Q2704" s="8">
        <v>0</v>
      </c>
      <c r="R2704" s="8">
        <v>0</v>
      </c>
      <c r="S2704" s="8">
        <v>0</v>
      </c>
      <c r="T2704" s="8">
        <v>0</v>
      </c>
      <c r="U2704" s="5">
        <v>408020091</v>
      </c>
    </row>
    <row r="2705" spans="1:21" hidden="1" x14ac:dyDescent="0.25">
      <c r="A2705" s="8" t="s">
        <v>5018</v>
      </c>
      <c r="B2705" s="2" t="s">
        <v>3119</v>
      </c>
      <c r="C2705" s="2" t="s">
        <v>226</v>
      </c>
      <c r="D2705" s="2" t="s">
        <v>224</v>
      </c>
      <c r="E2705" s="2" t="s">
        <v>187</v>
      </c>
      <c r="F2705" s="8" t="s">
        <v>24</v>
      </c>
      <c r="G2705" s="8">
        <v>0</v>
      </c>
      <c r="H2705" s="8">
        <v>1</v>
      </c>
      <c r="I2705" s="8">
        <v>1</v>
      </c>
      <c r="J2705" s="8">
        <v>0</v>
      </c>
      <c r="K2705" s="8">
        <v>0</v>
      </c>
      <c r="L2705" s="8">
        <v>0</v>
      </c>
      <c r="M2705" s="8">
        <v>1</v>
      </c>
      <c r="N2705" s="8">
        <v>0</v>
      </c>
      <c r="O2705" s="8">
        <v>0</v>
      </c>
      <c r="P2705" s="8">
        <v>1</v>
      </c>
      <c r="Q2705" s="8">
        <v>0</v>
      </c>
      <c r="R2705" s="8">
        <v>0</v>
      </c>
      <c r="S2705" s="8">
        <v>0</v>
      </c>
      <c r="T2705" s="8">
        <v>0</v>
      </c>
      <c r="U2705" s="5">
        <v>408020105</v>
      </c>
    </row>
    <row r="2706" spans="1:21" hidden="1" x14ac:dyDescent="0.25">
      <c r="A2706" s="8" t="s">
        <v>5018</v>
      </c>
      <c r="B2706" s="2" t="s">
        <v>3120</v>
      </c>
      <c r="C2706" s="2" t="s">
        <v>226</v>
      </c>
      <c r="D2706" s="2" t="s">
        <v>224</v>
      </c>
      <c r="E2706" s="2" t="s">
        <v>187</v>
      </c>
      <c r="F2706" s="8" t="s">
        <v>24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5">
        <v>408020113</v>
      </c>
    </row>
    <row r="2707" spans="1:21" hidden="1" x14ac:dyDescent="0.25">
      <c r="A2707" s="8" t="s">
        <v>5018</v>
      </c>
      <c r="B2707" s="2" t="s">
        <v>3121</v>
      </c>
      <c r="C2707" s="2" t="s">
        <v>226</v>
      </c>
      <c r="D2707" s="2" t="s">
        <v>224</v>
      </c>
      <c r="E2707" s="2" t="s">
        <v>187</v>
      </c>
      <c r="F2707" s="8" t="s">
        <v>24</v>
      </c>
      <c r="G2707" s="8">
        <v>0</v>
      </c>
      <c r="H2707" s="8">
        <v>1</v>
      </c>
      <c r="I2707" s="8">
        <v>1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1</v>
      </c>
      <c r="Q2707" s="8">
        <v>0</v>
      </c>
      <c r="R2707" s="8">
        <v>0</v>
      </c>
      <c r="S2707" s="8">
        <v>0</v>
      </c>
      <c r="T2707" s="8">
        <v>0</v>
      </c>
      <c r="U2707" s="5">
        <v>408020121</v>
      </c>
    </row>
    <row r="2708" spans="1:21" hidden="1" x14ac:dyDescent="0.25">
      <c r="A2708" s="8" t="s">
        <v>5018</v>
      </c>
      <c r="B2708" s="2" t="s">
        <v>3122</v>
      </c>
      <c r="C2708" s="2" t="s">
        <v>226</v>
      </c>
      <c r="D2708" s="2" t="s">
        <v>224</v>
      </c>
      <c r="E2708" s="2" t="s">
        <v>187</v>
      </c>
      <c r="F2708" s="8" t="s">
        <v>24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5">
        <v>408020130</v>
      </c>
    </row>
    <row r="2709" spans="1:21" hidden="1" x14ac:dyDescent="0.25">
      <c r="A2709" s="8" t="s">
        <v>5018</v>
      </c>
      <c r="B2709" s="2" t="s">
        <v>3123</v>
      </c>
      <c r="C2709" s="2" t="s">
        <v>226</v>
      </c>
      <c r="D2709" s="2" t="s">
        <v>224</v>
      </c>
      <c r="E2709" s="2" t="s">
        <v>187</v>
      </c>
      <c r="F2709" s="8" t="s">
        <v>24</v>
      </c>
      <c r="G2709" s="8">
        <v>0</v>
      </c>
      <c r="H2709" s="8">
        <v>1</v>
      </c>
      <c r="I2709" s="8">
        <v>1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5">
        <v>408020148</v>
      </c>
    </row>
    <row r="2710" spans="1:21" hidden="1" x14ac:dyDescent="0.25">
      <c r="A2710" s="8" t="s">
        <v>5018</v>
      </c>
      <c r="B2710" s="2" t="s">
        <v>3124</v>
      </c>
      <c r="C2710" s="2" t="s">
        <v>226</v>
      </c>
      <c r="D2710" s="2" t="s">
        <v>224</v>
      </c>
      <c r="E2710" s="2" t="s">
        <v>187</v>
      </c>
      <c r="F2710" s="8" t="s">
        <v>24</v>
      </c>
      <c r="G2710" s="8">
        <v>1</v>
      </c>
      <c r="H2710" s="8">
        <v>1</v>
      </c>
      <c r="I2710" s="8">
        <v>1</v>
      </c>
      <c r="J2710" s="8">
        <v>0</v>
      </c>
      <c r="K2710" s="8">
        <v>1</v>
      </c>
      <c r="L2710" s="8">
        <v>1</v>
      </c>
      <c r="M2710" s="8">
        <v>1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0</v>
      </c>
      <c r="U2710" s="5">
        <v>408020156</v>
      </c>
    </row>
    <row r="2711" spans="1:21" hidden="1" x14ac:dyDescent="0.25">
      <c r="A2711" s="8" t="s">
        <v>5018</v>
      </c>
      <c r="B2711" s="2" t="s">
        <v>3125</v>
      </c>
      <c r="C2711" s="2" t="s">
        <v>226</v>
      </c>
      <c r="D2711" s="2" t="s">
        <v>224</v>
      </c>
      <c r="E2711" s="2" t="s">
        <v>187</v>
      </c>
      <c r="F2711" s="8" t="s">
        <v>24</v>
      </c>
      <c r="G2711" s="8">
        <v>1</v>
      </c>
      <c r="H2711" s="8">
        <v>1</v>
      </c>
      <c r="I2711" s="8">
        <v>1</v>
      </c>
      <c r="J2711" s="8">
        <v>0</v>
      </c>
      <c r="K2711" s="8">
        <v>1</v>
      </c>
      <c r="L2711" s="8">
        <v>1</v>
      </c>
      <c r="M2711" s="8">
        <v>1</v>
      </c>
      <c r="N2711" s="8">
        <v>0</v>
      </c>
      <c r="O2711" s="8">
        <v>0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5">
        <v>408020164</v>
      </c>
    </row>
    <row r="2712" spans="1:21" hidden="1" x14ac:dyDescent="0.25">
      <c r="A2712" s="8" t="s">
        <v>5018</v>
      </c>
      <c r="B2712" s="2" t="s">
        <v>3126</v>
      </c>
      <c r="C2712" s="2" t="s">
        <v>226</v>
      </c>
      <c r="D2712" s="2" t="s">
        <v>224</v>
      </c>
      <c r="E2712" s="2" t="s">
        <v>187</v>
      </c>
      <c r="F2712" s="8" t="s">
        <v>24</v>
      </c>
      <c r="G2712" s="8">
        <v>1</v>
      </c>
      <c r="H2712" s="8">
        <v>1</v>
      </c>
      <c r="I2712" s="8">
        <v>1</v>
      </c>
      <c r="J2712" s="8">
        <v>0</v>
      </c>
      <c r="K2712" s="8">
        <v>1</v>
      </c>
      <c r="L2712" s="8">
        <v>1</v>
      </c>
      <c r="M2712" s="8">
        <v>1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5">
        <v>408020172</v>
      </c>
    </row>
    <row r="2713" spans="1:21" hidden="1" x14ac:dyDescent="0.25">
      <c r="A2713" s="8" t="s">
        <v>5018</v>
      </c>
      <c r="B2713" s="2" t="s">
        <v>3127</v>
      </c>
      <c r="C2713" s="2" t="s">
        <v>226</v>
      </c>
      <c r="D2713" s="2" t="s">
        <v>224</v>
      </c>
      <c r="E2713" s="2" t="s">
        <v>187</v>
      </c>
      <c r="F2713" s="8" t="s">
        <v>24</v>
      </c>
      <c r="G2713" s="8">
        <v>1</v>
      </c>
      <c r="H2713" s="8">
        <v>1</v>
      </c>
      <c r="I2713" s="8">
        <v>1</v>
      </c>
      <c r="J2713" s="8">
        <v>0</v>
      </c>
      <c r="K2713" s="8">
        <v>1</v>
      </c>
      <c r="L2713" s="8">
        <v>1</v>
      </c>
      <c r="M2713" s="8">
        <v>1</v>
      </c>
      <c r="N2713" s="8">
        <v>0</v>
      </c>
      <c r="O2713" s="8">
        <v>0</v>
      </c>
      <c r="P2713" s="8">
        <v>1</v>
      </c>
      <c r="Q2713" s="8">
        <v>0</v>
      </c>
      <c r="R2713" s="8">
        <v>0</v>
      </c>
      <c r="S2713" s="8">
        <v>0</v>
      </c>
      <c r="T2713" s="8">
        <v>0</v>
      </c>
      <c r="U2713" s="5">
        <v>408020180</v>
      </c>
    </row>
    <row r="2714" spans="1:21" hidden="1" x14ac:dyDescent="0.25">
      <c r="A2714" s="8" t="s">
        <v>5018</v>
      </c>
      <c r="B2714" s="2" t="s">
        <v>3128</v>
      </c>
      <c r="C2714" s="2" t="s">
        <v>226</v>
      </c>
      <c r="D2714" s="2" t="s">
        <v>224</v>
      </c>
      <c r="E2714" s="2" t="s">
        <v>187</v>
      </c>
      <c r="F2714" s="8" t="s">
        <v>24</v>
      </c>
      <c r="G2714" s="8">
        <v>1</v>
      </c>
      <c r="H2714" s="8">
        <v>1</v>
      </c>
      <c r="I2714" s="8">
        <v>1</v>
      </c>
      <c r="J2714" s="8">
        <v>0</v>
      </c>
      <c r="K2714" s="8">
        <v>1</v>
      </c>
      <c r="L2714" s="8">
        <v>1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0</v>
      </c>
      <c r="T2714" s="8">
        <v>0</v>
      </c>
      <c r="U2714" s="5">
        <v>408020199</v>
      </c>
    </row>
    <row r="2715" spans="1:21" hidden="1" x14ac:dyDescent="0.25">
      <c r="A2715" s="8" t="s">
        <v>5018</v>
      </c>
      <c r="B2715" s="2" t="s">
        <v>3129</v>
      </c>
      <c r="C2715" s="2" t="s">
        <v>226</v>
      </c>
      <c r="D2715" s="2" t="s">
        <v>224</v>
      </c>
      <c r="E2715" s="2" t="s">
        <v>187</v>
      </c>
      <c r="F2715" s="8" t="s">
        <v>24</v>
      </c>
      <c r="G2715" s="8">
        <v>1</v>
      </c>
      <c r="H2715" s="8">
        <v>1</v>
      </c>
      <c r="I2715" s="8">
        <v>1</v>
      </c>
      <c r="J2715" s="8">
        <v>0</v>
      </c>
      <c r="K2715" s="8">
        <v>1</v>
      </c>
      <c r="L2715" s="8">
        <v>1</v>
      </c>
      <c r="M2715" s="8">
        <v>1</v>
      </c>
      <c r="N2715" s="8">
        <v>0</v>
      </c>
      <c r="O2715" s="8">
        <v>0</v>
      </c>
      <c r="P2715" s="8">
        <v>1</v>
      </c>
      <c r="Q2715" s="8">
        <v>0</v>
      </c>
      <c r="R2715" s="8">
        <v>0</v>
      </c>
      <c r="S2715" s="8">
        <v>0</v>
      </c>
      <c r="T2715" s="8">
        <v>0</v>
      </c>
      <c r="U2715" s="5">
        <v>408020202</v>
      </c>
    </row>
    <row r="2716" spans="1:21" hidden="1" x14ac:dyDescent="0.25">
      <c r="A2716" s="8" t="s">
        <v>5018</v>
      </c>
      <c r="B2716" s="2" t="s">
        <v>3130</v>
      </c>
      <c r="C2716" s="2" t="s">
        <v>226</v>
      </c>
      <c r="D2716" s="2" t="s">
        <v>224</v>
      </c>
      <c r="E2716" s="2" t="s">
        <v>187</v>
      </c>
      <c r="F2716" s="8" t="s">
        <v>24</v>
      </c>
      <c r="G2716" s="8">
        <v>1</v>
      </c>
      <c r="H2716" s="8">
        <v>1</v>
      </c>
      <c r="I2716" s="8">
        <v>1</v>
      </c>
      <c r="J2716" s="8">
        <v>0</v>
      </c>
      <c r="K2716" s="8">
        <v>1</v>
      </c>
      <c r="L2716" s="8">
        <v>1</v>
      </c>
      <c r="M2716" s="8">
        <v>1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5">
        <v>408020210</v>
      </c>
    </row>
    <row r="2717" spans="1:21" hidden="1" x14ac:dyDescent="0.25">
      <c r="A2717" s="8" t="s">
        <v>5018</v>
      </c>
      <c r="B2717" s="2" t="s">
        <v>3131</v>
      </c>
      <c r="C2717" s="2" t="s">
        <v>226</v>
      </c>
      <c r="D2717" s="2" t="s">
        <v>224</v>
      </c>
      <c r="E2717" s="2" t="s">
        <v>187</v>
      </c>
      <c r="F2717" s="8" t="s">
        <v>24</v>
      </c>
      <c r="G2717" s="8">
        <v>1</v>
      </c>
      <c r="H2717" s="8">
        <v>1</v>
      </c>
      <c r="I2717" s="8">
        <v>1</v>
      </c>
      <c r="J2717" s="8">
        <v>0</v>
      </c>
      <c r="K2717" s="8">
        <v>1</v>
      </c>
      <c r="L2717" s="8">
        <v>1</v>
      </c>
      <c r="M2717" s="8">
        <v>1</v>
      </c>
      <c r="N2717" s="8">
        <v>0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5">
        <v>408020229</v>
      </c>
    </row>
    <row r="2718" spans="1:21" hidden="1" x14ac:dyDescent="0.25">
      <c r="A2718" s="8" t="s">
        <v>5018</v>
      </c>
      <c r="B2718" s="2" t="s">
        <v>3132</v>
      </c>
      <c r="C2718" s="2" t="s">
        <v>226</v>
      </c>
      <c r="D2718" s="2" t="s">
        <v>224</v>
      </c>
      <c r="E2718" s="2" t="s">
        <v>187</v>
      </c>
      <c r="F2718" s="8" t="s">
        <v>24</v>
      </c>
      <c r="G2718" s="8">
        <v>1</v>
      </c>
      <c r="H2718" s="8">
        <v>1</v>
      </c>
      <c r="I2718" s="8">
        <v>1</v>
      </c>
      <c r="J2718" s="8">
        <v>0</v>
      </c>
      <c r="K2718" s="8">
        <v>1</v>
      </c>
      <c r="L2718" s="8">
        <v>1</v>
      </c>
      <c r="M2718" s="8">
        <v>1</v>
      </c>
      <c r="N2718" s="8">
        <v>0</v>
      </c>
      <c r="O2718" s="8">
        <v>0</v>
      </c>
      <c r="P2718" s="8">
        <v>1</v>
      </c>
      <c r="Q2718" s="8">
        <v>0</v>
      </c>
      <c r="R2718" s="8">
        <v>0</v>
      </c>
      <c r="S2718" s="8">
        <v>0</v>
      </c>
      <c r="T2718" s="8">
        <v>0</v>
      </c>
      <c r="U2718" s="5">
        <v>408020245</v>
      </c>
    </row>
    <row r="2719" spans="1:21" hidden="1" x14ac:dyDescent="0.25">
      <c r="A2719" s="8" t="s">
        <v>5018</v>
      </c>
      <c r="B2719" s="2" t="s">
        <v>3133</v>
      </c>
      <c r="C2719" s="2" t="s">
        <v>226</v>
      </c>
      <c r="D2719" s="2" t="s">
        <v>224</v>
      </c>
      <c r="E2719" s="2" t="s">
        <v>187</v>
      </c>
      <c r="F2719" s="8" t="s">
        <v>36</v>
      </c>
      <c r="G2719" s="8">
        <v>0</v>
      </c>
      <c r="H2719" s="8">
        <v>1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8">
        <v>0</v>
      </c>
      <c r="T2719" s="8">
        <v>0</v>
      </c>
      <c r="U2719" s="5">
        <v>408020253</v>
      </c>
    </row>
    <row r="2720" spans="1:21" hidden="1" x14ac:dyDescent="0.25">
      <c r="A2720" s="8" t="s">
        <v>5018</v>
      </c>
      <c r="B2720" s="2" t="s">
        <v>3134</v>
      </c>
      <c r="C2720" s="2" t="s">
        <v>226</v>
      </c>
      <c r="D2720" s="2" t="s">
        <v>224</v>
      </c>
      <c r="E2720" s="2" t="s">
        <v>187</v>
      </c>
      <c r="F2720" s="8" t="s">
        <v>36</v>
      </c>
      <c r="G2720" s="8">
        <v>0</v>
      </c>
      <c r="H2720" s="8">
        <v>1</v>
      </c>
      <c r="I2720" s="8">
        <v>0</v>
      </c>
      <c r="J2720" s="8">
        <v>0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1</v>
      </c>
      <c r="Q2720" s="8">
        <v>0</v>
      </c>
      <c r="R2720" s="8">
        <v>0</v>
      </c>
      <c r="S2720" s="8">
        <v>0</v>
      </c>
      <c r="T2720" s="8">
        <v>0</v>
      </c>
      <c r="U2720" s="5">
        <v>408020261</v>
      </c>
    </row>
    <row r="2721" spans="1:21" hidden="1" x14ac:dyDescent="0.25">
      <c r="A2721" s="8" t="s">
        <v>5018</v>
      </c>
      <c r="B2721" s="2" t="s">
        <v>3135</v>
      </c>
      <c r="C2721" s="2" t="s">
        <v>226</v>
      </c>
      <c r="D2721" s="2" t="s">
        <v>224</v>
      </c>
      <c r="E2721" s="2" t="s">
        <v>187</v>
      </c>
      <c r="F2721" s="8" t="s">
        <v>36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1</v>
      </c>
      <c r="N2721" s="8">
        <v>0</v>
      </c>
      <c r="O2721" s="8">
        <v>0</v>
      </c>
      <c r="P2721" s="8">
        <v>1</v>
      </c>
      <c r="Q2721" s="8">
        <v>0</v>
      </c>
      <c r="R2721" s="8">
        <v>0</v>
      </c>
      <c r="S2721" s="8">
        <v>0</v>
      </c>
      <c r="T2721" s="8">
        <v>0</v>
      </c>
      <c r="U2721" s="5">
        <v>408020270</v>
      </c>
    </row>
    <row r="2722" spans="1:21" hidden="1" x14ac:dyDescent="0.25">
      <c r="A2722" s="8" t="s">
        <v>5018</v>
      </c>
      <c r="B2722" s="2" t="s">
        <v>3136</v>
      </c>
      <c r="C2722" s="2" t="s">
        <v>226</v>
      </c>
      <c r="D2722" s="2" t="s">
        <v>224</v>
      </c>
      <c r="E2722" s="2" t="s">
        <v>187</v>
      </c>
      <c r="F2722" s="8" t="s">
        <v>36</v>
      </c>
      <c r="G2722" s="8">
        <v>0</v>
      </c>
      <c r="H2722" s="8">
        <v>1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5">
        <v>408020288</v>
      </c>
    </row>
    <row r="2723" spans="1:21" hidden="1" x14ac:dyDescent="0.25">
      <c r="A2723" s="8" t="s">
        <v>5018</v>
      </c>
      <c r="B2723" s="2" t="s">
        <v>3137</v>
      </c>
      <c r="C2723" s="2" t="s">
        <v>226</v>
      </c>
      <c r="D2723" s="2" t="s">
        <v>224</v>
      </c>
      <c r="E2723" s="2" t="s">
        <v>187</v>
      </c>
      <c r="F2723" s="8" t="s">
        <v>24</v>
      </c>
      <c r="G2723" s="8">
        <v>1</v>
      </c>
      <c r="H2723" s="8">
        <v>1</v>
      </c>
      <c r="I2723" s="8">
        <v>1</v>
      </c>
      <c r="J2723" s="8">
        <v>0</v>
      </c>
      <c r="K2723" s="8">
        <v>1</v>
      </c>
      <c r="L2723" s="8">
        <v>1</v>
      </c>
      <c r="M2723" s="8">
        <v>1</v>
      </c>
      <c r="N2723" s="8">
        <v>0</v>
      </c>
      <c r="O2723" s="8">
        <v>0</v>
      </c>
      <c r="P2723" s="8">
        <v>1</v>
      </c>
      <c r="Q2723" s="8">
        <v>0</v>
      </c>
      <c r="R2723" s="8">
        <v>0</v>
      </c>
      <c r="S2723" s="8">
        <v>0</v>
      </c>
      <c r="T2723" s="8">
        <v>0</v>
      </c>
      <c r="U2723" s="5">
        <v>408020296</v>
      </c>
    </row>
    <row r="2724" spans="1:21" hidden="1" x14ac:dyDescent="0.25">
      <c r="A2724" s="8" t="s">
        <v>5018</v>
      </c>
      <c r="B2724" s="2" t="s">
        <v>3138</v>
      </c>
      <c r="C2724" s="2" t="s">
        <v>226</v>
      </c>
      <c r="D2724" s="2" t="s">
        <v>224</v>
      </c>
      <c r="E2724" s="2" t="s">
        <v>187</v>
      </c>
      <c r="F2724" s="8" t="s">
        <v>24</v>
      </c>
      <c r="G2724" s="8">
        <v>1</v>
      </c>
      <c r="H2724" s="8">
        <v>1</v>
      </c>
      <c r="I2724" s="8">
        <v>1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</v>
      </c>
      <c r="Q2724" s="8">
        <v>0</v>
      </c>
      <c r="R2724" s="8">
        <v>0</v>
      </c>
      <c r="S2724" s="8">
        <v>0</v>
      </c>
      <c r="T2724" s="8">
        <v>0</v>
      </c>
      <c r="U2724" s="5">
        <v>408020300</v>
      </c>
    </row>
    <row r="2725" spans="1:21" hidden="1" x14ac:dyDescent="0.25">
      <c r="A2725" s="8" t="s">
        <v>5018</v>
      </c>
      <c r="B2725" s="2" t="s">
        <v>3139</v>
      </c>
      <c r="C2725" s="2" t="s">
        <v>226</v>
      </c>
      <c r="D2725" s="2" t="s">
        <v>224</v>
      </c>
      <c r="E2725" s="2" t="s">
        <v>187</v>
      </c>
      <c r="F2725" s="8" t="s">
        <v>24</v>
      </c>
      <c r="G2725" s="8">
        <v>0</v>
      </c>
      <c r="H2725" s="8">
        <v>1</v>
      </c>
      <c r="I2725" s="8">
        <v>1</v>
      </c>
      <c r="J2725" s="8">
        <v>0</v>
      </c>
      <c r="K2725" s="8">
        <v>0</v>
      </c>
      <c r="L2725" s="8">
        <v>0</v>
      </c>
      <c r="M2725" s="8">
        <v>1</v>
      </c>
      <c r="N2725" s="8">
        <v>0</v>
      </c>
      <c r="O2725" s="8">
        <v>0</v>
      </c>
      <c r="P2725" s="8">
        <v>1</v>
      </c>
      <c r="Q2725" s="8">
        <v>0</v>
      </c>
      <c r="R2725" s="8">
        <v>0</v>
      </c>
      <c r="S2725" s="8">
        <v>0</v>
      </c>
      <c r="T2725" s="8">
        <v>0</v>
      </c>
      <c r="U2725" s="5">
        <v>408020318</v>
      </c>
    </row>
    <row r="2726" spans="1:21" hidden="1" x14ac:dyDescent="0.25">
      <c r="A2726" s="8" t="s">
        <v>5018</v>
      </c>
      <c r="B2726" s="2" t="s">
        <v>3140</v>
      </c>
      <c r="C2726" s="2" t="s">
        <v>226</v>
      </c>
      <c r="D2726" s="2" t="s">
        <v>224</v>
      </c>
      <c r="E2726" s="2" t="s">
        <v>187</v>
      </c>
      <c r="F2726" s="8" t="s">
        <v>24</v>
      </c>
      <c r="G2726" s="8">
        <v>0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1</v>
      </c>
      <c r="N2726" s="8">
        <v>0</v>
      </c>
      <c r="O2726" s="8">
        <v>0</v>
      </c>
      <c r="P2726" s="8">
        <v>1</v>
      </c>
      <c r="Q2726" s="8">
        <v>0</v>
      </c>
      <c r="R2726" s="8">
        <v>0</v>
      </c>
      <c r="S2726" s="8">
        <v>0</v>
      </c>
      <c r="T2726" s="8">
        <v>0</v>
      </c>
      <c r="U2726" s="5">
        <v>408020326</v>
      </c>
    </row>
    <row r="2727" spans="1:21" hidden="1" x14ac:dyDescent="0.25">
      <c r="A2727" s="8" t="s">
        <v>5018</v>
      </c>
      <c r="B2727" s="2" t="s">
        <v>3141</v>
      </c>
      <c r="C2727" s="2" t="s">
        <v>226</v>
      </c>
      <c r="D2727" s="2" t="s">
        <v>224</v>
      </c>
      <c r="E2727" s="2" t="s">
        <v>187</v>
      </c>
      <c r="F2727" s="8" t="s">
        <v>24</v>
      </c>
      <c r="G2727" s="8">
        <v>0</v>
      </c>
      <c r="H2727" s="8">
        <v>1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>
        <v>1</v>
      </c>
      <c r="Q2727" s="8">
        <v>0</v>
      </c>
      <c r="R2727" s="8">
        <v>0</v>
      </c>
      <c r="S2727" s="8">
        <v>0</v>
      </c>
      <c r="T2727" s="8">
        <v>0</v>
      </c>
      <c r="U2727" s="5">
        <v>408020334</v>
      </c>
    </row>
    <row r="2728" spans="1:21" hidden="1" x14ac:dyDescent="0.25">
      <c r="A2728" s="8" t="s">
        <v>5018</v>
      </c>
      <c r="B2728" s="2" t="s">
        <v>3142</v>
      </c>
      <c r="C2728" s="2" t="s">
        <v>226</v>
      </c>
      <c r="D2728" s="2" t="s">
        <v>224</v>
      </c>
      <c r="E2728" s="2" t="s">
        <v>187</v>
      </c>
      <c r="F2728" s="8" t="s">
        <v>24</v>
      </c>
      <c r="G2728" s="8">
        <v>0</v>
      </c>
      <c r="H2728" s="8">
        <v>1</v>
      </c>
      <c r="I2728" s="8">
        <v>1</v>
      </c>
      <c r="J2728" s="8">
        <v>0</v>
      </c>
      <c r="K2728" s="8">
        <v>0</v>
      </c>
      <c r="L2728" s="8">
        <v>0</v>
      </c>
      <c r="M2728" s="8">
        <v>1</v>
      </c>
      <c r="N2728" s="8">
        <v>0</v>
      </c>
      <c r="O2728" s="8">
        <v>0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5">
        <v>408020342</v>
      </c>
    </row>
    <row r="2729" spans="1:21" hidden="1" x14ac:dyDescent="0.25">
      <c r="A2729" s="8" t="s">
        <v>5018</v>
      </c>
      <c r="B2729" s="2" t="s">
        <v>3143</v>
      </c>
      <c r="C2729" s="2" t="s">
        <v>226</v>
      </c>
      <c r="D2729" s="2" t="s">
        <v>224</v>
      </c>
      <c r="E2729" s="2" t="s">
        <v>187</v>
      </c>
      <c r="F2729" s="8" t="s">
        <v>24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0</v>
      </c>
      <c r="P2729" s="8">
        <v>1</v>
      </c>
      <c r="Q2729" s="8">
        <v>0</v>
      </c>
      <c r="R2729" s="8">
        <v>0</v>
      </c>
      <c r="S2729" s="8">
        <v>0</v>
      </c>
      <c r="T2729" s="8">
        <v>0</v>
      </c>
      <c r="U2729" s="5">
        <v>408020350</v>
      </c>
    </row>
    <row r="2730" spans="1:21" hidden="1" x14ac:dyDescent="0.25">
      <c r="A2730" s="8" t="s">
        <v>5018</v>
      </c>
      <c r="B2730" s="2" t="s">
        <v>3144</v>
      </c>
      <c r="C2730" s="2" t="s">
        <v>226</v>
      </c>
      <c r="D2730" s="2" t="s">
        <v>224</v>
      </c>
      <c r="E2730" s="2" t="s">
        <v>187</v>
      </c>
      <c r="F2730" s="8" t="s">
        <v>24</v>
      </c>
      <c r="G2730" s="8">
        <v>0</v>
      </c>
      <c r="H2730" s="8">
        <v>1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0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5">
        <v>408020369</v>
      </c>
    </row>
    <row r="2731" spans="1:21" hidden="1" x14ac:dyDescent="0.25">
      <c r="A2731" s="8" t="s">
        <v>5018</v>
      </c>
      <c r="B2731" s="2" t="s">
        <v>3145</v>
      </c>
      <c r="C2731" s="2" t="s">
        <v>226</v>
      </c>
      <c r="D2731" s="2" t="s">
        <v>224</v>
      </c>
      <c r="E2731" s="2" t="s">
        <v>187</v>
      </c>
      <c r="F2731" s="8" t="s">
        <v>24</v>
      </c>
      <c r="G2731" s="8">
        <v>0</v>
      </c>
      <c r="H2731" s="8">
        <v>1</v>
      </c>
      <c r="I2731" s="8">
        <v>1</v>
      </c>
      <c r="J2731" s="8">
        <v>0</v>
      </c>
      <c r="K2731" s="8">
        <v>0</v>
      </c>
      <c r="L2731" s="8">
        <v>0</v>
      </c>
      <c r="M2731" s="8">
        <v>1</v>
      </c>
      <c r="N2731" s="8">
        <v>0</v>
      </c>
      <c r="O2731" s="8">
        <v>0</v>
      </c>
      <c r="P2731" s="8">
        <v>1</v>
      </c>
      <c r="Q2731" s="8">
        <v>0</v>
      </c>
      <c r="R2731" s="8">
        <v>0</v>
      </c>
      <c r="S2731" s="8">
        <v>0</v>
      </c>
      <c r="T2731" s="8">
        <v>0</v>
      </c>
      <c r="U2731" s="5">
        <v>408020377</v>
      </c>
    </row>
    <row r="2732" spans="1:21" hidden="1" x14ac:dyDescent="0.25">
      <c r="A2732" s="8" t="s">
        <v>5018</v>
      </c>
      <c r="B2732" s="2" t="s">
        <v>3146</v>
      </c>
      <c r="C2732" s="2" t="s">
        <v>226</v>
      </c>
      <c r="D2732" s="2" t="s">
        <v>224</v>
      </c>
      <c r="E2732" s="2" t="s">
        <v>187</v>
      </c>
      <c r="F2732" s="8" t="s">
        <v>24</v>
      </c>
      <c r="G2732" s="8">
        <v>0</v>
      </c>
      <c r="H2732" s="8">
        <v>1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1</v>
      </c>
      <c r="Q2732" s="8">
        <v>0</v>
      </c>
      <c r="R2732" s="8">
        <v>0</v>
      </c>
      <c r="S2732" s="8">
        <v>0</v>
      </c>
      <c r="T2732" s="8">
        <v>0</v>
      </c>
      <c r="U2732" s="5">
        <v>408020385</v>
      </c>
    </row>
    <row r="2733" spans="1:21" hidden="1" x14ac:dyDescent="0.25">
      <c r="A2733" s="8" t="s">
        <v>5018</v>
      </c>
      <c r="B2733" s="2" t="s">
        <v>3147</v>
      </c>
      <c r="C2733" s="2" t="s">
        <v>226</v>
      </c>
      <c r="D2733" s="2" t="s">
        <v>224</v>
      </c>
      <c r="E2733" s="2" t="s">
        <v>187</v>
      </c>
      <c r="F2733" s="8" t="s">
        <v>24</v>
      </c>
      <c r="G2733" s="8">
        <v>0</v>
      </c>
      <c r="H2733" s="8">
        <v>1</v>
      </c>
      <c r="I2733" s="8">
        <v>0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1</v>
      </c>
      <c r="Q2733" s="8">
        <v>0</v>
      </c>
      <c r="R2733" s="8">
        <v>0</v>
      </c>
      <c r="S2733" s="8">
        <v>0</v>
      </c>
      <c r="T2733" s="8">
        <v>0</v>
      </c>
      <c r="U2733" s="5">
        <v>408020393</v>
      </c>
    </row>
    <row r="2734" spans="1:21" hidden="1" x14ac:dyDescent="0.25">
      <c r="A2734" s="8" t="s">
        <v>5018</v>
      </c>
      <c r="B2734" s="2" t="s">
        <v>3148</v>
      </c>
      <c r="C2734" s="2" t="s">
        <v>226</v>
      </c>
      <c r="D2734" s="2" t="s">
        <v>224</v>
      </c>
      <c r="E2734" s="2" t="s">
        <v>187</v>
      </c>
      <c r="F2734" s="8" t="s">
        <v>24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1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5">
        <v>408020407</v>
      </c>
    </row>
    <row r="2735" spans="1:21" hidden="1" x14ac:dyDescent="0.25">
      <c r="A2735" s="8" t="s">
        <v>5018</v>
      </c>
      <c r="B2735" s="2" t="s">
        <v>3149</v>
      </c>
      <c r="C2735" s="2" t="s">
        <v>226</v>
      </c>
      <c r="D2735" s="2" t="s">
        <v>224</v>
      </c>
      <c r="E2735" s="2" t="s">
        <v>187</v>
      </c>
      <c r="F2735" s="8" t="s">
        <v>24</v>
      </c>
      <c r="G2735" s="8">
        <v>0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1</v>
      </c>
      <c r="N2735" s="8">
        <v>0</v>
      </c>
      <c r="O2735" s="8">
        <v>0</v>
      </c>
      <c r="P2735" s="8">
        <v>1</v>
      </c>
      <c r="Q2735" s="8">
        <v>0</v>
      </c>
      <c r="R2735" s="8">
        <v>0</v>
      </c>
      <c r="S2735" s="8">
        <v>0</v>
      </c>
      <c r="T2735" s="8">
        <v>0</v>
      </c>
      <c r="U2735" s="5">
        <v>408020415</v>
      </c>
    </row>
    <row r="2736" spans="1:21" hidden="1" x14ac:dyDescent="0.25">
      <c r="A2736" s="8" t="s">
        <v>5018</v>
      </c>
      <c r="B2736" s="2" t="s">
        <v>3150</v>
      </c>
      <c r="C2736" s="2" t="s">
        <v>226</v>
      </c>
      <c r="D2736" s="2" t="s">
        <v>224</v>
      </c>
      <c r="E2736" s="2" t="s">
        <v>187</v>
      </c>
      <c r="F2736" s="8" t="s">
        <v>24</v>
      </c>
      <c r="G2736" s="8">
        <v>0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5">
        <v>408020423</v>
      </c>
    </row>
    <row r="2737" spans="1:21" hidden="1" x14ac:dyDescent="0.25">
      <c r="A2737" s="8" t="s">
        <v>5018</v>
      </c>
      <c r="B2737" s="2" t="s">
        <v>3151</v>
      </c>
      <c r="C2737" s="2" t="s">
        <v>226</v>
      </c>
      <c r="D2737" s="2" t="s">
        <v>224</v>
      </c>
      <c r="E2737" s="2" t="s">
        <v>187</v>
      </c>
      <c r="F2737" s="8" t="s">
        <v>24</v>
      </c>
      <c r="G2737" s="8">
        <v>0</v>
      </c>
      <c r="H2737" s="8">
        <v>1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0</v>
      </c>
      <c r="O2737" s="8">
        <v>0</v>
      </c>
      <c r="P2737" s="8">
        <v>1</v>
      </c>
      <c r="Q2737" s="8">
        <v>0</v>
      </c>
      <c r="R2737" s="8">
        <v>0</v>
      </c>
      <c r="S2737" s="8">
        <v>0</v>
      </c>
      <c r="T2737" s="8">
        <v>0</v>
      </c>
      <c r="U2737" s="5">
        <v>408020431</v>
      </c>
    </row>
    <row r="2738" spans="1:21" hidden="1" x14ac:dyDescent="0.25">
      <c r="A2738" s="8" t="s">
        <v>5018</v>
      </c>
      <c r="B2738" s="2" t="s">
        <v>3152</v>
      </c>
      <c r="C2738" s="2" t="s">
        <v>226</v>
      </c>
      <c r="D2738" s="2" t="s">
        <v>224</v>
      </c>
      <c r="E2738" s="2" t="s">
        <v>187</v>
      </c>
      <c r="F2738" s="8" t="s">
        <v>24</v>
      </c>
      <c r="G2738" s="8">
        <v>0</v>
      </c>
      <c r="H2738" s="8">
        <v>1</v>
      </c>
      <c r="I2738" s="8">
        <v>1</v>
      </c>
      <c r="J2738" s="8">
        <v>0</v>
      </c>
      <c r="K2738" s="8">
        <v>0</v>
      </c>
      <c r="L2738" s="8">
        <v>0</v>
      </c>
      <c r="M2738" s="8">
        <v>1</v>
      </c>
      <c r="N2738" s="8">
        <v>0</v>
      </c>
      <c r="O2738" s="8">
        <v>0</v>
      </c>
      <c r="P2738" s="8">
        <v>1</v>
      </c>
      <c r="Q2738" s="8">
        <v>0</v>
      </c>
      <c r="R2738" s="8">
        <v>0</v>
      </c>
      <c r="S2738" s="8">
        <v>0</v>
      </c>
      <c r="T2738" s="8">
        <v>0</v>
      </c>
      <c r="U2738" s="5">
        <v>408020440</v>
      </c>
    </row>
    <row r="2739" spans="1:21" hidden="1" x14ac:dyDescent="0.25">
      <c r="A2739" s="8" t="s">
        <v>5018</v>
      </c>
      <c r="B2739" s="2" t="s">
        <v>3153</v>
      </c>
      <c r="C2739" s="2" t="s">
        <v>226</v>
      </c>
      <c r="D2739" s="2" t="s">
        <v>224</v>
      </c>
      <c r="E2739" s="2" t="s">
        <v>187</v>
      </c>
      <c r="F2739" s="8" t="s">
        <v>24</v>
      </c>
      <c r="G2739" s="8">
        <v>0</v>
      </c>
      <c r="H2739" s="8">
        <v>1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0</v>
      </c>
      <c r="O2739" s="8">
        <v>0</v>
      </c>
      <c r="P2739" s="8">
        <v>1</v>
      </c>
      <c r="Q2739" s="8">
        <v>0</v>
      </c>
      <c r="R2739" s="8">
        <v>0</v>
      </c>
      <c r="S2739" s="8">
        <v>0</v>
      </c>
      <c r="T2739" s="8">
        <v>0</v>
      </c>
      <c r="U2739" s="5">
        <v>408020458</v>
      </c>
    </row>
    <row r="2740" spans="1:21" hidden="1" x14ac:dyDescent="0.25">
      <c r="A2740" s="8" t="s">
        <v>5018</v>
      </c>
      <c r="B2740" s="2" t="s">
        <v>3154</v>
      </c>
      <c r="C2740" s="2" t="s">
        <v>226</v>
      </c>
      <c r="D2740" s="2" t="s">
        <v>224</v>
      </c>
      <c r="E2740" s="2" t="s">
        <v>187</v>
      </c>
      <c r="F2740" s="8" t="s">
        <v>24</v>
      </c>
      <c r="G2740" s="8">
        <v>0</v>
      </c>
      <c r="H2740" s="8">
        <v>1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0</v>
      </c>
      <c r="P2740" s="8">
        <v>1</v>
      </c>
      <c r="Q2740" s="8">
        <v>0</v>
      </c>
      <c r="R2740" s="8">
        <v>0</v>
      </c>
      <c r="S2740" s="8">
        <v>0</v>
      </c>
      <c r="T2740" s="8">
        <v>0</v>
      </c>
      <c r="U2740" s="5">
        <v>408020466</v>
      </c>
    </row>
    <row r="2741" spans="1:21" hidden="1" x14ac:dyDescent="0.25">
      <c r="A2741" s="8" t="s">
        <v>5018</v>
      </c>
      <c r="B2741" s="2" t="s">
        <v>3155</v>
      </c>
      <c r="C2741" s="2" t="s">
        <v>226</v>
      </c>
      <c r="D2741" s="2" t="s">
        <v>224</v>
      </c>
      <c r="E2741" s="2" t="s">
        <v>187</v>
      </c>
      <c r="F2741" s="8" t="s">
        <v>24</v>
      </c>
      <c r="G2741" s="8">
        <v>0</v>
      </c>
      <c r="H2741" s="8">
        <v>1</v>
      </c>
      <c r="I2741" s="8">
        <v>1</v>
      </c>
      <c r="J2741" s="8">
        <v>0</v>
      </c>
      <c r="K2741" s="8">
        <v>0</v>
      </c>
      <c r="L2741" s="8">
        <v>0</v>
      </c>
      <c r="M2741" s="8">
        <v>1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0</v>
      </c>
      <c r="T2741" s="8">
        <v>0</v>
      </c>
      <c r="U2741" s="5">
        <v>408020474</v>
      </c>
    </row>
    <row r="2742" spans="1:21" hidden="1" x14ac:dyDescent="0.25">
      <c r="A2742" s="8" t="s">
        <v>5018</v>
      </c>
      <c r="B2742" s="2" t="s">
        <v>3156</v>
      </c>
      <c r="C2742" s="2" t="s">
        <v>226</v>
      </c>
      <c r="D2742" s="2" t="s">
        <v>224</v>
      </c>
      <c r="E2742" s="2" t="s">
        <v>187</v>
      </c>
      <c r="F2742" s="8" t="s">
        <v>24</v>
      </c>
      <c r="G2742" s="8">
        <v>0</v>
      </c>
      <c r="H2742" s="8">
        <v>1</v>
      </c>
      <c r="I2742" s="8">
        <v>1</v>
      </c>
      <c r="J2742" s="8">
        <v>0</v>
      </c>
      <c r="K2742" s="8">
        <v>0</v>
      </c>
      <c r="L2742" s="8">
        <v>0</v>
      </c>
      <c r="M2742" s="8">
        <v>1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5">
        <v>408020482</v>
      </c>
    </row>
    <row r="2743" spans="1:21" hidden="1" x14ac:dyDescent="0.25">
      <c r="A2743" s="8" t="s">
        <v>5018</v>
      </c>
      <c r="B2743" s="2" t="s">
        <v>3157</v>
      </c>
      <c r="C2743" s="2" t="s">
        <v>226</v>
      </c>
      <c r="D2743" s="2" t="s">
        <v>224</v>
      </c>
      <c r="E2743" s="2" t="s">
        <v>187</v>
      </c>
      <c r="F2743" s="8" t="s">
        <v>24</v>
      </c>
      <c r="G2743" s="8">
        <v>0</v>
      </c>
      <c r="H2743" s="8">
        <v>1</v>
      </c>
      <c r="I2743" s="8">
        <v>1</v>
      </c>
      <c r="J2743" s="8">
        <v>0</v>
      </c>
      <c r="K2743" s="8">
        <v>0</v>
      </c>
      <c r="L2743" s="8">
        <v>0</v>
      </c>
      <c r="M2743" s="8">
        <v>1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5">
        <v>408020490</v>
      </c>
    </row>
    <row r="2744" spans="1:21" hidden="1" x14ac:dyDescent="0.25">
      <c r="A2744" s="8" t="s">
        <v>5018</v>
      </c>
      <c r="B2744" s="2" t="s">
        <v>3158</v>
      </c>
      <c r="C2744" s="2" t="s">
        <v>226</v>
      </c>
      <c r="D2744" s="2" t="s">
        <v>224</v>
      </c>
      <c r="E2744" s="2" t="s">
        <v>187</v>
      </c>
      <c r="F2744" s="8" t="s">
        <v>24</v>
      </c>
      <c r="G2744" s="8">
        <v>0</v>
      </c>
      <c r="H2744" s="8">
        <v>1</v>
      </c>
      <c r="I2744" s="8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5">
        <v>408020504</v>
      </c>
    </row>
    <row r="2745" spans="1:21" hidden="1" x14ac:dyDescent="0.25">
      <c r="A2745" s="8" t="s">
        <v>5018</v>
      </c>
      <c r="B2745" s="2" t="s">
        <v>3159</v>
      </c>
      <c r="C2745" s="2" t="s">
        <v>226</v>
      </c>
      <c r="D2745" s="2" t="s">
        <v>224</v>
      </c>
      <c r="E2745" s="2" t="s">
        <v>187</v>
      </c>
      <c r="F2745" s="8" t="s">
        <v>24</v>
      </c>
      <c r="G2745" s="8">
        <v>0</v>
      </c>
      <c r="H2745" s="8">
        <v>1</v>
      </c>
      <c r="I2745" s="8">
        <v>1</v>
      </c>
      <c r="J2745" s="8">
        <v>0</v>
      </c>
      <c r="K2745" s="8">
        <v>0</v>
      </c>
      <c r="L2745" s="8">
        <v>0</v>
      </c>
      <c r="M2745" s="8">
        <v>1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5">
        <v>408020512</v>
      </c>
    </row>
    <row r="2746" spans="1:21" hidden="1" x14ac:dyDescent="0.25">
      <c r="A2746" s="8" t="s">
        <v>5018</v>
      </c>
      <c r="B2746" s="2" t="s">
        <v>3160</v>
      </c>
      <c r="C2746" s="2" t="s">
        <v>226</v>
      </c>
      <c r="D2746" s="2" t="s">
        <v>224</v>
      </c>
      <c r="E2746" s="2" t="s">
        <v>187</v>
      </c>
      <c r="F2746" s="8" t="s">
        <v>24</v>
      </c>
      <c r="G2746" s="8">
        <v>0</v>
      </c>
      <c r="H2746" s="8">
        <v>1</v>
      </c>
      <c r="I2746" s="8">
        <v>1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5">
        <v>408020520</v>
      </c>
    </row>
    <row r="2747" spans="1:21" hidden="1" x14ac:dyDescent="0.25">
      <c r="A2747" s="8" t="s">
        <v>5018</v>
      </c>
      <c r="B2747" s="2" t="s">
        <v>3161</v>
      </c>
      <c r="C2747" s="2" t="s">
        <v>226</v>
      </c>
      <c r="D2747" s="2" t="s">
        <v>224</v>
      </c>
      <c r="E2747" s="2" t="s">
        <v>187</v>
      </c>
      <c r="F2747" s="8" t="s">
        <v>24</v>
      </c>
      <c r="G2747" s="8">
        <v>0</v>
      </c>
      <c r="H2747" s="8">
        <v>1</v>
      </c>
      <c r="I2747" s="8">
        <v>1</v>
      </c>
      <c r="J2747" s="8">
        <v>0</v>
      </c>
      <c r="K2747" s="8">
        <v>0</v>
      </c>
      <c r="L2747" s="8">
        <v>0</v>
      </c>
      <c r="M2747" s="8">
        <v>1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5">
        <v>408020539</v>
      </c>
    </row>
    <row r="2748" spans="1:21" hidden="1" x14ac:dyDescent="0.25">
      <c r="A2748" s="8" t="s">
        <v>5018</v>
      </c>
      <c r="B2748" s="2" t="s">
        <v>3162</v>
      </c>
      <c r="C2748" s="2" t="s">
        <v>226</v>
      </c>
      <c r="D2748" s="2" t="s">
        <v>224</v>
      </c>
      <c r="E2748" s="2" t="s">
        <v>187</v>
      </c>
      <c r="F2748" s="8" t="s">
        <v>24</v>
      </c>
      <c r="G2748" s="8">
        <v>0</v>
      </c>
      <c r="H2748" s="8">
        <v>1</v>
      </c>
      <c r="I2748" s="8">
        <v>0</v>
      </c>
      <c r="J2748" s="8">
        <v>0</v>
      </c>
      <c r="K2748" s="8">
        <v>0</v>
      </c>
      <c r="L2748" s="8">
        <v>0</v>
      </c>
      <c r="M2748" s="8">
        <v>1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5">
        <v>408020547</v>
      </c>
    </row>
    <row r="2749" spans="1:21" hidden="1" x14ac:dyDescent="0.25">
      <c r="A2749" s="8" t="s">
        <v>5018</v>
      </c>
      <c r="B2749" s="2" t="s">
        <v>3163</v>
      </c>
      <c r="C2749" s="2" t="s">
        <v>226</v>
      </c>
      <c r="D2749" s="2" t="s">
        <v>224</v>
      </c>
      <c r="E2749" s="2" t="s">
        <v>187</v>
      </c>
      <c r="F2749" s="8" t="s">
        <v>24</v>
      </c>
      <c r="G2749" s="8">
        <v>0</v>
      </c>
      <c r="H2749" s="8">
        <v>1</v>
      </c>
      <c r="I2749" s="8">
        <v>1</v>
      </c>
      <c r="J2749" s="8">
        <v>0</v>
      </c>
      <c r="K2749" s="8">
        <v>0</v>
      </c>
      <c r="L2749" s="8">
        <v>0</v>
      </c>
      <c r="M2749" s="8">
        <v>1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5">
        <v>408020555</v>
      </c>
    </row>
    <row r="2750" spans="1:21" hidden="1" x14ac:dyDescent="0.25">
      <c r="A2750" s="8" t="s">
        <v>5018</v>
      </c>
      <c r="B2750" s="2" t="s">
        <v>3164</v>
      </c>
      <c r="C2750" s="2" t="s">
        <v>226</v>
      </c>
      <c r="D2750" s="2" t="s">
        <v>224</v>
      </c>
      <c r="E2750" s="2" t="s">
        <v>187</v>
      </c>
      <c r="F2750" s="8" t="s">
        <v>24</v>
      </c>
      <c r="G2750" s="8">
        <v>0</v>
      </c>
      <c r="H2750" s="8">
        <v>1</v>
      </c>
      <c r="I2750" s="8">
        <v>0</v>
      </c>
      <c r="J2750" s="8">
        <v>0</v>
      </c>
      <c r="K2750" s="8">
        <v>0</v>
      </c>
      <c r="L2750" s="8">
        <v>0</v>
      </c>
      <c r="M2750" s="8">
        <v>1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5">
        <v>408020563</v>
      </c>
    </row>
    <row r="2751" spans="1:21" hidden="1" x14ac:dyDescent="0.25">
      <c r="A2751" s="8" t="s">
        <v>5018</v>
      </c>
      <c r="B2751" s="2" t="s">
        <v>3165</v>
      </c>
      <c r="C2751" s="2" t="s">
        <v>226</v>
      </c>
      <c r="D2751" s="2" t="s">
        <v>224</v>
      </c>
      <c r="E2751" s="2" t="s">
        <v>187</v>
      </c>
      <c r="F2751" s="8" t="s">
        <v>24</v>
      </c>
      <c r="G2751" s="8">
        <v>0</v>
      </c>
      <c r="H2751" s="8">
        <v>1</v>
      </c>
      <c r="I2751" s="8">
        <v>0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0</v>
      </c>
      <c r="T2751" s="8">
        <v>0</v>
      </c>
      <c r="U2751" s="5">
        <v>408020571</v>
      </c>
    </row>
    <row r="2752" spans="1:21" hidden="1" x14ac:dyDescent="0.25">
      <c r="A2752" s="8" t="s">
        <v>5018</v>
      </c>
      <c r="B2752" s="2" t="s">
        <v>3166</v>
      </c>
      <c r="C2752" s="2" t="s">
        <v>226</v>
      </c>
      <c r="D2752" s="2" t="s">
        <v>224</v>
      </c>
      <c r="E2752" s="2" t="s">
        <v>187</v>
      </c>
      <c r="F2752" s="8" t="s">
        <v>24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0</v>
      </c>
      <c r="P2752" s="8">
        <v>1</v>
      </c>
      <c r="Q2752" s="8">
        <v>0</v>
      </c>
      <c r="R2752" s="8">
        <v>0</v>
      </c>
      <c r="S2752" s="8">
        <v>0</v>
      </c>
      <c r="T2752" s="8">
        <v>0</v>
      </c>
      <c r="U2752" s="5">
        <v>408020580</v>
      </c>
    </row>
    <row r="2753" spans="1:21" hidden="1" x14ac:dyDescent="0.25">
      <c r="A2753" s="8" t="s">
        <v>5018</v>
      </c>
      <c r="B2753" s="2" t="s">
        <v>3167</v>
      </c>
      <c r="C2753" s="2" t="s">
        <v>226</v>
      </c>
      <c r="D2753" s="2" t="s">
        <v>224</v>
      </c>
      <c r="E2753" s="2" t="s">
        <v>187</v>
      </c>
      <c r="F2753" s="8" t="s">
        <v>24</v>
      </c>
      <c r="G2753" s="8">
        <v>0</v>
      </c>
      <c r="H2753" s="8">
        <v>1</v>
      </c>
      <c r="I2753" s="8">
        <v>1</v>
      </c>
      <c r="J2753" s="8">
        <v>0</v>
      </c>
      <c r="K2753" s="8">
        <v>0</v>
      </c>
      <c r="L2753" s="8">
        <v>0</v>
      </c>
      <c r="M2753" s="8">
        <v>1</v>
      </c>
      <c r="N2753" s="8">
        <v>0</v>
      </c>
      <c r="O2753" s="8">
        <v>0</v>
      </c>
      <c r="P2753" s="8">
        <v>1</v>
      </c>
      <c r="Q2753" s="8">
        <v>0</v>
      </c>
      <c r="R2753" s="8">
        <v>0</v>
      </c>
      <c r="S2753" s="8">
        <v>0</v>
      </c>
      <c r="T2753" s="8">
        <v>0</v>
      </c>
      <c r="U2753" s="5">
        <v>408020598</v>
      </c>
    </row>
    <row r="2754" spans="1:21" hidden="1" x14ac:dyDescent="0.25">
      <c r="A2754" s="8" t="s">
        <v>5018</v>
      </c>
      <c r="B2754" s="2" t="s">
        <v>3168</v>
      </c>
      <c r="C2754" s="2" t="s">
        <v>226</v>
      </c>
      <c r="D2754" s="2" t="s">
        <v>224</v>
      </c>
      <c r="E2754" s="2" t="s">
        <v>187</v>
      </c>
      <c r="F2754" s="8" t="s">
        <v>24</v>
      </c>
      <c r="G2754" s="8">
        <v>0</v>
      </c>
      <c r="H2754" s="8">
        <v>1</v>
      </c>
      <c r="I2754" s="8">
        <v>1</v>
      </c>
      <c r="J2754" s="8">
        <v>0</v>
      </c>
      <c r="K2754" s="8">
        <v>0</v>
      </c>
      <c r="L2754" s="8">
        <v>0</v>
      </c>
      <c r="M2754" s="8">
        <v>1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5">
        <v>408020601</v>
      </c>
    </row>
    <row r="2755" spans="1:21" hidden="1" x14ac:dyDescent="0.25">
      <c r="A2755" s="8" t="s">
        <v>5018</v>
      </c>
      <c r="B2755" s="2" t="s">
        <v>3169</v>
      </c>
      <c r="C2755" s="2" t="s">
        <v>226</v>
      </c>
      <c r="D2755" s="2" t="s">
        <v>224</v>
      </c>
      <c r="E2755" s="2" t="s">
        <v>187</v>
      </c>
      <c r="F2755" s="8" t="s">
        <v>24</v>
      </c>
      <c r="G2755" s="8">
        <v>0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1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5">
        <v>408020610</v>
      </c>
    </row>
    <row r="2756" spans="1:21" hidden="1" x14ac:dyDescent="0.25">
      <c r="A2756" s="8" t="s">
        <v>5018</v>
      </c>
      <c r="B2756" s="2" t="s">
        <v>3170</v>
      </c>
      <c r="C2756" s="2" t="s">
        <v>226</v>
      </c>
      <c r="D2756" s="2" t="s">
        <v>224</v>
      </c>
      <c r="E2756" s="2" t="s">
        <v>187</v>
      </c>
      <c r="F2756" s="8" t="s">
        <v>24</v>
      </c>
      <c r="G2756" s="8">
        <v>0</v>
      </c>
      <c r="H2756" s="8">
        <v>1</v>
      </c>
      <c r="I2756" s="8">
        <v>1</v>
      </c>
      <c r="J2756" s="8">
        <v>0</v>
      </c>
      <c r="K2756" s="8">
        <v>0</v>
      </c>
      <c r="L2756" s="8">
        <v>0</v>
      </c>
      <c r="M2756" s="8">
        <v>1</v>
      </c>
      <c r="N2756" s="8">
        <v>0</v>
      </c>
      <c r="O2756" s="8">
        <v>0</v>
      </c>
      <c r="P2756" s="8">
        <v>1</v>
      </c>
      <c r="Q2756" s="8">
        <v>0</v>
      </c>
      <c r="R2756" s="8">
        <v>0</v>
      </c>
      <c r="S2756" s="8">
        <v>0</v>
      </c>
      <c r="T2756" s="8">
        <v>0</v>
      </c>
      <c r="U2756" s="5">
        <v>408020628</v>
      </c>
    </row>
    <row r="2757" spans="1:21" hidden="1" x14ac:dyDescent="0.25">
      <c r="A2757" s="8" t="s">
        <v>5018</v>
      </c>
      <c r="B2757" s="2" t="s">
        <v>3171</v>
      </c>
      <c r="C2757" s="2" t="s">
        <v>226</v>
      </c>
      <c r="D2757" s="2" t="s">
        <v>224</v>
      </c>
      <c r="E2757" s="2" t="s">
        <v>187</v>
      </c>
      <c r="F2757" s="8" t="s">
        <v>24</v>
      </c>
      <c r="G2757" s="8">
        <v>0</v>
      </c>
      <c r="H2757" s="8">
        <v>1</v>
      </c>
      <c r="I2757" s="8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0</v>
      </c>
      <c r="T2757" s="8">
        <v>0</v>
      </c>
      <c r="U2757" s="5">
        <v>408020636</v>
      </c>
    </row>
    <row r="2758" spans="1:21" hidden="1" x14ac:dyDescent="0.25">
      <c r="A2758" s="8" t="s">
        <v>5018</v>
      </c>
      <c r="B2758" s="2" t="s">
        <v>3172</v>
      </c>
      <c r="C2758" s="2" t="s">
        <v>226</v>
      </c>
      <c r="D2758" s="2" t="s">
        <v>224</v>
      </c>
      <c r="E2758" s="2" t="s">
        <v>187</v>
      </c>
      <c r="F2758" s="8" t="s">
        <v>24</v>
      </c>
      <c r="G2758" s="8">
        <v>0</v>
      </c>
      <c r="H2758" s="8">
        <v>1</v>
      </c>
      <c r="I2758" s="8">
        <v>1</v>
      </c>
      <c r="J2758" s="8">
        <v>0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5">
        <v>408020644</v>
      </c>
    </row>
    <row r="2759" spans="1:21" hidden="1" x14ac:dyDescent="0.25">
      <c r="A2759" s="8" t="s">
        <v>5018</v>
      </c>
      <c r="B2759" s="2" t="s">
        <v>3173</v>
      </c>
      <c r="C2759" s="2" t="s">
        <v>227</v>
      </c>
      <c r="D2759" s="2" t="s">
        <v>224</v>
      </c>
      <c r="E2759" s="2" t="s">
        <v>187</v>
      </c>
      <c r="F2759" s="8" t="s">
        <v>36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1</v>
      </c>
      <c r="N2759" s="8">
        <v>0</v>
      </c>
      <c r="O2759" s="8">
        <v>0</v>
      </c>
      <c r="P2759" s="8">
        <v>1</v>
      </c>
      <c r="Q2759" s="8">
        <v>0</v>
      </c>
      <c r="R2759" s="8">
        <v>0</v>
      </c>
      <c r="S2759" s="8">
        <v>0</v>
      </c>
      <c r="T2759" s="8">
        <v>0</v>
      </c>
      <c r="U2759" s="5">
        <v>408030011</v>
      </c>
    </row>
    <row r="2760" spans="1:21" hidden="1" x14ac:dyDescent="0.25">
      <c r="A2760" s="8" t="s">
        <v>5018</v>
      </c>
      <c r="B2760" s="2" t="s">
        <v>3174</v>
      </c>
      <c r="C2760" s="2" t="s">
        <v>227</v>
      </c>
      <c r="D2760" s="2" t="s">
        <v>224</v>
      </c>
      <c r="E2760" s="2" t="s">
        <v>187</v>
      </c>
      <c r="F2760" s="8" t="s">
        <v>36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0</v>
      </c>
      <c r="T2760" s="8">
        <v>0</v>
      </c>
      <c r="U2760" s="5">
        <v>408030020</v>
      </c>
    </row>
    <row r="2761" spans="1:21" hidden="1" x14ac:dyDescent="0.25">
      <c r="A2761" s="8" t="s">
        <v>5018</v>
      </c>
      <c r="B2761" s="2" t="s">
        <v>3175</v>
      </c>
      <c r="C2761" s="2" t="s">
        <v>227</v>
      </c>
      <c r="D2761" s="2" t="s">
        <v>224</v>
      </c>
      <c r="E2761" s="2" t="s">
        <v>187</v>
      </c>
      <c r="F2761" s="8" t="s">
        <v>36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5">
        <v>408030038</v>
      </c>
    </row>
    <row r="2762" spans="1:21" hidden="1" x14ac:dyDescent="0.25">
      <c r="A2762" s="8" t="s">
        <v>5018</v>
      </c>
      <c r="B2762" s="2" t="s">
        <v>3176</v>
      </c>
      <c r="C2762" s="2" t="s">
        <v>227</v>
      </c>
      <c r="D2762" s="2" t="s">
        <v>224</v>
      </c>
      <c r="E2762" s="2" t="s">
        <v>187</v>
      </c>
      <c r="F2762" s="8" t="s">
        <v>36</v>
      </c>
      <c r="G2762" s="8">
        <v>0</v>
      </c>
      <c r="H2762" s="8">
        <v>1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5">
        <v>408030046</v>
      </c>
    </row>
    <row r="2763" spans="1:21" hidden="1" x14ac:dyDescent="0.25">
      <c r="A2763" s="8" t="s">
        <v>5018</v>
      </c>
      <c r="B2763" s="2" t="s">
        <v>3177</v>
      </c>
      <c r="C2763" s="2" t="s">
        <v>227</v>
      </c>
      <c r="D2763" s="2" t="s">
        <v>224</v>
      </c>
      <c r="E2763" s="2" t="s">
        <v>187</v>
      </c>
      <c r="F2763" s="8" t="s">
        <v>36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>
        <v>1</v>
      </c>
      <c r="Q2763" s="8">
        <v>0</v>
      </c>
      <c r="R2763" s="8">
        <v>0</v>
      </c>
      <c r="S2763" s="8">
        <v>0</v>
      </c>
      <c r="T2763" s="8">
        <v>0</v>
      </c>
      <c r="U2763" s="5">
        <v>408030054</v>
      </c>
    </row>
    <row r="2764" spans="1:21" hidden="1" x14ac:dyDescent="0.25">
      <c r="A2764" s="8" t="s">
        <v>5018</v>
      </c>
      <c r="B2764" s="2" t="s">
        <v>3178</v>
      </c>
      <c r="C2764" s="2" t="s">
        <v>227</v>
      </c>
      <c r="D2764" s="2" t="s">
        <v>224</v>
      </c>
      <c r="E2764" s="2" t="s">
        <v>187</v>
      </c>
      <c r="F2764" s="8" t="s">
        <v>36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1</v>
      </c>
      <c r="Q2764" s="8">
        <v>0</v>
      </c>
      <c r="R2764" s="8">
        <v>0</v>
      </c>
      <c r="S2764" s="8">
        <v>0</v>
      </c>
      <c r="T2764" s="8">
        <v>0</v>
      </c>
      <c r="U2764" s="5">
        <v>408030062</v>
      </c>
    </row>
    <row r="2765" spans="1:21" hidden="1" x14ac:dyDescent="0.25">
      <c r="A2765" s="8" t="s">
        <v>5018</v>
      </c>
      <c r="B2765" s="2" t="s">
        <v>3179</v>
      </c>
      <c r="C2765" s="2" t="s">
        <v>227</v>
      </c>
      <c r="D2765" s="2" t="s">
        <v>224</v>
      </c>
      <c r="E2765" s="2" t="s">
        <v>187</v>
      </c>
      <c r="F2765" s="8" t="s">
        <v>36</v>
      </c>
      <c r="G2765" s="8">
        <v>0</v>
      </c>
      <c r="H2765" s="8">
        <v>1</v>
      </c>
      <c r="I2765" s="8">
        <v>0</v>
      </c>
      <c r="J2765" s="8">
        <v>0</v>
      </c>
      <c r="K2765" s="8">
        <v>0</v>
      </c>
      <c r="L2765" s="8">
        <v>0</v>
      </c>
      <c r="M2765" s="8">
        <v>1</v>
      </c>
      <c r="N2765" s="8">
        <v>0</v>
      </c>
      <c r="O2765" s="8">
        <v>0</v>
      </c>
      <c r="P2765" s="8">
        <v>1</v>
      </c>
      <c r="Q2765" s="8">
        <v>0</v>
      </c>
      <c r="R2765" s="8">
        <v>0</v>
      </c>
      <c r="S2765" s="8">
        <v>0</v>
      </c>
      <c r="T2765" s="8">
        <v>0</v>
      </c>
      <c r="U2765" s="5">
        <v>408030070</v>
      </c>
    </row>
    <row r="2766" spans="1:21" hidden="1" x14ac:dyDescent="0.25">
      <c r="A2766" s="8" t="s">
        <v>5018</v>
      </c>
      <c r="B2766" s="2" t="s">
        <v>3180</v>
      </c>
      <c r="C2766" s="2" t="s">
        <v>227</v>
      </c>
      <c r="D2766" s="2" t="s">
        <v>224</v>
      </c>
      <c r="E2766" s="2" t="s">
        <v>187</v>
      </c>
      <c r="F2766" s="8" t="s">
        <v>36</v>
      </c>
      <c r="G2766" s="8">
        <v>0</v>
      </c>
      <c r="H2766" s="8">
        <v>1</v>
      </c>
      <c r="I2766" s="8">
        <v>0</v>
      </c>
      <c r="J2766" s="8">
        <v>0</v>
      </c>
      <c r="K2766" s="8">
        <v>0</v>
      </c>
      <c r="L2766" s="8">
        <v>0</v>
      </c>
      <c r="M2766" s="8">
        <v>1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5">
        <v>408030089</v>
      </c>
    </row>
    <row r="2767" spans="1:21" hidden="1" x14ac:dyDescent="0.25">
      <c r="A2767" s="8" t="s">
        <v>5018</v>
      </c>
      <c r="B2767" s="2" t="s">
        <v>3181</v>
      </c>
      <c r="C2767" s="2" t="s">
        <v>227</v>
      </c>
      <c r="D2767" s="2" t="s">
        <v>224</v>
      </c>
      <c r="E2767" s="2" t="s">
        <v>187</v>
      </c>
      <c r="F2767" s="8" t="s">
        <v>36</v>
      </c>
      <c r="G2767" s="8">
        <v>0</v>
      </c>
      <c r="H2767" s="8">
        <v>1</v>
      </c>
      <c r="I2767" s="8">
        <v>0</v>
      </c>
      <c r="J2767" s="8">
        <v>0</v>
      </c>
      <c r="K2767" s="8">
        <v>0</v>
      </c>
      <c r="L2767" s="8">
        <v>0</v>
      </c>
      <c r="M2767" s="8">
        <v>1</v>
      </c>
      <c r="N2767" s="8">
        <v>0</v>
      </c>
      <c r="O2767" s="8">
        <v>0</v>
      </c>
      <c r="P2767" s="8">
        <v>1</v>
      </c>
      <c r="Q2767" s="8">
        <v>0</v>
      </c>
      <c r="R2767" s="8">
        <v>0</v>
      </c>
      <c r="S2767" s="8">
        <v>0</v>
      </c>
      <c r="T2767" s="8">
        <v>0</v>
      </c>
      <c r="U2767" s="5">
        <v>408030097</v>
      </c>
    </row>
    <row r="2768" spans="1:21" hidden="1" x14ac:dyDescent="0.25">
      <c r="A2768" s="8" t="s">
        <v>5018</v>
      </c>
      <c r="B2768" s="2" t="s">
        <v>3182</v>
      </c>
      <c r="C2768" s="2" t="s">
        <v>227</v>
      </c>
      <c r="D2768" s="2" t="s">
        <v>224</v>
      </c>
      <c r="E2768" s="2" t="s">
        <v>187</v>
      </c>
      <c r="F2768" s="8" t="s">
        <v>36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0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5">
        <v>408030100</v>
      </c>
    </row>
    <row r="2769" spans="1:21" hidden="1" x14ac:dyDescent="0.25">
      <c r="A2769" s="8" t="s">
        <v>5018</v>
      </c>
      <c r="B2769" s="2" t="s">
        <v>3183</v>
      </c>
      <c r="C2769" s="2" t="s">
        <v>227</v>
      </c>
      <c r="D2769" s="2" t="s">
        <v>224</v>
      </c>
      <c r="E2769" s="2" t="s">
        <v>187</v>
      </c>
      <c r="F2769" s="8" t="s">
        <v>36</v>
      </c>
      <c r="G2769" s="8">
        <v>0</v>
      </c>
      <c r="H2769" s="8">
        <v>1</v>
      </c>
      <c r="I2769" s="8">
        <v>0</v>
      </c>
      <c r="J2769" s="8">
        <v>0</v>
      </c>
      <c r="K2769" s="8">
        <v>0</v>
      </c>
      <c r="L2769" s="8">
        <v>0</v>
      </c>
      <c r="M2769" s="8">
        <v>1</v>
      </c>
      <c r="N2769" s="8">
        <v>0</v>
      </c>
      <c r="O2769" s="8">
        <v>0</v>
      </c>
      <c r="P2769" s="8">
        <v>1</v>
      </c>
      <c r="Q2769" s="8">
        <v>0</v>
      </c>
      <c r="R2769" s="8">
        <v>0</v>
      </c>
      <c r="S2769" s="8">
        <v>0</v>
      </c>
      <c r="T2769" s="8">
        <v>0</v>
      </c>
      <c r="U2769" s="5">
        <v>408030119</v>
      </c>
    </row>
    <row r="2770" spans="1:21" hidden="1" x14ac:dyDescent="0.25">
      <c r="A2770" s="8" t="s">
        <v>5018</v>
      </c>
      <c r="B2770" s="2" t="s">
        <v>3184</v>
      </c>
      <c r="C2770" s="2" t="s">
        <v>227</v>
      </c>
      <c r="D2770" s="2" t="s">
        <v>224</v>
      </c>
      <c r="E2770" s="2" t="s">
        <v>187</v>
      </c>
      <c r="F2770" s="8" t="s">
        <v>36</v>
      </c>
      <c r="G2770" s="8">
        <v>0</v>
      </c>
      <c r="H2770" s="8">
        <v>1</v>
      </c>
      <c r="I2770" s="8">
        <v>0</v>
      </c>
      <c r="J2770" s="8">
        <v>0</v>
      </c>
      <c r="K2770" s="8">
        <v>0</v>
      </c>
      <c r="L2770" s="8">
        <v>0</v>
      </c>
      <c r="M2770" s="8">
        <v>1</v>
      </c>
      <c r="N2770" s="8">
        <v>0</v>
      </c>
      <c r="O2770" s="8">
        <v>0</v>
      </c>
      <c r="P2770" s="8">
        <v>1</v>
      </c>
      <c r="Q2770" s="8">
        <v>0</v>
      </c>
      <c r="R2770" s="8">
        <v>0</v>
      </c>
      <c r="S2770" s="8">
        <v>0</v>
      </c>
      <c r="T2770" s="8">
        <v>0</v>
      </c>
      <c r="U2770" s="5">
        <v>408030127</v>
      </c>
    </row>
    <row r="2771" spans="1:21" hidden="1" x14ac:dyDescent="0.25">
      <c r="A2771" s="8" t="s">
        <v>5018</v>
      </c>
      <c r="B2771" s="2" t="s">
        <v>3185</v>
      </c>
      <c r="C2771" s="2" t="s">
        <v>227</v>
      </c>
      <c r="D2771" s="2" t="s">
        <v>224</v>
      </c>
      <c r="E2771" s="2" t="s">
        <v>187</v>
      </c>
      <c r="F2771" s="8" t="s">
        <v>36</v>
      </c>
      <c r="G2771" s="8">
        <v>0</v>
      </c>
      <c r="H2771" s="8">
        <v>1</v>
      </c>
      <c r="I2771" s="8">
        <v>0</v>
      </c>
      <c r="J2771" s="8">
        <v>0</v>
      </c>
      <c r="K2771" s="8">
        <v>0</v>
      </c>
      <c r="L2771" s="8">
        <v>0</v>
      </c>
      <c r="M2771" s="8">
        <v>1</v>
      </c>
      <c r="N2771" s="8">
        <v>0</v>
      </c>
      <c r="O2771" s="8">
        <v>0</v>
      </c>
      <c r="P2771" s="8">
        <v>1</v>
      </c>
      <c r="Q2771" s="8">
        <v>0</v>
      </c>
      <c r="R2771" s="8">
        <v>0</v>
      </c>
      <c r="S2771" s="8">
        <v>0</v>
      </c>
      <c r="T2771" s="8">
        <v>0</v>
      </c>
      <c r="U2771" s="5">
        <v>408030135</v>
      </c>
    </row>
    <row r="2772" spans="1:21" hidden="1" x14ac:dyDescent="0.25">
      <c r="A2772" s="8" t="s">
        <v>5018</v>
      </c>
      <c r="B2772" s="2" t="s">
        <v>3186</v>
      </c>
      <c r="C2772" s="2" t="s">
        <v>227</v>
      </c>
      <c r="D2772" s="2" t="s">
        <v>224</v>
      </c>
      <c r="E2772" s="2" t="s">
        <v>187</v>
      </c>
      <c r="F2772" s="8" t="s">
        <v>36</v>
      </c>
      <c r="G2772" s="8">
        <v>0</v>
      </c>
      <c r="H2772" s="8">
        <v>1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1</v>
      </c>
      <c r="Q2772" s="8">
        <v>0</v>
      </c>
      <c r="R2772" s="8">
        <v>0</v>
      </c>
      <c r="S2772" s="8">
        <v>0</v>
      </c>
      <c r="T2772" s="8">
        <v>0</v>
      </c>
      <c r="U2772" s="5">
        <v>408030143</v>
      </c>
    </row>
    <row r="2773" spans="1:21" hidden="1" x14ac:dyDescent="0.25">
      <c r="A2773" s="8" t="s">
        <v>5018</v>
      </c>
      <c r="B2773" s="2" t="s">
        <v>3187</v>
      </c>
      <c r="C2773" s="2" t="s">
        <v>227</v>
      </c>
      <c r="D2773" s="2" t="s">
        <v>224</v>
      </c>
      <c r="E2773" s="2" t="s">
        <v>187</v>
      </c>
      <c r="F2773" s="8" t="s">
        <v>36</v>
      </c>
      <c r="G2773" s="8">
        <v>0</v>
      </c>
      <c r="H2773" s="8">
        <v>1</v>
      </c>
      <c r="I2773" s="8">
        <v>0</v>
      </c>
      <c r="J2773" s="8">
        <v>0</v>
      </c>
      <c r="K2773" s="8">
        <v>0</v>
      </c>
      <c r="L2773" s="8">
        <v>0</v>
      </c>
      <c r="M2773" s="8">
        <v>1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8">
        <v>0</v>
      </c>
      <c r="T2773" s="8">
        <v>0</v>
      </c>
      <c r="U2773" s="5">
        <v>408030151</v>
      </c>
    </row>
    <row r="2774" spans="1:21" hidden="1" x14ac:dyDescent="0.25">
      <c r="A2774" s="8" t="s">
        <v>5018</v>
      </c>
      <c r="B2774" s="2" t="s">
        <v>3188</v>
      </c>
      <c r="C2774" s="2" t="s">
        <v>227</v>
      </c>
      <c r="D2774" s="2" t="s">
        <v>224</v>
      </c>
      <c r="E2774" s="2" t="s">
        <v>187</v>
      </c>
      <c r="F2774" s="8" t="s">
        <v>36</v>
      </c>
      <c r="G2774" s="8">
        <v>0</v>
      </c>
      <c r="H2774" s="8">
        <v>1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0</v>
      </c>
      <c r="O2774" s="8">
        <v>0</v>
      </c>
      <c r="P2774" s="8">
        <v>1</v>
      </c>
      <c r="Q2774" s="8">
        <v>0</v>
      </c>
      <c r="R2774" s="8">
        <v>0</v>
      </c>
      <c r="S2774" s="8">
        <v>0</v>
      </c>
      <c r="T2774" s="8">
        <v>0</v>
      </c>
      <c r="U2774" s="5">
        <v>408030160</v>
      </c>
    </row>
    <row r="2775" spans="1:21" hidden="1" x14ac:dyDescent="0.25">
      <c r="A2775" s="8" t="s">
        <v>5018</v>
      </c>
      <c r="B2775" s="2" t="s">
        <v>3189</v>
      </c>
      <c r="C2775" s="2" t="s">
        <v>227</v>
      </c>
      <c r="D2775" s="2" t="s">
        <v>224</v>
      </c>
      <c r="E2775" s="2" t="s">
        <v>187</v>
      </c>
      <c r="F2775" s="8" t="s">
        <v>36</v>
      </c>
      <c r="G2775" s="8">
        <v>0</v>
      </c>
      <c r="H2775" s="8">
        <v>1</v>
      </c>
      <c r="I2775" s="8">
        <v>0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0</v>
      </c>
      <c r="P2775" s="8">
        <v>1</v>
      </c>
      <c r="Q2775" s="8">
        <v>0</v>
      </c>
      <c r="R2775" s="8">
        <v>0</v>
      </c>
      <c r="S2775" s="8">
        <v>0</v>
      </c>
      <c r="T2775" s="8">
        <v>0</v>
      </c>
      <c r="U2775" s="5">
        <v>408030178</v>
      </c>
    </row>
    <row r="2776" spans="1:21" hidden="1" x14ac:dyDescent="0.25">
      <c r="A2776" s="8" t="s">
        <v>5018</v>
      </c>
      <c r="B2776" s="2" t="s">
        <v>3190</v>
      </c>
      <c r="C2776" s="2" t="s">
        <v>227</v>
      </c>
      <c r="D2776" s="2" t="s">
        <v>224</v>
      </c>
      <c r="E2776" s="2" t="s">
        <v>187</v>
      </c>
      <c r="F2776" s="8" t="s">
        <v>36</v>
      </c>
      <c r="G2776" s="8">
        <v>0</v>
      </c>
      <c r="H2776" s="8">
        <v>1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5">
        <v>408030186</v>
      </c>
    </row>
    <row r="2777" spans="1:21" hidden="1" x14ac:dyDescent="0.25">
      <c r="A2777" s="8" t="s">
        <v>5018</v>
      </c>
      <c r="B2777" s="2" t="s">
        <v>3191</v>
      </c>
      <c r="C2777" s="2" t="s">
        <v>227</v>
      </c>
      <c r="D2777" s="2" t="s">
        <v>224</v>
      </c>
      <c r="E2777" s="2" t="s">
        <v>187</v>
      </c>
      <c r="F2777" s="8" t="s">
        <v>36</v>
      </c>
      <c r="G2777" s="8">
        <v>0</v>
      </c>
      <c r="H2777" s="8">
        <v>1</v>
      </c>
      <c r="I2777" s="8">
        <v>0</v>
      </c>
      <c r="J2777" s="8">
        <v>0</v>
      </c>
      <c r="K2777" s="8">
        <v>0</v>
      </c>
      <c r="L2777" s="8">
        <v>0</v>
      </c>
      <c r="M2777" s="8">
        <v>1</v>
      </c>
      <c r="N2777" s="8">
        <v>0</v>
      </c>
      <c r="O2777" s="8">
        <v>0</v>
      </c>
      <c r="P2777" s="8">
        <v>1</v>
      </c>
      <c r="Q2777" s="8">
        <v>0</v>
      </c>
      <c r="R2777" s="8">
        <v>0</v>
      </c>
      <c r="S2777" s="8">
        <v>0</v>
      </c>
      <c r="T2777" s="8">
        <v>0</v>
      </c>
      <c r="U2777" s="5">
        <v>408030194</v>
      </c>
    </row>
    <row r="2778" spans="1:21" hidden="1" x14ac:dyDescent="0.25">
      <c r="A2778" s="8" t="s">
        <v>5018</v>
      </c>
      <c r="B2778" s="2" t="s">
        <v>3192</v>
      </c>
      <c r="C2778" s="2" t="s">
        <v>227</v>
      </c>
      <c r="D2778" s="2" t="s">
        <v>224</v>
      </c>
      <c r="E2778" s="2" t="s">
        <v>187</v>
      </c>
      <c r="F2778" s="8" t="s">
        <v>36</v>
      </c>
      <c r="G2778" s="8">
        <v>0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0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5">
        <v>408030208</v>
      </c>
    </row>
    <row r="2779" spans="1:21" hidden="1" x14ac:dyDescent="0.25">
      <c r="A2779" s="8" t="s">
        <v>5018</v>
      </c>
      <c r="B2779" s="2" t="s">
        <v>3193</v>
      </c>
      <c r="C2779" s="2" t="s">
        <v>227</v>
      </c>
      <c r="D2779" s="2" t="s">
        <v>224</v>
      </c>
      <c r="E2779" s="2" t="s">
        <v>187</v>
      </c>
      <c r="F2779" s="8" t="s">
        <v>36</v>
      </c>
      <c r="G2779" s="8">
        <v>0</v>
      </c>
      <c r="H2779" s="8">
        <v>1</v>
      </c>
      <c r="I2779" s="8">
        <v>0</v>
      </c>
      <c r="J2779" s="8">
        <v>0</v>
      </c>
      <c r="K2779" s="8">
        <v>0</v>
      </c>
      <c r="L2779" s="8">
        <v>0</v>
      </c>
      <c r="M2779" s="8">
        <v>1</v>
      </c>
      <c r="N2779" s="8">
        <v>0</v>
      </c>
      <c r="O2779" s="8">
        <v>0</v>
      </c>
      <c r="P2779" s="8">
        <v>1</v>
      </c>
      <c r="Q2779" s="8">
        <v>0</v>
      </c>
      <c r="R2779" s="8">
        <v>0</v>
      </c>
      <c r="S2779" s="8">
        <v>0</v>
      </c>
      <c r="T2779" s="8">
        <v>0</v>
      </c>
      <c r="U2779" s="5">
        <v>408030216</v>
      </c>
    </row>
    <row r="2780" spans="1:21" hidden="1" x14ac:dyDescent="0.25">
      <c r="A2780" s="8" t="s">
        <v>5018</v>
      </c>
      <c r="B2780" s="2" t="s">
        <v>3194</v>
      </c>
      <c r="C2780" s="2" t="s">
        <v>227</v>
      </c>
      <c r="D2780" s="2" t="s">
        <v>224</v>
      </c>
      <c r="E2780" s="2" t="s">
        <v>187</v>
      </c>
      <c r="F2780" s="8" t="s">
        <v>36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0</v>
      </c>
      <c r="M2780" s="8">
        <v>1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5">
        <v>408030224</v>
      </c>
    </row>
    <row r="2781" spans="1:21" hidden="1" x14ac:dyDescent="0.25">
      <c r="A2781" s="8" t="s">
        <v>5018</v>
      </c>
      <c r="B2781" s="2" t="s">
        <v>3195</v>
      </c>
      <c r="C2781" s="2" t="s">
        <v>227</v>
      </c>
      <c r="D2781" s="2" t="s">
        <v>224</v>
      </c>
      <c r="E2781" s="2" t="s">
        <v>187</v>
      </c>
      <c r="F2781" s="8" t="s">
        <v>36</v>
      </c>
      <c r="G2781" s="8">
        <v>0</v>
      </c>
      <c r="H2781" s="8">
        <v>1</v>
      </c>
      <c r="I2781" s="8">
        <v>0</v>
      </c>
      <c r="J2781" s="8">
        <v>0</v>
      </c>
      <c r="K2781" s="8">
        <v>0</v>
      </c>
      <c r="L2781" s="8">
        <v>0</v>
      </c>
      <c r="M2781" s="8">
        <v>1</v>
      </c>
      <c r="N2781" s="8">
        <v>0</v>
      </c>
      <c r="O2781" s="8">
        <v>0</v>
      </c>
      <c r="P2781" s="8">
        <v>1</v>
      </c>
      <c r="Q2781" s="8">
        <v>0</v>
      </c>
      <c r="R2781" s="8">
        <v>0</v>
      </c>
      <c r="S2781" s="8">
        <v>0</v>
      </c>
      <c r="T2781" s="8">
        <v>0</v>
      </c>
      <c r="U2781" s="5">
        <v>408030232</v>
      </c>
    </row>
    <row r="2782" spans="1:21" hidden="1" x14ac:dyDescent="0.25">
      <c r="A2782" s="8" t="s">
        <v>5018</v>
      </c>
      <c r="B2782" s="2" t="s">
        <v>3196</v>
      </c>
      <c r="C2782" s="2" t="s">
        <v>227</v>
      </c>
      <c r="D2782" s="2" t="s">
        <v>224</v>
      </c>
      <c r="E2782" s="2" t="s">
        <v>187</v>
      </c>
      <c r="F2782" s="8" t="s">
        <v>36</v>
      </c>
      <c r="G2782" s="8">
        <v>0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1</v>
      </c>
      <c r="N2782" s="8">
        <v>0</v>
      </c>
      <c r="O2782" s="8">
        <v>0</v>
      </c>
      <c r="P2782" s="8">
        <v>1</v>
      </c>
      <c r="Q2782" s="8">
        <v>0</v>
      </c>
      <c r="R2782" s="8">
        <v>0</v>
      </c>
      <c r="S2782" s="8">
        <v>0</v>
      </c>
      <c r="T2782" s="8">
        <v>0</v>
      </c>
      <c r="U2782" s="5">
        <v>408030240</v>
      </c>
    </row>
    <row r="2783" spans="1:21" hidden="1" x14ac:dyDescent="0.25">
      <c r="A2783" s="8" t="s">
        <v>5018</v>
      </c>
      <c r="B2783" s="2" t="s">
        <v>3197</v>
      </c>
      <c r="C2783" s="2" t="s">
        <v>227</v>
      </c>
      <c r="D2783" s="2" t="s">
        <v>224</v>
      </c>
      <c r="E2783" s="2" t="s">
        <v>187</v>
      </c>
      <c r="F2783" s="8" t="s">
        <v>36</v>
      </c>
      <c r="G2783" s="8">
        <v>0</v>
      </c>
      <c r="H2783" s="8">
        <v>1</v>
      </c>
      <c r="I2783" s="8">
        <v>0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1</v>
      </c>
      <c r="Q2783" s="8">
        <v>0</v>
      </c>
      <c r="R2783" s="8">
        <v>0</v>
      </c>
      <c r="S2783" s="8">
        <v>0</v>
      </c>
      <c r="T2783" s="8">
        <v>0</v>
      </c>
      <c r="U2783" s="5">
        <v>408030259</v>
      </c>
    </row>
    <row r="2784" spans="1:21" hidden="1" x14ac:dyDescent="0.25">
      <c r="A2784" s="8" t="s">
        <v>5018</v>
      </c>
      <c r="B2784" s="2" t="s">
        <v>3198</v>
      </c>
      <c r="C2784" s="2" t="s">
        <v>227</v>
      </c>
      <c r="D2784" s="2" t="s">
        <v>224</v>
      </c>
      <c r="E2784" s="2" t="s">
        <v>187</v>
      </c>
      <c r="F2784" s="8" t="s">
        <v>36</v>
      </c>
      <c r="G2784" s="8">
        <v>0</v>
      </c>
      <c r="H2784" s="8">
        <v>1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1</v>
      </c>
      <c r="Q2784" s="8">
        <v>0</v>
      </c>
      <c r="R2784" s="8">
        <v>0</v>
      </c>
      <c r="S2784" s="8">
        <v>0</v>
      </c>
      <c r="T2784" s="8">
        <v>0</v>
      </c>
      <c r="U2784" s="5">
        <v>408030267</v>
      </c>
    </row>
    <row r="2785" spans="1:21" hidden="1" x14ac:dyDescent="0.25">
      <c r="A2785" s="8" t="s">
        <v>5018</v>
      </c>
      <c r="B2785" s="2" t="s">
        <v>3199</v>
      </c>
      <c r="C2785" s="2" t="s">
        <v>227</v>
      </c>
      <c r="D2785" s="2" t="s">
        <v>224</v>
      </c>
      <c r="E2785" s="2" t="s">
        <v>187</v>
      </c>
      <c r="F2785" s="8" t="s">
        <v>36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0</v>
      </c>
      <c r="O2785" s="8">
        <v>0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5">
        <v>408030275</v>
      </c>
    </row>
    <row r="2786" spans="1:21" hidden="1" x14ac:dyDescent="0.25">
      <c r="A2786" s="8" t="s">
        <v>5018</v>
      </c>
      <c r="B2786" s="2" t="s">
        <v>3200</v>
      </c>
      <c r="C2786" s="2" t="s">
        <v>227</v>
      </c>
      <c r="D2786" s="2" t="s">
        <v>224</v>
      </c>
      <c r="E2786" s="2" t="s">
        <v>187</v>
      </c>
      <c r="F2786" s="8" t="s">
        <v>36</v>
      </c>
      <c r="G2786" s="8">
        <v>0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1</v>
      </c>
      <c r="Q2786" s="8">
        <v>0</v>
      </c>
      <c r="R2786" s="8">
        <v>0</v>
      </c>
      <c r="S2786" s="8">
        <v>0</v>
      </c>
      <c r="T2786" s="8">
        <v>0</v>
      </c>
      <c r="U2786" s="5">
        <v>408030283</v>
      </c>
    </row>
    <row r="2787" spans="1:21" hidden="1" x14ac:dyDescent="0.25">
      <c r="A2787" s="8" t="s">
        <v>5018</v>
      </c>
      <c r="B2787" s="2" t="s">
        <v>3201</v>
      </c>
      <c r="C2787" s="2" t="s">
        <v>227</v>
      </c>
      <c r="D2787" s="2" t="s">
        <v>224</v>
      </c>
      <c r="E2787" s="2" t="s">
        <v>187</v>
      </c>
      <c r="F2787" s="8" t="s">
        <v>36</v>
      </c>
      <c r="G2787" s="8">
        <v>0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1</v>
      </c>
      <c r="N2787" s="8">
        <v>0</v>
      </c>
      <c r="O2787" s="8">
        <v>0</v>
      </c>
      <c r="P2787" s="8">
        <v>1</v>
      </c>
      <c r="Q2787" s="8">
        <v>0</v>
      </c>
      <c r="R2787" s="8">
        <v>0</v>
      </c>
      <c r="S2787" s="8">
        <v>0</v>
      </c>
      <c r="T2787" s="8">
        <v>0</v>
      </c>
      <c r="U2787" s="5">
        <v>408030291</v>
      </c>
    </row>
    <row r="2788" spans="1:21" hidden="1" x14ac:dyDescent="0.25">
      <c r="A2788" s="8" t="s">
        <v>5018</v>
      </c>
      <c r="B2788" s="2" t="s">
        <v>3202</v>
      </c>
      <c r="C2788" s="2" t="s">
        <v>227</v>
      </c>
      <c r="D2788" s="2" t="s">
        <v>224</v>
      </c>
      <c r="E2788" s="2" t="s">
        <v>187</v>
      </c>
      <c r="F2788" s="8" t="s">
        <v>36</v>
      </c>
      <c r="G2788" s="8">
        <v>0</v>
      </c>
      <c r="H2788" s="8">
        <v>1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1</v>
      </c>
      <c r="Q2788" s="8">
        <v>0</v>
      </c>
      <c r="R2788" s="8">
        <v>0</v>
      </c>
      <c r="S2788" s="8">
        <v>0</v>
      </c>
      <c r="T2788" s="8">
        <v>0</v>
      </c>
      <c r="U2788" s="5">
        <v>408030305</v>
      </c>
    </row>
    <row r="2789" spans="1:21" hidden="1" x14ac:dyDescent="0.25">
      <c r="A2789" s="8" t="s">
        <v>5018</v>
      </c>
      <c r="B2789" s="2" t="s">
        <v>3203</v>
      </c>
      <c r="C2789" s="2" t="s">
        <v>227</v>
      </c>
      <c r="D2789" s="2" t="s">
        <v>224</v>
      </c>
      <c r="E2789" s="2" t="s">
        <v>187</v>
      </c>
      <c r="F2789" s="8" t="s">
        <v>36</v>
      </c>
      <c r="G2789" s="8">
        <v>0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0</v>
      </c>
      <c r="O2789" s="8">
        <v>0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5">
        <v>408030313</v>
      </c>
    </row>
    <row r="2790" spans="1:21" hidden="1" x14ac:dyDescent="0.25">
      <c r="A2790" s="8" t="s">
        <v>5018</v>
      </c>
      <c r="B2790" s="2" t="s">
        <v>3204</v>
      </c>
      <c r="C2790" s="2" t="s">
        <v>227</v>
      </c>
      <c r="D2790" s="2" t="s">
        <v>224</v>
      </c>
      <c r="E2790" s="2" t="s">
        <v>187</v>
      </c>
      <c r="F2790" s="8" t="s">
        <v>36</v>
      </c>
      <c r="G2790" s="8">
        <v>0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5">
        <v>408030321</v>
      </c>
    </row>
    <row r="2791" spans="1:21" hidden="1" x14ac:dyDescent="0.25">
      <c r="A2791" s="8" t="s">
        <v>5018</v>
      </c>
      <c r="B2791" s="2" t="s">
        <v>3205</v>
      </c>
      <c r="C2791" s="2" t="s">
        <v>227</v>
      </c>
      <c r="D2791" s="2" t="s">
        <v>224</v>
      </c>
      <c r="E2791" s="2" t="s">
        <v>187</v>
      </c>
      <c r="F2791" s="8" t="s">
        <v>36</v>
      </c>
      <c r="G2791" s="8">
        <v>0</v>
      </c>
      <c r="H2791" s="8">
        <v>1</v>
      </c>
      <c r="I2791" s="8">
        <v>0</v>
      </c>
      <c r="J2791" s="8">
        <v>0</v>
      </c>
      <c r="K2791" s="8">
        <v>0</v>
      </c>
      <c r="L2791" s="8">
        <v>0</v>
      </c>
      <c r="M2791" s="8">
        <v>1</v>
      </c>
      <c r="N2791" s="8">
        <v>0</v>
      </c>
      <c r="O2791" s="8">
        <v>0</v>
      </c>
      <c r="P2791" s="8">
        <v>1</v>
      </c>
      <c r="Q2791" s="8">
        <v>0</v>
      </c>
      <c r="R2791" s="8">
        <v>0</v>
      </c>
      <c r="S2791" s="8">
        <v>0</v>
      </c>
      <c r="T2791" s="8">
        <v>0</v>
      </c>
      <c r="U2791" s="5">
        <v>408030330</v>
      </c>
    </row>
    <row r="2792" spans="1:21" hidden="1" x14ac:dyDescent="0.25">
      <c r="A2792" s="8" t="s">
        <v>5018</v>
      </c>
      <c r="B2792" s="2" t="s">
        <v>3206</v>
      </c>
      <c r="C2792" s="2" t="s">
        <v>227</v>
      </c>
      <c r="D2792" s="2" t="s">
        <v>224</v>
      </c>
      <c r="E2792" s="2" t="s">
        <v>187</v>
      </c>
      <c r="F2792" s="8" t="s">
        <v>36</v>
      </c>
      <c r="G2792" s="8">
        <v>0</v>
      </c>
      <c r="H2792" s="8">
        <v>1</v>
      </c>
      <c r="I2792" s="8">
        <v>0</v>
      </c>
      <c r="J2792" s="8">
        <v>0</v>
      </c>
      <c r="K2792" s="8">
        <v>0</v>
      </c>
      <c r="L2792" s="8">
        <v>0</v>
      </c>
      <c r="M2792" s="8">
        <v>1</v>
      </c>
      <c r="N2792" s="8">
        <v>0</v>
      </c>
      <c r="O2792" s="8">
        <v>0</v>
      </c>
      <c r="P2792" s="8">
        <v>1</v>
      </c>
      <c r="Q2792" s="8">
        <v>0</v>
      </c>
      <c r="R2792" s="8">
        <v>0</v>
      </c>
      <c r="S2792" s="8">
        <v>0</v>
      </c>
      <c r="T2792" s="8">
        <v>0</v>
      </c>
      <c r="U2792" s="5">
        <v>408030348</v>
      </c>
    </row>
    <row r="2793" spans="1:21" hidden="1" x14ac:dyDescent="0.25">
      <c r="A2793" s="8" t="s">
        <v>5018</v>
      </c>
      <c r="B2793" s="2" t="s">
        <v>3207</v>
      </c>
      <c r="C2793" s="2" t="s">
        <v>227</v>
      </c>
      <c r="D2793" s="2" t="s">
        <v>224</v>
      </c>
      <c r="E2793" s="2" t="s">
        <v>187</v>
      </c>
      <c r="F2793" s="8" t="s">
        <v>36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0</v>
      </c>
      <c r="O2793" s="8">
        <v>0</v>
      </c>
      <c r="P2793" s="8">
        <v>1</v>
      </c>
      <c r="Q2793" s="8">
        <v>0</v>
      </c>
      <c r="R2793" s="8">
        <v>0</v>
      </c>
      <c r="S2793" s="8">
        <v>0</v>
      </c>
      <c r="T2793" s="8">
        <v>0</v>
      </c>
      <c r="U2793" s="5">
        <v>408030356</v>
      </c>
    </row>
    <row r="2794" spans="1:21" hidden="1" x14ac:dyDescent="0.25">
      <c r="A2794" s="8" t="s">
        <v>5018</v>
      </c>
      <c r="B2794" s="2" t="s">
        <v>3208</v>
      </c>
      <c r="C2794" s="2" t="s">
        <v>227</v>
      </c>
      <c r="D2794" s="2" t="s">
        <v>224</v>
      </c>
      <c r="E2794" s="2" t="s">
        <v>187</v>
      </c>
      <c r="F2794" s="8" t="s">
        <v>36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1</v>
      </c>
      <c r="N2794" s="8">
        <v>0</v>
      </c>
      <c r="O2794" s="8">
        <v>0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5">
        <v>408030364</v>
      </c>
    </row>
    <row r="2795" spans="1:21" hidden="1" x14ac:dyDescent="0.25">
      <c r="A2795" s="8" t="s">
        <v>5018</v>
      </c>
      <c r="B2795" s="2" t="s">
        <v>3209</v>
      </c>
      <c r="C2795" s="2" t="s">
        <v>227</v>
      </c>
      <c r="D2795" s="2" t="s">
        <v>224</v>
      </c>
      <c r="E2795" s="2" t="s">
        <v>187</v>
      </c>
      <c r="F2795" s="8" t="s">
        <v>36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>
        <v>0</v>
      </c>
      <c r="O2795" s="8">
        <v>0</v>
      </c>
      <c r="P2795" s="8">
        <v>1</v>
      </c>
      <c r="Q2795" s="8">
        <v>0</v>
      </c>
      <c r="R2795" s="8">
        <v>0</v>
      </c>
      <c r="S2795" s="8">
        <v>0</v>
      </c>
      <c r="T2795" s="8">
        <v>0</v>
      </c>
      <c r="U2795" s="5">
        <v>408030372</v>
      </c>
    </row>
    <row r="2796" spans="1:21" hidden="1" x14ac:dyDescent="0.25">
      <c r="A2796" s="8" t="s">
        <v>5018</v>
      </c>
      <c r="B2796" s="2" t="s">
        <v>3210</v>
      </c>
      <c r="C2796" s="2" t="s">
        <v>227</v>
      </c>
      <c r="D2796" s="2" t="s">
        <v>224</v>
      </c>
      <c r="E2796" s="2" t="s">
        <v>187</v>
      </c>
      <c r="F2796" s="8" t="s">
        <v>36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1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8">
        <v>0</v>
      </c>
      <c r="T2796" s="8">
        <v>0</v>
      </c>
      <c r="U2796" s="5">
        <v>408030380</v>
      </c>
    </row>
    <row r="2797" spans="1:21" hidden="1" x14ac:dyDescent="0.25">
      <c r="A2797" s="8" t="s">
        <v>5018</v>
      </c>
      <c r="B2797" s="2" t="s">
        <v>3211</v>
      </c>
      <c r="C2797" s="2" t="s">
        <v>227</v>
      </c>
      <c r="D2797" s="2" t="s">
        <v>224</v>
      </c>
      <c r="E2797" s="2" t="s">
        <v>187</v>
      </c>
      <c r="F2797" s="8" t="s">
        <v>24</v>
      </c>
      <c r="G2797" s="8">
        <v>0</v>
      </c>
      <c r="H2797" s="8">
        <v>1</v>
      </c>
      <c r="I2797" s="8">
        <v>0</v>
      </c>
      <c r="J2797" s="8">
        <v>0</v>
      </c>
      <c r="K2797" s="8">
        <v>0</v>
      </c>
      <c r="L2797" s="8">
        <v>0</v>
      </c>
      <c r="M2797" s="8">
        <v>1</v>
      </c>
      <c r="N2797" s="8">
        <v>0</v>
      </c>
      <c r="O2797" s="8">
        <v>0</v>
      </c>
      <c r="P2797" s="8">
        <v>1</v>
      </c>
      <c r="Q2797" s="8">
        <v>0</v>
      </c>
      <c r="R2797" s="8">
        <v>0</v>
      </c>
      <c r="S2797" s="8">
        <v>0</v>
      </c>
      <c r="T2797" s="8">
        <v>0</v>
      </c>
      <c r="U2797" s="5">
        <v>408030399</v>
      </c>
    </row>
    <row r="2798" spans="1:21" hidden="1" x14ac:dyDescent="0.25">
      <c r="A2798" s="8" t="s">
        <v>5018</v>
      </c>
      <c r="B2798" s="2" t="s">
        <v>3212</v>
      </c>
      <c r="C2798" s="2" t="s">
        <v>227</v>
      </c>
      <c r="D2798" s="2" t="s">
        <v>224</v>
      </c>
      <c r="E2798" s="2" t="s">
        <v>187</v>
      </c>
      <c r="F2798" s="8" t="s">
        <v>24</v>
      </c>
      <c r="G2798" s="8">
        <v>0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5">
        <v>408030402</v>
      </c>
    </row>
    <row r="2799" spans="1:21" hidden="1" x14ac:dyDescent="0.25">
      <c r="A2799" s="8" t="s">
        <v>5018</v>
      </c>
      <c r="B2799" s="2" t="s">
        <v>3213</v>
      </c>
      <c r="C2799" s="2" t="s">
        <v>227</v>
      </c>
      <c r="D2799" s="2" t="s">
        <v>224</v>
      </c>
      <c r="E2799" s="2" t="s">
        <v>187</v>
      </c>
      <c r="F2799" s="8" t="s">
        <v>36</v>
      </c>
      <c r="G2799" s="8">
        <v>0</v>
      </c>
      <c r="H2799" s="8">
        <v>1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0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5">
        <v>408030410</v>
      </c>
    </row>
    <row r="2800" spans="1:21" hidden="1" x14ac:dyDescent="0.25">
      <c r="A2800" s="8" t="s">
        <v>5018</v>
      </c>
      <c r="B2800" s="2" t="s">
        <v>3214</v>
      </c>
      <c r="C2800" s="2" t="s">
        <v>227</v>
      </c>
      <c r="D2800" s="2" t="s">
        <v>224</v>
      </c>
      <c r="E2800" s="2" t="s">
        <v>187</v>
      </c>
      <c r="F2800" s="8" t="s">
        <v>36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5">
        <v>408030429</v>
      </c>
    </row>
    <row r="2801" spans="1:21" hidden="1" x14ac:dyDescent="0.25">
      <c r="A2801" s="8" t="s">
        <v>5018</v>
      </c>
      <c r="B2801" s="2" t="s">
        <v>3215</v>
      </c>
      <c r="C2801" s="2" t="s">
        <v>227</v>
      </c>
      <c r="D2801" s="2" t="s">
        <v>224</v>
      </c>
      <c r="E2801" s="2" t="s">
        <v>187</v>
      </c>
      <c r="F2801" s="8" t="s">
        <v>24</v>
      </c>
      <c r="G2801" s="8">
        <v>0</v>
      </c>
      <c r="H2801" s="8">
        <v>1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0</v>
      </c>
      <c r="O2801" s="8">
        <v>0</v>
      </c>
      <c r="P2801" s="8">
        <v>1</v>
      </c>
      <c r="Q2801" s="8">
        <v>0</v>
      </c>
      <c r="R2801" s="8">
        <v>0</v>
      </c>
      <c r="S2801" s="8">
        <v>0</v>
      </c>
      <c r="T2801" s="8">
        <v>0</v>
      </c>
      <c r="U2801" s="5">
        <v>408030437</v>
      </c>
    </row>
    <row r="2802" spans="1:21" hidden="1" x14ac:dyDescent="0.25">
      <c r="A2802" s="8" t="s">
        <v>5018</v>
      </c>
      <c r="B2802" s="2" t="s">
        <v>3216</v>
      </c>
      <c r="C2802" s="2" t="s">
        <v>227</v>
      </c>
      <c r="D2802" s="2" t="s">
        <v>224</v>
      </c>
      <c r="E2802" s="2" t="s">
        <v>187</v>
      </c>
      <c r="F2802" s="8" t="s">
        <v>24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1</v>
      </c>
      <c r="Q2802" s="8">
        <v>0</v>
      </c>
      <c r="R2802" s="8">
        <v>0</v>
      </c>
      <c r="S2802" s="8">
        <v>0</v>
      </c>
      <c r="T2802" s="8">
        <v>0</v>
      </c>
      <c r="U2802" s="5">
        <v>408030445</v>
      </c>
    </row>
    <row r="2803" spans="1:21" hidden="1" x14ac:dyDescent="0.25">
      <c r="A2803" s="8" t="s">
        <v>5018</v>
      </c>
      <c r="B2803" s="2" t="s">
        <v>3217</v>
      </c>
      <c r="C2803" s="2" t="s">
        <v>227</v>
      </c>
      <c r="D2803" s="2" t="s">
        <v>224</v>
      </c>
      <c r="E2803" s="2" t="s">
        <v>187</v>
      </c>
      <c r="F2803" s="8" t="s">
        <v>36</v>
      </c>
      <c r="G2803" s="8">
        <v>0</v>
      </c>
      <c r="H2803" s="8">
        <v>1</v>
      </c>
      <c r="I2803" s="8">
        <v>0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0</v>
      </c>
      <c r="P2803" s="8">
        <v>1</v>
      </c>
      <c r="Q2803" s="8">
        <v>0</v>
      </c>
      <c r="R2803" s="8">
        <v>0</v>
      </c>
      <c r="S2803" s="8">
        <v>0</v>
      </c>
      <c r="T2803" s="8">
        <v>0</v>
      </c>
      <c r="U2803" s="5">
        <v>408030453</v>
      </c>
    </row>
    <row r="2804" spans="1:21" hidden="1" x14ac:dyDescent="0.25">
      <c r="A2804" s="8" t="s">
        <v>5018</v>
      </c>
      <c r="B2804" s="2" t="s">
        <v>3218</v>
      </c>
      <c r="C2804" s="2" t="s">
        <v>227</v>
      </c>
      <c r="D2804" s="2" t="s">
        <v>224</v>
      </c>
      <c r="E2804" s="2" t="s">
        <v>187</v>
      </c>
      <c r="F2804" s="8" t="s">
        <v>36</v>
      </c>
      <c r="G2804" s="8">
        <v>0</v>
      </c>
      <c r="H2804" s="8">
        <v>1</v>
      </c>
      <c r="I2804" s="8">
        <v>0</v>
      </c>
      <c r="J2804" s="8">
        <v>0</v>
      </c>
      <c r="K2804" s="8">
        <v>0</v>
      </c>
      <c r="L2804" s="8">
        <v>0</v>
      </c>
      <c r="M2804" s="8">
        <v>1</v>
      </c>
      <c r="N2804" s="8">
        <v>0</v>
      </c>
      <c r="O2804" s="8">
        <v>0</v>
      </c>
      <c r="P2804" s="8">
        <v>1</v>
      </c>
      <c r="Q2804" s="8">
        <v>0</v>
      </c>
      <c r="R2804" s="8">
        <v>0</v>
      </c>
      <c r="S2804" s="8">
        <v>0</v>
      </c>
      <c r="T2804" s="8">
        <v>0</v>
      </c>
      <c r="U2804" s="5">
        <v>408030461</v>
      </c>
    </row>
    <row r="2805" spans="1:21" hidden="1" x14ac:dyDescent="0.25">
      <c r="A2805" s="8" t="s">
        <v>5018</v>
      </c>
      <c r="B2805" s="2" t="s">
        <v>3219</v>
      </c>
      <c r="C2805" s="2" t="s">
        <v>227</v>
      </c>
      <c r="D2805" s="2" t="s">
        <v>224</v>
      </c>
      <c r="E2805" s="2" t="s">
        <v>187</v>
      </c>
      <c r="F2805" s="8" t="s">
        <v>24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1</v>
      </c>
      <c r="Q2805" s="8">
        <v>0</v>
      </c>
      <c r="R2805" s="8">
        <v>0</v>
      </c>
      <c r="S2805" s="8">
        <v>0</v>
      </c>
      <c r="T2805" s="8">
        <v>0</v>
      </c>
      <c r="U2805" s="5">
        <v>408030470</v>
      </c>
    </row>
    <row r="2806" spans="1:21" hidden="1" x14ac:dyDescent="0.25">
      <c r="A2806" s="8" t="s">
        <v>5018</v>
      </c>
      <c r="B2806" s="2" t="s">
        <v>3220</v>
      </c>
      <c r="C2806" s="2" t="s">
        <v>227</v>
      </c>
      <c r="D2806" s="2" t="s">
        <v>224</v>
      </c>
      <c r="E2806" s="2" t="s">
        <v>187</v>
      </c>
      <c r="F2806" s="8" t="s">
        <v>24</v>
      </c>
      <c r="G2806" s="8">
        <v>0</v>
      </c>
      <c r="H2806" s="8">
        <v>1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1</v>
      </c>
      <c r="Q2806" s="8">
        <v>0</v>
      </c>
      <c r="R2806" s="8">
        <v>0</v>
      </c>
      <c r="S2806" s="8">
        <v>0</v>
      </c>
      <c r="T2806" s="8">
        <v>0</v>
      </c>
      <c r="U2806" s="5">
        <v>408030488</v>
      </c>
    </row>
    <row r="2807" spans="1:21" hidden="1" x14ac:dyDescent="0.25">
      <c r="A2807" s="8" t="s">
        <v>5018</v>
      </c>
      <c r="B2807" s="2" t="s">
        <v>3221</v>
      </c>
      <c r="C2807" s="2" t="s">
        <v>227</v>
      </c>
      <c r="D2807" s="2" t="s">
        <v>224</v>
      </c>
      <c r="E2807" s="2" t="s">
        <v>187</v>
      </c>
      <c r="F2807" s="8" t="s">
        <v>36</v>
      </c>
      <c r="G2807" s="8">
        <v>0</v>
      </c>
      <c r="H2807" s="8">
        <v>1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0</v>
      </c>
      <c r="O2807" s="8">
        <v>0</v>
      </c>
      <c r="P2807" s="8">
        <v>1</v>
      </c>
      <c r="Q2807" s="8">
        <v>0</v>
      </c>
      <c r="R2807" s="8">
        <v>0</v>
      </c>
      <c r="S2807" s="8">
        <v>0</v>
      </c>
      <c r="T2807" s="8">
        <v>0</v>
      </c>
      <c r="U2807" s="5">
        <v>408030500</v>
      </c>
    </row>
    <row r="2808" spans="1:21" hidden="1" x14ac:dyDescent="0.25">
      <c r="A2808" s="8" t="s">
        <v>5018</v>
      </c>
      <c r="B2808" s="2" t="s">
        <v>3222</v>
      </c>
      <c r="C2808" s="2" t="s">
        <v>227</v>
      </c>
      <c r="D2808" s="2" t="s">
        <v>224</v>
      </c>
      <c r="E2808" s="2" t="s">
        <v>187</v>
      </c>
      <c r="F2808" s="8" t="s">
        <v>36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1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5">
        <v>408030518</v>
      </c>
    </row>
    <row r="2809" spans="1:21" hidden="1" x14ac:dyDescent="0.25">
      <c r="A2809" s="8" t="s">
        <v>5018</v>
      </c>
      <c r="B2809" s="2" t="s">
        <v>3223</v>
      </c>
      <c r="C2809" s="2" t="s">
        <v>227</v>
      </c>
      <c r="D2809" s="2" t="s">
        <v>224</v>
      </c>
      <c r="E2809" s="2" t="s">
        <v>187</v>
      </c>
      <c r="F2809" s="8" t="s">
        <v>24</v>
      </c>
      <c r="G2809" s="8">
        <v>0</v>
      </c>
      <c r="H2809" s="8">
        <v>1</v>
      </c>
      <c r="I2809" s="8">
        <v>0</v>
      </c>
      <c r="J2809" s="8">
        <v>0</v>
      </c>
      <c r="K2809" s="8">
        <v>0</v>
      </c>
      <c r="L2809" s="8">
        <v>0</v>
      </c>
      <c r="M2809" s="8">
        <v>1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5">
        <v>408030526</v>
      </c>
    </row>
    <row r="2810" spans="1:21" hidden="1" x14ac:dyDescent="0.25">
      <c r="A2810" s="8" t="s">
        <v>5018</v>
      </c>
      <c r="B2810" s="2" t="s">
        <v>3224</v>
      </c>
      <c r="C2810" s="2" t="s">
        <v>227</v>
      </c>
      <c r="D2810" s="2" t="s">
        <v>224</v>
      </c>
      <c r="E2810" s="2" t="s">
        <v>187</v>
      </c>
      <c r="F2810" s="8" t="s">
        <v>24</v>
      </c>
      <c r="G2810" s="8">
        <v>0</v>
      </c>
      <c r="H2810" s="8">
        <v>1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1</v>
      </c>
      <c r="Q2810" s="8">
        <v>0</v>
      </c>
      <c r="R2810" s="8">
        <v>0</v>
      </c>
      <c r="S2810" s="8">
        <v>0</v>
      </c>
      <c r="T2810" s="8">
        <v>0</v>
      </c>
      <c r="U2810" s="5">
        <v>408030534</v>
      </c>
    </row>
    <row r="2811" spans="1:21" hidden="1" x14ac:dyDescent="0.25">
      <c r="A2811" s="8" t="s">
        <v>5018</v>
      </c>
      <c r="B2811" s="2" t="s">
        <v>3225</v>
      </c>
      <c r="C2811" s="2" t="s">
        <v>227</v>
      </c>
      <c r="D2811" s="2" t="s">
        <v>224</v>
      </c>
      <c r="E2811" s="2" t="s">
        <v>187</v>
      </c>
      <c r="F2811" s="8" t="s">
        <v>24</v>
      </c>
      <c r="G2811" s="8">
        <v>0</v>
      </c>
      <c r="H2811" s="8">
        <v>1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0</v>
      </c>
      <c r="P2811" s="8">
        <v>1</v>
      </c>
      <c r="Q2811" s="8">
        <v>0</v>
      </c>
      <c r="R2811" s="8">
        <v>0</v>
      </c>
      <c r="S2811" s="8">
        <v>0</v>
      </c>
      <c r="T2811" s="8">
        <v>0</v>
      </c>
      <c r="U2811" s="5">
        <v>408030542</v>
      </c>
    </row>
    <row r="2812" spans="1:21" hidden="1" x14ac:dyDescent="0.25">
      <c r="A2812" s="8" t="s">
        <v>5018</v>
      </c>
      <c r="B2812" s="2" t="s">
        <v>3226</v>
      </c>
      <c r="C2812" s="2" t="s">
        <v>227</v>
      </c>
      <c r="D2812" s="2" t="s">
        <v>224</v>
      </c>
      <c r="E2812" s="2" t="s">
        <v>187</v>
      </c>
      <c r="F2812" s="8" t="s">
        <v>36</v>
      </c>
      <c r="G2812" s="8">
        <v>0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5">
        <v>408030550</v>
      </c>
    </row>
    <row r="2813" spans="1:21" hidden="1" x14ac:dyDescent="0.25">
      <c r="A2813" s="8" t="s">
        <v>5018</v>
      </c>
      <c r="B2813" s="2" t="s">
        <v>3227</v>
      </c>
      <c r="C2813" s="2" t="s">
        <v>227</v>
      </c>
      <c r="D2813" s="2" t="s">
        <v>224</v>
      </c>
      <c r="E2813" s="2" t="s">
        <v>187</v>
      </c>
      <c r="F2813" s="8" t="s">
        <v>36</v>
      </c>
      <c r="G2813" s="8">
        <v>0</v>
      </c>
      <c r="H2813" s="8">
        <v>1</v>
      </c>
      <c r="I2813" s="8">
        <v>0</v>
      </c>
      <c r="J2813" s="8">
        <v>0</v>
      </c>
      <c r="K2813" s="8">
        <v>0</v>
      </c>
      <c r="L2813" s="8">
        <v>0</v>
      </c>
      <c r="M2813" s="8">
        <v>1</v>
      </c>
      <c r="N2813" s="8">
        <v>0</v>
      </c>
      <c r="O2813" s="8">
        <v>0</v>
      </c>
      <c r="P2813" s="8">
        <v>1</v>
      </c>
      <c r="Q2813" s="8">
        <v>0</v>
      </c>
      <c r="R2813" s="8">
        <v>0</v>
      </c>
      <c r="S2813" s="8">
        <v>0</v>
      </c>
      <c r="T2813" s="8">
        <v>0</v>
      </c>
      <c r="U2813" s="5">
        <v>408030569</v>
      </c>
    </row>
    <row r="2814" spans="1:21" hidden="1" x14ac:dyDescent="0.25">
      <c r="A2814" s="8" t="s">
        <v>5018</v>
      </c>
      <c r="B2814" s="2" t="s">
        <v>3228</v>
      </c>
      <c r="C2814" s="2" t="s">
        <v>227</v>
      </c>
      <c r="D2814" s="2" t="s">
        <v>224</v>
      </c>
      <c r="E2814" s="2" t="s">
        <v>187</v>
      </c>
      <c r="F2814" s="8" t="s">
        <v>36</v>
      </c>
      <c r="G2814" s="8">
        <v>0</v>
      </c>
      <c r="H2814" s="8">
        <v>1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5">
        <v>408030577</v>
      </c>
    </row>
    <row r="2815" spans="1:21" hidden="1" x14ac:dyDescent="0.25">
      <c r="A2815" s="8" t="s">
        <v>5018</v>
      </c>
      <c r="B2815" s="2" t="s">
        <v>3229</v>
      </c>
      <c r="C2815" s="2" t="s">
        <v>227</v>
      </c>
      <c r="D2815" s="2" t="s">
        <v>224</v>
      </c>
      <c r="E2815" s="2" t="s">
        <v>187</v>
      </c>
      <c r="F2815" s="8" t="s">
        <v>36</v>
      </c>
      <c r="G2815" s="8">
        <v>0</v>
      </c>
      <c r="H2815" s="8">
        <v>1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0</v>
      </c>
      <c r="P2815" s="8">
        <v>1</v>
      </c>
      <c r="Q2815" s="8">
        <v>0</v>
      </c>
      <c r="R2815" s="8">
        <v>0</v>
      </c>
      <c r="S2815" s="8">
        <v>0</v>
      </c>
      <c r="T2815" s="8">
        <v>0</v>
      </c>
      <c r="U2815" s="5">
        <v>408030585</v>
      </c>
    </row>
    <row r="2816" spans="1:21" hidden="1" x14ac:dyDescent="0.25">
      <c r="A2816" s="8" t="s">
        <v>5018</v>
      </c>
      <c r="B2816" s="2" t="s">
        <v>3230</v>
      </c>
      <c r="C2816" s="2" t="s">
        <v>227</v>
      </c>
      <c r="D2816" s="2" t="s">
        <v>224</v>
      </c>
      <c r="E2816" s="2" t="s">
        <v>187</v>
      </c>
      <c r="F2816" s="8" t="s">
        <v>36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5">
        <v>408030593</v>
      </c>
    </row>
    <row r="2817" spans="1:21" hidden="1" x14ac:dyDescent="0.25">
      <c r="A2817" s="8" t="s">
        <v>5018</v>
      </c>
      <c r="B2817" s="2" t="s">
        <v>3231</v>
      </c>
      <c r="C2817" s="2" t="s">
        <v>227</v>
      </c>
      <c r="D2817" s="2" t="s">
        <v>224</v>
      </c>
      <c r="E2817" s="2" t="s">
        <v>187</v>
      </c>
      <c r="F2817" s="8" t="s">
        <v>24</v>
      </c>
      <c r="G2817" s="8">
        <v>0</v>
      </c>
      <c r="H2817" s="8">
        <v>1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0</v>
      </c>
      <c r="O2817" s="8">
        <v>0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5">
        <v>408030607</v>
      </c>
    </row>
    <row r="2818" spans="1:21" hidden="1" x14ac:dyDescent="0.25">
      <c r="A2818" s="8" t="s">
        <v>5018</v>
      </c>
      <c r="B2818" s="2" t="s">
        <v>3232</v>
      </c>
      <c r="C2818" s="2" t="s">
        <v>227</v>
      </c>
      <c r="D2818" s="2" t="s">
        <v>224</v>
      </c>
      <c r="E2818" s="2" t="s">
        <v>187</v>
      </c>
      <c r="F2818" s="8" t="s">
        <v>36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0</v>
      </c>
      <c r="P2818" s="8">
        <v>1</v>
      </c>
      <c r="Q2818" s="8">
        <v>0</v>
      </c>
      <c r="R2818" s="8">
        <v>0</v>
      </c>
      <c r="S2818" s="8">
        <v>0</v>
      </c>
      <c r="T2818" s="8">
        <v>0</v>
      </c>
      <c r="U2818" s="5">
        <v>408030615</v>
      </c>
    </row>
    <row r="2819" spans="1:21" hidden="1" x14ac:dyDescent="0.25">
      <c r="A2819" s="8" t="s">
        <v>5018</v>
      </c>
      <c r="B2819" s="2" t="s">
        <v>3233</v>
      </c>
      <c r="C2819" s="2" t="s">
        <v>227</v>
      </c>
      <c r="D2819" s="2" t="s">
        <v>224</v>
      </c>
      <c r="E2819" s="2" t="s">
        <v>187</v>
      </c>
      <c r="F2819" s="8" t="s">
        <v>36</v>
      </c>
      <c r="G2819" s="8">
        <v>0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1</v>
      </c>
      <c r="N2819" s="8">
        <v>0</v>
      </c>
      <c r="O2819" s="8">
        <v>0</v>
      </c>
      <c r="P2819" s="8">
        <v>1</v>
      </c>
      <c r="Q2819" s="8">
        <v>0</v>
      </c>
      <c r="R2819" s="8">
        <v>0</v>
      </c>
      <c r="S2819" s="8">
        <v>0</v>
      </c>
      <c r="T2819" s="8">
        <v>0</v>
      </c>
      <c r="U2819" s="5">
        <v>408030623</v>
      </c>
    </row>
    <row r="2820" spans="1:21" hidden="1" x14ac:dyDescent="0.25">
      <c r="A2820" s="8" t="s">
        <v>5018</v>
      </c>
      <c r="B2820" s="2" t="s">
        <v>3234</v>
      </c>
      <c r="C2820" s="2" t="s">
        <v>227</v>
      </c>
      <c r="D2820" s="2" t="s">
        <v>224</v>
      </c>
      <c r="E2820" s="2" t="s">
        <v>187</v>
      </c>
      <c r="F2820" s="8" t="s">
        <v>36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1</v>
      </c>
      <c r="N2820" s="8">
        <v>0</v>
      </c>
      <c r="O2820" s="8">
        <v>0</v>
      </c>
      <c r="P2820" s="8">
        <v>1</v>
      </c>
      <c r="Q2820" s="8">
        <v>0</v>
      </c>
      <c r="R2820" s="8">
        <v>0</v>
      </c>
      <c r="S2820" s="8">
        <v>0</v>
      </c>
      <c r="T2820" s="8">
        <v>0</v>
      </c>
      <c r="U2820" s="5">
        <v>408030631</v>
      </c>
    </row>
    <row r="2821" spans="1:21" hidden="1" x14ac:dyDescent="0.25">
      <c r="A2821" s="8" t="s">
        <v>5018</v>
      </c>
      <c r="B2821" s="2" t="s">
        <v>3235</v>
      </c>
      <c r="C2821" s="2" t="s">
        <v>227</v>
      </c>
      <c r="D2821" s="2" t="s">
        <v>224</v>
      </c>
      <c r="E2821" s="2" t="s">
        <v>187</v>
      </c>
      <c r="F2821" s="8" t="s">
        <v>36</v>
      </c>
      <c r="G2821" s="8">
        <v>0</v>
      </c>
      <c r="H2821" s="8">
        <v>1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0</v>
      </c>
      <c r="O2821" s="8">
        <v>0</v>
      </c>
      <c r="P2821" s="8">
        <v>1</v>
      </c>
      <c r="Q2821" s="8">
        <v>0</v>
      </c>
      <c r="R2821" s="8">
        <v>0</v>
      </c>
      <c r="S2821" s="8">
        <v>0</v>
      </c>
      <c r="T2821" s="8">
        <v>0</v>
      </c>
      <c r="U2821" s="5">
        <v>408030640</v>
      </c>
    </row>
    <row r="2822" spans="1:21" hidden="1" x14ac:dyDescent="0.25">
      <c r="A2822" s="8" t="s">
        <v>5018</v>
      </c>
      <c r="B2822" s="2" t="s">
        <v>3236</v>
      </c>
      <c r="C2822" s="2" t="s">
        <v>227</v>
      </c>
      <c r="D2822" s="2" t="s">
        <v>224</v>
      </c>
      <c r="E2822" s="2" t="s">
        <v>187</v>
      </c>
      <c r="F2822" s="8" t="s">
        <v>36</v>
      </c>
      <c r="G2822" s="8">
        <v>0</v>
      </c>
      <c r="H2822" s="8">
        <v>1</v>
      </c>
      <c r="I2822" s="8">
        <v>0</v>
      </c>
      <c r="J2822" s="8">
        <v>0</v>
      </c>
      <c r="K2822" s="8">
        <v>0</v>
      </c>
      <c r="L2822" s="8">
        <v>0</v>
      </c>
      <c r="M2822" s="8">
        <v>1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0</v>
      </c>
      <c r="U2822" s="5">
        <v>408030658</v>
      </c>
    </row>
    <row r="2823" spans="1:21" hidden="1" x14ac:dyDescent="0.25">
      <c r="A2823" s="8" t="s">
        <v>5018</v>
      </c>
      <c r="B2823" s="2" t="s">
        <v>3237</v>
      </c>
      <c r="C2823" s="2" t="s">
        <v>227</v>
      </c>
      <c r="D2823" s="2" t="s">
        <v>224</v>
      </c>
      <c r="E2823" s="2" t="s">
        <v>187</v>
      </c>
      <c r="F2823" s="8" t="s">
        <v>36</v>
      </c>
      <c r="G2823" s="8">
        <v>0</v>
      </c>
      <c r="H2823" s="8">
        <v>1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0</v>
      </c>
      <c r="U2823" s="5">
        <v>408030666</v>
      </c>
    </row>
    <row r="2824" spans="1:21" hidden="1" x14ac:dyDescent="0.25">
      <c r="A2824" s="8" t="s">
        <v>5018</v>
      </c>
      <c r="B2824" s="2" t="s">
        <v>3238</v>
      </c>
      <c r="C2824" s="2" t="s">
        <v>227</v>
      </c>
      <c r="D2824" s="2" t="s">
        <v>224</v>
      </c>
      <c r="E2824" s="2" t="s">
        <v>187</v>
      </c>
      <c r="F2824" s="8" t="s">
        <v>36</v>
      </c>
      <c r="G2824" s="8">
        <v>0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1</v>
      </c>
      <c r="Q2824" s="8">
        <v>0</v>
      </c>
      <c r="R2824" s="8">
        <v>0</v>
      </c>
      <c r="S2824" s="8">
        <v>0</v>
      </c>
      <c r="T2824" s="8">
        <v>0</v>
      </c>
      <c r="U2824" s="5">
        <v>408030674</v>
      </c>
    </row>
    <row r="2825" spans="1:21" hidden="1" x14ac:dyDescent="0.25">
      <c r="A2825" s="8" t="s">
        <v>5018</v>
      </c>
      <c r="B2825" s="2" t="s">
        <v>3239</v>
      </c>
      <c r="C2825" s="2" t="s">
        <v>227</v>
      </c>
      <c r="D2825" s="2" t="s">
        <v>224</v>
      </c>
      <c r="E2825" s="2" t="s">
        <v>187</v>
      </c>
      <c r="F2825" s="8" t="s">
        <v>36</v>
      </c>
      <c r="G2825" s="8">
        <v>0</v>
      </c>
      <c r="H2825" s="8">
        <v>1</v>
      </c>
      <c r="I2825" s="8">
        <v>0</v>
      </c>
      <c r="J2825" s="8">
        <v>0</v>
      </c>
      <c r="K2825" s="8">
        <v>0</v>
      </c>
      <c r="L2825" s="8">
        <v>0</v>
      </c>
      <c r="M2825" s="8">
        <v>1</v>
      </c>
      <c r="N2825" s="8">
        <v>0</v>
      </c>
      <c r="O2825" s="8">
        <v>0</v>
      </c>
      <c r="P2825" s="8">
        <v>1</v>
      </c>
      <c r="Q2825" s="8">
        <v>0</v>
      </c>
      <c r="R2825" s="8">
        <v>0</v>
      </c>
      <c r="S2825" s="8">
        <v>0</v>
      </c>
      <c r="T2825" s="8">
        <v>0</v>
      </c>
      <c r="U2825" s="5">
        <v>408030682</v>
      </c>
    </row>
    <row r="2826" spans="1:21" hidden="1" x14ac:dyDescent="0.25">
      <c r="A2826" s="8" t="s">
        <v>5018</v>
      </c>
      <c r="B2826" s="2" t="s">
        <v>3240</v>
      </c>
      <c r="C2826" s="2" t="s">
        <v>227</v>
      </c>
      <c r="D2826" s="2" t="s">
        <v>224</v>
      </c>
      <c r="E2826" s="2" t="s">
        <v>187</v>
      </c>
      <c r="F2826" s="8" t="s">
        <v>36</v>
      </c>
      <c r="G2826" s="8">
        <v>0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1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5">
        <v>408030690</v>
      </c>
    </row>
    <row r="2827" spans="1:21" hidden="1" x14ac:dyDescent="0.25">
      <c r="A2827" s="8" t="s">
        <v>5018</v>
      </c>
      <c r="B2827" s="2" t="s">
        <v>3241</v>
      </c>
      <c r="C2827" s="2" t="s">
        <v>227</v>
      </c>
      <c r="D2827" s="2" t="s">
        <v>224</v>
      </c>
      <c r="E2827" s="2" t="s">
        <v>187</v>
      </c>
      <c r="F2827" s="8" t="s">
        <v>36</v>
      </c>
      <c r="G2827" s="8">
        <v>0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0</v>
      </c>
      <c r="O2827" s="8">
        <v>0</v>
      </c>
      <c r="P2827" s="8">
        <v>1</v>
      </c>
      <c r="Q2827" s="8">
        <v>0</v>
      </c>
      <c r="R2827" s="8">
        <v>0</v>
      </c>
      <c r="S2827" s="8">
        <v>0</v>
      </c>
      <c r="T2827" s="8">
        <v>0</v>
      </c>
      <c r="U2827" s="5">
        <v>408030704</v>
      </c>
    </row>
    <row r="2828" spans="1:21" hidden="1" x14ac:dyDescent="0.25">
      <c r="A2828" s="8" t="s">
        <v>5018</v>
      </c>
      <c r="B2828" s="2" t="s">
        <v>3242</v>
      </c>
      <c r="C2828" s="2" t="s">
        <v>227</v>
      </c>
      <c r="D2828" s="2" t="s">
        <v>224</v>
      </c>
      <c r="E2828" s="2" t="s">
        <v>187</v>
      </c>
      <c r="F2828" s="8" t="s">
        <v>36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1</v>
      </c>
      <c r="Q2828" s="8">
        <v>0</v>
      </c>
      <c r="R2828" s="8">
        <v>0</v>
      </c>
      <c r="S2828" s="8">
        <v>0</v>
      </c>
      <c r="T2828" s="8">
        <v>0</v>
      </c>
      <c r="U2828" s="5">
        <v>408030712</v>
      </c>
    </row>
    <row r="2829" spans="1:21" hidden="1" x14ac:dyDescent="0.25">
      <c r="A2829" s="8" t="s">
        <v>5018</v>
      </c>
      <c r="B2829" s="2" t="s">
        <v>3243</v>
      </c>
      <c r="C2829" s="2" t="s">
        <v>227</v>
      </c>
      <c r="D2829" s="2" t="s">
        <v>224</v>
      </c>
      <c r="E2829" s="2" t="s">
        <v>187</v>
      </c>
      <c r="F2829" s="8" t="s">
        <v>36</v>
      </c>
      <c r="G2829" s="8">
        <v>0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1</v>
      </c>
      <c r="Q2829" s="8">
        <v>0</v>
      </c>
      <c r="R2829" s="8">
        <v>0</v>
      </c>
      <c r="S2829" s="8">
        <v>0</v>
      </c>
      <c r="T2829" s="8">
        <v>0</v>
      </c>
      <c r="U2829" s="5">
        <v>408030720</v>
      </c>
    </row>
    <row r="2830" spans="1:21" hidden="1" x14ac:dyDescent="0.25">
      <c r="A2830" s="8" t="s">
        <v>5018</v>
      </c>
      <c r="B2830" s="2" t="s">
        <v>3244</v>
      </c>
      <c r="C2830" s="2" t="s">
        <v>227</v>
      </c>
      <c r="D2830" s="2" t="s">
        <v>224</v>
      </c>
      <c r="E2830" s="2" t="s">
        <v>187</v>
      </c>
      <c r="F2830" s="8" t="s">
        <v>36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0</v>
      </c>
      <c r="O2830" s="8">
        <v>0</v>
      </c>
      <c r="P2830" s="8">
        <v>1</v>
      </c>
      <c r="Q2830" s="8">
        <v>0</v>
      </c>
      <c r="R2830" s="8">
        <v>0</v>
      </c>
      <c r="S2830" s="8">
        <v>0</v>
      </c>
      <c r="T2830" s="8">
        <v>0</v>
      </c>
      <c r="U2830" s="5">
        <v>408030739</v>
      </c>
    </row>
    <row r="2831" spans="1:21" hidden="1" x14ac:dyDescent="0.25">
      <c r="A2831" s="8" t="s">
        <v>5018</v>
      </c>
      <c r="B2831" s="2" t="s">
        <v>3245</v>
      </c>
      <c r="C2831" s="2" t="s">
        <v>227</v>
      </c>
      <c r="D2831" s="2" t="s">
        <v>224</v>
      </c>
      <c r="E2831" s="2" t="s">
        <v>187</v>
      </c>
      <c r="F2831" s="8" t="s">
        <v>36</v>
      </c>
      <c r="G2831" s="8">
        <v>0</v>
      </c>
      <c r="H2831" s="8">
        <v>1</v>
      </c>
      <c r="I2831" s="8">
        <v>0</v>
      </c>
      <c r="J2831" s="8">
        <v>0</v>
      </c>
      <c r="K2831" s="8">
        <v>0</v>
      </c>
      <c r="L2831" s="8">
        <v>0</v>
      </c>
      <c r="M2831" s="8">
        <v>1</v>
      </c>
      <c r="N2831" s="8">
        <v>0</v>
      </c>
      <c r="O2831" s="8">
        <v>0</v>
      </c>
      <c r="P2831" s="8">
        <v>1</v>
      </c>
      <c r="Q2831" s="8">
        <v>0</v>
      </c>
      <c r="R2831" s="8">
        <v>0</v>
      </c>
      <c r="S2831" s="8">
        <v>0</v>
      </c>
      <c r="T2831" s="8">
        <v>0</v>
      </c>
      <c r="U2831" s="5">
        <v>408030747</v>
      </c>
    </row>
    <row r="2832" spans="1:21" hidden="1" x14ac:dyDescent="0.25">
      <c r="A2832" s="8" t="s">
        <v>5018</v>
      </c>
      <c r="B2832" s="2" t="s">
        <v>3246</v>
      </c>
      <c r="C2832" s="2" t="s">
        <v>227</v>
      </c>
      <c r="D2832" s="2" t="s">
        <v>224</v>
      </c>
      <c r="E2832" s="2" t="s">
        <v>187</v>
      </c>
      <c r="F2832" s="8" t="s">
        <v>24</v>
      </c>
      <c r="G2832" s="8">
        <v>0</v>
      </c>
      <c r="H2832" s="8">
        <v>1</v>
      </c>
      <c r="I2832" s="8">
        <v>1</v>
      </c>
      <c r="J2832" s="8">
        <v>0</v>
      </c>
      <c r="K2832" s="8">
        <v>0</v>
      </c>
      <c r="L2832" s="8">
        <v>0</v>
      </c>
      <c r="M2832" s="8">
        <v>1</v>
      </c>
      <c r="N2832" s="8">
        <v>0</v>
      </c>
      <c r="O2832" s="8">
        <v>0</v>
      </c>
      <c r="P2832" s="8">
        <v>1</v>
      </c>
      <c r="Q2832" s="8">
        <v>0</v>
      </c>
      <c r="R2832" s="8">
        <v>0</v>
      </c>
      <c r="S2832" s="8">
        <v>0</v>
      </c>
      <c r="T2832" s="8">
        <v>0</v>
      </c>
      <c r="U2832" s="5">
        <v>408030755</v>
      </c>
    </row>
    <row r="2833" spans="1:21" hidden="1" x14ac:dyDescent="0.25">
      <c r="A2833" s="8" t="s">
        <v>5018</v>
      </c>
      <c r="B2833" s="2" t="s">
        <v>3247</v>
      </c>
      <c r="C2833" s="2" t="s">
        <v>227</v>
      </c>
      <c r="D2833" s="2" t="s">
        <v>224</v>
      </c>
      <c r="E2833" s="2" t="s">
        <v>187</v>
      </c>
      <c r="F2833" s="8" t="s">
        <v>36</v>
      </c>
      <c r="G2833" s="8">
        <v>0</v>
      </c>
      <c r="H2833" s="8">
        <v>1</v>
      </c>
      <c r="I2833" s="8">
        <v>0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  <c r="T2833" s="8">
        <v>0</v>
      </c>
      <c r="U2833" s="5">
        <v>408030763</v>
      </c>
    </row>
    <row r="2834" spans="1:21" hidden="1" x14ac:dyDescent="0.25">
      <c r="A2834" s="8" t="s">
        <v>5018</v>
      </c>
      <c r="B2834" s="2" t="s">
        <v>3248</v>
      </c>
      <c r="C2834" s="2" t="s">
        <v>227</v>
      </c>
      <c r="D2834" s="2" t="s">
        <v>224</v>
      </c>
      <c r="E2834" s="2" t="s">
        <v>187</v>
      </c>
      <c r="F2834" s="8" t="s">
        <v>36</v>
      </c>
      <c r="G2834" s="8">
        <v>0</v>
      </c>
      <c r="H2834" s="8">
        <v>1</v>
      </c>
      <c r="I2834" s="8">
        <v>0</v>
      </c>
      <c r="J2834" s="8">
        <v>0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0</v>
      </c>
      <c r="U2834" s="5">
        <v>408030771</v>
      </c>
    </row>
    <row r="2835" spans="1:21" hidden="1" x14ac:dyDescent="0.25">
      <c r="A2835" s="8" t="s">
        <v>5018</v>
      </c>
      <c r="B2835" s="2" t="s">
        <v>3249</v>
      </c>
      <c r="C2835" s="2" t="s">
        <v>227</v>
      </c>
      <c r="D2835" s="2" t="s">
        <v>224</v>
      </c>
      <c r="E2835" s="2" t="s">
        <v>187</v>
      </c>
      <c r="F2835" s="8" t="s">
        <v>36</v>
      </c>
      <c r="G2835" s="8">
        <v>0</v>
      </c>
      <c r="H2835" s="8">
        <v>1</v>
      </c>
      <c r="I2835" s="8">
        <v>0</v>
      </c>
      <c r="J2835" s="8">
        <v>0</v>
      </c>
      <c r="K2835" s="8">
        <v>0</v>
      </c>
      <c r="L2835" s="8">
        <v>0</v>
      </c>
      <c r="M2835" s="8">
        <v>1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5">
        <v>408030780</v>
      </c>
    </row>
    <row r="2836" spans="1:21" hidden="1" x14ac:dyDescent="0.25">
      <c r="A2836" s="8" t="s">
        <v>5018</v>
      </c>
      <c r="B2836" s="2" t="s">
        <v>3250</v>
      </c>
      <c r="C2836" s="2" t="s">
        <v>227</v>
      </c>
      <c r="D2836" s="2" t="s">
        <v>224</v>
      </c>
      <c r="E2836" s="2" t="s">
        <v>187</v>
      </c>
      <c r="F2836" s="8" t="s">
        <v>36</v>
      </c>
      <c r="G2836" s="8">
        <v>0</v>
      </c>
      <c r="H2836" s="8">
        <v>1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5">
        <v>408030798</v>
      </c>
    </row>
    <row r="2837" spans="1:21" hidden="1" x14ac:dyDescent="0.25">
      <c r="A2837" s="8" t="s">
        <v>5018</v>
      </c>
      <c r="B2837" s="2" t="s">
        <v>3251</v>
      </c>
      <c r="C2837" s="2" t="s">
        <v>227</v>
      </c>
      <c r="D2837" s="2" t="s">
        <v>224</v>
      </c>
      <c r="E2837" s="2" t="s">
        <v>187</v>
      </c>
      <c r="F2837" s="8" t="s">
        <v>36</v>
      </c>
      <c r="G2837" s="8">
        <v>0</v>
      </c>
      <c r="H2837" s="8">
        <v>1</v>
      </c>
      <c r="I2837" s="8">
        <v>0</v>
      </c>
      <c r="J2837" s="8">
        <v>0</v>
      </c>
      <c r="K2837" s="8">
        <v>0</v>
      </c>
      <c r="L2837" s="8">
        <v>0</v>
      </c>
      <c r="M2837" s="8">
        <v>1</v>
      </c>
      <c r="N2837" s="8">
        <v>0</v>
      </c>
      <c r="O2837" s="8">
        <v>0</v>
      </c>
      <c r="P2837" s="8">
        <v>1</v>
      </c>
      <c r="Q2837" s="8">
        <v>0</v>
      </c>
      <c r="R2837" s="8">
        <v>0</v>
      </c>
      <c r="S2837" s="8">
        <v>0</v>
      </c>
      <c r="T2837" s="8">
        <v>0</v>
      </c>
      <c r="U2837" s="5">
        <v>408030801</v>
      </c>
    </row>
    <row r="2838" spans="1:21" hidden="1" x14ac:dyDescent="0.25">
      <c r="A2838" s="8" t="s">
        <v>5018</v>
      </c>
      <c r="B2838" s="2" t="s">
        <v>3252</v>
      </c>
      <c r="C2838" s="2" t="s">
        <v>227</v>
      </c>
      <c r="D2838" s="2" t="s">
        <v>224</v>
      </c>
      <c r="E2838" s="2" t="s">
        <v>187</v>
      </c>
      <c r="F2838" s="8" t="s">
        <v>36</v>
      </c>
      <c r="G2838" s="8">
        <v>0</v>
      </c>
      <c r="H2838" s="8">
        <v>1</v>
      </c>
      <c r="I2838" s="8">
        <v>0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0</v>
      </c>
      <c r="P2838" s="8">
        <v>1</v>
      </c>
      <c r="Q2838" s="8">
        <v>0</v>
      </c>
      <c r="R2838" s="8">
        <v>0</v>
      </c>
      <c r="S2838" s="8">
        <v>0</v>
      </c>
      <c r="T2838" s="8">
        <v>0</v>
      </c>
      <c r="U2838" s="5">
        <v>408030810</v>
      </c>
    </row>
    <row r="2839" spans="1:21" hidden="1" x14ac:dyDescent="0.25">
      <c r="A2839" s="8" t="s">
        <v>5018</v>
      </c>
      <c r="B2839" s="2" t="s">
        <v>3253</v>
      </c>
      <c r="C2839" s="2" t="s">
        <v>227</v>
      </c>
      <c r="D2839" s="2" t="s">
        <v>224</v>
      </c>
      <c r="E2839" s="2" t="s">
        <v>187</v>
      </c>
      <c r="F2839" s="8" t="s">
        <v>36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1</v>
      </c>
      <c r="N2839" s="8">
        <v>0</v>
      </c>
      <c r="O2839" s="8">
        <v>0</v>
      </c>
      <c r="P2839" s="8">
        <v>1</v>
      </c>
      <c r="Q2839" s="8">
        <v>0</v>
      </c>
      <c r="R2839" s="8">
        <v>0</v>
      </c>
      <c r="S2839" s="8">
        <v>0</v>
      </c>
      <c r="T2839" s="8">
        <v>0</v>
      </c>
      <c r="U2839" s="5">
        <v>408030828</v>
      </c>
    </row>
    <row r="2840" spans="1:21" hidden="1" x14ac:dyDescent="0.25">
      <c r="A2840" s="8" t="s">
        <v>5018</v>
      </c>
      <c r="B2840" s="2" t="s">
        <v>3254</v>
      </c>
      <c r="C2840" s="2" t="s">
        <v>227</v>
      </c>
      <c r="D2840" s="2" t="s">
        <v>224</v>
      </c>
      <c r="E2840" s="2" t="s">
        <v>187</v>
      </c>
      <c r="F2840" s="8" t="s">
        <v>36</v>
      </c>
      <c r="G2840" s="8">
        <v>0</v>
      </c>
      <c r="H2840" s="8">
        <v>1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1</v>
      </c>
      <c r="Q2840" s="8">
        <v>0</v>
      </c>
      <c r="R2840" s="8">
        <v>0</v>
      </c>
      <c r="S2840" s="8">
        <v>0</v>
      </c>
      <c r="T2840" s="8">
        <v>0</v>
      </c>
      <c r="U2840" s="5">
        <v>408030836</v>
      </c>
    </row>
    <row r="2841" spans="1:21" hidden="1" x14ac:dyDescent="0.25">
      <c r="A2841" s="8" t="s">
        <v>5018</v>
      </c>
      <c r="B2841" s="2" t="s">
        <v>3255</v>
      </c>
      <c r="C2841" s="2" t="s">
        <v>227</v>
      </c>
      <c r="D2841" s="2" t="s">
        <v>224</v>
      </c>
      <c r="E2841" s="2" t="s">
        <v>187</v>
      </c>
      <c r="F2841" s="8" t="s">
        <v>36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1</v>
      </c>
      <c r="N2841" s="8">
        <v>0</v>
      </c>
      <c r="O2841" s="8">
        <v>0</v>
      </c>
      <c r="P2841" s="8">
        <v>1</v>
      </c>
      <c r="Q2841" s="8">
        <v>0</v>
      </c>
      <c r="R2841" s="8">
        <v>0</v>
      </c>
      <c r="S2841" s="8">
        <v>0</v>
      </c>
      <c r="T2841" s="8">
        <v>0</v>
      </c>
      <c r="U2841" s="5">
        <v>408030844</v>
      </c>
    </row>
    <row r="2842" spans="1:21" hidden="1" x14ac:dyDescent="0.25">
      <c r="A2842" s="8" t="s">
        <v>5018</v>
      </c>
      <c r="B2842" s="2" t="s">
        <v>3256</v>
      </c>
      <c r="C2842" s="2" t="s">
        <v>227</v>
      </c>
      <c r="D2842" s="2" t="s">
        <v>224</v>
      </c>
      <c r="E2842" s="2" t="s">
        <v>187</v>
      </c>
      <c r="F2842" s="8" t="s">
        <v>36</v>
      </c>
      <c r="G2842" s="8">
        <v>0</v>
      </c>
      <c r="H2842" s="8">
        <v>1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5">
        <v>408030852</v>
      </c>
    </row>
    <row r="2843" spans="1:21" hidden="1" x14ac:dyDescent="0.25">
      <c r="A2843" s="8" t="s">
        <v>5018</v>
      </c>
      <c r="B2843" s="2" t="s">
        <v>3257</v>
      </c>
      <c r="C2843" s="2" t="s">
        <v>227</v>
      </c>
      <c r="D2843" s="2" t="s">
        <v>224</v>
      </c>
      <c r="E2843" s="2" t="s">
        <v>187</v>
      </c>
      <c r="F2843" s="8" t="s">
        <v>36</v>
      </c>
      <c r="G2843" s="8">
        <v>0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1</v>
      </c>
      <c r="N2843" s="8">
        <v>0</v>
      </c>
      <c r="O2843" s="8">
        <v>0</v>
      </c>
      <c r="P2843" s="8">
        <v>1</v>
      </c>
      <c r="Q2843" s="8">
        <v>0</v>
      </c>
      <c r="R2843" s="8">
        <v>0</v>
      </c>
      <c r="S2843" s="8">
        <v>0</v>
      </c>
      <c r="T2843" s="8">
        <v>0</v>
      </c>
      <c r="U2843" s="5">
        <v>408030860</v>
      </c>
    </row>
    <row r="2844" spans="1:21" hidden="1" x14ac:dyDescent="0.25">
      <c r="A2844" s="8" t="s">
        <v>5018</v>
      </c>
      <c r="B2844" s="2" t="s">
        <v>3258</v>
      </c>
      <c r="C2844" s="2" t="s">
        <v>227</v>
      </c>
      <c r="D2844" s="2" t="s">
        <v>224</v>
      </c>
      <c r="E2844" s="2" t="s">
        <v>187</v>
      </c>
      <c r="F2844" s="8" t="s">
        <v>36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0</v>
      </c>
      <c r="O2844" s="8">
        <v>0</v>
      </c>
      <c r="P2844" s="8">
        <v>1</v>
      </c>
      <c r="Q2844" s="8">
        <v>0</v>
      </c>
      <c r="R2844" s="8">
        <v>0</v>
      </c>
      <c r="S2844" s="8">
        <v>0</v>
      </c>
      <c r="T2844" s="8">
        <v>0</v>
      </c>
      <c r="U2844" s="5">
        <v>408030879</v>
      </c>
    </row>
    <row r="2845" spans="1:21" hidden="1" x14ac:dyDescent="0.25">
      <c r="A2845" s="8" t="s">
        <v>5018</v>
      </c>
      <c r="B2845" s="2" t="s">
        <v>3259</v>
      </c>
      <c r="C2845" s="2" t="s">
        <v>227</v>
      </c>
      <c r="D2845" s="2" t="s">
        <v>224</v>
      </c>
      <c r="E2845" s="2" t="s">
        <v>187</v>
      </c>
      <c r="F2845" s="8" t="s">
        <v>36</v>
      </c>
      <c r="G2845" s="8">
        <v>0</v>
      </c>
      <c r="H2845" s="8">
        <v>1</v>
      </c>
      <c r="I2845" s="8">
        <v>0</v>
      </c>
      <c r="J2845" s="8">
        <v>0</v>
      </c>
      <c r="K2845" s="8">
        <v>0</v>
      </c>
      <c r="L2845" s="8">
        <v>0</v>
      </c>
      <c r="M2845" s="8">
        <v>1</v>
      </c>
      <c r="N2845" s="8">
        <v>0</v>
      </c>
      <c r="O2845" s="8">
        <v>0</v>
      </c>
      <c r="P2845" s="8">
        <v>1</v>
      </c>
      <c r="Q2845" s="8">
        <v>0</v>
      </c>
      <c r="R2845" s="8">
        <v>0</v>
      </c>
      <c r="S2845" s="8">
        <v>0</v>
      </c>
      <c r="T2845" s="8">
        <v>0</v>
      </c>
      <c r="U2845" s="5">
        <v>408030887</v>
      </c>
    </row>
    <row r="2846" spans="1:21" hidden="1" x14ac:dyDescent="0.25">
      <c r="A2846" s="8" t="s">
        <v>5018</v>
      </c>
      <c r="B2846" s="2" t="s">
        <v>3260</v>
      </c>
      <c r="C2846" s="2" t="s">
        <v>227</v>
      </c>
      <c r="D2846" s="2" t="s">
        <v>224</v>
      </c>
      <c r="E2846" s="2" t="s">
        <v>187</v>
      </c>
      <c r="F2846" s="8" t="s">
        <v>36</v>
      </c>
      <c r="G2846" s="8">
        <v>0</v>
      </c>
      <c r="H2846" s="8">
        <v>1</v>
      </c>
      <c r="I2846" s="8">
        <v>0</v>
      </c>
      <c r="J2846" s="8">
        <v>0</v>
      </c>
      <c r="K2846" s="8">
        <v>0</v>
      </c>
      <c r="L2846" s="8">
        <v>0</v>
      </c>
      <c r="M2846" s="8">
        <v>1</v>
      </c>
      <c r="N2846" s="8">
        <v>0</v>
      </c>
      <c r="O2846" s="8">
        <v>0</v>
      </c>
      <c r="P2846" s="8">
        <v>1</v>
      </c>
      <c r="Q2846" s="8">
        <v>0</v>
      </c>
      <c r="R2846" s="8">
        <v>0</v>
      </c>
      <c r="S2846" s="8">
        <v>0</v>
      </c>
      <c r="T2846" s="8">
        <v>0</v>
      </c>
      <c r="U2846" s="5">
        <v>408030895</v>
      </c>
    </row>
    <row r="2847" spans="1:21" hidden="1" x14ac:dyDescent="0.25">
      <c r="A2847" s="8" t="s">
        <v>5018</v>
      </c>
      <c r="B2847" s="2" t="s">
        <v>3261</v>
      </c>
      <c r="C2847" s="2" t="s">
        <v>227</v>
      </c>
      <c r="D2847" s="2" t="s">
        <v>224</v>
      </c>
      <c r="E2847" s="2" t="s">
        <v>187</v>
      </c>
      <c r="F2847" s="8" t="s">
        <v>36</v>
      </c>
      <c r="G2847" s="8">
        <v>0</v>
      </c>
      <c r="H2847" s="8">
        <v>1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0</v>
      </c>
      <c r="O2847" s="8">
        <v>0</v>
      </c>
      <c r="P2847" s="8">
        <v>1</v>
      </c>
      <c r="Q2847" s="8">
        <v>0</v>
      </c>
      <c r="R2847" s="8">
        <v>0</v>
      </c>
      <c r="S2847" s="8">
        <v>0</v>
      </c>
      <c r="T2847" s="8">
        <v>0</v>
      </c>
      <c r="U2847" s="5">
        <v>408030909</v>
      </c>
    </row>
    <row r="2848" spans="1:21" hidden="1" x14ac:dyDescent="0.25">
      <c r="A2848" s="8" t="s">
        <v>5018</v>
      </c>
      <c r="B2848" s="2" t="s">
        <v>3262</v>
      </c>
      <c r="C2848" s="2" t="s">
        <v>227</v>
      </c>
      <c r="D2848" s="2" t="s">
        <v>224</v>
      </c>
      <c r="E2848" s="2" t="s">
        <v>187</v>
      </c>
      <c r="F2848" s="8" t="s">
        <v>36</v>
      </c>
      <c r="G2848" s="8">
        <v>0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0</v>
      </c>
      <c r="P2848" s="8">
        <v>1</v>
      </c>
      <c r="Q2848" s="8">
        <v>0</v>
      </c>
      <c r="R2848" s="8">
        <v>0</v>
      </c>
      <c r="S2848" s="8">
        <v>0</v>
      </c>
      <c r="T2848" s="8">
        <v>0</v>
      </c>
      <c r="U2848" s="5">
        <v>408030917</v>
      </c>
    </row>
    <row r="2849" spans="1:21" hidden="1" x14ac:dyDescent="0.25">
      <c r="A2849" s="8" t="s">
        <v>5018</v>
      </c>
      <c r="B2849" s="2" t="s">
        <v>3263</v>
      </c>
      <c r="C2849" s="2" t="s">
        <v>228</v>
      </c>
      <c r="D2849" s="2" t="s">
        <v>224</v>
      </c>
      <c r="E2849" s="2" t="s">
        <v>187</v>
      </c>
      <c r="F2849" s="8" t="s">
        <v>24</v>
      </c>
      <c r="G2849" s="8">
        <v>0</v>
      </c>
      <c r="H2849" s="8">
        <v>1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0</v>
      </c>
      <c r="O2849" s="8">
        <v>0</v>
      </c>
      <c r="P2849" s="8">
        <v>1</v>
      </c>
      <c r="Q2849" s="8">
        <v>0</v>
      </c>
      <c r="R2849" s="8">
        <v>0</v>
      </c>
      <c r="S2849" s="8">
        <v>0</v>
      </c>
      <c r="T2849" s="8">
        <v>0</v>
      </c>
      <c r="U2849" s="5">
        <v>408040017</v>
      </c>
    </row>
    <row r="2850" spans="1:21" hidden="1" x14ac:dyDescent="0.25">
      <c r="A2850" s="8" t="s">
        <v>5018</v>
      </c>
      <c r="B2850" s="2" t="s">
        <v>3264</v>
      </c>
      <c r="C2850" s="2" t="s">
        <v>228</v>
      </c>
      <c r="D2850" s="2" t="s">
        <v>224</v>
      </c>
      <c r="E2850" s="2" t="s">
        <v>187</v>
      </c>
      <c r="F2850" s="8" t="s">
        <v>24</v>
      </c>
      <c r="G2850" s="8">
        <v>0</v>
      </c>
      <c r="H2850" s="8">
        <v>1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5">
        <v>408040025</v>
      </c>
    </row>
    <row r="2851" spans="1:21" hidden="1" x14ac:dyDescent="0.25">
      <c r="A2851" s="8" t="s">
        <v>5018</v>
      </c>
      <c r="B2851" s="2" t="s">
        <v>3265</v>
      </c>
      <c r="C2851" s="2" t="s">
        <v>228</v>
      </c>
      <c r="D2851" s="2" t="s">
        <v>224</v>
      </c>
      <c r="E2851" s="2" t="s">
        <v>187</v>
      </c>
      <c r="F2851" s="8" t="s">
        <v>36</v>
      </c>
      <c r="G2851" s="8">
        <v>0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1</v>
      </c>
      <c r="N2851" s="8">
        <v>0</v>
      </c>
      <c r="O2851" s="8">
        <v>0</v>
      </c>
      <c r="P2851" s="8">
        <v>1</v>
      </c>
      <c r="Q2851" s="8">
        <v>0</v>
      </c>
      <c r="R2851" s="8">
        <v>0</v>
      </c>
      <c r="S2851" s="8">
        <v>0</v>
      </c>
      <c r="T2851" s="8">
        <v>0</v>
      </c>
      <c r="U2851" s="5">
        <v>408040033</v>
      </c>
    </row>
    <row r="2852" spans="1:21" hidden="1" x14ac:dyDescent="0.25">
      <c r="A2852" s="8" t="s">
        <v>5018</v>
      </c>
      <c r="B2852" s="2" t="s">
        <v>3266</v>
      </c>
      <c r="C2852" s="2" t="s">
        <v>228</v>
      </c>
      <c r="D2852" s="2" t="s">
        <v>224</v>
      </c>
      <c r="E2852" s="2" t="s">
        <v>187</v>
      </c>
      <c r="F2852" s="8" t="s">
        <v>36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5">
        <v>408040041</v>
      </c>
    </row>
    <row r="2853" spans="1:21" hidden="1" x14ac:dyDescent="0.25">
      <c r="A2853" s="8" t="s">
        <v>5018</v>
      </c>
      <c r="B2853" s="2" t="s">
        <v>3267</v>
      </c>
      <c r="C2853" s="2" t="s">
        <v>228</v>
      </c>
      <c r="D2853" s="2" t="s">
        <v>224</v>
      </c>
      <c r="E2853" s="2" t="s">
        <v>187</v>
      </c>
      <c r="F2853" s="8" t="s">
        <v>24</v>
      </c>
      <c r="G2853" s="8">
        <v>0</v>
      </c>
      <c r="H2853" s="8">
        <v>1</v>
      </c>
      <c r="I2853" s="8">
        <v>0</v>
      </c>
      <c r="J2853" s="8">
        <v>0</v>
      </c>
      <c r="K2853" s="8">
        <v>0</v>
      </c>
      <c r="L2853" s="8">
        <v>0</v>
      </c>
      <c r="M2853" s="8">
        <v>1</v>
      </c>
      <c r="N2853" s="8">
        <v>0</v>
      </c>
      <c r="O2853" s="8">
        <v>0</v>
      </c>
      <c r="P2853" s="8">
        <v>1</v>
      </c>
      <c r="Q2853" s="8">
        <v>0</v>
      </c>
      <c r="R2853" s="8">
        <v>0</v>
      </c>
      <c r="S2853" s="8">
        <v>0</v>
      </c>
      <c r="T2853" s="8">
        <v>0</v>
      </c>
      <c r="U2853" s="5">
        <v>408040050</v>
      </c>
    </row>
    <row r="2854" spans="1:21" hidden="1" x14ac:dyDescent="0.25">
      <c r="A2854" s="8" t="s">
        <v>5018</v>
      </c>
      <c r="B2854" s="2" t="s">
        <v>3268</v>
      </c>
      <c r="C2854" s="2" t="s">
        <v>228</v>
      </c>
      <c r="D2854" s="2" t="s">
        <v>224</v>
      </c>
      <c r="E2854" s="2" t="s">
        <v>187</v>
      </c>
      <c r="F2854" s="8" t="s">
        <v>36</v>
      </c>
      <c r="G2854" s="8">
        <v>0</v>
      </c>
      <c r="H2854" s="8">
        <v>1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1</v>
      </c>
      <c r="Q2854" s="8">
        <v>0</v>
      </c>
      <c r="R2854" s="8">
        <v>0</v>
      </c>
      <c r="S2854" s="8">
        <v>0</v>
      </c>
      <c r="T2854" s="8">
        <v>0</v>
      </c>
      <c r="U2854" s="5">
        <v>408040068</v>
      </c>
    </row>
    <row r="2855" spans="1:21" hidden="1" x14ac:dyDescent="0.25">
      <c r="A2855" s="8" t="s">
        <v>5018</v>
      </c>
      <c r="B2855" s="2" t="s">
        <v>3269</v>
      </c>
      <c r="C2855" s="2" t="s">
        <v>228</v>
      </c>
      <c r="D2855" s="2" t="s">
        <v>224</v>
      </c>
      <c r="E2855" s="2" t="s">
        <v>187</v>
      </c>
      <c r="F2855" s="8" t="s">
        <v>36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0</v>
      </c>
      <c r="P2855" s="8">
        <v>1</v>
      </c>
      <c r="Q2855" s="8">
        <v>0</v>
      </c>
      <c r="R2855" s="8">
        <v>0</v>
      </c>
      <c r="S2855" s="8">
        <v>0</v>
      </c>
      <c r="T2855" s="8">
        <v>0</v>
      </c>
      <c r="U2855" s="5">
        <v>408040076</v>
      </c>
    </row>
    <row r="2856" spans="1:21" hidden="1" x14ac:dyDescent="0.25">
      <c r="A2856" s="8" t="s">
        <v>5018</v>
      </c>
      <c r="B2856" s="2" t="s">
        <v>3270</v>
      </c>
      <c r="C2856" s="2" t="s">
        <v>228</v>
      </c>
      <c r="D2856" s="2" t="s">
        <v>224</v>
      </c>
      <c r="E2856" s="2" t="s">
        <v>187</v>
      </c>
      <c r="F2856" s="8" t="s">
        <v>24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1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5">
        <v>408040084</v>
      </c>
    </row>
    <row r="2857" spans="1:21" hidden="1" x14ac:dyDescent="0.25">
      <c r="A2857" s="8" t="s">
        <v>5018</v>
      </c>
      <c r="B2857" s="2" t="s">
        <v>3271</v>
      </c>
      <c r="C2857" s="2" t="s">
        <v>228</v>
      </c>
      <c r="D2857" s="2" t="s">
        <v>224</v>
      </c>
      <c r="E2857" s="2" t="s">
        <v>187</v>
      </c>
      <c r="F2857" s="8" t="s">
        <v>36</v>
      </c>
      <c r="G2857" s="8">
        <v>0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5">
        <v>408040092</v>
      </c>
    </row>
    <row r="2858" spans="1:21" hidden="1" x14ac:dyDescent="0.25">
      <c r="A2858" s="8" t="s">
        <v>5018</v>
      </c>
      <c r="B2858" s="2" t="s">
        <v>3272</v>
      </c>
      <c r="C2858" s="2" t="s">
        <v>228</v>
      </c>
      <c r="D2858" s="2" t="s">
        <v>224</v>
      </c>
      <c r="E2858" s="2" t="s">
        <v>187</v>
      </c>
      <c r="F2858" s="8" t="s">
        <v>24</v>
      </c>
      <c r="G2858" s="8">
        <v>0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5">
        <v>408040106</v>
      </c>
    </row>
    <row r="2859" spans="1:21" hidden="1" x14ac:dyDescent="0.25">
      <c r="A2859" s="8" t="s">
        <v>5018</v>
      </c>
      <c r="B2859" s="2" t="s">
        <v>3273</v>
      </c>
      <c r="C2859" s="2" t="s">
        <v>228</v>
      </c>
      <c r="D2859" s="2" t="s">
        <v>224</v>
      </c>
      <c r="E2859" s="2" t="s">
        <v>187</v>
      </c>
      <c r="F2859" s="8" t="s">
        <v>36</v>
      </c>
      <c r="G2859" s="8">
        <v>0</v>
      </c>
      <c r="H2859" s="8">
        <v>1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0</v>
      </c>
      <c r="P2859" s="8">
        <v>1</v>
      </c>
      <c r="Q2859" s="8">
        <v>0</v>
      </c>
      <c r="R2859" s="8">
        <v>0</v>
      </c>
      <c r="S2859" s="8">
        <v>0</v>
      </c>
      <c r="T2859" s="8">
        <v>0</v>
      </c>
      <c r="U2859" s="5">
        <v>408040114</v>
      </c>
    </row>
    <row r="2860" spans="1:21" hidden="1" x14ac:dyDescent="0.25">
      <c r="A2860" s="8" t="s">
        <v>5018</v>
      </c>
      <c r="B2860" s="2" t="s">
        <v>3274</v>
      </c>
      <c r="C2860" s="2" t="s">
        <v>228</v>
      </c>
      <c r="D2860" s="2" t="s">
        <v>224</v>
      </c>
      <c r="E2860" s="2" t="s">
        <v>187</v>
      </c>
      <c r="F2860" s="8" t="s">
        <v>24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1</v>
      </c>
      <c r="N2860" s="8">
        <v>0</v>
      </c>
      <c r="O2860" s="8">
        <v>0</v>
      </c>
      <c r="P2860" s="8">
        <v>1</v>
      </c>
      <c r="Q2860" s="8">
        <v>0</v>
      </c>
      <c r="R2860" s="8">
        <v>0</v>
      </c>
      <c r="S2860" s="8">
        <v>0</v>
      </c>
      <c r="T2860" s="8">
        <v>0</v>
      </c>
      <c r="U2860" s="5">
        <v>408040122</v>
      </c>
    </row>
    <row r="2861" spans="1:21" hidden="1" x14ac:dyDescent="0.25">
      <c r="A2861" s="8" t="s">
        <v>5018</v>
      </c>
      <c r="B2861" s="2" t="s">
        <v>3275</v>
      </c>
      <c r="C2861" s="2" t="s">
        <v>228</v>
      </c>
      <c r="D2861" s="2" t="s">
        <v>224</v>
      </c>
      <c r="E2861" s="2" t="s">
        <v>187</v>
      </c>
      <c r="F2861" s="8" t="s">
        <v>24</v>
      </c>
      <c r="G2861" s="8">
        <v>0</v>
      </c>
      <c r="H2861" s="8">
        <v>1</v>
      </c>
      <c r="I2861" s="8">
        <v>0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0</v>
      </c>
      <c r="P2861" s="8">
        <v>1</v>
      </c>
      <c r="Q2861" s="8">
        <v>0</v>
      </c>
      <c r="R2861" s="8">
        <v>0</v>
      </c>
      <c r="S2861" s="8">
        <v>0</v>
      </c>
      <c r="T2861" s="8">
        <v>0</v>
      </c>
      <c r="U2861" s="5">
        <v>408040130</v>
      </c>
    </row>
    <row r="2862" spans="1:21" hidden="1" x14ac:dyDescent="0.25">
      <c r="A2862" s="8" t="s">
        <v>5018</v>
      </c>
      <c r="B2862" s="2" t="s">
        <v>3276</v>
      </c>
      <c r="C2862" s="2" t="s">
        <v>228</v>
      </c>
      <c r="D2862" s="2" t="s">
        <v>224</v>
      </c>
      <c r="E2862" s="2" t="s">
        <v>187</v>
      </c>
      <c r="F2862" s="8" t="s">
        <v>24</v>
      </c>
      <c r="G2862" s="8">
        <v>0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1</v>
      </c>
      <c r="Q2862" s="8">
        <v>0</v>
      </c>
      <c r="R2862" s="8">
        <v>0</v>
      </c>
      <c r="S2862" s="8">
        <v>0</v>
      </c>
      <c r="T2862" s="8">
        <v>0</v>
      </c>
      <c r="U2862" s="5">
        <v>408040149</v>
      </c>
    </row>
    <row r="2863" spans="1:21" hidden="1" x14ac:dyDescent="0.25">
      <c r="A2863" s="8" t="s">
        <v>5018</v>
      </c>
      <c r="B2863" s="2" t="s">
        <v>3277</v>
      </c>
      <c r="C2863" s="2" t="s">
        <v>228</v>
      </c>
      <c r="D2863" s="2" t="s">
        <v>224</v>
      </c>
      <c r="E2863" s="2" t="s">
        <v>187</v>
      </c>
      <c r="F2863" s="8" t="s">
        <v>36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1</v>
      </c>
      <c r="Q2863" s="8">
        <v>0</v>
      </c>
      <c r="R2863" s="8">
        <v>0</v>
      </c>
      <c r="S2863" s="8">
        <v>0</v>
      </c>
      <c r="T2863" s="8">
        <v>0</v>
      </c>
      <c r="U2863" s="5">
        <v>408040157</v>
      </c>
    </row>
    <row r="2864" spans="1:21" hidden="1" x14ac:dyDescent="0.25">
      <c r="A2864" s="8" t="s">
        <v>5018</v>
      </c>
      <c r="B2864" s="2" t="s">
        <v>3278</v>
      </c>
      <c r="C2864" s="2" t="s">
        <v>228</v>
      </c>
      <c r="D2864" s="2" t="s">
        <v>224</v>
      </c>
      <c r="E2864" s="2" t="s">
        <v>187</v>
      </c>
      <c r="F2864" s="8" t="s">
        <v>24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5">
        <v>408040165</v>
      </c>
    </row>
    <row r="2865" spans="1:21" hidden="1" x14ac:dyDescent="0.25">
      <c r="A2865" s="8" t="s">
        <v>5018</v>
      </c>
      <c r="B2865" s="2" t="s">
        <v>3279</v>
      </c>
      <c r="C2865" s="2" t="s">
        <v>228</v>
      </c>
      <c r="D2865" s="2" t="s">
        <v>224</v>
      </c>
      <c r="E2865" s="2" t="s">
        <v>187</v>
      </c>
      <c r="F2865" s="8" t="s">
        <v>36</v>
      </c>
      <c r="G2865" s="8">
        <v>0</v>
      </c>
      <c r="H2865" s="8">
        <v>1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0</v>
      </c>
      <c r="R2865" s="8">
        <v>0</v>
      </c>
      <c r="S2865" s="8">
        <v>0</v>
      </c>
      <c r="T2865" s="8">
        <v>0</v>
      </c>
      <c r="U2865" s="5">
        <v>408040173</v>
      </c>
    </row>
    <row r="2866" spans="1:21" hidden="1" x14ac:dyDescent="0.25">
      <c r="A2866" s="8" t="s">
        <v>5018</v>
      </c>
      <c r="B2866" s="2" t="s">
        <v>3280</v>
      </c>
      <c r="C2866" s="2" t="s">
        <v>228</v>
      </c>
      <c r="D2866" s="2" t="s">
        <v>224</v>
      </c>
      <c r="E2866" s="2" t="s">
        <v>187</v>
      </c>
      <c r="F2866" s="8" t="s">
        <v>24</v>
      </c>
      <c r="G2866" s="8">
        <v>0</v>
      </c>
      <c r="H2866" s="8">
        <v>1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0</v>
      </c>
      <c r="O2866" s="8">
        <v>0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5">
        <v>408040181</v>
      </c>
    </row>
    <row r="2867" spans="1:21" hidden="1" x14ac:dyDescent="0.25">
      <c r="A2867" s="8" t="s">
        <v>5018</v>
      </c>
      <c r="B2867" s="2" t="s">
        <v>3281</v>
      </c>
      <c r="C2867" s="2" t="s">
        <v>228</v>
      </c>
      <c r="D2867" s="2" t="s">
        <v>224</v>
      </c>
      <c r="E2867" s="2" t="s">
        <v>187</v>
      </c>
      <c r="F2867" s="8" t="s">
        <v>24</v>
      </c>
      <c r="G2867" s="8">
        <v>0</v>
      </c>
      <c r="H2867" s="8">
        <v>1</v>
      </c>
      <c r="I2867" s="8">
        <v>1</v>
      </c>
      <c r="J2867" s="8">
        <v>0</v>
      </c>
      <c r="K2867" s="8">
        <v>0</v>
      </c>
      <c r="L2867" s="8">
        <v>0</v>
      </c>
      <c r="M2867" s="8">
        <v>1</v>
      </c>
      <c r="N2867" s="8">
        <v>0</v>
      </c>
      <c r="O2867" s="8">
        <v>0</v>
      </c>
      <c r="P2867" s="8">
        <v>1</v>
      </c>
      <c r="Q2867" s="8">
        <v>0</v>
      </c>
      <c r="R2867" s="8">
        <v>0</v>
      </c>
      <c r="S2867" s="8">
        <v>0</v>
      </c>
      <c r="T2867" s="8">
        <v>0</v>
      </c>
      <c r="U2867" s="5">
        <v>408040190</v>
      </c>
    </row>
    <row r="2868" spans="1:21" hidden="1" x14ac:dyDescent="0.25">
      <c r="A2868" s="8" t="s">
        <v>5018</v>
      </c>
      <c r="B2868" s="2" t="s">
        <v>3282</v>
      </c>
      <c r="C2868" s="2" t="s">
        <v>228</v>
      </c>
      <c r="D2868" s="2" t="s">
        <v>224</v>
      </c>
      <c r="E2868" s="2" t="s">
        <v>187</v>
      </c>
      <c r="F2868" s="8" t="s">
        <v>24</v>
      </c>
      <c r="G2868" s="8">
        <v>0</v>
      </c>
      <c r="H2868" s="8">
        <v>1</v>
      </c>
      <c r="I2868" s="8">
        <v>0</v>
      </c>
      <c r="J2868" s="8">
        <v>0</v>
      </c>
      <c r="K2868" s="8">
        <v>0</v>
      </c>
      <c r="L2868" s="8">
        <v>0</v>
      </c>
      <c r="M2868" s="8">
        <v>1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5">
        <v>408040203</v>
      </c>
    </row>
    <row r="2869" spans="1:21" hidden="1" x14ac:dyDescent="0.25">
      <c r="A2869" s="8" t="s">
        <v>5018</v>
      </c>
      <c r="B2869" s="2" t="s">
        <v>3283</v>
      </c>
      <c r="C2869" s="2" t="s">
        <v>228</v>
      </c>
      <c r="D2869" s="2" t="s">
        <v>224</v>
      </c>
      <c r="E2869" s="2" t="s">
        <v>187</v>
      </c>
      <c r="F2869" s="8" t="s">
        <v>24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>
        <v>0</v>
      </c>
      <c r="P2869" s="8">
        <v>1</v>
      </c>
      <c r="Q2869" s="8">
        <v>0</v>
      </c>
      <c r="R2869" s="8">
        <v>0</v>
      </c>
      <c r="S2869" s="8">
        <v>0</v>
      </c>
      <c r="T2869" s="8">
        <v>0</v>
      </c>
      <c r="U2869" s="5">
        <v>408040211</v>
      </c>
    </row>
    <row r="2870" spans="1:21" hidden="1" x14ac:dyDescent="0.25">
      <c r="A2870" s="8" t="s">
        <v>5018</v>
      </c>
      <c r="B2870" s="2" t="s">
        <v>3284</v>
      </c>
      <c r="C2870" s="2" t="s">
        <v>228</v>
      </c>
      <c r="D2870" s="2" t="s">
        <v>224</v>
      </c>
      <c r="E2870" s="2" t="s">
        <v>187</v>
      </c>
      <c r="F2870" s="8" t="s">
        <v>36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5">
        <v>408040220</v>
      </c>
    </row>
    <row r="2871" spans="1:21" hidden="1" x14ac:dyDescent="0.25">
      <c r="A2871" s="8" t="s">
        <v>5018</v>
      </c>
      <c r="B2871" s="2" t="s">
        <v>3285</v>
      </c>
      <c r="C2871" s="2" t="s">
        <v>228</v>
      </c>
      <c r="D2871" s="2" t="s">
        <v>224</v>
      </c>
      <c r="E2871" s="2" t="s">
        <v>187</v>
      </c>
      <c r="F2871" s="8" t="s">
        <v>24</v>
      </c>
      <c r="G2871" s="8">
        <v>0</v>
      </c>
      <c r="H2871" s="8">
        <v>1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5">
        <v>408040238</v>
      </c>
    </row>
    <row r="2872" spans="1:21" hidden="1" x14ac:dyDescent="0.25">
      <c r="A2872" s="8" t="s">
        <v>5018</v>
      </c>
      <c r="B2872" s="2" t="s">
        <v>3286</v>
      </c>
      <c r="C2872" s="2" t="s">
        <v>228</v>
      </c>
      <c r="D2872" s="2" t="s">
        <v>224</v>
      </c>
      <c r="E2872" s="2" t="s">
        <v>187</v>
      </c>
      <c r="F2872" s="8" t="s">
        <v>24</v>
      </c>
      <c r="G2872" s="8">
        <v>0</v>
      </c>
      <c r="H2872" s="8">
        <v>1</v>
      </c>
      <c r="I2872" s="8">
        <v>0</v>
      </c>
      <c r="J2872" s="8">
        <v>0</v>
      </c>
      <c r="K2872" s="8">
        <v>0</v>
      </c>
      <c r="L2872" s="8">
        <v>0</v>
      </c>
      <c r="M2872" s="8">
        <v>1</v>
      </c>
      <c r="N2872" s="8">
        <v>0</v>
      </c>
      <c r="O2872" s="8">
        <v>0</v>
      </c>
      <c r="P2872" s="8">
        <v>1</v>
      </c>
      <c r="Q2872" s="8">
        <v>0</v>
      </c>
      <c r="R2872" s="8">
        <v>0</v>
      </c>
      <c r="S2872" s="8">
        <v>0</v>
      </c>
      <c r="T2872" s="8">
        <v>0</v>
      </c>
      <c r="U2872" s="5">
        <v>408040246</v>
      </c>
    </row>
    <row r="2873" spans="1:21" hidden="1" x14ac:dyDescent="0.25">
      <c r="A2873" s="8" t="s">
        <v>5018</v>
      </c>
      <c r="B2873" s="2" t="s">
        <v>3287</v>
      </c>
      <c r="C2873" s="2" t="s">
        <v>228</v>
      </c>
      <c r="D2873" s="2" t="s">
        <v>224</v>
      </c>
      <c r="E2873" s="2" t="s">
        <v>187</v>
      </c>
      <c r="F2873" s="8" t="s">
        <v>36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0</v>
      </c>
      <c r="M2873" s="8">
        <v>1</v>
      </c>
      <c r="N2873" s="8">
        <v>0</v>
      </c>
      <c r="O2873" s="8">
        <v>0</v>
      </c>
      <c r="P2873" s="8">
        <v>1</v>
      </c>
      <c r="Q2873" s="8">
        <v>0</v>
      </c>
      <c r="R2873" s="8">
        <v>0</v>
      </c>
      <c r="S2873" s="8">
        <v>0</v>
      </c>
      <c r="T2873" s="8">
        <v>0</v>
      </c>
      <c r="U2873" s="5">
        <v>408040254</v>
      </c>
    </row>
    <row r="2874" spans="1:21" hidden="1" x14ac:dyDescent="0.25">
      <c r="A2874" s="8" t="s">
        <v>5018</v>
      </c>
      <c r="B2874" s="2" t="s">
        <v>3288</v>
      </c>
      <c r="C2874" s="2" t="s">
        <v>228</v>
      </c>
      <c r="D2874" s="2" t="s">
        <v>224</v>
      </c>
      <c r="E2874" s="2" t="s">
        <v>187</v>
      </c>
      <c r="F2874" s="8" t="s">
        <v>24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5">
        <v>408040262</v>
      </c>
    </row>
    <row r="2875" spans="1:21" hidden="1" x14ac:dyDescent="0.25">
      <c r="A2875" s="8" t="s">
        <v>5018</v>
      </c>
      <c r="B2875" s="2" t="s">
        <v>3289</v>
      </c>
      <c r="C2875" s="2" t="s">
        <v>228</v>
      </c>
      <c r="D2875" s="2" t="s">
        <v>224</v>
      </c>
      <c r="E2875" s="2" t="s">
        <v>187</v>
      </c>
      <c r="F2875" s="8" t="s">
        <v>24</v>
      </c>
      <c r="G2875" s="8">
        <v>0</v>
      </c>
      <c r="H2875" s="8">
        <v>1</v>
      </c>
      <c r="I2875" s="8">
        <v>0</v>
      </c>
      <c r="J2875" s="8">
        <v>0</v>
      </c>
      <c r="K2875" s="8">
        <v>0</v>
      </c>
      <c r="L2875" s="8">
        <v>0</v>
      </c>
      <c r="M2875" s="8">
        <v>1</v>
      </c>
      <c r="N2875" s="8">
        <v>0</v>
      </c>
      <c r="O2875" s="8">
        <v>0</v>
      </c>
      <c r="P2875" s="8">
        <v>1</v>
      </c>
      <c r="Q2875" s="8">
        <v>0</v>
      </c>
      <c r="R2875" s="8">
        <v>0</v>
      </c>
      <c r="S2875" s="8">
        <v>0</v>
      </c>
      <c r="T2875" s="8">
        <v>0</v>
      </c>
      <c r="U2875" s="5">
        <v>408040270</v>
      </c>
    </row>
    <row r="2876" spans="1:21" hidden="1" x14ac:dyDescent="0.25">
      <c r="A2876" s="8" t="s">
        <v>5018</v>
      </c>
      <c r="B2876" s="2" t="s">
        <v>3290</v>
      </c>
      <c r="C2876" s="2" t="s">
        <v>228</v>
      </c>
      <c r="D2876" s="2" t="s">
        <v>224</v>
      </c>
      <c r="E2876" s="2" t="s">
        <v>187</v>
      </c>
      <c r="F2876" s="8" t="s">
        <v>36</v>
      </c>
      <c r="G2876" s="8">
        <v>0</v>
      </c>
      <c r="H2876" s="8">
        <v>1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5">
        <v>408040289</v>
      </c>
    </row>
    <row r="2877" spans="1:21" hidden="1" x14ac:dyDescent="0.25">
      <c r="A2877" s="8" t="s">
        <v>5018</v>
      </c>
      <c r="B2877" s="2" t="s">
        <v>3291</v>
      </c>
      <c r="C2877" s="2" t="s">
        <v>228</v>
      </c>
      <c r="D2877" s="2" t="s">
        <v>224</v>
      </c>
      <c r="E2877" s="2" t="s">
        <v>187</v>
      </c>
      <c r="F2877" s="8" t="s">
        <v>36</v>
      </c>
      <c r="G2877" s="8">
        <v>0</v>
      </c>
      <c r="H2877" s="8">
        <v>1</v>
      </c>
      <c r="I2877" s="8">
        <v>0</v>
      </c>
      <c r="J2877" s="8">
        <v>0</v>
      </c>
      <c r="K2877" s="8">
        <v>0</v>
      </c>
      <c r="L2877" s="8">
        <v>0</v>
      </c>
      <c r="M2877" s="8">
        <v>1</v>
      </c>
      <c r="N2877" s="8">
        <v>0</v>
      </c>
      <c r="O2877" s="8">
        <v>0</v>
      </c>
      <c r="P2877" s="8">
        <v>1</v>
      </c>
      <c r="Q2877" s="8">
        <v>0</v>
      </c>
      <c r="R2877" s="8">
        <v>0</v>
      </c>
      <c r="S2877" s="8">
        <v>0</v>
      </c>
      <c r="T2877" s="8">
        <v>0</v>
      </c>
      <c r="U2877" s="5">
        <v>408040297</v>
      </c>
    </row>
    <row r="2878" spans="1:21" hidden="1" x14ac:dyDescent="0.25">
      <c r="A2878" s="8" t="s">
        <v>5018</v>
      </c>
      <c r="B2878" s="2" t="s">
        <v>3292</v>
      </c>
      <c r="C2878" s="2" t="s">
        <v>228</v>
      </c>
      <c r="D2878" s="2" t="s">
        <v>224</v>
      </c>
      <c r="E2878" s="2" t="s">
        <v>187</v>
      </c>
      <c r="F2878" s="8" t="s">
        <v>36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5">
        <v>408040300</v>
      </c>
    </row>
    <row r="2879" spans="1:21" hidden="1" x14ac:dyDescent="0.25">
      <c r="A2879" s="8" t="s">
        <v>5018</v>
      </c>
      <c r="B2879" s="2" t="s">
        <v>3293</v>
      </c>
      <c r="C2879" s="2" t="s">
        <v>228</v>
      </c>
      <c r="D2879" s="2" t="s">
        <v>224</v>
      </c>
      <c r="E2879" s="2" t="s">
        <v>187</v>
      </c>
      <c r="F2879" s="8" t="s">
        <v>36</v>
      </c>
      <c r="G2879" s="8">
        <v>0</v>
      </c>
      <c r="H2879" s="8">
        <v>1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>
        <v>1</v>
      </c>
      <c r="Q2879" s="8">
        <v>0</v>
      </c>
      <c r="R2879" s="8">
        <v>0</v>
      </c>
      <c r="S2879" s="8">
        <v>0</v>
      </c>
      <c r="T2879" s="8">
        <v>0</v>
      </c>
      <c r="U2879" s="5">
        <v>408040319</v>
      </c>
    </row>
    <row r="2880" spans="1:21" hidden="1" x14ac:dyDescent="0.25">
      <c r="A2880" s="8" t="s">
        <v>5018</v>
      </c>
      <c r="B2880" s="2" t="s">
        <v>3294</v>
      </c>
      <c r="C2880" s="2" t="s">
        <v>228</v>
      </c>
      <c r="D2880" s="2" t="s">
        <v>224</v>
      </c>
      <c r="E2880" s="2" t="s">
        <v>187</v>
      </c>
      <c r="F2880" s="8" t="s">
        <v>36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5">
        <v>408040327</v>
      </c>
    </row>
    <row r="2881" spans="1:21" hidden="1" x14ac:dyDescent="0.25">
      <c r="A2881" s="8" t="s">
        <v>5018</v>
      </c>
      <c r="B2881" s="2" t="s">
        <v>3295</v>
      </c>
      <c r="C2881" s="2" t="s">
        <v>228</v>
      </c>
      <c r="D2881" s="2" t="s">
        <v>224</v>
      </c>
      <c r="E2881" s="2" t="s">
        <v>187</v>
      </c>
      <c r="F2881" s="8" t="s">
        <v>24</v>
      </c>
      <c r="G2881" s="8">
        <v>0</v>
      </c>
      <c r="H2881" s="8">
        <v>1</v>
      </c>
      <c r="I2881" s="8">
        <v>0</v>
      </c>
      <c r="J2881" s="8">
        <v>0</v>
      </c>
      <c r="K2881" s="8">
        <v>0</v>
      </c>
      <c r="L2881" s="8">
        <v>0</v>
      </c>
      <c r="M2881" s="8">
        <v>1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0</v>
      </c>
      <c r="U2881" s="5">
        <v>408040335</v>
      </c>
    </row>
    <row r="2882" spans="1:21" hidden="1" x14ac:dyDescent="0.25">
      <c r="A2882" s="8" t="s">
        <v>5018</v>
      </c>
      <c r="B2882" s="2" t="s">
        <v>3296</v>
      </c>
      <c r="C2882" s="2" t="s">
        <v>228</v>
      </c>
      <c r="D2882" s="2" t="s">
        <v>224</v>
      </c>
      <c r="E2882" s="2" t="s">
        <v>187</v>
      </c>
      <c r="F2882" s="8" t="s">
        <v>24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1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5">
        <v>408040343</v>
      </c>
    </row>
    <row r="2883" spans="1:21" hidden="1" x14ac:dyDescent="0.25">
      <c r="A2883" s="8" t="s">
        <v>5018</v>
      </c>
      <c r="B2883" s="2" t="s">
        <v>3297</v>
      </c>
      <c r="C2883" s="2" t="s">
        <v>229</v>
      </c>
      <c r="D2883" s="2" t="s">
        <v>224</v>
      </c>
      <c r="E2883" s="2" t="s">
        <v>187</v>
      </c>
      <c r="F2883" s="8" t="s">
        <v>24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0</v>
      </c>
      <c r="S2883" s="8">
        <v>0</v>
      </c>
      <c r="T2883" s="8">
        <v>0</v>
      </c>
      <c r="U2883" s="5">
        <v>408050012</v>
      </c>
    </row>
    <row r="2884" spans="1:21" hidden="1" x14ac:dyDescent="0.25">
      <c r="A2884" s="8" t="s">
        <v>5018</v>
      </c>
      <c r="B2884" s="2" t="s">
        <v>3298</v>
      </c>
      <c r="C2884" s="2" t="s">
        <v>229</v>
      </c>
      <c r="D2884" s="2" t="s">
        <v>224</v>
      </c>
      <c r="E2884" s="2" t="s">
        <v>187</v>
      </c>
      <c r="F2884" s="8" t="s">
        <v>24</v>
      </c>
      <c r="G2884" s="8">
        <v>0</v>
      </c>
      <c r="H2884" s="8">
        <v>1</v>
      </c>
      <c r="I2884" s="8">
        <v>0</v>
      </c>
      <c r="J2884" s="8">
        <v>0</v>
      </c>
      <c r="K2884" s="8">
        <v>0</v>
      </c>
      <c r="L2884" s="8">
        <v>0</v>
      </c>
      <c r="M2884" s="8">
        <v>1</v>
      </c>
      <c r="N2884" s="8">
        <v>0</v>
      </c>
      <c r="O2884" s="8">
        <v>0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5">
        <v>408050020</v>
      </c>
    </row>
    <row r="2885" spans="1:21" hidden="1" x14ac:dyDescent="0.25">
      <c r="A2885" s="8" t="s">
        <v>5018</v>
      </c>
      <c r="B2885" s="2" t="s">
        <v>3299</v>
      </c>
      <c r="C2885" s="2" t="s">
        <v>229</v>
      </c>
      <c r="D2885" s="2" t="s">
        <v>224</v>
      </c>
      <c r="E2885" s="2" t="s">
        <v>187</v>
      </c>
      <c r="F2885" s="8" t="s">
        <v>24</v>
      </c>
      <c r="G2885" s="8">
        <v>0</v>
      </c>
      <c r="H2885" s="8">
        <v>1</v>
      </c>
      <c r="I2885" s="8">
        <v>0</v>
      </c>
      <c r="J2885" s="8">
        <v>0</v>
      </c>
      <c r="K2885" s="8">
        <v>0</v>
      </c>
      <c r="L2885" s="8">
        <v>0</v>
      </c>
      <c r="M2885" s="8">
        <v>1</v>
      </c>
      <c r="N2885" s="8">
        <v>0</v>
      </c>
      <c r="O2885" s="8">
        <v>0</v>
      </c>
      <c r="P2885" s="8">
        <v>1</v>
      </c>
      <c r="Q2885" s="8">
        <v>0</v>
      </c>
      <c r="R2885" s="8">
        <v>0</v>
      </c>
      <c r="S2885" s="8">
        <v>0</v>
      </c>
      <c r="T2885" s="8">
        <v>0</v>
      </c>
      <c r="U2885" s="5">
        <v>408050039</v>
      </c>
    </row>
    <row r="2886" spans="1:21" hidden="1" x14ac:dyDescent="0.25">
      <c r="A2886" s="8" t="s">
        <v>5018</v>
      </c>
      <c r="B2886" s="2" t="s">
        <v>3300</v>
      </c>
      <c r="C2886" s="2" t="s">
        <v>229</v>
      </c>
      <c r="D2886" s="2" t="s">
        <v>224</v>
      </c>
      <c r="E2886" s="2" t="s">
        <v>187</v>
      </c>
      <c r="F2886" s="8" t="s">
        <v>36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0</v>
      </c>
      <c r="S2886" s="8">
        <v>0</v>
      </c>
      <c r="T2886" s="8">
        <v>0</v>
      </c>
      <c r="U2886" s="5">
        <v>408050047</v>
      </c>
    </row>
    <row r="2887" spans="1:21" hidden="1" x14ac:dyDescent="0.25">
      <c r="A2887" s="8" t="s">
        <v>5018</v>
      </c>
      <c r="B2887" s="2" t="s">
        <v>3301</v>
      </c>
      <c r="C2887" s="2" t="s">
        <v>229</v>
      </c>
      <c r="D2887" s="2" t="s">
        <v>224</v>
      </c>
      <c r="E2887" s="2" t="s">
        <v>187</v>
      </c>
      <c r="F2887" s="8" t="s">
        <v>36</v>
      </c>
      <c r="G2887" s="8">
        <v>0</v>
      </c>
      <c r="H2887" s="8">
        <v>1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1</v>
      </c>
      <c r="Q2887" s="8">
        <v>0</v>
      </c>
      <c r="R2887" s="8">
        <v>0</v>
      </c>
      <c r="S2887" s="8">
        <v>0</v>
      </c>
      <c r="T2887" s="8">
        <v>0</v>
      </c>
      <c r="U2887" s="5">
        <v>408050055</v>
      </c>
    </row>
    <row r="2888" spans="1:21" hidden="1" x14ac:dyDescent="0.25">
      <c r="A2888" s="8" t="s">
        <v>5018</v>
      </c>
      <c r="B2888" s="2" t="s">
        <v>3302</v>
      </c>
      <c r="C2888" s="2" t="s">
        <v>229</v>
      </c>
      <c r="D2888" s="2" t="s">
        <v>224</v>
      </c>
      <c r="E2888" s="2" t="s">
        <v>187</v>
      </c>
      <c r="F2888" s="8" t="s">
        <v>36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5">
        <v>408050063</v>
      </c>
    </row>
    <row r="2889" spans="1:21" hidden="1" x14ac:dyDescent="0.25">
      <c r="A2889" s="8" t="s">
        <v>5018</v>
      </c>
      <c r="B2889" s="2" t="s">
        <v>3303</v>
      </c>
      <c r="C2889" s="2" t="s">
        <v>229</v>
      </c>
      <c r="D2889" s="2" t="s">
        <v>224</v>
      </c>
      <c r="E2889" s="2" t="s">
        <v>187</v>
      </c>
      <c r="F2889" s="8" t="s">
        <v>36</v>
      </c>
      <c r="G2889" s="8">
        <v>0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0</v>
      </c>
      <c r="P2889" s="8">
        <v>1</v>
      </c>
      <c r="Q2889" s="8">
        <v>0</v>
      </c>
      <c r="R2889" s="8">
        <v>0</v>
      </c>
      <c r="S2889" s="8">
        <v>0</v>
      </c>
      <c r="T2889" s="8">
        <v>0</v>
      </c>
      <c r="U2889" s="5">
        <v>408050071</v>
      </c>
    </row>
    <row r="2890" spans="1:21" hidden="1" x14ac:dyDescent="0.25">
      <c r="A2890" s="8" t="s">
        <v>5018</v>
      </c>
      <c r="B2890" s="2" t="s">
        <v>3304</v>
      </c>
      <c r="C2890" s="2" t="s">
        <v>229</v>
      </c>
      <c r="D2890" s="2" t="s">
        <v>224</v>
      </c>
      <c r="E2890" s="2" t="s">
        <v>187</v>
      </c>
      <c r="F2890" s="8" t="s">
        <v>24</v>
      </c>
      <c r="G2890" s="8">
        <v>0</v>
      </c>
      <c r="H2890" s="8">
        <v>1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1</v>
      </c>
      <c r="Q2890" s="8">
        <v>0</v>
      </c>
      <c r="R2890" s="8">
        <v>0</v>
      </c>
      <c r="S2890" s="8">
        <v>0</v>
      </c>
      <c r="T2890" s="8">
        <v>0</v>
      </c>
      <c r="U2890" s="5">
        <v>408050080</v>
      </c>
    </row>
    <row r="2891" spans="1:21" hidden="1" x14ac:dyDescent="0.25">
      <c r="A2891" s="8" t="s">
        <v>5018</v>
      </c>
      <c r="B2891" s="2" t="s">
        <v>3305</v>
      </c>
      <c r="C2891" s="2" t="s">
        <v>229</v>
      </c>
      <c r="D2891" s="2" t="s">
        <v>224</v>
      </c>
      <c r="E2891" s="2" t="s">
        <v>187</v>
      </c>
      <c r="F2891" s="8" t="s">
        <v>24</v>
      </c>
      <c r="G2891" s="8">
        <v>0</v>
      </c>
      <c r="H2891" s="8">
        <v>1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1</v>
      </c>
      <c r="Q2891" s="8">
        <v>0</v>
      </c>
      <c r="R2891" s="8">
        <v>0</v>
      </c>
      <c r="S2891" s="8">
        <v>0</v>
      </c>
      <c r="T2891" s="8">
        <v>0</v>
      </c>
      <c r="U2891" s="5">
        <v>408050098</v>
      </c>
    </row>
    <row r="2892" spans="1:21" hidden="1" x14ac:dyDescent="0.25">
      <c r="A2892" s="8" t="s">
        <v>5018</v>
      </c>
      <c r="B2892" s="2" t="s">
        <v>3306</v>
      </c>
      <c r="C2892" s="2" t="s">
        <v>229</v>
      </c>
      <c r="D2892" s="2" t="s">
        <v>224</v>
      </c>
      <c r="E2892" s="2" t="s">
        <v>187</v>
      </c>
      <c r="F2892" s="8" t="s">
        <v>24</v>
      </c>
      <c r="G2892" s="8">
        <v>0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5">
        <v>408050101</v>
      </c>
    </row>
    <row r="2893" spans="1:21" hidden="1" x14ac:dyDescent="0.25">
      <c r="A2893" s="8" t="s">
        <v>5018</v>
      </c>
      <c r="B2893" s="2" t="s">
        <v>3307</v>
      </c>
      <c r="C2893" s="2" t="s">
        <v>229</v>
      </c>
      <c r="D2893" s="2" t="s">
        <v>224</v>
      </c>
      <c r="E2893" s="2" t="s">
        <v>187</v>
      </c>
      <c r="F2893" s="8" t="s">
        <v>24</v>
      </c>
      <c r="G2893" s="8">
        <v>0</v>
      </c>
      <c r="H2893" s="8">
        <v>1</v>
      </c>
      <c r="I2893" s="8">
        <v>0</v>
      </c>
      <c r="J2893" s="8">
        <v>0</v>
      </c>
      <c r="K2893" s="8">
        <v>0</v>
      </c>
      <c r="L2893" s="8">
        <v>0</v>
      </c>
      <c r="M2893" s="8">
        <v>1</v>
      </c>
      <c r="N2893" s="8">
        <v>0</v>
      </c>
      <c r="O2893" s="8">
        <v>0</v>
      </c>
      <c r="P2893" s="8">
        <v>1</v>
      </c>
      <c r="Q2893" s="8">
        <v>0</v>
      </c>
      <c r="R2893" s="8">
        <v>0</v>
      </c>
      <c r="S2893" s="8">
        <v>0</v>
      </c>
      <c r="T2893" s="8">
        <v>0</v>
      </c>
      <c r="U2893" s="5">
        <v>408050110</v>
      </c>
    </row>
    <row r="2894" spans="1:21" hidden="1" x14ac:dyDescent="0.25">
      <c r="A2894" s="8" t="s">
        <v>5018</v>
      </c>
      <c r="B2894" s="2" t="s">
        <v>3308</v>
      </c>
      <c r="C2894" s="2" t="s">
        <v>229</v>
      </c>
      <c r="D2894" s="2" t="s">
        <v>224</v>
      </c>
      <c r="E2894" s="2" t="s">
        <v>187</v>
      </c>
      <c r="F2894" s="8" t="s">
        <v>24</v>
      </c>
      <c r="G2894" s="8">
        <v>0</v>
      </c>
      <c r="H2894" s="8">
        <v>1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5">
        <v>408050128</v>
      </c>
    </row>
    <row r="2895" spans="1:21" hidden="1" x14ac:dyDescent="0.25">
      <c r="A2895" s="8" t="s">
        <v>5018</v>
      </c>
      <c r="B2895" s="2" t="s">
        <v>3309</v>
      </c>
      <c r="C2895" s="2" t="s">
        <v>229</v>
      </c>
      <c r="D2895" s="2" t="s">
        <v>224</v>
      </c>
      <c r="E2895" s="2" t="s">
        <v>187</v>
      </c>
      <c r="F2895" s="8" t="s">
        <v>24</v>
      </c>
      <c r="G2895" s="8">
        <v>0</v>
      </c>
      <c r="H2895" s="8">
        <v>1</v>
      </c>
      <c r="I2895" s="8">
        <v>0</v>
      </c>
      <c r="J2895" s="8">
        <v>0</v>
      </c>
      <c r="K2895" s="8">
        <v>0</v>
      </c>
      <c r="L2895" s="8">
        <v>0</v>
      </c>
      <c r="M2895" s="8">
        <v>1</v>
      </c>
      <c r="N2895" s="8">
        <v>0</v>
      </c>
      <c r="O2895" s="8">
        <v>0</v>
      </c>
      <c r="P2895" s="8">
        <v>1</v>
      </c>
      <c r="Q2895" s="8">
        <v>0</v>
      </c>
      <c r="R2895" s="8">
        <v>0</v>
      </c>
      <c r="S2895" s="8">
        <v>0</v>
      </c>
      <c r="T2895" s="8">
        <v>0</v>
      </c>
      <c r="U2895" s="5">
        <v>408050136</v>
      </c>
    </row>
    <row r="2896" spans="1:21" hidden="1" x14ac:dyDescent="0.25">
      <c r="A2896" s="8" t="s">
        <v>5018</v>
      </c>
      <c r="B2896" s="2" t="s">
        <v>3310</v>
      </c>
      <c r="C2896" s="2" t="s">
        <v>229</v>
      </c>
      <c r="D2896" s="2" t="s">
        <v>224</v>
      </c>
      <c r="E2896" s="2" t="s">
        <v>187</v>
      </c>
      <c r="F2896" s="8" t="s">
        <v>24</v>
      </c>
      <c r="G2896" s="8">
        <v>0</v>
      </c>
      <c r="H2896" s="8">
        <v>1</v>
      </c>
      <c r="I2896" s="8">
        <v>1</v>
      </c>
      <c r="J2896" s="8">
        <v>0</v>
      </c>
      <c r="K2896" s="8">
        <v>0</v>
      </c>
      <c r="L2896" s="8">
        <v>0</v>
      </c>
      <c r="M2896" s="8">
        <v>1</v>
      </c>
      <c r="N2896" s="8">
        <v>0</v>
      </c>
      <c r="O2896" s="8">
        <v>0</v>
      </c>
      <c r="P2896" s="8">
        <v>1</v>
      </c>
      <c r="Q2896" s="8">
        <v>0</v>
      </c>
      <c r="R2896" s="8">
        <v>0</v>
      </c>
      <c r="S2896" s="8">
        <v>0</v>
      </c>
      <c r="T2896" s="8">
        <v>0</v>
      </c>
      <c r="U2896" s="5">
        <v>408050144</v>
      </c>
    </row>
    <row r="2897" spans="1:21" hidden="1" x14ac:dyDescent="0.25">
      <c r="A2897" s="8" t="s">
        <v>5018</v>
      </c>
      <c r="B2897" s="2" t="s">
        <v>3311</v>
      </c>
      <c r="C2897" s="2" t="s">
        <v>229</v>
      </c>
      <c r="D2897" s="2" t="s">
        <v>224</v>
      </c>
      <c r="E2897" s="2" t="s">
        <v>187</v>
      </c>
      <c r="F2897" s="8" t="s">
        <v>24</v>
      </c>
      <c r="G2897" s="8">
        <v>0</v>
      </c>
      <c r="H2897" s="8">
        <v>1</v>
      </c>
      <c r="I2897" s="8">
        <v>0</v>
      </c>
      <c r="J2897" s="8">
        <v>0</v>
      </c>
      <c r="K2897" s="8">
        <v>0</v>
      </c>
      <c r="L2897" s="8">
        <v>0</v>
      </c>
      <c r="M2897" s="8">
        <v>1</v>
      </c>
      <c r="N2897" s="8">
        <v>0</v>
      </c>
      <c r="O2897" s="8">
        <v>0</v>
      </c>
      <c r="P2897" s="8">
        <v>1</v>
      </c>
      <c r="Q2897" s="8">
        <v>0</v>
      </c>
      <c r="R2897" s="8">
        <v>0</v>
      </c>
      <c r="S2897" s="8">
        <v>0</v>
      </c>
      <c r="T2897" s="8">
        <v>0</v>
      </c>
      <c r="U2897" s="5">
        <v>408050152</v>
      </c>
    </row>
    <row r="2898" spans="1:21" hidden="1" x14ac:dyDescent="0.25">
      <c r="A2898" s="8" t="s">
        <v>5018</v>
      </c>
      <c r="B2898" s="2" t="s">
        <v>3312</v>
      </c>
      <c r="C2898" s="2" t="s">
        <v>229</v>
      </c>
      <c r="D2898" s="2" t="s">
        <v>224</v>
      </c>
      <c r="E2898" s="2" t="s">
        <v>187</v>
      </c>
      <c r="F2898" s="8" t="s">
        <v>24</v>
      </c>
      <c r="G2898" s="8">
        <v>0</v>
      </c>
      <c r="H2898" s="8">
        <v>1</v>
      </c>
      <c r="I2898" s="8">
        <v>1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5">
        <v>408050160</v>
      </c>
    </row>
    <row r="2899" spans="1:21" hidden="1" x14ac:dyDescent="0.25">
      <c r="A2899" s="8" t="s">
        <v>5018</v>
      </c>
      <c r="B2899" s="2" t="s">
        <v>3313</v>
      </c>
      <c r="C2899" s="2" t="s">
        <v>229</v>
      </c>
      <c r="D2899" s="2" t="s">
        <v>224</v>
      </c>
      <c r="E2899" s="2" t="s">
        <v>187</v>
      </c>
      <c r="F2899" s="8" t="s">
        <v>24</v>
      </c>
      <c r="G2899" s="8">
        <v>0</v>
      </c>
      <c r="H2899" s="8">
        <v>1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5">
        <v>408050179</v>
      </c>
    </row>
    <row r="2900" spans="1:21" hidden="1" x14ac:dyDescent="0.25">
      <c r="A2900" s="8" t="s">
        <v>5018</v>
      </c>
      <c r="B2900" s="2" t="s">
        <v>3314</v>
      </c>
      <c r="C2900" s="2" t="s">
        <v>229</v>
      </c>
      <c r="D2900" s="2" t="s">
        <v>224</v>
      </c>
      <c r="E2900" s="2" t="s">
        <v>187</v>
      </c>
      <c r="F2900" s="8" t="s">
        <v>24</v>
      </c>
      <c r="G2900" s="8">
        <v>1</v>
      </c>
      <c r="H2900" s="8">
        <v>1</v>
      </c>
      <c r="I2900" s="8">
        <v>1</v>
      </c>
      <c r="J2900" s="8">
        <v>0</v>
      </c>
      <c r="K2900" s="8">
        <v>1</v>
      </c>
      <c r="L2900" s="8">
        <v>1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5">
        <v>408050195</v>
      </c>
    </row>
    <row r="2901" spans="1:21" hidden="1" x14ac:dyDescent="0.25">
      <c r="A2901" s="8" t="s">
        <v>5018</v>
      </c>
      <c r="B2901" s="2" t="s">
        <v>3315</v>
      </c>
      <c r="C2901" s="2" t="s">
        <v>229</v>
      </c>
      <c r="D2901" s="2" t="s">
        <v>224</v>
      </c>
      <c r="E2901" s="2" t="s">
        <v>187</v>
      </c>
      <c r="F2901" s="8" t="s">
        <v>24</v>
      </c>
      <c r="G2901" s="8">
        <v>1</v>
      </c>
      <c r="H2901" s="8">
        <v>1</v>
      </c>
      <c r="I2901" s="8">
        <v>1</v>
      </c>
      <c r="J2901" s="8">
        <v>0</v>
      </c>
      <c r="K2901" s="8">
        <v>1</v>
      </c>
      <c r="L2901" s="8">
        <v>1</v>
      </c>
      <c r="M2901" s="8">
        <v>1</v>
      </c>
      <c r="N2901" s="8">
        <v>0</v>
      </c>
      <c r="O2901" s="8">
        <v>0</v>
      </c>
      <c r="P2901" s="8">
        <v>1</v>
      </c>
      <c r="Q2901" s="8">
        <v>0</v>
      </c>
      <c r="R2901" s="8">
        <v>0</v>
      </c>
      <c r="S2901" s="8">
        <v>0</v>
      </c>
      <c r="T2901" s="8">
        <v>0</v>
      </c>
      <c r="U2901" s="5">
        <v>408050209</v>
      </c>
    </row>
    <row r="2902" spans="1:21" hidden="1" x14ac:dyDescent="0.25">
      <c r="A2902" s="8" t="s">
        <v>5018</v>
      </c>
      <c r="B2902" s="2" t="s">
        <v>3316</v>
      </c>
      <c r="C2902" s="2" t="s">
        <v>229</v>
      </c>
      <c r="D2902" s="2" t="s">
        <v>224</v>
      </c>
      <c r="E2902" s="2" t="s">
        <v>187</v>
      </c>
      <c r="F2902" s="8" t="s">
        <v>24</v>
      </c>
      <c r="G2902" s="8">
        <v>1</v>
      </c>
      <c r="H2902" s="8">
        <v>1</v>
      </c>
      <c r="I2902" s="8">
        <v>1</v>
      </c>
      <c r="J2902" s="8">
        <v>0</v>
      </c>
      <c r="K2902" s="8">
        <v>1</v>
      </c>
      <c r="L2902" s="8">
        <v>1</v>
      </c>
      <c r="M2902" s="8">
        <v>1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5">
        <v>408050217</v>
      </c>
    </row>
    <row r="2903" spans="1:21" hidden="1" x14ac:dyDescent="0.25">
      <c r="A2903" s="8" t="s">
        <v>5018</v>
      </c>
      <c r="B2903" s="2" t="s">
        <v>3317</v>
      </c>
      <c r="C2903" s="2" t="s">
        <v>229</v>
      </c>
      <c r="D2903" s="2" t="s">
        <v>224</v>
      </c>
      <c r="E2903" s="2" t="s">
        <v>187</v>
      </c>
      <c r="F2903" s="8" t="s">
        <v>24</v>
      </c>
      <c r="G2903" s="8">
        <v>1</v>
      </c>
      <c r="H2903" s="8">
        <v>1</v>
      </c>
      <c r="I2903" s="8">
        <v>1</v>
      </c>
      <c r="J2903" s="8">
        <v>0</v>
      </c>
      <c r="K2903" s="8">
        <v>1</v>
      </c>
      <c r="L2903" s="8">
        <v>1</v>
      </c>
      <c r="M2903" s="8">
        <v>1</v>
      </c>
      <c r="N2903" s="8">
        <v>0</v>
      </c>
      <c r="O2903" s="8">
        <v>0</v>
      </c>
      <c r="P2903" s="8">
        <v>1</v>
      </c>
      <c r="Q2903" s="8">
        <v>0</v>
      </c>
      <c r="R2903" s="8">
        <v>0</v>
      </c>
      <c r="S2903" s="8">
        <v>0</v>
      </c>
      <c r="T2903" s="8">
        <v>0</v>
      </c>
      <c r="U2903" s="5">
        <v>408050225</v>
      </c>
    </row>
    <row r="2904" spans="1:21" hidden="1" x14ac:dyDescent="0.25">
      <c r="A2904" s="8" t="s">
        <v>5018</v>
      </c>
      <c r="B2904" s="2" t="s">
        <v>3318</v>
      </c>
      <c r="C2904" s="2" t="s">
        <v>229</v>
      </c>
      <c r="D2904" s="2" t="s">
        <v>224</v>
      </c>
      <c r="E2904" s="2" t="s">
        <v>187</v>
      </c>
      <c r="F2904" s="8" t="s">
        <v>24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5">
        <v>408050233</v>
      </c>
    </row>
    <row r="2905" spans="1:21" hidden="1" x14ac:dyDescent="0.25">
      <c r="A2905" s="8" t="s">
        <v>5018</v>
      </c>
      <c r="B2905" s="2" t="s">
        <v>3319</v>
      </c>
      <c r="C2905" s="2" t="s">
        <v>229</v>
      </c>
      <c r="D2905" s="2" t="s">
        <v>224</v>
      </c>
      <c r="E2905" s="2" t="s">
        <v>187</v>
      </c>
      <c r="F2905" s="8" t="s">
        <v>24</v>
      </c>
      <c r="G2905" s="8">
        <v>1</v>
      </c>
      <c r="H2905" s="8">
        <v>1</v>
      </c>
      <c r="I2905" s="8">
        <v>1</v>
      </c>
      <c r="J2905" s="8">
        <v>0</v>
      </c>
      <c r="K2905" s="8">
        <v>1</v>
      </c>
      <c r="L2905" s="8">
        <v>1</v>
      </c>
      <c r="M2905" s="8">
        <v>1</v>
      </c>
      <c r="N2905" s="8">
        <v>0</v>
      </c>
      <c r="O2905" s="8">
        <v>0</v>
      </c>
      <c r="P2905" s="8">
        <v>1</v>
      </c>
      <c r="Q2905" s="8">
        <v>0</v>
      </c>
      <c r="R2905" s="8">
        <v>0</v>
      </c>
      <c r="S2905" s="8">
        <v>0</v>
      </c>
      <c r="T2905" s="8">
        <v>0</v>
      </c>
      <c r="U2905" s="5">
        <v>408050241</v>
      </c>
    </row>
    <row r="2906" spans="1:21" hidden="1" x14ac:dyDescent="0.25">
      <c r="A2906" s="8" t="s">
        <v>5018</v>
      </c>
      <c r="B2906" s="2" t="s">
        <v>3320</v>
      </c>
      <c r="C2906" s="2" t="s">
        <v>229</v>
      </c>
      <c r="D2906" s="2" t="s">
        <v>224</v>
      </c>
      <c r="E2906" s="2" t="s">
        <v>187</v>
      </c>
      <c r="F2906" s="8" t="s">
        <v>24</v>
      </c>
      <c r="G2906" s="8">
        <v>1</v>
      </c>
      <c r="H2906" s="8">
        <v>1</v>
      </c>
      <c r="I2906" s="8">
        <v>1</v>
      </c>
      <c r="J2906" s="8">
        <v>0</v>
      </c>
      <c r="K2906" s="8">
        <v>1</v>
      </c>
      <c r="L2906" s="8">
        <v>1</v>
      </c>
      <c r="M2906" s="8">
        <v>1</v>
      </c>
      <c r="N2906" s="8">
        <v>0</v>
      </c>
      <c r="O2906" s="8">
        <v>0</v>
      </c>
      <c r="P2906" s="8">
        <v>1</v>
      </c>
      <c r="Q2906" s="8">
        <v>0</v>
      </c>
      <c r="R2906" s="8">
        <v>0</v>
      </c>
      <c r="S2906" s="8">
        <v>0</v>
      </c>
      <c r="T2906" s="8">
        <v>0</v>
      </c>
      <c r="U2906" s="5">
        <v>408050250</v>
      </c>
    </row>
    <row r="2907" spans="1:21" hidden="1" x14ac:dyDescent="0.25">
      <c r="A2907" s="8" t="s">
        <v>5018</v>
      </c>
      <c r="B2907" s="2" t="s">
        <v>3321</v>
      </c>
      <c r="C2907" s="2" t="s">
        <v>229</v>
      </c>
      <c r="D2907" s="2" t="s">
        <v>224</v>
      </c>
      <c r="E2907" s="2" t="s">
        <v>187</v>
      </c>
      <c r="F2907" s="8" t="s">
        <v>24</v>
      </c>
      <c r="G2907" s="8">
        <v>1</v>
      </c>
      <c r="H2907" s="8">
        <v>1</v>
      </c>
      <c r="I2907" s="8">
        <v>1</v>
      </c>
      <c r="J2907" s="8">
        <v>0</v>
      </c>
      <c r="K2907" s="8">
        <v>1</v>
      </c>
      <c r="L2907" s="8">
        <v>1</v>
      </c>
      <c r="M2907" s="8">
        <v>1</v>
      </c>
      <c r="N2907" s="8">
        <v>0</v>
      </c>
      <c r="O2907" s="8">
        <v>0</v>
      </c>
      <c r="P2907" s="8">
        <v>1</v>
      </c>
      <c r="Q2907" s="8">
        <v>0</v>
      </c>
      <c r="R2907" s="8">
        <v>0</v>
      </c>
      <c r="S2907" s="8">
        <v>0</v>
      </c>
      <c r="T2907" s="8">
        <v>0</v>
      </c>
      <c r="U2907" s="5">
        <v>408050268</v>
      </c>
    </row>
    <row r="2908" spans="1:21" hidden="1" x14ac:dyDescent="0.25">
      <c r="A2908" s="8" t="s">
        <v>5018</v>
      </c>
      <c r="B2908" s="2" t="s">
        <v>3322</v>
      </c>
      <c r="C2908" s="2" t="s">
        <v>229</v>
      </c>
      <c r="D2908" s="2" t="s">
        <v>224</v>
      </c>
      <c r="E2908" s="2" t="s">
        <v>187</v>
      </c>
      <c r="F2908" s="8" t="s">
        <v>24</v>
      </c>
      <c r="G2908" s="8">
        <v>1</v>
      </c>
      <c r="H2908" s="8">
        <v>1</v>
      </c>
      <c r="I2908" s="8">
        <v>1</v>
      </c>
      <c r="J2908" s="8">
        <v>0</v>
      </c>
      <c r="K2908" s="8">
        <v>1</v>
      </c>
      <c r="L2908" s="8">
        <v>1</v>
      </c>
      <c r="M2908" s="8">
        <v>1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5">
        <v>408050276</v>
      </c>
    </row>
    <row r="2909" spans="1:21" hidden="1" x14ac:dyDescent="0.25">
      <c r="A2909" s="8" t="s">
        <v>5018</v>
      </c>
      <c r="B2909" s="2" t="s">
        <v>3323</v>
      </c>
      <c r="C2909" s="2" t="s">
        <v>229</v>
      </c>
      <c r="D2909" s="2" t="s">
        <v>224</v>
      </c>
      <c r="E2909" s="2" t="s">
        <v>187</v>
      </c>
      <c r="F2909" s="8" t="s">
        <v>24</v>
      </c>
      <c r="G2909" s="8">
        <v>1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1</v>
      </c>
      <c r="N2909" s="8">
        <v>0</v>
      </c>
      <c r="O2909" s="8">
        <v>0</v>
      </c>
      <c r="P2909" s="8">
        <v>1</v>
      </c>
      <c r="Q2909" s="8">
        <v>0</v>
      </c>
      <c r="R2909" s="8">
        <v>0</v>
      </c>
      <c r="S2909" s="8">
        <v>0</v>
      </c>
      <c r="T2909" s="8">
        <v>0</v>
      </c>
      <c r="U2909" s="5">
        <v>408050284</v>
      </c>
    </row>
    <row r="2910" spans="1:21" hidden="1" x14ac:dyDescent="0.25">
      <c r="A2910" s="8" t="s">
        <v>5018</v>
      </c>
      <c r="B2910" s="2" t="s">
        <v>3324</v>
      </c>
      <c r="C2910" s="2" t="s">
        <v>229</v>
      </c>
      <c r="D2910" s="2" t="s">
        <v>224</v>
      </c>
      <c r="E2910" s="2" t="s">
        <v>187</v>
      </c>
      <c r="F2910" s="8" t="s">
        <v>24</v>
      </c>
      <c r="G2910" s="8">
        <v>1</v>
      </c>
      <c r="H2910" s="8">
        <v>1</v>
      </c>
      <c r="I2910" s="8">
        <v>1</v>
      </c>
      <c r="J2910" s="8">
        <v>0</v>
      </c>
      <c r="K2910" s="8">
        <v>1</v>
      </c>
      <c r="L2910" s="8">
        <v>1</v>
      </c>
      <c r="M2910" s="8">
        <v>1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5">
        <v>408050292</v>
      </c>
    </row>
    <row r="2911" spans="1:21" hidden="1" x14ac:dyDescent="0.25">
      <c r="A2911" s="8" t="s">
        <v>5018</v>
      </c>
      <c r="B2911" s="2" t="s">
        <v>3325</v>
      </c>
      <c r="C2911" s="2" t="s">
        <v>229</v>
      </c>
      <c r="D2911" s="2" t="s">
        <v>224</v>
      </c>
      <c r="E2911" s="2" t="s">
        <v>187</v>
      </c>
      <c r="F2911" s="8" t="s">
        <v>36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>
        <v>0</v>
      </c>
      <c r="O2911" s="8">
        <v>0</v>
      </c>
      <c r="P2911" s="8">
        <v>1</v>
      </c>
      <c r="Q2911" s="8">
        <v>0</v>
      </c>
      <c r="R2911" s="8">
        <v>0</v>
      </c>
      <c r="S2911" s="8">
        <v>0</v>
      </c>
      <c r="T2911" s="8">
        <v>0</v>
      </c>
      <c r="U2911" s="5">
        <v>408050306</v>
      </c>
    </row>
    <row r="2912" spans="1:21" hidden="1" x14ac:dyDescent="0.25">
      <c r="A2912" s="8" t="s">
        <v>5018</v>
      </c>
      <c r="B2912" s="2" t="s">
        <v>3326</v>
      </c>
      <c r="C2912" s="2" t="s">
        <v>229</v>
      </c>
      <c r="D2912" s="2" t="s">
        <v>224</v>
      </c>
      <c r="E2912" s="2" t="s">
        <v>187</v>
      </c>
      <c r="F2912" s="8" t="s">
        <v>36</v>
      </c>
      <c r="G2912" s="8">
        <v>0</v>
      </c>
      <c r="H2912" s="8">
        <v>1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0</v>
      </c>
      <c r="P2912" s="8">
        <v>1</v>
      </c>
      <c r="Q2912" s="8">
        <v>0</v>
      </c>
      <c r="R2912" s="8">
        <v>0</v>
      </c>
      <c r="S2912" s="8">
        <v>0</v>
      </c>
      <c r="T2912" s="8">
        <v>0</v>
      </c>
      <c r="U2912" s="5">
        <v>408050314</v>
      </c>
    </row>
    <row r="2913" spans="1:21" hidden="1" x14ac:dyDescent="0.25">
      <c r="A2913" s="8" t="s">
        <v>5018</v>
      </c>
      <c r="B2913" s="2" t="s">
        <v>3327</v>
      </c>
      <c r="C2913" s="2" t="s">
        <v>229</v>
      </c>
      <c r="D2913" s="2" t="s">
        <v>224</v>
      </c>
      <c r="E2913" s="2" t="s">
        <v>187</v>
      </c>
      <c r="F2913" s="8" t="s">
        <v>24</v>
      </c>
      <c r="G2913" s="8">
        <v>0</v>
      </c>
      <c r="H2913" s="8">
        <v>1</v>
      </c>
      <c r="I2913" s="8">
        <v>1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1</v>
      </c>
      <c r="Q2913" s="8">
        <v>0</v>
      </c>
      <c r="R2913" s="8">
        <v>0</v>
      </c>
      <c r="S2913" s="8">
        <v>0</v>
      </c>
      <c r="T2913" s="8">
        <v>0</v>
      </c>
      <c r="U2913" s="5">
        <v>408050322</v>
      </c>
    </row>
    <row r="2914" spans="1:21" hidden="1" x14ac:dyDescent="0.25">
      <c r="A2914" s="8" t="s">
        <v>5018</v>
      </c>
      <c r="B2914" s="2" t="s">
        <v>3328</v>
      </c>
      <c r="C2914" s="2" t="s">
        <v>229</v>
      </c>
      <c r="D2914" s="2" t="s">
        <v>224</v>
      </c>
      <c r="E2914" s="2" t="s">
        <v>187</v>
      </c>
      <c r="F2914" s="8" t="s">
        <v>24</v>
      </c>
      <c r="G2914" s="8">
        <v>1</v>
      </c>
      <c r="H2914" s="8">
        <v>1</v>
      </c>
      <c r="I2914" s="8">
        <v>0</v>
      </c>
      <c r="J2914" s="8">
        <v>0</v>
      </c>
      <c r="K2914" s="8">
        <v>0</v>
      </c>
      <c r="L2914" s="8">
        <v>0</v>
      </c>
      <c r="M2914" s="8">
        <v>1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5">
        <v>408050330</v>
      </c>
    </row>
    <row r="2915" spans="1:21" hidden="1" x14ac:dyDescent="0.25">
      <c r="A2915" s="8" t="s">
        <v>5018</v>
      </c>
      <c r="B2915" s="2" t="s">
        <v>3329</v>
      </c>
      <c r="C2915" s="2" t="s">
        <v>229</v>
      </c>
      <c r="D2915" s="2" t="s">
        <v>224</v>
      </c>
      <c r="E2915" s="2" t="s">
        <v>187</v>
      </c>
      <c r="F2915" s="8" t="s">
        <v>24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1</v>
      </c>
      <c r="N2915" s="8">
        <v>0</v>
      </c>
      <c r="O2915" s="8">
        <v>0</v>
      </c>
      <c r="P2915" s="8">
        <v>1</v>
      </c>
      <c r="Q2915" s="8">
        <v>0</v>
      </c>
      <c r="R2915" s="8">
        <v>0</v>
      </c>
      <c r="S2915" s="8">
        <v>0</v>
      </c>
      <c r="T2915" s="8">
        <v>0</v>
      </c>
      <c r="U2915" s="5">
        <v>408050349</v>
      </c>
    </row>
    <row r="2916" spans="1:21" hidden="1" x14ac:dyDescent="0.25">
      <c r="A2916" s="8" t="s">
        <v>5018</v>
      </c>
      <c r="B2916" s="2" t="s">
        <v>3330</v>
      </c>
      <c r="C2916" s="2" t="s">
        <v>229</v>
      </c>
      <c r="D2916" s="2" t="s">
        <v>224</v>
      </c>
      <c r="E2916" s="2" t="s">
        <v>187</v>
      </c>
      <c r="F2916" s="8" t="s">
        <v>24</v>
      </c>
      <c r="G2916" s="8">
        <v>0</v>
      </c>
      <c r="H2916" s="8">
        <v>1</v>
      </c>
      <c r="I2916" s="8">
        <v>1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5">
        <v>408050357</v>
      </c>
    </row>
    <row r="2917" spans="1:21" hidden="1" x14ac:dyDescent="0.25">
      <c r="A2917" s="8" t="s">
        <v>5018</v>
      </c>
      <c r="B2917" s="2" t="s">
        <v>3331</v>
      </c>
      <c r="C2917" s="2" t="s">
        <v>229</v>
      </c>
      <c r="D2917" s="2" t="s">
        <v>224</v>
      </c>
      <c r="E2917" s="2" t="s">
        <v>187</v>
      </c>
      <c r="F2917" s="8" t="s">
        <v>24</v>
      </c>
      <c r="G2917" s="8">
        <v>0</v>
      </c>
      <c r="H2917" s="8">
        <v>1</v>
      </c>
      <c r="I2917" s="8">
        <v>0</v>
      </c>
      <c r="J2917" s="8">
        <v>0</v>
      </c>
      <c r="K2917" s="8">
        <v>0</v>
      </c>
      <c r="L2917" s="8">
        <v>0</v>
      </c>
      <c r="M2917" s="8">
        <v>1</v>
      </c>
      <c r="N2917" s="8">
        <v>0</v>
      </c>
      <c r="O2917" s="8">
        <v>0</v>
      </c>
      <c r="P2917" s="8">
        <v>1</v>
      </c>
      <c r="Q2917" s="8">
        <v>0</v>
      </c>
      <c r="R2917" s="8">
        <v>0</v>
      </c>
      <c r="S2917" s="8">
        <v>0</v>
      </c>
      <c r="T2917" s="8">
        <v>0</v>
      </c>
      <c r="U2917" s="5">
        <v>408050365</v>
      </c>
    </row>
    <row r="2918" spans="1:21" hidden="1" x14ac:dyDescent="0.25">
      <c r="A2918" s="8" t="s">
        <v>5018</v>
      </c>
      <c r="B2918" s="2" t="s">
        <v>3332</v>
      </c>
      <c r="C2918" s="2" t="s">
        <v>229</v>
      </c>
      <c r="D2918" s="2" t="s">
        <v>224</v>
      </c>
      <c r="E2918" s="2" t="s">
        <v>187</v>
      </c>
      <c r="F2918" s="8" t="s">
        <v>24</v>
      </c>
      <c r="G2918" s="8">
        <v>0</v>
      </c>
      <c r="H2918" s="8">
        <v>1</v>
      </c>
      <c r="I2918" s="8">
        <v>1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1</v>
      </c>
      <c r="Q2918" s="8">
        <v>0</v>
      </c>
      <c r="R2918" s="8">
        <v>0</v>
      </c>
      <c r="S2918" s="8">
        <v>0</v>
      </c>
      <c r="T2918" s="8">
        <v>0</v>
      </c>
      <c r="U2918" s="5">
        <v>408050373</v>
      </c>
    </row>
    <row r="2919" spans="1:21" hidden="1" x14ac:dyDescent="0.25">
      <c r="A2919" s="8" t="s">
        <v>5018</v>
      </c>
      <c r="B2919" s="2" t="s">
        <v>3333</v>
      </c>
      <c r="C2919" s="2" t="s">
        <v>229</v>
      </c>
      <c r="D2919" s="2" t="s">
        <v>224</v>
      </c>
      <c r="E2919" s="2" t="s">
        <v>187</v>
      </c>
      <c r="F2919" s="8" t="s">
        <v>24</v>
      </c>
      <c r="G2919" s="8">
        <v>0</v>
      </c>
      <c r="H2919" s="8">
        <v>1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0</v>
      </c>
      <c r="O2919" s="8">
        <v>0</v>
      </c>
      <c r="P2919" s="8">
        <v>1</v>
      </c>
      <c r="Q2919" s="8">
        <v>0</v>
      </c>
      <c r="R2919" s="8">
        <v>0</v>
      </c>
      <c r="S2919" s="8">
        <v>0</v>
      </c>
      <c r="T2919" s="8">
        <v>0</v>
      </c>
      <c r="U2919" s="5">
        <v>408050381</v>
      </c>
    </row>
    <row r="2920" spans="1:21" hidden="1" x14ac:dyDescent="0.25">
      <c r="A2920" s="8" t="s">
        <v>5018</v>
      </c>
      <c r="B2920" s="2" t="s">
        <v>3334</v>
      </c>
      <c r="C2920" s="2" t="s">
        <v>229</v>
      </c>
      <c r="D2920" s="2" t="s">
        <v>224</v>
      </c>
      <c r="E2920" s="2" t="s">
        <v>187</v>
      </c>
      <c r="F2920" s="8" t="s">
        <v>24</v>
      </c>
      <c r="G2920" s="8">
        <v>0</v>
      </c>
      <c r="H2920" s="8">
        <v>1</v>
      </c>
      <c r="I2920" s="8">
        <v>1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1</v>
      </c>
      <c r="Q2920" s="8">
        <v>0</v>
      </c>
      <c r="R2920" s="8">
        <v>0</v>
      </c>
      <c r="S2920" s="8">
        <v>0</v>
      </c>
      <c r="T2920" s="8">
        <v>0</v>
      </c>
      <c r="U2920" s="5">
        <v>408050390</v>
      </c>
    </row>
    <row r="2921" spans="1:21" hidden="1" x14ac:dyDescent="0.25">
      <c r="A2921" s="8" t="s">
        <v>5018</v>
      </c>
      <c r="B2921" s="2" t="s">
        <v>3335</v>
      </c>
      <c r="C2921" s="2" t="s">
        <v>229</v>
      </c>
      <c r="D2921" s="2" t="s">
        <v>224</v>
      </c>
      <c r="E2921" s="2" t="s">
        <v>187</v>
      </c>
      <c r="F2921" s="8" t="s">
        <v>36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0</v>
      </c>
      <c r="M2921" s="8">
        <v>1</v>
      </c>
      <c r="N2921" s="8">
        <v>0</v>
      </c>
      <c r="O2921" s="8">
        <v>0</v>
      </c>
      <c r="P2921" s="8">
        <v>1</v>
      </c>
      <c r="Q2921" s="8">
        <v>0</v>
      </c>
      <c r="R2921" s="8">
        <v>0</v>
      </c>
      <c r="S2921" s="8">
        <v>0</v>
      </c>
      <c r="T2921" s="8">
        <v>0</v>
      </c>
      <c r="U2921" s="5">
        <v>408050403</v>
      </c>
    </row>
    <row r="2922" spans="1:21" hidden="1" x14ac:dyDescent="0.25">
      <c r="A2922" s="8" t="s">
        <v>5018</v>
      </c>
      <c r="B2922" s="2" t="s">
        <v>3336</v>
      </c>
      <c r="C2922" s="2" t="s">
        <v>229</v>
      </c>
      <c r="D2922" s="2" t="s">
        <v>224</v>
      </c>
      <c r="E2922" s="2" t="s">
        <v>187</v>
      </c>
      <c r="F2922" s="8" t="s">
        <v>24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1</v>
      </c>
      <c r="Q2922" s="8">
        <v>0</v>
      </c>
      <c r="R2922" s="8">
        <v>0</v>
      </c>
      <c r="S2922" s="8">
        <v>0</v>
      </c>
      <c r="T2922" s="8">
        <v>0</v>
      </c>
      <c r="U2922" s="5">
        <v>408050411</v>
      </c>
    </row>
    <row r="2923" spans="1:21" hidden="1" x14ac:dyDescent="0.25">
      <c r="A2923" s="8" t="s">
        <v>5018</v>
      </c>
      <c r="B2923" s="2" t="s">
        <v>3337</v>
      </c>
      <c r="C2923" s="2" t="s">
        <v>229</v>
      </c>
      <c r="D2923" s="2" t="s">
        <v>224</v>
      </c>
      <c r="E2923" s="2" t="s">
        <v>187</v>
      </c>
      <c r="F2923" s="8" t="s">
        <v>24</v>
      </c>
      <c r="G2923" s="8">
        <v>0</v>
      </c>
      <c r="H2923" s="8">
        <v>1</v>
      </c>
      <c r="I2923" s="8">
        <v>0</v>
      </c>
      <c r="J2923" s="8">
        <v>0</v>
      </c>
      <c r="K2923" s="8">
        <v>0</v>
      </c>
      <c r="L2923" s="8">
        <v>0</v>
      </c>
      <c r="M2923" s="8">
        <v>1</v>
      </c>
      <c r="N2923" s="8">
        <v>0</v>
      </c>
      <c r="O2923" s="8">
        <v>0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5">
        <v>408050420</v>
      </c>
    </row>
    <row r="2924" spans="1:21" hidden="1" x14ac:dyDescent="0.25">
      <c r="A2924" s="8" t="s">
        <v>5018</v>
      </c>
      <c r="B2924" s="2" t="s">
        <v>3338</v>
      </c>
      <c r="C2924" s="2" t="s">
        <v>229</v>
      </c>
      <c r="D2924" s="2" t="s">
        <v>224</v>
      </c>
      <c r="E2924" s="2" t="s">
        <v>187</v>
      </c>
      <c r="F2924" s="8" t="s">
        <v>24</v>
      </c>
      <c r="G2924" s="8">
        <v>0</v>
      </c>
      <c r="H2924" s="8">
        <v>1</v>
      </c>
      <c r="I2924" s="8">
        <v>0</v>
      </c>
      <c r="J2924" s="8">
        <v>0</v>
      </c>
      <c r="K2924" s="8">
        <v>0</v>
      </c>
      <c r="L2924" s="8">
        <v>0</v>
      </c>
      <c r="M2924" s="8">
        <v>1</v>
      </c>
      <c r="N2924" s="8">
        <v>0</v>
      </c>
      <c r="O2924" s="8">
        <v>0</v>
      </c>
      <c r="P2924" s="8">
        <v>1</v>
      </c>
      <c r="Q2924" s="8">
        <v>0</v>
      </c>
      <c r="R2924" s="8">
        <v>0</v>
      </c>
      <c r="S2924" s="8">
        <v>0</v>
      </c>
      <c r="T2924" s="8">
        <v>0</v>
      </c>
      <c r="U2924" s="5">
        <v>408050438</v>
      </c>
    </row>
    <row r="2925" spans="1:21" hidden="1" x14ac:dyDescent="0.25">
      <c r="A2925" s="8" t="s">
        <v>5018</v>
      </c>
      <c r="B2925" s="2" t="s">
        <v>3339</v>
      </c>
      <c r="C2925" s="2" t="s">
        <v>229</v>
      </c>
      <c r="D2925" s="2" t="s">
        <v>224</v>
      </c>
      <c r="E2925" s="2" t="s">
        <v>187</v>
      </c>
      <c r="F2925" s="8" t="s">
        <v>24</v>
      </c>
      <c r="G2925" s="8">
        <v>0</v>
      </c>
      <c r="H2925" s="8">
        <v>1</v>
      </c>
      <c r="I2925" s="8">
        <v>1</v>
      </c>
      <c r="J2925" s="8">
        <v>0</v>
      </c>
      <c r="K2925" s="8">
        <v>0</v>
      </c>
      <c r="L2925" s="8">
        <v>0</v>
      </c>
      <c r="M2925" s="8">
        <v>1</v>
      </c>
      <c r="N2925" s="8">
        <v>0</v>
      </c>
      <c r="O2925" s="8">
        <v>0</v>
      </c>
      <c r="P2925" s="8">
        <v>1</v>
      </c>
      <c r="Q2925" s="8">
        <v>0</v>
      </c>
      <c r="R2925" s="8">
        <v>0</v>
      </c>
      <c r="S2925" s="8">
        <v>0</v>
      </c>
      <c r="T2925" s="8">
        <v>0</v>
      </c>
      <c r="U2925" s="5">
        <v>408050446</v>
      </c>
    </row>
    <row r="2926" spans="1:21" hidden="1" x14ac:dyDescent="0.25">
      <c r="A2926" s="8" t="s">
        <v>5018</v>
      </c>
      <c r="B2926" s="2" t="s">
        <v>3340</v>
      </c>
      <c r="C2926" s="2" t="s">
        <v>229</v>
      </c>
      <c r="D2926" s="2" t="s">
        <v>224</v>
      </c>
      <c r="E2926" s="2" t="s">
        <v>187</v>
      </c>
      <c r="F2926" s="8" t="s">
        <v>24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0</v>
      </c>
      <c r="M2926" s="8">
        <v>1</v>
      </c>
      <c r="N2926" s="8">
        <v>0</v>
      </c>
      <c r="O2926" s="8">
        <v>0</v>
      </c>
      <c r="P2926" s="8">
        <v>1</v>
      </c>
      <c r="Q2926" s="8">
        <v>0</v>
      </c>
      <c r="R2926" s="8">
        <v>0</v>
      </c>
      <c r="S2926" s="8">
        <v>0</v>
      </c>
      <c r="T2926" s="8">
        <v>0</v>
      </c>
      <c r="U2926" s="5">
        <v>408050454</v>
      </c>
    </row>
    <row r="2927" spans="1:21" hidden="1" x14ac:dyDescent="0.25">
      <c r="A2927" s="8" t="s">
        <v>5018</v>
      </c>
      <c r="B2927" s="2" t="s">
        <v>3341</v>
      </c>
      <c r="C2927" s="2" t="s">
        <v>229</v>
      </c>
      <c r="D2927" s="2" t="s">
        <v>224</v>
      </c>
      <c r="E2927" s="2" t="s">
        <v>187</v>
      </c>
      <c r="F2927" s="8" t="s">
        <v>24</v>
      </c>
      <c r="G2927" s="8">
        <v>0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1</v>
      </c>
      <c r="Q2927" s="8">
        <v>0</v>
      </c>
      <c r="R2927" s="8">
        <v>0</v>
      </c>
      <c r="S2927" s="8">
        <v>0</v>
      </c>
      <c r="T2927" s="8">
        <v>0</v>
      </c>
      <c r="U2927" s="5">
        <v>408050462</v>
      </c>
    </row>
    <row r="2928" spans="1:21" hidden="1" x14ac:dyDescent="0.25">
      <c r="A2928" s="8" t="s">
        <v>5018</v>
      </c>
      <c r="B2928" s="2" t="s">
        <v>3342</v>
      </c>
      <c r="C2928" s="2" t="s">
        <v>229</v>
      </c>
      <c r="D2928" s="2" t="s">
        <v>224</v>
      </c>
      <c r="E2928" s="2" t="s">
        <v>187</v>
      </c>
      <c r="F2928" s="8" t="s">
        <v>24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1</v>
      </c>
      <c r="N2928" s="8">
        <v>0</v>
      </c>
      <c r="O2928" s="8">
        <v>0</v>
      </c>
      <c r="P2928" s="8">
        <v>1</v>
      </c>
      <c r="Q2928" s="8">
        <v>0</v>
      </c>
      <c r="R2928" s="8">
        <v>0</v>
      </c>
      <c r="S2928" s="8">
        <v>0</v>
      </c>
      <c r="T2928" s="8">
        <v>0</v>
      </c>
      <c r="U2928" s="5">
        <v>408050470</v>
      </c>
    </row>
    <row r="2929" spans="1:21" hidden="1" x14ac:dyDescent="0.25">
      <c r="A2929" s="8" t="s">
        <v>5018</v>
      </c>
      <c r="B2929" s="2" t="s">
        <v>3343</v>
      </c>
      <c r="C2929" s="2" t="s">
        <v>229</v>
      </c>
      <c r="D2929" s="2" t="s">
        <v>224</v>
      </c>
      <c r="E2929" s="2" t="s">
        <v>187</v>
      </c>
      <c r="F2929" s="8" t="s">
        <v>24</v>
      </c>
      <c r="G2929" s="8">
        <v>0</v>
      </c>
      <c r="H2929" s="8">
        <v>1</v>
      </c>
      <c r="I2929" s="8">
        <v>0</v>
      </c>
      <c r="J2929" s="8">
        <v>0</v>
      </c>
      <c r="K2929" s="8">
        <v>0</v>
      </c>
      <c r="L2929" s="8">
        <v>0</v>
      </c>
      <c r="M2929" s="8">
        <v>1</v>
      </c>
      <c r="N2929" s="8">
        <v>0</v>
      </c>
      <c r="O2929" s="8">
        <v>0</v>
      </c>
      <c r="P2929" s="8">
        <v>1</v>
      </c>
      <c r="Q2929" s="8">
        <v>0</v>
      </c>
      <c r="R2929" s="8">
        <v>0</v>
      </c>
      <c r="S2929" s="8">
        <v>0</v>
      </c>
      <c r="T2929" s="8">
        <v>0</v>
      </c>
      <c r="U2929" s="5">
        <v>408050489</v>
      </c>
    </row>
    <row r="2930" spans="1:21" hidden="1" x14ac:dyDescent="0.25">
      <c r="A2930" s="8" t="s">
        <v>5018</v>
      </c>
      <c r="B2930" s="2" t="s">
        <v>3344</v>
      </c>
      <c r="C2930" s="2" t="s">
        <v>229</v>
      </c>
      <c r="D2930" s="2" t="s">
        <v>224</v>
      </c>
      <c r="E2930" s="2" t="s">
        <v>187</v>
      </c>
      <c r="F2930" s="8" t="s">
        <v>24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5">
        <v>408050497</v>
      </c>
    </row>
    <row r="2931" spans="1:21" hidden="1" x14ac:dyDescent="0.25">
      <c r="A2931" s="8" t="s">
        <v>5018</v>
      </c>
      <c r="B2931" s="2" t="s">
        <v>3345</v>
      </c>
      <c r="C2931" s="2" t="s">
        <v>229</v>
      </c>
      <c r="D2931" s="2" t="s">
        <v>224</v>
      </c>
      <c r="E2931" s="2" t="s">
        <v>187</v>
      </c>
      <c r="F2931" s="8" t="s">
        <v>24</v>
      </c>
      <c r="G2931" s="8">
        <v>0</v>
      </c>
      <c r="H2931" s="8">
        <v>1</v>
      </c>
      <c r="I2931" s="8">
        <v>0</v>
      </c>
      <c r="J2931" s="8">
        <v>0</v>
      </c>
      <c r="K2931" s="8">
        <v>0</v>
      </c>
      <c r="L2931" s="8">
        <v>0</v>
      </c>
      <c r="M2931" s="8">
        <v>1</v>
      </c>
      <c r="N2931" s="8">
        <v>0</v>
      </c>
      <c r="O2931" s="8">
        <v>0</v>
      </c>
      <c r="P2931" s="8">
        <v>1</v>
      </c>
      <c r="Q2931" s="8">
        <v>0</v>
      </c>
      <c r="R2931" s="8">
        <v>0</v>
      </c>
      <c r="S2931" s="8">
        <v>0</v>
      </c>
      <c r="T2931" s="8">
        <v>0</v>
      </c>
      <c r="U2931" s="5">
        <v>408050500</v>
      </c>
    </row>
    <row r="2932" spans="1:21" hidden="1" x14ac:dyDescent="0.25">
      <c r="A2932" s="8" t="s">
        <v>5018</v>
      </c>
      <c r="B2932" s="2" t="s">
        <v>3346</v>
      </c>
      <c r="C2932" s="2" t="s">
        <v>229</v>
      </c>
      <c r="D2932" s="2" t="s">
        <v>224</v>
      </c>
      <c r="E2932" s="2" t="s">
        <v>187</v>
      </c>
      <c r="F2932" s="8" t="s">
        <v>24</v>
      </c>
      <c r="G2932" s="8">
        <v>0</v>
      </c>
      <c r="H2932" s="8">
        <v>1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0</v>
      </c>
      <c r="O2932" s="8">
        <v>0</v>
      </c>
      <c r="P2932" s="8">
        <v>1</v>
      </c>
      <c r="Q2932" s="8">
        <v>0</v>
      </c>
      <c r="R2932" s="8">
        <v>0</v>
      </c>
      <c r="S2932" s="8">
        <v>0</v>
      </c>
      <c r="T2932" s="8">
        <v>0</v>
      </c>
      <c r="U2932" s="5">
        <v>408050519</v>
      </c>
    </row>
    <row r="2933" spans="1:21" hidden="1" x14ac:dyDescent="0.25">
      <c r="A2933" s="8" t="s">
        <v>5018</v>
      </c>
      <c r="B2933" s="2" t="s">
        <v>3347</v>
      </c>
      <c r="C2933" s="2" t="s">
        <v>229</v>
      </c>
      <c r="D2933" s="2" t="s">
        <v>224</v>
      </c>
      <c r="E2933" s="2" t="s">
        <v>187</v>
      </c>
      <c r="F2933" s="8" t="s">
        <v>24</v>
      </c>
      <c r="G2933" s="8">
        <v>0</v>
      </c>
      <c r="H2933" s="8">
        <v>1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0</v>
      </c>
      <c r="P2933" s="8">
        <v>1</v>
      </c>
      <c r="Q2933" s="8">
        <v>0</v>
      </c>
      <c r="R2933" s="8">
        <v>0</v>
      </c>
      <c r="S2933" s="8">
        <v>0</v>
      </c>
      <c r="T2933" s="8">
        <v>0</v>
      </c>
      <c r="U2933" s="5">
        <v>408050527</v>
      </c>
    </row>
    <row r="2934" spans="1:21" hidden="1" x14ac:dyDescent="0.25">
      <c r="A2934" s="8" t="s">
        <v>5018</v>
      </c>
      <c r="B2934" s="2" t="s">
        <v>3348</v>
      </c>
      <c r="C2934" s="2" t="s">
        <v>229</v>
      </c>
      <c r="D2934" s="2" t="s">
        <v>224</v>
      </c>
      <c r="E2934" s="2" t="s">
        <v>187</v>
      </c>
      <c r="F2934" s="8" t="s">
        <v>24</v>
      </c>
      <c r="G2934" s="8">
        <v>0</v>
      </c>
      <c r="H2934" s="8">
        <v>1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1</v>
      </c>
      <c r="Q2934" s="8">
        <v>0</v>
      </c>
      <c r="R2934" s="8">
        <v>0</v>
      </c>
      <c r="S2934" s="8">
        <v>0</v>
      </c>
      <c r="T2934" s="8">
        <v>0</v>
      </c>
      <c r="U2934" s="5">
        <v>408050535</v>
      </c>
    </row>
    <row r="2935" spans="1:21" hidden="1" x14ac:dyDescent="0.25">
      <c r="A2935" s="8" t="s">
        <v>5018</v>
      </c>
      <c r="B2935" s="2" t="s">
        <v>3349</v>
      </c>
      <c r="C2935" s="2" t="s">
        <v>229</v>
      </c>
      <c r="D2935" s="2" t="s">
        <v>224</v>
      </c>
      <c r="E2935" s="2" t="s">
        <v>187</v>
      </c>
      <c r="F2935" s="8" t="s">
        <v>24</v>
      </c>
      <c r="G2935" s="8">
        <v>0</v>
      </c>
      <c r="H2935" s="8">
        <v>1</v>
      </c>
      <c r="I2935" s="8">
        <v>0</v>
      </c>
      <c r="J2935" s="8">
        <v>0</v>
      </c>
      <c r="K2935" s="8">
        <v>0</v>
      </c>
      <c r="L2935" s="8">
        <v>0</v>
      </c>
      <c r="M2935" s="8">
        <v>1</v>
      </c>
      <c r="N2935" s="8">
        <v>0</v>
      </c>
      <c r="O2935" s="8">
        <v>0</v>
      </c>
      <c r="P2935" s="8">
        <v>1</v>
      </c>
      <c r="Q2935" s="8">
        <v>0</v>
      </c>
      <c r="R2935" s="8">
        <v>0</v>
      </c>
      <c r="S2935" s="8">
        <v>0</v>
      </c>
      <c r="T2935" s="8">
        <v>0</v>
      </c>
      <c r="U2935" s="5">
        <v>408050543</v>
      </c>
    </row>
    <row r="2936" spans="1:21" hidden="1" x14ac:dyDescent="0.25">
      <c r="A2936" s="8" t="s">
        <v>5018</v>
      </c>
      <c r="B2936" s="2" t="s">
        <v>3350</v>
      </c>
      <c r="C2936" s="2" t="s">
        <v>229</v>
      </c>
      <c r="D2936" s="2" t="s">
        <v>224</v>
      </c>
      <c r="E2936" s="2" t="s">
        <v>187</v>
      </c>
      <c r="F2936" s="8" t="s">
        <v>24</v>
      </c>
      <c r="G2936" s="8">
        <v>0</v>
      </c>
      <c r="H2936" s="8">
        <v>1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1</v>
      </c>
      <c r="Q2936" s="8">
        <v>0</v>
      </c>
      <c r="R2936" s="8">
        <v>0</v>
      </c>
      <c r="S2936" s="8">
        <v>0</v>
      </c>
      <c r="T2936" s="8">
        <v>0</v>
      </c>
      <c r="U2936" s="5">
        <v>408050551</v>
      </c>
    </row>
    <row r="2937" spans="1:21" hidden="1" x14ac:dyDescent="0.25">
      <c r="A2937" s="8" t="s">
        <v>5018</v>
      </c>
      <c r="B2937" s="2" t="s">
        <v>3351</v>
      </c>
      <c r="C2937" s="2" t="s">
        <v>229</v>
      </c>
      <c r="D2937" s="2" t="s">
        <v>224</v>
      </c>
      <c r="E2937" s="2" t="s">
        <v>187</v>
      </c>
      <c r="F2937" s="8" t="s">
        <v>24</v>
      </c>
      <c r="G2937" s="8">
        <v>0</v>
      </c>
      <c r="H2937" s="8">
        <v>1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0</v>
      </c>
      <c r="O2937" s="8">
        <v>0</v>
      </c>
      <c r="P2937" s="8">
        <v>1</v>
      </c>
      <c r="Q2937" s="8">
        <v>0</v>
      </c>
      <c r="R2937" s="8">
        <v>0</v>
      </c>
      <c r="S2937" s="8">
        <v>0</v>
      </c>
      <c r="T2937" s="8">
        <v>0</v>
      </c>
      <c r="U2937" s="5">
        <v>408050560</v>
      </c>
    </row>
    <row r="2938" spans="1:21" hidden="1" x14ac:dyDescent="0.25">
      <c r="A2938" s="8" t="s">
        <v>5018</v>
      </c>
      <c r="B2938" s="2" t="s">
        <v>3352</v>
      </c>
      <c r="C2938" s="2" t="s">
        <v>229</v>
      </c>
      <c r="D2938" s="2" t="s">
        <v>224</v>
      </c>
      <c r="E2938" s="2" t="s">
        <v>187</v>
      </c>
      <c r="F2938" s="8" t="s">
        <v>24</v>
      </c>
      <c r="G2938" s="8">
        <v>0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5">
        <v>408050578</v>
      </c>
    </row>
    <row r="2939" spans="1:21" hidden="1" x14ac:dyDescent="0.25">
      <c r="A2939" s="8" t="s">
        <v>5018</v>
      </c>
      <c r="B2939" s="2" t="s">
        <v>3353</v>
      </c>
      <c r="C2939" s="2" t="s">
        <v>229</v>
      </c>
      <c r="D2939" s="2" t="s">
        <v>224</v>
      </c>
      <c r="E2939" s="2" t="s">
        <v>187</v>
      </c>
      <c r="F2939" s="8" t="s">
        <v>24</v>
      </c>
      <c r="G2939" s="8">
        <v>0</v>
      </c>
      <c r="H2939" s="8">
        <v>1</v>
      </c>
      <c r="I2939" s="8">
        <v>0</v>
      </c>
      <c r="J2939" s="8">
        <v>0</v>
      </c>
      <c r="K2939" s="8">
        <v>0</v>
      </c>
      <c r="L2939" s="8">
        <v>0</v>
      </c>
      <c r="M2939" s="8">
        <v>1</v>
      </c>
      <c r="N2939" s="8">
        <v>0</v>
      </c>
      <c r="O2939" s="8">
        <v>0</v>
      </c>
      <c r="P2939" s="8">
        <v>1</v>
      </c>
      <c r="Q2939" s="8">
        <v>0</v>
      </c>
      <c r="R2939" s="8">
        <v>0</v>
      </c>
      <c r="S2939" s="8">
        <v>0</v>
      </c>
      <c r="T2939" s="8">
        <v>0</v>
      </c>
      <c r="U2939" s="5">
        <v>408050586</v>
      </c>
    </row>
    <row r="2940" spans="1:21" hidden="1" x14ac:dyDescent="0.25">
      <c r="A2940" s="8" t="s">
        <v>5018</v>
      </c>
      <c r="B2940" s="2" t="s">
        <v>3354</v>
      </c>
      <c r="C2940" s="2" t="s">
        <v>229</v>
      </c>
      <c r="D2940" s="2" t="s">
        <v>224</v>
      </c>
      <c r="E2940" s="2" t="s">
        <v>187</v>
      </c>
      <c r="F2940" s="8" t="s">
        <v>24</v>
      </c>
      <c r="G2940" s="8">
        <v>0</v>
      </c>
      <c r="H2940" s="8">
        <v>1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5">
        <v>408050594</v>
      </c>
    </row>
    <row r="2941" spans="1:21" hidden="1" x14ac:dyDescent="0.25">
      <c r="A2941" s="8" t="s">
        <v>5018</v>
      </c>
      <c r="B2941" s="2" t="s">
        <v>3355</v>
      </c>
      <c r="C2941" s="2" t="s">
        <v>229</v>
      </c>
      <c r="D2941" s="2" t="s">
        <v>224</v>
      </c>
      <c r="E2941" s="2" t="s">
        <v>187</v>
      </c>
      <c r="F2941" s="8" t="s">
        <v>24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0</v>
      </c>
      <c r="P2941" s="8">
        <v>1</v>
      </c>
      <c r="Q2941" s="8">
        <v>0</v>
      </c>
      <c r="R2941" s="8">
        <v>0</v>
      </c>
      <c r="S2941" s="8">
        <v>0</v>
      </c>
      <c r="T2941" s="8">
        <v>0</v>
      </c>
      <c r="U2941" s="5">
        <v>408050608</v>
      </c>
    </row>
    <row r="2942" spans="1:21" hidden="1" x14ac:dyDescent="0.25">
      <c r="A2942" s="8" t="s">
        <v>5018</v>
      </c>
      <c r="B2942" s="2" t="s">
        <v>3356</v>
      </c>
      <c r="C2942" s="2" t="s">
        <v>229</v>
      </c>
      <c r="D2942" s="2" t="s">
        <v>224</v>
      </c>
      <c r="E2942" s="2" t="s">
        <v>187</v>
      </c>
      <c r="F2942" s="8" t="s">
        <v>24</v>
      </c>
      <c r="G2942" s="8">
        <v>0</v>
      </c>
      <c r="H2942" s="8">
        <v>1</v>
      </c>
      <c r="I2942" s="8">
        <v>0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1</v>
      </c>
      <c r="Q2942" s="8">
        <v>0</v>
      </c>
      <c r="R2942" s="8">
        <v>0</v>
      </c>
      <c r="S2942" s="8">
        <v>0</v>
      </c>
      <c r="T2942" s="8">
        <v>0</v>
      </c>
      <c r="U2942" s="5">
        <v>408050616</v>
      </c>
    </row>
    <row r="2943" spans="1:21" hidden="1" x14ac:dyDescent="0.25">
      <c r="A2943" s="8" t="s">
        <v>5018</v>
      </c>
      <c r="B2943" s="2" t="s">
        <v>3357</v>
      </c>
      <c r="C2943" s="2" t="s">
        <v>229</v>
      </c>
      <c r="D2943" s="2" t="s">
        <v>224</v>
      </c>
      <c r="E2943" s="2" t="s">
        <v>187</v>
      </c>
      <c r="F2943" s="8" t="s">
        <v>24</v>
      </c>
      <c r="G2943" s="8">
        <v>0</v>
      </c>
      <c r="H2943" s="8">
        <v>1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1</v>
      </c>
      <c r="Q2943" s="8">
        <v>0</v>
      </c>
      <c r="R2943" s="8">
        <v>0</v>
      </c>
      <c r="S2943" s="8">
        <v>0</v>
      </c>
      <c r="T2943" s="8">
        <v>0</v>
      </c>
      <c r="U2943" s="5">
        <v>408050624</v>
      </c>
    </row>
    <row r="2944" spans="1:21" hidden="1" x14ac:dyDescent="0.25">
      <c r="A2944" s="8" t="s">
        <v>5018</v>
      </c>
      <c r="B2944" s="2" t="s">
        <v>3358</v>
      </c>
      <c r="C2944" s="2" t="s">
        <v>229</v>
      </c>
      <c r="D2944" s="2" t="s">
        <v>224</v>
      </c>
      <c r="E2944" s="2" t="s">
        <v>187</v>
      </c>
      <c r="F2944" s="8" t="s">
        <v>24</v>
      </c>
      <c r="G2944" s="8">
        <v>0</v>
      </c>
      <c r="H2944" s="8">
        <v>1</v>
      </c>
      <c r="I2944" s="8">
        <v>0</v>
      </c>
      <c r="J2944" s="8">
        <v>0</v>
      </c>
      <c r="K2944" s="8">
        <v>0</v>
      </c>
      <c r="L2944" s="8">
        <v>0</v>
      </c>
      <c r="M2944" s="8">
        <v>1</v>
      </c>
      <c r="N2944" s="8">
        <v>0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5">
        <v>408050632</v>
      </c>
    </row>
    <row r="2945" spans="1:21" hidden="1" x14ac:dyDescent="0.25">
      <c r="A2945" s="8" t="s">
        <v>5018</v>
      </c>
      <c r="B2945" s="2" t="s">
        <v>3359</v>
      </c>
      <c r="C2945" s="2" t="s">
        <v>229</v>
      </c>
      <c r="D2945" s="2" t="s">
        <v>224</v>
      </c>
      <c r="E2945" s="2" t="s">
        <v>187</v>
      </c>
      <c r="F2945" s="8" t="s">
        <v>24</v>
      </c>
      <c r="G2945" s="8">
        <v>0</v>
      </c>
      <c r="H2945" s="8">
        <v>1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1</v>
      </c>
      <c r="Q2945" s="8">
        <v>0</v>
      </c>
      <c r="R2945" s="8">
        <v>0</v>
      </c>
      <c r="S2945" s="8">
        <v>0</v>
      </c>
      <c r="T2945" s="8">
        <v>0</v>
      </c>
      <c r="U2945" s="5">
        <v>408050640</v>
      </c>
    </row>
    <row r="2946" spans="1:21" hidden="1" x14ac:dyDescent="0.25">
      <c r="A2946" s="8" t="s">
        <v>5018</v>
      </c>
      <c r="B2946" s="2" t="s">
        <v>3360</v>
      </c>
      <c r="C2946" s="2" t="s">
        <v>229</v>
      </c>
      <c r="D2946" s="2" t="s">
        <v>224</v>
      </c>
      <c r="E2946" s="2" t="s">
        <v>187</v>
      </c>
      <c r="F2946" s="8" t="s">
        <v>24</v>
      </c>
      <c r="G2946" s="8">
        <v>0</v>
      </c>
      <c r="H2946" s="8">
        <v>1</v>
      </c>
      <c r="I2946" s="8">
        <v>1</v>
      </c>
      <c r="J2946" s="8">
        <v>0</v>
      </c>
      <c r="K2946" s="8">
        <v>0</v>
      </c>
      <c r="L2946" s="8">
        <v>0</v>
      </c>
      <c r="M2946" s="8">
        <v>1</v>
      </c>
      <c r="N2946" s="8">
        <v>0</v>
      </c>
      <c r="O2946" s="8">
        <v>0</v>
      </c>
      <c r="P2946" s="8">
        <v>1</v>
      </c>
      <c r="Q2946" s="8">
        <v>0</v>
      </c>
      <c r="R2946" s="8">
        <v>0</v>
      </c>
      <c r="S2946" s="8">
        <v>0</v>
      </c>
      <c r="T2946" s="8">
        <v>0</v>
      </c>
      <c r="U2946" s="5">
        <v>408050659</v>
      </c>
    </row>
    <row r="2947" spans="1:21" hidden="1" x14ac:dyDescent="0.25">
      <c r="A2947" s="8" t="s">
        <v>5018</v>
      </c>
      <c r="B2947" s="2" t="s">
        <v>3361</v>
      </c>
      <c r="C2947" s="2" t="s">
        <v>229</v>
      </c>
      <c r="D2947" s="2" t="s">
        <v>224</v>
      </c>
      <c r="E2947" s="2" t="s">
        <v>187</v>
      </c>
      <c r="F2947" s="8" t="s">
        <v>24</v>
      </c>
      <c r="G2947" s="8">
        <v>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1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5">
        <v>408050667</v>
      </c>
    </row>
    <row r="2948" spans="1:21" hidden="1" x14ac:dyDescent="0.25">
      <c r="A2948" s="8" t="s">
        <v>5018</v>
      </c>
      <c r="B2948" s="2" t="s">
        <v>3362</v>
      </c>
      <c r="C2948" s="2" t="s">
        <v>229</v>
      </c>
      <c r="D2948" s="2" t="s">
        <v>224</v>
      </c>
      <c r="E2948" s="2" t="s">
        <v>187</v>
      </c>
      <c r="F2948" s="8" t="s">
        <v>24</v>
      </c>
      <c r="G2948" s="8">
        <v>0</v>
      </c>
      <c r="H2948" s="8">
        <v>1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0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5">
        <v>408050675</v>
      </c>
    </row>
    <row r="2949" spans="1:21" hidden="1" x14ac:dyDescent="0.25">
      <c r="A2949" s="8" t="s">
        <v>5018</v>
      </c>
      <c r="B2949" s="2" t="s">
        <v>3363</v>
      </c>
      <c r="C2949" s="2" t="s">
        <v>229</v>
      </c>
      <c r="D2949" s="2" t="s">
        <v>224</v>
      </c>
      <c r="E2949" s="2" t="s">
        <v>187</v>
      </c>
      <c r="F2949" s="8" t="s">
        <v>24</v>
      </c>
      <c r="G2949" s="8">
        <v>0</v>
      </c>
      <c r="H2949" s="8">
        <v>1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0</v>
      </c>
      <c r="O2949" s="8">
        <v>0</v>
      </c>
      <c r="P2949" s="8">
        <v>1</v>
      </c>
      <c r="Q2949" s="8">
        <v>0</v>
      </c>
      <c r="R2949" s="8">
        <v>0</v>
      </c>
      <c r="S2949" s="8">
        <v>0</v>
      </c>
      <c r="T2949" s="8">
        <v>0</v>
      </c>
      <c r="U2949" s="5">
        <v>408050683</v>
      </c>
    </row>
    <row r="2950" spans="1:21" hidden="1" x14ac:dyDescent="0.25">
      <c r="A2950" s="8" t="s">
        <v>5018</v>
      </c>
      <c r="B2950" s="2" t="s">
        <v>3364</v>
      </c>
      <c r="C2950" s="2" t="s">
        <v>229</v>
      </c>
      <c r="D2950" s="2" t="s">
        <v>224</v>
      </c>
      <c r="E2950" s="2" t="s">
        <v>187</v>
      </c>
      <c r="F2950" s="8" t="s">
        <v>24</v>
      </c>
      <c r="G2950" s="8">
        <v>0</v>
      </c>
      <c r="H2950" s="8">
        <v>1</v>
      </c>
      <c r="I2950" s="8">
        <v>1</v>
      </c>
      <c r="J2950" s="8">
        <v>0</v>
      </c>
      <c r="K2950" s="8">
        <v>0</v>
      </c>
      <c r="L2950" s="8">
        <v>0</v>
      </c>
      <c r="M2950" s="8">
        <v>1</v>
      </c>
      <c r="N2950" s="8">
        <v>0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  <c r="T2950" s="8">
        <v>0</v>
      </c>
      <c r="U2950" s="5">
        <v>408050691</v>
      </c>
    </row>
    <row r="2951" spans="1:21" hidden="1" x14ac:dyDescent="0.25">
      <c r="A2951" s="8" t="s">
        <v>5018</v>
      </c>
      <c r="B2951" s="2" t="s">
        <v>3365</v>
      </c>
      <c r="C2951" s="2" t="s">
        <v>229</v>
      </c>
      <c r="D2951" s="2" t="s">
        <v>224</v>
      </c>
      <c r="E2951" s="2" t="s">
        <v>187</v>
      </c>
      <c r="F2951" s="8" t="s">
        <v>24</v>
      </c>
      <c r="G2951" s="8">
        <v>0</v>
      </c>
      <c r="H2951" s="8">
        <v>1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0</v>
      </c>
      <c r="P2951" s="8">
        <v>1</v>
      </c>
      <c r="Q2951" s="8">
        <v>0</v>
      </c>
      <c r="R2951" s="8">
        <v>0</v>
      </c>
      <c r="S2951" s="8">
        <v>0</v>
      </c>
      <c r="T2951" s="8">
        <v>0</v>
      </c>
      <c r="U2951" s="5">
        <v>408050705</v>
      </c>
    </row>
    <row r="2952" spans="1:21" hidden="1" x14ac:dyDescent="0.25">
      <c r="A2952" s="8" t="s">
        <v>5018</v>
      </c>
      <c r="B2952" s="2" t="s">
        <v>3366</v>
      </c>
      <c r="C2952" s="2" t="s">
        <v>229</v>
      </c>
      <c r="D2952" s="2" t="s">
        <v>224</v>
      </c>
      <c r="E2952" s="2" t="s">
        <v>187</v>
      </c>
      <c r="F2952" s="8" t="s">
        <v>24</v>
      </c>
      <c r="G2952" s="8">
        <v>0</v>
      </c>
      <c r="H2952" s="8">
        <v>1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0</v>
      </c>
      <c r="U2952" s="5">
        <v>408050713</v>
      </c>
    </row>
    <row r="2953" spans="1:21" hidden="1" x14ac:dyDescent="0.25">
      <c r="A2953" s="8" t="s">
        <v>5018</v>
      </c>
      <c r="B2953" s="2" t="s">
        <v>3367</v>
      </c>
      <c r="C2953" s="2" t="s">
        <v>229</v>
      </c>
      <c r="D2953" s="2" t="s">
        <v>224</v>
      </c>
      <c r="E2953" s="2" t="s">
        <v>187</v>
      </c>
      <c r="F2953" s="8" t="s">
        <v>24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0</v>
      </c>
      <c r="R2953" s="8">
        <v>0</v>
      </c>
      <c r="S2953" s="8">
        <v>0</v>
      </c>
      <c r="T2953" s="8">
        <v>0</v>
      </c>
      <c r="U2953" s="5">
        <v>408050721</v>
      </c>
    </row>
    <row r="2954" spans="1:21" hidden="1" x14ac:dyDescent="0.25">
      <c r="A2954" s="8" t="s">
        <v>5018</v>
      </c>
      <c r="B2954" s="2" t="s">
        <v>3368</v>
      </c>
      <c r="C2954" s="2" t="s">
        <v>229</v>
      </c>
      <c r="D2954" s="2" t="s">
        <v>224</v>
      </c>
      <c r="E2954" s="2" t="s">
        <v>187</v>
      </c>
      <c r="F2954" s="8" t="s">
        <v>24</v>
      </c>
      <c r="G2954" s="8">
        <v>0</v>
      </c>
      <c r="H2954" s="8">
        <v>1</v>
      </c>
      <c r="I2954" s="8">
        <v>1</v>
      </c>
      <c r="J2954" s="8">
        <v>0</v>
      </c>
      <c r="K2954" s="8">
        <v>0</v>
      </c>
      <c r="L2954" s="8">
        <v>0</v>
      </c>
      <c r="M2954" s="8">
        <v>1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5">
        <v>408050730</v>
      </c>
    </row>
    <row r="2955" spans="1:21" hidden="1" x14ac:dyDescent="0.25">
      <c r="A2955" s="8" t="s">
        <v>5018</v>
      </c>
      <c r="B2955" s="2" t="s">
        <v>3369</v>
      </c>
      <c r="C2955" s="2" t="s">
        <v>229</v>
      </c>
      <c r="D2955" s="2" t="s">
        <v>224</v>
      </c>
      <c r="E2955" s="2" t="s">
        <v>187</v>
      </c>
      <c r="F2955" s="8" t="s">
        <v>24</v>
      </c>
      <c r="G2955" s="8">
        <v>0</v>
      </c>
      <c r="H2955" s="8">
        <v>1</v>
      </c>
      <c r="I2955" s="8">
        <v>1</v>
      </c>
      <c r="J2955" s="8">
        <v>0</v>
      </c>
      <c r="K2955" s="8">
        <v>0</v>
      </c>
      <c r="L2955" s="8">
        <v>0</v>
      </c>
      <c r="M2955" s="8">
        <v>1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8">
        <v>0</v>
      </c>
      <c r="T2955" s="8">
        <v>0</v>
      </c>
      <c r="U2955" s="5">
        <v>408050748</v>
      </c>
    </row>
    <row r="2956" spans="1:21" hidden="1" x14ac:dyDescent="0.25">
      <c r="A2956" s="8" t="s">
        <v>5018</v>
      </c>
      <c r="B2956" s="2" t="s">
        <v>3370</v>
      </c>
      <c r="C2956" s="2" t="s">
        <v>229</v>
      </c>
      <c r="D2956" s="2" t="s">
        <v>224</v>
      </c>
      <c r="E2956" s="2" t="s">
        <v>187</v>
      </c>
      <c r="F2956" s="8" t="s">
        <v>36</v>
      </c>
      <c r="G2956" s="8">
        <v>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0</v>
      </c>
      <c r="T2956" s="8">
        <v>0</v>
      </c>
      <c r="U2956" s="5">
        <v>408050756</v>
      </c>
    </row>
    <row r="2957" spans="1:21" hidden="1" x14ac:dyDescent="0.25">
      <c r="A2957" s="8" t="s">
        <v>5018</v>
      </c>
      <c r="B2957" s="2" t="s">
        <v>3371</v>
      </c>
      <c r="C2957" s="2" t="s">
        <v>229</v>
      </c>
      <c r="D2957" s="2" t="s">
        <v>224</v>
      </c>
      <c r="E2957" s="2" t="s">
        <v>187</v>
      </c>
      <c r="F2957" s="8" t="s">
        <v>24</v>
      </c>
      <c r="G2957" s="8">
        <v>0</v>
      </c>
      <c r="H2957" s="8">
        <v>1</v>
      </c>
      <c r="I2957" s="8">
        <v>1</v>
      </c>
      <c r="J2957" s="8">
        <v>0</v>
      </c>
      <c r="K2957" s="8">
        <v>0</v>
      </c>
      <c r="L2957" s="8">
        <v>0</v>
      </c>
      <c r="M2957" s="8">
        <v>1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8">
        <v>0</v>
      </c>
      <c r="T2957" s="8">
        <v>0</v>
      </c>
      <c r="U2957" s="5">
        <v>408050764</v>
      </c>
    </row>
    <row r="2958" spans="1:21" hidden="1" x14ac:dyDescent="0.25">
      <c r="A2958" s="8" t="s">
        <v>5018</v>
      </c>
      <c r="B2958" s="2" t="s">
        <v>3372</v>
      </c>
      <c r="C2958" s="2" t="s">
        <v>229</v>
      </c>
      <c r="D2958" s="2" t="s">
        <v>224</v>
      </c>
      <c r="E2958" s="2" t="s">
        <v>187</v>
      </c>
      <c r="F2958" s="8" t="s">
        <v>36</v>
      </c>
      <c r="G2958" s="8">
        <v>0</v>
      </c>
      <c r="H2958" s="8">
        <v>1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0</v>
      </c>
      <c r="T2958" s="8">
        <v>0</v>
      </c>
      <c r="U2958" s="5">
        <v>408050772</v>
      </c>
    </row>
    <row r="2959" spans="1:21" hidden="1" x14ac:dyDescent="0.25">
      <c r="A2959" s="8" t="s">
        <v>5018</v>
      </c>
      <c r="B2959" s="2" t="s">
        <v>3373</v>
      </c>
      <c r="C2959" s="2" t="s">
        <v>229</v>
      </c>
      <c r="D2959" s="2" t="s">
        <v>224</v>
      </c>
      <c r="E2959" s="2" t="s">
        <v>187</v>
      </c>
      <c r="F2959" s="8" t="s">
        <v>24</v>
      </c>
      <c r="G2959" s="8">
        <v>0</v>
      </c>
      <c r="H2959" s="8">
        <v>1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1</v>
      </c>
      <c r="Q2959" s="8">
        <v>0</v>
      </c>
      <c r="R2959" s="8">
        <v>0</v>
      </c>
      <c r="S2959" s="8">
        <v>0</v>
      </c>
      <c r="T2959" s="8">
        <v>0</v>
      </c>
      <c r="U2959" s="5">
        <v>408050780</v>
      </c>
    </row>
    <row r="2960" spans="1:21" hidden="1" x14ac:dyDescent="0.25">
      <c r="A2960" s="8" t="s">
        <v>5018</v>
      </c>
      <c r="B2960" s="2" t="s">
        <v>3374</v>
      </c>
      <c r="C2960" s="2" t="s">
        <v>229</v>
      </c>
      <c r="D2960" s="2" t="s">
        <v>224</v>
      </c>
      <c r="E2960" s="2" t="s">
        <v>187</v>
      </c>
      <c r="F2960" s="8" t="s">
        <v>24</v>
      </c>
      <c r="G2960" s="8">
        <v>0</v>
      </c>
      <c r="H2960" s="8">
        <v>1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5">
        <v>408050799</v>
      </c>
    </row>
    <row r="2961" spans="1:21" hidden="1" x14ac:dyDescent="0.25">
      <c r="A2961" s="8" t="s">
        <v>5018</v>
      </c>
      <c r="B2961" s="2" t="s">
        <v>3375</v>
      </c>
      <c r="C2961" s="2" t="s">
        <v>229</v>
      </c>
      <c r="D2961" s="2" t="s">
        <v>224</v>
      </c>
      <c r="E2961" s="2" t="s">
        <v>187</v>
      </c>
      <c r="F2961" s="8" t="s">
        <v>24</v>
      </c>
      <c r="G2961" s="8">
        <v>0</v>
      </c>
      <c r="H2961" s="8">
        <v>1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5">
        <v>408050802</v>
      </c>
    </row>
    <row r="2962" spans="1:21" hidden="1" x14ac:dyDescent="0.25">
      <c r="A2962" s="8" t="s">
        <v>5018</v>
      </c>
      <c r="B2962" s="2" t="s">
        <v>3376</v>
      </c>
      <c r="C2962" s="2" t="s">
        <v>229</v>
      </c>
      <c r="D2962" s="2" t="s">
        <v>224</v>
      </c>
      <c r="E2962" s="2" t="s">
        <v>187</v>
      </c>
      <c r="F2962" s="8" t="s">
        <v>24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5">
        <v>408050810</v>
      </c>
    </row>
    <row r="2963" spans="1:21" hidden="1" x14ac:dyDescent="0.25">
      <c r="A2963" s="8" t="s">
        <v>5018</v>
      </c>
      <c r="B2963" s="2" t="s">
        <v>3377</v>
      </c>
      <c r="C2963" s="2" t="s">
        <v>229</v>
      </c>
      <c r="D2963" s="2" t="s">
        <v>224</v>
      </c>
      <c r="E2963" s="2" t="s">
        <v>187</v>
      </c>
      <c r="F2963" s="8" t="s">
        <v>24</v>
      </c>
      <c r="G2963" s="8">
        <v>0</v>
      </c>
      <c r="H2963" s="8">
        <v>1</v>
      </c>
      <c r="I2963" s="8">
        <v>1</v>
      </c>
      <c r="J2963" s="8">
        <v>0</v>
      </c>
      <c r="K2963" s="8">
        <v>0</v>
      </c>
      <c r="L2963" s="8">
        <v>0</v>
      </c>
      <c r="M2963" s="8">
        <v>1</v>
      </c>
      <c r="N2963" s="8">
        <v>0</v>
      </c>
      <c r="O2963" s="8">
        <v>0</v>
      </c>
      <c r="P2963" s="8">
        <v>1</v>
      </c>
      <c r="Q2963" s="8">
        <v>0</v>
      </c>
      <c r="R2963" s="8">
        <v>0</v>
      </c>
      <c r="S2963" s="8">
        <v>0</v>
      </c>
      <c r="T2963" s="8">
        <v>0</v>
      </c>
      <c r="U2963" s="5">
        <v>408050829</v>
      </c>
    </row>
    <row r="2964" spans="1:21" hidden="1" x14ac:dyDescent="0.25">
      <c r="A2964" s="8" t="s">
        <v>5018</v>
      </c>
      <c r="B2964" s="2" t="s">
        <v>3378</v>
      </c>
      <c r="C2964" s="2" t="s">
        <v>229</v>
      </c>
      <c r="D2964" s="2" t="s">
        <v>224</v>
      </c>
      <c r="E2964" s="2" t="s">
        <v>187</v>
      </c>
      <c r="F2964" s="8" t="s">
        <v>24</v>
      </c>
      <c r="G2964" s="8">
        <v>0</v>
      </c>
      <c r="H2964" s="8">
        <v>1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0</v>
      </c>
      <c r="U2964" s="5">
        <v>408050837</v>
      </c>
    </row>
    <row r="2965" spans="1:21" hidden="1" x14ac:dyDescent="0.25">
      <c r="A2965" s="8" t="s">
        <v>5018</v>
      </c>
      <c r="B2965" s="2" t="s">
        <v>3379</v>
      </c>
      <c r="C2965" s="2" t="s">
        <v>229</v>
      </c>
      <c r="D2965" s="2" t="s">
        <v>224</v>
      </c>
      <c r="E2965" s="2" t="s">
        <v>187</v>
      </c>
      <c r="F2965" s="8" t="s">
        <v>24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0</v>
      </c>
      <c r="M2965" s="8">
        <v>1</v>
      </c>
      <c r="N2965" s="8">
        <v>0</v>
      </c>
      <c r="O2965" s="8">
        <v>0</v>
      </c>
      <c r="P2965" s="8">
        <v>1</v>
      </c>
      <c r="Q2965" s="8">
        <v>0</v>
      </c>
      <c r="R2965" s="8">
        <v>0</v>
      </c>
      <c r="S2965" s="8">
        <v>0</v>
      </c>
      <c r="T2965" s="8">
        <v>0</v>
      </c>
      <c r="U2965" s="5">
        <v>408050845</v>
      </c>
    </row>
    <row r="2966" spans="1:21" hidden="1" x14ac:dyDescent="0.25">
      <c r="A2966" s="8" t="s">
        <v>5018</v>
      </c>
      <c r="B2966" s="2" t="s">
        <v>3380</v>
      </c>
      <c r="C2966" s="2" t="s">
        <v>229</v>
      </c>
      <c r="D2966" s="2" t="s">
        <v>224</v>
      </c>
      <c r="E2966" s="2" t="s">
        <v>187</v>
      </c>
      <c r="F2966" s="8" t="s">
        <v>36</v>
      </c>
      <c r="G2966" s="8">
        <v>0</v>
      </c>
      <c r="H2966" s="8">
        <v>1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0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5">
        <v>408050853</v>
      </c>
    </row>
    <row r="2967" spans="1:21" hidden="1" x14ac:dyDescent="0.25">
      <c r="A2967" s="8" t="s">
        <v>5018</v>
      </c>
      <c r="B2967" s="2" t="s">
        <v>3381</v>
      </c>
      <c r="C2967" s="2" t="s">
        <v>229</v>
      </c>
      <c r="D2967" s="2" t="s">
        <v>224</v>
      </c>
      <c r="E2967" s="2" t="s">
        <v>187</v>
      </c>
      <c r="F2967" s="8" t="s">
        <v>24</v>
      </c>
      <c r="G2967" s="8">
        <v>0</v>
      </c>
      <c r="H2967" s="8">
        <v>1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5">
        <v>408050861</v>
      </c>
    </row>
    <row r="2968" spans="1:21" hidden="1" x14ac:dyDescent="0.25">
      <c r="A2968" s="8" t="s">
        <v>5018</v>
      </c>
      <c r="B2968" s="2" t="s">
        <v>3382</v>
      </c>
      <c r="C2968" s="2" t="s">
        <v>229</v>
      </c>
      <c r="D2968" s="2" t="s">
        <v>224</v>
      </c>
      <c r="E2968" s="2" t="s">
        <v>187</v>
      </c>
      <c r="F2968" s="8" t="s">
        <v>24</v>
      </c>
      <c r="G2968" s="8">
        <v>0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1</v>
      </c>
      <c r="N2968" s="8">
        <v>0</v>
      </c>
      <c r="O2968" s="8">
        <v>0</v>
      </c>
      <c r="P2968" s="8">
        <v>1</v>
      </c>
      <c r="Q2968" s="8">
        <v>0</v>
      </c>
      <c r="R2968" s="8">
        <v>0</v>
      </c>
      <c r="S2968" s="8">
        <v>0</v>
      </c>
      <c r="T2968" s="8">
        <v>0</v>
      </c>
      <c r="U2968" s="5">
        <v>408050870</v>
      </c>
    </row>
    <row r="2969" spans="1:21" hidden="1" x14ac:dyDescent="0.25">
      <c r="A2969" s="8" t="s">
        <v>5018</v>
      </c>
      <c r="B2969" s="2" t="s">
        <v>3383</v>
      </c>
      <c r="C2969" s="2" t="s">
        <v>229</v>
      </c>
      <c r="D2969" s="2" t="s">
        <v>224</v>
      </c>
      <c r="E2969" s="2" t="s">
        <v>187</v>
      </c>
      <c r="F2969" s="8" t="s">
        <v>24</v>
      </c>
      <c r="G2969" s="8">
        <v>0</v>
      </c>
      <c r="H2969" s="8">
        <v>1</v>
      </c>
      <c r="I2969" s="8">
        <v>1</v>
      </c>
      <c r="J2969" s="8">
        <v>0</v>
      </c>
      <c r="K2969" s="8">
        <v>0</v>
      </c>
      <c r="L2969" s="8">
        <v>0</v>
      </c>
      <c r="M2969" s="8">
        <v>1</v>
      </c>
      <c r="N2969" s="8">
        <v>0</v>
      </c>
      <c r="O2969" s="8">
        <v>0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5">
        <v>408050888</v>
      </c>
    </row>
    <row r="2970" spans="1:21" hidden="1" x14ac:dyDescent="0.25">
      <c r="A2970" s="8" t="s">
        <v>5018</v>
      </c>
      <c r="B2970" s="2" t="s">
        <v>3384</v>
      </c>
      <c r="C2970" s="2" t="s">
        <v>229</v>
      </c>
      <c r="D2970" s="2" t="s">
        <v>224</v>
      </c>
      <c r="E2970" s="2" t="s">
        <v>187</v>
      </c>
      <c r="F2970" s="8" t="s">
        <v>24</v>
      </c>
      <c r="G2970" s="8">
        <v>0</v>
      </c>
      <c r="H2970" s="8">
        <v>1</v>
      </c>
      <c r="I2970" s="8">
        <v>1</v>
      </c>
      <c r="J2970" s="8">
        <v>0</v>
      </c>
      <c r="K2970" s="8">
        <v>0</v>
      </c>
      <c r="L2970" s="8">
        <v>0</v>
      </c>
      <c r="M2970" s="8">
        <v>1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0</v>
      </c>
      <c r="U2970" s="5">
        <v>408050896</v>
      </c>
    </row>
    <row r="2971" spans="1:21" hidden="1" x14ac:dyDescent="0.25">
      <c r="A2971" s="8" t="s">
        <v>5018</v>
      </c>
      <c r="B2971" s="2" t="s">
        <v>3385</v>
      </c>
      <c r="C2971" s="2" t="s">
        <v>229</v>
      </c>
      <c r="D2971" s="2" t="s">
        <v>224</v>
      </c>
      <c r="E2971" s="2" t="s">
        <v>187</v>
      </c>
      <c r="F2971" s="8" t="s">
        <v>24</v>
      </c>
      <c r="G2971" s="8">
        <v>0</v>
      </c>
      <c r="H2971" s="8">
        <v>1</v>
      </c>
      <c r="I2971" s="8">
        <v>1</v>
      </c>
      <c r="J2971" s="8">
        <v>0</v>
      </c>
      <c r="K2971" s="8">
        <v>0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5">
        <v>408050900</v>
      </c>
    </row>
    <row r="2972" spans="1:21" hidden="1" x14ac:dyDescent="0.25">
      <c r="A2972" s="8" t="s">
        <v>5018</v>
      </c>
      <c r="B2972" s="2" t="s">
        <v>3386</v>
      </c>
      <c r="C2972" s="2" t="s">
        <v>229</v>
      </c>
      <c r="D2972" s="2" t="s">
        <v>224</v>
      </c>
      <c r="E2972" s="2" t="s">
        <v>187</v>
      </c>
      <c r="F2972" s="8" t="s">
        <v>24</v>
      </c>
      <c r="G2972" s="8">
        <v>0</v>
      </c>
      <c r="H2972" s="8">
        <v>1</v>
      </c>
      <c r="I2972" s="8">
        <v>1</v>
      </c>
      <c r="J2972" s="8">
        <v>0</v>
      </c>
      <c r="K2972" s="8">
        <v>0</v>
      </c>
      <c r="L2972" s="8">
        <v>0</v>
      </c>
      <c r="M2972" s="8">
        <v>1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0</v>
      </c>
      <c r="U2972" s="5">
        <v>408050918</v>
      </c>
    </row>
    <row r="2973" spans="1:21" hidden="1" x14ac:dyDescent="0.25">
      <c r="A2973" s="8" t="s">
        <v>5018</v>
      </c>
      <c r="B2973" s="2" t="s">
        <v>3387</v>
      </c>
      <c r="C2973" s="2" t="s">
        <v>229</v>
      </c>
      <c r="D2973" s="2" t="s">
        <v>224</v>
      </c>
      <c r="E2973" s="2" t="s">
        <v>187</v>
      </c>
      <c r="F2973" s="8" t="s">
        <v>24</v>
      </c>
      <c r="G2973" s="8">
        <v>0</v>
      </c>
      <c r="H2973" s="8">
        <v>1</v>
      </c>
      <c r="I2973" s="8">
        <v>1</v>
      </c>
      <c r="J2973" s="8">
        <v>0</v>
      </c>
      <c r="K2973" s="8">
        <v>0</v>
      </c>
      <c r="L2973" s="8">
        <v>0</v>
      </c>
      <c r="M2973" s="8">
        <v>1</v>
      </c>
      <c r="N2973" s="8">
        <v>0</v>
      </c>
      <c r="O2973" s="8">
        <v>0</v>
      </c>
      <c r="P2973" s="8">
        <v>1</v>
      </c>
      <c r="Q2973" s="8">
        <v>0</v>
      </c>
      <c r="R2973" s="8">
        <v>0</v>
      </c>
      <c r="S2973" s="8">
        <v>0</v>
      </c>
      <c r="T2973" s="8">
        <v>0</v>
      </c>
      <c r="U2973" s="5">
        <v>408050926</v>
      </c>
    </row>
    <row r="2974" spans="1:21" hidden="1" x14ac:dyDescent="0.25">
      <c r="A2974" s="8" t="s">
        <v>5018</v>
      </c>
      <c r="B2974" s="2" t="s">
        <v>3388</v>
      </c>
      <c r="C2974" s="2" t="s">
        <v>230</v>
      </c>
      <c r="D2974" s="2" t="s">
        <v>224</v>
      </c>
      <c r="E2974" s="2" t="s">
        <v>187</v>
      </c>
      <c r="F2974" s="8" t="s">
        <v>24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>
        <v>1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0</v>
      </c>
      <c r="U2974" s="5">
        <v>408060018</v>
      </c>
    </row>
    <row r="2975" spans="1:21" hidden="1" x14ac:dyDescent="0.25">
      <c r="A2975" s="8" t="s">
        <v>5018</v>
      </c>
      <c r="B2975" s="2" t="s">
        <v>3389</v>
      </c>
      <c r="C2975" s="2" t="s">
        <v>230</v>
      </c>
      <c r="D2975" s="2" t="s">
        <v>224</v>
      </c>
      <c r="E2975" s="2" t="s">
        <v>187</v>
      </c>
      <c r="F2975" s="8" t="s">
        <v>36</v>
      </c>
      <c r="G2975" s="8">
        <v>0</v>
      </c>
      <c r="H2975" s="8">
        <v>1</v>
      </c>
      <c r="I2975" s="8">
        <v>0</v>
      </c>
      <c r="J2975" s="8">
        <v>0</v>
      </c>
      <c r="K2975" s="8">
        <v>0</v>
      </c>
      <c r="L2975" s="8">
        <v>0</v>
      </c>
      <c r="M2975" s="8">
        <v>1</v>
      </c>
      <c r="N2975" s="8">
        <v>0</v>
      </c>
      <c r="O2975" s="8">
        <v>0</v>
      </c>
      <c r="P2975" s="8">
        <v>1</v>
      </c>
      <c r="Q2975" s="8">
        <v>0</v>
      </c>
      <c r="R2975" s="8">
        <v>0</v>
      </c>
      <c r="S2975" s="8">
        <v>0</v>
      </c>
      <c r="T2975" s="8">
        <v>0</v>
      </c>
      <c r="U2975" s="5">
        <v>408060026</v>
      </c>
    </row>
    <row r="2976" spans="1:21" hidden="1" x14ac:dyDescent="0.25">
      <c r="A2976" s="8" t="s">
        <v>5018</v>
      </c>
      <c r="B2976" s="2" t="s">
        <v>3390</v>
      </c>
      <c r="C2976" s="2" t="s">
        <v>230</v>
      </c>
      <c r="D2976" s="2" t="s">
        <v>224</v>
      </c>
      <c r="E2976" s="2" t="s">
        <v>187</v>
      </c>
      <c r="F2976" s="8" t="s">
        <v>36</v>
      </c>
      <c r="G2976" s="8">
        <v>0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5">
        <v>408060034</v>
      </c>
    </row>
    <row r="2977" spans="1:21" hidden="1" x14ac:dyDescent="0.25">
      <c r="A2977" s="8" t="s">
        <v>5018</v>
      </c>
      <c r="B2977" s="2" t="s">
        <v>3391</v>
      </c>
      <c r="C2977" s="2" t="s">
        <v>230</v>
      </c>
      <c r="D2977" s="2" t="s">
        <v>224</v>
      </c>
      <c r="E2977" s="2" t="s">
        <v>187</v>
      </c>
      <c r="F2977" s="8" t="s">
        <v>24</v>
      </c>
      <c r="G2977" s="8">
        <v>1</v>
      </c>
      <c r="H2977" s="8">
        <v>1</v>
      </c>
      <c r="I2977" s="8">
        <v>1</v>
      </c>
      <c r="J2977" s="8">
        <v>0</v>
      </c>
      <c r="K2977" s="8">
        <v>1</v>
      </c>
      <c r="L2977" s="8">
        <v>1</v>
      </c>
      <c r="M2977" s="8">
        <v>1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0</v>
      </c>
      <c r="U2977" s="5">
        <v>408060042</v>
      </c>
    </row>
    <row r="2978" spans="1:21" hidden="1" x14ac:dyDescent="0.25">
      <c r="A2978" s="8" t="s">
        <v>5018</v>
      </c>
      <c r="B2978" s="2" t="s">
        <v>3392</v>
      </c>
      <c r="C2978" s="2" t="s">
        <v>230</v>
      </c>
      <c r="D2978" s="2" t="s">
        <v>224</v>
      </c>
      <c r="E2978" s="2" t="s">
        <v>187</v>
      </c>
      <c r="F2978" s="8" t="s">
        <v>24</v>
      </c>
      <c r="G2978" s="8">
        <v>0</v>
      </c>
      <c r="H2978" s="8">
        <v>1</v>
      </c>
      <c r="I2978" s="8">
        <v>1</v>
      </c>
      <c r="J2978" s="8">
        <v>0</v>
      </c>
      <c r="K2978" s="8">
        <v>0</v>
      </c>
      <c r="L2978" s="8">
        <v>0</v>
      </c>
      <c r="M2978" s="8">
        <v>1</v>
      </c>
      <c r="N2978" s="8">
        <v>0</v>
      </c>
      <c r="O2978" s="8">
        <v>0</v>
      </c>
      <c r="P2978" s="8">
        <v>1</v>
      </c>
      <c r="Q2978" s="8">
        <v>0</v>
      </c>
      <c r="R2978" s="8">
        <v>0</v>
      </c>
      <c r="S2978" s="8">
        <v>0</v>
      </c>
      <c r="T2978" s="8">
        <v>0</v>
      </c>
      <c r="U2978" s="5">
        <v>408060050</v>
      </c>
    </row>
    <row r="2979" spans="1:21" hidden="1" x14ac:dyDescent="0.25">
      <c r="A2979" s="8" t="s">
        <v>5018</v>
      </c>
      <c r="B2979" s="2" t="s">
        <v>3393</v>
      </c>
      <c r="C2979" s="2" t="s">
        <v>230</v>
      </c>
      <c r="D2979" s="2" t="s">
        <v>224</v>
      </c>
      <c r="E2979" s="2" t="s">
        <v>187</v>
      </c>
      <c r="F2979" s="8" t="s">
        <v>24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1</v>
      </c>
      <c r="Q2979" s="8">
        <v>0</v>
      </c>
      <c r="R2979" s="8">
        <v>0</v>
      </c>
      <c r="S2979" s="8">
        <v>0</v>
      </c>
      <c r="T2979" s="8">
        <v>0</v>
      </c>
      <c r="U2979" s="5">
        <v>408060069</v>
      </c>
    </row>
    <row r="2980" spans="1:21" hidden="1" x14ac:dyDescent="0.25">
      <c r="A2980" s="8" t="s">
        <v>5018</v>
      </c>
      <c r="B2980" s="2" t="s">
        <v>3394</v>
      </c>
      <c r="C2980" s="2" t="s">
        <v>230</v>
      </c>
      <c r="D2980" s="2" t="s">
        <v>224</v>
      </c>
      <c r="E2980" s="2" t="s">
        <v>187</v>
      </c>
      <c r="F2980" s="8" t="s">
        <v>24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1</v>
      </c>
      <c r="N2980" s="8">
        <v>0</v>
      </c>
      <c r="O2980" s="8">
        <v>0</v>
      </c>
      <c r="P2980" s="8">
        <v>1</v>
      </c>
      <c r="Q2980" s="8">
        <v>0</v>
      </c>
      <c r="R2980" s="8">
        <v>0</v>
      </c>
      <c r="S2980" s="8">
        <v>0</v>
      </c>
      <c r="T2980" s="8">
        <v>0</v>
      </c>
      <c r="U2980" s="5">
        <v>408060077</v>
      </c>
    </row>
    <row r="2981" spans="1:21" hidden="1" x14ac:dyDescent="0.25">
      <c r="A2981" s="8" t="s">
        <v>5018</v>
      </c>
      <c r="B2981" s="2" t="s">
        <v>3395</v>
      </c>
      <c r="C2981" s="2" t="s">
        <v>230</v>
      </c>
      <c r="D2981" s="2" t="s">
        <v>224</v>
      </c>
      <c r="E2981" s="2" t="s">
        <v>187</v>
      </c>
      <c r="F2981" s="8" t="s">
        <v>24</v>
      </c>
      <c r="G2981" s="8">
        <v>1</v>
      </c>
      <c r="H2981" s="8">
        <v>1</v>
      </c>
      <c r="I2981" s="8">
        <v>1</v>
      </c>
      <c r="J2981" s="8">
        <v>0</v>
      </c>
      <c r="K2981" s="8">
        <v>0</v>
      </c>
      <c r="L2981" s="8">
        <v>0</v>
      </c>
      <c r="M2981" s="8">
        <v>1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0</v>
      </c>
      <c r="U2981" s="5">
        <v>408060085</v>
      </c>
    </row>
    <row r="2982" spans="1:21" hidden="1" x14ac:dyDescent="0.25">
      <c r="A2982" s="8" t="s">
        <v>5018</v>
      </c>
      <c r="B2982" s="2" t="s">
        <v>3396</v>
      </c>
      <c r="C2982" s="2" t="s">
        <v>230</v>
      </c>
      <c r="D2982" s="2" t="s">
        <v>224</v>
      </c>
      <c r="E2982" s="2" t="s">
        <v>187</v>
      </c>
      <c r="F2982" s="8" t="s">
        <v>24</v>
      </c>
      <c r="G2982" s="8">
        <v>0</v>
      </c>
      <c r="H2982" s="8">
        <v>1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8">
        <v>0</v>
      </c>
      <c r="T2982" s="8">
        <v>0</v>
      </c>
      <c r="U2982" s="5">
        <v>408060093</v>
      </c>
    </row>
    <row r="2983" spans="1:21" hidden="1" x14ac:dyDescent="0.25">
      <c r="A2983" s="8" t="s">
        <v>5018</v>
      </c>
      <c r="B2983" s="2" t="s">
        <v>3397</v>
      </c>
      <c r="C2983" s="2" t="s">
        <v>230</v>
      </c>
      <c r="D2983" s="2" t="s">
        <v>224</v>
      </c>
      <c r="E2983" s="2" t="s">
        <v>187</v>
      </c>
      <c r="F2983" s="8" t="s">
        <v>24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1</v>
      </c>
      <c r="N2983" s="8">
        <v>0</v>
      </c>
      <c r="O2983" s="8">
        <v>0</v>
      </c>
      <c r="P2983" s="8">
        <v>1</v>
      </c>
      <c r="Q2983" s="8">
        <v>0</v>
      </c>
      <c r="R2983" s="8">
        <v>0</v>
      </c>
      <c r="S2983" s="8">
        <v>0</v>
      </c>
      <c r="T2983" s="8">
        <v>0</v>
      </c>
      <c r="U2983" s="5">
        <v>408060107</v>
      </c>
    </row>
    <row r="2984" spans="1:21" hidden="1" x14ac:dyDescent="0.25">
      <c r="A2984" s="8" t="s">
        <v>5018</v>
      </c>
      <c r="B2984" s="2" t="s">
        <v>3398</v>
      </c>
      <c r="C2984" s="2" t="s">
        <v>230</v>
      </c>
      <c r="D2984" s="2" t="s">
        <v>224</v>
      </c>
      <c r="E2984" s="2" t="s">
        <v>187</v>
      </c>
      <c r="F2984" s="8" t="s">
        <v>24</v>
      </c>
      <c r="G2984" s="8">
        <v>0</v>
      </c>
      <c r="H2984" s="8">
        <v>1</v>
      </c>
      <c r="I2984" s="8">
        <v>1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1</v>
      </c>
      <c r="Q2984" s="8">
        <v>0</v>
      </c>
      <c r="R2984" s="8">
        <v>0</v>
      </c>
      <c r="S2984" s="8">
        <v>0</v>
      </c>
      <c r="T2984" s="8">
        <v>0</v>
      </c>
      <c r="U2984" s="5">
        <v>408060115</v>
      </c>
    </row>
    <row r="2985" spans="1:21" hidden="1" x14ac:dyDescent="0.25">
      <c r="A2985" s="8" t="s">
        <v>5018</v>
      </c>
      <c r="B2985" s="2" t="s">
        <v>3399</v>
      </c>
      <c r="C2985" s="2" t="s">
        <v>230</v>
      </c>
      <c r="D2985" s="2" t="s">
        <v>224</v>
      </c>
      <c r="E2985" s="2" t="s">
        <v>187</v>
      </c>
      <c r="F2985" s="8" t="s">
        <v>24</v>
      </c>
      <c r="G2985" s="8">
        <v>0</v>
      </c>
      <c r="H2985" s="8">
        <v>1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5">
        <v>408060123</v>
      </c>
    </row>
    <row r="2986" spans="1:21" hidden="1" x14ac:dyDescent="0.25">
      <c r="A2986" s="8" t="s">
        <v>5018</v>
      </c>
      <c r="B2986" s="2" t="s">
        <v>3400</v>
      </c>
      <c r="C2986" s="2" t="s">
        <v>230</v>
      </c>
      <c r="D2986" s="2" t="s">
        <v>224</v>
      </c>
      <c r="E2986" s="2" t="s">
        <v>187</v>
      </c>
      <c r="F2986" s="8" t="s">
        <v>24</v>
      </c>
      <c r="G2986" s="8">
        <v>0</v>
      </c>
      <c r="H2986" s="8">
        <v>1</v>
      </c>
      <c r="I2986" s="8">
        <v>1</v>
      </c>
      <c r="J2986" s="8">
        <v>0</v>
      </c>
      <c r="K2986" s="8">
        <v>0</v>
      </c>
      <c r="L2986" s="8">
        <v>0</v>
      </c>
      <c r="M2986" s="8">
        <v>1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0</v>
      </c>
      <c r="T2986" s="8">
        <v>0</v>
      </c>
      <c r="U2986" s="5">
        <v>408060131</v>
      </c>
    </row>
    <row r="2987" spans="1:21" hidden="1" x14ac:dyDescent="0.25">
      <c r="A2987" s="8" t="s">
        <v>5018</v>
      </c>
      <c r="B2987" s="2" t="s">
        <v>3401</v>
      </c>
      <c r="C2987" s="2" t="s">
        <v>230</v>
      </c>
      <c r="D2987" s="2" t="s">
        <v>224</v>
      </c>
      <c r="E2987" s="2" t="s">
        <v>187</v>
      </c>
      <c r="F2987" s="8" t="s">
        <v>24</v>
      </c>
      <c r="G2987" s="8">
        <v>0</v>
      </c>
      <c r="H2987" s="8">
        <v>1</v>
      </c>
      <c r="I2987" s="8">
        <v>1</v>
      </c>
      <c r="J2987" s="8">
        <v>0</v>
      </c>
      <c r="K2987" s="8">
        <v>0</v>
      </c>
      <c r="L2987" s="8">
        <v>0</v>
      </c>
      <c r="M2987" s="8">
        <v>1</v>
      </c>
      <c r="N2987" s="8">
        <v>0</v>
      </c>
      <c r="O2987" s="8">
        <v>0</v>
      </c>
      <c r="P2987" s="8">
        <v>1</v>
      </c>
      <c r="Q2987" s="8">
        <v>0</v>
      </c>
      <c r="R2987" s="8">
        <v>0</v>
      </c>
      <c r="S2987" s="8">
        <v>0</v>
      </c>
      <c r="T2987" s="8">
        <v>0</v>
      </c>
      <c r="U2987" s="5">
        <v>408060140</v>
      </c>
    </row>
    <row r="2988" spans="1:21" hidden="1" x14ac:dyDescent="0.25">
      <c r="A2988" s="8" t="s">
        <v>5018</v>
      </c>
      <c r="B2988" s="2" t="s">
        <v>3402</v>
      </c>
      <c r="C2988" s="2" t="s">
        <v>230</v>
      </c>
      <c r="D2988" s="2" t="s">
        <v>224</v>
      </c>
      <c r="E2988" s="2" t="s">
        <v>187</v>
      </c>
      <c r="F2988" s="8" t="s">
        <v>24</v>
      </c>
      <c r="G2988" s="8">
        <v>1</v>
      </c>
      <c r="H2988" s="8">
        <v>1</v>
      </c>
      <c r="I2988" s="8">
        <v>1</v>
      </c>
      <c r="J2988" s="8">
        <v>0</v>
      </c>
      <c r="K2988" s="8">
        <v>1</v>
      </c>
      <c r="L2988" s="8">
        <v>1</v>
      </c>
      <c r="M2988" s="8">
        <v>1</v>
      </c>
      <c r="N2988" s="8">
        <v>0</v>
      </c>
      <c r="O2988" s="8">
        <v>0</v>
      </c>
      <c r="P2988" s="8">
        <v>1</v>
      </c>
      <c r="Q2988" s="8">
        <v>0</v>
      </c>
      <c r="R2988" s="8">
        <v>0</v>
      </c>
      <c r="S2988" s="8">
        <v>0</v>
      </c>
      <c r="T2988" s="8">
        <v>0</v>
      </c>
      <c r="U2988" s="5">
        <v>408060158</v>
      </c>
    </row>
    <row r="2989" spans="1:21" hidden="1" x14ac:dyDescent="0.25">
      <c r="A2989" s="8" t="s">
        <v>5018</v>
      </c>
      <c r="B2989" s="2" t="s">
        <v>3403</v>
      </c>
      <c r="C2989" s="2" t="s">
        <v>230</v>
      </c>
      <c r="D2989" s="2" t="s">
        <v>224</v>
      </c>
      <c r="E2989" s="2" t="s">
        <v>187</v>
      </c>
      <c r="F2989" s="8" t="s">
        <v>24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1</v>
      </c>
      <c r="N2989" s="8">
        <v>0</v>
      </c>
      <c r="O2989" s="8">
        <v>0</v>
      </c>
      <c r="P2989" s="8">
        <v>1</v>
      </c>
      <c r="Q2989" s="8">
        <v>0</v>
      </c>
      <c r="R2989" s="8">
        <v>0</v>
      </c>
      <c r="S2989" s="8">
        <v>0</v>
      </c>
      <c r="T2989" s="8">
        <v>0</v>
      </c>
      <c r="U2989" s="5">
        <v>408060166</v>
      </c>
    </row>
    <row r="2990" spans="1:21" hidden="1" x14ac:dyDescent="0.25">
      <c r="A2990" s="8" t="s">
        <v>5018</v>
      </c>
      <c r="B2990" s="2" t="s">
        <v>3404</v>
      </c>
      <c r="C2990" s="2" t="s">
        <v>230</v>
      </c>
      <c r="D2990" s="2" t="s">
        <v>224</v>
      </c>
      <c r="E2990" s="2" t="s">
        <v>187</v>
      </c>
      <c r="F2990" s="8" t="s">
        <v>24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1</v>
      </c>
      <c r="N2990" s="8">
        <v>0</v>
      </c>
      <c r="O2990" s="8">
        <v>0</v>
      </c>
      <c r="P2990" s="8">
        <v>1</v>
      </c>
      <c r="Q2990" s="8">
        <v>0</v>
      </c>
      <c r="R2990" s="8">
        <v>0</v>
      </c>
      <c r="S2990" s="8">
        <v>0</v>
      </c>
      <c r="T2990" s="8">
        <v>0</v>
      </c>
      <c r="U2990" s="5">
        <v>408060174</v>
      </c>
    </row>
    <row r="2991" spans="1:21" hidden="1" x14ac:dyDescent="0.25">
      <c r="A2991" s="8" t="s">
        <v>5018</v>
      </c>
      <c r="B2991" s="2" t="s">
        <v>3405</v>
      </c>
      <c r="C2991" s="2" t="s">
        <v>230</v>
      </c>
      <c r="D2991" s="2" t="s">
        <v>224</v>
      </c>
      <c r="E2991" s="2" t="s">
        <v>187</v>
      </c>
      <c r="F2991" s="8" t="s">
        <v>24</v>
      </c>
      <c r="G2991" s="8">
        <v>0</v>
      </c>
      <c r="H2991" s="8">
        <v>1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0</v>
      </c>
      <c r="O2991" s="8">
        <v>0</v>
      </c>
      <c r="P2991" s="8">
        <v>1</v>
      </c>
      <c r="Q2991" s="8">
        <v>0</v>
      </c>
      <c r="R2991" s="8">
        <v>0</v>
      </c>
      <c r="S2991" s="8">
        <v>0</v>
      </c>
      <c r="T2991" s="8">
        <v>0</v>
      </c>
      <c r="U2991" s="5">
        <v>408060182</v>
      </c>
    </row>
    <row r="2992" spans="1:21" hidden="1" x14ac:dyDescent="0.25">
      <c r="A2992" s="8" t="s">
        <v>5018</v>
      </c>
      <c r="B2992" s="2" t="s">
        <v>3406</v>
      </c>
      <c r="C2992" s="2" t="s">
        <v>230</v>
      </c>
      <c r="D2992" s="2" t="s">
        <v>224</v>
      </c>
      <c r="E2992" s="2" t="s">
        <v>187</v>
      </c>
      <c r="F2992" s="8" t="s">
        <v>24</v>
      </c>
      <c r="G2992" s="8">
        <v>0</v>
      </c>
      <c r="H2992" s="8">
        <v>1</v>
      </c>
      <c r="I2992" s="8">
        <v>0</v>
      </c>
      <c r="J2992" s="8">
        <v>0</v>
      </c>
      <c r="K2992" s="8">
        <v>0</v>
      </c>
      <c r="L2992" s="8">
        <v>0</v>
      </c>
      <c r="M2992" s="8">
        <v>1</v>
      </c>
      <c r="N2992" s="8">
        <v>0</v>
      </c>
      <c r="O2992" s="8">
        <v>0</v>
      </c>
      <c r="P2992" s="8">
        <v>1</v>
      </c>
      <c r="Q2992" s="8">
        <v>0</v>
      </c>
      <c r="R2992" s="8">
        <v>0</v>
      </c>
      <c r="S2992" s="8">
        <v>0</v>
      </c>
      <c r="T2992" s="8">
        <v>0</v>
      </c>
      <c r="U2992" s="5">
        <v>408060190</v>
      </c>
    </row>
    <row r="2993" spans="1:21" hidden="1" x14ac:dyDescent="0.25">
      <c r="A2993" s="8" t="s">
        <v>5018</v>
      </c>
      <c r="B2993" s="2" t="s">
        <v>3407</v>
      </c>
      <c r="C2993" s="2" t="s">
        <v>230</v>
      </c>
      <c r="D2993" s="2" t="s">
        <v>224</v>
      </c>
      <c r="E2993" s="2" t="s">
        <v>187</v>
      </c>
      <c r="F2993" s="8" t="s">
        <v>24</v>
      </c>
      <c r="G2993" s="8">
        <v>0</v>
      </c>
      <c r="H2993" s="8">
        <v>1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8">
        <v>0</v>
      </c>
      <c r="T2993" s="8">
        <v>0</v>
      </c>
      <c r="U2993" s="5">
        <v>408060204</v>
      </c>
    </row>
    <row r="2994" spans="1:21" hidden="1" x14ac:dyDescent="0.25">
      <c r="A2994" s="8" t="s">
        <v>5018</v>
      </c>
      <c r="B2994" s="2" t="s">
        <v>3408</v>
      </c>
      <c r="C2994" s="2" t="s">
        <v>230</v>
      </c>
      <c r="D2994" s="2" t="s">
        <v>224</v>
      </c>
      <c r="E2994" s="2" t="s">
        <v>187</v>
      </c>
      <c r="F2994" s="8" t="s">
        <v>24</v>
      </c>
      <c r="G2994" s="8">
        <v>1</v>
      </c>
      <c r="H2994" s="8">
        <v>1</v>
      </c>
      <c r="I2994" s="8">
        <v>1</v>
      </c>
      <c r="J2994" s="8">
        <v>0</v>
      </c>
      <c r="K2994" s="8">
        <v>0</v>
      </c>
      <c r="L2994" s="8">
        <v>0</v>
      </c>
      <c r="M2994" s="8">
        <v>1</v>
      </c>
      <c r="N2994" s="8">
        <v>0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0</v>
      </c>
      <c r="U2994" s="5">
        <v>408060212</v>
      </c>
    </row>
    <row r="2995" spans="1:21" hidden="1" x14ac:dyDescent="0.25">
      <c r="A2995" s="8" t="s">
        <v>5018</v>
      </c>
      <c r="B2995" s="2" t="s">
        <v>3409</v>
      </c>
      <c r="C2995" s="2" t="s">
        <v>230</v>
      </c>
      <c r="D2995" s="2" t="s">
        <v>224</v>
      </c>
      <c r="E2995" s="2" t="s">
        <v>187</v>
      </c>
      <c r="F2995" s="8" t="s">
        <v>24</v>
      </c>
      <c r="G2995" s="8">
        <v>1</v>
      </c>
      <c r="H2995" s="8">
        <v>0</v>
      </c>
      <c r="I2995" s="8">
        <v>0</v>
      </c>
      <c r="J2995" s="8">
        <v>1</v>
      </c>
      <c r="K2995" s="8">
        <v>1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5">
        <v>408060220</v>
      </c>
    </row>
    <row r="2996" spans="1:21" hidden="1" x14ac:dyDescent="0.25">
      <c r="A2996" s="8" t="s">
        <v>5018</v>
      </c>
      <c r="B2996" s="2" t="s">
        <v>3410</v>
      </c>
      <c r="C2996" s="2" t="s">
        <v>230</v>
      </c>
      <c r="D2996" s="2" t="s">
        <v>224</v>
      </c>
      <c r="E2996" s="2" t="s">
        <v>187</v>
      </c>
      <c r="F2996" s="8" t="s">
        <v>36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0</v>
      </c>
      <c r="T2996" s="8">
        <v>0</v>
      </c>
      <c r="U2996" s="5">
        <v>408060239</v>
      </c>
    </row>
    <row r="2997" spans="1:21" hidden="1" x14ac:dyDescent="0.25">
      <c r="A2997" s="8" t="s">
        <v>5018</v>
      </c>
      <c r="B2997" s="2" t="s">
        <v>3411</v>
      </c>
      <c r="C2997" s="2" t="s">
        <v>230</v>
      </c>
      <c r="D2997" s="2" t="s">
        <v>224</v>
      </c>
      <c r="E2997" s="2" t="s">
        <v>187</v>
      </c>
      <c r="F2997" s="8" t="s">
        <v>36</v>
      </c>
      <c r="G2997" s="8">
        <v>0</v>
      </c>
      <c r="H2997" s="8">
        <v>1</v>
      </c>
      <c r="I2997" s="8">
        <v>0</v>
      </c>
      <c r="J2997" s="8">
        <v>0</v>
      </c>
      <c r="K2997" s="8">
        <v>0</v>
      </c>
      <c r="L2997" s="8">
        <v>0</v>
      </c>
      <c r="M2997" s="8">
        <v>1</v>
      </c>
      <c r="N2997" s="8">
        <v>0</v>
      </c>
      <c r="O2997" s="8">
        <v>0</v>
      </c>
      <c r="P2997" s="8">
        <v>1</v>
      </c>
      <c r="Q2997" s="8">
        <v>0</v>
      </c>
      <c r="R2997" s="8">
        <v>0</v>
      </c>
      <c r="S2997" s="8">
        <v>0</v>
      </c>
      <c r="T2997" s="8">
        <v>0</v>
      </c>
      <c r="U2997" s="5">
        <v>408060247</v>
      </c>
    </row>
    <row r="2998" spans="1:21" hidden="1" x14ac:dyDescent="0.25">
      <c r="A2998" s="8" t="s">
        <v>5018</v>
      </c>
      <c r="B2998" s="2" t="s">
        <v>3412</v>
      </c>
      <c r="C2998" s="2" t="s">
        <v>230</v>
      </c>
      <c r="D2998" s="2" t="s">
        <v>224</v>
      </c>
      <c r="E2998" s="2" t="s">
        <v>187</v>
      </c>
      <c r="F2998" s="8" t="s">
        <v>36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0</v>
      </c>
      <c r="U2998" s="5">
        <v>408060255</v>
      </c>
    </row>
    <row r="2999" spans="1:21" hidden="1" x14ac:dyDescent="0.25">
      <c r="A2999" s="8" t="s">
        <v>5018</v>
      </c>
      <c r="B2999" s="2" t="s">
        <v>3413</v>
      </c>
      <c r="C2999" s="2" t="s">
        <v>230</v>
      </c>
      <c r="D2999" s="2" t="s">
        <v>224</v>
      </c>
      <c r="E2999" s="2" t="s">
        <v>187</v>
      </c>
      <c r="F2999" s="8" t="s">
        <v>36</v>
      </c>
      <c r="G2999" s="8">
        <v>0</v>
      </c>
      <c r="H2999" s="8">
        <v>1</v>
      </c>
      <c r="I2999" s="8">
        <v>0</v>
      </c>
      <c r="J2999" s="8">
        <v>0</v>
      </c>
      <c r="K2999" s="8">
        <v>0</v>
      </c>
      <c r="L2999" s="8">
        <v>0</v>
      </c>
      <c r="M2999" s="8">
        <v>1</v>
      </c>
      <c r="N2999" s="8">
        <v>0</v>
      </c>
      <c r="O2999" s="8">
        <v>0</v>
      </c>
      <c r="P2999" s="8">
        <v>1</v>
      </c>
      <c r="Q2999" s="8">
        <v>0</v>
      </c>
      <c r="R2999" s="8">
        <v>0</v>
      </c>
      <c r="S2999" s="8">
        <v>0</v>
      </c>
      <c r="T2999" s="8">
        <v>0</v>
      </c>
      <c r="U2999" s="5">
        <v>408060263</v>
      </c>
    </row>
    <row r="3000" spans="1:21" hidden="1" x14ac:dyDescent="0.25">
      <c r="A3000" s="8" t="s">
        <v>5018</v>
      </c>
      <c r="B3000" s="2" t="s">
        <v>3414</v>
      </c>
      <c r="C3000" s="2" t="s">
        <v>230</v>
      </c>
      <c r="D3000" s="2" t="s">
        <v>224</v>
      </c>
      <c r="E3000" s="2" t="s">
        <v>187</v>
      </c>
      <c r="F3000" s="8" t="s">
        <v>36</v>
      </c>
      <c r="G3000" s="8">
        <v>0</v>
      </c>
      <c r="H3000" s="8">
        <v>1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5">
        <v>408060271</v>
      </c>
    </row>
    <row r="3001" spans="1:21" hidden="1" x14ac:dyDescent="0.25">
      <c r="A3001" s="8" t="s">
        <v>5018</v>
      </c>
      <c r="B3001" s="2" t="s">
        <v>3415</v>
      </c>
      <c r="C3001" s="2" t="s">
        <v>230</v>
      </c>
      <c r="D3001" s="2" t="s">
        <v>224</v>
      </c>
      <c r="E3001" s="2" t="s">
        <v>187</v>
      </c>
      <c r="F3001" s="8" t="s">
        <v>36</v>
      </c>
      <c r="G3001" s="8">
        <v>0</v>
      </c>
      <c r="H3001" s="8">
        <v>1</v>
      </c>
      <c r="I3001" s="8">
        <v>0</v>
      </c>
      <c r="J3001" s="8">
        <v>0</v>
      </c>
      <c r="K3001" s="8">
        <v>0</v>
      </c>
      <c r="L3001" s="8">
        <v>0</v>
      </c>
      <c r="M3001" s="8">
        <v>1</v>
      </c>
      <c r="N3001" s="8">
        <v>0</v>
      </c>
      <c r="O3001" s="8">
        <v>0</v>
      </c>
      <c r="P3001" s="8">
        <v>1</v>
      </c>
      <c r="Q3001" s="8">
        <v>0</v>
      </c>
      <c r="R3001" s="8">
        <v>0</v>
      </c>
      <c r="S3001" s="8">
        <v>0</v>
      </c>
      <c r="T3001" s="8">
        <v>0</v>
      </c>
      <c r="U3001" s="5">
        <v>408060280</v>
      </c>
    </row>
    <row r="3002" spans="1:21" hidden="1" x14ac:dyDescent="0.25">
      <c r="A3002" s="8" t="s">
        <v>5018</v>
      </c>
      <c r="B3002" s="2" t="s">
        <v>3416</v>
      </c>
      <c r="C3002" s="2" t="s">
        <v>230</v>
      </c>
      <c r="D3002" s="2" t="s">
        <v>224</v>
      </c>
      <c r="E3002" s="2" t="s">
        <v>187</v>
      </c>
      <c r="F3002" s="8" t="s">
        <v>36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0</v>
      </c>
      <c r="M3002" s="8">
        <v>1</v>
      </c>
      <c r="N3002" s="8">
        <v>0</v>
      </c>
      <c r="O3002" s="8">
        <v>0</v>
      </c>
      <c r="P3002" s="8">
        <v>1</v>
      </c>
      <c r="Q3002" s="8">
        <v>0</v>
      </c>
      <c r="R3002" s="8">
        <v>0</v>
      </c>
      <c r="S3002" s="8">
        <v>0</v>
      </c>
      <c r="T3002" s="8">
        <v>0</v>
      </c>
      <c r="U3002" s="5">
        <v>408060298</v>
      </c>
    </row>
    <row r="3003" spans="1:21" hidden="1" x14ac:dyDescent="0.25">
      <c r="A3003" s="8" t="s">
        <v>5018</v>
      </c>
      <c r="B3003" s="2" t="s">
        <v>3417</v>
      </c>
      <c r="C3003" s="2" t="s">
        <v>230</v>
      </c>
      <c r="D3003" s="2" t="s">
        <v>224</v>
      </c>
      <c r="E3003" s="2" t="s">
        <v>187</v>
      </c>
      <c r="F3003" s="8" t="s">
        <v>24</v>
      </c>
      <c r="G3003" s="8">
        <v>1</v>
      </c>
      <c r="H3003" s="8">
        <v>1</v>
      </c>
      <c r="I3003" s="8">
        <v>1</v>
      </c>
      <c r="J3003" s="8">
        <v>0</v>
      </c>
      <c r="K3003" s="8">
        <v>0</v>
      </c>
      <c r="L3003" s="8">
        <v>0</v>
      </c>
      <c r="M3003" s="8">
        <v>1</v>
      </c>
      <c r="N3003" s="8">
        <v>0</v>
      </c>
      <c r="O3003" s="8">
        <v>0</v>
      </c>
      <c r="P3003" s="8">
        <v>1</v>
      </c>
      <c r="Q3003" s="8">
        <v>0</v>
      </c>
      <c r="R3003" s="8">
        <v>0</v>
      </c>
      <c r="S3003" s="8">
        <v>0</v>
      </c>
      <c r="T3003" s="8">
        <v>0</v>
      </c>
      <c r="U3003" s="5">
        <v>408060301</v>
      </c>
    </row>
    <row r="3004" spans="1:21" hidden="1" x14ac:dyDescent="0.25">
      <c r="A3004" s="8" t="s">
        <v>5018</v>
      </c>
      <c r="B3004" s="2" t="s">
        <v>3418</v>
      </c>
      <c r="C3004" s="2" t="s">
        <v>230</v>
      </c>
      <c r="D3004" s="2" t="s">
        <v>224</v>
      </c>
      <c r="E3004" s="2" t="s">
        <v>187</v>
      </c>
      <c r="F3004" s="8" t="s">
        <v>24</v>
      </c>
      <c r="G3004" s="8">
        <v>0</v>
      </c>
      <c r="H3004" s="8">
        <v>1</v>
      </c>
      <c r="I3004" s="8">
        <v>1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0</v>
      </c>
      <c r="P3004" s="8">
        <v>1</v>
      </c>
      <c r="Q3004" s="8">
        <v>0</v>
      </c>
      <c r="R3004" s="8">
        <v>0</v>
      </c>
      <c r="S3004" s="8">
        <v>0</v>
      </c>
      <c r="T3004" s="8">
        <v>0</v>
      </c>
      <c r="U3004" s="5">
        <v>408060310</v>
      </c>
    </row>
    <row r="3005" spans="1:21" hidden="1" x14ac:dyDescent="0.25">
      <c r="A3005" s="8" t="s">
        <v>5018</v>
      </c>
      <c r="B3005" s="2" t="s">
        <v>3419</v>
      </c>
      <c r="C3005" s="2" t="s">
        <v>230</v>
      </c>
      <c r="D3005" s="2" t="s">
        <v>224</v>
      </c>
      <c r="E3005" s="2" t="s">
        <v>187</v>
      </c>
      <c r="F3005" s="8" t="s">
        <v>24</v>
      </c>
      <c r="G3005" s="8">
        <v>0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1</v>
      </c>
      <c r="N3005" s="8">
        <v>0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5">
        <v>408060328</v>
      </c>
    </row>
    <row r="3006" spans="1:21" hidden="1" x14ac:dyDescent="0.25">
      <c r="A3006" s="8" t="s">
        <v>5018</v>
      </c>
      <c r="B3006" s="2" t="s">
        <v>3420</v>
      </c>
      <c r="C3006" s="2" t="s">
        <v>230</v>
      </c>
      <c r="D3006" s="2" t="s">
        <v>224</v>
      </c>
      <c r="E3006" s="2" t="s">
        <v>187</v>
      </c>
      <c r="F3006" s="8" t="s">
        <v>24</v>
      </c>
      <c r="G3006" s="8">
        <v>0</v>
      </c>
      <c r="H3006" s="8">
        <v>1</v>
      </c>
      <c r="I3006" s="8">
        <v>1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5">
        <v>408060336</v>
      </c>
    </row>
    <row r="3007" spans="1:21" hidden="1" x14ac:dyDescent="0.25">
      <c r="A3007" s="8" t="s">
        <v>5018</v>
      </c>
      <c r="B3007" s="2" t="s">
        <v>3421</v>
      </c>
      <c r="C3007" s="2" t="s">
        <v>230</v>
      </c>
      <c r="D3007" s="2" t="s">
        <v>224</v>
      </c>
      <c r="E3007" s="2" t="s">
        <v>187</v>
      </c>
      <c r="F3007" s="8" t="s">
        <v>24</v>
      </c>
      <c r="G3007" s="8">
        <v>0</v>
      </c>
      <c r="H3007" s="8">
        <v>1</v>
      </c>
      <c r="I3007" s="8">
        <v>1</v>
      </c>
      <c r="J3007" s="8">
        <v>0</v>
      </c>
      <c r="K3007" s="8">
        <v>0</v>
      </c>
      <c r="L3007" s="8">
        <v>0</v>
      </c>
      <c r="M3007" s="8">
        <v>1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5">
        <v>408060344</v>
      </c>
    </row>
    <row r="3008" spans="1:21" hidden="1" x14ac:dyDescent="0.25">
      <c r="A3008" s="8" t="s">
        <v>5018</v>
      </c>
      <c r="B3008" s="2" t="s">
        <v>3422</v>
      </c>
      <c r="C3008" s="2" t="s">
        <v>230</v>
      </c>
      <c r="D3008" s="2" t="s">
        <v>224</v>
      </c>
      <c r="E3008" s="2" t="s">
        <v>187</v>
      </c>
      <c r="F3008" s="8" t="s">
        <v>24</v>
      </c>
      <c r="G3008" s="8">
        <v>1</v>
      </c>
      <c r="H3008" s="8">
        <v>1</v>
      </c>
      <c r="I3008" s="8">
        <v>1</v>
      </c>
      <c r="J3008" s="8">
        <v>0</v>
      </c>
      <c r="K3008" s="8">
        <v>1</v>
      </c>
      <c r="L3008" s="8">
        <v>1</v>
      </c>
      <c r="M3008" s="8">
        <v>1</v>
      </c>
      <c r="N3008" s="8">
        <v>0</v>
      </c>
      <c r="O3008" s="8">
        <v>0</v>
      </c>
      <c r="P3008" s="8">
        <v>1</v>
      </c>
      <c r="Q3008" s="8">
        <v>0</v>
      </c>
      <c r="R3008" s="8">
        <v>0</v>
      </c>
      <c r="S3008" s="8">
        <v>0</v>
      </c>
      <c r="T3008" s="8">
        <v>0</v>
      </c>
      <c r="U3008" s="5">
        <v>408060352</v>
      </c>
    </row>
    <row r="3009" spans="1:21" hidden="1" x14ac:dyDescent="0.25">
      <c r="A3009" s="8" t="s">
        <v>5018</v>
      </c>
      <c r="B3009" s="2" t="s">
        <v>3423</v>
      </c>
      <c r="C3009" s="2" t="s">
        <v>230</v>
      </c>
      <c r="D3009" s="2" t="s">
        <v>224</v>
      </c>
      <c r="E3009" s="2" t="s">
        <v>187</v>
      </c>
      <c r="F3009" s="8" t="s">
        <v>24</v>
      </c>
      <c r="G3009" s="8">
        <v>0</v>
      </c>
      <c r="H3009" s="8">
        <v>1</v>
      </c>
      <c r="I3009" s="8">
        <v>1</v>
      </c>
      <c r="J3009" s="8">
        <v>0</v>
      </c>
      <c r="K3009" s="8">
        <v>0</v>
      </c>
      <c r="L3009" s="8">
        <v>0</v>
      </c>
      <c r="M3009" s="8">
        <v>1</v>
      </c>
      <c r="N3009" s="8">
        <v>0</v>
      </c>
      <c r="O3009" s="8">
        <v>0</v>
      </c>
      <c r="P3009" s="8">
        <v>1</v>
      </c>
      <c r="Q3009" s="8">
        <v>0</v>
      </c>
      <c r="R3009" s="8">
        <v>0</v>
      </c>
      <c r="S3009" s="8">
        <v>0</v>
      </c>
      <c r="T3009" s="8">
        <v>0</v>
      </c>
      <c r="U3009" s="5">
        <v>408060360</v>
      </c>
    </row>
    <row r="3010" spans="1:21" hidden="1" x14ac:dyDescent="0.25">
      <c r="A3010" s="8" t="s">
        <v>5018</v>
      </c>
      <c r="B3010" s="2" t="s">
        <v>3424</v>
      </c>
      <c r="C3010" s="2" t="s">
        <v>230</v>
      </c>
      <c r="D3010" s="2" t="s">
        <v>224</v>
      </c>
      <c r="E3010" s="2" t="s">
        <v>187</v>
      </c>
      <c r="F3010" s="8" t="s">
        <v>24</v>
      </c>
      <c r="G3010" s="8">
        <v>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1</v>
      </c>
      <c r="Q3010" s="8">
        <v>0</v>
      </c>
      <c r="R3010" s="8">
        <v>0</v>
      </c>
      <c r="S3010" s="8">
        <v>0</v>
      </c>
      <c r="T3010" s="8">
        <v>0</v>
      </c>
      <c r="U3010" s="5">
        <v>408060379</v>
      </c>
    </row>
    <row r="3011" spans="1:21" hidden="1" x14ac:dyDescent="0.25">
      <c r="A3011" s="8" t="s">
        <v>5018</v>
      </c>
      <c r="B3011" s="2" t="s">
        <v>3425</v>
      </c>
      <c r="C3011" s="2" t="s">
        <v>230</v>
      </c>
      <c r="D3011" s="2" t="s">
        <v>224</v>
      </c>
      <c r="E3011" s="2" t="s">
        <v>187</v>
      </c>
      <c r="F3011" s="8" t="s">
        <v>24</v>
      </c>
      <c r="G3011" s="8">
        <v>0</v>
      </c>
      <c r="H3011" s="8">
        <v>1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0</v>
      </c>
      <c r="P3011" s="8">
        <v>1</v>
      </c>
      <c r="Q3011" s="8">
        <v>0</v>
      </c>
      <c r="R3011" s="8">
        <v>0</v>
      </c>
      <c r="S3011" s="8">
        <v>0</v>
      </c>
      <c r="T3011" s="8">
        <v>0</v>
      </c>
      <c r="U3011" s="5">
        <v>408060387</v>
      </c>
    </row>
    <row r="3012" spans="1:21" hidden="1" x14ac:dyDescent="0.25">
      <c r="A3012" s="8" t="s">
        <v>5018</v>
      </c>
      <c r="B3012" s="2" t="s">
        <v>3426</v>
      </c>
      <c r="C3012" s="2" t="s">
        <v>230</v>
      </c>
      <c r="D3012" s="2" t="s">
        <v>224</v>
      </c>
      <c r="E3012" s="2" t="s">
        <v>187</v>
      </c>
      <c r="F3012" s="8" t="s">
        <v>24</v>
      </c>
      <c r="G3012" s="8">
        <v>0</v>
      </c>
      <c r="H3012" s="8">
        <v>1</v>
      </c>
      <c r="I3012" s="8">
        <v>1</v>
      </c>
      <c r="J3012" s="8">
        <v>0</v>
      </c>
      <c r="K3012" s="8">
        <v>0</v>
      </c>
      <c r="L3012" s="8">
        <v>0</v>
      </c>
      <c r="M3012" s="8">
        <v>1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0</v>
      </c>
      <c r="U3012" s="5">
        <v>408060395</v>
      </c>
    </row>
    <row r="3013" spans="1:21" hidden="1" x14ac:dyDescent="0.25">
      <c r="A3013" s="8" t="s">
        <v>5018</v>
      </c>
      <c r="B3013" s="2" t="s">
        <v>3427</v>
      </c>
      <c r="C3013" s="2" t="s">
        <v>230</v>
      </c>
      <c r="D3013" s="2" t="s">
        <v>224</v>
      </c>
      <c r="E3013" s="2" t="s">
        <v>187</v>
      </c>
      <c r="F3013" s="8" t="s">
        <v>24</v>
      </c>
      <c r="G3013" s="8">
        <v>1</v>
      </c>
      <c r="H3013" s="8">
        <v>1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1</v>
      </c>
      <c r="Q3013" s="8">
        <v>0</v>
      </c>
      <c r="R3013" s="8">
        <v>0</v>
      </c>
      <c r="S3013" s="8">
        <v>0</v>
      </c>
      <c r="T3013" s="8">
        <v>0</v>
      </c>
      <c r="U3013" s="5">
        <v>408060409</v>
      </c>
    </row>
    <row r="3014" spans="1:21" hidden="1" x14ac:dyDescent="0.25">
      <c r="A3014" s="8" t="s">
        <v>5018</v>
      </c>
      <c r="B3014" s="2" t="s">
        <v>3428</v>
      </c>
      <c r="C3014" s="2" t="s">
        <v>230</v>
      </c>
      <c r="D3014" s="2" t="s">
        <v>224</v>
      </c>
      <c r="E3014" s="2" t="s">
        <v>187</v>
      </c>
      <c r="F3014" s="8" t="s">
        <v>24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1</v>
      </c>
      <c r="N3014" s="8">
        <v>0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5">
        <v>408060417</v>
      </c>
    </row>
    <row r="3015" spans="1:21" hidden="1" x14ac:dyDescent="0.25">
      <c r="A3015" s="8" t="s">
        <v>5018</v>
      </c>
      <c r="B3015" s="2" t="s">
        <v>3429</v>
      </c>
      <c r="C3015" s="2" t="s">
        <v>230</v>
      </c>
      <c r="D3015" s="2" t="s">
        <v>224</v>
      </c>
      <c r="E3015" s="2" t="s">
        <v>187</v>
      </c>
      <c r="F3015" s="8" t="s">
        <v>24</v>
      </c>
      <c r="G3015" s="8">
        <v>1</v>
      </c>
      <c r="H3015" s="8">
        <v>1</v>
      </c>
      <c r="I3015" s="8">
        <v>1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5">
        <v>408060425</v>
      </c>
    </row>
    <row r="3016" spans="1:21" hidden="1" x14ac:dyDescent="0.25">
      <c r="A3016" s="8" t="s">
        <v>5018</v>
      </c>
      <c r="B3016" s="2" t="s">
        <v>3430</v>
      </c>
      <c r="C3016" s="2" t="s">
        <v>230</v>
      </c>
      <c r="D3016" s="2" t="s">
        <v>224</v>
      </c>
      <c r="E3016" s="2" t="s">
        <v>187</v>
      </c>
      <c r="F3016" s="8" t="s">
        <v>24</v>
      </c>
      <c r="G3016" s="8">
        <v>0</v>
      </c>
      <c r="H3016" s="8">
        <v>1</v>
      </c>
      <c r="I3016" s="8">
        <v>1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0</v>
      </c>
      <c r="P3016" s="8">
        <v>1</v>
      </c>
      <c r="Q3016" s="8">
        <v>0</v>
      </c>
      <c r="R3016" s="8">
        <v>0</v>
      </c>
      <c r="S3016" s="8">
        <v>0</v>
      </c>
      <c r="T3016" s="8">
        <v>0</v>
      </c>
      <c r="U3016" s="5">
        <v>408060433</v>
      </c>
    </row>
    <row r="3017" spans="1:21" hidden="1" x14ac:dyDescent="0.25">
      <c r="A3017" s="8" t="s">
        <v>5018</v>
      </c>
      <c r="B3017" s="2" t="s">
        <v>3431</v>
      </c>
      <c r="C3017" s="2" t="s">
        <v>230</v>
      </c>
      <c r="D3017" s="2" t="s">
        <v>224</v>
      </c>
      <c r="E3017" s="2" t="s">
        <v>187</v>
      </c>
      <c r="F3017" s="8" t="s">
        <v>24</v>
      </c>
      <c r="G3017" s="8">
        <v>0</v>
      </c>
      <c r="H3017" s="8">
        <v>1</v>
      </c>
      <c r="I3017" s="8">
        <v>1</v>
      </c>
      <c r="J3017" s="8">
        <v>0</v>
      </c>
      <c r="K3017" s="8">
        <v>0</v>
      </c>
      <c r="L3017" s="8">
        <v>0</v>
      </c>
      <c r="M3017" s="8">
        <v>1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5">
        <v>408060441</v>
      </c>
    </row>
    <row r="3018" spans="1:21" hidden="1" x14ac:dyDescent="0.25">
      <c r="A3018" s="8" t="s">
        <v>5018</v>
      </c>
      <c r="B3018" s="2" t="s">
        <v>3432</v>
      </c>
      <c r="C3018" s="2" t="s">
        <v>230</v>
      </c>
      <c r="D3018" s="2" t="s">
        <v>224</v>
      </c>
      <c r="E3018" s="2" t="s">
        <v>187</v>
      </c>
      <c r="F3018" s="8" t="s">
        <v>24</v>
      </c>
      <c r="G3018" s="8">
        <v>1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5">
        <v>408060450</v>
      </c>
    </row>
    <row r="3019" spans="1:21" hidden="1" x14ac:dyDescent="0.25">
      <c r="A3019" s="8" t="s">
        <v>5018</v>
      </c>
      <c r="B3019" s="2" t="s">
        <v>3433</v>
      </c>
      <c r="C3019" s="2" t="s">
        <v>230</v>
      </c>
      <c r="D3019" s="2" t="s">
        <v>224</v>
      </c>
      <c r="E3019" s="2" t="s">
        <v>187</v>
      </c>
      <c r="F3019" s="8" t="s">
        <v>24</v>
      </c>
      <c r="G3019" s="8">
        <v>0</v>
      </c>
      <c r="H3019" s="8">
        <v>1</v>
      </c>
      <c r="I3019" s="8">
        <v>1</v>
      </c>
      <c r="J3019" s="8">
        <v>0</v>
      </c>
      <c r="K3019" s="8">
        <v>0</v>
      </c>
      <c r="L3019" s="8">
        <v>0</v>
      </c>
      <c r="M3019" s="8">
        <v>1</v>
      </c>
      <c r="N3019" s="8">
        <v>0</v>
      </c>
      <c r="O3019" s="8">
        <v>0</v>
      </c>
      <c r="P3019" s="8">
        <v>1</v>
      </c>
      <c r="Q3019" s="8">
        <v>0</v>
      </c>
      <c r="R3019" s="8">
        <v>0</v>
      </c>
      <c r="S3019" s="8">
        <v>0</v>
      </c>
      <c r="T3019" s="8">
        <v>0</v>
      </c>
      <c r="U3019" s="5">
        <v>408060468</v>
      </c>
    </row>
    <row r="3020" spans="1:21" hidden="1" x14ac:dyDescent="0.25">
      <c r="A3020" s="8" t="s">
        <v>5018</v>
      </c>
      <c r="B3020" s="2" t="s">
        <v>3434</v>
      </c>
      <c r="C3020" s="2" t="s">
        <v>230</v>
      </c>
      <c r="D3020" s="2" t="s">
        <v>224</v>
      </c>
      <c r="E3020" s="2" t="s">
        <v>187</v>
      </c>
      <c r="F3020" s="8" t="s">
        <v>24</v>
      </c>
      <c r="G3020" s="8">
        <v>0</v>
      </c>
      <c r="H3020" s="8">
        <v>1</v>
      </c>
      <c r="I3020" s="8">
        <v>1</v>
      </c>
      <c r="J3020" s="8">
        <v>0</v>
      </c>
      <c r="K3020" s="8">
        <v>0</v>
      </c>
      <c r="L3020" s="8">
        <v>0</v>
      </c>
      <c r="M3020" s="8">
        <v>1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0</v>
      </c>
      <c r="U3020" s="5">
        <v>408060476</v>
      </c>
    </row>
    <row r="3021" spans="1:21" hidden="1" x14ac:dyDescent="0.25">
      <c r="A3021" s="8" t="s">
        <v>5018</v>
      </c>
      <c r="B3021" s="2" t="s">
        <v>3435</v>
      </c>
      <c r="C3021" s="2" t="s">
        <v>230</v>
      </c>
      <c r="D3021" s="2" t="s">
        <v>224</v>
      </c>
      <c r="E3021" s="2" t="s">
        <v>187</v>
      </c>
      <c r="F3021" s="8" t="s">
        <v>24</v>
      </c>
      <c r="G3021" s="8">
        <v>0</v>
      </c>
      <c r="H3021" s="8">
        <v>1</v>
      </c>
      <c r="I3021" s="8">
        <v>1</v>
      </c>
      <c r="J3021" s="8">
        <v>0</v>
      </c>
      <c r="K3021" s="8">
        <v>0</v>
      </c>
      <c r="L3021" s="8">
        <v>0</v>
      </c>
      <c r="M3021" s="8">
        <v>1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5">
        <v>408060484</v>
      </c>
    </row>
    <row r="3022" spans="1:21" hidden="1" x14ac:dyDescent="0.25">
      <c r="A3022" s="8" t="s">
        <v>5018</v>
      </c>
      <c r="B3022" s="2" t="s">
        <v>3436</v>
      </c>
      <c r="C3022" s="2" t="s">
        <v>230</v>
      </c>
      <c r="D3022" s="2" t="s">
        <v>224</v>
      </c>
      <c r="E3022" s="2" t="s">
        <v>187</v>
      </c>
      <c r="F3022" s="8" t="s">
        <v>36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1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5">
        <v>408060492</v>
      </c>
    </row>
    <row r="3023" spans="1:21" hidden="1" x14ac:dyDescent="0.25">
      <c r="A3023" s="8" t="s">
        <v>5018</v>
      </c>
      <c r="B3023" s="2" t="s">
        <v>3437</v>
      </c>
      <c r="C3023" s="2" t="s">
        <v>230</v>
      </c>
      <c r="D3023" s="2" t="s">
        <v>224</v>
      </c>
      <c r="E3023" s="2" t="s">
        <v>187</v>
      </c>
      <c r="F3023" s="8" t="s">
        <v>36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0</v>
      </c>
      <c r="M3023" s="8">
        <v>1</v>
      </c>
      <c r="N3023" s="8">
        <v>0</v>
      </c>
      <c r="O3023" s="8">
        <v>0</v>
      </c>
      <c r="P3023" s="8">
        <v>1</v>
      </c>
      <c r="Q3023" s="8">
        <v>0</v>
      </c>
      <c r="R3023" s="8">
        <v>0</v>
      </c>
      <c r="S3023" s="8">
        <v>0</v>
      </c>
      <c r="T3023" s="8">
        <v>0</v>
      </c>
      <c r="U3023" s="5">
        <v>408060506</v>
      </c>
    </row>
    <row r="3024" spans="1:21" hidden="1" x14ac:dyDescent="0.25">
      <c r="A3024" s="8" t="s">
        <v>5018</v>
      </c>
      <c r="B3024" s="2" t="s">
        <v>3438</v>
      </c>
      <c r="C3024" s="2" t="s">
        <v>230</v>
      </c>
      <c r="D3024" s="2" t="s">
        <v>224</v>
      </c>
      <c r="E3024" s="2" t="s">
        <v>187</v>
      </c>
      <c r="F3024" s="8" t="s">
        <v>36</v>
      </c>
      <c r="G3024" s="8">
        <v>0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1</v>
      </c>
      <c r="N3024" s="8">
        <v>0</v>
      </c>
      <c r="O3024" s="8">
        <v>0</v>
      </c>
      <c r="P3024" s="8">
        <v>1</v>
      </c>
      <c r="Q3024" s="8">
        <v>0</v>
      </c>
      <c r="R3024" s="8">
        <v>0</v>
      </c>
      <c r="S3024" s="8">
        <v>0</v>
      </c>
      <c r="T3024" s="8">
        <v>0</v>
      </c>
      <c r="U3024" s="5">
        <v>408060514</v>
      </c>
    </row>
    <row r="3025" spans="1:21" hidden="1" x14ac:dyDescent="0.25">
      <c r="A3025" s="8" t="s">
        <v>5018</v>
      </c>
      <c r="B3025" s="2" t="s">
        <v>3439</v>
      </c>
      <c r="C3025" s="2" t="s">
        <v>230</v>
      </c>
      <c r="D3025" s="2" t="s">
        <v>224</v>
      </c>
      <c r="E3025" s="2" t="s">
        <v>187</v>
      </c>
      <c r="F3025" s="8" t="s">
        <v>36</v>
      </c>
      <c r="G3025" s="8">
        <v>0</v>
      </c>
      <c r="H3025" s="8">
        <v>1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5">
        <v>408060522</v>
      </c>
    </row>
    <row r="3026" spans="1:21" hidden="1" x14ac:dyDescent="0.25">
      <c r="A3026" s="8" t="s">
        <v>5018</v>
      </c>
      <c r="B3026" s="2" t="s">
        <v>3440</v>
      </c>
      <c r="C3026" s="2" t="s">
        <v>230</v>
      </c>
      <c r="D3026" s="2" t="s">
        <v>224</v>
      </c>
      <c r="E3026" s="2" t="s">
        <v>187</v>
      </c>
      <c r="F3026" s="8" t="s">
        <v>24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0</v>
      </c>
      <c r="U3026" s="5">
        <v>408060530</v>
      </c>
    </row>
    <row r="3027" spans="1:21" hidden="1" x14ac:dyDescent="0.25">
      <c r="A3027" s="8" t="s">
        <v>5018</v>
      </c>
      <c r="B3027" s="2" t="s">
        <v>3441</v>
      </c>
      <c r="C3027" s="2" t="s">
        <v>230</v>
      </c>
      <c r="D3027" s="2" t="s">
        <v>224</v>
      </c>
      <c r="E3027" s="2" t="s">
        <v>187</v>
      </c>
      <c r="F3027" s="8" t="s">
        <v>24</v>
      </c>
      <c r="G3027" s="8">
        <v>0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1</v>
      </c>
      <c r="N3027" s="8">
        <v>0</v>
      </c>
      <c r="O3027" s="8">
        <v>0</v>
      </c>
      <c r="P3027" s="8">
        <v>1</v>
      </c>
      <c r="Q3027" s="8">
        <v>0</v>
      </c>
      <c r="R3027" s="8">
        <v>0</v>
      </c>
      <c r="S3027" s="8">
        <v>0</v>
      </c>
      <c r="T3027" s="8">
        <v>0</v>
      </c>
      <c r="U3027" s="5">
        <v>408060549</v>
      </c>
    </row>
    <row r="3028" spans="1:21" hidden="1" x14ac:dyDescent="0.25">
      <c r="A3028" s="8" t="s">
        <v>5018</v>
      </c>
      <c r="B3028" s="2" t="s">
        <v>3442</v>
      </c>
      <c r="C3028" s="2" t="s">
        <v>230</v>
      </c>
      <c r="D3028" s="2" t="s">
        <v>224</v>
      </c>
      <c r="E3028" s="2" t="s">
        <v>187</v>
      </c>
      <c r="F3028" s="8" t="s">
        <v>24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1</v>
      </c>
      <c r="Q3028" s="8">
        <v>0</v>
      </c>
      <c r="R3028" s="8">
        <v>0</v>
      </c>
      <c r="S3028" s="8">
        <v>0</v>
      </c>
      <c r="T3028" s="8">
        <v>0</v>
      </c>
      <c r="U3028" s="5">
        <v>408060557</v>
      </c>
    </row>
    <row r="3029" spans="1:21" hidden="1" x14ac:dyDescent="0.25">
      <c r="A3029" s="8" t="s">
        <v>5018</v>
      </c>
      <c r="B3029" s="2" t="s">
        <v>3443</v>
      </c>
      <c r="C3029" s="2" t="s">
        <v>230</v>
      </c>
      <c r="D3029" s="2" t="s">
        <v>224</v>
      </c>
      <c r="E3029" s="2" t="s">
        <v>187</v>
      </c>
      <c r="F3029" s="8" t="s">
        <v>24</v>
      </c>
      <c r="G3029" s="8">
        <v>0</v>
      </c>
      <c r="H3029" s="8">
        <v>1</v>
      </c>
      <c r="I3029" s="8">
        <v>1</v>
      </c>
      <c r="J3029" s="8">
        <v>0</v>
      </c>
      <c r="K3029" s="8">
        <v>0</v>
      </c>
      <c r="L3029" s="8">
        <v>0</v>
      </c>
      <c r="M3029" s="8">
        <v>1</v>
      </c>
      <c r="N3029" s="8">
        <v>0</v>
      </c>
      <c r="O3029" s="8">
        <v>0</v>
      </c>
      <c r="P3029" s="8">
        <v>1</v>
      </c>
      <c r="Q3029" s="8">
        <v>0</v>
      </c>
      <c r="R3029" s="8">
        <v>0</v>
      </c>
      <c r="S3029" s="8">
        <v>0</v>
      </c>
      <c r="T3029" s="8">
        <v>0</v>
      </c>
      <c r="U3029" s="5">
        <v>408060565</v>
      </c>
    </row>
    <row r="3030" spans="1:21" hidden="1" x14ac:dyDescent="0.25">
      <c r="A3030" s="8" t="s">
        <v>5018</v>
      </c>
      <c r="B3030" s="2" t="s">
        <v>3444</v>
      </c>
      <c r="C3030" s="2" t="s">
        <v>230</v>
      </c>
      <c r="D3030" s="2" t="s">
        <v>224</v>
      </c>
      <c r="E3030" s="2" t="s">
        <v>187</v>
      </c>
      <c r="F3030" s="8" t="s">
        <v>24</v>
      </c>
      <c r="G3030" s="8">
        <v>0</v>
      </c>
      <c r="H3030" s="8">
        <v>1</v>
      </c>
      <c r="I3030" s="8">
        <v>1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5">
        <v>408060573</v>
      </c>
    </row>
    <row r="3031" spans="1:21" hidden="1" x14ac:dyDescent="0.25">
      <c r="A3031" s="8" t="s">
        <v>5018</v>
      </c>
      <c r="B3031" s="2" t="s">
        <v>3445</v>
      </c>
      <c r="C3031" s="2" t="s">
        <v>230</v>
      </c>
      <c r="D3031" s="2" t="s">
        <v>224</v>
      </c>
      <c r="E3031" s="2" t="s">
        <v>187</v>
      </c>
      <c r="F3031" s="8" t="s">
        <v>24</v>
      </c>
      <c r="G3031" s="8">
        <v>0</v>
      </c>
      <c r="H3031" s="8">
        <v>1</v>
      </c>
      <c r="I3031" s="8">
        <v>1</v>
      </c>
      <c r="J3031" s="8">
        <v>0</v>
      </c>
      <c r="K3031" s="8">
        <v>0</v>
      </c>
      <c r="L3031" s="8">
        <v>0</v>
      </c>
      <c r="M3031" s="8">
        <v>1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0</v>
      </c>
      <c r="U3031" s="5">
        <v>408060581</v>
      </c>
    </row>
    <row r="3032" spans="1:21" hidden="1" x14ac:dyDescent="0.25">
      <c r="A3032" s="8" t="s">
        <v>5018</v>
      </c>
      <c r="B3032" s="2" t="s">
        <v>3446</v>
      </c>
      <c r="C3032" s="2" t="s">
        <v>230</v>
      </c>
      <c r="D3032" s="2" t="s">
        <v>224</v>
      </c>
      <c r="E3032" s="2" t="s">
        <v>187</v>
      </c>
      <c r="F3032" s="8" t="s">
        <v>24</v>
      </c>
      <c r="G3032" s="8">
        <v>0</v>
      </c>
      <c r="H3032" s="8">
        <v>1</v>
      </c>
      <c r="I3032" s="8">
        <v>0</v>
      </c>
      <c r="J3032" s="8">
        <v>0</v>
      </c>
      <c r="K3032" s="8">
        <v>0</v>
      </c>
      <c r="L3032" s="8">
        <v>0</v>
      </c>
      <c r="M3032" s="8">
        <v>1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5">
        <v>408060590</v>
      </c>
    </row>
    <row r="3033" spans="1:21" hidden="1" x14ac:dyDescent="0.25">
      <c r="A3033" s="8" t="s">
        <v>5018</v>
      </c>
      <c r="B3033" s="2" t="s">
        <v>3447</v>
      </c>
      <c r="C3033" s="2" t="s">
        <v>230</v>
      </c>
      <c r="D3033" s="2" t="s">
        <v>224</v>
      </c>
      <c r="E3033" s="2" t="s">
        <v>187</v>
      </c>
      <c r="F3033" s="8" t="s">
        <v>24</v>
      </c>
      <c r="G3033" s="8">
        <v>0</v>
      </c>
      <c r="H3033" s="8">
        <v>1</v>
      </c>
      <c r="I3033" s="8">
        <v>1</v>
      </c>
      <c r="J3033" s="8">
        <v>0</v>
      </c>
      <c r="K3033" s="8">
        <v>0</v>
      </c>
      <c r="L3033" s="8">
        <v>0</v>
      </c>
      <c r="M3033" s="8">
        <v>1</v>
      </c>
      <c r="N3033" s="8">
        <v>0</v>
      </c>
      <c r="O3033" s="8">
        <v>0</v>
      </c>
      <c r="P3033" s="8">
        <v>1</v>
      </c>
      <c r="Q3033" s="8">
        <v>0</v>
      </c>
      <c r="R3033" s="8">
        <v>0</v>
      </c>
      <c r="S3033" s="8">
        <v>0</v>
      </c>
      <c r="T3033" s="8">
        <v>0</v>
      </c>
      <c r="U3033" s="5">
        <v>408060603</v>
      </c>
    </row>
    <row r="3034" spans="1:21" hidden="1" x14ac:dyDescent="0.25">
      <c r="A3034" s="8" t="s">
        <v>5018</v>
      </c>
      <c r="B3034" s="2" t="s">
        <v>3448</v>
      </c>
      <c r="C3034" s="2" t="s">
        <v>230</v>
      </c>
      <c r="D3034" s="2" t="s">
        <v>224</v>
      </c>
      <c r="E3034" s="2" t="s">
        <v>187</v>
      </c>
      <c r="F3034" s="8" t="s">
        <v>24</v>
      </c>
      <c r="G3034" s="8">
        <v>0</v>
      </c>
      <c r="H3034" s="8">
        <v>1</v>
      </c>
      <c r="I3034" s="8">
        <v>0</v>
      </c>
      <c r="J3034" s="8">
        <v>0</v>
      </c>
      <c r="K3034" s="8">
        <v>0</v>
      </c>
      <c r="L3034" s="8">
        <v>0</v>
      </c>
      <c r="M3034" s="8">
        <v>1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0</v>
      </c>
      <c r="T3034" s="8">
        <v>0</v>
      </c>
      <c r="U3034" s="5">
        <v>408060611</v>
      </c>
    </row>
    <row r="3035" spans="1:21" hidden="1" x14ac:dyDescent="0.25">
      <c r="A3035" s="8" t="s">
        <v>5018</v>
      </c>
      <c r="B3035" s="2" t="s">
        <v>3449</v>
      </c>
      <c r="C3035" s="2" t="s">
        <v>230</v>
      </c>
      <c r="D3035" s="2" t="s">
        <v>224</v>
      </c>
      <c r="E3035" s="2" t="s">
        <v>187</v>
      </c>
      <c r="F3035" s="8" t="s">
        <v>24</v>
      </c>
      <c r="G3035" s="8">
        <v>0</v>
      </c>
      <c r="H3035" s="8">
        <v>1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0</v>
      </c>
      <c r="O3035" s="8">
        <v>0</v>
      </c>
      <c r="P3035" s="8">
        <v>1</v>
      </c>
      <c r="Q3035" s="8">
        <v>0</v>
      </c>
      <c r="R3035" s="8">
        <v>0</v>
      </c>
      <c r="S3035" s="8">
        <v>0</v>
      </c>
      <c r="T3035" s="8">
        <v>0</v>
      </c>
      <c r="U3035" s="5">
        <v>408060620</v>
      </c>
    </row>
    <row r="3036" spans="1:21" hidden="1" x14ac:dyDescent="0.25">
      <c r="A3036" s="8" t="s">
        <v>5018</v>
      </c>
      <c r="B3036" s="2" t="s">
        <v>3450</v>
      </c>
      <c r="C3036" s="2" t="s">
        <v>230</v>
      </c>
      <c r="D3036" s="2" t="s">
        <v>224</v>
      </c>
      <c r="E3036" s="2" t="s">
        <v>187</v>
      </c>
      <c r="F3036" s="8" t="s">
        <v>24</v>
      </c>
      <c r="G3036" s="8">
        <v>0</v>
      </c>
      <c r="H3036" s="8">
        <v>1</v>
      </c>
      <c r="I3036" s="8">
        <v>1</v>
      </c>
      <c r="J3036" s="8">
        <v>0</v>
      </c>
      <c r="K3036" s="8">
        <v>0</v>
      </c>
      <c r="L3036" s="8">
        <v>0</v>
      </c>
      <c r="M3036" s="8">
        <v>1</v>
      </c>
      <c r="N3036" s="8">
        <v>0</v>
      </c>
      <c r="O3036" s="8">
        <v>0</v>
      </c>
      <c r="P3036" s="8">
        <v>1</v>
      </c>
      <c r="Q3036" s="8">
        <v>0</v>
      </c>
      <c r="R3036" s="8">
        <v>0</v>
      </c>
      <c r="S3036" s="8">
        <v>0</v>
      </c>
      <c r="T3036" s="8">
        <v>0</v>
      </c>
      <c r="U3036" s="5">
        <v>408060638</v>
      </c>
    </row>
    <row r="3037" spans="1:21" hidden="1" x14ac:dyDescent="0.25">
      <c r="A3037" s="8" t="s">
        <v>5018</v>
      </c>
      <c r="B3037" s="2" t="s">
        <v>3451</v>
      </c>
      <c r="C3037" s="2" t="s">
        <v>230</v>
      </c>
      <c r="D3037" s="2" t="s">
        <v>224</v>
      </c>
      <c r="E3037" s="2" t="s">
        <v>187</v>
      </c>
      <c r="F3037" s="8" t="s">
        <v>36</v>
      </c>
      <c r="G3037" s="8">
        <v>0</v>
      </c>
      <c r="H3037" s="8">
        <v>1</v>
      </c>
      <c r="I3037" s="8">
        <v>1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0</v>
      </c>
      <c r="R3037" s="8">
        <v>0</v>
      </c>
      <c r="S3037" s="8">
        <v>0</v>
      </c>
      <c r="T3037" s="8">
        <v>0</v>
      </c>
      <c r="U3037" s="5">
        <v>408060646</v>
      </c>
    </row>
    <row r="3038" spans="1:21" hidden="1" x14ac:dyDescent="0.25">
      <c r="A3038" s="8" t="s">
        <v>5018</v>
      </c>
      <c r="B3038" s="2" t="s">
        <v>3452</v>
      </c>
      <c r="C3038" s="2" t="s">
        <v>230</v>
      </c>
      <c r="D3038" s="2" t="s">
        <v>224</v>
      </c>
      <c r="E3038" s="2" t="s">
        <v>187</v>
      </c>
      <c r="F3038" s="8" t="s">
        <v>24</v>
      </c>
      <c r="G3038" s="8">
        <v>1</v>
      </c>
      <c r="H3038" s="8">
        <v>0</v>
      </c>
      <c r="I3038" s="8">
        <v>0</v>
      </c>
      <c r="J3038" s="8">
        <v>1</v>
      </c>
      <c r="K3038" s="8">
        <v>1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5">
        <v>408060654</v>
      </c>
    </row>
    <row r="3039" spans="1:21" hidden="1" x14ac:dyDescent="0.25">
      <c r="A3039" s="8" t="s">
        <v>5018</v>
      </c>
      <c r="B3039" s="2" t="s">
        <v>3453</v>
      </c>
      <c r="C3039" s="2" t="s">
        <v>230</v>
      </c>
      <c r="D3039" s="2" t="s">
        <v>224</v>
      </c>
      <c r="E3039" s="2" t="s">
        <v>187</v>
      </c>
      <c r="F3039" s="8" t="s">
        <v>36</v>
      </c>
      <c r="G3039" s="8">
        <v>0</v>
      </c>
      <c r="H3039" s="8">
        <v>1</v>
      </c>
      <c r="I3039" s="8">
        <v>1</v>
      </c>
      <c r="J3039" s="8">
        <v>0</v>
      </c>
      <c r="K3039" s="8">
        <v>0</v>
      </c>
      <c r="L3039" s="8">
        <v>0</v>
      </c>
      <c r="M3039" s="8">
        <v>1</v>
      </c>
      <c r="N3039" s="8">
        <v>0</v>
      </c>
      <c r="O3039" s="8">
        <v>0</v>
      </c>
      <c r="P3039" s="8">
        <v>1</v>
      </c>
      <c r="Q3039" s="8">
        <v>0</v>
      </c>
      <c r="R3039" s="8">
        <v>0</v>
      </c>
      <c r="S3039" s="8">
        <v>0</v>
      </c>
      <c r="T3039" s="8">
        <v>0</v>
      </c>
      <c r="U3039" s="5">
        <v>408060662</v>
      </c>
    </row>
    <row r="3040" spans="1:21" hidden="1" x14ac:dyDescent="0.25">
      <c r="A3040" s="8" t="s">
        <v>5018</v>
      </c>
      <c r="B3040" s="2" t="s">
        <v>3454</v>
      </c>
      <c r="C3040" s="2" t="s">
        <v>230</v>
      </c>
      <c r="D3040" s="2" t="s">
        <v>224</v>
      </c>
      <c r="E3040" s="2" t="s">
        <v>187</v>
      </c>
      <c r="F3040" s="8" t="s">
        <v>24</v>
      </c>
      <c r="G3040" s="8">
        <v>0</v>
      </c>
      <c r="H3040" s="8">
        <v>1</v>
      </c>
      <c r="I3040" s="8">
        <v>1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0</v>
      </c>
      <c r="U3040" s="5">
        <v>408060670</v>
      </c>
    </row>
    <row r="3041" spans="1:21" hidden="1" x14ac:dyDescent="0.25">
      <c r="A3041" s="8" t="s">
        <v>5018</v>
      </c>
      <c r="B3041" s="2" t="s">
        <v>3455</v>
      </c>
      <c r="C3041" s="2" t="s">
        <v>230</v>
      </c>
      <c r="D3041" s="2" t="s">
        <v>224</v>
      </c>
      <c r="E3041" s="2" t="s">
        <v>187</v>
      </c>
      <c r="F3041" s="8" t="s">
        <v>24</v>
      </c>
      <c r="G3041" s="8">
        <v>1</v>
      </c>
      <c r="H3041" s="8">
        <v>0</v>
      </c>
      <c r="I3041" s="8">
        <v>0</v>
      </c>
      <c r="J3041" s="8">
        <v>1</v>
      </c>
      <c r="K3041" s="8">
        <v>1</v>
      </c>
      <c r="L3041" s="8">
        <v>1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5">
        <v>408060689</v>
      </c>
    </row>
    <row r="3042" spans="1:21" hidden="1" x14ac:dyDescent="0.25">
      <c r="A3042" s="8" t="s">
        <v>5018</v>
      </c>
      <c r="B3042" s="2" t="s">
        <v>3456</v>
      </c>
      <c r="C3042" s="2" t="s">
        <v>230</v>
      </c>
      <c r="D3042" s="2" t="s">
        <v>224</v>
      </c>
      <c r="E3042" s="2" t="s">
        <v>187</v>
      </c>
      <c r="F3042" s="8" t="s">
        <v>36</v>
      </c>
      <c r="G3042" s="8">
        <v>0</v>
      </c>
      <c r="H3042" s="8">
        <v>1</v>
      </c>
      <c r="I3042" s="8">
        <v>1</v>
      </c>
      <c r="J3042" s="8">
        <v>0</v>
      </c>
      <c r="K3042" s="8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1</v>
      </c>
      <c r="Q3042" s="8">
        <v>0</v>
      </c>
      <c r="R3042" s="8">
        <v>0</v>
      </c>
      <c r="S3042" s="8">
        <v>0</v>
      </c>
      <c r="T3042" s="8">
        <v>0</v>
      </c>
      <c r="U3042" s="5">
        <v>408060697</v>
      </c>
    </row>
    <row r="3043" spans="1:21" hidden="1" x14ac:dyDescent="0.25">
      <c r="A3043" s="8" t="s">
        <v>5018</v>
      </c>
      <c r="B3043" s="2" t="s">
        <v>3457</v>
      </c>
      <c r="C3043" s="2" t="s">
        <v>230</v>
      </c>
      <c r="D3043" s="2" t="s">
        <v>224</v>
      </c>
      <c r="E3043" s="2" t="s">
        <v>187</v>
      </c>
      <c r="F3043" s="8" t="s">
        <v>24</v>
      </c>
      <c r="G3043" s="8">
        <v>0</v>
      </c>
      <c r="H3043" s="8">
        <v>1</v>
      </c>
      <c r="I3043" s="8">
        <v>1</v>
      </c>
      <c r="J3043" s="8">
        <v>0</v>
      </c>
      <c r="K3043" s="8">
        <v>0</v>
      </c>
      <c r="L3043" s="8">
        <v>0</v>
      </c>
      <c r="M3043" s="8">
        <v>1</v>
      </c>
      <c r="N3043" s="8">
        <v>0</v>
      </c>
      <c r="O3043" s="8">
        <v>0</v>
      </c>
      <c r="P3043" s="8">
        <v>1</v>
      </c>
      <c r="Q3043" s="8">
        <v>0</v>
      </c>
      <c r="R3043" s="8">
        <v>0</v>
      </c>
      <c r="S3043" s="8">
        <v>0</v>
      </c>
      <c r="T3043" s="8">
        <v>0</v>
      </c>
      <c r="U3043" s="5">
        <v>408060700</v>
      </c>
    </row>
    <row r="3044" spans="1:21" hidden="1" x14ac:dyDescent="0.25">
      <c r="A3044" s="8" t="s">
        <v>5018</v>
      </c>
      <c r="B3044" s="2" t="s">
        <v>3458</v>
      </c>
      <c r="C3044" s="2" t="s">
        <v>230</v>
      </c>
      <c r="D3044" s="2" t="s">
        <v>224</v>
      </c>
      <c r="E3044" s="2" t="s">
        <v>187</v>
      </c>
      <c r="F3044" s="8" t="s">
        <v>24</v>
      </c>
      <c r="G3044" s="8">
        <v>0</v>
      </c>
      <c r="H3044" s="8">
        <v>1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1</v>
      </c>
      <c r="O3044" s="8">
        <v>0</v>
      </c>
      <c r="P3044" s="8">
        <v>1</v>
      </c>
      <c r="Q3044" s="8">
        <v>0</v>
      </c>
      <c r="R3044" s="8">
        <v>0</v>
      </c>
      <c r="S3044" s="8">
        <v>0</v>
      </c>
      <c r="T3044" s="8">
        <v>0</v>
      </c>
      <c r="U3044" s="5">
        <v>408060719</v>
      </c>
    </row>
    <row r="3045" spans="1:21" hidden="1" x14ac:dyDescent="0.25">
      <c r="A3045" s="8" t="s">
        <v>5018</v>
      </c>
      <c r="B3045" s="2" t="s">
        <v>3459</v>
      </c>
      <c r="C3045" s="2" t="s">
        <v>232</v>
      </c>
      <c r="D3045" s="2" t="s">
        <v>231</v>
      </c>
      <c r="E3045" s="2" t="s">
        <v>187</v>
      </c>
      <c r="F3045" s="8" t="s">
        <v>24</v>
      </c>
      <c r="G3045" s="8">
        <v>0</v>
      </c>
      <c r="H3045" s="8">
        <v>1</v>
      </c>
      <c r="I3045" s="8">
        <v>0</v>
      </c>
      <c r="J3045" s="8">
        <v>0</v>
      </c>
      <c r="K3045" s="8">
        <v>0</v>
      </c>
      <c r="L3045" s="8">
        <v>0</v>
      </c>
      <c r="M3045" s="8">
        <v>1</v>
      </c>
      <c r="N3045" s="8">
        <v>0</v>
      </c>
      <c r="O3045" s="8">
        <v>0</v>
      </c>
      <c r="P3045" s="8">
        <v>1</v>
      </c>
      <c r="Q3045" s="8">
        <v>0</v>
      </c>
      <c r="R3045" s="8">
        <v>0</v>
      </c>
      <c r="S3045" s="8">
        <v>0</v>
      </c>
      <c r="T3045" s="8">
        <v>0</v>
      </c>
      <c r="U3045" s="5">
        <v>409010014</v>
      </c>
    </row>
    <row r="3046" spans="1:21" hidden="1" x14ac:dyDescent="0.25">
      <c r="A3046" s="8" t="s">
        <v>5018</v>
      </c>
      <c r="B3046" s="2" t="s">
        <v>3460</v>
      </c>
      <c r="C3046" s="2" t="s">
        <v>232</v>
      </c>
      <c r="D3046" s="2" t="s">
        <v>231</v>
      </c>
      <c r="E3046" s="2" t="s">
        <v>187</v>
      </c>
      <c r="F3046" s="8" t="s">
        <v>24</v>
      </c>
      <c r="G3046" s="8">
        <v>0</v>
      </c>
      <c r="H3046" s="8">
        <v>1</v>
      </c>
      <c r="I3046" s="8">
        <v>0</v>
      </c>
      <c r="J3046" s="8">
        <v>0</v>
      </c>
      <c r="K3046" s="8">
        <v>0</v>
      </c>
      <c r="L3046" s="8">
        <v>0</v>
      </c>
      <c r="M3046" s="8">
        <v>1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5">
        <v>409010022</v>
      </c>
    </row>
    <row r="3047" spans="1:21" hidden="1" x14ac:dyDescent="0.25">
      <c r="A3047" s="8" t="s">
        <v>5018</v>
      </c>
      <c r="B3047" s="2" t="s">
        <v>3461</v>
      </c>
      <c r="C3047" s="2" t="s">
        <v>232</v>
      </c>
      <c r="D3047" s="2" t="s">
        <v>231</v>
      </c>
      <c r="E3047" s="2" t="s">
        <v>187</v>
      </c>
      <c r="F3047" s="8" t="s">
        <v>24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1</v>
      </c>
      <c r="N3047" s="8">
        <v>0</v>
      </c>
      <c r="O3047" s="8">
        <v>0</v>
      </c>
      <c r="P3047" s="8">
        <v>1</v>
      </c>
      <c r="Q3047" s="8">
        <v>0</v>
      </c>
      <c r="R3047" s="8">
        <v>0</v>
      </c>
      <c r="S3047" s="8">
        <v>0</v>
      </c>
      <c r="T3047" s="8">
        <v>0</v>
      </c>
      <c r="U3047" s="5">
        <v>409010030</v>
      </c>
    </row>
    <row r="3048" spans="1:21" hidden="1" x14ac:dyDescent="0.25">
      <c r="A3048" s="8" t="s">
        <v>5018</v>
      </c>
      <c r="B3048" s="2" t="s">
        <v>3462</v>
      </c>
      <c r="C3048" s="2" t="s">
        <v>232</v>
      </c>
      <c r="D3048" s="2" t="s">
        <v>231</v>
      </c>
      <c r="E3048" s="2" t="s">
        <v>187</v>
      </c>
      <c r="F3048" s="8" t="s">
        <v>24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5">
        <v>409010049</v>
      </c>
    </row>
    <row r="3049" spans="1:21" hidden="1" x14ac:dyDescent="0.25">
      <c r="A3049" s="8" t="s">
        <v>5018</v>
      </c>
      <c r="B3049" s="2" t="s">
        <v>3463</v>
      </c>
      <c r="C3049" s="2" t="s">
        <v>232</v>
      </c>
      <c r="D3049" s="2" t="s">
        <v>231</v>
      </c>
      <c r="E3049" s="2" t="s">
        <v>187</v>
      </c>
      <c r="F3049" s="8" t="s">
        <v>24</v>
      </c>
      <c r="G3049" s="8">
        <v>0</v>
      </c>
      <c r="H3049" s="8">
        <v>1</v>
      </c>
      <c r="I3049" s="8">
        <v>0</v>
      </c>
      <c r="J3049" s="8">
        <v>0</v>
      </c>
      <c r="K3049" s="8">
        <v>0</v>
      </c>
      <c r="L3049" s="8">
        <v>0</v>
      </c>
      <c r="M3049" s="8">
        <v>1</v>
      </c>
      <c r="N3049" s="8">
        <v>0</v>
      </c>
      <c r="O3049" s="8">
        <v>0</v>
      </c>
      <c r="P3049" s="8">
        <v>1</v>
      </c>
      <c r="Q3049" s="8">
        <v>0</v>
      </c>
      <c r="R3049" s="8">
        <v>0</v>
      </c>
      <c r="S3049" s="8">
        <v>0</v>
      </c>
      <c r="T3049" s="8">
        <v>0</v>
      </c>
      <c r="U3049" s="5">
        <v>409010057</v>
      </c>
    </row>
    <row r="3050" spans="1:21" hidden="1" x14ac:dyDescent="0.25">
      <c r="A3050" s="8" t="s">
        <v>5018</v>
      </c>
      <c r="B3050" s="2" t="s">
        <v>3464</v>
      </c>
      <c r="C3050" s="2" t="s">
        <v>232</v>
      </c>
      <c r="D3050" s="2" t="s">
        <v>231</v>
      </c>
      <c r="E3050" s="2" t="s">
        <v>187</v>
      </c>
      <c r="F3050" s="8" t="s">
        <v>24</v>
      </c>
      <c r="G3050" s="8">
        <v>0</v>
      </c>
      <c r="H3050" s="8">
        <v>1</v>
      </c>
      <c r="I3050" s="8">
        <v>1</v>
      </c>
      <c r="J3050" s="8">
        <v>0</v>
      </c>
      <c r="K3050" s="8">
        <v>0</v>
      </c>
      <c r="L3050" s="8">
        <v>0</v>
      </c>
      <c r="M3050" s="8">
        <v>1</v>
      </c>
      <c r="N3050" s="8">
        <v>0</v>
      </c>
      <c r="O3050" s="8">
        <v>0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5">
        <v>409010065</v>
      </c>
    </row>
    <row r="3051" spans="1:21" hidden="1" x14ac:dyDescent="0.25">
      <c r="A3051" s="8" t="s">
        <v>5018</v>
      </c>
      <c r="B3051" s="2" t="s">
        <v>3465</v>
      </c>
      <c r="C3051" s="2" t="s">
        <v>232</v>
      </c>
      <c r="D3051" s="2" t="s">
        <v>231</v>
      </c>
      <c r="E3051" s="2" t="s">
        <v>187</v>
      </c>
      <c r="F3051" s="8" t="s">
        <v>24</v>
      </c>
      <c r="G3051" s="8">
        <v>0</v>
      </c>
      <c r="H3051" s="8">
        <v>1</v>
      </c>
      <c r="I3051" s="8">
        <v>0</v>
      </c>
      <c r="J3051" s="8">
        <v>0</v>
      </c>
      <c r="K3051" s="8">
        <v>0</v>
      </c>
      <c r="L3051" s="8">
        <v>0</v>
      </c>
      <c r="M3051" s="8">
        <v>1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5">
        <v>409010073</v>
      </c>
    </row>
    <row r="3052" spans="1:21" hidden="1" x14ac:dyDescent="0.25">
      <c r="A3052" s="8" t="s">
        <v>5018</v>
      </c>
      <c r="B3052" s="2" t="s">
        <v>3466</v>
      </c>
      <c r="C3052" s="2" t="s">
        <v>232</v>
      </c>
      <c r="D3052" s="2" t="s">
        <v>231</v>
      </c>
      <c r="E3052" s="2" t="s">
        <v>187</v>
      </c>
      <c r="F3052" s="8" t="s">
        <v>24</v>
      </c>
      <c r="G3052" s="8">
        <v>0</v>
      </c>
      <c r="H3052" s="8">
        <v>1</v>
      </c>
      <c r="I3052" s="8">
        <v>0</v>
      </c>
      <c r="J3052" s="8">
        <v>0</v>
      </c>
      <c r="K3052" s="8">
        <v>0</v>
      </c>
      <c r="L3052" s="8">
        <v>0</v>
      </c>
      <c r="M3052" s="8">
        <v>1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0</v>
      </c>
      <c r="U3052" s="5">
        <v>409010081</v>
      </c>
    </row>
    <row r="3053" spans="1:21" hidden="1" x14ac:dyDescent="0.25">
      <c r="A3053" s="8" t="s">
        <v>5018</v>
      </c>
      <c r="B3053" s="2" t="s">
        <v>3467</v>
      </c>
      <c r="C3053" s="2" t="s">
        <v>232</v>
      </c>
      <c r="D3053" s="2" t="s">
        <v>231</v>
      </c>
      <c r="E3053" s="2" t="s">
        <v>187</v>
      </c>
      <c r="F3053" s="8" t="s">
        <v>24</v>
      </c>
      <c r="G3053" s="8">
        <v>1</v>
      </c>
      <c r="H3053" s="8">
        <v>1</v>
      </c>
      <c r="I3053" s="8">
        <v>1</v>
      </c>
      <c r="J3053" s="8">
        <v>0</v>
      </c>
      <c r="K3053" s="8">
        <v>1</v>
      </c>
      <c r="L3053" s="8">
        <v>1</v>
      </c>
      <c r="M3053" s="8">
        <v>1</v>
      </c>
      <c r="N3053" s="8">
        <v>0</v>
      </c>
      <c r="O3053" s="8">
        <v>0</v>
      </c>
      <c r="P3053" s="8">
        <v>1</v>
      </c>
      <c r="Q3053" s="8">
        <v>0</v>
      </c>
      <c r="R3053" s="8">
        <v>0</v>
      </c>
      <c r="S3053" s="8">
        <v>0</v>
      </c>
      <c r="T3053" s="8">
        <v>0</v>
      </c>
      <c r="U3053" s="5">
        <v>409010090</v>
      </c>
    </row>
    <row r="3054" spans="1:21" hidden="1" x14ac:dyDescent="0.25">
      <c r="A3054" s="8" t="s">
        <v>5018</v>
      </c>
      <c r="B3054" s="2" t="s">
        <v>3468</v>
      </c>
      <c r="C3054" s="2" t="s">
        <v>232</v>
      </c>
      <c r="D3054" s="2" t="s">
        <v>231</v>
      </c>
      <c r="E3054" s="2" t="s">
        <v>187</v>
      </c>
      <c r="F3054" s="8" t="s">
        <v>36</v>
      </c>
      <c r="G3054" s="8">
        <v>1</v>
      </c>
      <c r="H3054" s="8">
        <v>0</v>
      </c>
      <c r="I3054" s="8">
        <v>0</v>
      </c>
      <c r="J3054" s="8">
        <v>0</v>
      </c>
      <c r="K3054" s="8">
        <v>1</v>
      </c>
      <c r="L3054" s="8">
        <v>1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5">
        <v>409010103</v>
      </c>
    </row>
    <row r="3055" spans="1:21" hidden="1" x14ac:dyDescent="0.25">
      <c r="A3055" s="8" t="s">
        <v>5018</v>
      </c>
      <c r="B3055" s="2" t="s">
        <v>3469</v>
      </c>
      <c r="C3055" s="2" t="s">
        <v>232</v>
      </c>
      <c r="D3055" s="2" t="s">
        <v>231</v>
      </c>
      <c r="E3055" s="2" t="s">
        <v>187</v>
      </c>
      <c r="F3055" s="8" t="s">
        <v>36</v>
      </c>
      <c r="G3055" s="8">
        <v>1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5">
        <v>409010111</v>
      </c>
    </row>
    <row r="3056" spans="1:21" hidden="1" x14ac:dyDescent="0.25">
      <c r="A3056" s="8" t="s">
        <v>5018</v>
      </c>
      <c r="B3056" s="2" t="s">
        <v>3470</v>
      </c>
      <c r="C3056" s="2" t="s">
        <v>232</v>
      </c>
      <c r="D3056" s="2" t="s">
        <v>231</v>
      </c>
      <c r="E3056" s="2" t="s">
        <v>187</v>
      </c>
      <c r="F3056" s="8" t="s">
        <v>24</v>
      </c>
      <c r="G3056" s="8">
        <v>0</v>
      </c>
      <c r="H3056" s="8">
        <v>1</v>
      </c>
      <c r="I3056" s="8">
        <v>1</v>
      </c>
      <c r="J3056" s="8">
        <v>0</v>
      </c>
      <c r="K3056" s="8">
        <v>0</v>
      </c>
      <c r="L3056" s="8">
        <v>0</v>
      </c>
      <c r="M3056" s="8">
        <v>1</v>
      </c>
      <c r="N3056" s="8">
        <v>0</v>
      </c>
      <c r="O3056" s="8">
        <v>0</v>
      </c>
      <c r="P3056" s="8">
        <v>1</v>
      </c>
      <c r="Q3056" s="8">
        <v>0</v>
      </c>
      <c r="R3056" s="8">
        <v>0</v>
      </c>
      <c r="S3056" s="8">
        <v>0</v>
      </c>
      <c r="T3056" s="8">
        <v>0</v>
      </c>
      <c r="U3056" s="5">
        <v>409010120</v>
      </c>
    </row>
    <row r="3057" spans="1:21" hidden="1" x14ac:dyDescent="0.25">
      <c r="A3057" s="8" t="s">
        <v>5018</v>
      </c>
      <c r="B3057" s="2" t="s">
        <v>3471</v>
      </c>
      <c r="C3057" s="2" t="s">
        <v>232</v>
      </c>
      <c r="D3057" s="2" t="s">
        <v>231</v>
      </c>
      <c r="E3057" s="2" t="s">
        <v>187</v>
      </c>
      <c r="F3057" s="8" t="s">
        <v>24</v>
      </c>
      <c r="G3057" s="8">
        <v>0</v>
      </c>
      <c r="H3057" s="8">
        <v>1</v>
      </c>
      <c r="I3057" s="8">
        <v>0</v>
      </c>
      <c r="J3057" s="8">
        <v>0</v>
      </c>
      <c r="K3057" s="8">
        <v>0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0</v>
      </c>
      <c r="U3057" s="5">
        <v>409010138</v>
      </c>
    </row>
    <row r="3058" spans="1:21" hidden="1" x14ac:dyDescent="0.25">
      <c r="A3058" s="8" t="s">
        <v>5018</v>
      </c>
      <c r="B3058" s="2" t="s">
        <v>3472</v>
      </c>
      <c r="C3058" s="2" t="s">
        <v>232</v>
      </c>
      <c r="D3058" s="2" t="s">
        <v>231</v>
      </c>
      <c r="E3058" s="2" t="s">
        <v>187</v>
      </c>
      <c r="F3058" s="8" t="s">
        <v>24</v>
      </c>
      <c r="G3058" s="8">
        <v>0</v>
      </c>
      <c r="H3058" s="8">
        <v>1</v>
      </c>
      <c r="I3058" s="8">
        <v>1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5">
        <v>409010146</v>
      </c>
    </row>
    <row r="3059" spans="1:21" hidden="1" x14ac:dyDescent="0.25">
      <c r="A3059" s="8" t="s">
        <v>5018</v>
      </c>
      <c r="B3059" s="2" t="s">
        <v>3473</v>
      </c>
      <c r="C3059" s="2" t="s">
        <v>232</v>
      </c>
      <c r="D3059" s="2" t="s">
        <v>231</v>
      </c>
      <c r="E3059" s="2" t="s">
        <v>187</v>
      </c>
      <c r="F3059" s="8" t="s">
        <v>24</v>
      </c>
      <c r="G3059" s="8">
        <v>1</v>
      </c>
      <c r="H3059" s="8">
        <v>0</v>
      </c>
      <c r="I3059" s="8">
        <v>0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5">
        <v>409010154</v>
      </c>
    </row>
    <row r="3060" spans="1:21" hidden="1" x14ac:dyDescent="0.25">
      <c r="A3060" s="8" t="s">
        <v>5018</v>
      </c>
      <c r="B3060" s="2" t="s">
        <v>3474</v>
      </c>
      <c r="C3060" s="2" t="s">
        <v>232</v>
      </c>
      <c r="D3060" s="2" t="s">
        <v>231</v>
      </c>
      <c r="E3060" s="2" t="s">
        <v>187</v>
      </c>
      <c r="F3060" s="8" t="s">
        <v>24</v>
      </c>
      <c r="G3060" s="8">
        <v>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5">
        <v>409010162</v>
      </c>
    </row>
    <row r="3061" spans="1:21" hidden="1" x14ac:dyDescent="0.25">
      <c r="A3061" s="8" t="s">
        <v>5018</v>
      </c>
      <c r="B3061" s="2" t="s">
        <v>3475</v>
      </c>
      <c r="C3061" s="2" t="s">
        <v>232</v>
      </c>
      <c r="D3061" s="2" t="s">
        <v>231</v>
      </c>
      <c r="E3061" s="2" t="s">
        <v>187</v>
      </c>
      <c r="F3061" s="8" t="s">
        <v>24</v>
      </c>
      <c r="G3061" s="8">
        <v>1</v>
      </c>
      <c r="H3061" s="8">
        <v>1</v>
      </c>
      <c r="I3061" s="8">
        <v>1</v>
      </c>
      <c r="J3061" s="8">
        <v>0</v>
      </c>
      <c r="K3061" s="8">
        <v>0</v>
      </c>
      <c r="L3061" s="8">
        <v>0</v>
      </c>
      <c r="M3061" s="8">
        <v>1</v>
      </c>
      <c r="N3061" s="8">
        <v>0</v>
      </c>
      <c r="O3061" s="8">
        <v>0</v>
      </c>
      <c r="P3061" s="8">
        <v>1</v>
      </c>
      <c r="Q3061" s="8">
        <v>0</v>
      </c>
      <c r="R3061" s="8">
        <v>0</v>
      </c>
      <c r="S3061" s="8">
        <v>0</v>
      </c>
      <c r="T3061" s="8">
        <v>0</v>
      </c>
      <c r="U3061" s="5">
        <v>409010170</v>
      </c>
    </row>
    <row r="3062" spans="1:21" hidden="1" x14ac:dyDescent="0.25">
      <c r="A3062" s="8" t="s">
        <v>5018</v>
      </c>
      <c r="B3062" s="2" t="s">
        <v>3476</v>
      </c>
      <c r="C3062" s="2" t="s">
        <v>232</v>
      </c>
      <c r="D3062" s="2" t="s">
        <v>231</v>
      </c>
      <c r="E3062" s="2" t="s">
        <v>187</v>
      </c>
      <c r="F3062" s="8" t="s">
        <v>24</v>
      </c>
      <c r="G3062" s="8">
        <v>0</v>
      </c>
      <c r="H3062" s="8">
        <v>1</v>
      </c>
      <c r="I3062" s="8">
        <v>1</v>
      </c>
      <c r="J3062" s="8">
        <v>0</v>
      </c>
      <c r="K3062" s="8">
        <v>0</v>
      </c>
      <c r="L3062" s="8">
        <v>0</v>
      </c>
      <c r="M3062" s="8">
        <v>1</v>
      </c>
      <c r="N3062" s="8">
        <v>0</v>
      </c>
      <c r="O3062" s="8">
        <v>0</v>
      </c>
      <c r="P3062" s="8">
        <v>1</v>
      </c>
      <c r="Q3062" s="8">
        <v>0</v>
      </c>
      <c r="R3062" s="8">
        <v>0</v>
      </c>
      <c r="S3062" s="8">
        <v>0</v>
      </c>
      <c r="T3062" s="8">
        <v>0</v>
      </c>
      <c r="U3062" s="5">
        <v>409010189</v>
      </c>
    </row>
    <row r="3063" spans="1:21" hidden="1" x14ac:dyDescent="0.25">
      <c r="A3063" s="8" t="s">
        <v>5018</v>
      </c>
      <c r="B3063" s="2" t="s">
        <v>3477</v>
      </c>
      <c r="C3063" s="2" t="s">
        <v>232</v>
      </c>
      <c r="D3063" s="2" t="s">
        <v>231</v>
      </c>
      <c r="E3063" s="2" t="s">
        <v>187</v>
      </c>
      <c r="F3063" s="8" t="s">
        <v>24</v>
      </c>
      <c r="G3063" s="8">
        <v>0</v>
      </c>
      <c r="H3063" s="8">
        <v>1</v>
      </c>
      <c r="I3063" s="8">
        <v>0</v>
      </c>
      <c r="J3063" s="8">
        <v>0</v>
      </c>
      <c r="K3063" s="8">
        <v>0</v>
      </c>
      <c r="L3063" s="8">
        <v>0</v>
      </c>
      <c r="M3063" s="8">
        <v>1</v>
      </c>
      <c r="N3063" s="8">
        <v>0</v>
      </c>
      <c r="O3063" s="8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5">
        <v>409010197</v>
      </c>
    </row>
    <row r="3064" spans="1:21" hidden="1" x14ac:dyDescent="0.25">
      <c r="A3064" s="8" t="s">
        <v>5018</v>
      </c>
      <c r="B3064" s="2" t="s">
        <v>3478</v>
      </c>
      <c r="C3064" s="2" t="s">
        <v>232</v>
      </c>
      <c r="D3064" s="2" t="s">
        <v>231</v>
      </c>
      <c r="E3064" s="2" t="s">
        <v>187</v>
      </c>
      <c r="F3064" s="8" t="s">
        <v>24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5">
        <v>409010200</v>
      </c>
    </row>
    <row r="3065" spans="1:21" hidden="1" x14ac:dyDescent="0.25">
      <c r="A3065" s="8" t="s">
        <v>5018</v>
      </c>
      <c r="B3065" s="2" t="s">
        <v>3479</v>
      </c>
      <c r="C3065" s="2" t="s">
        <v>232</v>
      </c>
      <c r="D3065" s="2" t="s">
        <v>231</v>
      </c>
      <c r="E3065" s="2" t="s">
        <v>187</v>
      </c>
      <c r="F3065" s="8" t="s">
        <v>24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1</v>
      </c>
      <c r="N3065" s="8">
        <v>0</v>
      </c>
      <c r="O3065" s="8">
        <v>0</v>
      </c>
      <c r="P3065" s="8">
        <v>1</v>
      </c>
      <c r="Q3065" s="8">
        <v>0</v>
      </c>
      <c r="R3065" s="8">
        <v>0</v>
      </c>
      <c r="S3065" s="8">
        <v>0</v>
      </c>
      <c r="T3065" s="8">
        <v>0</v>
      </c>
      <c r="U3065" s="5">
        <v>409010219</v>
      </c>
    </row>
    <row r="3066" spans="1:21" hidden="1" x14ac:dyDescent="0.25">
      <c r="A3066" s="8" t="s">
        <v>5018</v>
      </c>
      <c r="B3066" s="2" t="s">
        <v>3480</v>
      </c>
      <c r="C3066" s="2" t="s">
        <v>232</v>
      </c>
      <c r="D3066" s="2" t="s">
        <v>231</v>
      </c>
      <c r="E3066" s="2" t="s">
        <v>187</v>
      </c>
      <c r="F3066" s="8" t="s">
        <v>24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1</v>
      </c>
      <c r="Q3066" s="8">
        <v>0</v>
      </c>
      <c r="R3066" s="8">
        <v>0</v>
      </c>
      <c r="S3066" s="8">
        <v>0</v>
      </c>
      <c r="T3066" s="8">
        <v>0</v>
      </c>
      <c r="U3066" s="5">
        <v>409010227</v>
      </c>
    </row>
    <row r="3067" spans="1:21" hidden="1" x14ac:dyDescent="0.25">
      <c r="A3067" s="8" t="s">
        <v>5018</v>
      </c>
      <c r="B3067" s="2" t="s">
        <v>3481</v>
      </c>
      <c r="C3067" s="2" t="s">
        <v>232</v>
      </c>
      <c r="D3067" s="2" t="s">
        <v>231</v>
      </c>
      <c r="E3067" s="2" t="s">
        <v>187</v>
      </c>
      <c r="F3067" s="8" t="s">
        <v>24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8">
        <v>0</v>
      </c>
      <c r="T3067" s="8">
        <v>0</v>
      </c>
      <c r="U3067" s="5">
        <v>409010235</v>
      </c>
    </row>
    <row r="3068" spans="1:21" hidden="1" x14ac:dyDescent="0.25">
      <c r="A3068" s="8" t="s">
        <v>5018</v>
      </c>
      <c r="B3068" s="2" t="s">
        <v>3482</v>
      </c>
      <c r="C3068" s="2" t="s">
        <v>232</v>
      </c>
      <c r="D3068" s="2" t="s">
        <v>231</v>
      </c>
      <c r="E3068" s="2" t="s">
        <v>187</v>
      </c>
      <c r="F3068" s="8" t="s">
        <v>24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1</v>
      </c>
      <c r="N3068" s="8">
        <v>0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0</v>
      </c>
      <c r="U3068" s="5">
        <v>409010243</v>
      </c>
    </row>
    <row r="3069" spans="1:21" hidden="1" x14ac:dyDescent="0.25">
      <c r="A3069" s="8" t="s">
        <v>5018</v>
      </c>
      <c r="B3069" s="2" t="s">
        <v>3483</v>
      </c>
      <c r="C3069" s="2" t="s">
        <v>232</v>
      </c>
      <c r="D3069" s="2" t="s">
        <v>231</v>
      </c>
      <c r="E3069" s="2" t="s">
        <v>187</v>
      </c>
      <c r="F3069" s="8" t="s">
        <v>24</v>
      </c>
      <c r="G3069" s="8">
        <v>0</v>
      </c>
      <c r="H3069" s="8">
        <v>1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0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5">
        <v>409010251</v>
      </c>
    </row>
    <row r="3070" spans="1:21" hidden="1" x14ac:dyDescent="0.25">
      <c r="A3070" s="8" t="s">
        <v>5018</v>
      </c>
      <c r="B3070" s="2" t="s">
        <v>3484</v>
      </c>
      <c r="C3070" s="2" t="s">
        <v>232</v>
      </c>
      <c r="D3070" s="2" t="s">
        <v>231</v>
      </c>
      <c r="E3070" s="2" t="s">
        <v>187</v>
      </c>
      <c r="F3070" s="8" t="s">
        <v>24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1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5">
        <v>409010260</v>
      </c>
    </row>
    <row r="3071" spans="1:21" hidden="1" x14ac:dyDescent="0.25">
      <c r="A3071" s="8" t="s">
        <v>5018</v>
      </c>
      <c r="B3071" s="2" t="s">
        <v>3485</v>
      </c>
      <c r="C3071" s="2" t="s">
        <v>232</v>
      </c>
      <c r="D3071" s="2" t="s">
        <v>231</v>
      </c>
      <c r="E3071" s="2" t="s">
        <v>187</v>
      </c>
      <c r="F3071" s="8" t="s">
        <v>24</v>
      </c>
      <c r="G3071" s="8">
        <v>1</v>
      </c>
      <c r="H3071" s="8">
        <v>0</v>
      </c>
      <c r="I3071" s="8">
        <v>0</v>
      </c>
      <c r="J3071" s="8">
        <v>1</v>
      </c>
      <c r="K3071" s="8">
        <v>1</v>
      </c>
      <c r="L3071" s="8">
        <v>1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5">
        <v>409010278</v>
      </c>
    </row>
    <row r="3072" spans="1:21" hidden="1" x14ac:dyDescent="0.25">
      <c r="A3072" s="8" t="s">
        <v>5018</v>
      </c>
      <c r="B3072" s="2" t="s">
        <v>3486</v>
      </c>
      <c r="C3072" s="2" t="s">
        <v>232</v>
      </c>
      <c r="D3072" s="2" t="s">
        <v>231</v>
      </c>
      <c r="E3072" s="2" t="s">
        <v>187</v>
      </c>
      <c r="F3072" s="8" t="s">
        <v>24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5">
        <v>409010286</v>
      </c>
    </row>
    <row r="3073" spans="1:21" hidden="1" x14ac:dyDescent="0.25">
      <c r="A3073" s="8" t="s">
        <v>5018</v>
      </c>
      <c r="B3073" s="2" t="s">
        <v>3487</v>
      </c>
      <c r="C3073" s="2" t="s">
        <v>232</v>
      </c>
      <c r="D3073" s="2" t="s">
        <v>231</v>
      </c>
      <c r="E3073" s="2" t="s">
        <v>187</v>
      </c>
      <c r="F3073" s="8" t="s">
        <v>24</v>
      </c>
      <c r="G3073" s="8">
        <v>1</v>
      </c>
      <c r="H3073" s="8">
        <v>1</v>
      </c>
      <c r="I3073" s="8">
        <v>0</v>
      </c>
      <c r="J3073" s="8">
        <v>0</v>
      </c>
      <c r="K3073" s="8">
        <v>0</v>
      </c>
      <c r="L3073" s="8">
        <v>0</v>
      </c>
      <c r="M3073" s="8">
        <v>1</v>
      </c>
      <c r="N3073" s="8">
        <v>0</v>
      </c>
      <c r="O3073" s="8">
        <v>0</v>
      </c>
      <c r="P3073" s="8">
        <v>1</v>
      </c>
      <c r="Q3073" s="8">
        <v>0</v>
      </c>
      <c r="R3073" s="8">
        <v>0</v>
      </c>
      <c r="S3073" s="8">
        <v>0</v>
      </c>
      <c r="T3073" s="8">
        <v>0</v>
      </c>
      <c r="U3073" s="5">
        <v>409010294</v>
      </c>
    </row>
    <row r="3074" spans="1:21" hidden="1" x14ac:dyDescent="0.25">
      <c r="A3074" s="8" t="s">
        <v>5018</v>
      </c>
      <c r="B3074" s="2" t="s">
        <v>3488</v>
      </c>
      <c r="C3074" s="2" t="s">
        <v>232</v>
      </c>
      <c r="D3074" s="2" t="s">
        <v>231</v>
      </c>
      <c r="E3074" s="2" t="s">
        <v>187</v>
      </c>
      <c r="F3074" s="8" t="s">
        <v>24</v>
      </c>
      <c r="G3074" s="8">
        <v>0</v>
      </c>
      <c r="H3074" s="8">
        <v>1</v>
      </c>
      <c r="I3074" s="8">
        <v>0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1</v>
      </c>
      <c r="Q3074" s="8">
        <v>0</v>
      </c>
      <c r="R3074" s="8">
        <v>0</v>
      </c>
      <c r="S3074" s="8">
        <v>0</v>
      </c>
      <c r="T3074" s="8">
        <v>0</v>
      </c>
      <c r="U3074" s="5">
        <v>409010308</v>
      </c>
    </row>
    <row r="3075" spans="1:21" hidden="1" x14ac:dyDescent="0.25">
      <c r="A3075" s="8" t="s">
        <v>5018</v>
      </c>
      <c r="B3075" s="2" t="s">
        <v>3489</v>
      </c>
      <c r="C3075" s="2" t="s">
        <v>232</v>
      </c>
      <c r="D3075" s="2" t="s">
        <v>231</v>
      </c>
      <c r="E3075" s="2" t="s">
        <v>187</v>
      </c>
      <c r="F3075" s="8" t="s">
        <v>24</v>
      </c>
      <c r="G3075" s="8">
        <v>0</v>
      </c>
      <c r="H3075" s="8">
        <v>1</v>
      </c>
      <c r="I3075" s="8">
        <v>0</v>
      </c>
      <c r="J3075" s="8">
        <v>0</v>
      </c>
      <c r="K3075" s="8">
        <v>0</v>
      </c>
      <c r="L3075" s="8">
        <v>0</v>
      </c>
      <c r="M3075" s="8">
        <v>1</v>
      </c>
      <c r="N3075" s="8">
        <v>0</v>
      </c>
      <c r="O3075" s="8">
        <v>0</v>
      </c>
      <c r="P3075" s="8">
        <v>1</v>
      </c>
      <c r="Q3075" s="8">
        <v>0</v>
      </c>
      <c r="R3075" s="8">
        <v>0</v>
      </c>
      <c r="S3075" s="8">
        <v>0</v>
      </c>
      <c r="T3075" s="8">
        <v>0</v>
      </c>
      <c r="U3075" s="5">
        <v>409010316</v>
      </c>
    </row>
    <row r="3076" spans="1:21" hidden="1" x14ac:dyDescent="0.25">
      <c r="A3076" s="8" t="s">
        <v>5018</v>
      </c>
      <c r="B3076" s="2" t="s">
        <v>3490</v>
      </c>
      <c r="C3076" s="2" t="s">
        <v>232</v>
      </c>
      <c r="D3076" s="2" t="s">
        <v>231</v>
      </c>
      <c r="E3076" s="2" t="s">
        <v>187</v>
      </c>
      <c r="F3076" s="8" t="s">
        <v>24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1</v>
      </c>
      <c r="N3076" s="8">
        <v>0</v>
      </c>
      <c r="O3076" s="8">
        <v>0</v>
      </c>
      <c r="P3076" s="8">
        <v>1</v>
      </c>
      <c r="Q3076" s="8">
        <v>0</v>
      </c>
      <c r="R3076" s="8">
        <v>0</v>
      </c>
      <c r="S3076" s="8">
        <v>0</v>
      </c>
      <c r="T3076" s="8">
        <v>0</v>
      </c>
      <c r="U3076" s="5">
        <v>409010324</v>
      </c>
    </row>
    <row r="3077" spans="1:21" hidden="1" x14ac:dyDescent="0.25">
      <c r="A3077" s="8" t="s">
        <v>5018</v>
      </c>
      <c r="B3077" s="2" t="s">
        <v>3491</v>
      </c>
      <c r="C3077" s="2" t="s">
        <v>232</v>
      </c>
      <c r="D3077" s="2" t="s">
        <v>231</v>
      </c>
      <c r="E3077" s="2" t="s">
        <v>187</v>
      </c>
      <c r="F3077" s="8" t="s">
        <v>24</v>
      </c>
      <c r="G3077" s="8">
        <v>0</v>
      </c>
      <c r="H3077" s="8">
        <v>1</v>
      </c>
      <c r="I3077" s="8">
        <v>0</v>
      </c>
      <c r="J3077" s="8">
        <v>0</v>
      </c>
      <c r="K3077" s="8">
        <v>0</v>
      </c>
      <c r="L3077" s="8">
        <v>0</v>
      </c>
      <c r="M3077" s="8">
        <v>1</v>
      </c>
      <c r="N3077" s="8">
        <v>0</v>
      </c>
      <c r="O3077" s="8">
        <v>0</v>
      </c>
      <c r="P3077" s="8">
        <v>1</v>
      </c>
      <c r="Q3077" s="8">
        <v>0</v>
      </c>
      <c r="R3077" s="8">
        <v>0</v>
      </c>
      <c r="S3077" s="8">
        <v>0</v>
      </c>
      <c r="T3077" s="8">
        <v>0</v>
      </c>
      <c r="U3077" s="5">
        <v>409010332</v>
      </c>
    </row>
    <row r="3078" spans="1:21" hidden="1" x14ac:dyDescent="0.25">
      <c r="A3078" s="8" t="s">
        <v>5018</v>
      </c>
      <c r="B3078" s="2" t="s">
        <v>3492</v>
      </c>
      <c r="C3078" s="2" t="s">
        <v>232</v>
      </c>
      <c r="D3078" s="2" t="s">
        <v>231</v>
      </c>
      <c r="E3078" s="2" t="s">
        <v>187</v>
      </c>
      <c r="F3078" s="8" t="s">
        <v>24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1</v>
      </c>
      <c r="Q3078" s="8">
        <v>0</v>
      </c>
      <c r="R3078" s="8">
        <v>0</v>
      </c>
      <c r="S3078" s="8">
        <v>0</v>
      </c>
      <c r="T3078" s="8">
        <v>0</v>
      </c>
      <c r="U3078" s="5">
        <v>409010340</v>
      </c>
    </row>
    <row r="3079" spans="1:21" hidden="1" x14ac:dyDescent="0.25">
      <c r="A3079" s="8" t="s">
        <v>5018</v>
      </c>
      <c r="B3079" s="2" t="s">
        <v>3493</v>
      </c>
      <c r="C3079" s="2" t="s">
        <v>232</v>
      </c>
      <c r="D3079" s="2" t="s">
        <v>231</v>
      </c>
      <c r="E3079" s="2" t="s">
        <v>187</v>
      </c>
      <c r="F3079" s="8" t="s">
        <v>24</v>
      </c>
      <c r="G3079" s="8">
        <v>1</v>
      </c>
      <c r="H3079" s="8">
        <v>1</v>
      </c>
      <c r="I3079" s="8">
        <v>0</v>
      </c>
      <c r="J3079" s="8">
        <v>0</v>
      </c>
      <c r="K3079" s="8">
        <v>1</v>
      </c>
      <c r="L3079" s="8">
        <v>1</v>
      </c>
      <c r="M3079" s="8">
        <v>0</v>
      </c>
      <c r="N3079" s="8">
        <v>1</v>
      </c>
      <c r="O3079" s="8">
        <v>0</v>
      </c>
      <c r="P3079" s="8">
        <v>1</v>
      </c>
      <c r="Q3079" s="8">
        <v>0</v>
      </c>
      <c r="R3079" s="8">
        <v>0</v>
      </c>
      <c r="S3079" s="8">
        <v>0</v>
      </c>
      <c r="T3079" s="8">
        <v>0</v>
      </c>
      <c r="U3079" s="5">
        <v>409010359</v>
      </c>
    </row>
    <row r="3080" spans="1:21" hidden="1" x14ac:dyDescent="0.25">
      <c r="A3080" s="8" t="s">
        <v>5018</v>
      </c>
      <c r="B3080" s="2" t="s">
        <v>3494</v>
      </c>
      <c r="C3080" s="2" t="s">
        <v>232</v>
      </c>
      <c r="D3080" s="2" t="s">
        <v>231</v>
      </c>
      <c r="E3080" s="2" t="s">
        <v>187</v>
      </c>
      <c r="F3080" s="8" t="s">
        <v>24</v>
      </c>
      <c r="G3080" s="8">
        <v>0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5">
        <v>409010367</v>
      </c>
    </row>
    <row r="3081" spans="1:21" hidden="1" x14ac:dyDescent="0.25">
      <c r="A3081" s="8" t="s">
        <v>5018</v>
      </c>
      <c r="B3081" s="2" t="s">
        <v>3495</v>
      </c>
      <c r="C3081" s="2" t="s">
        <v>232</v>
      </c>
      <c r="D3081" s="2" t="s">
        <v>231</v>
      </c>
      <c r="E3081" s="2" t="s">
        <v>187</v>
      </c>
      <c r="F3081" s="8" t="s">
        <v>24</v>
      </c>
      <c r="G3081" s="8">
        <v>0</v>
      </c>
      <c r="H3081" s="8">
        <v>1</v>
      </c>
      <c r="I3081" s="8">
        <v>1</v>
      </c>
      <c r="J3081" s="8">
        <v>0</v>
      </c>
      <c r="K3081" s="8">
        <v>0</v>
      </c>
      <c r="L3081" s="8">
        <v>0</v>
      </c>
      <c r="M3081" s="8">
        <v>1</v>
      </c>
      <c r="N3081" s="8">
        <v>0</v>
      </c>
      <c r="O3081" s="8">
        <v>0</v>
      </c>
      <c r="P3081" s="8">
        <v>1</v>
      </c>
      <c r="Q3081" s="8">
        <v>0</v>
      </c>
      <c r="R3081" s="8">
        <v>0</v>
      </c>
      <c r="S3081" s="8">
        <v>0</v>
      </c>
      <c r="T3081" s="8">
        <v>0</v>
      </c>
      <c r="U3081" s="5">
        <v>409010375</v>
      </c>
    </row>
    <row r="3082" spans="1:21" hidden="1" x14ac:dyDescent="0.25">
      <c r="A3082" s="8" t="s">
        <v>5018</v>
      </c>
      <c r="B3082" s="2" t="s">
        <v>3496</v>
      </c>
      <c r="C3082" s="2" t="s">
        <v>232</v>
      </c>
      <c r="D3082" s="2" t="s">
        <v>231</v>
      </c>
      <c r="E3082" s="2" t="s">
        <v>187</v>
      </c>
      <c r="F3082" s="8" t="s">
        <v>24</v>
      </c>
      <c r="G3082" s="8">
        <v>1</v>
      </c>
      <c r="H3082" s="8">
        <v>1</v>
      </c>
      <c r="I3082" s="8">
        <v>1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0</v>
      </c>
      <c r="U3082" s="5">
        <v>409010383</v>
      </c>
    </row>
    <row r="3083" spans="1:21" hidden="1" x14ac:dyDescent="0.25">
      <c r="A3083" s="8" t="s">
        <v>5018</v>
      </c>
      <c r="B3083" s="2" t="s">
        <v>3497</v>
      </c>
      <c r="C3083" s="2" t="s">
        <v>232</v>
      </c>
      <c r="D3083" s="2" t="s">
        <v>231</v>
      </c>
      <c r="E3083" s="2" t="s">
        <v>187</v>
      </c>
      <c r="F3083" s="8" t="s">
        <v>24</v>
      </c>
      <c r="G3083" s="8">
        <v>0</v>
      </c>
      <c r="H3083" s="8">
        <v>1</v>
      </c>
      <c r="I3083" s="8">
        <v>1</v>
      </c>
      <c r="J3083" s="8">
        <v>0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1</v>
      </c>
      <c r="Q3083" s="8">
        <v>0</v>
      </c>
      <c r="R3083" s="8">
        <v>0</v>
      </c>
      <c r="S3083" s="8">
        <v>0</v>
      </c>
      <c r="T3083" s="8">
        <v>0</v>
      </c>
      <c r="U3083" s="5">
        <v>409010391</v>
      </c>
    </row>
    <row r="3084" spans="1:21" hidden="1" x14ac:dyDescent="0.25">
      <c r="A3084" s="8" t="s">
        <v>5018</v>
      </c>
      <c r="B3084" s="2" t="s">
        <v>3498</v>
      </c>
      <c r="C3084" s="2" t="s">
        <v>232</v>
      </c>
      <c r="D3084" s="2" t="s">
        <v>231</v>
      </c>
      <c r="E3084" s="2" t="s">
        <v>187</v>
      </c>
      <c r="F3084" s="8" t="s">
        <v>24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5">
        <v>409010405</v>
      </c>
    </row>
    <row r="3085" spans="1:21" hidden="1" x14ac:dyDescent="0.25">
      <c r="A3085" s="8" t="s">
        <v>5018</v>
      </c>
      <c r="B3085" s="2" t="s">
        <v>3499</v>
      </c>
      <c r="C3085" s="2" t="s">
        <v>232</v>
      </c>
      <c r="D3085" s="2" t="s">
        <v>231</v>
      </c>
      <c r="E3085" s="2" t="s">
        <v>187</v>
      </c>
      <c r="F3085" s="8" t="s">
        <v>24</v>
      </c>
      <c r="G3085" s="8">
        <v>0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1</v>
      </c>
      <c r="N3085" s="8">
        <v>0</v>
      </c>
      <c r="O3085" s="8">
        <v>0</v>
      </c>
      <c r="P3085" s="8">
        <v>1</v>
      </c>
      <c r="Q3085" s="8">
        <v>0</v>
      </c>
      <c r="R3085" s="8">
        <v>0</v>
      </c>
      <c r="S3085" s="8">
        <v>0</v>
      </c>
      <c r="T3085" s="8">
        <v>0</v>
      </c>
      <c r="U3085" s="5">
        <v>409010413</v>
      </c>
    </row>
    <row r="3086" spans="1:21" hidden="1" x14ac:dyDescent="0.25">
      <c r="A3086" s="8" t="s">
        <v>5018</v>
      </c>
      <c r="B3086" s="2" t="s">
        <v>3500</v>
      </c>
      <c r="C3086" s="2" t="s">
        <v>232</v>
      </c>
      <c r="D3086" s="2" t="s">
        <v>231</v>
      </c>
      <c r="E3086" s="2" t="s">
        <v>187</v>
      </c>
      <c r="F3086" s="8" t="s">
        <v>36</v>
      </c>
      <c r="G3086" s="8">
        <v>1</v>
      </c>
      <c r="H3086" s="8">
        <v>0</v>
      </c>
      <c r="I3086" s="8">
        <v>0</v>
      </c>
      <c r="J3086" s="8">
        <v>0</v>
      </c>
      <c r="K3086" s="8">
        <v>1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5">
        <v>409010421</v>
      </c>
    </row>
    <row r="3087" spans="1:21" hidden="1" x14ac:dyDescent="0.25">
      <c r="A3087" s="8" t="s">
        <v>5018</v>
      </c>
      <c r="B3087" s="2" t="s">
        <v>3501</v>
      </c>
      <c r="C3087" s="2" t="s">
        <v>232</v>
      </c>
      <c r="D3087" s="2" t="s">
        <v>231</v>
      </c>
      <c r="E3087" s="2" t="s">
        <v>187</v>
      </c>
      <c r="F3087" s="8" t="s">
        <v>24</v>
      </c>
      <c r="G3087" s="8">
        <v>0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1</v>
      </c>
      <c r="N3087" s="8">
        <v>0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0</v>
      </c>
      <c r="U3087" s="5">
        <v>409010430</v>
      </c>
    </row>
    <row r="3088" spans="1:21" hidden="1" x14ac:dyDescent="0.25">
      <c r="A3088" s="8" t="s">
        <v>5018</v>
      </c>
      <c r="B3088" s="2" t="s">
        <v>3502</v>
      </c>
      <c r="C3088" s="2" t="s">
        <v>232</v>
      </c>
      <c r="D3088" s="2" t="s">
        <v>231</v>
      </c>
      <c r="E3088" s="2" t="s">
        <v>187</v>
      </c>
      <c r="F3088" s="8" t="s">
        <v>24</v>
      </c>
      <c r="G3088" s="8">
        <v>1</v>
      </c>
      <c r="H3088" s="8">
        <v>0</v>
      </c>
      <c r="I3088" s="8">
        <v>0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5">
        <v>409010448</v>
      </c>
    </row>
    <row r="3089" spans="1:21" hidden="1" x14ac:dyDescent="0.25">
      <c r="A3089" s="8" t="s">
        <v>5018</v>
      </c>
      <c r="B3089" s="2" t="s">
        <v>3503</v>
      </c>
      <c r="C3089" s="2" t="s">
        <v>232</v>
      </c>
      <c r="D3089" s="2" t="s">
        <v>231</v>
      </c>
      <c r="E3089" s="2" t="s">
        <v>187</v>
      </c>
      <c r="F3089" s="8" t="s">
        <v>24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1</v>
      </c>
      <c r="N3089" s="8">
        <v>0</v>
      </c>
      <c r="O3089" s="8">
        <v>0</v>
      </c>
      <c r="P3089" s="8">
        <v>1</v>
      </c>
      <c r="Q3089" s="8">
        <v>0</v>
      </c>
      <c r="R3089" s="8">
        <v>0</v>
      </c>
      <c r="S3089" s="8">
        <v>0</v>
      </c>
      <c r="T3089" s="8">
        <v>0</v>
      </c>
      <c r="U3089" s="5">
        <v>409010456</v>
      </c>
    </row>
    <row r="3090" spans="1:21" hidden="1" x14ac:dyDescent="0.25">
      <c r="A3090" s="8" t="s">
        <v>5018</v>
      </c>
      <c r="B3090" s="2" t="s">
        <v>3504</v>
      </c>
      <c r="C3090" s="2" t="s">
        <v>232</v>
      </c>
      <c r="D3090" s="2" t="s">
        <v>231</v>
      </c>
      <c r="E3090" s="2" t="s">
        <v>187</v>
      </c>
      <c r="F3090" s="8" t="s">
        <v>24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5">
        <v>409010464</v>
      </c>
    </row>
    <row r="3091" spans="1:21" hidden="1" x14ac:dyDescent="0.25">
      <c r="A3091" s="8" t="s">
        <v>5018</v>
      </c>
      <c r="B3091" s="2" t="s">
        <v>3505</v>
      </c>
      <c r="C3091" s="2" t="s">
        <v>232</v>
      </c>
      <c r="D3091" s="2" t="s">
        <v>231</v>
      </c>
      <c r="E3091" s="2" t="s">
        <v>187</v>
      </c>
      <c r="F3091" s="8" t="s">
        <v>24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0</v>
      </c>
      <c r="M3091" s="8">
        <v>1</v>
      </c>
      <c r="N3091" s="8">
        <v>0</v>
      </c>
      <c r="O3091" s="8">
        <v>0</v>
      </c>
      <c r="P3091" s="8">
        <v>1</v>
      </c>
      <c r="Q3091" s="8">
        <v>0</v>
      </c>
      <c r="R3091" s="8">
        <v>0</v>
      </c>
      <c r="S3091" s="8">
        <v>0</v>
      </c>
      <c r="T3091" s="8">
        <v>0</v>
      </c>
      <c r="U3091" s="5">
        <v>409010472</v>
      </c>
    </row>
    <row r="3092" spans="1:21" hidden="1" x14ac:dyDescent="0.25">
      <c r="A3092" s="8" t="s">
        <v>5018</v>
      </c>
      <c r="B3092" s="2" t="s">
        <v>3506</v>
      </c>
      <c r="C3092" s="2" t="s">
        <v>232</v>
      </c>
      <c r="D3092" s="2" t="s">
        <v>231</v>
      </c>
      <c r="E3092" s="2" t="s">
        <v>187</v>
      </c>
      <c r="F3092" s="8" t="s">
        <v>24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5">
        <v>409010480</v>
      </c>
    </row>
    <row r="3093" spans="1:21" hidden="1" x14ac:dyDescent="0.25">
      <c r="A3093" s="8" t="s">
        <v>5018</v>
      </c>
      <c r="B3093" s="2" t="s">
        <v>3507</v>
      </c>
      <c r="C3093" s="2" t="s">
        <v>232</v>
      </c>
      <c r="D3093" s="2" t="s">
        <v>231</v>
      </c>
      <c r="E3093" s="2" t="s">
        <v>187</v>
      </c>
      <c r="F3093" s="8" t="s">
        <v>24</v>
      </c>
      <c r="G3093" s="8">
        <v>0</v>
      </c>
      <c r="H3093" s="8">
        <v>1</v>
      </c>
      <c r="I3093" s="8">
        <v>0</v>
      </c>
      <c r="J3093" s="8">
        <v>0</v>
      </c>
      <c r="K3093" s="8">
        <v>0</v>
      </c>
      <c r="L3093" s="8">
        <v>0</v>
      </c>
      <c r="M3093" s="8">
        <v>1</v>
      </c>
      <c r="N3093" s="8">
        <v>0</v>
      </c>
      <c r="O3093" s="8">
        <v>0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5">
        <v>409010499</v>
      </c>
    </row>
    <row r="3094" spans="1:21" hidden="1" x14ac:dyDescent="0.25">
      <c r="A3094" s="8" t="s">
        <v>5018</v>
      </c>
      <c r="B3094" s="2" t="s">
        <v>3508</v>
      </c>
      <c r="C3094" s="2" t="s">
        <v>232</v>
      </c>
      <c r="D3094" s="2" t="s">
        <v>231</v>
      </c>
      <c r="E3094" s="2" t="s">
        <v>187</v>
      </c>
      <c r="F3094" s="8" t="s">
        <v>24</v>
      </c>
      <c r="G3094" s="8">
        <v>0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1</v>
      </c>
      <c r="N3094" s="8">
        <v>0</v>
      </c>
      <c r="O3094" s="8">
        <v>0</v>
      </c>
      <c r="P3094" s="8">
        <v>1</v>
      </c>
      <c r="Q3094" s="8">
        <v>0</v>
      </c>
      <c r="R3094" s="8">
        <v>0</v>
      </c>
      <c r="S3094" s="8">
        <v>0</v>
      </c>
      <c r="T3094" s="8">
        <v>0</v>
      </c>
      <c r="U3094" s="5">
        <v>409010502</v>
      </c>
    </row>
    <row r="3095" spans="1:21" hidden="1" x14ac:dyDescent="0.25">
      <c r="A3095" s="8" t="s">
        <v>5018</v>
      </c>
      <c r="B3095" s="2" t="s">
        <v>3509</v>
      </c>
      <c r="C3095" s="2" t="s">
        <v>232</v>
      </c>
      <c r="D3095" s="2" t="s">
        <v>231</v>
      </c>
      <c r="E3095" s="2" t="s">
        <v>187</v>
      </c>
      <c r="F3095" s="8" t="s">
        <v>24</v>
      </c>
      <c r="G3095" s="8">
        <v>0</v>
      </c>
      <c r="H3095" s="8">
        <v>1</v>
      </c>
      <c r="I3095" s="8">
        <v>1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0</v>
      </c>
      <c r="R3095" s="8">
        <v>0</v>
      </c>
      <c r="S3095" s="8">
        <v>0</v>
      </c>
      <c r="T3095" s="8">
        <v>0</v>
      </c>
      <c r="U3095" s="5">
        <v>409010510</v>
      </c>
    </row>
    <row r="3096" spans="1:21" hidden="1" x14ac:dyDescent="0.25">
      <c r="A3096" s="8" t="s">
        <v>5018</v>
      </c>
      <c r="B3096" s="2" t="s">
        <v>3510</v>
      </c>
      <c r="C3096" s="2" t="s">
        <v>232</v>
      </c>
      <c r="D3096" s="2" t="s">
        <v>231</v>
      </c>
      <c r="E3096" s="2" t="s">
        <v>187</v>
      </c>
      <c r="F3096" s="8" t="s">
        <v>24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5">
        <v>409010529</v>
      </c>
    </row>
    <row r="3097" spans="1:21" hidden="1" x14ac:dyDescent="0.25">
      <c r="A3097" s="8" t="s">
        <v>5018</v>
      </c>
      <c r="B3097" s="2" t="s">
        <v>3511</v>
      </c>
      <c r="C3097" s="2" t="s">
        <v>232</v>
      </c>
      <c r="D3097" s="2" t="s">
        <v>231</v>
      </c>
      <c r="E3097" s="2" t="s">
        <v>187</v>
      </c>
      <c r="F3097" s="8" t="s">
        <v>24</v>
      </c>
      <c r="G3097" s="8">
        <v>0</v>
      </c>
      <c r="H3097" s="8">
        <v>1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5">
        <v>409010537</v>
      </c>
    </row>
    <row r="3098" spans="1:21" hidden="1" x14ac:dyDescent="0.25">
      <c r="A3098" s="8" t="s">
        <v>5018</v>
      </c>
      <c r="B3098" s="2" t="s">
        <v>3512</v>
      </c>
      <c r="C3098" s="2" t="s">
        <v>232</v>
      </c>
      <c r="D3098" s="2" t="s">
        <v>231</v>
      </c>
      <c r="E3098" s="2" t="s">
        <v>187</v>
      </c>
      <c r="F3098" s="8" t="s">
        <v>24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1</v>
      </c>
      <c r="N3098" s="8">
        <v>0</v>
      </c>
      <c r="O3098" s="8">
        <v>0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5">
        <v>409010545</v>
      </c>
    </row>
    <row r="3099" spans="1:21" hidden="1" x14ac:dyDescent="0.25">
      <c r="A3099" s="8" t="s">
        <v>5018</v>
      </c>
      <c r="B3099" s="2" t="s">
        <v>3513</v>
      </c>
      <c r="C3099" s="2" t="s">
        <v>232</v>
      </c>
      <c r="D3099" s="2" t="s">
        <v>231</v>
      </c>
      <c r="E3099" s="2" t="s">
        <v>187</v>
      </c>
      <c r="F3099" s="8" t="s">
        <v>24</v>
      </c>
      <c r="G3099" s="8">
        <v>0</v>
      </c>
      <c r="H3099" s="8">
        <v>1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0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5">
        <v>409010553</v>
      </c>
    </row>
    <row r="3100" spans="1:21" hidden="1" x14ac:dyDescent="0.25">
      <c r="A3100" s="8" t="s">
        <v>5018</v>
      </c>
      <c r="B3100" s="2" t="s">
        <v>3514</v>
      </c>
      <c r="C3100" s="2" t="s">
        <v>232</v>
      </c>
      <c r="D3100" s="2" t="s">
        <v>231</v>
      </c>
      <c r="E3100" s="2" t="s">
        <v>187</v>
      </c>
      <c r="F3100" s="8" t="s">
        <v>24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0</v>
      </c>
      <c r="M3100" s="8">
        <v>1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5">
        <v>409010561</v>
      </c>
    </row>
    <row r="3101" spans="1:21" hidden="1" x14ac:dyDescent="0.25">
      <c r="A3101" s="8" t="s">
        <v>5018</v>
      </c>
      <c r="B3101" s="2" t="s">
        <v>3515</v>
      </c>
      <c r="C3101" s="2" t="s">
        <v>232</v>
      </c>
      <c r="D3101" s="2" t="s">
        <v>231</v>
      </c>
      <c r="E3101" s="2" t="s">
        <v>187</v>
      </c>
      <c r="F3101" s="8" t="s">
        <v>24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1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5">
        <v>409010570</v>
      </c>
    </row>
    <row r="3102" spans="1:21" hidden="1" x14ac:dyDescent="0.25">
      <c r="A3102" s="8" t="s">
        <v>5018</v>
      </c>
      <c r="B3102" s="2" t="s">
        <v>3516</v>
      </c>
      <c r="C3102" s="2" t="s">
        <v>232</v>
      </c>
      <c r="D3102" s="2" t="s">
        <v>231</v>
      </c>
      <c r="E3102" s="2" t="s">
        <v>187</v>
      </c>
      <c r="F3102" s="8" t="s">
        <v>24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1</v>
      </c>
      <c r="N3102" s="8">
        <v>0</v>
      </c>
      <c r="O3102" s="8">
        <v>0</v>
      </c>
      <c r="P3102" s="8">
        <v>1</v>
      </c>
      <c r="Q3102" s="8">
        <v>0</v>
      </c>
      <c r="R3102" s="8">
        <v>0</v>
      </c>
      <c r="S3102" s="8">
        <v>0</v>
      </c>
      <c r="T3102" s="8">
        <v>0</v>
      </c>
      <c r="U3102" s="5">
        <v>409010588</v>
      </c>
    </row>
    <row r="3103" spans="1:21" hidden="1" x14ac:dyDescent="0.25">
      <c r="A3103" s="8" t="s">
        <v>5018</v>
      </c>
      <c r="B3103" s="2" t="s">
        <v>3517</v>
      </c>
      <c r="C3103" s="2" t="s">
        <v>233</v>
      </c>
      <c r="D3103" s="2" t="s">
        <v>231</v>
      </c>
      <c r="E3103" s="2" t="s">
        <v>187</v>
      </c>
      <c r="F3103" s="8" t="s">
        <v>24</v>
      </c>
      <c r="G3103" s="8">
        <v>1</v>
      </c>
      <c r="H3103" s="8">
        <v>1</v>
      </c>
      <c r="I3103" s="8">
        <v>1</v>
      </c>
      <c r="J3103" s="8">
        <v>0</v>
      </c>
      <c r="K3103" s="8">
        <v>1</v>
      </c>
      <c r="L3103" s="8">
        <v>1</v>
      </c>
      <c r="M3103" s="8">
        <v>1</v>
      </c>
      <c r="N3103" s="8">
        <v>0</v>
      </c>
      <c r="O3103" s="8">
        <v>0</v>
      </c>
      <c r="P3103" s="8">
        <v>1</v>
      </c>
      <c r="Q3103" s="8">
        <v>0</v>
      </c>
      <c r="R3103" s="8">
        <v>0</v>
      </c>
      <c r="S3103" s="8">
        <v>0</v>
      </c>
      <c r="T3103" s="8">
        <v>0</v>
      </c>
      <c r="U3103" s="5">
        <v>409020010</v>
      </c>
    </row>
    <row r="3104" spans="1:21" hidden="1" x14ac:dyDescent="0.25">
      <c r="A3104" s="8" t="s">
        <v>5018</v>
      </c>
      <c r="B3104" s="2" t="s">
        <v>3518</v>
      </c>
      <c r="C3104" s="2" t="s">
        <v>233</v>
      </c>
      <c r="D3104" s="2" t="s">
        <v>231</v>
      </c>
      <c r="E3104" s="2" t="s">
        <v>187</v>
      </c>
      <c r="F3104" s="8" t="s">
        <v>24</v>
      </c>
      <c r="G3104" s="8">
        <v>1</v>
      </c>
      <c r="H3104" s="8">
        <v>1</v>
      </c>
      <c r="I3104" s="8">
        <v>1</v>
      </c>
      <c r="J3104" s="8">
        <v>0</v>
      </c>
      <c r="K3104" s="8">
        <v>1</v>
      </c>
      <c r="L3104" s="8">
        <v>1</v>
      </c>
      <c r="M3104" s="8">
        <v>1</v>
      </c>
      <c r="N3104" s="8">
        <v>0</v>
      </c>
      <c r="O3104" s="8">
        <v>0</v>
      </c>
      <c r="P3104" s="8">
        <v>1</v>
      </c>
      <c r="Q3104" s="8">
        <v>0</v>
      </c>
      <c r="R3104" s="8">
        <v>0</v>
      </c>
      <c r="S3104" s="8">
        <v>0</v>
      </c>
      <c r="T3104" s="8">
        <v>0</v>
      </c>
      <c r="U3104" s="5">
        <v>409020028</v>
      </c>
    </row>
    <row r="3105" spans="1:21" hidden="1" x14ac:dyDescent="0.25">
      <c r="A3105" s="8" t="s">
        <v>5018</v>
      </c>
      <c r="B3105" s="2" t="s">
        <v>3519</v>
      </c>
      <c r="C3105" s="2" t="s">
        <v>233</v>
      </c>
      <c r="D3105" s="2" t="s">
        <v>231</v>
      </c>
      <c r="E3105" s="2" t="s">
        <v>187</v>
      </c>
      <c r="F3105" s="8" t="s">
        <v>24</v>
      </c>
      <c r="G3105" s="8">
        <v>1</v>
      </c>
      <c r="H3105" s="8">
        <v>1</v>
      </c>
      <c r="I3105" s="8">
        <v>1</v>
      </c>
      <c r="J3105" s="8">
        <v>0</v>
      </c>
      <c r="K3105" s="8">
        <v>1</v>
      </c>
      <c r="L3105" s="8">
        <v>1</v>
      </c>
      <c r="M3105" s="8">
        <v>0</v>
      </c>
      <c r="N3105" s="8">
        <v>1</v>
      </c>
      <c r="O3105" s="8">
        <v>0</v>
      </c>
      <c r="P3105" s="8">
        <v>1</v>
      </c>
      <c r="Q3105" s="8">
        <v>0</v>
      </c>
      <c r="R3105" s="8">
        <v>0</v>
      </c>
      <c r="S3105" s="8">
        <v>0</v>
      </c>
      <c r="T3105" s="8">
        <v>0</v>
      </c>
      <c r="U3105" s="5">
        <v>409020036</v>
      </c>
    </row>
    <row r="3106" spans="1:21" hidden="1" x14ac:dyDescent="0.25">
      <c r="A3106" s="8" t="s">
        <v>5018</v>
      </c>
      <c r="B3106" s="2" t="s">
        <v>3520</v>
      </c>
      <c r="C3106" s="2" t="s">
        <v>233</v>
      </c>
      <c r="D3106" s="2" t="s">
        <v>231</v>
      </c>
      <c r="E3106" s="2" t="s">
        <v>187</v>
      </c>
      <c r="F3106" s="8" t="s">
        <v>24</v>
      </c>
      <c r="G3106" s="8">
        <v>0</v>
      </c>
      <c r="H3106" s="8">
        <v>1</v>
      </c>
      <c r="I3106" s="8">
        <v>1</v>
      </c>
      <c r="J3106" s="8">
        <v>0</v>
      </c>
      <c r="K3106" s="8">
        <v>0</v>
      </c>
      <c r="L3106" s="8">
        <v>0</v>
      </c>
      <c r="M3106" s="8">
        <v>1</v>
      </c>
      <c r="N3106" s="8">
        <v>0</v>
      </c>
      <c r="O3106" s="8">
        <v>0</v>
      </c>
      <c r="P3106" s="8">
        <v>1</v>
      </c>
      <c r="Q3106" s="8">
        <v>0</v>
      </c>
      <c r="R3106" s="8">
        <v>0</v>
      </c>
      <c r="S3106" s="8">
        <v>0</v>
      </c>
      <c r="T3106" s="8">
        <v>0</v>
      </c>
      <c r="U3106" s="5">
        <v>409020044</v>
      </c>
    </row>
    <row r="3107" spans="1:21" hidden="1" x14ac:dyDescent="0.25">
      <c r="A3107" s="8" t="s">
        <v>5018</v>
      </c>
      <c r="B3107" s="2" t="s">
        <v>3521</v>
      </c>
      <c r="C3107" s="2" t="s">
        <v>233</v>
      </c>
      <c r="D3107" s="2" t="s">
        <v>231</v>
      </c>
      <c r="E3107" s="2" t="s">
        <v>187</v>
      </c>
      <c r="F3107" s="8" t="s">
        <v>24</v>
      </c>
      <c r="G3107" s="8">
        <v>0</v>
      </c>
      <c r="H3107" s="8">
        <v>1</v>
      </c>
      <c r="I3107" s="8">
        <v>0</v>
      </c>
      <c r="J3107" s="8">
        <v>0</v>
      </c>
      <c r="K3107" s="8">
        <v>0</v>
      </c>
      <c r="L3107" s="8">
        <v>0</v>
      </c>
      <c r="M3107" s="8">
        <v>1</v>
      </c>
      <c r="N3107" s="8">
        <v>0</v>
      </c>
      <c r="O3107" s="8">
        <v>0</v>
      </c>
      <c r="P3107" s="8">
        <v>1</v>
      </c>
      <c r="Q3107" s="8">
        <v>0</v>
      </c>
      <c r="R3107" s="8">
        <v>0</v>
      </c>
      <c r="S3107" s="8">
        <v>0</v>
      </c>
      <c r="T3107" s="8">
        <v>0</v>
      </c>
      <c r="U3107" s="5">
        <v>409020052</v>
      </c>
    </row>
    <row r="3108" spans="1:21" hidden="1" x14ac:dyDescent="0.25">
      <c r="A3108" s="8" t="s">
        <v>5018</v>
      </c>
      <c r="B3108" s="2" t="s">
        <v>3522</v>
      </c>
      <c r="C3108" s="2" t="s">
        <v>233</v>
      </c>
      <c r="D3108" s="2" t="s">
        <v>231</v>
      </c>
      <c r="E3108" s="2" t="s">
        <v>187</v>
      </c>
      <c r="F3108" s="8" t="s">
        <v>24</v>
      </c>
      <c r="G3108" s="8">
        <v>1</v>
      </c>
      <c r="H3108" s="8">
        <v>0</v>
      </c>
      <c r="I3108" s="8">
        <v>0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5">
        <v>409020060</v>
      </c>
    </row>
    <row r="3109" spans="1:21" hidden="1" x14ac:dyDescent="0.25">
      <c r="A3109" s="8" t="s">
        <v>5018</v>
      </c>
      <c r="B3109" s="2" t="s">
        <v>3523</v>
      </c>
      <c r="C3109" s="2" t="s">
        <v>233</v>
      </c>
      <c r="D3109" s="2" t="s">
        <v>231</v>
      </c>
      <c r="E3109" s="2" t="s">
        <v>187</v>
      </c>
      <c r="F3109" s="8" t="s">
        <v>24</v>
      </c>
      <c r="G3109" s="8">
        <v>1</v>
      </c>
      <c r="H3109" s="8">
        <v>1</v>
      </c>
      <c r="I3109" s="8">
        <v>1</v>
      </c>
      <c r="J3109" s="8">
        <v>0</v>
      </c>
      <c r="K3109" s="8">
        <v>0</v>
      </c>
      <c r="L3109" s="8">
        <v>0</v>
      </c>
      <c r="M3109" s="8">
        <v>1</v>
      </c>
      <c r="N3109" s="8">
        <v>0</v>
      </c>
      <c r="O3109" s="8">
        <v>0</v>
      </c>
      <c r="P3109" s="8">
        <v>1</v>
      </c>
      <c r="Q3109" s="8">
        <v>0</v>
      </c>
      <c r="R3109" s="8">
        <v>0</v>
      </c>
      <c r="S3109" s="8">
        <v>0</v>
      </c>
      <c r="T3109" s="8">
        <v>0</v>
      </c>
      <c r="U3109" s="5">
        <v>409020079</v>
      </c>
    </row>
    <row r="3110" spans="1:21" hidden="1" x14ac:dyDescent="0.25">
      <c r="A3110" s="8" t="s">
        <v>5018</v>
      </c>
      <c r="B3110" s="2" t="s">
        <v>3524</v>
      </c>
      <c r="C3110" s="2" t="s">
        <v>233</v>
      </c>
      <c r="D3110" s="2" t="s">
        <v>231</v>
      </c>
      <c r="E3110" s="2" t="s">
        <v>187</v>
      </c>
      <c r="F3110" s="8" t="s">
        <v>24</v>
      </c>
      <c r="G3110" s="8">
        <v>1</v>
      </c>
      <c r="H3110" s="8">
        <v>1</v>
      </c>
      <c r="I3110" s="8">
        <v>1</v>
      </c>
      <c r="J3110" s="8">
        <v>0</v>
      </c>
      <c r="K3110" s="8">
        <v>1</v>
      </c>
      <c r="L3110" s="8">
        <v>1</v>
      </c>
      <c r="M3110" s="8">
        <v>1</v>
      </c>
      <c r="N3110" s="8">
        <v>0</v>
      </c>
      <c r="O3110" s="8">
        <v>0</v>
      </c>
      <c r="P3110" s="8">
        <v>1</v>
      </c>
      <c r="Q3110" s="8">
        <v>0</v>
      </c>
      <c r="R3110" s="8">
        <v>0</v>
      </c>
      <c r="S3110" s="8">
        <v>0</v>
      </c>
      <c r="T3110" s="8">
        <v>0</v>
      </c>
      <c r="U3110" s="5">
        <v>409020087</v>
      </c>
    </row>
    <row r="3111" spans="1:21" hidden="1" x14ac:dyDescent="0.25">
      <c r="A3111" s="8" t="s">
        <v>5018</v>
      </c>
      <c r="B3111" s="2" t="s">
        <v>3525</v>
      </c>
      <c r="C3111" s="2" t="s">
        <v>233</v>
      </c>
      <c r="D3111" s="2" t="s">
        <v>231</v>
      </c>
      <c r="E3111" s="2" t="s">
        <v>187</v>
      </c>
      <c r="F3111" s="8" t="s">
        <v>24</v>
      </c>
      <c r="G3111" s="8">
        <v>1</v>
      </c>
      <c r="H3111" s="8">
        <v>1</v>
      </c>
      <c r="I3111" s="8">
        <v>1</v>
      </c>
      <c r="J3111" s="8">
        <v>0</v>
      </c>
      <c r="K3111" s="8">
        <v>1</v>
      </c>
      <c r="L3111" s="8">
        <v>1</v>
      </c>
      <c r="M3111" s="8">
        <v>1</v>
      </c>
      <c r="N3111" s="8">
        <v>0</v>
      </c>
      <c r="O3111" s="8">
        <v>0</v>
      </c>
      <c r="P3111" s="8">
        <v>1</v>
      </c>
      <c r="Q3111" s="8">
        <v>0</v>
      </c>
      <c r="R3111" s="8">
        <v>0</v>
      </c>
      <c r="S3111" s="8">
        <v>0</v>
      </c>
      <c r="T3111" s="8">
        <v>0</v>
      </c>
      <c r="U3111" s="5">
        <v>409020095</v>
      </c>
    </row>
    <row r="3112" spans="1:21" hidden="1" x14ac:dyDescent="0.25">
      <c r="A3112" s="8" t="s">
        <v>5018</v>
      </c>
      <c r="B3112" s="2" t="s">
        <v>3526</v>
      </c>
      <c r="C3112" s="2" t="s">
        <v>233</v>
      </c>
      <c r="D3112" s="2" t="s">
        <v>231</v>
      </c>
      <c r="E3112" s="2" t="s">
        <v>187</v>
      </c>
      <c r="F3112" s="8" t="s">
        <v>24</v>
      </c>
      <c r="G3112" s="8">
        <v>0</v>
      </c>
      <c r="H3112" s="8">
        <v>1</v>
      </c>
      <c r="I3112" s="8">
        <v>1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1</v>
      </c>
      <c r="Q3112" s="8">
        <v>0</v>
      </c>
      <c r="R3112" s="8">
        <v>0</v>
      </c>
      <c r="S3112" s="8">
        <v>0</v>
      </c>
      <c r="T3112" s="8">
        <v>0</v>
      </c>
      <c r="U3112" s="5">
        <v>409020109</v>
      </c>
    </row>
    <row r="3113" spans="1:21" hidden="1" x14ac:dyDescent="0.25">
      <c r="A3113" s="8" t="s">
        <v>5018</v>
      </c>
      <c r="B3113" s="2" t="s">
        <v>3527</v>
      </c>
      <c r="C3113" s="2" t="s">
        <v>233</v>
      </c>
      <c r="D3113" s="2" t="s">
        <v>231</v>
      </c>
      <c r="E3113" s="2" t="s">
        <v>187</v>
      </c>
      <c r="F3113" s="8" t="s">
        <v>24</v>
      </c>
      <c r="G3113" s="8">
        <v>1</v>
      </c>
      <c r="H3113" s="8">
        <v>0</v>
      </c>
      <c r="I3113" s="8">
        <v>0</v>
      </c>
      <c r="J3113" s="8">
        <v>1</v>
      </c>
      <c r="K3113" s="8">
        <v>1</v>
      </c>
      <c r="L3113" s="8">
        <v>1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5">
        <v>409020117</v>
      </c>
    </row>
    <row r="3114" spans="1:21" hidden="1" x14ac:dyDescent="0.25">
      <c r="A3114" s="8" t="s">
        <v>5018</v>
      </c>
      <c r="B3114" s="2" t="s">
        <v>3528</v>
      </c>
      <c r="C3114" s="2" t="s">
        <v>233</v>
      </c>
      <c r="D3114" s="2" t="s">
        <v>231</v>
      </c>
      <c r="E3114" s="2" t="s">
        <v>187</v>
      </c>
      <c r="F3114" s="8" t="s">
        <v>24</v>
      </c>
      <c r="G3114" s="8">
        <v>0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5">
        <v>409020125</v>
      </c>
    </row>
    <row r="3115" spans="1:21" hidden="1" x14ac:dyDescent="0.25">
      <c r="A3115" s="8" t="s">
        <v>5018</v>
      </c>
      <c r="B3115" s="2" t="s">
        <v>3529</v>
      </c>
      <c r="C3115" s="2" t="s">
        <v>233</v>
      </c>
      <c r="D3115" s="2" t="s">
        <v>231</v>
      </c>
      <c r="E3115" s="2" t="s">
        <v>187</v>
      </c>
      <c r="F3115" s="8" t="s">
        <v>24</v>
      </c>
      <c r="G3115" s="8">
        <v>0</v>
      </c>
      <c r="H3115" s="8">
        <v>1</v>
      </c>
      <c r="I3115" s="8">
        <v>1</v>
      </c>
      <c r="J3115" s="8">
        <v>0</v>
      </c>
      <c r="K3115" s="8">
        <v>0</v>
      </c>
      <c r="L3115" s="8">
        <v>0</v>
      </c>
      <c r="M3115" s="8">
        <v>1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5">
        <v>409020133</v>
      </c>
    </row>
    <row r="3116" spans="1:21" hidden="1" x14ac:dyDescent="0.25">
      <c r="A3116" s="8" t="s">
        <v>5018</v>
      </c>
      <c r="B3116" s="2" t="s">
        <v>3530</v>
      </c>
      <c r="C3116" s="2" t="s">
        <v>233</v>
      </c>
      <c r="D3116" s="2" t="s">
        <v>231</v>
      </c>
      <c r="E3116" s="2" t="s">
        <v>187</v>
      </c>
      <c r="F3116" s="8" t="s">
        <v>24</v>
      </c>
      <c r="G3116" s="8">
        <v>0</v>
      </c>
      <c r="H3116" s="8">
        <v>1</v>
      </c>
      <c r="I3116" s="8">
        <v>1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0</v>
      </c>
      <c r="P3116" s="8">
        <v>1</v>
      </c>
      <c r="Q3116" s="8">
        <v>0</v>
      </c>
      <c r="R3116" s="8">
        <v>0</v>
      </c>
      <c r="S3116" s="8">
        <v>0</v>
      </c>
      <c r="T3116" s="8">
        <v>0</v>
      </c>
      <c r="U3116" s="5">
        <v>409020141</v>
      </c>
    </row>
    <row r="3117" spans="1:21" hidden="1" x14ac:dyDescent="0.25">
      <c r="A3117" s="8" t="s">
        <v>5018</v>
      </c>
      <c r="B3117" s="2" t="s">
        <v>3531</v>
      </c>
      <c r="C3117" s="2" t="s">
        <v>233</v>
      </c>
      <c r="D3117" s="2" t="s">
        <v>231</v>
      </c>
      <c r="E3117" s="2" t="s">
        <v>187</v>
      </c>
      <c r="F3117" s="8" t="s">
        <v>24</v>
      </c>
      <c r="G3117" s="8">
        <v>0</v>
      </c>
      <c r="H3117" s="8">
        <v>1</v>
      </c>
      <c r="I3117" s="8">
        <v>1</v>
      </c>
      <c r="J3117" s="8">
        <v>0</v>
      </c>
      <c r="K3117" s="8">
        <v>0</v>
      </c>
      <c r="L3117" s="8">
        <v>0</v>
      </c>
      <c r="M3117" s="8">
        <v>1</v>
      </c>
      <c r="N3117" s="8">
        <v>0</v>
      </c>
      <c r="O3117" s="8">
        <v>0</v>
      </c>
      <c r="P3117" s="8">
        <v>1</v>
      </c>
      <c r="Q3117" s="8">
        <v>0</v>
      </c>
      <c r="R3117" s="8">
        <v>0</v>
      </c>
      <c r="S3117" s="8">
        <v>0</v>
      </c>
      <c r="T3117" s="8">
        <v>0</v>
      </c>
      <c r="U3117" s="5">
        <v>409020150</v>
      </c>
    </row>
    <row r="3118" spans="1:21" hidden="1" x14ac:dyDescent="0.25">
      <c r="A3118" s="8" t="s">
        <v>5018</v>
      </c>
      <c r="B3118" s="2" t="s">
        <v>3532</v>
      </c>
      <c r="C3118" s="2" t="s">
        <v>233</v>
      </c>
      <c r="D3118" s="2" t="s">
        <v>231</v>
      </c>
      <c r="E3118" s="2" t="s">
        <v>187</v>
      </c>
      <c r="F3118" s="8" t="s">
        <v>24</v>
      </c>
      <c r="G3118" s="8">
        <v>0</v>
      </c>
      <c r="H3118" s="8">
        <v>1</v>
      </c>
      <c r="I3118" s="8">
        <v>1</v>
      </c>
      <c r="J3118" s="8">
        <v>0</v>
      </c>
      <c r="K3118" s="8">
        <v>0</v>
      </c>
      <c r="L3118" s="8">
        <v>0</v>
      </c>
      <c r="M3118" s="8">
        <v>1</v>
      </c>
      <c r="N3118" s="8">
        <v>0</v>
      </c>
      <c r="O3118" s="8">
        <v>0</v>
      </c>
      <c r="P3118" s="8">
        <v>1</v>
      </c>
      <c r="Q3118" s="8">
        <v>0</v>
      </c>
      <c r="R3118" s="8">
        <v>0</v>
      </c>
      <c r="S3118" s="8">
        <v>0</v>
      </c>
      <c r="T3118" s="8">
        <v>0</v>
      </c>
      <c r="U3118" s="5">
        <v>409020168</v>
      </c>
    </row>
    <row r="3119" spans="1:21" hidden="1" x14ac:dyDescent="0.25">
      <c r="A3119" s="8" t="s">
        <v>5018</v>
      </c>
      <c r="B3119" s="2" t="s">
        <v>3533</v>
      </c>
      <c r="C3119" s="2" t="s">
        <v>233</v>
      </c>
      <c r="D3119" s="2" t="s">
        <v>231</v>
      </c>
      <c r="E3119" s="2" t="s">
        <v>187</v>
      </c>
      <c r="F3119" s="8" t="s">
        <v>24</v>
      </c>
      <c r="G3119" s="8">
        <v>1</v>
      </c>
      <c r="H3119" s="8">
        <v>1</v>
      </c>
      <c r="I3119" s="8">
        <v>1</v>
      </c>
      <c r="J3119" s="8">
        <v>0</v>
      </c>
      <c r="K3119" s="8">
        <v>0</v>
      </c>
      <c r="L3119" s="8">
        <v>0</v>
      </c>
      <c r="M3119" s="8">
        <v>1</v>
      </c>
      <c r="N3119" s="8">
        <v>0</v>
      </c>
      <c r="O3119" s="8">
        <v>0</v>
      </c>
      <c r="P3119" s="8">
        <v>1</v>
      </c>
      <c r="Q3119" s="8">
        <v>0</v>
      </c>
      <c r="R3119" s="8">
        <v>0</v>
      </c>
      <c r="S3119" s="8">
        <v>0</v>
      </c>
      <c r="T3119" s="8">
        <v>0</v>
      </c>
      <c r="U3119" s="5">
        <v>409020176</v>
      </c>
    </row>
    <row r="3120" spans="1:21" hidden="1" x14ac:dyDescent="0.25">
      <c r="A3120" s="8" t="s">
        <v>5018</v>
      </c>
      <c r="B3120" s="2" t="s">
        <v>3534</v>
      </c>
      <c r="C3120" s="2" t="s">
        <v>233</v>
      </c>
      <c r="D3120" s="2" t="s">
        <v>231</v>
      </c>
      <c r="E3120" s="2" t="s">
        <v>187</v>
      </c>
      <c r="F3120" s="8" t="s">
        <v>24</v>
      </c>
      <c r="G3120" s="8">
        <v>1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5">
        <v>409020184</v>
      </c>
    </row>
    <row r="3121" spans="1:21" hidden="1" x14ac:dyDescent="0.25">
      <c r="A3121" s="8" t="s">
        <v>5018</v>
      </c>
      <c r="B3121" s="2" t="s">
        <v>3535</v>
      </c>
      <c r="C3121" s="2" t="s">
        <v>234</v>
      </c>
      <c r="D3121" s="2" t="s">
        <v>231</v>
      </c>
      <c r="E3121" s="2" t="s">
        <v>187</v>
      </c>
      <c r="F3121" s="8" t="s">
        <v>24</v>
      </c>
      <c r="G3121" s="8">
        <v>0</v>
      </c>
      <c r="H3121" s="8">
        <v>1</v>
      </c>
      <c r="I3121" s="8">
        <v>1</v>
      </c>
      <c r="J3121" s="8">
        <v>0</v>
      </c>
      <c r="K3121" s="8">
        <v>0</v>
      </c>
      <c r="L3121" s="8">
        <v>0</v>
      </c>
      <c r="M3121" s="8">
        <v>1</v>
      </c>
      <c r="N3121" s="8">
        <v>0</v>
      </c>
      <c r="O3121" s="8">
        <v>0</v>
      </c>
      <c r="P3121" s="8">
        <v>1</v>
      </c>
      <c r="Q3121" s="8">
        <v>0</v>
      </c>
      <c r="R3121" s="8">
        <v>0</v>
      </c>
      <c r="S3121" s="8">
        <v>0</v>
      </c>
      <c r="T3121" s="8">
        <v>0</v>
      </c>
      <c r="U3121" s="5">
        <v>409030015</v>
      </c>
    </row>
    <row r="3122" spans="1:21" hidden="1" x14ac:dyDescent="0.25">
      <c r="A3122" s="8" t="s">
        <v>5018</v>
      </c>
      <c r="B3122" s="2" t="s">
        <v>3536</v>
      </c>
      <c r="C3122" s="2" t="s">
        <v>234</v>
      </c>
      <c r="D3122" s="2" t="s">
        <v>231</v>
      </c>
      <c r="E3122" s="2" t="s">
        <v>187</v>
      </c>
      <c r="F3122" s="8" t="s">
        <v>24</v>
      </c>
      <c r="G3122" s="8">
        <v>0</v>
      </c>
      <c r="H3122" s="8">
        <v>1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5">
        <v>409030023</v>
      </c>
    </row>
    <row r="3123" spans="1:21" hidden="1" x14ac:dyDescent="0.25">
      <c r="A3123" s="8" t="s">
        <v>5018</v>
      </c>
      <c r="B3123" s="2" t="s">
        <v>3537</v>
      </c>
      <c r="C3123" s="2" t="s">
        <v>234</v>
      </c>
      <c r="D3123" s="2" t="s">
        <v>231</v>
      </c>
      <c r="E3123" s="2" t="s">
        <v>187</v>
      </c>
      <c r="F3123" s="8" t="s">
        <v>24</v>
      </c>
      <c r="G3123" s="8">
        <v>0</v>
      </c>
      <c r="H3123" s="8">
        <v>1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5">
        <v>409030031</v>
      </c>
    </row>
    <row r="3124" spans="1:21" hidden="1" x14ac:dyDescent="0.25">
      <c r="A3124" s="8" t="s">
        <v>5018</v>
      </c>
      <c r="B3124" s="2" t="s">
        <v>3538</v>
      </c>
      <c r="C3124" s="2" t="s">
        <v>234</v>
      </c>
      <c r="D3124" s="2" t="s">
        <v>231</v>
      </c>
      <c r="E3124" s="2" t="s">
        <v>187</v>
      </c>
      <c r="F3124" s="8" t="s">
        <v>24</v>
      </c>
      <c r="G3124" s="8">
        <v>0</v>
      </c>
      <c r="H3124" s="8">
        <v>1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1</v>
      </c>
      <c r="Q3124" s="8">
        <v>0</v>
      </c>
      <c r="R3124" s="8">
        <v>0</v>
      </c>
      <c r="S3124" s="8">
        <v>0</v>
      </c>
      <c r="T3124" s="8">
        <v>0</v>
      </c>
      <c r="U3124" s="5">
        <v>409030040</v>
      </c>
    </row>
    <row r="3125" spans="1:21" hidden="1" x14ac:dyDescent="0.25">
      <c r="A3125" s="8" t="s">
        <v>5018</v>
      </c>
      <c r="B3125" s="2" t="s">
        <v>3539</v>
      </c>
      <c r="C3125" s="2" t="s">
        <v>235</v>
      </c>
      <c r="D3125" s="2" t="s">
        <v>231</v>
      </c>
      <c r="E3125" s="2" t="s">
        <v>187</v>
      </c>
      <c r="F3125" s="8" t="s">
        <v>24</v>
      </c>
      <c r="G3125" s="8">
        <v>1</v>
      </c>
      <c r="H3125" s="8">
        <v>1</v>
      </c>
      <c r="I3125" s="8">
        <v>1</v>
      </c>
      <c r="J3125" s="8">
        <v>0</v>
      </c>
      <c r="K3125" s="8">
        <v>1</v>
      </c>
      <c r="L3125" s="8">
        <v>1</v>
      </c>
      <c r="M3125" s="8">
        <v>1</v>
      </c>
      <c r="N3125" s="8">
        <v>0</v>
      </c>
      <c r="O3125" s="8">
        <v>0</v>
      </c>
      <c r="P3125" s="8">
        <v>1</v>
      </c>
      <c r="Q3125" s="8">
        <v>0</v>
      </c>
      <c r="R3125" s="8">
        <v>0</v>
      </c>
      <c r="S3125" s="8">
        <v>0</v>
      </c>
      <c r="T3125" s="8">
        <v>0</v>
      </c>
      <c r="U3125" s="5">
        <v>409040010</v>
      </c>
    </row>
    <row r="3126" spans="1:21" hidden="1" x14ac:dyDescent="0.25">
      <c r="A3126" s="8" t="s">
        <v>5018</v>
      </c>
      <c r="B3126" s="2" t="s">
        <v>3540</v>
      </c>
      <c r="C3126" s="2" t="s">
        <v>235</v>
      </c>
      <c r="D3126" s="2" t="s">
        <v>231</v>
      </c>
      <c r="E3126" s="2" t="s">
        <v>187</v>
      </c>
      <c r="F3126" s="8" t="s">
        <v>24</v>
      </c>
      <c r="G3126" s="8">
        <v>1</v>
      </c>
      <c r="H3126" s="8">
        <v>1</v>
      </c>
      <c r="I3126" s="8">
        <v>0</v>
      </c>
      <c r="J3126" s="8">
        <v>0</v>
      </c>
      <c r="K3126" s="8">
        <v>1</v>
      </c>
      <c r="L3126" s="8">
        <v>1</v>
      </c>
      <c r="M3126" s="8">
        <v>0</v>
      </c>
      <c r="N3126" s="8">
        <v>1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5">
        <v>409040029</v>
      </c>
    </row>
    <row r="3127" spans="1:21" hidden="1" x14ac:dyDescent="0.25">
      <c r="A3127" s="8" t="s">
        <v>5018</v>
      </c>
      <c r="B3127" s="2" t="s">
        <v>3541</v>
      </c>
      <c r="C3127" s="2" t="s">
        <v>235</v>
      </c>
      <c r="D3127" s="2" t="s">
        <v>231</v>
      </c>
      <c r="E3127" s="2" t="s">
        <v>187</v>
      </c>
      <c r="F3127" s="8" t="s">
        <v>24</v>
      </c>
      <c r="G3127" s="8">
        <v>0</v>
      </c>
      <c r="H3127" s="8">
        <v>1</v>
      </c>
      <c r="I3127" s="8">
        <v>1</v>
      </c>
      <c r="J3127" s="8">
        <v>0</v>
      </c>
      <c r="K3127" s="8">
        <v>0</v>
      </c>
      <c r="L3127" s="8">
        <v>0</v>
      </c>
      <c r="M3127" s="8">
        <v>1</v>
      </c>
      <c r="N3127" s="8">
        <v>0</v>
      </c>
      <c r="O3127" s="8">
        <v>0</v>
      </c>
      <c r="P3127" s="8">
        <v>1</v>
      </c>
      <c r="Q3127" s="8">
        <v>0</v>
      </c>
      <c r="R3127" s="8">
        <v>0</v>
      </c>
      <c r="S3127" s="8">
        <v>0</v>
      </c>
      <c r="T3127" s="8">
        <v>0</v>
      </c>
      <c r="U3127" s="5">
        <v>409040037</v>
      </c>
    </row>
    <row r="3128" spans="1:21" hidden="1" x14ac:dyDescent="0.25">
      <c r="A3128" s="8" t="s">
        <v>5018</v>
      </c>
      <c r="B3128" s="2" t="s">
        <v>3542</v>
      </c>
      <c r="C3128" s="2" t="s">
        <v>235</v>
      </c>
      <c r="D3128" s="2" t="s">
        <v>231</v>
      </c>
      <c r="E3128" s="2" t="s">
        <v>187</v>
      </c>
      <c r="F3128" s="8" t="s">
        <v>24</v>
      </c>
      <c r="G3128" s="8">
        <v>0</v>
      </c>
      <c r="H3128" s="8">
        <v>1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1</v>
      </c>
      <c r="Q3128" s="8">
        <v>0</v>
      </c>
      <c r="R3128" s="8">
        <v>0</v>
      </c>
      <c r="S3128" s="8">
        <v>0</v>
      </c>
      <c r="T3128" s="8">
        <v>0</v>
      </c>
      <c r="U3128" s="5">
        <v>409040045</v>
      </c>
    </row>
    <row r="3129" spans="1:21" hidden="1" x14ac:dyDescent="0.25">
      <c r="A3129" s="8" t="s">
        <v>5018</v>
      </c>
      <c r="B3129" s="2" t="s">
        <v>3543</v>
      </c>
      <c r="C3129" s="2" t="s">
        <v>235</v>
      </c>
      <c r="D3129" s="2" t="s">
        <v>231</v>
      </c>
      <c r="E3129" s="2" t="s">
        <v>187</v>
      </c>
      <c r="F3129" s="8" t="s">
        <v>24</v>
      </c>
      <c r="G3129" s="8">
        <v>0</v>
      </c>
      <c r="H3129" s="8">
        <v>1</v>
      </c>
      <c r="I3129" s="8">
        <v>1</v>
      </c>
      <c r="J3129" s="8">
        <v>0</v>
      </c>
      <c r="K3129" s="8">
        <v>0</v>
      </c>
      <c r="L3129" s="8">
        <v>0</v>
      </c>
      <c r="M3129" s="8">
        <v>1</v>
      </c>
      <c r="N3129" s="8">
        <v>0</v>
      </c>
      <c r="O3129" s="8">
        <v>0</v>
      </c>
      <c r="P3129" s="8">
        <v>1</v>
      </c>
      <c r="Q3129" s="8">
        <v>0</v>
      </c>
      <c r="R3129" s="8">
        <v>0</v>
      </c>
      <c r="S3129" s="8">
        <v>0</v>
      </c>
      <c r="T3129" s="8">
        <v>0</v>
      </c>
      <c r="U3129" s="5">
        <v>409040053</v>
      </c>
    </row>
    <row r="3130" spans="1:21" hidden="1" x14ac:dyDescent="0.25">
      <c r="A3130" s="8" t="s">
        <v>5018</v>
      </c>
      <c r="B3130" s="2" t="s">
        <v>3544</v>
      </c>
      <c r="C3130" s="2" t="s">
        <v>235</v>
      </c>
      <c r="D3130" s="2" t="s">
        <v>231</v>
      </c>
      <c r="E3130" s="2" t="s">
        <v>187</v>
      </c>
      <c r="F3130" s="8" t="s">
        <v>24</v>
      </c>
      <c r="G3130" s="8">
        <v>1</v>
      </c>
      <c r="H3130" s="8">
        <v>1</v>
      </c>
      <c r="I3130" s="8">
        <v>1</v>
      </c>
      <c r="J3130" s="8">
        <v>0</v>
      </c>
      <c r="K3130" s="8">
        <v>1</v>
      </c>
      <c r="L3130" s="8">
        <v>1</v>
      </c>
      <c r="M3130" s="8">
        <v>0</v>
      </c>
      <c r="N3130" s="8">
        <v>1</v>
      </c>
      <c r="O3130" s="8">
        <v>0</v>
      </c>
      <c r="P3130" s="8">
        <v>1</v>
      </c>
      <c r="Q3130" s="8">
        <v>0</v>
      </c>
      <c r="R3130" s="8">
        <v>0</v>
      </c>
      <c r="S3130" s="8">
        <v>0</v>
      </c>
      <c r="T3130" s="8">
        <v>0</v>
      </c>
      <c r="U3130" s="5">
        <v>409040061</v>
      </c>
    </row>
    <row r="3131" spans="1:21" hidden="1" x14ac:dyDescent="0.25">
      <c r="A3131" s="8" t="s">
        <v>5018</v>
      </c>
      <c r="B3131" s="2" t="s">
        <v>3545</v>
      </c>
      <c r="C3131" s="2" t="s">
        <v>235</v>
      </c>
      <c r="D3131" s="2" t="s">
        <v>231</v>
      </c>
      <c r="E3131" s="2" t="s">
        <v>187</v>
      </c>
      <c r="F3131" s="8" t="s">
        <v>24</v>
      </c>
      <c r="G3131" s="8">
        <v>1</v>
      </c>
      <c r="H3131" s="8">
        <v>1</v>
      </c>
      <c r="I3131" s="8">
        <v>1</v>
      </c>
      <c r="J3131" s="8">
        <v>0</v>
      </c>
      <c r="K3131" s="8">
        <v>0</v>
      </c>
      <c r="L3131" s="8">
        <v>0</v>
      </c>
      <c r="M3131" s="8">
        <v>1</v>
      </c>
      <c r="N3131" s="8">
        <v>0</v>
      </c>
      <c r="O3131" s="8">
        <v>0</v>
      </c>
      <c r="P3131" s="8">
        <v>1</v>
      </c>
      <c r="Q3131" s="8">
        <v>0</v>
      </c>
      <c r="R3131" s="8">
        <v>0</v>
      </c>
      <c r="S3131" s="8">
        <v>0</v>
      </c>
      <c r="T3131" s="8">
        <v>0</v>
      </c>
      <c r="U3131" s="5">
        <v>409040070</v>
      </c>
    </row>
    <row r="3132" spans="1:21" hidden="1" x14ac:dyDescent="0.25">
      <c r="A3132" s="8" t="s">
        <v>5018</v>
      </c>
      <c r="B3132" s="2" t="s">
        <v>3546</v>
      </c>
      <c r="C3132" s="2" t="s">
        <v>235</v>
      </c>
      <c r="D3132" s="2" t="s">
        <v>231</v>
      </c>
      <c r="E3132" s="2" t="s">
        <v>187</v>
      </c>
      <c r="F3132" s="8" t="s">
        <v>24</v>
      </c>
      <c r="G3132" s="8">
        <v>1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1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5">
        <v>409040088</v>
      </c>
    </row>
    <row r="3133" spans="1:21" hidden="1" x14ac:dyDescent="0.25">
      <c r="A3133" s="8" t="s">
        <v>5018</v>
      </c>
      <c r="B3133" s="2" t="s">
        <v>3547</v>
      </c>
      <c r="C3133" s="2" t="s">
        <v>235</v>
      </c>
      <c r="D3133" s="2" t="s">
        <v>231</v>
      </c>
      <c r="E3133" s="2" t="s">
        <v>187</v>
      </c>
      <c r="F3133" s="8" t="s">
        <v>24</v>
      </c>
      <c r="G3133" s="8">
        <v>0</v>
      </c>
      <c r="H3133" s="8">
        <v>1</v>
      </c>
      <c r="I3133" s="8">
        <v>1</v>
      </c>
      <c r="J3133" s="8">
        <v>0</v>
      </c>
      <c r="K3133" s="8">
        <v>0</v>
      </c>
      <c r="L3133" s="8">
        <v>0</v>
      </c>
      <c r="M3133" s="8">
        <v>1</v>
      </c>
      <c r="N3133" s="8">
        <v>0</v>
      </c>
      <c r="O3133" s="8">
        <v>0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5">
        <v>409040096</v>
      </c>
    </row>
    <row r="3134" spans="1:21" hidden="1" x14ac:dyDescent="0.25">
      <c r="A3134" s="8" t="s">
        <v>5018</v>
      </c>
      <c r="B3134" s="2" t="s">
        <v>3548</v>
      </c>
      <c r="C3134" s="2" t="s">
        <v>235</v>
      </c>
      <c r="D3134" s="2" t="s">
        <v>231</v>
      </c>
      <c r="E3134" s="2" t="s">
        <v>187</v>
      </c>
      <c r="F3134" s="8" t="s">
        <v>24</v>
      </c>
      <c r="G3134" s="8">
        <v>1</v>
      </c>
      <c r="H3134" s="8">
        <v>0</v>
      </c>
      <c r="I3134" s="8">
        <v>0</v>
      </c>
      <c r="J3134" s="8">
        <v>1</v>
      </c>
      <c r="K3134" s="8">
        <v>1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5">
        <v>409040100</v>
      </c>
    </row>
    <row r="3135" spans="1:21" hidden="1" x14ac:dyDescent="0.25">
      <c r="A3135" s="8" t="s">
        <v>5018</v>
      </c>
      <c r="B3135" s="2" t="s">
        <v>3549</v>
      </c>
      <c r="C3135" s="2" t="s">
        <v>235</v>
      </c>
      <c r="D3135" s="2" t="s">
        <v>231</v>
      </c>
      <c r="E3135" s="2" t="s">
        <v>187</v>
      </c>
      <c r="F3135" s="8" t="s">
        <v>24</v>
      </c>
      <c r="G3135" s="8">
        <v>0</v>
      </c>
      <c r="H3135" s="8">
        <v>1</v>
      </c>
      <c r="I3135" s="8">
        <v>1</v>
      </c>
      <c r="J3135" s="8">
        <v>0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>
        <v>1</v>
      </c>
      <c r="Q3135" s="8">
        <v>0</v>
      </c>
      <c r="R3135" s="8">
        <v>0</v>
      </c>
      <c r="S3135" s="8">
        <v>0</v>
      </c>
      <c r="T3135" s="8">
        <v>0</v>
      </c>
      <c r="U3135" s="5">
        <v>409040118</v>
      </c>
    </row>
    <row r="3136" spans="1:21" hidden="1" x14ac:dyDescent="0.25">
      <c r="A3136" s="8" t="s">
        <v>5018</v>
      </c>
      <c r="B3136" s="2" t="s">
        <v>3550</v>
      </c>
      <c r="C3136" s="2" t="s">
        <v>235</v>
      </c>
      <c r="D3136" s="2" t="s">
        <v>231</v>
      </c>
      <c r="E3136" s="2" t="s">
        <v>187</v>
      </c>
      <c r="F3136" s="8" t="s">
        <v>24</v>
      </c>
      <c r="G3136" s="8">
        <v>0</v>
      </c>
      <c r="H3136" s="8">
        <v>1</v>
      </c>
      <c r="I3136" s="8">
        <v>1</v>
      </c>
      <c r="J3136" s="8">
        <v>0</v>
      </c>
      <c r="K3136" s="8">
        <v>0</v>
      </c>
      <c r="L3136" s="8">
        <v>0</v>
      </c>
      <c r="M3136" s="8">
        <v>1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5">
        <v>409040126</v>
      </c>
    </row>
    <row r="3137" spans="1:21" hidden="1" x14ac:dyDescent="0.25">
      <c r="A3137" s="8" t="s">
        <v>5018</v>
      </c>
      <c r="B3137" s="2" t="s">
        <v>3551</v>
      </c>
      <c r="C3137" s="2" t="s">
        <v>235</v>
      </c>
      <c r="D3137" s="2" t="s">
        <v>231</v>
      </c>
      <c r="E3137" s="2" t="s">
        <v>187</v>
      </c>
      <c r="F3137" s="8" t="s">
        <v>24</v>
      </c>
      <c r="G3137" s="8">
        <v>0</v>
      </c>
      <c r="H3137" s="8">
        <v>1</v>
      </c>
      <c r="I3137" s="8">
        <v>1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0</v>
      </c>
      <c r="U3137" s="5">
        <v>409040134</v>
      </c>
    </row>
    <row r="3138" spans="1:21" hidden="1" x14ac:dyDescent="0.25">
      <c r="A3138" s="8" t="s">
        <v>5018</v>
      </c>
      <c r="B3138" s="2" t="s">
        <v>3552</v>
      </c>
      <c r="C3138" s="2" t="s">
        <v>235</v>
      </c>
      <c r="D3138" s="2" t="s">
        <v>231</v>
      </c>
      <c r="E3138" s="2" t="s">
        <v>187</v>
      </c>
      <c r="F3138" s="8" t="s">
        <v>24</v>
      </c>
      <c r="G3138" s="8">
        <v>1</v>
      </c>
      <c r="H3138" s="8">
        <v>1</v>
      </c>
      <c r="I3138" s="8">
        <v>1</v>
      </c>
      <c r="J3138" s="8">
        <v>0</v>
      </c>
      <c r="K3138" s="8">
        <v>0</v>
      </c>
      <c r="L3138" s="8">
        <v>0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5">
        <v>409040142</v>
      </c>
    </row>
    <row r="3139" spans="1:21" hidden="1" x14ac:dyDescent="0.25">
      <c r="A3139" s="8" t="s">
        <v>5018</v>
      </c>
      <c r="B3139" s="2" t="s">
        <v>3553</v>
      </c>
      <c r="C3139" s="2" t="s">
        <v>235</v>
      </c>
      <c r="D3139" s="2" t="s">
        <v>231</v>
      </c>
      <c r="E3139" s="2" t="s">
        <v>187</v>
      </c>
      <c r="F3139" s="8" t="s">
        <v>24</v>
      </c>
      <c r="G3139" s="8">
        <v>0</v>
      </c>
      <c r="H3139" s="8">
        <v>1</v>
      </c>
      <c r="I3139" s="8">
        <v>1</v>
      </c>
      <c r="J3139" s="8">
        <v>0</v>
      </c>
      <c r="K3139" s="8">
        <v>0</v>
      </c>
      <c r="L3139" s="8">
        <v>0</v>
      </c>
      <c r="M3139" s="8">
        <v>1</v>
      </c>
      <c r="N3139" s="8">
        <v>0</v>
      </c>
      <c r="O3139" s="8">
        <v>0</v>
      </c>
      <c r="P3139" s="8">
        <v>1</v>
      </c>
      <c r="Q3139" s="8">
        <v>0</v>
      </c>
      <c r="R3139" s="8">
        <v>0</v>
      </c>
      <c r="S3139" s="8">
        <v>0</v>
      </c>
      <c r="T3139" s="8">
        <v>0</v>
      </c>
      <c r="U3139" s="5">
        <v>409040150</v>
      </c>
    </row>
    <row r="3140" spans="1:21" hidden="1" x14ac:dyDescent="0.25">
      <c r="A3140" s="8" t="s">
        <v>5018</v>
      </c>
      <c r="B3140" s="2" t="s">
        <v>3554</v>
      </c>
      <c r="C3140" s="2" t="s">
        <v>235</v>
      </c>
      <c r="D3140" s="2" t="s">
        <v>231</v>
      </c>
      <c r="E3140" s="2" t="s">
        <v>187</v>
      </c>
      <c r="F3140" s="8" t="s">
        <v>24</v>
      </c>
      <c r="G3140" s="8">
        <v>1</v>
      </c>
      <c r="H3140" s="8">
        <v>1</v>
      </c>
      <c r="I3140" s="8">
        <v>1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0</v>
      </c>
      <c r="P3140" s="8">
        <v>1</v>
      </c>
      <c r="Q3140" s="8">
        <v>0</v>
      </c>
      <c r="R3140" s="8">
        <v>0</v>
      </c>
      <c r="S3140" s="8">
        <v>0</v>
      </c>
      <c r="T3140" s="8">
        <v>0</v>
      </c>
      <c r="U3140" s="5">
        <v>409040169</v>
      </c>
    </row>
    <row r="3141" spans="1:21" hidden="1" x14ac:dyDescent="0.25">
      <c r="A3141" s="8" t="s">
        <v>5018</v>
      </c>
      <c r="B3141" s="2" t="s">
        <v>3555</v>
      </c>
      <c r="C3141" s="2" t="s">
        <v>235</v>
      </c>
      <c r="D3141" s="2" t="s">
        <v>231</v>
      </c>
      <c r="E3141" s="2" t="s">
        <v>187</v>
      </c>
      <c r="F3141" s="8" t="s">
        <v>24</v>
      </c>
      <c r="G3141" s="8">
        <v>0</v>
      </c>
      <c r="H3141" s="8">
        <v>1</v>
      </c>
      <c r="I3141" s="8">
        <v>1</v>
      </c>
      <c r="J3141" s="8">
        <v>0</v>
      </c>
      <c r="K3141" s="8">
        <v>0</v>
      </c>
      <c r="L3141" s="8">
        <v>0</v>
      </c>
      <c r="M3141" s="8">
        <v>1</v>
      </c>
      <c r="N3141" s="8">
        <v>0</v>
      </c>
      <c r="O3141" s="8">
        <v>0</v>
      </c>
      <c r="P3141" s="8">
        <v>1</v>
      </c>
      <c r="Q3141" s="8">
        <v>0</v>
      </c>
      <c r="R3141" s="8">
        <v>0</v>
      </c>
      <c r="S3141" s="8">
        <v>0</v>
      </c>
      <c r="T3141" s="8">
        <v>0</v>
      </c>
      <c r="U3141" s="5">
        <v>409040177</v>
      </c>
    </row>
    <row r="3142" spans="1:21" hidden="1" x14ac:dyDescent="0.25">
      <c r="A3142" s="8" t="s">
        <v>5018</v>
      </c>
      <c r="B3142" s="2" t="s">
        <v>3556</v>
      </c>
      <c r="C3142" s="2" t="s">
        <v>235</v>
      </c>
      <c r="D3142" s="2" t="s">
        <v>231</v>
      </c>
      <c r="E3142" s="2" t="s">
        <v>187</v>
      </c>
      <c r="F3142" s="8" t="s">
        <v>24</v>
      </c>
      <c r="G3142" s="8">
        <v>0</v>
      </c>
      <c r="H3142" s="8">
        <v>1</v>
      </c>
      <c r="I3142" s="8">
        <v>1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5">
        <v>409040185</v>
      </c>
    </row>
    <row r="3143" spans="1:21" hidden="1" x14ac:dyDescent="0.25">
      <c r="A3143" s="8" t="s">
        <v>5018</v>
      </c>
      <c r="B3143" s="2" t="s">
        <v>3557</v>
      </c>
      <c r="C3143" s="2" t="s">
        <v>235</v>
      </c>
      <c r="D3143" s="2" t="s">
        <v>231</v>
      </c>
      <c r="E3143" s="2" t="s">
        <v>187</v>
      </c>
      <c r="F3143" s="8" t="s">
        <v>24</v>
      </c>
      <c r="G3143" s="8">
        <v>0</v>
      </c>
      <c r="H3143" s="8">
        <v>1</v>
      </c>
      <c r="I3143" s="8">
        <v>1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0</v>
      </c>
      <c r="P3143" s="8">
        <v>1</v>
      </c>
      <c r="Q3143" s="8">
        <v>0</v>
      </c>
      <c r="R3143" s="8">
        <v>0</v>
      </c>
      <c r="S3143" s="8">
        <v>0</v>
      </c>
      <c r="T3143" s="8">
        <v>0</v>
      </c>
      <c r="U3143" s="5">
        <v>409040193</v>
      </c>
    </row>
    <row r="3144" spans="1:21" hidden="1" x14ac:dyDescent="0.25">
      <c r="A3144" s="8" t="s">
        <v>5018</v>
      </c>
      <c r="B3144" s="2" t="s">
        <v>3558</v>
      </c>
      <c r="C3144" s="2" t="s">
        <v>235</v>
      </c>
      <c r="D3144" s="2" t="s">
        <v>231</v>
      </c>
      <c r="E3144" s="2" t="s">
        <v>187</v>
      </c>
      <c r="F3144" s="8" t="s">
        <v>24</v>
      </c>
      <c r="G3144" s="8">
        <v>0</v>
      </c>
      <c r="H3144" s="8">
        <v>1</v>
      </c>
      <c r="I3144" s="8">
        <v>1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1</v>
      </c>
      <c r="Q3144" s="8">
        <v>0</v>
      </c>
      <c r="R3144" s="8">
        <v>0</v>
      </c>
      <c r="S3144" s="8">
        <v>0</v>
      </c>
      <c r="T3144" s="8">
        <v>0</v>
      </c>
      <c r="U3144" s="5">
        <v>409040207</v>
      </c>
    </row>
    <row r="3145" spans="1:21" hidden="1" x14ac:dyDescent="0.25">
      <c r="A3145" s="8" t="s">
        <v>5018</v>
      </c>
      <c r="B3145" s="2" t="s">
        <v>3559</v>
      </c>
      <c r="C3145" s="2" t="s">
        <v>235</v>
      </c>
      <c r="D3145" s="2" t="s">
        <v>231</v>
      </c>
      <c r="E3145" s="2" t="s">
        <v>187</v>
      </c>
      <c r="F3145" s="8" t="s">
        <v>24</v>
      </c>
      <c r="G3145" s="8">
        <v>1</v>
      </c>
      <c r="H3145" s="8">
        <v>1</v>
      </c>
      <c r="I3145" s="8">
        <v>1</v>
      </c>
      <c r="J3145" s="8">
        <v>0</v>
      </c>
      <c r="K3145" s="8">
        <v>0</v>
      </c>
      <c r="L3145" s="8">
        <v>0</v>
      </c>
      <c r="M3145" s="8">
        <v>1</v>
      </c>
      <c r="N3145" s="8">
        <v>0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5">
        <v>409040215</v>
      </c>
    </row>
    <row r="3146" spans="1:21" hidden="1" x14ac:dyDescent="0.25">
      <c r="A3146" s="8" t="s">
        <v>5018</v>
      </c>
      <c r="B3146" s="2" t="s">
        <v>3560</v>
      </c>
      <c r="C3146" s="2" t="s">
        <v>235</v>
      </c>
      <c r="D3146" s="2" t="s">
        <v>231</v>
      </c>
      <c r="E3146" s="2" t="s">
        <v>187</v>
      </c>
      <c r="F3146" s="8" t="s">
        <v>24</v>
      </c>
      <c r="G3146" s="8">
        <v>0</v>
      </c>
      <c r="H3146" s="8">
        <v>1</v>
      </c>
      <c r="I3146" s="8">
        <v>1</v>
      </c>
      <c r="J3146" s="8">
        <v>0</v>
      </c>
      <c r="K3146" s="8">
        <v>0</v>
      </c>
      <c r="L3146" s="8">
        <v>0</v>
      </c>
      <c r="M3146" s="8">
        <v>1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0</v>
      </c>
      <c r="T3146" s="8">
        <v>0</v>
      </c>
      <c r="U3146" s="5">
        <v>409040223</v>
      </c>
    </row>
    <row r="3147" spans="1:21" hidden="1" x14ac:dyDescent="0.25">
      <c r="A3147" s="8" t="s">
        <v>5018</v>
      </c>
      <c r="B3147" s="2" t="s">
        <v>3561</v>
      </c>
      <c r="C3147" s="2" t="s">
        <v>235</v>
      </c>
      <c r="D3147" s="2" t="s">
        <v>231</v>
      </c>
      <c r="E3147" s="2" t="s">
        <v>187</v>
      </c>
      <c r="F3147" s="8" t="s">
        <v>24</v>
      </c>
      <c r="G3147" s="8">
        <v>0</v>
      </c>
      <c r="H3147" s="8">
        <v>1</v>
      </c>
      <c r="I3147" s="8">
        <v>1</v>
      </c>
      <c r="J3147" s="8">
        <v>0</v>
      </c>
      <c r="K3147" s="8">
        <v>0</v>
      </c>
      <c r="L3147" s="8">
        <v>0</v>
      </c>
      <c r="M3147" s="8">
        <v>1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5">
        <v>409040231</v>
      </c>
    </row>
    <row r="3148" spans="1:21" hidden="1" x14ac:dyDescent="0.25">
      <c r="A3148" s="8" t="s">
        <v>5018</v>
      </c>
      <c r="B3148" s="2" t="s">
        <v>3562</v>
      </c>
      <c r="C3148" s="2" t="s">
        <v>235</v>
      </c>
      <c r="D3148" s="2" t="s">
        <v>231</v>
      </c>
      <c r="E3148" s="2" t="s">
        <v>187</v>
      </c>
      <c r="F3148" s="8" t="s">
        <v>24</v>
      </c>
      <c r="G3148" s="8">
        <v>1</v>
      </c>
      <c r="H3148" s="8">
        <v>1</v>
      </c>
      <c r="I3148" s="8">
        <v>1</v>
      </c>
      <c r="J3148" s="8">
        <v>0</v>
      </c>
      <c r="K3148" s="8">
        <v>0</v>
      </c>
      <c r="L3148" s="8">
        <v>0</v>
      </c>
      <c r="M3148" s="8">
        <v>1</v>
      </c>
      <c r="N3148" s="8">
        <v>0</v>
      </c>
      <c r="O3148" s="8">
        <v>0</v>
      </c>
      <c r="P3148" s="8">
        <v>1</v>
      </c>
      <c r="Q3148" s="8">
        <v>0</v>
      </c>
      <c r="R3148" s="8">
        <v>0</v>
      </c>
      <c r="S3148" s="8">
        <v>0</v>
      </c>
      <c r="T3148" s="8">
        <v>0</v>
      </c>
      <c r="U3148" s="5">
        <v>409040240</v>
      </c>
    </row>
    <row r="3149" spans="1:21" hidden="1" x14ac:dyDescent="0.25">
      <c r="A3149" s="8" t="s">
        <v>5018</v>
      </c>
      <c r="B3149" s="2" t="s">
        <v>3563</v>
      </c>
      <c r="C3149" s="2" t="s">
        <v>236</v>
      </c>
      <c r="D3149" s="2" t="s">
        <v>231</v>
      </c>
      <c r="E3149" s="2" t="s">
        <v>187</v>
      </c>
      <c r="F3149" s="8" t="s">
        <v>24</v>
      </c>
      <c r="G3149" s="8">
        <v>0</v>
      </c>
      <c r="H3149" s="8">
        <v>1</v>
      </c>
      <c r="I3149" s="8">
        <v>0</v>
      </c>
      <c r="J3149" s="8">
        <v>0</v>
      </c>
      <c r="K3149" s="8">
        <v>0</v>
      </c>
      <c r="L3149" s="8">
        <v>0</v>
      </c>
      <c r="M3149" s="8">
        <v>1</v>
      </c>
      <c r="N3149" s="8">
        <v>0</v>
      </c>
      <c r="O3149" s="8">
        <v>0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5">
        <v>409050016</v>
      </c>
    </row>
    <row r="3150" spans="1:21" hidden="1" x14ac:dyDescent="0.25">
      <c r="A3150" s="8" t="s">
        <v>5018</v>
      </c>
      <c r="B3150" s="2" t="s">
        <v>3564</v>
      </c>
      <c r="C3150" s="2" t="s">
        <v>236</v>
      </c>
      <c r="D3150" s="2" t="s">
        <v>231</v>
      </c>
      <c r="E3150" s="2" t="s">
        <v>187</v>
      </c>
      <c r="F3150" s="8" t="s">
        <v>24</v>
      </c>
      <c r="G3150" s="8">
        <v>0</v>
      </c>
      <c r="H3150" s="8">
        <v>1</v>
      </c>
      <c r="I3150" s="8">
        <v>1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5">
        <v>409050024</v>
      </c>
    </row>
    <row r="3151" spans="1:21" hidden="1" x14ac:dyDescent="0.25">
      <c r="A3151" s="8" t="s">
        <v>5018</v>
      </c>
      <c r="B3151" s="2" t="s">
        <v>3565</v>
      </c>
      <c r="C3151" s="2" t="s">
        <v>236</v>
      </c>
      <c r="D3151" s="2" t="s">
        <v>231</v>
      </c>
      <c r="E3151" s="2" t="s">
        <v>187</v>
      </c>
      <c r="F3151" s="8" t="s">
        <v>24</v>
      </c>
      <c r="G3151" s="8">
        <v>0</v>
      </c>
      <c r="H3151" s="8">
        <v>1</v>
      </c>
      <c r="I3151" s="8">
        <v>1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5">
        <v>409050032</v>
      </c>
    </row>
    <row r="3152" spans="1:21" hidden="1" x14ac:dyDescent="0.25">
      <c r="A3152" s="8" t="s">
        <v>5018</v>
      </c>
      <c r="B3152" s="2" t="s">
        <v>3566</v>
      </c>
      <c r="C3152" s="2" t="s">
        <v>236</v>
      </c>
      <c r="D3152" s="2" t="s">
        <v>231</v>
      </c>
      <c r="E3152" s="2" t="s">
        <v>187</v>
      </c>
      <c r="F3152" s="8" t="s">
        <v>24</v>
      </c>
      <c r="G3152" s="8">
        <v>0</v>
      </c>
      <c r="H3152" s="8">
        <v>1</v>
      </c>
      <c r="I3152" s="8">
        <v>1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5">
        <v>409050040</v>
      </c>
    </row>
    <row r="3153" spans="1:21" hidden="1" x14ac:dyDescent="0.25">
      <c r="A3153" s="8" t="s">
        <v>5018</v>
      </c>
      <c r="B3153" s="2" t="s">
        <v>3567</v>
      </c>
      <c r="C3153" s="2" t="s">
        <v>236</v>
      </c>
      <c r="D3153" s="2" t="s">
        <v>231</v>
      </c>
      <c r="E3153" s="2" t="s">
        <v>187</v>
      </c>
      <c r="F3153" s="8" t="s">
        <v>24</v>
      </c>
      <c r="G3153" s="8">
        <v>1</v>
      </c>
      <c r="H3153" s="8">
        <v>0</v>
      </c>
      <c r="I3153" s="8">
        <v>0</v>
      </c>
      <c r="J3153" s="8">
        <v>1</v>
      </c>
      <c r="K3153" s="8">
        <v>1</v>
      </c>
      <c r="L3153" s="8">
        <v>1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5">
        <v>409050059</v>
      </c>
    </row>
    <row r="3154" spans="1:21" hidden="1" x14ac:dyDescent="0.25">
      <c r="A3154" s="8" t="s">
        <v>5018</v>
      </c>
      <c r="B3154" s="2" t="s">
        <v>3568</v>
      </c>
      <c r="C3154" s="2" t="s">
        <v>236</v>
      </c>
      <c r="D3154" s="2" t="s">
        <v>231</v>
      </c>
      <c r="E3154" s="2" t="s">
        <v>187</v>
      </c>
      <c r="F3154" s="8" t="s">
        <v>24</v>
      </c>
      <c r="G3154" s="8">
        <v>1</v>
      </c>
      <c r="H3154" s="8">
        <v>0</v>
      </c>
      <c r="I3154" s="8">
        <v>0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5">
        <v>409050067</v>
      </c>
    </row>
    <row r="3155" spans="1:21" hidden="1" x14ac:dyDescent="0.25">
      <c r="A3155" s="8" t="s">
        <v>5018</v>
      </c>
      <c r="B3155" s="2" t="s">
        <v>3569</v>
      </c>
      <c r="C3155" s="2" t="s">
        <v>236</v>
      </c>
      <c r="D3155" s="2" t="s">
        <v>231</v>
      </c>
      <c r="E3155" s="2" t="s">
        <v>187</v>
      </c>
      <c r="F3155" s="8" t="s">
        <v>24</v>
      </c>
      <c r="G3155" s="8">
        <v>0</v>
      </c>
      <c r="H3155" s="8">
        <v>1</v>
      </c>
      <c r="I3155" s="8">
        <v>1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>
        <v>1</v>
      </c>
      <c r="Q3155" s="8">
        <v>0</v>
      </c>
      <c r="R3155" s="8">
        <v>0</v>
      </c>
      <c r="S3155" s="8">
        <v>0</v>
      </c>
      <c r="T3155" s="8">
        <v>0</v>
      </c>
      <c r="U3155" s="5">
        <v>409050075</v>
      </c>
    </row>
    <row r="3156" spans="1:21" hidden="1" x14ac:dyDescent="0.25">
      <c r="A3156" s="8" t="s">
        <v>5018</v>
      </c>
      <c r="B3156" s="2" t="s">
        <v>3570</v>
      </c>
      <c r="C3156" s="2" t="s">
        <v>236</v>
      </c>
      <c r="D3156" s="2" t="s">
        <v>231</v>
      </c>
      <c r="E3156" s="2" t="s">
        <v>187</v>
      </c>
      <c r="F3156" s="8" t="s">
        <v>24</v>
      </c>
      <c r="G3156" s="8">
        <v>1</v>
      </c>
      <c r="H3156" s="8">
        <v>1</v>
      </c>
      <c r="I3156" s="8">
        <v>1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1</v>
      </c>
      <c r="Q3156" s="8">
        <v>0</v>
      </c>
      <c r="R3156" s="8">
        <v>0</v>
      </c>
      <c r="S3156" s="8">
        <v>0</v>
      </c>
      <c r="T3156" s="8">
        <v>0</v>
      </c>
      <c r="U3156" s="5">
        <v>409050083</v>
      </c>
    </row>
    <row r="3157" spans="1:21" hidden="1" x14ac:dyDescent="0.25">
      <c r="A3157" s="8" t="s">
        <v>5018</v>
      </c>
      <c r="B3157" s="2" t="s">
        <v>3571</v>
      </c>
      <c r="C3157" s="2" t="s">
        <v>236</v>
      </c>
      <c r="D3157" s="2" t="s">
        <v>231</v>
      </c>
      <c r="E3157" s="2" t="s">
        <v>187</v>
      </c>
      <c r="F3157" s="8" t="s">
        <v>24</v>
      </c>
      <c r="G3157" s="8">
        <v>0</v>
      </c>
      <c r="H3157" s="8">
        <v>1</v>
      </c>
      <c r="I3157" s="8">
        <v>1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1</v>
      </c>
      <c r="Q3157" s="8">
        <v>0</v>
      </c>
      <c r="R3157" s="8">
        <v>0</v>
      </c>
      <c r="S3157" s="8">
        <v>0</v>
      </c>
      <c r="T3157" s="8">
        <v>0</v>
      </c>
      <c r="U3157" s="5">
        <v>409050091</v>
      </c>
    </row>
    <row r="3158" spans="1:21" hidden="1" x14ac:dyDescent="0.25">
      <c r="A3158" s="8" t="s">
        <v>5018</v>
      </c>
      <c r="B3158" s="2" t="s">
        <v>3572</v>
      </c>
      <c r="C3158" s="2" t="s">
        <v>236</v>
      </c>
      <c r="D3158" s="2" t="s">
        <v>231</v>
      </c>
      <c r="E3158" s="2" t="s">
        <v>187</v>
      </c>
      <c r="F3158" s="8" t="s">
        <v>24</v>
      </c>
      <c r="G3158" s="8">
        <v>0</v>
      </c>
      <c r="H3158" s="8">
        <v>1</v>
      </c>
      <c r="I3158" s="8">
        <v>1</v>
      </c>
      <c r="J3158" s="8">
        <v>0</v>
      </c>
      <c r="K3158" s="8">
        <v>0</v>
      </c>
      <c r="L3158" s="8">
        <v>0</v>
      </c>
      <c r="M3158" s="8">
        <v>1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5">
        <v>409050105</v>
      </c>
    </row>
    <row r="3159" spans="1:21" hidden="1" x14ac:dyDescent="0.25">
      <c r="A3159" s="8" t="s">
        <v>5018</v>
      </c>
      <c r="B3159" s="2" t="s">
        <v>3573</v>
      </c>
      <c r="C3159" s="2" t="s">
        <v>236</v>
      </c>
      <c r="D3159" s="2" t="s">
        <v>231</v>
      </c>
      <c r="E3159" s="2" t="s">
        <v>187</v>
      </c>
      <c r="F3159" s="8" t="s">
        <v>24</v>
      </c>
      <c r="G3159" s="8">
        <v>0</v>
      </c>
      <c r="H3159" s="8">
        <v>1</v>
      </c>
      <c r="I3159" s="8">
        <v>1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5">
        <v>409050113</v>
      </c>
    </row>
    <row r="3160" spans="1:21" hidden="1" x14ac:dyDescent="0.25">
      <c r="A3160" s="8" t="s">
        <v>5018</v>
      </c>
      <c r="B3160" s="2" t="s">
        <v>3574</v>
      </c>
      <c r="C3160" s="2" t="s">
        <v>236</v>
      </c>
      <c r="D3160" s="2" t="s">
        <v>231</v>
      </c>
      <c r="E3160" s="2" t="s">
        <v>187</v>
      </c>
      <c r="F3160" s="8" t="s">
        <v>36</v>
      </c>
      <c r="G3160" s="8">
        <v>0</v>
      </c>
      <c r="H3160" s="8">
        <v>1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0</v>
      </c>
      <c r="O3160" s="8">
        <v>0</v>
      </c>
      <c r="P3160" s="8">
        <v>1</v>
      </c>
      <c r="Q3160" s="8">
        <v>0</v>
      </c>
      <c r="R3160" s="8">
        <v>0</v>
      </c>
      <c r="S3160" s="8">
        <v>0</v>
      </c>
      <c r="T3160" s="8">
        <v>0</v>
      </c>
      <c r="U3160" s="5">
        <v>409050130</v>
      </c>
    </row>
    <row r="3161" spans="1:21" hidden="1" x14ac:dyDescent="0.25">
      <c r="A3161" s="8" t="s">
        <v>5018</v>
      </c>
      <c r="B3161" s="2" t="s">
        <v>3575</v>
      </c>
      <c r="C3161" s="2" t="s">
        <v>236</v>
      </c>
      <c r="D3161" s="2" t="s">
        <v>231</v>
      </c>
      <c r="E3161" s="2" t="s">
        <v>187</v>
      </c>
      <c r="F3161" s="8" t="s">
        <v>36</v>
      </c>
      <c r="G3161" s="8">
        <v>0</v>
      </c>
      <c r="H3161" s="8">
        <v>1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0</v>
      </c>
      <c r="R3161" s="8">
        <v>0</v>
      </c>
      <c r="S3161" s="8">
        <v>0</v>
      </c>
      <c r="T3161" s="8">
        <v>0</v>
      </c>
      <c r="U3161" s="5">
        <v>409050148</v>
      </c>
    </row>
    <row r="3162" spans="1:21" hidden="1" x14ac:dyDescent="0.25">
      <c r="A3162" s="8" t="s">
        <v>5018</v>
      </c>
      <c r="B3162" s="2" t="s">
        <v>3576</v>
      </c>
      <c r="C3162" s="2" t="s">
        <v>237</v>
      </c>
      <c r="D3162" s="2" t="s">
        <v>231</v>
      </c>
      <c r="E3162" s="2" t="s">
        <v>187</v>
      </c>
      <c r="F3162" s="8" t="s">
        <v>24</v>
      </c>
      <c r="G3162" s="8">
        <v>1</v>
      </c>
      <c r="H3162" s="8">
        <v>1</v>
      </c>
      <c r="I3162" s="8">
        <v>1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0</v>
      </c>
      <c r="P3162" s="8">
        <v>1</v>
      </c>
      <c r="Q3162" s="8">
        <v>0</v>
      </c>
      <c r="R3162" s="8">
        <v>0</v>
      </c>
      <c r="S3162" s="8">
        <v>0</v>
      </c>
      <c r="T3162" s="8">
        <v>0</v>
      </c>
      <c r="U3162" s="5">
        <v>409060011</v>
      </c>
    </row>
    <row r="3163" spans="1:21" hidden="1" x14ac:dyDescent="0.25">
      <c r="A3163" s="8" t="s">
        <v>5018</v>
      </c>
      <c r="B3163" s="2" t="s">
        <v>3577</v>
      </c>
      <c r="C3163" s="2" t="s">
        <v>237</v>
      </c>
      <c r="D3163" s="2" t="s">
        <v>231</v>
      </c>
      <c r="E3163" s="2" t="s">
        <v>187</v>
      </c>
      <c r="F3163" s="8" t="s">
        <v>24</v>
      </c>
      <c r="G3163" s="8">
        <v>0</v>
      </c>
      <c r="H3163" s="8">
        <v>1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0</v>
      </c>
      <c r="O3163" s="8">
        <v>0</v>
      </c>
      <c r="P3163" s="8">
        <v>1</v>
      </c>
      <c r="Q3163" s="8">
        <v>0</v>
      </c>
      <c r="R3163" s="8">
        <v>0</v>
      </c>
      <c r="S3163" s="8">
        <v>0</v>
      </c>
      <c r="T3163" s="8">
        <v>0</v>
      </c>
      <c r="U3163" s="5">
        <v>409060020</v>
      </c>
    </row>
    <row r="3164" spans="1:21" hidden="1" x14ac:dyDescent="0.25">
      <c r="A3164" s="8" t="s">
        <v>5018</v>
      </c>
      <c r="B3164" s="2" t="s">
        <v>3578</v>
      </c>
      <c r="C3164" s="2" t="s">
        <v>237</v>
      </c>
      <c r="D3164" s="2" t="s">
        <v>231</v>
      </c>
      <c r="E3164" s="2" t="s">
        <v>187</v>
      </c>
      <c r="F3164" s="8" t="s">
        <v>24</v>
      </c>
      <c r="G3164" s="8">
        <v>0</v>
      </c>
      <c r="H3164" s="8">
        <v>1</v>
      </c>
      <c r="I3164" s="8">
        <v>1</v>
      </c>
      <c r="J3164" s="8">
        <v>0</v>
      </c>
      <c r="K3164" s="8">
        <v>0</v>
      </c>
      <c r="L3164" s="8">
        <v>0</v>
      </c>
      <c r="M3164" s="8">
        <v>1</v>
      </c>
      <c r="N3164" s="8">
        <v>0</v>
      </c>
      <c r="O3164" s="8">
        <v>0</v>
      </c>
      <c r="P3164" s="8">
        <v>1</v>
      </c>
      <c r="Q3164" s="8">
        <v>0</v>
      </c>
      <c r="R3164" s="8">
        <v>0</v>
      </c>
      <c r="S3164" s="8">
        <v>0</v>
      </c>
      <c r="T3164" s="8">
        <v>0</v>
      </c>
      <c r="U3164" s="5">
        <v>409060038</v>
      </c>
    </row>
    <row r="3165" spans="1:21" hidden="1" x14ac:dyDescent="0.25">
      <c r="A3165" s="8" t="s">
        <v>5018</v>
      </c>
      <c r="B3165" s="2" t="s">
        <v>3579</v>
      </c>
      <c r="C3165" s="2" t="s">
        <v>237</v>
      </c>
      <c r="D3165" s="2" t="s">
        <v>231</v>
      </c>
      <c r="E3165" s="2" t="s">
        <v>187</v>
      </c>
      <c r="F3165" s="8" t="s">
        <v>24</v>
      </c>
      <c r="G3165" s="8">
        <v>1</v>
      </c>
      <c r="H3165" s="8">
        <v>1</v>
      </c>
      <c r="I3165" s="8">
        <v>1</v>
      </c>
      <c r="J3165" s="8">
        <v>0</v>
      </c>
      <c r="K3165" s="8">
        <v>0</v>
      </c>
      <c r="L3165" s="8">
        <v>0</v>
      </c>
      <c r="M3165" s="8">
        <v>1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5">
        <v>409060046</v>
      </c>
    </row>
    <row r="3166" spans="1:21" hidden="1" x14ac:dyDescent="0.25">
      <c r="A3166" s="8" t="s">
        <v>5018</v>
      </c>
      <c r="B3166" s="2" t="s">
        <v>3580</v>
      </c>
      <c r="C3166" s="2" t="s">
        <v>237</v>
      </c>
      <c r="D3166" s="2" t="s">
        <v>231</v>
      </c>
      <c r="E3166" s="2" t="s">
        <v>187</v>
      </c>
      <c r="F3166" s="8" t="s">
        <v>24</v>
      </c>
      <c r="G3166" s="8">
        <v>0</v>
      </c>
      <c r="H3166" s="8">
        <v>1</v>
      </c>
      <c r="I3166" s="8">
        <v>1</v>
      </c>
      <c r="J3166" s="8">
        <v>0</v>
      </c>
      <c r="K3166" s="8">
        <v>0</v>
      </c>
      <c r="L3166" s="8">
        <v>0</v>
      </c>
      <c r="M3166" s="8">
        <v>1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5">
        <v>409060054</v>
      </c>
    </row>
    <row r="3167" spans="1:21" hidden="1" x14ac:dyDescent="0.25">
      <c r="A3167" s="8" t="s">
        <v>5018</v>
      </c>
      <c r="B3167" s="2" t="s">
        <v>3581</v>
      </c>
      <c r="C3167" s="2" t="s">
        <v>237</v>
      </c>
      <c r="D3167" s="2" t="s">
        <v>231</v>
      </c>
      <c r="E3167" s="2" t="s">
        <v>187</v>
      </c>
      <c r="F3167" s="8" t="s">
        <v>24</v>
      </c>
      <c r="G3167" s="8">
        <v>1</v>
      </c>
      <c r="H3167" s="8">
        <v>0</v>
      </c>
      <c r="I3167" s="8">
        <v>0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5">
        <v>409060062</v>
      </c>
    </row>
    <row r="3168" spans="1:21" hidden="1" x14ac:dyDescent="0.25">
      <c r="A3168" s="8" t="s">
        <v>5018</v>
      </c>
      <c r="B3168" s="2" t="s">
        <v>3582</v>
      </c>
      <c r="C3168" s="2" t="s">
        <v>237</v>
      </c>
      <c r="D3168" s="2" t="s">
        <v>231</v>
      </c>
      <c r="E3168" s="2" t="s">
        <v>187</v>
      </c>
      <c r="F3168" s="8" t="s">
        <v>24</v>
      </c>
      <c r="G3168" s="8">
        <v>0</v>
      </c>
      <c r="H3168" s="8">
        <v>1</v>
      </c>
      <c r="I3168" s="8">
        <v>1</v>
      </c>
      <c r="J3168" s="8">
        <v>0</v>
      </c>
      <c r="K3168" s="8">
        <v>0</v>
      </c>
      <c r="L3168" s="8">
        <v>0</v>
      </c>
      <c r="M3168" s="8">
        <v>1</v>
      </c>
      <c r="N3168" s="8">
        <v>0</v>
      </c>
      <c r="O3168" s="8">
        <v>0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5">
        <v>409060070</v>
      </c>
    </row>
    <row r="3169" spans="1:21" hidden="1" x14ac:dyDescent="0.25">
      <c r="A3169" s="8" t="s">
        <v>5018</v>
      </c>
      <c r="B3169" s="2" t="s">
        <v>3583</v>
      </c>
      <c r="C3169" s="2" t="s">
        <v>237</v>
      </c>
      <c r="D3169" s="2" t="s">
        <v>231</v>
      </c>
      <c r="E3169" s="2" t="s">
        <v>187</v>
      </c>
      <c r="F3169" s="8" t="s">
        <v>24</v>
      </c>
      <c r="G3169" s="8">
        <v>1</v>
      </c>
      <c r="H3169" s="8">
        <v>0</v>
      </c>
      <c r="I3169" s="8">
        <v>0</v>
      </c>
      <c r="J3169" s="8">
        <v>0</v>
      </c>
      <c r="K3169" s="8">
        <v>1</v>
      </c>
      <c r="L3169" s="8">
        <v>1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5">
        <v>409060089</v>
      </c>
    </row>
    <row r="3170" spans="1:21" hidden="1" x14ac:dyDescent="0.25">
      <c r="A3170" s="8" t="s">
        <v>5018</v>
      </c>
      <c r="B3170" s="2" t="s">
        <v>3584</v>
      </c>
      <c r="C3170" s="2" t="s">
        <v>237</v>
      </c>
      <c r="D3170" s="2" t="s">
        <v>231</v>
      </c>
      <c r="E3170" s="2" t="s">
        <v>187</v>
      </c>
      <c r="F3170" s="8" t="s">
        <v>24</v>
      </c>
      <c r="G3170" s="8">
        <v>1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5">
        <v>409060097</v>
      </c>
    </row>
    <row r="3171" spans="1:21" hidden="1" x14ac:dyDescent="0.25">
      <c r="A3171" s="8" t="s">
        <v>5018</v>
      </c>
      <c r="B3171" s="2" t="s">
        <v>3585</v>
      </c>
      <c r="C3171" s="2" t="s">
        <v>237</v>
      </c>
      <c r="D3171" s="2" t="s">
        <v>231</v>
      </c>
      <c r="E3171" s="2" t="s">
        <v>187</v>
      </c>
      <c r="F3171" s="8" t="s">
        <v>24</v>
      </c>
      <c r="G3171" s="8">
        <v>0</v>
      </c>
      <c r="H3171" s="8">
        <v>1</v>
      </c>
      <c r="I3171" s="8">
        <v>0</v>
      </c>
      <c r="J3171" s="8">
        <v>0</v>
      </c>
      <c r="K3171" s="8">
        <v>0</v>
      </c>
      <c r="L3171" s="8">
        <v>0</v>
      </c>
      <c r="M3171" s="8">
        <v>1</v>
      </c>
      <c r="N3171" s="8">
        <v>0</v>
      </c>
      <c r="O3171" s="8">
        <v>0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5">
        <v>409060100</v>
      </c>
    </row>
    <row r="3172" spans="1:21" hidden="1" x14ac:dyDescent="0.25">
      <c r="A3172" s="8" t="s">
        <v>5018</v>
      </c>
      <c r="B3172" s="2" t="s">
        <v>3586</v>
      </c>
      <c r="C3172" s="2" t="s">
        <v>237</v>
      </c>
      <c r="D3172" s="2" t="s">
        <v>231</v>
      </c>
      <c r="E3172" s="2" t="s">
        <v>187</v>
      </c>
      <c r="F3172" s="8" t="s">
        <v>24</v>
      </c>
      <c r="G3172" s="8">
        <v>0</v>
      </c>
      <c r="H3172" s="8">
        <v>1</v>
      </c>
      <c r="I3172" s="8">
        <v>0</v>
      </c>
      <c r="J3172" s="8">
        <v>0</v>
      </c>
      <c r="K3172" s="8">
        <v>0</v>
      </c>
      <c r="L3172" s="8">
        <v>0</v>
      </c>
      <c r="M3172" s="8">
        <v>1</v>
      </c>
      <c r="N3172" s="8">
        <v>0</v>
      </c>
      <c r="O3172" s="8">
        <v>0</v>
      </c>
      <c r="P3172" s="8">
        <v>1</v>
      </c>
      <c r="Q3172" s="8">
        <v>0</v>
      </c>
      <c r="R3172" s="8">
        <v>0</v>
      </c>
      <c r="S3172" s="8">
        <v>0</v>
      </c>
      <c r="T3172" s="8">
        <v>0</v>
      </c>
      <c r="U3172" s="5">
        <v>409060119</v>
      </c>
    </row>
    <row r="3173" spans="1:21" hidden="1" x14ac:dyDescent="0.25">
      <c r="A3173" s="8" t="s">
        <v>5018</v>
      </c>
      <c r="B3173" s="2" t="s">
        <v>3587</v>
      </c>
      <c r="C3173" s="2" t="s">
        <v>237</v>
      </c>
      <c r="D3173" s="2" t="s">
        <v>231</v>
      </c>
      <c r="E3173" s="2" t="s">
        <v>187</v>
      </c>
      <c r="F3173" s="8" t="s">
        <v>24</v>
      </c>
      <c r="G3173" s="8">
        <v>0</v>
      </c>
      <c r="H3173" s="8">
        <v>1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0</v>
      </c>
      <c r="O3173" s="8">
        <v>0</v>
      </c>
      <c r="P3173" s="8">
        <v>1</v>
      </c>
      <c r="Q3173" s="8">
        <v>0</v>
      </c>
      <c r="R3173" s="8">
        <v>0</v>
      </c>
      <c r="S3173" s="8">
        <v>0</v>
      </c>
      <c r="T3173" s="8">
        <v>0</v>
      </c>
      <c r="U3173" s="5">
        <v>409060127</v>
      </c>
    </row>
    <row r="3174" spans="1:21" hidden="1" x14ac:dyDescent="0.25">
      <c r="A3174" s="8" t="s">
        <v>5018</v>
      </c>
      <c r="B3174" s="2" t="s">
        <v>3588</v>
      </c>
      <c r="C3174" s="2" t="s">
        <v>237</v>
      </c>
      <c r="D3174" s="2" t="s">
        <v>231</v>
      </c>
      <c r="E3174" s="2" t="s">
        <v>187</v>
      </c>
      <c r="F3174" s="8" t="s">
        <v>24</v>
      </c>
      <c r="G3174" s="8">
        <v>0</v>
      </c>
      <c r="H3174" s="8">
        <v>1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5">
        <v>409060135</v>
      </c>
    </row>
    <row r="3175" spans="1:21" hidden="1" x14ac:dyDescent="0.25">
      <c r="A3175" s="8" t="s">
        <v>5018</v>
      </c>
      <c r="B3175" s="2" t="s">
        <v>3589</v>
      </c>
      <c r="C3175" s="2" t="s">
        <v>237</v>
      </c>
      <c r="D3175" s="2" t="s">
        <v>231</v>
      </c>
      <c r="E3175" s="2" t="s">
        <v>187</v>
      </c>
      <c r="F3175" s="8" t="s">
        <v>24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0</v>
      </c>
      <c r="P3175" s="8">
        <v>1</v>
      </c>
      <c r="Q3175" s="8">
        <v>0</v>
      </c>
      <c r="R3175" s="8">
        <v>0</v>
      </c>
      <c r="S3175" s="8">
        <v>0</v>
      </c>
      <c r="T3175" s="8">
        <v>0</v>
      </c>
      <c r="U3175" s="5">
        <v>409060143</v>
      </c>
    </row>
    <row r="3176" spans="1:21" hidden="1" x14ac:dyDescent="0.25">
      <c r="A3176" s="8" t="s">
        <v>5018</v>
      </c>
      <c r="B3176" s="2" t="s">
        <v>3590</v>
      </c>
      <c r="C3176" s="2" t="s">
        <v>237</v>
      </c>
      <c r="D3176" s="2" t="s">
        <v>231</v>
      </c>
      <c r="E3176" s="2" t="s">
        <v>187</v>
      </c>
      <c r="F3176" s="8" t="s">
        <v>24</v>
      </c>
      <c r="G3176" s="8">
        <v>0</v>
      </c>
      <c r="H3176" s="8">
        <v>1</v>
      </c>
      <c r="I3176" s="8">
        <v>0</v>
      </c>
      <c r="J3176" s="8">
        <v>0</v>
      </c>
      <c r="K3176" s="8">
        <v>0</v>
      </c>
      <c r="L3176" s="8">
        <v>0</v>
      </c>
      <c r="M3176" s="8">
        <v>1</v>
      </c>
      <c r="N3176" s="8">
        <v>0</v>
      </c>
      <c r="O3176" s="8">
        <v>0</v>
      </c>
      <c r="P3176" s="8">
        <v>1</v>
      </c>
      <c r="Q3176" s="8">
        <v>0</v>
      </c>
      <c r="R3176" s="8">
        <v>0</v>
      </c>
      <c r="S3176" s="8">
        <v>0</v>
      </c>
      <c r="T3176" s="8">
        <v>0</v>
      </c>
      <c r="U3176" s="5">
        <v>409060151</v>
      </c>
    </row>
    <row r="3177" spans="1:21" hidden="1" x14ac:dyDescent="0.25">
      <c r="A3177" s="8" t="s">
        <v>5018</v>
      </c>
      <c r="B3177" s="2" t="s">
        <v>3591</v>
      </c>
      <c r="C3177" s="2" t="s">
        <v>237</v>
      </c>
      <c r="D3177" s="2" t="s">
        <v>231</v>
      </c>
      <c r="E3177" s="2" t="s">
        <v>187</v>
      </c>
      <c r="F3177" s="8" t="s">
        <v>24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1</v>
      </c>
      <c r="N3177" s="8">
        <v>0</v>
      </c>
      <c r="O3177" s="8">
        <v>0</v>
      </c>
      <c r="P3177" s="8">
        <v>1</v>
      </c>
      <c r="Q3177" s="8">
        <v>0</v>
      </c>
      <c r="R3177" s="8">
        <v>0</v>
      </c>
      <c r="S3177" s="8">
        <v>0</v>
      </c>
      <c r="T3177" s="8">
        <v>0</v>
      </c>
      <c r="U3177" s="5">
        <v>409060160</v>
      </c>
    </row>
    <row r="3178" spans="1:21" hidden="1" x14ac:dyDescent="0.25">
      <c r="A3178" s="8" t="s">
        <v>5018</v>
      </c>
      <c r="B3178" s="2" t="s">
        <v>3592</v>
      </c>
      <c r="C3178" s="2" t="s">
        <v>237</v>
      </c>
      <c r="D3178" s="2" t="s">
        <v>231</v>
      </c>
      <c r="E3178" s="2" t="s">
        <v>187</v>
      </c>
      <c r="F3178" s="8" t="s">
        <v>24</v>
      </c>
      <c r="G3178" s="8">
        <v>1</v>
      </c>
      <c r="H3178" s="8">
        <v>1</v>
      </c>
      <c r="I3178" s="8">
        <v>1</v>
      </c>
      <c r="J3178" s="8">
        <v>0</v>
      </c>
      <c r="K3178" s="8">
        <v>0</v>
      </c>
      <c r="L3178" s="8">
        <v>0</v>
      </c>
      <c r="M3178" s="8">
        <v>1</v>
      </c>
      <c r="N3178" s="8">
        <v>0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0</v>
      </c>
      <c r="U3178" s="5">
        <v>409060178</v>
      </c>
    </row>
    <row r="3179" spans="1:21" hidden="1" x14ac:dyDescent="0.25">
      <c r="A3179" s="8" t="s">
        <v>5018</v>
      </c>
      <c r="B3179" s="2" t="s">
        <v>3593</v>
      </c>
      <c r="C3179" s="2" t="s">
        <v>237</v>
      </c>
      <c r="D3179" s="2" t="s">
        <v>231</v>
      </c>
      <c r="E3179" s="2" t="s">
        <v>187</v>
      </c>
      <c r="F3179" s="8" t="s">
        <v>24</v>
      </c>
      <c r="G3179" s="8">
        <v>0</v>
      </c>
      <c r="H3179" s="8">
        <v>1</v>
      </c>
      <c r="I3179" s="8">
        <v>1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5">
        <v>409060186</v>
      </c>
    </row>
    <row r="3180" spans="1:21" hidden="1" x14ac:dyDescent="0.25">
      <c r="A3180" s="8" t="s">
        <v>5018</v>
      </c>
      <c r="B3180" s="2" t="s">
        <v>3594</v>
      </c>
      <c r="C3180" s="2" t="s">
        <v>237</v>
      </c>
      <c r="D3180" s="2" t="s">
        <v>231</v>
      </c>
      <c r="E3180" s="2" t="s">
        <v>187</v>
      </c>
      <c r="F3180" s="8" t="s">
        <v>24</v>
      </c>
      <c r="G3180" s="8">
        <v>0</v>
      </c>
      <c r="H3180" s="8">
        <v>1</v>
      </c>
      <c r="I3180" s="8">
        <v>1</v>
      </c>
      <c r="J3180" s="8">
        <v>0</v>
      </c>
      <c r="K3180" s="8">
        <v>0</v>
      </c>
      <c r="L3180" s="8">
        <v>0</v>
      </c>
      <c r="M3180" s="8">
        <v>1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5">
        <v>409060194</v>
      </c>
    </row>
    <row r="3181" spans="1:21" hidden="1" x14ac:dyDescent="0.25">
      <c r="A3181" s="8" t="s">
        <v>5018</v>
      </c>
      <c r="B3181" s="2" t="s">
        <v>3595</v>
      </c>
      <c r="C3181" s="2" t="s">
        <v>237</v>
      </c>
      <c r="D3181" s="2" t="s">
        <v>231</v>
      </c>
      <c r="E3181" s="2" t="s">
        <v>187</v>
      </c>
      <c r="F3181" s="8" t="s">
        <v>24</v>
      </c>
      <c r="G3181" s="8">
        <v>0</v>
      </c>
      <c r="H3181" s="8">
        <v>1</v>
      </c>
      <c r="I3181" s="8">
        <v>1</v>
      </c>
      <c r="J3181" s="8">
        <v>0</v>
      </c>
      <c r="K3181" s="8">
        <v>0</v>
      </c>
      <c r="L3181" s="8">
        <v>0</v>
      </c>
      <c r="M3181" s="8">
        <v>1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5">
        <v>409060208</v>
      </c>
    </row>
    <row r="3182" spans="1:21" hidden="1" x14ac:dyDescent="0.25">
      <c r="A3182" s="8" t="s">
        <v>5018</v>
      </c>
      <c r="B3182" s="2" t="s">
        <v>3596</v>
      </c>
      <c r="C3182" s="2" t="s">
        <v>237</v>
      </c>
      <c r="D3182" s="2" t="s">
        <v>231</v>
      </c>
      <c r="E3182" s="2" t="s">
        <v>187</v>
      </c>
      <c r="F3182" s="8" t="s">
        <v>24</v>
      </c>
      <c r="G3182" s="8">
        <v>0</v>
      </c>
      <c r="H3182" s="8">
        <v>1</v>
      </c>
      <c r="I3182" s="8">
        <v>1</v>
      </c>
      <c r="J3182" s="8">
        <v>0</v>
      </c>
      <c r="K3182" s="8">
        <v>0</v>
      </c>
      <c r="L3182" s="8">
        <v>0</v>
      </c>
      <c r="M3182" s="8">
        <v>1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0</v>
      </c>
      <c r="T3182" s="8">
        <v>0</v>
      </c>
      <c r="U3182" s="5">
        <v>409060216</v>
      </c>
    </row>
    <row r="3183" spans="1:21" hidden="1" x14ac:dyDescent="0.25">
      <c r="A3183" s="8" t="s">
        <v>5018</v>
      </c>
      <c r="B3183" s="2" t="s">
        <v>3597</v>
      </c>
      <c r="C3183" s="2" t="s">
        <v>237</v>
      </c>
      <c r="D3183" s="2" t="s">
        <v>231</v>
      </c>
      <c r="E3183" s="2" t="s">
        <v>187</v>
      </c>
      <c r="F3183" s="8" t="s">
        <v>24</v>
      </c>
      <c r="G3183" s="8">
        <v>0</v>
      </c>
      <c r="H3183" s="8">
        <v>1</v>
      </c>
      <c r="I3183" s="8">
        <v>1</v>
      </c>
      <c r="J3183" s="8">
        <v>0</v>
      </c>
      <c r="K3183" s="8">
        <v>0</v>
      </c>
      <c r="L3183" s="8">
        <v>0</v>
      </c>
      <c r="M3183" s="8">
        <v>1</v>
      </c>
      <c r="N3183" s="8">
        <v>0</v>
      </c>
      <c r="O3183" s="8">
        <v>0</v>
      </c>
      <c r="P3183" s="8">
        <v>1</v>
      </c>
      <c r="Q3183" s="8">
        <v>0</v>
      </c>
      <c r="R3183" s="8">
        <v>0</v>
      </c>
      <c r="S3183" s="8">
        <v>0</v>
      </c>
      <c r="T3183" s="8">
        <v>0</v>
      </c>
      <c r="U3183" s="5">
        <v>409060224</v>
      </c>
    </row>
    <row r="3184" spans="1:21" hidden="1" x14ac:dyDescent="0.25">
      <c r="A3184" s="8" t="s">
        <v>5018</v>
      </c>
      <c r="B3184" s="2" t="s">
        <v>3598</v>
      </c>
      <c r="C3184" s="2" t="s">
        <v>237</v>
      </c>
      <c r="D3184" s="2" t="s">
        <v>231</v>
      </c>
      <c r="E3184" s="2" t="s">
        <v>187</v>
      </c>
      <c r="F3184" s="8" t="s">
        <v>24</v>
      </c>
      <c r="G3184" s="8">
        <v>0</v>
      </c>
      <c r="H3184" s="8">
        <v>1</v>
      </c>
      <c r="I3184" s="8">
        <v>1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5">
        <v>409060232</v>
      </c>
    </row>
    <row r="3185" spans="1:21" hidden="1" x14ac:dyDescent="0.25">
      <c r="A3185" s="8" t="s">
        <v>5018</v>
      </c>
      <c r="B3185" s="2" t="s">
        <v>3599</v>
      </c>
      <c r="C3185" s="2" t="s">
        <v>237</v>
      </c>
      <c r="D3185" s="2" t="s">
        <v>231</v>
      </c>
      <c r="E3185" s="2" t="s">
        <v>187</v>
      </c>
      <c r="F3185" s="8" t="s">
        <v>24</v>
      </c>
      <c r="G3185" s="8">
        <v>0</v>
      </c>
      <c r="H3185" s="8">
        <v>1</v>
      </c>
      <c r="I3185" s="8">
        <v>1</v>
      </c>
      <c r="J3185" s="8">
        <v>0</v>
      </c>
      <c r="K3185" s="8">
        <v>0</v>
      </c>
      <c r="L3185" s="8">
        <v>0</v>
      </c>
      <c r="M3185" s="8">
        <v>1</v>
      </c>
      <c r="N3185" s="8">
        <v>0</v>
      </c>
      <c r="O3185" s="8">
        <v>0</v>
      </c>
      <c r="P3185" s="8">
        <v>1</v>
      </c>
      <c r="Q3185" s="8">
        <v>0</v>
      </c>
      <c r="R3185" s="8">
        <v>0</v>
      </c>
      <c r="S3185" s="8">
        <v>0</v>
      </c>
      <c r="T3185" s="8">
        <v>0</v>
      </c>
      <c r="U3185" s="5">
        <v>409060240</v>
      </c>
    </row>
    <row r="3186" spans="1:21" hidden="1" x14ac:dyDescent="0.25">
      <c r="A3186" s="8" t="s">
        <v>5018</v>
      </c>
      <c r="B3186" s="2" t="s">
        <v>3600</v>
      </c>
      <c r="C3186" s="2" t="s">
        <v>237</v>
      </c>
      <c r="D3186" s="2" t="s">
        <v>231</v>
      </c>
      <c r="E3186" s="2" t="s">
        <v>187</v>
      </c>
      <c r="F3186" s="8" t="s">
        <v>24</v>
      </c>
      <c r="G3186" s="8">
        <v>0</v>
      </c>
      <c r="H3186" s="8">
        <v>1</v>
      </c>
      <c r="I3186" s="8">
        <v>1</v>
      </c>
      <c r="J3186" s="8">
        <v>0</v>
      </c>
      <c r="K3186" s="8">
        <v>0</v>
      </c>
      <c r="L3186" s="8">
        <v>0</v>
      </c>
      <c r="M3186" s="8">
        <v>1</v>
      </c>
      <c r="N3186" s="8">
        <v>0</v>
      </c>
      <c r="O3186" s="8">
        <v>0</v>
      </c>
      <c r="P3186" s="8">
        <v>1</v>
      </c>
      <c r="Q3186" s="8">
        <v>0</v>
      </c>
      <c r="R3186" s="8">
        <v>0</v>
      </c>
      <c r="S3186" s="8">
        <v>0</v>
      </c>
      <c r="T3186" s="8">
        <v>0</v>
      </c>
      <c r="U3186" s="5">
        <v>409060259</v>
      </c>
    </row>
    <row r="3187" spans="1:21" hidden="1" x14ac:dyDescent="0.25">
      <c r="A3187" s="8" t="s">
        <v>5018</v>
      </c>
      <c r="B3187" s="2" t="s">
        <v>3601</v>
      </c>
      <c r="C3187" s="2" t="s">
        <v>237</v>
      </c>
      <c r="D3187" s="2" t="s">
        <v>231</v>
      </c>
      <c r="E3187" s="2" t="s">
        <v>187</v>
      </c>
      <c r="F3187" s="8" t="s">
        <v>24</v>
      </c>
      <c r="G3187" s="8">
        <v>0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1</v>
      </c>
      <c r="N3187" s="8">
        <v>0</v>
      </c>
      <c r="O3187" s="8">
        <v>0</v>
      </c>
      <c r="P3187" s="8">
        <v>1</v>
      </c>
      <c r="Q3187" s="8">
        <v>0</v>
      </c>
      <c r="R3187" s="8">
        <v>0</v>
      </c>
      <c r="S3187" s="8">
        <v>0</v>
      </c>
      <c r="T3187" s="8">
        <v>0</v>
      </c>
      <c r="U3187" s="5">
        <v>409060267</v>
      </c>
    </row>
    <row r="3188" spans="1:21" hidden="1" x14ac:dyDescent="0.25">
      <c r="A3188" s="8" t="s">
        <v>5018</v>
      </c>
      <c r="B3188" s="2" t="s">
        <v>3602</v>
      </c>
      <c r="C3188" s="2" t="s">
        <v>237</v>
      </c>
      <c r="D3188" s="2" t="s">
        <v>231</v>
      </c>
      <c r="E3188" s="2" t="s">
        <v>187</v>
      </c>
      <c r="F3188" s="8" t="s">
        <v>24</v>
      </c>
      <c r="G3188" s="8">
        <v>0</v>
      </c>
      <c r="H3188" s="8">
        <v>1</v>
      </c>
      <c r="I3188" s="8">
        <v>1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0</v>
      </c>
      <c r="T3188" s="8">
        <v>0</v>
      </c>
      <c r="U3188" s="5">
        <v>409060275</v>
      </c>
    </row>
    <row r="3189" spans="1:21" hidden="1" x14ac:dyDescent="0.25">
      <c r="A3189" s="8" t="s">
        <v>5018</v>
      </c>
      <c r="B3189" s="2" t="s">
        <v>3603</v>
      </c>
      <c r="C3189" s="2" t="s">
        <v>237</v>
      </c>
      <c r="D3189" s="2" t="s">
        <v>231</v>
      </c>
      <c r="E3189" s="2" t="s">
        <v>187</v>
      </c>
      <c r="F3189" s="8" t="s">
        <v>24</v>
      </c>
      <c r="G3189" s="8">
        <v>0</v>
      </c>
      <c r="H3189" s="8">
        <v>1</v>
      </c>
      <c r="I3189" s="8">
        <v>0</v>
      </c>
      <c r="J3189" s="8">
        <v>0</v>
      </c>
      <c r="K3189" s="8">
        <v>0</v>
      </c>
      <c r="L3189" s="8">
        <v>0</v>
      </c>
      <c r="M3189" s="8">
        <v>1</v>
      </c>
      <c r="N3189" s="8">
        <v>0</v>
      </c>
      <c r="O3189" s="8">
        <v>0</v>
      </c>
      <c r="P3189" s="8">
        <v>1</v>
      </c>
      <c r="Q3189" s="8">
        <v>0</v>
      </c>
      <c r="R3189" s="8">
        <v>0</v>
      </c>
      <c r="S3189" s="8">
        <v>0</v>
      </c>
      <c r="T3189" s="8">
        <v>0</v>
      </c>
      <c r="U3189" s="5">
        <v>409060283</v>
      </c>
    </row>
    <row r="3190" spans="1:21" hidden="1" x14ac:dyDescent="0.25">
      <c r="A3190" s="8" t="s">
        <v>5018</v>
      </c>
      <c r="B3190" s="2" t="s">
        <v>3604</v>
      </c>
      <c r="C3190" s="2" t="s">
        <v>237</v>
      </c>
      <c r="D3190" s="2" t="s">
        <v>231</v>
      </c>
      <c r="E3190" s="2" t="s">
        <v>187</v>
      </c>
      <c r="F3190" s="8" t="s">
        <v>36</v>
      </c>
      <c r="G3190" s="8">
        <v>0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0</v>
      </c>
      <c r="O3190" s="8">
        <v>0</v>
      </c>
      <c r="P3190" s="8">
        <v>1</v>
      </c>
      <c r="Q3190" s="8">
        <v>0</v>
      </c>
      <c r="R3190" s="8">
        <v>0</v>
      </c>
      <c r="S3190" s="8">
        <v>0</v>
      </c>
      <c r="T3190" s="8">
        <v>0</v>
      </c>
      <c r="U3190" s="5">
        <v>409060291</v>
      </c>
    </row>
    <row r="3191" spans="1:21" hidden="1" x14ac:dyDescent="0.25">
      <c r="A3191" s="8" t="s">
        <v>5018</v>
      </c>
      <c r="B3191" s="2" t="s">
        <v>3605</v>
      </c>
      <c r="C3191" s="2" t="s">
        <v>237</v>
      </c>
      <c r="D3191" s="2" t="s">
        <v>231</v>
      </c>
      <c r="E3191" s="2" t="s">
        <v>187</v>
      </c>
      <c r="F3191" s="8" t="s">
        <v>24</v>
      </c>
      <c r="G3191" s="8">
        <v>1</v>
      </c>
      <c r="H3191" s="8">
        <v>0</v>
      </c>
      <c r="I3191" s="8">
        <v>0</v>
      </c>
      <c r="J3191" s="8">
        <v>0</v>
      </c>
      <c r="K3191" s="8">
        <v>1</v>
      </c>
      <c r="L3191" s="8">
        <v>1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5">
        <v>409060305</v>
      </c>
    </row>
    <row r="3192" spans="1:21" hidden="1" x14ac:dyDescent="0.25">
      <c r="A3192" s="8" t="s">
        <v>5018</v>
      </c>
      <c r="B3192" s="2" t="s">
        <v>3606</v>
      </c>
      <c r="C3192" s="2" t="s">
        <v>238</v>
      </c>
      <c r="D3192" s="2" t="s">
        <v>231</v>
      </c>
      <c r="E3192" s="2" t="s">
        <v>187</v>
      </c>
      <c r="F3192" s="8" t="s">
        <v>24</v>
      </c>
      <c r="G3192" s="8">
        <v>0</v>
      </c>
      <c r="H3192" s="8">
        <v>1</v>
      </c>
      <c r="I3192" s="8">
        <v>1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5">
        <v>409070017</v>
      </c>
    </row>
    <row r="3193" spans="1:21" hidden="1" x14ac:dyDescent="0.25">
      <c r="A3193" s="8" t="s">
        <v>5018</v>
      </c>
      <c r="B3193" s="2" t="s">
        <v>3607</v>
      </c>
      <c r="C3193" s="2" t="s">
        <v>238</v>
      </c>
      <c r="D3193" s="2" t="s">
        <v>231</v>
      </c>
      <c r="E3193" s="2" t="s">
        <v>187</v>
      </c>
      <c r="F3193" s="8" t="s">
        <v>24</v>
      </c>
      <c r="G3193" s="8">
        <v>0</v>
      </c>
      <c r="H3193" s="8">
        <v>1</v>
      </c>
      <c r="I3193" s="8">
        <v>1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0</v>
      </c>
      <c r="U3193" s="5">
        <v>409070025</v>
      </c>
    </row>
    <row r="3194" spans="1:21" hidden="1" x14ac:dyDescent="0.25">
      <c r="A3194" s="8" t="s">
        <v>5018</v>
      </c>
      <c r="B3194" s="2" t="s">
        <v>3608</v>
      </c>
      <c r="C3194" s="2" t="s">
        <v>238</v>
      </c>
      <c r="D3194" s="2" t="s">
        <v>231</v>
      </c>
      <c r="E3194" s="2" t="s">
        <v>187</v>
      </c>
      <c r="F3194" s="8" t="s">
        <v>24</v>
      </c>
      <c r="G3194" s="8">
        <v>0</v>
      </c>
      <c r="H3194" s="8">
        <v>1</v>
      </c>
      <c r="I3194" s="8">
        <v>1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5">
        <v>409070033</v>
      </c>
    </row>
    <row r="3195" spans="1:21" hidden="1" x14ac:dyDescent="0.25">
      <c r="A3195" s="8" t="s">
        <v>5018</v>
      </c>
      <c r="B3195" s="2" t="s">
        <v>3609</v>
      </c>
      <c r="C3195" s="2" t="s">
        <v>238</v>
      </c>
      <c r="D3195" s="2" t="s">
        <v>231</v>
      </c>
      <c r="E3195" s="2" t="s">
        <v>187</v>
      </c>
      <c r="F3195" s="8" t="s">
        <v>24</v>
      </c>
      <c r="G3195" s="8">
        <v>0</v>
      </c>
      <c r="H3195" s="8">
        <v>1</v>
      </c>
      <c r="I3195" s="8">
        <v>1</v>
      </c>
      <c r="J3195" s="8">
        <v>0</v>
      </c>
      <c r="K3195" s="8">
        <v>0</v>
      </c>
      <c r="L3195" s="8">
        <v>0</v>
      </c>
      <c r="M3195" s="8">
        <v>1</v>
      </c>
      <c r="N3195" s="8">
        <v>0</v>
      </c>
      <c r="O3195" s="8">
        <v>0</v>
      </c>
      <c r="P3195" s="8">
        <v>1</v>
      </c>
      <c r="Q3195" s="8">
        <v>0</v>
      </c>
      <c r="R3195" s="8">
        <v>0</v>
      </c>
      <c r="S3195" s="8">
        <v>0</v>
      </c>
      <c r="T3195" s="8">
        <v>0</v>
      </c>
      <c r="U3195" s="5">
        <v>409070041</v>
      </c>
    </row>
    <row r="3196" spans="1:21" hidden="1" x14ac:dyDescent="0.25">
      <c r="A3196" s="8" t="s">
        <v>5018</v>
      </c>
      <c r="B3196" s="2" t="s">
        <v>3610</v>
      </c>
      <c r="C3196" s="2" t="s">
        <v>238</v>
      </c>
      <c r="D3196" s="2" t="s">
        <v>231</v>
      </c>
      <c r="E3196" s="2" t="s">
        <v>187</v>
      </c>
      <c r="F3196" s="8" t="s">
        <v>24</v>
      </c>
      <c r="G3196" s="8">
        <v>0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5">
        <v>409070050</v>
      </c>
    </row>
    <row r="3197" spans="1:21" hidden="1" x14ac:dyDescent="0.25">
      <c r="A3197" s="8" t="s">
        <v>5018</v>
      </c>
      <c r="B3197" s="2" t="s">
        <v>3611</v>
      </c>
      <c r="C3197" s="2" t="s">
        <v>238</v>
      </c>
      <c r="D3197" s="2" t="s">
        <v>231</v>
      </c>
      <c r="E3197" s="2" t="s">
        <v>187</v>
      </c>
      <c r="F3197" s="8" t="s">
        <v>24</v>
      </c>
      <c r="G3197" s="8">
        <v>0</v>
      </c>
      <c r="H3197" s="8">
        <v>1</v>
      </c>
      <c r="I3197" s="8">
        <v>1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0</v>
      </c>
      <c r="P3197" s="8">
        <v>1</v>
      </c>
      <c r="Q3197" s="8">
        <v>0</v>
      </c>
      <c r="R3197" s="8">
        <v>0</v>
      </c>
      <c r="S3197" s="8">
        <v>0</v>
      </c>
      <c r="T3197" s="8">
        <v>0</v>
      </c>
      <c r="U3197" s="5">
        <v>409070068</v>
      </c>
    </row>
    <row r="3198" spans="1:21" hidden="1" x14ac:dyDescent="0.25">
      <c r="A3198" s="8" t="s">
        <v>5018</v>
      </c>
      <c r="B3198" s="2" t="s">
        <v>3612</v>
      </c>
      <c r="C3198" s="2" t="s">
        <v>238</v>
      </c>
      <c r="D3198" s="2" t="s">
        <v>231</v>
      </c>
      <c r="E3198" s="2" t="s">
        <v>187</v>
      </c>
      <c r="F3198" s="8" t="s">
        <v>24</v>
      </c>
      <c r="G3198" s="8">
        <v>0</v>
      </c>
      <c r="H3198" s="8">
        <v>1</v>
      </c>
      <c r="I3198" s="8">
        <v>1</v>
      </c>
      <c r="J3198" s="8">
        <v>0</v>
      </c>
      <c r="K3198" s="8">
        <v>0</v>
      </c>
      <c r="L3198" s="8">
        <v>0</v>
      </c>
      <c r="M3198" s="8">
        <v>1</v>
      </c>
      <c r="N3198" s="8">
        <v>0</v>
      </c>
      <c r="O3198" s="8">
        <v>0</v>
      </c>
      <c r="P3198" s="8">
        <v>1</v>
      </c>
      <c r="Q3198" s="8">
        <v>0</v>
      </c>
      <c r="R3198" s="8">
        <v>0</v>
      </c>
      <c r="S3198" s="8">
        <v>0</v>
      </c>
      <c r="T3198" s="8">
        <v>0</v>
      </c>
      <c r="U3198" s="5">
        <v>409070076</v>
      </c>
    </row>
    <row r="3199" spans="1:21" hidden="1" x14ac:dyDescent="0.25">
      <c r="A3199" s="8" t="s">
        <v>5018</v>
      </c>
      <c r="B3199" s="2" t="s">
        <v>3613</v>
      </c>
      <c r="C3199" s="2" t="s">
        <v>238</v>
      </c>
      <c r="D3199" s="2" t="s">
        <v>231</v>
      </c>
      <c r="E3199" s="2" t="s">
        <v>187</v>
      </c>
      <c r="F3199" s="8" t="s">
        <v>24</v>
      </c>
      <c r="G3199" s="8">
        <v>0</v>
      </c>
      <c r="H3199" s="8">
        <v>1</v>
      </c>
      <c r="I3199" s="8">
        <v>1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0</v>
      </c>
      <c r="P3199" s="8">
        <v>1</v>
      </c>
      <c r="Q3199" s="8">
        <v>0</v>
      </c>
      <c r="R3199" s="8">
        <v>0</v>
      </c>
      <c r="S3199" s="8">
        <v>0</v>
      </c>
      <c r="T3199" s="8">
        <v>0</v>
      </c>
      <c r="U3199" s="5">
        <v>409070084</v>
      </c>
    </row>
    <row r="3200" spans="1:21" hidden="1" x14ac:dyDescent="0.25">
      <c r="A3200" s="8" t="s">
        <v>5018</v>
      </c>
      <c r="B3200" s="2" t="s">
        <v>3614</v>
      </c>
      <c r="C3200" s="2" t="s">
        <v>238</v>
      </c>
      <c r="D3200" s="2" t="s">
        <v>231</v>
      </c>
      <c r="E3200" s="2" t="s">
        <v>187</v>
      </c>
      <c r="F3200" s="8" t="s">
        <v>24</v>
      </c>
      <c r="G3200" s="8">
        <v>0</v>
      </c>
      <c r="H3200" s="8">
        <v>1</v>
      </c>
      <c r="I3200" s="8">
        <v>1</v>
      </c>
      <c r="J3200" s="8">
        <v>0</v>
      </c>
      <c r="K3200" s="8">
        <v>0</v>
      </c>
      <c r="L3200" s="8">
        <v>0</v>
      </c>
      <c r="M3200" s="8">
        <v>1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5">
        <v>409070092</v>
      </c>
    </row>
    <row r="3201" spans="1:21" hidden="1" x14ac:dyDescent="0.25">
      <c r="A3201" s="8" t="s">
        <v>5018</v>
      </c>
      <c r="B3201" s="2" t="s">
        <v>3615</v>
      </c>
      <c r="C3201" s="2" t="s">
        <v>238</v>
      </c>
      <c r="D3201" s="2" t="s">
        <v>231</v>
      </c>
      <c r="E3201" s="2" t="s">
        <v>187</v>
      </c>
      <c r="F3201" s="8" t="s">
        <v>24</v>
      </c>
      <c r="G3201" s="8">
        <v>1</v>
      </c>
      <c r="H3201" s="8">
        <v>1</v>
      </c>
      <c r="I3201" s="8">
        <v>1</v>
      </c>
      <c r="J3201" s="8">
        <v>0</v>
      </c>
      <c r="K3201" s="8">
        <v>1</v>
      </c>
      <c r="L3201" s="8">
        <v>1</v>
      </c>
      <c r="M3201" s="8">
        <v>1</v>
      </c>
      <c r="N3201" s="8">
        <v>0</v>
      </c>
      <c r="O3201" s="8">
        <v>0</v>
      </c>
      <c r="P3201" s="8">
        <v>1</v>
      </c>
      <c r="Q3201" s="8">
        <v>0</v>
      </c>
      <c r="R3201" s="8">
        <v>0</v>
      </c>
      <c r="S3201" s="8">
        <v>0</v>
      </c>
      <c r="T3201" s="8">
        <v>0</v>
      </c>
      <c r="U3201" s="5">
        <v>409070106</v>
      </c>
    </row>
    <row r="3202" spans="1:21" hidden="1" x14ac:dyDescent="0.25">
      <c r="A3202" s="8" t="s">
        <v>5018</v>
      </c>
      <c r="B3202" s="2" t="s">
        <v>3616</v>
      </c>
      <c r="C3202" s="2" t="s">
        <v>238</v>
      </c>
      <c r="D3202" s="2" t="s">
        <v>231</v>
      </c>
      <c r="E3202" s="2" t="s">
        <v>187</v>
      </c>
      <c r="F3202" s="8" t="s">
        <v>24</v>
      </c>
      <c r="G3202" s="8">
        <v>0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1</v>
      </c>
      <c r="Q3202" s="8">
        <v>0</v>
      </c>
      <c r="R3202" s="8">
        <v>0</v>
      </c>
      <c r="S3202" s="8">
        <v>0</v>
      </c>
      <c r="T3202" s="8">
        <v>0</v>
      </c>
      <c r="U3202" s="5">
        <v>409070114</v>
      </c>
    </row>
    <row r="3203" spans="1:21" hidden="1" x14ac:dyDescent="0.25">
      <c r="A3203" s="8" t="s">
        <v>5018</v>
      </c>
      <c r="B3203" s="2" t="s">
        <v>3617</v>
      </c>
      <c r="C3203" s="2" t="s">
        <v>238</v>
      </c>
      <c r="D3203" s="2" t="s">
        <v>231</v>
      </c>
      <c r="E3203" s="2" t="s">
        <v>187</v>
      </c>
      <c r="F3203" s="8" t="s">
        <v>24</v>
      </c>
      <c r="G3203" s="8">
        <v>1</v>
      </c>
      <c r="H3203" s="8">
        <v>1</v>
      </c>
      <c r="I3203" s="8">
        <v>1</v>
      </c>
      <c r="J3203" s="8">
        <v>0</v>
      </c>
      <c r="K3203" s="8">
        <v>1</v>
      </c>
      <c r="L3203" s="8">
        <v>1</v>
      </c>
      <c r="M3203" s="8">
        <v>0</v>
      </c>
      <c r="N3203" s="8">
        <v>1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0</v>
      </c>
      <c r="U3203" s="5">
        <v>409070122</v>
      </c>
    </row>
    <row r="3204" spans="1:21" hidden="1" x14ac:dyDescent="0.25">
      <c r="A3204" s="8" t="s">
        <v>5018</v>
      </c>
      <c r="B3204" s="2" t="s">
        <v>3618</v>
      </c>
      <c r="C3204" s="2" t="s">
        <v>238</v>
      </c>
      <c r="D3204" s="2" t="s">
        <v>231</v>
      </c>
      <c r="E3204" s="2" t="s">
        <v>187</v>
      </c>
      <c r="F3204" s="8" t="s">
        <v>24</v>
      </c>
      <c r="G3204" s="8">
        <v>0</v>
      </c>
      <c r="H3204" s="8">
        <v>1</v>
      </c>
      <c r="I3204" s="8">
        <v>1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>
        <v>1</v>
      </c>
      <c r="Q3204" s="8">
        <v>0</v>
      </c>
      <c r="R3204" s="8">
        <v>0</v>
      </c>
      <c r="S3204" s="8">
        <v>0</v>
      </c>
      <c r="T3204" s="8">
        <v>0</v>
      </c>
      <c r="U3204" s="5">
        <v>409070130</v>
      </c>
    </row>
    <row r="3205" spans="1:21" hidden="1" x14ac:dyDescent="0.25">
      <c r="A3205" s="8" t="s">
        <v>5018</v>
      </c>
      <c r="B3205" s="2" t="s">
        <v>3619</v>
      </c>
      <c r="C3205" s="2" t="s">
        <v>238</v>
      </c>
      <c r="D3205" s="2" t="s">
        <v>231</v>
      </c>
      <c r="E3205" s="2" t="s">
        <v>187</v>
      </c>
      <c r="F3205" s="8" t="s">
        <v>24</v>
      </c>
      <c r="G3205" s="8">
        <v>1</v>
      </c>
      <c r="H3205" s="8">
        <v>1</v>
      </c>
      <c r="I3205" s="8">
        <v>1</v>
      </c>
      <c r="J3205" s="8">
        <v>0</v>
      </c>
      <c r="K3205" s="8">
        <v>0</v>
      </c>
      <c r="L3205" s="8">
        <v>0</v>
      </c>
      <c r="M3205" s="8">
        <v>1</v>
      </c>
      <c r="N3205" s="8">
        <v>0</v>
      </c>
      <c r="O3205" s="8">
        <v>0</v>
      </c>
      <c r="P3205" s="8">
        <v>1</v>
      </c>
      <c r="Q3205" s="8">
        <v>0</v>
      </c>
      <c r="R3205" s="8">
        <v>0</v>
      </c>
      <c r="S3205" s="8">
        <v>0</v>
      </c>
      <c r="T3205" s="8">
        <v>0</v>
      </c>
      <c r="U3205" s="5">
        <v>409070149</v>
      </c>
    </row>
    <row r="3206" spans="1:21" hidden="1" x14ac:dyDescent="0.25">
      <c r="A3206" s="8" t="s">
        <v>5018</v>
      </c>
      <c r="B3206" s="2" t="s">
        <v>3620</v>
      </c>
      <c r="C3206" s="2" t="s">
        <v>238</v>
      </c>
      <c r="D3206" s="2" t="s">
        <v>231</v>
      </c>
      <c r="E3206" s="2" t="s">
        <v>187</v>
      </c>
      <c r="F3206" s="8" t="s">
        <v>24</v>
      </c>
      <c r="G3206" s="8">
        <v>1</v>
      </c>
      <c r="H3206" s="8">
        <v>1</v>
      </c>
      <c r="I3206" s="8">
        <v>1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5">
        <v>409070157</v>
      </c>
    </row>
    <row r="3207" spans="1:21" hidden="1" x14ac:dyDescent="0.25">
      <c r="A3207" s="8" t="s">
        <v>5018</v>
      </c>
      <c r="B3207" s="2" t="s">
        <v>3621</v>
      </c>
      <c r="C3207" s="2" t="s">
        <v>238</v>
      </c>
      <c r="D3207" s="2" t="s">
        <v>231</v>
      </c>
      <c r="E3207" s="2" t="s">
        <v>187</v>
      </c>
      <c r="F3207" s="8" t="s">
        <v>24</v>
      </c>
      <c r="G3207" s="8">
        <v>1</v>
      </c>
      <c r="H3207" s="8">
        <v>1</v>
      </c>
      <c r="I3207" s="8">
        <v>1</v>
      </c>
      <c r="J3207" s="8">
        <v>0</v>
      </c>
      <c r="K3207" s="8">
        <v>1</v>
      </c>
      <c r="L3207" s="8">
        <v>1</v>
      </c>
      <c r="M3207" s="8">
        <v>0</v>
      </c>
      <c r="N3207" s="8">
        <v>1</v>
      </c>
      <c r="O3207" s="8">
        <v>0</v>
      </c>
      <c r="P3207" s="8">
        <v>1</v>
      </c>
      <c r="Q3207" s="8">
        <v>0</v>
      </c>
      <c r="R3207" s="8">
        <v>0</v>
      </c>
      <c r="S3207" s="8">
        <v>0</v>
      </c>
      <c r="T3207" s="8">
        <v>0</v>
      </c>
      <c r="U3207" s="5">
        <v>409070165</v>
      </c>
    </row>
    <row r="3208" spans="1:21" hidden="1" x14ac:dyDescent="0.25">
      <c r="A3208" s="8" t="s">
        <v>5018</v>
      </c>
      <c r="B3208" s="2" t="s">
        <v>3622</v>
      </c>
      <c r="C3208" s="2" t="s">
        <v>238</v>
      </c>
      <c r="D3208" s="2" t="s">
        <v>231</v>
      </c>
      <c r="E3208" s="2" t="s">
        <v>187</v>
      </c>
      <c r="F3208" s="8" t="s">
        <v>24</v>
      </c>
      <c r="G3208" s="8">
        <v>1</v>
      </c>
      <c r="H3208" s="8">
        <v>0</v>
      </c>
      <c r="I3208" s="8">
        <v>0</v>
      </c>
      <c r="J3208" s="8">
        <v>1</v>
      </c>
      <c r="K3208" s="8">
        <v>1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5">
        <v>409070173</v>
      </c>
    </row>
    <row r="3209" spans="1:21" hidden="1" x14ac:dyDescent="0.25">
      <c r="A3209" s="8" t="s">
        <v>5018</v>
      </c>
      <c r="B3209" s="2" t="s">
        <v>3623</v>
      </c>
      <c r="C3209" s="2" t="s">
        <v>238</v>
      </c>
      <c r="D3209" s="2" t="s">
        <v>231</v>
      </c>
      <c r="E3209" s="2" t="s">
        <v>187</v>
      </c>
      <c r="F3209" s="8" t="s">
        <v>24</v>
      </c>
      <c r="G3209" s="8">
        <v>1</v>
      </c>
      <c r="H3209" s="8">
        <v>1</v>
      </c>
      <c r="I3209" s="8">
        <v>1</v>
      </c>
      <c r="J3209" s="8">
        <v>0</v>
      </c>
      <c r="K3209" s="8">
        <v>1</v>
      </c>
      <c r="L3209" s="8">
        <v>1</v>
      </c>
      <c r="M3209" s="8">
        <v>0</v>
      </c>
      <c r="N3209" s="8">
        <v>1</v>
      </c>
      <c r="O3209" s="8">
        <v>0</v>
      </c>
      <c r="P3209" s="8">
        <v>1</v>
      </c>
      <c r="Q3209" s="8">
        <v>0</v>
      </c>
      <c r="R3209" s="8">
        <v>0</v>
      </c>
      <c r="S3209" s="8">
        <v>0</v>
      </c>
      <c r="T3209" s="8">
        <v>0</v>
      </c>
      <c r="U3209" s="5">
        <v>409070181</v>
      </c>
    </row>
    <row r="3210" spans="1:21" hidden="1" x14ac:dyDescent="0.25">
      <c r="A3210" s="8" t="s">
        <v>5018</v>
      </c>
      <c r="B3210" s="2" t="s">
        <v>3624</v>
      </c>
      <c r="C3210" s="2" t="s">
        <v>238</v>
      </c>
      <c r="D3210" s="2" t="s">
        <v>231</v>
      </c>
      <c r="E3210" s="2" t="s">
        <v>187</v>
      </c>
      <c r="F3210" s="8" t="s">
        <v>24</v>
      </c>
      <c r="G3210" s="8">
        <v>0</v>
      </c>
      <c r="H3210" s="8">
        <v>1</v>
      </c>
      <c r="I3210" s="8">
        <v>1</v>
      </c>
      <c r="J3210" s="8">
        <v>0</v>
      </c>
      <c r="K3210" s="8">
        <v>0</v>
      </c>
      <c r="L3210" s="8">
        <v>0</v>
      </c>
      <c r="M3210" s="8">
        <v>1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0</v>
      </c>
      <c r="U3210" s="5">
        <v>409070190</v>
      </c>
    </row>
    <row r="3211" spans="1:21" hidden="1" x14ac:dyDescent="0.25">
      <c r="A3211" s="8" t="s">
        <v>5018</v>
      </c>
      <c r="B3211" s="2" t="s">
        <v>3625</v>
      </c>
      <c r="C3211" s="2" t="s">
        <v>238</v>
      </c>
      <c r="D3211" s="2" t="s">
        <v>231</v>
      </c>
      <c r="E3211" s="2" t="s">
        <v>187</v>
      </c>
      <c r="F3211" s="8" t="s">
        <v>24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0</v>
      </c>
      <c r="O3211" s="8">
        <v>0</v>
      </c>
      <c r="P3211" s="8">
        <v>1</v>
      </c>
      <c r="Q3211" s="8">
        <v>0</v>
      </c>
      <c r="R3211" s="8">
        <v>0</v>
      </c>
      <c r="S3211" s="8">
        <v>0</v>
      </c>
      <c r="T3211" s="8">
        <v>0</v>
      </c>
      <c r="U3211" s="5">
        <v>409070203</v>
      </c>
    </row>
    <row r="3212" spans="1:21" hidden="1" x14ac:dyDescent="0.25">
      <c r="A3212" s="8" t="s">
        <v>5018</v>
      </c>
      <c r="B3212" s="2" t="s">
        <v>3626</v>
      </c>
      <c r="C3212" s="2" t="s">
        <v>238</v>
      </c>
      <c r="D3212" s="2" t="s">
        <v>231</v>
      </c>
      <c r="E3212" s="2" t="s">
        <v>187</v>
      </c>
      <c r="F3212" s="8" t="s">
        <v>24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1</v>
      </c>
      <c r="N3212" s="8">
        <v>0</v>
      </c>
      <c r="O3212" s="8">
        <v>0</v>
      </c>
      <c r="P3212" s="8">
        <v>1</v>
      </c>
      <c r="Q3212" s="8">
        <v>0</v>
      </c>
      <c r="R3212" s="8">
        <v>0</v>
      </c>
      <c r="S3212" s="8">
        <v>0</v>
      </c>
      <c r="T3212" s="8">
        <v>0</v>
      </c>
      <c r="U3212" s="5">
        <v>409070211</v>
      </c>
    </row>
    <row r="3213" spans="1:21" hidden="1" x14ac:dyDescent="0.25">
      <c r="A3213" s="8" t="s">
        <v>5018</v>
      </c>
      <c r="B3213" s="2" t="s">
        <v>3627</v>
      </c>
      <c r="C3213" s="2" t="s">
        <v>238</v>
      </c>
      <c r="D3213" s="2" t="s">
        <v>231</v>
      </c>
      <c r="E3213" s="2" t="s">
        <v>187</v>
      </c>
      <c r="F3213" s="8" t="s">
        <v>24</v>
      </c>
      <c r="G3213" s="8">
        <v>0</v>
      </c>
      <c r="H3213" s="8">
        <v>1</v>
      </c>
      <c r="I3213" s="8">
        <v>1</v>
      </c>
      <c r="J3213" s="8">
        <v>0</v>
      </c>
      <c r="K3213" s="8">
        <v>0</v>
      </c>
      <c r="L3213" s="8">
        <v>0</v>
      </c>
      <c r="M3213" s="8">
        <v>1</v>
      </c>
      <c r="N3213" s="8">
        <v>0</v>
      </c>
      <c r="O3213" s="8">
        <v>0</v>
      </c>
      <c r="P3213" s="8">
        <v>1</v>
      </c>
      <c r="Q3213" s="8">
        <v>0</v>
      </c>
      <c r="R3213" s="8">
        <v>0</v>
      </c>
      <c r="S3213" s="8">
        <v>0</v>
      </c>
      <c r="T3213" s="8">
        <v>0</v>
      </c>
      <c r="U3213" s="5">
        <v>409070220</v>
      </c>
    </row>
    <row r="3214" spans="1:21" hidden="1" x14ac:dyDescent="0.25">
      <c r="A3214" s="8" t="s">
        <v>5018</v>
      </c>
      <c r="B3214" s="2" t="s">
        <v>3628</v>
      </c>
      <c r="C3214" s="2" t="s">
        <v>238</v>
      </c>
      <c r="D3214" s="2" t="s">
        <v>231</v>
      </c>
      <c r="E3214" s="2" t="s">
        <v>187</v>
      </c>
      <c r="F3214" s="8" t="s">
        <v>24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1</v>
      </c>
      <c r="N3214" s="8">
        <v>0</v>
      </c>
      <c r="O3214" s="8">
        <v>0</v>
      </c>
      <c r="P3214" s="8">
        <v>1</v>
      </c>
      <c r="Q3214" s="8">
        <v>0</v>
      </c>
      <c r="R3214" s="8">
        <v>0</v>
      </c>
      <c r="S3214" s="8">
        <v>0</v>
      </c>
      <c r="T3214" s="8">
        <v>0</v>
      </c>
      <c r="U3214" s="5">
        <v>409070238</v>
      </c>
    </row>
    <row r="3215" spans="1:21" hidden="1" x14ac:dyDescent="0.25">
      <c r="A3215" s="8" t="s">
        <v>5018</v>
      </c>
      <c r="B3215" s="2" t="s">
        <v>3629</v>
      </c>
      <c r="C3215" s="2" t="s">
        <v>238</v>
      </c>
      <c r="D3215" s="2" t="s">
        <v>231</v>
      </c>
      <c r="E3215" s="2" t="s">
        <v>187</v>
      </c>
      <c r="F3215" s="8" t="s">
        <v>24</v>
      </c>
      <c r="G3215" s="8">
        <v>0</v>
      </c>
      <c r="H3215" s="8">
        <v>1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5">
        <v>409070246</v>
      </c>
    </row>
    <row r="3216" spans="1:21" hidden="1" x14ac:dyDescent="0.25">
      <c r="A3216" s="8" t="s">
        <v>5018</v>
      </c>
      <c r="B3216" s="2" t="s">
        <v>3630</v>
      </c>
      <c r="C3216" s="2" t="s">
        <v>238</v>
      </c>
      <c r="D3216" s="2" t="s">
        <v>231</v>
      </c>
      <c r="E3216" s="2" t="s">
        <v>187</v>
      </c>
      <c r="F3216" s="8" t="s">
        <v>24</v>
      </c>
      <c r="G3216" s="8">
        <v>0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0</v>
      </c>
      <c r="O3216" s="8">
        <v>0</v>
      </c>
      <c r="P3216" s="8">
        <v>1</v>
      </c>
      <c r="Q3216" s="8">
        <v>0</v>
      </c>
      <c r="R3216" s="8">
        <v>0</v>
      </c>
      <c r="S3216" s="8">
        <v>0</v>
      </c>
      <c r="T3216" s="8">
        <v>0</v>
      </c>
      <c r="U3216" s="5">
        <v>409070254</v>
      </c>
    </row>
    <row r="3217" spans="1:21" hidden="1" x14ac:dyDescent="0.25">
      <c r="A3217" s="8" t="s">
        <v>5018</v>
      </c>
      <c r="B3217" s="2" t="s">
        <v>3631</v>
      </c>
      <c r="C3217" s="2" t="s">
        <v>238</v>
      </c>
      <c r="D3217" s="2" t="s">
        <v>231</v>
      </c>
      <c r="E3217" s="2" t="s">
        <v>187</v>
      </c>
      <c r="F3217" s="8" t="s">
        <v>24</v>
      </c>
      <c r="G3217" s="8">
        <v>0</v>
      </c>
      <c r="H3217" s="8">
        <v>1</v>
      </c>
      <c r="I3217" s="8">
        <v>1</v>
      </c>
      <c r="J3217" s="8">
        <v>0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5">
        <v>409070262</v>
      </c>
    </row>
    <row r="3218" spans="1:21" hidden="1" x14ac:dyDescent="0.25">
      <c r="A3218" s="8" t="s">
        <v>5018</v>
      </c>
      <c r="B3218" s="2" t="s">
        <v>3632</v>
      </c>
      <c r="C3218" s="2" t="s">
        <v>238</v>
      </c>
      <c r="D3218" s="2" t="s">
        <v>231</v>
      </c>
      <c r="E3218" s="2" t="s">
        <v>187</v>
      </c>
      <c r="F3218" s="8" t="s">
        <v>24</v>
      </c>
      <c r="G3218" s="8">
        <v>0</v>
      </c>
      <c r="H3218" s="8">
        <v>1</v>
      </c>
      <c r="I3218" s="8">
        <v>1</v>
      </c>
      <c r="J3218" s="8">
        <v>0</v>
      </c>
      <c r="K3218" s="8">
        <v>0</v>
      </c>
      <c r="L3218" s="8">
        <v>0</v>
      </c>
      <c r="M3218" s="8">
        <v>1</v>
      </c>
      <c r="N3218" s="8">
        <v>0</v>
      </c>
      <c r="O3218" s="8">
        <v>0</v>
      </c>
      <c r="P3218" s="8">
        <v>1</v>
      </c>
      <c r="Q3218" s="8">
        <v>0</v>
      </c>
      <c r="R3218" s="8">
        <v>0</v>
      </c>
      <c r="S3218" s="8">
        <v>0</v>
      </c>
      <c r="T3218" s="8">
        <v>0</v>
      </c>
      <c r="U3218" s="5">
        <v>409070270</v>
      </c>
    </row>
    <row r="3219" spans="1:21" hidden="1" x14ac:dyDescent="0.25">
      <c r="A3219" s="8" t="s">
        <v>5018</v>
      </c>
      <c r="B3219" s="2" t="s">
        <v>3633</v>
      </c>
      <c r="C3219" s="2" t="s">
        <v>238</v>
      </c>
      <c r="D3219" s="2" t="s">
        <v>231</v>
      </c>
      <c r="E3219" s="2" t="s">
        <v>187</v>
      </c>
      <c r="F3219" s="8" t="s">
        <v>24</v>
      </c>
      <c r="G3219" s="8">
        <v>0</v>
      </c>
      <c r="H3219" s="8">
        <v>1</v>
      </c>
      <c r="I3219" s="8">
        <v>1</v>
      </c>
      <c r="J3219" s="8">
        <v>0</v>
      </c>
      <c r="K3219" s="8">
        <v>0</v>
      </c>
      <c r="L3219" s="8">
        <v>0</v>
      </c>
      <c r="M3219" s="8">
        <v>1</v>
      </c>
      <c r="N3219" s="8">
        <v>0</v>
      </c>
      <c r="O3219" s="8">
        <v>0</v>
      </c>
      <c r="P3219" s="8">
        <v>1</v>
      </c>
      <c r="Q3219" s="8">
        <v>0</v>
      </c>
      <c r="R3219" s="8">
        <v>0</v>
      </c>
      <c r="S3219" s="8">
        <v>0</v>
      </c>
      <c r="T3219" s="8">
        <v>0</v>
      </c>
      <c r="U3219" s="5">
        <v>409070289</v>
      </c>
    </row>
    <row r="3220" spans="1:21" hidden="1" x14ac:dyDescent="0.25">
      <c r="A3220" s="8" t="s">
        <v>5018</v>
      </c>
      <c r="B3220" s="2" t="s">
        <v>3634</v>
      </c>
      <c r="C3220" s="2" t="s">
        <v>238</v>
      </c>
      <c r="D3220" s="2" t="s">
        <v>231</v>
      </c>
      <c r="E3220" s="2" t="s">
        <v>187</v>
      </c>
      <c r="F3220" s="8" t="s">
        <v>24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5">
        <v>409070297</v>
      </c>
    </row>
    <row r="3221" spans="1:21" hidden="1" x14ac:dyDescent="0.25">
      <c r="A3221" s="8" t="s">
        <v>5018</v>
      </c>
      <c r="B3221" s="2" t="s">
        <v>3635</v>
      </c>
      <c r="C3221" s="2" t="s">
        <v>238</v>
      </c>
      <c r="D3221" s="2" t="s">
        <v>231</v>
      </c>
      <c r="E3221" s="2" t="s">
        <v>187</v>
      </c>
      <c r="F3221" s="8" t="s">
        <v>24</v>
      </c>
      <c r="G3221" s="8">
        <v>0</v>
      </c>
      <c r="H3221" s="8">
        <v>1</v>
      </c>
      <c r="I3221" s="8">
        <v>1</v>
      </c>
      <c r="J3221" s="8">
        <v>0</v>
      </c>
      <c r="K3221" s="8">
        <v>0</v>
      </c>
      <c r="L3221" s="8">
        <v>0</v>
      </c>
      <c r="M3221" s="8">
        <v>1</v>
      </c>
      <c r="N3221" s="8">
        <v>0</v>
      </c>
      <c r="O3221" s="8">
        <v>0</v>
      </c>
      <c r="P3221" s="8">
        <v>1</v>
      </c>
      <c r="Q3221" s="8">
        <v>0</v>
      </c>
      <c r="R3221" s="8">
        <v>0</v>
      </c>
      <c r="S3221" s="8">
        <v>0</v>
      </c>
      <c r="T3221" s="8">
        <v>0</v>
      </c>
      <c r="U3221" s="5">
        <v>409070300</v>
      </c>
    </row>
    <row r="3222" spans="1:21" hidden="1" x14ac:dyDescent="0.25">
      <c r="A3222" s="8" t="s">
        <v>5018</v>
      </c>
      <c r="B3222" s="2" t="s">
        <v>3636</v>
      </c>
      <c r="C3222" s="2" t="s">
        <v>240</v>
      </c>
      <c r="D3222" s="2" t="s">
        <v>239</v>
      </c>
      <c r="E3222" s="2" t="s">
        <v>187</v>
      </c>
      <c r="F3222" s="8" t="s">
        <v>24</v>
      </c>
      <c r="G3222" s="8">
        <v>1</v>
      </c>
      <c r="H3222" s="8">
        <v>1</v>
      </c>
      <c r="I3222" s="8">
        <v>1</v>
      </c>
      <c r="J3222" s="8">
        <v>0</v>
      </c>
      <c r="K3222" s="8">
        <v>1</v>
      </c>
      <c r="L3222" s="8">
        <v>1</v>
      </c>
      <c r="M3222" s="8">
        <v>1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5">
        <v>410010014</v>
      </c>
    </row>
    <row r="3223" spans="1:21" hidden="1" x14ac:dyDescent="0.25">
      <c r="A3223" s="8" t="s">
        <v>5018</v>
      </c>
      <c r="B3223" s="2" t="s">
        <v>3637</v>
      </c>
      <c r="C3223" s="2" t="s">
        <v>240</v>
      </c>
      <c r="D3223" s="2" t="s">
        <v>239</v>
      </c>
      <c r="E3223" s="2" t="s">
        <v>187</v>
      </c>
      <c r="F3223" s="8" t="s">
        <v>24</v>
      </c>
      <c r="G3223" s="8">
        <v>1</v>
      </c>
      <c r="H3223" s="8">
        <v>0</v>
      </c>
      <c r="I3223" s="8">
        <v>0</v>
      </c>
      <c r="J3223" s="8">
        <v>1</v>
      </c>
      <c r="K3223" s="8">
        <v>1</v>
      </c>
      <c r="L3223" s="8">
        <v>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5">
        <v>410010022</v>
      </c>
    </row>
    <row r="3224" spans="1:21" hidden="1" x14ac:dyDescent="0.25">
      <c r="A3224" s="8" t="s">
        <v>5018</v>
      </c>
      <c r="B3224" s="2" t="s">
        <v>3638</v>
      </c>
      <c r="C3224" s="2" t="s">
        <v>240</v>
      </c>
      <c r="D3224" s="2" t="s">
        <v>239</v>
      </c>
      <c r="E3224" s="2" t="s">
        <v>187</v>
      </c>
      <c r="F3224" s="8" t="s">
        <v>24</v>
      </c>
      <c r="G3224" s="8">
        <v>1</v>
      </c>
      <c r="H3224" s="8">
        <v>0</v>
      </c>
      <c r="I3224" s="8">
        <v>0</v>
      </c>
      <c r="J3224" s="8">
        <v>1</v>
      </c>
      <c r="K3224" s="8">
        <v>1</v>
      </c>
      <c r="L3224" s="8">
        <v>1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5">
        <v>410010030</v>
      </c>
    </row>
    <row r="3225" spans="1:21" hidden="1" x14ac:dyDescent="0.25">
      <c r="A3225" s="8" t="s">
        <v>5018</v>
      </c>
      <c r="B3225" s="2" t="s">
        <v>3639</v>
      </c>
      <c r="C3225" s="2" t="s">
        <v>240</v>
      </c>
      <c r="D3225" s="2" t="s">
        <v>239</v>
      </c>
      <c r="E3225" s="2" t="s">
        <v>187</v>
      </c>
      <c r="F3225" s="8" t="s">
        <v>24</v>
      </c>
      <c r="G3225" s="8">
        <v>1</v>
      </c>
      <c r="H3225" s="8">
        <v>1</v>
      </c>
      <c r="I3225" s="8">
        <v>1</v>
      </c>
      <c r="J3225" s="8">
        <v>0</v>
      </c>
      <c r="K3225" s="8">
        <v>1</v>
      </c>
      <c r="L3225" s="8">
        <v>1</v>
      </c>
      <c r="M3225" s="8">
        <v>0</v>
      </c>
      <c r="N3225" s="8">
        <v>1</v>
      </c>
      <c r="O3225" s="8">
        <v>0</v>
      </c>
      <c r="P3225" s="8">
        <v>1</v>
      </c>
      <c r="Q3225" s="8">
        <v>0</v>
      </c>
      <c r="R3225" s="8">
        <v>0</v>
      </c>
      <c r="S3225" s="8">
        <v>0</v>
      </c>
      <c r="T3225" s="8">
        <v>0</v>
      </c>
      <c r="U3225" s="5">
        <v>410010049</v>
      </c>
    </row>
    <row r="3226" spans="1:21" hidden="1" x14ac:dyDescent="0.25">
      <c r="A3226" s="8" t="s">
        <v>5018</v>
      </c>
      <c r="B3226" s="2" t="s">
        <v>3640</v>
      </c>
      <c r="C3226" s="2" t="s">
        <v>240</v>
      </c>
      <c r="D3226" s="2" t="s">
        <v>239</v>
      </c>
      <c r="E3226" s="2" t="s">
        <v>187</v>
      </c>
      <c r="F3226" s="8" t="s">
        <v>24</v>
      </c>
      <c r="G3226" s="8">
        <v>0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1</v>
      </c>
      <c r="Q3226" s="8">
        <v>0</v>
      </c>
      <c r="R3226" s="8">
        <v>0</v>
      </c>
      <c r="S3226" s="8">
        <v>0</v>
      </c>
      <c r="T3226" s="8">
        <v>0</v>
      </c>
      <c r="U3226" s="5">
        <v>410010057</v>
      </c>
    </row>
    <row r="3227" spans="1:21" hidden="1" x14ac:dyDescent="0.25">
      <c r="A3227" s="8" t="s">
        <v>5018</v>
      </c>
      <c r="B3227" s="2" t="s">
        <v>3641</v>
      </c>
      <c r="C3227" s="2" t="s">
        <v>240</v>
      </c>
      <c r="D3227" s="2" t="s">
        <v>239</v>
      </c>
      <c r="E3227" s="2" t="s">
        <v>187</v>
      </c>
      <c r="F3227" s="8" t="s">
        <v>24</v>
      </c>
      <c r="G3227" s="8">
        <v>0</v>
      </c>
      <c r="H3227" s="8">
        <v>1</v>
      </c>
      <c r="I3227" s="8">
        <v>1</v>
      </c>
      <c r="J3227" s="8">
        <v>0</v>
      </c>
      <c r="K3227" s="8">
        <v>0</v>
      </c>
      <c r="L3227" s="8">
        <v>0</v>
      </c>
      <c r="M3227" s="8">
        <v>1</v>
      </c>
      <c r="N3227" s="8">
        <v>0</v>
      </c>
      <c r="O3227" s="8">
        <v>0</v>
      </c>
      <c r="P3227" s="8">
        <v>1</v>
      </c>
      <c r="Q3227" s="8">
        <v>0</v>
      </c>
      <c r="R3227" s="8">
        <v>0</v>
      </c>
      <c r="S3227" s="8">
        <v>0</v>
      </c>
      <c r="T3227" s="8">
        <v>0</v>
      </c>
      <c r="U3227" s="5">
        <v>410010065</v>
      </c>
    </row>
    <row r="3228" spans="1:21" hidden="1" x14ac:dyDescent="0.25">
      <c r="A3228" s="8" t="s">
        <v>5018</v>
      </c>
      <c r="B3228" s="2" t="s">
        <v>3642</v>
      </c>
      <c r="C3228" s="2" t="s">
        <v>240</v>
      </c>
      <c r="D3228" s="2" t="s">
        <v>239</v>
      </c>
      <c r="E3228" s="2" t="s">
        <v>187</v>
      </c>
      <c r="F3228" s="8" t="s">
        <v>24</v>
      </c>
      <c r="G3228" s="8">
        <v>0</v>
      </c>
      <c r="H3228" s="8">
        <v>1</v>
      </c>
      <c r="I3228" s="8">
        <v>1</v>
      </c>
      <c r="J3228" s="8">
        <v>0</v>
      </c>
      <c r="K3228" s="8">
        <v>0</v>
      </c>
      <c r="L3228" s="8">
        <v>0</v>
      </c>
      <c r="M3228" s="8">
        <v>1</v>
      </c>
      <c r="N3228" s="8">
        <v>0</v>
      </c>
      <c r="O3228" s="8">
        <v>0</v>
      </c>
      <c r="P3228" s="8">
        <v>1</v>
      </c>
      <c r="Q3228" s="8">
        <v>0</v>
      </c>
      <c r="R3228" s="8">
        <v>0</v>
      </c>
      <c r="S3228" s="8">
        <v>0</v>
      </c>
      <c r="T3228" s="8">
        <v>0</v>
      </c>
      <c r="U3228" s="5">
        <v>410010073</v>
      </c>
    </row>
    <row r="3229" spans="1:21" hidden="1" x14ac:dyDescent="0.25">
      <c r="A3229" s="8" t="s">
        <v>5018</v>
      </c>
      <c r="B3229" s="2" t="s">
        <v>3643</v>
      </c>
      <c r="C3229" s="2" t="s">
        <v>240</v>
      </c>
      <c r="D3229" s="2" t="s">
        <v>239</v>
      </c>
      <c r="E3229" s="2" t="s">
        <v>187</v>
      </c>
      <c r="F3229" s="8" t="s">
        <v>24</v>
      </c>
      <c r="G3229" s="8">
        <v>1</v>
      </c>
      <c r="H3229" s="8">
        <v>1</v>
      </c>
      <c r="I3229" s="8">
        <v>1</v>
      </c>
      <c r="J3229" s="8">
        <v>0</v>
      </c>
      <c r="K3229" s="8">
        <v>1</v>
      </c>
      <c r="L3229" s="8">
        <v>1</v>
      </c>
      <c r="M3229" s="8">
        <v>1</v>
      </c>
      <c r="N3229" s="8">
        <v>0</v>
      </c>
      <c r="O3229" s="8">
        <v>0</v>
      </c>
      <c r="P3229" s="8">
        <v>1</v>
      </c>
      <c r="Q3229" s="8">
        <v>0</v>
      </c>
      <c r="R3229" s="8">
        <v>0</v>
      </c>
      <c r="S3229" s="8">
        <v>0</v>
      </c>
      <c r="T3229" s="8">
        <v>0</v>
      </c>
      <c r="U3229" s="5">
        <v>410010081</v>
      </c>
    </row>
    <row r="3230" spans="1:21" hidden="1" x14ac:dyDescent="0.25">
      <c r="A3230" s="8" t="s">
        <v>5018</v>
      </c>
      <c r="B3230" s="2" t="s">
        <v>3644</v>
      </c>
      <c r="C3230" s="2" t="s">
        <v>240</v>
      </c>
      <c r="D3230" s="2" t="s">
        <v>239</v>
      </c>
      <c r="E3230" s="2" t="s">
        <v>187</v>
      </c>
      <c r="F3230" s="8" t="s">
        <v>24</v>
      </c>
      <c r="G3230" s="8">
        <v>0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1</v>
      </c>
      <c r="N3230" s="8">
        <v>0</v>
      </c>
      <c r="O3230" s="8">
        <v>0</v>
      </c>
      <c r="P3230" s="8">
        <v>1</v>
      </c>
      <c r="Q3230" s="8">
        <v>0</v>
      </c>
      <c r="R3230" s="8">
        <v>0</v>
      </c>
      <c r="S3230" s="8">
        <v>0</v>
      </c>
      <c r="T3230" s="8">
        <v>0</v>
      </c>
      <c r="U3230" s="5">
        <v>410010090</v>
      </c>
    </row>
    <row r="3231" spans="1:21" hidden="1" x14ac:dyDescent="0.25">
      <c r="A3231" s="8" t="s">
        <v>5018</v>
      </c>
      <c r="B3231" s="2" t="s">
        <v>3645</v>
      </c>
      <c r="C3231" s="2" t="s">
        <v>240</v>
      </c>
      <c r="D3231" s="2" t="s">
        <v>239</v>
      </c>
      <c r="E3231" s="2" t="s">
        <v>187</v>
      </c>
      <c r="F3231" s="8" t="s">
        <v>24</v>
      </c>
      <c r="G3231" s="8">
        <v>1</v>
      </c>
      <c r="H3231" s="8">
        <v>0</v>
      </c>
      <c r="I3231" s="8">
        <v>0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5">
        <v>410010103</v>
      </c>
    </row>
    <row r="3232" spans="1:21" hidden="1" x14ac:dyDescent="0.25">
      <c r="A3232" s="8" t="s">
        <v>5018</v>
      </c>
      <c r="B3232" s="2" t="s">
        <v>3646</v>
      </c>
      <c r="C3232" s="2" t="s">
        <v>240</v>
      </c>
      <c r="D3232" s="2" t="s">
        <v>239</v>
      </c>
      <c r="E3232" s="2" t="s">
        <v>187</v>
      </c>
      <c r="F3232" s="8" t="s">
        <v>24</v>
      </c>
      <c r="G3232" s="8">
        <v>0</v>
      </c>
      <c r="H3232" s="8">
        <v>1</v>
      </c>
      <c r="I3232" s="8">
        <v>1</v>
      </c>
      <c r="J3232" s="8">
        <v>0</v>
      </c>
      <c r="K3232" s="8">
        <v>0</v>
      </c>
      <c r="L3232" s="8">
        <v>0</v>
      </c>
      <c r="M3232" s="8">
        <v>1</v>
      </c>
      <c r="N3232" s="8">
        <v>0</v>
      </c>
      <c r="O3232" s="8">
        <v>0</v>
      </c>
      <c r="P3232" s="8">
        <v>1</v>
      </c>
      <c r="Q3232" s="8">
        <v>0</v>
      </c>
      <c r="R3232" s="8">
        <v>0</v>
      </c>
      <c r="S3232" s="8">
        <v>0</v>
      </c>
      <c r="T3232" s="8">
        <v>0</v>
      </c>
      <c r="U3232" s="5">
        <v>410010111</v>
      </c>
    </row>
    <row r="3233" spans="1:21" hidden="1" x14ac:dyDescent="0.25">
      <c r="A3233" s="8" t="s">
        <v>5018</v>
      </c>
      <c r="B3233" s="2" t="s">
        <v>3647</v>
      </c>
      <c r="C3233" s="2" t="s">
        <v>240</v>
      </c>
      <c r="D3233" s="2" t="s">
        <v>239</v>
      </c>
      <c r="E3233" s="2" t="s">
        <v>187</v>
      </c>
      <c r="F3233" s="8" t="s">
        <v>24</v>
      </c>
      <c r="G3233" s="8">
        <v>0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0</v>
      </c>
      <c r="O3233" s="8">
        <v>0</v>
      </c>
      <c r="P3233" s="8">
        <v>1</v>
      </c>
      <c r="Q3233" s="8">
        <v>0</v>
      </c>
      <c r="R3233" s="8">
        <v>0</v>
      </c>
      <c r="S3233" s="8">
        <v>0</v>
      </c>
      <c r="T3233" s="8">
        <v>0</v>
      </c>
      <c r="U3233" s="5">
        <v>410010120</v>
      </c>
    </row>
    <row r="3234" spans="1:21" hidden="1" x14ac:dyDescent="0.25">
      <c r="A3234" s="8" t="s">
        <v>5018</v>
      </c>
      <c r="B3234" s="2" t="s">
        <v>3648</v>
      </c>
      <c r="C3234" s="2" t="s">
        <v>240</v>
      </c>
      <c r="D3234" s="2" t="s">
        <v>239</v>
      </c>
      <c r="E3234" s="2" t="s">
        <v>187</v>
      </c>
      <c r="F3234" s="8" t="s">
        <v>24</v>
      </c>
      <c r="G3234" s="8">
        <v>0</v>
      </c>
      <c r="H3234" s="8">
        <v>1</v>
      </c>
      <c r="I3234" s="8">
        <v>1</v>
      </c>
      <c r="J3234" s="8">
        <v>0</v>
      </c>
      <c r="K3234" s="8">
        <v>0</v>
      </c>
      <c r="L3234" s="8">
        <v>0</v>
      </c>
      <c r="M3234" s="8">
        <v>1</v>
      </c>
      <c r="N3234" s="8">
        <v>0</v>
      </c>
      <c r="O3234" s="8">
        <v>0</v>
      </c>
      <c r="P3234" s="8">
        <v>1</v>
      </c>
      <c r="Q3234" s="8">
        <v>0</v>
      </c>
      <c r="R3234" s="8">
        <v>0</v>
      </c>
      <c r="S3234" s="8">
        <v>0</v>
      </c>
      <c r="T3234" s="8">
        <v>0</v>
      </c>
      <c r="U3234" s="5">
        <v>410010138</v>
      </c>
    </row>
    <row r="3235" spans="1:21" hidden="1" x14ac:dyDescent="0.25">
      <c r="A3235" s="8" t="s">
        <v>5018</v>
      </c>
      <c r="B3235" s="2" t="s">
        <v>3649</v>
      </c>
      <c r="C3235" s="2" t="s">
        <v>240</v>
      </c>
      <c r="D3235" s="2" t="s">
        <v>239</v>
      </c>
      <c r="E3235" s="2" t="s">
        <v>187</v>
      </c>
      <c r="F3235" s="8" t="s">
        <v>24</v>
      </c>
      <c r="G3235" s="8">
        <v>0</v>
      </c>
      <c r="H3235" s="8">
        <v>1</v>
      </c>
      <c r="I3235" s="8">
        <v>1</v>
      </c>
      <c r="J3235" s="8">
        <v>0</v>
      </c>
      <c r="K3235" s="8">
        <v>0</v>
      </c>
      <c r="L3235" s="8">
        <v>0</v>
      </c>
      <c r="M3235" s="8">
        <v>1</v>
      </c>
      <c r="N3235" s="8">
        <v>0</v>
      </c>
      <c r="O3235" s="8">
        <v>0</v>
      </c>
      <c r="P3235" s="8">
        <v>1</v>
      </c>
      <c r="Q3235" s="8">
        <v>0</v>
      </c>
      <c r="R3235" s="8">
        <v>0</v>
      </c>
      <c r="S3235" s="8">
        <v>0</v>
      </c>
      <c r="T3235" s="8">
        <v>0</v>
      </c>
      <c r="U3235" s="5">
        <v>410010146</v>
      </c>
    </row>
    <row r="3236" spans="1:21" hidden="1" x14ac:dyDescent="0.25">
      <c r="A3236" s="8" t="s">
        <v>5018</v>
      </c>
      <c r="B3236" s="2" t="s">
        <v>3650</v>
      </c>
      <c r="C3236" s="2" t="s">
        <v>240</v>
      </c>
      <c r="D3236" s="2" t="s">
        <v>239</v>
      </c>
      <c r="E3236" s="2" t="s">
        <v>187</v>
      </c>
      <c r="F3236" s="8" t="s">
        <v>24</v>
      </c>
      <c r="G3236" s="8">
        <v>0</v>
      </c>
      <c r="H3236" s="8">
        <v>1</v>
      </c>
      <c r="I3236" s="8">
        <v>1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0</v>
      </c>
      <c r="P3236" s="8">
        <v>1</v>
      </c>
      <c r="Q3236" s="8">
        <v>0</v>
      </c>
      <c r="R3236" s="8">
        <v>0</v>
      </c>
      <c r="S3236" s="8">
        <v>0</v>
      </c>
      <c r="T3236" s="8">
        <v>0</v>
      </c>
      <c r="U3236" s="5">
        <v>410010154</v>
      </c>
    </row>
    <row r="3237" spans="1:21" hidden="1" x14ac:dyDescent="0.25">
      <c r="A3237" s="8" t="s">
        <v>5018</v>
      </c>
      <c r="B3237" s="2" t="s">
        <v>3651</v>
      </c>
      <c r="C3237" s="2" t="s">
        <v>240</v>
      </c>
      <c r="D3237" s="2" t="s">
        <v>239</v>
      </c>
      <c r="E3237" s="2" t="s">
        <v>187</v>
      </c>
      <c r="F3237" s="8" t="s">
        <v>24</v>
      </c>
      <c r="G3237" s="8">
        <v>0</v>
      </c>
      <c r="H3237" s="8">
        <v>1</v>
      </c>
      <c r="I3237" s="8">
        <v>1</v>
      </c>
      <c r="J3237" s="8">
        <v>0</v>
      </c>
      <c r="K3237" s="8">
        <v>0</v>
      </c>
      <c r="L3237" s="8">
        <v>0</v>
      </c>
      <c r="M3237" s="8">
        <v>1</v>
      </c>
      <c r="N3237" s="8">
        <v>0</v>
      </c>
      <c r="O3237" s="8">
        <v>0</v>
      </c>
      <c r="P3237" s="8">
        <v>1</v>
      </c>
      <c r="Q3237" s="8">
        <v>0</v>
      </c>
      <c r="R3237" s="8">
        <v>0</v>
      </c>
      <c r="S3237" s="8">
        <v>0</v>
      </c>
      <c r="T3237" s="8">
        <v>0</v>
      </c>
      <c r="U3237" s="5">
        <v>410010162</v>
      </c>
    </row>
    <row r="3238" spans="1:21" hidden="1" x14ac:dyDescent="0.25">
      <c r="A3238" s="8" t="s">
        <v>5018</v>
      </c>
      <c r="B3238" s="2" t="s">
        <v>3652</v>
      </c>
      <c r="C3238" s="2" t="s">
        <v>240</v>
      </c>
      <c r="D3238" s="2" t="s">
        <v>239</v>
      </c>
      <c r="E3238" s="2" t="s">
        <v>187</v>
      </c>
      <c r="F3238" s="8" t="s">
        <v>36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1</v>
      </c>
      <c r="N3238" s="8">
        <v>0</v>
      </c>
      <c r="O3238" s="8">
        <v>0</v>
      </c>
      <c r="P3238" s="8">
        <v>1</v>
      </c>
      <c r="Q3238" s="8">
        <v>0</v>
      </c>
      <c r="R3238" s="8">
        <v>0</v>
      </c>
      <c r="S3238" s="8">
        <v>0</v>
      </c>
      <c r="T3238" s="8">
        <v>0</v>
      </c>
      <c r="U3238" s="5">
        <v>410010197</v>
      </c>
    </row>
    <row r="3239" spans="1:21" hidden="1" x14ac:dyDescent="0.25">
      <c r="A3239" s="8" t="s">
        <v>5018</v>
      </c>
      <c r="B3239" s="2" t="s">
        <v>3653</v>
      </c>
      <c r="C3239" s="2" t="s">
        <v>240</v>
      </c>
      <c r="D3239" s="2" t="s">
        <v>239</v>
      </c>
      <c r="E3239" s="2" t="s">
        <v>187</v>
      </c>
      <c r="F3239" s="8" t="s">
        <v>24</v>
      </c>
      <c r="G3239" s="8">
        <v>0</v>
      </c>
      <c r="H3239" s="8">
        <v>1</v>
      </c>
      <c r="I3239" s="8">
        <v>0</v>
      </c>
      <c r="J3239" s="8">
        <v>0</v>
      </c>
      <c r="K3239" s="8">
        <v>0</v>
      </c>
      <c r="L3239" s="8">
        <v>0</v>
      </c>
      <c r="M3239" s="8">
        <v>1</v>
      </c>
      <c r="N3239" s="8">
        <v>0</v>
      </c>
      <c r="O3239" s="8">
        <v>0</v>
      </c>
      <c r="P3239" s="8">
        <v>1</v>
      </c>
      <c r="Q3239" s="8">
        <v>0</v>
      </c>
      <c r="R3239" s="8">
        <v>0</v>
      </c>
      <c r="S3239" s="8">
        <v>0</v>
      </c>
      <c r="T3239" s="8">
        <v>0</v>
      </c>
      <c r="U3239" s="5">
        <v>410010200</v>
      </c>
    </row>
    <row r="3240" spans="1:21" hidden="1" x14ac:dyDescent="0.25">
      <c r="A3240" s="8" t="s">
        <v>5018</v>
      </c>
      <c r="B3240" s="2" t="s">
        <v>3654</v>
      </c>
      <c r="C3240" s="2" t="s">
        <v>242</v>
      </c>
      <c r="D3240" s="2" t="s">
        <v>241</v>
      </c>
      <c r="E3240" s="2" t="s">
        <v>187</v>
      </c>
      <c r="F3240" s="8" t="s">
        <v>24</v>
      </c>
      <c r="G3240" s="8">
        <v>1</v>
      </c>
      <c r="H3240" s="8">
        <v>1</v>
      </c>
      <c r="I3240" s="8">
        <v>1</v>
      </c>
      <c r="J3240" s="8">
        <v>0</v>
      </c>
      <c r="K3240" s="8">
        <v>1</v>
      </c>
      <c r="L3240" s="8">
        <v>1</v>
      </c>
      <c r="M3240" s="8">
        <v>1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5">
        <v>411010018</v>
      </c>
    </row>
    <row r="3241" spans="1:21" hidden="1" x14ac:dyDescent="0.25">
      <c r="A3241" s="8" t="s">
        <v>5018</v>
      </c>
      <c r="B3241" s="2" t="s">
        <v>3655</v>
      </c>
      <c r="C3241" s="2" t="s">
        <v>242</v>
      </c>
      <c r="D3241" s="2" t="s">
        <v>241</v>
      </c>
      <c r="E3241" s="2" t="s">
        <v>187</v>
      </c>
      <c r="F3241" s="8" t="s">
        <v>24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1</v>
      </c>
      <c r="N3241" s="8">
        <v>0</v>
      </c>
      <c r="O3241" s="8">
        <v>0</v>
      </c>
      <c r="P3241" s="8">
        <v>1</v>
      </c>
      <c r="Q3241" s="8">
        <v>0</v>
      </c>
      <c r="R3241" s="8">
        <v>0</v>
      </c>
      <c r="S3241" s="8">
        <v>0</v>
      </c>
      <c r="T3241" s="8">
        <v>0</v>
      </c>
      <c r="U3241" s="5">
        <v>411010026</v>
      </c>
    </row>
    <row r="3242" spans="1:21" hidden="1" x14ac:dyDescent="0.25">
      <c r="A3242" s="8" t="s">
        <v>5018</v>
      </c>
      <c r="B3242" s="2" t="s">
        <v>3656</v>
      </c>
      <c r="C3242" s="2" t="s">
        <v>242</v>
      </c>
      <c r="D3242" s="2" t="s">
        <v>241</v>
      </c>
      <c r="E3242" s="2" t="s">
        <v>187</v>
      </c>
      <c r="F3242" s="8" t="s">
        <v>24</v>
      </c>
      <c r="G3242" s="8">
        <v>0</v>
      </c>
      <c r="H3242" s="8">
        <v>1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1</v>
      </c>
      <c r="Q3242" s="8">
        <v>0</v>
      </c>
      <c r="R3242" s="8">
        <v>0</v>
      </c>
      <c r="S3242" s="8">
        <v>0</v>
      </c>
      <c r="T3242" s="8">
        <v>0</v>
      </c>
      <c r="U3242" s="5">
        <v>411010034</v>
      </c>
    </row>
    <row r="3243" spans="1:21" hidden="1" x14ac:dyDescent="0.25">
      <c r="A3243" s="8" t="s">
        <v>5018</v>
      </c>
      <c r="B3243" s="2" t="s">
        <v>3657</v>
      </c>
      <c r="C3243" s="2" t="s">
        <v>242</v>
      </c>
      <c r="D3243" s="2" t="s">
        <v>241</v>
      </c>
      <c r="E3243" s="2" t="s">
        <v>187</v>
      </c>
      <c r="F3243" s="8" t="s">
        <v>24</v>
      </c>
      <c r="G3243" s="8">
        <v>0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0</v>
      </c>
      <c r="O3243" s="8">
        <v>0</v>
      </c>
      <c r="P3243" s="8">
        <v>1</v>
      </c>
      <c r="Q3243" s="8">
        <v>0</v>
      </c>
      <c r="R3243" s="8">
        <v>0</v>
      </c>
      <c r="S3243" s="8">
        <v>0</v>
      </c>
      <c r="T3243" s="8">
        <v>0</v>
      </c>
      <c r="U3243" s="5">
        <v>411010042</v>
      </c>
    </row>
    <row r="3244" spans="1:21" hidden="1" x14ac:dyDescent="0.25">
      <c r="A3244" s="8" t="s">
        <v>5018</v>
      </c>
      <c r="B3244" s="2" t="s">
        <v>3658</v>
      </c>
      <c r="C3244" s="2" t="s">
        <v>242</v>
      </c>
      <c r="D3244" s="2" t="s">
        <v>241</v>
      </c>
      <c r="E3244" s="2" t="s">
        <v>187</v>
      </c>
      <c r="F3244" s="8" t="s">
        <v>24</v>
      </c>
      <c r="G3244" s="8">
        <v>0</v>
      </c>
      <c r="H3244" s="8">
        <v>1</v>
      </c>
      <c r="I3244" s="8">
        <v>1</v>
      </c>
      <c r="J3244" s="8">
        <v>0</v>
      </c>
      <c r="K3244" s="8">
        <v>0</v>
      </c>
      <c r="L3244" s="8">
        <v>0</v>
      </c>
      <c r="M3244" s="8">
        <v>1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5">
        <v>411010050</v>
      </c>
    </row>
    <row r="3245" spans="1:21" hidden="1" x14ac:dyDescent="0.25">
      <c r="A3245" s="8" t="s">
        <v>5018</v>
      </c>
      <c r="B3245" s="2" t="s">
        <v>3659</v>
      </c>
      <c r="C3245" s="2" t="s">
        <v>242</v>
      </c>
      <c r="D3245" s="2" t="s">
        <v>241</v>
      </c>
      <c r="E3245" s="2" t="s">
        <v>187</v>
      </c>
      <c r="F3245" s="8" t="s">
        <v>24</v>
      </c>
      <c r="G3245" s="8">
        <v>1</v>
      </c>
      <c r="H3245" s="8">
        <v>0</v>
      </c>
      <c r="I3245" s="8">
        <v>0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5">
        <v>411010069</v>
      </c>
    </row>
    <row r="3246" spans="1:21" hidden="1" x14ac:dyDescent="0.25">
      <c r="A3246" s="8" t="s">
        <v>5018</v>
      </c>
      <c r="B3246" s="2" t="s">
        <v>3660</v>
      </c>
      <c r="C3246" s="2" t="s">
        <v>242</v>
      </c>
      <c r="D3246" s="2" t="s">
        <v>241</v>
      </c>
      <c r="E3246" s="2" t="s">
        <v>187</v>
      </c>
      <c r="F3246" s="8" t="s">
        <v>24</v>
      </c>
      <c r="G3246" s="8">
        <v>1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s="8">
        <v>1</v>
      </c>
      <c r="N3246" s="8">
        <v>0</v>
      </c>
      <c r="O3246" s="8">
        <v>0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5">
        <v>411010077</v>
      </c>
    </row>
    <row r="3247" spans="1:21" hidden="1" x14ac:dyDescent="0.25">
      <c r="A3247" s="8" t="s">
        <v>5018</v>
      </c>
      <c r="B3247" s="2" t="s">
        <v>3661</v>
      </c>
      <c r="C3247" s="2" t="s">
        <v>242</v>
      </c>
      <c r="D3247" s="2" t="s">
        <v>241</v>
      </c>
      <c r="E3247" s="2" t="s">
        <v>187</v>
      </c>
      <c r="F3247" s="8" t="s">
        <v>24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>
        <v>1</v>
      </c>
      <c r="Q3247" s="8">
        <v>0</v>
      </c>
      <c r="R3247" s="8">
        <v>0</v>
      </c>
      <c r="S3247" s="8">
        <v>0</v>
      </c>
      <c r="T3247" s="8">
        <v>0</v>
      </c>
      <c r="U3247" s="5">
        <v>411010085</v>
      </c>
    </row>
    <row r="3248" spans="1:21" hidden="1" x14ac:dyDescent="0.25">
      <c r="A3248" s="8" t="s">
        <v>5018</v>
      </c>
      <c r="B3248" s="2" t="s">
        <v>3662</v>
      </c>
      <c r="C3248" s="2" t="s">
        <v>243</v>
      </c>
      <c r="D3248" s="2" t="s">
        <v>241</v>
      </c>
      <c r="E3248" s="2" t="s">
        <v>187</v>
      </c>
      <c r="F3248" s="8" t="s">
        <v>24</v>
      </c>
      <c r="G3248" s="8">
        <v>1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</v>
      </c>
      <c r="N3248" s="8">
        <v>0</v>
      </c>
      <c r="O3248" s="8">
        <v>0</v>
      </c>
      <c r="P3248" s="8">
        <v>1</v>
      </c>
      <c r="Q3248" s="8">
        <v>0</v>
      </c>
      <c r="R3248" s="8">
        <v>0</v>
      </c>
      <c r="S3248" s="8">
        <v>0</v>
      </c>
      <c r="T3248" s="8">
        <v>0</v>
      </c>
      <c r="U3248" s="5">
        <v>411020013</v>
      </c>
    </row>
    <row r="3249" spans="1:21" hidden="1" x14ac:dyDescent="0.25">
      <c r="A3249" s="8" t="s">
        <v>5018</v>
      </c>
      <c r="B3249" s="2" t="s">
        <v>3663</v>
      </c>
      <c r="C3249" s="2" t="s">
        <v>243</v>
      </c>
      <c r="D3249" s="2" t="s">
        <v>241</v>
      </c>
      <c r="E3249" s="2" t="s">
        <v>187</v>
      </c>
      <c r="F3249" s="8" t="s">
        <v>24</v>
      </c>
      <c r="G3249" s="8">
        <v>0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0</v>
      </c>
      <c r="T3249" s="8">
        <v>0</v>
      </c>
      <c r="U3249" s="5">
        <v>411020021</v>
      </c>
    </row>
    <row r="3250" spans="1:21" hidden="1" x14ac:dyDescent="0.25">
      <c r="A3250" s="8" t="s">
        <v>5018</v>
      </c>
      <c r="B3250" s="2" t="s">
        <v>3664</v>
      </c>
      <c r="C3250" s="2" t="s">
        <v>243</v>
      </c>
      <c r="D3250" s="2" t="s">
        <v>241</v>
      </c>
      <c r="E3250" s="2" t="s">
        <v>187</v>
      </c>
      <c r="F3250" s="8" t="s">
        <v>24</v>
      </c>
      <c r="G3250" s="8">
        <v>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5">
        <v>411020030</v>
      </c>
    </row>
    <row r="3251" spans="1:21" hidden="1" x14ac:dyDescent="0.25">
      <c r="A3251" s="8" t="s">
        <v>5018</v>
      </c>
      <c r="B3251" s="2" t="s">
        <v>3665</v>
      </c>
      <c r="C3251" s="2" t="s">
        <v>243</v>
      </c>
      <c r="D3251" s="2" t="s">
        <v>241</v>
      </c>
      <c r="E3251" s="2" t="s">
        <v>187</v>
      </c>
      <c r="F3251" s="8" t="s">
        <v>24</v>
      </c>
      <c r="G3251" s="8">
        <v>0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0</v>
      </c>
      <c r="O3251" s="8">
        <v>0</v>
      </c>
      <c r="P3251" s="8">
        <v>1</v>
      </c>
      <c r="Q3251" s="8">
        <v>0</v>
      </c>
      <c r="R3251" s="8">
        <v>0</v>
      </c>
      <c r="S3251" s="8">
        <v>0</v>
      </c>
      <c r="T3251" s="8">
        <v>0</v>
      </c>
      <c r="U3251" s="5">
        <v>411020048</v>
      </c>
    </row>
    <row r="3252" spans="1:21" hidden="1" x14ac:dyDescent="0.25">
      <c r="A3252" s="8" t="s">
        <v>5018</v>
      </c>
      <c r="B3252" s="2" t="s">
        <v>3666</v>
      </c>
      <c r="C3252" s="2" t="s">
        <v>243</v>
      </c>
      <c r="D3252" s="2" t="s">
        <v>241</v>
      </c>
      <c r="E3252" s="2" t="s">
        <v>187</v>
      </c>
      <c r="F3252" s="8" t="s">
        <v>24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5">
        <v>411020056</v>
      </c>
    </row>
    <row r="3253" spans="1:21" hidden="1" x14ac:dyDescent="0.25">
      <c r="A3253" s="8" t="s">
        <v>5018</v>
      </c>
      <c r="B3253" s="2" t="s">
        <v>3667</v>
      </c>
      <c r="C3253" s="2" t="s">
        <v>245</v>
      </c>
      <c r="D3253" s="2" t="s">
        <v>244</v>
      </c>
      <c r="E3253" s="2" t="s">
        <v>187</v>
      </c>
      <c r="F3253" s="8" t="s">
        <v>36</v>
      </c>
      <c r="G3253" s="8">
        <v>0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1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8">
        <v>0</v>
      </c>
      <c r="T3253" s="8">
        <v>0</v>
      </c>
      <c r="U3253" s="5">
        <v>412010011</v>
      </c>
    </row>
    <row r="3254" spans="1:21" hidden="1" x14ac:dyDescent="0.25">
      <c r="A3254" s="8" t="s">
        <v>5018</v>
      </c>
      <c r="B3254" s="2" t="s">
        <v>3668</v>
      </c>
      <c r="C3254" s="2" t="s">
        <v>245</v>
      </c>
      <c r="D3254" s="2" t="s">
        <v>244</v>
      </c>
      <c r="E3254" s="2" t="s">
        <v>187</v>
      </c>
      <c r="F3254" s="8" t="s">
        <v>36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1</v>
      </c>
      <c r="N3254" s="8">
        <v>0</v>
      </c>
      <c r="O3254" s="8">
        <v>0</v>
      </c>
      <c r="P3254" s="8">
        <v>1</v>
      </c>
      <c r="Q3254" s="8">
        <v>0</v>
      </c>
      <c r="R3254" s="8">
        <v>0</v>
      </c>
      <c r="S3254" s="8">
        <v>0</v>
      </c>
      <c r="T3254" s="8">
        <v>0</v>
      </c>
      <c r="U3254" s="5">
        <v>412010020</v>
      </c>
    </row>
    <row r="3255" spans="1:21" hidden="1" x14ac:dyDescent="0.25">
      <c r="A3255" s="8" t="s">
        <v>5018</v>
      </c>
      <c r="B3255" s="2" t="s">
        <v>3669</v>
      </c>
      <c r="C3255" s="2" t="s">
        <v>245</v>
      </c>
      <c r="D3255" s="2" t="s">
        <v>244</v>
      </c>
      <c r="E3255" s="2" t="s">
        <v>187</v>
      </c>
      <c r="F3255" s="8" t="s">
        <v>36</v>
      </c>
      <c r="G3255" s="8">
        <v>0</v>
      </c>
      <c r="H3255" s="8">
        <v>1</v>
      </c>
      <c r="I3255" s="8">
        <v>1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1</v>
      </c>
      <c r="Q3255" s="8">
        <v>0</v>
      </c>
      <c r="R3255" s="8">
        <v>0</v>
      </c>
      <c r="S3255" s="8">
        <v>0</v>
      </c>
      <c r="T3255" s="8">
        <v>0</v>
      </c>
      <c r="U3255" s="5">
        <v>412010038</v>
      </c>
    </row>
    <row r="3256" spans="1:21" hidden="1" x14ac:dyDescent="0.25">
      <c r="A3256" s="8" t="s">
        <v>5018</v>
      </c>
      <c r="B3256" s="2" t="s">
        <v>3670</v>
      </c>
      <c r="C3256" s="2" t="s">
        <v>245</v>
      </c>
      <c r="D3256" s="2" t="s">
        <v>244</v>
      </c>
      <c r="E3256" s="2" t="s">
        <v>187</v>
      </c>
      <c r="F3256" s="8" t="s">
        <v>36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0</v>
      </c>
      <c r="U3256" s="5">
        <v>412010046</v>
      </c>
    </row>
    <row r="3257" spans="1:21" hidden="1" x14ac:dyDescent="0.25">
      <c r="A3257" s="8" t="s">
        <v>5018</v>
      </c>
      <c r="B3257" s="2" t="s">
        <v>3671</v>
      </c>
      <c r="C3257" s="2" t="s">
        <v>245</v>
      </c>
      <c r="D3257" s="2" t="s">
        <v>244</v>
      </c>
      <c r="E3257" s="2" t="s">
        <v>187</v>
      </c>
      <c r="F3257" s="8" t="s">
        <v>24</v>
      </c>
      <c r="G3257" s="8">
        <v>1</v>
      </c>
      <c r="H3257" s="8">
        <v>1</v>
      </c>
      <c r="I3257" s="8">
        <v>0</v>
      </c>
      <c r="J3257" s="8">
        <v>0</v>
      </c>
      <c r="K3257" s="8">
        <v>1</v>
      </c>
      <c r="L3257" s="8">
        <v>1</v>
      </c>
      <c r="M3257" s="8">
        <v>0</v>
      </c>
      <c r="N3257" s="8">
        <v>1</v>
      </c>
      <c r="O3257" s="8">
        <v>0</v>
      </c>
      <c r="P3257" s="8">
        <v>1</v>
      </c>
      <c r="Q3257" s="8">
        <v>0</v>
      </c>
      <c r="R3257" s="8">
        <v>0</v>
      </c>
      <c r="S3257" s="8">
        <v>0</v>
      </c>
      <c r="T3257" s="8">
        <v>0</v>
      </c>
      <c r="U3257" s="5">
        <v>412010062</v>
      </c>
    </row>
    <row r="3258" spans="1:21" hidden="1" x14ac:dyDescent="0.25">
      <c r="A3258" s="8" t="s">
        <v>5018</v>
      </c>
      <c r="B3258" s="2" t="s">
        <v>3672</v>
      </c>
      <c r="C3258" s="2" t="s">
        <v>245</v>
      </c>
      <c r="D3258" s="2" t="s">
        <v>244</v>
      </c>
      <c r="E3258" s="2" t="s">
        <v>187</v>
      </c>
      <c r="F3258" s="8" t="s">
        <v>36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1</v>
      </c>
      <c r="Q3258" s="8">
        <v>0</v>
      </c>
      <c r="R3258" s="8">
        <v>0</v>
      </c>
      <c r="S3258" s="8">
        <v>0</v>
      </c>
      <c r="T3258" s="8">
        <v>0</v>
      </c>
      <c r="U3258" s="5">
        <v>412010070</v>
      </c>
    </row>
    <row r="3259" spans="1:21" hidden="1" x14ac:dyDescent="0.25">
      <c r="A3259" s="8" t="s">
        <v>5018</v>
      </c>
      <c r="B3259" s="2" t="s">
        <v>3673</v>
      </c>
      <c r="C3259" s="2" t="s">
        <v>245</v>
      </c>
      <c r="D3259" s="2" t="s">
        <v>244</v>
      </c>
      <c r="E3259" s="2" t="s">
        <v>187</v>
      </c>
      <c r="F3259" s="8" t="s">
        <v>36</v>
      </c>
      <c r="G3259" s="8">
        <v>0</v>
      </c>
      <c r="H3259" s="8">
        <v>1</v>
      </c>
      <c r="I3259" s="8">
        <v>0</v>
      </c>
      <c r="J3259" s="8">
        <v>0</v>
      </c>
      <c r="K3259" s="8">
        <v>0</v>
      </c>
      <c r="L3259" s="8">
        <v>0</v>
      </c>
      <c r="M3259" s="8">
        <v>1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5">
        <v>412010089</v>
      </c>
    </row>
    <row r="3260" spans="1:21" hidden="1" x14ac:dyDescent="0.25">
      <c r="A3260" s="8" t="s">
        <v>5018</v>
      </c>
      <c r="B3260" s="2" t="s">
        <v>3674</v>
      </c>
      <c r="C3260" s="2" t="s">
        <v>245</v>
      </c>
      <c r="D3260" s="2" t="s">
        <v>244</v>
      </c>
      <c r="E3260" s="2" t="s">
        <v>187</v>
      </c>
      <c r="F3260" s="8" t="s">
        <v>36</v>
      </c>
      <c r="G3260" s="8">
        <v>0</v>
      </c>
      <c r="H3260" s="8">
        <v>1</v>
      </c>
      <c r="I3260" s="8">
        <v>0</v>
      </c>
      <c r="J3260" s="8">
        <v>0</v>
      </c>
      <c r="K3260" s="8">
        <v>0</v>
      </c>
      <c r="L3260" s="8">
        <v>0</v>
      </c>
      <c r="M3260" s="8">
        <v>1</v>
      </c>
      <c r="N3260" s="8">
        <v>0</v>
      </c>
      <c r="O3260" s="8">
        <v>0</v>
      </c>
      <c r="P3260" s="8">
        <v>1</v>
      </c>
      <c r="Q3260" s="8">
        <v>0</v>
      </c>
      <c r="R3260" s="8">
        <v>0</v>
      </c>
      <c r="S3260" s="8">
        <v>0</v>
      </c>
      <c r="T3260" s="8">
        <v>0</v>
      </c>
      <c r="U3260" s="5">
        <v>412010097</v>
      </c>
    </row>
    <row r="3261" spans="1:21" hidden="1" x14ac:dyDescent="0.25">
      <c r="A3261" s="8" t="s">
        <v>5018</v>
      </c>
      <c r="B3261" s="2" t="s">
        <v>3675</v>
      </c>
      <c r="C3261" s="2" t="s">
        <v>245</v>
      </c>
      <c r="D3261" s="2" t="s">
        <v>244</v>
      </c>
      <c r="E3261" s="2" t="s">
        <v>187</v>
      </c>
      <c r="F3261" s="8" t="s">
        <v>36</v>
      </c>
      <c r="G3261" s="8">
        <v>0</v>
      </c>
      <c r="H3261" s="8">
        <v>1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0</v>
      </c>
      <c r="P3261" s="8">
        <v>1</v>
      </c>
      <c r="Q3261" s="8">
        <v>0</v>
      </c>
      <c r="R3261" s="8">
        <v>0</v>
      </c>
      <c r="S3261" s="8">
        <v>0</v>
      </c>
      <c r="T3261" s="8">
        <v>0</v>
      </c>
      <c r="U3261" s="5">
        <v>412010100</v>
      </c>
    </row>
    <row r="3262" spans="1:21" hidden="1" x14ac:dyDescent="0.25">
      <c r="A3262" s="8" t="s">
        <v>5018</v>
      </c>
      <c r="B3262" s="2" t="s">
        <v>3676</v>
      </c>
      <c r="C3262" s="2" t="s">
        <v>245</v>
      </c>
      <c r="D3262" s="2" t="s">
        <v>244</v>
      </c>
      <c r="E3262" s="2" t="s">
        <v>187</v>
      </c>
      <c r="F3262" s="8" t="s">
        <v>24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5">
        <v>412010119</v>
      </c>
    </row>
    <row r="3263" spans="1:21" hidden="1" x14ac:dyDescent="0.25">
      <c r="A3263" s="8" t="s">
        <v>5018</v>
      </c>
      <c r="B3263" s="2" t="s">
        <v>3677</v>
      </c>
      <c r="C3263" s="2" t="s">
        <v>245</v>
      </c>
      <c r="D3263" s="2" t="s">
        <v>244</v>
      </c>
      <c r="E3263" s="2" t="s">
        <v>187</v>
      </c>
      <c r="F3263" s="8" t="s">
        <v>36</v>
      </c>
      <c r="G3263" s="8">
        <v>0</v>
      </c>
      <c r="H3263" s="8">
        <v>1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1</v>
      </c>
      <c r="O3263" s="8">
        <v>0</v>
      </c>
      <c r="P3263" s="8">
        <v>1</v>
      </c>
      <c r="Q3263" s="8">
        <v>0</v>
      </c>
      <c r="R3263" s="8">
        <v>0</v>
      </c>
      <c r="S3263" s="8">
        <v>0</v>
      </c>
      <c r="T3263" s="8">
        <v>0</v>
      </c>
      <c r="U3263" s="5">
        <v>412010127</v>
      </c>
    </row>
    <row r="3264" spans="1:21" hidden="1" x14ac:dyDescent="0.25">
      <c r="A3264" s="8" t="s">
        <v>5018</v>
      </c>
      <c r="B3264" s="2" t="s">
        <v>3678</v>
      </c>
      <c r="C3264" s="2" t="s">
        <v>245</v>
      </c>
      <c r="D3264" s="2" t="s">
        <v>244</v>
      </c>
      <c r="E3264" s="2" t="s">
        <v>187</v>
      </c>
      <c r="F3264" s="8" t="s">
        <v>36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1</v>
      </c>
      <c r="N3264" s="8">
        <v>0</v>
      </c>
      <c r="O3264" s="8">
        <v>0</v>
      </c>
      <c r="P3264" s="8">
        <v>1</v>
      </c>
      <c r="Q3264" s="8">
        <v>0</v>
      </c>
      <c r="R3264" s="8">
        <v>0</v>
      </c>
      <c r="S3264" s="8">
        <v>0</v>
      </c>
      <c r="T3264" s="8">
        <v>0</v>
      </c>
      <c r="U3264" s="5">
        <v>412010135</v>
      </c>
    </row>
    <row r="3265" spans="1:21" hidden="1" x14ac:dyDescent="0.25">
      <c r="A3265" s="8" t="s">
        <v>5018</v>
      </c>
      <c r="B3265" s="2" t="s">
        <v>3679</v>
      </c>
      <c r="C3265" s="2" t="s">
        <v>245</v>
      </c>
      <c r="D3265" s="2" t="s">
        <v>244</v>
      </c>
      <c r="E3265" s="2" t="s">
        <v>187</v>
      </c>
      <c r="F3265" s="8" t="s">
        <v>36</v>
      </c>
      <c r="G3265" s="8">
        <v>0</v>
      </c>
      <c r="H3265" s="8">
        <v>1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1</v>
      </c>
      <c r="Q3265" s="8">
        <v>0</v>
      </c>
      <c r="R3265" s="8">
        <v>0</v>
      </c>
      <c r="S3265" s="8">
        <v>0</v>
      </c>
      <c r="T3265" s="8">
        <v>0</v>
      </c>
      <c r="U3265" s="5">
        <v>412010143</v>
      </c>
    </row>
    <row r="3266" spans="1:21" hidden="1" x14ac:dyDescent="0.25">
      <c r="A3266" s="8" t="s">
        <v>5018</v>
      </c>
      <c r="B3266" s="2" t="s">
        <v>3680</v>
      </c>
      <c r="C3266" s="2" t="s">
        <v>246</v>
      </c>
      <c r="D3266" s="2" t="s">
        <v>244</v>
      </c>
      <c r="E3266" s="2" t="s">
        <v>187</v>
      </c>
      <c r="F3266" s="8" t="s">
        <v>36</v>
      </c>
      <c r="G3266" s="8">
        <v>0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5">
        <v>412020017</v>
      </c>
    </row>
    <row r="3267" spans="1:21" hidden="1" x14ac:dyDescent="0.25">
      <c r="A3267" s="8" t="s">
        <v>5018</v>
      </c>
      <c r="B3267" s="2" t="s">
        <v>3681</v>
      </c>
      <c r="C3267" s="2" t="s">
        <v>246</v>
      </c>
      <c r="D3267" s="2" t="s">
        <v>244</v>
      </c>
      <c r="E3267" s="2" t="s">
        <v>187</v>
      </c>
      <c r="F3267" s="8" t="s">
        <v>36</v>
      </c>
      <c r="G3267" s="8">
        <v>0</v>
      </c>
      <c r="H3267" s="8">
        <v>1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1</v>
      </c>
      <c r="Q3267" s="8">
        <v>0</v>
      </c>
      <c r="R3267" s="8">
        <v>0</v>
      </c>
      <c r="S3267" s="8">
        <v>0</v>
      </c>
      <c r="T3267" s="8">
        <v>0</v>
      </c>
      <c r="U3267" s="5">
        <v>412020025</v>
      </c>
    </row>
    <row r="3268" spans="1:21" hidden="1" x14ac:dyDescent="0.25">
      <c r="A3268" s="8" t="s">
        <v>5018</v>
      </c>
      <c r="B3268" s="2" t="s">
        <v>3682</v>
      </c>
      <c r="C3268" s="2" t="s">
        <v>246</v>
      </c>
      <c r="D3268" s="2" t="s">
        <v>244</v>
      </c>
      <c r="E3268" s="2" t="s">
        <v>187</v>
      </c>
      <c r="F3268" s="8" t="s">
        <v>36</v>
      </c>
      <c r="G3268" s="8">
        <v>0</v>
      </c>
      <c r="H3268" s="8">
        <v>1</v>
      </c>
      <c r="I3268" s="8">
        <v>0</v>
      </c>
      <c r="J3268" s="8">
        <v>0</v>
      </c>
      <c r="K3268" s="8">
        <v>0</v>
      </c>
      <c r="L3268" s="8">
        <v>0</v>
      </c>
      <c r="M3268" s="8">
        <v>1</v>
      </c>
      <c r="N3268" s="8">
        <v>0</v>
      </c>
      <c r="O3268" s="8">
        <v>0</v>
      </c>
      <c r="P3268" s="8">
        <v>1</v>
      </c>
      <c r="Q3268" s="8">
        <v>0</v>
      </c>
      <c r="R3268" s="8">
        <v>0</v>
      </c>
      <c r="S3268" s="8">
        <v>0</v>
      </c>
      <c r="T3268" s="8">
        <v>0</v>
      </c>
      <c r="U3268" s="5">
        <v>412020033</v>
      </c>
    </row>
    <row r="3269" spans="1:21" hidden="1" x14ac:dyDescent="0.25">
      <c r="A3269" s="8" t="s">
        <v>5018</v>
      </c>
      <c r="B3269" s="2" t="s">
        <v>3683</v>
      </c>
      <c r="C3269" s="2" t="s">
        <v>246</v>
      </c>
      <c r="D3269" s="2" t="s">
        <v>244</v>
      </c>
      <c r="E3269" s="2" t="s">
        <v>187</v>
      </c>
      <c r="F3269" s="8" t="s">
        <v>36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0</v>
      </c>
      <c r="M3269" s="8">
        <v>1</v>
      </c>
      <c r="N3269" s="8">
        <v>0</v>
      </c>
      <c r="O3269" s="8">
        <v>0</v>
      </c>
      <c r="P3269" s="8">
        <v>1</v>
      </c>
      <c r="Q3269" s="8">
        <v>0</v>
      </c>
      <c r="R3269" s="8">
        <v>0</v>
      </c>
      <c r="S3269" s="8">
        <v>0</v>
      </c>
      <c r="T3269" s="8">
        <v>0</v>
      </c>
      <c r="U3269" s="5">
        <v>412020050</v>
      </c>
    </row>
    <row r="3270" spans="1:21" hidden="1" x14ac:dyDescent="0.25">
      <c r="A3270" s="8" t="s">
        <v>5018</v>
      </c>
      <c r="B3270" s="2" t="s">
        <v>3684</v>
      </c>
      <c r="C3270" s="2" t="s">
        <v>246</v>
      </c>
      <c r="D3270" s="2" t="s">
        <v>244</v>
      </c>
      <c r="E3270" s="2" t="s">
        <v>187</v>
      </c>
      <c r="F3270" s="8" t="s">
        <v>24</v>
      </c>
      <c r="G3270" s="8">
        <v>0</v>
      </c>
      <c r="H3270" s="8">
        <v>1</v>
      </c>
      <c r="I3270" s="8">
        <v>0</v>
      </c>
      <c r="J3270" s="8">
        <v>0</v>
      </c>
      <c r="K3270" s="8">
        <v>0</v>
      </c>
      <c r="L3270" s="8">
        <v>0</v>
      </c>
      <c r="M3270" s="8">
        <v>1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5">
        <v>412020068</v>
      </c>
    </row>
    <row r="3271" spans="1:21" hidden="1" x14ac:dyDescent="0.25">
      <c r="A3271" s="8" t="s">
        <v>5018</v>
      </c>
      <c r="B3271" s="2" t="s">
        <v>3685</v>
      </c>
      <c r="C3271" s="2" t="s">
        <v>246</v>
      </c>
      <c r="D3271" s="2" t="s">
        <v>244</v>
      </c>
      <c r="E3271" s="2" t="s">
        <v>187</v>
      </c>
      <c r="F3271" s="8" t="s">
        <v>36</v>
      </c>
      <c r="G3271" s="8">
        <v>0</v>
      </c>
      <c r="H3271" s="8">
        <v>1</v>
      </c>
      <c r="I3271" s="8">
        <v>0</v>
      </c>
      <c r="J3271" s="8">
        <v>0</v>
      </c>
      <c r="K3271" s="8">
        <v>0</v>
      </c>
      <c r="L3271" s="8">
        <v>0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5">
        <v>412020076</v>
      </c>
    </row>
    <row r="3272" spans="1:21" hidden="1" x14ac:dyDescent="0.25">
      <c r="A3272" s="8" t="s">
        <v>5018</v>
      </c>
      <c r="B3272" s="2" t="s">
        <v>3686</v>
      </c>
      <c r="C3272" s="2" t="s">
        <v>246</v>
      </c>
      <c r="D3272" s="2" t="s">
        <v>244</v>
      </c>
      <c r="E3272" s="2" t="s">
        <v>187</v>
      </c>
      <c r="F3272" s="8" t="s">
        <v>36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5">
        <v>412020084</v>
      </c>
    </row>
    <row r="3273" spans="1:21" hidden="1" x14ac:dyDescent="0.25">
      <c r="A3273" s="8" t="s">
        <v>5018</v>
      </c>
      <c r="B3273" s="2" t="s">
        <v>3687</v>
      </c>
      <c r="C3273" s="2" t="s">
        <v>247</v>
      </c>
      <c r="D3273" s="2" t="s">
        <v>244</v>
      </c>
      <c r="E3273" s="2" t="s">
        <v>187</v>
      </c>
      <c r="F3273" s="8" t="s">
        <v>24</v>
      </c>
      <c r="G3273" s="8">
        <v>0</v>
      </c>
      <c r="H3273" s="8">
        <v>1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0</v>
      </c>
      <c r="P3273" s="8">
        <v>1</v>
      </c>
      <c r="Q3273" s="8">
        <v>0</v>
      </c>
      <c r="R3273" s="8">
        <v>0</v>
      </c>
      <c r="S3273" s="8">
        <v>0</v>
      </c>
      <c r="T3273" s="8">
        <v>0</v>
      </c>
      <c r="U3273" s="5">
        <v>412030012</v>
      </c>
    </row>
    <row r="3274" spans="1:21" hidden="1" x14ac:dyDescent="0.25">
      <c r="A3274" s="8" t="s">
        <v>5018</v>
      </c>
      <c r="B3274" s="2" t="s">
        <v>3688</v>
      </c>
      <c r="C3274" s="2" t="s">
        <v>247</v>
      </c>
      <c r="D3274" s="2" t="s">
        <v>244</v>
      </c>
      <c r="E3274" s="2" t="s">
        <v>187</v>
      </c>
      <c r="F3274" s="8" t="s">
        <v>24</v>
      </c>
      <c r="G3274" s="8">
        <v>0</v>
      </c>
      <c r="H3274" s="8">
        <v>1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1</v>
      </c>
      <c r="Q3274" s="8">
        <v>0</v>
      </c>
      <c r="R3274" s="8">
        <v>0</v>
      </c>
      <c r="S3274" s="8">
        <v>0</v>
      </c>
      <c r="T3274" s="8">
        <v>0</v>
      </c>
      <c r="U3274" s="5">
        <v>412030047</v>
      </c>
    </row>
    <row r="3275" spans="1:21" hidden="1" x14ac:dyDescent="0.25">
      <c r="A3275" s="8" t="s">
        <v>5018</v>
      </c>
      <c r="B3275" s="2" t="s">
        <v>3689</v>
      </c>
      <c r="C3275" s="2" t="s">
        <v>247</v>
      </c>
      <c r="D3275" s="2" t="s">
        <v>244</v>
      </c>
      <c r="E3275" s="2" t="s">
        <v>187</v>
      </c>
      <c r="F3275" s="8" t="s">
        <v>36</v>
      </c>
      <c r="G3275" s="8">
        <v>0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5">
        <v>412030055</v>
      </c>
    </row>
    <row r="3276" spans="1:21" hidden="1" x14ac:dyDescent="0.25">
      <c r="A3276" s="8" t="s">
        <v>5018</v>
      </c>
      <c r="B3276" s="2" t="s">
        <v>3690</v>
      </c>
      <c r="C3276" s="2" t="s">
        <v>247</v>
      </c>
      <c r="D3276" s="2" t="s">
        <v>244</v>
      </c>
      <c r="E3276" s="2" t="s">
        <v>187</v>
      </c>
      <c r="F3276" s="8" t="s">
        <v>24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0</v>
      </c>
      <c r="U3276" s="5">
        <v>412030063</v>
      </c>
    </row>
    <row r="3277" spans="1:21" hidden="1" x14ac:dyDescent="0.25">
      <c r="A3277" s="8" t="s">
        <v>5018</v>
      </c>
      <c r="B3277" s="2" t="s">
        <v>3691</v>
      </c>
      <c r="C3277" s="2" t="s">
        <v>247</v>
      </c>
      <c r="D3277" s="2" t="s">
        <v>244</v>
      </c>
      <c r="E3277" s="2" t="s">
        <v>187</v>
      </c>
      <c r="F3277" s="8" t="s">
        <v>24</v>
      </c>
      <c r="G3277" s="8">
        <v>0</v>
      </c>
      <c r="H3277" s="8">
        <v>1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1</v>
      </c>
      <c r="P3277" s="8">
        <v>1</v>
      </c>
      <c r="Q3277" s="8">
        <v>0</v>
      </c>
      <c r="R3277" s="8">
        <v>0</v>
      </c>
      <c r="S3277" s="8">
        <v>0</v>
      </c>
      <c r="T3277" s="8">
        <v>0</v>
      </c>
      <c r="U3277" s="5">
        <v>412030071</v>
      </c>
    </row>
    <row r="3278" spans="1:21" hidden="1" x14ac:dyDescent="0.25">
      <c r="A3278" s="8" t="s">
        <v>5018</v>
      </c>
      <c r="B3278" s="2" t="s">
        <v>3692</v>
      </c>
      <c r="C3278" s="2" t="s">
        <v>247</v>
      </c>
      <c r="D3278" s="2" t="s">
        <v>244</v>
      </c>
      <c r="E3278" s="2" t="s">
        <v>187</v>
      </c>
      <c r="F3278" s="8" t="s">
        <v>24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5">
        <v>412030080</v>
      </c>
    </row>
    <row r="3279" spans="1:21" hidden="1" x14ac:dyDescent="0.25">
      <c r="A3279" s="8" t="s">
        <v>5018</v>
      </c>
      <c r="B3279" s="2" t="s">
        <v>3693</v>
      </c>
      <c r="C3279" s="2" t="s">
        <v>247</v>
      </c>
      <c r="D3279" s="2" t="s">
        <v>244</v>
      </c>
      <c r="E3279" s="2" t="s">
        <v>187</v>
      </c>
      <c r="F3279" s="8" t="s">
        <v>24</v>
      </c>
      <c r="G3279" s="8">
        <v>0</v>
      </c>
      <c r="H3279" s="8">
        <v>1</v>
      </c>
      <c r="I3279" s="8">
        <v>1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>
        <v>1</v>
      </c>
      <c r="Q3279" s="8">
        <v>0</v>
      </c>
      <c r="R3279" s="8">
        <v>0</v>
      </c>
      <c r="S3279" s="8">
        <v>0</v>
      </c>
      <c r="T3279" s="8">
        <v>0</v>
      </c>
      <c r="U3279" s="5">
        <v>412030098</v>
      </c>
    </row>
    <row r="3280" spans="1:21" hidden="1" x14ac:dyDescent="0.25">
      <c r="A3280" s="8" t="s">
        <v>5018</v>
      </c>
      <c r="B3280" s="2" t="s">
        <v>3694</v>
      </c>
      <c r="C3280" s="2" t="s">
        <v>247</v>
      </c>
      <c r="D3280" s="2" t="s">
        <v>244</v>
      </c>
      <c r="E3280" s="2" t="s">
        <v>187</v>
      </c>
      <c r="F3280" s="8" t="s">
        <v>24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5">
        <v>412030101</v>
      </c>
    </row>
    <row r="3281" spans="1:21" hidden="1" x14ac:dyDescent="0.25">
      <c r="A3281" s="8" t="s">
        <v>5018</v>
      </c>
      <c r="B3281" s="2" t="s">
        <v>3695</v>
      </c>
      <c r="C3281" s="2" t="s">
        <v>247</v>
      </c>
      <c r="D3281" s="2" t="s">
        <v>244</v>
      </c>
      <c r="E3281" s="2" t="s">
        <v>187</v>
      </c>
      <c r="F3281" s="8" t="s">
        <v>24</v>
      </c>
      <c r="G3281" s="8">
        <v>0</v>
      </c>
      <c r="H3281" s="8">
        <v>1</v>
      </c>
      <c r="I3281" s="8">
        <v>0</v>
      </c>
      <c r="J3281" s="8">
        <v>0</v>
      </c>
      <c r="K3281" s="8">
        <v>0</v>
      </c>
      <c r="L3281" s="8">
        <v>0</v>
      </c>
      <c r="M3281" s="8">
        <v>1</v>
      </c>
      <c r="N3281" s="8">
        <v>0</v>
      </c>
      <c r="O3281" s="8">
        <v>0</v>
      </c>
      <c r="P3281" s="8">
        <v>1</v>
      </c>
      <c r="Q3281" s="8">
        <v>0</v>
      </c>
      <c r="R3281" s="8">
        <v>0</v>
      </c>
      <c r="S3281" s="8">
        <v>0</v>
      </c>
      <c r="T3281" s="8">
        <v>0</v>
      </c>
      <c r="U3281" s="5">
        <v>412030110</v>
      </c>
    </row>
    <row r="3282" spans="1:21" hidden="1" x14ac:dyDescent="0.25">
      <c r="A3282" s="8" t="s">
        <v>5018</v>
      </c>
      <c r="B3282" s="2" t="s">
        <v>3696</v>
      </c>
      <c r="C3282" s="2" t="s">
        <v>247</v>
      </c>
      <c r="D3282" s="2" t="s">
        <v>244</v>
      </c>
      <c r="E3282" s="2" t="s">
        <v>187</v>
      </c>
      <c r="F3282" s="8" t="s">
        <v>24</v>
      </c>
      <c r="G3282" s="8">
        <v>1</v>
      </c>
      <c r="H3282" s="8">
        <v>1</v>
      </c>
      <c r="I3282" s="8">
        <v>0</v>
      </c>
      <c r="J3282" s="8">
        <v>0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0</v>
      </c>
      <c r="R3282" s="8">
        <v>0</v>
      </c>
      <c r="S3282" s="8">
        <v>0</v>
      </c>
      <c r="T3282" s="8">
        <v>0</v>
      </c>
      <c r="U3282" s="5">
        <v>412030128</v>
      </c>
    </row>
    <row r="3283" spans="1:21" hidden="1" x14ac:dyDescent="0.25">
      <c r="A3283" s="8" t="s">
        <v>5018</v>
      </c>
      <c r="B3283" s="2" t="s">
        <v>3697</v>
      </c>
      <c r="C3283" s="2" t="s">
        <v>248</v>
      </c>
      <c r="D3283" s="2" t="s">
        <v>244</v>
      </c>
      <c r="E3283" s="2" t="s">
        <v>187</v>
      </c>
      <c r="F3283" s="8" t="s">
        <v>24</v>
      </c>
      <c r="G3283" s="8">
        <v>0</v>
      </c>
      <c r="H3283" s="8">
        <v>1</v>
      </c>
      <c r="I3283" s="8">
        <v>1</v>
      </c>
      <c r="J3283" s="8">
        <v>0</v>
      </c>
      <c r="K3283" s="8">
        <v>0</v>
      </c>
      <c r="L3283" s="8">
        <v>0</v>
      </c>
      <c r="M3283" s="8">
        <v>1</v>
      </c>
      <c r="N3283" s="8">
        <v>0</v>
      </c>
      <c r="O3283" s="8">
        <v>0</v>
      </c>
      <c r="P3283" s="8">
        <v>1</v>
      </c>
      <c r="Q3283" s="8">
        <v>0</v>
      </c>
      <c r="R3283" s="8">
        <v>0</v>
      </c>
      <c r="S3283" s="8">
        <v>0</v>
      </c>
      <c r="T3283" s="8">
        <v>0</v>
      </c>
      <c r="U3283" s="5">
        <v>412040018</v>
      </c>
    </row>
    <row r="3284" spans="1:21" hidden="1" x14ac:dyDescent="0.25">
      <c r="A3284" s="8" t="s">
        <v>5018</v>
      </c>
      <c r="B3284" s="2" t="s">
        <v>3698</v>
      </c>
      <c r="C3284" s="2" t="s">
        <v>248</v>
      </c>
      <c r="D3284" s="2" t="s">
        <v>244</v>
      </c>
      <c r="E3284" s="2" t="s">
        <v>187</v>
      </c>
      <c r="F3284" s="8" t="s">
        <v>36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0</v>
      </c>
      <c r="U3284" s="5">
        <v>412040026</v>
      </c>
    </row>
    <row r="3285" spans="1:21" hidden="1" x14ac:dyDescent="0.25">
      <c r="A3285" s="8" t="s">
        <v>5018</v>
      </c>
      <c r="B3285" s="2" t="s">
        <v>3699</v>
      </c>
      <c r="C3285" s="2" t="s">
        <v>248</v>
      </c>
      <c r="D3285" s="2" t="s">
        <v>244</v>
      </c>
      <c r="E3285" s="2" t="s">
        <v>187</v>
      </c>
      <c r="F3285" s="8" t="s">
        <v>36</v>
      </c>
      <c r="G3285" s="8">
        <v>0</v>
      </c>
      <c r="H3285" s="8">
        <v>1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0</v>
      </c>
      <c r="O3285" s="8">
        <v>0</v>
      </c>
      <c r="P3285" s="8">
        <v>1</v>
      </c>
      <c r="Q3285" s="8">
        <v>0</v>
      </c>
      <c r="R3285" s="8">
        <v>0</v>
      </c>
      <c r="S3285" s="8">
        <v>0</v>
      </c>
      <c r="T3285" s="8">
        <v>0</v>
      </c>
      <c r="U3285" s="5">
        <v>412040034</v>
      </c>
    </row>
    <row r="3286" spans="1:21" hidden="1" x14ac:dyDescent="0.25">
      <c r="A3286" s="8" t="s">
        <v>5018</v>
      </c>
      <c r="B3286" s="2" t="s">
        <v>3700</v>
      </c>
      <c r="C3286" s="2" t="s">
        <v>248</v>
      </c>
      <c r="D3286" s="2" t="s">
        <v>244</v>
      </c>
      <c r="E3286" s="2" t="s">
        <v>187</v>
      </c>
      <c r="F3286" s="8" t="s">
        <v>36</v>
      </c>
      <c r="G3286" s="8">
        <v>0</v>
      </c>
      <c r="H3286" s="8">
        <v>1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0</v>
      </c>
      <c r="U3286" s="5">
        <v>412040042</v>
      </c>
    </row>
    <row r="3287" spans="1:21" hidden="1" x14ac:dyDescent="0.25">
      <c r="A3287" s="8" t="s">
        <v>5018</v>
      </c>
      <c r="B3287" s="2" t="s">
        <v>3701</v>
      </c>
      <c r="C3287" s="2" t="s">
        <v>248</v>
      </c>
      <c r="D3287" s="2" t="s">
        <v>244</v>
      </c>
      <c r="E3287" s="2" t="s">
        <v>187</v>
      </c>
      <c r="F3287" s="8" t="s">
        <v>36</v>
      </c>
      <c r="G3287" s="8">
        <v>0</v>
      </c>
      <c r="H3287" s="8">
        <v>1</v>
      </c>
      <c r="I3287" s="8">
        <v>0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1</v>
      </c>
      <c r="Q3287" s="8">
        <v>0</v>
      </c>
      <c r="R3287" s="8">
        <v>0</v>
      </c>
      <c r="S3287" s="8">
        <v>0</v>
      </c>
      <c r="T3287" s="8">
        <v>0</v>
      </c>
      <c r="U3287" s="5">
        <v>412040050</v>
      </c>
    </row>
    <row r="3288" spans="1:21" hidden="1" x14ac:dyDescent="0.25">
      <c r="A3288" s="8" t="s">
        <v>5018</v>
      </c>
      <c r="B3288" s="2" t="s">
        <v>3702</v>
      </c>
      <c r="C3288" s="2" t="s">
        <v>248</v>
      </c>
      <c r="D3288" s="2" t="s">
        <v>244</v>
      </c>
      <c r="E3288" s="2" t="s">
        <v>187</v>
      </c>
      <c r="F3288" s="8" t="s">
        <v>24</v>
      </c>
      <c r="G3288" s="8">
        <v>0</v>
      </c>
      <c r="H3288" s="8">
        <v>1</v>
      </c>
      <c r="I3288" s="8">
        <v>0</v>
      </c>
      <c r="J3288" s="8">
        <v>0</v>
      </c>
      <c r="K3288" s="8">
        <v>0</v>
      </c>
      <c r="L3288" s="8">
        <v>0</v>
      </c>
      <c r="M3288" s="8">
        <v>1</v>
      </c>
      <c r="N3288" s="8">
        <v>0</v>
      </c>
      <c r="O3288" s="8">
        <v>0</v>
      </c>
      <c r="P3288" s="8">
        <v>1</v>
      </c>
      <c r="Q3288" s="8">
        <v>0</v>
      </c>
      <c r="R3288" s="8">
        <v>0</v>
      </c>
      <c r="S3288" s="8">
        <v>0</v>
      </c>
      <c r="T3288" s="8">
        <v>0</v>
      </c>
      <c r="U3288" s="5">
        <v>412040069</v>
      </c>
    </row>
    <row r="3289" spans="1:21" hidden="1" x14ac:dyDescent="0.25">
      <c r="A3289" s="8" t="s">
        <v>5018</v>
      </c>
      <c r="B3289" s="2" t="s">
        <v>3703</v>
      </c>
      <c r="C3289" s="2" t="s">
        <v>248</v>
      </c>
      <c r="D3289" s="2" t="s">
        <v>244</v>
      </c>
      <c r="E3289" s="2" t="s">
        <v>187</v>
      </c>
      <c r="F3289" s="8" t="s">
        <v>24</v>
      </c>
      <c r="G3289" s="8">
        <v>0</v>
      </c>
      <c r="H3289" s="8">
        <v>1</v>
      </c>
      <c r="I3289" s="8">
        <v>1</v>
      </c>
      <c r="J3289" s="8">
        <v>0</v>
      </c>
      <c r="K3289" s="8">
        <v>0</v>
      </c>
      <c r="L3289" s="8">
        <v>0</v>
      </c>
      <c r="M3289" s="8">
        <v>1</v>
      </c>
      <c r="N3289" s="8">
        <v>0</v>
      </c>
      <c r="O3289" s="8">
        <v>0</v>
      </c>
      <c r="P3289" s="8">
        <v>1</v>
      </c>
      <c r="Q3289" s="8">
        <v>0</v>
      </c>
      <c r="R3289" s="8">
        <v>0</v>
      </c>
      <c r="S3289" s="8">
        <v>0</v>
      </c>
      <c r="T3289" s="8">
        <v>0</v>
      </c>
      <c r="U3289" s="5">
        <v>412040085</v>
      </c>
    </row>
    <row r="3290" spans="1:21" hidden="1" x14ac:dyDescent="0.25">
      <c r="A3290" s="8" t="s">
        <v>5018</v>
      </c>
      <c r="B3290" s="2" t="s">
        <v>3704</v>
      </c>
      <c r="C3290" s="2" t="s">
        <v>248</v>
      </c>
      <c r="D3290" s="2" t="s">
        <v>244</v>
      </c>
      <c r="E3290" s="2" t="s">
        <v>187</v>
      </c>
      <c r="F3290" s="8" t="s">
        <v>36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5">
        <v>412040107</v>
      </c>
    </row>
    <row r="3291" spans="1:21" hidden="1" x14ac:dyDescent="0.25">
      <c r="A3291" s="8" t="s">
        <v>5018</v>
      </c>
      <c r="B3291" s="2" t="s">
        <v>3705</v>
      </c>
      <c r="C3291" s="2" t="s">
        <v>248</v>
      </c>
      <c r="D3291" s="2" t="s">
        <v>244</v>
      </c>
      <c r="E3291" s="2" t="s">
        <v>187</v>
      </c>
      <c r="F3291" s="8" t="s">
        <v>36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1</v>
      </c>
      <c r="N3291" s="8">
        <v>0</v>
      </c>
      <c r="O3291" s="8">
        <v>0</v>
      </c>
      <c r="P3291" s="8">
        <v>1</v>
      </c>
      <c r="Q3291" s="8">
        <v>0</v>
      </c>
      <c r="R3291" s="8">
        <v>0</v>
      </c>
      <c r="S3291" s="8">
        <v>0</v>
      </c>
      <c r="T3291" s="8">
        <v>0</v>
      </c>
      <c r="U3291" s="5">
        <v>412040115</v>
      </c>
    </row>
    <row r="3292" spans="1:21" hidden="1" x14ac:dyDescent="0.25">
      <c r="A3292" s="8" t="s">
        <v>5018</v>
      </c>
      <c r="B3292" s="2" t="s">
        <v>3706</v>
      </c>
      <c r="C3292" s="2" t="s">
        <v>248</v>
      </c>
      <c r="D3292" s="2" t="s">
        <v>244</v>
      </c>
      <c r="E3292" s="2" t="s">
        <v>187</v>
      </c>
      <c r="F3292" s="8" t="s">
        <v>36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5">
        <v>412040123</v>
      </c>
    </row>
    <row r="3293" spans="1:21" hidden="1" x14ac:dyDescent="0.25">
      <c r="A3293" s="8" t="s">
        <v>5018</v>
      </c>
      <c r="B3293" s="2" t="s">
        <v>3707</v>
      </c>
      <c r="C3293" s="2" t="s">
        <v>248</v>
      </c>
      <c r="D3293" s="2" t="s">
        <v>244</v>
      </c>
      <c r="E3293" s="2" t="s">
        <v>187</v>
      </c>
      <c r="F3293" s="8" t="s">
        <v>36</v>
      </c>
      <c r="G3293" s="8">
        <v>0</v>
      </c>
      <c r="H3293" s="8">
        <v>1</v>
      </c>
      <c r="I3293" s="8">
        <v>0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5">
        <v>412040131</v>
      </c>
    </row>
    <row r="3294" spans="1:21" hidden="1" x14ac:dyDescent="0.25">
      <c r="A3294" s="8" t="s">
        <v>5018</v>
      </c>
      <c r="B3294" s="2" t="s">
        <v>3708</v>
      </c>
      <c r="C3294" s="2" t="s">
        <v>248</v>
      </c>
      <c r="D3294" s="2" t="s">
        <v>244</v>
      </c>
      <c r="E3294" s="2" t="s">
        <v>187</v>
      </c>
      <c r="F3294" s="8" t="s">
        <v>36</v>
      </c>
      <c r="G3294" s="8">
        <v>0</v>
      </c>
      <c r="H3294" s="8">
        <v>1</v>
      </c>
      <c r="I3294" s="8">
        <v>0</v>
      </c>
      <c r="J3294" s="8">
        <v>0</v>
      </c>
      <c r="K3294" s="8">
        <v>0</v>
      </c>
      <c r="L3294" s="8">
        <v>0</v>
      </c>
      <c r="M3294" s="8">
        <v>1</v>
      </c>
      <c r="N3294" s="8">
        <v>0</v>
      </c>
      <c r="O3294" s="8">
        <v>0</v>
      </c>
      <c r="P3294" s="8">
        <v>1</v>
      </c>
      <c r="Q3294" s="8">
        <v>0</v>
      </c>
      <c r="R3294" s="8">
        <v>0</v>
      </c>
      <c r="S3294" s="8">
        <v>0</v>
      </c>
      <c r="T3294" s="8">
        <v>0</v>
      </c>
      <c r="U3294" s="5">
        <v>412040158</v>
      </c>
    </row>
    <row r="3295" spans="1:21" hidden="1" x14ac:dyDescent="0.25">
      <c r="A3295" s="8" t="s">
        <v>5018</v>
      </c>
      <c r="B3295" s="2" t="s">
        <v>3709</v>
      </c>
      <c r="C3295" s="2" t="s">
        <v>248</v>
      </c>
      <c r="D3295" s="2" t="s">
        <v>244</v>
      </c>
      <c r="E3295" s="2" t="s">
        <v>187</v>
      </c>
      <c r="F3295" s="8" t="s">
        <v>24</v>
      </c>
      <c r="G3295" s="8">
        <v>0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1</v>
      </c>
      <c r="N3295" s="8">
        <v>0</v>
      </c>
      <c r="O3295" s="8">
        <v>0</v>
      </c>
      <c r="P3295" s="8">
        <v>1</v>
      </c>
      <c r="Q3295" s="8">
        <v>0</v>
      </c>
      <c r="R3295" s="8">
        <v>0</v>
      </c>
      <c r="S3295" s="8">
        <v>0</v>
      </c>
      <c r="T3295" s="8">
        <v>0</v>
      </c>
      <c r="U3295" s="5">
        <v>412040166</v>
      </c>
    </row>
    <row r="3296" spans="1:21" hidden="1" x14ac:dyDescent="0.25">
      <c r="A3296" s="8" t="s">
        <v>5018</v>
      </c>
      <c r="B3296" s="2" t="s">
        <v>3710</v>
      </c>
      <c r="C3296" s="2" t="s">
        <v>248</v>
      </c>
      <c r="D3296" s="2" t="s">
        <v>244</v>
      </c>
      <c r="E3296" s="2" t="s">
        <v>187</v>
      </c>
      <c r="F3296" s="8" t="s">
        <v>36</v>
      </c>
      <c r="G3296" s="8">
        <v>0</v>
      </c>
      <c r="H3296" s="8">
        <v>1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0</v>
      </c>
      <c r="P3296" s="8">
        <v>1</v>
      </c>
      <c r="Q3296" s="8">
        <v>0</v>
      </c>
      <c r="R3296" s="8">
        <v>0</v>
      </c>
      <c r="S3296" s="8">
        <v>0</v>
      </c>
      <c r="T3296" s="8">
        <v>0</v>
      </c>
      <c r="U3296" s="5">
        <v>412040174</v>
      </c>
    </row>
    <row r="3297" spans="1:21" hidden="1" x14ac:dyDescent="0.25">
      <c r="A3297" s="8" t="s">
        <v>5018</v>
      </c>
      <c r="B3297" s="2" t="s">
        <v>3711</v>
      </c>
      <c r="C3297" s="2" t="s">
        <v>248</v>
      </c>
      <c r="D3297" s="2" t="s">
        <v>244</v>
      </c>
      <c r="E3297" s="2" t="s">
        <v>187</v>
      </c>
      <c r="F3297" s="8" t="s">
        <v>36</v>
      </c>
      <c r="G3297" s="8">
        <v>0</v>
      </c>
      <c r="H3297" s="8">
        <v>1</v>
      </c>
      <c r="I3297" s="8">
        <v>0</v>
      </c>
      <c r="J3297" s="8">
        <v>0</v>
      </c>
      <c r="K3297" s="8">
        <v>0</v>
      </c>
      <c r="L3297" s="8">
        <v>0</v>
      </c>
      <c r="M3297" s="8">
        <v>1</v>
      </c>
      <c r="N3297" s="8">
        <v>0</v>
      </c>
      <c r="O3297" s="8">
        <v>0</v>
      </c>
      <c r="P3297" s="8">
        <v>1</v>
      </c>
      <c r="Q3297" s="8">
        <v>0</v>
      </c>
      <c r="R3297" s="8">
        <v>0</v>
      </c>
      <c r="S3297" s="8">
        <v>0</v>
      </c>
      <c r="T3297" s="8">
        <v>0</v>
      </c>
      <c r="U3297" s="5">
        <v>412040182</v>
      </c>
    </row>
    <row r="3298" spans="1:21" hidden="1" x14ac:dyDescent="0.25">
      <c r="A3298" s="8" t="s">
        <v>5018</v>
      </c>
      <c r="B3298" s="2" t="s">
        <v>3712</v>
      </c>
      <c r="C3298" s="2" t="s">
        <v>248</v>
      </c>
      <c r="D3298" s="2" t="s">
        <v>244</v>
      </c>
      <c r="E3298" s="2" t="s">
        <v>187</v>
      </c>
      <c r="F3298" s="8" t="s">
        <v>24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0</v>
      </c>
      <c r="O3298" s="8">
        <v>0</v>
      </c>
      <c r="P3298" s="8">
        <v>1</v>
      </c>
      <c r="Q3298" s="8">
        <v>0</v>
      </c>
      <c r="R3298" s="8">
        <v>0</v>
      </c>
      <c r="S3298" s="8">
        <v>0</v>
      </c>
      <c r="T3298" s="8">
        <v>0</v>
      </c>
      <c r="U3298" s="5">
        <v>412040190</v>
      </c>
    </row>
    <row r="3299" spans="1:21" hidden="1" x14ac:dyDescent="0.25">
      <c r="A3299" s="8" t="s">
        <v>5018</v>
      </c>
      <c r="B3299" s="2" t="s">
        <v>3713</v>
      </c>
      <c r="C3299" s="2" t="s">
        <v>248</v>
      </c>
      <c r="D3299" s="2" t="s">
        <v>244</v>
      </c>
      <c r="E3299" s="2" t="s">
        <v>187</v>
      </c>
      <c r="F3299" s="8" t="s">
        <v>24</v>
      </c>
      <c r="G3299" s="8">
        <v>0</v>
      </c>
      <c r="H3299" s="8">
        <v>1</v>
      </c>
      <c r="I3299" s="8">
        <v>0</v>
      </c>
      <c r="J3299" s="8">
        <v>0</v>
      </c>
      <c r="K3299" s="8">
        <v>0</v>
      </c>
      <c r="L3299" s="8">
        <v>0</v>
      </c>
      <c r="M3299" s="8">
        <v>1</v>
      </c>
      <c r="N3299" s="8">
        <v>0</v>
      </c>
      <c r="O3299" s="8">
        <v>0</v>
      </c>
      <c r="P3299" s="8">
        <v>1</v>
      </c>
      <c r="Q3299" s="8">
        <v>0</v>
      </c>
      <c r="R3299" s="8">
        <v>0</v>
      </c>
      <c r="S3299" s="8">
        <v>0</v>
      </c>
      <c r="T3299" s="8">
        <v>0</v>
      </c>
      <c r="U3299" s="5">
        <v>412040204</v>
      </c>
    </row>
    <row r="3300" spans="1:21" hidden="1" x14ac:dyDescent="0.25">
      <c r="A3300" s="8" t="s">
        <v>5018</v>
      </c>
      <c r="B3300" s="2" t="s">
        <v>3714</v>
      </c>
      <c r="C3300" s="2" t="s">
        <v>248</v>
      </c>
      <c r="D3300" s="2" t="s">
        <v>244</v>
      </c>
      <c r="E3300" s="2" t="s">
        <v>187</v>
      </c>
      <c r="F3300" s="8" t="s">
        <v>24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5">
        <v>412040212</v>
      </c>
    </row>
    <row r="3301" spans="1:21" hidden="1" x14ac:dyDescent="0.25">
      <c r="A3301" s="8" t="s">
        <v>5018</v>
      </c>
      <c r="B3301" s="2" t="s">
        <v>3715</v>
      </c>
      <c r="C3301" s="2" t="s">
        <v>248</v>
      </c>
      <c r="D3301" s="2" t="s">
        <v>244</v>
      </c>
      <c r="E3301" s="2" t="s">
        <v>187</v>
      </c>
      <c r="F3301" s="8" t="s">
        <v>24</v>
      </c>
      <c r="G3301" s="8">
        <v>0</v>
      </c>
      <c r="H3301" s="8">
        <v>1</v>
      </c>
      <c r="I3301" s="8">
        <v>1</v>
      </c>
      <c r="J3301" s="8">
        <v>0</v>
      </c>
      <c r="K3301" s="8">
        <v>0</v>
      </c>
      <c r="L3301" s="8">
        <v>0</v>
      </c>
      <c r="M3301" s="8">
        <v>1</v>
      </c>
      <c r="N3301" s="8">
        <v>0</v>
      </c>
      <c r="O3301" s="8">
        <v>0</v>
      </c>
      <c r="P3301" s="8">
        <v>1</v>
      </c>
      <c r="Q3301" s="8">
        <v>0</v>
      </c>
      <c r="R3301" s="8">
        <v>0</v>
      </c>
      <c r="S3301" s="8">
        <v>0</v>
      </c>
      <c r="T3301" s="8">
        <v>0</v>
      </c>
      <c r="U3301" s="5">
        <v>412040220</v>
      </c>
    </row>
    <row r="3302" spans="1:21" hidden="1" x14ac:dyDescent="0.25">
      <c r="A3302" s="8" t="s">
        <v>5018</v>
      </c>
      <c r="B3302" s="2" t="s">
        <v>3716</v>
      </c>
      <c r="C3302" s="2" t="s">
        <v>249</v>
      </c>
      <c r="D3302" s="2" t="s">
        <v>244</v>
      </c>
      <c r="E3302" s="2" t="s">
        <v>187</v>
      </c>
      <c r="F3302" s="8" t="s">
        <v>24</v>
      </c>
      <c r="G3302" s="8">
        <v>0</v>
      </c>
      <c r="H3302" s="8">
        <v>1</v>
      </c>
      <c r="I3302" s="8">
        <v>0</v>
      </c>
      <c r="J3302" s="8">
        <v>0</v>
      </c>
      <c r="K3302" s="8">
        <v>0</v>
      </c>
      <c r="L3302" s="8">
        <v>0</v>
      </c>
      <c r="M3302" s="8">
        <v>1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5">
        <v>412050013</v>
      </c>
    </row>
    <row r="3303" spans="1:21" hidden="1" x14ac:dyDescent="0.25">
      <c r="A3303" s="8" t="s">
        <v>5018</v>
      </c>
      <c r="B3303" s="2" t="s">
        <v>3717</v>
      </c>
      <c r="C3303" s="2" t="s">
        <v>249</v>
      </c>
      <c r="D3303" s="2" t="s">
        <v>244</v>
      </c>
      <c r="E3303" s="2" t="s">
        <v>187</v>
      </c>
      <c r="F3303" s="8" t="s">
        <v>24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0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0</v>
      </c>
      <c r="U3303" s="5">
        <v>412050030</v>
      </c>
    </row>
    <row r="3304" spans="1:21" hidden="1" x14ac:dyDescent="0.25">
      <c r="A3304" s="8" t="s">
        <v>5018</v>
      </c>
      <c r="B3304" s="2" t="s">
        <v>3718</v>
      </c>
      <c r="C3304" s="2" t="s">
        <v>249</v>
      </c>
      <c r="D3304" s="2" t="s">
        <v>244</v>
      </c>
      <c r="E3304" s="2" t="s">
        <v>187</v>
      </c>
      <c r="F3304" s="8" t="s">
        <v>36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1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5">
        <v>412050048</v>
      </c>
    </row>
    <row r="3305" spans="1:21" hidden="1" x14ac:dyDescent="0.25">
      <c r="A3305" s="8" t="s">
        <v>5018</v>
      </c>
      <c r="B3305" s="2" t="s">
        <v>3719</v>
      </c>
      <c r="C3305" s="2" t="s">
        <v>249</v>
      </c>
      <c r="D3305" s="2" t="s">
        <v>244</v>
      </c>
      <c r="E3305" s="2" t="s">
        <v>187</v>
      </c>
      <c r="F3305" s="8" t="s">
        <v>36</v>
      </c>
      <c r="G3305" s="8">
        <v>0</v>
      </c>
      <c r="H3305" s="8">
        <v>1</v>
      </c>
      <c r="I3305" s="8">
        <v>0</v>
      </c>
      <c r="J3305" s="8">
        <v>0</v>
      </c>
      <c r="K3305" s="8">
        <v>0</v>
      </c>
      <c r="L3305" s="8">
        <v>0</v>
      </c>
      <c r="M3305" s="8">
        <v>1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5">
        <v>412050064</v>
      </c>
    </row>
    <row r="3306" spans="1:21" hidden="1" x14ac:dyDescent="0.25">
      <c r="A3306" s="8" t="s">
        <v>5018</v>
      </c>
      <c r="B3306" s="2" t="s">
        <v>3720</v>
      </c>
      <c r="C3306" s="2" t="s">
        <v>249</v>
      </c>
      <c r="D3306" s="2" t="s">
        <v>244</v>
      </c>
      <c r="E3306" s="2" t="s">
        <v>187</v>
      </c>
      <c r="F3306" s="8" t="s">
        <v>36</v>
      </c>
      <c r="G3306" s="8">
        <v>0</v>
      </c>
      <c r="H3306" s="8">
        <v>1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5">
        <v>412050072</v>
      </c>
    </row>
    <row r="3307" spans="1:21" hidden="1" x14ac:dyDescent="0.25">
      <c r="A3307" s="8" t="s">
        <v>5018</v>
      </c>
      <c r="B3307" s="2" t="s">
        <v>3721</v>
      </c>
      <c r="C3307" s="2" t="s">
        <v>249</v>
      </c>
      <c r="D3307" s="2" t="s">
        <v>244</v>
      </c>
      <c r="E3307" s="2" t="s">
        <v>187</v>
      </c>
      <c r="F3307" s="8" t="s">
        <v>24</v>
      </c>
      <c r="G3307" s="8">
        <v>0</v>
      </c>
      <c r="H3307" s="8">
        <v>1</v>
      </c>
      <c r="I3307" s="8">
        <v>0</v>
      </c>
      <c r="J3307" s="8">
        <v>0</v>
      </c>
      <c r="K3307" s="8">
        <v>0</v>
      </c>
      <c r="L3307" s="8">
        <v>0</v>
      </c>
      <c r="M3307" s="8">
        <v>1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5">
        <v>412050080</v>
      </c>
    </row>
    <row r="3308" spans="1:21" hidden="1" x14ac:dyDescent="0.25">
      <c r="A3308" s="8" t="s">
        <v>5018</v>
      </c>
      <c r="B3308" s="2" t="s">
        <v>3722</v>
      </c>
      <c r="C3308" s="2" t="s">
        <v>249</v>
      </c>
      <c r="D3308" s="2" t="s">
        <v>244</v>
      </c>
      <c r="E3308" s="2" t="s">
        <v>187</v>
      </c>
      <c r="F3308" s="8" t="s">
        <v>24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5">
        <v>412050102</v>
      </c>
    </row>
    <row r="3309" spans="1:21" hidden="1" x14ac:dyDescent="0.25">
      <c r="A3309" s="8" t="s">
        <v>5018</v>
      </c>
      <c r="B3309" s="2" t="s">
        <v>3723</v>
      </c>
      <c r="C3309" s="2" t="s">
        <v>249</v>
      </c>
      <c r="D3309" s="2" t="s">
        <v>244</v>
      </c>
      <c r="E3309" s="2" t="s">
        <v>187</v>
      </c>
      <c r="F3309" s="8" t="s">
        <v>24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0</v>
      </c>
      <c r="T3309" s="8">
        <v>0</v>
      </c>
      <c r="U3309" s="5">
        <v>412050110</v>
      </c>
    </row>
    <row r="3310" spans="1:21" hidden="1" x14ac:dyDescent="0.25">
      <c r="A3310" s="8" t="s">
        <v>5018</v>
      </c>
      <c r="B3310" s="2" t="s">
        <v>3724</v>
      </c>
      <c r="C3310" s="2" t="s">
        <v>249</v>
      </c>
      <c r="D3310" s="2" t="s">
        <v>244</v>
      </c>
      <c r="E3310" s="2" t="s">
        <v>187</v>
      </c>
      <c r="F3310" s="8" t="s">
        <v>36</v>
      </c>
      <c r="G3310" s="8">
        <v>0</v>
      </c>
      <c r="H3310" s="8">
        <v>1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0</v>
      </c>
      <c r="P3310" s="8">
        <v>1</v>
      </c>
      <c r="Q3310" s="8">
        <v>0</v>
      </c>
      <c r="R3310" s="8">
        <v>0</v>
      </c>
      <c r="S3310" s="8">
        <v>0</v>
      </c>
      <c r="T3310" s="8">
        <v>0</v>
      </c>
      <c r="U3310" s="5">
        <v>412050137</v>
      </c>
    </row>
    <row r="3311" spans="1:21" hidden="1" x14ac:dyDescent="0.25">
      <c r="A3311" s="8" t="s">
        <v>5018</v>
      </c>
      <c r="B3311" s="2" t="s">
        <v>3725</v>
      </c>
      <c r="C3311" s="2" t="s">
        <v>249</v>
      </c>
      <c r="D3311" s="2" t="s">
        <v>244</v>
      </c>
      <c r="E3311" s="2" t="s">
        <v>187</v>
      </c>
      <c r="F3311" s="8" t="s">
        <v>36</v>
      </c>
      <c r="G3311" s="8">
        <v>0</v>
      </c>
      <c r="H3311" s="8">
        <v>1</v>
      </c>
      <c r="I3311" s="8">
        <v>0</v>
      </c>
      <c r="J3311" s="8">
        <v>0</v>
      </c>
      <c r="K3311" s="8">
        <v>0</v>
      </c>
      <c r="L3311" s="8">
        <v>0</v>
      </c>
      <c r="M3311" s="8">
        <v>1</v>
      </c>
      <c r="N3311" s="8">
        <v>0</v>
      </c>
      <c r="O3311" s="8">
        <v>0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U3311" s="5">
        <v>412050145</v>
      </c>
    </row>
    <row r="3312" spans="1:21" hidden="1" x14ac:dyDescent="0.25">
      <c r="A3312" s="8" t="s">
        <v>5018</v>
      </c>
      <c r="B3312" s="2" t="s">
        <v>3726</v>
      </c>
      <c r="C3312" s="2" t="s">
        <v>249</v>
      </c>
      <c r="D3312" s="2" t="s">
        <v>244</v>
      </c>
      <c r="E3312" s="2" t="s">
        <v>187</v>
      </c>
      <c r="F3312" s="8" t="s">
        <v>36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1</v>
      </c>
      <c r="N3312" s="8">
        <v>0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0</v>
      </c>
      <c r="U3312" s="5">
        <v>412050153</v>
      </c>
    </row>
    <row r="3313" spans="1:21" hidden="1" x14ac:dyDescent="0.25">
      <c r="A3313" s="8" t="s">
        <v>5018</v>
      </c>
      <c r="B3313" s="2" t="s">
        <v>3727</v>
      </c>
      <c r="C3313" s="2" t="s">
        <v>249</v>
      </c>
      <c r="D3313" s="2" t="s">
        <v>244</v>
      </c>
      <c r="E3313" s="2" t="s">
        <v>187</v>
      </c>
      <c r="F3313" s="8" t="s">
        <v>36</v>
      </c>
      <c r="G3313" s="8">
        <v>0</v>
      </c>
      <c r="H3313" s="8">
        <v>1</v>
      </c>
      <c r="I3313" s="8">
        <v>0</v>
      </c>
      <c r="J3313" s="8">
        <v>0</v>
      </c>
      <c r="K3313" s="8">
        <v>0</v>
      </c>
      <c r="L3313" s="8">
        <v>0</v>
      </c>
      <c r="M3313" s="8">
        <v>1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U3313" s="5">
        <v>412050161</v>
      </c>
    </row>
    <row r="3314" spans="1:21" hidden="1" x14ac:dyDescent="0.25">
      <c r="A3314" s="8" t="s">
        <v>5018</v>
      </c>
      <c r="B3314" s="2" t="s">
        <v>3728</v>
      </c>
      <c r="C3314" s="2" t="s">
        <v>249</v>
      </c>
      <c r="D3314" s="2" t="s">
        <v>244</v>
      </c>
      <c r="E3314" s="2" t="s">
        <v>187</v>
      </c>
      <c r="F3314" s="8" t="s">
        <v>24</v>
      </c>
      <c r="G3314" s="8">
        <v>1</v>
      </c>
      <c r="H3314" s="8">
        <v>1</v>
      </c>
      <c r="I3314" s="8">
        <v>0</v>
      </c>
      <c r="J3314" s="8">
        <v>0</v>
      </c>
      <c r="K3314" s="8">
        <v>1</v>
      </c>
      <c r="L3314" s="8">
        <v>1</v>
      </c>
      <c r="M3314" s="8">
        <v>0</v>
      </c>
      <c r="N3314" s="8">
        <v>1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5">
        <v>412050170</v>
      </c>
    </row>
    <row r="3315" spans="1:21" hidden="1" x14ac:dyDescent="0.25">
      <c r="A3315" s="8" t="s">
        <v>5018</v>
      </c>
      <c r="B3315" s="2" t="s">
        <v>3729</v>
      </c>
      <c r="C3315" s="2" t="s">
        <v>251</v>
      </c>
      <c r="D3315" s="2" t="s">
        <v>250</v>
      </c>
      <c r="E3315" s="2" t="s">
        <v>187</v>
      </c>
      <c r="F3315" s="8" t="s">
        <v>24</v>
      </c>
      <c r="G3315" s="8">
        <v>0</v>
      </c>
      <c r="H3315" s="8">
        <v>1</v>
      </c>
      <c r="I3315" s="8">
        <v>0</v>
      </c>
      <c r="J3315" s="8">
        <v>0</v>
      </c>
      <c r="K3315" s="8">
        <v>0</v>
      </c>
      <c r="L3315" s="8">
        <v>0</v>
      </c>
      <c r="M3315" s="8">
        <v>1</v>
      </c>
      <c r="N3315" s="8">
        <v>0</v>
      </c>
      <c r="O3315" s="8">
        <v>0</v>
      </c>
      <c r="P3315" s="8">
        <v>1</v>
      </c>
      <c r="Q3315" s="8">
        <v>0</v>
      </c>
      <c r="R3315" s="8">
        <v>0</v>
      </c>
      <c r="S3315" s="8">
        <v>0</v>
      </c>
      <c r="T3315" s="8">
        <v>0</v>
      </c>
      <c r="U3315" s="5">
        <v>413010015</v>
      </c>
    </row>
    <row r="3316" spans="1:21" hidden="1" x14ac:dyDescent="0.25">
      <c r="A3316" s="8" t="s">
        <v>5018</v>
      </c>
      <c r="B3316" s="2" t="s">
        <v>3730</v>
      </c>
      <c r="C3316" s="2" t="s">
        <v>251</v>
      </c>
      <c r="D3316" s="2" t="s">
        <v>250</v>
      </c>
      <c r="E3316" s="2" t="s">
        <v>187</v>
      </c>
      <c r="F3316" s="8" t="s">
        <v>23</v>
      </c>
      <c r="G3316" s="8">
        <v>1</v>
      </c>
      <c r="H3316" s="8">
        <v>0</v>
      </c>
      <c r="I3316" s="8">
        <v>0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5">
        <v>413010023</v>
      </c>
    </row>
    <row r="3317" spans="1:21" hidden="1" x14ac:dyDescent="0.25">
      <c r="A3317" s="8" t="s">
        <v>5018</v>
      </c>
      <c r="B3317" s="2" t="s">
        <v>3731</v>
      </c>
      <c r="C3317" s="2" t="s">
        <v>251</v>
      </c>
      <c r="D3317" s="2" t="s">
        <v>250</v>
      </c>
      <c r="E3317" s="2" t="s">
        <v>187</v>
      </c>
      <c r="F3317" s="8" t="s">
        <v>36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1</v>
      </c>
      <c r="S3317" s="8">
        <v>1</v>
      </c>
      <c r="T3317" s="8">
        <v>0</v>
      </c>
      <c r="U3317" s="5">
        <v>413010031</v>
      </c>
    </row>
    <row r="3318" spans="1:21" hidden="1" x14ac:dyDescent="0.25">
      <c r="A3318" s="8" t="s">
        <v>5018</v>
      </c>
      <c r="B3318" s="2" t="s">
        <v>3732</v>
      </c>
      <c r="C3318" s="2" t="s">
        <v>251</v>
      </c>
      <c r="D3318" s="2" t="s">
        <v>250</v>
      </c>
      <c r="E3318" s="2" t="s">
        <v>187</v>
      </c>
      <c r="F3318" s="8" t="s">
        <v>24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</v>
      </c>
      <c r="S3318" s="8">
        <v>1</v>
      </c>
      <c r="T3318" s="8">
        <v>0</v>
      </c>
      <c r="U3318" s="5">
        <v>413010040</v>
      </c>
    </row>
    <row r="3319" spans="1:21" hidden="1" x14ac:dyDescent="0.25">
      <c r="A3319" s="8" t="s">
        <v>5018</v>
      </c>
      <c r="B3319" s="2" t="s">
        <v>3733</v>
      </c>
      <c r="C3319" s="2" t="s">
        <v>251</v>
      </c>
      <c r="D3319" s="2" t="s">
        <v>250</v>
      </c>
      <c r="E3319" s="2" t="s">
        <v>187</v>
      </c>
      <c r="F3319" s="8" t="s">
        <v>24</v>
      </c>
      <c r="G3319" s="8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1</v>
      </c>
      <c r="S3319" s="8">
        <v>1</v>
      </c>
      <c r="T3319" s="8">
        <v>0</v>
      </c>
      <c r="U3319" s="5">
        <v>413010058</v>
      </c>
    </row>
    <row r="3320" spans="1:21" hidden="1" x14ac:dyDescent="0.25">
      <c r="A3320" s="8" t="s">
        <v>5018</v>
      </c>
      <c r="B3320" s="2" t="s">
        <v>3734</v>
      </c>
      <c r="C3320" s="2" t="s">
        <v>251</v>
      </c>
      <c r="D3320" s="2" t="s">
        <v>250</v>
      </c>
      <c r="E3320" s="2" t="s">
        <v>187</v>
      </c>
      <c r="F3320" s="8" t="s">
        <v>36</v>
      </c>
      <c r="G3320" s="8">
        <v>0</v>
      </c>
      <c r="H3320" s="8">
        <v>1</v>
      </c>
      <c r="I3320" s="8">
        <v>0</v>
      </c>
      <c r="J3320" s="8">
        <v>0</v>
      </c>
      <c r="K3320" s="8">
        <v>0</v>
      </c>
      <c r="L3320" s="8">
        <v>0</v>
      </c>
      <c r="M3320" s="8">
        <v>1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5">
        <v>413010066</v>
      </c>
    </row>
    <row r="3321" spans="1:21" hidden="1" x14ac:dyDescent="0.25">
      <c r="A3321" s="8" t="s">
        <v>5018</v>
      </c>
      <c r="B3321" s="2" t="s">
        <v>3735</v>
      </c>
      <c r="C3321" s="2" t="s">
        <v>251</v>
      </c>
      <c r="D3321" s="2" t="s">
        <v>250</v>
      </c>
      <c r="E3321" s="2" t="s">
        <v>187</v>
      </c>
      <c r="F3321" s="8" t="s">
        <v>24</v>
      </c>
      <c r="G3321" s="8">
        <v>0</v>
      </c>
      <c r="H3321" s="8">
        <v>1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1</v>
      </c>
      <c r="O3321" s="8">
        <v>0</v>
      </c>
      <c r="P3321" s="8">
        <v>1</v>
      </c>
      <c r="Q3321" s="8">
        <v>0</v>
      </c>
      <c r="R3321" s="8">
        <v>0</v>
      </c>
      <c r="S3321" s="8">
        <v>0</v>
      </c>
      <c r="T3321" s="8">
        <v>0</v>
      </c>
      <c r="U3321" s="5">
        <v>413010074</v>
      </c>
    </row>
    <row r="3322" spans="1:21" hidden="1" x14ac:dyDescent="0.25">
      <c r="A3322" s="8" t="s">
        <v>5018</v>
      </c>
      <c r="B3322" s="2" t="s">
        <v>3736</v>
      </c>
      <c r="C3322" s="2" t="s">
        <v>251</v>
      </c>
      <c r="D3322" s="2" t="s">
        <v>250</v>
      </c>
      <c r="E3322" s="2" t="s">
        <v>187</v>
      </c>
      <c r="F3322" s="8" t="s">
        <v>24</v>
      </c>
      <c r="G3322" s="8">
        <v>0</v>
      </c>
      <c r="H3322" s="8">
        <v>1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5">
        <v>413010082</v>
      </c>
    </row>
    <row r="3323" spans="1:21" hidden="1" x14ac:dyDescent="0.25">
      <c r="A3323" s="8" t="s">
        <v>5018</v>
      </c>
      <c r="B3323" s="2" t="s">
        <v>3737</v>
      </c>
      <c r="C3323" s="2" t="s">
        <v>251</v>
      </c>
      <c r="D3323" s="2" t="s">
        <v>250</v>
      </c>
      <c r="E3323" s="2" t="s">
        <v>187</v>
      </c>
      <c r="F3323" s="8" t="s">
        <v>24</v>
      </c>
      <c r="G3323" s="8">
        <v>0</v>
      </c>
      <c r="H3323" s="8">
        <v>1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1</v>
      </c>
      <c r="Q3323" s="8">
        <v>0</v>
      </c>
      <c r="R3323" s="8">
        <v>0</v>
      </c>
      <c r="S3323" s="8">
        <v>0</v>
      </c>
      <c r="T3323" s="8">
        <v>0</v>
      </c>
      <c r="U3323" s="5">
        <v>413010090</v>
      </c>
    </row>
    <row r="3324" spans="1:21" hidden="1" x14ac:dyDescent="0.25">
      <c r="A3324" s="8" t="s">
        <v>5018</v>
      </c>
      <c r="B3324" s="2" t="s">
        <v>3738</v>
      </c>
      <c r="C3324" s="2" t="s">
        <v>252</v>
      </c>
      <c r="D3324" s="2" t="s">
        <v>250</v>
      </c>
      <c r="E3324" s="2" t="s">
        <v>187</v>
      </c>
      <c r="F3324" s="8" t="s">
        <v>36</v>
      </c>
      <c r="G3324" s="8">
        <v>0</v>
      </c>
      <c r="H3324" s="8">
        <v>1</v>
      </c>
      <c r="I3324" s="8">
        <v>1</v>
      </c>
      <c r="J3324" s="8">
        <v>0</v>
      </c>
      <c r="K3324" s="8">
        <v>0</v>
      </c>
      <c r="L3324" s="8">
        <v>0</v>
      </c>
      <c r="M3324" s="8">
        <v>1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5">
        <v>413030016</v>
      </c>
    </row>
    <row r="3325" spans="1:21" hidden="1" x14ac:dyDescent="0.25">
      <c r="A3325" s="8" t="s">
        <v>5018</v>
      </c>
      <c r="B3325" s="2" t="s">
        <v>3739</v>
      </c>
      <c r="C3325" s="2" t="s">
        <v>252</v>
      </c>
      <c r="D3325" s="2" t="s">
        <v>250</v>
      </c>
      <c r="E3325" s="2" t="s">
        <v>187</v>
      </c>
      <c r="F3325" s="8" t="s">
        <v>36</v>
      </c>
      <c r="G3325" s="8">
        <v>0</v>
      </c>
      <c r="H3325" s="8">
        <v>1</v>
      </c>
      <c r="I3325" s="8">
        <v>1</v>
      </c>
      <c r="J3325" s="8">
        <v>0</v>
      </c>
      <c r="K3325" s="8">
        <v>0</v>
      </c>
      <c r="L3325" s="8">
        <v>0</v>
      </c>
      <c r="M3325" s="8">
        <v>1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5">
        <v>413030024</v>
      </c>
    </row>
    <row r="3326" spans="1:21" hidden="1" x14ac:dyDescent="0.25">
      <c r="A3326" s="8" t="s">
        <v>5018</v>
      </c>
      <c r="B3326" s="2" t="s">
        <v>3740</v>
      </c>
      <c r="C3326" s="2" t="s">
        <v>252</v>
      </c>
      <c r="D3326" s="2" t="s">
        <v>250</v>
      </c>
      <c r="E3326" s="2" t="s">
        <v>187</v>
      </c>
      <c r="F3326" s="8" t="s">
        <v>36</v>
      </c>
      <c r="G3326" s="8">
        <v>0</v>
      </c>
      <c r="H3326" s="8">
        <v>1</v>
      </c>
      <c r="I3326" s="8">
        <v>1</v>
      </c>
      <c r="J3326" s="8">
        <v>0</v>
      </c>
      <c r="K3326" s="8">
        <v>0</v>
      </c>
      <c r="L3326" s="8">
        <v>0</v>
      </c>
      <c r="M3326" s="8">
        <v>1</v>
      </c>
      <c r="N3326" s="8">
        <v>0</v>
      </c>
      <c r="O3326" s="8">
        <v>0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5">
        <v>413030032</v>
      </c>
    </row>
    <row r="3327" spans="1:21" hidden="1" x14ac:dyDescent="0.25">
      <c r="A3327" s="8" t="s">
        <v>5018</v>
      </c>
      <c r="B3327" s="2" t="s">
        <v>3741</v>
      </c>
      <c r="C3327" s="2" t="s">
        <v>252</v>
      </c>
      <c r="D3327" s="2" t="s">
        <v>250</v>
      </c>
      <c r="E3327" s="2" t="s">
        <v>187</v>
      </c>
      <c r="F3327" s="8" t="s">
        <v>36</v>
      </c>
      <c r="G3327" s="8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5">
        <v>413030040</v>
      </c>
    </row>
    <row r="3328" spans="1:21" hidden="1" x14ac:dyDescent="0.25">
      <c r="A3328" s="8" t="s">
        <v>5018</v>
      </c>
      <c r="B3328" s="2" t="s">
        <v>3742</v>
      </c>
      <c r="C3328" s="2" t="s">
        <v>252</v>
      </c>
      <c r="D3328" s="2" t="s">
        <v>250</v>
      </c>
      <c r="E3328" s="2" t="s">
        <v>187</v>
      </c>
      <c r="F3328" s="8" t="s">
        <v>36</v>
      </c>
      <c r="G3328" s="8">
        <v>0</v>
      </c>
      <c r="H3328" s="8">
        <v>1</v>
      </c>
      <c r="I3328" s="8">
        <v>1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5">
        <v>413030059</v>
      </c>
    </row>
    <row r="3329" spans="1:21" hidden="1" x14ac:dyDescent="0.25">
      <c r="A3329" s="8" t="s">
        <v>5018</v>
      </c>
      <c r="B3329" s="2" t="s">
        <v>3743</v>
      </c>
      <c r="C3329" s="2" t="s">
        <v>252</v>
      </c>
      <c r="D3329" s="2" t="s">
        <v>250</v>
      </c>
      <c r="E3329" s="2" t="s">
        <v>187</v>
      </c>
      <c r="F3329" s="8" t="s">
        <v>36</v>
      </c>
      <c r="G3329" s="8">
        <v>0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5">
        <v>413030067</v>
      </c>
    </row>
    <row r="3330" spans="1:21" hidden="1" x14ac:dyDescent="0.25">
      <c r="A3330" s="8" t="s">
        <v>5018</v>
      </c>
      <c r="B3330" s="2" t="s">
        <v>3744</v>
      </c>
      <c r="C3330" s="2" t="s">
        <v>252</v>
      </c>
      <c r="D3330" s="2" t="s">
        <v>250</v>
      </c>
      <c r="E3330" s="2" t="s">
        <v>187</v>
      </c>
      <c r="F3330" s="8" t="s">
        <v>36</v>
      </c>
      <c r="G3330" s="8">
        <v>0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1</v>
      </c>
      <c r="Q3330" s="8">
        <v>0</v>
      </c>
      <c r="R3330" s="8">
        <v>0</v>
      </c>
      <c r="S3330" s="8">
        <v>0</v>
      </c>
      <c r="T3330" s="8">
        <v>0</v>
      </c>
      <c r="U3330" s="5">
        <v>413030075</v>
      </c>
    </row>
    <row r="3331" spans="1:21" hidden="1" x14ac:dyDescent="0.25">
      <c r="A3331" s="8" t="s">
        <v>5018</v>
      </c>
      <c r="B3331" s="2" t="s">
        <v>3745</v>
      </c>
      <c r="C3331" s="2" t="s">
        <v>252</v>
      </c>
      <c r="D3331" s="2" t="s">
        <v>250</v>
      </c>
      <c r="E3331" s="2" t="s">
        <v>187</v>
      </c>
      <c r="F3331" s="8" t="s">
        <v>36</v>
      </c>
      <c r="G3331" s="8">
        <v>0</v>
      </c>
      <c r="H3331" s="8">
        <v>1</v>
      </c>
      <c r="I3331" s="8">
        <v>1</v>
      </c>
      <c r="J3331" s="8">
        <v>0</v>
      </c>
      <c r="K3331" s="8">
        <v>0</v>
      </c>
      <c r="L3331" s="8">
        <v>0</v>
      </c>
      <c r="M3331" s="8">
        <v>1</v>
      </c>
      <c r="N3331" s="8">
        <v>0</v>
      </c>
      <c r="O3331" s="8">
        <v>0</v>
      </c>
      <c r="P3331" s="8">
        <v>1</v>
      </c>
      <c r="Q3331" s="8">
        <v>0</v>
      </c>
      <c r="R3331" s="8">
        <v>0</v>
      </c>
      <c r="S3331" s="8">
        <v>0</v>
      </c>
      <c r="T3331" s="8">
        <v>0</v>
      </c>
      <c r="U3331" s="5">
        <v>413030083</v>
      </c>
    </row>
    <row r="3332" spans="1:21" hidden="1" x14ac:dyDescent="0.25">
      <c r="A3332" s="8" t="s">
        <v>5018</v>
      </c>
      <c r="B3332" s="2" t="s">
        <v>3746</v>
      </c>
      <c r="C3332" s="2" t="s">
        <v>253</v>
      </c>
      <c r="D3332" s="2" t="s">
        <v>250</v>
      </c>
      <c r="E3332" s="2" t="s">
        <v>187</v>
      </c>
      <c r="F3332" s="8" t="s">
        <v>24</v>
      </c>
      <c r="G3332" s="8">
        <v>1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5">
        <v>413040011</v>
      </c>
    </row>
    <row r="3333" spans="1:21" hidden="1" x14ac:dyDescent="0.25">
      <c r="A3333" s="8" t="s">
        <v>5018</v>
      </c>
      <c r="B3333" s="2" t="s">
        <v>3747</v>
      </c>
      <c r="C3333" s="2" t="s">
        <v>253</v>
      </c>
      <c r="D3333" s="2" t="s">
        <v>250</v>
      </c>
      <c r="E3333" s="2" t="s">
        <v>187</v>
      </c>
      <c r="F3333" s="8" t="s">
        <v>24</v>
      </c>
      <c r="G3333" s="8">
        <v>0</v>
      </c>
      <c r="H3333" s="8">
        <v>1</v>
      </c>
      <c r="I3333" s="8">
        <v>1</v>
      </c>
      <c r="J3333" s="8">
        <v>0</v>
      </c>
      <c r="K3333" s="8">
        <v>0</v>
      </c>
      <c r="L3333" s="8">
        <v>0</v>
      </c>
      <c r="M3333" s="8">
        <v>1</v>
      </c>
      <c r="N3333" s="8">
        <v>0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5">
        <v>413040020</v>
      </c>
    </row>
    <row r="3334" spans="1:21" hidden="1" x14ac:dyDescent="0.25">
      <c r="A3334" s="8" t="s">
        <v>5018</v>
      </c>
      <c r="B3334" s="2" t="s">
        <v>3748</v>
      </c>
      <c r="C3334" s="2" t="s">
        <v>253</v>
      </c>
      <c r="D3334" s="2" t="s">
        <v>250</v>
      </c>
      <c r="E3334" s="2" t="s">
        <v>187</v>
      </c>
      <c r="F3334" s="8" t="s">
        <v>36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0</v>
      </c>
      <c r="P3334" s="8">
        <v>1</v>
      </c>
      <c r="Q3334" s="8">
        <v>0</v>
      </c>
      <c r="R3334" s="8">
        <v>0</v>
      </c>
      <c r="S3334" s="8">
        <v>0</v>
      </c>
      <c r="T3334" s="8">
        <v>0</v>
      </c>
      <c r="U3334" s="5">
        <v>413040038</v>
      </c>
    </row>
    <row r="3335" spans="1:21" hidden="1" x14ac:dyDescent="0.25">
      <c r="A3335" s="8" t="s">
        <v>5018</v>
      </c>
      <c r="B3335" s="2" t="s">
        <v>3749</v>
      </c>
      <c r="C3335" s="2" t="s">
        <v>253</v>
      </c>
      <c r="D3335" s="2" t="s">
        <v>250</v>
      </c>
      <c r="E3335" s="2" t="s">
        <v>187</v>
      </c>
      <c r="F3335" s="8" t="s">
        <v>24</v>
      </c>
      <c r="G3335" s="8">
        <v>0</v>
      </c>
      <c r="H3335" s="8">
        <v>1</v>
      </c>
      <c r="I3335" s="8">
        <v>0</v>
      </c>
      <c r="J3335" s="8">
        <v>0</v>
      </c>
      <c r="K3335" s="8">
        <v>0</v>
      </c>
      <c r="L3335" s="8">
        <v>0</v>
      </c>
      <c r="M3335" s="8">
        <v>1</v>
      </c>
      <c r="N3335" s="8">
        <v>0</v>
      </c>
      <c r="O3335" s="8">
        <v>0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5">
        <v>413040046</v>
      </c>
    </row>
    <row r="3336" spans="1:21" hidden="1" x14ac:dyDescent="0.25">
      <c r="A3336" s="8" t="s">
        <v>5018</v>
      </c>
      <c r="B3336" s="2" t="s">
        <v>3750</v>
      </c>
      <c r="C3336" s="2" t="s">
        <v>253</v>
      </c>
      <c r="D3336" s="2" t="s">
        <v>250</v>
      </c>
      <c r="E3336" s="2" t="s">
        <v>187</v>
      </c>
      <c r="F3336" s="8" t="s">
        <v>36</v>
      </c>
      <c r="G3336" s="8">
        <v>0</v>
      </c>
      <c r="H3336" s="8">
        <v>1</v>
      </c>
      <c r="I3336" s="8">
        <v>1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5">
        <v>413040054</v>
      </c>
    </row>
    <row r="3337" spans="1:21" hidden="1" x14ac:dyDescent="0.25">
      <c r="A3337" s="8" t="s">
        <v>5018</v>
      </c>
      <c r="B3337" s="2" t="s">
        <v>3751</v>
      </c>
      <c r="C3337" s="2" t="s">
        <v>253</v>
      </c>
      <c r="D3337" s="2" t="s">
        <v>250</v>
      </c>
      <c r="E3337" s="2" t="s">
        <v>187</v>
      </c>
      <c r="F3337" s="8" t="s">
        <v>36</v>
      </c>
      <c r="G3337" s="8">
        <v>0</v>
      </c>
      <c r="H3337" s="8">
        <v>1</v>
      </c>
      <c r="I3337" s="8">
        <v>1</v>
      </c>
      <c r="J3337" s="8">
        <v>0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5">
        <v>413040062</v>
      </c>
    </row>
    <row r="3338" spans="1:21" hidden="1" x14ac:dyDescent="0.25">
      <c r="A3338" s="8" t="s">
        <v>5018</v>
      </c>
      <c r="B3338" s="2" t="s">
        <v>3752</v>
      </c>
      <c r="C3338" s="2" t="s">
        <v>253</v>
      </c>
      <c r="D3338" s="2" t="s">
        <v>250</v>
      </c>
      <c r="E3338" s="2" t="s">
        <v>187</v>
      </c>
      <c r="F3338" s="8" t="s">
        <v>36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0</v>
      </c>
      <c r="M3338" s="8">
        <v>1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5">
        <v>413040070</v>
      </c>
    </row>
    <row r="3339" spans="1:21" hidden="1" x14ac:dyDescent="0.25">
      <c r="A3339" s="8" t="s">
        <v>5018</v>
      </c>
      <c r="B3339" s="2" t="s">
        <v>3753</v>
      </c>
      <c r="C3339" s="2" t="s">
        <v>253</v>
      </c>
      <c r="D3339" s="2" t="s">
        <v>250</v>
      </c>
      <c r="E3339" s="2" t="s">
        <v>187</v>
      </c>
      <c r="F3339" s="8" t="s">
        <v>36</v>
      </c>
      <c r="G3339" s="8">
        <v>0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1</v>
      </c>
      <c r="N3339" s="8">
        <v>0</v>
      </c>
      <c r="O3339" s="8">
        <v>0</v>
      </c>
      <c r="P3339" s="8">
        <v>1</v>
      </c>
      <c r="Q3339" s="8">
        <v>0</v>
      </c>
      <c r="R3339" s="8">
        <v>0</v>
      </c>
      <c r="S3339" s="8">
        <v>0</v>
      </c>
      <c r="T3339" s="8">
        <v>0</v>
      </c>
      <c r="U3339" s="5">
        <v>413040089</v>
      </c>
    </row>
    <row r="3340" spans="1:21" hidden="1" x14ac:dyDescent="0.25">
      <c r="A3340" s="8" t="s">
        <v>5018</v>
      </c>
      <c r="B3340" s="2" t="s">
        <v>3754</v>
      </c>
      <c r="C3340" s="2" t="s">
        <v>253</v>
      </c>
      <c r="D3340" s="2" t="s">
        <v>250</v>
      </c>
      <c r="E3340" s="2" t="s">
        <v>187</v>
      </c>
      <c r="F3340" s="8" t="s">
        <v>24</v>
      </c>
      <c r="G3340" s="8">
        <v>0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1</v>
      </c>
      <c r="Q3340" s="8">
        <v>0</v>
      </c>
      <c r="R3340" s="8">
        <v>0</v>
      </c>
      <c r="S3340" s="8">
        <v>0</v>
      </c>
      <c r="T3340" s="8">
        <v>0</v>
      </c>
      <c r="U3340" s="5">
        <v>413040097</v>
      </c>
    </row>
    <row r="3341" spans="1:21" hidden="1" x14ac:dyDescent="0.25">
      <c r="A3341" s="8" t="s">
        <v>5018</v>
      </c>
      <c r="B3341" s="2" t="s">
        <v>3755</v>
      </c>
      <c r="C3341" s="2" t="s">
        <v>253</v>
      </c>
      <c r="D3341" s="2" t="s">
        <v>250</v>
      </c>
      <c r="E3341" s="2" t="s">
        <v>187</v>
      </c>
      <c r="F3341" s="8" t="s">
        <v>24</v>
      </c>
      <c r="G3341" s="8">
        <v>0</v>
      </c>
      <c r="H3341" s="8">
        <v>1</v>
      </c>
      <c r="I3341" s="8">
        <v>0</v>
      </c>
      <c r="J3341" s="8">
        <v>0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1</v>
      </c>
      <c r="Q3341" s="8">
        <v>0</v>
      </c>
      <c r="R3341" s="8">
        <v>0</v>
      </c>
      <c r="S3341" s="8">
        <v>0</v>
      </c>
      <c r="T3341" s="8">
        <v>0</v>
      </c>
      <c r="U3341" s="5">
        <v>413040100</v>
      </c>
    </row>
    <row r="3342" spans="1:21" hidden="1" x14ac:dyDescent="0.25">
      <c r="A3342" s="8" t="s">
        <v>5018</v>
      </c>
      <c r="B3342" s="2" t="s">
        <v>3756</v>
      </c>
      <c r="C3342" s="2" t="s">
        <v>253</v>
      </c>
      <c r="D3342" s="2" t="s">
        <v>250</v>
      </c>
      <c r="E3342" s="2" t="s">
        <v>187</v>
      </c>
      <c r="F3342" s="8" t="s">
        <v>24</v>
      </c>
      <c r="G3342" s="8">
        <v>0</v>
      </c>
      <c r="H3342" s="8">
        <v>1</v>
      </c>
      <c r="I3342" s="8">
        <v>1</v>
      </c>
      <c r="J3342" s="8">
        <v>0</v>
      </c>
      <c r="K3342" s="8">
        <v>0</v>
      </c>
      <c r="L3342" s="8">
        <v>0</v>
      </c>
      <c r="M3342" s="8">
        <v>1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5">
        <v>413040119</v>
      </c>
    </row>
    <row r="3343" spans="1:21" hidden="1" x14ac:dyDescent="0.25">
      <c r="A3343" s="8" t="s">
        <v>5018</v>
      </c>
      <c r="B3343" s="2" t="s">
        <v>3757</v>
      </c>
      <c r="C3343" s="2" t="s">
        <v>253</v>
      </c>
      <c r="D3343" s="2" t="s">
        <v>250</v>
      </c>
      <c r="E3343" s="2" t="s">
        <v>187</v>
      </c>
      <c r="F3343" s="8" t="s">
        <v>24</v>
      </c>
      <c r="G3343" s="8">
        <v>0</v>
      </c>
      <c r="H3343" s="8">
        <v>1</v>
      </c>
      <c r="I3343" s="8">
        <v>1</v>
      </c>
      <c r="J3343" s="8">
        <v>0</v>
      </c>
      <c r="K3343" s="8">
        <v>0</v>
      </c>
      <c r="L3343" s="8">
        <v>0</v>
      </c>
      <c r="M3343" s="8">
        <v>1</v>
      </c>
      <c r="N3343" s="8">
        <v>0</v>
      </c>
      <c r="O3343" s="8">
        <v>0</v>
      </c>
      <c r="P3343" s="8">
        <v>1</v>
      </c>
      <c r="Q3343" s="8">
        <v>0</v>
      </c>
      <c r="R3343" s="8">
        <v>0</v>
      </c>
      <c r="S3343" s="8">
        <v>0</v>
      </c>
      <c r="T3343" s="8">
        <v>0</v>
      </c>
      <c r="U3343" s="5">
        <v>413040127</v>
      </c>
    </row>
    <row r="3344" spans="1:21" hidden="1" x14ac:dyDescent="0.25">
      <c r="A3344" s="8" t="s">
        <v>5018</v>
      </c>
      <c r="B3344" s="2" t="s">
        <v>3758</v>
      </c>
      <c r="C3344" s="2" t="s">
        <v>253</v>
      </c>
      <c r="D3344" s="2" t="s">
        <v>250</v>
      </c>
      <c r="E3344" s="2" t="s">
        <v>187</v>
      </c>
      <c r="F3344" s="8" t="s">
        <v>24</v>
      </c>
      <c r="G3344" s="8">
        <v>0</v>
      </c>
      <c r="H3344" s="8">
        <v>1</v>
      </c>
      <c r="I3344" s="8">
        <v>1</v>
      </c>
      <c r="J3344" s="8">
        <v>0</v>
      </c>
      <c r="K3344" s="8">
        <v>0</v>
      </c>
      <c r="L3344" s="8">
        <v>0</v>
      </c>
      <c r="M3344" s="8">
        <v>1</v>
      </c>
      <c r="N3344" s="8">
        <v>0</v>
      </c>
      <c r="O3344" s="8">
        <v>0</v>
      </c>
      <c r="P3344" s="8">
        <v>1</v>
      </c>
      <c r="Q3344" s="8">
        <v>0</v>
      </c>
      <c r="R3344" s="8">
        <v>0</v>
      </c>
      <c r="S3344" s="8">
        <v>0</v>
      </c>
      <c r="T3344" s="8">
        <v>0</v>
      </c>
      <c r="U3344" s="5">
        <v>413040135</v>
      </c>
    </row>
    <row r="3345" spans="1:21" hidden="1" x14ac:dyDescent="0.25">
      <c r="A3345" s="8" t="s">
        <v>5018</v>
      </c>
      <c r="B3345" s="2" t="s">
        <v>3759</v>
      </c>
      <c r="C3345" s="2" t="s">
        <v>253</v>
      </c>
      <c r="D3345" s="2" t="s">
        <v>250</v>
      </c>
      <c r="E3345" s="2" t="s">
        <v>187</v>
      </c>
      <c r="F3345" s="8" t="s">
        <v>24</v>
      </c>
      <c r="G3345" s="8">
        <v>0</v>
      </c>
      <c r="H3345" s="8">
        <v>1</v>
      </c>
      <c r="I3345" s="8">
        <v>1</v>
      </c>
      <c r="J3345" s="8">
        <v>0</v>
      </c>
      <c r="K3345" s="8">
        <v>0</v>
      </c>
      <c r="L3345" s="8">
        <v>0</v>
      </c>
      <c r="M3345" s="8">
        <v>1</v>
      </c>
      <c r="N3345" s="8">
        <v>0</v>
      </c>
      <c r="O3345" s="8">
        <v>0</v>
      </c>
      <c r="P3345" s="8">
        <v>1</v>
      </c>
      <c r="Q3345" s="8">
        <v>0</v>
      </c>
      <c r="R3345" s="8">
        <v>0</v>
      </c>
      <c r="S3345" s="8">
        <v>0</v>
      </c>
      <c r="T3345" s="8">
        <v>0</v>
      </c>
      <c r="U3345" s="5">
        <v>413040143</v>
      </c>
    </row>
    <row r="3346" spans="1:21" hidden="1" x14ac:dyDescent="0.25">
      <c r="A3346" s="8" t="s">
        <v>5018</v>
      </c>
      <c r="B3346" s="2" t="s">
        <v>3760</v>
      </c>
      <c r="C3346" s="2" t="s">
        <v>253</v>
      </c>
      <c r="D3346" s="2" t="s">
        <v>250</v>
      </c>
      <c r="E3346" s="2" t="s">
        <v>187</v>
      </c>
      <c r="F3346" s="8" t="s">
        <v>24</v>
      </c>
      <c r="G3346" s="8">
        <v>1</v>
      </c>
      <c r="H3346" s="8">
        <v>1</v>
      </c>
      <c r="I3346" s="8">
        <v>1</v>
      </c>
      <c r="J3346" s="8">
        <v>0</v>
      </c>
      <c r="K3346" s="8">
        <v>1</v>
      </c>
      <c r="L3346" s="8">
        <v>1</v>
      </c>
      <c r="M3346" s="8">
        <v>1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5">
        <v>413040151</v>
      </c>
    </row>
    <row r="3347" spans="1:21" hidden="1" x14ac:dyDescent="0.25">
      <c r="A3347" s="8" t="s">
        <v>5018</v>
      </c>
      <c r="B3347" s="2" t="s">
        <v>3761</v>
      </c>
      <c r="C3347" s="2" t="s">
        <v>253</v>
      </c>
      <c r="D3347" s="2" t="s">
        <v>250</v>
      </c>
      <c r="E3347" s="2" t="s">
        <v>187</v>
      </c>
      <c r="F3347" s="8" t="s">
        <v>24</v>
      </c>
      <c r="G3347" s="8">
        <v>0</v>
      </c>
      <c r="H3347" s="8">
        <v>1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0</v>
      </c>
      <c r="O3347" s="8">
        <v>0</v>
      </c>
      <c r="P3347" s="8">
        <v>1</v>
      </c>
      <c r="Q3347" s="8">
        <v>0</v>
      </c>
      <c r="R3347" s="8">
        <v>0</v>
      </c>
      <c r="S3347" s="8">
        <v>0</v>
      </c>
      <c r="T3347" s="8">
        <v>0</v>
      </c>
      <c r="U3347" s="5">
        <v>413040160</v>
      </c>
    </row>
    <row r="3348" spans="1:21" hidden="1" x14ac:dyDescent="0.25">
      <c r="A3348" s="8" t="s">
        <v>5018</v>
      </c>
      <c r="B3348" s="2" t="s">
        <v>3762</v>
      </c>
      <c r="C3348" s="2" t="s">
        <v>253</v>
      </c>
      <c r="D3348" s="2" t="s">
        <v>250</v>
      </c>
      <c r="E3348" s="2" t="s">
        <v>187</v>
      </c>
      <c r="F3348" s="8" t="s">
        <v>24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0</v>
      </c>
      <c r="O3348" s="8">
        <v>0</v>
      </c>
      <c r="P3348" s="8">
        <v>1</v>
      </c>
      <c r="Q3348" s="8">
        <v>0</v>
      </c>
      <c r="R3348" s="8">
        <v>0</v>
      </c>
      <c r="S3348" s="8">
        <v>0</v>
      </c>
      <c r="T3348" s="8">
        <v>0</v>
      </c>
      <c r="U3348" s="5">
        <v>413040178</v>
      </c>
    </row>
    <row r="3349" spans="1:21" hidden="1" x14ac:dyDescent="0.25">
      <c r="A3349" s="8" t="s">
        <v>5018</v>
      </c>
      <c r="B3349" s="2" t="s">
        <v>3763</v>
      </c>
      <c r="C3349" s="2" t="s">
        <v>253</v>
      </c>
      <c r="D3349" s="2" t="s">
        <v>250</v>
      </c>
      <c r="E3349" s="2" t="s">
        <v>187</v>
      </c>
      <c r="F3349" s="8" t="s">
        <v>24</v>
      </c>
      <c r="G3349" s="8">
        <v>0</v>
      </c>
      <c r="H3349" s="8">
        <v>1</v>
      </c>
      <c r="I3349" s="8">
        <v>1</v>
      </c>
      <c r="J3349" s="8">
        <v>0</v>
      </c>
      <c r="K3349" s="8">
        <v>0</v>
      </c>
      <c r="L3349" s="8">
        <v>0</v>
      </c>
      <c r="M3349" s="8">
        <v>1</v>
      </c>
      <c r="N3349" s="8">
        <v>0</v>
      </c>
      <c r="O3349" s="8">
        <v>0</v>
      </c>
      <c r="P3349" s="8">
        <v>1</v>
      </c>
      <c r="Q3349" s="8">
        <v>0</v>
      </c>
      <c r="R3349" s="8">
        <v>0</v>
      </c>
      <c r="S3349" s="8">
        <v>0</v>
      </c>
      <c r="T3349" s="8">
        <v>0</v>
      </c>
      <c r="U3349" s="5">
        <v>413040186</v>
      </c>
    </row>
    <row r="3350" spans="1:21" hidden="1" x14ac:dyDescent="0.25">
      <c r="A3350" s="8" t="s">
        <v>5018</v>
      </c>
      <c r="B3350" s="2" t="s">
        <v>3764</v>
      </c>
      <c r="C3350" s="2" t="s">
        <v>253</v>
      </c>
      <c r="D3350" s="2" t="s">
        <v>250</v>
      </c>
      <c r="E3350" s="2" t="s">
        <v>187</v>
      </c>
      <c r="F3350" s="8" t="s">
        <v>24</v>
      </c>
      <c r="G3350" s="8">
        <v>0</v>
      </c>
      <c r="H3350" s="8">
        <v>1</v>
      </c>
      <c r="I3350" s="8">
        <v>1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1</v>
      </c>
      <c r="Q3350" s="8">
        <v>0</v>
      </c>
      <c r="R3350" s="8">
        <v>0</v>
      </c>
      <c r="S3350" s="8">
        <v>0</v>
      </c>
      <c r="T3350" s="8">
        <v>0</v>
      </c>
      <c r="U3350" s="5">
        <v>413040194</v>
      </c>
    </row>
    <row r="3351" spans="1:21" hidden="1" x14ac:dyDescent="0.25">
      <c r="A3351" s="8" t="s">
        <v>5018</v>
      </c>
      <c r="B3351" s="2" t="s">
        <v>3765</v>
      </c>
      <c r="C3351" s="2" t="s">
        <v>253</v>
      </c>
      <c r="D3351" s="2" t="s">
        <v>250</v>
      </c>
      <c r="E3351" s="2" t="s">
        <v>187</v>
      </c>
      <c r="F3351" s="8" t="s">
        <v>24</v>
      </c>
      <c r="G3351" s="8">
        <v>0</v>
      </c>
      <c r="H3351" s="8">
        <v>1</v>
      </c>
      <c r="I3351" s="8">
        <v>1</v>
      </c>
      <c r="J3351" s="8">
        <v>0</v>
      </c>
      <c r="K3351" s="8">
        <v>0</v>
      </c>
      <c r="L3351" s="8">
        <v>0</v>
      </c>
      <c r="M3351" s="8">
        <v>1</v>
      </c>
      <c r="N3351" s="8">
        <v>0</v>
      </c>
      <c r="O3351" s="8">
        <v>0</v>
      </c>
      <c r="P3351" s="8">
        <v>1</v>
      </c>
      <c r="Q3351" s="8">
        <v>0</v>
      </c>
      <c r="R3351" s="8">
        <v>0</v>
      </c>
      <c r="S3351" s="8">
        <v>0</v>
      </c>
      <c r="T3351" s="8">
        <v>0</v>
      </c>
      <c r="U3351" s="5">
        <v>413040208</v>
      </c>
    </row>
    <row r="3352" spans="1:21" hidden="1" x14ac:dyDescent="0.25">
      <c r="A3352" s="8" t="s">
        <v>5018</v>
      </c>
      <c r="B3352" s="2" t="s">
        <v>3766</v>
      </c>
      <c r="C3352" s="2" t="s">
        <v>253</v>
      </c>
      <c r="D3352" s="2" t="s">
        <v>250</v>
      </c>
      <c r="E3352" s="2" t="s">
        <v>187</v>
      </c>
      <c r="F3352" s="8" t="s">
        <v>36</v>
      </c>
      <c r="G3352" s="8">
        <v>0</v>
      </c>
      <c r="H3352" s="8">
        <v>1</v>
      </c>
      <c r="I3352" s="8">
        <v>1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0</v>
      </c>
      <c r="P3352" s="8">
        <v>1</v>
      </c>
      <c r="Q3352" s="8">
        <v>0</v>
      </c>
      <c r="R3352" s="8">
        <v>0</v>
      </c>
      <c r="S3352" s="8">
        <v>0</v>
      </c>
      <c r="T3352" s="8">
        <v>0</v>
      </c>
      <c r="U3352" s="5">
        <v>413040216</v>
      </c>
    </row>
    <row r="3353" spans="1:21" hidden="1" x14ac:dyDescent="0.25">
      <c r="A3353" s="8" t="s">
        <v>5018</v>
      </c>
      <c r="B3353" s="2" t="s">
        <v>3767</v>
      </c>
      <c r="C3353" s="2" t="s">
        <v>253</v>
      </c>
      <c r="D3353" s="2" t="s">
        <v>250</v>
      </c>
      <c r="E3353" s="2" t="s">
        <v>187</v>
      </c>
      <c r="F3353" s="8" t="s">
        <v>24</v>
      </c>
      <c r="G3353" s="8">
        <v>0</v>
      </c>
      <c r="H3353" s="8">
        <v>1</v>
      </c>
      <c r="I3353" s="8">
        <v>1</v>
      </c>
      <c r="J3353" s="8">
        <v>0</v>
      </c>
      <c r="K3353" s="8">
        <v>0</v>
      </c>
      <c r="L3353" s="8">
        <v>0</v>
      </c>
      <c r="M3353" s="8">
        <v>1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5">
        <v>413040224</v>
      </c>
    </row>
    <row r="3354" spans="1:21" hidden="1" x14ac:dyDescent="0.25">
      <c r="A3354" s="8" t="s">
        <v>5018</v>
      </c>
      <c r="B3354" s="2" t="s">
        <v>3768</v>
      </c>
      <c r="C3354" s="2" t="s">
        <v>253</v>
      </c>
      <c r="D3354" s="2" t="s">
        <v>250</v>
      </c>
      <c r="E3354" s="2" t="s">
        <v>187</v>
      </c>
      <c r="F3354" s="8" t="s">
        <v>24</v>
      </c>
      <c r="G3354" s="8">
        <v>0</v>
      </c>
      <c r="H3354" s="8">
        <v>1</v>
      </c>
      <c r="I3354" s="8">
        <v>1</v>
      </c>
      <c r="J3354" s="8">
        <v>0</v>
      </c>
      <c r="K3354" s="8">
        <v>0</v>
      </c>
      <c r="L3354" s="8">
        <v>0</v>
      </c>
      <c r="M3354" s="8">
        <v>1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5">
        <v>413040232</v>
      </c>
    </row>
    <row r="3355" spans="1:21" hidden="1" x14ac:dyDescent="0.25">
      <c r="A3355" s="8" t="s">
        <v>5018</v>
      </c>
      <c r="B3355" s="2" t="s">
        <v>3769</v>
      </c>
      <c r="C3355" s="2" t="s">
        <v>253</v>
      </c>
      <c r="D3355" s="2" t="s">
        <v>250</v>
      </c>
      <c r="E3355" s="2" t="s">
        <v>187</v>
      </c>
      <c r="F3355" s="8" t="s">
        <v>24</v>
      </c>
      <c r="G3355" s="8">
        <v>0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1</v>
      </c>
      <c r="Q3355" s="8">
        <v>0</v>
      </c>
      <c r="R3355" s="8">
        <v>0</v>
      </c>
      <c r="S3355" s="8">
        <v>0</v>
      </c>
      <c r="T3355" s="8">
        <v>0</v>
      </c>
      <c r="U3355" s="5">
        <v>413040240</v>
      </c>
    </row>
    <row r="3356" spans="1:21" hidden="1" x14ac:dyDescent="0.25">
      <c r="A3356" s="8" t="s">
        <v>5018</v>
      </c>
      <c r="B3356" s="2" t="s">
        <v>3770</v>
      </c>
      <c r="C3356" s="2" t="s">
        <v>253</v>
      </c>
      <c r="D3356" s="2" t="s">
        <v>250</v>
      </c>
      <c r="E3356" s="2" t="s">
        <v>187</v>
      </c>
      <c r="F3356" s="8" t="s">
        <v>36</v>
      </c>
      <c r="G3356" s="8">
        <v>0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5">
        <v>413040259</v>
      </c>
    </row>
    <row r="3357" spans="1:21" hidden="1" x14ac:dyDescent="0.25">
      <c r="A3357" s="8" t="s">
        <v>5018</v>
      </c>
      <c r="B3357" s="2" t="s">
        <v>3771</v>
      </c>
      <c r="C3357" s="2" t="s">
        <v>253</v>
      </c>
      <c r="D3357" s="2" t="s">
        <v>250</v>
      </c>
      <c r="E3357" s="2" t="s">
        <v>187</v>
      </c>
      <c r="F3357" s="8" t="s">
        <v>36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1</v>
      </c>
      <c r="N3357" s="8">
        <v>0</v>
      </c>
      <c r="O3357" s="8">
        <v>0</v>
      </c>
      <c r="P3357" s="8">
        <v>1</v>
      </c>
      <c r="Q3357" s="8">
        <v>0</v>
      </c>
      <c r="R3357" s="8">
        <v>0</v>
      </c>
      <c r="S3357" s="8">
        <v>0</v>
      </c>
      <c r="T3357" s="8">
        <v>0</v>
      </c>
      <c r="U3357" s="5">
        <v>413040267</v>
      </c>
    </row>
    <row r="3358" spans="1:21" hidden="1" x14ac:dyDescent="0.25">
      <c r="A3358" s="8" t="s">
        <v>5018</v>
      </c>
      <c r="B3358" s="2" t="s">
        <v>3772</v>
      </c>
      <c r="C3358" s="2" t="s">
        <v>255</v>
      </c>
      <c r="D3358" s="2" t="s">
        <v>254</v>
      </c>
      <c r="E3358" s="2" t="s">
        <v>187</v>
      </c>
      <c r="F3358" s="8" t="s">
        <v>36</v>
      </c>
      <c r="G3358" s="8">
        <v>0</v>
      </c>
      <c r="H3358" s="8">
        <v>1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0</v>
      </c>
      <c r="O3358" s="8">
        <v>0</v>
      </c>
      <c r="P3358" s="8">
        <v>1</v>
      </c>
      <c r="Q3358" s="8">
        <v>0</v>
      </c>
      <c r="R3358" s="8">
        <v>0</v>
      </c>
      <c r="S3358" s="8">
        <v>0</v>
      </c>
      <c r="T3358" s="8">
        <v>0</v>
      </c>
      <c r="U3358" s="5">
        <v>414010027</v>
      </c>
    </row>
    <row r="3359" spans="1:21" hidden="1" x14ac:dyDescent="0.25">
      <c r="A3359" s="8" t="s">
        <v>5018</v>
      </c>
      <c r="B3359" s="2" t="s">
        <v>3773</v>
      </c>
      <c r="C3359" s="2" t="s">
        <v>255</v>
      </c>
      <c r="D3359" s="2" t="s">
        <v>254</v>
      </c>
      <c r="E3359" s="2" t="s">
        <v>187</v>
      </c>
      <c r="F3359" s="8" t="s">
        <v>36</v>
      </c>
      <c r="G3359" s="8">
        <v>0</v>
      </c>
      <c r="H3359" s="8">
        <v>1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0</v>
      </c>
      <c r="P3359" s="8">
        <v>1</v>
      </c>
      <c r="Q3359" s="8">
        <v>0</v>
      </c>
      <c r="R3359" s="8">
        <v>0</v>
      </c>
      <c r="S3359" s="8">
        <v>0</v>
      </c>
      <c r="T3359" s="8">
        <v>0</v>
      </c>
      <c r="U3359" s="5">
        <v>414010035</v>
      </c>
    </row>
    <row r="3360" spans="1:21" hidden="1" x14ac:dyDescent="0.25">
      <c r="A3360" s="8" t="s">
        <v>5018</v>
      </c>
      <c r="B3360" s="2" t="s">
        <v>3774</v>
      </c>
      <c r="C3360" s="2" t="s">
        <v>255</v>
      </c>
      <c r="D3360" s="2" t="s">
        <v>254</v>
      </c>
      <c r="E3360" s="2" t="s">
        <v>187</v>
      </c>
      <c r="F3360" s="8" t="s">
        <v>24</v>
      </c>
      <c r="G3360" s="8">
        <v>1</v>
      </c>
      <c r="H3360" s="8">
        <v>1</v>
      </c>
      <c r="I3360" s="8">
        <v>1</v>
      </c>
      <c r="J3360" s="8">
        <v>0</v>
      </c>
      <c r="K3360" s="8">
        <v>1</v>
      </c>
      <c r="L3360" s="8">
        <v>1</v>
      </c>
      <c r="M3360" s="8">
        <v>1</v>
      </c>
      <c r="N3360" s="8">
        <v>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5">
        <v>414010256</v>
      </c>
    </row>
    <row r="3361" spans="1:21" hidden="1" x14ac:dyDescent="0.25">
      <c r="A3361" s="8" t="s">
        <v>5018</v>
      </c>
      <c r="B3361" s="2" t="s">
        <v>3775</v>
      </c>
      <c r="C3361" s="2" t="s">
        <v>255</v>
      </c>
      <c r="D3361" s="2" t="s">
        <v>254</v>
      </c>
      <c r="E3361" s="2" t="s">
        <v>187</v>
      </c>
      <c r="F3361" s="8" t="s">
        <v>24</v>
      </c>
      <c r="G3361" s="8">
        <v>0</v>
      </c>
      <c r="H3361" s="8">
        <v>1</v>
      </c>
      <c r="I3361" s="8">
        <v>1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1</v>
      </c>
      <c r="Q3361" s="8">
        <v>0</v>
      </c>
      <c r="R3361" s="8">
        <v>0</v>
      </c>
      <c r="S3361" s="8">
        <v>0</v>
      </c>
      <c r="T3361" s="8">
        <v>0</v>
      </c>
      <c r="U3361" s="5">
        <v>414010272</v>
      </c>
    </row>
    <row r="3362" spans="1:21" hidden="1" x14ac:dyDescent="0.25">
      <c r="A3362" s="8" t="s">
        <v>5018</v>
      </c>
      <c r="B3362" s="2" t="s">
        <v>3776</v>
      </c>
      <c r="C3362" s="2" t="s">
        <v>255</v>
      </c>
      <c r="D3362" s="2" t="s">
        <v>254</v>
      </c>
      <c r="E3362" s="2" t="s">
        <v>187</v>
      </c>
      <c r="F3362" s="8" t="s">
        <v>24</v>
      </c>
      <c r="G3362" s="8">
        <v>0</v>
      </c>
      <c r="H3362" s="8">
        <v>1</v>
      </c>
      <c r="I3362" s="8">
        <v>1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0</v>
      </c>
      <c r="P3362" s="8">
        <v>1</v>
      </c>
      <c r="Q3362" s="8">
        <v>0</v>
      </c>
      <c r="R3362" s="8">
        <v>0</v>
      </c>
      <c r="S3362" s="8">
        <v>0</v>
      </c>
      <c r="T3362" s="8">
        <v>0</v>
      </c>
      <c r="U3362" s="5">
        <v>414010329</v>
      </c>
    </row>
    <row r="3363" spans="1:21" hidden="1" x14ac:dyDescent="0.25">
      <c r="A3363" s="8" t="s">
        <v>5018</v>
      </c>
      <c r="B3363" s="2" t="s">
        <v>3777</v>
      </c>
      <c r="C3363" s="2" t="s">
        <v>255</v>
      </c>
      <c r="D3363" s="2" t="s">
        <v>254</v>
      </c>
      <c r="E3363" s="2" t="s">
        <v>187</v>
      </c>
      <c r="F3363" s="8" t="s">
        <v>24</v>
      </c>
      <c r="G3363" s="8">
        <v>1</v>
      </c>
      <c r="H3363" s="8">
        <v>1</v>
      </c>
      <c r="I3363" s="8">
        <v>1</v>
      </c>
      <c r="J3363" s="8">
        <v>1</v>
      </c>
      <c r="K3363" s="8">
        <v>1</v>
      </c>
      <c r="L3363" s="8">
        <v>1</v>
      </c>
      <c r="M3363" s="8">
        <v>1</v>
      </c>
      <c r="N3363" s="8">
        <v>0</v>
      </c>
      <c r="O3363" s="8">
        <v>0</v>
      </c>
      <c r="P3363" s="8">
        <v>1</v>
      </c>
      <c r="Q3363" s="8">
        <v>0</v>
      </c>
      <c r="R3363" s="8">
        <v>0</v>
      </c>
      <c r="S3363" s="8">
        <v>0</v>
      </c>
      <c r="T3363" s="8">
        <v>0</v>
      </c>
      <c r="U3363" s="5">
        <v>414010345</v>
      </c>
    </row>
    <row r="3364" spans="1:21" hidden="1" x14ac:dyDescent="0.25">
      <c r="A3364" s="8" t="s">
        <v>5018</v>
      </c>
      <c r="B3364" s="2" t="s">
        <v>3778</v>
      </c>
      <c r="C3364" s="2" t="s">
        <v>255</v>
      </c>
      <c r="D3364" s="2" t="s">
        <v>254</v>
      </c>
      <c r="E3364" s="2" t="s">
        <v>187</v>
      </c>
      <c r="F3364" s="8" t="s">
        <v>24</v>
      </c>
      <c r="G3364" s="8">
        <v>1</v>
      </c>
      <c r="H3364" s="8">
        <v>1</v>
      </c>
      <c r="I3364" s="8">
        <v>1</v>
      </c>
      <c r="J3364" s="8">
        <v>1</v>
      </c>
      <c r="K3364" s="8">
        <v>1</v>
      </c>
      <c r="L3364" s="8">
        <v>1</v>
      </c>
      <c r="M3364" s="8">
        <v>0</v>
      </c>
      <c r="N3364" s="8">
        <v>1</v>
      </c>
      <c r="O3364" s="8">
        <v>0</v>
      </c>
      <c r="P3364" s="8">
        <v>1</v>
      </c>
      <c r="Q3364" s="8">
        <v>0</v>
      </c>
      <c r="R3364" s="8">
        <v>0</v>
      </c>
      <c r="S3364" s="8">
        <v>0</v>
      </c>
      <c r="T3364" s="8">
        <v>0</v>
      </c>
      <c r="U3364" s="5">
        <v>414010361</v>
      </c>
    </row>
    <row r="3365" spans="1:21" hidden="1" x14ac:dyDescent="0.25">
      <c r="A3365" s="8" t="s">
        <v>5018</v>
      </c>
      <c r="B3365" s="2" t="s">
        <v>3779</v>
      </c>
      <c r="C3365" s="2" t="s">
        <v>255</v>
      </c>
      <c r="D3365" s="2" t="s">
        <v>254</v>
      </c>
      <c r="E3365" s="2" t="s">
        <v>187</v>
      </c>
      <c r="F3365" s="8" t="s">
        <v>36</v>
      </c>
      <c r="G3365" s="8">
        <v>1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5">
        <v>414010370</v>
      </c>
    </row>
    <row r="3366" spans="1:21" hidden="1" x14ac:dyDescent="0.25">
      <c r="A3366" s="8" t="s">
        <v>5018</v>
      </c>
      <c r="B3366" s="2" t="s">
        <v>3780</v>
      </c>
      <c r="C3366" s="2" t="s">
        <v>255</v>
      </c>
      <c r="D3366" s="2" t="s">
        <v>254</v>
      </c>
      <c r="E3366" s="2" t="s">
        <v>187</v>
      </c>
      <c r="F3366" s="8" t="s">
        <v>24</v>
      </c>
      <c r="G3366" s="8">
        <v>1</v>
      </c>
      <c r="H3366" s="8">
        <v>1</v>
      </c>
      <c r="I3366" s="8">
        <v>1</v>
      </c>
      <c r="J3366" s="8">
        <v>1</v>
      </c>
      <c r="K3366" s="8">
        <v>1</v>
      </c>
      <c r="L3366" s="8">
        <v>1</v>
      </c>
      <c r="M3366" s="8">
        <v>0</v>
      </c>
      <c r="N3366" s="8">
        <v>1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5">
        <v>414010388</v>
      </c>
    </row>
    <row r="3367" spans="1:21" hidden="1" x14ac:dyDescent="0.25">
      <c r="A3367" s="8" t="s">
        <v>5018</v>
      </c>
      <c r="B3367" s="2" t="s">
        <v>3781</v>
      </c>
      <c r="C3367" s="2" t="s">
        <v>256</v>
      </c>
      <c r="D3367" s="2" t="s">
        <v>254</v>
      </c>
      <c r="E3367" s="2" t="s">
        <v>187</v>
      </c>
      <c r="F3367" s="8" t="s">
        <v>24</v>
      </c>
      <c r="G3367" s="8">
        <v>1</v>
      </c>
      <c r="H3367" s="8">
        <v>1</v>
      </c>
      <c r="I3367" s="8">
        <v>1</v>
      </c>
      <c r="J3367" s="8">
        <v>1</v>
      </c>
      <c r="K3367" s="8">
        <v>1</v>
      </c>
      <c r="L3367" s="8">
        <v>1</v>
      </c>
      <c r="M3367" s="8">
        <v>0</v>
      </c>
      <c r="N3367" s="8">
        <v>1</v>
      </c>
      <c r="O3367" s="8">
        <v>0</v>
      </c>
      <c r="P3367" s="8">
        <v>1</v>
      </c>
      <c r="Q3367" s="8">
        <v>0</v>
      </c>
      <c r="R3367" s="8">
        <v>0</v>
      </c>
      <c r="S3367" s="8">
        <v>0</v>
      </c>
      <c r="T3367" s="8">
        <v>0</v>
      </c>
      <c r="U3367" s="5">
        <v>414020022</v>
      </c>
    </row>
    <row r="3368" spans="1:21" hidden="1" x14ac:dyDescent="0.25">
      <c r="A3368" s="8" t="s">
        <v>5018</v>
      </c>
      <c r="B3368" s="2" t="s">
        <v>3782</v>
      </c>
      <c r="C3368" s="2" t="s">
        <v>256</v>
      </c>
      <c r="D3368" s="2" t="s">
        <v>254</v>
      </c>
      <c r="E3368" s="2" t="s">
        <v>187</v>
      </c>
      <c r="F3368" s="8" t="s">
        <v>24</v>
      </c>
      <c r="G3368" s="8">
        <v>1</v>
      </c>
      <c r="H3368" s="8">
        <v>1</v>
      </c>
      <c r="I3368" s="8">
        <v>1</v>
      </c>
      <c r="J3368" s="8">
        <v>1</v>
      </c>
      <c r="K3368" s="8">
        <v>1</v>
      </c>
      <c r="L3368" s="8">
        <v>1</v>
      </c>
      <c r="M3368" s="8">
        <v>0</v>
      </c>
      <c r="N3368" s="8">
        <v>1</v>
      </c>
      <c r="O3368" s="8">
        <v>0</v>
      </c>
      <c r="P3368" s="8">
        <v>1</v>
      </c>
      <c r="Q3368" s="8">
        <v>0</v>
      </c>
      <c r="R3368" s="8">
        <v>0</v>
      </c>
      <c r="S3368" s="8">
        <v>0</v>
      </c>
      <c r="T3368" s="8">
        <v>0</v>
      </c>
      <c r="U3368" s="5">
        <v>414020030</v>
      </c>
    </row>
    <row r="3369" spans="1:21" hidden="1" x14ac:dyDescent="0.25">
      <c r="A3369" s="8" t="s">
        <v>5018</v>
      </c>
      <c r="B3369" s="2" t="s">
        <v>3783</v>
      </c>
      <c r="C3369" s="2" t="s">
        <v>256</v>
      </c>
      <c r="D3369" s="2" t="s">
        <v>254</v>
      </c>
      <c r="E3369" s="2" t="s">
        <v>187</v>
      </c>
      <c r="F3369" s="8" t="s">
        <v>24</v>
      </c>
      <c r="G3369" s="8">
        <v>1</v>
      </c>
      <c r="H3369" s="8">
        <v>1</v>
      </c>
      <c r="I3369" s="8">
        <v>1</v>
      </c>
      <c r="J3369" s="8">
        <v>1</v>
      </c>
      <c r="K3369" s="8">
        <v>1</v>
      </c>
      <c r="L3369" s="8">
        <v>1</v>
      </c>
      <c r="M3369" s="8">
        <v>0</v>
      </c>
      <c r="N3369" s="8">
        <v>1</v>
      </c>
      <c r="O3369" s="8">
        <v>0</v>
      </c>
      <c r="P3369" s="8">
        <v>1</v>
      </c>
      <c r="Q3369" s="8">
        <v>0</v>
      </c>
      <c r="R3369" s="8">
        <v>0</v>
      </c>
      <c r="S3369" s="8">
        <v>0</v>
      </c>
      <c r="T3369" s="8">
        <v>0</v>
      </c>
      <c r="U3369" s="5">
        <v>414020049</v>
      </c>
    </row>
    <row r="3370" spans="1:21" hidden="1" x14ac:dyDescent="0.25">
      <c r="A3370" s="8" t="s">
        <v>5018</v>
      </c>
      <c r="B3370" s="2" t="s">
        <v>3784</v>
      </c>
      <c r="C3370" s="2" t="s">
        <v>256</v>
      </c>
      <c r="D3370" s="2" t="s">
        <v>254</v>
      </c>
      <c r="E3370" s="2" t="s">
        <v>187</v>
      </c>
      <c r="F3370" s="8" t="s">
        <v>24</v>
      </c>
      <c r="G3370" s="8">
        <v>1</v>
      </c>
      <c r="H3370" s="8">
        <v>1</v>
      </c>
      <c r="I3370" s="8">
        <v>1</v>
      </c>
      <c r="J3370" s="8">
        <v>1</v>
      </c>
      <c r="K3370" s="8">
        <v>1</v>
      </c>
      <c r="L3370" s="8">
        <v>1</v>
      </c>
      <c r="M3370" s="8">
        <v>0</v>
      </c>
      <c r="N3370" s="8">
        <v>1</v>
      </c>
      <c r="O3370" s="8">
        <v>0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5">
        <v>414020057</v>
      </c>
    </row>
    <row r="3371" spans="1:21" hidden="1" x14ac:dyDescent="0.25">
      <c r="A3371" s="8" t="s">
        <v>5018</v>
      </c>
      <c r="B3371" s="2" t="s">
        <v>3785</v>
      </c>
      <c r="C3371" s="2" t="s">
        <v>256</v>
      </c>
      <c r="D3371" s="2" t="s">
        <v>254</v>
      </c>
      <c r="E3371" s="2" t="s">
        <v>187</v>
      </c>
      <c r="F3371" s="8" t="s">
        <v>24</v>
      </c>
      <c r="G3371" s="8">
        <v>1</v>
      </c>
      <c r="H3371" s="8">
        <v>1</v>
      </c>
      <c r="I3371" s="8">
        <v>1</v>
      </c>
      <c r="J3371" s="8">
        <v>1</v>
      </c>
      <c r="K3371" s="8">
        <v>1</v>
      </c>
      <c r="L3371" s="8">
        <v>1</v>
      </c>
      <c r="M3371" s="8">
        <v>0</v>
      </c>
      <c r="N3371" s="8">
        <v>1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5">
        <v>414020065</v>
      </c>
    </row>
    <row r="3372" spans="1:21" hidden="1" x14ac:dyDescent="0.25">
      <c r="A3372" s="8" t="s">
        <v>5018</v>
      </c>
      <c r="B3372" s="2" t="s">
        <v>3786</v>
      </c>
      <c r="C3372" s="2" t="s">
        <v>256</v>
      </c>
      <c r="D3372" s="2" t="s">
        <v>254</v>
      </c>
      <c r="E3372" s="2" t="s">
        <v>187</v>
      </c>
      <c r="F3372" s="8" t="s">
        <v>24</v>
      </c>
      <c r="G3372" s="8">
        <v>1</v>
      </c>
      <c r="H3372" s="8">
        <v>1</v>
      </c>
      <c r="I3372" s="8">
        <v>1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5">
        <v>414020073</v>
      </c>
    </row>
    <row r="3373" spans="1:21" hidden="1" x14ac:dyDescent="0.25">
      <c r="A3373" s="8" t="s">
        <v>5018</v>
      </c>
      <c r="B3373" s="2" t="s">
        <v>3787</v>
      </c>
      <c r="C3373" s="2" t="s">
        <v>256</v>
      </c>
      <c r="D3373" s="2" t="s">
        <v>254</v>
      </c>
      <c r="E3373" s="2" t="s">
        <v>187</v>
      </c>
      <c r="F3373" s="8" t="s">
        <v>24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5">
        <v>414020081</v>
      </c>
    </row>
    <row r="3374" spans="1:21" hidden="1" x14ac:dyDescent="0.25">
      <c r="A3374" s="8" t="s">
        <v>5018</v>
      </c>
      <c r="B3374" s="2" t="s">
        <v>3788</v>
      </c>
      <c r="C3374" s="2" t="s">
        <v>256</v>
      </c>
      <c r="D3374" s="2" t="s">
        <v>254</v>
      </c>
      <c r="E3374" s="2" t="s">
        <v>187</v>
      </c>
      <c r="F3374" s="8" t="s">
        <v>24</v>
      </c>
      <c r="G3374" s="8">
        <v>1</v>
      </c>
      <c r="H3374" s="8">
        <v>1</v>
      </c>
      <c r="I3374" s="8">
        <v>1</v>
      </c>
      <c r="J3374" s="8">
        <v>1</v>
      </c>
      <c r="K3374" s="8">
        <v>1</v>
      </c>
      <c r="L3374" s="8">
        <v>1</v>
      </c>
      <c r="M3374" s="8">
        <v>0</v>
      </c>
      <c r="N3374" s="8">
        <v>1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5">
        <v>414020090</v>
      </c>
    </row>
    <row r="3375" spans="1:21" hidden="1" x14ac:dyDescent="0.25">
      <c r="A3375" s="8" t="s">
        <v>5018</v>
      </c>
      <c r="B3375" s="2" t="s">
        <v>3789</v>
      </c>
      <c r="C3375" s="2" t="s">
        <v>256</v>
      </c>
      <c r="D3375" s="2" t="s">
        <v>254</v>
      </c>
      <c r="E3375" s="2" t="s">
        <v>187</v>
      </c>
      <c r="F3375" s="8" t="s">
        <v>23</v>
      </c>
      <c r="G3375" s="8">
        <v>1</v>
      </c>
      <c r="H3375" s="8">
        <v>1</v>
      </c>
      <c r="I3375" s="8">
        <v>1</v>
      </c>
      <c r="J3375" s="8">
        <v>1</v>
      </c>
      <c r="K3375" s="8">
        <v>1</v>
      </c>
      <c r="L3375" s="8">
        <v>1</v>
      </c>
      <c r="M3375" s="8">
        <v>0</v>
      </c>
      <c r="N3375" s="8">
        <v>0</v>
      </c>
      <c r="O3375" s="8">
        <v>1</v>
      </c>
      <c r="P3375" s="8">
        <v>1</v>
      </c>
      <c r="Q3375" s="8">
        <v>0</v>
      </c>
      <c r="R3375" s="8">
        <v>0</v>
      </c>
      <c r="S3375" s="8">
        <v>0</v>
      </c>
      <c r="T3375" s="8">
        <v>0</v>
      </c>
      <c r="U3375" s="5">
        <v>414020120</v>
      </c>
    </row>
    <row r="3376" spans="1:21" hidden="1" x14ac:dyDescent="0.25">
      <c r="A3376" s="8" t="s">
        <v>5018</v>
      </c>
      <c r="B3376" s="2" t="s">
        <v>3790</v>
      </c>
      <c r="C3376" s="2" t="s">
        <v>256</v>
      </c>
      <c r="D3376" s="2" t="s">
        <v>254</v>
      </c>
      <c r="E3376" s="2" t="s">
        <v>187</v>
      </c>
      <c r="F3376" s="8" t="s">
        <v>23</v>
      </c>
      <c r="G3376" s="8">
        <v>1</v>
      </c>
      <c r="H3376" s="8">
        <v>1</v>
      </c>
      <c r="I3376" s="8">
        <v>1</v>
      </c>
      <c r="J3376" s="8">
        <v>1</v>
      </c>
      <c r="K3376" s="8">
        <v>1</v>
      </c>
      <c r="L3376" s="8">
        <v>1</v>
      </c>
      <c r="M3376" s="8">
        <v>0</v>
      </c>
      <c r="N3376" s="8">
        <v>0</v>
      </c>
      <c r="O3376" s="8">
        <v>1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5">
        <v>414020138</v>
      </c>
    </row>
    <row r="3377" spans="1:21" hidden="1" x14ac:dyDescent="0.25">
      <c r="A3377" s="8" t="s">
        <v>5018</v>
      </c>
      <c r="B3377" s="2" t="s">
        <v>3791</v>
      </c>
      <c r="C3377" s="2" t="s">
        <v>256</v>
      </c>
      <c r="D3377" s="2" t="s">
        <v>254</v>
      </c>
      <c r="E3377" s="2" t="s">
        <v>187</v>
      </c>
      <c r="F3377" s="8" t="s">
        <v>24</v>
      </c>
      <c r="G3377" s="8">
        <v>1</v>
      </c>
      <c r="H3377" s="8">
        <v>1</v>
      </c>
      <c r="I3377" s="8">
        <v>1</v>
      </c>
      <c r="J3377" s="8">
        <v>1</v>
      </c>
      <c r="K3377" s="8">
        <v>1</v>
      </c>
      <c r="L3377" s="8">
        <v>1</v>
      </c>
      <c r="M3377" s="8">
        <v>0</v>
      </c>
      <c r="N3377" s="8">
        <v>1</v>
      </c>
      <c r="O3377" s="8">
        <v>0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5">
        <v>414020146</v>
      </c>
    </row>
    <row r="3378" spans="1:21" hidden="1" x14ac:dyDescent="0.25">
      <c r="A3378" s="8" t="s">
        <v>5018</v>
      </c>
      <c r="B3378" s="2" t="s">
        <v>3792</v>
      </c>
      <c r="C3378" s="2" t="s">
        <v>256</v>
      </c>
      <c r="D3378" s="2" t="s">
        <v>254</v>
      </c>
      <c r="E3378" s="2" t="s">
        <v>187</v>
      </c>
      <c r="F3378" s="8" t="s">
        <v>24</v>
      </c>
      <c r="G3378" s="8">
        <v>1</v>
      </c>
      <c r="H3378" s="8">
        <v>1</v>
      </c>
      <c r="I3378" s="8">
        <v>1</v>
      </c>
      <c r="J3378" s="8">
        <v>1</v>
      </c>
      <c r="K3378" s="8">
        <v>1</v>
      </c>
      <c r="L3378" s="8">
        <v>1</v>
      </c>
      <c r="M3378" s="8">
        <v>0</v>
      </c>
      <c r="N3378" s="8">
        <v>1</v>
      </c>
      <c r="O3378" s="8">
        <v>0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5">
        <v>414020154</v>
      </c>
    </row>
    <row r="3379" spans="1:21" hidden="1" x14ac:dyDescent="0.25">
      <c r="A3379" s="8" t="s">
        <v>5018</v>
      </c>
      <c r="B3379" s="2" t="s">
        <v>3793</v>
      </c>
      <c r="C3379" s="2" t="s">
        <v>256</v>
      </c>
      <c r="D3379" s="2" t="s">
        <v>254</v>
      </c>
      <c r="E3379" s="2" t="s">
        <v>187</v>
      </c>
      <c r="F3379" s="8" t="s">
        <v>24</v>
      </c>
      <c r="G3379" s="8">
        <v>1</v>
      </c>
      <c r="H3379" s="8">
        <v>1</v>
      </c>
      <c r="I3379" s="8">
        <v>1</v>
      </c>
      <c r="J3379" s="8">
        <v>1</v>
      </c>
      <c r="K3379" s="8">
        <v>1</v>
      </c>
      <c r="L3379" s="8">
        <v>1</v>
      </c>
      <c r="M3379" s="8">
        <v>0</v>
      </c>
      <c r="N3379" s="8">
        <v>1</v>
      </c>
      <c r="O3379" s="8">
        <v>0</v>
      </c>
      <c r="P3379" s="8">
        <v>1</v>
      </c>
      <c r="Q3379" s="8">
        <v>0</v>
      </c>
      <c r="R3379" s="8">
        <v>0</v>
      </c>
      <c r="S3379" s="8">
        <v>0</v>
      </c>
      <c r="T3379" s="8">
        <v>0</v>
      </c>
      <c r="U3379" s="5">
        <v>414020162</v>
      </c>
    </row>
    <row r="3380" spans="1:21" hidden="1" x14ac:dyDescent="0.25">
      <c r="A3380" s="8" t="s">
        <v>5018</v>
      </c>
      <c r="B3380" s="2" t="s">
        <v>3794</v>
      </c>
      <c r="C3380" s="2" t="s">
        <v>256</v>
      </c>
      <c r="D3380" s="2" t="s">
        <v>254</v>
      </c>
      <c r="E3380" s="2" t="s">
        <v>187</v>
      </c>
      <c r="F3380" s="8" t="s">
        <v>23</v>
      </c>
      <c r="G3380" s="8">
        <v>1</v>
      </c>
      <c r="H3380" s="8">
        <v>1</v>
      </c>
      <c r="I3380" s="8">
        <v>1</v>
      </c>
      <c r="J3380" s="8">
        <v>1</v>
      </c>
      <c r="K3380" s="8">
        <v>1</v>
      </c>
      <c r="L3380" s="8">
        <v>1</v>
      </c>
      <c r="M3380" s="8">
        <v>0</v>
      </c>
      <c r="N3380" s="8">
        <v>0</v>
      </c>
      <c r="O3380" s="8">
        <v>1</v>
      </c>
      <c r="P3380" s="8">
        <v>1</v>
      </c>
      <c r="Q3380" s="8">
        <v>0</v>
      </c>
      <c r="R3380" s="8">
        <v>0</v>
      </c>
      <c r="S3380" s="8">
        <v>0</v>
      </c>
      <c r="T3380" s="8">
        <v>0</v>
      </c>
      <c r="U3380" s="5">
        <v>414020170</v>
      </c>
    </row>
    <row r="3381" spans="1:21" hidden="1" x14ac:dyDescent="0.25">
      <c r="A3381" s="8" t="s">
        <v>5018</v>
      </c>
      <c r="B3381" s="2" t="s">
        <v>3795</v>
      </c>
      <c r="C3381" s="2" t="s">
        <v>256</v>
      </c>
      <c r="D3381" s="2" t="s">
        <v>254</v>
      </c>
      <c r="E3381" s="2" t="s">
        <v>187</v>
      </c>
      <c r="F3381" s="8" t="s">
        <v>24</v>
      </c>
      <c r="G3381" s="8">
        <v>1</v>
      </c>
      <c r="H3381" s="8">
        <v>1</v>
      </c>
      <c r="I3381" s="8">
        <v>1</v>
      </c>
      <c r="J3381" s="8">
        <v>1</v>
      </c>
      <c r="K3381" s="8">
        <v>1</v>
      </c>
      <c r="L3381" s="8">
        <v>1</v>
      </c>
      <c r="M3381" s="8">
        <v>0</v>
      </c>
      <c r="N3381" s="8">
        <v>1</v>
      </c>
      <c r="O3381" s="8">
        <v>0</v>
      </c>
      <c r="P3381" s="8">
        <v>1</v>
      </c>
      <c r="Q3381" s="8">
        <v>0</v>
      </c>
      <c r="R3381" s="8">
        <v>0</v>
      </c>
      <c r="S3381" s="8">
        <v>0</v>
      </c>
      <c r="T3381" s="8">
        <v>0</v>
      </c>
      <c r="U3381" s="5">
        <v>414020200</v>
      </c>
    </row>
    <row r="3382" spans="1:21" hidden="1" x14ac:dyDescent="0.25">
      <c r="A3382" s="8" t="s">
        <v>5018</v>
      </c>
      <c r="B3382" s="2" t="s">
        <v>3796</v>
      </c>
      <c r="C3382" s="2" t="s">
        <v>256</v>
      </c>
      <c r="D3382" s="2" t="s">
        <v>254</v>
      </c>
      <c r="E3382" s="2" t="s">
        <v>187</v>
      </c>
      <c r="F3382" s="8" t="s">
        <v>24</v>
      </c>
      <c r="G3382" s="8">
        <v>1</v>
      </c>
      <c r="H3382" s="8">
        <v>1</v>
      </c>
      <c r="I3382" s="8">
        <v>1</v>
      </c>
      <c r="J3382" s="8">
        <v>1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5">
        <v>414020219</v>
      </c>
    </row>
    <row r="3383" spans="1:21" hidden="1" x14ac:dyDescent="0.25">
      <c r="A3383" s="8" t="s">
        <v>5018</v>
      </c>
      <c r="B3383" s="2" t="s">
        <v>3797</v>
      </c>
      <c r="C3383" s="2" t="s">
        <v>256</v>
      </c>
      <c r="D3383" s="2" t="s">
        <v>254</v>
      </c>
      <c r="E3383" s="2" t="s">
        <v>187</v>
      </c>
      <c r="F3383" s="8" t="s">
        <v>24</v>
      </c>
      <c r="G3383" s="8">
        <v>1</v>
      </c>
      <c r="H3383" s="8">
        <v>1</v>
      </c>
      <c r="I3383" s="8">
        <v>1</v>
      </c>
      <c r="J3383" s="8">
        <v>1</v>
      </c>
      <c r="K3383" s="8">
        <v>1</v>
      </c>
      <c r="L3383" s="8">
        <v>1</v>
      </c>
      <c r="M3383" s="8">
        <v>0</v>
      </c>
      <c r="N3383" s="8">
        <v>1</v>
      </c>
      <c r="O3383" s="8">
        <v>0</v>
      </c>
      <c r="P3383" s="8">
        <v>1</v>
      </c>
      <c r="Q3383" s="8">
        <v>0</v>
      </c>
      <c r="R3383" s="8">
        <v>0</v>
      </c>
      <c r="S3383" s="8">
        <v>0</v>
      </c>
      <c r="T3383" s="8">
        <v>0</v>
      </c>
      <c r="U3383" s="5">
        <v>414020243</v>
      </c>
    </row>
    <row r="3384" spans="1:21" hidden="1" x14ac:dyDescent="0.25">
      <c r="A3384" s="8" t="s">
        <v>5018</v>
      </c>
      <c r="B3384" s="2" t="s">
        <v>3798</v>
      </c>
      <c r="C3384" s="2" t="s">
        <v>256</v>
      </c>
      <c r="D3384" s="2" t="s">
        <v>254</v>
      </c>
      <c r="E3384" s="2" t="s">
        <v>187</v>
      </c>
      <c r="F3384" s="8" t="s">
        <v>24</v>
      </c>
      <c r="G3384" s="8">
        <v>1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0</v>
      </c>
      <c r="N3384" s="8">
        <v>1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5">
        <v>414020278</v>
      </c>
    </row>
    <row r="3385" spans="1:21" hidden="1" x14ac:dyDescent="0.25">
      <c r="A3385" s="8" t="s">
        <v>5018</v>
      </c>
      <c r="B3385" s="2" t="s">
        <v>3799</v>
      </c>
      <c r="C3385" s="2" t="s">
        <v>256</v>
      </c>
      <c r="D3385" s="2" t="s">
        <v>254</v>
      </c>
      <c r="E3385" s="2" t="s">
        <v>187</v>
      </c>
      <c r="F3385" s="8" t="s">
        <v>24</v>
      </c>
      <c r="G3385" s="8">
        <v>1</v>
      </c>
      <c r="H3385" s="8">
        <v>1</v>
      </c>
      <c r="I3385" s="8">
        <v>1</v>
      </c>
      <c r="J3385" s="8">
        <v>1</v>
      </c>
      <c r="K3385" s="8">
        <v>1</v>
      </c>
      <c r="L3385" s="8">
        <v>1</v>
      </c>
      <c r="M3385" s="8">
        <v>0</v>
      </c>
      <c r="N3385" s="8">
        <v>1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5">
        <v>414020294</v>
      </c>
    </row>
    <row r="3386" spans="1:21" hidden="1" x14ac:dyDescent="0.25">
      <c r="A3386" s="8" t="s">
        <v>5018</v>
      </c>
      <c r="B3386" s="2" t="s">
        <v>3800</v>
      </c>
      <c r="C3386" s="2" t="s">
        <v>256</v>
      </c>
      <c r="D3386" s="2" t="s">
        <v>254</v>
      </c>
      <c r="E3386" s="2" t="s">
        <v>187</v>
      </c>
      <c r="F3386" s="8" t="s">
        <v>23</v>
      </c>
      <c r="G3386" s="8">
        <v>1</v>
      </c>
      <c r="H3386" s="8">
        <v>1</v>
      </c>
      <c r="I3386" s="8">
        <v>1</v>
      </c>
      <c r="J3386" s="8">
        <v>1</v>
      </c>
      <c r="K3386" s="8">
        <v>1</v>
      </c>
      <c r="L3386" s="8">
        <v>1</v>
      </c>
      <c r="M3386" s="8">
        <v>0</v>
      </c>
      <c r="N3386" s="8">
        <v>0</v>
      </c>
      <c r="O3386" s="8">
        <v>1</v>
      </c>
      <c r="P3386" s="8">
        <v>1</v>
      </c>
      <c r="Q3386" s="8">
        <v>0</v>
      </c>
      <c r="R3386" s="8">
        <v>0</v>
      </c>
      <c r="S3386" s="8">
        <v>0</v>
      </c>
      <c r="T3386" s="8">
        <v>0</v>
      </c>
      <c r="U3386" s="5">
        <v>414020359</v>
      </c>
    </row>
    <row r="3387" spans="1:21" hidden="1" x14ac:dyDescent="0.25">
      <c r="A3387" s="8" t="s">
        <v>5018</v>
      </c>
      <c r="B3387" s="2" t="s">
        <v>3801</v>
      </c>
      <c r="C3387" s="2" t="s">
        <v>256</v>
      </c>
      <c r="D3387" s="2" t="s">
        <v>254</v>
      </c>
      <c r="E3387" s="2" t="s">
        <v>187</v>
      </c>
      <c r="F3387" s="8" t="s">
        <v>24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1</v>
      </c>
      <c r="M3387" s="8">
        <v>0</v>
      </c>
      <c r="N3387" s="8">
        <v>1</v>
      </c>
      <c r="O3387" s="8">
        <v>0</v>
      </c>
      <c r="P3387" s="8">
        <v>1</v>
      </c>
      <c r="Q3387" s="8">
        <v>0</v>
      </c>
      <c r="R3387" s="8">
        <v>0</v>
      </c>
      <c r="S3387" s="8">
        <v>0</v>
      </c>
      <c r="T3387" s="8">
        <v>0</v>
      </c>
      <c r="U3387" s="5">
        <v>414020367</v>
      </c>
    </row>
    <row r="3388" spans="1:21" hidden="1" x14ac:dyDescent="0.25">
      <c r="A3388" s="8" t="s">
        <v>5018</v>
      </c>
      <c r="B3388" s="2" t="s">
        <v>3802</v>
      </c>
      <c r="C3388" s="2" t="s">
        <v>256</v>
      </c>
      <c r="D3388" s="2" t="s">
        <v>254</v>
      </c>
      <c r="E3388" s="2" t="s">
        <v>187</v>
      </c>
      <c r="F3388" s="8" t="s">
        <v>24</v>
      </c>
      <c r="G3388" s="8">
        <v>1</v>
      </c>
      <c r="H3388" s="8">
        <v>1</v>
      </c>
      <c r="I3388" s="8">
        <v>1</v>
      </c>
      <c r="J3388" s="8">
        <v>1</v>
      </c>
      <c r="K3388" s="8">
        <v>1</v>
      </c>
      <c r="L3388" s="8">
        <v>1</v>
      </c>
      <c r="M3388" s="8">
        <v>0</v>
      </c>
      <c r="N3388" s="8">
        <v>1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5">
        <v>414020375</v>
      </c>
    </row>
    <row r="3389" spans="1:21" hidden="1" x14ac:dyDescent="0.25">
      <c r="A3389" s="8" t="s">
        <v>5018</v>
      </c>
      <c r="B3389" s="2" t="s">
        <v>3803</v>
      </c>
      <c r="C3389" s="2" t="s">
        <v>256</v>
      </c>
      <c r="D3389" s="2" t="s">
        <v>254</v>
      </c>
      <c r="E3389" s="2" t="s">
        <v>187</v>
      </c>
      <c r="F3389" s="8" t="s">
        <v>23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</v>
      </c>
      <c r="M3389" s="8">
        <v>0</v>
      </c>
      <c r="N3389" s="8">
        <v>0</v>
      </c>
      <c r="O3389" s="8">
        <v>1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5">
        <v>414020383</v>
      </c>
    </row>
    <row r="3390" spans="1:21" hidden="1" x14ac:dyDescent="0.25">
      <c r="A3390" s="8" t="s">
        <v>5018</v>
      </c>
      <c r="B3390" s="2" t="s">
        <v>3804</v>
      </c>
      <c r="C3390" s="2" t="s">
        <v>256</v>
      </c>
      <c r="D3390" s="2" t="s">
        <v>254</v>
      </c>
      <c r="E3390" s="2" t="s">
        <v>187</v>
      </c>
      <c r="F3390" s="8" t="s">
        <v>23</v>
      </c>
      <c r="G3390" s="8">
        <v>1</v>
      </c>
      <c r="H3390" s="8">
        <v>1</v>
      </c>
      <c r="I3390" s="8">
        <v>1</v>
      </c>
      <c r="J3390" s="8">
        <v>1</v>
      </c>
      <c r="K3390" s="8">
        <v>1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5">
        <v>414020405</v>
      </c>
    </row>
    <row r="3391" spans="1:21" hidden="1" x14ac:dyDescent="0.25">
      <c r="A3391" s="8" t="s">
        <v>5018</v>
      </c>
      <c r="B3391" s="2" t="s">
        <v>3805</v>
      </c>
      <c r="C3391" s="2" t="s">
        <v>256</v>
      </c>
      <c r="D3391" s="2" t="s">
        <v>254</v>
      </c>
      <c r="E3391" s="2" t="s">
        <v>187</v>
      </c>
      <c r="F3391" s="8" t="s">
        <v>24</v>
      </c>
      <c r="G3391" s="8">
        <v>0</v>
      </c>
      <c r="H3391" s="8">
        <v>1</v>
      </c>
      <c r="I3391" s="8">
        <v>1</v>
      </c>
      <c r="J3391" s="8">
        <v>0</v>
      </c>
      <c r="K3391" s="8">
        <v>0</v>
      </c>
      <c r="L3391" s="8">
        <v>0</v>
      </c>
      <c r="M3391" s="8">
        <v>1</v>
      </c>
      <c r="N3391" s="8">
        <v>0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5">
        <v>414020413</v>
      </c>
    </row>
    <row r="3392" spans="1:21" hidden="1" x14ac:dyDescent="0.25">
      <c r="A3392" s="8" t="s">
        <v>5018</v>
      </c>
      <c r="B3392" s="2" t="s">
        <v>3806</v>
      </c>
      <c r="C3392" s="2" t="s">
        <v>256</v>
      </c>
      <c r="D3392" s="2" t="s">
        <v>254</v>
      </c>
      <c r="E3392" s="2" t="s">
        <v>187</v>
      </c>
      <c r="F3392" s="8" t="s">
        <v>36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5">
        <v>414020421</v>
      </c>
    </row>
    <row r="3393" spans="1:21" hidden="1" x14ac:dyDescent="0.25">
      <c r="A3393" s="8" t="s">
        <v>5018</v>
      </c>
      <c r="B3393" s="2" t="s">
        <v>3807</v>
      </c>
      <c r="C3393" s="2" t="s">
        <v>258</v>
      </c>
      <c r="D3393" s="2" t="s">
        <v>257</v>
      </c>
      <c r="E3393" s="2" t="s">
        <v>187</v>
      </c>
      <c r="F3393" s="8" t="s">
        <v>31</v>
      </c>
      <c r="G3393" s="8">
        <v>0</v>
      </c>
      <c r="H3393" s="8">
        <v>1</v>
      </c>
      <c r="I3393" s="8">
        <v>0</v>
      </c>
      <c r="J3393" s="8">
        <v>0</v>
      </c>
      <c r="K3393" s="8">
        <v>0</v>
      </c>
      <c r="L3393" s="8">
        <v>0</v>
      </c>
      <c r="M3393" s="8">
        <v>1</v>
      </c>
      <c r="N3393" s="8">
        <v>0</v>
      </c>
      <c r="O3393" s="8">
        <v>0</v>
      </c>
      <c r="P3393" s="8">
        <v>1</v>
      </c>
      <c r="Q3393" s="8">
        <v>0</v>
      </c>
      <c r="R3393" s="8">
        <v>0</v>
      </c>
      <c r="S3393" s="8">
        <v>0</v>
      </c>
      <c r="T3393" s="8">
        <v>0</v>
      </c>
      <c r="U3393" s="5">
        <v>415010012</v>
      </c>
    </row>
    <row r="3394" spans="1:21" hidden="1" x14ac:dyDescent="0.25">
      <c r="A3394" s="8" t="s">
        <v>5018</v>
      </c>
      <c r="B3394" s="2" t="s">
        <v>3808</v>
      </c>
      <c r="C3394" s="2" t="s">
        <v>259</v>
      </c>
      <c r="D3394" s="2" t="s">
        <v>257</v>
      </c>
      <c r="E3394" s="2" t="s">
        <v>187</v>
      </c>
      <c r="F3394" s="8" t="s">
        <v>36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0</v>
      </c>
      <c r="O3394" s="8">
        <v>0</v>
      </c>
      <c r="P3394" s="8">
        <v>1</v>
      </c>
      <c r="Q3394" s="8">
        <v>0</v>
      </c>
      <c r="R3394" s="8">
        <v>0</v>
      </c>
      <c r="S3394" s="8">
        <v>0</v>
      </c>
      <c r="T3394" s="8">
        <v>0</v>
      </c>
      <c r="U3394" s="5">
        <v>415020018</v>
      </c>
    </row>
    <row r="3395" spans="1:21" hidden="1" x14ac:dyDescent="0.25">
      <c r="A3395" s="8" t="s">
        <v>5018</v>
      </c>
      <c r="B3395" s="2" t="s">
        <v>3809</v>
      </c>
      <c r="C3395" s="2" t="s">
        <v>259</v>
      </c>
      <c r="D3395" s="2" t="s">
        <v>257</v>
      </c>
      <c r="E3395" s="2" t="s">
        <v>187</v>
      </c>
      <c r="F3395" s="8" t="s">
        <v>31</v>
      </c>
      <c r="G3395" s="8">
        <v>0</v>
      </c>
      <c r="H3395" s="8">
        <v>1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0</v>
      </c>
      <c r="O3395" s="8">
        <v>0</v>
      </c>
      <c r="P3395" s="8">
        <v>1</v>
      </c>
      <c r="Q3395" s="8">
        <v>0</v>
      </c>
      <c r="R3395" s="8">
        <v>0</v>
      </c>
      <c r="S3395" s="8">
        <v>0</v>
      </c>
      <c r="T3395" s="8">
        <v>0</v>
      </c>
      <c r="U3395" s="5">
        <v>415020034</v>
      </c>
    </row>
    <row r="3396" spans="1:21" hidden="1" x14ac:dyDescent="0.25">
      <c r="A3396" s="8" t="s">
        <v>5018</v>
      </c>
      <c r="B3396" s="2" t="s">
        <v>3810</v>
      </c>
      <c r="C3396" s="2" t="s">
        <v>259</v>
      </c>
      <c r="D3396" s="2" t="s">
        <v>257</v>
      </c>
      <c r="E3396" s="2" t="s">
        <v>187</v>
      </c>
      <c r="F3396" s="8" t="s">
        <v>36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0</v>
      </c>
      <c r="O3396" s="8">
        <v>0</v>
      </c>
      <c r="P3396" s="8">
        <v>1</v>
      </c>
      <c r="Q3396" s="8">
        <v>0</v>
      </c>
      <c r="R3396" s="8">
        <v>0</v>
      </c>
      <c r="S3396" s="8">
        <v>0</v>
      </c>
      <c r="T3396" s="8">
        <v>0</v>
      </c>
      <c r="U3396" s="5">
        <v>415020042</v>
      </c>
    </row>
    <row r="3397" spans="1:21" hidden="1" x14ac:dyDescent="0.25">
      <c r="A3397" s="8" t="s">
        <v>5018</v>
      </c>
      <c r="B3397" s="2" t="s">
        <v>3811</v>
      </c>
      <c r="C3397" s="2" t="s">
        <v>259</v>
      </c>
      <c r="D3397" s="2" t="s">
        <v>257</v>
      </c>
      <c r="E3397" s="2" t="s">
        <v>187</v>
      </c>
      <c r="F3397" s="8" t="s">
        <v>36</v>
      </c>
      <c r="G3397" s="8">
        <v>0</v>
      </c>
      <c r="H3397" s="8">
        <v>1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0</v>
      </c>
      <c r="S3397" s="8">
        <v>0</v>
      </c>
      <c r="T3397" s="8">
        <v>0</v>
      </c>
      <c r="U3397" s="5">
        <v>415020050</v>
      </c>
    </row>
    <row r="3398" spans="1:21" hidden="1" x14ac:dyDescent="0.25">
      <c r="A3398" s="8" t="s">
        <v>5018</v>
      </c>
      <c r="B3398" s="2" t="s">
        <v>3812</v>
      </c>
      <c r="C3398" s="2" t="s">
        <v>259</v>
      </c>
      <c r="D3398" s="2" t="s">
        <v>257</v>
      </c>
      <c r="E3398" s="2" t="s">
        <v>187</v>
      </c>
      <c r="F3398" s="8" t="s">
        <v>31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5">
        <v>415020069</v>
      </c>
    </row>
    <row r="3399" spans="1:21" hidden="1" x14ac:dyDescent="0.25">
      <c r="A3399" s="8" t="s">
        <v>5018</v>
      </c>
      <c r="B3399" s="2" t="s">
        <v>3813</v>
      </c>
      <c r="C3399" s="2" t="s">
        <v>259</v>
      </c>
      <c r="D3399" s="2" t="s">
        <v>257</v>
      </c>
      <c r="E3399" s="2" t="s">
        <v>187</v>
      </c>
      <c r="F3399" s="8" t="s">
        <v>31</v>
      </c>
      <c r="G3399" s="8">
        <v>0</v>
      </c>
      <c r="H3399" s="8">
        <v>1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0</v>
      </c>
      <c r="O3399" s="8">
        <v>0</v>
      </c>
      <c r="P3399" s="8">
        <v>1</v>
      </c>
      <c r="Q3399" s="8">
        <v>0</v>
      </c>
      <c r="R3399" s="8">
        <v>0</v>
      </c>
      <c r="S3399" s="8">
        <v>0</v>
      </c>
      <c r="T3399" s="8">
        <v>0</v>
      </c>
      <c r="U3399" s="5">
        <v>415020077</v>
      </c>
    </row>
    <row r="3400" spans="1:21" hidden="1" x14ac:dyDescent="0.25">
      <c r="A3400" s="8" t="s">
        <v>5018</v>
      </c>
      <c r="B3400" s="2" t="s">
        <v>3814</v>
      </c>
      <c r="C3400" s="2" t="s">
        <v>260</v>
      </c>
      <c r="D3400" s="2" t="s">
        <v>257</v>
      </c>
      <c r="E3400" s="2" t="s">
        <v>187</v>
      </c>
      <c r="F3400" s="8" t="s">
        <v>31</v>
      </c>
      <c r="G3400" s="8">
        <v>0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1</v>
      </c>
      <c r="Q3400" s="8">
        <v>0</v>
      </c>
      <c r="R3400" s="8">
        <v>0</v>
      </c>
      <c r="S3400" s="8">
        <v>0</v>
      </c>
      <c r="T3400" s="8">
        <v>0</v>
      </c>
      <c r="U3400" s="5">
        <v>415030013</v>
      </c>
    </row>
    <row r="3401" spans="1:21" hidden="1" x14ac:dyDescent="0.25">
      <c r="A3401" s="8" t="s">
        <v>5018</v>
      </c>
      <c r="B3401" s="2" t="s">
        <v>3815</v>
      </c>
      <c r="C3401" s="2" t="s">
        <v>261</v>
      </c>
      <c r="D3401" s="2" t="s">
        <v>257</v>
      </c>
      <c r="E3401" s="2" t="s">
        <v>187</v>
      </c>
      <c r="F3401" s="8" t="s">
        <v>24</v>
      </c>
      <c r="G3401" s="8">
        <v>0</v>
      </c>
      <c r="H3401" s="8">
        <v>1</v>
      </c>
      <c r="I3401" s="8">
        <v>0</v>
      </c>
      <c r="J3401" s="8">
        <v>0</v>
      </c>
      <c r="K3401" s="8">
        <v>0</v>
      </c>
      <c r="L3401" s="8">
        <v>0</v>
      </c>
      <c r="M3401" s="8">
        <v>1</v>
      </c>
      <c r="N3401" s="8">
        <v>0</v>
      </c>
      <c r="O3401" s="8">
        <v>0</v>
      </c>
      <c r="P3401" s="8">
        <v>1</v>
      </c>
      <c r="Q3401" s="8">
        <v>0</v>
      </c>
      <c r="R3401" s="8">
        <v>0</v>
      </c>
      <c r="S3401" s="8">
        <v>0</v>
      </c>
      <c r="T3401" s="8">
        <v>0</v>
      </c>
      <c r="U3401" s="5">
        <v>415040027</v>
      </c>
    </row>
    <row r="3402" spans="1:21" hidden="1" x14ac:dyDescent="0.25">
      <c r="A3402" s="8" t="s">
        <v>5018</v>
      </c>
      <c r="B3402" s="2" t="s">
        <v>3816</v>
      </c>
      <c r="C3402" s="2" t="s">
        <v>261</v>
      </c>
      <c r="D3402" s="2" t="s">
        <v>257</v>
      </c>
      <c r="E3402" s="2" t="s">
        <v>187</v>
      </c>
      <c r="F3402" s="8" t="s">
        <v>24</v>
      </c>
      <c r="G3402" s="8">
        <v>0</v>
      </c>
      <c r="H3402" s="8">
        <v>1</v>
      </c>
      <c r="I3402" s="8">
        <v>0</v>
      </c>
      <c r="J3402" s="8">
        <v>0</v>
      </c>
      <c r="K3402" s="8">
        <v>1</v>
      </c>
      <c r="L3402" s="8">
        <v>1</v>
      </c>
      <c r="M3402" s="8">
        <v>1</v>
      </c>
      <c r="N3402" s="8">
        <v>0</v>
      </c>
      <c r="O3402" s="8">
        <v>0</v>
      </c>
      <c r="P3402" s="8">
        <v>1</v>
      </c>
      <c r="Q3402" s="8">
        <v>0</v>
      </c>
      <c r="R3402" s="8">
        <v>0</v>
      </c>
      <c r="S3402" s="8">
        <v>0</v>
      </c>
      <c r="T3402" s="8">
        <v>0</v>
      </c>
      <c r="U3402" s="5">
        <v>415040035</v>
      </c>
    </row>
    <row r="3403" spans="1:21" hidden="1" x14ac:dyDescent="0.25">
      <c r="A3403" s="8" t="s">
        <v>5018</v>
      </c>
      <c r="B3403" s="2" t="s">
        <v>3817</v>
      </c>
      <c r="C3403" s="2" t="s">
        <v>261</v>
      </c>
      <c r="D3403" s="2" t="s">
        <v>257</v>
      </c>
      <c r="E3403" s="2" t="s">
        <v>187</v>
      </c>
      <c r="F3403" s="8" t="s">
        <v>24</v>
      </c>
      <c r="G3403" s="8">
        <v>1</v>
      </c>
      <c r="H3403" s="8">
        <v>0</v>
      </c>
      <c r="I3403" s="8">
        <v>0</v>
      </c>
      <c r="J3403" s="8">
        <v>1</v>
      </c>
      <c r="K3403" s="8">
        <v>1</v>
      </c>
      <c r="L3403" s="8">
        <v>1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5">
        <v>415040043</v>
      </c>
    </row>
    <row r="3404" spans="1:21" hidden="1" x14ac:dyDescent="0.25">
      <c r="A3404" s="8" t="s">
        <v>5018</v>
      </c>
      <c r="B3404" s="2" t="s">
        <v>3818</v>
      </c>
      <c r="C3404" s="2" t="s">
        <v>261</v>
      </c>
      <c r="D3404" s="2" t="s">
        <v>257</v>
      </c>
      <c r="E3404" s="2" t="s">
        <v>187</v>
      </c>
      <c r="F3404" s="8" t="s">
        <v>36</v>
      </c>
      <c r="G3404" s="8">
        <v>1</v>
      </c>
      <c r="H3404" s="8">
        <v>0</v>
      </c>
      <c r="I3404" s="8">
        <v>0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5">
        <v>415040051</v>
      </c>
    </row>
    <row r="3405" spans="1:21" hidden="1" x14ac:dyDescent="0.25">
      <c r="A3405" s="8" t="s">
        <v>5018</v>
      </c>
      <c r="B3405" s="2" t="s">
        <v>3819</v>
      </c>
      <c r="C3405" s="2" t="s">
        <v>263</v>
      </c>
      <c r="D3405" s="2" t="s">
        <v>262</v>
      </c>
      <c r="E3405" s="2" t="s">
        <v>187</v>
      </c>
      <c r="F3405" s="8" t="s">
        <v>36</v>
      </c>
      <c r="G3405" s="8">
        <v>0</v>
      </c>
      <c r="H3405" s="8">
        <v>1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0</v>
      </c>
      <c r="O3405" s="8">
        <v>0</v>
      </c>
      <c r="P3405" s="8">
        <v>1</v>
      </c>
      <c r="Q3405" s="8">
        <v>0</v>
      </c>
      <c r="R3405" s="8">
        <v>0</v>
      </c>
      <c r="S3405" s="8">
        <v>0</v>
      </c>
      <c r="T3405" s="8">
        <v>0</v>
      </c>
      <c r="U3405" s="5">
        <v>416010016</v>
      </c>
    </row>
    <row r="3406" spans="1:21" hidden="1" x14ac:dyDescent="0.25">
      <c r="A3406" s="8" t="s">
        <v>5018</v>
      </c>
      <c r="B3406" s="2" t="s">
        <v>3820</v>
      </c>
      <c r="C3406" s="2" t="s">
        <v>263</v>
      </c>
      <c r="D3406" s="2" t="s">
        <v>262</v>
      </c>
      <c r="E3406" s="2" t="s">
        <v>187</v>
      </c>
      <c r="F3406" s="8" t="s">
        <v>36</v>
      </c>
      <c r="G3406" s="8">
        <v>0</v>
      </c>
      <c r="H3406" s="8">
        <v>1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1</v>
      </c>
      <c r="Q3406" s="8">
        <v>0</v>
      </c>
      <c r="R3406" s="8">
        <v>0</v>
      </c>
      <c r="S3406" s="8">
        <v>0</v>
      </c>
      <c r="T3406" s="8">
        <v>0</v>
      </c>
      <c r="U3406" s="5">
        <v>416010024</v>
      </c>
    </row>
    <row r="3407" spans="1:21" hidden="1" x14ac:dyDescent="0.25">
      <c r="A3407" s="8" t="s">
        <v>5018</v>
      </c>
      <c r="B3407" s="2" t="s">
        <v>3821</v>
      </c>
      <c r="C3407" s="2" t="s">
        <v>263</v>
      </c>
      <c r="D3407" s="2" t="s">
        <v>262</v>
      </c>
      <c r="E3407" s="2" t="s">
        <v>187</v>
      </c>
      <c r="F3407" s="8" t="s">
        <v>36</v>
      </c>
      <c r="G3407" s="8">
        <v>0</v>
      </c>
      <c r="H3407" s="8">
        <v>1</v>
      </c>
      <c r="I3407" s="8">
        <v>0</v>
      </c>
      <c r="J3407" s="8">
        <v>0</v>
      </c>
      <c r="K3407" s="8">
        <v>0</v>
      </c>
      <c r="L3407" s="8">
        <v>0</v>
      </c>
      <c r="M3407" s="8">
        <v>1</v>
      </c>
      <c r="N3407" s="8">
        <v>0</v>
      </c>
      <c r="O3407" s="8">
        <v>0</v>
      </c>
      <c r="P3407" s="8">
        <v>1</v>
      </c>
      <c r="Q3407" s="8">
        <v>0</v>
      </c>
      <c r="R3407" s="8">
        <v>0</v>
      </c>
      <c r="S3407" s="8">
        <v>0</v>
      </c>
      <c r="T3407" s="8">
        <v>0</v>
      </c>
      <c r="U3407" s="5">
        <v>416010032</v>
      </c>
    </row>
    <row r="3408" spans="1:21" hidden="1" x14ac:dyDescent="0.25">
      <c r="A3408" s="8" t="s">
        <v>5018</v>
      </c>
      <c r="B3408" s="2" t="s">
        <v>3822</v>
      </c>
      <c r="C3408" s="2" t="s">
        <v>263</v>
      </c>
      <c r="D3408" s="2" t="s">
        <v>262</v>
      </c>
      <c r="E3408" s="2" t="s">
        <v>187</v>
      </c>
      <c r="F3408" s="8" t="s">
        <v>36</v>
      </c>
      <c r="G3408" s="8">
        <v>0</v>
      </c>
      <c r="H3408" s="8">
        <v>1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0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5">
        <v>416010040</v>
      </c>
    </row>
    <row r="3409" spans="1:21" hidden="1" x14ac:dyDescent="0.25">
      <c r="A3409" s="8" t="s">
        <v>5018</v>
      </c>
      <c r="B3409" s="2" t="s">
        <v>3823</v>
      </c>
      <c r="C3409" s="2" t="s">
        <v>263</v>
      </c>
      <c r="D3409" s="2" t="s">
        <v>262</v>
      </c>
      <c r="E3409" s="2" t="s">
        <v>187</v>
      </c>
      <c r="F3409" s="8" t="s">
        <v>36</v>
      </c>
      <c r="G3409" s="8">
        <v>0</v>
      </c>
      <c r="H3409" s="8">
        <v>1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1</v>
      </c>
      <c r="Q3409" s="8">
        <v>0</v>
      </c>
      <c r="R3409" s="8">
        <v>0</v>
      </c>
      <c r="S3409" s="8">
        <v>0</v>
      </c>
      <c r="T3409" s="8">
        <v>0</v>
      </c>
      <c r="U3409" s="5">
        <v>416010075</v>
      </c>
    </row>
    <row r="3410" spans="1:21" hidden="1" x14ac:dyDescent="0.25">
      <c r="A3410" s="8" t="s">
        <v>5018</v>
      </c>
      <c r="B3410" s="2" t="s">
        <v>3824</v>
      </c>
      <c r="C3410" s="2" t="s">
        <v>263</v>
      </c>
      <c r="D3410" s="2" t="s">
        <v>262</v>
      </c>
      <c r="E3410" s="2" t="s">
        <v>187</v>
      </c>
      <c r="F3410" s="8" t="s">
        <v>36</v>
      </c>
      <c r="G3410" s="8">
        <v>0</v>
      </c>
      <c r="H3410" s="8">
        <v>1</v>
      </c>
      <c r="I3410" s="8">
        <v>0</v>
      </c>
      <c r="J3410" s="8">
        <v>0</v>
      </c>
      <c r="K3410" s="8">
        <v>0</v>
      </c>
      <c r="L3410" s="8">
        <v>0</v>
      </c>
      <c r="M3410" s="8">
        <v>1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5">
        <v>416010091</v>
      </c>
    </row>
    <row r="3411" spans="1:21" hidden="1" x14ac:dyDescent="0.25">
      <c r="A3411" s="8" t="s">
        <v>5018</v>
      </c>
      <c r="B3411" s="2" t="s">
        <v>3825</v>
      </c>
      <c r="C3411" s="2" t="s">
        <v>263</v>
      </c>
      <c r="D3411" s="2" t="s">
        <v>262</v>
      </c>
      <c r="E3411" s="2" t="s">
        <v>187</v>
      </c>
      <c r="F3411" s="8" t="s">
        <v>36</v>
      </c>
      <c r="G3411" s="8">
        <v>0</v>
      </c>
      <c r="H3411" s="8">
        <v>1</v>
      </c>
      <c r="I3411" s="8">
        <v>1</v>
      </c>
      <c r="J3411" s="8">
        <v>0</v>
      </c>
      <c r="K3411" s="8">
        <v>0</v>
      </c>
      <c r="L3411" s="8">
        <v>0</v>
      </c>
      <c r="M3411" s="8">
        <v>1</v>
      </c>
      <c r="N3411" s="8">
        <v>0</v>
      </c>
      <c r="O3411" s="8">
        <v>0</v>
      </c>
      <c r="P3411" s="8">
        <v>1</v>
      </c>
      <c r="Q3411" s="8">
        <v>0</v>
      </c>
      <c r="R3411" s="8">
        <v>0</v>
      </c>
      <c r="S3411" s="8">
        <v>0</v>
      </c>
      <c r="T3411" s="8">
        <v>0</v>
      </c>
      <c r="U3411" s="5">
        <v>416010113</v>
      </c>
    </row>
    <row r="3412" spans="1:21" hidden="1" x14ac:dyDescent="0.25">
      <c r="A3412" s="8" t="s">
        <v>5018</v>
      </c>
      <c r="B3412" s="2" t="s">
        <v>3826</v>
      </c>
      <c r="C3412" s="2" t="s">
        <v>263</v>
      </c>
      <c r="D3412" s="2" t="s">
        <v>262</v>
      </c>
      <c r="E3412" s="2" t="s">
        <v>187</v>
      </c>
      <c r="F3412" s="8" t="s">
        <v>36</v>
      </c>
      <c r="G3412" s="8">
        <v>0</v>
      </c>
      <c r="H3412" s="8">
        <v>1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5">
        <v>416010121</v>
      </c>
    </row>
    <row r="3413" spans="1:21" hidden="1" x14ac:dyDescent="0.25">
      <c r="A3413" s="8" t="s">
        <v>5018</v>
      </c>
      <c r="B3413" s="2" t="s">
        <v>3827</v>
      </c>
      <c r="C3413" s="2" t="s">
        <v>263</v>
      </c>
      <c r="D3413" s="2" t="s">
        <v>262</v>
      </c>
      <c r="E3413" s="2" t="s">
        <v>187</v>
      </c>
      <c r="F3413" s="8" t="s">
        <v>36</v>
      </c>
      <c r="G3413" s="8">
        <v>0</v>
      </c>
      <c r="H3413" s="8">
        <v>1</v>
      </c>
      <c r="I3413" s="8">
        <v>0</v>
      </c>
      <c r="J3413" s="8">
        <v>0</v>
      </c>
      <c r="K3413" s="8">
        <v>0</v>
      </c>
      <c r="L3413" s="8">
        <v>0</v>
      </c>
      <c r="M3413" s="8">
        <v>1</v>
      </c>
      <c r="N3413" s="8">
        <v>0</v>
      </c>
      <c r="O3413" s="8">
        <v>0</v>
      </c>
      <c r="P3413" s="8">
        <v>1</v>
      </c>
      <c r="Q3413" s="8">
        <v>0</v>
      </c>
      <c r="R3413" s="8">
        <v>0</v>
      </c>
      <c r="S3413" s="8">
        <v>0</v>
      </c>
      <c r="T3413" s="8">
        <v>0</v>
      </c>
      <c r="U3413" s="5">
        <v>416010130</v>
      </c>
    </row>
    <row r="3414" spans="1:21" hidden="1" x14ac:dyDescent="0.25">
      <c r="A3414" s="8" t="s">
        <v>5018</v>
      </c>
      <c r="B3414" s="2" t="s">
        <v>3828</v>
      </c>
      <c r="C3414" s="2" t="s">
        <v>263</v>
      </c>
      <c r="D3414" s="2" t="s">
        <v>262</v>
      </c>
      <c r="E3414" s="2" t="s">
        <v>187</v>
      </c>
      <c r="F3414" s="8" t="s">
        <v>36</v>
      </c>
      <c r="G3414" s="8">
        <v>0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1</v>
      </c>
      <c r="Q3414" s="8">
        <v>0</v>
      </c>
      <c r="R3414" s="8">
        <v>0</v>
      </c>
      <c r="S3414" s="8">
        <v>0</v>
      </c>
      <c r="T3414" s="8">
        <v>0</v>
      </c>
      <c r="U3414" s="5">
        <v>416010164</v>
      </c>
    </row>
    <row r="3415" spans="1:21" hidden="1" x14ac:dyDescent="0.25">
      <c r="A3415" s="8" t="s">
        <v>5018</v>
      </c>
      <c r="B3415" s="2" t="s">
        <v>3829</v>
      </c>
      <c r="C3415" s="2" t="s">
        <v>263</v>
      </c>
      <c r="D3415" s="2" t="s">
        <v>262</v>
      </c>
      <c r="E3415" s="2" t="s">
        <v>187</v>
      </c>
      <c r="F3415" s="8" t="s">
        <v>36</v>
      </c>
      <c r="G3415" s="8">
        <v>0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1</v>
      </c>
      <c r="N3415" s="8">
        <v>0</v>
      </c>
      <c r="O3415" s="8">
        <v>0</v>
      </c>
      <c r="P3415" s="8">
        <v>1</v>
      </c>
      <c r="Q3415" s="8">
        <v>0</v>
      </c>
      <c r="R3415" s="8">
        <v>0</v>
      </c>
      <c r="S3415" s="8">
        <v>0</v>
      </c>
      <c r="T3415" s="8">
        <v>0</v>
      </c>
      <c r="U3415" s="5">
        <v>416010172</v>
      </c>
    </row>
    <row r="3416" spans="1:21" hidden="1" x14ac:dyDescent="0.25">
      <c r="A3416" s="8" t="s">
        <v>5018</v>
      </c>
      <c r="B3416" s="2" t="s">
        <v>3830</v>
      </c>
      <c r="C3416" s="2" t="s">
        <v>263</v>
      </c>
      <c r="D3416" s="2" t="s">
        <v>262</v>
      </c>
      <c r="E3416" s="2" t="s">
        <v>187</v>
      </c>
      <c r="F3416" s="8" t="s">
        <v>36</v>
      </c>
      <c r="G3416" s="8">
        <v>0</v>
      </c>
      <c r="H3416" s="8">
        <v>1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0</v>
      </c>
      <c r="O3416" s="8">
        <v>0</v>
      </c>
      <c r="P3416" s="8">
        <v>1</v>
      </c>
      <c r="Q3416" s="8">
        <v>0</v>
      </c>
      <c r="R3416" s="8">
        <v>0</v>
      </c>
      <c r="S3416" s="8">
        <v>0</v>
      </c>
      <c r="T3416" s="8">
        <v>0</v>
      </c>
      <c r="U3416" s="5">
        <v>416010180</v>
      </c>
    </row>
    <row r="3417" spans="1:21" hidden="1" x14ac:dyDescent="0.25">
      <c r="A3417" s="8" t="s">
        <v>5018</v>
      </c>
      <c r="B3417" s="2" t="s">
        <v>3831</v>
      </c>
      <c r="C3417" s="2" t="s">
        <v>263</v>
      </c>
      <c r="D3417" s="2" t="s">
        <v>262</v>
      </c>
      <c r="E3417" s="2" t="s">
        <v>187</v>
      </c>
      <c r="F3417" s="8" t="s">
        <v>36</v>
      </c>
      <c r="G3417" s="8">
        <v>0</v>
      </c>
      <c r="H3417" s="8">
        <v>1</v>
      </c>
      <c r="I3417" s="8">
        <v>0</v>
      </c>
      <c r="J3417" s="8">
        <v>0</v>
      </c>
      <c r="K3417" s="8">
        <v>0</v>
      </c>
      <c r="L3417" s="8">
        <v>0</v>
      </c>
      <c r="M3417" s="8">
        <v>1</v>
      </c>
      <c r="N3417" s="8">
        <v>0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5">
        <v>416010199</v>
      </c>
    </row>
    <row r="3418" spans="1:21" hidden="1" x14ac:dyDescent="0.25">
      <c r="A3418" s="8" t="s">
        <v>5018</v>
      </c>
      <c r="B3418" s="2" t="s">
        <v>3832</v>
      </c>
      <c r="C3418" s="2" t="s">
        <v>263</v>
      </c>
      <c r="D3418" s="2" t="s">
        <v>262</v>
      </c>
      <c r="E3418" s="2" t="s">
        <v>187</v>
      </c>
      <c r="F3418" s="8" t="s">
        <v>36</v>
      </c>
      <c r="G3418" s="8">
        <v>0</v>
      </c>
      <c r="H3418" s="8">
        <v>1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5">
        <v>416010202</v>
      </c>
    </row>
    <row r="3419" spans="1:21" hidden="1" x14ac:dyDescent="0.25">
      <c r="A3419" s="8" t="s">
        <v>5018</v>
      </c>
      <c r="B3419" s="2" t="s">
        <v>3833</v>
      </c>
      <c r="C3419" s="2" t="s">
        <v>263</v>
      </c>
      <c r="D3419" s="2" t="s">
        <v>262</v>
      </c>
      <c r="E3419" s="2" t="s">
        <v>187</v>
      </c>
      <c r="F3419" s="8" t="s">
        <v>36</v>
      </c>
      <c r="G3419" s="8">
        <v>0</v>
      </c>
      <c r="H3419" s="8">
        <v>1</v>
      </c>
      <c r="I3419" s="8">
        <v>0</v>
      </c>
      <c r="J3419" s="8">
        <v>0</v>
      </c>
      <c r="K3419" s="8">
        <v>0</v>
      </c>
      <c r="L3419" s="8">
        <v>0</v>
      </c>
      <c r="M3419" s="8">
        <v>1</v>
      </c>
      <c r="N3419" s="8">
        <v>0</v>
      </c>
      <c r="O3419" s="8">
        <v>0</v>
      </c>
      <c r="P3419" s="8">
        <v>1</v>
      </c>
      <c r="Q3419" s="8">
        <v>0</v>
      </c>
      <c r="R3419" s="8">
        <v>0</v>
      </c>
      <c r="S3419" s="8">
        <v>0</v>
      </c>
      <c r="T3419" s="8">
        <v>0</v>
      </c>
      <c r="U3419" s="5">
        <v>416010210</v>
      </c>
    </row>
    <row r="3420" spans="1:21" hidden="1" x14ac:dyDescent="0.25">
      <c r="A3420" s="8" t="s">
        <v>5018</v>
      </c>
      <c r="B3420" s="2" t="s">
        <v>3834</v>
      </c>
      <c r="C3420" s="2" t="s">
        <v>263</v>
      </c>
      <c r="D3420" s="2" t="s">
        <v>262</v>
      </c>
      <c r="E3420" s="2" t="s">
        <v>187</v>
      </c>
      <c r="F3420" s="8" t="s">
        <v>36</v>
      </c>
      <c r="G3420" s="8">
        <v>0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0</v>
      </c>
      <c r="O3420" s="8">
        <v>0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5">
        <v>416010229</v>
      </c>
    </row>
    <row r="3421" spans="1:21" hidden="1" x14ac:dyDescent="0.25">
      <c r="A3421" s="8" t="s">
        <v>5018</v>
      </c>
      <c r="B3421" s="2" t="s">
        <v>3835</v>
      </c>
      <c r="C3421" s="2" t="s">
        <v>264</v>
      </c>
      <c r="D3421" s="2" t="s">
        <v>262</v>
      </c>
      <c r="E3421" s="2" t="s">
        <v>187</v>
      </c>
      <c r="F3421" s="8" t="s">
        <v>36</v>
      </c>
      <c r="G3421" s="8">
        <v>0</v>
      </c>
      <c r="H3421" s="8">
        <v>1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0</v>
      </c>
      <c r="O3421" s="8">
        <v>0</v>
      </c>
      <c r="P3421" s="8">
        <v>1</v>
      </c>
      <c r="Q3421" s="8">
        <v>0</v>
      </c>
      <c r="R3421" s="8">
        <v>0</v>
      </c>
      <c r="S3421" s="8">
        <v>0</v>
      </c>
      <c r="T3421" s="8">
        <v>0</v>
      </c>
      <c r="U3421" s="5">
        <v>416020020</v>
      </c>
    </row>
    <row r="3422" spans="1:21" hidden="1" x14ac:dyDescent="0.25">
      <c r="A3422" s="8" t="s">
        <v>5018</v>
      </c>
      <c r="B3422" s="2" t="s">
        <v>3836</v>
      </c>
      <c r="C3422" s="2" t="s">
        <v>264</v>
      </c>
      <c r="D3422" s="2" t="s">
        <v>262</v>
      </c>
      <c r="E3422" s="2" t="s">
        <v>187</v>
      </c>
      <c r="F3422" s="8" t="s">
        <v>36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8">
        <v>0</v>
      </c>
      <c r="T3422" s="8">
        <v>0</v>
      </c>
      <c r="U3422" s="5">
        <v>416020151</v>
      </c>
    </row>
    <row r="3423" spans="1:21" hidden="1" x14ac:dyDescent="0.25">
      <c r="A3423" s="8" t="s">
        <v>5018</v>
      </c>
      <c r="B3423" s="2" t="s">
        <v>3837</v>
      </c>
      <c r="C3423" s="2" t="s">
        <v>264</v>
      </c>
      <c r="D3423" s="2" t="s">
        <v>262</v>
      </c>
      <c r="E3423" s="2" t="s">
        <v>187</v>
      </c>
      <c r="F3423" s="8" t="s">
        <v>36</v>
      </c>
      <c r="G3423" s="8">
        <v>0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5">
        <v>416020160</v>
      </c>
    </row>
    <row r="3424" spans="1:21" hidden="1" x14ac:dyDescent="0.25">
      <c r="A3424" s="8" t="s">
        <v>5018</v>
      </c>
      <c r="B3424" s="2" t="s">
        <v>3838</v>
      </c>
      <c r="C3424" s="2" t="s">
        <v>264</v>
      </c>
      <c r="D3424" s="2" t="s">
        <v>262</v>
      </c>
      <c r="E3424" s="2" t="s">
        <v>187</v>
      </c>
      <c r="F3424" s="8" t="s">
        <v>36</v>
      </c>
      <c r="G3424" s="8">
        <v>0</v>
      </c>
      <c r="H3424" s="8">
        <v>1</v>
      </c>
      <c r="I3424" s="8">
        <v>1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1</v>
      </c>
      <c r="Q3424" s="8">
        <v>0</v>
      </c>
      <c r="R3424" s="8">
        <v>0</v>
      </c>
      <c r="S3424" s="8">
        <v>0</v>
      </c>
      <c r="T3424" s="8">
        <v>0</v>
      </c>
      <c r="U3424" s="5">
        <v>416020178</v>
      </c>
    </row>
    <row r="3425" spans="1:21" hidden="1" x14ac:dyDescent="0.25">
      <c r="A3425" s="8" t="s">
        <v>5018</v>
      </c>
      <c r="B3425" s="2" t="s">
        <v>3839</v>
      </c>
      <c r="C3425" s="2" t="s">
        <v>264</v>
      </c>
      <c r="D3425" s="2" t="s">
        <v>262</v>
      </c>
      <c r="E3425" s="2" t="s">
        <v>187</v>
      </c>
      <c r="F3425" s="8" t="s">
        <v>36</v>
      </c>
      <c r="G3425" s="8">
        <v>0</v>
      </c>
      <c r="H3425" s="8">
        <v>1</v>
      </c>
      <c r="I3425" s="8">
        <v>1</v>
      </c>
      <c r="J3425" s="8">
        <v>0</v>
      </c>
      <c r="K3425" s="8">
        <v>0</v>
      </c>
      <c r="L3425" s="8">
        <v>0</v>
      </c>
      <c r="M3425" s="8">
        <v>1</v>
      </c>
      <c r="N3425" s="8">
        <v>0</v>
      </c>
      <c r="O3425" s="8">
        <v>0</v>
      </c>
      <c r="P3425" s="8">
        <v>1</v>
      </c>
      <c r="Q3425" s="8">
        <v>0</v>
      </c>
      <c r="R3425" s="8">
        <v>0</v>
      </c>
      <c r="S3425" s="8">
        <v>0</v>
      </c>
      <c r="T3425" s="8">
        <v>0</v>
      </c>
      <c r="U3425" s="5">
        <v>416020186</v>
      </c>
    </row>
    <row r="3426" spans="1:21" hidden="1" x14ac:dyDescent="0.25">
      <c r="A3426" s="8" t="s">
        <v>5018</v>
      </c>
      <c r="B3426" s="2" t="s">
        <v>3840</v>
      </c>
      <c r="C3426" s="2" t="s">
        <v>264</v>
      </c>
      <c r="D3426" s="2" t="s">
        <v>262</v>
      </c>
      <c r="E3426" s="2" t="s">
        <v>187</v>
      </c>
      <c r="F3426" s="8" t="s">
        <v>36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5">
        <v>416020194</v>
      </c>
    </row>
    <row r="3427" spans="1:21" hidden="1" x14ac:dyDescent="0.25">
      <c r="A3427" s="8" t="s">
        <v>5018</v>
      </c>
      <c r="B3427" s="2" t="s">
        <v>3841</v>
      </c>
      <c r="C3427" s="2" t="s">
        <v>264</v>
      </c>
      <c r="D3427" s="2" t="s">
        <v>262</v>
      </c>
      <c r="E3427" s="2" t="s">
        <v>187</v>
      </c>
      <c r="F3427" s="8" t="s">
        <v>36</v>
      </c>
      <c r="G3427" s="8">
        <v>0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0</v>
      </c>
      <c r="O3427" s="8">
        <v>0</v>
      </c>
      <c r="P3427" s="8">
        <v>1</v>
      </c>
      <c r="Q3427" s="8">
        <v>0</v>
      </c>
      <c r="R3427" s="8">
        <v>0</v>
      </c>
      <c r="S3427" s="8">
        <v>0</v>
      </c>
      <c r="T3427" s="8">
        <v>0</v>
      </c>
      <c r="U3427" s="5">
        <v>416020208</v>
      </c>
    </row>
    <row r="3428" spans="1:21" hidden="1" x14ac:dyDescent="0.25">
      <c r="A3428" s="8" t="s">
        <v>5018</v>
      </c>
      <c r="B3428" s="2" t="s">
        <v>3842</v>
      </c>
      <c r="C3428" s="2" t="s">
        <v>264</v>
      </c>
      <c r="D3428" s="2" t="s">
        <v>262</v>
      </c>
      <c r="E3428" s="2" t="s">
        <v>187</v>
      </c>
      <c r="F3428" s="8" t="s">
        <v>36</v>
      </c>
      <c r="G3428" s="8">
        <v>0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0</v>
      </c>
      <c r="P3428" s="8">
        <v>1</v>
      </c>
      <c r="Q3428" s="8">
        <v>0</v>
      </c>
      <c r="R3428" s="8">
        <v>0</v>
      </c>
      <c r="S3428" s="8">
        <v>0</v>
      </c>
      <c r="T3428" s="8">
        <v>0</v>
      </c>
      <c r="U3428" s="5">
        <v>416020216</v>
      </c>
    </row>
    <row r="3429" spans="1:21" hidden="1" x14ac:dyDescent="0.25">
      <c r="A3429" s="8" t="s">
        <v>5018</v>
      </c>
      <c r="B3429" s="2" t="s">
        <v>3843</v>
      </c>
      <c r="C3429" s="2" t="s">
        <v>264</v>
      </c>
      <c r="D3429" s="2" t="s">
        <v>262</v>
      </c>
      <c r="E3429" s="2" t="s">
        <v>187</v>
      </c>
      <c r="F3429" s="8" t="s">
        <v>36</v>
      </c>
      <c r="G3429" s="8">
        <v>0</v>
      </c>
      <c r="H3429" s="8">
        <v>1</v>
      </c>
      <c r="I3429" s="8">
        <v>0</v>
      </c>
      <c r="J3429" s="8">
        <v>0</v>
      </c>
      <c r="K3429" s="8">
        <v>0</v>
      </c>
      <c r="L3429" s="8">
        <v>0</v>
      </c>
      <c r="M3429" s="8">
        <v>1</v>
      </c>
      <c r="N3429" s="8">
        <v>0</v>
      </c>
      <c r="O3429" s="8">
        <v>0</v>
      </c>
      <c r="P3429" s="8">
        <v>1</v>
      </c>
      <c r="Q3429" s="8">
        <v>0</v>
      </c>
      <c r="R3429" s="8">
        <v>0</v>
      </c>
      <c r="S3429" s="8">
        <v>0</v>
      </c>
      <c r="T3429" s="8">
        <v>0</v>
      </c>
      <c r="U3429" s="5">
        <v>416020224</v>
      </c>
    </row>
    <row r="3430" spans="1:21" hidden="1" x14ac:dyDescent="0.25">
      <c r="A3430" s="8" t="s">
        <v>5018</v>
      </c>
      <c r="B3430" s="2" t="s">
        <v>3844</v>
      </c>
      <c r="C3430" s="2" t="s">
        <v>264</v>
      </c>
      <c r="D3430" s="2" t="s">
        <v>262</v>
      </c>
      <c r="E3430" s="2" t="s">
        <v>187</v>
      </c>
      <c r="F3430" s="8" t="s">
        <v>36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5">
        <v>416020232</v>
      </c>
    </row>
    <row r="3431" spans="1:21" hidden="1" x14ac:dyDescent="0.25">
      <c r="A3431" s="8" t="s">
        <v>5018</v>
      </c>
      <c r="B3431" s="2" t="s">
        <v>3845</v>
      </c>
      <c r="C3431" s="2" t="s">
        <v>264</v>
      </c>
      <c r="D3431" s="2" t="s">
        <v>262</v>
      </c>
      <c r="E3431" s="2" t="s">
        <v>187</v>
      </c>
      <c r="F3431" s="8" t="s">
        <v>36</v>
      </c>
      <c r="G3431" s="8">
        <v>0</v>
      </c>
      <c r="H3431" s="8">
        <v>1</v>
      </c>
      <c r="I3431" s="8">
        <v>1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8">
        <v>0</v>
      </c>
      <c r="T3431" s="8">
        <v>0</v>
      </c>
      <c r="U3431" s="5">
        <v>416020240</v>
      </c>
    </row>
    <row r="3432" spans="1:21" hidden="1" x14ac:dyDescent="0.25">
      <c r="A3432" s="8" t="s">
        <v>5018</v>
      </c>
      <c r="B3432" s="2" t="s">
        <v>3846</v>
      </c>
      <c r="C3432" s="2" t="s">
        <v>264</v>
      </c>
      <c r="D3432" s="2" t="s">
        <v>262</v>
      </c>
      <c r="E3432" s="2" t="s">
        <v>187</v>
      </c>
      <c r="F3432" s="8" t="s">
        <v>36</v>
      </c>
      <c r="G3432" s="8">
        <v>0</v>
      </c>
      <c r="H3432" s="8">
        <v>1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5">
        <v>416020259</v>
      </c>
    </row>
    <row r="3433" spans="1:21" hidden="1" x14ac:dyDescent="0.25">
      <c r="A3433" s="8" t="s">
        <v>5018</v>
      </c>
      <c r="B3433" s="2" t="s">
        <v>3847</v>
      </c>
      <c r="C3433" s="2" t="s">
        <v>265</v>
      </c>
      <c r="D3433" s="2" t="s">
        <v>262</v>
      </c>
      <c r="E3433" s="2" t="s">
        <v>187</v>
      </c>
      <c r="F3433" s="8" t="s">
        <v>36</v>
      </c>
      <c r="G3433" s="8">
        <v>0</v>
      </c>
      <c r="H3433" s="8">
        <v>1</v>
      </c>
      <c r="I3433" s="8">
        <v>1</v>
      </c>
      <c r="J3433" s="8">
        <v>0</v>
      </c>
      <c r="K3433" s="8">
        <v>0</v>
      </c>
      <c r="L3433" s="8">
        <v>0</v>
      </c>
      <c r="M3433" s="8">
        <v>1</v>
      </c>
      <c r="N3433" s="8">
        <v>0</v>
      </c>
      <c r="O3433" s="8">
        <v>0</v>
      </c>
      <c r="P3433" s="8">
        <v>1</v>
      </c>
      <c r="Q3433" s="8">
        <v>0</v>
      </c>
      <c r="R3433" s="8">
        <v>0</v>
      </c>
      <c r="S3433" s="8">
        <v>0</v>
      </c>
      <c r="T3433" s="8">
        <v>0</v>
      </c>
      <c r="U3433" s="5">
        <v>416030017</v>
      </c>
    </row>
    <row r="3434" spans="1:21" hidden="1" x14ac:dyDescent="0.25">
      <c r="A3434" s="8" t="s">
        <v>5018</v>
      </c>
      <c r="B3434" s="2" t="s">
        <v>3848</v>
      </c>
      <c r="C3434" s="2" t="s">
        <v>265</v>
      </c>
      <c r="D3434" s="2" t="s">
        <v>262</v>
      </c>
      <c r="E3434" s="2" t="s">
        <v>187</v>
      </c>
      <c r="F3434" s="8" t="s">
        <v>36</v>
      </c>
      <c r="G3434" s="8">
        <v>0</v>
      </c>
      <c r="H3434" s="8">
        <v>1</v>
      </c>
      <c r="I3434" s="8">
        <v>1</v>
      </c>
      <c r="J3434" s="8">
        <v>0</v>
      </c>
      <c r="K3434" s="8">
        <v>0</v>
      </c>
      <c r="L3434" s="8">
        <v>0</v>
      </c>
      <c r="M3434" s="8">
        <v>1</v>
      </c>
      <c r="N3434" s="8">
        <v>0</v>
      </c>
      <c r="O3434" s="8">
        <v>0</v>
      </c>
      <c r="P3434" s="8">
        <v>1</v>
      </c>
      <c r="Q3434" s="8">
        <v>0</v>
      </c>
      <c r="R3434" s="8">
        <v>0</v>
      </c>
      <c r="S3434" s="8">
        <v>0</v>
      </c>
      <c r="T3434" s="8">
        <v>0</v>
      </c>
      <c r="U3434" s="5">
        <v>416030025</v>
      </c>
    </row>
    <row r="3435" spans="1:21" hidden="1" x14ac:dyDescent="0.25">
      <c r="A3435" s="8" t="s">
        <v>5018</v>
      </c>
      <c r="B3435" s="2" t="s">
        <v>3849</v>
      </c>
      <c r="C3435" s="2" t="s">
        <v>265</v>
      </c>
      <c r="D3435" s="2" t="s">
        <v>262</v>
      </c>
      <c r="E3435" s="2" t="s">
        <v>187</v>
      </c>
      <c r="F3435" s="8" t="s">
        <v>36</v>
      </c>
      <c r="G3435" s="8">
        <v>0</v>
      </c>
      <c r="H3435" s="8">
        <v>1</v>
      </c>
      <c r="I3435" s="8">
        <v>1</v>
      </c>
      <c r="J3435" s="8">
        <v>0</v>
      </c>
      <c r="K3435" s="8">
        <v>0</v>
      </c>
      <c r="L3435" s="8">
        <v>0</v>
      </c>
      <c r="M3435" s="8">
        <v>1</v>
      </c>
      <c r="N3435" s="8">
        <v>0</v>
      </c>
      <c r="O3435" s="8">
        <v>0</v>
      </c>
      <c r="P3435" s="8">
        <v>1</v>
      </c>
      <c r="Q3435" s="8">
        <v>0</v>
      </c>
      <c r="R3435" s="8">
        <v>0</v>
      </c>
      <c r="S3435" s="8">
        <v>0</v>
      </c>
      <c r="T3435" s="8">
        <v>0</v>
      </c>
      <c r="U3435" s="5">
        <v>416030033</v>
      </c>
    </row>
    <row r="3436" spans="1:21" hidden="1" x14ac:dyDescent="0.25">
      <c r="A3436" s="8" t="s">
        <v>5018</v>
      </c>
      <c r="B3436" s="2" t="s">
        <v>3850</v>
      </c>
      <c r="C3436" s="2" t="s">
        <v>265</v>
      </c>
      <c r="D3436" s="2" t="s">
        <v>262</v>
      </c>
      <c r="E3436" s="2" t="s">
        <v>187</v>
      </c>
      <c r="F3436" s="8" t="s">
        <v>36</v>
      </c>
      <c r="G3436" s="8">
        <v>0</v>
      </c>
      <c r="H3436" s="8">
        <v>1</v>
      </c>
      <c r="I3436" s="8">
        <v>1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5">
        <v>416030041</v>
      </c>
    </row>
    <row r="3437" spans="1:21" hidden="1" x14ac:dyDescent="0.25">
      <c r="A3437" s="8" t="s">
        <v>5018</v>
      </c>
      <c r="B3437" s="2" t="s">
        <v>3851</v>
      </c>
      <c r="C3437" s="2" t="s">
        <v>265</v>
      </c>
      <c r="D3437" s="2" t="s">
        <v>262</v>
      </c>
      <c r="E3437" s="2" t="s">
        <v>187</v>
      </c>
      <c r="F3437" s="8" t="s">
        <v>36</v>
      </c>
      <c r="G3437" s="8">
        <v>0</v>
      </c>
      <c r="H3437" s="8">
        <v>1</v>
      </c>
      <c r="I3437" s="8">
        <v>0</v>
      </c>
      <c r="J3437" s="8">
        <v>0</v>
      </c>
      <c r="K3437" s="8">
        <v>0</v>
      </c>
      <c r="L3437" s="8">
        <v>0</v>
      </c>
      <c r="M3437" s="8">
        <v>1</v>
      </c>
      <c r="N3437" s="8">
        <v>0</v>
      </c>
      <c r="O3437" s="8">
        <v>0</v>
      </c>
      <c r="P3437" s="8">
        <v>1</v>
      </c>
      <c r="Q3437" s="8">
        <v>0</v>
      </c>
      <c r="R3437" s="8">
        <v>0</v>
      </c>
      <c r="S3437" s="8">
        <v>0</v>
      </c>
      <c r="T3437" s="8">
        <v>0</v>
      </c>
      <c r="U3437" s="5">
        <v>416030068</v>
      </c>
    </row>
    <row r="3438" spans="1:21" hidden="1" x14ac:dyDescent="0.25">
      <c r="A3438" s="8" t="s">
        <v>5018</v>
      </c>
      <c r="B3438" s="2" t="s">
        <v>3852</v>
      </c>
      <c r="C3438" s="2" t="s">
        <v>265</v>
      </c>
      <c r="D3438" s="2" t="s">
        <v>262</v>
      </c>
      <c r="E3438" s="2" t="s">
        <v>187</v>
      </c>
      <c r="F3438" s="8" t="s">
        <v>36</v>
      </c>
      <c r="G3438" s="8">
        <v>0</v>
      </c>
      <c r="H3438" s="8">
        <v>1</v>
      </c>
      <c r="I3438" s="8">
        <v>0</v>
      </c>
      <c r="J3438" s="8">
        <v>0</v>
      </c>
      <c r="K3438" s="8">
        <v>0</v>
      </c>
      <c r="L3438" s="8">
        <v>0</v>
      </c>
      <c r="M3438" s="8">
        <v>1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0</v>
      </c>
      <c r="T3438" s="8">
        <v>0</v>
      </c>
      <c r="U3438" s="5">
        <v>416030076</v>
      </c>
    </row>
    <row r="3439" spans="1:21" hidden="1" x14ac:dyDescent="0.25">
      <c r="A3439" s="8" t="s">
        <v>5018</v>
      </c>
      <c r="B3439" s="2" t="s">
        <v>3853</v>
      </c>
      <c r="C3439" s="2" t="s">
        <v>265</v>
      </c>
      <c r="D3439" s="2" t="s">
        <v>262</v>
      </c>
      <c r="E3439" s="2" t="s">
        <v>187</v>
      </c>
      <c r="F3439" s="8" t="s">
        <v>36</v>
      </c>
      <c r="G3439" s="8">
        <v>0</v>
      </c>
      <c r="H3439" s="8">
        <v>1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0</v>
      </c>
      <c r="O3439" s="8">
        <v>0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U3439" s="5">
        <v>416030084</v>
      </c>
    </row>
    <row r="3440" spans="1:21" hidden="1" x14ac:dyDescent="0.25">
      <c r="A3440" s="8" t="s">
        <v>5018</v>
      </c>
      <c r="B3440" s="2" t="s">
        <v>3854</v>
      </c>
      <c r="C3440" s="2" t="s">
        <v>265</v>
      </c>
      <c r="D3440" s="2" t="s">
        <v>262</v>
      </c>
      <c r="E3440" s="2" t="s">
        <v>187</v>
      </c>
      <c r="F3440" s="8" t="s">
        <v>36</v>
      </c>
      <c r="G3440" s="8">
        <v>0</v>
      </c>
      <c r="H3440" s="8">
        <v>1</v>
      </c>
      <c r="I3440" s="8">
        <v>0</v>
      </c>
      <c r="J3440" s="8">
        <v>0</v>
      </c>
      <c r="K3440" s="8">
        <v>0</v>
      </c>
      <c r="L3440" s="8">
        <v>0</v>
      </c>
      <c r="M3440" s="8">
        <v>1</v>
      </c>
      <c r="N3440" s="8">
        <v>0</v>
      </c>
      <c r="O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U3440" s="5">
        <v>416030092</v>
      </c>
    </row>
    <row r="3441" spans="1:21" hidden="1" x14ac:dyDescent="0.25">
      <c r="A3441" s="8" t="s">
        <v>5018</v>
      </c>
      <c r="B3441" s="2" t="s">
        <v>3855</v>
      </c>
      <c r="C3441" s="2" t="s">
        <v>265</v>
      </c>
      <c r="D3441" s="2" t="s">
        <v>262</v>
      </c>
      <c r="E3441" s="2" t="s">
        <v>187</v>
      </c>
      <c r="F3441" s="8" t="s">
        <v>36</v>
      </c>
      <c r="G3441" s="8">
        <v>1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1</v>
      </c>
      <c r="N3441" s="8">
        <v>0</v>
      </c>
      <c r="O3441" s="8">
        <v>0</v>
      </c>
      <c r="P3441" s="8">
        <v>1</v>
      </c>
      <c r="Q3441" s="8">
        <v>0</v>
      </c>
      <c r="R3441" s="8">
        <v>0</v>
      </c>
      <c r="S3441" s="8">
        <v>0</v>
      </c>
      <c r="T3441" s="8">
        <v>0</v>
      </c>
      <c r="U3441" s="5">
        <v>416030149</v>
      </c>
    </row>
    <row r="3442" spans="1:21" hidden="1" x14ac:dyDescent="0.25">
      <c r="A3442" s="8" t="s">
        <v>5018</v>
      </c>
      <c r="B3442" s="2" t="s">
        <v>3856</v>
      </c>
      <c r="C3442" s="2" t="s">
        <v>265</v>
      </c>
      <c r="D3442" s="2" t="s">
        <v>262</v>
      </c>
      <c r="E3442" s="2" t="s">
        <v>187</v>
      </c>
      <c r="F3442" s="8" t="s">
        <v>36</v>
      </c>
      <c r="G3442" s="8">
        <v>0</v>
      </c>
      <c r="H3442" s="8">
        <v>1</v>
      </c>
      <c r="I3442" s="8">
        <v>1</v>
      </c>
      <c r="J3442" s="8">
        <v>0</v>
      </c>
      <c r="K3442" s="8">
        <v>0</v>
      </c>
      <c r="L3442" s="8">
        <v>0</v>
      </c>
      <c r="M3442" s="8">
        <v>1</v>
      </c>
      <c r="N3442" s="8">
        <v>0</v>
      </c>
      <c r="O3442" s="8">
        <v>0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5">
        <v>416030157</v>
      </c>
    </row>
    <row r="3443" spans="1:21" hidden="1" x14ac:dyDescent="0.25">
      <c r="A3443" s="8" t="s">
        <v>5018</v>
      </c>
      <c r="B3443" s="2" t="s">
        <v>3857</v>
      </c>
      <c r="C3443" s="2" t="s">
        <v>265</v>
      </c>
      <c r="D3443" s="2" t="s">
        <v>262</v>
      </c>
      <c r="E3443" s="2" t="s">
        <v>187</v>
      </c>
      <c r="F3443" s="8" t="s">
        <v>36</v>
      </c>
      <c r="G3443" s="8">
        <v>0</v>
      </c>
      <c r="H3443" s="8">
        <v>1</v>
      </c>
      <c r="I3443" s="8">
        <v>0</v>
      </c>
      <c r="J3443" s="8">
        <v>0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>
        <v>1</v>
      </c>
      <c r="Q3443" s="8">
        <v>0</v>
      </c>
      <c r="R3443" s="8">
        <v>0</v>
      </c>
      <c r="S3443" s="8">
        <v>0</v>
      </c>
      <c r="T3443" s="8">
        <v>0</v>
      </c>
      <c r="U3443" s="5">
        <v>416030165</v>
      </c>
    </row>
    <row r="3444" spans="1:21" hidden="1" x14ac:dyDescent="0.25">
      <c r="A3444" s="8" t="s">
        <v>5018</v>
      </c>
      <c r="B3444" s="2" t="s">
        <v>3858</v>
      </c>
      <c r="C3444" s="2" t="s">
        <v>265</v>
      </c>
      <c r="D3444" s="2" t="s">
        <v>262</v>
      </c>
      <c r="E3444" s="2" t="s">
        <v>187</v>
      </c>
      <c r="F3444" s="8" t="s">
        <v>36</v>
      </c>
      <c r="G3444" s="8">
        <v>0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U3444" s="5">
        <v>416030173</v>
      </c>
    </row>
    <row r="3445" spans="1:21" hidden="1" x14ac:dyDescent="0.25">
      <c r="A3445" s="8" t="s">
        <v>5018</v>
      </c>
      <c r="B3445" s="2" t="s">
        <v>3859</v>
      </c>
      <c r="C3445" s="2" t="s">
        <v>265</v>
      </c>
      <c r="D3445" s="2" t="s">
        <v>262</v>
      </c>
      <c r="E3445" s="2" t="s">
        <v>187</v>
      </c>
      <c r="F3445" s="8" t="s">
        <v>36</v>
      </c>
      <c r="G3445" s="8">
        <v>0</v>
      </c>
      <c r="H3445" s="8">
        <v>1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0</v>
      </c>
      <c r="O3445" s="8">
        <v>0</v>
      </c>
      <c r="P3445" s="8">
        <v>1</v>
      </c>
      <c r="Q3445" s="8">
        <v>0</v>
      </c>
      <c r="R3445" s="8">
        <v>0</v>
      </c>
      <c r="S3445" s="8">
        <v>0</v>
      </c>
      <c r="T3445" s="8">
        <v>0</v>
      </c>
      <c r="U3445" s="5">
        <v>416030181</v>
      </c>
    </row>
    <row r="3446" spans="1:21" hidden="1" x14ac:dyDescent="0.25">
      <c r="A3446" s="8" t="s">
        <v>5018</v>
      </c>
      <c r="B3446" s="2" t="s">
        <v>3860</v>
      </c>
      <c r="C3446" s="2" t="s">
        <v>265</v>
      </c>
      <c r="D3446" s="2" t="s">
        <v>262</v>
      </c>
      <c r="E3446" s="2" t="s">
        <v>187</v>
      </c>
      <c r="F3446" s="8" t="s">
        <v>36</v>
      </c>
      <c r="G3446" s="8">
        <v>0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0</v>
      </c>
      <c r="S3446" s="8">
        <v>0</v>
      </c>
      <c r="T3446" s="8">
        <v>0</v>
      </c>
      <c r="U3446" s="5">
        <v>416030190</v>
      </c>
    </row>
    <row r="3447" spans="1:21" hidden="1" x14ac:dyDescent="0.25">
      <c r="A3447" s="8" t="s">
        <v>5018</v>
      </c>
      <c r="B3447" s="2" t="s">
        <v>3861</v>
      </c>
      <c r="C3447" s="2" t="s">
        <v>265</v>
      </c>
      <c r="D3447" s="2" t="s">
        <v>262</v>
      </c>
      <c r="E3447" s="2" t="s">
        <v>187</v>
      </c>
      <c r="F3447" s="8" t="s">
        <v>36</v>
      </c>
      <c r="G3447" s="8">
        <v>0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0</v>
      </c>
      <c r="O3447" s="8">
        <v>0</v>
      </c>
      <c r="P3447" s="8">
        <v>1</v>
      </c>
      <c r="Q3447" s="8">
        <v>0</v>
      </c>
      <c r="R3447" s="8">
        <v>0</v>
      </c>
      <c r="S3447" s="8">
        <v>0</v>
      </c>
      <c r="T3447" s="8">
        <v>0</v>
      </c>
      <c r="U3447" s="5">
        <v>416030203</v>
      </c>
    </row>
    <row r="3448" spans="1:21" hidden="1" x14ac:dyDescent="0.25">
      <c r="A3448" s="8" t="s">
        <v>5018</v>
      </c>
      <c r="B3448" s="2" t="s">
        <v>3862</v>
      </c>
      <c r="C3448" s="2" t="s">
        <v>265</v>
      </c>
      <c r="D3448" s="2" t="s">
        <v>262</v>
      </c>
      <c r="E3448" s="2" t="s">
        <v>187</v>
      </c>
      <c r="F3448" s="8" t="s">
        <v>36</v>
      </c>
      <c r="G3448" s="8">
        <v>0</v>
      </c>
      <c r="H3448" s="8">
        <v>1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U3448" s="5">
        <v>416030211</v>
      </c>
    </row>
    <row r="3449" spans="1:21" hidden="1" x14ac:dyDescent="0.25">
      <c r="A3449" s="8" t="s">
        <v>5018</v>
      </c>
      <c r="B3449" s="2" t="s">
        <v>3863</v>
      </c>
      <c r="C3449" s="2" t="s">
        <v>265</v>
      </c>
      <c r="D3449" s="2" t="s">
        <v>262</v>
      </c>
      <c r="E3449" s="2" t="s">
        <v>187</v>
      </c>
      <c r="F3449" s="8" t="s">
        <v>36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0</v>
      </c>
      <c r="P3449" s="8">
        <v>1</v>
      </c>
      <c r="Q3449" s="8">
        <v>0</v>
      </c>
      <c r="R3449" s="8">
        <v>0</v>
      </c>
      <c r="S3449" s="8">
        <v>0</v>
      </c>
      <c r="T3449" s="8">
        <v>0</v>
      </c>
      <c r="U3449" s="5">
        <v>416030220</v>
      </c>
    </row>
    <row r="3450" spans="1:21" hidden="1" x14ac:dyDescent="0.25">
      <c r="A3450" s="8" t="s">
        <v>5018</v>
      </c>
      <c r="B3450" s="2" t="s">
        <v>3864</v>
      </c>
      <c r="C3450" s="2" t="s">
        <v>265</v>
      </c>
      <c r="D3450" s="2" t="s">
        <v>262</v>
      </c>
      <c r="E3450" s="2" t="s">
        <v>187</v>
      </c>
      <c r="F3450" s="8" t="s">
        <v>36</v>
      </c>
      <c r="G3450" s="8">
        <v>0</v>
      </c>
      <c r="H3450" s="8">
        <v>1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0</v>
      </c>
      <c r="O3450" s="8">
        <v>0</v>
      </c>
      <c r="P3450" s="8">
        <v>1</v>
      </c>
      <c r="Q3450" s="8">
        <v>0</v>
      </c>
      <c r="R3450" s="8">
        <v>0</v>
      </c>
      <c r="S3450" s="8">
        <v>0</v>
      </c>
      <c r="T3450" s="8">
        <v>0</v>
      </c>
      <c r="U3450" s="5">
        <v>416030238</v>
      </c>
    </row>
    <row r="3451" spans="1:21" hidden="1" x14ac:dyDescent="0.25">
      <c r="A3451" s="8" t="s">
        <v>5018</v>
      </c>
      <c r="B3451" s="2" t="s">
        <v>3865</v>
      </c>
      <c r="C3451" s="2" t="s">
        <v>265</v>
      </c>
      <c r="D3451" s="2" t="s">
        <v>262</v>
      </c>
      <c r="E3451" s="2" t="s">
        <v>187</v>
      </c>
      <c r="F3451" s="8" t="s">
        <v>36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0</v>
      </c>
      <c r="O3451" s="8">
        <v>0</v>
      </c>
      <c r="P3451" s="8">
        <v>1</v>
      </c>
      <c r="Q3451" s="8">
        <v>0</v>
      </c>
      <c r="R3451" s="8">
        <v>0</v>
      </c>
      <c r="S3451" s="8">
        <v>0</v>
      </c>
      <c r="T3451" s="8">
        <v>0</v>
      </c>
      <c r="U3451" s="5">
        <v>416030246</v>
      </c>
    </row>
    <row r="3452" spans="1:21" hidden="1" x14ac:dyDescent="0.25">
      <c r="A3452" s="8" t="s">
        <v>5018</v>
      </c>
      <c r="B3452" s="2" t="s">
        <v>3866</v>
      </c>
      <c r="C3452" s="2" t="s">
        <v>265</v>
      </c>
      <c r="D3452" s="2" t="s">
        <v>262</v>
      </c>
      <c r="E3452" s="2" t="s">
        <v>187</v>
      </c>
      <c r="F3452" s="8" t="s">
        <v>36</v>
      </c>
      <c r="G3452" s="8">
        <v>0</v>
      </c>
      <c r="H3452" s="8">
        <v>1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5">
        <v>416030254</v>
      </c>
    </row>
    <row r="3453" spans="1:21" hidden="1" x14ac:dyDescent="0.25">
      <c r="A3453" s="8" t="s">
        <v>5018</v>
      </c>
      <c r="B3453" s="2" t="s">
        <v>3867</v>
      </c>
      <c r="C3453" s="2" t="s">
        <v>265</v>
      </c>
      <c r="D3453" s="2" t="s">
        <v>262</v>
      </c>
      <c r="E3453" s="2" t="s">
        <v>187</v>
      </c>
      <c r="F3453" s="8" t="s">
        <v>36</v>
      </c>
      <c r="G3453" s="8">
        <v>0</v>
      </c>
      <c r="H3453" s="8">
        <v>1</v>
      </c>
      <c r="I3453" s="8">
        <v>0</v>
      </c>
      <c r="J3453" s="8">
        <v>0</v>
      </c>
      <c r="K3453" s="8">
        <v>0</v>
      </c>
      <c r="L3453" s="8">
        <v>0</v>
      </c>
      <c r="M3453" s="8">
        <v>1</v>
      </c>
      <c r="N3453" s="8">
        <v>0</v>
      </c>
      <c r="O3453" s="8">
        <v>0</v>
      </c>
      <c r="P3453" s="8">
        <v>1</v>
      </c>
      <c r="Q3453" s="8">
        <v>0</v>
      </c>
      <c r="R3453" s="8">
        <v>0</v>
      </c>
      <c r="S3453" s="8">
        <v>0</v>
      </c>
      <c r="T3453" s="8">
        <v>0</v>
      </c>
      <c r="U3453" s="5">
        <v>416030262</v>
      </c>
    </row>
    <row r="3454" spans="1:21" hidden="1" x14ac:dyDescent="0.25">
      <c r="A3454" s="8" t="s">
        <v>5018</v>
      </c>
      <c r="B3454" s="2" t="s">
        <v>3868</v>
      </c>
      <c r="C3454" s="2" t="s">
        <v>265</v>
      </c>
      <c r="D3454" s="2" t="s">
        <v>262</v>
      </c>
      <c r="E3454" s="2" t="s">
        <v>187</v>
      </c>
      <c r="F3454" s="8" t="s">
        <v>36</v>
      </c>
      <c r="G3454" s="8">
        <v>0</v>
      </c>
      <c r="H3454" s="8">
        <v>1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1</v>
      </c>
      <c r="Q3454" s="8">
        <v>0</v>
      </c>
      <c r="R3454" s="8">
        <v>0</v>
      </c>
      <c r="S3454" s="8">
        <v>0</v>
      </c>
      <c r="T3454" s="8">
        <v>0</v>
      </c>
      <c r="U3454" s="5">
        <v>416030270</v>
      </c>
    </row>
    <row r="3455" spans="1:21" hidden="1" x14ac:dyDescent="0.25">
      <c r="A3455" s="8" t="s">
        <v>5018</v>
      </c>
      <c r="B3455" s="2" t="s">
        <v>3869</v>
      </c>
      <c r="C3455" s="2" t="s">
        <v>265</v>
      </c>
      <c r="D3455" s="2" t="s">
        <v>262</v>
      </c>
      <c r="E3455" s="2" t="s">
        <v>187</v>
      </c>
      <c r="F3455" s="8" t="s">
        <v>36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8">
        <v>0</v>
      </c>
      <c r="T3455" s="8">
        <v>0</v>
      </c>
      <c r="U3455" s="5">
        <v>416030289</v>
      </c>
    </row>
    <row r="3456" spans="1:21" hidden="1" x14ac:dyDescent="0.25">
      <c r="A3456" s="8" t="s">
        <v>5018</v>
      </c>
      <c r="B3456" s="2" t="s">
        <v>3870</v>
      </c>
      <c r="C3456" s="2" t="s">
        <v>265</v>
      </c>
      <c r="D3456" s="2" t="s">
        <v>262</v>
      </c>
      <c r="E3456" s="2" t="s">
        <v>187</v>
      </c>
      <c r="F3456" s="8" t="s">
        <v>36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U3456" s="5">
        <v>416030297</v>
      </c>
    </row>
    <row r="3457" spans="1:21" hidden="1" x14ac:dyDescent="0.25">
      <c r="A3457" s="8" t="s">
        <v>5018</v>
      </c>
      <c r="B3457" s="2" t="s">
        <v>3871</v>
      </c>
      <c r="C3457" s="2" t="s">
        <v>265</v>
      </c>
      <c r="D3457" s="2" t="s">
        <v>262</v>
      </c>
      <c r="E3457" s="2" t="s">
        <v>187</v>
      </c>
      <c r="F3457" s="8" t="s">
        <v>36</v>
      </c>
      <c r="G3457" s="8">
        <v>0</v>
      </c>
      <c r="H3457" s="8">
        <v>1</v>
      </c>
      <c r="I3457" s="8">
        <v>0</v>
      </c>
      <c r="J3457" s="8">
        <v>0</v>
      </c>
      <c r="K3457" s="8">
        <v>0</v>
      </c>
      <c r="L3457" s="8">
        <v>0</v>
      </c>
      <c r="M3457" s="8">
        <v>1</v>
      </c>
      <c r="N3457" s="8">
        <v>0</v>
      </c>
      <c r="O3457" s="8">
        <v>0</v>
      </c>
      <c r="P3457" s="8">
        <v>1</v>
      </c>
      <c r="Q3457" s="8">
        <v>0</v>
      </c>
      <c r="R3457" s="8">
        <v>0</v>
      </c>
      <c r="S3457" s="8">
        <v>0</v>
      </c>
      <c r="T3457" s="8">
        <v>0</v>
      </c>
      <c r="U3457" s="5">
        <v>416030300</v>
      </c>
    </row>
    <row r="3458" spans="1:21" hidden="1" x14ac:dyDescent="0.25">
      <c r="A3458" s="8" t="s">
        <v>5018</v>
      </c>
      <c r="B3458" s="2" t="s">
        <v>3872</v>
      </c>
      <c r="C3458" s="2" t="s">
        <v>265</v>
      </c>
      <c r="D3458" s="2" t="s">
        <v>262</v>
      </c>
      <c r="E3458" s="2" t="s">
        <v>187</v>
      </c>
      <c r="F3458" s="8" t="s">
        <v>36</v>
      </c>
      <c r="G3458" s="8">
        <v>0</v>
      </c>
      <c r="H3458" s="8">
        <v>1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U3458" s="5">
        <v>416030319</v>
      </c>
    </row>
    <row r="3459" spans="1:21" hidden="1" x14ac:dyDescent="0.25">
      <c r="A3459" s="8" t="s">
        <v>5018</v>
      </c>
      <c r="B3459" s="2" t="s">
        <v>3873</v>
      </c>
      <c r="C3459" s="2" t="s">
        <v>265</v>
      </c>
      <c r="D3459" s="2" t="s">
        <v>262</v>
      </c>
      <c r="E3459" s="2" t="s">
        <v>187</v>
      </c>
      <c r="F3459" s="8" t="s">
        <v>36</v>
      </c>
      <c r="G3459" s="8">
        <v>0</v>
      </c>
      <c r="H3459" s="8">
        <v>1</v>
      </c>
      <c r="I3459" s="8">
        <v>1</v>
      </c>
      <c r="J3459" s="8">
        <v>0</v>
      </c>
      <c r="K3459" s="8">
        <v>0</v>
      </c>
      <c r="L3459" s="8">
        <v>0</v>
      </c>
      <c r="M3459" s="8">
        <v>1</v>
      </c>
      <c r="N3459" s="8">
        <v>0</v>
      </c>
      <c r="O3459" s="8">
        <v>0</v>
      </c>
      <c r="P3459" s="8">
        <v>1</v>
      </c>
      <c r="Q3459" s="8">
        <v>0</v>
      </c>
      <c r="R3459" s="8">
        <v>0</v>
      </c>
      <c r="S3459" s="8">
        <v>0</v>
      </c>
      <c r="T3459" s="8">
        <v>0</v>
      </c>
      <c r="U3459" s="5">
        <v>416030327</v>
      </c>
    </row>
    <row r="3460" spans="1:21" hidden="1" x14ac:dyDescent="0.25">
      <c r="A3460" s="8" t="s">
        <v>5018</v>
      </c>
      <c r="B3460" s="2" t="s">
        <v>3874</v>
      </c>
      <c r="C3460" s="2" t="s">
        <v>265</v>
      </c>
      <c r="D3460" s="2" t="s">
        <v>262</v>
      </c>
      <c r="E3460" s="2" t="s">
        <v>187</v>
      </c>
      <c r="F3460" s="8" t="s">
        <v>36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U3460" s="5">
        <v>416030335</v>
      </c>
    </row>
    <row r="3461" spans="1:21" hidden="1" x14ac:dyDescent="0.25">
      <c r="A3461" s="8" t="s">
        <v>5018</v>
      </c>
      <c r="B3461" s="2" t="s">
        <v>3875</v>
      </c>
      <c r="C3461" s="2" t="s">
        <v>265</v>
      </c>
      <c r="D3461" s="2" t="s">
        <v>262</v>
      </c>
      <c r="E3461" s="2" t="s">
        <v>187</v>
      </c>
      <c r="F3461" s="8" t="s">
        <v>36</v>
      </c>
      <c r="G3461" s="8">
        <v>0</v>
      </c>
      <c r="H3461" s="8">
        <v>1</v>
      </c>
      <c r="I3461" s="8">
        <v>0</v>
      </c>
      <c r="J3461" s="8">
        <v>0</v>
      </c>
      <c r="K3461" s="8">
        <v>0</v>
      </c>
      <c r="L3461" s="8">
        <v>0</v>
      </c>
      <c r="M3461" s="8">
        <v>1</v>
      </c>
      <c r="N3461" s="8">
        <v>0</v>
      </c>
      <c r="O3461" s="8">
        <v>0</v>
      </c>
      <c r="P3461" s="8">
        <v>1</v>
      </c>
      <c r="Q3461" s="8">
        <v>0</v>
      </c>
      <c r="R3461" s="8">
        <v>0</v>
      </c>
      <c r="S3461" s="8">
        <v>0</v>
      </c>
      <c r="T3461" s="8">
        <v>0</v>
      </c>
      <c r="U3461" s="5">
        <v>416030343</v>
      </c>
    </row>
    <row r="3462" spans="1:21" hidden="1" x14ac:dyDescent="0.25">
      <c r="A3462" s="8" t="s">
        <v>5018</v>
      </c>
      <c r="B3462" s="2" t="s">
        <v>3876</v>
      </c>
      <c r="C3462" s="2" t="s">
        <v>265</v>
      </c>
      <c r="D3462" s="2" t="s">
        <v>262</v>
      </c>
      <c r="E3462" s="2" t="s">
        <v>187</v>
      </c>
      <c r="F3462" s="8" t="s">
        <v>36</v>
      </c>
      <c r="G3462" s="8">
        <v>0</v>
      </c>
      <c r="H3462" s="8">
        <v>1</v>
      </c>
      <c r="I3462" s="8">
        <v>1</v>
      </c>
      <c r="J3462" s="8">
        <v>0</v>
      </c>
      <c r="K3462" s="8">
        <v>0</v>
      </c>
      <c r="L3462" s="8">
        <v>0</v>
      </c>
      <c r="M3462" s="8">
        <v>1</v>
      </c>
      <c r="N3462" s="8">
        <v>0</v>
      </c>
      <c r="O3462" s="8">
        <v>0</v>
      </c>
      <c r="P3462" s="8">
        <v>1</v>
      </c>
      <c r="Q3462" s="8">
        <v>0</v>
      </c>
      <c r="R3462" s="8">
        <v>0</v>
      </c>
      <c r="S3462" s="8">
        <v>0</v>
      </c>
      <c r="T3462" s="8">
        <v>0</v>
      </c>
      <c r="U3462" s="5">
        <v>416030351</v>
      </c>
    </row>
    <row r="3463" spans="1:21" hidden="1" x14ac:dyDescent="0.25">
      <c r="A3463" s="8" t="s">
        <v>5018</v>
      </c>
      <c r="B3463" s="2" t="s">
        <v>3877</v>
      </c>
      <c r="C3463" s="2" t="s">
        <v>265</v>
      </c>
      <c r="D3463" s="2" t="s">
        <v>262</v>
      </c>
      <c r="E3463" s="2" t="s">
        <v>187</v>
      </c>
      <c r="F3463" s="8" t="s">
        <v>36</v>
      </c>
      <c r="G3463" s="8">
        <v>0</v>
      </c>
      <c r="H3463" s="8">
        <v>1</v>
      </c>
      <c r="I3463" s="8">
        <v>0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8">
        <v>0</v>
      </c>
      <c r="T3463" s="8">
        <v>0</v>
      </c>
      <c r="U3463" s="5">
        <v>416030360</v>
      </c>
    </row>
    <row r="3464" spans="1:21" hidden="1" x14ac:dyDescent="0.25">
      <c r="A3464" s="8" t="s">
        <v>5018</v>
      </c>
      <c r="B3464" s="2" t="s">
        <v>3878</v>
      </c>
      <c r="C3464" s="2" t="s">
        <v>266</v>
      </c>
      <c r="D3464" s="2" t="s">
        <v>262</v>
      </c>
      <c r="E3464" s="2" t="s">
        <v>187</v>
      </c>
      <c r="F3464" s="8" t="s">
        <v>36</v>
      </c>
      <c r="G3464" s="8">
        <v>0</v>
      </c>
      <c r="H3464" s="8">
        <v>1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1</v>
      </c>
      <c r="Q3464" s="8">
        <v>0</v>
      </c>
      <c r="R3464" s="8">
        <v>0</v>
      </c>
      <c r="S3464" s="8">
        <v>0</v>
      </c>
      <c r="T3464" s="8">
        <v>0</v>
      </c>
      <c r="U3464" s="5">
        <v>416040012</v>
      </c>
    </row>
    <row r="3465" spans="1:21" hidden="1" x14ac:dyDescent="0.25">
      <c r="A3465" s="8" t="s">
        <v>5018</v>
      </c>
      <c r="B3465" s="2" t="s">
        <v>3879</v>
      </c>
      <c r="C3465" s="2" t="s">
        <v>266</v>
      </c>
      <c r="D3465" s="2" t="s">
        <v>262</v>
      </c>
      <c r="E3465" s="2" t="s">
        <v>187</v>
      </c>
      <c r="F3465" s="8" t="s">
        <v>36</v>
      </c>
      <c r="G3465" s="8">
        <v>0</v>
      </c>
      <c r="H3465" s="8">
        <v>1</v>
      </c>
      <c r="I3465" s="8">
        <v>0</v>
      </c>
      <c r="J3465" s="8">
        <v>0</v>
      </c>
      <c r="K3465" s="8">
        <v>0</v>
      </c>
      <c r="L3465" s="8">
        <v>0</v>
      </c>
      <c r="M3465" s="8">
        <v>1</v>
      </c>
      <c r="N3465" s="8">
        <v>0</v>
      </c>
      <c r="O3465" s="8">
        <v>0</v>
      </c>
      <c r="P3465" s="8">
        <v>1</v>
      </c>
      <c r="Q3465" s="8">
        <v>0</v>
      </c>
      <c r="R3465" s="8">
        <v>0</v>
      </c>
      <c r="S3465" s="8">
        <v>0</v>
      </c>
      <c r="T3465" s="8">
        <v>0</v>
      </c>
      <c r="U3465" s="5">
        <v>416040020</v>
      </c>
    </row>
    <row r="3466" spans="1:21" hidden="1" x14ac:dyDescent="0.25">
      <c r="A3466" s="8" t="s">
        <v>5018</v>
      </c>
      <c r="B3466" s="2" t="s">
        <v>3880</v>
      </c>
      <c r="C3466" s="2" t="s">
        <v>266</v>
      </c>
      <c r="D3466" s="2" t="s">
        <v>262</v>
      </c>
      <c r="E3466" s="2" t="s">
        <v>187</v>
      </c>
      <c r="F3466" s="8" t="s">
        <v>36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1</v>
      </c>
      <c r="N3466" s="8">
        <v>0</v>
      </c>
      <c r="O3466" s="8">
        <v>0</v>
      </c>
      <c r="P3466" s="8">
        <v>1</v>
      </c>
      <c r="Q3466" s="8">
        <v>0</v>
      </c>
      <c r="R3466" s="8">
        <v>0</v>
      </c>
      <c r="S3466" s="8">
        <v>0</v>
      </c>
      <c r="T3466" s="8">
        <v>0</v>
      </c>
      <c r="U3466" s="5">
        <v>416040039</v>
      </c>
    </row>
    <row r="3467" spans="1:21" hidden="1" x14ac:dyDescent="0.25">
      <c r="A3467" s="8" t="s">
        <v>5018</v>
      </c>
      <c r="B3467" s="2" t="s">
        <v>3881</v>
      </c>
      <c r="C3467" s="2" t="s">
        <v>266</v>
      </c>
      <c r="D3467" s="2" t="s">
        <v>262</v>
      </c>
      <c r="E3467" s="2" t="s">
        <v>187</v>
      </c>
      <c r="F3467" s="8" t="s">
        <v>36</v>
      </c>
      <c r="G3467" s="8">
        <v>0</v>
      </c>
      <c r="H3467" s="8">
        <v>1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0</v>
      </c>
      <c r="O3467" s="8">
        <v>0</v>
      </c>
      <c r="P3467" s="8">
        <v>1</v>
      </c>
      <c r="Q3467" s="8">
        <v>0</v>
      </c>
      <c r="R3467" s="8">
        <v>0</v>
      </c>
      <c r="S3467" s="8">
        <v>0</v>
      </c>
      <c r="T3467" s="8">
        <v>0</v>
      </c>
      <c r="U3467" s="5">
        <v>416040047</v>
      </c>
    </row>
    <row r="3468" spans="1:21" hidden="1" x14ac:dyDescent="0.25">
      <c r="A3468" s="8" t="s">
        <v>5018</v>
      </c>
      <c r="B3468" s="2" t="s">
        <v>3882</v>
      </c>
      <c r="C3468" s="2" t="s">
        <v>266</v>
      </c>
      <c r="D3468" s="2" t="s">
        <v>262</v>
      </c>
      <c r="E3468" s="2" t="s">
        <v>187</v>
      </c>
      <c r="F3468" s="8" t="s">
        <v>36</v>
      </c>
      <c r="G3468" s="8">
        <v>0</v>
      </c>
      <c r="H3468" s="8">
        <v>1</v>
      </c>
      <c r="I3468" s="8">
        <v>0</v>
      </c>
      <c r="J3468" s="8">
        <v>0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1</v>
      </c>
      <c r="Q3468" s="8">
        <v>0</v>
      </c>
      <c r="R3468" s="8">
        <v>0</v>
      </c>
      <c r="S3468" s="8">
        <v>0</v>
      </c>
      <c r="T3468" s="8">
        <v>0</v>
      </c>
      <c r="U3468" s="5">
        <v>416040055</v>
      </c>
    </row>
    <row r="3469" spans="1:21" hidden="1" x14ac:dyDescent="0.25">
      <c r="A3469" s="8" t="s">
        <v>5018</v>
      </c>
      <c r="B3469" s="2" t="s">
        <v>3883</v>
      </c>
      <c r="C3469" s="2" t="s">
        <v>266</v>
      </c>
      <c r="D3469" s="2" t="s">
        <v>262</v>
      </c>
      <c r="E3469" s="2" t="s">
        <v>187</v>
      </c>
      <c r="F3469" s="8" t="s">
        <v>36</v>
      </c>
      <c r="G3469" s="8">
        <v>0</v>
      </c>
      <c r="H3469" s="8">
        <v>1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0</v>
      </c>
      <c r="T3469" s="8">
        <v>0</v>
      </c>
      <c r="U3469" s="5">
        <v>416040071</v>
      </c>
    </row>
    <row r="3470" spans="1:21" hidden="1" x14ac:dyDescent="0.25">
      <c r="A3470" s="8" t="s">
        <v>5018</v>
      </c>
      <c r="B3470" s="2" t="s">
        <v>3884</v>
      </c>
      <c r="C3470" s="2" t="s">
        <v>266</v>
      </c>
      <c r="D3470" s="2" t="s">
        <v>262</v>
      </c>
      <c r="E3470" s="2" t="s">
        <v>187</v>
      </c>
      <c r="F3470" s="8" t="s">
        <v>36</v>
      </c>
      <c r="G3470" s="8">
        <v>0</v>
      </c>
      <c r="H3470" s="8">
        <v>1</v>
      </c>
      <c r="I3470" s="8">
        <v>0</v>
      </c>
      <c r="J3470" s="8">
        <v>0</v>
      </c>
      <c r="K3470" s="8">
        <v>0</v>
      </c>
      <c r="L3470" s="8">
        <v>0</v>
      </c>
      <c r="M3470" s="8">
        <v>1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5">
        <v>416040101</v>
      </c>
    </row>
    <row r="3471" spans="1:21" hidden="1" x14ac:dyDescent="0.25">
      <c r="A3471" s="8" t="s">
        <v>5018</v>
      </c>
      <c r="B3471" s="2" t="s">
        <v>3885</v>
      </c>
      <c r="C3471" s="2" t="s">
        <v>266</v>
      </c>
      <c r="D3471" s="2" t="s">
        <v>262</v>
      </c>
      <c r="E3471" s="2" t="s">
        <v>187</v>
      </c>
      <c r="F3471" s="8" t="s">
        <v>36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0</v>
      </c>
      <c r="O3471" s="8">
        <v>0</v>
      </c>
      <c r="P3471" s="8">
        <v>1</v>
      </c>
      <c r="Q3471" s="8">
        <v>0</v>
      </c>
      <c r="R3471" s="8">
        <v>0</v>
      </c>
      <c r="S3471" s="8">
        <v>0</v>
      </c>
      <c r="T3471" s="8">
        <v>0</v>
      </c>
      <c r="U3471" s="5">
        <v>416040110</v>
      </c>
    </row>
    <row r="3472" spans="1:21" hidden="1" x14ac:dyDescent="0.25">
      <c r="A3472" s="8" t="s">
        <v>5018</v>
      </c>
      <c r="B3472" s="2" t="s">
        <v>3886</v>
      </c>
      <c r="C3472" s="2" t="s">
        <v>266</v>
      </c>
      <c r="D3472" s="2" t="s">
        <v>262</v>
      </c>
      <c r="E3472" s="2" t="s">
        <v>187</v>
      </c>
      <c r="F3472" s="8" t="s">
        <v>36</v>
      </c>
      <c r="G3472" s="8">
        <v>0</v>
      </c>
      <c r="H3472" s="8">
        <v>1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8">
        <v>0</v>
      </c>
      <c r="T3472" s="8">
        <v>0</v>
      </c>
      <c r="U3472" s="5">
        <v>416040128</v>
      </c>
    </row>
    <row r="3473" spans="1:21" hidden="1" x14ac:dyDescent="0.25">
      <c r="A3473" s="8" t="s">
        <v>5018</v>
      </c>
      <c r="B3473" s="2" t="s">
        <v>3887</v>
      </c>
      <c r="C3473" s="2" t="s">
        <v>266</v>
      </c>
      <c r="D3473" s="2" t="s">
        <v>262</v>
      </c>
      <c r="E3473" s="2" t="s">
        <v>187</v>
      </c>
      <c r="F3473" s="8" t="s">
        <v>36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0</v>
      </c>
      <c r="P3473" s="8">
        <v>1</v>
      </c>
      <c r="Q3473" s="8">
        <v>0</v>
      </c>
      <c r="R3473" s="8">
        <v>0</v>
      </c>
      <c r="S3473" s="8">
        <v>0</v>
      </c>
      <c r="T3473" s="8">
        <v>0</v>
      </c>
      <c r="U3473" s="5">
        <v>416040144</v>
      </c>
    </row>
    <row r="3474" spans="1:21" hidden="1" x14ac:dyDescent="0.25">
      <c r="A3474" s="8" t="s">
        <v>5018</v>
      </c>
      <c r="B3474" s="2" t="s">
        <v>3888</v>
      </c>
      <c r="C3474" s="2" t="s">
        <v>266</v>
      </c>
      <c r="D3474" s="2" t="s">
        <v>262</v>
      </c>
      <c r="E3474" s="2" t="s">
        <v>187</v>
      </c>
      <c r="F3474" s="8" t="s">
        <v>36</v>
      </c>
      <c r="G3474" s="8">
        <v>0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1</v>
      </c>
      <c r="N3474" s="8">
        <v>0</v>
      </c>
      <c r="O3474" s="8">
        <v>0</v>
      </c>
      <c r="P3474" s="8">
        <v>1</v>
      </c>
      <c r="Q3474" s="8">
        <v>0</v>
      </c>
      <c r="R3474" s="8">
        <v>0</v>
      </c>
      <c r="S3474" s="8">
        <v>0</v>
      </c>
      <c r="T3474" s="8">
        <v>0</v>
      </c>
      <c r="U3474" s="5">
        <v>416040179</v>
      </c>
    </row>
    <row r="3475" spans="1:21" hidden="1" x14ac:dyDescent="0.25">
      <c r="A3475" s="8" t="s">
        <v>5018</v>
      </c>
      <c r="B3475" s="2" t="s">
        <v>3889</v>
      </c>
      <c r="C3475" s="2" t="s">
        <v>266</v>
      </c>
      <c r="D3475" s="2" t="s">
        <v>262</v>
      </c>
      <c r="E3475" s="2" t="s">
        <v>187</v>
      </c>
      <c r="F3475" s="8" t="s">
        <v>36</v>
      </c>
      <c r="G3475" s="8">
        <v>0</v>
      </c>
      <c r="H3475" s="8">
        <v>1</v>
      </c>
      <c r="I3475" s="8">
        <v>1</v>
      </c>
      <c r="J3475" s="8">
        <v>0</v>
      </c>
      <c r="K3475" s="8">
        <v>0</v>
      </c>
      <c r="L3475" s="8">
        <v>0</v>
      </c>
      <c r="M3475" s="8">
        <v>1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5">
        <v>416040187</v>
      </c>
    </row>
    <row r="3476" spans="1:21" hidden="1" x14ac:dyDescent="0.25">
      <c r="A3476" s="8" t="s">
        <v>5018</v>
      </c>
      <c r="B3476" s="2" t="s">
        <v>3890</v>
      </c>
      <c r="C3476" s="2" t="s">
        <v>266</v>
      </c>
      <c r="D3476" s="2" t="s">
        <v>262</v>
      </c>
      <c r="E3476" s="2" t="s">
        <v>187</v>
      </c>
      <c r="F3476" s="8" t="s">
        <v>36</v>
      </c>
      <c r="G3476" s="8">
        <v>0</v>
      </c>
      <c r="H3476" s="8">
        <v>1</v>
      </c>
      <c r="I3476" s="8">
        <v>1</v>
      </c>
      <c r="J3476" s="8">
        <v>0</v>
      </c>
      <c r="K3476" s="8">
        <v>0</v>
      </c>
      <c r="L3476" s="8">
        <v>0</v>
      </c>
      <c r="M3476" s="8">
        <v>1</v>
      </c>
      <c r="N3476" s="8">
        <v>0</v>
      </c>
      <c r="O3476" s="8">
        <v>0</v>
      </c>
      <c r="P3476" s="8">
        <v>1</v>
      </c>
      <c r="Q3476" s="8">
        <v>0</v>
      </c>
      <c r="R3476" s="8">
        <v>0</v>
      </c>
      <c r="S3476" s="8">
        <v>0</v>
      </c>
      <c r="T3476" s="8">
        <v>0</v>
      </c>
      <c r="U3476" s="5">
        <v>416040195</v>
      </c>
    </row>
    <row r="3477" spans="1:21" hidden="1" x14ac:dyDescent="0.25">
      <c r="A3477" s="8" t="s">
        <v>5018</v>
      </c>
      <c r="B3477" s="2" t="s">
        <v>3891</v>
      </c>
      <c r="C3477" s="2" t="s">
        <v>266</v>
      </c>
      <c r="D3477" s="2" t="s">
        <v>262</v>
      </c>
      <c r="E3477" s="2" t="s">
        <v>187</v>
      </c>
      <c r="F3477" s="8" t="s">
        <v>36</v>
      </c>
      <c r="G3477" s="8">
        <v>0</v>
      </c>
      <c r="H3477" s="8">
        <v>1</v>
      </c>
      <c r="I3477" s="8">
        <v>0</v>
      </c>
      <c r="J3477" s="8">
        <v>0</v>
      </c>
      <c r="K3477" s="8">
        <v>0</v>
      </c>
      <c r="L3477" s="8">
        <v>0</v>
      </c>
      <c r="M3477" s="8">
        <v>1</v>
      </c>
      <c r="N3477" s="8">
        <v>0</v>
      </c>
      <c r="O3477" s="8">
        <v>0</v>
      </c>
      <c r="P3477" s="8">
        <v>1</v>
      </c>
      <c r="Q3477" s="8">
        <v>0</v>
      </c>
      <c r="R3477" s="8">
        <v>0</v>
      </c>
      <c r="S3477" s="8">
        <v>0</v>
      </c>
      <c r="T3477" s="8">
        <v>0</v>
      </c>
      <c r="U3477" s="5">
        <v>416040209</v>
      </c>
    </row>
    <row r="3478" spans="1:21" hidden="1" x14ac:dyDescent="0.25">
      <c r="A3478" s="8" t="s">
        <v>5018</v>
      </c>
      <c r="B3478" s="2" t="s">
        <v>3892</v>
      </c>
      <c r="C3478" s="2" t="s">
        <v>266</v>
      </c>
      <c r="D3478" s="2" t="s">
        <v>262</v>
      </c>
      <c r="E3478" s="2" t="s">
        <v>187</v>
      </c>
      <c r="F3478" s="8" t="s">
        <v>36</v>
      </c>
      <c r="G3478" s="8">
        <v>0</v>
      </c>
      <c r="H3478" s="8">
        <v>1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0</v>
      </c>
      <c r="U3478" s="5">
        <v>416040217</v>
      </c>
    </row>
    <row r="3479" spans="1:21" hidden="1" x14ac:dyDescent="0.25">
      <c r="A3479" s="8" t="s">
        <v>5018</v>
      </c>
      <c r="B3479" s="2" t="s">
        <v>3893</v>
      </c>
      <c r="C3479" s="2" t="s">
        <v>266</v>
      </c>
      <c r="D3479" s="2" t="s">
        <v>262</v>
      </c>
      <c r="E3479" s="2" t="s">
        <v>187</v>
      </c>
      <c r="F3479" s="8" t="s">
        <v>36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s="8">
        <v>1</v>
      </c>
      <c r="N3479" s="8">
        <v>0</v>
      </c>
      <c r="O3479" s="8">
        <v>0</v>
      </c>
      <c r="P3479" s="8">
        <v>1</v>
      </c>
      <c r="Q3479" s="8">
        <v>0</v>
      </c>
      <c r="R3479" s="8">
        <v>0</v>
      </c>
      <c r="S3479" s="8">
        <v>0</v>
      </c>
      <c r="T3479" s="8">
        <v>0</v>
      </c>
      <c r="U3479" s="5">
        <v>416040225</v>
      </c>
    </row>
    <row r="3480" spans="1:21" hidden="1" x14ac:dyDescent="0.25">
      <c r="A3480" s="8" t="s">
        <v>5018</v>
      </c>
      <c r="B3480" s="2" t="s">
        <v>3894</v>
      </c>
      <c r="C3480" s="2" t="s">
        <v>266</v>
      </c>
      <c r="D3480" s="2" t="s">
        <v>262</v>
      </c>
      <c r="E3480" s="2" t="s">
        <v>187</v>
      </c>
      <c r="F3480" s="8" t="s">
        <v>36</v>
      </c>
      <c r="G3480" s="8">
        <v>0</v>
      </c>
      <c r="H3480" s="8">
        <v>1</v>
      </c>
      <c r="I3480" s="8">
        <v>0</v>
      </c>
      <c r="J3480" s="8">
        <v>0</v>
      </c>
      <c r="K3480" s="8">
        <v>0</v>
      </c>
      <c r="L3480" s="8">
        <v>0</v>
      </c>
      <c r="M3480" s="8">
        <v>1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5">
        <v>416040233</v>
      </c>
    </row>
    <row r="3481" spans="1:21" hidden="1" x14ac:dyDescent="0.25">
      <c r="A3481" s="8" t="s">
        <v>5018</v>
      </c>
      <c r="B3481" s="2" t="s">
        <v>3895</v>
      </c>
      <c r="C3481" s="2" t="s">
        <v>266</v>
      </c>
      <c r="D3481" s="2" t="s">
        <v>262</v>
      </c>
      <c r="E3481" s="2" t="s">
        <v>187</v>
      </c>
      <c r="F3481" s="8" t="s">
        <v>36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0</v>
      </c>
      <c r="O3481" s="8">
        <v>0</v>
      </c>
      <c r="P3481" s="8">
        <v>1</v>
      </c>
      <c r="Q3481" s="8">
        <v>0</v>
      </c>
      <c r="R3481" s="8">
        <v>0</v>
      </c>
      <c r="S3481" s="8">
        <v>0</v>
      </c>
      <c r="T3481" s="8">
        <v>0</v>
      </c>
      <c r="U3481" s="5">
        <v>416040241</v>
      </c>
    </row>
    <row r="3482" spans="1:21" hidden="1" x14ac:dyDescent="0.25">
      <c r="A3482" s="8" t="s">
        <v>5018</v>
      </c>
      <c r="B3482" s="2" t="s">
        <v>3896</v>
      </c>
      <c r="C3482" s="2" t="s">
        <v>266</v>
      </c>
      <c r="D3482" s="2" t="s">
        <v>262</v>
      </c>
      <c r="E3482" s="2" t="s">
        <v>187</v>
      </c>
      <c r="F3482" s="8" t="s">
        <v>36</v>
      </c>
      <c r="G3482" s="8">
        <v>0</v>
      </c>
      <c r="H3482" s="8">
        <v>1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8">
        <v>0</v>
      </c>
      <c r="T3482" s="8">
        <v>0</v>
      </c>
      <c r="U3482" s="5">
        <v>416040250</v>
      </c>
    </row>
    <row r="3483" spans="1:21" hidden="1" x14ac:dyDescent="0.25">
      <c r="A3483" s="8" t="s">
        <v>5018</v>
      </c>
      <c r="B3483" s="2" t="s">
        <v>3897</v>
      </c>
      <c r="C3483" s="2" t="s">
        <v>266</v>
      </c>
      <c r="D3483" s="2" t="s">
        <v>262</v>
      </c>
      <c r="E3483" s="2" t="s">
        <v>187</v>
      </c>
      <c r="F3483" s="8" t="s">
        <v>36</v>
      </c>
      <c r="G3483" s="8">
        <v>0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1</v>
      </c>
      <c r="N3483" s="8">
        <v>0</v>
      </c>
      <c r="O3483" s="8">
        <v>0</v>
      </c>
      <c r="P3483" s="8">
        <v>1</v>
      </c>
      <c r="Q3483" s="8">
        <v>0</v>
      </c>
      <c r="R3483" s="8">
        <v>0</v>
      </c>
      <c r="S3483" s="8">
        <v>0</v>
      </c>
      <c r="T3483" s="8">
        <v>0</v>
      </c>
      <c r="U3483" s="5">
        <v>416040268</v>
      </c>
    </row>
    <row r="3484" spans="1:21" hidden="1" x14ac:dyDescent="0.25">
      <c r="A3484" s="8" t="s">
        <v>5018</v>
      </c>
      <c r="B3484" s="2" t="s">
        <v>3898</v>
      </c>
      <c r="C3484" s="2" t="s">
        <v>266</v>
      </c>
      <c r="D3484" s="2" t="s">
        <v>262</v>
      </c>
      <c r="E3484" s="2" t="s">
        <v>187</v>
      </c>
      <c r="F3484" s="8" t="s">
        <v>36</v>
      </c>
      <c r="G3484" s="8">
        <v>0</v>
      </c>
      <c r="H3484" s="8">
        <v>1</v>
      </c>
      <c r="I3484" s="8">
        <v>0</v>
      </c>
      <c r="J3484" s="8">
        <v>0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5">
        <v>416040276</v>
      </c>
    </row>
    <row r="3485" spans="1:21" hidden="1" x14ac:dyDescent="0.25">
      <c r="A3485" s="8" t="s">
        <v>5018</v>
      </c>
      <c r="B3485" s="2" t="s">
        <v>3899</v>
      </c>
      <c r="C3485" s="2" t="s">
        <v>267</v>
      </c>
      <c r="D3485" s="2" t="s">
        <v>262</v>
      </c>
      <c r="E3485" s="2" t="s">
        <v>187</v>
      </c>
      <c r="F3485" s="8" t="s">
        <v>36</v>
      </c>
      <c r="G3485" s="8">
        <v>0</v>
      </c>
      <c r="H3485" s="8">
        <v>1</v>
      </c>
      <c r="I3485" s="8">
        <v>0</v>
      </c>
      <c r="J3485" s="8">
        <v>0</v>
      </c>
      <c r="K3485" s="8">
        <v>0</v>
      </c>
      <c r="L3485" s="8">
        <v>0</v>
      </c>
      <c r="M3485" s="8">
        <v>1</v>
      </c>
      <c r="N3485" s="8">
        <v>0</v>
      </c>
      <c r="O3485" s="8">
        <v>0</v>
      </c>
      <c r="P3485" s="8">
        <v>1</v>
      </c>
      <c r="Q3485" s="8">
        <v>0</v>
      </c>
      <c r="R3485" s="8">
        <v>0</v>
      </c>
      <c r="S3485" s="8">
        <v>0</v>
      </c>
      <c r="T3485" s="8">
        <v>0</v>
      </c>
      <c r="U3485" s="5">
        <v>416050018</v>
      </c>
    </row>
    <row r="3486" spans="1:21" hidden="1" x14ac:dyDescent="0.25">
      <c r="A3486" s="8" t="s">
        <v>5018</v>
      </c>
      <c r="B3486" s="2" t="s">
        <v>3900</v>
      </c>
      <c r="C3486" s="2" t="s">
        <v>267</v>
      </c>
      <c r="D3486" s="2" t="s">
        <v>262</v>
      </c>
      <c r="E3486" s="2" t="s">
        <v>187</v>
      </c>
      <c r="F3486" s="8" t="s">
        <v>36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1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5">
        <v>416050026</v>
      </c>
    </row>
    <row r="3487" spans="1:21" hidden="1" x14ac:dyDescent="0.25">
      <c r="A3487" s="8" t="s">
        <v>5018</v>
      </c>
      <c r="B3487" s="2" t="s">
        <v>3901</v>
      </c>
      <c r="C3487" s="2" t="s">
        <v>267</v>
      </c>
      <c r="D3487" s="2" t="s">
        <v>262</v>
      </c>
      <c r="E3487" s="2" t="s">
        <v>187</v>
      </c>
      <c r="F3487" s="8" t="s">
        <v>36</v>
      </c>
      <c r="G3487" s="8">
        <v>0</v>
      </c>
      <c r="H3487" s="8">
        <v>1</v>
      </c>
      <c r="I3487" s="8">
        <v>0</v>
      </c>
      <c r="J3487" s="8">
        <v>0</v>
      </c>
      <c r="K3487" s="8">
        <v>0</v>
      </c>
      <c r="L3487" s="8">
        <v>0</v>
      </c>
      <c r="M3487" s="8">
        <v>1</v>
      </c>
      <c r="N3487" s="8">
        <v>0</v>
      </c>
      <c r="O3487" s="8">
        <v>0</v>
      </c>
      <c r="P3487" s="8">
        <v>1</v>
      </c>
      <c r="Q3487" s="8">
        <v>0</v>
      </c>
      <c r="R3487" s="8">
        <v>0</v>
      </c>
      <c r="S3487" s="8">
        <v>0</v>
      </c>
      <c r="T3487" s="8">
        <v>0</v>
      </c>
      <c r="U3487" s="5">
        <v>416050034</v>
      </c>
    </row>
    <row r="3488" spans="1:21" hidden="1" x14ac:dyDescent="0.25">
      <c r="A3488" s="8" t="s">
        <v>5018</v>
      </c>
      <c r="B3488" s="2" t="s">
        <v>3902</v>
      </c>
      <c r="C3488" s="2" t="s">
        <v>267</v>
      </c>
      <c r="D3488" s="2" t="s">
        <v>262</v>
      </c>
      <c r="E3488" s="2" t="s">
        <v>187</v>
      </c>
      <c r="F3488" s="8" t="s">
        <v>36</v>
      </c>
      <c r="G3488" s="8">
        <v>0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0</v>
      </c>
      <c r="O3488" s="8">
        <v>0</v>
      </c>
      <c r="P3488" s="8">
        <v>1</v>
      </c>
      <c r="Q3488" s="8">
        <v>0</v>
      </c>
      <c r="R3488" s="8">
        <v>0</v>
      </c>
      <c r="S3488" s="8">
        <v>0</v>
      </c>
      <c r="T3488" s="8">
        <v>0</v>
      </c>
      <c r="U3488" s="5">
        <v>416050050</v>
      </c>
    </row>
    <row r="3489" spans="1:21" hidden="1" x14ac:dyDescent="0.25">
      <c r="A3489" s="8" t="s">
        <v>5018</v>
      </c>
      <c r="B3489" s="2" t="s">
        <v>3903</v>
      </c>
      <c r="C3489" s="2" t="s">
        <v>267</v>
      </c>
      <c r="D3489" s="2" t="s">
        <v>262</v>
      </c>
      <c r="E3489" s="2" t="s">
        <v>187</v>
      </c>
      <c r="F3489" s="8" t="s">
        <v>36</v>
      </c>
      <c r="G3489" s="8">
        <v>0</v>
      </c>
      <c r="H3489" s="8">
        <v>1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0</v>
      </c>
      <c r="O3489" s="8">
        <v>0</v>
      </c>
      <c r="P3489" s="8">
        <v>1</v>
      </c>
      <c r="Q3489" s="8">
        <v>0</v>
      </c>
      <c r="R3489" s="8">
        <v>0</v>
      </c>
      <c r="S3489" s="8">
        <v>0</v>
      </c>
      <c r="T3489" s="8">
        <v>0</v>
      </c>
      <c r="U3489" s="5">
        <v>416050077</v>
      </c>
    </row>
    <row r="3490" spans="1:21" hidden="1" x14ac:dyDescent="0.25">
      <c r="A3490" s="8" t="s">
        <v>5018</v>
      </c>
      <c r="B3490" s="2" t="s">
        <v>3904</v>
      </c>
      <c r="C3490" s="2" t="s">
        <v>267</v>
      </c>
      <c r="D3490" s="2" t="s">
        <v>262</v>
      </c>
      <c r="E3490" s="2" t="s">
        <v>187</v>
      </c>
      <c r="F3490" s="8" t="s">
        <v>36</v>
      </c>
      <c r="G3490" s="8">
        <v>0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1</v>
      </c>
      <c r="Q3490" s="8">
        <v>0</v>
      </c>
      <c r="R3490" s="8">
        <v>0</v>
      </c>
      <c r="S3490" s="8">
        <v>0</v>
      </c>
      <c r="T3490" s="8">
        <v>0</v>
      </c>
      <c r="U3490" s="5">
        <v>416050093</v>
      </c>
    </row>
    <row r="3491" spans="1:21" hidden="1" x14ac:dyDescent="0.25">
      <c r="A3491" s="8" t="s">
        <v>5018</v>
      </c>
      <c r="B3491" s="2" t="s">
        <v>3905</v>
      </c>
      <c r="C3491" s="2" t="s">
        <v>267</v>
      </c>
      <c r="D3491" s="2" t="s">
        <v>262</v>
      </c>
      <c r="E3491" s="2" t="s">
        <v>187</v>
      </c>
      <c r="F3491" s="8" t="s">
        <v>36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1</v>
      </c>
      <c r="N3491" s="8">
        <v>0</v>
      </c>
      <c r="O3491" s="8">
        <v>0</v>
      </c>
      <c r="P3491" s="8">
        <v>1</v>
      </c>
      <c r="Q3491" s="8">
        <v>0</v>
      </c>
      <c r="R3491" s="8">
        <v>0</v>
      </c>
      <c r="S3491" s="8">
        <v>0</v>
      </c>
      <c r="T3491" s="8">
        <v>0</v>
      </c>
      <c r="U3491" s="5">
        <v>416050107</v>
      </c>
    </row>
    <row r="3492" spans="1:21" hidden="1" x14ac:dyDescent="0.25">
      <c r="A3492" s="8" t="s">
        <v>5018</v>
      </c>
      <c r="B3492" s="2" t="s">
        <v>3906</v>
      </c>
      <c r="C3492" s="2" t="s">
        <v>267</v>
      </c>
      <c r="D3492" s="2" t="s">
        <v>262</v>
      </c>
      <c r="E3492" s="2" t="s">
        <v>187</v>
      </c>
      <c r="F3492" s="8" t="s">
        <v>36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1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0</v>
      </c>
      <c r="T3492" s="8">
        <v>0</v>
      </c>
      <c r="U3492" s="5">
        <v>416050115</v>
      </c>
    </row>
    <row r="3493" spans="1:21" hidden="1" x14ac:dyDescent="0.25">
      <c r="A3493" s="8" t="s">
        <v>5018</v>
      </c>
      <c r="B3493" s="2" t="s">
        <v>3907</v>
      </c>
      <c r="C3493" s="2" t="s">
        <v>268</v>
      </c>
      <c r="D3493" s="2" t="s">
        <v>262</v>
      </c>
      <c r="E3493" s="2" t="s">
        <v>187</v>
      </c>
      <c r="F3493" s="8" t="s">
        <v>36</v>
      </c>
      <c r="G3493" s="8">
        <v>0</v>
      </c>
      <c r="H3493" s="8">
        <v>1</v>
      </c>
      <c r="I3493" s="8">
        <v>1</v>
      </c>
      <c r="J3493" s="8">
        <v>0</v>
      </c>
      <c r="K3493" s="8">
        <v>0</v>
      </c>
      <c r="L3493" s="8">
        <v>0</v>
      </c>
      <c r="M3493" s="8">
        <v>1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5">
        <v>416060013</v>
      </c>
    </row>
    <row r="3494" spans="1:21" hidden="1" x14ac:dyDescent="0.25">
      <c r="A3494" s="8" t="s">
        <v>5018</v>
      </c>
      <c r="B3494" s="2" t="s">
        <v>3908</v>
      </c>
      <c r="C3494" s="2" t="s">
        <v>268</v>
      </c>
      <c r="D3494" s="2" t="s">
        <v>262</v>
      </c>
      <c r="E3494" s="2" t="s">
        <v>187</v>
      </c>
      <c r="F3494" s="8" t="s">
        <v>36</v>
      </c>
      <c r="G3494" s="8">
        <v>0</v>
      </c>
      <c r="H3494" s="8">
        <v>1</v>
      </c>
      <c r="I3494" s="8">
        <v>0</v>
      </c>
      <c r="J3494" s="8">
        <v>0</v>
      </c>
      <c r="K3494" s="8">
        <v>0</v>
      </c>
      <c r="L3494" s="8">
        <v>0</v>
      </c>
      <c r="M3494" s="8">
        <v>1</v>
      </c>
      <c r="N3494" s="8">
        <v>0</v>
      </c>
      <c r="O3494" s="8">
        <v>0</v>
      </c>
      <c r="P3494" s="8">
        <v>1</v>
      </c>
      <c r="Q3494" s="8">
        <v>0</v>
      </c>
      <c r="R3494" s="8">
        <v>0</v>
      </c>
      <c r="S3494" s="8">
        <v>0</v>
      </c>
      <c r="T3494" s="8">
        <v>0</v>
      </c>
      <c r="U3494" s="5">
        <v>416060021</v>
      </c>
    </row>
    <row r="3495" spans="1:21" hidden="1" x14ac:dyDescent="0.25">
      <c r="A3495" s="8" t="s">
        <v>5018</v>
      </c>
      <c r="B3495" s="2" t="s">
        <v>3909</v>
      </c>
      <c r="C3495" s="2" t="s">
        <v>268</v>
      </c>
      <c r="D3495" s="2" t="s">
        <v>262</v>
      </c>
      <c r="E3495" s="2" t="s">
        <v>187</v>
      </c>
      <c r="F3495" s="8" t="s">
        <v>36</v>
      </c>
      <c r="G3495" s="8">
        <v>0</v>
      </c>
      <c r="H3495" s="8">
        <v>1</v>
      </c>
      <c r="I3495" s="8">
        <v>0</v>
      </c>
      <c r="J3495" s="8">
        <v>0</v>
      </c>
      <c r="K3495" s="8">
        <v>0</v>
      </c>
      <c r="L3495" s="8">
        <v>0</v>
      </c>
      <c r="M3495" s="8">
        <v>1</v>
      </c>
      <c r="N3495" s="8">
        <v>0</v>
      </c>
      <c r="O3495" s="8">
        <v>0</v>
      </c>
      <c r="P3495" s="8">
        <v>1</v>
      </c>
      <c r="Q3495" s="8">
        <v>0</v>
      </c>
      <c r="R3495" s="8">
        <v>0</v>
      </c>
      <c r="S3495" s="8">
        <v>0</v>
      </c>
      <c r="T3495" s="8">
        <v>0</v>
      </c>
      <c r="U3495" s="5">
        <v>416060030</v>
      </c>
    </row>
    <row r="3496" spans="1:21" hidden="1" x14ac:dyDescent="0.25">
      <c r="A3496" s="8" t="s">
        <v>5018</v>
      </c>
      <c r="B3496" s="2" t="s">
        <v>3910</v>
      </c>
      <c r="C3496" s="2" t="s">
        <v>268</v>
      </c>
      <c r="D3496" s="2" t="s">
        <v>262</v>
      </c>
      <c r="E3496" s="2" t="s">
        <v>187</v>
      </c>
      <c r="F3496" s="8" t="s">
        <v>36</v>
      </c>
      <c r="G3496" s="8">
        <v>0</v>
      </c>
      <c r="H3496" s="8">
        <v>1</v>
      </c>
      <c r="I3496" s="8">
        <v>0</v>
      </c>
      <c r="J3496" s="8">
        <v>0</v>
      </c>
      <c r="K3496" s="8">
        <v>0</v>
      </c>
      <c r="L3496" s="8">
        <v>0</v>
      </c>
      <c r="M3496" s="8">
        <v>1</v>
      </c>
      <c r="N3496" s="8">
        <v>0</v>
      </c>
      <c r="O3496" s="8">
        <v>0</v>
      </c>
      <c r="P3496" s="8">
        <v>1</v>
      </c>
      <c r="Q3496" s="8">
        <v>0</v>
      </c>
      <c r="R3496" s="8">
        <v>0</v>
      </c>
      <c r="S3496" s="8">
        <v>0</v>
      </c>
      <c r="T3496" s="8">
        <v>0</v>
      </c>
      <c r="U3496" s="5">
        <v>416060056</v>
      </c>
    </row>
    <row r="3497" spans="1:21" hidden="1" x14ac:dyDescent="0.25">
      <c r="A3497" s="8" t="s">
        <v>5018</v>
      </c>
      <c r="B3497" s="2" t="s">
        <v>3911</v>
      </c>
      <c r="C3497" s="2" t="s">
        <v>268</v>
      </c>
      <c r="D3497" s="2" t="s">
        <v>262</v>
      </c>
      <c r="E3497" s="2" t="s">
        <v>187</v>
      </c>
      <c r="F3497" s="8" t="s">
        <v>36</v>
      </c>
      <c r="G3497" s="8">
        <v>0</v>
      </c>
      <c r="H3497" s="8">
        <v>1</v>
      </c>
      <c r="I3497" s="8">
        <v>0</v>
      </c>
      <c r="J3497" s="8">
        <v>0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1</v>
      </c>
      <c r="Q3497" s="8">
        <v>0</v>
      </c>
      <c r="R3497" s="8">
        <v>0</v>
      </c>
      <c r="S3497" s="8">
        <v>0</v>
      </c>
      <c r="T3497" s="8">
        <v>0</v>
      </c>
      <c r="U3497" s="5">
        <v>416060064</v>
      </c>
    </row>
    <row r="3498" spans="1:21" hidden="1" x14ac:dyDescent="0.25">
      <c r="A3498" s="8" t="s">
        <v>5018</v>
      </c>
      <c r="B3498" s="2" t="s">
        <v>3912</v>
      </c>
      <c r="C3498" s="2" t="s">
        <v>268</v>
      </c>
      <c r="D3498" s="2" t="s">
        <v>262</v>
      </c>
      <c r="E3498" s="2" t="s">
        <v>187</v>
      </c>
      <c r="F3498" s="8" t="s">
        <v>36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0</v>
      </c>
      <c r="P3498" s="8">
        <v>1</v>
      </c>
      <c r="Q3498" s="8">
        <v>0</v>
      </c>
      <c r="R3498" s="8">
        <v>0</v>
      </c>
      <c r="S3498" s="8">
        <v>0</v>
      </c>
      <c r="T3498" s="8">
        <v>0</v>
      </c>
      <c r="U3498" s="5">
        <v>416060080</v>
      </c>
    </row>
    <row r="3499" spans="1:21" hidden="1" x14ac:dyDescent="0.25">
      <c r="A3499" s="8" t="s">
        <v>5018</v>
      </c>
      <c r="B3499" s="2" t="s">
        <v>3913</v>
      </c>
      <c r="C3499" s="2" t="s">
        <v>268</v>
      </c>
      <c r="D3499" s="2" t="s">
        <v>262</v>
      </c>
      <c r="E3499" s="2" t="s">
        <v>187</v>
      </c>
      <c r="F3499" s="8" t="s">
        <v>36</v>
      </c>
      <c r="G3499" s="8">
        <v>0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1</v>
      </c>
      <c r="N3499" s="8">
        <v>0</v>
      </c>
      <c r="O3499" s="8">
        <v>0</v>
      </c>
      <c r="P3499" s="8">
        <v>1</v>
      </c>
      <c r="Q3499" s="8">
        <v>0</v>
      </c>
      <c r="R3499" s="8">
        <v>0</v>
      </c>
      <c r="S3499" s="8">
        <v>0</v>
      </c>
      <c r="T3499" s="8">
        <v>0</v>
      </c>
      <c r="U3499" s="5">
        <v>416060099</v>
      </c>
    </row>
    <row r="3500" spans="1:21" hidden="1" x14ac:dyDescent="0.25">
      <c r="A3500" s="8" t="s">
        <v>5018</v>
      </c>
      <c r="B3500" s="2" t="s">
        <v>3914</v>
      </c>
      <c r="C3500" s="2" t="s">
        <v>268</v>
      </c>
      <c r="D3500" s="2" t="s">
        <v>262</v>
      </c>
      <c r="E3500" s="2" t="s">
        <v>187</v>
      </c>
      <c r="F3500" s="8" t="s">
        <v>36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1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5">
        <v>416060102</v>
      </c>
    </row>
    <row r="3501" spans="1:21" hidden="1" x14ac:dyDescent="0.25">
      <c r="A3501" s="8" t="s">
        <v>5018</v>
      </c>
      <c r="B3501" s="2" t="s">
        <v>3915</v>
      </c>
      <c r="C3501" s="2" t="s">
        <v>268</v>
      </c>
      <c r="D3501" s="2" t="s">
        <v>262</v>
      </c>
      <c r="E3501" s="2" t="s">
        <v>187</v>
      </c>
      <c r="F3501" s="8" t="s">
        <v>36</v>
      </c>
      <c r="G3501" s="8">
        <v>0</v>
      </c>
      <c r="H3501" s="8">
        <v>1</v>
      </c>
      <c r="I3501" s="8">
        <v>0</v>
      </c>
      <c r="J3501" s="8">
        <v>0</v>
      </c>
      <c r="K3501" s="8">
        <v>0</v>
      </c>
      <c r="L3501" s="8">
        <v>0</v>
      </c>
      <c r="M3501" s="8">
        <v>1</v>
      </c>
      <c r="N3501" s="8">
        <v>0</v>
      </c>
      <c r="O3501" s="8">
        <v>0</v>
      </c>
      <c r="P3501" s="8">
        <v>1</v>
      </c>
      <c r="Q3501" s="8">
        <v>0</v>
      </c>
      <c r="R3501" s="8">
        <v>0</v>
      </c>
      <c r="S3501" s="8">
        <v>0</v>
      </c>
      <c r="T3501" s="8">
        <v>0</v>
      </c>
      <c r="U3501" s="5">
        <v>416060110</v>
      </c>
    </row>
    <row r="3502" spans="1:21" hidden="1" x14ac:dyDescent="0.25">
      <c r="A3502" s="8" t="s">
        <v>5018</v>
      </c>
      <c r="B3502" s="2" t="s">
        <v>3916</v>
      </c>
      <c r="C3502" s="2" t="s">
        <v>268</v>
      </c>
      <c r="D3502" s="2" t="s">
        <v>262</v>
      </c>
      <c r="E3502" s="2" t="s">
        <v>187</v>
      </c>
      <c r="F3502" s="8" t="s">
        <v>36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1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5">
        <v>416060129</v>
      </c>
    </row>
    <row r="3503" spans="1:21" hidden="1" x14ac:dyDescent="0.25">
      <c r="A3503" s="8" t="s">
        <v>5018</v>
      </c>
      <c r="B3503" s="2" t="s">
        <v>3917</v>
      </c>
      <c r="C3503" s="2" t="s">
        <v>269</v>
      </c>
      <c r="D3503" s="2" t="s">
        <v>262</v>
      </c>
      <c r="E3503" s="2" t="s">
        <v>187</v>
      </c>
      <c r="F3503" s="8" t="s">
        <v>36</v>
      </c>
      <c r="G3503" s="8">
        <v>0</v>
      </c>
      <c r="H3503" s="8">
        <v>1</v>
      </c>
      <c r="I3503" s="8">
        <v>1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1</v>
      </c>
      <c r="Q3503" s="8">
        <v>0</v>
      </c>
      <c r="R3503" s="8">
        <v>0</v>
      </c>
      <c r="S3503" s="8">
        <v>0</v>
      </c>
      <c r="T3503" s="8">
        <v>0</v>
      </c>
      <c r="U3503" s="5">
        <v>416080014</v>
      </c>
    </row>
    <row r="3504" spans="1:21" hidden="1" x14ac:dyDescent="0.25">
      <c r="A3504" s="8" t="s">
        <v>5018</v>
      </c>
      <c r="B3504" s="2" t="s">
        <v>3918</v>
      </c>
      <c r="C3504" s="2" t="s">
        <v>269</v>
      </c>
      <c r="D3504" s="2" t="s">
        <v>262</v>
      </c>
      <c r="E3504" s="2" t="s">
        <v>187</v>
      </c>
      <c r="F3504" s="8" t="s">
        <v>36</v>
      </c>
      <c r="G3504" s="8">
        <v>0</v>
      </c>
      <c r="H3504" s="8">
        <v>1</v>
      </c>
      <c r="I3504" s="8">
        <v>1</v>
      </c>
      <c r="J3504" s="8">
        <v>0</v>
      </c>
      <c r="K3504" s="8">
        <v>0</v>
      </c>
      <c r="L3504" s="8">
        <v>0</v>
      </c>
      <c r="M3504" s="8">
        <v>1</v>
      </c>
      <c r="N3504" s="8">
        <v>0</v>
      </c>
      <c r="O3504" s="8">
        <v>0</v>
      </c>
      <c r="P3504" s="8">
        <v>1</v>
      </c>
      <c r="Q3504" s="8">
        <v>0</v>
      </c>
      <c r="R3504" s="8">
        <v>0</v>
      </c>
      <c r="S3504" s="8">
        <v>0</v>
      </c>
      <c r="T3504" s="8">
        <v>0</v>
      </c>
      <c r="U3504" s="5">
        <v>416080030</v>
      </c>
    </row>
    <row r="3505" spans="1:21" hidden="1" x14ac:dyDescent="0.25">
      <c r="A3505" s="8" t="s">
        <v>5018</v>
      </c>
      <c r="B3505" s="2" t="s">
        <v>3919</v>
      </c>
      <c r="C3505" s="2" t="s">
        <v>269</v>
      </c>
      <c r="D3505" s="2" t="s">
        <v>262</v>
      </c>
      <c r="E3505" s="2" t="s">
        <v>187</v>
      </c>
      <c r="F3505" s="8" t="s">
        <v>36</v>
      </c>
      <c r="G3505" s="8">
        <v>0</v>
      </c>
      <c r="H3505" s="8">
        <v>1</v>
      </c>
      <c r="I3505" s="8">
        <v>0</v>
      </c>
      <c r="J3505" s="8">
        <v>0</v>
      </c>
      <c r="K3505" s="8">
        <v>0</v>
      </c>
      <c r="L3505" s="8">
        <v>0</v>
      </c>
      <c r="M3505" s="8">
        <v>1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0</v>
      </c>
      <c r="U3505" s="5">
        <v>416080081</v>
      </c>
    </row>
    <row r="3506" spans="1:21" hidden="1" x14ac:dyDescent="0.25">
      <c r="A3506" s="8" t="s">
        <v>5018</v>
      </c>
      <c r="B3506" s="2" t="s">
        <v>3920</v>
      </c>
      <c r="C3506" s="2" t="s">
        <v>269</v>
      </c>
      <c r="D3506" s="2" t="s">
        <v>262</v>
      </c>
      <c r="E3506" s="2" t="s">
        <v>187</v>
      </c>
      <c r="F3506" s="8" t="s">
        <v>36</v>
      </c>
      <c r="G3506" s="8">
        <v>0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1</v>
      </c>
      <c r="N3506" s="8">
        <v>0</v>
      </c>
      <c r="O3506" s="8">
        <v>0</v>
      </c>
      <c r="P3506" s="8">
        <v>1</v>
      </c>
      <c r="Q3506" s="8">
        <v>0</v>
      </c>
      <c r="R3506" s="8">
        <v>0</v>
      </c>
      <c r="S3506" s="8">
        <v>0</v>
      </c>
      <c r="T3506" s="8">
        <v>0</v>
      </c>
      <c r="U3506" s="5">
        <v>416080090</v>
      </c>
    </row>
    <row r="3507" spans="1:21" hidden="1" x14ac:dyDescent="0.25">
      <c r="A3507" s="8" t="s">
        <v>5018</v>
      </c>
      <c r="B3507" s="2" t="s">
        <v>3921</v>
      </c>
      <c r="C3507" s="2" t="s">
        <v>269</v>
      </c>
      <c r="D3507" s="2" t="s">
        <v>262</v>
      </c>
      <c r="E3507" s="2" t="s">
        <v>187</v>
      </c>
      <c r="F3507" s="8" t="s">
        <v>36</v>
      </c>
      <c r="G3507" s="8">
        <v>0</v>
      </c>
      <c r="H3507" s="8">
        <v>1</v>
      </c>
      <c r="I3507" s="8">
        <v>0</v>
      </c>
      <c r="J3507" s="8">
        <v>0</v>
      </c>
      <c r="K3507" s="8">
        <v>0</v>
      </c>
      <c r="L3507" s="8">
        <v>0</v>
      </c>
      <c r="M3507" s="8">
        <v>1</v>
      </c>
      <c r="N3507" s="8">
        <v>0</v>
      </c>
      <c r="O3507" s="8">
        <v>0</v>
      </c>
      <c r="P3507" s="8">
        <v>1</v>
      </c>
      <c r="Q3507" s="8">
        <v>0</v>
      </c>
      <c r="R3507" s="8">
        <v>0</v>
      </c>
      <c r="S3507" s="8">
        <v>0</v>
      </c>
      <c r="T3507" s="8">
        <v>0</v>
      </c>
      <c r="U3507" s="5">
        <v>416080111</v>
      </c>
    </row>
    <row r="3508" spans="1:21" hidden="1" x14ac:dyDescent="0.25">
      <c r="A3508" s="8" t="s">
        <v>5018</v>
      </c>
      <c r="B3508" s="2" t="s">
        <v>3922</v>
      </c>
      <c r="C3508" s="2" t="s">
        <v>269</v>
      </c>
      <c r="D3508" s="2" t="s">
        <v>262</v>
      </c>
      <c r="E3508" s="2" t="s">
        <v>187</v>
      </c>
      <c r="F3508" s="8" t="s">
        <v>36</v>
      </c>
      <c r="G3508" s="8">
        <v>0</v>
      </c>
      <c r="H3508" s="8">
        <v>1</v>
      </c>
      <c r="I3508" s="8">
        <v>1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5">
        <v>416080120</v>
      </c>
    </row>
    <row r="3509" spans="1:21" hidden="1" x14ac:dyDescent="0.25">
      <c r="A3509" s="8" t="s">
        <v>5018</v>
      </c>
      <c r="B3509" s="2" t="s">
        <v>3923</v>
      </c>
      <c r="C3509" s="2" t="s">
        <v>270</v>
      </c>
      <c r="D3509" s="2" t="s">
        <v>262</v>
      </c>
      <c r="E3509" s="2" t="s">
        <v>187</v>
      </c>
      <c r="F3509" s="8" t="s">
        <v>36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0</v>
      </c>
      <c r="O3509" s="8">
        <v>0</v>
      </c>
      <c r="P3509" s="8">
        <v>1</v>
      </c>
      <c r="Q3509" s="8">
        <v>0</v>
      </c>
      <c r="R3509" s="8">
        <v>0</v>
      </c>
      <c r="S3509" s="8">
        <v>0</v>
      </c>
      <c r="T3509" s="8">
        <v>0</v>
      </c>
      <c r="U3509" s="5">
        <v>416090010</v>
      </c>
    </row>
    <row r="3510" spans="1:21" hidden="1" x14ac:dyDescent="0.25">
      <c r="A3510" s="8" t="s">
        <v>5018</v>
      </c>
      <c r="B3510" s="2" t="s">
        <v>3924</v>
      </c>
      <c r="C3510" s="2" t="s">
        <v>270</v>
      </c>
      <c r="D3510" s="2" t="s">
        <v>262</v>
      </c>
      <c r="E3510" s="2" t="s">
        <v>187</v>
      </c>
      <c r="F3510" s="8" t="s">
        <v>36</v>
      </c>
      <c r="G3510" s="8">
        <v>0</v>
      </c>
      <c r="H3510" s="8">
        <v>1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0</v>
      </c>
      <c r="U3510" s="5">
        <v>416090028</v>
      </c>
    </row>
    <row r="3511" spans="1:21" hidden="1" x14ac:dyDescent="0.25">
      <c r="A3511" s="8" t="s">
        <v>5018</v>
      </c>
      <c r="B3511" s="2" t="s">
        <v>3925</v>
      </c>
      <c r="C3511" s="2" t="s">
        <v>270</v>
      </c>
      <c r="D3511" s="2" t="s">
        <v>262</v>
      </c>
      <c r="E3511" s="2" t="s">
        <v>187</v>
      </c>
      <c r="F3511" s="8" t="s">
        <v>36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1</v>
      </c>
      <c r="N3511" s="8">
        <v>0</v>
      </c>
      <c r="O3511" s="8">
        <v>0</v>
      </c>
      <c r="P3511" s="8">
        <v>1</v>
      </c>
      <c r="Q3511" s="8">
        <v>0</v>
      </c>
      <c r="R3511" s="8">
        <v>0</v>
      </c>
      <c r="S3511" s="8">
        <v>0</v>
      </c>
      <c r="T3511" s="8">
        <v>0</v>
      </c>
      <c r="U3511" s="5">
        <v>416090036</v>
      </c>
    </row>
    <row r="3512" spans="1:21" hidden="1" x14ac:dyDescent="0.25">
      <c r="A3512" s="8" t="s">
        <v>5018</v>
      </c>
      <c r="B3512" s="2" t="s">
        <v>3926</v>
      </c>
      <c r="C3512" s="2" t="s">
        <v>270</v>
      </c>
      <c r="D3512" s="2" t="s">
        <v>262</v>
      </c>
      <c r="E3512" s="2" t="s">
        <v>187</v>
      </c>
      <c r="F3512" s="8" t="s">
        <v>36</v>
      </c>
      <c r="G3512" s="8">
        <v>0</v>
      </c>
      <c r="H3512" s="8">
        <v>1</v>
      </c>
      <c r="I3512" s="8">
        <v>0</v>
      </c>
      <c r="J3512" s="8">
        <v>0</v>
      </c>
      <c r="K3512" s="8">
        <v>0</v>
      </c>
      <c r="L3512" s="8">
        <v>0</v>
      </c>
      <c r="M3512" s="8">
        <v>1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5">
        <v>416090079</v>
      </c>
    </row>
    <row r="3513" spans="1:21" hidden="1" x14ac:dyDescent="0.25">
      <c r="A3513" s="8" t="s">
        <v>5018</v>
      </c>
      <c r="B3513" s="2" t="s">
        <v>3927</v>
      </c>
      <c r="C3513" s="2" t="s">
        <v>270</v>
      </c>
      <c r="D3513" s="2" t="s">
        <v>262</v>
      </c>
      <c r="E3513" s="2" t="s">
        <v>187</v>
      </c>
      <c r="F3513" s="8" t="s">
        <v>36</v>
      </c>
      <c r="G3513" s="8">
        <v>0</v>
      </c>
      <c r="H3513" s="8">
        <v>1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1</v>
      </c>
      <c r="Q3513" s="8">
        <v>0</v>
      </c>
      <c r="R3513" s="8">
        <v>0</v>
      </c>
      <c r="S3513" s="8">
        <v>0</v>
      </c>
      <c r="T3513" s="8">
        <v>0</v>
      </c>
      <c r="U3513" s="5">
        <v>416090109</v>
      </c>
    </row>
    <row r="3514" spans="1:21" hidden="1" x14ac:dyDescent="0.25">
      <c r="A3514" s="8" t="s">
        <v>5018</v>
      </c>
      <c r="B3514" s="2" t="s">
        <v>3928</v>
      </c>
      <c r="C3514" s="2" t="s">
        <v>270</v>
      </c>
      <c r="D3514" s="2" t="s">
        <v>262</v>
      </c>
      <c r="E3514" s="2" t="s">
        <v>187</v>
      </c>
      <c r="F3514" s="8" t="s">
        <v>36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1</v>
      </c>
      <c r="Q3514" s="8">
        <v>0</v>
      </c>
      <c r="R3514" s="8">
        <v>0</v>
      </c>
      <c r="S3514" s="8">
        <v>0</v>
      </c>
      <c r="T3514" s="8">
        <v>0</v>
      </c>
      <c r="U3514" s="5">
        <v>416090117</v>
      </c>
    </row>
    <row r="3515" spans="1:21" hidden="1" x14ac:dyDescent="0.25">
      <c r="A3515" s="8" t="s">
        <v>5018</v>
      </c>
      <c r="B3515" s="2" t="s">
        <v>3929</v>
      </c>
      <c r="C3515" s="2" t="s">
        <v>270</v>
      </c>
      <c r="D3515" s="2" t="s">
        <v>262</v>
      </c>
      <c r="E3515" s="2" t="s">
        <v>187</v>
      </c>
      <c r="F3515" s="8" t="s">
        <v>36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1</v>
      </c>
      <c r="N3515" s="8">
        <v>0</v>
      </c>
      <c r="O3515" s="8">
        <v>0</v>
      </c>
      <c r="P3515" s="8">
        <v>1</v>
      </c>
      <c r="Q3515" s="8">
        <v>0</v>
      </c>
      <c r="R3515" s="8">
        <v>0</v>
      </c>
      <c r="S3515" s="8">
        <v>0</v>
      </c>
      <c r="T3515" s="8">
        <v>0</v>
      </c>
      <c r="U3515" s="5">
        <v>416090125</v>
      </c>
    </row>
    <row r="3516" spans="1:21" hidden="1" x14ac:dyDescent="0.25">
      <c r="A3516" s="8" t="s">
        <v>5018</v>
      </c>
      <c r="B3516" s="2" t="s">
        <v>3930</v>
      </c>
      <c r="C3516" s="2" t="s">
        <v>270</v>
      </c>
      <c r="D3516" s="2" t="s">
        <v>262</v>
      </c>
      <c r="E3516" s="2" t="s">
        <v>187</v>
      </c>
      <c r="F3516" s="8" t="s">
        <v>36</v>
      </c>
      <c r="G3516" s="8">
        <v>0</v>
      </c>
      <c r="H3516" s="8">
        <v>1</v>
      </c>
      <c r="I3516" s="8">
        <v>0</v>
      </c>
      <c r="J3516" s="8">
        <v>0</v>
      </c>
      <c r="K3516" s="8">
        <v>0</v>
      </c>
      <c r="L3516" s="8">
        <v>0</v>
      </c>
      <c r="M3516" s="8">
        <v>1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0</v>
      </c>
      <c r="U3516" s="5">
        <v>416090133</v>
      </c>
    </row>
    <row r="3517" spans="1:21" hidden="1" x14ac:dyDescent="0.25">
      <c r="A3517" s="8" t="s">
        <v>5018</v>
      </c>
      <c r="B3517" s="2" t="s">
        <v>3931</v>
      </c>
      <c r="C3517" s="2" t="s">
        <v>244</v>
      </c>
      <c r="D3517" s="2" t="s">
        <v>262</v>
      </c>
      <c r="E3517" s="2" t="s">
        <v>187</v>
      </c>
      <c r="F3517" s="8" t="s">
        <v>36</v>
      </c>
      <c r="G3517" s="8">
        <v>0</v>
      </c>
      <c r="H3517" s="8">
        <v>1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1</v>
      </c>
      <c r="Q3517" s="8">
        <v>0</v>
      </c>
      <c r="R3517" s="8">
        <v>0</v>
      </c>
      <c r="S3517" s="8">
        <v>0</v>
      </c>
      <c r="T3517" s="8">
        <v>0</v>
      </c>
      <c r="U3517" s="5">
        <v>416110010</v>
      </c>
    </row>
    <row r="3518" spans="1:21" hidden="1" x14ac:dyDescent="0.25">
      <c r="A3518" s="8" t="s">
        <v>5018</v>
      </c>
      <c r="B3518" s="2" t="s">
        <v>3932</v>
      </c>
      <c r="C3518" s="2" t="s">
        <v>244</v>
      </c>
      <c r="D3518" s="2" t="s">
        <v>262</v>
      </c>
      <c r="E3518" s="2" t="s">
        <v>187</v>
      </c>
      <c r="F3518" s="8" t="s">
        <v>36</v>
      </c>
      <c r="G3518" s="8">
        <v>0</v>
      </c>
      <c r="H3518" s="8">
        <v>1</v>
      </c>
      <c r="I3518" s="8">
        <v>0</v>
      </c>
      <c r="J3518" s="8">
        <v>0</v>
      </c>
      <c r="K3518" s="8">
        <v>0</v>
      </c>
      <c r="L3518" s="8">
        <v>0</v>
      </c>
      <c r="M3518" s="8">
        <v>1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5">
        <v>416110029</v>
      </c>
    </row>
    <row r="3519" spans="1:21" hidden="1" x14ac:dyDescent="0.25">
      <c r="A3519" s="8" t="s">
        <v>5018</v>
      </c>
      <c r="B3519" s="2" t="s">
        <v>3933</v>
      </c>
      <c r="C3519" s="2" t="s">
        <v>244</v>
      </c>
      <c r="D3519" s="2" t="s">
        <v>262</v>
      </c>
      <c r="E3519" s="2" t="s">
        <v>187</v>
      </c>
      <c r="F3519" s="8" t="s">
        <v>36</v>
      </c>
      <c r="G3519" s="8">
        <v>0</v>
      </c>
      <c r="H3519" s="8">
        <v>1</v>
      </c>
      <c r="I3519" s="8">
        <v>0</v>
      </c>
      <c r="J3519" s="8">
        <v>0</v>
      </c>
      <c r="K3519" s="8">
        <v>0</v>
      </c>
      <c r="L3519" s="8">
        <v>0</v>
      </c>
      <c r="M3519" s="8">
        <v>1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5">
        <v>416110037</v>
      </c>
    </row>
    <row r="3520" spans="1:21" hidden="1" x14ac:dyDescent="0.25">
      <c r="A3520" s="8" t="s">
        <v>5018</v>
      </c>
      <c r="B3520" s="2" t="s">
        <v>3934</v>
      </c>
      <c r="C3520" s="2" t="s">
        <v>244</v>
      </c>
      <c r="D3520" s="2" t="s">
        <v>262</v>
      </c>
      <c r="E3520" s="2" t="s">
        <v>187</v>
      </c>
      <c r="F3520" s="8" t="s">
        <v>36</v>
      </c>
      <c r="G3520" s="8">
        <v>0</v>
      </c>
      <c r="H3520" s="8">
        <v>1</v>
      </c>
      <c r="I3520" s="8">
        <v>0</v>
      </c>
      <c r="J3520" s="8">
        <v>0</v>
      </c>
      <c r="K3520" s="8">
        <v>0</v>
      </c>
      <c r="L3520" s="8">
        <v>0</v>
      </c>
      <c r="M3520" s="8">
        <v>1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5">
        <v>416110045</v>
      </c>
    </row>
    <row r="3521" spans="1:21" hidden="1" x14ac:dyDescent="0.25">
      <c r="A3521" s="8" t="s">
        <v>5018</v>
      </c>
      <c r="B3521" s="2" t="s">
        <v>3935</v>
      </c>
      <c r="C3521" s="2" t="s">
        <v>244</v>
      </c>
      <c r="D3521" s="2" t="s">
        <v>262</v>
      </c>
      <c r="E3521" s="2" t="s">
        <v>187</v>
      </c>
      <c r="F3521" s="8" t="s">
        <v>36</v>
      </c>
      <c r="G3521" s="8">
        <v>0</v>
      </c>
      <c r="H3521" s="8">
        <v>1</v>
      </c>
      <c r="I3521" s="8">
        <v>0</v>
      </c>
      <c r="J3521" s="8">
        <v>0</v>
      </c>
      <c r="K3521" s="8">
        <v>0</v>
      </c>
      <c r="L3521" s="8">
        <v>0</v>
      </c>
      <c r="M3521" s="8">
        <v>1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0</v>
      </c>
      <c r="T3521" s="8">
        <v>0</v>
      </c>
      <c r="U3521" s="5">
        <v>416110053</v>
      </c>
    </row>
    <row r="3522" spans="1:21" hidden="1" x14ac:dyDescent="0.25">
      <c r="A3522" s="8" t="s">
        <v>5018</v>
      </c>
      <c r="B3522" s="2" t="s">
        <v>3936</v>
      </c>
      <c r="C3522" s="2" t="s">
        <v>244</v>
      </c>
      <c r="D3522" s="2" t="s">
        <v>262</v>
      </c>
      <c r="E3522" s="2" t="s">
        <v>187</v>
      </c>
      <c r="F3522" s="8" t="s">
        <v>36</v>
      </c>
      <c r="G3522" s="8">
        <v>0</v>
      </c>
      <c r="H3522" s="8">
        <v>1</v>
      </c>
      <c r="I3522" s="8">
        <v>0</v>
      </c>
      <c r="J3522" s="8">
        <v>0</v>
      </c>
      <c r="K3522" s="8">
        <v>0</v>
      </c>
      <c r="L3522" s="8">
        <v>0</v>
      </c>
      <c r="M3522" s="8">
        <v>1</v>
      </c>
      <c r="N3522" s="8">
        <v>0</v>
      </c>
      <c r="O3522" s="8">
        <v>0</v>
      </c>
      <c r="P3522" s="8">
        <v>1</v>
      </c>
      <c r="Q3522" s="8">
        <v>0</v>
      </c>
      <c r="R3522" s="8">
        <v>0</v>
      </c>
      <c r="S3522" s="8">
        <v>0</v>
      </c>
      <c r="T3522" s="8">
        <v>0</v>
      </c>
      <c r="U3522" s="5">
        <v>416110061</v>
      </c>
    </row>
    <row r="3523" spans="1:21" hidden="1" x14ac:dyDescent="0.25">
      <c r="A3523" s="8" t="s">
        <v>5018</v>
      </c>
      <c r="B3523" s="2" t="s">
        <v>3937</v>
      </c>
      <c r="C3523" s="2" t="s">
        <v>244</v>
      </c>
      <c r="D3523" s="2" t="s">
        <v>262</v>
      </c>
      <c r="E3523" s="2" t="s">
        <v>187</v>
      </c>
      <c r="F3523" s="8" t="s">
        <v>36</v>
      </c>
      <c r="G3523" s="8">
        <v>0</v>
      </c>
      <c r="H3523" s="8">
        <v>1</v>
      </c>
      <c r="I3523" s="8">
        <v>0</v>
      </c>
      <c r="J3523" s="8">
        <v>0</v>
      </c>
      <c r="K3523" s="8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1</v>
      </c>
      <c r="Q3523" s="8">
        <v>0</v>
      </c>
      <c r="R3523" s="8">
        <v>0</v>
      </c>
      <c r="S3523" s="8">
        <v>0</v>
      </c>
      <c r="T3523" s="8">
        <v>0</v>
      </c>
      <c r="U3523" s="5">
        <v>416110070</v>
      </c>
    </row>
    <row r="3524" spans="1:21" hidden="1" x14ac:dyDescent="0.25">
      <c r="A3524" s="8" t="s">
        <v>5018</v>
      </c>
      <c r="B3524" s="2" t="s">
        <v>3938</v>
      </c>
      <c r="C3524" s="2" t="s">
        <v>244</v>
      </c>
      <c r="D3524" s="2" t="s">
        <v>262</v>
      </c>
      <c r="E3524" s="2" t="s">
        <v>187</v>
      </c>
      <c r="F3524" s="8" t="s">
        <v>36</v>
      </c>
      <c r="G3524" s="8">
        <v>0</v>
      </c>
      <c r="H3524" s="8">
        <v>1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5">
        <v>416110088</v>
      </c>
    </row>
    <row r="3525" spans="1:21" hidden="1" x14ac:dyDescent="0.25">
      <c r="A3525" s="8" t="s">
        <v>5018</v>
      </c>
      <c r="B3525" s="2" t="s">
        <v>3939</v>
      </c>
      <c r="C3525" s="2" t="s">
        <v>271</v>
      </c>
      <c r="D3525" s="2" t="s">
        <v>262</v>
      </c>
      <c r="E3525" s="2" t="s">
        <v>187</v>
      </c>
      <c r="F3525" s="8" t="s">
        <v>36</v>
      </c>
      <c r="G3525" s="8">
        <v>0</v>
      </c>
      <c r="H3525" s="8">
        <v>1</v>
      </c>
      <c r="I3525" s="8">
        <v>0</v>
      </c>
      <c r="J3525" s="8">
        <v>0</v>
      </c>
      <c r="K3525" s="8">
        <v>0</v>
      </c>
      <c r="L3525" s="8">
        <v>0</v>
      </c>
      <c r="M3525" s="8">
        <v>1</v>
      </c>
      <c r="N3525" s="8">
        <v>0</v>
      </c>
      <c r="O3525" s="8">
        <v>0</v>
      </c>
      <c r="P3525" s="8">
        <v>1</v>
      </c>
      <c r="Q3525" s="8">
        <v>0</v>
      </c>
      <c r="R3525" s="8">
        <v>0</v>
      </c>
      <c r="S3525" s="8">
        <v>0</v>
      </c>
      <c r="T3525" s="8">
        <v>0</v>
      </c>
      <c r="U3525" s="5">
        <v>416120024</v>
      </c>
    </row>
    <row r="3526" spans="1:21" hidden="1" x14ac:dyDescent="0.25">
      <c r="A3526" s="8" t="s">
        <v>5018</v>
      </c>
      <c r="B3526" s="2" t="s">
        <v>3940</v>
      </c>
      <c r="C3526" s="2" t="s">
        <v>271</v>
      </c>
      <c r="D3526" s="2" t="s">
        <v>262</v>
      </c>
      <c r="E3526" s="2" t="s">
        <v>187</v>
      </c>
      <c r="F3526" s="8" t="s">
        <v>36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0</v>
      </c>
      <c r="M3526" s="8">
        <v>1</v>
      </c>
      <c r="N3526" s="8">
        <v>0</v>
      </c>
      <c r="O3526" s="8">
        <v>0</v>
      </c>
      <c r="P3526" s="8">
        <v>1</v>
      </c>
      <c r="Q3526" s="8">
        <v>0</v>
      </c>
      <c r="R3526" s="8">
        <v>0</v>
      </c>
      <c r="S3526" s="8">
        <v>0</v>
      </c>
      <c r="T3526" s="8">
        <v>0</v>
      </c>
      <c r="U3526" s="5">
        <v>416120032</v>
      </c>
    </row>
    <row r="3527" spans="1:21" hidden="1" x14ac:dyDescent="0.25">
      <c r="A3527" s="8" t="s">
        <v>5018</v>
      </c>
      <c r="B3527" s="2" t="s">
        <v>3941</v>
      </c>
      <c r="C3527" s="2" t="s">
        <v>271</v>
      </c>
      <c r="D3527" s="2" t="s">
        <v>262</v>
      </c>
      <c r="E3527" s="2" t="s">
        <v>187</v>
      </c>
      <c r="F3527" s="8" t="s">
        <v>36</v>
      </c>
      <c r="G3527" s="8">
        <v>0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1</v>
      </c>
      <c r="N3527" s="8">
        <v>0</v>
      </c>
      <c r="O3527" s="8">
        <v>0</v>
      </c>
      <c r="P3527" s="8">
        <v>1</v>
      </c>
      <c r="Q3527" s="8">
        <v>0</v>
      </c>
      <c r="R3527" s="8">
        <v>0</v>
      </c>
      <c r="S3527" s="8">
        <v>0</v>
      </c>
      <c r="T3527" s="8">
        <v>0</v>
      </c>
      <c r="U3527" s="5">
        <v>416120040</v>
      </c>
    </row>
    <row r="3528" spans="1:21" hidden="1" x14ac:dyDescent="0.25">
      <c r="A3528" s="8" t="s">
        <v>5018</v>
      </c>
      <c r="B3528" s="2" t="s">
        <v>3942</v>
      </c>
      <c r="C3528" s="2" t="s">
        <v>271</v>
      </c>
      <c r="D3528" s="2" t="s">
        <v>262</v>
      </c>
      <c r="E3528" s="2" t="s">
        <v>187</v>
      </c>
      <c r="F3528" s="8" t="s">
        <v>36</v>
      </c>
      <c r="G3528" s="8">
        <v>0</v>
      </c>
      <c r="H3528" s="8">
        <v>1</v>
      </c>
      <c r="I3528" s="8">
        <v>1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5">
        <v>416120059</v>
      </c>
    </row>
    <row r="3529" spans="1:21" hidden="1" x14ac:dyDescent="0.25">
      <c r="A3529" s="8" t="s">
        <v>5018</v>
      </c>
      <c r="B3529" s="2" t="s">
        <v>3943</v>
      </c>
      <c r="C3529" s="2" t="s">
        <v>273</v>
      </c>
      <c r="D3529" s="2" t="s">
        <v>272</v>
      </c>
      <c r="E3529" s="2" t="s">
        <v>187</v>
      </c>
      <c r="F3529" s="8" t="s">
        <v>24</v>
      </c>
      <c r="G3529" s="8">
        <v>0</v>
      </c>
      <c r="H3529" s="8">
        <v>1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0</v>
      </c>
      <c r="P3529" s="8">
        <v>1</v>
      </c>
      <c r="Q3529" s="8">
        <v>0</v>
      </c>
      <c r="R3529" s="8">
        <v>0</v>
      </c>
      <c r="S3529" s="8">
        <v>0</v>
      </c>
      <c r="T3529" s="8">
        <v>0</v>
      </c>
      <c r="U3529" s="5">
        <v>417010010</v>
      </c>
    </row>
    <row r="3530" spans="1:21" hidden="1" x14ac:dyDescent="0.25">
      <c r="A3530" s="8" t="s">
        <v>5018</v>
      </c>
      <c r="B3530" s="2" t="s">
        <v>3944</v>
      </c>
      <c r="C3530" s="2" t="s">
        <v>273</v>
      </c>
      <c r="D3530" s="2" t="s">
        <v>272</v>
      </c>
      <c r="E3530" s="2" t="s">
        <v>187</v>
      </c>
      <c r="F3530" s="8" t="s">
        <v>24</v>
      </c>
      <c r="G3530" s="8">
        <v>0</v>
      </c>
      <c r="H3530" s="8">
        <v>1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0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5">
        <v>417010028</v>
      </c>
    </row>
    <row r="3531" spans="1:21" hidden="1" x14ac:dyDescent="0.25">
      <c r="A3531" s="8" t="s">
        <v>5018</v>
      </c>
      <c r="B3531" s="2" t="s">
        <v>3945</v>
      </c>
      <c r="C3531" s="2" t="s">
        <v>273</v>
      </c>
      <c r="D3531" s="2" t="s">
        <v>272</v>
      </c>
      <c r="E3531" s="2" t="s">
        <v>187</v>
      </c>
      <c r="F3531" s="8" t="s">
        <v>24</v>
      </c>
      <c r="G3531" s="8">
        <v>0</v>
      </c>
      <c r="H3531" s="8">
        <v>1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1</v>
      </c>
      <c r="O3531" s="8">
        <v>0</v>
      </c>
      <c r="P3531" s="8">
        <v>1</v>
      </c>
      <c r="Q3531" s="8">
        <v>0</v>
      </c>
      <c r="R3531" s="8">
        <v>0</v>
      </c>
      <c r="S3531" s="8">
        <v>0</v>
      </c>
      <c r="T3531" s="8">
        <v>0</v>
      </c>
      <c r="U3531" s="5">
        <v>417010036</v>
      </c>
    </row>
    <row r="3532" spans="1:21" hidden="1" x14ac:dyDescent="0.25">
      <c r="A3532" s="8" t="s">
        <v>5018</v>
      </c>
      <c r="B3532" s="2" t="s">
        <v>3946</v>
      </c>
      <c r="C3532" s="2" t="s">
        <v>273</v>
      </c>
      <c r="D3532" s="2" t="s">
        <v>272</v>
      </c>
      <c r="E3532" s="2" t="s">
        <v>187</v>
      </c>
      <c r="F3532" s="8" t="s">
        <v>24</v>
      </c>
      <c r="G3532" s="8">
        <v>0</v>
      </c>
      <c r="H3532" s="8">
        <v>1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1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0</v>
      </c>
      <c r="U3532" s="5">
        <v>417010044</v>
      </c>
    </row>
    <row r="3533" spans="1:21" hidden="1" x14ac:dyDescent="0.25">
      <c r="A3533" s="8" t="s">
        <v>5018</v>
      </c>
      <c r="B3533" s="2" t="s">
        <v>3947</v>
      </c>
      <c r="C3533" s="2" t="s">
        <v>273</v>
      </c>
      <c r="D3533" s="2" t="s">
        <v>272</v>
      </c>
      <c r="E3533" s="2" t="s">
        <v>187</v>
      </c>
      <c r="F3533" s="8" t="s">
        <v>24</v>
      </c>
      <c r="G3533" s="8">
        <v>1</v>
      </c>
      <c r="H3533" s="8">
        <v>1</v>
      </c>
      <c r="I3533" s="8">
        <v>1</v>
      </c>
      <c r="J3533" s="8">
        <v>0</v>
      </c>
      <c r="K3533" s="8">
        <v>1</v>
      </c>
      <c r="L3533" s="8">
        <v>1</v>
      </c>
      <c r="M3533" s="8">
        <v>0</v>
      </c>
      <c r="N3533" s="8">
        <v>1</v>
      </c>
      <c r="O3533" s="8">
        <v>0</v>
      </c>
      <c r="P3533" s="8">
        <v>1</v>
      </c>
      <c r="Q3533" s="8">
        <v>0</v>
      </c>
      <c r="R3533" s="8">
        <v>0</v>
      </c>
      <c r="S3533" s="8">
        <v>0</v>
      </c>
      <c r="T3533" s="8">
        <v>0</v>
      </c>
      <c r="U3533" s="5">
        <v>417010052</v>
      </c>
    </row>
    <row r="3534" spans="1:21" hidden="1" x14ac:dyDescent="0.25">
      <c r="A3534" s="8" t="s">
        <v>5018</v>
      </c>
      <c r="B3534" s="2" t="s">
        <v>3948</v>
      </c>
      <c r="C3534" s="2" t="s">
        <v>273</v>
      </c>
      <c r="D3534" s="2" t="s">
        <v>272</v>
      </c>
      <c r="E3534" s="2" t="s">
        <v>187</v>
      </c>
      <c r="F3534" s="8" t="s">
        <v>24</v>
      </c>
      <c r="G3534" s="8">
        <v>1</v>
      </c>
      <c r="H3534" s="8">
        <v>1</v>
      </c>
      <c r="I3534" s="8">
        <v>1</v>
      </c>
      <c r="J3534" s="8">
        <v>0</v>
      </c>
      <c r="K3534" s="8">
        <v>1</v>
      </c>
      <c r="L3534" s="8">
        <v>1</v>
      </c>
      <c r="M3534" s="8">
        <v>0</v>
      </c>
      <c r="N3534" s="8">
        <v>1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0</v>
      </c>
      <c r="U3534" s="5">
        <v>417010060</v>
      </c>
    </row>
    <row r="3535" spans="1:21" hidden="1" x14ac:dyDescent="0.25">
      <c r="A3535" s="8" t="s">
        <v>5018</v>
      </c>
      <c r="B3535" s="2" t="s">
        <v>3949</v>
      </c>
      <c r="C3535" s="2" t="s">
        <v>275</v>
      </c>
      <c r="D3535" s="2" t="s">
        <v>274</v>
      </c>
      <c r="E3535" s="2" t="s">
        <v>187</v>
      </c>
      <c r="F3535" s="8" t="s">
        <v>36</v>
      </c>
      <c r="G3535" s="8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5">
        <v>418010013</v>
      </c>
    </row>
    <row r="3536" spans="1:21" hidden="1" x14ac:dyDescent="0.25">
      <c r="A3536" s="8" t="s">
        <v>5018</v>
      </c>
      <c r="B3536" s="2" t="s">
        <v>3950</v>
      </c>
      <c r="C3536" s="2" t="s">
        <v>275</v>
      </c>
      <c r="D3536" s="2" t="s">
        <v>274</v>
      </c>
      <c r="E3536" s="2" t="s">
        <v>187</v>
      </c>
      <c r="F3536" s="8" t="s">
        <v>36</v>
      </c>
      <c r="G3536" s="8">
        <v>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5">
        <v>418010021</v>
      </c>
    </row>
    <row r="3537" spans="1:21" hidden="1" x14ac:dyDescent="0.25">
      <c r="A3537" s="8" t="s">
        <v>5018</v>
      </c>
      <c r="B3537" s="2" t="s">
        <v>3951</v>
      </c>
      <c r="C3537" s="2" t="s">
        <v>275</v>
      </c>
      <c r="D3537" s="2" t="s">
        <v>274</v>
      </c>
      <c r="E3537" s="2" t="s">
        <v>187</v>
      </c>
      <c r="F3537" s="8" t="s">
        <v>36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5">
        <v>418010030</v>
      </c>
    </row>
    <row r="3538" spans="1:21" hidden="1" x14ac:dyDescent="0.25">
      <c r="A3538" s="8" t="s">
        <v>5018</v>
      </c>
      <c r="B3538" s="2" t="s">
        <v>3952</v>
      </c>
      <c r="C3538" s="2" t="s">
        <v>275</v>
      </c>
      <c r="D3538" s="2" t="s">
        <v>274</v>
      </c>
      <c r="E3538" s="2" t="s">
        <v>187</v>
      </c>
      <c r="F3538" s="8" t="s">
        <v>36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5">
        <v>418010048</v>
      </c>
    </row>
    <row r="3539" spans="1:21" hidden="1" x14ac:dyDescent="0.25">
      <c r="A3539" s="8" t="s">
        <v>5018</v>
      </c>
      <c r="B3539" s="2" t="s">
        <v>3953</v>
      </c>
      <c r="C3539" s="2" t="s">
        <v>275</v>
      </c>
      <c r="D3539" s="2" t="s">
        <v>274</v>
      </c>
      <c r="E3539" s="2" t="s">
        <v>187</v>
      </c>
      <c r="F3539" s="8" t="s">
        <v>24</v>
      </c>
      <c r="G3539" s="8">
        <v>0</v>
      </c>
      <c r="H3539" s="8">
        <v>1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0</v>
      </c>
      <c r="P3539" s="8">
        <v>1</v>
      </c>
      <c r="Q3539" s="8">
        <v>0</v>
      </c>
      <c r="R3539" s="8">
        <v>0</v>
      </c>
      <c r="S3539" s="8">
        <v>0</v>
      </c>
      <c r="T3539" s="8">
        <v>0</v>
      </c>
      <c r="U3539" s="5">
        <v>418010056</v>
      </c>
    </row>
    <row r="3540" spans="1:21" hidden="1" x14ac:dyDescent="0.25">
      <c r="A3540" s="8" t="s">
        <v>5018</v>
      </c>
      <c r="B3540" s="2" t="s">
        <v>3954</v>
      </c>
      <c r="C3540" s="2" t="s">
        <v>275</v>
      </c>
      <c r="D3540" s="2" t="s">
        <v>274</v>
      </c>
      <c r="E3540" s="2" t="s">
        <v>187</v>
      </c>
      <c r="F3540" s="8" t="s">
        <v>36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1</v>
      </c>
      <c r="T3540" s="8">
        <v>0</v>
      </c>
      <c r="U3540" s="5">
        <v>418010064</v>
      </c>
    </row>
    <row r="3541" spans="1:21" hidden="1" x14ac:dyDescent="0.25">
      <c r="A3541" s="8" t="s">
        <v>5018</v>
      </c>
      <c r="B3541" s="2" t="s">
        <v>3955</v>
      </c>
      <c r="C3541" s="2" t="s">
        <v>275</v>
      </c>
      <c r="D3541" s="2" t="s">
        <v>274</v>
      </c>
      <c r="E3541" s="2" t="s">
        <v>187</v>
      </c>
      <c r="F3541" s="8" t="s">
        <v>24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>
        <v>0</v>
      </c>
      <c r="P3541" s="8">
        <v>1</v>
      </c>
      <c r="Q3541" s="8">
        <v>0</v>
      </c>
      <c r="R3541" s="8">
        <v>0</v>
      </c>
      <c r="S3541" s="8">
        <v>0</v>
      </c>
      <c r="T3541" s="8">
        <v>0</v>
      </c>
      <c r="U3541" s="5">
        <v>418010072</v>
      </c>
    </row>
    <row r="3542" spans="1:21" hidden="1" x14ac:dyDescent="0.25">
      <c r="A3542" s="8" t="s">
        <v>5018</v>
      </c>
      <c r="B3542" s="2" t="s">
        <v>3956</v>
      </c>
      <c r="C3542" s="2" t="s">
        <v>275</v>
      </c>
      <c r="D3542" s="2" t="s">
        <v>274</v>
      </c>
      <c r="E3542" s="2" t="s">
        <v>187</v>
      </c>
      <c r="F3542" s="8" t="s">
        <v>36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5">
        <v>418010080</v>
      </c>
    </row>
    <row r="3543" spans="1:21" hidden="1" x14ac:dyDescent="0.25">
      <c r="A3543" s="8" t="s">
        <v>5018</v>
      </c>
      <c r="B3543" s="2" t="s">
        <v>3957</v>
      </c>
      <c r="C3543" s="2" t="s">
        <v>275</v>
      </c>
      <c r="D3543" s="2" t="s">
        <v>274</v>
      </c>
      <c r="E3543" s="2" t="s">
        <v>187</v>
      </c>
      <c r="F3543" s="8" t="s">
        <v>36</v>
      </c>
      <c r="G3543" s="8">
        <v>1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1</v>
      </c>
      <c r="S3543" s="8">
        <v>1</v>
      </c>
      <c r="T3543" s="8">
        <v>0</v>
      </c>
      <c r="U3543" s="5">
        <v>418010099</v>
      </c>
    </row>
    <row r="3544" spans="1:21" hidden="1" x14ac:dyDescent="0.25">
      <c r="A3544" s="8" t="s">
        <v>5018</v>
      </c>
      <c r="B3544" s="2" t="s">
        <v>3958</v>
      </c>
      <c r="C3544" s="2" t="s">
        <v>276</v>
      </c>
      <c r="D3544" s="2" t="s">
        <v>274</v>
      </c>
      <c r="E3544" s="2" t="s">
        <v>187</v>
      </c>
      <c r="F3544" s="8" t="s">
        <v>36</v>
      </c>
      <c r="G3544" s="8">
        <v>1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1</v>
      </c>
      <c r="T3544" s="8">
        <v>0</v>
      </c>
      <c r="U3544" s="5">
        <v>418020019</v>
      </c>
    </row>
    <row r="3545" spans="1:21" hidden="1" x14ac:dyDescent="0.25">
      <c r="A3545" s="8" t="s">
        <v>5018</v>
      </c>
      <c r="B3545" s="2" t="s">
        <v>3959</v>
      </c>
      <c r="C3545" s="2" t="s">
        <v>276</v>
      </c>
      <c r="D3545" s="2" t="s">
        <v>274</v>
      </c>
      <c r="E3545" s="2" t="s">
        <v>187</v>
      </c>
      <c r="F3545" s="8" t="s">
        <v>36</v>
      </c>
      <c r="G3545" s="8">
        <v>1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1</v>
      </c>
      <c r="S3545" s="8">
        <v>1</v>
      </c>
      <c r="T3545" s="8">
        <v>0</v>
      </c>
      <c r="U3545" s="5">
        <v>418020027</v>
      </c>
    </row>
    <row r="3546" spans="1:21" hidden="1" x14ac:dyDescent="0.25">
      <c r="A3546" s="8" t="s">
        <v>5018</v>
      </c>
      <c r="B3546" s="2" t="s">
        <v>3960</v>
      </c>
      <c r="C3546" s="2" t="s">
        <v>276</v>
      </c>
      <c r="D3546" s="2" t="s">
        <v>274</v>
      </c>
      <c r="E3546" s="2" t="s">
        <v>187</v>
      </c>
      <c r="F3546" s="8" t="s">
        <v>36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1</v>
      </c>
      <c r="S3546" s="8">
        <v>1</v>
      </c>
      <c r="T3546" s="8">
        <v>0</v>
      </c>
      <c r="U3546" s="5">
        <v>418020035</v>
      </c>
    </row>
    <row r="3547" spans="1:21" hidden="1" x14ac:dyDescent="0.25">
      <c r="A3547" s="8" t="s">
        <v>5018</v>
      </c>
      <c r="B3547" s="2" t="s">
        <v>3961</v>
      </c>
      <c r="C3547" s="2" t="s">
        <v>279</v>
      </c>
      <c r="D3547" s="2" t="s">
        <v>278</v>
      </c>
      <c r="E3547" s="2" t="s">
        <v>277</v>
      </c>
      <c r="F3547" s="8" t="s">
        <v>36</v>
      </c>
      <c r="G3547" s="8">
        <v>1</v>
      </c>
      <c r="H3547" s="8">
        <v>0</v>
      </c>
      <c r="I3547" s="8">
        <v>0</v>
      </c>
      <c r="J3547" s="8">
        <v>0</v>
      </c>
      <c r="K3547" s="8">
        <v>1</v>
      </c>
      <c r="L3547" s="8">
        <v>1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5">
        <v>501010017</v>
      </c>
    </row>
    <row r="3548" spans="1:21" hidden="1" x14ac:dyDescent="0.25">
      <c r="A3548" s="8" t="s">
        <v>5018</v>
      </c>
      <c r="B3548" s="2" t="s">
        <v>3962</v>
      </c>
      <c r="C3548" s="2" t="s">
        <v>279</v>
      </c>
      <c r="D3548" s="2" t="s">
        <v>278</v>
      </c>
      <c r="E3548" s="2" t="s">
        <v>277</v>
      </c>
      <c r="F3548" s="8" t="s">
        <v>36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1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5">
        <v>501010025</v>
      </c>
    </row>
    <row r="3549" spans="1:21" hidden="1" x14ac:dyDescent="0.25">
      <c r="A3549" s="8" t="s">
        <v>5018</v>
      </c>
      <c r="B3549" s="2" t="s">
        <v>3963</v>
      </c>
      <c r="C3549" s="2" t="s">
        <v>279</v>
      </c>
      <c r="D3549" s="2" t="s">
        <v>278</v>
      </c>
      <c r="E3549" s="2" t="s">
        <v>277</v>
      </c>
      <c r="F3549" s="8" t="s">
        <v>36</v>
      </c>
      <c r="G3549" s="8">
        <v>1</v>
      </c>
      <c r="H3549" s="8">
        <v>0</v>
      </c>
      <c r="I3549" s="8">
        <v>0</v>
      </c>
      <c r="J3549" s="8">
        <v>0</v>
      </c>
      <c r="K3549" s="8">
        <v>1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5">
        <v>501010033</v>
      </c>
    </row>
    <row r="3550" spans="1:21" hidden="1" x14ac:dyDescent="0.25">
      <c r="A3550" s="8" t="s">
        <v>5018</v>
      </c>
      <c r="B3550" s="2" t="s">
        <v>3964</v>
      </c>
      <c r="C3550" s="2" t="s">
        <v>279</v>
      </c>
      <c r="D3550" s="2" t="s">
        <v>278</v>
      </c>
      <c r="E3550" s="2" t="s">
        <v>277</v>
      </c>
      <c r="F3550" s="8" t="s">
        <v>36</v>
      </c>
      <c r="G3550" s="8">
        <v>1</v>
      </c>
      <c r="H3550" s="8">
        <v>0</v>
      </c>
      <c r="I3550" s="8">
        <v>0</v>
      </c>
      <c r="J3550" s="8">
        <v>0</v>
      </c>
      <c r="K3550" s="8">
        <v>1</v>
      </c>
      <c r="L3550" s="8">
        <v>1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5">
        <v>501010041</v>
      </c>
    </row>
    <row r="3551" spans="1:21" hidden="1" x14ac:dyDescent="0.25">
      <c r="A3551" s="8" t="s">
        <v>5018</v>
      </c>
      <c r="B3551" s="2" t="s">
        <v>3965</v>
      </c>
      <c r="C3551" s="2" t="s">
        <v>279</v>
      </c>
      <c r="D3551" s="2" t="s">
        <v>278</v>
      </c>
      <c r="E3551" s="2" t="s">
        <v>277</v>
      </c>
      <c r="F3551" s="8" t="s">
        <v>36</v>
      </c>
      <c r="G3551" s="8">
        <v>1</v>
      </c>
      <c r="H3551" s="8">
        <v>0</v>
      </c>
      <c r="I3551" s="8">
        <v>0</v>
      </c>
      <c r="J3551" s="8">
        <v>0</v>
      </c>
      <c r="K3551" s="8">
        <v>1</v>
      </c>
      <c r="L3551" s="8">
        <v>1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5">
        <v>501010050</v>
      </c>
    </row>
    <row r="3552" spans="1:21" hidden="1" x14ac:dyDescent="0.25">
      <c r="A3552" s="8" t="s">
        <v>5018</v>
      </c>
      <c r="B3552" s="2" t="s">
        <v>3966</v>
      </c>
      <c r="C3552" s="2" t="s">
        <v>279</v>
      </c>
      <c r="D3552" s="2" t="s">
        <v>278</v>
      </c>
      <c r="E3552" s="2" t="s">
        <v>277</v>
      </c>
      <c r="F3552" s="8" t="s">
        <v>36</v>
      </c>
      <c r="G3552" s="8">
        <v>1</v>
      </c>
      <c r="H3552" s="8">
        <v>0</v>
      </c>
      <c r="I3552" s="8">
        <v>0</v>
      </c>
      <c r="J3552" s="8">
        <v>0</v>
      </c>
      <c r="K3552" s="8">
        <v>1</v>
      </c>
      <c r="L3552" s="8">
        <v>1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5">
        <v>501010068</v>
      </c>
    </row>
    <row r="3553" spans="1:21" hidden="1" x14ac:dyDescent="0.25">
      <c r="A3553" s="8" t="s">
        <v>5018</v>
      </c>
      <c r="B3553" s="2" t="s">
        <v>3967</v>
      </c>
      <c r="C3553" s="2" t="s">
        <v>279</v>
      </c>
      <c r="D3553" s="2" t="s">
        <v>278</v>
      </c>
      <c r="E3553" s="2" t="s">
        <v>277</v>
      </c>
      <c r="F3553" s="8" t="s">
        <v>36</v>
      </c>
      <c r="G3553" s="8">
        <v>1</v>
      </c>
      <c r="H3553" s="8">
        <v>0</v>
      </c>
      <c r="I3553" s="8">
        <v>0</v>
      </c>
      <c r="J3553" s="8">
        <v>0</v>
      </c>
      <c r="K3553" s="8">
        <v>1</v>
      </c>
      <c r="L3553" s="8">
        <v>1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5">
        <v>501010076</v>
      </c>
    </row>
    <row r="3554" spans="1:21" hidden="1" x14ac:dyDescent="0.25">
      <c r="A3554" s="8" t="s">
        <v>5018</v>
      </c>
      <c r="B3554" s="2" t="s">
        <v>3968</v>
      </c>
      <c r="C3554" s="2" t="s">
        <v>279</v>
      </c>
      <c r="D3554" s="2" t="s">
        <v>278</v>
      </c>
      <c r="E3554" s="2" t="s">
        <v>277</v>
      </c>
      <c r="F3554" s="8" t="s">
        <v>36</v>
      </c>
      <c r="G3554" s="8">
        <v>1</v>
      </c>
      <c r="H3554" s="8">
        <v>0</v>
      </c>
      <c r="I3554" s="8">
        <v>0</v>
      </c>
      <c r="J3554" s="8">
        <v>0</v>
      </c>
      <c r="K3554" s="8">
        <v>1</v>
      </c>
      <c r="L3554" s="8">
        <v>1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5">
        <v>501010084</v>
      </c>
    </row>
    <row r="3555" spans="1:21" hidden="1" x14ac:dyDescent="0.25">
      <c r="A3555" s="8" t="s">
        <v>5018</v>
      </c>
      <c r="B3555" s="2" t="s">
        <v>3969</v>
      </c>
      <c r="C3555" s="2" t="s">
        <v>279</v>
      </c>
      <c r="D3555" s="2" t="s">
        <v>278</v>
      </c>
      <c r="E3555" s="2" t="s">
        <v>277</v>
      </c>
      <c r="F3555" s="8" t="s">
        <v>36</v>
      </c>
      <c r="G3555" s="8">
        <v>1</v>
      </c>
      <c r="H3555" s="8">
        <v>0</v>
      </c>
      <c r="I3555" s="8">
        <v>0</v>
      </c>
      <c r="J3555" s="8">
        <v>0</v>
      </c>
      <c r="K3555" s="8">
        <v>1</v>
      </c>
      <c r="L3555" s="8">
        <v>1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5">
        <v>501010092</v>
      </c>
    </row>
    <row r="3556" spans="1:21" hidden="1" x14ac:dyDescent="0.25">
      <c r="A3556" s="8" t="s">
        <v>5018</v>
      </c>
      <c r="B3556" s="2" t="s">
        <v>3970</v>
      </c>
      <c r="C3556" s="2" t="s">
        <v>280</v>
      </c>
      <c r="D3556" s="2" t="s">
        <v>278</v>
      </c>
      <c r="E3556" s="2" t="s">
        <v>277</v>
      </c>
      <c r="F3556" s="8" t="s">
        <v>36</v>
      </c>
      <c r="G3556" s="8">
        <v>1</v>
      </c>
      <c r="H3556" s="8">
        <v>0</v>
      </c>
      <c r="I3556" s="8">
        <v>0</v>
      </c>
      <c r="J3556" s="8">
        <v>0</v>
      </c>
      <c r="K3556" s="8">
        <v>1</v>
      </c>
      <c r="L3556" s="8">
        <v>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5">
        <v>501020012</v>
      </c>
    </row>
    <row r="3557" spans="1:21" hidden="1" x14ac:dyDescent="0.25">
      <c r="A3557" s="8" t="s">
        <v>5018</v>
      </c>
      <c r="B3557" s="2" t="s">
        <v>3971</v>
      </c>
      <c r="C3557" s="2" t="s">
        <v>280</v>
      </c>
      <c r="D3557" s="2" t="s">
        <v>278</v>
      </c>
      <c r="E3557" s="2" t="s">
        <v>277</v>
      </c>
      <c r="F3557" s="8" t="s">
        <v>36</v>
      </c>
      <c r="G3557" s="8">
        <v>1</v>
      </c>
      <c r="H3557" s="8">
        <v>0</v>
      </c>
      <c r="I3557" s="8">
        <v>0</v>
      </c>
      <c r="J3557" s="8">
        <v>0</v>
      </c>
      <c r="K3557" s="8">
        <v>1</v>
      </c>
      <c r="L3557" s="8">
        <v>1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5">
        <v>501020020</v>
      </c>
    </row>
    <row r="3558" spans="1:21" hidden="1" x14ac:dyDescent="0.25">
      <c r="A3558" s="8" t="s">
        <v>5018</v>
      </c>
      <c r="B3558" s="2" t="s">
        <v>3972</v>
      </c>
      <c r="C3558" s="2" t="s">
        <v>280</v>
      </c>
      <c r="D3558" s="2" t="s">
        <v>278</v>
      </c>
      <c r="E3558" s="2" t="s">
        <v>277</v>
      </c>
      <c r="F3558" s="8" t="s">
        <v>36</v>
      </c>
      <c r="G3558" s="8">
        <v>1</v>
      </c>
      <c r="H3558" s="8">
        <v>0</v>
      </c>
      <c r="I3558" s="8">
        <v>0</v>
      </c>
      <c r="J3558" s="8">
        <v>0</v>
      </c>
      <c r="K3558" s="8">
        <v>1</v>
      </c>
      <c r="L3558" s="8">
        <v>1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5">
        <v>501020039</v>
      </c>
    </row>
    <row r="3559" spans="1:21" hidden="1" x14ac:dyDescent="0.25">
      <c r="A3559" s="8" t="s">
        <v>5018</v>
      </c>
      <c r="B3559" s="2" t="s">
        <v>3973</v>
      </c>
      <c r="C3559" s="2" t="s">
        <v>281</v>
      </c>
      <c r="D3559" s="2" t="s">
        <v>278</v>
      </c>
      <c r="E3559" s="2" t="s">
        <v>277</v>
      </c>
      <c r="F3559" s="8" t="s">
        <v>36</v>
      </c>
      <c r="G3559" s="8">
        <v>1</v>
      </c>
      <c r="H3559" s="8">
        <v>0</v>
      </c>
      <c r="I3559" s="8">
        <v>0</v>
      </c>
      <c r="J3559" s="8">
        <v>1</v>
      </c>
      <c r="K3559" s="8">
        <v>1</v>
      </c>
      <c r="L3559" s="8">
        <v>1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5">
        <v>501030018</v>
      </c>
    </row>
    <row r="3560" spans="1:21" hidden="1" x14ac:dyDescent="0.25">
      <c r="A3560" s="8" t="s">
        <v>5018</v>
      </c>
      <c r="B3560" s="2" t="s">
        <v>3974</v>
      </c>
      <c r="C3560" s="2" t="s">
        <v>281</v>
      </c>
      <c r="D3560" s="2" t="s">
        <v>278</v>
      </c>
      <c r="E3560" s="2" t="s">
        <v>277</v>
      </c>
      <c r="F3560" s="8" t="s">
        <v>36</v>
      </c>
      <c r="G3560" s="8">
        <v>1</v>
      </c>
      <c r="H3560" s="8">
        <v>0</v>
      </c>
      <c r="I3560" s="8">
        <v>0</v>
      </c>
      <c r="J3560" s="8">
        <v>1</v>
      </c>
      <c r="K3560" s="8">
        <v>1</v>
      </c>
      <c r="L3560" s="8">
        <v>1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5">
        <v>501030026</v>
      </c>
    </row>
    <row r="3561" spans="1:21" hidden="1" x14ac:dyDescent="0.25">
      <c r="A3561" s="8" t="s">
        <v>5018</v>
      </c>
      <c r="B3561" s="2" t="s">
        <v>3975</v>
      </c>
      <c r="C3561" s="2" t="s">
        <v>281</v>
      </c>
      <c r="D3561" s="2" t="s">
        <v>278</v>
      </c>
      <c r="E3561" s="2" t="s">
        <v>277</v>
      </c>
      <c r="F3561" s="8" t="s">
        <v>36</v>
      </c>
      <c r="G3561" s="8">
        <v>1</v>
      </c>
      <c r="H3561" s="8">
        <v>0</v>
      </c>
      <c r="I3561" s="8">
        <v>0</v>
      </c>
      <c r="J3561" s="8">
        <v>1</v>
      </c>
      <c r="K3561" s="8">
        <v>1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5">
        <v>501030034</v>
      </c>
    </row>
    <row r="3562" spans="1:21" hidden="1" x14ac:dyDescent="0.25">
      <c r="A3562" s="8" t="s">
        <v>5018</v>
      </c>
      <c r="B3562" s="2" t="s">
        <v>3976</v>
      </c>
      <c r="C3562" s="2" t="s">
        <v>281</v>
      </c>
      <c r="D3562" s="2" t="s">
        <v>278</v>
      </c>
      <c r="E3562" s="2" t="s">
        <v>277</v>
      </c>
      <c r="F3562" s="8" t="s">
        <v>36</v>
      </c>
      <c r="G3562" s="8">
        <v>1</v>
      </c>
      <c r="H3562" s="8">
        <v>0</v>
      </c>
      <c r="I3562" s="8">
        <v>0</v>
      </c>
      <c r="J3562" s="8">
        <v>1</v>
      </c>
      <c r="K3562" s="8">
        <v>1</v>
      </c>
      <c r="L3562" s="8">
        <v>1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5">
        <v>501030042</v>
      </c>
    </row>
    <row r="3563" spans="1:21" hidden="1" x14ac:dyDescent="0.25">
      <c r="A3563" s="8" t="s">
        <v>5018</v>
      </c>
      <c r="B3563" s="2" t="s">
        <v>3977</v>
      </c>
      <c r="C3563" s="2" t="s">
        <v>281</v>
      </c>
      <c r="D3563" s="2" t="s">
        <v>278</v>
      </c>
      <c r="E3563" s="2" t="s">
        <v>277</v>
      </c>
      <c r="F3563" s="8" t="s">
        <v>36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1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5">
        <v>501030050</v>
      </c>
    </row>
    <row r="3564" spans="1:21" hidden="1" x14ac:dyDescent="0.25">
      <c r="A3564" s="8" t="s">
        <v>5018</v>
      </c>
      <c r="B3564" s="2" t="s">
        <v>3978</v>
      </c>
      <c r="C3564" s="2" t="s">
        <v>281</v>
      </c>
      <c r="D3564" s="2" t="s">
        <v>278</v>
      </c>
      <c r="E3564" s="2" t="s">
        <v>277</v>
      </c>
      <c r="F3564" s="8" t="s">
        <v>36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1</v>
      </c>
      <c r="N3564" s="8">
        <v>0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5">
        <v>501030069</v>
      </c>
    </row>
    <row r="3565" spans="1:21" hidden="1" x14ac:dyDescent="0.25">
      <c r="A3565" s="8" t="s">
        <v>5018</v>
      </c>
      <c r="B3565" s="2" t="s">
        <v>3979</v>
      </c>
      <c r="C3565" s="2" t="s">
        <v>281</v>
      </c>
      <c r="D3565" s="2" t="s">
        <v>278</v>
      </c>
      <c r="E3565" s="2" t="s">
        <v>277</v>
      </c>
      <c r="F3565" s="8" t="s">
        <v>36</v>
      </c>
      <c r="G3565" s="8">
        <v>1</v>
      </c>
      <c r="H3565" s="8">
        <v>0</v>
      </c>
      <c r="I3565" s="8">
        <v>0</v>
      </c>
      <c r="J3565" s="8">
        <v>0</v>
      </c>
      <c r="K3565" s="8">
        <v>1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5">
        <v>501030077</v>
      </c>
    </row>
    <row r="3566" spans="1:21" hidden="1" x14ac:dyDescent="0.25">
      <c r="A3566" s="8" t="s">
        <v>5018</v>
      </c>
      <c r="B3566" s="2" t="s">
        <v>3980</v>
      </c>
      <c r="C3566" s="2" t="s">
        <v>281</v>
      </c>
      <c r="D3566" s="2" t="s">
        <v>278</v>
      </c>
      <c r="E3566" s="2" t="s">
        <v>277</v>
      </c>
      <c r="F3566" s="8" t="s">
        <v>36</v>
      </c>
      <c r="G3566" s="8">
        <v>1</v>
      </c>
      <c r="H3566" s="8">
        <v>0</v>
      </c>
      <c r="I3566" s="8">
        <v>0</v>
      </c>
      <c r="J3566" s="8">
        <v>0</v>
      </c>
      <c r="K3566" s="8">
        <v>1</v>
      </c>
      <c r="L3566" s="8">
        <v>1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5">
        <v>501030085</v>
      </c>
    </row>
    <row r="3567" spans="1:21" hidden="1" x14ac:dyDescent="0.25">
      <c r="A3567" s="8" t="s">
        <v>5018</v>
      </c>
      <c r="B3567" s="2" t="s">
        <v>3981</v>
      </c>
      <c r="C3567" s="2" t="s">
        <v>281</v>
      </c>
      <c r="D3567" s="2" t="s">
        <v>278</v>
      </c>
      <c r="E3567" s="2" t="s">
        <v>277</v>
      </c>
      <c r="F3567" s="8" t="s">
        <v>36</v>
      </c>
      <c r="G3567" s="8">
        <v>1</v>
      </c>
      <c r="H3567" s="8">
        <v>0</v>
      </c>
      <c r="I3567" s="8">
        <v>0</v>
      </c>
      <c r="J3567" s="8">
        <v>0</v>
      </c>
      <c r="K3567" s="8">
        <v>1</v>
      </c>
      <c r="L3567" s="8">
        <v>1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5">
        <v>501030093</v>
      </c>
    </row>
    <row r="3568" spans="1:21" hidden="1" x14ac:dyDescent="0.25">
      <c r="A3568" s="8" t="s">
        <v>5018</v>
      </c>
      <c r="B3568" s="2" t="s">
        <v>3982</v>
      </c>
      <c r="C3568" s="2" t="s">
        <v>281</v>
      </c>
      <c r="D3568" s="2" t="s">
        <v>278</v>
      </c>
      <c r="E3568" s="2" t="s">
        <v>277</v>
      </c>
      <c r="F3568" s="8" t="s">
        <v>36</v>
      </c>
      <c r="G3568" s="8">
        <v>1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5">
        <v>501030107</v>
      </c>
    </row>
    <row r="3569" spans="1:21" hidden="1" x14ac:dyDescent="0.25">
      <c r="A3569" s="8" t="s">
        <v>5018</v>
      </c>
      <c r="B3569" s="2" t="s">
        <v>3983</v>
      </c>
      <c r="C3569" s="2" t="s">
        <v>281</v>
      </c>
      <c r="D3569" s="2" t="s">
        <v>278</v>
      </c>
      <c r="E3569" s="2" t="s">
        <v>277</v>
      </c>
      <c r="F3569" s="8" t="s">
        <v>36</v>
      </c>
      <c r="G3569" s="8">
        <v>1</v>
      </c>
      <c r="H3569" s="8">
        <v>0</v>
      </c>
      <c r="I3569" s="8">
        <v>0</v>
      </c>
      <c r="J3569" s="8">
        <v>1</v>
      </c>
      <c r="K3569" s="8">
        <v>1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5">
        <v>501030115</v>
      </c>
    </row>
    <row r="3570" spans="1:21" hidden="1" x14ac:dyDescent="0.25">
      <c r="A3570" s="8" t="s">
        <v>5018</v>
      </c>
      <c r="B3570" s="2" t="s">
        <v>3984</v>
      </c>
      <c r="C3570" s="2" t="s">
        <v>281</v>
      </c>
      <c r="D3570" s="2" t="s">
        <v>278</v>
      </c>
      <c r="E3570" s="2" t="s">
        <v>277</v>
      </c>
      <c r="F3570" s="8" t="s">
        <v>36</v>
      </c>
      <c r="G3570" s="8">
        <v>1</v>
      </c>
      <c r="H3570" s="8">
        <v>0</v>
      </c>
      <c r="I3570" s="8">
        <v>0</v>
      </c>
      <c r="J3570" s="8">
        <v>0</v>
      </c>
      <c r="K3570" s="8">
        <v>1</v>
      </c>
      <c r="L3570" s="8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5">
        <v>501030123</v>
      </c>
    </row>
    <row r="3571" spans="1:21" hidden="1" x14ac:dyDescent="0.25">
      <c r="A3571" s="8" t="s">
        <v>5018</v>
      </c>
      <c r="B3571" s="2" t="s">
        <v>3985</v>
      </c>
      <c r="C3571" s="2" t="s">
        <v>282</v>
      </c>
      <c r="D3571" s="2" t="s">
        <v>278</v>
      </c>
      <c r="E3571" s="2" t="s">
        <v>277</v>
      </c>
      <c r="F3571" s="8" t="s">
        <v>36</v>
      </c>
      <c r="G3571" s="8">
        <v>1</v>
      </c>
      <c r="H3571" s="8">
        <v>0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5">
        <v>501040013</v>
      </c>
    </row>
    <row r="3572" spans="1:21" hidden="1" x14ac:dyDescent="0.25">
      <c r="A3572" s="8" t="s">
        <v>5018</v>
      </c>
      <c r="B3572" s="2" t="s">
        <v>3986</v>
      </c>
      <c r="C3572" s="2" t="s">
        <v>282</v>
      </c>
      <c r="D3572" s="2" t="s">
        <v>278</v>
      </c>
      <c r="E3572" s="2" t="s">
        <v>277</v>
      </c>
      <c r="F3572" s="8" t="s">
        <v>36</v>
      </c>
      <c r="G3572" s="8">
        <v>1</v>
      </c>
      <c r="H3572" s="8">
        <v>1</v>
      </c>
      <c r="I3572" s="8">
        <v>0</v>
      </c>
      <c r="J3572" s="8">
        <v>0</v>
      </c>
      <c r="K3572" s="8">
        <v>1</v>
      </c>
      <c r="L3572" s="8">
        <v>1</v>
      </c>
      <c r="M3572" s="8">
        <v>0</v>
      </c>
      <c r="N3572" s="8">
        <v>1</v>
      </c>
      <c r="O3572" s="8">
        <v>0</v>
      </c>
      <c r="P3572" s="8">
        <v>1</v>
      </c>
      <c r="Q3572" s="8">
        <v>0</v>
      </c>
      <c r="R3572" s="8">
        <v>0</v>
      </c>
      <c r="S3572" s="8">
        <v>0</v>
      </c>
      <c r="T3572" s="8">
        <v>0</v>
      </c>
      <c r="U3572" s="5">
        <v>501040021</v>
      </c>
    </row>
    <row r="3573" spans="1:21" hidden="1" x14ac:dyDescent="0.25">
      <c r="A3573" s="8" t="s">
        <v>5018</v>
      </c>
      <c r="B3573" s="2" t="s">
        <v>3987</v>
      </c>
      <c r="C3573" s="2" t="s">
        <v>282</v>
      </c>
      <c r="D3573" s="2" t="s">
        <v>278</v>
      </c>
      <c r="E3573" s="2" t="s">
        <v>277</v>
      </c>
      <c r="F3573" s="8" t="s">
        <v>36</v>
      </c>
      <c r="G3573" s="8">
        <v>1</v>
      </c>
      <c r="H3573" s="8">
        <v>0</v>
      </c>
      <c r="I3573" s="8">
        <v>0</v>
      </c>
      <c r="J3573" s="8">
        <v>0</v>
      </c>
      <c r="K3573" s="8">
        <v>1</v>
      </c>
      <c r="L3573" s="8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5">
        <v>501040030</v>
      </c>
    </row>
    <row r="3574" spans="1:21" hidden="1" x14ac:dyDescent="0.25">
      <c r="A3574" s="8" t="s">
        <v>5018</v>
      </c>
      <c r="B3574" s="2" t="s">
        <v>3988</v>
      </c>
      <c r="C3574" s="2" t="s">
        <v>282</v>
      </c>
      <c r="D3574" s="2" t="s">
        <v>278</v>
      </c>
      <c r="E3574" s="2" t="s">
        <v>277</v>
      </c>
      <c r="F3574" s="8" t="s">
        <v>36</v>
      </c>
      <c r="G3574" s="8">
        <v>1</v>
      </c>
      <c r="H3574" s="8">
        <v>0</v>
      </c>
      <c r="I3574" s="8">
        <v>0</v>
      </c>
      <c r="J3574" s="8">
        <v>0</v>
      </c>
      <c r="K3574" s="8">
        <v>1</v>
      </c>
      <c r="L3574" s="8">
        <v>1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5">
        <v>501040048</v>
      </c>
    </row>
    <row r="3575" spans="1:21" hidden="1" x14ac:dyDescent="0.25">
      <c r="A3575" s="8" t="s">
        <v>5018</v>
      </c>
      <c r="B3575" s="2" t="s">
        <v>3989</v>
      </c>
      <c r="C3575" s="2" t="s">
        <v>282</v>
      </c>
      <c r="D3575" s="2" t="s">
        <v>278</v>
      </c>
      <c r="E3575" s="2" t="s">
        <v>277</v>
      </c>
      <c r="F3575" s="8" t="s">
        <v>36</v>
      </c>
      <c r="G3575" s="8">
        <v>1</v>
      </c>
      <c r="H3575" s="8">
        <v>0</v>
      </c>
      <c r="I3575" s="8">
        <v>0</v>
      </c>
      <c r="J3575" s="8">
        <v>0</v>
      </c>
      <c r="K3575" s="8">
        <v>1</v>
      </c>
      <c r="L3575" s="8">
        <v>1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5">
        <v>501040056</v>
      </c>
    </row>
    <row r="3576" spans="1:21" hidden="1" x14ac:dyDescent="0.25">
      <c r="A3576" s="8" t="s">
        <v>5018</v>
      </c>
      <c r="B3576" s="2" t="s">
        <v>3990</v>
      </c>
      <c r="C3576" s="2" t="s">
        <v>282</v>
      </c>
      <c r="D3576" s="2" t="s">
        <v>278</v>
      </c>
      <c r="E3576" s="2" t="s">
        <v>277</v>
      </c>
      <c r="F3576" s="8" t="s">
        <v>36</v>
      </c>
      <c r="G3576" s="8">
        <v>1</v>
      </c>
      <c r="H3576" s="8">
        <v>1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5">
        <v>501040064</v>
      </c>
    </row>
    <row r="3577" spans="1:21" hidden="1" x14ac:dyDescent="0.25">
      <c r="A3577" s="8" t="s">
        <v>5018</v>
      </c>
      <c r="B3577" s="2" t="s">
        <v>3991</v>
      </c>
      <c r="C3577" s="2" t="s">
        <v>282</v>
      </c>
      <c r="D3577" s="2" t="s">
        <v>278</v>
      </c>
      <c r="E3577" s="2" t="s">
        <v>277</v>
      </c>
      <c r="F3577" s="8" t="s">
        <v>36</v>
      </c>
      <c r="G3577" s="8">
        <v>1</v>
      </c>
      <c r="H3577" s="8">
        <v>0</v>
      </c>
      <c r="I3577" s="8">
        <v>0</v>
      </c>
      <c r="J3577" s="8">
        <v>0</v>
      </c>
      <c r="K3577" s="8">
        <v>1</v>
      </c>
      <c r="L3577" s="8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5">
        <v>501040072</v>
      </c>
    </row>
    <row r="3578" spans="1:21" hidden="1" x14ac:dyDescent="0.25">
      <c r="A3578" s="8" t="s">
        <v>5018</v>
      </c>
      <c r="B3578" s="2" t="s">
        <v>3992</v>
      </c>
      <c r="C3578" s="2" t="s">
        <v>283</v>
      </c>
      <c r="D3578" s="2" t="s">
        <v>278</v>
      </c>
      <c r="E3578" s="2" t="s">
        <v>277</v>
      </c>
      <c r="F3578" s="8" t="s">
        <v>36</v>
      </c>
      <c r="G3578" s="8">
        <v>1</v>
      </c>
      <c r="H3578" s="8">
        <v>0</v>
      </c>
      <c r="I3578" s="8">
        <v>0</v>
      </c>
      <c r="J3578" s="8">
        <v>0</v>
      </c>
      <c r="K3578" s="8">
        <v>1</v>
      </c>
      <c r="L3578" s="8">
        <v>1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5">
        <v>501050019</v>
      </c>
    </row>
    <row r="3579" spans="1:21" hidden="1" x14ac:dyDescent="0.25">
      <c r="A3579" s="8" t="s">
        <v>5018</v>
      </c>
      <c r="B3579" s="2" t="s">
        <v>3993</v>
      </c>
      <c r="C3579" s="2" t="s">
        <v>283</v>
      </c>
      <c r="D3579" s="2" t="s">
        <v>278</v>
      </c>
      <c r="E3579" s="2" t="s">
        <v>277</v>
      </c>
      <c r="F3579" s="8" t="s">
        <v>36</v>
      </c>
      <c r="G3579" s="8">
        <v>1</v>
      </c>
      <c r="H3579" s="8">
        <v>0</v>
      </c>
      <c r="I3579" s="8">
        <v>0</v>
      </c>
      <c r="J3579" s="8">
        <v>0</v>
      </c>
      <c r="K3579" s="8">
        <v>1</v>
      </c>
      <c r="L3579" s="8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5">
        <v>501050027</v>
      </c>
    </row>
    <row r="3580" spans="1:21" hidden="1" x14ac:dyDescent="0.25">
      <c r="A3580" s="8" t="s">
        <v>5018</v>
      </c>
      <c r="B3580" s="2" t="s">
        <v>3994</v>
      </c>
      <c r="C3580" s="2" t="s">
        <v>283</v>
      </c>
      <c r="D3580" s="2" t="s">
        <v>278</v>
      </c>
      <c r="E3580" s="2" t="s">
        <v>277</v>
      </c>
      <c r="F3580" s="8" t="s">
        <v>36</v>
      </c>
      <c r="G3580" s="8">
        <v>1</v>
      </c>
      <c r="H3580" s="8">
        <v>0</v>
      </c>
      <c r="I3580" s="8">
        <v>0</v>
      </c>
      <c r="J3580" s="8">
        <v>0</v>
      </c>
      <c r="K3580" s="8">
        <v>1</v>
      </c>
      <c r="L3580" s="8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5">
        <v>501050035</v>
      </c>
    </row>
    <row r="3581" spans="1:21" hidden="1" x14ac:dyDescent="0.25">
      <c r="A3581" s="8" t="s">
        <v>5018</v>
      </c>
      <c r="B3581" s="2" t="s">
        <v>3995</v>
      </c>
      <c r="C3581" s="2" t="s">
        <v>283</v>
      </c>
      <c r="D3581" s="2" t="s">
        <v>278</v>
      </c>
      <c r="E3581" s="2" t="s">
        <v>277</v>
      </c>
      <c r="F3581" s="8" t="s">
        <v>36</v>
      </c>
      <c r="G3581" s="8">
        <v>1</v>
      </c>
      <c r="H3581" s="8">
        <v>0</v>
      </c>
      <c r="I3581" s="8">
        <v>0</v>
      </c>
      <c r="J3581" s="8">
        <v>0</v>
      </c>
      <c r="K3581" s="8">
        <v>1</v>
      </c>
      <c r="L3581" s="8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5">
        <v>501050043</v>
      </c>
    </row>
    <row r="3582" spans="1:21" hidden="1" x14ac:dyDescent="0.25">
      <c r="A3582" s="8" t="s">
        <v>5018</v>
      </c>
      <c r="B3582" s="2" t="s">
        <v>3996</v>
      </c>
      <c r="C3582" s="2" t="s">
        <v>284</v>
      </c>
      <c r="D3582" s="2" t="s">
        <v>278</v>
      </c>
      <c r="E3582" s="2" t="s">
        <v>277</v>
      </c>
      <c r="F3582" s="8" t="s">
        <v>36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1</v>
      </c>
      <c r="Q3582" s="8">
        <v>0</v>
      </c>
      <c r="R3582" s="8">
        <v>0</v>
      </c>
      <c r="S3582" s="8">
        <v>0</v>
      </c>
      <c r="T3582" s="8">
        <v>0</v>
      </c>
      <c r="U3582" s="5">
        <v>501060014</v>
      </c>
    </row>
    <row r="3583" spans="1:21" hidden="1" x14ac:dyDescent="0.25">
      <c r="A3583" s="8" t="s">
        <v>5018</v>
      </c>
      <c r="B3583" s="2" t="s">
        <v>3997</v>
      </c>
      <c r="C3583" s="2" t="s">
        <v>284</v>
      </c>
      <c r="D3583" s="2" t="s">
        <v>278</v>
      </c>
      <c r="E3583" s="2" t="s">
        <v>277</v>
      </c>
      <c r="F3583" s="8" t="s">
        <v>36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</v>
      </c>
      <c r="Q3583" s="8">
        <v>0</v>
      </c>
      <c r="R3583" s="8">
        <v>0</v>
      </c>
      <c r="S3583" s="8">
        <v>0</v>
      </c>
      <c r="T3583" s="8">
        <v>0</v>
      </c>
      <c r="U3583" s="5">
        <v>501060022</v>
      </c>
    </row>
    <row r="3584" spans="1:21" hidden="1" x14ac:dyDescent="0.25">
      <c r="A3584" s="8" t="s">
        <v>5018</v>
      </c>
      <c r="B3584" s="2" t="s">
        <v>3998</v>
      </c>
      <c r="C3584" s="2" t="s">
        <v>284</v>
      </c>
      <c r="D3584" s="2" t="s">
        <v>278</v>
      </c>
      <c r="E3584" s="2" t="s">
        <v>277</v>
      </c>
      <c r="F3584" s="8" t="s">
        <v>36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1</v>
      </c>
      <c r="Q3584" s="8">
        <v>0</v>
      </c>
      <c r="R3584" s="8">
        <v>0</v>
      </c>
      <c r="S3584" s="8">
        <v>0</v>
      </c>
      <c r="T3584" s="8">
        <v>0</v>
      </c>
      <c r="U3584" s="5">
        <v>501060030</v>
      </c>
    </row>
    <row r="3585" spans="1:21" hidden="1" x14ac:dyDescent="0.25">
      <c r="A3585" s="8" t="s">
        <v>5018</v>
      </c>
      <c r="B3585" s="2" t="s">
        <v>3999</v>
      </c>
      <c r="C3585" s="2" t="s">
        <v>284</v>
      </c>
      <c r="D3585" s="2" t="s">
        <v>278</v>
      </c>
      <c r="E3585" s="2" t="s">
        <v>277</v>
      </c>
      <c r="F3585" s="8" t="s">
        <v>24</v>
      </c>
      <c r="G3585" s="8">
        <v>0</v>
      </c>
      <c r="H3585" s="8">
        <v>1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1</v>
      </c>
      <c r="P3585" s="8">
        <v>1</v>
      </c>
      <c r="Q3585" s="8">
        <v>0</v>
      </c>
      <c r="R3585" s="8">
        <v>0</v>
      </c>
      <c r="S3585" s="8">
        <v>0</v>
      </c>
      <c r="T3585" s="8">
        <v>0</v>
      </c>
      <c r="U3585" s="5">
        <v>501060049</v>
      </c>
    </row>
    <row r="3586" spans="1:21" hidden="1" x14ac:dyDescent="0.25">
      <c r="A3586" s="8" t="s">
        <v>5018</v>
      </c>
      <c r="B3586" s="2" t="s">
        <v>4000</v>
      </c>
      <c r="C3586" s="2" t="s">
        <v>284</v>
      </c>
      <c r="D3586" s="2" t="s">
        <v>278</v>
      </c>
      <c r="E3586" s="2" t="s">
        <v>277</v>
      </c>
      <c r="F3586" s="8" t="s">
        <v>36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1</v>
      </c>
      <c r="Q3586" s="8">
        <v>0</v>
      </c>
      <c r="R3586" s="8">
        <v>0</v>
      </c>
      <c r="S3586" s="8">
        <v>0</v>
      </c>
      <c r="T3586" s="8">
        <v>0</v>
      </c>
      <c r="U3586" s="5">
        <v>501060057</v>
      </c>
    </row>
    <row r="3587" spans="1:21" hidden="1" x14ac:dyDescent="0.25">
      <c r="A3587" s="8" t="s">
        <v>5018</v>
      </c>
      <c r="B3587" s="2" t="s">
        <v>4001</v>
      </c>
      <c r="C3587" s="2" t="s">
        <v>285</v>
      </c>
      <c r="D3587" s="2" t="s">
        <v>278</v>
      </c>
      <c r="E3587" s="2" t="s">
        <v>277</v>
      </c>
      <c r="F3587" s="8" t="s">
        <v>24</v>
      </c>
      <c r="G3587" s="8">
        <v>1</v>
      </c>
      <c r="H3587" s="8">
        <v>0</v>
      </c>
      <c r="I3587" s="8">
        <v>0</v>
      </c>
      <c r="J3587" s="8">
        <v>0</v>
      </c>
      <c r="K3587" s="8">
        <v>1</v>
      </c>
      <c r="L3587" s="8">
        <v>1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5">
        <v>501070010</v>
      </c>
    </row>
    <row r="3588" spans="1:21" hidden="1" x14ac:dyDescent="0.25">
      <c r="A3588" s="8" t="s">
        <v>5018</v>
      </c>
      <c r="B3588" s="2" t="s">
        <v>4002</v>
      </c>
      <c r="C3588" s="2" t="s">
        <v>285</v>
      </c>
      <c r="D3588" s="2" t="s">
        <v>278</v>
      </c>
      <c r="E3588" s="2" t="s">
        <v>277</v>
      </c>
      <c r="F3588" s="8" t="s">
        <v>24</v>
      </c>
      <c r="G3588" s="8">
        <v>1</v>
      </c>
      <c r="H3588" s="8">
        <v>1</v>
      </c>
      <c r="I3588" s="8">
        <v>0</v>
      </c>
      <c r="J3588" s="8">
        <v>0</v>
      </c>
      <c r="K3588" s="8">
        <v>1</v>
      </c>
      <c r="L3588" s="8">
        <v>1</v>
      </c>
      <c r="M3588" s="8">
        <v>0</v>
      </c>
      <c r="N3588" s="8">
        <v>1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5">
        <v>501070028</v>
      </c>
    </row>
    <row r="3589" spans="1:21" hidden="1" x14ac:dyDescent="0.25">
      <c r="A3589" s="8" t="s">
        <v>5018</v>
      </c>
      <c r="B3589" s="2" t="s">
        <v>4003</v>
      </c>
      <c r="C3589" s="2" t="s">
        <v>285</v>
      </c>
      <c r="D3589" s="2" t="s">
        <v>278</v>
      </c>
      <c r="E3589" s="2" t="s">
        <v>277</v>
      </c>
      <c r="F3589" s="8" t="s">
        <v>24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5">
        <v>501070036</v>
      </c>
    </row>
    <row r="3590" spans="1:21" hidden="1" x14ac:dyDescent="0.25">
      <c r="A3590" s="8" t="s">
        <v>5018</v>
      </c>
      <c r="B3590" s="2" t="s">
        <v>4004</v>
      </c>
      <c r="C3590" s="2" t="s">
        <v>285</v>
      </c>
      <c r="D3590" s="2" t="s">
        <v>278</v>
      </c>
      <c r="E3590" s="2" t="s">
        <v>277</v>
      </c>
      <c r="F3590" s="8" t="s">
        <v>36</v>
      </c>
      <c r="G3590" s="8">
        <v>1</v>
      </c>
      <c r="H3590" s="8">
        <v>0</v>
      </c>
      <c r="I3590" s="8">
        <v>0</v>
      </c>
      <c r="J3590" s="8">
        <v>0</v>
      </c>
      <c r="K3590" s="8">
        <v>1</v>
      </c>
      <c r="L3590" s="8">
        <v>1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5">
        <v>501070044</v>
      </c>
    </row>
    <row r="3591" spans="1:21" hidden="1" x14ac:dyDescent="0.25">
      <c r="A3591" s="8" t="s">
        <v>5018</v>
      </c>
      <c r="B3591" s="2" t="s">
        <v>4005</v>
      </c>
      <c r="C3591" s="2" t="s">
        <v>285</v>
      </c>
      <c r="D3591" s="2" t="s">
        <v>278</v>
      </c>
      <c r="E3591" s="2" t="s">
        <v>277</v>
      </c>
      <c r="F3591" s="8" t="s">
        <v>36</v>
      </c>
      <c r="G3591" s="8">
        <v>1</v>
      </c>
      <c r="H3591" s="8">
        <v>0</v>
      </c>
      <c r="I3591" s="8">
        <v>0</v>
      </c>
      <c r="J3591" s="8">
        <v>0</v>
      </c>
      <c r="K3591" s="8">
        <v>1</v>
      </c>
      <c r="L3591" s="8">
        <v>1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5">
        <v>501070052</v>
      </c>
    </row>
    <row r="3592" spans="1:21" hidden="1" x14ac:dyDescent="0.25">
      <c r="A3592" s="8" t="s">
        <v>5018</v>
      </c>
      <c r="B3592" s="2" t="s">
        <v>4006</v>
      </c>
      <c r="C3592" s="2" t="s">
        <v>285</v>
      </c>
      <c r="D3592" s="2" t="s">
        <v>278</v>
      </c>
      <c r="E3592" s="2" t="s">
        <v>277</v>
      </c>
      <c r="F3592" s="8" t="s">
        <v>36</v>
      </c>
      <c r="G3592" s="8">
        <v>1</v>
      </c>
      <c r="H3592" s="8">
        <v>0</v>
      </c>
      <c r="I3592" s="8">
        <v>0</v>
      </c>
      <c r="J3592" s="8">
        <v>0</v>
      </c>
      <c r="K3592" s="8">
        <v>1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5">
        <v>501070060</v>
      </c>
    </row>
    <row r="3593" spans="1:21" hidden="1" x14ac:dyDescent="0.25">
      <c r="A3593" s="8" t="s">
        <v>5018</v>
      </c>
      <c r="B3593" s="2" t="s">
        <v>4007</v>
      </c>
      <c r="C3593" s="2" t="s">
        <v>285</v>
      </c>
      <c r="D3593" s="2" t="s">
        <v>278</v>
      </c>
      <c r="E3593" s="2" t="s">
        <v>277</v>
      </c>
      <c r="F3593" s="8" t="s">
        <v>36</v>
      </c>
      <c r="G3593" s="8">
        <v>1</v>
      </c>
      <c r="H3593" s="8">
        <v>0</v>
      </c>
      <c r="I3593" s="8">
        <v>0</v>
      </c>
      <c r="J3593" s="8">
        <v>0</v>
      </c>
      <c r="K3593" s="8">
        <v>1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5">
        <v>501070079</v>
      </c>
    </row>
    <row r="3594" spans="1:21" hidden="1" x14ac:dyDescent="0.25">
      <c r="A3594" s="8" t="s">
        <v>5018</v>
      </c>
      <c r="B3594" s="2" t="s">
        <v>4008</v>
      </c>
      <c r="C3594" s="2" t="s">
        <v>285</v>
      </c>
      <c r="D3594" s="2" t="s">
        <v>278</v>
      </c>
      <c r="E3594" s="2" t="s">
        <v>277</v>
      </c>
      <c r="F3594" s="8" t="s">
        <v>36</v>
      </c>
      <c r="G3594" s="8">
        <v>1</v>
      </c>
      <c r="H3594" s="8">
        <v>0</v>
      </c>
      <c r="I3594" s="8">
        <v>0</v>
      </c>
      <c r="J3594" s="8">
        <v>0</v>
      </c>
      <c r="K3594" s="8">
        <v>1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5">
        <v>501070087</v>
      </c>
    </row>
    <row r="3595" spans="1:21" hidden="1" x14ac:dyDescent="0.25">
      <c r="A3595" s="8" t="s">
        <v>5018</v>
      </c>
      <c r="B3595" s="2" t="s">
        <v>4009</v>
      </c>
      <c r="C3595" s="2" t="s">
        <v>285</v>
      </c>
      <c r="D3595" s="2" t="s">
        <v>278</v>
      </c>
      <c r="E3595" s="2" t="s">
        <v>277</v>
      </c>
      <c r="F3595" s="8" t="s">
        <v>36</v>
      </c>
      <c r="G3595" s="8">
        <v>1</v>
      </c>
      <c r="H3595" s="8">
        <v>0</v>
      </c>
      <c r="I3595" s="8">
        <v>0</v>
      </c>
      <c r="J3595" s="8">
        <v>0</v>
      </c>
      <c r="K3595" s="8">
        <v>1</v>
      </c>
      <c r="L3595" s="8">
        <v>1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5">
        <v>501070095</v>
      </c>
    </row>
    <row r="3596" spans="1:21" hidden="1" x14ac:dyDescent="0.25">
      <c r="A3596" s="8" t="s">
        <v>5018</v>
      </c>
      <c r="B3596" s="2" t="s">
        <v>4010</v>
      </c>
      <c r="C3596" s="2" t="s">
        <v>285</v>
      </c>
      <c r="D3596" s="2" t="s">
        <v>278</v>
      </c>
      <c r="E3596" s="2" t="s">
        <v>277</v>
      </c>
      <c r="F3596" s="8" t="s">
        <v>36</v>
      </c>
      <c r="G3596" s="8">
        <v>1</v>
      </c>
      <c r="H3596" s="8">
        <v>0</v>
      </c>
      <c r="I3596" s="8">
        <v>0</v>
      </c>
      <c r="J3596" s="8">
        <v>0</v>
      </c>
      <c r="K3596" s="8">
        <v>1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5">
        <v>501070109</v>
      </c>
    </row>
    <row r="3597" spans="1:21" hidden="1" x14ac:dyDescent="0.25">
      <c r="A3597" s="8" t="s">
        <v>5018</v>
      </c>
      <c r="B3597" s="2" t="s">
        <v>4011</v>
      </c>
      <c r="C3597" s="2" t="s">
        <v>285</v>
      </c>
      <c r="D3597" s="2" t="s">
        <v>278</v>
      </c>
      <c r="E3597" s="2" t="s">
        <v>277</v>
      </c>
      <c r="F3597" s="8" t="s">
        <v>36</v>
      </c>
      <c r="G3597" s="8">
        <v>1</v>
      </c>
      <c r="H3597" s="8">
        <v>0</v>
      </c>
      <c r="I3597" s="8">
        <v>0</v>
      </c>
      <c r="J3597" s="8">
        <v>0</v>
      </c>
      <c r="K3597" s="8">
        <v>1</v>
      </c>
      <c r="L3597" s="8">
        <v>1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5">
        <v>501070117</v>
      </c>
    </row>
    <row r="3598" spans="1:21" hidden="1" x14ac:dyDescent="0.25">
      <c r="A3598" s="8" t="s">
        <v>5018</v>
      </c>
      <c r="B3598" s="2" t="s">
        <v>4012</v>
      </c>
      <c r="C3598" s="2" t="s">
        <v>286</v>
      </c>
      <c r="D3598" s="2" t="s">
        <v>278</v>
      </c>
      <c r="E3598" s="2" t="s">
        <v>277</v>
      </c>
      <c r="F3598" s="8" t="s">
        <v>24</v>
      </c>
      <c r="G3598" s="8">
        <v>1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1</v>
      </c>
      <c r="Q3598" s="8">
        <v>0</v>
      </c>
      <c r="R3598" s="8">
        <v>1</v>
      </c>
      <c r="S3598" s="8">
        <v>1</v>
      </c>
      <c r="T3598" s="8">
        <v>0</v>
      </c>
      <c r="U3598" s="5">
        <v>501080015</v>
      </c>
    </row>
    <row r="3599" spans="1:21" hidden="1" x14ac:dyDescent="0.25">
      <c r="A3599" s="8" t="s">
        <v>5018</v>
      </c>
      <c r="B3599" s="2" t="s">
        <v>4013</v>
      </c>
      <c r="C3599" s="2" t="s">
        <v>286</v>
      </c>
      <c r="D3599" s="2" t="s">
        <v>278</v>
      </c>
      <c r="E3599" s="2" t="s">
        <v>277</v>
      </c>
      <c r="F3599" s="8" t="s">
        <v>24</v>
      </c>
      <c r="G3599" s="8">
        <v>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1</v>
      </c>
      <c r="S3599" s="8">
        <v>1</v>
      </c>
      <c r="T3599" s="8">
        <v>0</v>
      </c>
      <c r="U3599" s="5">
        <v>501080023</v>
      </c>
    </row>
    <row r="3600" spans="1:21" hidden="1" x14ac:dyDescent="0.25">
      <c r="A3600" s="8" t="s">
        <v>5018</v>
      </c>
      <c r="B3600" s="2" t="s">
        <v>4014</v>
      </c>
      <c r="C3600" s="2" t="s">
        <v>286</v>
      </c>
      <c r="D3600" s="2" t="s">
        <v>278</v>
      </c>
      <c r="E3600" s="2" t="s">
        <v>277</v>
      </c>
      <c r="F3600" s="8" t="s">
        <v>24</v>
      </c>
      <c r="G3600" s="8">
        <v>1</v>
      </c>
      <c r="H3600" s="8">
        <v>1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0</v>
      </c>
      <c r="R3600" s="8">
        <v>1</v>
      </c>
      <c r="S3600" s="8">
        <v>1</v>
      </c>
      <c r="T3600" s="8">
        <v>0</v>
      </c>
      <c r="U3600" s="5">
        <v>501080031</v>
      </c>
    </row>
    <row r="3601" spans="1:21" hidden="1" x14ac:dyDescent="0.25">
      <c r="A3601" s="8" t="s">
        <v>5018</v>
      </c>
      <c r="B3601" s="2" t="s">
        <v>4015</v>
      </c>
      <c r="C3601" s="2" t="s">
        <v>286</v>
      </c>
      <c r="D3601" s="2" t="s">
        <v>278</v>
      </c>
      <c r="E3601" s="2" t="s">
        <v>277</v>
      </c>
      <c r="F3601" s="8" t="s">
        <v>24</v>
      </c>
      <c r="G3601" s="8">
        <v>1</v>
      </c>
      <c r="H3601" s="8">
        <v>1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1</v>
      </c>
      <c r="O3601" s="8">
        <v>0</v>
      </c>
      <c r="P3601" s="8">
        <v>1</v>
      </c>
      <c r="Q3601" s="8">
        <v>0</v>
      </c>
      <c r="R3601" s="8">
        <v>1</v>
      </c>
      <c r="S3601" s="8">
        <v>1</v>
      </c>
      <c r="T3601" s="8">
        <v>0</v>
      </c>
      <c r="U3601" s="5">
        <v>501080040</v>
      </c>
    </row>
    <row r="3602" spans="1:21" hidden="1" x14ac:dyDescent="0.25">
      <c r="A3602" s="8" t="s">
        <v>5018</v>
      </c>
      <c r="B3602" s="2" t="s">
        <v>4016</v>
      </c>
      <c r="C3602" s="2" t="s">
        <v>286</v>
      </c>
      <c r="D3602" s="2" t="s">
        <v>278</v>
      </c>
      <c r="E3602" s="2" t="s">
        <v>277</v>
      </c>
      <c r="F3602" s="8" t="s">
        <v>24</v>
      </c>
      <c r="G3602" s="8">
        <v>1</v>
      </c>
      <c r="H3602" s="8">
        <v>1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1</v>
      </c>
      <c r="T3602" s="8">
        <v>0</v>
      </c>
      <c r="U3602" s="5">
        <v>501080058</v>
      </c>
    </row>
    <row r="3603" spans="1:21" hidden="1" x14ac:dyDescent="0.25">
      <c r="A3603" s="8" t="s">
        <v>5018</v>
      </c>
      <c r="B3603" s="2" t="s">
        <v>4017</v>
      </c>
      <c r="C3603" s="2" t="s">
        <v>286</v>
      </c>
      <c r="D3603" s="2" t="s">
        <v>278</v>
      </c>
      <c r="E3603" s="2" t="s">
        <v>277</v>
      </c>
      <c r="F3603" s="8" t="s">
        <v>24</v>
      </c>
      <c r="G3603" s="8">
        <v>1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</v>
      </c>
      <c r="Q3603" s="8">
        <v>0</v>
      </c>
      <c r="R3603" s="8">
        <v>1</v>
      </c>
      <c r="S3603" s="8">
        <v>1</v>
      </c>
      <c r="T3603" s="8">
        <v>0</v>
      </c>
      <c r="U3603" s="5">
        <v>501080066</v>
      </c>
    </row>
    <row r="3604" spans="1:21" hidden="1" x14ac:dyDescent="0.25">
      <c r="A3604" s="8" t="s">
        <v>5018</v>
      </c>
      <c r="B3604" s="2" t="s">
        <v>4018</v>
      </c>
      <c r="C3604" s="2" t="s">
        <v>286</v>
      </c>
      <c r="D3604" s="2" t="s">
        <v>278</v>
      </c>
      <c r="E3604" s="2" t="s">
        <v>277</v>
      </c>
      <c r="F3604" s="8" t="s">
        <v>24</v>
      </c>
      <c r="G3604" s="8">
        <v>1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5">
        <v>501080074</v>
      </c>
    </row>
    <row r="3605" spans="1:21" hidden="1" x14ac:dyDescent="0.25">
      <c r="A3605" s="8" t="s">
        <v>5018</v>
      </c>
      <c r="B3605" s="2" t="s">
        <v>4019</v>
      </c>
      <c r="C3605" s="2" t="s">
        <v>286</v>
      </c>
      <c r="D3605" s="2" t="s">
        <v>278</v>
      </c>
      <c r="E3605" s="2" t="s">
        <v>277</v>
      </c>
      <c r="F3605" s="8" t="s">
        <v>24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0</v>
      </c>
      <c r="S3605" s="8">
        <v>0</v>
      </c>
      <c r="T3605" s="8">
        <v>0</v>
      </c>
      <c r="U3605" s="5">
        <v>501080082</v>
      </c>
    </row>
    <row r="3606" spans="1:21" hidden="1" x14ac:dyDescent="0.25">
      <c r="A3606" s="8" t="s">
        <v>5018</v>
      </c>
      <c r="B3606" s="2" t="s">
        <v>4020</v>
      </c>
      <c r="C3606" s="2" t="s">
        <v>286</v>
      </c>
      <c r="D3606" s="2" t="s">
        <v>278</v>
      </c>
      <c r="E3606" s="2" t="s">
        <v>277</v>
      </c>
      <c r="F3606" s="8" t="s">
        <v>24</v>
      </c>
      <c r="G3606" s="8">
        <v>1</v>
      </c>
      <c r="H3606" s="8">
        <v>1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1</v>
      </c>
      <c r="Q3606" s="8">
        <v>0</v>
      </c>
      <c r="R3606" s="8">
        <v>1</v>
      </c>
      <c r="S3606" s="8">
        <v>1</v>
      </c>
      <c r="T3606" s="8">
        <v>0</v>
      </c>
      <c r="U3606" s="5">
        <v>501080090</v>
      </c>
    </row>
    <row r="3607" spans="1:21" hidden="1" x14ac:dyDescent="0.25">
      <c r="A3607" s="8" t="s">
        <v>5018</v>
      </c>
      <c r="B3607" s="2" t="s">
        <v>4021</v>
      </c>
      <c r="C3607" s="2" t="s">
        <v>286</v>
      </c>
      <c r="D3607" s="2" t="s">
        <v>278</v>
      </c>
      <c r="E3607" s="2" t="s">
        <v>277</v>
      </c>
      <c r="F3607" s="8" t="s">
        <v>24</v>
      </c>
      <c r="G3607" s="8">
        <v>1</v>
      </c>
      <c r="H3607" s="8">
        <v>1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1</v>
      </c>
      <c r="O3607" s="8">
        <v>0</v>
      </c>
      <c r="P3607" s="8">
        <v>1</v>
      </c>
      <c r="Q3607" s="8">
        <v>0</v>
      </c>
      <c r="R3607" s="8">
        <v>1</v>
      </c>
      <c r="S3607" s="8">
        <v>1</v>
      </c>
      <c r="T3607" s="8">
        <v>0</v>
      </c>
      <c r="U3607" s="5">
        <v>501080104</v>
      </c>
    </row>
    <row r="3608" spans="1:21" hidden="1" x14ac:dyDescent="0.25">
      <c r="A3608" s="8" t="s">
        <v>5018</v>
      </c>
      <c r="B3608" s="2" t="s">
        <v>4022</v>
      </c>
      <c r="C3608" s="2" t="s">
        <v>288</v>
      </c>
      <c r="D3608" s="2" t="s">
        <v>287</v>
      </c>
      <c r="E3608" s="2" t="s">
        <v>277</v>
      </c>
      <c r="F3608" s="8" t="s">
        <v>36</v>
      </c>
      <c r="G3608" s="8">
        <v>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5">
        <v>502010010</v>
      </c>
    </row>
    <row r="3609" spans="1:21" hidden="1" x14ac:dyDescent="0.25">
      <c r="A3609" s="8" t="s">
        <v>5018</v>
      </c>
      <c r="B3609" s="2" t="s">
        <v>4023</v>
      </c>
      <c r="C3609" s="2" t="s">
        <v>288</v>
      </c>
      <c r="D3609" s="2" t="s">
        <v>287</v>
      </c>
      <c r="E3609" s="2" t="s">
        <v>277</v>
      </c>
      <c r="F3609" s="8" t="s">
        <v>36</v>
      </c>
      <c r="G3609" s="8">
        <v>0</v>
      </c>
      <c r="H3609" s="8">
        <v>1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8">
        <v>0</v>
      </c>
      <c r="T3609" s="8">
        <v>0</v>
      </c>
      <c r="U3609" s="5">
        <v>502010029</v>
      </c>
    </row>
    <row r="3610" spans="1:21" hidden="1" x14ac:dyDescent="0.25">
      <c r="A3610" s="8" t="s">
        <v>5018</v>
      </c>
      <c r="B3610" s="2" t="s">
        <v>4024</v>
      </c>
      <c r="C3610" s="2" t="s">
        <v>290</v>
      </c>
      <c r="D3610" s="2" t="s">
        <v>289</v>
      </c>
      <c r="E3610" s="2" t="s">
        <v>277</v>
      </c>
      <c r="F3610" s="8" t="s">
        <v>36</v>
      </c>
      <c r="G3610" s="8">
        <v>1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0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5">
        <v>503010014</v>
      </c>
    </row>
    <row r="3611" spans="1:21" hidden="1" x14ac:dyDescent="0.25">
      <c r="A3611" s="8" t="s">
        <v>5018</v>
      </c>
      <c r="B3611" s="2" t="s">
        <v>4025</v>
      </c>
      <c r="C3611" s="2" t="s">
        <v>290</v>
      </c>
      <c r="D3611" s="2" t="s">
        <v>289</v>
      </c>
      <c r="E3611" s="2" t="s">
        <v>277</v>
      </c>
      <c r="F3611" s="8" t="s">
        <v>36</v>
      </c>
      <c r="G3611" s="8">
        <v>1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0</v>
      </c>
      <c r="O3611" s="8">
        <v>0</v>
      </c>
      <c r="P3611" s="8">
        <v>1</v>
      </c>
      <c r="Q3611" s="8">
        <v>0</v>
      </c>
      <c r="R3611" s="8">
        <v>0</v>
      </c>
      <c r="S3611" s="8">
        <v>0</v>
      </c>
      <c r="T3611" s="8">
        <v>0</v>
      </c>
      <c r="U3611" s="5">
        <v>503010022</v>
      </c>
    </row>
    <row r="3612" spans="1:21" hidden="1" x14ac:dyDescent="0.25">
      <c r="A3612" s="8" t="s">
        <v>5018</v>
      </c>
      <c r="B3612" s="2" t="s">
        <v>4026</v>
      </c>
      <c r="C3612" s="2" t="s">
        <v>291</v>
      </c>
      <c r="D3612" s="2" t="s">
        <v>289</v>
      </c>
      <c r="E3612" s="2" t="s">
        <v>277</v>
      </c>
      <c r="F3612" s="8" t="s">
        <v>36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1</v>
      </c>
      <c r="Q3612" s="8">
        <v>0</v>
      </c>
      <c r="R3612" s="8">
        <v>0</v>
      </c>
      <c r="S3612" s="8">
        <v>0</v>
      </c>
      <c r="T3612" s="8">
        <v>0</v>
      </c>
      <c r="U3612" s="5">
        <v>503020010</v>
      </c>
    </row>
    <row r="3613" spans="1:21" hidden="1" x14ac:dyDescent="0.25">
      <c r="A3613" s="8" t="s">
        <v>5018</v>
      </c>
      <c r="B3613" s="2" t="s">
        <v>4027</v>
      </c>
      <c r="C3613" s="2" t="s">
        <v>291</v>
      </c>
      <c r="D3613" s="2" t="s">
        <v>289</v>
      </c>
      <c r="E3613" s="2" t="s">
        <v>277</v>
      </c>
      <c r="F3613" s="8" t="s">
        <v>36</v>
      </c>
      <c r="G3613" s="8">
        <v>0</v>
      </c>
      <c r="H3613" s="8">
        <v>1</v>
      </c>
      <c r="I3613" s="8">
        <v>0</v>
      </c>
      <c r="J3613" s="8">
        <v>0</v>
      </c>
      <c r="K3613" s="8">
        <v>0</v>
      </c>
      <c r="L3613" s="8">
        <v>0</v>
      </c>
      <c r="M3613" s="8">
        <v>1</v>
      </c>
      <c r="N3613" s="8">
        <v>0</v>
      </c>
      <c r="O3613" s="8">
        <v>0</v>
      </c>
      <c r="P3613" s="8">
        <v>1</v>
      </c>
      <c r="Q3613" s="8">
        <v>0</v>
      </c>
      <c r="R3613" s="8">
        <v>0</v>
      </c>
      <c r="S3613" s="8">
        <v>0</v>
      </c>
      <c r="T3613" s="8">
        <v>0</v>
      </c>
      <c r="U3613" s="5">
        <v>503020028</v>
      </c>
    </row>
    <row r="3614" spans="1:21" hidden="1" x14ac:dyDescent="0.25">
      <c r="A3614" s="8" t="s">
        <v>5018</v>
      </c>
      <c r="B3614" s="2" t="s">
        <v>4028</v>
      </c>
      <c r="C3614" s="2" t="s">
        <v>292</v>
      </c>
      <c r="D3614" s="2" t="s">
        <v>289</v>
      </c>
      <c r="E3614" s="2" t="s">
        <v>277</v>
      </c>
      <c r="F3614" s="8" t="s">
        <v>36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0</v>
      </c>
      <c r="P3614" s="8">
        <v>1</v>
      </c>
      <c r="Q3614" s="8">
        <v>0</v>
      </c>
      <c r="R3614" s="8">
        <v>0</v>
      </c>
      <c r="S3614" s="8">
        <v>0</v>
      </c>
      <c r="T3614" s="8">
        <v>0</v>
      </c>
      <c r="U3614" s="5">
        <v>503030015</v>
      </c>
    </row>
    <row r="3615" spans="1:21" hidden="1" x14ac:dyDescent="0.25">
      <c r="A3615" s="8" t="s">
        <v>5018</v>
      </c>
      <c r="B3615" s="2" t="s">
        <v>4029</v>
      </c>
      <c r="C3615" s="2" t="s">
        <v>292</v>
      </c>
      <c r="D3615" s="2" t="s">
        <v>289</v>
      </c>
      <c r="E3615" s="2" t="s">
        <v>277</v>
      </c>
      <c r="F3615" s="8" t="s">
        <v>36</v>
      </c>
      <c r="G3615" s="8">
        <v>0</v>
      </c>
      <c r="H3615" s="8">
        <v>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0</v>
      </c>
      <c r="U3615" s="5">
        <v>503030023</v>
      </c>
    </row>
    <row r="3616" spans="1:21" hidden="1" x14ac:dyDescent="0.25">
      <c r="A3616" s="8" t="s">
        <v>5018</v>
      </c>
      <c r="B3616" s="2" t="s">
        <v>4030</v>
      </c>
      <c r="C3616" s="2" t="s">
        <v>292</v>
      </c>
      <c r="D3616" s="2" t="s">
        <v>289</v>
      </c>
      <c r="E3616" s="2" t="s">
        <v>277</v>
      </c>
      <c r="F3616" s="8" t="s">
        <v>36</v>
      </c>
      <c r="G3616" s="8">
        <v>0</v>
      </c>
      <c r="H3616" s="8">
        <v>1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0</v>
      </c>
      <c r="T3616" s="8">
        <v>0</v>
      </c>
      <c r="U3616" s="5">
        <v>503030031</v>
      </c>
    </row>
    <row r="3617" spans="1:21" hidden="1" x14ac:dyDescent="0.25">
      <c r="A3617" s="8" t="s">
        <v>5018</v>
      </c>
      <c r="B3617" s="2" t="s">
        <v>4031</v>
      </c>
      <c r="C3617" s="2" t="s">
        <v>292</v>
      </c>
      <c r="D3617" s="2" t="s">
        <v>289</v>
      </c>
      <c r="E3617" s="2" t="s">
        <v>277</v>
      </c>
      <c r="F3617" s="8" t="s">
        <v>36</v>
      </c>
      <c r="G3617" s="8">
        <v>0</v>
      </c>
      <c r="H3617" s="8">
        <v>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0</v>
      </c>
      <c r="S3617" s="8">
        <v>0</v>
      </c>
      <c r="T3617" s="8">
        <v>0</v>
      </c>
      <c r="U3617" s="5">
        <v>503030040</v>
      </c>
    </row>
    <row r="3618" spans="1:21" hidden="1" x14ac:dyDescent="0.25">
      <c r="A3618" s="8" t="s">
        <v>5018</v>
      </c>
      <c r="B3618" s="2" t="s">
        <v>4032</v>
      </c>
      <c r="C3618" s="2" t="s">
        <v>292</v>
      </c>
      <c r="D3618" s="2" t="s">
        <v>289</v>
      </c>
      <c r="E3618" s="2" t="s">
        <v>277</v>
      </c>
      <c r="F3618" s="8" t="s">
        <v>24</v>
      </c>
      <c r="G3618" s="8">
        <v>1</v>
      </c>
      <c r="H3618" s="8">
        <v>1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1</v>
      </c>
      <c r="Q3618" s="8">
        <v>0</v>
      </c>
      <c r="R3618" s="8">
        <v>1</v>
      </c>
      <c r="S3618" s="8">
        <v>1</v>
      </c>
      <c r="T3618" s="8">
        <v>0</v>
      </c>
      <c r="U3618" s="5">
        <v>503030058</v>
      </c>
    </row>
    <row r="3619" spans="1:21" hidden="1" x14ac:dyDescent="0.25">
      <c r="A3619" s="8" t="s">
        <v>5018</v>
      </c>
      <c r="B3619" s="2" t="s">
        <v>4033</v>
      </c>
      <c r="C3619" s="2" t="s">
        <v>292</v>
      </c>
      <c r="D3619" s="2" t="s">
        <v>289</v>
      </c>
      <c r="E3619" s="2" t="s">
        <v>277</v>
      </c>
      <c r="F3619" s="8" t="s">
        <v>36</v>
      </c>
      <c r="G3619" s="8">
        <v>0</v>
      </c>
      <c r="H3619" s="8">
        <v>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0</v>
      </c>
      <c r="R3619" s="8">
        <v>0</v>
      </c>
      <c r="S3619" s="8">
        <v>0</v>
      </c>
      <c r="T3619" s="8">
        <v>0</v>
      </c>
      <c r="U3619" s="5">
        <v>503030066</v>
      </c>
    </row>
    <row r="3620" spans="1:21" hidden="1" x14ac:dyDescent="0.25">
      <c r="A3620" s="8" t="s">
        <v>5018</v>
      </c>
      <c r="B3620" s="2" t="s">
        <v>4034</v>
      </c>
      <c r="C3620" s="2" t="s">
        <v>292</v>
      </c>
      <c r="D3620" s="2" t="s">
        <v>289</v>
      </c>
      <c r="E3620" s="2" t="s">
        <v>277</v>
      </c>
      <c r="F3620" s="8" t="s">
        <v>36</v>
      </c>
      <c r="G3620" s="8">
        <v>0</v>
      </c>
      <c r="H3620" s="8">
        <v>1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1</v>
      </c>
      <c r="Q3620" s="8">
        <v>0</v>
      </c>
      <c r="R3620" s="8">
        <v>0</v>
      </c>
      <c r="S3620" s="8">
        <v>0</v>
      </c>
      <c r="T3620" s="8">
        <v>0</v>
      </c>
      <c r="U3620" s="5">
        <v>503030074</v>
      </c>
    </row>
    <row r="3621" spans="1:21" hidden="1" x14ac:dyDescent="0.25">
      <c r="A3621" s="8" t="s">
        <v>5018</v>
      </c>
      <c r="B3621" s="2" t="s">
        <v>4035</v>
      </c>
      <c r="C3621" s="2" t="s">
        <v>292</v>
      </c>
      <c r="D3621" s="2" t="s">
        <v>289</v>
      </c>
      <c r="E3621" s="2" t="s">
        <v>277</v>
      </c>
      <c r="F3621" s="8" t="s">
        <v>36</v>
      </c>
      <c r="G3621" s="8">
        <v>0</v>
      </c>
      <c r="H3621" s="8">
        <v>1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5">
        <v>503030082</v>
      </c>
    </row>
    <row r="3622" spans="1:21" hidden="1" x14ac:dyDescent="0.25">
      <c r="A3622" s="8" t="s">
        <v>5018</v>
      </c>
      <c r="B3622" s="2" t="s">
        <v>4036</v>
      </c>
      <c r="C3622" s="2" t="s">
        <v>292</v>
      </c>
      <c r="D3622" s="2" t="s">
        <v>289</v>
      </c>
      <c r="E3622" s="2" t="s">
        <v>277</v>
      </c>
      <c r="F3622" s="8" t="s">
        <v>36</v>
      </c>
      <c r="G3622" s="8">
        <v>0</v>
      </c>
      <c r="H3622" s="8">
        <v>1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>
        <v>0</v>
      </c>
      <c r="P3622" s="8">
        <v>1</v>
      </c>
      <c r="Q3622" s="8">
        <v>0</v>
      </c>
      <c r="R3622" s="8">
        <v>0</v>
      </c>
      <c r="S3622" s="8">
        <v>0</v>
      </c>
      <c r="T3622" s="8">
        <v>0</v>
      </c>
      <c r="U3622" s="5">
        <v>503030090</v>
      </c>
    </row>
    <row r="3623" spans="1:21" hidden="1" x14ac:dyDescent="0.25">
      <c r="A3623" s="8" t="s">
        <v>5018</v>
      </c>
      <c r="B3623" s="2" t="s">
        <v>4037</v>
      </c>
      <c r="C3623" s="2" t="s">
        <v>292</v>
      </c>
      <c r="D3623" s="2" t="s">
        <v>289</v>
      </c>
      <c r="E3623" s="2" t="s">
        <v>277</v>
      </c>
      <c r="F3623" s="8" t="s">
        <v>36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1</v>
      </c>
      <c r="Q3623" s="8">
        <v>0</v>
      </c>
      <c r="R3623" s="8">
        <v>0</v>
      </c>
      <c r="S3623" s="8">
        <v>0</v>
      </c>
      <c r="T3623" s="8">
        <v>0</v>
      </c>
      <c r="U3623" s="5">
        <v>503030104</v>
      </c>
    </row>
    <row r="3624" spans="1:21" hidden="1" x14ac:dyDescent="0.25">
      <c r="A3624" s="8" t="s">
        <v>5018</v>
      </c>
      <c r="B3624" s="2" t="s">
        <v>4038</v>
      </c>
      <c r="C3624" s="2" t="s">
        <v>293</v>
      </c>
      <c r="D3624" s="2" t="s">
        <v>289</v>
      </c>
      <c r="E3624" s="2" t="s">
        <v>277</v>
      </c>
      <c r="F3624" s="8" t="s">
        <v>31</v>
      </c>
      <c r="G3624" s="8">
        <v>0</v>
      </c>
      <c r="H3624" s="8">
        <v>1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5">
        <v>503040010</v>
      </c>
    </row>
    <row r="3625" spans="1:21" hidden="1" x14ac:dyDescent="0.25">
      <c r="A3625" s="8" t="s">
        <v>5018</v>
      </c>
      <c r="B3625" s="2" t="s">
        <v>4039</v>
      </c>
      <c r="C3625" s="2" t="s">
        <v>293</v>
      </c>
      <c r="D3625" s="2" t="s">
        <v>289</v>
      </c>
      <c r="E3625" s="2" t="s">
        <v>277</v>
      </c>
      <c r="F3625" s="8" t="s">
        <v>31</v>
      </c>
      <c r="G3625" s="8">
        <v>0</v>
      </c>
      <c r="H3625" s="8">
        <v>1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0</v>
      </c>
      <c r="S3625" s="8">
        <v>0</v>
      </c>
      <c r="T3625" s="8">
        <v>0</v>
      </c>
      <c r="U3625" s="5">
        <v>503040029</v>
      </c>
    </row>
    <row r="3626" spans="1:21" hidden="1" x14ac:dyDescent="0.25">
      <c r="A3626" s="8" t="s">
        <v>5018</v>
      </c>
      <c r="B3626" s="2" t="s">
        <v>4040</v>
      </c>
      <c r="C3626" s="2" t="s">
        <v>293</v>
      </c>
      <c r="D3626" s="2" t="s">
        <v>289</v>
      </c>
      <c r="E3626" s="2" t="s">
        <v>277</v>
      </c>
      <c r="F3626" s="8" t="s">
        <v>31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5">
        <v>503040037</v>
      </c>
    </row>
    <row r="3627" spans="1:21" hidden="1" x14ac:dyDescent="0.25">
      <c r="A3627" s="8" t="s">
        <v>5018</v>
      </c>
      <c r="B3627" s="2" t="s">
        <v>4041</v>
      </c>
      <c r="C3627" s="2" t="s">
        <v>293</v>
      </c>
      <c r="D3627" s="2" t="s">
        <v>289</v>
      </c>
      <c r="E3627" s="2" t="s">
        <v>277</v>
      </c>
      <c r="F3627" s="8" t="s">
        <v>31</v>
      </c>
      <c r="G3627" s="8">
        <v>0</v>
      </c>
      <c r="H3627" s="8">
        <v>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0</v>
      </c>
      <c r="U3627" s="5">
        <v>503040045</v>
      </c>
    </row>
    <row r="3628" spans="1:21" hidden="1" x14ac:dyDescent="0.25">
      <c r="A3628" s="8" t="s">
        <v>5018</v>
      </c>
      <c r="B3628" s="2" t="s">
        <v>4042</v>
      </c>
      <c r="C3628" s="2" t="s">
        <v>293</v>
      </c>
      <c r="D3628" s="2" t="s">
        <v>289</v>
      </c>
      <c r="E3628" s="2" t="s">
        <v>277</v>
      </c>
      <c r="F3628" s="8" t="s">
        <v>36</v>
      </c>
      <c r="G3628" s="8">
        <v>0</v>
      </c>
      <c r="H3628" s="8">
        <v>1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1</v>
      </c>
      <c r="Q3628" s="8">
        <v>0</v>
      </c>
      <c r="R3628" s="8">
        <v>0</v>
      </c>
      <c r="S3628" s="8">
        <v>0</v>
      </c>
      <c r="T3628" s="8">
        <v>0</v>
      </c>
      <c r="U3628" s="5">
        <v>503040053</v>
      </c>
    </row>
    <row r="3629" spans="1:21" hidden="1" x14ac:dyDescent="0.25">
      <c r="A3629" s="8" t="s">
        <v>5018</v>
      </c>
      <c r="B3629" s="2" t="s">
        <v>4043</v>
      </c>
      <c r="C3629" s="2" t="s">
        <v>293</v>
      </c>
      <c r="D3629" s="2" t="s">
        <v>289</v>
      </c>
      <c r="E3629" s="2" t="s">
        <v>277</v>
      </c>
      <c r="F3629" s="8" t="s">
        <v>36</v>
      </c>
      <c r="G3629" s="8">
        <v>1</v>
      </c>
      <c r="H3629" s="8">
        <v>1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0</v>
      </c>
      <c r="U3629" s="5">
        <v>503040061</v>
      </c>
    </row>
    <row r="3630" spans="1:21" hidden="1" x14ac:dyDescent="0.25">
      <c r="A3630" s="8" t="s">
        <v>5018</v>
      </c>
      <c r="B3630" s="2" t="s">
        <v>4044</v>
      </c>
      <c r="C3630" s="2" t="s">
        <v>293</v>
      </c>
      <c r="D3630" s="2" t="s">
        <v>289</v>
      </c>
      <c r="E3630" s="2" t="s">
        <v>277</v>
      </c>
      <c r="F3630" s="8" t="s">
        <v>36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5">
        <v>503040088</v>
      </c>
    </row>
    <row r="3631" spans="1:21" hidden="1" x14ac:dyDescent="0.25">
      <c r="A3631" s="8" t="s">
        <v>5018</v>
      </c>
      <c r="B3631" s="2" t="s">
        <v>4045</v>
      </c>
      <c r="C3631" s="2" t="s">
        <v>295</v>
      </c>
      <c r="D3631" s="2" t="s">
        <v>294</v>
      </c>
      <c r="E3631" s="2" t="s">
        <v>277</v>
      </c>
      <c r="F3631" s="8" t="s">
        <v>36</v>
      </c>
      <c r="G3631" s="8">
        <v>1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1</v>
      </c>
      <c r="T3631" s="8">
        <v>0</v>
      </c>
      <c r="U3631" s="5">
        <v>504010018</v>
      </c>
    </row>
    <row r="3632" spans="1:21" hidden="1" x14ac:dyDescent="0.25">
      <c r="A3632" s="8" t="s">
        <v>5018</v>
      </c>
      <c r="B3632" s="2" t="s">
        <v>4046</v>
      </c>
      <c r="C3632" s="2" t="s">
        <v>295</v>
      </c>
      <c r="D3632" s="2" t="s">
        <v>294</v>
      </c>
      <c r="E3632" s="2" t="s">
        <v>277</v>
      </c>
      <c r="F3632" s="8" t="s">
        <v>36</v>
      </c>
      <c r="G3632" s="8">
        <v>1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1</v>
      </c>
      <c r="Q3632" s="8">
        <v>0</v>
      </c>
      <c r="R3632" s="8">
        <v>0</v>
      </c>
      <c r="S3632" s="8">
        <v>0</v>
      </c>
      <c r="T3632" s="8">
        <v>0</v>
      </c>
      <c r="U3632" s="5">
        <v>504010026</v>
      </c>
    </row>
    <row r="3633" spans="1:21" hidden="1" x14ac:dyDescent="0.25">
      <c r="A3633" s="8" t="s">
        <v>5018</v>
      </c>
      <c r="B3633" s="2" t="s">
        <v>4047</v>
      </c>
      <c r="C3633" s="2" t="s">
        <v>295</v>
      </c>
      <c r="D3633" s="2" t="s">
        <v>294</v>
      </c>
      <c r="E3633" s="2" t="s">
        <v>277</v>
      </c>
      <c r="F3633" s="8" t="s">
        <v>36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0</v>
      </c>
      <c r="R3633" s="8">
        <v>1</v>
      </c>
      <c r="S3633" s="8">
        <v>1</v>
      </c>
      <c r="T3633" s="8">
        <v>0</v>
      </c>
      <c r="U3633" s="5">
        <v>504010034</v>
      </c>
    </row>
    <row r="3634" spans="1:21" hidden="1" x14ac:dyDescent="0.25">
      <c r="A3634" s="8" t="s">
        <v>5018</v>
      </c>
      <c r="B3634" s="2" t="s">
        <v>4048</v>
      </c>
      <c r="C3634" s="2" t="s">
        <v>296</v>
      </c>
      <c r="D3634" s="2" t="s">
        <v>294</v>
      </c>
      <c r="E3634" s="2" t="s">
        <v>277</v>
      </c>
      <c r="F3634" s="8" t="s">
        <v>36</v>
      </c>
      <c r="G3634" s="8">
        <v>0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5">
        <v>504020013</v>
      </c>
    </row>
    <row r="3635" spans="1:21" hidden="1" x14ac:dyDescent="0.25">
      <c r="A3635" s="8" t="s">
        <v>5018</v>
      </c>
      <c r="B3635" s="2" t="s">
        <v>4049</v>
      </c>
      <c r="C3635" s="2" t="s">
        <v>296</v>
      </c>
      <c r="D3635" s="2" t="s">
        <v>294</v>
      </c>
      <c r="E3635" s="2" t="s">
        <v>277</v>
      </c>
      <c r="F3635" s="8" t="s">
        <v>36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5">
        <v>504020021</v>
      </c>
    </row>
    <row r="3636" spans="1:21" hidden="1" x14ac:dyDescent="0.25">
      <c r="A3636" s="8" t="s">
        <v>5018</v>
      </c>
      <c r="B3636" s="2" t="s">
        <v>4050</v>
      </c>
      <c r="C3636" s="2" t="s">
        <v>296</v>
      </c>
      <c r="D3636" s="2" t="s">
        <v>294</v>
      </c>
      <c r="E3636" s="2" t="s">
        <v>277</v>
      </c>
      <c r="F3636" s="8" t="s">
        <v>36</v>
      </c>
      <c r="G3636" s="8">
        <v>0</v>
      </c>
      <c r="H3636" s="8">
        <v>1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0</v>
      </c>
      <c r="U3636" s="5">
        <v>504020030</v>
      </c>
    </row>
    <row r="3637" spans="1:21" hidden="1" x14ac:dyDescent="0.25">
      <c r="A3637" s="8" t="s">
        <v>5018</v>
      </c>
      <c r="B3637" s="2" t="s">
        <v>4051</v>
      </c>
      <c r="C3637" s="2" t="s">
        <v>296</v>
      </c>
      <c r="D3637" s="2" t="s">
        <v>294</v>
      </c>
      <c r="E3637" s="2" t="s">
        <v>277</v>
      </c>
      <c r="F3637" s="8" t="s">
        <v>36</v>
      </c>
      <c r="G3637" s="8">
        <v>0</v>
      </c>
      <c r="H3637" s="8">
        <v>1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5">
        <v>504020048</v>
      </c>
    </row>
    <row r="3638" spans="1:21" hidden="1" x14ac:dyDescent="0.25">
      <c r="A3638" s="8" t="s">
        <v>5018</v>
      </c>
      <c r="B3638" s="2" t="s">
        <v>4052</v>
      </c>
      <c r="C3638" s="2" t="s">
        <v>296</v>
      </c>
      <c r="D3638" s="2" t="s">
        <v>294</v>
      </c>
      <c r="E3638" s="2" t="s">
        <v>277</v>
      </c>
      <c r="F3638" s="8" t="s">
        <v>36</v>
      </c>
      <c r="G3638" s="8">
        <v>0</v>
      </c>
      <c r="H3638" s="8">
        <v>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0</v>
      </c>
      <c r="R3638" s="8">
        <v>0</v>
      </c>
      <c r="S3638" s="8">
        <v>0</v>
      </c>
      <c r="T3638" s="8">
        <v>0</v>
      </c>
      <c r="U3638" s="5">
        <v>504020056</v>
      </c>
    </row>
    <row r="3639" spans="1:21" hidden="1" x14ac:dyDescent="0.25">
      <c r="A3639" s="8" t="s">
        <v>5018</v>
      </c>
      <c r="B3639" s="2" t="s">
        <v>4053</v>
      </c>
      <c r="C3639" s="2" t="s">
        <v>297</v>
      </c>
      <c r="D3639" s="2" t="s">
        <v>294</v>
      </c>
      <c r="E3639" s="2" t="s">
        <v>277</v>
      </c>
      <c r="F3639" s="8" t="s">
        <v>36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>
        <v>0</v>
      </c>
      <c r="P3639" s="8">
        <v>1</v>
      </c>
      <c r="Q3639" s="8">
        <v>0</v>
      </c>
      <c r="R3639" s="8">
        <v>0</v>
      </c>
      <c r="S3639" s="8">
        <v>0</v>
      </c>
      <c r="T3639" s="8">
        <v>0</v>
      </c>
      <c r="U3639" s="5">
        <v>504030027</v>
      </c>
    </row>
    <row r="3640" spans="1:21" hidden="1" x14ac:dyDescent="0.25">
      <c r="A3640" s="8" t="s">
        <v>5018</v>
      </c>
      <c r="B3640" s="2" t="s">
        <v>4054</v>
      </c>
      <c r="C3640" s="2" t="s">
        <v>298</v>
      </c>
      <c r="D3640" s="2" t="s">
        <v>294</v>
      </c>
      <c r="E3640" s="2" t="s">
        <v>277</v>
      </c>
      <c r="F3640" s="8" t="s">
        <v>36</v>
      </c>
      <c r="G3640" s="8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5">
        <v>504040014</v>
      </c>
    </row>
    <row r="3641" spans="1:21" hidden="1" x14ac:dyDescent="0.25">
      <c r="A3641" s="8" t="s">
        <v>5018</v>
      </c>
      <c r="B3641" s="2" t="s">
        <v>4055</v>
      </c>
      <c r="C3641" s="2" t="s">
        <v>298</v>
      </c>
      <c r="D3641" s="2" t="s">
        <v>294</v>
      </c>
      <c r="E3641" s="2" t="s">
        <v>277</v>
      </c>
      <c r="F3641" s="8" t="s">
        <v>36</v>
      </c>
      <c r="G3641" s="8">
        <v>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5">
        <v>504040022</v>
      </c>
    </row>
    <row r="3642" spans="1:21" hidden="1" x14ac:dyDescent="0.25">
      <c r="A3642" s="8" t="s">
        <v>5018</v>
      </c>
      <c r="B3642" s="2" t="s">
        <v>4056</v>
      </c>
      <c r="C3642" s="2" t="s">
        <v>300</v>
      </c>
      <c r="D3642" s="2" t="s">
        <v>299</v>
      </c>
      <c r="E3642" s="2" t="s">
        <v>277</v>
      </c>
      <c r="F3642" s="8" t="s">
        <v>36</v>
      </c>
      <c r="G3642" s="8">
        <v>0</v>
      </c>
      <c r="H3642" s="8">
        <v>1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5">
        <v>505010011</v>
      </c>
    </row>
    <row r="3643" spans="1:21" hidden="1" x14ac:dyDescent="0.25">
      <c r="A3643" s="8" t="s">
        <v>5018</v>
      </c>
      <c r="B3643" s="2" t="s">
        <v>4057</v>
      </c>
      <c r="C3643" s="2" t="s">
        <v>300</v>
      </c>
      <c r="D3643" s="2" t="s">
        <v>299</v>
      </c>
      <c r="E3643" s="2" t="s">
        <v>277</v>
      </c>
      <c r="F3643" s="8" t="s">
        <v>36</v>
      </c>
      <c r="G3643" s="8">
        <v>0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1</v>
      </c>
      <c r="Q3643" s="8">
        <v>0</v>
      </c>
      <c r="R3643" s="8">
        <v>0</v>
      </c>
      <c r="S3643" s="8">
        <v>0</v>
      </c>
      <c r="T3643" s="8">
        <v>0</v>
      </c>
      <c r="U3643" s="5">
        <v>505010020</v>
      </c>
    </row>
    <row r="3644" spans="1:21" hidden="1" x14ac:dyDescent="0.25">
      <c r="A3644" s="8" t="s">
        <v>5018</v>
      </c>
      <c r="B3644" s="2" t="s">
        <v>4058</v>
      </c>
      <c r="C3644" s="2" t="s">
        <v>300</v>
      </c>
      <c r="D3644" s="2" t="s">
        <v>299</v>
      </c>
      <c r="E3644" s="2" t="s">
        <v>277</v>
      </c>
      <c r="F3644" s="8" t="s">
        <v>36</v>
      </c>
      <c r="G3644" s="8">
        <v>0</v>
      </c>
      <c r="H3644" s="8">
        <v>1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5">
        <v>505010038</v>
      </c>
    </row>
    <row r="3645" spans="1:21" hidden="1" x14ac:dyDescent="0.25">
      <c r="A3645" s="8" t="s">
        <v>5018</v>
      </c>
      <c r="B3645" s="2" t="s">
        <v>4059</v>
      </c>
      <c r="C3645" s="2" t="s">
        <v>300</v>
      </c>
      <c r="D3645" s="2" t="s">
        <v>299</v>
      </c>
      <c r="E3645" s="2" t="s">
        <v>277</v>
      </c>
      <c r="F3645" s="8" t="s">
        <v>36</v>
      </c>
      <c r="G3645" s="8">
        <v>0</v>
      </c>
      <c r="H3645" s="8">
        <v>1</v>
      </c>
      <c r="I3645" s="8">
        <v>0</v>
      </c>
      <c r="J3645" s="8">
        <v>0</v>
      </c>
      <c r="K3645" s="8">
        <v>0</v>
      </c>
      <c r="L3645" s="8">
        <v>0</v>
      </c>
      <c r="M3645" s="8">
        <v>1</v>
      </c>
      <c r="N3645" s="8">
        <v>0</v>
      </c>
      <c r="O3645" s="8">
        <v>0</v>
      </c>
      <c r="P3645" s="8">
        <v>1</v>
      </c>
      <c r="Q3645" s="8">
        <v>0</v>
      </c>
      <c r="R3645" s="8">
        <v>0</v>
      </c>
      <c r="S3645" s="8">
        <v>0</v>
      </c>
      <c r="T3645" s="8">
        <v>0</v>
      </c>
      <c r="U3645" s="5">
        <v>505010046</v>
      </c>
    </row>
    <row r="3646" spans="1:21" hidden="1" x14ac:dyDescent="0.25">
      <c r="A3646" s="8" t="s">
        <v>5018</v>
      </c>
      <c r="B3646" s="2" t="s">
        <v>4060</v>
      </c>
      <c r="C3646" s="2" t="s">
        <v>300</v>
      </c>
      <c r="D3646" s="2" t="s">
        <v>299</v>
      </c>
      <c r="E3646" s="2" t="s">
        <v>277</v>
      </c>
      <c r="F3646" s="8" t="s">
        <v>36</v>
      </c>
      <c r="G3646" s="8">
        <v>0</v>
      </c>
      <c r="H3646" s="8">
        <v>1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0</v>
      </c>
      <c r="P3646" s="8">
        <v>1</v>
      </c>
      <c r="Q3646" s="8">
        <v>0</v>
      </c>
      <c r="R3646" s="8">
        <v>0</v>
      </c>
      <c r="S3646" s="8">
        <v>0</v>
      </c>
      <c r="T3646" s="8">
        <v>0</v>
      </c>
      <c r="U3646" s="5">
        <v>505010054</v>
      </c>
    </row>
    <row r="3647" spans="1:21" hidden="1" x14ac:dyDescent="0.25">
      <c r="A3647" s="8" t="s">
        <v>5018</v>
      </c>
      <c r="B3647" s="2" t="s">
        <v>4061</v>
      </c>
      <c r="C3647" s="2" t="s">
        <v>300</v>
      </c>
      <c r="D3647" s="2" t="s">
        <v>299</v>
      </c>
      <c r="E3647" s="2" t="s">
        <v>277</v>
      </c>
      <c r="F3647" s="8" t="s">
        <v>36</v>
      </c>
      <c r="G3647" s="8">
        <v>0</v>
      </c>
      <c r="H3647" s="8">
        <v>1</v>
      </c>
      <c r="I3647" s="8">
        <v>0</v>
      </c>
      <c r="J3647" s="8">
        <v>0</v>
      </c>
      <c r="K3647" s="8">
        <v>0</v>
      </c>
      <c r="L3647" s="8">
        <v>0</v>
      </c>
      <c r="M3647" s="8">
        <v>1</v>
      </c>
      <c r="N3647" s="8">
        <v>0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0</v>
      </c>
      <c r="U3647" s="5">
        <v>505010062</v>
      </c>
    </row>
    <row r="3648" spans="1:21" hidden="1" x14ac:dyDescent="0.25">
      <c r="A3648" s="8" t="s">
        <v>5018</v>
      </c>
      <c r="B3648" s="2" t="s">
        <v>4062</v>
      </c>
      <c r="C3648" s="2" t="s">
        <v>300</v>
      </c>
      <c r="D3648" s="2" t="s">
        <v>299</v>
      </c>
      <c r="E3648" s="2" t="s">
        <v>277</v>
      </c>
      <c r="F3648" s="8" t="s">
        <v>36</v>
      </c>
      <c r="G3648" s="8">
        <v>0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1</v>
      </c>
      <c r="N3648" s="8">
        <v>0</v>
      </c>
      <c r="O3648" s="8">
        <v>0</v>
      </c>
      <c r="P3648" s="8">
        <v>1</v>
      </c>
      <c r="Q3648" s="8">
        <v>0</v>
      </c>
      <c r="R3648" s="8">
        <v>0</v>
      </c>
      <c r="S3648" s="8">
        <v>0</v>
      </c>
      <c r="T3648" s="8">
        <v>0</v>
      </c>
      <c r="U3648" s="5">
        <v>505010070</v>
      </c>
    </row>
    <row r="3649" spans="1:21" hidden="1" x14ac:dyDescent="0.25">
      <c r="A3649" s="8" t="s">
        <v>5018</v>
      </c>
      <c r="B3649" s="2" t="s">
        <v>4063</v>
      </c>
      <c r="C3649" s="2" t="s">
        <v>300</v>
      </c>
      <c r="D3649" s="2" t="s">
        <v>299</v>
      </c>
      <c r="E3649" s="2" t="s">
        <v>277</v>
      </c>
      <c r="F3649" s="8" t="s">
        <v>36</v>
      </c>
      <c r="G3649" s="8">
        <v>0</v>
      </c>
      <c r="H3649" s="8">
        <v>1</v>
      </c>
      <c r="I3649" s="8">
        <v>0</v>
      </c>
      <c r="J3649" s="8">
        <v>0</v>
      </c>
      <c r="K3649" s="8">
        <v>0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0</v>
      </c>
      <c r="T3649" s="8">
        <v>0</v>
      </c>
      <c r="U3649" s="5">
        <v>505010089</v>
      </c>
    </row>
    <row r="3650" spans="1:21" hidden="1" x14ac:dyDescent="0.25">
      <c r="A3650" s="8" t="s">
        <v>5018</v>
      </c>
      <c r="B3650" s="2" t="s">
        <v>4064</v>
      </c>
      <c r="C3650" s="2" t="s">
        <v>300</v>
      </c>
      <c r="D3650" s="2" t="s">
        <v>299</v>
      </c>
      <c r="E3650" s="2" t="s">
        <v>277</v>
      </c>
      <c r="F3650" s="8" t="s">
        <v>36</v>
      </c>
      <c r="G3650" s="8">
        <v>1</v>
      </c>
      <c r="H3650" s="8">
        <v>1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8">
        <v>0</v>
      </c>
      <c r="T3650" s="8">
        <v>0</v>
      </c>
      <c r="U3650" s="5">
        <v>505010097</v>
      </c>
    </row>
    <row r="3651" spans="1:21" hidden="1" x14ac:dyDescent="0.25">
      <c r="A3651" s="8" t="s">
        <v>5018</v>
      </c>
      <c r="B3651" s="2" t="s">
        <v>4065</v>
      </c>
      <c r="C3651" s="2" t="s">
        <v>300</v>
      </c>
      <c r="D3651" s="2" t="s">
        <v>299</v>
      </c>
      <c r="E3651" s="2" t="s">
        <v>277</v>
      </c>
      <c r="F3651" s="8" t="s">
        <v>36</v>
      </c>
      <c r="G3651" s="8">
        <v>1</v>
      </c>
      <c r="H3651" s="8">
        <v>1</v>
      </c>
      <c r="I3651" s="8">
        <v>1</v>
      </c>
      <c r="J3651" s="8">
        <v>0</v>
      </c>
      <c r="K3651" s="8">
        <v>0</v>
      </c>
      <c r="L3651" s="8">
        <v>0</v>
      </c>
      <c r="M3651" s="8">
        <v>1</v>
      </c>
      <c r="N3651" s="8">
        <v>0</v>
      </c>
      <c r="O3651" s="8">
        <v>0</v>
      </c>
      <c r="P3651" s="8">
        <v>1</v>
      </c>
      <c r="Q3651" s="8">
        <v>0</v>
      </c>
      <c r="R3651" s="8">
        <v>0</v>
      </c>
      <c r="S3651" s="8">
        <v>0</v>
      </c>
      <c r="T3651" s="8">
        <v>0</v>
      </c>
      <c r="U3651" s="5">
        <v>505010100</v>
      </c>
    </row>
    <row r="3652" spans="1:21" hidden="1" x14ac:dyDescent="0.25">
      <c r="A3652" s="8" t="s">
        <v>5018</v>
      </c>
      <c r="B3652" s="2" t="s">
        <v>4066</v>
      </c>
      <c r="C3652" s="2" t="s">
        <v>300</v>
      </c>
      <c r="D3652" s="2" t="s">
        <v>299</v>
      </c>
      <c r="E3652" s="2" t="s">
        <v>277</v>
      </c>
      <c r="F3652" s="8" t="s">
        <v>36</v>
      </c>
      <c r="G3652" s="8">
        <v>1</v>
      </c>
      <c r="H3652" s="8">
        <v>1</v>
      </c>
      <c r="I3652" s="8">
        <v>1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1</v>
      </c>
      <c r="Q3652" s="8">
        <v>0</v>
      </c>
      <c r="R3652" s="8">
        <v>0</v>
      </c>
      <c r="S3652" s="8">
        <v>0</v>
      </c>
      <c r="T3652" s="8">
        <v>0</v>
      </c>
      <c r="U3652" s="5">
        <v>505010119</v>
      </c>
    </row>
    <row r="3653" spans="1:21" hidden="1" x14ac:dyDescent="0.25">
      <c r="A3653" s="8" t="s">
        <v>5018</v>
      </c>
      <c r="B3653" s="2" t="s">
        <v>4067</v>
      </c>
      <c r="C3653" s="2" t="s">
        <v>300</v>
      </c>
      <c r="D3653" s="2" t="s">
        <v>299</v>
      </c>
      <c r="E3653" s="2" t="s">
        <v>277</v>
      </c>
      <c r="F3653" s="8" t="s">
        <v>24</v>
      </c>
      <c r="G3653" s="8">
        <v>1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0</v>
      </c>
      <c r="P3653" s="8">
        <v>1</v>
      </c>
      <c r="Q3653" s="8">
        <v>0</v>
      </c>
      <c r="R3653" s="8">
        <v>0</v>
      </c>
      <c r="S3653" s="8">
        <v>0</v>
      </c>
      <c r="T3653" s="8">
        <v>0</v>
      </c>
      <c r="U3653" s="5">
        <v>505010127</v>
      </c>
    </row>
    <row r="3654" spans="1:21" x14ac:dyDescent="0.25">
      <c r="A3654" s="8" t="s">
        <v>5018</v>
      </c>
      <c r="B3654" s="2" t="s">
        <v>4068</v>
      </c>
      <c r="C3654" s="2" t="s">
        <v>301</v>
      </c>
      <c r="D3654" s="2" t="s">
        <v>299</v>
      </c>
      <c r="E3654" s="2" t="s">
        <v>277</v>
      </c>
      <c r="F3654" s="8" t="s">
        <v>36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</v>
      </c>
      <c r="P3654" s="8">
        <v>1</v>
      </c>
      <c r="Q3654" s="8">
        <v>0</v>
      </c>
      <c r="R3654" s="8">
        <v>0</v>
      </c>
      <c r="S3654" s="8">
        <v>0</v>
      </c>
      <c r="T3654" s="8">
        <v>0</v>
      </c>
      <c r="U3654" s="5">
        <v>505020017</v>
      </c>
    </row>
    <row r="3655" spans="1:21" x14ac:dyDescent="0.25">
      <c r="A3655" s="8" t="s">
        <v>5018</v>
      </c>
      <c r="B3655" s="2" t="s">
        <v>4069</v>
      </c>
      <c r="C3655" s="2" t="s">
        <v>301</v>
      </c>
      <c r="D3655" s="2" t="s">
        <v>299</v>
      </c>
      <c r="E3655" s="2" t="s">
        <v>277</v>
      </c>
      <c r="F3655" s="8" t="s">
        <v>36</v>
      </c>
      <c r="G3655" s="8">
        <v>0</v>
      </c>
      <c r="H3655" s="8">
        <v>1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>
        <v>1</v>
      </c>
      <c r="Q3655" s="8">
        <v>0</v>
      </c>
      <c r="R3655" s="8">
        <v>0</v>
      </c>
      <c r="S3655" s="8">
        <v>0</v>
      </c>
      <c r="T3655" s="8">
        <v>0</v>
      </c>
      <c r="U3655" s="5">
        <v>505020025</v>
      </c>
    </row>
    <row r="3656" spans="1:21" x14ac:dyDescent="0.25">
      <c r="A3656" s="8" t="s">
        <v>5018</v>
      </c>
      <c r="B3656" s="2" t="s">
        <v>4070</v>
      </c>
      <c r="C3656" s="2" t="s">
        <v>301</v>
      </c>
      <c r="D3656" s="2" t="s">
        <v>299</v>
      </c>
      <c r="E3656" s="2" t="s">
        <v>277</v>
      </c>
      <c r="F3656" s="8" t="s">
        <v>36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0</v>
      </c>
      <c r="R3656" s="8">
        <v>0</v>
      </c>
      <c r="S3656" s="8">
        <v>0</v>
      </c>
      <c r="T3656" s="8">
        <v>0</v>
      </c>
      <c r="U3656" s="5">
        <v>505020033</v>
      </c>
    </row>
    <row r="3657" spans="1:21" x14ac:dyDescent="0.25">
      <c r="A3657" s="8" t="s">
        <v>5019</v>
      </c>
      <c r="B3657" s="2" t="s">
        <v>4071</v>
      </c>
      <c r="C3657" s="2" t="s">
        <v>301</v>
      </c>
      <c r="D3657" s="2" t="s">
        <v>299</v>
      </c>
      <c r="E3657" s="2" t="s">
        <v>277</v>
      </c>
      <c r="F3657" s="8" t="s">
        <v>36</v>
      </c>
      <c r="G3657" s="8">
        <v>0</v>
      </c>
      <c r="H3657" s="8">
        <v>1</v>
      </c>
      <c r="I3657" s="8">
        <v>0</v>
      </c>
      <c r="J3657" s="8">
        <v>0</v>
      </c>
      <c r="K3657" s="8">
        <v>0</v>
      </c>
      <c r="L3657" s="8">
        <v>0</v>
      </c>
      <c r="M3657" s="8">
        <v>1</v>
      </c>
      <c r="N3657" s="8">
        <v>0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0</v>
      </c>
      <c r="U3657" s="5">
        <v>505020041</v>
      </c>
    </row>
    <row r="3658" spans="1:21" x14ac:dyDescent="0.25">
      <c r="A3658" s="8" t="s">
        <v>5019</v>
      </c>
      <c r="B3658" s="2" t="s">
        <v>4072</v>
      </c>
      <c r="C3658" s="2" t="s">
        <v>301</v>
      </c>
      <c r="D3658" s="2" t="s">
        <v>299</v>
      </c>
      <c r="E3658" s="2" t="s">
        <v>277</v>
      </c>
      <c r="F3658" s="8" t="s">
        <v>36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5">
        <v>505020050</v>
      </c>
    </row>
    <row r="3659" spans="1:21" x14ac:dyDescent="0.25">
      <c r="A3659" s="8" t="s">
        <v>5019</v>
      </c>
      <c r="B3659" s="2" t="s">
        <v>4073</v>
      </c>
      <c r="C3659" s="2" t="s">
        <v>301</v>
      </c>
      <c r="D3659" s="2" t="s">
        <v>299</v>
      </c>
      <c r="E3659" s="2" t="s">
        <v>277</v>
      </c>
      <c r="F3659" s="8" t="s">
        <v>36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0</v>
      </c>
      <c r="O3659" s="8">
        <v>0</v>
      </c>
      <c r="P3659" s="8">
        <v>1</v>
      </c>
      <c r="Q3659" s="8">
        <v>0</v>
      </c>
      <c r="R3659" s="8">
        <v>0</v>
      </c>
      <c r="S3659" s="8">
        <v>0</v>
      </c>
      <c r="T3659" s="8">
        <v>0</v>
      </c>
      <c r="U3659" s="5">
        <v>505020068</v>
      </c>
    </row>
    <row r="3660" spans="1:21" x14ac:dyDescent="0.25">
      <c r="A3660" s="8" t="s">
        <v>5019</v>
      </c>
      <c r="B3660" s="2" t="s">
        <v>4074</v>
      </c>
      <c r="C3660" s="2" t="s">
        <v>301</v>
      </c>
      <c r="D3660" s="2" t="s">
        <v>299</v>
      </c>
      <c r="E3660" s="2" t="s">
        <v>277</v>
      </c>
      <c r="F3660" s="8" t="s">
        <v>36</v>
      </c>
      <c r="G3660" s="8">
        <v>0</v>
      </c>
      <c r="H3660" s="8">
        <v>1</v>
      </c>
      <c r="I3660" s="8">
        <v>0</v>
      </c>
      <c r="J3660" s="8">
        <v>0</v>
      </c>
      <c r="K3660" s="8">
        <v>0</v>
      </c>
      <c r="L3660" s="8">
        <v>0</v>
      </c>
      <c r="M3660" s="8">
        <v>1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5">
        <v>505020076</v>
      </c>
    </row>
    <row r="3661" spans="1:21" x14ac:dyDescent="0.25">
      <c r="A3661" s="8" t="s">
        <v>5019</v>
      </c>
      <c r="B3661" s="2" t="s">
        <v>4075</v>
      </c>
      <c r="C3661" s="2" t="s">
        <v>301</v>
      </c>
      <c r="D3661" s="2" t="s">
        <v>299</v>
      </c>
      <c r="E3661" s="2" t="s">
        <v>277</v>
      </c>
      <c r="F3661" s="8" t="s">
        <v>36</v>
      </c>
      <c r="G3661" s="8">
        <v>0</v>
      </c>
      <c r="H3661" s="8">
        <v>1</v>
      </c>
      <c r="I3661" s="8">
        <v>0</v>
      </c>
      <c r="J3661" s="8">
        <v>0</v>
      </c>
      <c r="K3661" s="8">
        <v>0</v>
      </c>
      <c r="L3661" s="8">
        <v>0</v>
      </c>
      <c r="M3661" s="8">
        <v>1</v>
      </c>
      <c r="N3661" s="8">
        <v>0</v>
      </c>
      <c r="O3661" s="8">
        <v>0</v>
      </c>
      <c r="P3661" s="8">
        <v>1</v>
      </c>
      <c r="Q3661" s="8">
        <v>0</v>
      </c>
      <c r="R3661" s="8">
        <v>0</v>
      </c>
      <c r="S3661" s="8">
        <v>0</v>
      </c>
      <c r="T3661" s="8">
        <v>0</v>
      </c>
      <c r="U3661" s="5">
        <v>505020084</v>
      </c>
    </row>
    <row r="3662" spans="1:21" x14ac:dyDescent="0.25">
      <c r="A3662" s="8" t="s">
        <v>5019</v>
      </c>
      <c r="B3662" s="2" t="s">
        <v>4076</v>
      </c>
      <c r="C3662" s="2" t="s">
        <v>301</v>
      </c>
      <c r="D3662" s="2" t="s">
        <v>299</v>
      </c>
      <c r="E3662" s="2" t="s">
        <v>277</v>
      </c>
      <c r="F3662" s="8" t="s">
        <v>36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1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5">
        <v>505020092</v>
      </c>
    </row>
    <row r="3663" spans="1:21" x14ac:dyDescent="0.25">
      <c r="A3663" s="8" t="s">
        <v>5019</v>
      </c>
      <c r="B3663" s="2" t="s">
        <v>4077</v>
      </c>
      <c r="C3663" s="2" t="s">
        <v>301</v>
      </c>
      <c r="D3663" s="2" t="s">
        <v>299</v>
      </c>
      <c r="E3663" s="2" t="s">
        <v>277</v>
      </c>
      <c r="F3663" s="8" t="s">
        <v>36</v>
      </c>
      <c r="G3663" s="8">
        <v>0</v>
      </c>
      <c r="H3663" s="8">
        <v>1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>
        <v>1</v>
      </c>
      <c r="Q3663" s="8">
        <v>0</v>
      </c>
      <c r="R3663" s="8">
        <v>0</v>
      </c>
      <c r="S3663" s="8">
        <v>0</v>
      </c>
      <c r="T3663" s="8">
        <v>0</v>
      </c>
      <c r="U3663" s="5">
        <v>505020106</v>
      </c>
    </row>
    <row r="3664" spans="1:21" x14ac:dyDescent="0.25">
      <c r="A3664" s="8" t="s">
        <v>5019</v>
      </c>
      <c r="B3664" s="2" t="s">
        <v>4078</v>
      </c>
      <c r="C3664" s="2" t="s">
        <v>301</v>
      </c>
      <c r="D3664" s="2" t="s">
        <v>299</v>
      </c>
      <c r="E3664" s="2" t="s">
        <v>277</v>
      </c>
      <c r="F3664" s="8" t="s">
        <v>36</v>
      </c>
      <c r="G3664" s="8">
        <v>0</v>
      </c>
      <c r="H3664" s="8">
        <v>1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1</v>
      </c>
      <c r="Q3664" s="8">
        <v>0</v>
      </c>
      <c r="R3664" s="8">
        <v>0</v>
      </c>
      <c r="S3664" s="8">
        <v>0</v>
      </c>
      <c r="T3664" s="8">
        <v>0</v>
      </c>
      <c r="U3664" s="5">
        <v>505020114</v>
      </c>
    </row>
    <row r="3665" spans="1:21" x14ac:dyDescent="0.25">
      <c r="A3665" s="8" t="s">
        <v>5019</v>
      </c>
      <c r="B3665" s="2" t="s">
        <v>4079</v>
      </c>
      <c r="C3665" s="2" t="s">
        <v>301</v>
      </c>
      <c r="D3665" s="2" t="s">
        <v>299</v>
      </c>
      <c r="E3665" s="2" t="s">
        <v>277</v>
      </c>
      <c r="F3665" s="8" t="s">
        <v>36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1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0</v>
      </c>
      <c r="T3665" s="8">
        <v>0</v>
      </c>
      <c r="U3665" s="5">
        <v>505020122</v>
      </c>
    </row>
    <row r="3666" spans="1:21" x14ac:dyDescent="0.25">
      <c r="A3666" s="8" t="s">
        <v>5019</v>
      </c>
      <c r="B3666" s="2" t="s">
        <v>4080</v>
      </c>
      <c r="C3666" s="2" t="s">
        <v>301</v>
      </c>
      <c r="D3666" s="2" t="s">
        <v>299</v>
      </c>
      <c r="E3666" s="2" t="s">
        <v>277</v>
      </c>
      <c r="F3666" s="8" t="s">
        <v>36</v>
      </c>
      <c r="G3666" s="8">
        <v>0</v>
      </c>
      <c r="H3666" s="8">
        <v>1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0</v>
      </c>
      <c r="U3666" s="5">
        <v>505020130</v>
      </c>
    </row>
    <row r="3667" spans="1:21" hidden="1" x14ac:dyDescent="0.25">
      <c r="A3667" s="8" t="s">
        <v>5018</v>
      </c>
      <c r="B3667" s="2" t="s">
        <v>4081</v>
      </c>
      <c r="C3667" s="2" t="s">
        <v>303</v>
      </c>
      <c r="D3667" s="2" t="s">
        <v>302</v>
      </c>
      <c r="E3667" s="2" t="s">
        <v>277</v>
      </c>
      <c r="F3667" s="8" t="s">
        <v>24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5">
        <v>506010015</v>
      </c>
    </row>
    <row r="3668" spans="1:21" hidden="1" x14ac:dyDescent="0.25">
      <c r="A3668" s="8" t="s">
        <v>5018</v>
      </c>
      <c r="B3668" s="2" t="s">
        <v>4082</v>
      </c>
      <c r="C3668" s="2" t="s">
        <v>303</v>
      </c>
      <c r="D3668" s="2" t="s">
        <v>302</v>
      </c>
      <c r="E3668" s="2" t="s">
        <v>277</v>
      </c>
      <c r="F3668" s="8" t="s">
        <v>24</v>
      </c>
      <c r="G3668" s="8">
        <v>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5">
        <v>506010023</v>
      </c>
    </row>
    <row r="3669" spans="1:21" hidden="1" x14ac:dyDescent="0.25">
      <c r="A3669" s="8" t="s">
        <v>5018</v>
      </c>
      <c r="B3669" s="2" t="s">
        <v>4083</v>
      </c>
      <c r="C3669" s="2" t="s">
        <v>303</v>
      </c>
      <c r="D3669" s="2" t="s">
        <v>302</v>
      </c>
      <c r="E3669" s="2" t="s">
        <v>277</v>
      </c>
      <c r="F3669" s="8" t="s">
        <v>24</v>
      </c>
      <c r="G3669" s="8">
        <v>1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5">
        <v>506010031</v>
      </c>
    </row>
    <row r="3670" spans="1:21" hidden="1" x14ac:dyDescent="0.25">
      <c r="A3670" s="8" t="s">
        <v>5018</v>
      </c>
      <c r="B3670" s="2" t="s">
        <v>4084</v>
      </c>
      <c r="C3670" s="2" t="s">
        <v>303</v>
      </c>
      <c r="D3670" s="2" t="s">
        <v>302</v>
      </c>
      <c r="E3670" s="2" t="s">
        <v>277</v>
      </c>
      <c r="F3670" s="8" t="s">
        <v>24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5">
        <v>506010040</v>
      </c>
    </row>
    <row r="3671" spans="1:21" hidden="1" x14ac:dyDescent="0.25">
      <c r="A3671" s="8" t="s">
        <v>5018</v>
      </c>
      <c r="B3671" s="2" t="s">
        <v>4085</v>
      </c>
      <c r="C3671" s="2" t="s">
        <v>303</v>
      </c>
      <c r="D3671" s="2" t="s">
        <v>302</v>
      </c>
      <c r="E3671" s="2" t="s">
        <v>277</v>
      </c>
      <c r="F3671" s="8" t="s">
        <v>36</v>
      </c>
      <c r="G3671" s="8">
        <v>1</v>
      </c>
      <c r="H3671" s="8">
        <v>1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0</v>
      </c>
      <c r="P3671" s="8">
        <v>1</v>
      </c>
      <c r="Q3671" s="8">
        <v>0</v>
      </c>
      <c r="R3671" s="8">
        <v>0</v>
      </c>
      <c r="S3671" s="8">
        <v>0</v>
      </c>
      <c r="T3671" s="8">
        <v>0</v>
      </c>
      <c r="U3671" s="5">
        <v>506010058</v>
      </c>
    </row>
    <row r="3672" spans="1:21" hidden="1" x14ac:dyDescent="0.25">
      <c r="A3672" s="8" t="s">
        <v>5018</v>
      </c>
      <c r="B3672" s="2" t="s">
        <v>4086</v>
      </c>
      <c r="C3672" s="2" t="s">
        <v>304</v>
      </c>
      <c r="D3672" s="2" t="s">
        <v>302</v>
      </c>
      <c r="E3672" s="2" t="s">
        <v>277</v>
      </c>
      <c r="F3672" s="8" t="s">
        <v>36</v>
      </c>
      <c r="G3672" s="8">
        <v>0</v>
      </c>
      <c r="H3672" s="8">
        <v>0</v>
      </c>
      <c r="I3672" s="8">
        <v>1</v>
      </c>
      <c r="J3672" s="8">
        <v>0</v>
      </c>
      <c r="K3672" s="8">
        <v>0</v>
      </c>
      <c r="L3672" s="8">
        <v>0</v>
      </c>
      <c r="M3672" s="8">
        <v>1</v>
      </c>
      <c r="N3672" s="8">
        <v>0</v>
      </c>
      <c r="O3672" s="8">
        <v>0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5">
        <v>506020010</v>
      </c>
    </row>
    <row r="3673" spans="1:21" hidden="1" x14ac:dyDescent="0.25">
      <c r="A3673" s="8" t="s">
        <v>5018</v>
      </c>
      <c r="B3673" s="2" t="s">
        <v>4087</v>
      </c>
      <c r="C3673" s="2" t="s">
        <v>304</v>
      </c>
      <c r="D3673" s="2" t="s">
        <v>302</v>
      </c>
      <c r="E3673" s="2" t="s">
        <v>277</v>
      </c>
      <c r="F3673" s="8" t="s">
        <v>36</v>
      </c>
      <c r="G3673" s="8">
        <v>0</v>
      </c>
      <c r="H3673" s="8">
        <v>0</v>
      </c>
      <c r="I3673" s="8">
        <v>1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1</v>
      </c>
      <c r="Q3673" s="8">
        <v>0</v>
      </c>
      <c r="R3673" s="8">
        <v>0</v>
      </c>
      <c r="S3673" s="8">
        <v>0</v>
      </c>
      <c r="T3673" s="8">
        <v>0</v>
      </c>
      <c r="U3673" s="5">
        <v>506020029</v>
      </c>
    </row>
    <row r="3674" spans="1:21" hidden="1" x14ac:dyDescent="0.25">
      <c r="A3674" s="8" t="s">
        <v>5018</v>
      </c>
      <c r="B3674" s="2" t="s">
        <v>4088</v>
      </c>
      <c r="C3674" s="2" t="s">
        <v>304</v>
      </c>
      <c r="D3674" s="2" t="s">
        <v>302</v>
      </c>
      <c r="E3674" s="2" t="s">
        <v>277</v>
      </c>
      <c r="F3674" s="8" t="s">
        <v>36</v>
      </c>
      <c r="G3674" s="8">
        <v>0</v>
      </c>
      <c r="H3674" s="8">
        <v>0</v>
      </c>
      <c r="I3674" s="8">
        <v>1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1</v>
      </c>
      <c r="Q3674" s="8">
        <v>0</v>
      </c>
      <c r="R3674" s="8">
        <v>0</v>
      </c>
      <c r="S3674" s="8">
        <v>0</v>
      </c>
      <c r="T3674" s="8">
        <v>0</v>
      </c>
      <c r="U3674" s="5">
        <v>506020037</v>
      </c>
    </row>
    <row r="3675" spans="1:21" hidden="1" x14ac:dyDescent="0.25">
      <c r="A3675" s="8" t="s">
        <v>5018</v>
      </c>
      <c r="B3675" s="2" t="s">
        <v>4089</v>
      </c>
      <c r="C3675" s="2" t="s">
        <v>304</v>
      </c>
      <c r="D3675" s="2" t="s">
        <v>302</v>
      </c>
      <c r="E3675" s="2" t="s">
        <v>277</v>
      </c>
      <c r="F3675" s="8" t="s">
        <v>36</v>
      </c>
      <c r="G3675" s="8">
        <v>0</v>
      </c>
      <c r="H3675" s="8">
        <v>1</v>
      </c>
      <c r="I3675" s="8">
        <v>1</v>
      </c>
      <c r="J3675" s="8">
        <v>0</v>
      </c>
      <c r="K3675" s="8">
        <v>0</v>
      </c>
      <c r="L3675" s="8">
        <v>0</v>
      </c>
      <c r="M3675" s="8">
        <v>1</v>
      </c>
      <c r="N3675" s="8">
        <v>0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0</v>
      </c>
      <c r="U3675" s="5">
        <v>506020045</v>
      </c>
    </row>
    <row r="3676" spans="1:21" hidden="1" x14ac:dyDescent="0.25">
      <c r="A3676" s="8" t="s">
        <v>5018</v>
      </c>
      <c r="B3676" s="2" t="s">
        <v>4090</v>
      </c>
      <c r="C3676" s="2" t="s">
        <v>304</v>
      </c>
      <c r="D3676" s="2" t="s">
        <v>302</v>
      </c>
      <c r="E3676" s="2" t="s">
        <v>277</v>
      </c>
      <c r="F3676" s="8" t="s">
        <v>36</v>
      </c>
      <c r="G3676" s="8">
        <v>0</v>
      </c>
      <c r="H3676" s="8">
        <v>1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0</v>
      </c>
      <c r="O3676" s="8">
        <v>0</v>
      </c>
      <c r="P3676" s="8">
        <v>1</v>
      </c>
      <c r="Q3676" s="8">
        <v>0</v>
      </c>
      <c r="R3676" s="8">
        <v>0</v>
      </c>
      <c r="S3676" s="8">
        <v>0</v>
      </c>
      <c r="T3676" s="8">
        <v>0</v>
      </c>
      <c r="U3676" s="5">
        <v>506020053</v>
      </c>
    </row>
    <row r="3677" spans="1:21" hidden="1" x14ac:dyDescent="0.25">
      <c r="A3677" s="8" t="s">
        <v>5018</v>
      </c>
      <c r="B3677" s="2" t="s">
        <v>4091</v>
      </c>
      <c r="C3677" s="2" t="s">
        <v>304</v>
      </c>
      <c r="D3677" s="2" t="s">
        <v>302</v>
      </c>
      <c r="E3677" s="2" t="s">
        <v>277</v>
      </c>
      <c r="F3677" s="8" t="s">
        <v>36</v>
      </c>
      <c r="G3677" s="8">
        <v>0</v>
      </c>
      <c r="H3677" s="8">
        <v>1</v>
      </c>
      <c r="I3677" s="8">
        <v>0</v>
      </c>
      <c r="J3677" s="8">
        <v>0</v>
      </c>
      <c r="K3677" s="8">
        <v>0</v>
      </c>
      <c r="L3677" s="8">
        <v>0</v>
      </c>
      <c r="M3677" s="8">
        <v>1</v>
      </c>
      <c r="N3677" s="8">
        <v>0</v>
      </c>
      <c r="O3677" s="8">
        <v>0</v>
      </c>
      <c r="P3677" s="8">
        <v>1</v>
      </c>
      <c r="Q3677" s="8">
        <v>0</v>
      </c>
      <c r="R3677" s="8">
        <v>0</v>
      </c>
      <c r="S3677" s="8">
        <v>0</v>
      </c>
      <c r="T3677" s="8">
        <v>0</v>
      </c>
      <c r="U3677" s="5">
        <v>506020061</v>
      </c>
    </row>
    <row r="3678" spans="1:21" hidden="1" x14ac:dyDescent="0.25">
      <c r="A3678" s="8" t="s">
        <v>5018</v>
      </c>
      <c r="B3678" s="2" t="s">
        <v>4092</v>
      </c>
      <c r="C3678" s="2" t="s">
        <v>304</v>
      </c>
      <c r="D3678" s="2" t="s">
        <v>302</v>
      </c>
      <c r="E3678" s="2" t="s">
        <v>277</v>
      </c>
      <c r="F3678" s="8" t="s">
        <v>36</v>
      </c>
      <c r="G3678" s="8">
        <v>0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5">
        <v>506020070</v>
      </c>
    </row>
    <row r="3679" spans="1:21" hidden="1" x14ac:dyDescent="0.25">
      <c r="A3679" s="8" t="s">
        <v>5018</v>
      </c>
      <c r="B3679" s="2" t="s">
        <v>4093</v>
      </c>
      <c r="C3679" s="2" t="s">
        <v>304</v>
      </c>
      <c r="D3679" s="2" t="s">
        <v>302</v>
      </c>
      <c r="E3679" s="2" t="s">
        <v>277</v>
      </c>
      <c r="F3679" s="8" t="s">
        <v>36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1</v>
      </c>
      <c r="Q3679" s="8">
        <v>0</v>
      </c>
      <c r="R3679" s="8">
        <v>0</v>
      </c>
      <c r="S3679" s="8">
        <v>0</v>
      </c>
      <c r="T3679" s="8">
        <v>0</v>
      </c>
      <c r="U3679" s="5">
        <v>506020088</v>
      </c>
    </row>
    <row r="3680" spans="1:21" hidden="1" x14ac:dyDescent="0.25">
      <c r="A3680" s="8" t="s">
        <v>5018</v>
      </c>
      <c r="B3680" s="2" t="s">
        <v>4094</v>
      </c>
      <c r="C3680" s="2" t="s">
        <v>304</v>
      </c>
      <c r="D3680" s="2" t="s">
        <v>302</v>
      </c>
      <c r="E3680" s="2" t="s">
        <v>277</v>
      </c>
      <c r="F3680" s="8" t="s">
        <v>36</v>
      </c>
      <c r="G3680" s="8">
        <v>0</v>
      </c>
      <c r="H3680" s="8">
        <v>1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0</v>
      </c>
      <c r="O3680" s="8">
        <v>0</v>
      </c>
      <c r="P3680" s="8">
        <v>1</v>
      </c>
      <c r="Q3680" s="8">
        <v>0</v>
      </c>
      <c r="R3680" s="8">
        <v>0</v>
      </c>
      <c r="S3680" s="8">
        <v>0</v>
      </c>
      <c r="T3680" s="8">
        <v>0</v>
      </c>
      <c r="U3680" s="5">
        <v>506020096</v>
      </c>
    </row>
    <row r="3681" spans="1:21" hidden="1" x14ac:dyDescent="0.25">
      <c r="A3681" s="8" t="s">
        <v>5018</v>
      </c>
      <c r="B3681" s="2" t="s">
        <v>4095</v>
      </c>
      <c r="C3681" s="2" t="s">
        <v>304</v>
      </c>
      <c r="D3681" s="2" t="s">
        <v>302</v>
      </c>
      <c r="E3681" s="2" t="s">
        <v>277</v>
      </c>
      <c r="F3681" s="8" t="s">
        <v>36</v>
      </c>
      <c r="G3681" s="8">
        <v>0</v>
      </c>
      <c r="H3681" s="8">
        <v>1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0</v>
      </c>
      <c r="O3681" s="8">
        <v>0</v>
      </c>
      <c r="P3681" s="8">
        <v>1</v>
      </c>
      <c r="Q3681" s="8">
        <v>0</v>
      </c>
      <c r="R3681" s="8">
        <v>0</v>
      </c>
      <c r="S3681" s="8">
        <v>0</v>
      </c>
      <c r="T3681" s="8">
        <v>0</v>
      </c>
      <c r="U3681" s="5">
        <v>506020100</v>
      </c>
    </row>
    <row r="3682" spans="1:21" hidden="1" x14ac:dyDescent="0.25">
      <c r="A3682" s="8" t="s">
        <v>5018</v>
      </c>
      <c r="B3682" s="2" t="s">
        <v>4096</v>
      </c>
      <c r="C3682" s="2" t="s">
        <v>304</v>
      </c>
      <c r="D3682" s="2" t="s">
        <v>302</v>
      </c>
      <c r="E3682" s="2" t="s">
        <v>277</v>
      </c>
      <c r="F3682" s="8" t="s">
        <v>36</v>
      </c>
      <c r="G3682" s="8">
        <v>0</v>
      </c>
      <c r="H3682" s="8">
        <v>1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1</v>
      </c>
      <c r="Q3682" s="8">
        <v>0</v>
      </c>
      <c r="R3682" s="8">
        <v>0</v>
      </c>
      <c r="S3682" s="8">
        <v>0</v>
      </c>
      <c r="T3682" s="8">
        <v>0</v>
      </c>
      <c r="U3682" s="5">
        <v>506020118</v>
      </c>
    </row>
    <row r="3683" spans="1:21" hidden="1" x14ac:dyDescent="0.25">
      <c r="A3683" s="8" t="s">
        <v>5018</v>
      </c>
      <c r="B3683" s="2" t="s">
        <v>4097</v>
      </c>
      <c r="C3683" s="2" t="s">
        <v>304</v>
      </c>
      <c r="D3683" s="2" t="s">
        <v>302</v>
      </c>
      <c r="E3683" s="2" t="s">
        <v>277</v>
      </c>
      <c r="F3683" s="8" t="s">
        <v>36</v>
      </c>
      <c r="G3683" s="8">
        <v>0</v>
      </c>
      <c r="H3683" s="8">
        <v>1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0</v>
      </c>
      <c r="O3683" s="8">
        <v>0</v>
      </c>
      <c r="P3683" s="8">
        <v>1</v>
      </c>
      <c r="Q3683" s="8">
        <v>0</v>
      </c>
      <c r="R3683" s="8">
        <v>0</v>
      </c>
      <c r="S3683" s="8">
        <v>0</v>
      </c>
      <c r="T3683" s="8">
        <v>0</v>
      </c>
      <c r="U3683" s="5">
        <v>506020126</v>
      </c>
    </row>
    <row r="3684" spans="1:21" hidden="1" x14ac:dyDescent="0.25">
      <c r="A3684" s="8" t="s">
        <v>5018</v>
      </c>
      <c r="B3684" s="2" t="s">
        <v>4098</v>
      </c>
      <c r="C3684" s="2" t="s">
        <v>307</v>
      </c>
      <c r="D3684" s="2" t="s">
        <v>306</v>
      </c>
      <c r="E3684" s="2" t="s">
        <v>305</v>
      </c>
      <c r="F3684" s="8" t="s">
        <v>24</v>
      </c>
      <c r="G3684" s="8">
        <v>0</v>
      </c>
      <c r="H3684" s="8">
        <v>1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5">
        <v>603010016</v>
      </c>
    </row>
    <row r="3685" spans="1:21" hidden="1" x14ac:dyDescent="0.25">
      <c r="A3685" s="8" t="s">
        <v>5018</v>
      </c>
      <c r="B3685" s="2" t="s">
        <v>4099</v>
      </c>
      <c r="C3685" s="2" t="s">
        <v>308</v>
      </c>
      <c r="D3685" s="2" t="s">
        <v>306</v>
      </c>
      <c r="E3685" s="2" t="s">
        <v>305</v>
      </c>
      <c r="F3685" s="8" t="s">
        <v>24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>
        <v>0</v>
      </c>
      <c r="P3685" s="8">
        <v>1</v>
      </c>
      <c r="Q3685" s="8">
        <v>0</v>
      </c>
      <c r="R3685" s="8">
        <v>0</v>
      </c>
      <c r="S3685" s="8">
        <v>0</v>
      </c>
      <c r="T3685" s="8">
        <v>0</v>
      </c>
      <c r="U3685" s="5">
        <v>603020011</v>
      </c>
    </row>
    <row r="3686" spans="1:21" hidden="1" x14ac:dyDescent="0.25">
      <c r="A3686" s="8" t="s">
        <v>5018</v>
      </c>
      <c r="B3686" s="2" t="s">
        <v>4100</v>
      </c>
      <c r="C3686" s="2" t="s">
        <v>308</v>
      </c>
      <c r="D3686" s="2" t="s">
        <v>306</v>
      </c>
      <c r="E3686" s="2" t="s">
        <v>305</v>
      </c>
      <c r="F3686" s="8" t="s">
        <v>24</v>
      </c>
      <c r="G3686" s="8">
        <v>0</v>
      </c>
      <c r="H3686" s="8">
        <v>1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1</v>
      </c>
      <c r="O3686" s="8">
        <v>0</v>
      </c>
      <c r="P3686" s="8">
        <v>1</v>
      </c>
      <c r="Q3686" s="8">
        <v>0</v>
      </c>
      <c r="R3686" s="8">
        <v>0</v>
      </c>
      <c r="S3686" s="8">
        <v>0</v>
      </c>
      <c r="T3686" s="8">
        <v>0</v>
      </c>
      <c r="U3686" s="5">
        <v>603020020</v>
      </c>
    </row>
    <row r="3687" spans="1:21" hidden="1" x14ac:dyDescent="0.25">
      <c r="A3687" s="8" t="s">
        <v>5018</v>
      </c>
      <c r="B3687" s="2" t="s">
        <v>4101</v>
      </c>
      <c r="C3687" s="2" t="s">
        <v>308</v>
      </c>
      <c r="D3687" s="2" t="s">
        <v>306</v>
      </c>
      <c r="E3687" s="2" t="s">
        <v>305</v>
      </c>
      <c r="F3687" s="8" t="s">
        <v>24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0</v>
      </c>
      <c r="P3687" s="8">
        <v>1</v>
      </c>
      <c r="Q3687" s="8">
        <v>0</v>
      </c>
      <c r="R3687" s="8">
        <v>0</v>
      </c>
      <c r="S3687" s="8">
        <v>0</v>
      </c>
      <c r="T3687" s="8">
        <v>0</v>
      </c>
      <c r="U3687" s="5">
        <v>603020038</v>
      </c>
    </row>
    <row r="3688" spans="1:21" hidden="1" x14ac:dyDescent="0.25">
      <c r="A3688" s="8" t="s">
        <v>5018</v>
      </c>
      <c r="B3688" s="2" t="s">
        <v>4102</v>
      </c>
      <c r="C3688" s="2" t="s">
        <v>308</v>
      </c>
      <c r="D3688" s="2" t="s">
        <v>306</v>
      </c>
      <c r="E3688" s="2" t="s">
        <v>305</v>
      </c>
      <c r="F3688" s="8" t="s">
        <v>24</v>
      </c>
      <c r="G3688" s="8">
        <v>0</v>
      </c>
      <c r="H3688" s="8">
        <v>1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1</v>
      </c>
      <c r="Q3688" s="8">
        <v>0</v>
      </c>
      <c r="R3688" s="8">
        <v>0</v>
      </c>
      <c r="S3688" s="8">
        <v>0</v>
      </c>
      <c r="T3688" s="8">
        <v>0</v>
      </c>
      <c r="U3688" s="5">
        <v>603020046</v>
      </c>
    </row>
    <row r="3689" spans="1:21" hidden="1" x14ac:dyDescent="0.25">
      <c r="A3689" s="8" t="s">
        <v>5018</v>
      </c>
      <c r="B3689" s="2" t="s">
        <v>4103</v>
      </c>
      <c r="C3689" s="2" t="s">
        <v>308</v>
      </c>
      <c r="D3689" s="2" t="s">
        <v>306</v>
      </c>
      <c r="E3689" s="2" t="s">
        <v>305</v>
      </c>
      <c r="F3689" s="8" t="s">
        <v>24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</v>
      </c>
      <c r="O3689" s="8">
        <v>0</v>
      </c>
      <c r="P3689" s="8">
        <v>1</v>
      </c>
      <c r="Q3689" s="8">
        <v>0</v>
      </c>
      <c r="R3689" s="8">
        <v>0</v>
      </c>
      <c r="S3689" s="8">
        <v>0</v>
      </c>
      <c r="T3689" s="8">
        <v>0</v>
      </c>
      <c r="U3689" s="5">
        <v>603020054</v>
      </c>
    </row>
    <row r="3690" spans="1:21" hidden="1" x14ac:dyDescent="0.25">
      <c r="A3690" s="8" t="s">
        <v>5018</v>
      </c>
      <c r="B3690" s="2" t="s">
        <v>4104</v>
      </c>
      <c r="C3690" s="2" t="s">
        <v>308</v>
      </c>
      <c r="D3690" s="2" t="s">
        <v>306</v>
      </c>
      <c r="E3690" s="2" t="s">
        <v>305</v>
      </c>
      <c r="F3690" s="8" t="s">
        <v>24</v>
      </c>
      <c r="G3690" s="8">
        <v>0</v>
      </c>
      <c r="H3690" s="8">
        <v>1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1</v>
      </c>
      <c r="O3690" s="8">
        <v>0</v>
      </c>
      <c r="P3690" s="8">
        <v>1</v>
      </c>
      <c r="Q3690" s="8">
        <v>0</v>
      </c>
      <c r="R3690" s="8">
        <v>0</v>
      </c>
      <c r="S3690" s="8">
        <v>0</v>
      </c>
      <c r="T3690" s="8">
        <v>0</v>
      </c>
      <c r="U3690" s="5">
        <v>603020062</v>
      </c>
    </row>
    <row r="3691" spans="1:21" hidden="1" x14ac:dyDescent="0.25">
      <c r="A3691" s="8" t="s">
        <v>5018</v>
      </c>
      <c r="B3691" s="2" t="s">
        <v>4105</v>
      </c>
      <c r="C3691" s="2" t="s">
        <v>308</v>
      </c>
      <c r="D3691" s="2" t="s">
        <v>306</v>
      </c>
      <c r="E3691" s="2" t="s">
        <v>305</v>
      </c>
      <c r="F3691" s="8" t="s">
        <v>24</v>
      </c>
      <c r="G3691" s="8">
        <v>0</v>
      </c>
      <c r="H3691" s="8">
        <v>1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1</v>
      </c>
      <c r="O3691" s="8">
        <v>0</v>
      </c>
      <c r="P3691" s="8">
        <v>1</v>
      </c>
      <c r="Q3691" s="8">
        <v>0</v>
      </c>
      <c r="R3691" s="8">
        <v>0</v>
      </c>
      <c r="S3691" s="8">
        <v>0</v>
      </c>
      <c r="T3691" s="8">
        <v>0</v>
      </c>
      <c r="U3691" s="5">
        <v>603020070</v>
      </c>
    </row>
    <row r="3692" spans="1:21" hidden="1" x14ac:dyDescent="0.25">
      <c r="A3692" s="8" t="s">
        <v>5018</v>
      </c>
      <c r="B3692" s="2" t="s">
        <v>4106</v>
      </c>
      <c r="C3692" s="2" t="s">
        <v>308</v>
      </c>
      <c r="D3692" s="2" t="s">
        <v>306</v>
      </c>
      <c r="E3692" s="2" t="s">
        <v>305</v>
      </c>
      <c r="F3692" s="8" t="s">
        <v>24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1</v>
      </c>
      <c r="O3692" s="8">
        <v>0</v>
      </c>
      <c r="P3692" s="8">
        <v>1</v>
      </c>
      <c r="Q3692" s="8">
        <v>0</v>
      </c>
      <c r="R3692" s="8">
        <v>0</v>
      </c>
      <c r="S3692" s="8">
        <v>0</v>
      </c>
      <c r="T3692" s="8">
        <v>0</v>
      </c>
      <c r="U3692" s="5">
        <v>603020089</v>
      </c>
    </row>
    <row r="3693" spans="1:21" hidden="1" x14ac:dyDescent="0.25">
      <c r="A3693" s="8" t="s">
        <v>5018</v>
      </c>
      <c r="B3693" s="2" t="s">
        <v>4107</v>
      </c>
      <c r="C3693" s="2" t="s">
        <v>308</v>
      </c>
      <c r="D3693" s="2" t="s">
        <v>306</v>
      </c>
      <c r="E3693" s="2" t="s">
        <v>305</v>
      </c>
      <c r="F3693" s="8" t="s">
        <v>24</v>
      </c>
      <c r="G3693" s="8">
        <v>0</v>
      </c>
      <c r="H3693" s="8">
        <v>1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>
        <v>0</v>
      </c>
      <c r="P3693" s="8">
        <v>1</v>
      </c>
      <c r="Q3693" s="8">
        <v>0</v>
      </c>
      <c r="R3693" s="8">
        <v>0</v>
      </c>
      <c r="S3693" s="8">
        <v>0</v>
      </c>
      <c r="T3693" s="8">
        <v>0</v>
      </c>
      <c r="U3693" s="5">
        <v>603020097</v>
      </c>
    </row>
    <row r="3694" spans="1:21" hidden="1" x14ac:dyDescent="0.25">
      <c r="A3694" s="8" t="s">
        <v>5018</v>
      </c>
      <c r="B3694" s="2" t="s">
        <v>4108</v>
      </c>
      <c r="C3694" s="2" t="s">
        <v>308</v>
      </c>
      <c r="D3694" s="2" t="s">
        <v>306</v>
      </c>
      <c r="E3694" s="2" t="s">
        <v>305</v>
      </c>
      <c r="F3694" s="8" t="s">
        <v>24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1</v>
      </c>
      <c r="Q3694" s="8">
        <v>0</v>
      </c>
      <c r="R3694" s="8">
        <v>0</v>
      </c>
      <c r="S3694" s="8">
        <v>0</v>
      </c>
      <c r="T3694" s="8">
        <v>0</v>
      </c>
      <c r="U3694" s="5">
        <v>603020100</v>
      </c>
    </row>
    <row r="3695" spans="1:21" hidden="1" x14ac:dyDescent="0.25">
      <c r="A3695" s="8" t="s">
        <v>5018</v>
      </c>
      <c r="B3695" s="2" t="s">
        <v>4109</v>
      </c>
      <c r="C3695" s="2" t="s">
        <v>309</v>
      </c>
      <c r="D3695" s="2" t="s">
        <v>306</v>
      </c>
      <c r="E3695" s="2" t="s">
        <v>305</v>
      </c>
      <c r="F3695" s="8" t="s">
        <v>36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1</v>
      </c>
      <c r="O3695" s="8">
        <v>0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5">
        <v>603030017</v>
      </c>
    </row>
    <row r="3696" spans="1:21" hidden="1" x14ac:dyDescent="0.25">
      <c r="A3696" s="8" t="s">
        <v>5018</v>
      </c>
      <c r="B3696" s="2" t="s">
        <v>4110</v>
      </c>
      <c r="C3696" s="2" t="s">
        <v>309</v>
      </c>
      <c r="D3696" s="2" t="s">
        <v>306</v>
      </c>
      <c r="E3696" s="2" t="s">
        <v>305</v>
      </c>
      <c r="F3696" s="8" t="s">
        <v>36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5">
        <v>603030025</v>
      </c>
    </row>
    <row r="3697" spans="1:21" hidden="1" x14ac:dyDescent="0.25">
      <c r="A3697" s="8" t="s">
        <v>5018</v>
      </c>
      <c r="B3697" s="2" t="s">
        <v>4111</v>
      </c>
      <c r="C3697" s="2" t="s">
        <v>309</v>
      </c>
      <c r="D3697" s="2" t="s">
        <v>306</v>
      </c>
      <c r="E3697" s="2" t="s">
        <v>305</v>
      </c>
      <c r="F3697" s="8" t="s">
        <v>24</v>
      </c>
      <c r="G3697" s="8">
        <v>0</v>
      </c>
      <c r="H3697" s="8">
        <v>1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1</v>
      </c>
      <c r="O3697" s="8">
        <v>0</v>
      </c>
      <c r="P3697" s="8">
        <v>1</v>
      </c>
      <c r="Q3697" s="8">
        <v>0</v>
      </c>
      <c r="R3697" s="8">
        <v>0</v>
      </c>
      <c r="S3697" s="8">
        <v>0</v>
      </c>
      <c r="T3697" s="8">
        <v>0</v>
      </c>
      <c r="U3697" s="5">
        <v>603030033</v>
      </c>
    </row>
    <row r="3698" spans="1:21" hidden="1" x14ac:dyDescent="0.25">
      <c r="A3698" s="8" t="s">
        <v>5018</v>
      </c>
      <c r="B3698" s="2" t="s">
        <v>4112</v>
      </c>
      <c r="C3698" s="2" t="s">
        <v>309</v>
      </c>
      <c r="D3698" s="2" t="s">
        <v>306</v>
      </c>
      <c r="E3698" s="2" t="s">
        <v>305</v>
      </c>
      <c r="F3698" s="8" t="s">
        <v>36</v>
      </c>
      <c r="G3698" s="8">
        <v>0</v>
      </c>
      <c r="H3698" s="8">
        <v>1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</v>
      </c>
      <c r="O3698" s="8">
        <v>0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5">
        <v>603030041</v>
      </c>
    </row>
    <row r="3699" spans="1:21" hidden="1" x14ac:dyDescent="0.25">
      <c r="A3699" s="8" t="s">
        <v>5018</v>
      </c>
      <c r="B3699" s="2" t="s">
        <v>4113</v>
      </c>
      <c r="C3699" s="2" t="s">
        <v>310</v>
      </c>
      <c r="D3699" s="2" t="s">
        <v>306</v>
      </c>
      <c r="E3699" s="2" t="s">
        <v>305</v>
      </c>
      <c r="F3699" s="8" t="s">
        <v>24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1</v>
      </c>
      <c r="O3699" s="8">
        <v>0</v>
      </c>
      <c r="P3699" s="8">
        <v>1</v>
      </c>
      <c r="Q3699" s="8">
        <v>0</v>
      </c>
      <c r="R3699" s="8">
        <v>0</v>
      </c>
      <c r="S3699" s="8">
        <v>0</v>
      </c>
      <c r="T3699" s="8">
        <v>0</v>
      </c>
      <c r="U3699" s="5">
        <v>603040012</v>
      </c>
    </row>
    <row r="3700" spans="1:21" hidden="1" x14ac:dyDescent="0.25">
      <c r="A3700" s="8" t="s">
        <v>5018</v>
      </c>
      <c r="B3700" s="2" t="s">
        <v>4114</v>
      </c>
      <c r="C3700" s="2" t="s">
        <v>311</v>
      </c>
      <c r="D3700" s="2" t="s">
        <v>306</v>
      </c>
      <c r="E3700" s="2" t="s">
        <v>305</v>
      </c>
      <c r="F3700" s="8" t="s">
        <v>24</v>
      </c>
      <c r="G3700" s="8">
        <v>0</v>
      </c>
      <c r="H3700" s="8">
        <v>1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5">
        <v>603050018</v>
      </c>
    </row>
    <row r="3701" spans="1:21" hidden="1" x14ac:dyDescent="0.25">
      <c r="A3701" s="8" t="s">
        <v>5018</v>
      </c>
      <c r="B3701" s="2" t="s">
        <v>4115</v>
      </c>
      <c r="C3701" s="2" t="s">
        <v>311</v>
      </c>
      <c r="D3701" s="2" t="s">
        <v>306</v>
      </c>
      <c r="E3701" s="2" t="s">
        <v>305</v>
      </c>
      <c r="F3701" s="8" t="s">
        <v>24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0</v>
      </c>
      <c r="P3701" s="8">
        <v>1</v>
      </c>
      <c r="Q3701" s="8">
        <v>0</v>
      </c>
      <c r="R3701" s="8">
        <v>0</v>
      </c>
      <c r="S3701" s="8">
        <v>0</v>
      </c>
      <c r="T3701" s="8">
        <v>0</v>
      </c>
      <c r="U3701" s="5">
        <v>603050026</v>
      </c>
    </row>
    <row r="3702" spans="1:21" hidden="1" x14ac:dyDescent="0.25">
      <c r="A3702" s="8" t="s">
        <v>5018</v>
      </c>
      <c r="B3702" s="2" t="s">
        <v>4116</v>
      </c>
      <c r="C3702" s="2" t="s">
        <v>311</v>
      </c>
      <c r="D3702" s="2" t="s">
        <v>306</v>
      </c>
      <c r="E3702" s="2" t="s">
        <v>305</v>
      </c>
      <c r="F3702" s="8" t="s">
        <v>24</v>
      </c>
      <c r="G3702" s="8">
        <v>0</v>
      </c>
      <c r="H3702" s="8">
        <v>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0</v>
      </c>
      <c r="U3702" s="5">
        <v>603050034</v>
      </c>
    </row>
    <row r="3703" spans="1:21" hidden="1" x14ac:dyDescent="0.25">
      <c r="A3703" s="8" t="s">
        <v>5018</v>
      </c>
      <c r="B3703" s="2" t="s">
        <v>4117</v>
      </c>
      <c r="C3703" s="2" t="s">
        <v>311</v>
      </c>
      <c r="D3703" s="2" t="s">
        <v>306</v>
      </c>
      <c r="E3703" s="2" t="s">
        <v>305</v>
      </c>
      <c r="F3703" s="8" t="s">
        <v>24</v>
      </c>
      <c r="G3703" s="8">
        <v>0</v>
      </c>
      <c r="H3703" s="8">
        <v>1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1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5">
        <v>603050042</v>
      </c>
    </row>
    <row r="3704" spans="1:21" hidden="1" x14ac:dyDescent="0.25">
      <c r="A3704" s="8" t="s">
        <v>5018</v>
      </c>
      <c r="B3704" s="2" t="s">
        <v>4118</v>
      </c>
      <c r="C3704" s="2" t="s">
        <v>311</v>
      </c>
      <c r="D3704" s="2" t="s">
        <v>306</v>
      </c>
      <c r="E3704" s="2" t="s">
        <v>305</v>
      </c>
      <c r="F3704" s="8" t="s">
        <v>24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5">
        <v>603050050</v>
      </c>
    </row>
    <row r="3705" spans="1:21" hidden="1" x14ac:dyDescent="0.25">
      <c r="A3705" s="8" t="s">
        <v>5018</v>
      </c>
      <c r="B3705" s="2" t="s">
        <v>4119</v>
      </c>
      <c r="C3705" s="2" t="s">
        <v>311</v>
      </c>
      <c r="D3705" s="2" t="s">
        <v>306</v>
      </c>
      <c r="E3705" s="2" t="s">
        <v>305</v>
      </c>
      <c r="F3705" s="8" t="s">
        <v>24</v>
      </c>
      <c r="G3705" s="8">
        <v>0</v>
      </c>
      <c r="H3705" s="8">
        <v>1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5">
        <v>603050069</v>
      </c>
    </row>
    <row r="3706" spans="1:21" hidden="1" x14ac:dyDescent="0.25">
      <c r="A3706" s="8" t="s">
        <v>5018</v>
      </c>
      <c r="B3706" s="2" t="s">
        <v>4120</v>
      </c>
      <c r="C3706" s="2" t="s">
        <v>311</v>
      </c>
      <c r="D3706" s="2" t="s">
        <v>306</v>
      </c>
      <c r="E3706" s="2" t="s">
        <v>305</v>
      </c>
      <c r="F3706" s="8" t="s">
        <v>24</v>
      </c>
      <c r="G3706" s="8">
        <v>0</v>
      </c>
      <c r="H3706" s="8">
        <v>1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</v>
      </c>
      <c r="O3706" s="8">
        <v>0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5">
        <v>603050077</v>
      </c>
    </row>
    <row r="3707" spans="1:21" hidden="1" x14ac:dyDescent="0.25">
      <c r="A3707" s="8" t="s">
        <v>5018</v>
      </c>
      <c r="B3707" s="2" t="s">
        <v>4121</v>
      </c>
      <c r="C3707" s="2" t="s">
        <v>311</v>
      </c>
      <c r="D3707" s="2" t="s">
        <v>306</v>
      </c>
      <c r="E3707" s="2" t="s">
        <v>305</v>
      </c>
      <c r="F3707" s="8" t="s">
        <v>24</v>
      </c>
      <c r="G3707" s="8">
        <v>0</v>
      </c>
      <c r="H3707" s="8">
        <v>1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</v>
      </c>
      <c r="Q3707" s="8">
        <v>0</v>
      </c>
      <c r="R3707" s="8">
        <v>0</v>
      </c>
      <c r="S3707" s="8">
        <v>0</v>
      </c>
      <c r="T3707" s="8">
        <v>0</v>
      </c>
      <c r="U3707" s="5">
        <v>603050085</v>
      </c>
    </row>
    <row r="3708" spans="1:21" hidden="1" x14ac:dyDescent="0.25">
      <c r="A3708" s="8" t="s">
        <v>5018</v>
      </c>
      <c r="B3708" s="2" t="s">
        <v>4122</v>
      </c>
      <c r="C3708" s="2" t="s">
        <v>311</v>
      </c>
      <c r="D3708" s="2" t="s">
        <v>306</v>
      </c>
      <c r="E3708" s="2" t="s">
        <v>305</v>
      </c>
      <c r="F3708" s="8" t="s">
        <v>24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5">
        <v>603050093</v>
      </c>
    </row>
    <row r="3709" spans="1:21" hidden="1" x14ac:dyDescent="0.25">
      <c r="A3709" s="8" t="s">
        <v>5018</v>
      </c>
      <c r="B3709" s="2" t="s">
        <v>4123</v>
      </c>
      <c r="C3709" s="2" t="s">
        <v>311</v>
      </c>
      <c r="D3709" s="2" t="s">
        <v>306</v>
      </c>
      <c r="E3709" s="2" t="s">
        <v>305</v>
      </c>
      <c r="F3709" s="8" t="s">
        <v>24</v>
      </c>
      <c r="G3709" s="8">
        <v>0</v>
      </c>
      <c r="H3709" s="8">
        <v>1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0</v>
      </c>
      <c r="R3709" s="8">
        <v>0</v>
      </c>
      <c r="S3709" s="8">
        <v>0</v>
      </c>
      <c r="T3709" s="8">
        <v>0</v>
      </c>
      <c r="U3709" s="5">
        <v>603050107</v>
      </c>
    </row>
    <row r="3710" spans="1:21" hidden="1" x14ac:dyDescent="0.25">
      <c r="A3710" s="8" t="s">
        <v>5018</v>
      </c>
      <c r="B3710" s="2" t="s">
        <v>4124</v>
      </c>
      <c r="C3710" s="2" t="s">
        <v>311</v>
      </c>
      <c r="D3710" s="2" t="s">
        <v>306</v>
      </c>
      <c r="E3710" s="2" t="s">
        <v>305</v>
      </c>
      <c r="F3710" s="8" t="s">
        <v>24</v>
      </c>
      <c r="G3710" s="8">
        <v>1</v>
      </c>
      <c r="H3710" s="8">
        <v>0</v>
      </c>
      <c r="I3710" s="8">
        <v>0</v>
      </c>
      <c r="J3710" s="8">
        <v>0</v>
      </c>
      <c r="K3710" s="8">
        <v>1</v>
      </c>
      <c r="L3710" s="8">
        <v>1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5">
        <v>603050115</v>
      </c>
    </row>
    <row r="3711" spans="1:21" hidden="1" x14ac:dyDescent="0.25">
      <c r="A3711" s="8" t="s">
        <v>5018</v>
      </c>
      <c r="B3711" s="2" t="s">
        <v>4125</v>
      </c>
      <c r="C3711" s="2" t="s">
        <v>311</v>
      </c>
      <c r="D3711" s="2" t="s">
        <v>306</v>
      </c>
      <c r="E3711" s="2" t="s">
        <v>305</v>
      </c>
      <c r="F3711" s="8" t="s">
        <v>24</v>
      </c>
      <c r="G3711" s="8">
        <v>1</v>
      </c>
      <c r="H3711" s="8">
        <v>0</v>
      </c>
      <c r="I3711" s="8">
        <v>0</v>
      </c>
      <c r="J3711" s="8">
        <v>0</v>
      </c>
      <c r="K3711" s="8">
        <v>1</v>
      </c>
      <c r="L3711" s="8">
        <v>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5">
        <v>603050123</v>
      </c>
    </row>
    <row r="3712" spans="1:21" hidden="1" x14ac:dyDescent="0.25">
      <c r="A3712" s="8" t="s">
        <v>5018</v>
      </c>
      <c r="B3712" s="2" t="s">
        <v>4126</v>
      </c>
      <c r="C3712" s="2" t="s">
        <v>312</v>
      </c>
      <c r="D3712" s="2" t="s">
        <v>306</v>
      </c>
      <c r="E3712" s="2" t="s">
        <v>305</v>
      </c>
      <c r="F3712" s="8" t="s">
        <v>24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1</v>
      </c>
      <c r="O3712" s="8">
        <v>0</v>
      </c>
      <c r="P3712" s="8">
        <v>1</v>
      </c>
      <c r="Q3712" s="8">
        <v>0</v>
      </c>
      <c r="R3712" s="8">
        <v>0</v>
      </c>
      <c r="S3712" s="8">
        <v>0</v>
      </c>
      <c r="T3712" s="8">
        <v>0</v>
      </c>
      <c r="U3712" s="5">
        <v>603060013</v>
      </c>
    </row>
    <row r="3713" spans="1:21" hidden="1" x14ac:dyDescent="0.25">
      <c r="A3713" s="8" t="s">
        <v>5018</v>
      </c>
      <c r="B3713" s="2" t="s">
        <v>4127</v>
      </c>
      <c r="C3713" s="2" t="s">
        <v>313</v>
      </c>
      <c r="D3713" s="2" t="s">
        <v>306</v>
      </c>
      <c r="E3713" s="2" t="s">
        <v>305</v>
      </c>
      <c r="F3713" s="8" t="s">
        <v>24</v>
      </c>
      <c r="G3713" s="8">
        <v>0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5">
        <v>603070019</v>
      </c>
    </row>
    <row r="3714" spans="1:21" hidden="1" x14ac:dyDescent="0.25">
      <c r="A3714" s="8" t="s">
        <v>5018</v>
      </c>
      <c r="B3714" s="2" t="s">
        <v>4128</v>
      </c>
      <c r="C3714" s="2" t="s">
        <v>313</v>
      </c>
      <c r="D3714" s="2" t="s">
        <v>306</v>
      </c>
      <c r="E3714" s="2" t="s">
        <v>305</v>
      </c>
      <c r="F3714" s="8" t="s">
        <v>24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</v>
      </c>
      <c r="O3714" s="8">
        <v>0</v>
      </c>
      <c r="P3714" s="8">
        <v>1</v>
      </c>
      <c r="Q3714" s="8">
        <v>0</v>
      </c>
      <c r="R3714" s="8">
        <v>0</v>
      </c>
      <c r="S3714" s="8">
        <v>0</v>
      </c>
      <c r="T3714" s="8">
        <v>0</v>
      </c>
      <c r="U3714" s="5">
        <v>603070027</v>
      </c>
    </row>
    <row r="3715" spans="1:21" hidden="1" x14ac:dyDescent="0.25">
      <c r="A3715" s="8" t="s">
        <v>5018</v>
      </c>
      <c r="B3715" s="2" t="s">
        <v>4129</v>
      </c>
      <c r="C3715" s="2" t="s">
        <v>313</v>
      </c>
      <c r="D3715" s="2" t="s">
        <v>306</v>
      </c>
      <c r="E3715" s="2" t="s">
        <v>305</v>
      </c>
      <c r="F3715" s="8" t="s">
        <v>24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1</v>
      </c>
      <c r="O3715" s="8">
        <v>0</v>
      </c>
      <c r="P3715" s="8">
        <v>1</v>
      </c>
      <c r="Q3715" s="8">
        <v>0</v>
      </c>
      <c r="R3715" s="8">
        <v>0</v>
      </c>
      <c r="S3715" s="8">
        <v>0</v>
      </c>
      <c r="T3715" s="8">
        <v>0</v>
      </c>
      <c r="U3715" s="5">
        <v>603070035</v>
      </c>
    </row>
    <row r="3716" spans="1:21" hidden="1" x14ac:dyDescent="0.25">
      <c r="A3716" s="8" t="s">
        <v>5018</v>
      </c>
      <c r="B3716" s="2" t="s">
        <v>4130</v>
      </c>
      <c r="C3716" s="2" t="s">
        <v>313</v>
      </c>
      <c r="D3716" s="2" t="s">
        <v>306</v>
      </c>
      <c r="E3716" s="2" t="s">
        <v>305</v>
      </c>
      <c r="F3716" s="8" t="s">
        <v>24</v>
      </c>
      <c r="G3716" s="8">
        <v>0</v>
      </c>
      <c r="H3716" s="8">
        <v>1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1</v>
      </c>
      <c r="Q3716" s="8">
        <v>0</v>
      </c>
      <c r="R3716" s="8">
        <v>0</v>
      </c>
      <c r="S3716" s="8">
        <v>0</v>
      </c>
      <c r="T3716" s="8">
        <v>0</v>
      </c>
      <c r="U3716" s="5">
        <v>603070043</v>
      </c>
    </row>
    <row r="3717" spans="1:21" hidden="1" x14ac:dyDescent="0.25">
      <c r="A3717" s="8" t="s">
        <v>5018</v>
      </c>
      <c r="B3717" s="2" t="s">
        <v>4131</v>
      </c>
      <c r="C3717" s="2" t="s">
        <v>313</v>
      </c>
      <c r="D3717" s="2" t="s">
        <v>306</v>
      </c>
      <c r="E3717" s="2" t="s">
        <v>305</v>
      </c>
      <c r="F3717" s="8" t="s">
        <v>24</v>
      </c>
      <c r="G3717" s="8">
        <v>0</v>
      </c>
      <c r="H3717" s="8">
        <v>1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>
        <v>0</v>
      </c>
      <c r="P3717" s="8">
        <v>1</v>
      </c>
      <c r="Q3717" s="8">
        <v>0</v>
      </c>
      <c r="R3717" s="8">
        <v>0</v>
      </c>
      <c r="S3717" s="8">
        <v>0</v>
      </c>
      <c r="T3717" s="8">
        <v>0</v>
      </c>
      <c r="U3717" s="5">
        <v>603070051</v>
      </c>
    </row>
    <row r="3718" spans="1:21" hidden="1" x14ac:dyDescent="0.25">
      <c r="A3718" s="8" t="s">
        <v>5018</v>
      </c>
      <c r="B3718" s="2" t="s">
        <v>4132</v>
      </c>
      <c r="C3718" s="2" t="s">
        <v>314</v>
      </c>
      <c r="D3718" s="2" t="s">
        <v>306</v>
      </c>
      <c r="E3718" s="2" t="s">
        <v>305</v>
      </c>
      <c r="F3718" s="8" t="s">
        <v>36</v>
      </c>
      <c r="G3718" s="8">
        <v>0</v>
      </c>
      <c r="H3718" s="8">
        <v>1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5">
        <v>603080014</v>
      </c>
    </row>
    <row r="3719" spans="1:21" hidden="1" x14ac:dyDescent="0.25">
      <c r="A3719" s="8" t="s">
        <v>5018</v>
      </c>
      <c r="B3719" s="2" t="s">
        <v>4133</v>
      </c>
      <c r="C3719" s="2" t="s">
        <v>314</v>
      </c>
      <c r="D3719" s="2" t="s">
        <v>306</v>
      </c>
      <c r="E3719" s="2" t="s">
        <v>305</v>
      </c>
      <c r="F3719" s="8" t="s">
        <v>36</v>
      </c>
      <c r="G3719" s="8">
        <v>0</v>
      </c>
      <c r="H3719" s="8">
        <v>1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1</v>
      </c>
      <c r="O3719" s="8">
        <v>0</v>
      </c>
      <c r="P3719" s="8">
        <v>1</v>
      </c>
      <c r="Q3719" s="8">
        <v>0</v>
      </c>
      <c r="R3719" s="8">
        <v>0</v>
      </c>
      <c r="S3719" s="8">
        <v>0</v>
      </c>
      <c r="T3719" s="8">
        <v>0</v>
      </c>
      <c r="U3719" s="5">
        <v>603080022</v>
      </c>
    </row>
    <row r="3720" spans="1:21" hidden="1" x14ac:dyDescent="0.25">
      <c r="A3720" s="8" t="s">
        <v>5018</v>
      </c>
      <c r="B3720" s="2" t="s">
        <v>4134</v>
      </c>
      <c r="C3720" s="2" t="s">
        <v>314</v>
      </c>
      <c r="D3720" s="2" t="s">
        <v>306</v>
      </c>
      <c r="E3720" s="2" t="s">
        <v>305</v>
      </c>
      <c r="F3720" s="8" t="s">
        <v>36</v>
      </c>
      <c r="G3720" s="8">
        <v>0</v>
      </c>
      <c r="H3720" s="8">
        <v>1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1</v>
      </c>
      <c r="Q3720" s="8">
        <v>0</v>
      </c>
      <c r="R3720" s="8">
        <v>0</v>
      </c>
      <c r="S3720" s="8">
        <v>0</v>
      </c>
      <c r="T3720" s="8">
        <v>0</v>
      </c>
      <c r="U3720" s="5">
        <v>603080030</v>
      </c>
    </row>
    <row r="3721" spans="1:21" hidden="1" x14ac:dyDescent="0.25">
      <c r="A3721" s="8" t="s">
        <v>5018</v>
      </c>
      <c r="B3721" s="2" t="s">
        <v>4135</v>
      </c>
      <c r="C3721" s="2" t="s">
        <v>314</v>
      </c>
      <c r="D3721" s="2" t="s">
        <v>306</v>
      </c>
      <c r="E3721" s="2" t="s">
        <v>305</v>
      </c>
      <c r="F3721" s="8" t="s">
        <v>36</v>
      </c>
      <c r="G3721" s="8">
        <v>0</v>
      </c>
      <c r="H3721" s="8">
        <v>1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1</v>
      </c>
      <c r="O3721" s="8">
        <v>0</v>
      </c>
      <c r="P3721" s="8">
        <v>1</v>
      </c>
      <c r="Q3721" s="8">
        <v>0</v>
      </c>
      <c r="R3721" s="8">
        <v>0</v>
      </c>
      <c r="S3721" s="8">
        <v>0</v>
      </c>
      <c r="T3721" s="8">
        <v>0</v>
      </c>
      <c r="U3721" s="5">
        <v>603080049</v>
      </c>
    </row>
    <row r="3722" spans="1:21" hidden="1" x14ac:dyDescent="0.25">
      <c r="A3722" s="8" t="s">
        <v>5018</v>
      </c>
      <c r="B3722" s="2" t="s">
        <v>4136</v>
      </c>
      <c r="C3722" s="2" t="s">
        <v>314</v>
      </c>
      <c r="D3722" s="2" t="s">
        <v>306</v>
      </c>
      <c r="E3722" s="2" t="s">
        <v>305</v>
      </c>
      <c r="F3722" s="8" t="s">
        <v>36</v>
      </c>
      <c r="G3722" s="8">
        <v>0</v>
      </c>
      <c r="H3722" s="8">
        <v>1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0</v>
      </c>
      <c r="S3722" s="8">
        <v>0</v>
      </c>
      <c r="T3722" s="8">
        <v>0</v>
      </c>
      <c r="U3722" s="5">
        <v>603080057</v>
      </c>
    </row>
    <row r="3723" spans="1:21" hidden="1" x14ac:dyDescent="0.25">
      <c r="A3723" s="8" t="s">
        <v>5018</v>
      </c>
      <c r="B3723" s="2" t="s">
        <v>4137</v>
      </c>
      <c r="C3723" s="2" t="s">
        <v>314</v>
      </c>
      <c r="D3723" s="2" t="s">
        <v>306</v>
      </c>
      <c r="E3723" s="2" t="s">
        <v>305</v>
      </c>
      <c r="F3723" s="8" t="s">
        <v>36</v>
      </c>
      <c r="G3723" s="8">
        <v>0</v>
      </c>
      <c r="H3723" s="8">
        <v>1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5">
        <v>603080065</v>
      </c>
    </row>
    <row r="3724" spans="1:21" hidden="1" x14ac:dyDescent="0.25">
      <c r="A3724" s="8" t="s">
        <v>5018</v>
      </c>
      <c r="B3724" s="2" t="s">
        <v>4138</v>
      </c>
      <c r="C3724" s="2" t="s">
        <v>314</v>
      </c>
      <c r="D3724" s="2" t="s">
        <v>306</v>
      </c>
      <c r="E3724" s="2" t="s">
        <v>305</v>
      </c>
      <c r="F3724" s="8" t="s">
        <v>36</v>
      </c>
      <c r="G3724" s="8">
        <v>0</v>
      </c>
      <c r="H3724" s="8">
        <v>1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5">
        <v>603080073</v>
      </c>
    </row>
    <row r="3725" spans="1:21" hidden="1" x14ac:dyDescent="0.25">
      <c r="A3725" s="8" t="s">
        <v>5018</v>
      </c>
      <c r="B3725" s="2" t="s">
        <v>4139</v>
      </c>
      <c r="C3725" s="2" t="s">
        <v>314</v>
      </c>
      <c r="D3725" s="2" t="s">
        <v>306</v>
      </c>
      <c r="E3725" s="2" t="s">
        <v>305</v>
      </c>
      <c r="F3725" s="8" t="s">
        <v>36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1</v>
      </c>
      <c r="Q3725" s="8">
        <v>0</v>
      </c>
      <c r="R3725" s="8">
        <v>0</v>
      </c>
      <c r="S3725" s="8">
        <v>0</v>
      </c>
      <c r="T3725" s="8">
        <v>0</v>
      </c>
      <c r="U3725" s="5">
        <v>603080081</v>
      </c>
    </row>
    <row r="3726" spans="1:21" hidden="1" x14ac:dyDescent="0.25">
      <c r="A3726" s="8" t="s">
        <v>5018</v>
      </c>
      <c r="B3726" s="2" t="s">
        <v>4140</v>
      </c>
      <c r="C3726" s="2" t="s">
        <v>314</v>
      </c>
      <c r="D3726" s="2" t="s">
        <v>306</v>
      </c>
      <c r="E3726" s="2" t="s">
        <v>305</v>
      </c>
      <c r="F3726" s="8" t="s">
        <v>36</v>
      </c>
      <c r="G3726" s="8">
        <v>0</v>
      </c>
      <c r="H3726" s="8">
        <v>1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0</v>
      </c>
      <c r="U3726" s="5">
        <v>603080090</v>
      </c>
    </row>
    <row r="3727" spans="1:21" hidden="1" x14ac:dyDescent="0.25">
      <c r="A3727" s="8" t="s">
        <v>5018</v>
      </c>
      <c r="B3727" s="2" t="s">
        <v>4141</v>
      </c>
      <c r="C3727" s="2" t="s">
        <v>314</v>
      </c>
      <c r="D3727" s="2" t="s">
        <v>306</v>
      </c>
      <c r="E3727" s="2" t="s">
        <v>305</v>
      </c>
      <c r="F3727" s="8" t="s">
        <v>36</v>
      </c>
      <c r="G3727" s="8">
        <v>0</v>
      </c>
      <c r="H3727" s="8">
        <v>1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0</v>
      </c>
      <c r="P3727" s="8">
        <v>1</v>
      </c>
      <c r="Q3727" s="8">
        <v>0</v>
      </c>
      <c r="R3727" s="8">
        <v>0</v>
      </c>
      <c r="S3727" s="8">
        <v>0</v>
      </c>
      <c r="T3727" s="8">
        <v>0</v>
      </c>
      <c r="U3727" s="5">
        <v>603080103</v>
      </c>
    </row>
    <row r="3728" spans="1:21" hidden="1" x14ac:dyDescent="0.25">
      <c r="A3728" s="8" t="s">
        <v>5018</v>
      </c>
      <c r="B3728" s="2" t="s">
        <v>4142</v>
      </c>
      <c r="C3728" s="2" t="s">
        <v>314</v>
      </c>
      <c r="D3728" s="2" t="s">
        <v>306</v>
      </c>
      <c r="E3728" s="2" t="s">
        <v>305</v>
      </c>
      <c r="F3728" s="8" t="s">
        <v>36</v>
      </c>
      <c r="G3728" s="8">
        <v>0</v>
      </c>
      <c r="H3728" s="8">
        <v>1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1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5">
        <v>603080111</v>
      </c>
    </row>
    <row r="3729" spans="1:21" hidden="1" x14ac:dyDescent="0.25">
      <c r="A3729" s="8" t="s">
        <v>5018</v>
      </c>
      <c r="B3729" s="2" t="s">
        <v>4143</v>
      </c>
      <c r="C3729" s="2" t="s">
        <v>314</v>
      </c>
      <c r="D3729" s="2" t="s">
        <v>306</v>
      </c>
      <c r="E3729" s="2" t="s">
        <v>305</v>
      </c>
      <c r="F3729" s="8" t="s">
        <v>36</v>
      </c>
      <c r="G3729" s="8">
        <v>0</v>
      </c>
      <c r="H3729" s="8">
        <v>1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</v>
      </c>
      <c r="Q3729" s="8">
        <v>0</v>
      </c>
      <c r="R3729" s="8">
        <v>0</v>
      </c>
      <c r="S3729" s="8">
        <v>0</v>
      </c>
      <c r="T3729" s="8">
        <v>0</v>
      </c>
      <c r="U3729" s="5">
        <v>603080120</v>
      </c>
    </row>
    <row r="3730" spans="1:21" hidden="1" x14ac:dyDescent="0.25">
      <c r="A3730" s="8" t="s">
        <v>5018</v>
      </c>
      <c r="B3730" s="2" t="s">
        <v>4144</v>
      </c>
      <c r="C3730" s="2" t="s">
        <v>314</v>
      </c>
      <c r="D3730" s="2" t="s">
        <v>306</v>
      </c>
      <c r="E3730" s="2" t="s">
        <v>305</v>
      </c>
      <c r="F3730" s="8" t="s">
        <v>36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0</v>
      </c>
      <c r="S3730" s="8">
        <v>0</v>
      </c>
      <c r="T3730" s="8">
        <v>0</v>
      </c>
      <c r="U3730" s="5">
        <v>603080138</v>
      </c>
    </row>
    <row r="3731" spans="1:21" hidden="1" x14ac:dyDescent="0.25">
      <c r="A3731" s="8" t="s">
        <v>5018</v>
      </c>
      <c r="B3731" s="2" t="s">
        <v>4145</v>
      </c>
      <c r="C3731" s="2" t="s">
        <v>314</v>
      </c>
      <c r="D3731" s="2" t="s">
        <v>306</v>
      </c>
      <c r="E3731" s="2" t="s">
        <v>305</v>
      </c>
      <c r="F3731" s="8" t="s">
        <v>36</v>
      </c>
      <c r="G3731" s="8">
        <v>0</v>
      </c>
      <c r="H3731" s="8">
        <v>1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1</v>
      </c>
      <c r="O3731" s="8">
        <v>0</v>
      </c>
      <c r="P3731" s="8">
        <v>1</v>
      </c>
      <c r="Q3731" s="8">
        <v>0</v>
      </c>
      <c r="R3731" s="8">
        <v>0</v>
      </c>
      <c r="S3731" s="8">
        <v>0</v>
      </c>
      <c r="T3731" s="8">
        <v>0</v>
      </c>
      <c r="U3731" s="5">
        <v>603080146</v>
      </c>
    </row>
    <row r="3732" spans="1:21" hidden="1" x14ac:dyDescent="0.25">
      <c r="A3732" s="8" t="s">
        <v>5018</v>
      </c>
      <c r="B3732" s="2" t="s">
        <v>4146</v>
      </c>
      <c r="C3732" s="2" t="s">
        <v>314</v>
      </c>
      <c r="D3732" s="2" t="s">
        <v>306</v>
      </c>
      <c r="E3732" s="2" t="s">
        <v>305</v>
      </c>
      <c r="F3732" s="8" t="s">
        <v>36</v>
      </c>
      <c r="G3732" s="8">
        <v>0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5">
        <v>603080154</v>
      </c>
    </row>
    <row r="3733" spans="1:21" hidden="1" x14ac:dyDescent="0.25">
      <c r="A3733" s="8" t="s">
        <v>5018</v>
      </c>
      <c r="B3733" s="2" t="s">
        <v>4147</v>
      </c>
      <c r="C3733" s="2" t="s">
        <v>314</v>
      </c>
      <c r="D3733" s="2" t="s">
        <v>306</v>
      </c>
      <c r="E3733" s="2" t="s">
        <v>305</v>
      </c>
      <c r="F3733" s="8" t="s">
        <v>36</v>
      </c>
      <c r="G3733" s="8">
        <v>0</v>
      </c>
      <c r="H3733" s="8">
        <v>1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1</v>
      </c>
      <c r="O3733" s="8">
        <v>0</v>
      </c>
      <c r="P3733" s="8">
        <v>1</v>
      </c>
      <c r="Q3733" s="8">
        <v>0</v>
      </c>
      <c r="R3733" s="8">
        <v>0</v>
      </c>
      <c r="S3733" s="8">
        <v>0</v>
      </c>
      <c r="T3733" s="8">
        <v>0</v>
      </c>
      <c r="U3733" s="5">
        <v>603080162</v>
      </c>
    </row>
    <row r="3734" spans="1:21" hidden="1" x14ac:dyDescent="0.25">
      <c r="A3734" s="8" t="s">
        <v>5018</v>
      </c>
      <c r="B3734" s="2" t="s">
        <v>4148</v>
      </c>
      <c r="C3734" s="2" t="s">
        <v>314</v>
      </c>
      <c r="D3734" s="2" t="s">
        <v>306</v>
      </c>
      <c r="E3734" s="2" t="s">
        <v>305</v>
      </c>
      <c r="F3734" s="8" t="s">
        <v>36</v>
      </c>
      <c r="G3734" s="8">
        <v>0</v>
      </c>
      <c r="H3734" s="8">
        <v>1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5">
        <v>603080170</v>
      </c>
    </row>
    <row r="3735" spans="1:21" hidden="1" x14ac:dyDescent="0.25">
      <c r="A3735" s="8" t="s">
        <v>5018</v>
      </c>
      <c r="B3735" s="2" t="s">
        <v>4149</v>
      </c>
      <c r="C3735" s="2" t="s">
        <v>314</v>
      </c>
      <c r="D3735" s="2" t="s">
        <v>306</v>
      </c>
      <c r="E3735" s="2" t="s">
        <v>305</v>
      </c>
      <c r="F3735" s="8" t="s">
        <v>36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1</v>
      </c>
      <c r="O3735" s="8">
        <v>0</v>
      </c>
      <c r="P3735" s="8">
        <v>1</v>
      </c>
      <c r="Q3735" s="8">
        <v>0</v>
      </c>
      <c r="R3735" s="8">
        <v>0</v>
      </c>
      <c r="S3735" s="8">
        <v>0</v>
      </c>
      <c r="T3735" s="8">
        <v>0</v>
      </c>
      <c r="U3735" s="5">
        <v>603080189</v>
      </c>
    </row>
    <row r="3736" spans="1:21" hidden="1" x14ac:dyDescent="0.25">
      <c r="A3736" s="8" t="s">
        <v>5018</v>
      </c>
      <c r="B3736" s="2" t="s">
        <v>4150</v>
      </c>
      <c r="C3736" s="2" t="s">
        <v>314</v>
      </c>
      <c r="D3736" s="2" t="s">
        <v>306</v>
      </c>
      <c r="E3736" s="2" t="s">
        <v>305</v>
      </c>
      <c r="F3736" s="8" t="s">
        <v>36</v>
      </c>
      <c r="G3736" s="8">
        <v>0</v>
      </c>
      <c r="H3736" s="8">
        <v>1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1</v>
      </c>
      <c r="Q3736" s="8">
        <v>0</v>
      </c>
      <c r="R3736" s="8">
        <v>0</v>
      </c>
      <c r="S3736" s="8">
        <v>0</v>
      </c>
      <c r="T3736" s="8">
        <v>0</v>
      </c>
      <c r="U3736" s="5">
        <v>603080197</v>
      </c>
    </row>
    <row r="3737" spans="1:21" hidden="1" x14ac:dyDescent="0.25">
      <c r="A3737" s="8" t="s">
        <v>5018</v>
      </c>
      <c r="B3737" s="2" t="s">
        <v>4151</v>
      </c>
      <c r="C3737" s="2" t="s">
        <v>314</v>
      </c>
      <c r="D3737" s="2" t="s">
        <v>306</v>
      </c>
      <c r="E3737" s="2" t="s">
        <v>305</v>
      </c>
      <c r="F3737" s="8" t="s">
        <v>36</v>
      </c>
      <c r="G3737" s="8">
        <v>0</v>
      </c>
      <c r="H3737" s="8">
        <v>1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1</v>
      </c>
      <c r="O3737" s="8">
        <v>0</v>
      </c>
      <c r="P3737" s="8">
        <v>1</v>
      </c>
      <c r="Q3737" s="8">
        <v>0</v>
      </c>
      <c r="R3737" s="8">
        <v>0</v>
      </c>
      <c r="S3737" s="8">
        <v>0</v>
      </c>
      <c r="T3737" s="8">
        <v>0</v>
      </c>
      <c r="U3737" s="5">
        <v>603080200</v>
      </c>
    </row>
    <row r="3738" spans="1:21" hidden="1" x14ac:dyDescent="0.25">
      <c r="A3738" s="8" t="s">
        <v>5018</v>
      </c>
      <c r="B3738" s="2" t="s">
        <v>4152</v>
      </c>
      <c r="C3738" s="2" t="s">
        <v>314</v>
      </c>
      <c r="D3738" s="2" t="s">
        <v>306</v>
      </c>
      <c r="E3738" s="2" t="s">
        <v>305</v>
      </c>
      <c r="F3738" s="8" t="s">
        <v>36</v>
      </c>
      <c r="G3738" s="8">
        <v>0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5">
        <v>603080219</v>
      </c>
    </row>
    <row r="3739" spans="1:21" hidden="1" x14ac:dyDescent="0.25">
      <c r="A3739" s="8" t="s">
        <v>5018</v>
      </c>
      <c r="B3739" s="2" t="s">
        <v>4153</v>
      </c>
      <c r="C3739" s="2" t="s">
        <v>314</v>
      </c>
      <c r="D3739" s="2" t="s">
        <v>306</v>
      </c>
      <c r="E3739" s="2" t="s">
        <v>305</v>
      </c>
      <c r="F3739" s="8" t="s">
        <v>36</v>
      </c>
      <c r="G3739" s="8">
        <v>0</v>
      </c>
      <c r="H3739" s="8">
        <v>1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0</v>
      </c>
      <c r="P3739" s="8">
        <v>1</v>
      </c>
      <c r="Q3739" s="8">
        <v>0</v>
      </c>
      <c r="R3739" s="8">
        <v>0</v>
      </c>
      <c r="S3739" s="8">
        <v>0</v>
      </c>
      <c r="T3739" s="8">
        <v>0</v>
      </c>
      <c r="U3739" s="5">
        <v>603080227</v>
      </c>
    </row>
    <row r="3740" spans="1:21" hidden="1" x14ac:dyDescent="0.25">
      <c r="A3740" s="8" t="s">
        <v>5018</v>
      </c>
      <c r="B3740" s="2" t="s">
        <v>4154</v>
      </c>
      <c r="C3740" s="2" t="s">
        <v>314</v>
      </c>
      <c r="D3740" s="2" t="s">
        <v>306</v>
      </c>
      <c r="E3740" s="2" t="s">
        <v>305</v>
      </c>
      <c r="F3740" s="8" t="s">
        <v>36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</v>
      </c>
      <c r="Q3740" s="8">
        <v>0</v>
      </c>
      <c r="R3740" s="8">
        <v>0</v>
      </c>
      <c r="S3740" s="8">
        <v>0</v>
      </c>
      <c r="T3740" s="8">
        <v>0</v>
      </c>
      <c r="U3740" s="5">
        <v>603080278</v>
      </c>
    </row>
    <row r="3741" spans="1:21" hidden="1" x14ac:dyDescent="0.25">
      <c r="A3741" s="8" t="s">
        <v>5018</v>
      </c>
      <c r="B3741" s="2" t="s">
        <v>4155</v>
      </c>
      <c r="C3741" s="2" t="s">
        <v>314</v>
      </c>
      <c r="D3741" s="2" t="s">
        <v>306</v>
      </c>
      <c r="E3741" s="2" t="s">
        <v>305</v>
      </c>
      <c r="F3741" s="8" t="s">
        <v>36</v>
      </c>
      <c r="G3741" s="8">
        <v>0</v>
      </c>
      <c r="H3741" s="8">
        <v>1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1</v>
      </c>
      <c r="O3741" s="8">
        <v>0</v>
      </c>
      <c r="P3741" s="8">
        <v>1</v>
      </c>
      <c r="Q3741" s="8">
        <v>0</v>
      </c>
      <c r="R3741" s="8">
        <v>0</v>
      </c>
      <c r="S3741" s="8">
        <v>0</v>
      </c>
      <c r="T3741" s="8">
        <v>0</v>
      </c>
      <c r="U3741" s="5">
        <v>603080286</v>
      </c>
    </row>
    <row r="3742" spans="1:21" hidden="1" x14ac:dyDescent="0.25">
      <c r="A3742" s="8" t="s">
        <v>5018</v>
      </c>
      <c r="B3742" s="2" t="s">
        <v>4156</v>
      </c>
      <c r="C3742" s="2" t="s">
        <v>314</v>
      </c>
      <c r="D3742" s="2" t="s">
        <v>306</v>
      </c>
      <c r="E3742" s="2" t="s">
        <v>305</v>
      </c>
      <c r="F3742" s="8" t="s">
        <v>36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5">
        <v>603080294</v>
      </c>
    </row>
    <row r="3743" spans="1:21" hidden="1" x14ac:dyDescent="0.25">
      <c r="A3743" s="8" t="s">
        <v>5018</v>
      </c>
      <c r="B3743" s="2" t="s">
        <v>4157</v>
      </c>
      <c r="C3743" s="2" t="s">
        <v>316</v>
      </c>
      <c r="D3743" s="2" t="s">
        <v>315</v>
      </c>
      <c r="E3743" s="2" t="s">
        <v>305</v>
      </c>
      <c r="F3743" s="8" t="s">
        <v>36</v>
      </c>
      <c r="G3743" s="8">
        <v>1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5">
        <v>604010010</v>
      </c>
    </row>
    <row r="3744" spans="1:21" hidden="1" x14ac:dyDescent="0.25">
      <c r="A3744" s="8" t="s">
        <v>5018</v>
      </c>
      <c r="B3744" s="2" t="s">
        <v>4158</v>
      </c>
      <c r="C3744" s="2" t="s">
        <v>316</v>
      </c>
      <c r="D3744" s="2" t="s">
        <v>315</v>
      </c>
      <c r="E3744" s="2" t="s">
        <v>305</v>
      </c>
      <c r="F3744" s="8" t="s">
        <v>36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5">
        <v>604010028</v>
      </c>
    </row>
    <row r="3745" spans="1:21" hidden="1" x14ac:dyDescent="0.25">
      <c r="A3745" s="8" t="s">
        <v>5018</v>
      </c>
      <c r="B3745" s="2" t="s">
        <v>4159</v>
      </c>
      <c r="C3745" s="2" t="s">
        <v>316</v>
      </c>
      <c r="D3745" s="2" t="s">
        <v>315</v>
      </c>
      <c r="E3745" s="2" t="s">
        <v>305</v>
      </c>
      <c r="F3745" s="8" t="s">
        <v>36</v>
      </c>
      <c r="G3745" s="8">
        <v>1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5">
        <v>604010036</v>
      </c>
    </row>
    <row r="3746" spans="1:21" hidden="1" x14ac:dyDescent="0.25">
      <c r="A3746" s="8" t="s">
        <v>5018</v>
      </c>
      <c r="B3746" s="2" t="s">
        <v>4160</v>
      </c>
      <c r="C3746" s="2" t="s">
        <v>316</v>
      </c>
      <c r="D3746" s="2" t="s">
        <v>315</v>
      </c>
      <c r="E3746" s="2" t="s">
        <v>305</v>
      </c>
      <c r="F3746" s="8" t="s">
        <v>36</v>
      </c>
      <c r="G3746" s="8">
        <v>1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5">
        <v>604010044</v>
      </c>
    </row>
    <row r="3747" spans="1:21" hidden="1" x14ac:dyDescent="0.25">
      <c r="A3747" s="8" t="s">
        <v>5018</v>
      </c>
      <c r="B3747" s="2" t="s">
        <v>4161</v>
      </c>
      <c r="C3747" s="2" t="s">
        <v>316</v>
      </c>
      <c r="D3747" s="2" t="s">
        <v>315</v>
      </c>
      <c r="E3747" s="2" t="s">
        <v>305</v>
      </c>
      <c r="F3747" s="8" t="s">
        <v>36</v>
      </c>
      <c r="G3747" s="8">
        <v>1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5">
        <v>604010052</v>
      </c>
    </row>
    <row r="3748" spans="1:21" hidden="1" x14ac:dyDescent="0.25">
      <c r="A3748" s="8" t="s">
        <v>5018</v>
      </c>
      <c r="B3748" s="2" t="s">
        <v>4162</v>
      </c>
      <c r="C3748" s="2" t="s">
        <v>316</v>
      </c>
      <c r="D3748" s="2" t="s">
        <v>315</v>
      </c>
      <c r="E3748" s="2" t="s">
        <v>305</v>
      </c>
      <c r="F3748" s="8" t="s">
        <v>36</v>
      </c>
      <c r="G3748" s="8">
        <v>1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5">
        <v>604010060</v>
      </c>
    </row>
    <row r="3749" spans="1:21" hidden="1" x14ac:dyDescent="0.25">
      <c r="A3749" s="8" t="s">
        <v>5018</v>
      </c>
      <c r="B3749" s="2" t="s">
        <v>4163</v>
      </c>
      <c r="C3749" s="2" t="s">
        <v>316</v>
      </c>
      <c r="D3749" s="2" t="s">
        <v>315</v>
      </c>
      <c r="E3749" s="2" t="s">
        <v>305</v>
      </c>
      <c r="F3749" s="8" t="s">
        <v>36</v>
      </c>
      <c r="G3749" s="8">
        <v>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5">
        <v>604010079</v>
      </c>
    </row>
    <row r="3750" spans="1:21" hidden="1" x14ac:dyDescent="0.25">
      <c r="A3750" s="8" t="s">
        <v>5018</v>
      </c>
      <c r="B3750" s="2" t="s">
        <v>4164</v>
      </c>
      <c r="C3750" s="2" t="s">
        <v>316</v>
      </c>
      <c r="D3750" s="2" t="s">
        <v>315</v>
      </c>
      <c r="E3750" s="2" t="s">
        <v>305</v>
      </c>
      <c r="F3750" s="8" t="s">
        <v>36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5">
        <v>604010087</v>
      </c>
    </row>
    <row r="3751" spans="1:21" hidden="1" x14ac:dyDescent="0.25">
      <c r="A3751" s="8" t="s">
        <v>5018</v>
      </c>
      <c r="B3751" s="2" t="s">
        <v>4165</v>
      </c>
      <c r="C3751" s="2" t="s">
        <v>316</v>
      </c>
      <c r="D3751" s="2" t="s">
        <v>315</v>
      </c>
      <c r="E3751" s="2" t="s">
        <v>305</v>
      </c>
      <c r="F3751" s="8" t="s">
        <v>36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5">
        <v>604010095</v>
      </c>
    </row>
    <row r="3752" spans="1:21" hidden="1" x14ac:dyDescent="0.25">
      <c r="A3752" s="8" t="s">
        <v>5018</v>
      </c>
      <c r="B3752" s="2" t="s">
        <v>4166</v>
      </c>
      <c r="C3752" s="2" t="s">
        <v>317</v>
      </c>
      <c r="D3752" s="2" t="s">
        <v>315</v>
      </c>
      <c r="E3752" s="2" t="s">
        <v>305</v>
      </c>
      <c r="F3752" s="8" t="s">
        <v>36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5">
        <v>604020015</v>
      </c>
    </row>
    <row r="3753" spans="1:21" hidden="1" x14ac:dyDescent="0.25">
      <c r="A3753" s="8" t="s">
        <v>5018</v>
      </c>
      <c r="B3753" s="2" t="s">
        <v>4167</v>
      </c>
      <c r="C3753" s="2" t="s">
        <v>317</v>
      </c>
      <c r="D3753" s="2" t="s">
        <v>315</v>
      </c>
      <c r="E3753" s="2" t="s">
        <v>305</v>
      </c>
      <c r="F3753" s="8" t="s">
        <v>36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5">
        <v>604020023</v>
      </c>
    </row>
    <row r="3754" spans="1:21" hidden="1" x14ac:dyDescent="0.25">
      <c r="A3754" s="8" t="s">
        <v>5018</v>
      </c>
      <c r="B3754" s="2" t="s">
        <v>4168</v>
      </c>
      <c r="C3754" s="2" t="s">
        <v>317</v>
      </c>
      <c r="D3754" s="2" t="s">
        <v>315</v>
      </c>
      <c r="E3754" s="2" t="s">
        <v>305</v>
      </c>
      <c r="F3754" s="8" t="s">
        <v>36</v>
      </c>
      <c r="G3754" s="8">
        <v>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5">
        <v>604020031</v>
      </c>
    </row>
    <row r="3755" spans="1:21" hidden="1" x14ac:dyDescent="0.25">
      <c r="A3755" s="8" t="s">
        <v>5018</v>
      </c>
      <c r="B3755" s="2" t="s">
        <v>4169</v>
      </c>
      <c r="C3755" s="2" t="s">
        <v>317</v>
      </c>
      <c r="D3755" s="2" t="s">
        <v>315</v>
      </c>
      <c r="E3755" s="2" t="s">
        <v>305</v>
      </c>
      <c r="F3755" s="8" t="s">
        <v>36</v>
      </c>
      <c r="G3755" s="8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5">
        <v>604020040</v>
      </c>
    </row>
    <row r="3756" spans="1:21" hidden="1" x14ac:dyDescent="0.25">
      <c r="A3756" s="8" t="s">
        <v>5018</v>
      </c>
      <c r="B3756" s="2" t="s">
        <v>4170</v>
      </c>
      <c r="C3756" s="2" t="s">
        <v>317</v>
      </c>
      <c r="D3756" s="2" t="s">
        <v>315</v>
      </c>
      <c r="E3756" s="2" t="s">
        <v>305</v>
      </c>
      <c r="F3756" s="8" t="s">
        <v>36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5">
        <v>604020058</v>
      </c>
    </row>
    <row r="3757" spans="1:21" hidden="1" x14ac:dyDescent="0.25">
      <c r="A3757" s="8" t="s">
        <v>5018</v>
      </c>
      <c r="B3757" s="2" t="s">
        <v>4171</v>
      </c>
      <c r="C3757" s="2" t="s">
        <v>318</v>
      </c>
      <c r="D3757" s="2" t="s">
        <v>315</v>
      </c>
      <c r="E3757" s="2" t="s">
        <v>305</v>
      </c>
      <c r="F3757" s="8" t="s">
        <v>36</v>
      </c>
      <c r="G3757" s="8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5">
        <v>604030010</v>
      </c>
    </row>
    <row r="3758" spans="1:21" hidden="1" x14ac:dyDescent="0.25">
      <c r="A3758" s="8" t="s">
        <v>5018</v>
      </c>
      <c r="B3758" s="2" t="s">
        <v>4113</v>
      </c>
      <c r="C3758" s="2" t="s">
        <v>318</v>
      </c>
      <c r="D3758" s="2" t="s">
        <v>315</v>
      </c>
      <c r="E3758" s="2" t="s">
        <v>305</v>
      </c>
      <c r="F3758" s="8" t="s">
        <v>36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5">
        <v>604030037</v>
      </c>
    </row>
    <row r="3759" spans="1:21" hidden="1" x14ac:dyDescent="0.25">
      <c r="A3759" s="8" t="s">
        <v>5018</v>
      </c>
      <c r="B3759" s="2" t="s">
        <v>4172</v>
      </c>
      <c r="C3759" s="2" t="s">
        <v>318</v>
      </c>
      <c r="D3759" s="2" t="s">
        <v>315</v>
      </c>
      <c r="E3759" s="2" t="s">
        <v>305</v>
      </c>
      <c r="F3759" s="8" t="s">
        <v>36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5">
        <v>604030045</v>
      </c>
    </row>
    <row r="3760" spans="1:21" hidden="1" x14ac:dyDescent="0.25">
      <c r="A3760" s="8" t="s">
        <v>5018</v>
      </c>
      <c r="B3760" s="2" t="s">
        <v>4173</v>
      </c>
      <c r="C3760" s="2" t="s">
        <v>318</v>
      </c>
      <c r="D3760" s="2" t="s">
        <v>315</v>
      </c>
      <c r="E3760" s="2" t="s">
        <v>305</v>
      </c>
      <c r="F3760" s="8" t="s">
        <v>36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5">
        <v>604030053</v>
      </c>
    </row>
    <row r="3761" spans="1:21" hidden="1" x14ac:dyDescent="0.25">
      <c r="A3761" s="8" t="s">
        <v>5018</v>
      </c>
      <c r="B3761" s="2" t="s">
        <v>4174</v>
      </c>
      <c r="C3761" s="2" t="s">
        <v>318</v>
      </c>
      <c r="D3761" s="2" t="s">
        <v>315</v>
      </c>
      <c r="E3761" s="2" t="s">
        <v>305</v>
      </c>
      <c r="F3761" s="8" t="s">
        <v>36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5">
        <v>604030061</v>
      </c>
    </row>
    <row r="3762" spans="1:21" hidden="1" x14ac:dyDescent="0.25">
      <c r="A3762" s="8" t="s">
        <v>5018</v>
      </c>
      <c r="B3762" s="2" t="s">
        <v>4175</v>
      </c>
      <c r="C3762" s="2" t="s">
        <v>319</v>
      </c>
      <c r="D3762" s="2" t="s">
        <v>315</v>
      </c>
      <c r="E3762" s="2" t="s">
        <v>305</v>
      </c>
      <c r="F3762" s="8" t="s">
        <v>36</v>
      </c>
      <c r="G3762" s="8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5">
        <v>604040016</v>
      </c>
    </row>
    <row r="3763" spans="1:21" hidden="1" x14ac:dyDescent="0.25">
      <c r="A3763" s="8" t="s">
        <v>5018</v>
      </c>
      <c r="B3763" s="2" t="s">
        <v>4176</v>
      </c>
      <c r="C3763" s="2" t="s">
        <v>319</v>
      </c>
      <c r="D3763" s="2" t="s">
        <v>315</v>
      </c>
      <c r="E3763" s="2" t="s">
        <v>305</v>
      </c>
      <c r="F3763" s="8" t="s">
        <v>36</v>
      </c>
      <c r="G3763" s="8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5">
        <v>604040024</v>
      </c>
    </row>
    <row r="3764" spans="1:21" hidden="1" x14ac:dyDescent="0.25">
      <c r="A3764" s="8" t="s">
        <v>5018</v>
      </c>
      <c r="B3764" s="2" t="s">
        <v>4177</v>
      </c>
      <c r="C3764" s="2" t="s">
        <v>319</v>
      </c>
      <c r="D3764" s="2" t="s">
        <v>315</v>
      </c>
      <c r="E3764" s="2" t="s">
        <v>305</v>
      </c>
      <c r="F3764" s="8" t="s">
        <v>36</v>
      </c>
      <c r="G3764" s="8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5">
        <v>604040032</v>
      </c>
    </row>
    <row r="3765" spans="1:21" hidden="1" x14ac:dyDescent="0.25">
      <c r="A3765" s="8" t="s">
        <v>5018</v>
      </c>
      <c r="B3765" s="2" t="s">
        <v>4178</v>
      </c>
      <c r="C3765" s="2" t="s">
        <v>319</v>
      </c>
      <c r="D3765" s="2" t="s">
        <v>315</v>
      </c>
      <c r="E3765" s="2" t="s">
        <v>305</v>
      </c>
      <c r="F3765" s="8" t="s">
        <v>36</v>
      </c>
      <c r="G3765" s="8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5">
        <v>604040040</v>
      </c>
    </row>
    <row r="3766" spans="1:21" hidden="1" x14ac:dyDescent="0.25">
      <c r="A3766" s="8" t="s">
        <v>5018</v>
      </c>
      <c r="B3766" s="2" t="s">
        <v>4179</v>
      </c>
      <c r="C3766" s="2" t="s">
        <v>319</v>
      </c>
      <c r="D3766" s="2" t="s">
        <v>315</v>
      </c>
      <c r="E3766" s="2" t="s">
        <v>305</v>
      </c>
      <c r="F3766" s="8" t="s">
        <v>36</v>
      </c>
      <c r="G3766" s="8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5">
        <v>604040059</v>
      </c>
    </row>
    <row r="3767" spans="1:21" hidden="1" x14ac:dyDescent="0.25">
      <c r="A3767" s="8" t="s">
        <v>5018</v>
      </c>
      <c r="B3767" s="2" t="s">
        <v>4180</v>
      </c>
      <c r="C3767" s="2" t="s">
        <v>319</v>
      </c>
      <c r="D3767" s="2" t="s">
        <v>315</v>
      </c>
      <c r="E3767" s="2" t="s">
        <v>305</v>
      </c>
      <c r="F3767" s="8" t="s">
        <v>36</v>
      </c>
      <c r="G3767" s="8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5">
        <v>604040067</v>
      </c>
    </row>
    <row r="3768" spans="1:21" hidden="1" x14ac:dyDescent="0.25">
      <c r="A3768" s="8" t="s">
        <v>5018</v>
      </c>
      <c r="B3768" s="2" t="s">
        <v>4181</v>
      </c>
      <c r="C3768" s="2" t="s">
        <v>319</v>
      </c>
      <c r="D3768" s="2" t="s">
        <v>315</v>
      </c>
      <c r="E3768" s="2" t="s">
        <v>305</v>
      </c>
      <c r="F3768" s="8" t="s">
        <v>36</v>
      </c>
      <c r="G3768" s="8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5">
        <v>604040075</v>
      </c>
    </row>
    <row r="3769" spans="1:21" hidden="1" x14ac:dyDescent="0.25">
      <c r="A3769" s="8" t="s">
        <v>5018</v>
      </c>
      <c r="B3769" s="2" t="s">
        <v>4182</v>
      </c>
      <c r="C3769" s="2" t="s">
        <v>319</v>
      </c>
      <c r="D3769" s="2" t="s">
        <v>315</v>
      </c>
      <c r="E3769" s="2" t="s">
        <v>305</v>
      </c>
      <c r="F3769" s="8" t="s">
        <v>36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5">
        <v>604040091</v>
      </c>
    </row>
    <row r="3770" spans="1:21" hidden="1" x14ac:dyDescent="0.25">
      <c r="A3770" s="8" t="s">
        <v>5018</v>
      </c>
      <c r="B3770" s="2" t="s">
        <v>4183</v>
      </c>
      <c r="C3770" s="2" t="s">
        <v>320</v>
      </c>
      <c r="D3770" s="2" t="s">
        <v>315</v>
      </c>
      <c r="E3770" s="2" t="s">
        <v>305</v>
      </c>
      <c r="F3770" s="8" t="s">
        <v>36</v>
      </c>
      <c r="G3770" s="8">
        <v>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5">
        <v>604050011</v>
      </c>
    </row>
    <row r="3771" spans="1:21" hidden="1" x14ac:dyDescent="0.25">
      <c r="A3771" s="8" t="s">
        <v>5018</v>
      </c>
      <c r="B3771" s="2" t="s">
        <v>4184</v>
      </c>
      <c r="C3771" s="2" t="s">
        <v>320</v>
      </c>
      <c r="D3771" s="2" t="s">
        <v>315</v>
      </c>
      <c r="E3771" s="2" t="s">
        <v>305</v>
      </c>
      <c r="F3771" s="8" t="s">
        <v>36</v>
      </c>
      <c r="G3771" s="8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5">
        <v>604050020</v>
      </c>
    </row>
    <row r="3772" spans="1:21" hidden="1" x14ac:dyDescent="0.25">
      <c r="A3772" s="8" t="s">
        <v>5018</v>
      </c>
      <c r="B3772" s="2" t="s">
        <v>4185</v>
      </c>
      <c r="C3772" s="2" t="s">
        <v>320</v>
      </c>
      <c r="D3772" s="2" t="s">
        <v>315</v>
      </c>
      <c r="E3772" s="2" t="s">
        <v>305</v>
      </c>
      <c r="F3772" s="8" t="s">
        <v>36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5">
        <v>604050038</v>
      </c>
    </row>
    <row r="3773" spans="1:21" hidden="1" x14ac:dyDescent="0.25">
      <c r="A3773" s="8" t="s">
        <v>5018</v>
      </c>
      <c r="B3773" s="2" t="s">
        <v>4186</v>
      </c>
      <c r="C3773" s="2" t="s">
        <v>320</v>
      </c>
      <c r="D3773" s="2" t="s">
        <v>315</v>
      </c>
      <c r="E3773" s="2" t="s">
        <v>305</v>
      </c>
      <c r="F3773" s="8" t="s">
        <v>36</v>
      </c>
      <c r="G3773" s="8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5">
        <v>604050046</v>
      </c>
    </row>
    <row r="3774" spans="1:21" hidden="1" x14ac:dyDescent="0.25">
      <c r="A3774" s="8" t="s">
        <v>5018</v>
      </c>
      <c r="B3774" s="2" t="s">
        <v>4187</v>
      </c>
      <c r="C3774" s="2" t="s">
        <v>320</v>
      </c>
      <c r="D3774" s="2" t="s">
        <v>315</v>
      </c>
      <c r="E3774" s="2" t="s">
        <v>305</v>
      </c>
      <c r="F3774" s="8" t="s">
        <v>36</v>
      </c>
      <c r="G3774" s="8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5">
        <v>604050054</v>
      </c>
    </row>
    <row r="3775" spans="1:21" hidden="1" x14ac:dyDescent="0.25">
      <c r="A3775" s="8" t="s">
        <v>5018</v>
      </c>
      <c r="B3775" s="2" t="s">
        <v>4188</v>
      </c>
      <c r="C3775" s="2" t="s">
        <v>320</v>
      </c>
      <c r="D3775" s="2" t="s">
        <v>315</v>
      </c>
      <c r="E3775" s="2" t="s">
        <v>305</v>
      </c>
      <c r="F3775" s="8" t="s">
        <v>36</v>
      </c>
      <c r="G3775" s="8">
        <v>1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5">
        <v>604050062</v>
      </c>
    </row>
    <row r="3776" spans="1:21" hidden="1" x14ac:dyDescent="0.25">
      <c r="A3776" s="8" t="s">
        <v>5018</v>
      </c>
      <c r="B3776" s="2" t="s">
        <v>4189</v>
      </c>
      <c r="C3776" s="2" t="s">
        <v>320</v>
      </c>
      <c r="D3776" s="2" t="s">
        <v>315</v>
      </c>
      <c r="E3776" s="2" t="s">
        <v>305</v>
      </c>
      <c r="F3776" s="8" t="s">
        <v>36</v>
      </c>
      <c r="G3776" s="8">
        <v>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5">
        <v>604050070</v>
      </c>
    </row>
    <row r="3777" spans="1:21" hidden="1" x14ac:dyDescent="0.25">
      <c r="A3777" s="8" t="s">
        <v>5018</v>
      </c>
      <c r="B3777" s="2" t="s">
        <v>4190</v>
      </c>
      <c r="C3777" s="2" t="s">
        <v>320</v>
      </c>
      <c r="D3777" s="2" t="s">
        <v>315</v>
      </c>
      <c r="E3777" s="2" t="s">
        <v>305</v>
      </c>
      <c r="F3777" s="8" t="s">
        <v>36</v>
      </c>
      <c r="G3777" s="8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5">
        <v>604050089</v>
      </c>
    </row>
    <row r="3778" spans="1:21" hidden="1" x14ac:dyDescent="0.25">
      <c r="A3778" s="8" t="s">
        <v>5018</v>
      </c>
      <c r="B3778" s="2" t="s">
        <v>4191</v>
      </c>
      <c r="C3778" s="2" t="s">
        <v>320</v>
      </c>
      <c r="D3778" s="2" t="s">
        <v>315</v>
      </c>
      <c r="E3778" s="2" t="s">
        <v>305</v>
      </c>
      <c r="F3778" s="8" t="s">
        <v>36</v>
      </c>
      <c r="G3778" s="8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5">
        <v>604050097</v>
      </c>
    </row>
    <row r="3779" spans="1:21" hidden="1" x14ac:dyDescent="0.25">
      <c r="A3779" s="8" t="s">
        <v>5018</v>
      </c>
      <c r="B3779" s="2" t="s">
        <v>4192</v>
      </c>
      <c r="C3779" s="2" t="s">
        <v>320</v>
      </c>
      <c r="D3779" s="2" t="s">
        <v>315</v>
      </c>
      <c r="E3779" s="2" t="s">
        <v>305</v>
      </c>
      <c r="F3779" s="8" t="s">
        <v>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5">
        <v>604050100</v>
      </c>
    </row>
    <row r="3780" spans="1:21" hidden="1" x14ac:dyDescent="0.25">
      <c r="A3780" s="8" t="s">
        <v>5018</v>
      </c>
      <c r="B3780" s="2" t="s">
        <v>4193</v>
      </c>
      <c r="C3780" s="2" t="s">
        <v>320</v>
      </c>
      <c r="D3780" s="2" t="s">
        <v>315</v>
      </c>
      <c r="E3780" s="2" t="s">
        <v>305</v>
      </c>
      <c r="F3780" s="8" t="s">
        <v>36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5">
        <v>604050119</v>
      </c>
    </row>
    <row r="3781" spans="1:21" hidden="1" x14ac:dyDescent="0.25">
      <c r="A3781" s="8" t="s">
        <v>5018</v>
      </c>
      <c r="B3781" s="2" t="s">
        <v>4194</v>
      </c>
      <c r="C3781" s="2" t="s">
        <v>321</v>
      </c>
      <c r="D3781" s="2" t="s">
        <v>315</v>
      </c>
      <c r="E3781" s="2" t="s">
        <v>305</v>
      </c>
      <c r="F3781" s="8" t="s">
        <v>36</v>
      </c>
      <c r="G3781" s="8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5">
        <v>604060017</v>
      </c>
    </row>
    <row r="3782" spans="1:21" hidden="1" x14ac:dyDescent="0.25">
      <c r="A3782" s="8" t="s">
        <v>5018</v>
      </c>
      <c r="B3782" s="2" t="s">
        <v>4195</v>
      </c>
      <c r="C3782" s="2" t="s">
        <v>321</v>
      </c>
      <c r="D3782" s="2" t="s">
        <v>315</v>
      </c>
      <c r="E3782" s="2" t="s">
        <v>305</v>
      </c>
      <c r="F3782" s="8" t="s">
        <v>36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5">
        <v>604060025</v>
      </c>
    </row>
    <row r="3783" spans="1:21" hidden="1" x14ac:dyDescent="0.25">
      <c r="A3783" s="8" t="s">
        <v>5018</v>
      </c>
      <c r="B3783" s="2" t="s">
        <v>4196</v>
      </c>
      <c r="C3783" s="2" t="s">
        <v>322</v>
      </c>
      <c r="D3783" s="2" t="s">
        <v>315</v>
      </c>
      <c r="E3783" s="2" t="s">
        <v>305</v>
      </c>
      <c r="F3783" s="8" t="s">
        <v>36</v>
      </c>
      <c r="G3783" s="8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5">
        <v>604070012</v>
      </c>
    </row>
    <row r="3784" spans="1:21" hidden="1" x14ac:dyDescent="0.25">
      <c r="A3784" s="8" t="s">
        <v>5018</v>
      </c>
      <c r="B3784" s="2" t="s">
        <v>4197</v>
      </c>
      <c r="C3784" s="2" t="s">
        <v>323</v>
      </c>
      <c r="D3784" s="2" t="s">
        <v>315</v>
      </c>
      <c r="E3784" s="2" t="s">
        <v>305</v>
      </c>
      <c r="F3784" s="8" t="s">
        <v>36</v>
      </c>
      <c r="G3784" s="8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5">
        <v>604080018</v>
      </c>
    </row>
    <row r="3785" spans="1:21" hidden="1" x14ac:dyDescent="0.25">
      <c r="A3785" s="8" t="s">
        <v>5018</v>
      </c>
      <c r="B3785" s="2" t="s">
        <v>4198</v>
      </c>
      <c r="C3785" s="2" t="s">
        <v>323</v>
      </c>
      <c r="D3785" s="2" t="s">
        <v>315</v>
      </c>
      <c r="E3785" s="2" t="s">
        <v>305</v>
      </c>
      <c r="F3785" s="8" t="s">
        <v>36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5">
        <v>604080026</v>
      </c>
    </row>
    <row r="3786" spans="1:21" hidden="1" x14ac:dyDescent="0.25">
      <c r="A3786" s="8" t="s">
        <v>5018</v>
      </c>
      <c r="B3786" s="2" t="s">
        <v>4199</v>
      </c>
      <c r="C3786" s="2" t="s">
        <v>324</v>
      </c>
      <c r="D3786" s="2" t="s">
        <v>315</v>
      </c>
      <c r="E3786" s="2" t="s">
        <v>305</v>
      </c>
      <c r="F3786" s="8" t="s">
        <v>36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5">
        <v>604090013</v>
      </c>
    </row>
    <row r="3787" spans="1:21" hidden="1" x14ac:dyDescent="0.25">
      <c r="A3787" s="8" t="s">
        <v>5018</v>
      </c>
      <c r="B3787" s="2" t="s">
        <v>4200</v>
      </c>
      <c r="C3787" s="2" t="s">
        <v>325</v>
      </c>
      <c r="D3787" s="2" t="s">
        <v>315</v>
      </c>
      <c r="E3787" s="2" t="s">
        <v>305</v>
      </c>
      <c r="F3787" s="8" t="s">
        <v>36</v>
      </c>
      <c r="G3787" s="8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5">
        <v>604100019</v>
      </c>
    </row>
    <row r="3788" spans="1:21" hidden="1" x14ac:dyDescent="0.25">
      <c r="A3788" s="8" t="s">
        <v>5018</v>
      </c>
      <c r="B3788" s="2" t="s">
        <v>4201</v>
      </c>
      <c r="C3788" s="2" t="s">
        <v>326</v>
      </c>
      <c r="D3788" s="2" t="s">
        <v>315</v>
      </c>
      <c r="E3788" s="2" t="s">
        <v>305</v>
      </c>
      <c r="F3788" s="8" t="s">
        <v>36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5">
        <v>604110014</v>
      </c>
    </row>
    <row r="3789" spans="1:21" hidden="1" x14ac:dyDescent="0.25">
      <c r="A3789" s="8" t="s">
        <v>5018</v>
      </c>
      <c r="B3789" s="2" t="s">
        <v>4202</v>
      </c>
      <c r="C3789" s="2" t="s">
        <v>326</v>
      </c>
      <c r="D3789" s="2" t="s">
        <v>315</v>
      </c>
      <c r="E3789" s="2" t="s">
        <v>305</v>
      </c>
      <c r="F3789" s="8" t="s">
        <v>36</v>
      </c>
      <c r="G3789" s="8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5">
        <v>604110022</v>
      </c>
    </row>
    <row r="3790" spans="1:21" hidden="1" x14ac:dyDescent="0.25">
      <c r="A3790" s="8" t="s">
        <v>5018</v>
      </c>
      <c r="B3790" s="2" t="s">
        <v>4203</v>
      </c>
      <c r="C3790" s="2" t="s">
        <v>326</v>
      </c>
      <c r="D3790" s="2" t="s">
        <v>315</v>
      </c>
      <c r="E3790" s="2" t="s">
        <v>305</v>
      </c>
      <c r="F3790" s="8" t="s">
        <v>36</v>
      </c>
      <c r="G3790" s="8">
        <v>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5">
        <v>604110030</v>
      </c>
    </row>
    <row r="3791" spans="1:21" hidden="1" x14ac:dyDescent="0.25">
      <c r="A3791" s="8" t="s">
        <v>5018</v>
      </c>
      <c r="B3791" s="2" t="s">
        <v>4204</v>
      </c>
      <c r="C3791" s="2" t="s">
        <v>326</v>
      </c>
      <c r="D3791" s="2" t="s">
        <v>315</v>
      </c>
      <c r="E3791" s="2" t="s">
        <v>305</v>
      </c>
      <c r="F3791" s="8" t="s">
        <v>36</v>
      </c>
      <c r="G3791" s="8">
        <v>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5">
        <v>604110049</v>
      </c>
    </row>
    <row r="3792" spans="1:21" hidden="1" x14ac:dyDescent="0.25">
      <c r="A3792" s="8" t="s">
        <v>5018</v>
      </c>
      <c r="B3792" s="2" t="s">
        <v>4205</v>
      </c>
      <c r="C3792" s="2" t="s">
        <v>326</v>
      </c>
      <c r="D3792" s="2" t="s">
        <v>315</v>
      </c>
      <c r="E3792" s="2" t="s">
        <v>305</v>
      </c>
      <c r="F3792" s="8" t="s">
        <v>36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5">
        <v>604110057</v>
      </c>
    </row>
    <row r="3793" spans="1:21" hidden="1" x14ac:dyDescent="0.25">
      <c r="A3793" s="8" t="s">
        <v>5018</v>
      </c>
      <c r="B3793" s="2" t="s">
        <v>4206</v>
      </c>
      <c r="C3793" s="2" t="s">
        <v>326</v>
      </c>
      <c r="D3793" s="2" t="s">
        <v>315</v>
      </c>
      <c r="E3793" s="2" t="s">
        <v>305</v>
      </c>
      <c r="F3793" s="8" t="s">
        <v>36</v>
      </c>
      <c r="G3793" s="8">
        <v>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5">
        <v>604110065</v>
      </c>
    </row>
    <row r="3794" spans="1:21" hidden="1" x14ac:dyDescent="0.25">
      <c r="A3794" s="8" t="s">
        <v>5018</v>
      </c>
      <c r="B3794" s="2" t="s">
        <v>4207</v>
      </c>
      <c r="C3794" s="2" t="s">
        <v>327</v>
      </c>
      <c r="D3794" s="2" t="s">
        <v>315</v>
      </c>
      <c r="E3794" s="2" t="s">
        <v>305</v>
      </c>
      <c r="F3794" s="8" t="s">
        <v>36</v>
      </c>
      <c r="G3794" s="8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5">
        <v>604120010</v>
      </c>
    </row>
    <row r="3795" spans="1:21" hidden="1" x14ac:dyDescent="0.25">
      <c r="A3795" s="8" t="s">
        <v>5018</v>
      </c>
      <c r="B3795" s="2" t="s">
        <v>4208</v>
      </c>
      <c r="C3795" s="2" t="s">
        <v>328</v>
      </c>
      <c r="D3795" s="2" t="s">
        <v>315</v>
      </c>
      <c r="E3795" s="2" t="s">
        <v>305</v>
      </c>
      <c r="F3795" s="8" t="s">
        <v>36</v>
      </c>
      <c r="G3795" s="8">
        <v>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5">
        <v>604130015</v>
      </c>
    </row>
    <row r="3796" spans="1:21" hidden="1" x14ac:dyDescent="0.25">
      <c r="A3796" s="8" t="s">
        <v>5018</v>
      </c>
      <c r="B3796" s="2" t="s">
        <v>4209</v>
      </c>
      <c r="C3796" s="2" t="s">
        <v>328</v>
      </c>
      <c r="D3796" s="2" t="s">
        <v>315</v>
      </c>
      <c r="E3796" s="2" t="s">
        <v>305</v>
      </c>
      <c r="F3796" s="8" t="s">
        <v>36</v>
      </c>
      <c r="G3796" s="8">
        <v>1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5">
        <v>604130023</v>
      </c>
    </row>
    <row r="3797" spans="1:21" hidden="1" x14ac:dyDescent="0.25">
      <c r="A3797" s="8" t="s">
        <v>5018</v>
      </c>
      <c r="B3797" s="2" t="s">
        <v>4210</v>
      </c>
      <c r="C3797" s="2" t="s">
        <v>328</v>
      </c>
      <c r="D3797" s="2" t="s">
        <v>315</v>
      </c>
      <c r="E3797" s="2" t="s">
        <v>305</v>
      </c>
      <c r="F3797" s="8" t="s">
        <v>36</v>
      </c>
      <c r="G3797" s="8">
        <v>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5">
        <v>604130031</v>
      </c>
    </row>
    <row r="3798" spans="1:21" hidden="1" x14ac:dyDescent="0.25">
      <c r="A3798" s="8" t="s">
        <v>5018</v>
      </c>
      <c r="B3798" s="2" t="s">
        <v>4211</v>
      </c>
      <c r="C3798" s="2" t="s">
        <v>328</v>
      </c>
      <c r="D3798" s="2" t="s">
        <v>315</v>
      </c>
      <c r="E3798" s="2" t="s">
        <v>305</v>
      </c>
      <c r="F3798" s="8" t="s">
        <v>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5">
        <v>604130040</v>
      </c>
    </row>
    <row r="3799" spans="1:21" hidden="1" x14ac:dyDescent="0.25">
      <c r="A3799" s="8" t="s">
        <v>5018</v>
      </c>
      <c r="B3799" s="2" t="s">
        <v>4212</v>
      </c>
      <c r="C3799" s="2" t="s">
        <v>328</v>
      </c>
      <c r="D3799" s="2" t="s">
        <v>315</v>
      </c>
      <c r="E3799" s="2" t="s">
        <v>305</v>
      </c>
      <c r="F3799" s="8" t="s">
        <v>36</v>
      </c>
      <c r="G3799" s="8">
        <v>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5">
        <v>604130058</v>
      </c>
    </row>
    <row r="3800" spans="1:21" hidden="1" x14ac:dyDescent="0.25">
      <c r="A3800" s="8" t="s">
        <v>5018</v>
      </c>
      <c r="B3800" s="2" t="s">
        <v>4213</v>
      </c>
      <c r="C3800" s="2" t="s">
        <v>328</v>
      </c>
      <c r="D3800" s="2" t="s">
        <v>315</v>
      </c>
      <c r="E3800" s="2" t="s">
        <v>305</v>
      </c>
      <c r="F3800" s="8" t="s">
        <v>36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5">
        <v>604130066</v>
      </c>
    </row>
    <row r="3801" spans="1:21" hidden="1" x14ac:dyDescent="0.25">
      <c r="A3801" s="8" t="s">
        <v>5018</v>
      </c>
      <c r="B3801" s="2" t="s">
        <v>4214</v>
      </c>
      <c r="C3801" s="2" t="s">
        <v>328</v>
      </c>
      <c r="D3801" s="2" t="s">
        <v>315</v>
      </c>
      <c r="E3801" s="2" t="s">
        <v>305</v>
      </c>
      <c r="F3801" s="8" t="s">
        <v>36</v>
      </c>
      <c r="G3801" s="8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5">
        <v>604130074</v>
      </c>
    </row>
    <row r="3802" spans="1:21" hidden="1" x14ac:dyDescent="0.25">
      <c r="A3802" s="8" t="s">
        <v>5018</v>
      </c>
      <c r="B3802" s="2" t="s">
        <v>4215</v>
      </c>
      <c r="C3802" s="2" t="s">
        <v>328</v>
      </c>
      <c r="D3802" s="2" t="s">
        <v>315</v>
      </c>
      <c r="E3802" s="2" t="s">
        <v>305</v>
      </c>
      <c r="F3802" s="8" t="s">
        <v>36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5">
        <v>604130082</v>
      </c>
    </row>
    <row r="3803" spans="1:21" hidden="1" x14ac:dyDescent="0.25">
      <c r="A3803" s="8" t="s">
        <v>5018</v>
      </c>
      <c r="B3803" s="2" t="s">
        <v>4216</v>
      </c>
      <c r="C3803" s="2" t="s">
        <v>328</v>
      </c>
      <c r="D3803" s="2" t="s">
        <v>315</v>
      </c>
      <c r="E3803" s="2" t="s">
        <v>305</v>
      </c>
      <c r="F3803" s="8" t="s">
        <v>36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5">
        <v>604130090</v>
      </c>
    </row>
    <row r="3804" spans="1:21" hidden="1" x14ac:dyDescent="0.25">
      <c r="A3804" s="8" t="s">
        <v>5018</v>
      </c>
      <c r="B3804" s="2" t="s">
        <v>4217</v>
      </c>
      <c r="C3804" s="2" t="s">
        <v>328</v>
      </c>
      <c r="D3804" s="2" t="s">
        <v>315</v>
      </c>
      <c r="E3804" s="2" t="s">
        <v>305</v>
      </c>
      <c r="F3804" s="8" t="s">
        <v>36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5">
        <v>604130104</v>
      </c>
    </row>
    <row r="3805" spans="1:21" hidden="1" x14ac:dyDescent="0.25">
      <c r="A3805" s="8" t="s">
        <v>5018</v>
      </c>
      <c r="B3805" s="2" t="s">
        <v>4218</v>
      </c>
      <c r="C3805" s="2" t="s">
        <v>328</v>
      </c>
      <c r="D3805" s="2" t="s">
        <v>315</v>
      </c>
      <c r="E3805" s="2" t="s">
        <v>305</v>
      </c>
      <c r="F3805" s="8" t="s">
        <v>36</v>
      </c>
      <c r="G3805" s="8">
        <v>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5">
        <v>604130112</v>
      </c>
    </row>
    <row r="3806" spans="1:21" hidden="1" x14ac:dyDescent="0.25">
      <c r="A3806" s="8" t="s">
        <v>5018</v>
      </c>
      <c r="B3806" s="2" t="s">
        <v>4219</v>
      </c>
      <c r="C3806" s="2" t="s">
        <v>328</v>
      </c>
      <c r="D3806" s="2" t="s">
        <v>315</v>
      </c>
      <c r="E3806" s="2" t="s">
        <v>305</v>
      </c>
      <c r="F3806" s="8" t="s">
        <v>36</v>
      </c>
      <c r="G3806" s="8">
        <v>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5">
        <v>604130120</v>
      </c>
    </row>
    <row r="3807" spans="1:21" hidden="1" x14ac:dyDescent="0.25">
      <c r="A3807" s="8" t="s">
        <v>5018</v>
      </c>
      <c r="B3807" s="2" t="s">
        <v>4220</v>
      </c>
      <c r="C3807" s="2" t="s">
        <v>328</v>
      </c>
      <c r="D3807" s="2" t="s">
        <v>315</v>
      </c>
      <c r="E3807" s="2" t="s">
        <v>305</v>
      </c>
      <c r="F3807" s="8" t="s">
        <v>36</v>
      </c>
      <c r="G3807" s="8">
        <v>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5">
        <v>604130139</v>
      </c>
    </row>
    <row r="3808" spans="1:21" hidden="1" x14ac:dyDescent="0.25">
      <c r="A3808" s="8" t="s">
        <v>5018</v>
      </c>
      <c r="B3808" s="2" t="s">
        <v>4221</v>
      </c>
      <c r="C3808" s="2" t="s">
        <v>329</v>
      </c>
      <c r="D3808" s="2" t="s">
        <v>315</v>
      </c>
      <c r="E3808" s="2" t="s">
        <v>305</v>
      </c>
      <c r="F3808" s="8" t="s">
        <v>36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5">
        <v>604140029</v>
      </c>
    </row>
    <row r="3809" spans="1:21" hidden="1" x14ac:dyDescent="0.25">
      <c r="A3809" s="8" t="s">
        <v>5018</v>
      </c>
      <c r="B3809" s="2" t="s">
        <v>4222</v>
      </c>
      <c r="C3809" s="2" t="s">
        <v>329</v>
      </c>
      <c r="D3809" s="2" t="s">
        <v>315</v>
      </c>
      <c r="E3809" s="2" t="s">
        <v>305</v>
      </c>
      <c r="F3809" s="8" t="s">
        <v>36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5">
        <v>604140037</v>
      </c>
    </row>
    <row r="3810" spans="1:21" hidden="1" x14ac:dyDescent="0.25">
      <c r="A3810" s="8" t="s">
        <v>5018</v>
      </c>
      <c r="B3810" s="2" t="s">
        <v>4223</v>
      </c>
      <c r="C3810" s="2" t="s">
        <v>330</v>
      </c>
      <c r="D3810" s="2" t="s">
        <v>315</v>
      </c>
      <c r="E3810" s="2" t="s">
        <v>305</v>
      </c>
      <c r="F3810" s="8" t="s">
        <v>36</v>
      </c>
      <c r="G3810" s="8">
        <v>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5">
        <v>604150016</v>
      </c>
    </row>
    <row r="3811" spans="1:21" hidden="1" x14ac:dyDescent="0.25">
      <c r="A3811" s="8" t="s">
        <v>5018</v>
      </c>
      <c r="B3811" s="2" t="s">
        <v>4224</v>
      </c>
      <c r="C3811" s="2" t="s">
        <v>330</v>
      </c>
      <c r="D3811" s="2" t="s">
        <v>315</v>
      </c>
      <c r="E3811" s="2" t="s">
        <v>305</v>
      </c>
      <c r="F3811" s="8" t="s">
        <v>36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5">
        <v>604150024</v>
      </c>
    </row>
    <row r="3812" spans="1:21" hidden="1" x14ac:dyDescent="0.25">
      <c r="A3812" s="8" t="s">
        <v>5018</v>
      </c>
      <c r="B3812" s="2" t="s">
        <v>4225</v>
      </c>
      <c r="C3812" s="2" t="s">
        <v>331</v>
      </c>
      <c r="D3812" s="2" t="s">
        <v>315</v>
      </c>
      <c r="E3812" s="2" t="s">
        <v>305</v>
      </c>
      <c r="F3812" s="8" t="s">
        <v>36</v>
      </c>
      <c r="G3812" s="8">
        <v>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5">
        <v>604160011</v>
      </c>
    </row>
    <row r="3813" spans="1:21" hidden="1" x14ac:dyDescent="0.25">
      <c r="A3813" s="8" t="s">
        <v>5018</v>
      </c>
      <c r="B3813" s="2" t="s">
        <v>4226</v>
      </c>
      <c r="C3813" s="2" t="s">
        <v>331</v>
      </c>
      <c r="D3813" s="2" t="s">
        <v>315</v>
      </c>
      <c r="E3813" s="2" t="s">
        <v>305</v>
      </c>
      <c r="F3813" s="8" t="s">
        <v>36</v>
      </c>
      <c r="G3813" s="8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5">
        <v>604160020</v>
      </c>
    </row>
    <row r="3814" spans="1:21" hidden="1" x14ac:dyDescent="0.25">
      <c r="A3814" s="8" t="s">
        <v>5018</v>
      </c>
      <c r="B3814" s="2" t="s">
        <v>4227</v>
      </c>
      <c r="C3814" s="2" t="s">
        <v>331</v>
      </c>
      <c r="D3814" s="2" t="s">
        <v>315</v>
      </c>
      <c r="E3814" s="2" t="s">
        <v>305</v>
      </c>
      <c r="F3814" s="8" t="s">
        <v>36</v>
      </c>
      <c r="G3814" s="8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5">
        <v>604160046</v>
      </c>
    </row>
    <row r="3815" spans="1:21" hidden="1" x14ac:dyDescent="0.25">
      <c r="A3815" s="8" t="s">
        <v>5018</v>
      </c>
      <c r="B3815" s="2" t="s">
        <v>4228</v>
      </c>
      <c r="C3815" s="2" t="s">
        <v>331</v>
      </c>
      <c r="D3815" s="2" t="s">
        <v>315</v>
      </c>
      <c r="E3815" s="2" t="s">
        <v>305</v>
      </c>
      <c r="F3815" s="8" t="s">
        <v>36</v>
      </c>
      <c r="G3815" s="8">
        <v>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5">
        <v>604160054</v>
      </c>
    </row>
    <row r="3816" spans="1:21" hidden="1" x14ac:dyDescent="0.25">
      <c r="A3816" s="8" t="s">
        <v>5018</v>
      </c>
      <c r="B3816" s="2" t="s">
        <v>4229</v>
      </c>
      <c r="C3816" s="2" t="s">
        <v>332</v>
      </c>
      <c r="D3816" s="2" t="s">
        <v>315</v>
      </c>
      <c r="E3816" s="2" t="s">
        <v>305</v>
      </c>
      <c r="F3816" s="8" t="s">
        <v>36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5">
        <v>604170017</v>
      </c>
    </row>
    <row r="3817" spans="1:21" hidden="1" x14ac:dyDescent="0.25">
      <c r="A3817" s="8" t="s">
        <v>5018</v>
      </c>
      <c r="B3817" s="2" t="s">
        <v>4230</v>
      </c>
      <c r="C3817" s="2" t="s">
        <v>332</v>
      </c>
      <c r="D3817" s="2" t="s">
        <v>315</v>
      </c>
      <c r="E3817" s="2" t="s">
        <v>305</v>
      </c>
      <c r="F3817" s="8" t="s">
        <v>36</v>
      </c>
      <c r="G3817" s="8">
        <v>1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5">
        <v>604170025</v>
      </c>
    </row>
    <row r="3818" spans="1:21" hidden="1" x14ac:dyDescent="0.25">
      <c r="A3818" s="8" t="s">
        <v>5018</v>
      </c>
      <c r="B3818" s="2" t="s">
        <v>4231</v>
      </c>
      <c r="C3818" s="2" t="s">
        <v>332</v>
      </c>
      <c r="D3818" s="2" t="s">
        <v>315</v>
      </c>
      <c r="E3818" s="2" t="s">
        <v>305</v>
      </c>
      <c r="F3818" s="8" t="s">
        <v>36</v>
      </c>
      <c r="G3818" s="8">
        <v>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5">
        <v>604170033</v>
      </c>
    </row>
    <row r="3819" spans="1:21" hidden="1" x14ac:dyDescent="0.25">
      <c r="A3819" s="8" t="s">
        <v>5018</v>
      </c>
      <c r="B3819" s="2" t="s">
        <v>4232</v>
      </c>
      <c r="C3819" s="2" t="s">
        <v>332</v>
      </c>
      <c r="D3819" s="2" t="s">
        <v>315</v>
      </c>
      <c r="E3819" s="2" t="s">
        <v>305</v>
      </c>
      <c r="F3819" s="8" t="s">
        <v>36</v>
      </c>
      <c r="G3819" s="8">
        <v>1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5">
        <v>604170041</v>
      </c>
    </row>
    <row r="3820" spans="1:21" hidden="1" x14ac:dyDescent="0.25">
      <c r="A3820" s="8" t="s">
        <v>5018</v>
      </c>
      <c r="B3820" s="2" t="s">
        <v>4233</v>
      </c>
      <c r="C3820" s="2" t="s">
        <v>332</v>
      </c>
      <c r="D3820" s="2" t="s">
        <v>315</v>
      </c>
      <c r="E3820" s="2" t="s">
        <v>305</v>
      </c>
      <c r="F3820" s="8" t="s">
        <v>36</v>
      </c>
      <c r="G3820" s="8">
        <v>1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5">
        <v>604170050</v>
      </c>
    </row>
    <row r="3821" spans="1:21" hidden="1" x14ac:dyDescent="0.25">
      <c r="A3821" s="8" t="s">
        <v>5018</v>
      </c>
      <c r="B3821" s="2" t="s">
        <v>4234</v>
      </c>
      <c r="C3821" s="2" t="s">
        <v>333</v>
      </c>
      <c r="D3821" s="2" t="s">
        <v>315</v>
      </c>
      <c r="E3821" s="2" t="s">
        <v>305</v>
      </c>
      <c r="F3821" s="8" t="s">
        <v>36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5">
        <v>604180012</v>
      </c>
    </row>
    <row r="3822" spans="1:21" hidden="1" x14ac:dyDescent="0.25">
      <c r="A3822" s="8" t="s">
        <v>5018</v>
      </c>
      <c r="B3822" s="2" t="s">
        <v>4235</v>
      </c>
      <c r="C3822" s="2" t="s">
        <v>333</v>
      </c>
      <c r="D3822" s="2" t="s">
        <v>315</v>
      </c>
      <c r="E3822" s="2" t="s">
        <v>305</v>
      </c>
      <c r="F3822" s="8" t="s">
        <v>36</v>
      </c>
      <c r="G3822" s="8">
        <v>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5">
        <v>604180020</v>
      </c>
    </row>
    <row r="3823" spans="1:21" hidden="1" x14ac:dyDescent="0.25">
      <c r="A3823" s="8" t="s">
        <v>5018</v>
      </c>
      <c r="B3823" s="2" t="s">
        <v>4236</v>
      </c>
      <c r="C3823" s="2" t="s">
        <v>334</v>
      </c>
      <c r="D3823" s="2" t="s">
        <v>315</v>
      </c>
      <c r="E3823" s="2" t="s">
        <v>305</v>
      </c>
      <c r="F3823" s="8" t="s">
        <v>36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5">
        <v>604190018</v>
      </c>
    </row>
    <row r="3824" spans="1:21" hidden="1" x14ac:dyDescent="0.25">
      <c r="A3824" s="8" t="s">
        <v>5018</v>
      </c>
      <c r="B3824" s="2" t="s">
        <v>4237</v>
      </c>
      <c r="C3824" s="2" t="s">
        <v>335</v>
      </c>
      <c r="D3824" s="2" t="s">
        <v>315</v>
      </c>
      <c r="E3824" s="2" t="s">
        <v>305</v>
      </c>
      <c r="F3824" s="8" t="s">
        <v>36</v>
      </c>
      <c r="G3824" s="8">
        <v>1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5">
        <v>604200013</v>
      </c>
    </row>
    <row r="3825" spans="1:21" hidden="1" x14ac:dyDescent="0.25">
      <c r="A3825" s="8" t="s">
        <v>5018</v>
      </c>
      <c r="B3825" s="2" t="s">
        <v>4238</v>
      </c>
      <c r="C3825" s="2" t="s">
        <v>336</v>
      </c>
      <c r="D3825" s="2" t="s">
        <v>315</v>
      </c>
      <c r="E3825" s="2" t="s">
        <v>305</v>
      </c>
      <c r="F3825" s="8" t="s">
        <v>36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5">
        <v>604210019</v>
      </c>
    </row>
    <row r="3826" spans="1:21" hidden="1" x14ac:dyDescent="0.25">
      <c r="A3826" s="8" t="s">
        <v>5018</v>
      </c>
      <c r="B3826" s="2" t="s">
        <v>4239</v>
      </c>
      <c r="C3826" s="2" t="s">
        <v>336</v>
      </c>
      <c r="D3826" s="2" t="s">
        <v>315</v>
      </c>
      <c r="E3826" s="2" t="s">
        <v>305</v>
      </c>
      <c r="F3826" s="8" t="s">
        <v>36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5">
        <v>604210027</v>
      </c>
    </row>
    <row r="3827" spans="1:21" hidden="1" x14ac:dyDescent="0.25">
      <c r="A3827" s="8" t="s">
        <v>5018</v>
      </c>
      <c r="B3827" s="2" t="s">
        <v>4240</v>
      </c>
      <c r="C3827" s="2" t="s">
        <v>337</v>
      </c>
      <c r="D3827" s="2" t="s">
        <v>315</v>
      </c>
      <c r="E3827" s="2" t="s">
        <v>305</v>
      </c>
      <c r="F3827" s="8" t="s">
        <v>36</v>
      </c>
      <c r="G3827" s="8">
        <v>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5">
        <v>604220014</v>
      </c>
    </row>
    <row r="3828" spans="1:21" hidden="1" x14ac:dyDescent="0.25">
      <c r="A3828" s="8" t="s">
        <v>5018</v>
      </c>
      <c r="B3828" s="2" t="s">
        <v>4241</v>
      </c>
      <c r="C3828" s="2" t="s">
        <v>338</v>
      </c>
      <c r="D3828" s="2" t="s">
        <v>315</v>
      </c>
      <c r="E3828" s="2" t="s">
        <v>305</v>
      </c>
      <c r="F3828" s="8" t="s">
        <v>36</v>
      </c>
      <c r="G3828" s="8">
        <v>1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5">
        <v>604230010</v>
      </c>
    </row>
    <row r="3829" spans="1:21" hidden="1" x14ac:dyDescent="0.25">
      <c r="A3829" s="8" t="s">
        <v>5018</v>
      </c>
      <c r="B3829" s="2" t="s">
        <v>4242</v>
      </c>
      <c r="C3829" s="2" t="s">
        <v>338</v>
      </c>
      <c r="D3829" s="2" t="s">
        <v>315</v>
      </c>
      <c r="E3829" s="2" t="s">
        <v>305</v>
      </c>
      <c r="F3829" s="8" t="s">
        <v>36</v>
      </c>
      <c r="G3829" s="8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5">
        <v>604230028</v>
      </c>
    </row>
    <row r="3830" spans="1:21" hidden="1" x14ac:dyDescent="0.25">
      <c r="A3830" s="8" t="s">
        <v>5018</v>
      </c>
      <c r="B3830" s="2" t="s">
        <v>4243</v>
      </c>
      <c r="C3830" s="2" t="s">
        <v>338</v>
      </c>
      <c r="D3830" s="2" t="s">
        <v>315</v>
      </c>
      <c r="E3830" s="2" t="s">
        <v>305</v>
      </c>
      <c r="F3830" s="8" t="s">
        <v>36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5">
        <v>604230036</v>
      </c>
    </row>
    <row r="3831" spans="1:21" hidden="1" x14ac:dyDescent="0.25">
      <c r="A3831" s="8" t="s">
        <v>5018</v>
      </c>
      <c r="B3831" s="2" t="s">
        <v>4244</v>
      </c>
      <c r="C3831" s="2" t="s">
        <v>338</v>
      </c>
      <c r="D3831" s="2" t="s">
        <v>315</v>
      </c>
      <c r="E3831" s="2" t="s">
        <v>305</v>
      </c>
      <c r="F3831" s="8" t="s">
        <v>36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5">
        <v>604230044</v>
      </c>
    </row>
    <row r="3832" spans="1:21" hidden="1" x14ac:dyDescent="0.25">
      <c r="A3832" s="8" t="s">
        <v>5018</v>
      </c>
      <c r="B3832" s="2" t="s">
        <v>4245</v>
      </c>
      <c r="C3832" s="2" t="s">
        <v>338</v>
      </c>
      <c r="D3832" s="2" t="s">
        <v>315</v>
      </c>
      <c r="E3832" s="2" t="s">
        <v>305</v>
      </c>
      <c r="F3832" s="8" t="s">
        <v>36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5">
        <v>604230052</v>
      </c>
    </row>
    <row r="3833" spans="1:21" hidden="1" x14ac:dyDescent="0.25">
      <c r="A3833" s="8" t="s">
        <v>5018</v>
      </c>
      <c r="B3833" s="2" t="s">
        <v>4246</v>
      </c>
      <c r="C3833" s="2" t="s">
        <v>338</v>
      </c>
      <c r="D3833" s="2" t="s">
        <v>315</v>
      </c>
      <c r="E3833" s="2" t="s">
        <v>305</v>
      </c>
      <c r="F3833" s="8" t="s">
        <v>36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5">
        <v>604230060</v>
      </c>
    </row>
    <row r="3834" spans="1:21" hidden="1" x14ac:dyDescent="0.25">
      <c r="A3834" s="8" t="s">
        <v>5018</v>
      </c>
      <c r="B3834" s="2" t="s">
        <v>4247</v>
      </c>
      <c r="C3834" s="2" t="s">
        <v>338</v>
      </c>
      <c r="D3834" s="2" t="s">
        <v>315</v>
      </c>
      <c r="E3834" s="2" t="s">
        <v>305</v>
      </c>
      <c r="F3834" s="8" t="s">
        <v>36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5">
        <v>604230079</v>
      </c>
    </row>
    <row r="3835" spans="1:21" hidden="1" x14ac:dyDescent="0.25">
      <c r="A3835" s="8" t="s">
        <v>5018</v>
      </c>
      <c r="B3835" s="2" t="s">
        <v>4248</v>
      </c>
      <c r="C3835" s="2" t="s">
        <v>338</v>
      </c>
      <c r="D3835" s="2" t="s">
        <v>315</v>
      </c>
      <c r="E3835" s="2" t="s">
        <v>305</v>
      </c>
      <c r="F3835" s="8" t="s">
        <v>36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5">
        <v>604230087</v>
      </c>
    </row>
    <row r="3836" spans="1:21" hidden="1" x14ac:dyDescent="0.25">
      <c r="A3836" s="8" t="s">
        <v>5018</v>
      </c>
      <c r="B3836" s="2" t="s">
        <v>4249</v>
      </c>
      <c r="C3836" s="2" t="s">
        <v>339</v>
      </c>
      <c r="D3836" s="2" t="s">
        <v>315</v>
      </c>
      <c r="E3836" s="2" t="s">
        <v>305</v>
      </c>
      <c r="F3836" s="8" t="s">
        <v>36</v>
      </c>
      <c r="G3836" s="8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5">
        <v>604240015</v>
      </c>
    </row>
    <row r="3837" spans="1:21" hidden="1" x14ac:dyDescent="0.25">
      <c r="A3837" s="8" t="s">
        <v>5018</v>
      </c>
      <c r="B3837" s="2" t="s">
        <v>4250</v>
      </c>
      <c r="C3837" s="2" t="s">
        <v>339</v>
      </c>
      <c r="D3837" s="2" t="s">
        <v>315</v>
      </c>
      <c r="E3837" s="2" t="s">
        <v>305</v>
      </c>
      <c r="F3837" s="8" t="s">
        <v>36</v>
      </c>
      <c r="G3837" s="8">
        <v>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5">
        <v>604240023</v>
      </c>
    </row>
    <row r="3838" spans="1:21" hidden="1" x14ac:dyDescent="0.25">
      <c r="A3838" s="8" t="s">
        <v>5018</v>
      </c>
      <c r="B3838" s="2" t="s">
        <v>4251</v>
      </c>
      <c r="C3838" s="2" t="s">
        <v>339</v>
      </c>
      <c r="D3838" s="2" t="s">
        <v>315</v>
      </c>
      <c r="E3838" s="2" t="s">
        <v>305</v>
      </c>
      <c r="F3838" s="8" t="s">
        <v>36</v>
      </c>
      <c r="G3838" s="8">
        <v>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5">
        <v>604240031</v>
      </c>
    </row>
    <row r="3839" spans="1:21" hidden="1" x14ac:dyDescent="0.25">
      <c r="A3839" s="8" t="s">
        <v>5018</v>
      </c>
      <c r="B3839" s="2" t="s">
        <v>4252</v>
      </c>
      <c r="C3839" s="2" t="s">
        <v>339</v>
      </c>
      <c r="D3839" s="2" t="s">
        <v>315</v>
      </c>
      <c r="E3839" s="2" t="s">
        <v>305</v>
      </c>
      <c r="F3839" s="8" t="s">
        <v>36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5">
        <v>604240040</v>
      </c>
    </row>
    <row r="3840" spans="1:21" hidden="1" x14ac:dyDescent="0.25">
      <c r="A3840" s="8" t="s">
        <v>5018</v>
      </c>
      <c r="B3840" s="2" t="s">
        <v>4253</v>
      </c>
      <c r="C3840" s="2" t="s">
        <v>339</v>
      </c>
      <c r="D3840" s="2" t="s">
        <v>315</v>
      </c>
      <c r="E3840" s="2" t="s">
        <v>305</v>
      </c>
      <c r="F3840" s="8" t="s">
        <v>36</v>
      </c>
      <c r="G3840" s="8">
        <v>1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5">
        <v>604240058</v>
      </c>
    </row>
    <row r="3841" spans="1:21" hidden="1" x14ac:dyDescent="0.25">
      <c r="A3841" s="8" t="s">
        <v>5018</v>
      </c>
      <c r="B3841" s="2" t="s">
        <v>4254</v>
      </c>
      <c r="C3841" s="2" t="s">
        <v>339</v>
      </c>
      <c r="D3841" s="2" t="s">
        <v>315</v>
      </c>
      <c r="E3841" s="2" t="s">
        <v>305</v>
      </c>
      <c r="F3841" s="8" t="s">
        <v>36</v>
      </c>
      <c r="G3841" s="8">
        <v>1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5">
        <v>604240066</v>
      </c>
    </row>
    <row r="3842" spans="1:21" hidden="1" x14ac:dyDescent="0.25">
      <c r="A3842" s="8" t="s">
        <v>5018</v>
      </c>
      <c r="B3842" s="2" t="s">
        <v>4255</v>
      </c>
      <c r="C3842" s="2" t="s">
        <v>339</v>
      </c>
      <c r="D3842" s="2" t="s">
        <v>315</v>
      </c>
      <c r="E3842" s="2" t="s">
        <v>305</v>
      </c>
      <c r="F3842" s="8" t="s">
        <v>36</v>
      </c>
      <c r="G3842" s="8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5">
        <v>604240074</v>
      </c>
    </row>
    <row r="3843" spans="1:21" hidden="1" x14ac:dyDescent="0.25">
      <c r="A3843" s="8" t="s">
        <v>5018</v>
      </c>
      <c r="B3843" s="2" t="s">
        <v>4256</v>
      </c>
      <c r="C3843" s="2" t="s">
        <v>340</v>
      </c>
      <c r="D3843" s="2" t="s">
        <v>315</v>
      </c>
      <c r="E3843" s="2" t="s">
        <v>305</v>
      </c>
      <c r="F3843" s="8" t="s">
        <v>36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5">
        <v>604250010</v>
      </c>
    </row>
    <row r="3844" spans="1:21" hidden="1" x14ac:dyDescent="0.25">
      <c r="A3844" s="8" t="s">
        <v>5018</v>
      </c>
      <c r="B3844" s="2" t="s">
        <v>4257</v>
      </c>
      <c r="C3844" s="2" t="s">
        <v>341</v>
      </c>
      <c r="D3844" s="2" t="s">
        <v>315</v>
      </c>
      <c r="E3844" s="2" t="s">
        <v>305</v>
      </c>
      <c r="F3844" s="8" t="s">
        <v>36</v>
      </c>
      <c r="G3844" s="8">
        <v>1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5">
        <v>604260016</v>
      </c>
    </row>
    <row r="3845" spans="1:21" hidden="1" x14ac:dyDescent="0.25">
      <c r="A3845" s="8" t="s">
        <v>5018</v>
      </c>
      <c r="B3845" s="2" t="s">
        <v>4258</v>
      </c>
      <c r="C3845" s="2" t="s">
        <v>342</v>
      </c>
      <c r="D3845" s="2" t="s">
        <v>315</v>
      </c>
      <c r="E3845" s="2" t="s">
        <v>305</v>
      </c>
      <c r="F3845" s="8" t="s">
        <v>36</v>
      </c>
      <c r="G3845" s="8">
        <v>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5">
        <v>604270011</v>
      </c>
    </row>
    <row r="3846" spans="1:21" hidden="1" x14ac:dyDescent="0.25">
      <c r="A3846" s="8" t="s">
        <v>5018</v>
      </c>
      <c r="B3846" s="2" t="s">
        <v>4259</v>
      </c>
      <c r="C3846" s="2" t="s">
        <v>342</v>
      </c>
      <c r="D3846" s="2" t="s">
        <v>315</v>
      </c>
      <c r="E3846" s="2" t="s">
        <v>305</v>
      </c>
      <c r="F3846" s="8" t="s">
        <v>36</v>
      </c>
      <c r="G3846" s="8">
        <v>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5">
        <v>604270020</v>
      </c>
    </row>
    <row r="3847" spans="1:21" hidden="1" x14ac:dyDescent="0.25">
      <c r="A3847" s="8" t="s">
        <v>5018</v>
      </c>
      <c r="B3847" s="2" t="s">
        <v>4260</v>
      </c>
      <c r="C3847" s="2" t="s">
        <v>342</v>
      </c>
      <c r="D3847" s="2" t="s">
        <v>315</v>
      </c>
      <c r="E3847" s="2" t="s">
        <v>305</v>
      </c>
      <c r="F3847" s="8" t="s">
        <v>36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5">
        <v>604270038</v>
      </c>
    </row>
    <row r="3848" spans="1:21" hidden="1" x14ac:dyDescent="0.25">
      <c r="A3848" s="8" t="s">
        <v>5018</v>
      </c>
      <c r="B3848" s="2" t="s">
        <v>4261</v>
      </c>
      <c r="C3848" s="2" t="s">
        <v>342</v>
      </c>
      <c r="D3848" s="2" t="s">
        <v>315</v>
      </c>
      <c r="E3848" s="2" t="s">
        <v>305</v>
      </c>
      <c r="F3848" s="8" t="s">
        <v>36</v>
      </c>
      <c r="G3848" s="8">
        <v>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5">
        <v>604270046</v>
      </c>
    </row>
    <row r="3849" spans="1:21" hidden="1" x14ac:dyDescent="0.25">
      <c r="A3849" s="8" t="s">
        <v>5018</v>
      </c>
      <c r="B3849" s="2" t="s">
        <v>4262</v>
      </c>
      <c r="C3849" s="2" t="s">
        <v>342</v>
      </c>
      <c r="D3849" s="2" t="s">
        <v>315</v>
      </c>
      <c r="E3849" s="2" t="s">
        <v>305</v>
      </c>
      <c r="F3849" s="8" t="s">
        <v>36</v>
      </c>
      <c r="G3849" s="8">
        <v>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5">
        <v>604270054</v>
      </c>
    </row>
    <row r="3850" spans="1:21" hidden="1" x14ac:dyDescent="0.25">
      <c r="A3850" s="8" t="s">
        <v>5018</v>
      </c>
      <c r="B3850" s="2" t="s">
        <v>4263</v>
      </c>
      <c r="C3850" s="2" t="s">
        <v>342</v>
      </c>
      <c r="D3850" s="2" t="s">
        <v>315</v>
      </c>
      <c r="E3850" s="2" t="s">
        <v>305</v>
      </c>
      <c r="F3850" s="8" t="s">
        <v>36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5">
        <v>604270062</v>
      </c>
    </row>
    <row r="3851" spans="1:21" hidden="1" x14ac:dyDescent="0.25">
      <c r="A3851" s="8" t="s">
        <v>5018</v>
      </c>
      <c r="B3851" s="2" t="s">
        <v>4264</v>
      </c>
      <c r="C3851" s="2" t="s">
        <v>342</v>
      </c>
      <c r="D3851" s="2" t="s">
        <v>315</v>
      </c>
      <c r="E3851" s="2" t="s">
        <v>305</v>
      </c>
      <c r="F3851" s="8" t="s">
        <v>36</v>
      </c>
      <c r="G3851" s="8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5">
        <v>604270070</v>
      </c>
    </row>
    <row r="3852" spans="1:21" hidden="1" x14ac:dyDescent="0.25">
      <c r="A3852" s="8" t="s">
        <v>5018</v>
      </c>
      <c r="B3852" s="2" t="s">
        <v>4265</v>
      </c>
      <c r="C3852" s="2" t="s">
        <v>342</v>
      </c>
      <c r="D3852" s="2" t="s">
        <v>315</v>
      </c>
      <c r="E3852" s="2" t="s">
        <v>305</v>
      </c>
      <c r="F3852" s="8" t="s">
        <v>36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5">
        <v>604270089</v>
      </c>
    </row>
    <row r="3853" spans="1:21" hidden="1" x14ac:dyDescent="0.25">
      <c r="A3853" s="8" t="s">
        <v>5018</v>
      </c>
      <c r="B3853" s="2" t="s">
        <v>4266</v>
      </c>
      <c r="C3853" s="2" t="s">
        <v>342</v>
      </c>
      <c r="D3853" s="2" t="s">
        <v>315</v>
      </c>
      <c r="E3853" s="2" t="s">
        <v>305</v>
      </c>
      <c r="F3853" s="8" t="s">
        <v>36</v>
      </c>
      <c r="G3853" s="8">
        <v>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5">
        <v>604270097</v>
      </c>
    </row>
    <row r="3854" spans="1:21" hidden="1" x14ac:dyDescent="0.25">
      <c r="A3854" s="8" t="s">
        <v>5018</v>
      </c>
      <c r="B3854" s="2" t="s">
        <v>4267</v>
      </c>
      <c r="C3854" s="2" t="s">
        <v>342</v>
      </c>
      <c r="D3854" s="2" t="s">
        <v>315</v>
      </c>
      <c r="E3854" s="2" t="s">
        <v>305</v>
      </c>
      <c r="F3854" s="8" t="s">
        <v>36</v>
      </c>
      <c r="G3854" s="8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5">
        <v>604270100</v>
      </c>
    </row>
    <row r="3855" spans="1:21" hidden="1" x14ac:dyDescent="0.25">
      <c r="A3855" s="8" t="s">
        <v>5018</v>
      </c>
      <c r="B3855" s="2" t="s">
        <v>4268</v>
      </c>
      <c r="C3855" s="2" t="s">
        <v>342</v>
      </c>
      <c r="D3855" s="2" t="s">
        <v>315</v>
      </c>
      <c r="E3855" s="2" t="s">
        <v>305</v>
      </c>
      <c r="F3855" s="8" t="s">
        <v>36</v>
      </c>
      <c r="G3855" s="8">
        <v>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5">
        <v>604270119</v>
      </c>
    </row>
    <row r="3856" spans="1:21" hidden="1" x14ac:dyDescent="0.25">
      <c r="A3856" s="8" t="s">
        <v>5018</v>
      </c>
      <c r="B3856" s="2" t="s">
        <v>4269</v>
      </c>
      <c r="C3856" s="2" t="s">
        <v>343</v>
      </c>
      <c r="D3856" s="2" t="s">
        <v>315</v>
      </c>
      <c r="E3856" s="2" t="s">
        <v>305</v>
      </c>
      <c r="F3856" s="8" t="s">
        <v>36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5">
        <v>604280068</v>
      </c>
    </row>
    <row r="3857" spans="1:21" hidden="1" x14ac:dyDescent="0.25">
      <c r="A3857" s="8" t="s">
        <v>5018</v>
      </c>
      <c r="B3857" s="2" t="s">
        <v>4270</v>
      </c>
      <c r="C3857" s="2" t="s">
        <v>343</v>
      </c>
      <c r="D3857" s="2" t="s">
        <v>315</v>
      </c>
      <c r="E3857" s="2" t="s">
        <v>305</v>
      </c>
      <c r="F3857" s="8" t="s">
        <v>36</v>
      </c>
      <c r="G3857" s="8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5">
        <v>604280076</v>
      </c>
    </row>
    <row r="3858" spans="1:21" hidden="1" x14ac:dyDescent="0.25">
      <c r="A3858" s="8" t="s">
        <v>5018</v>
      </c>
      <c r="B3858" s="2" t="s">
        <v>4271</v>
      </c>
      <c r="C3858" s="2" t="s">
        <v>343</v>
      </c>
      <c r="D3858" s="2" t="s">
        <v>315</v>
      </c>
      <c r="E3858" s="2" t="s">
        <v>305</v>
      </c>
      <c r="F3858" s="8" t="s">
        <v>36</v>
      </c>
      <c r="G3858" s="8">
        <v>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5">
        <v>604280084</v>
      </c>
    </row>
    <row r="3859" spans="1:21" hidden="1" x14ac:dyDescent="0.25">
      <c r="A3859" s="8" t="s">
        <v>5018</v>
      </c>
      <c r="B3859" s="2" t="s">
        <v>4272</v>
      </c>
      <c r="C3859" s="2" t="s">
        <v>343</v>
      </c>
      <c r="D3859" s="2" t="s">
        <v>315</v>
      </c>
      <c r="E3859" s="2" t="s">
        <v>305</v>
      </c>
      <c r="F3859" s="8" t="s">
        <v>36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5">
        <v>604280092</v>
      </c>
    </row>
    <row r="3860" spans="1:21" hidden="1" x14ac:dyDescent="0.25">
      <c r="A3860" s="8" t="s">
        <v>5018</v>
      </c>
      <c r="B3860" s="2" t="s">
        <v>4273</v>
      </c>
      <c r="C3860" s="2" t="s">
        <v>343</v>
      </c>
      <c r="D3860" s="2" t="s">
        <v>315</v>
      </c>
      <c r="E3860" s="2" t="s">
        <v>305</v>
      </c>
      <c r="F3860" s="8" t="s">
        <v>36</v>
      </c>
      <c r="G3860" s="8">
        <v>1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5">
        <v>604280106</v>
      </c>
    </row>
    <row r="3861" spans="1:21" hidden="1" x14ac:dyDescent="0.25">
      <c r="A3861" s="8" t="s">
        <v>5018</v>
      </c>
      <c r="B3861" s="2" t="s">
        <v>4274</v>
      </c>
      <c r="C3861" s="2" t="s">
        <v>344</v>
      </c>
      <c r="D3861" s="2" t="s">
        <v>315</v>
      </c>
      <c r="E3861" s="2" t="s">
        <v>305</v>
      </c>
      <c r="F3861" s="8" t="s">
        <v>36</v>
      </c>
      <c r="G3861" s="8">
        <v>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5">
        <v>604290012</v>
      </c>
    </row>
    <row r="3862" spans="1:21" hidden="1" x14ac:dyDescent="0.25">
      <c r="A3862" s="8" t="s">
        <v>5018</v>
      </c>
      <c r="B3862" s="2" t="s">
        <v>4275</v>
      </c>
      <c r="C3862" s="2" t="s">
        <v>344</v>
      </c>
      <c r="D3862" s="2" t="s">
        <v>315</v>
      </c>
      <c r="E3862" s="2" t="s">
        <v>305</v>
      </c>
      <c r="F3862" s="8" t="s">
        <v>36</v>
      </c>
      <c r="G3862" s="8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5">
        <v>604290020</v>
      </c>
    </row>
    <row r="3863" spans="1:21" hidden="1" x14ac:dyDescent="0.25">
      <c r="A3863" s="8" t="s">
        <v>5018</v>
      </c>
      <c r="B3863" s="2" t="s">
        <v>4276</v>
      </c>
      <c r="C3863" s="2" t="s">
        <v>344</v>
      </c>
      <c r="D3863" s="2" t="s">
        <v>315</v>
      </c>
      <c r="E3863" s="2" t="s">
        <v>305</v>
      </c>
      <c r="F3863" s="8" t="s">
        <v>36</v>
      </c>
      <c r="G3863" s="8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5">
        <v>604290039</v>
      </c>
    </row>
    <row r="3864" spans="1:21" hidden="1" x14ac:dyDescent="0.25">
      <c r="A3864" s="8" t="s">
        <v>5018</v>
      </c>
      <c r="B3864" s="2" t="s">
        <v>4277</v>
      </c>
      <c r="C3864" s="2" t="s">
        <v>344</v>
      </c>
      <c r="D3864" s="2" t="s">
        <v>315</v>
      </c>
      <c r="E3864" s="2" t="s">
        <v>305</v>
      </c>
      <c r="F3864" s="8" t="s">
        <v>36</v>
      </c>
      <c r="G3864" s="8">
        <v>1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5">
        <v>604290047</v>
      </c>
    </row>
    <row r="3865" spans="1:21" hidden="1" x14ac:dyDescent="0.25">
      <c r="A3865" s="8" t="s">
        <v>5018</v>
      </c>
      <c r="B3865" s="2" t="s">
        <v>4278</v>
      </c>
      <c r="C3865" s="2" t="s">
        <v>344</v>
      </c>
      <c r="D3865" s="2" t="s">
        <v>315</v>
      </c>
      <c r="E3865" s="2" t="s">
        <v>305</v>
      </c>
      <c r="F3865" s="8" t="s">
        <v>36</v>
      </c>
      <c r="G3865" s="8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5">
        <v>604290063</v>
      </c>
    </row>
    <row r="3866" spans="1:21" hidden="1" x14ac:dyDescent="0.25">
      <c r="A3866" s="8" t="s">
        <v>5018</v>
      </c>
      <c r="B3866" s="2" t="s">
        <v>4279</v>
      </c>
      <c r="C3866" s="2" t="s">
        <v>344</v>
      </c>
      <c r="D3866" s="2" t="s">
        <v>315</v>
      </c>
      <c r="E3866" s="2" t="s">
        <v>305</v>
      </c>
      <c r="F3866" s="8" t="s">
        <v>36</v>
      </c>
      <c r="G3866" s="8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5">
        <v>604290071</v>
      </c>
    </row>
    <row r="3867" spans="1:21" hidden="1" x14ac:dyDescent="0.25">
      <c r="A3867" s="8" t="s">
        <v>5018</v>
      </c>
      <c r="B3867" s="2" t="s">
        <v>4280</v>
      </c>
      <c r="C3867" s="2" t="s">
        <v>344</v>
      </c>
      <c r="D3867" s="2" t="s">
        <v>315</v>
      </c>
      <c r="E3867" s="2" t="s">
        <v>305</v>
      </c>
      <c r="F3867" s="8" t="s">
        <v>36</v>
      </c>
      <c r="G3867" s="8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5">
        <v>604290080</v>
      </c>
    </row>
    <row r="3868" spans="1:21" hidden="1" x14ac:dyDescent="0.25">
      <c r="A3868" s="8" t="s">
        <v>5018</v>
      </c>
      <c r="B3868" s="2" t="s">
        <v>4281</v>
      </c>
      <c r="C3868" s="2" t="s">
        <v>345</v>
      </c>
      <c r="D3868" s="2" t="s">
        <v>315</v>
      </c>
      <c r="E3868" s="2" t="s">
        <v>305</v>
      </c>
      <c r="F3868" s="8" t="s">
        <v>36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5">
        <v>604300018</v>
      </c>
    </row>
    <row r="3869" spans="1:21" hidden="1" x14ac:dyDescent="0.25">
      <c r="A3869" s="8" t="s">
        <v>5018</v>
      </c>
      <c r="B3869" s="2" t="s">
        <v>4282</v>
      </c>
      <c r="C3869" s="2" t="s">
        <v>345</v>
      </c>
      <c r="D3869" s="2" t="s">
        <v>315</v>
      </c>
      <c r="E3869" s="2" t="s">
        <v>305</v>
      </c>
      <c r="F3869" s="8" t="s">
        <v>36</v>
      </c>
      <c r="G3869" s="8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5">
        <v>604300026</v>
      </c>
    </row>
    <row r="3870" spans="1:21" hidden="1" x14ac:dyDescent="0.25">
      <c r="A3870" s="8" t="s">
        <v>5018</v>
      </c>
      <c r="B3870" s="2" t="s">
        <v>4283</v>
      </c>
      <c r="C3870" s="2" t="s">
        <v>345</v>
      </c>
      <c r="D3870" s="2" t="s">
        <v>315</v>
      </c>
      <c r="E3870" s="2" t="s">
        <v>305</v>
      </c>
      <c r="F3870" s="8" t="s">
        <v>36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5">
        <v>604300034</v>
      </c>
    </row>
    <row r="3871" spans="1:21" hidden="1" x14ac:dyDescent="0.25">
      <c r="A3871" s="8" t="s">
        <v>5018</v>
      </c>
      <c r="B3871" s="2" t="s">
        <v>4284</v>
      </c>
      <c r="C3871" s="2" t="s">
        <v>346</v>
      </c>
      <c r="D3871" s="2" t="s">
        <v>315</v>
      </c>
      <c r="E3871" s="2" t="s">
        <v>305</v>
      </c>
      <c r="F3871" s="8" t="s">
        <v>36</v>
      </c>
      <c r="G3871" s="8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5">
        <v>604310013</v>
      </c>
    </row>
    <row r="3872" spans="1:21" hidden="1" x14ac:dyDescent="0.25">
      <c r="A3872" s="8" t="s">
        <v>5018</v>
      </c>
      <c r="B3872" s="2" t="s">
        <v>4111</v>
      </c>
      <c r="C3872" s="2" t="s">
        <v>346</v>
      </c>
      <c r="D3872" s="2" t="s">
        <v>315</v>
      </c>
      <c r="E3872" s="2" t="s">
        <v>305</v>
      </c>
      <c r="F3872" s="8" t="s">
        <v>36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5">
        <v>604310021</v>
      </c>
    </row>
    <row r="3873" spans="1:21" hidden="1" x14ac:dyDescent="0.25">
      <c r="A3873" s="8" t="s">
        <v>5018</v>
      </c>
      <c r="B3873" s="2" t="s">
        <v>4285</v>
      </c>
      <c r="C3873" s="2" t="s">
        <v>346</v>
      </c>
      <c r="D3873" s="2" t="s">
        <v>315</v>
      </c>
      <c r="E3873" s="2" t="s">
        <v>305</v>
      </c>
      <c r="F3873" s="8" t="s">
        <v>36</v>
      </c>
      <c r="G3873" s="8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5">
        <v>604310030</v>
      </c>
    </row>
    <row r="3874" spans="1:21" hidden="1" x14ac:dyDescent="0.25">
      <c r="A3874" s="8" t="s">
        <v>5018</v>
      </c>
      <c r="B3874" s="2" t="s">
        <v>4286</v>
      </c>
      <c r="C3874" s="2" t="s">
        <v>346</v>
      </c>
      <c r="D3874" s="2" t="s">
        <v>315</v>
      </c>
      <c r="E3874" s="2" t="s">
        <v>305</v>
      </c>
      <c r="F3874" s="8" t="s">
        <v>36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5">
        <v>604310048</v>
      </c>
    </row>
    <row r="3875" spans="1:21" hidden="1" x14ac:dyDescent="0.25">
      <c r="A3875" s="8" t="s">
        <v>5018</v>
      </c>
      <c r="B3875" s="2" t="s">
        <v>4287</v>
      </c>
      <c r="C3875" s="2" t="s">
        <v>346</v>
      </c>
      <c r="D3875" s="2" t="s">
        <v>315</v>
      </c>
      <c r="E3875" s="2" t="s">
        <v>305</v>
      </c>
      <c r="F3875" s="8" t="s">
        <v>36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5">
        <v>604310056</v>
      </c>
    </row>
    <row r="3876" spans="1:21" hidden="1" x14ac:dyDescent="0.25">
      <c r="A3876" s="8" t="s">
        <v>5018</v>
      </c>
      <c r="B3876" s="2" t="s">
        <v>4288</v>
      </c>
      <c r="C3876" s="2" t="s">
        <v>346</v>
      </c>
      <c r="D3876" s="2" t="s">
        <v>315</v>
      </c>
      <c r="E3876" s="2" t="s">
        <v>305</v>
      </c>
      <c r="F3876" s="8" t="s">
        <v>36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5">
        <v>604310064</v>
      </c>
    </row>
    <row r="3877" spans="1:21" hidden="1" x14ac:dyDescent="0.25">
      <c r="A3877" s="8" t="s">
        <v>5018</v>
      </c>
      <c r="B3877" s="2" t="s">
        <v>4289</v>
      </c>
      <c r="C3877" s="2" t="s">
        <v>347</v>
      </c>
      <c r="D3877" s="2" t="s">
        <v>315</v>
      </c>
      <c r="E3877" s="2" t="s">
        <v>305</v>
      </c>
      <c r="F3877" s="8" t="s">
        <v>36</v>
      </c>
      <c r="G3877" s="8">
        <v>1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5">
        <v>604320019</v>
      </c>
    </row>
    <row r="3878" spans="1:21" hidden="1" x14ac:dyDescent="0.25">
      <c r="A3878" s="8" t="s">
        <v>5018</v>
      </c>
      <c r="B3878" s="2" t="s">
        <v>4290</v>
      </c>
      <c r="C3878" s="2" t="s">
        <v>347</v>
      </c>
      <c r="D3878" s="2" t="s">
        <v>315</v>
      </c>
      <c r="E3878" s="2" t="s">
        <v>305</v>
      </c>
      <c r="F3878" s="8" t="s">
        <v>36</v>
      </c>
      <c r="G3878" s="8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5">
        <v>604320027</v>
      </c>
    </row>
    <row r="3879" spans="1:21" hidden="1" x14ac:dyDescent="0.25">
      <c r="A3879" s="8" t="s">
        <v>5018</v>
      </c>
      <c r="B3879" s="2" t="s">
        <v>4291</v>
      </c>
      <c r="C3879" s="2" t="s">
        <v>347</v>
      </c>
      <c r="D3879" s="2" t="s">
        <v>315</v>
      </c>
      <c r="E3879" s="2" t="s">
        <v>305</v>
      </c>
      <c r="F3879" s="8" t="s">
        <v>36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5">
        <v>604320035</v>
      </c>
    </row>
    <row r="3880" spans="1:21" hidden="1" x14ac:dyDescent="0.25">
      <c r="A3880" s="8" t="s">
        <v>5018</v>
      </c>
      <c r="B3880" s="2" t="s">
        <v>4292</v>
      </c>
      <c r="C3880" s="2" t="s">
        <v>347</v>
      </c>
      <c r="D3880" s="2" t="s">
        <v>315</v>
      </c>
      <c r="E3880" s="2" t="s">
        <v>305</v>
      </c>
      <c r="F3880" s="8" t="s">
        <v>36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5">
        <v>604320043</v>
      </c>
    </row>
    <row r="3881" spans="1:21" hidden="1" x14ac:dyDescent="0.25">
      <c r="A3881" s="8" t="s">
        <v>5018</v>
      </c>
      <c r="B3881" s="2" t="s">
        <v>4293</v>
      </c>
      <c r="C3881" s="2" t="s">
        <v>347</v>
      </c>
      <c r="D3881" s="2" t="s">
        <v>315</v>
      </c>
      <c r="E3881" s="2" t="s">
        <v>305</v>
      </c>
      <c r="F3881" s="8" t="s">
        <v>36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5">
        <v>604320051</v>
      </c>
    </row>
    <row r="3882" spans="1:21" hidden="1" x14ac:dyDescent="0.25">
      <c r="A3882" s="8" t="s">
        <v>5018</v>
      </c>
      <c r="B3882" s="2" t="s">
        <v>4294</v>
      </c>
      <c r="C3882" s="2" t="s">
        <v>347</v>
      </c>
      <c r="D3882" s="2" t="s">
        <v>315</v>
      </c>
      <c r="E3882" s="2" t="s">
        <v>305</v>
      </c>
      <c r="F3882" s="8" t="s">
        <v>36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5">
        <v>604320060</v>
      </c>
    </row>
    <row r="3883" spans="1:21" hidden="1" x14ac:dyDescent="0.25">
      <c r="A3883" s="8" t="s">
        <v>5018</v>
      </c>
      <c r="B3883" s="2" t="s">
        <v>4295</v>
      </c>
      <c r="C3883" s="2" t="s">
        <v>347</v>
      </c>
      <c r="D3883" s="2" t="s">
        <v>315</v>
      </c>
      <c r="E3883" s="2" t="s">
        <v>305</v>
      </c>
      <c r="F3883" s="8" t="s">
        <v>36</v>
      </c>
      <c r="G3883" s="8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5">
        <v>604320078</v>
      </c>
    </row>
    <row r="3884" spans="1:21" hidden="1" x14ac:dyDescent="0.25">
      <c r="A3884" s="8" t="s">
        <v>5018</v>
      </c>
      <c r="B3884" s="2" t="s">
        <v>4296</v>
      </c>
      <c r="C3884" s="2" t="s">
        <v>347</v>
      </c>
      <c r="D3884" s="2" t="s">
        <v>315</v>
      </c>
      <c r="E3884" s="2" t="s">
        <v>305</v>
      </c>
      <c r="F3884" s="8" t="s">
        <v>36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5">
        <v>604320086</v>
      </c>
    </row>
    <row r="3885" spans="1:21" hidden="1" x14ac:dyDescent="0.25">
      <c r="A3885" s="8" t="s">
        <v>5018</v>
      </c>
      <c r="B3885" s="2" t="s">
        <v>4297</v>
      </c>
      <c r="C3885" s="2" t="s">
        <v>347</v>
      </c>
      <c r="D3885" s="2" t="s">
        <v>315</v>
      </c>
      <c r="E3885" s="2" t="s">
        <v>305</v>
      </c>
      <c r="F3885" s="8" t="s">
        <v>36</v>
      </c>
      <c r="G3885" s="8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5">
        <v>604320094</v>
      </c>
    </row>
    <row r="3886" spans="1:21" hidden="1" x14ac:dyDescent="0.25">
      <c r="A3886" s="8" t="s">
        <v>5018</v>
      </c>
      <c r="B3886" s="2" t="s">
        <v>4298</v>
      </c>
      <c r="C3886" s="2" t="s">
        <v>347</v>
      </c>
      <c r="D3886" s="2" t="s">
        <v>315</v>
      </c>
      <c r="E3886" s="2" t="s">
        <v>305</v>
      </c>
      <c r="F3886" s="8" t="s">
        <v>36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5">
        <v>604320116</v>
      </c>
    </row>
    <row r="3887" spans="1:21" hidden="1" x14ac:dyDescent="0.25">
      <c r="A3887" s="8" t="s">
        <v>5018</v>
      </c>
      <c r="B3887" s="2" t="s">
        <v>4299</v>
      </c>
      <c r="C3887" s="2" t="s">
        <v>347</v>
      </c>
      <c r="D3887" s="2" t="s">
        <v>315</v>
      </c>
      <c r="E3887" s="2" t="s">
        <v>305</v>
      </c>
      <c r="F3887" s="8" t="s">
        <v>36</v>
      </c>
      <c r="G3887" s="8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5">
        <v>604320124</v>
      </c>
    </row>
    <row r="3888" spans="1:21" hidden="1" x14ac:dyDescent="0.25">
      <c r="A3888" s="8" t="s">
        <v>5018</v>
      </c>
      <c r="B3888" s="2" t="s">
        <v>4300</v>
      </c>
      <c r="C3888" s="2" t="s">
        <v>347</v>
      </c>
      <c r="D3888" s="2" t="s">
        <v>315</v>
      </c>
      <c r="E3888" s="2" t="s">
        <v>305</v>
      </c>
      <c r="F3888" s="8" t="s">
        <v>36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5">
        <v>604320132</v>
      </c>
    </row>
    <row r="3889" spans="1:21" hidden="1" x14ac:dyDescent="0.25">
      <c r="A3889" s="8" t="s">
        <v>5018</v>
      </c>
      <c r="B3889" s="2" t="s">
        <v>4301</v>
      </c>
      <c r="C3889" s="2" t="s">
        <v>347</v>
      </c>
      <c r="D3889" s="2" t="s">
        <v>315</v>
      </c>
      <c r="E3889" s="2" t="s">
        <v>305</v>
      </c>
      <c r="F3889" s="8" t="s">
        <v>36</v>
      </c>
      <c r="G3889" s="8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5">
        <v>604320140</v>
      </c>
    </row>
    <row r="3890" spans="1:21" hidden="1" x14ac:dyDescent="0.25">
      <c r="A3890" s="8" t="s">
        <v>5018</v>
      </c>
      <c r="B3890" s="2" t="s">
        <v>4302</v>
      </c>
      <c r="C3890" s="2" t="s">
        <v>347</v>
      </c>
      <c r="D3890" s="2" t="s">
        <v>315</v>
      </c>
      <c r="E3890" s="2" t="s">
        <v>305</v>
      </c>
      <c r="F3890" s="8" t="s">
        <v>36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5">
        <v>604320159</v>
      </c>
    </row>
    <row r="3891" spans="1:21" hidden="1" x14ac:dyDescent="0.25">
      <c r="A3891" s="8" t="s">
        <v>5018</v>
      </c>
      <c r="B3891" s="2" t="s">
        <v>4303</v>
      </c>
      <c r="C3891" s="2" t="s">
        <v>348</v>
      </c>
      <c r="D3891" s="2" t="s">
        <v>315</v>
      </c>
      <c r="E3891" s="2" t="s">
        <v>305</v>
      </c>
      <c r="F3891" s="8" t="s">
        <v>36</v>
      </c>
      <c r="G3891" s="8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5">
        <v>604330014</v>
      </c>
    </row>
    <row r="3892" spans="1:21" hidden="1" x14ac:dyDescent="0.25">
      <c r="A3892" s="8" t="s">
        <v>5018</v>
      </c>
      <c r="B3892" s="2" t="s">
        <v>4304</v>
      </c>
      <c r="C3892" s="2" t="s">
        <v>348</v>
      </c>
      <c r="D3892" s="2" t="s">
        <v>315</v>
      </c>
      <c r="E3892" s="2" t="s">
        <v>305</v>
      </c>
      <c r="F3892" s="8" t="s">
        <v>36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5">
        <v>604330022</v>
      </c>
    </row>
    <row r="3893" spans="1:21" hidden="1" x14ac:dyDescent="0.25">
      <c r="A3893" s="8" t="s">
        <v>5018</v>
      </c>
      <c r="B3893" s="2" t="s">
        <v>4305</v>
      </c>
      <c r="C3893" s="2" t="s">
        <v>349</v>
      </c>
      <c r="D3893" s="2" t="s">
        <v>315</v>
      </c>
      <c r="E3893" s="2" t="s">
        <v>305</v>
      </c>
      <c r="F3893" s="8" t="s">
        <v>36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5">
        <v>604340010</v>
      </c>
    </row>
    <row r="3894" spans="1:21" hidden="1" x14ac:dyDescent="0.25">
      <c r="A3894" s="8" t="s">
        <v>5018</v>
      </c>
      <c r="B3894" s="2" t="s">
        <v>4306</v>
      </c>
      <c r="C3894" s="2" t="s">
        <v>349</v>
      </c>
      <c r="D3894" s="2" t="s">
        <v>315</v>
      </c>
      <c r="E3894" s="2" t="s">
        <v>305</v>
      </c>
      <c r="F3894" s="8" t="s">
        <v>36</v>
      </c>
      <c r="G3894" s="8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5">
        <v>604340028</v>
      </c>
    </row>
    <row r="3895" spans="1:21" hidden="1" x14ac:dyDescent="0.25">
      <c r="A3895" s="8" t="s">
        <v>5018</v>
      </c>
      <c r="B3895" s="2" t="s">
        <v>4307</v>
      </c>
      <c r="C3895" s="2" t="s">
        <v>349</v>
      </c>
      <c r="D3895" s="2" t="s">
        <v>315</v>
      </c>
      <c r="E3895" s="2" t="s">
        <v>305</v>
      </c>
      <c r="F3895" s="8" t="s">
        <v>36</v>
      </c>
      <c r="G3895" s="8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5">
        <v>604340036</v>
      </c>
    </row>
    <row r="3896" spans="1:21" hidden="1" x14ac:dyDescent="0.25">
      <c r="A3896" s="8" t="s">
        <v>5018</v>
      </c>
      <c r="B3896" s="2" t="s">
        <v>4308</v>
      </c>
      <c r="C3896" s="2" t="s">
        <v>349</v>
      </c>
      <c r="D3896" s="2" t="s">
        <v>315</v>
      </c>
      <c r="E3896" s="2" t="s">
        <v>305</v>
      </c>
      <c r="F3896" s="8" t="s">
        <v>36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5">
        <v>604340044</v>
      </c>
    </row>
    <row r="3897" spans="1:21" hidden="1" x14ac:dyDescent="0.25">
      <c r="A3897" s="8" t="s">
        <v>5018</v>
      </c>
      <c r="B3897" s="2" t="s">
        <v>4309</v>
      </c>
      <c r="C3897" s="2" t="s">
        <v>349</v>
      </c>
      <c r="D3897" s="2" t="s">
        <v>315</v>
      </c>
      <c r="E3897" s="2" t="s">
        <v>305</v>
      </c>
      <c r="F3897" s="8" t="s">
        <v>36</v>
      </c>
      <c r="G3897" s="8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5">
        <v>604340052</v>
      </c>
    </row>
    <row r="3898" spans="1:21" hidden="1" x14ac:dyDescent="0.25">
      <c r="A3898" s="8" t="s">
        <v>5018</v>
      </c>
      <c r="B3898" s="2" t="s">
        <v>4310</v>
      </c>
      <c r="C3898" s="2" t="s">
        <v>349</v>
      </c>
      <c r="D3898" s="2" t="s">
        <v>315</v>
      </c>
      <c r="E3898" s="2" t="s">
        <v>305</v>
      </c>
      <c r="F3898" s="8" t="s">
        <v>36</v>
      </c>
      <c r="G3898" s="8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5">
        <v>604340060</v>
      </c>
    </row>
    <row r="3899" spans="1:21" hidden="1" x14ac:dyDescent="0.25">
      <c r="A3899" s="8" t="s">
        <v>5018</v>
      </c>
      <c r="B3899" s="2" t="s">
        <v>4311</v>
      </c>
      <c r="C3899" s="2" t="s">
        <v>349</v>
      </c>
      <c r="D3899" s="2" t="s">
        <v>315</v>
      </c>
      <c r="E3899" s="2" t="s">
        <v>305</v>
      </c>
      <c r="F3899" s="8" t="s">
        <v>36</v>
      </c>
      <c r="G3899" s="8">
        <v>1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5">
        <v>604340079</v>
      </c>
    </row>
    <row r="3900" spans="1:21" hidden="1" x14ac:dyDescent="0.25">
      <c r="A3900" s="8" t="s">
        <v>5018</v>
      </c>
      <c r="B3900" s="2" t="s">
        <v>4312</v>
      </c>
      <c r="C3900" s="2" t="s">
        <v>350</v>
      </c>
      <c r="D3900" s="2" t="s">
        <v>315</v>
      </c>
      <c r="E3900" s="2" t="s">
        <v>305</v>
      </c>
      <c r="F3900" s="8" t="s">
        <v>36</v>
      </c>
      <c r="G3900" s="8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5">
        <v>604350015</v>
      </c>
    </row>
    <row r="3901" spans="1:21" hidden="1" x14ac:dyDescent="0.25">
      <c r="A3901" s="8" t="s">
        <v>5018</v>
      </c>
      <c r="B3901" s="2" t="s">
        <v>4313</v>
      </c>
      <c r="C3901" s="2" t="s">
        <v>350</v>
      </c>
      <c r="D3901" s="2" t="s">
        <v>315</v>
      </c>
      <c r="E3901" s="2" t="s">
        <v>305</v>
      </c>
      <c r="F3901" s="8" t="s">
        <v>36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5">
        <v>604350023</v>
      </c>
    </row>
    <row r="3902" spans="1:21" hidden="1" x14ac:dyDescent="0.25">
      <c r="A3902" s="8" t="s">
        <v>5018</v>
      </c>
      <c r="B3902" s="2" t="s">
        <v>4314</v>
      </c>
      <c r="C3902" s="2" t="s">
        <v>350</v>
      </c>
      <c r="D3902" s="2" t="s">
        <v>315</v>
      </c>
      <c r="E3902" s="2" t="s">
        <v>305</v>
      </c>
      <c r="F3902" s="8" t="s">
        <v>36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5">
        <v>604350031</v>
      </c>
    </row>
    <row r="3903" spans="1:21" hidden="1" x14ac:dyDescent="0.25">
      <c r="A3903" s="8" t="s">
        <v>5018</v>
      </c>
      <c r="B3903" s="2" t="s">
        <v>4315</v>
      </c>
      <c r="C3903" s="2" t="s">
        <v>351</v>
      </c>
      <c r="D3903" s="2" t="s">
        <v>315</v>
      </c>
      <c r="E3903" s="2" t="s">
        <v>305</v>
      </c>
      <c r="F3903" s="8" t="s">
        <v>36</v>
      </c>
      <c r="G3903" s="8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5">
        <v>604360010</v>
      </c>
    </row>
    <row r="3904" spans="1:21" hidden="1" x14ac:dyDescent="0.25">
      <c r="A3904" s="8" t="s">
        <v>5018</v>
      </c>
      <c r="B3904" s="2" t="s">
        <v>4316</v>
      </c>
      <c r="C3904" s="2" t="s">
        <v>351</v>
      </c>
      <c r="D3904" s="2" t="s">
        <v>315</v>
      </c>
      <c r="E3904" s="2" t="s">
        <v>305</v>
      </c>
      <c r="F3904" s="8" t="s">
        <v>36</v>
      </c>
      <c r="G3904" s="8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5">
        <v>604360029</v>
      </c>
    </row>
    <row r="3905" spans="1:21" hidden="1" x14ac:dyDescent="0.25">
      <c r="A3905" s="8" t="s">
        <v>5018</v>
      </c>
      <c r="B3905" s="2" t="s">
        <v>4317</v>
      </c>
      <c r="C3905" s="2" t="s">
        <v>351</v>
      </c>
      <c r="D3905" s="2" t="s">
        <v>315</v>
      </c>
      <c r="E3905" s="2" t="s">
        <v>305</v>
      </c>
      <c r="F3905" s="8" t="s">
        <v>36</v>
      </c>
      <c r="G3905" s="8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5">
        <v>604360037</v>
      </c>
    </row>
    <row r="3906" spans="1:21" hidden="1" x14ac:dyDescent="0.25">
      <c r="A3906" s="8" t="s">
        <v>5018</v>
      </c>
      <c r="B3906" s="2" t="s">
        <v>4318</v>
      </c>
      <c r="C3906" s="2" t="s">
        <v>351</v>
      </c>
      <c r="D3906" s="2" t="s">
        <v>315</v>
      </c>
      <c r="E3906" s="2" t="s">
        <v>305</v>
      </c>
      <c r="F3906" s="8" t="s">
        <v>36</v>
      </c>
      <c r="G3906" s="8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5">
        <v>604360045</v>
      </c>
    </row>
    <row r="3907" spans="1:21" hidden="1" x14ac:dyDescent="0.25">
      <c r="A3907" s="8" t="s">
        <v>5018</v>
      </c>
      <c r="B3907" s="2" t="s">
        <v>4319</v>
      </c>
      <c r="C3907" s="2" t="s">
        <v>351</v>
      </c>
      <c r="D3907" s="2" t="s">
        <v>315</v>
      </c>
      <c r="E3907" s="2" t="s">
        <v>305</v>
      </c>
      <c r="F3907" s="8" t="s">
        <v>36</v>
      </c>
      <c r="G3907" s="8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5">
        <v>604360053</v>
      </c>
    </row>
    <row r="3908" spans="1:21" hidden="1" x14ac:dyDescent="0.25">
      <c r="A3908" s="8" t="s">
        <v>5018</v>
      </c>
      <c r="B3908" s="2" t="s">
        <v>4320</v>
      </c>
      <c r="C3908" s="2" t="s">
        <v>351</v>
      </c>
      <c r="D3908" s="2" t="s">
        <v>315</v>
      </c>
      <c r="E3908" s="2" t="s">
        <v>305</v>
      </c>
      <c r="F3908" s="8" t="s">
        <v>36</v>
      </c>
      <c r="G3908" s="8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5">
        <v>604360061</v>
      </c>
    </row>
    <row r="3909" spans="1:21" hidden="1" x14ac:dyDescent="0.25">
      <c r="A3909" s="8" t="s">
        <v>5018</v>
      </c>
      <c r="B3909" s="2" t="s">
        <v>4321</v>
      </c>
      <c r="C3909" s="2" t="s">
        <v>351</v>
      </c>
      <c r="D3909" s="2" t="s">
        <v>315</v>
      </c>
      <c r="E3909" s="2" t="s">
        <v>305</v>
      </c>
      <c r="F3909" s="8" t="s">
        <v>36</v>
      </c>
      <c r="G3909" s="8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5">
        <v>604360070</v>
      </c>
    </row>
    <row r="3910" spans="1:21" hidden="1" x14ac:dyDescent="0.25">
      <c r="A3910" s="8" t="s">
        <v>5018</v>
      </c>
      <c r="B3910" s="2" t="s">
        <v>4322</v>
      </c>
      <c r="C3910" s="2" t="s">
        <v>351</v>
      </c>
      <c r="D3910" s="2" t="s">
        <v>315</v>
      </c>
      <c r="E3910" s="2" t="s">
        <v>305</v>
      </c>
      <c r="F3910" s="8" t="s">
        <v>36</v>
      </c>
      <c r="G3910" s="8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5">
        <v>604360088</v>
      </c>
    </row>
    <row r="3911" spans="1:21" hidden="1" x14ac:dyDescent="0.25">
      <c r="A3911" s="8" t="s">
        <v>5018</v>
      </c>
      <c r="B3911" s="2" t="s">
        <v>4323</v>
      </c>
      <c r="C3911" s="2" t="s">
        <v>351</v>
      </c>
      <c r="D3911" s="2" t="s">
        <v>315</v>
      </c>
      <c r="E3911" s="2" t="s">
        <v>305</v>
      </c>
      <c r="F3911" s="8" t="s">
        <v>36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5">
        <v>604360096</v>
      </c>
    </row>
    <row r="3912" spans="1:21" hidden="1" x14ac:dyDescent="0.25">
      <c r="A3912" s="8" t="s">
        <v>5018</v>
      </c>
      <c r="B3912" s="2" t="s">
        <v>4324</v>
      </c>
      <c r="C3912" s="2" t="s">
        <v>351</v>
      </c>
      <c r="D3912" s="2" t="s">
        <v>315</v>
      </c>
      <c r="E3912" s="2" t="s">
        <v>305</v>
      </c>
      <c r="F3912" s="8" t="s">
        <v>36</v>
      </c>
      <c r="G3912" s="8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5">
        <v>604360100</v>
      </c>
    </row>
    <row r="3913" spans="1:21" hidden="1" x14ac:dyDescent="0.25">
      <c r="A3913" s="8" t="s">
        <v>5018</v>
      </c>
      <c r="B3913" s="2" t="s">
        <v>4325</v>
      </c>
      <c r="C3913" s="2" t="s">
        <v>351</v>
      </c>
      <c r="D3913" s="2" t="s">
        <v>315</v>
      </c>
      <c r="E3913" s="2" t="s">
        <v>305</v>
      </c>
      <c r="F3913" s="8" t="s">
        <v>36</v>
      </c>
      <c r="G3913" s="8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5">
        <v>604360118</v>
      </c>
    </row>
    <row r="3914" spans="1:21" hidden="1" x14ac:dyDescent="0.25">
      <c r="A3914" s="8" t="s">
        <v>5018</v>
      </c>
      <c r="B3914" s="2" t="s">
        <v>4326</v>
      </c>
      <c r="C3914" s="2" t="s">
        <v>351</v>
      </c>
      <c r="D3914" s="2" t="s">
        <v>315</v>
      </c>
      <c r="E3914" s="2" t="s">
        <v>305</v>
      </c>
      <c r="F3914" s="8" t="s">
        <v>36</v>
      </c>
      <c r="G3914" s="8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5">
        <v>604360126</v>
      </c>
    </row>
    <row r="3915" spans="1:21" hidden="1" x14ac:dyDescent="0.25">
      <c r="A3915" s="8" t="s">
        <v>5018</v>
      </c>
      <c r="B3915" s="2" t="s">
        <v>4327</v>
      </c>
      <c r="C3915" s="2" t="s">
        <v>352</v>
      </c>
      <c r="D3915" s="2" t="s">
        <v>315</v>
      </c>
      <c r="E3915" s="2" t="s">
        <v>305</v>
      </c>
      <c r="F3915" s="8" t="s">
        <v>36</v>
      </c>
      <c r="G3915" s="8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5">
        <v>604370016</v>
      </c>
    </row>
    <row r="3916" spans="1:21" hidden="1" x14ac:dyDescent="0.25">
      <c r="A3916" s="8" t="s">
        <v>5018</v>
      </c>
      <c r="B3916" s="2" t="s">
        <v>4328</v>
      </c>
      <c r="C3916" s="2" t="s">
        <v>352</v>
      </c>
      <c r="D3916" s="2" t="s">
        <v>315</v>
      </c>
      <c r="E3916" s="2" t="s">
        <v>305</v>
      </c>
      <c r="F3916" s="8" t="s">
        <v>36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5">
        <v>604370024</v>
      </c>
    </row>
    <row r="3917" spans="1:21" hidden="1" x14ac:dyDescent="0.25">
      <c r="A3917" s="8" t="s">
        <v>5018</v>
      </c>
      <c r="B3917" s="2" t="s">
        <v>4329</v>
      </c>
      <c r="C3917" s="2" t="s">
        <v>353</v>
      </c>
      <c r="D3917" s="2" t="s">
        <v>315</v>
      </c>
      <c r="E3917" s="2" t="s">
        <v>305</v>
      </c>
      <c r="F3917" s="8" t="s">
        <v>36</v>
      </c>
      <c r="G3917" s="8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5">
        <v>604380011</v>
      </c>
    </row>
    <row r="3918" spans="1:21" hidden="1" x14ac:dyDescent="0.25">
      <c r="A3918" s="8" t="s">
        <v>5018</v>
      </c>
      <c r="B3918" s="2" t="s">
        <v>4330</v>
      </c>
      <c r="C3918" s="2" t="s">
        <v>353</v>
      </c>
      <c r="D3918" s="2" t="s">
        <v>315</v>
      </c>
      <c r="E3918" s="2" t="s">
        <v>305</v>
      </c>
      <c r="F3918" s="8" t="s">
        <v>36</v>
      </c>
      <c r="G3918" s="8">
        <v>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5">
        <v>604380020</v>
      </c>
    </row>
    <row r="3919" spans="1:21" hidden="1" x14ac:dyDescent="0.25">
      <c r="A3919" s="8" t="s">
        <v>5018</v>
      </c>
      <c r="B3919" s="2" t="s">
        <v>4331</v>
      </c>
      <c r="C3919" s="2" t="s">
        <v>353</v>
      </c>
      <c r="D3919" s="2" t="s">
        <v>315</v>
      </c>
      <c r="E3919" s="2" t="s">
        <v>305</v>
      </c>
      <c r="F3919" s="8" t="s">
        <v>36</v>
      </c>
      <c r="G3919" s="8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5">
        <v>604380038</v>
      </c>
    </row>
    <row r="3920" spans="1:21" hidden="1" x14ac:dyDescent="0.25">
      <c r="A3920" s="8" t="s">
        <v>5018</v>
      </c>
      <c r="B3920" s="2" t="s">
        <v>4332</v>
      </c>
      <c r="C3920" s="2" t="s">
        <v>353</v>
      </c>
      <c r="D3920" s="2" t="s">
        <v>315</v>
      </c>
      <c r="E3920" s="2" t="s">
        <v>305</v>
      </c>
      <c r="F3920" s="8" t="s">
        <v>36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5">
        <v>604380046</v>
      </c>
    </row>
    <row r="3921" spans="1:21" hidden="1" x14ac:dyDescent="0.25">
      <c r="A3921" s="8" t="s">
        <v>5018</v>
      </c>
      <c r="B3921" s="2" t="s">
        <v>4332</v>
      </c>
      <c r="C3921" s="2" t="s">
        <v>353</v>
      </c>
      <c r="D3921" s="2" t="s">
        <v>315</v>
      </c>
      <c r="E3921" s="2" t="s">
        <v>305</v>
      </c>
      <c r="F3921" s="8" t="s">
        <v>36</v>
      </c>
      <c r="G3921" s="8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5">
        <v>604380054</v>
      </c>
    </row>
    <row r="3922" spans="1:21" hidden="1" x14ac:dyDescent="0.25">
      <c r="A3922" s="8" t="s">
        <v>5018</v>
      </c>
      <c r="B3922" s="2" t="s">
        <v>4333</v>
      </c>
      <c r="C3922" s="2" t="s">
        <v>353</v>
      </c>
      <c r="D3922" s="2" t="s">
        <v>315</v>
      </c>
      <c r="E3922" s="2" t="s">
        <v>305</v>
      </c>
      <c r="F3922" s="8" t="s">
        <v>36</v>
      </c>
      <c r="G3922" s="8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5">
        <v>604380062</v>
      </c>
    </row>
    <row r="3923" spans="1:21" hidden="1" x14ac:dyDescent="0.25">
      <c r="A3923" s="8" t="s">
        <v>5018</v>
      </c>
      <c r="B3923" s="2" t="s">
        <v>4334</v>
      </c>
      <c r="C3923" s="2" t="s">
        <v>353</v>
      </c>
      <c r="D3923" s="2" t="s">
        <v>315</v>
      </c>
      <c r="E3923" s="2" t="s">
        <v>305</v>
      </c>
      <c r="F3923" s="8" t="s">
        <v>36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5">
        <v>604380070</v>
      </c>
    </row>
    <row r="3924" spans="1:21" hidden="1" x14ac:dyDescent="0.25">
      <c r="A3924" s="8" t="s">
        <v>5018</v>
      </c>
      <c r="B3924" s="2" t="s">
        <v>4335</v>
      </c>
      <c r="C3924" s="2" t="s">
        <v>353</v>
      </c>
      <c r="D3924" s="2" t="s">
        <v>315</v>
      </c>
      <c r="E3924" s="2" t="s">
        <v>305</v>
      </c>
      <c r="F3924" s="8" t="s">
        <v>36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5">
        <v>604380089</v>
      </c>
    </row>
    <row r="3925" spans="1:21" hidden="1" x14ac:dyDescent="0.25">
      <c r="A3925" s="8" t="s">
        <v>5018</v>
      </c>
      <c r="B3925" s="2" t="s">
        <v>4336</v>
      </c>
      <c r="C3925" s="2" t="s">
        <v>354</v>
      </c>
      <c r="D3925" s="2" t="s">
        <v>315</v>
      </c>
      <c r="E3925" s="2" t="s">
        <v>305</v>
      </c>
      <c r="F3925" s="8" t="s">
        <v>36</v>
      </c>
      <c r="G3925" s="8">
        <v>1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5">
        <v>604390017</v>
      </c>
    </row>
    <row r="3926" spans="1:21" hidden="1" x14ac:dyDescent="0.25">
      <c r="A3926" s="8" t="s">
        <v>5018</v>
      </c>
      <c r="B3926" s="2" t="s">
        <v>4337</v>
      </c>
      <c r="C3926" s="2" t="s">
        <v>354</v>
      </c>
      <c r="D3926" s="2" t="s">
        <v>315</v>
      </c>
      <c r="E3926" s="2" t="s">
        <v>305</v>
      </c>
      <c r="F3926" s="8" t="s">
        <v>36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5">
        <v>604390025</v>
      </c>
    </row>
    <row r="3927" spans="1:21" hidden="1" x14ac:dyDescent="0.25">
      <c r="A3927" s="8" t="s">
        <v>5018</v>
      </c>
      <c r="B3927" s="2" t="s">
        <v>4338</v>
      </c>
      <c r="C3927" s="2" t="s">
        <v>354</v>
      </c>
      <c r="D3927" s="2" t="s">
        <v>315</v>
      </c>
      <c r="E3927" s="2" t="s">
        <v>305</v>
      </c>
      <c r="F3927" s="8" t="s">
        <v>36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5">
        <v>604390033</v>
      </c>
    </row>
    <row r="3928" spans="1:21" hidden="1" x14ac:dyDescent="0.25">
      <c r="A3928" s="8" t="s">
        <v>5018</v>
      </c>
      <c r="B3928" s="2" t="s">
        <v>4339</v>
      </c>
      <c r="C3928" s="2" t="s">
        <v>354</v>
      </c>
      <c r="D3928" s="2" t="s">
        <v>315</v>
      </c>
      <c r="E3928" s="2" t="s">
        <v>305</v>
      </c>
      <c r="F3928" s="8" t="s">
        <v>36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5">
        <v>604390041</v>
      </c>
    </row>
    <row r="3929" spans="1:21" hidden="1" x14ac:dyDescent="0.25">
      <c r="A3929" s="8" t="s">
        <v>5018</v>
      </c>
      <c r="B3929" s="2" t="s">
        <v>4340</v>
      </c>
      <c r="C3929" s="2" t="s">
        <v>354</v>
      </c>
      <c r="D3929" s="2" t="s">
        <v>315</v>
      </c>
      <c r="E3929" s="2" t="s">
        <v>305</v>
      </c>
      <c r="F3929" s="8" t="s">
        <v>36</v>
      </c>
      <c r="G3929" s="8">
        <v>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5">
        <v>604390050</v>
      </c>
    </row>
    <row r="3930" spans="1:21" hidden="1" x14ac:dyDescent="0.25">
      <c r="A3930" s="8" t="s">
        <v>5018</v>
      </c>
      <c r="B3930" s="2" t="s">
        <v>4341</v>
      </c>
      <c r="C3930" s="2" t="s">
        <v>354</v>
      </c>
      <c r="D3930" s="2" t="s">
        <v>315</v>
      </c>
      <c r="E3930" s="2" t="s">
        <v>305</v>
      </c>
      <c r="F3930" s="8" t="s">
        <v>36</v>
      </c>
      <c r="G3930" s="8">
        <v>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5">
        <v>604390068</v>
      </c>
    </row>
    <row r="3931" spans="1:21" hidden="1" x14ac:dyDescent="0.25">
      <c r="A3931" s="8" t="s">
        <v>5018</v>
      </c>
      <c r="B3931" s="2" t="s">
        <v>4342</v>
      </c>
      <c r="C3931" s="2" t="s">
        <v>354</v>
      </c>
      <c r="D3931" s="2" t="s">
        <v>315</v>
      </c>
      <c r="E3931" s="2" t="s">
        <v>305</v>
      </c>
      <c r="F3931" s="8" t="s">
        <v>36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5">
        <v>604390076</v>
      </c>
    </row>
    <row r="3932" spans="1:21" hidden="1" x14ac:dyDescent="0.25">
      <c r="A3932" s="8" t="s">
        <v>5018</v>
      </c>
      <c r="B3932" s="2" t="s">
        <v>4343</v>
      </c>
      <c r="C3932" s="2" t="s">
        <v>354</v>
      </c>
      <c r="D3932" s="2" t="s">
        <v>315</v>
      </c>
      <c r="E3932" s="2" t="s">
        <v>305</v>
      </c>
      <c r="F3932" s="8" t="s">
        <v>36</v>
      </c>
      <c r="G3932" s="8">
        <v>1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5">
        <v>604390084</v>
      </c>
    </row>
    <row r="3933" spans="1:21" hidden="1" x14ac:dyDescent="0.25">
      <c r="A3933" s="8" t="s">
        <v>5018</v>
      </c>
      <c r="B3933" s="2" t="s">
        <v>4344</v>
      </c>
      <c r="C3933" s="2" t="s">
        <v>354</v>
      </c>
      <c r="D3933" s="2" t="s">
        <v>315</v>
      </c>
      <c r="E3933" s="2" t="s">
        <v>305</v>
      </c>
      <c r="F3933" s="8" t="s">
        <v>36</v>
      </c>
      <c r="G3933" s="8">
        <v>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5">
        <v>604390092</v>
      </c>
    </row>
    <row r="3934" spans="1:21" hidden="1" x14ac:dyDescent="0.25">
      <c r="A3934" s="8" t="s">
        <v>5018</v>
      </c>
      <c r="B3934" s="2" t="s">
        <v>4345</v>
      </c>
      <c r="C3934" s="2" t="s">
        <v>354</v>
      </c>
      <c r="D3934" s="2" t="s">
        <v>315</v>
      </c>
      <c r="E3934" s="2" t="s">
        <v>305</v>
      </c>
      <c r="F3934" s="8" t="s">
        <v>36</v>
      </c>
      <c r="G3934" s="8">
        <v>1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5">
        <v>604390106</v>
      </c>
    </row>
    <row r="3935" spans="1:21" hidden="1" x14ac:dyDescent="0.25">
      <c r="A3935" s="8" t="s">
        <v>5018</v>
      </c>
      <c r="B3935" s="2" t="s">
        <v>4346</v>
      </c>
      <c r="C3935" s="2" t="s">
        <v>354</v>
      </c>
      <c r="D3935" s="2" t="s">
        <v>315</v>
      </c>
      <c r="E3935" s="2" t="s">
        <v>305</v>
      </c>
      <c r="F3935" s="8" t="s">
        <v>36</v>
      </c>
      <c r="G3935" s="8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5">
        <v>604390114</v>
      </c>
    </row>
    <row r="3936" spans="1:21" hidden="1" x14ac:dyDescent="0.25">
      <c r="A3936" s="8" t="s">
        <v>5018</v>
      </c>
      <c r="B3936" s="2" t="s">
        <v>4347</v>
      </c>
      <c r="C3936" s="2" t="s">
        <v>355</v>
      </c>
      <c r="D3936" s="2" t="s">
        <v>315</v>
      </c>
      <c r="E3936" s="2" t="s">
        <v>305</v>
      </c>
      <c r="F3936" s="8" t="s">
        <v>36</v>
      </c>
      <c r="G3936" s="8">
        <v>1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5">
        <v>604400012</v>
      </c>
    </row>
    <row r="3937" spans="1:21" hidden="1" x14ac:dyDescent="0.25">
      <c r="A3937" s="8" t="s">
        <v>5018</v>
      </c>
      <c r="B3937" s="2" t="s">
        <v>4348</v>
      </c>
      <c r="C3937" s="2" t="s">
        <v>356</v>
      </c>
      <c r="D3937" s="2" t="s">
        <v>315</v>
      </c>
      <c r="E3937" s="2" t="s">
        <v>305</v>
      </c>
      <c r="F3937" s="8" t="s">
        <v>36</v>
      </c>
      <c r="G3937" s="8">
        <v>1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5">
        <v>604410018</v>
      </c>
    </row>
    <row r="3938" spans="1:21" hidden="1" x14ac:dyDescent="0.25">
      <c r="A3938" s="8" t="s">
        <v>5018</v>
      </c>
      <c r="B3938" s="2" t="s">
        <v>4349</v>
      </c>
      <c r="C3938" s="2" t="s">
        <v>356</v>
      </c>
      <c r="D3938" s="2" t="s">
        <v>315</v>
      </c>
      <c r="E3938" s="2" t="s">
        <v>305</v>
      </c>
      <c r="F3938" s="8" t="s">
        <v>36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5">
        <v>604410026</v>
      </c>
    </row>
    <row r="3939" spans="1:21" hidden="1" x14ac:dyDescent="0.25">
      <c r="A3939" s="8" t="s">
        <v>5018</v>
      </c>
      <c r="B3939" s="2" t="s">
        <v>4350</v>
      </c>
      <c r="C3939" s="2" t="s">
        <v>356</v>
      </c>
      <c r="D3939" s="2" t="s">
        <v>315</v>
      </c>
      <c r="E3939" s="2" t="s">
        <v>305</v>
      </c>
      <c r="F3939" s="8" t="s">
        <v>36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5">
        <v>604410034</v>
      </c>
    </row>
    <row r="3940" spans="1:21" hidden="1" x14ac:dyDescent="0.25">
      <c r="A3940" s="8" t="s">
        <v>5018</v>
      </c>
      <c r="B3940" s="2" t="s">
        <v>4351</v>
      </c>
      <c r="C3940" s="2" t="s">
        <v>357</v>
      </c>
      <c r="D3940" s="2" t="s">
        <v>315</v>
      </c>
      <c r="E3940" s="2" t="s">
        <v>305</v>
      </c>
      <c r="F3940" s="8" t="s">
        <v>36</v>
      </c>
      <c r="G3940" s="8">
        <v>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5">
        <v>604420013</v>
      </c>
    </row>
    <row r="3941" spans="1:21" hidden="1" x14ac:dyDescent="0.25">
      <c r="A3941" s="8" t="s">
        <v>5018</v>
      </c>
      <c r="B3941" s="2" t="s">
        <v>4352</v>
      </c>
      <c r="C3941" s="2" t="s">
        <v>358</v>
      </c>
      <c r="D3941" s="2" t="s">
        <v>315</v>
      </c>
      <c r="E3941" s="2" t="s">
        <v>305</v>
      </c>
      <c r="F3941" s="8" t="s">
        <v>36</v>
      </c>
      <c r="G3941" s="8">
        <v>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5">
        <v>604430019</v>
      </c>
    </row>
    <row r="3942" spans="1:21" hidden="1" x14ac:dyDescent="0.25">
      <c r="A3942" s="8" t="s">
        <v>5018</v>
      </c>
      <c r="B3942" s="2" t="s">
        <v>4353</v>
      </c>
      <c r="C3942" s="2" t="s">
        <v>359</v>
      </c>
      <c r="D3942" s="2" t="s">
        <v>315</v>
      </c>
      <c r="E3942" s="2" t="s">
        <v>305</v>
      </c>
      <c r="F3942" s="8" t="s">
        <v>36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5">
        <v>604440014</v>
      </c>
    </row>
    <row r="3943" spans="1:21" hidden="1" x14ac:dyDescent="0.25">
      <c r="A3943" s="8" t="s">
        <v>5018</v>
      </c>
      <c r="B3943" s="2" t="s">
        <v>4354</v>
      </c>
      <c r="C3943" s="2" t="s">
        <v>360</v>
      </c>
      <c r="D3943" s="2" t="s">
        <v>315</v>
      </c>
      <c r="E3943" s="2" t="s">
        <v>305</v>
      </c>
      <c r="F3943" s="8" t="s">
        <v>36</v>
      </c>
      <c r="G3943" s="8">
        <v>1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5">
        <v>604450010</v>
      </c>
    </row>
    <row r="3944" spans="1:21" hidden="1" x14ac:dyDescent="0.25">
      <c r="A3944" s="8" t="s">
        <v>5018</v>
      </c>
      <c r="B3944" s="2" t="s">
        <v>4355</v>
      </c>
      <c r="C3944" s="2" t="s">
        <v>361</v>
      </c>
      <c r="D3944" s="2" t="s">
        <v>315</v>
      </c>
      <c r="E3944" s="2" t="s">
        <v>305</v>
      </c>
      <c r="F3944" s="8" t="s">
        <v>36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5">
        <v>604460023</v>
      </c>
    </row>
    <row r="3945" spans="1:21" hidden="1" x14ac:dyDescent="0.25">
      <c r="A3945" s="8" t="s">
        <v>5018</v>
      </c>
      <c r="B3945" s="2" t="s">
        <v>4356</v>
      </c>
      <c r="C3945" s="2" t="s">
        <v>361</v>
      </c>
      <c r="D3945" s="2" t="s">
        <v>315</v>
      </c>
      <c r="E3945" s="2" t="s">
        <v>305</v>
      </c>
      <c r="F3945" s="8" t="s">
        <v>36</v>
      </c>
      <c r="G3945" s="8">
        <v>1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5">
        <v>604460031</v>
      </c>
    </row>
    <row r="3946" spans="1:21" hidden="1" x14ac:dyDescent="0.25">
      <c r="A3946" s="8" t="s">
        <v>5018</v>
      </c>
      <c r="B3946" s="2" t="s">
        <v>4357</v>
      </c>
      <c r="C3946" s="2" t="s">
        <v>361</v>
      </c>
      <c r="D3946" s="2" t="s">
        <v>315</v>
      </c>
      <c r="E3946" s="2" t="s">
        <v>305</v>
      </c>
      <c r="F3946" s="8" t="s">
        <v>36</v>
      </c>
      <c r="G3946" s="8">
        <v>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5">
        <v>604460040</v>
      </c>
    </row>
    <row r="3947" spans="1:21" hidden="1" x14ac:dyDescent="0.25">
      <c r="A3947" s="8" t="s">
        <v>5018</v>
      </c>
      <c r="B3947" s="2" t="s">
        <v>4358</v>
      </c>
      <c r="C3947" s="2" t="s">
        <v>361</v>
      </c>
      <c r="D3947" s="2" t="s">
        <v>315</v>
      </c>
      <c r="E3947" s="2" t="s">
        <v>305</v>
      </c>
      <c r="F3947" s="8" t="s">
        <v>36</v>
      </c>
      <c r="G3947" s="8">
        <v>1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5">
        <v>604460058</v>
      </c>
    </row>
    <row r="3948" spans="1:21" hidden="1" x14ac:dyDescent="0.25">
      <c r="A3948" s="8" t="s">
        <v>5018</v>
      </c>
      <c r="B3948" s="2" t="s">
        <v>4359</v>
      </c>
      <c r="C3948" s="2" t="s">
        <v>361</v>
      </c>
      <c r="D3948" s="2" t="s">
        <v>315</v>
      </c>
      <c r="E3948" s="2" t="s">
        <v>305</v>
      </c>
      <c r="F3948" s="8" t="s">
        <v>36</v>
      </c>
      <c r="G3948" s="8">
        <v>1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5">
        <v>604460066</v>
      </c>
    </row>
    <row r="3949" spans="1:21" hidden="1" x14ac:dyDescent="0.25">
      <c r="A3949" s="8" t="s">
        <v>5018</v>
      </c>
      <c r="B3949" s="2" t="s">
        <v>4360</v>
      </c>
      <c r="C3949" s="2" t="s">
        <v>362</v>
      </c>
      <c r="D3949" s="2" t="s">
        <v>315</v>
      </c>
      <c r="E3949" s="2" t="s">
        <v>305</v>
      </c>
      <c r="F3949" s="8" t="s">
        <v>36</v>
      </c>
      <c r="G3949" s="8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5">
        <v>604470010</v>
      </c>
    </row>
    <row r="3950" spans="1:21" hidden="1" x14ac:dyDescent="0.25">
      <c r="A3950" s="8" t="s">
        <v>5018</v>
      </c>
      <c r="B3950" s="2" t="s">
        <v>4361</v>
      </c>
      <c r="C3950" s="2" t="s">
        <v>362</v>
      </c>
      <c r="D3950" s="2" t="s">
        <v>315</v>
      </c>
      <c r="E3950" s="2" t="s">
        <v>305</v>
      </c>
      <c r="F3950" s="8" t="s">
        <v>36</v>
      </c>
      <c r="G3950" s="8">
        <v>1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5">
        <v>604470029</v>
      </c>
    </row>
    <row r="3951" spans="1:21" hidden="1" x14ac:dyDescent="0.25">
      <c r="A3951" s="8" t="s">
        <v>5018</v>
      </c>
      <c r="B3951" s="2" t="s">
        <v>4362</v>
      </c>
      <c r="C3951" s="2" t="s">
        <v>362</v>
      </c>
      <c r="D3951" s="2" t="s">
        <v>315</v>
      </c>
      <c r="E3951" s="2" t="s">
        <v>305</v>
      </c>
      <c r="F3951" s="8" t="s">
        <v>36</v>
      </c>
      <c r="G3951" s="8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5">
        <v>604470037</v>
      </c>
    </row>
    <row r="3952" spans="1:21" hidden="1" x14ac:dyDescent="0.25">
      <c r="A3952" s="8" t="s">
        <v>5018</v>
      </c>
      <c r="B3952" s="2" t="s">
        <v>4363</v>
      </c>
      <c r="C3952" s="2" t="s">
        <v>362</v>
      </c>
      <c r="D3952" s="2" t="s">
        <v>315</v>
      </c>
      <c r="E3952" s="2" t="s">
        <v>305</v>
      </c>
      <c r="F3952" s="8" t="s">
        <v>36</v>
      </c>
      <c r="G3952" s="8">
        <v>1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5">
        <v>604470045</v>
      </c>
    </row>
    <row r="3953" spans="1:21" hidden="1" x14ac:dyDescent="0.25">
      <c r="A3953" s="8" t="s">
        <v>5018</v>
      </c>
      <c r="B3953" s="2" t="s">
        <v>4364</v>
      </c>
      <c r="C3953" s="2" t="s">
        <v>362</v>
      </c>
      <c r="D3953" s="2" t="s">
        <v>315</v>
      </c>
      <c r="E3953" s="2" t="s">
        <v>305</v>
      </c>
      <c r="F3953" s="8" t="s">
        <v>36</v>
      </c>
      <c r="G3953" s="8">
        <v>1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5">
        <v>604470053</v>
      </c>
    </row>
    <row r="3954" spans="1:21" hidden="1" x14ac:dyDescent="0.25">
      <c r="A3954" s="8" t="s">
        <v>5018</v>
      </c>
      <c r="B3954" s="2" t="s">
        <v>4365</v>
      </c>
      <c r="C3954" s="2" t="s">
        <v>363</v>
      </c>
      <c r="D3954" s="2" t="s">
        <v>315</v>
      </c>
      <c r="E3954" s="2" t="s">
        <v>305</v>
      </c>
      <c r="F3954" s="8" t="s">
        <v>36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5">
        <v>604480016</v>
      </c>
    </row>
    <row r="3955" spans="1:21" hidden="1" x14ac:dyDescent="0.25">
      <c r="A3955" s="8" t="s">
        <v>5018</v>
      </c>
      <c r="B3955" s="2" t="s">
        <v>4366</v>
      </c>
      <c r="C3955" s="2" t="s">
        <v>364</v>
      </c>
      <c r="D3955" s="2" t="s">
        <v>315</v>
      </c>
      <c r="E3955" s="2" t="s">
        <v>305</v>
      </c>
      <c r="F3955" s="8" t="s">
        <v>36</v>
      </c>
      <c r="G3955" s="8">
        <v>1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5">
        <v>604490011</v>
      </c>
    </row>
    <row r="3956" spans="1:21" hidden="1" x14ac:dyDescent="0.25">
      <c r="A3956" s="8" t="s">
        <v>5018</v>
      </c>
      <c r="B3956" s="2" t="s">
        <v>4367</v>
      </c>
      <c r="C3956" s="2" t="s">
        <v>364</v>
      </c>
      <c r="D3956" s="2" t="s">
        <v>315</v>
      </c>
      <c r="E3956" s="2" t="s">
        <v>305</v>
      </c>
      <c r="F3956" s="8" t="s">
        <v>36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5">
        <v>604490020</v>
      </c>
    </row>
    <row r="3957" spans="1:21" hidden="1" x14ac:dyDescent="0.25">
      <c r="A3957" s="8" t="s">
        <v>5018</v>
      </c>
      <c r="B3957" s="2" t="s">
        <v>4368</v>
      </c>
      <c r="C3957" s="2" t="s">
        <v>365</v>
      </c>
      <c r="D3957" s="2" t="s">
        <v>315</v>
      </c>
      <c r="E3957" s="2" t="s">
        <v>305</v>
      </c>
      <c r="F3957" s="8" t="s">
        <v>36</v>
      </c>
      <c r="G3957" s="8">
        <v>1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5">
        <v>604500017</v>
      </c>
    </row>
    <row r="3958" spans="1:21" hidden="1" x14ac:dyDescent="0.25">
      <c r="A3958" s="8" t="s">
        <v>5018</v>
      </c>
      <c r="B3958" s="2" t="s">
        <v>4369</v>
      </c>
      <c r="C3958" s="2" t="s">
        <v>365</v>
      </c>
      <c r="D3958" s="2" t="s">
        <v>315</v>
      </c>
      <c r="E3958" s="2" t="s">
        <v>305</v>
      </c>
      <c r="F3958" s="8" t="s">
        <v>36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5">
        <v>604500025</v>
      </c>
    </row>
    <row r="3959" spans="1:21" hidden="1" x14ac:dyDescent="0.25">
      <c r="A3959" s="8" t="s">
        <v>5018</v>
      </c>
      <c r="B3959" s="2" t="s">
        <v>4370</v>
      </c>
      <c r="C3959" s="2" t="s">
        <v>365</v>
      </c>
      <c r="D3959" s="2" t="s">
        <v>315</v>
      </c>
      <c r="E3959" s="2" t="s">
        <v>305</v>
      </c>
      <c r="F3959" s="8" t="s">
        <v>36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5">
        <v>604500033</v>
      </c>
    </row>
    <row r="3960" spans="1:21" hidden="1" x14ac:dyDescent="0.25">
      <c r="A3960" s="8" t="s">
        <v>5018</v>
      </c>
      <c r="B3960" s="2" t="s">
        <v>4371</v>
      </c>
      <c r="C3960" s="2" t="s">
        <v>365</v>
      </c>
      <c r="D3960" s="2" t="s">
        <v>315</v>
      </c>
      <c r="E3960" s="2" t="s">
        <v>305</v>
      </c>
      <c r="F3960" s="8" t="s">
        <v>36</v>
      </c>
      <c r="G3960" s="8">
        <v>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5">
        <v>604500041</v>
      </c>
    </row>
    <row r="3961" spans="1:21" hidden="1" x14ac:dyDescent="0.25">
      <c r="A3961" s="8" t="s">
        <v>5018</v>
      </c>
      <c r="B3961" s="2" t="s">
        <v>4372</v>
      </c>
      <c r="C3961" s="2" t="s">
        <v>365</v>
      </c>
      <c r="D3961" s="2" t="s">
        <v>315</v>
      </c>
      <c r="E3961" s="2" t="s">
        <v>305</v>
      </c>
      <c r="F3961" s="8" t="s">
        <v>36</v>
      </c>
      <c r="G3961" s="8">
        <v>1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5">
        <v>604500050</v>
      </c>
    </row>
    <row r="3962" spans="1:21" hidden="1" x14ac:dyDescent="0.25">
      <c r="A3962" s="8" t="s">
        <v>5018</v>
      </c>
      <c r="B3962" s="2" t="s">
        <v>4373</v>
      </c>
      <c r="C3962" s="2" t="s">
        <v>365</v>
      </c>
      <c r="D3962" s="2" t="s">
        <v>315</v>
      </c>
      <c r="E3962" s="2" t="s">
        <v>305</v>
      </c>
      <c r="F3962" s="8" t="s">
        <v>36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5">
        <v>604500068</v>
      </c>
    </row>
    <row r="3963" spans="1:21" hidden="1" x14ac:dyDescent="0.25">
      <c r="A3963" s="8" t="s">
        <v>5018</v>
      </c>
      <c r="B3963" s="2" t="s">
        <v>4374</v>
      </c>
      <c r="C3963" s="2" t="s">
        <v>365</v>
      </c>
      <c r="D3963" s="2" t="s">
        <v>315</v>
      </c>
      <c r="E3963" s="2" t="s">
        <v>305</v>
      </c>
      <c r="F3963" s="8" t="s">
        <v>36</v>
      </c>
      <c r="G3963" s="8">
        <v>1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5">
        <v>604500076</v>
      </c>
    </row>
    <row r="3964" spans="1:21" hidden="1" x14ac:dyDescent="0.25">
      <c r="A3964" s="8" t="s">
        <v>5018</v>
      </c>
      <c r="B3964" s="2" t="s">
        <v>4375</v>
      </c>
      <c r="C3964" s="2" t="s">
        <v>365</v>
      </c>
      <c r="D3964" s="2" t="s">
        <v>315</v>
      </c>
      <c r="E3964" s="2" t="s">
        <v>305</v>
      </c>
      <c r="F3964" s="8" t="s">
        <v>36</v>
      </c>
      <c r="G3964" s="8">
        <v>1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5">
        <v>604500084</v>
      </c>
    </row>
    <row r="3965" spans="1:21" hidden="1" x14ac:dyDescent="0.25">
      <c r="A3965" s="8" t="s">
        <v>5018</v>
      </c>
      <c r="B3965" s="2" t="s">
        <v>4376</v>
      </c>
      <c r="C3965" s="2" t="s">
        <v>366</v>
      </c>
      <c r="D3965" s="2" t="s">
        <v>315</v>
      </c>
      <c r="E3965" s="2" t="s">
        <v>305</v>
      </c>
      <c r="F3965" s="8" t="s">
        <v>36</v>
      </c>
      <c r="G3965" s="8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5">
        <v>604510012</v>
      </c>
    </row>
    <row r="3966" spans="1:21" hidden="1" x14ac:dyDescent="0.25">
      <c r="A3966" s="8" t="s">
        <v>5018</v>
      </c>
      <c r="B3966" s="2" t="s">
        <v>4377</v>
      </c>
      <c r="C3966" s="2" t="s">
        <v>366</v>
      </c>
      <c r="D3966" s="2" t="s">
        <v>315</v>
      </c>
      <c r="E3966" s="2" t="s">
        <v>305</v>
      </c>
      <c r="F3966" s="8" t="s">
        <v>36</v>
      </c>
      <c r="G3966" s="8">
        <v>1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5">
        <v>604510020</v>
      </c>
    </row>
    <row r="3967" spans="1:21" hidden="1" x14ac:dyDescent="0.25">
      <c r="A3967" s="8" t="s">
        <v>5018</v>
      </c>
      <c r="B3967" s="2" t="s">
        <v>4378</v>
      </c>
      <c r="C3967" s="2" t="s">
        <v>366</v>
      </c>
      <c r="D3967" s="2" t="s">
        <v>315</v>
      </c>
      <c r="E3967" s="2" t="s">
        <v>305</v>
      </c>
      <c r="F3967" s="8" t="s">
        <v>36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5">
        <v>604510039</v>
      </c>
    </row>
    <row r="3968" spans="1:21" hidden="1" x14ac:dyDescent="0.25">
      <c r="A3968" s="8" t="s">
        <v>5018</v>
      </c>
      <c r="B3968" s="2" t="s">
        <v>4379</v>
      </c>
      <c r="C3968" s="2" t="s">
        <v>366</v>
      </c>
      <c r="D3968" s="2" t="s">
        <v>315</v>
      </c>
      <c r="E3968" s="2" t="s">
        <v>305</v>
      </c>
      <c r="F3968" s="8" t="s">
        <v>36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5">
        <v>604510047</v>
      </c>
    </row>
    <row r="3969" spans="1:21" hidden="1" x14ac:dyDescent="0.25">
      <c r="A3969" s="8" t="s">
        <v>5018</v>
      </c>
      <c r="B3969" s="2" t="s">
        <v>4380</v>
      </c>
      <c r="C3969" s="2" t="s">
        <v>367</v>
      </c>
      <c r="D3969" s="2" t="s">
        <v>315</v>
      </c>
      <c r="E3969" s="2" t="s">
        <v>305</v>
      </c>
      <c r="F3969" s="8" t="s">
        <v>36</v>
      </c>
      <c r="G3969" s="8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5">
        <v>604520018</v>
      </c>
    </row>
    <row r="3970" spans="1:21" hidden="1" x14ac:dyDescent="0.25">
      <c r="A3970" s="8" t="s">
        <v>5018</v>
      </c>
      <c r="B3970" s="2" t="s">
        <v>4381</v>
      </c>
      <c r="C3970" s="2" t="s">
        <v>368</v>
      </c>
      <c r="D3970" s="2" t="s">
        <v>315</v>
      </c>
      <c r="E3970" s="2" t="s">
        <v>305</v>
      </c>
      <c r="F3970" s="8" t="s">
        <v>36</v>
      </c>
      <c r="G3970" s="8">
        <v>1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5">
        <v>604530013</v>
      </c>
    </row>
    <row r="3971" spans="1:21" hidden="1" x14ac:dyDescent="0.25">
      <c r="A3971" s="8" t="s">
        <v>5018</v>
      </c>
      <c r="B3971" s="2" t="s">
        <v>4382</v>
      </c>
      <c r="C3971" s="2" t="s">
        <v>368</v>
      </c>
      <c r="D3971" s="2" t="s">
        <v>315</v>
      </c>
      <c r="E3971" s="2" t="s">
        <v>305</v>
      </c>
      <c r="F3971" s="8" t="s">
        <v>36</v>
      </c>
      <c r="G3971" s="8">
        <v>1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5">
        <v>604530021</v>
      </c>
    </row>
    <row r="3972" spans="1:21" hidden="1" x14ac:dyDescent="0.25">
      <c r="A3972" s="8" t="s">
        <v>5018</v>
      </c>
      <c r="B3972" s="2" t="s">
        <v>4383</v>
      </c>
      <c r="C3972" s="2" t="s">
        <v>368</v>
      </c>
      <c r="D3972" s="2" t="s">
        <v>315</v>
      </c>
      <c r="E3972" s="2" t="s">
        <v>305</v>
      </c>
      <c r="F3972" s="8" t="s">
        <v>36</v>
      </c>
      <c r="G3972" s="8">
        <v>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5">
        <v>604530030</v>
      </c>
    </row>
    <row r="3973" spans="1:21" hidden="1" x14ac:dyDescent="0.25">
      <c r="A3973" s="8" t="s">
        <v>5018</v>
      </c>
      <c r="B3973" s="2" t="s">
        <v>4384</v>
      </c>
      <c r="C3973" s="2" t="s">
        <v>369</v>
      </c>
      <c r="D3973" s="2" t="s">
        <v>315</v>
      </c>
      <c r="E3973" s="2" t="s">
        <v>305</v>
      </c>
      <c r="F3973" s="8" t="s">
        <v>36</v>
      </c>
      <c r="G3973" s="8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5">
        <v>604540019</v>
      </c>
    </row>
    <row r="3974" spans="1:21" hidden="1" x14ac:dyDescent="0.25">
      <c r="A3974" s="8" t="s">
        <v>5018</v>
      </c>
      <c r="B3974" s="2" t="s">
        <v>4385</v>
      </c>
      <c r="C3974" s="2" t="s">
        <v>369</v>
      </c>
      <c r="D3974" s="2" t="s">
        <v>315</v>
      </c>
      <c r="E3974" s="2" t="s">
        <v>305</v>
      </c>
      <c r="F3974" s="8" t="s">
        <v>36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5">
        <v>604540027</v>
      </c>
    </row>
    <row r="3975" spans="1:21" hidden="1" x14ac:dyDescent="0.25">
      <c r="A3975" s="8" t="s">
        <v>5018</v>
      </c>
      <c r="B3975" s="2" t="s">
        <v>4386</v>
      </c>
      <c r="C3975" s="2" t="s">
        <v>369</v>
      </c>
      <c r="D3975" s="2" t="s">
        <v>315</v>
      </c>
      <c r="E3975" s="2" t="s">
        <v>305</v>
      </c>
      <c r="F3975" s="8" t="s">
        <v>36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5">
        <v>604540035</v>
      </c>
    </row>
    <row r="3976" spans="1:21" hidden="1" x14ac:dyDescent="0.25">
      <c r="A3976" s="8" t="s">
        <v>5018</v>
      </c>
      <c r="B3976" s="2" t="s">
        <v>4387</v>
      </c>
      <c r="C3976" s="2" t="s">
        <v>369</v>
      </c>
      <c r="D3976" s="2" t="s">
        <v>315</v>
      </c>
      <c r="E3976" s="2" t="s">
        <v>305</v>
      </c>
      <c r="F3976" s="8" t="s">
        <v>36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5">
        <v>604540043</v>
      </c>
    </row>
    <row r="3977" spans="1:21" hidden="1" x14ac:dyDescent="0.25">
      <c r="A3977" s="8" t="s">
        <v>5018</v>
      </c>
      <c r="B3977" s="2" t="s">
        <v>4388</v>
      </c>
      <c r="C3977" s="2" t="s">
        <v>370</v>
      </c>
      <c r="D3977" s="2" t="s">
        <v>315</v>
      </c>
      <c r="E3977" s="2" t="s">
        <v>305</v>
      </c>
      <c r="F3977" s="8" t="s">
        <v>36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5">
        <v>604550014</v>
      </c>
    </row>
    <row r="3978" spans="1:21" hidden="1" x14ac:dyDescent="0.25">
      <c r="A3978" s="8" t="s">
        <v>5018</v>
      </c>
      <c r="B3978" s="2" t="s">
        <v>4389</v>
      </c>
      <c r="C3978" s="2" t="s">
        <v>370</v>
      </c>
      <c r="D3978" s="2" t="s">
        <v>315</v>
      </c>
      <c r="E3978" s="2" t="s">
        <v>305</v>
      </c>
      <c r="F3978" s="8" t="s">
        <v>36</v>
      </c>
      <c r="G3978" s="8">
        <v>1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5">
        <v>604550022</v>
      </c>
    </row>
    <row r="3979" spans="1:21" hidden="1" x14ac:dyDescent="0.25">
      <c r="A3979" s="8" t="s">
        <v>5018</v>
      </c>
      <c r="B3979" s="2" t="s">
        <v>4390</v>
      </c>
      <c r="C3979" s="2" t="s">
        <v>371</v>
      </c>
      <c r="D3979" s="2" t="s">
        <v>315</v>
      </c>
      <c r="E3979" s="2" t="s">
        <v>305</v>
      </c>
      <c r="F3979" s="8" t="s">
        <v>36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5">
        <v>604560010</v>
      </c>
    </row>
    <row r="3980" spans="1:21" hidden="1" x14ac:dyDescent="0.25">
      <c r="A3980" s="8" t="s">
        <v>5018</v>
      </c>
      <c r="B3980" s="2" t="s">
        <v>4391</v>
      </c>
      <c r="C3980" s="2" t="s">
        <v>372</v>
      </c>
      <c r="D3980" s="2" t="s">
        <v>315</v>
      </c>
      <c r="E3980" s="2" t="s">
        <v>305</v>
      </c>
      <c r="F3980" s="8" t="s">
        <v>36</v>
      </c>
      <c r="G3980" s="8">
        <v>1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5">
        <v>604570015</v>
      </c>
    </row>
    <row r="3981" spans="1:21" hidden="1" x14ac:dyDescent="0.25">
      <c r="A3981" s="8" t="s">
        <v>5018</v>
      </c>
      <c r="B3981" s="2" t="s">
        <v>4392</v>
      </c>
      <c r="C3981" s="2" t="s">
        <v>372</v>
      </c>
      <c r="D3981" s="2" t="s">
        <v>315</v>
      </c>
      <c r="E3981" s="2" t="s">
        <v>305</v>
      </c>
      <c r="F3981" s="8" t="s">
        <v>36</v>
      </c>
      <c r="G3981" s="8">
        <v>1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5">
        <v>604570023</v>
      </c>
    </row>
    <row r="3982" spans="1:21" hidden="1" x14ac:dyDescent="0.25">
      <c r="A3982" s="8" t="s">
        <v>5018</v>
      </c>
      <c r="B3982" s="2" t="s">
        <v>4393</v>
      </c>
      <c r="C3982" s="2" t="s">
        <v>372</v>
      </c>
      <c r="D3982" s="2" t="s">
        <v>315</v>
      </c>
      <c r="E3982" s="2" t="s">
        <v>305</v>
      </c>
      <c r="F3982" s="8" t="s">
        <v>36</v>
      </c>
      <c r="G3982" s="8">
        <v>1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5">
        <v>604570031</v>
      </c>
    </row>
    <row r="3983" spans="1:21" hidden="1" x14ac:dyDescent="0.25">
      <c r="A3983" s="8" t="s">
        <v>5018</v>
      </c>
      <c r="B3983" s="2" t="s">
        <v>4394</v>
      </c>
      <c r="C3983" s="2" t="s">
        <v>373</v>
      </c>
      <c r="D3983" s="2" t="s">
        <v>315</v>
      </c>
      <c r="E3983" s="2" t="s">
        <v>305</v>
      </c>
      <c r="F3983" s="8" t="s">
        <v>36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5">
        <v>604580010</v>
      </c>
    </row>
    <row r="3984" spans="1:21" hidden="1" x14ac:dyDescent="0.25">
      <c r="A3984" s="8" t="s">
        <v>5018</v>
      </c>
      <c r="B3984" s="2" t="s">
        <v>4395</v>
      </c>
      <c r="C3984" s="2" t="s">
        <v>373</v>
      </c>
      <c r="D3984" s="2" t="s">
        <v>315</v>
      </c>
      <c r="E3984" s="2" t="s">
        <v>305</v>
      </c>
      <c r="F3984" s="8" t="s">
        <v>36</v>
      </c>
      <c r="G3984" s="8">
        <v>1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5">
        <v>604580029</v>
      </c>
    </row>
    <row r="3985" spans="1:21" hidden="1" x14ac:dyDescent="0.25">
      <c r="A3985" s="8" t="s">
        <v>5018</v>
      </c>
      <c r="B3985" s="2" t="s">
        <v>4396</v>
      </c>
      <c r="C3985" s="2" t="s">
        <v>374</v>
      </c>
      <c r="D3985" s="2" t="s">
        <v>315</v>
      </c>
      <c r="E3985" s="2" t="s">
        <v>305</v>
      </c>
      <c r="F3985" s="8" t="s">
        <v>36</v>
      </c>
      <c r="G3985" s="8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5">
        <v>604590016</v>
      </c>
    </row>
    <row r="3986" spans="1:21" hidden="1" x14ac:dyDescent="0.25">
      <c r="A3986" s="8" t="s">
        <v>5018</v>
      </c>
      <c r="B3986" s="2" t="s">
        <v>4397</v>
      </c>
      <c r="C3986" s="2" t="s">
        <v>374</v>
      </c>
      <c r="D3986" s="2" t="s">
        <v>315</v>
      </c>
      <c r="E3986" s="2" t="s">
        <v>305</v>
      </c>
      <c r="F3986" s="8" t="s">
        <v>36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5">
        <v>604590024</v>
      </c>
    </row>
    <row r="3987" spans="1:21" hidden="1" x14ac:dyDescent="0.25">
      <c r="A3987" s="8" t="s">
        <v>5018</v>
      </c>
      <c r="B3987" s="2" t="s">
        <v>4398</v>
      </c>
      <c r="C3987" s="2" t="s">
        <v>375</v>
      </c>
      <c r="D3987" s="2" t="s">
        <v>315</v>
      </c>
      <c r="E3987" s="2" t="s">
        <v>305</v>
      </c>
      <c r="F3987" s="8" t="s">
        <v>36</v>
      </c>
      <c r="G3987" s="8">
        <v>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5">
        <v>604600011</v>
      </c>
    </row>
    <row r="3988" spans="1:21" hidden="1" x14ac:dyDescent="0.25">
      <c r="A3988" s="8" t="s">
        <v>5018</v>
      </c>
      <c r="B3988" s="2" t="s">
        <v>4399</v>
      </c>
      <c r="C3988" s="2" t="s">
        <v>375</v>
      </c>
      <c r="D3988" s="2" t="s">
        <v>315</v>
      </c>
      <c r="E3988" s="2" t="s">
        <v>305</v>
      </c>
      <c r="F3988" s="8" t="s">
        <v>36</v>
      </c>
      <c r="G3988" s="8">
        <v>1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5">
        <v>604600020</v>
      </c>
    </row>
    <row r="3989" spans="1:21" hidden="1" x14ac:dyDescent="0.25">
      <c r="A3989" s="8" t="s">
        <v>5018</v>
      </c>
      <c r="B3989" s="2" t="s">
        <v>4400</v>
      </c>
      <c r="C3989" s="2" t="s">
        <v>376</v>
      </c>
      <c r="D3989" s="2" t="s">
        <v>315</v>
      </c>
      <c r="E3989" s="2" t="s">
        <v>305</v>
      </c>
      <c r="F3989" s="8" t="s">
        <v>36</v>
      </c>
      <c r="G3989" s="8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5">
        <v>604610017</v>
      </c>
    </row>
    <row r="3990" spans="1:21" hidden="1" x14ac:dyDescent="0.25">
      <c r="A3990" s="8" t="s">
        <v>5018</v>
      </c>
      <c r="B3990" s="2" t="s">
        <v>4401</v>
      </c>
      <c r="C3990" s="2" t="s">
        <v>376</v>
      </c>
      <c r="D3990" s="2" t="s">
        <v>315</v>
      </c>
      <c r="E3990" s="2" t="s">
        <v>305</v>
      </c>
      <c r="F3990" s="8" t="s">
        <v>36</v>
      </c>
      <c r="G3990" s="8">
        <v>1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5">
        <v>604610025</v>
      </c>
    </row>
    <row r="3991" spans="1:21" hidden="1" x14ac:dyDescent="0.25">
      <c r="A3991" s="8" t="s">
        <v>5018</v>
      </c>
      <c r="B3991" s="2" t="s">
        <v>4402</v>
      </c>
      <c r="C3991" s="2" t="s">
        <v>377</v>
      </c>
      <c r="D3991" s="2" t="s">
        <v>315</v>
      </c>
      <c r="E3991" s="2" t="s">
        <v>305</v>
      </c>
      <c r="F3991" s="8" t="s">
        <v>36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5">
        <v>604620012</v>
      </c>
    </row>
    <row r="3992" spans="1:21" hidden="1" x14ac:dyDescent="0.25">
      <c r="A3992" s="8" t="s">
        <v>5018</v>
      </c>
      <c r="B3992" s="2" t="s">
        <v>4403</v>
      </c>
      <c r="C3992" s="2" t="s">
        <v>377</v>
      </c>
      <c r="D3992" s="2" t="s">
        <v>315</v>
      </c>
      <c r="E3992" s="2" t="s">
        <v>305</v>
      </c>
      <c r="F3992" s="8" t="s">
        <v>36</v>
      </c>
      <c r="G3992" s="8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5">
        <v>604620020</v>
      </c>
    </row>
    <row r="3993" spans="1:21" hidden="1" x14ac:dyDescent="0.25">
      <c r="A3993" s="8" t="s">
        <v>5018</v>
      </c>
      <c r="B3993" s="2" t="s">
        <v>4404</v>
      </c>
      <c r="C3993" s="2" t="s">
        <v>377</v>
      </c>
      <c r="D3993" s="2" t="s">
        <v>315</v>
      </c>
      <c r="E3993" s="2" t="s">
        <v>305</v>
      </c>
      <c r="F3993" s="8" t="s">
        <v>36</v>
      </c>
      <c r="G3993" s="8">
        <v>1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5">
        <v>604620039</v>
      </c>
    </row>
    <row r="3994" spans="1:21" hidden="1" x14ac:dyDescent="0.25">
      <c r="A3994" s="8" t="s">
        <v>5018</v>
      </c>
      <c r="B3994" s="2" t="s">
        <v>4405</v>
      </c>
      <c r="C3994" s="2" t="s">
        <v>377</v>
      </c>
      <c r="D3994" s="2" t="s">
        <v>315</v>
      </c>
      <c r="E3994" s="2" t="s">
        <v>305</v>
      </c>
      <c r="F3994" s="8" t="s">
        <v>36</v>
      </c>
      <c r="G3994" s="8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5">
        <v>604620047</v>
      </c>
    </row>
    <row r="3995" spans="1:21" hidden="1" x14ac:dyDescent="0.25">
      <c r="A3995" s="8" t="s">
        <v>5018</v>
      </c>
      <c r="B3995" s="2" t="s">
        <v>4406</v>
      </c>
      <c r="C3995" s="2" t="s">
        <v>378</v>
      </c>
      <c r="D3995" s="2" t="s">
        <v>315</v>
      </c>
      <c r="E3995" s="2" t="s">
        <v>305</v>
      </c>
      <c r="F3995" s="8" t="s">
        <v>36</v>
      </c>
      <c r="G3995" s="8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5">
        <v>604630018</v>
      </c>
    </row>
    <row r="3996" spans="1:21" hidden="1" x14ac:dyDescent="0.25">
      <c r="A3996" s="8" t="s">
        <v>5018</v>
      </c>
      <c r="B3996" s="2" t="s">
        <v>4407</v>
      </c>
      <c r="C3996" s="2" t="s">
        <v>379</v>
      </c>
      <c r="D3996" s="2" t="s">
        <v>315</v>
      </c>
      <c r="E3996" s="2" t="s">
        <v>305</v>
      </c>
      <c r="F3996" s="8" t="s">
        <v>36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5">
        <v>604640030</v>
      </c>
    </row>
    <row r="3997" spans="1:21" hidden="1" x14ac:dyDescent="0.25">
      <c r="A3997" s="8" t="s">
        <v>5018</v>
      </c>
      <c r="B3997" s="2" t="s">
        <v>4408</v>
      </c>
      <c r="C3997" s="2" t="s">
        <v>380</v>
      </c>
      <c r="D3997" s="2" t="s">
        <v>315</v>
      </c>
      <c r="E3997" s="2" t="s">
        <v>305</v>
      </c>
      <c r="F3997" s="8" t="s">
        <v>36</v>
      </c>
      <c r="G3997" s="8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5">
        <v>604650019</v>
      </c>
    </row>
    <row r="3998" spans="1:21" hidden="1" x14ac:dyDescent="0.25">
      <c r="A3998" s="8" t="s">
        <v>5018</v>
      </c>
      <c r="B3998" s="2" t="s">
        <v>4409</v>
      </c>
      <c r="C3998" s="2" t="s">
        <v>380</v>
      </c>
      <c r="D3998" s="2" t="s">
        <v>315</v>
      </c>
      <c r="E3998" s="2" t="s">
        <v>305</v>
      </c>
      <c r="F3998" s="8" t="s">
        <v>36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5">
        <v>604650027</v>
      </c>
    </row>
    <row r="3999" spans="1:21" hidden="1" x14ac:dyDescent="0.25">
      <c r="A3999" s="8" t="s">
        <v>5018</v>
      </c>
      <c r="B3999" s="2" t="s">
        <v>4410</v>
      </c>
      <c r="C3999" s="2" t="s">
        <v>380</v>
      </c>
      <c r="D3999" s="2" t="s">
        <v>315</v>
      </c>
      <c r="E3999" s="2" t="s">
        <v>305</v>
      </c>
      <c r="F3999" s="8" t="s">
        <v>36</v>
      </c>
      <c r="G3999" s="8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5">
        <v>604650035</v>
      </c>
    </row>
    <row r="4000" spans="1:21" hidden="1" x14ac:dyDescent="0.25">
      <c r="A4000" s="8" t="s">
        <v>5018</v>
      </c>
      <c r="B4000" s="2" t="s">
        <v>4411</v>
      </c>
      <c r="C4000" s="2" t="s">
        <v>381</v>
      </c>
      <c r="D4000" s="2" t="s">
        <v>315</v>
      </c>
      <c r="E4000" s="2" t="s">
        <v>305</v>
      </c>
      <c r="F4000" s="8" t="s">
        <v>36</v>
      </c>
      <c r="G4000" s="8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5">
        <v>604660014</v>
      </c>
    </row>
    <row r="4001" spans="1:21" hidden="1" x14ac:dyDescent="0.25">
      <c r="A4001" s="8" t="s">
        <v>5018</v>
      </c>
      <c r="B4001" s="2" t="s">
        <v>4412</v>
      </c>
      <c r="C4001" s="2" t="s">
        <v>381</v>
      </c>
      <c r="D4001" s="2" t="s">
        <v>315</v>
      </c>
      <c r="E4001" s="2" t="s">
        <v>305</v>
      </c>
      <c r="F4001" s="8" t="s">
        <v>36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5">
        <v>604660022</v>
      </c>
    </row>
    <row r="4002" spans="1:21" hidden="1" x14ac:dyDescent="0.25">
      <c r="A4002" s="8" t="s">
        <v>5018</v>
      </c>
      <c r="B4002" s="2" t="s">
        <v>4413</v>
      </c>
      <c r="C4002" s="2" t="s">
        <v>381</v>
      </c>
      <c r="D4002" s="2" t="s">
        <v>315</v>
      </c>
      <c r="E4002" s="2" t="s">
        <v>305</v>
      </c>
      <c r="F4002" s="8" t="s">
        <v>36</v>
      </c>
      <c r="G4002" s="8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5">
        <v>604660030</v>
      </c>
    </row>
    <row r="4003" spans="1:21" hidden="1" x14ac:dyDescent="0.25">
      <c r="A4003" s="8" t="s">
        <v>5018</v>
      </c>
      <c r="B4003" s="2" t="s">
        <v>4414</v>
      </c>
      <c r="C4003" s="2" t="s">
        <v>382</v>
      </c>
      <c r="D4003" s="2" t="s">
        <v>315</v>
      </c>
      <c r="E4003" s="2" t="s">
        <v>305</v>
      </c>
      <c r="F4003" s="8" t="s">
        <v>36</v>
      </c>
      <c r="G4003" s="8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5">
        <v>604670010</v>
      </c>
    </row>
    <row r="4004" spans="1:21" hidden="1" x14ac:dyDescent="0.25">
      <c r="A4004" s="8" t="s">
        <v>5018</v>
      </c>
      <c r="B4004" s="2" t="s">
        <v>4415</v>
      </c>
      <c r="C4004" s="2" t="s">
        <v>383</v>
      </c>
      <c r="D4004" s="2" t="s">
        <v>315</v>
      </c>
      <c r="E4004" s="2" t="s">
        <v>305</v>
      </c>
      <c r="F4004" s="8" t="s">
        <v>36</v>
      </c>
      <c r="G4004" s="8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5">
        <v>604680023</v>
      </c>
    </row>
    <row r="4005" spans="1:21" hidden="1" x14ac:dyDescent="0.25">
      <c r="A4005" s="8" t="s">
        <v>5018</v>
      </c>
      <c r="B4005" s="2" t="s">
        <v>4416</v>
      </c>
      <c r="C4005" s="2" t="s">
        <v>384</v>
      </c>
      <c r="D4005" s="2" t="s">
        <v>315</v>
      </c>
      <c r="E4005" s="2" t="s">
        <v>305</v>
      </c>
      <c r="F4005" s="8" t="s">
        <v>36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5">
        <v>604690010</v>
      </c>
    </row>
    <row r="4006" spans="1:21" hidden="1" x14ac:dyDescent="0.25">
      <c r="A4006" s="8" t="s">
        <v>5018</v>
      </c>
      <c r="B4006" s="2" t="s">
        <v>4417</v>
      </c>
      <c r="C4006" s="2" t="s">
        <v>385</v>
      </c>
      <c r="D4006" s="2" t="s">
        <v>315</v>
      </c>
      <c r="E4006" s="2" t="s">
        <v>305</v>
      </c>
      <c r="F4006" s="8" t="s">
        <v>36</v>
      </c>
      <c r="G4006" s="8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5">
        <v>604700016</v>
      </c>
    </row>
    <row r="4007" spans="1:21" hidden="1" x14ac:dyDescent="0.25">
      <c r="A4007" s="8" t="s">
        <v>5018</v>
      </c>
      <c r="B4007" s="2" t="s">
        <v>4418</v>
      </c>
      <c r="C4007" s="2" t="s">
        <v>386</v>
      </c>
      <c r="D4007" s="2" t="s">
        <v>315</v>
      </c>
      <c r="E4007" s="2" t="s">
        <v>305</v>
      </c>
      <c r="F4007" s="8" t="s">
        <v>36</v>
      </c>
      <c r="G4007" s="8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5">
        <v>604710011</v>
      </c>
    </row>
    <row r="4008" spans="1:21" hidden="1" x14ac:dyDescent="0.25">
      <c r="A4008" s="8" t="s">
        <v>5018</v>
      </c>
      <c r="B4008" s="2" t="s">
        <v>4419</v>
      </c>
      <c r="C4008" s="2" t="s">
        <v>386</v>
      </c>
      <c r="D4008" s="2" t="s">
        <v>315</v>
      </c>
      <c r="E4008" s="2" t="s">
        <v>305</v>
      </c>
      <c r="F4008" s="8" t="s">
        <v>36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5">
        <v>604710020</v>
      </c>
    </row>
    <row r="4009" spans="1:21" hidden="1" x14ac:dyDescent="0.25">
      <c r="A4009" s="8" t="s">
        <v>5018</v>
      </c>
      <c r="B4009" s="2" t="s">
        <v>4420</v>
      </c>
      <c r="C4009" s="2" t="s">
        <v>387</v>
      </c>
      <c r="D4009" s="2" t="s">
        <v>315</v>
      </c>
      <c r="E4009" s="2" t="s">
        <v>305</v>
      </c>
      <c r="F4009" s="8" t="s">
        <v>36</v>
      </c>
      <c r="G4009" s="8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5">
        <v>604720017</v>
      </c>
    </row>
    <row r="4010" spans="1:21" hidden="1" x14ac:dyDescent="0.25">
      <c r="A4010" s="8" t="s">
        <v>5018</v>
      </c>
      <c r="B4010" s="2" t="s">
        <v>4421</v>
      </c>
      <c r="C4010" s="2" t="s">
        <v>387</v>
      </c>
      <c r="D4010" s="2" t="s">
        <v>315</v>
      </c>
      <c r="E4010" s="2" t="s">
        <v>305</v>
      </c>
      <c r="F4010" s="8" t="s">
        <v>36</v>
      </c>
      <c r="G4010" s="8">
        <v>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5">
        <v>604720025</v>
      </c>
    </row>
    <row r="4011" spans="1:21" hidden="1" x14ac:dyDescent="0.25">
      <c r="A4011" s="8" t="s">
        <v>5018</v>
      </c>
      <c r="B4011" s="2" t="s">
        <v>4422</v>
      </c>
      <c r="C4011" s="2" t="s">
        <v>388</v>
      </c>
      <c r="D4011" s="2" t="s">
        <v>315</v>
      </c>
      <c r="E4011" s="2" t="s">
        <v>305</v>
      </c>
      <c r="F4011" s="8" t="s">
        <v>36</v>
      </c>
      <c r="G4011" s="8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5">
        <v>604730012</v>
      </c>
    </row>
    <row r="4012" spans="1:21" hidden="1" x14ac:dyDescent="0.25">
      <c r="A4012" s="8" t="s">
        <v>5018</v>
      </c>
      <c r="B4012" s="2" t="s">
        <v>4423</v>
      </c>
      <c r="C4012" s="2" t="s">
        <v>389</v>
      </c>
      <c r="D4012" s="2" t="s">
        <v>315</v>
      </c>
      <c r="E4012" s="2" t="s">
        <v>305</v>
      </c>
      <c r="F4012" s="8" t="s">
        <v>36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5">
        <v>604740018</v>
      </c>
    </row>
    <row r="4013" spans="1:21" hidden="1" x14ac:dyDescent="0.25">
      <c r="A4013" s="8" t="s">
        <v>5018</v>
      </c>
      <c r="B4013" s="2" t="s">
        <v>4424</v>
      </c>
      <c r="C4013" s="2" t="s">
        <v>390</v>
      </c>
      <c r="D4013" s="2" t="s">
        <v>315</v>
      </c>
      <c r="E4013" s="2" t="s">
        <v>305</v>
      </c>
      <c r="F4013" s="8" t="s">
        <v>36</v>
      </c>
      <c r="G4013" s="8">
        <v>1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5">
        <v>604750013</v>
      </c>
    </row>
    <row r="4014" spans="1:21" hidden="1" x14ac:dyDescent="0.25">
      <c r="A4014" s="8" t="s">
        <v>5018</v>
      </c>
      <c r="B4014" s="2" t="s">
        <v>4425</v>
      </c>
      <c r="C4014" s="2" t="s">
        <v>390</v>
      </c>
      <c r="D4014" s="2" t="s">
        <v>315</v>
      </c>
      <c r="E4014" s="2" t="s">
        <v>305</v>
      </c>
      <c r="F4014" s="8" t="s">
        <v>36</v>
      </c>
      <c r="G4014" s="8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5">
        <v>604750021</v>
      </c>
    </row>
    <row r="4015" spans="1:21" hidden="1" x14ac:dyDescent="0.25">
      <c r="A4015" s="8" t="s">
        <v>5018</v>
      </c>
      <c r="B4015" s="2" t="s">
        <v>4426</v>
      </c>
      <c r="C4015" s="2" t="s">
        <v>390</v>
      </c>
      <c r="D4015" s="2" t="s">
        <v>315</v>
      </c>
      <c r="E4015" s="2" t="s">
        <v>305</v>
      </c>
      <c r="F4015" s="8" t="s">
        <v>36</v>
      </c>
      <c r="G4015" s="8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5">
        <v>604750030</v>
      </c>
    </row>
    <row r="4016" spans="1:21" hidden="1" x14ac:dyDescent="0.25">
      <c r="A4016" s="8" t="s">
        <v>5018</v>
      </c>
      <c r="B4016" s="2" t="s">
        <v>4427</v>
      </c>
      <c r="C4016" s="2" t="s">
        <v>390</v>
      </c>
      <c r="D4016" s="2" t="s">
        <v>315</v>
      </c>
      <c r="E4016" s="2" t="s">
        <v>305</v>
      </c>
      <c r="F4016" s="8" t="s">
        <v>36</v>
      </c>
      <c r="G4016" s="8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5">
        <v>604750048</v>
      </c>
    </row>
    <row r="4017" spans="1:21" hidden="1" x14ac:dyDescent="0.25">
      <c r="A4017" s="8" t="s">
        <v>5018</v>
      </c>
      <c r="B4017" s="2" t="s">
        <v>4428</v>
      </c>
      <c r="C4017" s="2" t="s">
        <v>391</v>
      </c>
      <c r="D4017" s="2" t="s">
        <v>315</v>
      </c>
      <c r="E4017" s="2" t="s">
        <v>305</v>
      </c>
      <c r="F4017" s="8" t="s">
        <v>36</v>
      </c>
      <c r="G4017" s="8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5">
        <v>604760019</v>
      </c>
    </row>
    <row r="4018" spans="1:21" hidden="1" x14ac:dyDescent="0.25">
      <c r="A4018" s="8" t="s">
        <v>5018</v>
      </c>
      <c r="B4018" s="2" t="s">
        <v>4429</v>
      </c>
      <c r="C4018" s="2" t="s">
        <v>391</v>
      </c>
      <c r="D4018" s="2" t="s">
        <v>315</v>
      </c>
      <c r="E4018" s="2" t="s">
        <v>305</v>
      </c>
      <c r="F4018" s="8" t="s">
        <v>36</v>
      </c>
      <c r="G4018" s="8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5">
        <v>604760027</v>
      </c>
    </row>
    <row r="4019" spans="1:21" hidden="1" x14ac:dyDescent="0.25">
      <c r="A4019" s="8" t="s">
        <v>5018</v>
      </c>
      <c r="B4019" s="2" t="s">
        <v>4430</v>
      </c>
      <c r="C4019" s="2" t="s">
        <v>391</v>
      </c>
      <c r="D4019" s="2" t="s">
        <v>315</v>
      </c>
      <c r="E4019" s="2" t="s">
        <v>305</v>
      </c>
      <c r="F4019" s="8" t="s">
        <v>36</v>
      </c>
      <c r="G4019" s="8">
        <v>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5">
        <v>604760035</v>
      </c>
    </row>
    <row r="4020" spans="1:21" hidden="1" x14ac:dyDescent="0.25">
      <c r="A4020" s="8" t="s">
        <v>5018</v>
      </c>
      <c r="B4020" s="2" t="s">
        <v>4431</v>
      </c>
      <c r="C4020" s="2" t="s">
        <v>391</v>
      </c>
      <c r="D4020" s="2" t="s">
        <v>315</v>
      </c>
      <c r="E4020" s="2" t="s">
        <v>305</v>
      </c>
      <c r="F4020" s="8" t="s">
        <v>36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5">
        <v>604760043</v>
      </c>
    </row>
    <row r="4021" spans="1:21" hidden="1" x14ac:dyDescent="0.25">
      <c r="A4021" s="8" t="s">
        <v>5018</v>
      </c>
      <c r="B4021" s="2" t="s">
        <v>4432</v>
      </c>
      <c r="C4021" s="2" t="s">
        <v>392</v>
      </c>
      <c r="D4021" s="2" t="s">
        <v>315</v>
      </c>
      <c r="E4021" s="2" t="s">
        <v>305</v>
      </c>
      <c r="F4021" s="8" t="s">
        <v>36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5">
        <v>604770014</v>
      </c>
    </row>
    <row r="4022" spans="1:21" hidden="1" x14ac:dyDescent="0.25">
      <c r="A4022" s="8" t="s">
        <v>5018</v>
      </c>
      <c r="B4022" s="2" t="s">
        <v>4433</v>
      </c>
      <c r="C4022" s="2" t="s">
        <v>392</v>
      </c>
      <c r="D4022" s="2" t="s">
        <v>315</v>
      </c>
      <c r="E4022" s="2" t="s">
        <v>305</v>
      </c>
      <c r="F4022" s="8" t="s">
        <v>36</v>
      </c>
      <c r="G4022" s="8">
        <v>1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5">
        <v>604770022</v>
      </c>
    </row>
    <row r="4023" spans="1:21" hidden="1" x14ac:dyDescent="0.25">
      <c r="A4023" s="8" t="s">
        <v>5018</v>
      </c>
      <c r="B4023" s="2" t="s">
        <v>4434</v>
      </c>
      <c r="C4023" s="2" t="s">
        <v>392</v>
      </c>
      <c r="D4023" s="2" t="s">
        <v>315</v>
      </c>
      <c r="E4023" s="2" t="s">
        <v>305</v>
      </c>
      <c r="F4023" s="8" t="s">
        <v>36</v>
      </c>
      <c r="G4023" s="8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5">
        <v>604770030</v>
      </c>
    </row>
    <row r="4024" spans="1:21" hidden="1" x14ac:dyDescent="0.25">
      <c r="A4024" s="8" t="s">
        <v>5018</v>
      </c>
      <c r="B4024" s="2" t="s">
        <v>4435</v>
      </c>
      <c r="C4024" s="2" t="s">
        <v>393</v>
      </c>
      <c r="D4024" s="2" t="s">
        <v>315</v>
      </c>
      <c r="E4024" s="2" t="s">
        <v>305</v>
      </c>
      <c r="F4024" s="8" t="s">
        <v>36</v>
      </c>
      <c r="G4024" s="8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5">
        <v>604780010</v>
      </c>
    </row>
    <row r="4025" spans="1:21" hidden="1" x14ac:dyDescent="0.25">
      <c r="A4025" s="8" t="s">
        <v>5018</v>
      </c>
      <c r="B4025" s="2" t="s">
        <v>4436</v>
      </c>
      <c r="C4025" s="2" t="s">
        <v>396</v>
      </c>
      <c r="D4025" s="2" t="s">
        <v>395</v>
      </c>
      <c r="E4025" s="2" t="s">
        <v>394</v>
      </c>
      <c r="F4025" s="8" t="s">
        <v>31</v>
      </c>
      <c r="G4025" s="8">
        <v>1</v>
      </c>
      <c r="H4025" s="8">
        <v>0</v>
      </c>
      <c r="I4025" s="8">
        <v>0</v>
      </c>
      <c r="J4025" s="8">
        <v>0</v>
      </c>
      <c r="K4025" s="8">
        <v>1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5">
        <v>701010010</v>
      </c>
    </row>
    <row r="4026" spans="1:21" hidden="1" x14ac:dyDescent="0.25">
      <c r="A4026" s="8" t="s">
        <v>5018</v>
      </c>
      <c r="B4026" s="2" t="s">
        <v>4437</v>
      </c>
      <c r="C4026" s="2" t="s">
        <v>396</v>
      </c>
      <c r="D4026" s="2" t="s">
        <v>395</v>
      </c>
      <c r="E4026" s="2" t="s">
        <v>394</v>
      </c>
      <c r="F4026" s="8" t="s">
        <v>31</v>
      </c>
      <c r="G4026" s="8">
        <v>1</v>
      </c>
      <c r="H4026" s="8">
        <v>0</v>
      </c>
      <c r="I4026" s="8">
        <v>0</v>
      </c>
      <c r="J4026" s="8">
        <v>0</v>
      </c>
      <c r="K4026" s="8">
        <v>1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5">
        <v>701010029</v>
      </c>
    </row>
    <row r="4027" spans="1:21" hidden="1" x14ac:dyDescent="0.25">
      <c r="A4027" s="8" t="s">
        <v>5018</v>
      </c>
      <c r="B4027" s="2" t="s">
        <v>4438</v>
      </c>
      <c r="C4027" s="2" t="s">
        <v>396</v>
      </c>
      <c r="D4027" s="2" t="s">
        <v>395</v>
      </c>
      <c r="E4027" s="2" t="s">
        <v>394</v>
      </c>
      <c r="F4027" s="8" t="s">
        <v>31</v>
      </c>
      <c r="G4027" s="8">
        <v>1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5">
        <v>701010037</v>
      </c>
    </row>
    <row r="4028" spans="1:21" hidden="1" x14ac:dyDescent="0.25">
      <c r="A4028" s="8" t="s">
        <v>5018</v>
      </c>
      <c r="B4028" s="2" t="s">
        <v>4439</v>
      </c>
      <c r="C4028" s="2" t="s">
        <v>396</v>
      </c>
      <c r="D4028" s="2" t="s">
        <v>395</v>
      </c>
      <c r="E4028" s="2" t="s">
        <v>394</v>
      </c>
      <c r="F4028" s="8" t="s">
        <v>31</v>
      </c>
      <c r="G4028" s="8">
        <v>1</v>
      </c>
      <c r="H4028" s="8">
        <v>0</v>
      </c>
      <c r="I4028" s="8">
        <v>0</v>
      </c>
      <c r="J4028" s="8">
        <v>0</v>
      </c>
      <c r="K4028" s="8">
        <v>1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5">
        <v>701010045</v>
      </c>
    </row>
    <row r="4029" spans="1:21" hidden="1" x14ac:dyDescent="0.25">
      <c r="A4029" s="8" t="s">
        <v>5018</v>
      </c>
      <c r="B4029" s="2" t="s">
        <v>4440</v>
      </c>
      <c r="C4029" s="2" t="s">
        <v>396</v>
      </c>
      <c r="D4029" s="2" t="s">
        <v>395</v>
      </c>
      <c r="E4029" s="2" t="s">
        <v>394</v>
      </c>
      <c r="F4029" s="8" t="s">
        <v>31</v>
      </c>
      <c r="G4029" s="8">
        <v>1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5">
        <v>701010053</v>
      </c>
    </row>
    <row r="4030" spans="1:21" hidden="1" x14ac:dyDescent="0.25">
      <c r="A4030" s="8" t="s">
        <v>5018</v>
      </c>
      <c r="B4030" s="2" t="s">
        <v>4441</v>
      </c>
      <c r="C4030" s="2" t="s">
        <v>396</v>
      </c>
      <c r="D4030" s="2" t="s">
        <v>395</v>
      </c>
      <c r="E4030" s="2" t="s">
        <v>394</v>
      </c>
      <c r="F4030" s="8" t="s">
        <v>31</v>
      </c>
      <c r="G4030" s="8">
        <v>1</v>
      </c>
      <c r="H4030" s="8">
        <v>0</v>
      </c>
      <c r="I4030" s="8">
        <v>0</v>
      </c>
      <c r="J4030" s="8">
        <v>0</v>
      </c>
      <c r="K4030" s="8">
        <v>1</v>
      </c>
      <c r="L4030" s="8">
        <v>1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5">
        <v>701010061</v>
      </c>
    </row>
    <row r="4031" spans="1:21" hidden="1" x14ac:dyDescent="0.25">
      <c r="A4031" s="8" t="s">
        <v>5018</v>
      </c>
      <c r="B4031" s="2" t="s">
        <v>4442</v>
      </c>
      <c r="C4031" s="2" t="s">
        <v>396</v>
      </c>
      <c r="D4031" s="2" t="s">
        <v>395</v>
      </c>
      <c r="E4031" s="2" t="s">
        <v>394</v>
      </c>
      <c r="F4031" s="8" t="s">
        <v>31</v>
      </c>
      <c r="G4031" s="8">
        <v>1</v>
      </c>
      <c r="H4031" s="8">
        <v>0</v>
      </c>
      <c r="I4031" s="8">
        <v>0</v>
      </c>
      <c r="J4031" s="8">
        <v>0</v>
      </c>
      <c r="K4031" s="8">
        <v>1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5">
        <v>701010070</v>
      </c>
    </row>
    <row r="4032" spans="1:21" hidden="1" x14ac:dyDescent="0.25">
      <c r="A4032" s="8" t="s">
        <v>5018</v>
      </c>
      <c r="B4032" s="2" t="s">
        <v>4443</v>
      </c>
      <c r="C4032" s="2" t="s">
        <v>396</v>
      </c>
      <c r="D4032" s="2" t="s">
        <v>395</v>
      </c>
      <c r="E4032" s="2" t="s">
        <v>394</v>
      </c>
      <c r="F4032" s="8" t="s">
        <v>31</v>
      </c>
      <c r="G4032" s="8">
        <v>1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5">
        <v>701010088</v>
      </c>
    </row>
    <row r="4033" spans="1:21" hidden="1" x14ac:dyDescent="0.25">
      <c r="A4033" s="8" t="s">
        <v>5018</v>
      </c>
      <c r="B4033" s="2" t="s">
        <v>4444</v>
      </c>
      <c r="C4033" s="2" t="s">
        <v>396</v>
      </c>
      <c r="D4033" s="2" t="s">
        <v>395</v>
      </c>
      <c r="E4033" s="2" t="s">
        <v>394</v>
      </c>
      <c r="F4033" s="8" t="s">
        <v>31</v>
      </c>
      <c r="G4033" s="8">
        <v>1</v>
      </c>
      <c r="H4033" s="8">
        <v>0</v>
      </c>
      <c r="I4033" s="8">
        <v>0</v>
      </c>
      <c r="J4033" s="8">
        <v>0</v>
      </c>
      <c r="K4033" s="8">
        <v>1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5">
        <v>701010096</v>
      </c>
    </row>
    <row r="4034" spans="1:21" hidden="1" x14ac:dyDescent="0.25">
      <c r="A4034" s="8" t="s">
        <v>5018</v>
      </c>
      <c r="B4034" s="2" t="s">
        <v>4445</v>
      </c>
      <c r="C4034" s="2" t="s">
        <v>396</v>
      </c>
      <c r="D4034" s="2" t="s">
        <v>395</v>
      </c>
      <c r="E4034" s="2" t="s">
        <v>394</v>
      </c>
      <c r="F4034" s="8" t="s">
        <v>31</v>
      </c>
      <c r="G4034" s="8">
        <v>1</v>
      </c>
      <c r="H4034" s="8">
        <v>0</v>
      </c>
      <c r="I4034" s="8">
        <v>0</v>
      </c>
      <c r="J4034" s="8">
        <v>0</v>
      </c>
      <c r="K4034" s="8">
        <v>1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5">
        <v>701010100</v>
      </c>
    </row>
    <row r="4035" spans="1:21" hidden="1" x14ac:dyDescent="0.25">
      <c r="A4035" s="8" t="s">
        <v>5018</v>
      </c>
      <c r="B4035" s="2" t="s">
        <v>4446</v>
      </c>
      <c r="C4035" s="2" t="s">
        <v>396</v>
      </c>
      <c r="D4035" s="2" t="s">
        <v>395</v>
      </c>
      <c r="E4035" s="2" t="s">
        <v>394</v>
      </c>
      <c r="F4035" s="8" t="s">
        <v>31</v>
      </c>
      <c r="G4035" s="8">
        <v>1</v>
      </c>
      <c r="H4035" s="8">
        <v>0</v>
      </c>
      <c r="I4035" s="8">
        <v>0</v>
      </c>
      <c r="J4035" s="8">
        <v>0</v>
      </c>
      <c r="K4035" s="8">
        <v>1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5">
        <v>701010118</v>
      </c>
    </row>
    <row r="4036" spans="1:21" hidden="1" x14ac:dyDescent="0.25">
      <c r="A4036" s="8" t="s">
        <v>5018</v>
      </c>
      <c r="B4036" s="2" t="s">
        <v>4447</v>
      </c>
      <c r="C4036" s="2" t="s">
        <v>396</v>
      </c>
      <c r="D4036" s="2" t="s">
        <v>395</v>
      </c>
      <c r="E4036" s="2" t="s">
        <v>394</v>
      </c>
      <c r="F4036" s="8" t="s">
        <v>31</v>
      </c>
      <c r="G4036" s="8">
        <v>1</v>
      </c>
      <c r="H4036" s="8">
        <v>0</v>
      </c>
      <c r="I4036" s="8">
        <v>0</v>
      </c>
      <c r="J4036" s="8">
        <v>0</v>
      </c>
      <c r="K4036" s="8">
        <v>1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5">
        <v>701010126</v>
      </c>
    </row>
    <row r="4037" spans="1:21" hidden="1" x14ac:dyDescent="0.25">
      <c r="A4037" s="8" t="s">
        <v>5018</v>
      </c>
      <c r="B4037" s="2" t="s">
        <v>4448</v>
      </c>
      <c r="C4037" s="2" t="s">
        <v>396</v>
      </c>
      <c r="D4037" s="2" t="s">
        <v>395</v>
      </c>
      <c r="E4037" s="2" t="s">
        <v>394</v>
      </c>
      <c r="F4037" s="8" t="s">
        <v>31</v>
      </c>
      <c r="G4037" s="8">
        <v>1</v>
      </c>
      <c r="H4037" s="8">
        <v>0</v>
      </c>
      <c r="I4037" s="8">
        <v>0</v>
      </c>
      <c r="J4037" s="8">
        <v>0</v>
      </c>
      <c r="K4037" s="8">
        <v>1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5">
        <v>701010134</v>
      </c>
    </row>
    <row r="4038" spans="1:21" hidden="1" x14ac:dyDescent="0.25">
      <c r="A4038" s="8" t="s">
        <v>5018</v>
      </c>
      <c r="B4038" s="2" t="s">
        <v>4449</v>
      </c>
      <c r="C4038" s="2" t="s">
        <v>396</v>
      </c>
      <c r="D4038" s="2" t="s">
        <v>395</v>
      </c>
      <c r="E4038" s="2" t="s">
        <v>394</v>
      </c>
      <c r="F4038" s="8" t="s">
        <v>31</v>
      </c>
      <c r="G4038" s="8">
        <v>1</v>
      </c>
      <c r="H4038" s="8">
        <v>0</v>
      </c>
      <c r="I4038" s="8">
        <v>0</v>
      </c>
      <c r="J4038" s="8">
        <v>0</v>
      </c>
      <c r="K4038" s="8">
        <v>1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5">
        <v>701010142</v>
      </c>
    </row>
    <row r="4039" spans="1:21" hidden="1" x14ac:dyDescent="0.25">
      <c r="A4039" s="8" t="s">
        <v>5018</v>
      </c>
      <c r="B4039" s="2" t="s">
        <v>4450</v>
      </c>
      <c r="C4039" s="2" t="s">
        <v>396</v>
      </c>
      <c r="D4039" s="2" t="s">
        <v>395</v>
      </c>
      <c r="E4039" s="2" t="s">
        <v>394</v>
      </c>
      <c r="F4039" s="8" t="s">
        <v>31</v>
      </c>
      <c r="G4039" s="8">
        <v>1</v>
      </c>
      <c r="H4039" s="8">
        <v>0</v>
      </c>
      <c r="I4039" s="8">
        <v>0</v>
      </c>
      <c r="J4039" s="8">
        <v>0</v>
      </c>
      <c r="K4039" s="8">
        <v>1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5">
        <v>701010150</v>
      </c>
    </row>
    <row r="4040" spans="1:21" hidden="1" x14ac:dyDescent="0.25">
      <c r="A4040" s="8" t="s">
        <v>5018</v>
      </c>
      <c r="B4040" s="2" t="s">
        <v>4451</v>
      </c>
      <c r="C4040" s="2" t="s">
        <v>396</v>
      </c>
      <c r="D4040" s="2" t="s">
        <v>395</v>
      </c>
      <c r="E4040" s="2" t="s">
        <v>394</v>
      </c>
      <c r="F4040" s="8" t="s">
        <v>31</v>
      </c>
      <c r="G4040" s="8">
        <v>1</v>
      </c>
      <c r="H4040" s="8">
        <v>0</v>
      </c>
      <c r="I4040" s="8">
        <v>0</v>
      </c>
      <c r="J4040" s="8">
        <v>0</v>
      </c>
      <c r="K4040" s="8">
        <v>1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5">
        <v>701010169</v>
      </c>
    </row>
    <row r="4041" spans="1:21" hidden="1" x14ac:dyDescent="0.25">
      <c r="A4041" s="8" t="s">
        <v>5018</v>
      </c>
      <c r="B4041" s="2" t="s">
        <v>4452</v>
      </c>
      <c r="C4041" s="2" t="s">
        <v>396</v>
      </c>
      <c r="D4041" s="2" t="s">
        <v>395</v>
      </c>
      <c r="E4041" s="2" t="s">
        <v>394</v>
      </c>
      <c r="F4041" s="8" t="s">
        <v>31</v>
      </c>
      <c r="G4041" s="8">
        <v>1</v>
      </c>
      <c r="H4041" s="8">
        <v>0</v>
      </c>
      <c r="I4041" s="8">
        <v>0</v>
      </c>
      <c r="J4041" s="8">
        <v>0</v>
      </c>
      <c r="K4041" s="8">
        <v>1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5">
        <v>701010177</v>
      </c>
    </row>
    <row r="4042" spans="1:21" hidden="1" x14ac:dyDescent="0.25">
      <c r="A4042" s="8" t="s">
        <v>5018</v>
      </c>
      <c r="B4042" s="2" t="s">
        <v>4453</v>
      </c>
      <c r="C4042" s="2" t="s">
        <v>396</v>
      </c>
      <c r="D4042" s="2" t="s">
        <v>395</v>
      </c>
      <c r="E4042" s="2" t="s">
        <v>394</v>
      </c>
      <c r="F4042" s="8" t="s">
        <v>31</v>
      </c>
      <c r="G4042" s="8">
        <v>1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5">
        <v>701010185</v>
      </c>
    </row>
    <row r="4043" spans="1:21" hidden="1" x14ac:dyDescent="0.25">
      <c r="A4043" s="8" t="s">
        <v>5018</v>
      </c>
      <c r="B4043" s="2" t="s">
        <v>4454</v>
      </c>
      <c r="C4043" s="2" t="s">
        <v>396</v>
      </c>
      <c r="D4043" s="2" t="s">
        <v>395</v>
      </c>
      <c r="E4043" s="2" t="s">
        <v>394</v>
      </c>
      <c r="F4043" s="8" t="s">
        <v>31</v>
      </c>
      <c r="G4043" s="8">
        <v>1</v>
      </c>
      <c r="H4043" s="8">
        <v>0</v>
      </c>
      <c r="I4043" s="8">
        <v>0</v>
      </c>
      <c r="J4043" s="8">
        <v>0</v>
      </c>
      <c r="K4043" s="8">
        <v>1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5">
        <v>701010193</v>
      </c>
    </row>
    <row r="4044" spans="1:21" hidden="1" x14ac:dyDescent="0.25">
      <c r="A4044" s="8" t="s">
        <v>5018</v>
      </c>
      <c r="B4044" s="2" t="s">
        <v>4455</v>
      </c>
      <c r="C4044" s="2" t="s">
        <v>396</v>
      </c>
      <c r="D4044" s="2" t="s">
        <v>395</v>
      </c>
      <c r="E4044" s="2" t="s">
        <v>394</v>
      </c>
      <c r="F4044" s="8" t="s">
        <v>31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5">
        <v>701010207</v>
      </c>
    </row>
    <row r="4045" spans="1:21" hidden="1" x14ac:dyDescent="0.25">
      <c r="A4045" s="8" t="s">
        <v>5018</v>
      </c>
      <c r="B4045" s="2" t="s">
        <v>4456</v>
      </c>
      <c r="C4045" s="2" t="s">
        <v>396</v>
      </c>
      <c r="D4045" s="2" t="s">
        <v>395</v>
      </c>
      <c r="E4045" s="2" t="s">
        <v>394</v>
      </c>
      <c r="F4045" s="8" t="s">
        <v>31</v>
      </c>
      <c r="G4045" s="8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5">
        <v>701010215</v>
      </c>
    </row>
    <row r="4046" spans="1:21" hidden="1" x14ac:dyDescent="0.25">
      <c r="A4046" s="8" t="s">
        <v>5018</v>
      </c>
      <c r="B4046" s="2" t="s">
        <v>4457</v>
      </c>
      <c r="C4046" s="2" t="s">
        <v>396</v>
      </c>
      <c r="D4046" s="2" t="s">
        <v>395</v>
      </c>
      <c r="E4046" s="2" t="s">
        <v>394</v>
      </c>
      <c r="F4046" s="8" t="s">
        <v>31</v>
      </c>
      <c r="G4046" s="8">
        <v>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5">
        <v>701010223</v>
      </c>
    </row>
    <row r="4047" spans="1:21" hidden="1" x14ac:dyDescent="0.25">
      <c r="A4047" s="8" t="s">
        <v>5018</v>
      </c>
      <c r="B4047" s="2" t="s">
        <v>4458</v>
      </c>
      <c r="C4047" s="2" t="s">
        <v>396</v>
      </c>
      <c r="D4047" s="2" t="s">
        <v>395</v>
      </c>
      <c r="E4047" s="2" t="s">
        <v>394</v>
      </c>
      <c r="F4047" s="8" t="s">
        <v>31</v>
      </c>
      <c r="G4047" s="8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5">
        <v>701010231</v>
      </c>
    </row>
    <row r="4048" spans="1:21" hidden="1" x14ac:dyDescent="0.25">
      <c r="A4048" s="8" t="s">
        <v>5018</v>
      </c>
      <c r="B4048" s="2" t="s">
        <v>4459</v>
      </c>
      <c r="C4048" s="2" t="s">
        <v>396</v>
      </c>
      <c r="D4048" s="2" t="s">
        <v>395</v>
      </c>
      <c r="E4048" s="2" t="s">
        <v>394</v>
      </c>
      <c r="F4048" s="8" t="s">
        <v>31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5">
        <v>701010240</v>
      </c>
    </row>
    <row r="4049" spans="1:21" hidden="1" x14ac:dyDescent="0.25">
      <c r="A4049" s="8" t="s">
        <v>5018</v>
      </c>
      <c r="B4049" s="2" t="s">
        <v>4460</v>
      </c>
      <c r="C4049" s="2" t="s">
        <v>396</v>
      </c>
      <c r="D4049" s="2" t="s">
        <v>395</v>
      </c>
      <c r="E4049" s="2" t="s">
        <v>394</v>
      </c>
      <c r="F4049" s="8" t="s">
        <v>31</v>
      </c>
      <c r="G4049" s="8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5">
        <v>701010258</v>
      </c>
    </row>
    <row r="4050" spans="1:21" hidden="1" x14ac:dyDescent="0.25">
      <c r="A4050" s="8" t="s">
        <v>5018</v>
      </c>
      <c r="B4050" s="2" t="s">
        <v>4461</v>
      </c>
      <c r="C4050" s="2" t="s">
        <v>396</v>
      </c>
      <c r="D4050" s="2" t="s">
        <v>395</v>
      </c>
      <c r="E4050" s="2" t="s">
        <v>394</v>
      </c>
      <c r="F4050" s="8" t="s">
        <v>31</v>
      </c>
      <c r="G4050" s="8">
        <v>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5">
        <v>701010266</v>
      </c>
    </row>
    <row r="4051" spans="1:21" hidden="1" x14ac:dyDescent="0.25">
      <c r="A4051" s="8" t="s">
        <v>5018</v>
      </c>
      <c r="B4051" s="2" t="s">
        <v>4462</v>
      </c>
      <c r="C4051" s="2" t="s">
        <v>396</v>
      </c>
      <c r="D4051" s="2" t="s">
        <v>395</v>
      </c>
      <c r="E4051" s="2" t="s">
        <v>394</v>
      </c>
      <c r="F4051" s="8" t="s">
        <v>31</v>
      </c>
      <c r="G4051" s="8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5">
        <v>701010274</v>
      </c>
    </row>
    <row r="4052" spans="1:21" hidden="1" x14ac:dyDescent="0.25">
      <c r="A4052" s="8" t="s">
        <v>5018</v>
      </c>
      <c r="B4052" s="2" t="s">
        <v>4463</v>
      </c>
      <c r="C4052" s="2" t="s">
        <v>396</v>
      </c>
      <c r="D4052" s="2" t="s">
        <v>395</v>
      </c>
      <c r="E4052" s="2" t="s">
        <v>394</v>
      </c>
      <c r="F4052" s="8" t="s">
        <v>31</v>
      </c>
      <c r="G4052" s="8">
        <v>1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5">
        <v>701010282</v>
      </c>
    </row>
    <row r="4053" spans="1:21" hidden="1" x14ac:dyDescent="0.25">
      <c r="A4053" s="8" t="s">
        <v>5018</v>
      </c>
      <c r="B4053" s="2" t="s">
        <v>4464</v>
      </c>
      <c r="C4053" s="2" t="s">
        <v>396</v>
      </c>
      <c r="D4053" s="2" t="s">
        <v>395</v>
      </c>
      <c r="E4053" s="2" t="s">
        <v>394</v>
      </c>
      <c r="F4053" s="8" t="s">
        <v>31</v>
      </c>
      <c r="G4053" s="8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5">
        <v>701010290</v>
      </c>
    </row>
    <row r="4054" spans="1:21" hidden="1" x14ac:dyDescent="0.25">
      <c r="A4054" s="8" t="s">
        <v>5018</v>
      </c>
      <c r="B4054" s="2" t="s">
        <v>4465</v>
      </c>
      <c r="C4054" s="2" t="s">
        <v>396</v>
      </c>
      <c r="D4054" s="2" t="s">
        <v>395</v>
      </c>
      <c r="E4054" s="2" t="s">
        <v>394</v>
      </c>
      <c r="F4054" s="8" t="s">
        <v>31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5">
        <v>701010304</v>
      </c>
    </row>
    <row r="4055" spans="1:21" hidden="1" x14ac:dyDescent="0.25">
      <c r="A4055" s="8" t="s">
        <v>5018</v>
      </c>
      <c r="B4055" s="2" t="s">
        <v>4466</v>
      </c>
      <c r="C4055" s="2" t="s">
        <v>396</v>
      </c>
      <c r="D4055" s="2" t="s">
        <v>395</v>
      </c>
      <c r="E4055" s="2" t="s">
        <v>394</v>
      </c>
      <c r="F4055" s="8" t="s">
        <v>31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5">
        <v>701010312</v>
      </c>
    </row>
    <row r="4056" spans="1:21" hidden="1" x14ac:dyDescent="0.25">
      <c r="A4056" s="8" t="s">
        <v>5018</v>
      </c>
      <c r="B4056" s="2" t="s">
        <v>4467</v>
      </c>
      <c r="C4056" s="2" t="s">
        <v>396</v>
      </c>
      <c r="D4056" s="2" t="s">
        <v>395</v>
      </c>
      <c r="E4056" s="2" t="s">
        <v>394</v>
      </c>
      <c r="F4056" s="8" t="s">
        <v>31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5">
        <v>701010320</v>
      </c>
    </row>
    <row r="4057" spans="1:21" hidden="1" x14ac:dyDescent="0.25">
      <c r="A4057" s="8" t="s">
        <v>5018</v>
      </c>
      <c r="B4057" s="2" t="s">
        <v>4468</v>
      </c>
      <c r="C4057" s="2" t="s">
        <v>396</v>
      </c>
      <c r="D4057" s="2" t="s">
        <v>395</v>
      </c>
      <c r="E4057" s="2" t="s">
        <v>394</v>
      </c>
      <c r="F4057" s="8" t="s">
        <v>31</v>
      </c>
      <c r="G4057" s="8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5">
        <v>701010339</v>
      </c>
    </row>
    <row r="4058" spans="1:21" hidden="1" x14ac:dyDescent="0.25">
      <c r="A4058" s="8" t="s">
        <v>5018</v>
      </c>
      <c r="B4058" s="2" t="s">
        <v>4469</v>
      </c>
      <c r="C4058" s="2" t="s">
        <v>397</v>
      </c>
      <c r="D4058" s="2" t="s">
        <v>395</v>
      </c>
      <c r="E4058" s="2" t="s">
        <v>394</v>
      </c>
      <c r="F4058" s="8" t="s">
        <v>31</v>
      </c>
      <c r="G4058" s="8">
        <v>1</v>
      </c>
      <c r="H4058" s="8">
        <v>0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5">
        <v>701020016</v>
      </c>
    </row>
    <row r="4059" spans="1:21" hidden="1" x14ac:dyDescent="0.25">
      <c r="A4059" s="8" t="s">
        <v>5018</v>
      </c>
      <c r="B4059" s="2" t="s">
        <v>4470</v>
      </c>
      <c r="C4059" s="2" t="s">
        <v>397</v>
      </c>
      <c r="D4059" s="2" t="s">
        <v>395</v>
      </c>
      <c r="E4059" s="2" t="s">
        <v>394</v>
      </c>
      <c r="F4059" s="8" t="s">
        <v>31</v>
      </c>
      <c r="G4059" s="8">
        <v>1</v>
      </c>
      <c r="H4059" s="8">
        <v>0</v>
      </c>
      <c r="I4059" s="8">
        <v>0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5">
        <v>701020024</v>
      </c>
    </row>
    <row r="4060" spans="1:21" hidden="1" x14ac:dyDescent="0.25">
      <c r="A4060" s="8" t="s">
        <v>5018</v>
      </c>
      <c r="B4060" s="2" t="s">
        <v>4471</v>
      </c>
      <c r="C4060" s="2" t="s">
        <v>397</v>
      </c>
      <c r="D4060" s="2" t="s">
        <v>395</v>
      </c>
      <c r="E4060" s="2" t="s">
        <v>394</v>
      </c>
      <c r="F4060" s="8" t="s">
        <v>31</v>
      </c>
      <c r="G4060" s="8">
        <v>1</v>
      </c>
      <c r="H4060" s="8">
        <v>0</v>
      </c>
      <c r="I4060" s="8">
        <v>0</v>
      </c>
      <c r="J4060" s="8">
        <v>0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5">
        <v>701020032</v>
      </c>
    </row>
    <row r="4061" spans="1:21" hidden="1" x14ac:dyDescent="0.25">
      <c r="A4061" s="8" t="s">
        <v>5018</v>
      </c>
      <c r="B4061" s="2" t="s">
        <v>4472</v>
      </c>
      <c r="C4061" s="2" t="s">
        <v>397</v>
      </c>
      <c r="D4061" s="2" t="s">
        <v>395</v>
      </c>
      <c r="E4061" s="2" t="s">
        <v>394</v>
      </c>
      <c r="F4061" s="8" t="s">
        <v>31</v>
      </c>
      <c r="G4061" s="8">
        <v>1</v>
      </c>
      <c r="H4061" s="8">
        <v>0</v>
      </c>
      <c r="I4061" s="8">
        <v>0</v>
      </c>
      <c r="J4061" s="8">
        <v>0</v>
      </c>
      <c r="K4061" s="8">
        <v>1</v>
      </c>
      <c r="L4061" s="8">
        <v>1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5">
        <v>701020040</v>
      </c>
    </row>
    <row r="4062" spans="1:21" hidden="1" x14ac:dyDescent="0.25">
      <c r="A4062" s="8" t="s">
        <v>5018</v>
      </c>
      <c r="B4062" s="2" t="s">
        <v>4473</v>
      </c>
      <c r="C4062" s="2" t="s">
        <v>397</v>
      </c>
      <c r="D4062" s="2" t="s">
        <v>395</v>
      </c>
      <c r="E4062" s="2" t="s">
        <v>394</v>
      </c>
      <c r="F4062" s="8" t="s">
        <v>31</v>
      </c>
      <c r="G4062" s="8">
        <v>1</v>
      </c>
      <c r="H4062" s="8">
        <v>0</v>
      </c>
      <c r="I4062" s="8">
        <v>0</v>
      </c>
      <c r="J4062" s="8">
        <v>0</v>
      </c>
      <c r="K4062" s="8">
        <v>1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5">
        <v>701020059</v>
      </c>
    </row>
    <row r="4063" spans="1:21" hidden="1" x14ac:dyDescent="0.25">
      <c r="A4063" s="8" t="s">
        <v>5018</v>
      </c>
      <c r="B4063" s="2" t="s">
        <v>4474</v>
      </c>
      <c r="C4063" s="2" t="s">
        <v>397</v>
      </c>
      <c r="D4063" s="2" t="s">
        <v>395</v>
      </c>
      <c r="E4063" s="2" t="s">
        <v>394</v>
      </c>
      <c r="F4063" s="8" t="s">
        <v>31</v>
      </c>
      <c r="G4063" s="8">
        <v>1</v>
      </c>
      <c r="H4063" s="8">
        <v>0</v>
      </c>
      <c r="I4063" s="8">
        <v>0</v>
      </c>
      <c r="J4063" s="8">
        <v>0</v>
      </c>
      <c r="K4063" s="8">
        <v>1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5">
        <v>701020067</v>
      </c>
    </row>
    <row r="4064" spans="1:21" hidden="1" x14ac:dyDescent="0.25">
      <c r="A4064" s="8" t="s">
        <v>5018</v>
      </c>
      <c r="B4064" s="2" t="s">
        <v>4475</v>
      </c>
      <c r="C4064" s="2" t="s">
        <v>397</v>
      </c>
      <c r="D4064" s="2" t="s">
        <v>395</v>
      </c>
      <c r="E4064" s="2" t="s">
        <v>394</v>
      </c>
      <c r="F4064" s="8" t="s">
        <v>31</v>
      </c>
      <c r="G4064" s="8">
        <v>1</v>
      </c>
      <c r="H4064" s="8">
        <v>0</v>
      </c>
      <c r="I4064" s="8">
        <v>0</v>
      </c>
      <c r="J4064" s="8">
        <v>0</v>
      </c>
      <c r="K4064" s="8">
        <v>1</v>
      </c>
      <c r="L4064" s="8">
        <v>1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5">
        <v>701020075</v>
      </c>
    </row>
    <row r="4065" spans="1:21" hidden="1" x14ac:dyDescent="0.25">
      <c r="A4065" s="8" t="s">
        <v>5018</v>
      </c>
      <c r="B4065" s="2" t="s">
        <v>4476</v>
      </c>
      <c r="C4065" s="2" t="s">
        <v>397</v>
      </c>
      <c r="D4065" s="2" t="s">
        <v>395</v>
      </c>
      <c r="E4065" s="2" t="s">
        <v>394</v>
      </c>
      <c r="F4065" s="8" t="s">
        <v>31</v>
      </c>
      <c r="G4065" s="8">
        <v>1</v>
      </c>
      <c r="H4065" s="8">
        <v>0</v>
      </c>
      <c r="I4065" s="8">
        <v>0</v>
      </c>
      <c r="J4065" s="8">
        <v>0</v>
      </c>
      <c r="K4065" s="8">
        <v>1</v>
      </c>
      <c r="L4065" s="8">
        <v>1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5">
        <v>701020083</v>
      </c>
    </row>
    <row r="4066" spans="1:21" hidden="1" x14ac:dyDescent="0.25">
      <c r="A4066" s="8" t="s">
        <v>5018</v>
      </c>
      <c r="B4066" s="2" t="s">
        <v>4477</v>
      </c>
      <c r="C4066" s="2" t="s">
        <v>397</v>
      </c>
      <c r="D4066" s="2" t="s">
        <v>395</v>
      </c>
      <c r="E4066" s="2" t="s">
        <v>394</v>
      </c>
      <c r="F4066" s="8" t="s">
        <v>31</v>
      </c>
      <c r="G4066" s="8">
        <v>1</v>
      </c>
      <c r="H4066" s="8">
        <v>0</v>
      </c>
      <c r="I4066" s="8">
        <v>0</v>
      </c>
      <c r="J4066" s="8">
        <v>0</v>
      </c>
      <c r="K4066" s="8">
        <v>1</v>
      </c>
      <c r="L4066" s="8">
        <v>1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5">
        <v>701020091</v>
      </c>
    </row>
    <row r="4067" spans="1:21" hidden="1" x14ac:dyDescent="0.25">
      <c r="A4067" s="8" t="s">
        <v>5018</v>
      </c>
      <c r="B4067" s="2" t="s">
        <v>4478</v>
      </c>
      <c r="C4067" s="2" t="s">
        <v>397</v>
      </c>
      <c r="D4067" s="2" t="s">
        <v>395</v>
      </c>
      <c r="E4067" s="2" t="s">
        <v>394</v>
      </c>
      <c r="F4067" s="8" t="s">
        <v>31</v>
      </c>
      <c r="G4067" s="8">
        <v>1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5">
        <v>701020105</v>
      </c>
    </row>
    <row r="4068" spans="1:21" hidden="1" x14ac:dyDescent="0.25">
      <c r="A4068" s="8" t="s">
        <v>5018</v>
      </c>
      <c r="B4068" s="2" t="s">
        <v>4479</v>
      </c>
      <c r="C4068" s="2" t="s">
        <v>397</v>
      </c>
      <c r="D4068" s="2" t="s">
        <v>395</v>
      </c>
      <c r="E4068" s="2" t="s">
        <v>394</v>
      </c>
      <c r="F4068" s="8" t="s">
        <v>31</v>
      </c>
      <c r="G4068" s="8">
        <v>1</v>
      </c>
      <c r="H4068" s="8">
        <v>0</v>
      </c>
      <c r="I4068" s="8">
        <v>0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5">
        <v>701020113</v>
      </c>
    </row>
    <row r="4069" spans="1:21" hidden="1" x14ac:dyDescent="0.25">
      <c r="A4069" s="8" t="s">
        <v>5018</v>
      </c>
      <c r="B4069" s="2" t="s">
        <v>4480</v>
      </c>
      <c r="C4069" s="2" t="s">
        <v>397</v>
      </c>
      <c r="D4069" s="2" t="s">
        <v>395</v>
      </c>
      <c r="E4069" s="2" t="s">
        <v>394</v>
      </c>
      <c r="F4069" s="8" t="s">
        <v>31</v>
      </c>
      <c r="G4069" s="8">
        <v>1</v>
      </c>
      <c r="H4069" s="8">
        <v>0</v>
      </c>
      <c r="I4069" s="8">
        <v>0</v>
      </c>
      <c r="J4069" s="8">
        <v>0</v>
      </c>
      <c r="K4069" s="8">
        <v>1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5">
        <v>701020121</v>
      </c>
    </row>
    <row r="4070" spans="1:21" hidden="1" x14ac:dyDescent="0.25">
      <c r="A4070" s="8" t="s">
        <v>5018</v>
      </c>
      <c r="B4070" s="2" t="s">
        <v>4481</v>
      </c>
      <c r="C4070" s="2" t="s">
        <v>397</v>
      </c>
      <c r="D4070" s="2" t="s">
        <v>395</v>
      </c>
      <c r="E4070" s="2" t="s">
        <v>394</v>
      </c>
      <c r="F4070" s="8" t="s">
        <v>31</v>
      </c>
      <c r="G4070" s="8">
        <v>1</v>
      </c>
      <c r="H4070" s="8">
        <v>0</v>
      </c>
      <c r="I4070" s="8">
        <v>0</v>
      </c>
      <c r="J4070" s="8">
        <v>0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5">
        <v>701020130</v>
      </c>
    </row>
    <row r="4071" spans="1:21" hidden="1" x14ac:dyDescent="0.25">
      <c r="A4071" s="8" t="s">
        <v>5018</v>
      </c>
      <c r="B4071" s="2" t="s">
        <v>4482</v>
      </c>
      <c r="C4071" s="2" t="s">
        <v>397</v>
      </c>
      <c r="D4071" s="2" t="s">
        <v>395</v>
      </c>
      <c r="E4071" s="2" t="s">
        <v>394</v>
      </c>
      <c r="F4071" s="8" t="s">
        <v>31</v>
      </c>
      <c r="G4071" s="8">
        <v>1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5">
        <v>701020148</v>
      </c>
    </row>
    <row r="4072" spans="1:21" hidden="1" x14ac:dyDescent="0.25">
      <c r="A4072" s="8" t="s">
        <v>5018</v>
      </c>
      <c r="B4072" s="2" t="s">
        <v>4483</v>
      </c>
      <c r="C4072" s="2" t="s">
        <v>397</v>
      </c>
      <c r="D4072" s="2" t="s">
        <v>395</v>
      </c>
      <c r="E4072" s="2" t="s">
        <v>394</v>
      </c>
      <c r="F4072" s="8" t="s">
        <v>31</v>
      </c>
      <c r="G4072" s="8">
        <v>1</v>
      </c>
      <c r="H4072" s="8">
        <v>0</v>
      </c>
      <c r="I4072" s="8">
        <v>0</v>
      </c>
      <c r="J4072" s="8">
        <v>0</v>
      </c>
      <c r="K4072" s="8">
        <v>1</v>
      </c>
      <c r="L4072" s="8">
        <v>1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5">
        <v>701020156</v>
      </c>
    </row>
    <row r="4073" spans="1:21" hidden="1" x14ac:dyDescent="0.25">
      <c r="A4073" s="8" t="s">
        <v>5018</v>
      </c>
      <c r="B4073" s="2" t="s">
        <v>4484</v>
      </c>
      <c r="C4073" s="2" t="s">
        <v>397</v>
      </c>
      <c r="D4073" s="2" t="s">
        <v>395</v>
      </c>
      <c r="E4073" s="2" t="s">
        <v>394</v>
      </c>
      <c r="F4073" s="8" t="s">
        <v>31</v>
      </c>
      <c r="G4073" s="8">
        <v>1</v>
      </c>
      <c r="H4073" s="8">
        <v>0</v>
      </c>
      <c r="I4073" s="8">
        <v>0</v>
      </c>
      <c r="J4073" s="8">
        <v>0</v>
      </c>
      <c r="K4073" s="8">
        <v>1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5">
        <v>701020164</v>
      </c>
    </row>
    <row r="4074" spans="1:21" hidden="1" x14ac:dyDescent="0.25">
      <c r="A4074" s="8" t="s">
        <v>5018</v>
      </c>
      <c r="B4074" s="2" t="s">
        <v>4485</v>
      </c>
      <c r="C4074" s="2" t="s">
        <v>397</v>
      </c>
      <c r="D4074" s="2" t="s">
        <v>395</v>
      </c>
      <c r="E4074" s="2" t="s">
        <v>394</v>
      </c>
      <c r="F4074" s="8" t="s">
        <v>31</v>
      </c>
      <c r="G4074" s="8">
        <v>1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5">
        <v>701020172</v>
      </c>
    </row>
    <row r="4075" spans="1:21" hidden="1" x14ac:dyDescent="0.25">
      <c r="A4075" s="8" t="s">
        <v>5018</v>
      </c>
      <c r="B4075" s="2" t="s">
        <v>4486</v>
      </c>
      <c r="C4075" s="2" t="s">
        <v>397</v>
      </c>
      <c r="D4075" s="2" t="s">
        <v>395</v>
      </c>
      <c r="E4075" s="2" t="s">
        <v>394</v>
      </c>
      <c r="F4075" s="8" t="s">
        <v>31</v>
      </c>
      <c r="G4075" s="8">
        <v>1</v>
      </c>
      <c r="H4075" s="8">
        <v>0</v>
      </c>
      <c r="I4075" s="8">
        <v>0</v>
      </c>
      <c r="J4075" s="8">
        <v>0</v>
      </c>
      <c r="K4075" s="8">
        <v>1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5">
        <v>701020180</v>
      </c>
    </row>
    <row r="4076" spans="1:21" hidden="1" x14ac:dyDescent="0.25">
      <c r="A4076" s="8" t="s">
        <v>5018</v>
      </c>
      <c r="B4076" s="2" t="s">
        <v>4487</v>
      </c>
      <c r="C4076" s="2" t="s">
        <v>397</v>
      </c>
      <c r="D4076" s="2" t="s">
        <v>395</v>
      </c>
      <c r="E4076" s="2" t="s">
        <v>394</v>
      </c>
      <c r="F4076" s="8" t="s">
        <v>31</v>
      </c>
      <c r="G4076" s="8">
        <v>1</v>
      </c>
      <c r="H4076" s="8">
        <v>0</v>
      </c>
      <c r="I4076" s="8">
        <v>0</v>
      </c>
      <c r="J4076" s="8">
        <v>0</v>
      </c>
      <c r="K4076" s="8">
        <v>1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5">
        <v>701020199</v>
      </c>
    </row>
    <row r="4077" spans="1:21" hidden="1" x14ac:dyDescent="0.25">
      <c r="A4077" s="8" t="s">
        <v>5018</v>
      </c>
      <c r="B4077" s="2" t="s">
        <v>4488</v>
      </c>
      <c r="C4077" s="2" t="s">
        <v>397</v>
      </c>
      <c r="D4077" s="2" t="s">
        <v>395</v>
      </c>
      <c r="E4077" s="2" t="s">
        <v>394</v>
      </c>
      <c r="F4077" s="8" t="s">
        <v>31</v>
      </c>
      <c r="G4077" s="8">
        <v>1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5">
        <v>701020202</v>
      </c>
    </row>
    <row r="4078" spans="1:21" hidden="1" x14ac:dyDescent="0.25">
      <c r="A4078" s="8" t="s">
        <v>5018</v>
      </c>
      <c r="B4078" s="2" t="s">
        <v>4489</v>
      </c>
      <c r="C4078" s="2" t="s">
        <v>397</v>
      </c>
      <c r="D4078" s="2" t="s">
        <v>395</v>
      </c>
      <c r="E4078" s="2" t="s">
        <v>394</v>
      </c>
      <c r="F4078" s="8" t="s">
        <v>31</v>
      </c>
      <c r="G4078" s="8">
        <v>1</v>
      </c>
      <c r="H4078" s="8">
        <v>0</v>
      </c>
      <c r="I4078" s="8">
        <v>0</v>
      </c>
      <c r="J4078" s="8">
        <v>0</v>
      </c>
      <c r="K4078" s="8">
        <v>1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5">
        <v>701020210</v>
      </c>
    </row>
    <row r="4079" spans="1:21" hidden="1" x14ac:dyDescent="0.25">
      <c r="A4079" s="8" t="s">
        <v>5018</v>
      </c>
      <c r="B4079" s="2" t="s">
        <v>4490</v>
      </c>
      <c r="C4079" s="2" t="s">
        <v>397</v>
      </c>
      <c r="D4079" s="2" t="s">
        <v>395</v>
      </c>
      <c r="E4079" s="2" t="s">
        <v>394</v>
      </c>
      <c r="F4079" s="8" t="s">
        <v>31</v>
      </c>
      <c r="G4079" s="8">
        <v>1</v>
      </c>
      <c r="H4079" s="8">
        <v>0</v>
      </c>
      <c r="I4079" s="8">
        <v>0</v>
      </c>
      <c r="J4079" s="8">
        <v>0</v>
      </c>
      <c r="K4079" s="8">
        <v>1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5">
        <v>701020229</v>
      </c>
    </row>
    <row r="4080" spans="1:21" hidden="1" x14ac:dyDescent="0.25">
      <c r="A4080" s="8" t="s">
        <v>5018</v>
      </c>
      <c r="B4080" s="2" t="s">
        <v>4491</v>
      </c>
      <c r="C4080" s="2" t="s">
        <v>397</v>
      </c>
      <c r="D4080" s="2" t="s">
        <v>395</v>
      </c>
      <c r="E4080" s="2" t="s">
        <v>394</v>
      </c>
      <c r="F4080" s="8" t="s">
        <v>31</v>
      </c>
      <c r="G4080" s="8">
        <v>1</v>
      </c>
      <c r="H4080" s="8">
        <v>0</v>
      </c>
      <c r="I4080" s="8">
        <v>0</v>
      </c>
      <c r="J4080" s="8">
        <v>0</v>
      </c>
      <c r="K4080" s="8">
        <v>1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5">
        <v>701020237</v>
      </c>
    </row>
    <row r="4081" spans="1:21" hidden="1" x14ac:dyDescent="0.25">
      <c r="A4081" s="8" t="s">
        <v>5018</v>
      </c>
      <c r="B4081" s="2" t="s">
        <v>4492</v>
      </c>
      <c r="C4081" s="2" t="s">
        <v>397</v>
      </c>
      <c r="D4081" s="2" t="s">
        <v>395</v>
      </c>
      <c r="E4081" s="2" t="s">
        <v>394</v>
      </c>
      <c r="F4081" s="8" t="s">
        <v>31</v>
      </c>
      <c r="G4081" s="8">
        <v>1</v>
      </c>
      <c r="H4081" s="8">
        <v>0</v>
      </c>
      <c r="I4081" s="8">
        <v>0</v>
      </c>
      <c r="J4081" s="8">
        <v>0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5">
        <v>701020245</v>
      </c>
    </row>
    <row r="4082" spans="1:21" hidden="1" x14ac:dyDescent="0.25">
      <c r="A4082" s="8" t="s">
        <v>5018</v>
      </c>
      <c r="B4082" s="2" t="s">
        <v>4493</v>
      </c>
      <c r="C4082" s="2" t="s">
        <v>397</v>
      </c>
      <c r="D4082" s="2" t="s">
        <v>395</v>
      </c>
      <c r="E4082" s="2" t="s">
        <v>394</v>
      </c>
      <c r="F4082" s="8" t="s">
        <v>31</v>
      </c>
      <c r="G4082" s="8">
        <v>1</v>
      </c>
      <c r="H4082" s="8">
        <v>0</v>
      </c>
      <c r="I4082" s="8">
        <v>0</v>
      </c>
      <c r="J4082" s="8">
        <v>0</v>
      </c>
      <c r="K4082" s="8">
        <v>1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5">
        <v>701020253</v>
      </c>
    </row>
    <row r="4083" spans="1:21" hidden="1" x14ac:dyDescent="0.25">
      <c r="A4083" s="8" t="s">
        <v>5018</v>
      </c>
      <c r="B4083" s="2" t="s">
        <v>4494</v>
      </c>
      <c r="C4083" s="2" t="s">
        <v>397</v>
      </c>
      <c r="D4083" s="2" t="s">
        <v>395</v>
      </c>
      <c r="E4083" s="2" t="s">
        <v>394</v>
      </c>
      <c r="F4083" s="8" t="s">
        <v>31</v>
      </c>
      <c r="G4083" s="8">
        <v>1</v>
      </c>
      <c r="H4083" s="8">
        <v>0</v>
      </c>
      <c r="I4083" s="8">
        <v>0</v>
      </c>
      <c r="J4083" s="8">
        <v>0</v>
      </c>
      <c r="K4083" s="8">
        <v>1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5">
        <v>701020261</v>
      </c>
    </row>
    <row r="4084" spans="1:21" hidden="1" x14ac:dyDescent="0.25">
      <c r="A4084" s="8" t="s">
        <v>5018</v>
      </c>
      <c r="B4084" s="2" t="s">
        <v>4495</v>
      </c>
      <c r="C4084" s="2" t="s">
        <v>397</v>
      </c>
      <c r="D4084" s="2" t="s">
        <v>395</v>
      </c>
      <c r="E4084" s="2" t="s">
        <v>394</v>
      </c>
      <c r="F4084" s="8" t="s">
        <v>31</v>
      </c>
      <c r="G4084" s="8">
        <v>1</v>
      </c>
      <c r="H4084" s="8">
        <v>0</v>
      </c>
      <c r="I4084" s="8">
        <v>0</v>
      </c>
      <c r="J4084" s="8">
        <v>0</v>
      </c>
      <c r="K4084" s="8">
        <v>1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5">
        <v>701020270</v>
      </c>
    </row>
    <row r="4085" spans="1:21" hidden="1" x14ac:dyDescent="0.25">
      <c r="A4085" s="8" t="s">
        <v>5018</v>
      </c>
      <c r="B4085" s="2" t="s">
        <v>4496</v>
      </c>
      <c r="C4085" s="2" t="s">
        <v>397</v>
      </c>
      <c r="D4085" s="2" t="s">
        <v>395</v>
      </c>
      <c r="E4085" s="2" t="s">
        <v>394</v>
      </c>
      <c r="F4085" s="8" t="s">
        <v>31</v>
      </c>
      <c r="G4085" s="8">
        <v>1</v>
      </c>
      <c r="H4085" s="8">
        <v>0</v>
      </c>
      <c r="I4085" s="8">
        <v>0</v>
      </c>
      <c r="J4085" s="8">
        <v>0</v>
      </c>
      <c r="K4085" s="8">
        <v>1</v>
      </c>
      <c r="L4085" s="8">
        <v>1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5">
        <v>701020288</v>
      </c>
    </row>
    <row r="4086" spans="1:21" hidden="1" x14ac:dyDescent="0.25">
      <c r="A4086" s="8" t="s">
        <v>5018</v>
      </c>
      <c r="B4086" s="2" t="s">
        <v>4497</v>
      </c>
      <c r="C4086" s="2" t="s">
        <v>397</v>
      </c>
      <c r="D4086" s="2" t="s">
        <v>395</v>
      </c>
      <c r="E4086" s="2" t="s">
        <v>394</v>
      </c>
      <c r="F4086" s="8" t="s">
        <v>31</v>
      </c>
      <c r="G4086" s="8">
        <v>1</v>
      </c>
      <c r="H4086" s="8">
        <v>0</v>
      </c>
      <c r="I4086" s="8">
        <v>0</v>
      </c>
      <c r="J4086" s="8">
        <v>0</v>
      </c>
      <c r="K4086" s="8">
        <v>1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5">
        <v>701020296</v>
      </c>
    </row>
    <row r="4087" spans="1:21" hidden="1" x14ac:dyDescent="0.25">
      <c r="A4087" s="8" t="s">
        <v>5018</v>
      </c>
      <c r="B4087" s="2" t="s">
        <v>4498</v>
      </c>
      <c r="C4087" s="2" t="s">
        <v>397</v>
      </c>
      <c r="D4087" s="2" t="s">
        <v>395</v>
      </c>
      <c r="E4087" s="2" t="s">
        <v>394</v>
      </c>
      <c r="F4087" s="8" t="s">
        <v>31</v>
      </c>
      <c r="G4087" s="8">
        <v>1</v>
      </c>
      <c r="H4087" s="8">
        <v>0</v>
      </c>
      <c r="I4087" s="8">
        <v>0</v>
      </c>
      <c r="J4087" s="8">
        <v>0</v>
      </c>
      <c r="K4087" s="8">
        <v>1</v>
      </c>
      <c r="L4087" s="8">
        <v>1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5">
        <v>701020300</v>
      </c>
    </row>
    <row r="4088" spans="1:21" hidden="1" x14ac:dyDescent="0.25">
      <c r="A4088" s="8" t="s">
        <v>5018</v>
      </c>
      <c r="B4088" s="2" t="s">
        <v>4499</v>
      </c>
      <c r="C4088" s="2" t="s">
        <v>397</v>
      </c>
      <c r="D4088" s="2" t="s">
        <v>395</v>
      </c>
      <c r="E4088" s="2" t="s">
        <v>394</v>
      </c>
      <c r="F4088" s="8" t="s">
        <v>31</v>
      </c>
      <c r="G4088" s="8">
        <v>1</v>
      </c>
      <c r="H4088" s="8">
        <v>0</v>
      </c>
      <c r="I4088" s="8">
        <v>0</v>
      </c>
      <c r="J4088" s="8">
        <v>0</v>
      </c>
      <c r="K4088" s="8">
        <v>1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5">
        <v>701020318</v>
      </c>
    </row>
    <row r="4089" spans="1:21" hidden="1" x14ac:dyDescent="0.25">
      <c r="A4089" s="8" t="s">
        <v>5018</v>
      </c>
      <c r="B4089" s="2" t="s">
        <v>4500</v>
      </c>
      <c r="C4089" s="2" t="s">
        <v>397</v>
      </c>
      <c r="D4089" s="2" t="s">
        <v>395</v>
      </c>
      <c r="E4089" s="2" t="s">
        <v>394</v>
      </c>
      <c r="F4089" s="8" t="s">
        <v>31</v>
      </c>
      <c r="G4089" s="8">
        <v>1</v>
      </c>
      <c r="H4089" s="8">
        <v>0</v>
      </c>
      <c r="I4089" s="8">
        <v>0</v>
      </c>
      <c r="J4089" s="8">
        <v>0</v>
      </c>
      <c r="K4089" s="8">
        <v>1</v>
      </c>
      <c r="L4089" s="8">
        <v>1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5">
        <v>701020326</v>
      </c>
    </row>
    <row r="4090" spans="1:21" hidden="1" x14ac:dyDescent="0.25">
      <c r="A4090" s="8" t="s">
        <v>5018</v>
      </c>
      <c r="B4090" s="2" t="s">
        <v>4501</v>
      </c>
      <c r="C4090" s="2" t="s">
        <v>397</v>
      </c>
      <c r="D4090" s="2" t="s">
        <v>395</v>
      </c>
      <c r="E4090" s="2" t="s">
        <v>394</v>
      </c>
      <c r="F4090" s="8" t="s">
        <v>31</v>
      </c>
      <c r="G4090" s="8">
        <v>1</v>
      </c>
      <c r="H4090" s="8">
        <v>0</v>
      </c>
      <c r="I4090" s="8">
        <v>0</v>
      </c>
      <c r="J4090" s="8">
        <v>0</v>
      </c>
      <c r="K4090" s="8">
        <v>1</v>
      </c>
      <c r="L4090" s="8">
        <v>1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5">
        <v>701020334</v>
      </c>
    </row>
    <row r="4091" spans="1:21" hidden="1" x14ac:dyDescent="0.25">
      <c r="A4091" s="8" t="s">
        <v>5018</v>
      </c>
      <c r="B4091" s="2" t="s">
        <v>4502</v>
      </c>
      <c r="C4091" s="2" t="s">
        <v>397</v>
      </c>
      <c r="D4091" s="2" t="s">
        <v>395</v>
      </c>
      <c r="E4091" s="2" t="s">
        <v>394</v>
      </c>
      <c r="F4091" s="8" t="s">
        <v>31</v>
      </c>
      <c r="G4091" s="8">
        <v>1</v>
      </c>
      <c r="H4091" s="8">
        <v>0</v>
      </c>
      <c r="I4091" s="8">
        <v>0</v>
      </c>
      <c r="J4091" s="8">
        <v>0</v>
      </c>
      <c r="K4091" s="8">
        <v>1</v>
      </c>
      <c r="L4091" s="8">
        <v>1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5">
        <v>701020342</v>
      </c>
    </row>
    <row r="4092" spans="1:21" hidden="1" x14ac:dyDescent="0.25">
      <c r="A4092" s="8" t="s">
        <v>5018</v>
      </c>
      <c r="B4092" s="2" t="s">
        <v>4503</v>
      </c>
      <c r="C4092" s="2" t="s">
        <v>397</v>
      </c>
      <c r="D4092" s="2" t="s">
        <v>395</v>
      </c>
      <c r="E4092" s="2" t="s">
        <v>394</v>
      </c>
      <c r="F4092" s="8" t="s">
        <v>31</v>
      </c>
      <c r="G4092" s="8">
        <v>1</v>
      </c>
      <c r="H4092" s="8">
        <v>0</v>
      </c>
      <c r="I4092" s="8">
        <v>0</v>
      </c>
      <c r="J4092" s="8">
        <v>0</v>
      </c>
      <c r="K4092" s="8">
        <v>1</v>
      </c>
      <c r="L4092" s="8">
        <v>1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5">
        <v>701020350</v>
      </c>
    </row>
    <row r="4093" spans="1:21" hidden="1" x14ac:dyDescent="0.25">
      <c r="A4093" s="8" t="s">
        <v>5018</v>
      </c>
      <c r="B4093" s="2" t="s">
        <v>4504</v>
      </c>
      <c r="C4093" s="2" t="s">
        <v>397</v>
      </c>
      <c r="D4093" s="2" t="s">
        <v>395</v>
      </c>
      <c r="E4093" s="2" t="s">
        <v>394</v>
      </c>
      <c r="F4093" s="8" t="s">
        <v>31</v>
      </c>
      <c r="G4093" s="8">
        <v>1</v>
      </c>
      <c r="H4093" s="8">
        <v>0</v>
      </c>
      <c r="I4093" s="8">
        <v>0</v>
      </c>
      <c r="J4093" s="8">
        <v>0</v>
      </c>
      <c r="K4093" s="8">
        <v>1</v>
      </c>
      <c r="L4093" s="8">
        <v>1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5">
        <v>701020369</v>
      </c>
    </row>
    <row r="4094" spans="1:21" hidden="1" x14ac:dyDescent="0.25">
      <c r="A4094" s="8" t="s">
        <v>5018</v>
      </c>
      <c r="B4094" s="2" t="s">
        <v>4505</v>
      </c>
      <c r="C4094" s="2" t="s">
        <v>397</v>
      </c>
      <c r="D4094" s="2" t="s">
        <v>395</v>
      </c>
      <c r="E4094" s="2" t="s">
        <v>394</v>
      </c>
      <c r="F4094" s="8" t="s">
        <v>31</v>
      </c>
      <c r="G4094" s="8">
        <v>1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5">
        <v>701020377</v>
      </c>
    </row>
    <row r="4095" spans="1:21" hidden="1" x14ac:dyDescent="0.25">
      <c r="A4095" s="8" t="s">
        <v>5018</v>
      </c>
      <c r="B4095" s="2" t="s">
        <v>4506</v>
      </c>
      <c r="C4095" s="2" t="s">
        <v>397</v>
      </c>
      <c r="D4095" s="2" t="s">
        <v>395</v>
      </c>
      <c r="E4095" s="2" t="s">
        <v>394</v>
      </c>
      <c r="F4095" s="8" t="s">
        <v>31</v>
      </c>
      <c r="G4095" s="8">
        <v>1</v>
      </c>
      <c r="H4095" s="8">
        <v>0</v>
      </c>
      <c r="I4095" s="8">
        <v>0</v>
      </c>
      <c r="J4095" s="8">
        <v>0</v>
      </c>
      <c r="K4095" s="8">
        <v>1</v>
      </c>
      <c r="L4095" s="8">
        <v>1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5">
        <v>701020385</v>
      </c>
    </row>
    <row r="4096" spans="1:21" hidden="1" x14ac:dyDescent="0.25">
      <c r="A4096" s="8" t="s">
        <v>5018</v>
      </c>
      <c r="B4096" s="2" t="s">
        <v>4507</v>
      </c>
      <c r="C4096" s="2" t="s">
        <v>397</v>
      </c>
      <c r="D4096" s="2" t="s">
        <v>395</v>
      </c>
      <c r="E4096" s="2" t="s">
        <v>394</v>
      </c>
      <c r="F4096" s="8" t="s">
        <v>31</v>
      </c>
      <c r="G4096" s="8">
        <v>1</v>
      </c>
      <c r="H4096" s="8">
        <v>0</v>
      </c>
      <c r="I4096" s="8">
        <v>0</v>
      </c>
      <c r="J4096" s="8">
        <v>0</v>
      </c>
      <c r="K4096" s="8">
        <v>1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5">
        <v>701020393</v>
      </c>
    </row>
    <row r="4097" spans="1:21" hidden="1" x14ac:dyDescent="0.25">
      <c r="A4097" s="8" t="s">
        <v>5018</v>
      </c>
      <c r="B4097" s="2" t="s">
        <v>4508</v>
      </c>
      <c r="C4097" s="2" t="s">
        <v>397</v>
      </c>
      <c r="D4097" s="2" t="s">
        <v>395</v>
      </c>
      <c r="E4097" s="2" t="s">
        <v>394</v>
      </c>
      <c r="F4097" s="8" t="s">
        <v>31</v>
      </c>
      <c r="G4097" s="8">
        <v>1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5">
        <v>701020407</v>
      </c>
    </row>
    <row r="4098" spans="1:21" hidden="1" x14ac:dyDescent="0.25">
      <c r="A4098" s="8" t="s">
        <v>5018</v>
      </c>
      <c r="B4098" s="2" t="s">
        <v>4509</v>
      </c>
      <c r="C4098" s="2" t="s">
        <v>397</v>
      </c>
      <c r="D4098" s="2" t="s">
        <v>395</v>
      </c>
      <c r="E4098" s="2" t="s">
        <v>394</v>
      </c>
      <c r="F4098" s="8" t="s">
        <v>31</v>
      </c>
      <c r="G4098" s="8">
        <v>1</v>
      </c>
      <c r="H4098" s="8">
        <v>0</v>
      </c>
      <c r="I4098" s="8">
        <v>0</v>
      </c>
      <c r="J4098" s="8">
        <v>0</v>
      </c>
      <c r="K4098" s="8">
        <v>1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5">
        <v>701020415</v>
      </c>
    </row>
    <row r="4099" spans="1:21" hidden="1" x14ac:dyDescent="0.25">
      <c r="A4099" s="8" t="s">
        <v>5018</v>
      </c>
      <c r="B4099" s="2" t="s">
        <v>4510</v>
      </c>
      <c r="C4099" s="2" t="s">
        <v>397</v>
      </c>
      <c r="D4099" s="2" t="s">
        <v>395</v>
      </c>
      <c r="E4099" s="2" t="s">
        <v>394</v>
      </c>
      <c r="F4099" s="8" t="s">
        <v>31</v>
      </c>
      <c r="G4099" s="8">
        <v>1</v>
      </c>
      <c r="H4099" s="8">
        <v>0</v>
      </c>
      <c r="I4099" s="8">
        <v>0</v>
      </c>
      <c r="J4099" s="8">
        <v>0</v>
      </c>
      <c r="K4099" s="8">
        <v>1</v>
      </c>
      <c r="L4099" s="8">
        <v>1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5">
        <v>701020423</v>
      </c>
    </row>
    <row r="4100" spans="1:21" hidden="1" x14ac:dyDescent="0.25">
      <c r="A4100" s="8" t="s">
        <v>5018</v>
      </c>
      <c r="B4100" s="2" t="s">
        <v>4511</v>
      </c>
      <c r="C4100" s="2" t="s">
        <v>397</v>
      </c>
      <c r="D4100" s="2" t="s">
        <v>395</v>
      </c>
      <c r="E4100" s="2" t="s">
        <v>394</v>
      </c>
      <c r="F4100" s="8" t="s">
        <v>31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1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5">
        <v>701020431</v>
      </c>
    </row>
    <row r="4101" spans="1:21" hidden="1" x14ac:dyDescent="0.25">
      <c r="A4101" s="8" t="s">
        <v>5018</v>
      </c>
      <c r="B4101" s="2" t="s">
        <v>4512</v>
      </c>
      <c r="C4101" s="2" t="s">
        <v>397</v>
      </c>
      <c r="D4101" s="2" t="s">
        <v>395</v>
      </c>
      <c r="E4101" s="2" t="s">
        <v>394</v>
      </c>
      <c r="F4101" s="8" t="s">
        <v>31</v>
      </c>
      <c r="G4101" s="8">
        <v>1</v>
      </c>
      <c r="H4101" s="8">
        <v>0</v>
      </c>
      <c r="I4101" s="8">
        <v>0</v>
      </c>
      <c r="J4101" s="8">
        <v>0</v>
      </c>
      <c r="K4101" s="8">
        <v>1</v>
      </c>
      <c r="L4101" s="8">
        <v>1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5">
        <v>701020440</v>
      </c>
    </row>
    <row r="4102" spans="1:21" hidden="1" x14ac:dyDescent="0.25">
      <c r="A4102" s="8" t="s">
        <v>5018</v>
      </c>
      <c r="B4102" s="2" t="s">
        <v>4513</v>
      </c>
      <c r="C4102" s="2" t="s">
        <v>397</v>
      </c>
      <c r="D4102" s="2" t="s">
        <v>395</v>
      </c>
      <c r="E4102" s="2" t="s">
        <v>394</v>
      </c>
      <c r="F4102" s="8" t="s">
        <v>31</v>
      </c>
      <c r="G4102" s="8">
        <v>1</v>
      </c>
      <c r="H4102" s="8">
        <v>0</v>
      </c>
      <c r="I4102" s="8">
        <v>0</v>
      </c>
      <c r="J4102" s="8">
        <v>0</v>
      </c>
      <c r="K4102" s="8">
        <v>1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5">
        <v>701020458</v>
      </c>
    </row>
    <row r="4103" spans="1:21" hidden="1" x14ac:dyDescent="0.25">
      <c r="A4103" s="8" t="s">
        <v>5018</v>
      </c>
      <c r="B4103" s="2" t="s">
        <v>4514</v>
      </c>
      <c r="C4103" s="2" t="s">
        <v>397</v>
      </c>
      <c r="D4103" s="2" t="s">
        <v>395</v>
      </c>
      <c r="E4103" s="2" t="s">
        <v>394</v>
      </c>
      <c r="F4103" s="8" t="s">
        <v>31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5">
        <v>701020466</v>
      </c>
    </row>
    <row r="4104" spans="1:21" hidden="1" x14ac:dyDescent="0.25">
      <c r="A4104" s="8" t="s">
        <v>5018</v>
      </c>
      <c r="B4104" s="2" t="s">
        <v>4515</v>
      </c>
      <c r="C4104" s="2" t="s">
        <v>397</v>
      </c>
      <c r="D4104" s="2" t="s">
        <v>395</v>
      </c>
      <c r="E4104" s="2" t="s">
        <v>394</v>
      </c>
      <c r="F4104" s="8" t="s">
        <v>31</v>
      </c>
      <c r="G4104" s="8">
        <v>1</v>
      </c>
      <c r="H4104" s="8">
        <v>0</v>
      </c>
      <c r="I4104" s="8">
        <v>0</v>
      </c>
      <c r="J4104" s="8">
        <v>0</v>
      </c>
      <c r="K4104" s="8">
        <v>1</v>
      </c>
      <c r="L4104" s="8">
        <v>1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5">
        <v>701020474</v>
      </c>
    </row>
    <row r="4105" spans="1:21" hidden="1" x14ac:dyDescent="0.25">
      <c r="A4105" s="8" t="s">
        <v>5018</v>
      </c>
      <c r="B4105" s="2" t="s">
        <v>4516</v>
      </c>
      <c r="C4105" s="2" t="s">
        <v>397</v>
      </c>
      <c r="D4105" s="2" t="s">
        <v>395</v>
      </c>
      <c r="E4105" s="2" t="s">
        <v>394</v>
      </c>
      <c r="F4105" s="8" t="s">
        <v>31</v>
      </c>
      <c r="G4105" s="8">
        <v>1</v>
      </c>
      <c r="H4105" s="8">
        <v>0</v>
      </c>
      <c r="I4105" s="8">
        <v>0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5">
        <v>701020482</v>
      </c>
    </row>
    <row r="4106" spans="1:21" hidden="1" x14ac:dyDescent="0.25">
      <c r="A4106" s="8" t="s">
        <v>5018</v>
      </c>
      <c r="B4106" s="2" t="s">
        <v>4517</v>
      </c>
      <c r="C4106" s="2" t="s">
        <v>397</v>
      </c>
      <c r="D4106" s="2" t="s">
        <v>395</v>
      </c>
      <c r="E4106" s="2" t="s">
        <v>394</v>
      </c>
      <c r="F4106" s="8" t="s">
        <v>31</v>
      </c>
      <c r="G4106" s="8">
        <v>1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5">
        <v>701020490</v>
      </c>
    </row>
    <row r="4107" spans="1:21" hidden="1" x14ac:dyDescent="0.25">
      <c r="A4107" s="8" t="s">
        <v>5018</v>
      </c>
      <c r="B4107" s="2" t="s">
        <v>4518</v>
      </c>
      <c r="C4107" s="2" t="s">
        <v>397</v>
      </c>
      <c r="D4107" s="2" t="s">
        <v>395</v>
      </c>
      <c r="E4107" s="2" t="s">
        <v>394</v>
      </c>
      <c r="F4107" s="8" t="s">
        <v>31</v>
      </c>
      <c r="G4107" s="8">
        <v>1</v>
      </c>
      <c r="H4107" s="8">
        <v>0</v>
      </c>
      <c r="I4107" s="8">
        <v>0</v>
      </c>
      <c r="J4107" s="8">
        <v>0</v>
      </c>
      <c r="K4107" s="8">
        <v>1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5">
        <v>701020504</v>
      </c>
    </row>
    <row r="4108" spans="1:21" hidden="1" x14ac:dyDescent="0.25">
      <c r="A4108" s="8" t="s">
        <v>5018</v>
      </c>
      <c r="B4108" s="2" t="s">
        <v>4519</v>
      </c>
      <c r="C4108" s="2" t="s">
        <v>397</v>
      </c>
      <c r="D4108" s="2" t="s">
        <v>395</v>
      </c>
      <c r="E4108" s="2" t="s">
        <v>394</v>
      </c>
      <c r="F4108" s="8" t="s">
        <v>31</v>
      </c>
      <c r="G4108" s="8">
        <v>1</v>
      </c>
      <c r="H4108" s="8">
        <v>0</v>
      </c>
      <c r="I4108" s="8">
        <v>0</v>
      </c>
      <c r="J4108" s="8">
        <v>0</v>
      </c>
      <c r="K4108" s="8">
        <v>1</v>
      </c>
      <c r="L4108" s="8">
        <v>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5">
        <v>701020512</v>
      </c>
    </row>
    <row r="4109" spans="1:21" hidden="1" x14ac:dyDescent="0.25">
      <c r="A4109" s="8" t="s">
        <v>5018</v>
      </c>
      <c r="B4109" s="2" t="s">
        <v>4520</v>
      </c>
      <c r="C4109" s="2" t="s">
        <v>397</v>
      </c>
      <c r="D4109" s="2" t="s">
        <v>395</v>
      </c>
      <c r="E4109" s="2" t="s">
        <v>394</v>
      </c>
      <c r="F4109" s="8" t="s">
        <v>31</v>
      </c>
      <c r="G4109" s="8">
        <v>1</v>
      </c>
      <c r="H4109" s="8">
        <v>0</v>
      </c>
      <c r="I4109" s="8">
        <v>0</v>
      </c>
      <c r="J4109" s="8">
        <v>0</v>
      </c>
      <c r="K4109" s="8">
        <v>1</v>
      </c>
      <c r="L4109" s="8">
        <v>1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5">
        <v>701020520</v>
      </c>
    </row>
    <row r="4110" spans="1:21" hidden="1" x14ac:dyDescent="0.25">
      <c r="A4110" s="8" t="s">
        <v>5018</v>
      </c>
      <c r="B4110" s="2" t="s">
        <v>4521</v>
      </c>
      <c r="C4110" s="2" t="s">
        <v>397</v>
      </c>
      <c r="D4110" s="2" t="s">
        <v>395</v>
      </c>
      <c r="E4110" s="2" t="s">
        <v>394</v>
      </c>
      <c r="F4110" s="8" t="s">
        <v>31</v>
      </c>
      <c r="G4110" s="8">
        <v>1</v>
      </c>
      <c r="H4110" s="8">
        <v>0</v>
      </c>
      <c r="I4110" s="8">
        <v>0</v>
      </c>
      <c r="J4110" s="8">
        <v>0</v>
      </c>
      <c r="K4110" s="8">
        <v>1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5">
        <v>701020539</v>
      </c>
    </row>
    <row r="4111" spans="1:21" hidden="1" x14ac:dyDescent="0.25">
      <c r="A4111" s="8" t="s">
        <v>5018</v>
      </c>
      <c r="B4111" s="2" t="s">
        <v>4522</v>
      </c>
      <c r="C4111" s="2" t="s">
        <v>397</v>
      </c>
      <c r="D4111" s="2" t="s">
        <v>395</v>
      </c>
      <c r="E4111" s="2" t="s">
        <v>394</v>
      </c>
      <c r="F4111" s="8" t="s">
        <v>31</v>
      </c>
      <c r="G4111" s="8">
        <v>1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5">
        <v>701020547</v>
      </c>
    </row>
    <row r="4112" spans="1:21" hidden="1" x14ac:dyDescent="0.25">
      <c r="A4112" s="8" t="s">
        <v>5018</v>
      </c>
      <c r="B4112" s="2" t="s">
        <v>4523</v>
      </c>
      <c r="C4112" s="2" t="s">
        <v>397</v>
      </c>
      <c r="D4112" s="2" t="s">
        <v>395</v>
      </c>
      <c r="E4112" s="2" t="s">
        <v>394</v>
      </c>
      <c r="F4112" s="8" t="s">
        <v>31</v>
      </c>
      <c r="G4112" s="8">
        <v>1</v>
      </c>
      <c r="H4112" s="8">
        <v>0</v>
      </c>
      <c r="I4112" s="8">
        <v>0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5">
        <v>701020555</v>
      </c>
    </row>
    <row r="4113" spans="1:21" hidden="1" x14ac:dyDescent="0.25">
      <c r="A4113" s="8" t="s">
        <v>5018</v>
      </c>
      <c r="B4113" s="2" t="s">
        <v>4524</v>
      </c>
      <c r="C4113" s="2" t="s">
        <v>397</v>
      </c>
      <c r="D4113" s="2" t="s">
        <v>395</v>
      </c>
      <c r="E4113" s="2" t="s">
        <v>394</v>
      </c>
      <c r="F4113" s="8" t="s">
        <v>31</v>
      </c>
      <c r="G4113" s="8">
        <v>1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5">
        <v>701020563</v>
      </c>
    </row>
    <row r="4114" spans="1:21" hidden="1" x14ac:dyDescent="0.25">
      <c r="A4114" s="8" t="s">
        <v>5018</v>
      </c>
      <c r="B4114" s="2" t="s">
        <v>4525</v>
      </c>
      <c r="C4114" s="2" t="s">
        <v>397</v>
      </c>
      <c r="D4114" s="2" t="s">
        <v>395</v>
      </c>
      <c r="E4114" s="2" t="s">
        <v>394</v>
      </c>
      <c r="F4114" s="8" t="s">
        <v>31</v>
      </c>
      <c r="G4114" s="8">
        <v>1</v>
      </c>
      <c r="H4114" s="8">
        <v>0</v>
      </c>
      <c r="I4114" s="8">
        <v>0</v>
      </c>
      <c r="J4114" s="8">
        <v>0</v>
      </c>
      <c r="K4114" s="8">
        <v>1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5">
        <v>701020571</v>
      </c>
    </row>
    <row r="4115" spans="1:21" hidden="1" x14ac:dyDescent="0.25">
      <c r="A4115" s="8" t="s">
        <v>5018</v>
      </c>
      <c r="B4115" s="2" t="s">
        <v>4526</v>
      </c>
      <c r="C4115" s="2" t="s">
        <v>397</v>
      </c>
      <c r="D4115" s="2" t="s">
        <v>395</v>
      </c>
      <c r="E4115" s="2" t="s">
        <v>394</v>
      </c>
      <c r="F4115" s="8" t="s">
        <v>31</v>
      </c>
      <c r="G4115" s="8">
        <v>1</v>
      </c>
      <c r="H4115" s="8">
        <v>0</v>
      </c>
      <c r="I4115" s="8">
        <v>0</v>
      </c>
      <c r="J4115" s="8">
        <v>0</v>
      </c>
      <c r="K4115" s="8">
        <v>1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5">
        <v>701020580</v>
      </c>
    </row>
    <row r="4116" spans="1:21" hidden="1" x14ac:dyDescent="0.25">
      <c r="A4116" s="8" t="s">
        <v>5018</v>
      </c>
      <c r="B4116" s="2" t="s">
        <v>4527</v>
      </c>
      <c r="C4116" s="2" t="s">
        <v>397</v>
      </c>
      <c r="D4116" s="2" t="s">
        <v>395</v>
      </c>
      <c r="E4116" s="2" t="s">
        <v>394</v>
      </c>
      <c r="F4116" s="8" t="s">
        <v>31</v>
      </c>
      <c r="G4116" s="8">
        <v>1</v>
      </c>
      <c r="H4116" s="8">
        <v>0</v>
      </c>
      <c r="I4116" s="8">
        <v>0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5">
        <v>701020598</v>
      </c>
    </row>
    <row r="4117" spans="1:21" hidden="1" x14ac:dyDescent="0.25">
      <c r="A4117" s="8" t="s">
        <v>5018</v>
      </c>
      <c r="B4117" s="2" t="s">
        <v>4528</v>
      </c>
      <c r="C4117" s="2" t="s">
        <v>397</v>
      </c>
      <c r="D4117" s="2" t="s">
        <v>395</v>
      </c>
      <c r="E4117" s="2" t="s">
        <v>394</v>
      </c>
      <c r="F4117" s="8" t="s">
        <v>31</v>
      </c>
      <c r="G4117" s="8">
        <v>1</v>
      </c>
      <c r="H4117" s="8">
        <v>0</v>
      </c>
      <c r="I4117" s="8">
        <v>0</v>
      </c>
      <c r="J4117" s="8">
        <v>0</v>
      </c>
      <c r="K4117" s="8">
        <v>1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5">
        <v>701020601</v>
      </c>
    </row>
    <row r="4118" spans="1:21" hidden="1" x14ac:dyDescent="0.25">
      <c r="A4118" s="8" t="s">
        <v>5018</v>
      </c>
      <c r="B4118" s="2" t="s">
        <v>4529</v>
      </c>
      <c r="C4118" s="2" t="s">
        <v>397</v>
      </c>
      <c r="D4118" s="2" t="s">
        <v>395</v>
      </c>
      <c r="E4118" s="2" t="s">
        <v>394</v>
      </c>
      <c r="F4118" s="8" t="s">
        <v>31</v>
      </c>
      <c r="G4118" s="8">
        <v>1</v>
      </c>
      <c r="H4118" s="8">
        <v>0</v>
      </c>
      <c r="I4118" s="8">
        <v>0</v>
      </c>
      <c r="J4118" s="8">
        <v>0</v>
      </c>
      <c r="K4118" s="8">
        <v>1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5">
        <v>701020610</v>
      </c>
    </row>
    <row r="4119" spans="1:21" hidden="1" x14ac:dyDescent="0.25">
      <c r="A4119" s="8" t="s">
        <v>5018</v>
      </c>
      <c r="B4119" s="2" t="s">
        <v>4530</v>
      </c>
      <c r="C4119" s="2" t="s">
        <v>397</v>
      </c>
      <c r="D4119" s="2" t="s">
        <v>395</v>
      </c>
      <c r="E4119" s="2" t="s">
        <v>394</v>
      </c>
      <c r="F4119" s="8" t="s">
        <v>31</v>
      </c>
      <c r="G4119" s="8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5">
        <v>701020628</v>
      </c>
    </row>
    <row r="4120" spans="1:21" hidden="1" x14ac:dyDescent="0.25">
      <c r="A4120" s="8" t="s">
        <v>5018</v>
      </c>
      <c r="B4120" s="2" t="s">
        <v>4531</v>
      </c>
      <c r="C4120" s="2" t="s">
        <v>397</v>
      </c>
      <c r="D4120" s="2" t="s">
        <v>395</v>
      </c>
      <c r="E4120" s="2" t="s">
        <v>394</v>
      </c>
      <c r="F4120" s="8" t="s">
        <v>31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1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5">
        <v>701020636</v>
      </c>
    </row>
    <row r="4121" spans="1:21" hidden="1" x14ac:dyDescent="0.25">
      <c r="A4121" s="8" t="s">
        <v>5018</v>
      </c>
      <c r="B4121" s="2" t="s">
        <v>4532</v>
      </c>
      <c r="C4121" s="2" t="s">
        <v>397</v>
      </c>
      <c r="D4121" s="2" t="s">
        <v>395</v>
      </c>
      <c r="E4121" s="2" t="s">
        <v>394</v>
      </c>
      <c r="F4121" s="8" t="s">
        <v>31</v>
      </c>
      <c r="G4121" s="8">
        <v>1</v>
      </c>
      <c r="H4121" s="8">
        <v>0</v>
      </c>
      <c r="I4121" s="8">
        <v>0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5">
        <v>701020644</v>
      </c>
    </row>
    <row r="4122" spans="1:21" hidden="1" x14ac:dyDescent="0.25">
      <c r="A4122" s="8" t="s">
        <v>5018</v>
      </c>
      <c r="B4122" s="2" t="s">
        <v>4533</v>
      </c>
      <c r="C4122" s="2" t="s">
        <v>397</v>
      </c>
      <c r="D4122" s="2" t="s">
        <v>395</v>
      </c>
      <c r="E4122" s="2" t="s">
        <v>394</v>
      </c>
      <c r="F4122" s="8" t="s">
        <v>31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5">
        <v>701020652</v>
      </c>
    </row>
    <row r="4123" spans="1:21" hidden="1" x14ac:dyDescent="0.25">
      <c r="A4123" s="8" t="s">
        <v>5018</v>
      </c>
      <c r="B4123" s="2" t="s">
        <v>4534</v>
      </c>
      <c r="C4123" s="2" t="s">
        <v>398</v>
      </c>
      <c r="D4123" s="2" t="s">
        <v>395</v>
      </c>
      <c r="E4123" s="2" t="s">
        <v>394</v>
      </c>
      <c r="F4123" s="8" t="s">
        <v>31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5">
        <v>701030011</v>
      </c>
    </row>
    <row r="4124" spans="1:21" hidden="1" x14ac:dyDescent="0.25">
      <c r="A4124" s="8" t="s">
        <v>5018</v>
      </c>
      <c r="B4124" s="2" t="s">
        <v>4535</v>
      </c>
      <c r="C4124" s="2" t="s">
        <v>398</v>
      </c>
      <c r="D4124" s="2" t="s">
        <v>395</v>
      </c>
      <c r="E4124" s="2" t="s">
        <v>394</v>
      </c>
      <c r="F4124" s="8" t="s">
        <v>31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5">
        <v>701030020</v>
      </c>
    </row>
    <row r="4125" spans="1:21" hidden="1" x14ac:dyDescent="0.25">
      <c r="A4125" s="8" t="s">
        <v>5018</v>
      </c>
      <c r="B4125" s="2" t="s">
        <v>4536</v>
      </c>
      <c r="C4125" s="2" t="s">
        <v>398</v>
      </c>
      <c r="D4125" s="2" t="s">
        <v>395</v>
      </c>
      <c r="E4125" s="2" t="s">
        <v>394</v>
      </c>
      <c r="F4125" s="8" t="s">
        <v>31</v>
      </c>
      <c r="G4125" s="8">
        <v>1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5">
        <v>701030038</v>
      </c>
    </row>
    <row r="4126" spans="1:21" hidden="1" x14ac:dyDescent="0.25">
      <c r="A4126" s="8" t="s">
        <v>5018</v>
      </c>
      <c r="B4126" s="2" t="s">
        <v>4537</v>
      </c>
      <c r="C4126" s="2" t="s">
        <v>398</v>
      </c>
      <c r="D4126" s="2" t="s">
        <v>395</v>
      </c>
      <c r="E4126" s="2" t="s">
        <v>394</v>
      </c>
      <c r="F4126" s="8" t="s">
        <v>31</v>
      </c>
      <c r="G4126" s="8">
        <v>1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5">
        <v>701030046</v>
      </c>
    </row>
    <row r="4127" spans="1:21" hidden="1" x14ac:dyDescent="0.25">
      <c r="A4127" s="8" t="s">
        <v>5018</v>
      </c>
      <c r="B4127" s="2" t="s">
        <v>4538</v>
      </c>
      <c r="C4127" s="2" t="s">
        <v>398</v>
      </c>
      <c r="D4127" s="2" t="s">
        <v>395</v>
      </c>
      <c r="E4127" s="2" t="s">
        <v>394</v>
      </c>
      <c r="F4127" s="8" t="s">
        <v>31</v>
      </c>
      <c r="G4127" s="8">
        <v>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5">
        <v>701030054</v>
      </c>
    </row>
    <row r="4128" spans="1:21" hidden="1" x14ac:dyDescent="0.25">
      <c r="A4128" s="8" t="s">
        <v>5018</v>
      </c>
      <c r="B4128" s="2" t="s">
        <v>4539</v>
      </c>
      <c r="C4128" s="2" t="s">
        <v>398</v>
      </c>
      <c r="D4128" s="2" t="s">
        <v>395</v>
      </c>
      <c r="E4128" s="2" t="s">
        <v>394</v>
      </c>
      <c r="F4128" s="8" t="s">
        <v>31</v>
      </c>
      <c r="G4128" s="8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5">
        <v>701030062</v>
      </c>
    </row>
    <row r="4129" spans="1:21" hidden="1" x14ac:dyDescent="0.25">
      <c r="A4129" s="8" t="s">
        <v>5018</v>
      </c>
      <c r="B4129" s="2" t="s">
        <v>4540</v>
      </c>
      <c r="C4129" s="2" t="s">
        <v>398</v>
      </c>
      <c r="D4129" s="2" t="s">
        <v>395</v>
      </c>
      <c r="E4129" s="2" t="s">
        <v>394</v>
      </c>
      <c r="F4129" s="8" t="s">
        <v>31</v>
      </c>
      <c r="G4129" s="8">
        <v>1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5">
        <v>701030070</v>
      </c>
    </row>
    <row r="4130" spans="1:21" hidden="1" x14ac:dyDescent="0.25">
      <c r="A4130" s="8" t="s">
        <v>5018</v>
      </c>
      <c r="B4130" s="2" t="s">
        <v>4541</v>
      </c>
      <c r="C4130" s="2" t="s">
        <v>398</v>
      </c>
      <c r="D4130" s="2" t="s">
        <v>395</v>
      </c>
      <c r="E4130" s="2" t="s">
        <v>394</v>
      </c>
      <c r="F4130" s="8" t="s">
        <v>31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5">
        <v>701030089</v>
      </c>
    </row>
    <row r="4131" spans="1:21" hidden="1" x14ac:dyDescent="0.25">
      <c r="A4131" s="8" t="s">
        <v>5018</v>
      </c>
      <c r="B4131" s="2" t="s">
        <v>4542</v>
      </c>
      <c r="C4131" s="2" t="s">
        <v>398</v>
      </c>
      <c r="D4131" s="2" t="s">
        <v>395</v>
      </c>
      <c r="E4131" s="2" t="s">
        <v>394</v>
      </c>
      <c r="F4131" s="8" t="s">
        <v>31</v>
      </c>
      <c r="G4131" s="8">
        <v>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5">
        <v>701030097</v>
      </c>
    </row>
    <row r="4132" spans="1:21" hidden="1" x14ac:dyDescent="0.25">
      <c r="A4132" s="8" t="s">
        <v>5018</v>
      </c>
      <c r="B4132" s="2" t="s">
        <v>4543</v>
      </c>
      <c r="C4132" s="2" t="s">
        <v>398</v>
      </c>
      <c r="D4132" s="2" t="s">
        <v>395</v>
      </c>
      <c r="E4132" s="2" t="s">
        <v>394</v>
      </c>
      <c r="F4132" s="8" t="s">
        <v>31</v>
      </c>
      <c r="G4132" s="8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5">
        <v>701030100</v>
      </c>
    </row>
    <row r="4133" spans="1:21" hidden="1" x14ac:dyDescent="0.25">
      <c r="A4133" s="8" t="s">
        <v>5018</v>
      </c>
      <c r="B4133" s="2" t="s">
        <v>4544</v>
      </c>
      <c r="C4133" s="2" t="s">
        <v>398</v>
      </c>
      <c r="D4133" s="2" t="s">
        <v>395</v>
      </c>
      <c r="E4133" s="2" t="s">
        <v>394</v>
      </c>
      <c r="F4133" s="8" t="s">
        <v>31</v>
      </c>
      <c r="G4133" s="8">
        <v>1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5">
        <v>701030119</v>
      </c>
    </row>
    <row r="4134" spans="1:21" hidden="1" x14ac:dyDescent="0.25">
      <c r="A4134" s="8" t="s">
        <v>5018</v>
      </c>
      <c r="B4134" s="2" t="s">
        <v>4545</v>
      </c>
      <c r="C4134" s="2" t="s">
        <v>398</v>
      </c>
      <c r="D4134" s="2" t="s">
        <v>395</v>
      </c>
      <c r="E4134" s="2" t="s">
        <v>394</v>
      </c>
      <c r="F4134" s="8" t="s">
        <v>31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5">
        <v>701030127</v>
      </c>
    </row>
    <row r="4135" spans="1:21" hidden="1" x14ac:dyDescent="0.25">
      <c r="A4135" s="8" t="s">
        <v>5018</v>
      </c>
      <c r="B4135" s="2" t="s">
        <v>4546</v>
      </c>
      <c r="C4135" s="2" t="s">
        <v>398</v>
      </c>
      <c r="D4135" s="2" t="s">
        <v>395</v>
      </c>
      <c r="E4135" s="2" t="s">
        <v>394</v>
      </c>
      <c r="F4135" s="8" t="s">
        <v>31</v>
      </c>
      <c r="G4135" s="8">
        <v>1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5">
        <v>701030135</v>
      </c>
    </row>
    <row r="4136" spans="1:21" hidden="1" x14ac:dyDescent="0.25">
      <c r="A4136" s="8" t="s">
        <v>5018</v>
      </c>
      <c r="B4136" s="2" t="s">
        <v>4547</v>
      </c>
      <c r="C4136" s="2" t="s">
        <v>398</v>
      </c>
      <c r="D4136" s="2" t="s">
        <v>395</v>
      </c>
      <c r="E4136" s="2" t="s">
        <v>394</v>
      </c>
      <c r="F4136" s="8" t="s">
        <v>31</v>
      </c>
      <c r="G4136" s="8">
        <v>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5">
        <v>701030143</v>
      </c>
    </row>
    <row r="4137" spans="1:21" hidden="1" x14ac:dyDescent="0.25">
      <c r="A4137" s="8" t="s">
        <v>5018</v>
      </c>
      <c r="B4137" s="2" t="s">
        <v>4548</v>
      </c>
      <c r="C4137" s="2" t="s">
        <v>398</v>
      </c>
      <c r="D4137" s="2" t="s">
        <v>395</v>
      </c>
      <c r="E4137" s="2" t="s">
        <v>394</v>
      </c>
      <c r="F4137" s="8" t="s">
        <v>31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5">
        <v>701030151</v>
      </c>
    </row>
    <row r="4138" spans="1:21" hidden="1" x14ac:dyDescent="0.25">
      <c r="A4138" s="8" t="s">
        <v>5018</v>
      </c>
      <c r="B4138" s="2" t="s">
        <v>4549</v>
      </c>
      <c r="C4138" s="2" t="s">
        <v>398</v>
      </c>
      <c r="D4138" s="2" t="s">
        <v>395</v>
      </c>
      <c r="E4138" s="2" t="s">
        <v>394</v>
      </c>
      <c r="F4138" s="8" t="s">
        <v>31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5">
        <v>701030160</v>
      </c>
    </row>
    <row r="4139" spans="1:21" hidden="1" x14ac:dyDescent="0.25">
      <c r="A4139" s="8" t="s">
        <v>5018</v>
      </c>
      <c r="B4139" s="2" t="s">
        <v>4550</v>
      </c>
      <c r="C4139" s="2" t="s">
        <v>398</v>
      </c>
      <c r="D4139" s="2" t="s">
        <v>395</v>
      </c>
      <c r="E4139" s="2" t="s">
        <v>394</v>
      </c>
      <c r="F4139" s="8" t="s">
        <v>31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5">
        <v>701030178</v>
      </c>
    </row>
    <row r="4140" spans="1:21" hidden="1" x14ac:dyDescent="0.25">
      <c r="A4140" s="8" t="s">
        <v>5018</v>
      </c>
      <c r="B4140" s="2" t="s">
        <v>4551</v>
      </c>
      <c r="C4140" s="2" t="s">
        <v>398</v>
      </c>
      <c r="D4140" s="2" t="s">
        <v>395</v>
      </c>
      <c r="E4140" s="2" t="s">
        <v>394</v>
      </c>
      <c r="F4140" s="8" t="s">
        <v>31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5">
        <v>701030186</v>
      </c>
    </row>
    <row r="4141" spans="1:21" hidden="1" x14ac:dyDescent="0.25">
      <c r="A4141" s="8" t="s">
        <v>5018</v>
      </c>
      <c r="B4141" s="2" t="s">
        <v>4552</v>
      </c>
      <c r="C4141" s="2" t="s">
        <v>398</v>
      </c>
      <c r="D4141" s="2" t="s">
        <v>395</v>
      </c>
      <c r="E4141" s="2" t="s">
        <v>394</v>
      </c>
      <c r="F4141" s="8" t="s">
        <v>31</v>
      </c>
      <c r="G4141" s="8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5">
        <v>701030194</v>
      </c>
    </row>
    <row r="4142" spans="1:21" hidden="1" x14ac:dyDescent="0.25">
      <c r="A4142" s="8" t="s">
        <v>5018</v>
      </c>
      <c r="B4142" s="2" t="s">
        <v>4553</v>
      </c>
      <c r="C4142" s="2" t="s">
        <v>398</v>
      </c>
      <c r="D4142" s="2" t="s">
        <v>395</v>
      </c>
      <c r="E4142" s="2" t="s">
        <v>394</v>
      </c>
      <c r="F4142" s="8" t="s">
        <v>31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5">
        <v>701030208</v>
      </c>
    </row>
    <row r="4143" spans="1:21" hidden="1" x14ac:dyDescent="0.25">
      <c r="A4143" s="8" t="s">
        <v>5018</v>
      </c>
      <c r="B4143" s="2" t="s">
        <v>4554</v>
      </c>
      <c r="C4143" s="2" t="s">
        <v>398</v>
      </c>
      <c r="D4143" s="2" t="s">
        <v>395</v>
      </c>
      <c r="E4143" s="2" t="s">
        <v>394</v>
      </c>
      <c r="F4143" s="8" t="s">
        <v>31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5">
        <v>701030216</v>
      </c>
    </row>
    <row r="4144" spans="1:21" hidden="1" x14ac:dyDescent="0.25">
      <c r="A4144" s="8" t="s">
        <v>5018</v>
      </c>
      <c r="B4144" s="2" t="s">
        <v>4555</v>
      </c>
      <c r="C4144" s="2" t="s">
        <v>398</v>
      </c>
      <c r="D4144" s="2" t="s">
        <v>395</v>
      </c>
      <c r="E4144" s="2" t="s">
        <v>394</v>
      </c>
      <c r="F4144" s="8" t="s">
        <v>31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5">
        <v>701030224</v>
      </c>
    </row>
    <row r="4145" spans="1:21" hidden="1" x14ac:dyDescent="0.25">
      <c r="A4145" s="8" t="s">
        <v>5018</v>
      </c>
      <c r="B4145" s="2" t="s">
        <v>4556</v>
      </c>
      <c r="C4145" s="2" t="s">
        <v>398</v>
      </c>
      <c r="D4145" s="2" t="s">
        <v>395</v>
      </c>
      <c r="E4145" s="2" t="s">
        <v>394</v>
      </c>
      <c r="F4145" s="8" t="s">
        <v>31</v>
      </c>
      <c r="G4145" s="8">
        <v>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5">
        <v>701030232</v>
      </c>
    </row>
    <row r="4146" spans="1:21" hidden="1" x14ac:dyDescent="0.25">
      <c r="A4146" s="8" t="s">
        <v>5018</v>
      </c>
      <c r="B4146" s="2" t="s">
        <v>4557</v>
      </c>
      <c r="C4146" s="2" t="s">
        <v>398</v>
      </c>
      <c r="D4146" s="2" t="s">
        <v>395</v>
      </c>
      <c r="E4146" s="2" t="s">
        <v>394</v>
      </c>
      <c r="F4146" s="8" t="s">
        <v>31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5">
        <v>701030240</v>
      </c>
    </row>
    <row r="4147" spans="1:21" hidden="1" x14ac:dyDescent="0.25">
      <c r="A4147" s="8" t="s">
        <v>5018</v>
      </c>
      <c r="B4147" s="2" t="s">
        <v>4558</v>
      </c>
      <c r="C4147" s="2" t="s">
        <v>398</v>
      </c>
      <c r="D4147" s="2" t="s">
        <v>395</v>
      </c>
      <c r="E4147" s="2" t="s">
        <v>394</v>
      </c>
      <c r="F4147" s="8" t="s">
        <v>31</v>
      </c>
      <c r="G4147" s="8">
        <v>1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5">
        <v>701030259</v>
      </c>
    </row>
    <row r="4148" spans="1:21" hidden="1" x14ac:dyDescent="0.25">
      <c r="A4148" s="8" t="s">
        <v>5018</v>
      </c>
      <c r="B4148" s="2" t="s">
        <v>4559</v>
      </c>
      <c r="C4148" s="2" t="s">
        <v>398</v>
      </c>
      <c r="D4148" s="2" t="s">
        <v>395</v>
      </c>
      <c r="E4148" s="2" t="s">
        <v>394</v>
      </c>
      <c r="F4148" s="8" t="s">
        <v>31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5">
        <v>701030267</v>
      </c>
    </row>
    <row r="4149" spans="1:21" hidden="1" x14ac:dyDescent="0.25">
      <c r="A4149" s="8" t="s">
        <v>5018</v>
      </c>
      <c r="B4149" s="2" t="s">
        <v>4560</v>
      </c>
      <c r="C4149" s="2" t="s">
        <v>398</v>
      </c>
      <c r="D4149" s="2" t="s">
        <v>395</v>
      </c>
      <c r="E4149" s="2" t="s">
        <v>394</v>
      </c>
      <c r="F4149" s="8" t="s">
        <v>31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5">
        <v>701030275</v>
      </c>
    </row>
    <row r="4150" spans="1:21" hidden="1" x14ac:dyDescent="0.25">
      <c r="A4150" s="8" t="s">
        <v>5018</v>
      </c>
      <c r="B4150" s="2" t="s">
        <v>4561</v>
      </c>
      <c r="C4150" s="2" t="s">
        <v>398</v>
      </c>
      <c r="D4150" s="2" t="s">
        <v>395</v>
      </c>
      <c r="E4150" s="2" t="s">
        <v>394</v>
      </c>
      <c r="F4150" s="8" t="s">
        <v>31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5">
        <v>701030283</v>
      </c>
    </row>
    <row r="4151" spans="1:21" hidden="1" x14ac:dyDescent="0.25">
      <c r="A4151" s="8" t="s">
        <v>5018</v>
      </c>
      <c r="B4151" s="2" t="s">
        <v>4562</v>
      </c>
      <c r="C4151" s="2" t="s">
        <v>398</v>
      </c>
      <c r="D4151" s="2" t="s">
        <v>395</v>
      </c>
      <c r="E4151" s="2" t="s">
        <v>394</v>
      </c>
      <c r="F4151" s="8" t="s">
        <v>31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5">
        <v>701030291</v>
      </c>
    </row>
    <row r="4152" spans="1:21" hidden="1" x14ac:dyDescent="0.25">
      <c r="A4152" s="8" t="s">
        <v>5018</v>
      </c>
      <c r="B4152" s="2" t="s">
        <v>4563</v>
      </c>
      <c r="C4152" s="2" t="s">
        <v>398</v>
      </c>
      <c r="D4152" s="2" t="s">
        <v>395</v>
      </c>
      <c r="E4152" s="2" t="s">
        <v>394</v>
      </c>
      <c r="F4152" s="8" t="s">
        <v>31</v>
      </c>
      <c r="G4152" s="8">
        <v>1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5">
        <v>701030305</v>
      </c>
    </row>
    <row r="4153" spans="1:21" hidden="1" x14ac:dyDescent="0.25">
      <c r="A4153" s="8" t="s">
        <v>5018</v>
      </c>
      <c r="B4153" s="2" t="s">
        <v>4564</v>
      </c>
      <c r="C4153" s="2" t="s">
        <v>398</v>
      </c>
      <c r="D4153" s="2" t="s">
        <v>395</v>
      </c>
      <c r="E4153" s="2" t="s">
        <v>394</v>
      </c>
      <c r="F4153" s="8" t="s">
        <v>31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5">
        <v>701030321</v>
      </c>
    </row>
    <row r="4154" spans="1:21" hidden="1" x14ac:dyDescent="0.25">
      <c r="A4154" s="8" t="s">
        <v>5018</v>
      </c>
      <c r="B4154" s="2" t="s">
        <v>4565</v>
      </c>
      <c r="C4154" s="2" t="s">
        <v>398</v>
      </c>
      <c r="D4154" s="2" t="s">
        <v>395</v>
      </c>
      <c r="E4154" s="2" t="s">
        <v>394</v>
      </c>
      <c r="F4154" s="8" t="s">
        <v>31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5">
        <v>701030330</v>
      </c>
    </row>
    <row r="4155" spans="1:21" hidden="1" x14ac:dyDescent="0.25">
      <c r="A4155" s="8" t="s">
        <v>5018</v>
      </c>
      <c r="B4155" s="2" t="s">
        <v>4566</v>
      </c>
      <c r="C4155" s="2" t="s">
        <v>398</v>
      </c>
      <c r="D4155" s="2" t="s">
        <v>395</v>
      </c>
      <c r="E4155" s="2" t="s">
        <v>394</v>
      </c>
      <c r="F4155" s="8" t="s">
        <v>31</v>
      </c>
      <c r="G4155" s="8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5">
        <v>701030348</v>
      </c>
    </row>
    <row r="4156" spans="1:21" hidden="1" x14ac:dyDescent="0.25">
      <c r="A4156" s="8" t="s">
        <v>5018</v>
      </c>
      <c r="B4156" s="2" t="s">
        <v>4567</v>
      </c>
      <c r="C4156" s="2" t="s">
        <v>399</v>
      </c>
      <c r="D4156" s="2" t="s">
        <v>395</v>
      </c>
      <c r="E4156" s="2" t="s">
        <v>394</v>
      </c>
      <c r="F4156" s="8" t="s">
        <v>31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5">
        <v>701040017</v>
      </c>
    </row>
    <row r="4157" spans="1:21" hidden="1" x14ac:dyDescent="0.25">
      <c r="A4157" s="8" t="s">
        <v>5018</v>
      </c>
      <c r="B4157" s="2" t="s">
        <v>4568</v>
      </c>
      <c r="C4157" s="2" t="s">
        <v>399</v>
      </c>
      <c r="D4157" s="2" t="s">
        <v>395</v>
      </c>
      <c r="E4157" s="2" t="s">
        <v>394</v>
      </c>
      <c r="F4157" s="8" t="s">
        <v>31</v>
      </c>
      <c r="G4157" s="8">
        <v>1</v>
      </c>
      <c r="H4157" s="8">
        <v>0</v>
      </c>
      <c r="I4157" s="8">
        <v>0</v>
      </c>
      <c r="J4157" s="8">
        <v>0</v>
      </c>
      <c r="K4157" s="8">
        <v>1</v>
      </c>
      <c r="L4157" s="8">
        <v>1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5">
        <v>701040025</v>
      </c>
    </row>
    <row r="4158" spans="1:21" hidden="1" x14ac:dyDescent="0.25">
      <c r="A4158" s="8" t="s">
        <v>5018</v>
      </c>
      <c r="B4158" s="2" t="s">
        <v>4569</v>
      </c>
      <c r="C4158" s="2" t="s">
        <v>399</v>
      </c>
      <c r="D4158" s="2" t="s">
        <v>395</v>
      </c>
      <c r="E4158" s="2" t="s">
        <v>394</v>
      </c>
      <c r="F4158" s="8" t="s">
        <v>31</v>
      </c>
      <c r="G4158" s="8">
        <v>1</v>
      </c>
      <c r="H4158" s="8">
        <v>0</v>
      </c>
      <c r="I4158" s="8">
        <v>0</v>
      </c>
      <c r="J4158" s="8">
        <v>0</v>
      </c>
      <c r="K4158" s="8">
        <v>1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5">
        <v>701040033</v>
      </c>
    </row>
    <row r="4159" spans="1:21" hidden="1" x14ac:dyDescent="0.25">
      <c r="A4159" s="8" t="s">
        <v>5018</v>
      </c>
      <c r="B4159" s="2" t="s">
        <v>4570</v>
      </c>
      <c r="C4159" s="2" t="s">
        <v>399</v>
      </c>
      <c r="D4159" s="2" t="s">
        <v>395</v>
      </c>
      <c r="E4159" s="2" t="s">
        <v>394</v>
      </c>
      <c r="F4159" s="8" t="s">
        <v>31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1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5">
        <v>701040041</v>
      </c>
    </row>
    <row r="4160" spans="1:21" hidden="1" x14ac:dyDescent="0.25">
      <c r="A4160" s="8" t="s">
        <v>5018</v>
      </c>
      <c r="B4160" s="2" t="s">
        <v>4571</v>
      </c>
      <c r="C4160" s="2" t="s">
        <v>399</v>
      </c>
      <c r="D4160" s="2" t="s">
        <v>395</v>
      </c>
      <c r="E4160" s="2" t="s">
        <v>394</v>
      </c>
      <c r="F4160" s="8" t="s">
        <v>31</v>
      </c>
      <c r="G4160" s="8">
        <v>1</v>
      </c>
      <c r="H4160" s="8">
        <v>0</v>
      </c>
      <c r="I4160" s="8">
        <v>0</v>
      </c>
      <c r="J4160" s="8">
        <v>0</v>
      </c>
      <c r="K4160" s="8">
        <v>1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5">
        <v>701040050</v>
      </c>
    </row>
    <row r="4161" spans="1:21" hidden="1" x14ac:dyDescent="0.25">
      <c r="A4161" s="8" t="s">
        <v>5018</v>
      </c>
      <c r="B4161" s="2" t="s">
        <v>4572</v>
      </c>
      <c r="C4161" s="2" t="s">
        <v>399</v>
      </c>
      <c r="D4161" s="2" t="s">
        <v>395</v>
      </c>
      <c r="E4161" s="2" t="s">
        <v>394</v>
      </c>
      <c r="F4161" s="8" t="s">
        <v>31</v>
      </c>
      <c r="G4161" s="8">
        <v>1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5">
        <v>701040068</v>
      </c>
    </row>
    <row r="4162" spans="1:21" hidden="1" x14ac:dyDescent="0.25">
      <c r="A4162" s="8" t="s">
        <v>5018</v>
      </c>
      <c r="B4162" s="2" t="s">
        <v>4573</v>
      </c>
      <c r="C4162" s="2" t="s">
        <v>399</v>
      </c>
      <c r="D4162" s="2" t="s">
        <v>395</v>
      </c>
      <c r="E4162" s="2" t="s">
        <v>394</v>
      </c>
      <c r="F4162" s="8" t="s">
        <v>31</v>
      </c>
      <c r="G4162" s="8">
        <v>1</v>
      </c>
      <c r="H4162" s="8">
        <v>0</v>
      </c>
      <c r="I4162" s="8">
        <v>0</v>
      </c>
      <c r="J4162" s="8">
        <v>0</v>
      </c>
      <c r="K4162" s="8">
        <v>1</v>
      </c>
      <c r="L4162" s="8">
        <v>1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5">
        <v>701040092</v>
      </c>
    </row>
    <row r="4163" spans="1:21" hidden="1" x14ac:dyDescent="0.25">
      <c r="A4163" s="8" t="s">
        <v>5018</v>
      </c>
      <c r="B4163" s="2" t="s">
        <v>4574</v>
      </c>
      <c r="C4163" s="2" t="s">
        <v>399</v>
      </c>
      <c r="D4163" s="2" t="s">
        <v>395</v>
      </c>
      <c r="E4163" s="2" t="s">
        <v>394</v>
      </c>
      <c r="F4163" s="8" t="s">
        <v>31</v>
      </c>
      <c r="G4163" s="8">
        <v>1</v>
      </c>
      <c r="H4163" s="8">
        <v>0</v>
      </c>
      <c r="I4163" s="8">
        <v>0</v>
      </c>
      <c r="J4163" s="8">
        <v>0</v>
      </c>
      <c r="K4163" s="8">
        <v>1</v>
      </c>
      <c r="L4163" s="8">
        <v>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5">
        <v>701040106</v>
      </c>
    </row>
    <row r="4164" spans="1:21" hidden="1" x14ac:dyDescent="0.25">
      <c r="A4164" s="8" t="s">
        <v>5018</v>
      </c>
      <c r="B4164" s="2" t="s">
        <v>4575</v>
      </c>
      <c r="C4164" s="2" t="s">
        <v>399</v>
      </c>
      <c r="D4164" s="2" t="s">
        <v>395</v>
      </c>
      <c r="E4164" s="2" t="s">
        <v>394</v>
      </c>
      <c r="F4164" s="8" t="s">
        <v>31</v>
      </c>
      <c r="G4164" s="8">
        <v>1</v>
      </c>
      <c r="H4164" s="8">
        <v>0</v>
      </c>
      <c r="I4164" s="8">
        <v>0</v>
      </c>
      <c r="J4164" s="8">
        <v>0</v>
      </c>
      <c r="K4164" s="8">
        <v>1</v>
      </c>
      <c r="L4164" s="8">
        <v>1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5">
        <v>701040114</v>
      </c>
    </row>
    <row r="4165" spans="1:21" hidden="1" x14ac:dyDescent="0.25">
      <c r="A4165" s="8" t="s">
        <v>5018</v>
      </c>
      <c r="B4165" s="2" t="s">
        <v>4576</v>
      </c>
      <c r="C4165" s="2" t="s">
        <v>399</v>
      </c>
      <c r="D4165" s="2" t="s">
        <v>395</v>
      </c>
      <c r="E4165" s="2" t="s">
        <v>394</v>
      </c>
      <c r="F4165" s="8" t="s">
        <v>31</v>
      </c>
      <c r="G4165" s="8">
        <v>1</v>
      </c>
      <c r="H4165" s="8">
        <v>0</v>
      </c>
      <c r="I4165" s="8">
        <v>0</v>
      </c>
      <c r="J4165" s="8">
        <v>0</v>
      </c>
      <c r="K4165" s="8">
        <v>1</v>
      </c>
      <c r="L4165" s="8">
        <v>1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5">
        <v>701040122</v>
      </c>
    </row>
    <row r="4166" spans="1:21" hidden="1" x14ac:dyDescent="0.25">
      <c r="A4166" s="8" t="s">
        <v>5018</v>
      </c>
      <c r="B4166" s="2" t="s">
        <v>4577</v>
      </c>
      <c r="C4166" s="2" t="s">
        <v>399</v>
      </c>
      <c r="D4166" s="2" t="s">
        <v>395</v>
      </c>
      <c r="E4166" s="2" t="s">
        <v>394</v>
      </c>
      <c r="F4166" s="8" t="s">
        <v>31</v>
      </c>
      <c r="G4166" s="8">
        <v>1</v>
      </c>
      <c r="H4166" s="8">
        <v>0</v>
      </c>
      <c r="I4166" s="8">
        <v>0</v>
      </c>
      <c r="J4166" s="8">
        <v>0</v>
      </c>
      <c r="K4166" s="8">
        <v>1</v>
      </c>
      <c r="L4166" s="8">
        <v>1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5">
        <v>701040130</v>
      </c>
    </row>
    <row r="4167" spans="1:21" hidden="1" x14ac:dyDescent="0.25">
      <c r="A4167" s="8" t="s">
        <v>5018</v>
      </c>
      <c r="B4167" s="2" t="s">
        <v>4578</v>
      </c>
      <c r="C4167" s="2" t="s">
        <v>399</v>
      </c>
      <c r="D4167" s="2" t="s">
        <v>395</v>
      </c>
      <c r="E4167" s="2" t="s">
        <v>394</v>
      </c>
      <c r="F4167" s="8" t="s">
        <v>31</v>
      </c>
      <c r="G4167" s="8">
        <v>1</v>
      </c>
      <c r="H4167" s="8">
        <v>0</v>
      </c>
      <c r="I4167" s="8">
        <v>0</v>
      </c>
      <c r="J4167" s="8">
        <v>0</v>
      </c>
      <c r="K4167" s="8">
        <v>1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5">
        <v>701040149</v>
      </c>
    </row>
    <row r="4168" spans="1:21" hidden="1" x14ac:dyDescent="0.25">
      <c r="A4168" s="8" t="s">
        <v>5018</v>
      </c>
      <c r="B4168" s="2" t="s">
        <v>4579</v>
      </c>
      <c r="C4168" s="2" t="s">
        <v>399</v>
      </c>
      <c r="D4168" s="2" t="s">
        <v>395</v>
      </c>
      <c r="E4168" s="2" t="s">
        <v>394</v>
      </c>
      <c r="F4168" s="8" t="s">
        <v>31</v>
      </c>
      <c r="G4168" s="8">
        <v>1</v>
      </c>
      <c r="H4168" s="8">
        <v>0</v>
      </c>
      <c r="I4168" s="8">
        <v>0</v>
      </c>
      <c r="J4168" s="8">
        <v>0</v>
      </c>
      <c r="K4168" s="8">
        <v>1</v>
      </c>
      <c r="L4168" s="8">
        <v>1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5">
        <v>701040157</v>
      </c>
    </row>
    <row r="4169" spans="1:21" hidden="1" x14ac:dyDescent="0.25">
      <c r="A4169" s="8" t="s">
        <v>5018</v>
      </c>
      <c r="B4169" s="2" t="s">
        <v>4580</v>
      </c>
      <c r="C4169" s="2" t="s">
        <v>400</v>
      </c>
      <c r="D4169" s="2" t="s">
        <v>395</v>
      </c>
      <c r="E4169" s="2" t="s">
        <v>394</v>
      </c>
      <c r="F4169" s="8" t="s">
        <v>31</v>
      </c>
      <c r="G4169" s="8">
        <v>1</v>
      </c>
      <c r="H4169" s="8">
        <v>0</v>
      </c>
      <c r="I4169" s="8">
        <v>0</v>
      </c>
      <c r="J4169" s="8">
        <v>0</v>
      </c>
      <c r="K4169" s="8">
        <v>1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5">
        <v>701050012</v>
      </c>
    </row>
    <row r="4170" spans="1:21" hidden="1" x14ac:dyDescent="0.25">
      <c r="A4170" s="8" t="s">
        <v>5018</v>
      </c>
      <c r="B4170" s="2" t="s">
        <v>4581</v>
      </c>
      <c r="C4170" s="2" t="s">
        <v>400</v>
      </c>
      <c r="D4170" s="2" t="s">
        <v>395</v>
      </c>
      <c r="E4170" s="2" t="s">
        <v>394</v>
      </c>
      <c r="F4170" s="8" t="s">
        <v>31</v>
      </c>
      <c r="G4170" s="8">
        <v>1</v>
      </c>
      <c r="H4170" s="8">
        <v>0</v>
      </c>
      <c r="I4170" s="8">
        <v>0</v>
      </c>
      <c r="J4170" s="8">
        <v>0</v>
      </c>
      <c r="K4170" s="8">
        <v>1</v>
      </c>
      <c r="L4170" s="8">
        <v>1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5">
        <v>701050020</v>
      </c>
    </row>
    <row r="4171" spans="1:21" hidden="1" x14ac:dyDescent="0.25">
      <c r="A4171" s="8" t="s">
        <v>5018</v>
      </c>
      <c r="B4171" s="2" t="s">
        <v>4582</v>
      </c>
      <c r="C4171" s="2" t="s">
        <v>400</v>
      </c>
      <c r="D4171" s="2" t="s">
        <v>395</v>
      </c>
      <c r="E4171" s="2" t="s">
        <v>394</v>
      </c>
      <c r="F4171" s="8" t="s">
        <v>31</v>
      </c>
      <c r="G4171" s="8">
        <v>1</v>
      </c>
      <c r="H4171" s="8">
        <v>0</v>
      </c>
      <c r="I4171" s="8">
        <v>0</v>
      </c>
      <c r="J4171" s="8">
        <v>0</v>
      </c>
      <c r="K4171" s="8">
        <v>1</v>
      </c>
      <c r="L4171" s="8">
        <v>1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5">
        <v>701050047</v>
      </c>
    </row>
    <row r="4172" spans="1:21" hidden="1" x14ac:dyDescent="0.25">
      <c r="A4172" s="8" t="s">
        <v>5018</v>
      </c>
      <c r="B4172" s="2" t="s">
        <v>4583</v>
      </c>
      <c r="C4172" s="2" t="s">
        <v>401</v>
      </c>
      <c r="D4172" s="2" t="s">
        <v>395</v>
      </c>
      <c r="E4172" s="2" t="s">
        <v>394</v>
      </c>
      <c r="F4172" s="8" t="s">
        <v>31</v>
      </c>
      <c r="G4172" s="8">
        <v>1</v>
      </c>
      <c r="H4172" s="8">
        <v>0</v>
      </c>
      <c r="I4172" s="8">
        <v>0</v>
      </c>
      <c r="J4172" s="8">
        <v>0</v>
      </c>
      <c r="K4172" s="8">
        <v>1</v>
      </c>
      <c r="L4172" s="8">
        <v>1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5">
        <v>701060018</v>
      </c>
    </row>
    <row r="4173" spans="1:21" hidden="1" x14ac:dyDescent="0.25">
      <c r="A4173" s="8" t="s">
        <v>5018</v>
      </c>
      <c r="B4173" s="2" t="s">
        <v>4584</v>
      </c>
      <c r="C4173" s="2" t="s">
        <v>401</v>
      </c>
      <c r="D4173" s="2" t="s">
        <v>395</v>
      </c>
      <c r="E4173" s="2" t="s">
        <v>394</v>
      </c>
      <c r="F4173" s="8" t="s">
        <v>31</v>
      </c>
      <c r="G4173" s="8">
        <v>1</v>
      </c>
      <c r="H4173" s="8">
        <v>0</v>
      </c>
      <c r="I4173" s="8">
        <v>0</v>
      </c>
      <c r="J4173" s="8">
        <v>0</v>
      </c>
      <c r="K4173" s="8">
        <v>1</v>
      </c>
      <c r="L4173" s="8">
        <v>1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5">
        <v>701060026</v>
      </c>
    </row>
    <row r="4174" spans="1:21" hidden="1" x14ac:dyDescent="0.25">
      <c r="A4174" s="8" t="s">
        <v>5018</v>
      </c>
      <c r="B4174" s="2" t="s">
        <v>4585</v>
      </c>
      <c r="C4174" s="2" t="s">
        <v>401</v>
      </c>
      <c r="D4174" s="2" t="s">
        <v>395</v>
      </c>
      <c r="E4174" s="2" t="s">
        <v>394</v>
      </c>
      <c r="F4174" s="8" t="s">
        <v>31</v>
      </c>
      <c r="G4174" s="8">
        <v>1</v>
      </c>
      <c r="H4174" s="8">
        <v>0</v>
      </c>
      <c r="I4174" s="8">
        <v>0</v>
      </c>
      <c r="J4174" s="8">
        <v>0</v>
      </c>
      <c r="K4174" s="8">
        <v>1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5">
        <v>701060034</v>
      </c>
    </row>
    <row r="4175" spans="1:21" hidden="1" x14ac:dyDescent="0.25">
      <c r="A4175" s="8" t="s">
        <v>5018</v>
      </c>
      <c r="B4175" s="2" t="s">
        <v>4586</v>
      </c>
      <c r="C4175" s="2" t="s">
        <v>401</v>
      </c>
      <c r="D4175" s="2" t="s">
        <v>395</v>
      </c>
      <c r="E4175" s="2" t="s">
        <v>394</v>
      </c>
      <c r="F4175" s="8" t="s">
        <v>31</v>
      </c>
      <c r="G4175" s="8">
        <v>1</v>
      </c>
      <c r="H4175" s="8">
        <v>0</v>
      </c>
      <c r="I4175" s="8">
        <v>0</v>
      </c>
      <c r="J4175" s="8">
        <v>0</v>
      </c>
      <c r="K4175" s="8">
        <v>1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5">
        <v>701060042</v>
      </c>
    </row>
    <row r="4176" spans="1:21" hidden="1" x14ac:dyDescent="0.25">
      <c r="A4176" s="8" t="s">
        <v>5018</v>
      </c>
      <c r="B4176" s="2" t="s">
        <v>4587</v>
      </c>
      <c r="C4176" s="2" t="s">
        <v>402</v>
      </c>
      <c r="D4176" s="2" t="s">
        <v>395</v>
      </c>
      <c r="E4176" s="2" t="s">
        <v>394</v>
      </c>
      <c r="F4176" s="8" t="s">
        <v>31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5">
        <v>701070013</v>
      </c>
    </row>
    <row r="4177" spans="1:21" hidden="1" x14ac:dyDescent="0.25">
      <c r="A4177" s="8" t="s">
        <v>5018</v>
      </c>
      <c r="B4177" s="2" t="s">
        <v>4588</v>
      </c>
      <c r="C4177" s="2" t="s">
        <v>402</v>
      </c>
      <c r="D4177" s="2" t="s">
        <v>395</v>
      </c>
      <c r="E4177" s="2" t="s">
        <v>394</v>
      </c>
      <c r="F4177" s="8" t="s">
        <v>31</v>
      </c>
      <c r="G4177" s="8">
        <v>1</v>
      </c>
      <c r="H4177" s="8">
        <v>0</v>
      </c>
      <c r="I4177" s="8">
        <v>0</v>
      </c>
      <c r="J4177" s="8">
        <v>0</v>
      </c>
      <c r="K4177" s="8">
        <v>1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5">
        <v>701070021</v>
      </c>
    </row>
    <row r="4178" spans="1:21" hidden="1" x14ac:dyDescent="0.25">
      <c r="A4178" s="8" t="s">
        <v>5018</v>
      </c>
      <c r="B4178" s="2" t="s">
        <v>4589</v>
      </c>
      <c r="C4178" s="2" t="s">
        <v>402</v>
      </c>
      <c r="D4178" s="2" t="s">
        <v>395</v>
      </c>
      <c r="E4178" s="2" t="s">
        <v>394</v>
      </c>
      <c r="F4178" s="8" t="s">
        <v>31</v>
      </c>
      <c r="G4178" s="8">
        <v>1</v>
      </c>
      <c r="H4178" s="8">
        <v>0</v>
      </c>
      <c r="I4178" s="8">
        <v>0</v>
      </c>
      <c r="J4178" s="8">
        <v>0</v>
      </c>
      <c r="K4178" s="8">
        <v>1</v>
      </c>
      <c r="L4178" s="8">
        <v>1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5">
        <v>701070030</v>
      </c>
    </row>
    <row r="4179" spans="1:21" hidden="1" x14ac:dyDescent="0.25">
      <c r="A4179" s="8" t="s">
        <v>5018</v>
      </c>
      <c r="B4179" s="2" t="s">
        <v>4590</v>
      </c>
      <c r="C4179" s="2" t="s">
        <v>402</v>
      </c>
      <c r="D4179" s="2" t="s">
        <v>395</v>
      </c>
      <c r="E4179" s="2" t="s">
        <v>394</v>
      </c>
      <c r="F4179" s="8" t="s">
        <v>31</v>
      </c>
      <c r="G4179" s="8">
        <v>1</v>
      </c>
      <c r="H4179" s="8">
        <v>0</v>
      </c>
      <c r="I4179" s="8">
        <v>0</v>
      </c>
      <c r="J4179" s="8">
        <v>0</v>
      </c>
      <c r="K4179" s="8">
        <v>1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5">
        <v>701070048</v>
      </c>
    </row>
    <row r="4180" spans="1:21" hidden="1" x14ac:dyDescent="0.25">
      <c r="A4180" s="8" t="s">
        <v>5018</v>
      </c>
      <c r="B4180" s="2" t="s">
        <v>4591</v>
      </c>
      <c r="C4180" s="2" t="s">
        <v>402</v>
      </c>
      <c r="D4180" s="2" t="s">
        <v>395</v>
      </c>
      <c r="E4180" s="2" t="s">
        <v>394</v>
      </c>
      <c r="F4180" s="8" t="s">
        <v>31</v>
      </c>
      <c r="G4180" s="8">
        <v>1</v>
      </c>
      <c r="H4180" s="8">
        <v>0</v>
      </c>
      <c r="I4180" s="8">
        <v>0</v>
      </c>
      <c r="J4180" s="8">
        <v>0</v>
      </c>
      <c r="K4180" s="8">
        <v>1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5">
        <v>701070056</v>
      </c>
    </row>
    <row r="4181" spans="1:21" hidden="1" x14ac:dyDescent="0.25">
      <c r="A4181" s="8" t="s">
        <v>5018</v>
      </c>
      <c r="B4181" s="2" t="s">
        <v>4592</v>
      </c>
      <c r="C4181" s="2" t="s">
        <v>402</v>
      </c>
      <c r="D4181" s="2" t="s">
        <v>395</v>
      </c>
      <c r="E4181" s="2" t="s">
        <v>394</v>
      </c>
      <c r="F4181" s="8" t="s">
        <v>31</v>
      </c>
      <c r="G4181" s="8">
        <v>1</v>
      </c>
      <c r="H4181" s="8">
        <v>0</v>
      </c>
      <c r="I4181" s="8">
        <v>0</v>
      </c>
      <c r="J4181" s="8">
        <v>0</v>
      </c>
      <c r="K4181" s="8">
        <v>1</v>
      </c>
      <c r="L4181" s="8">
        <v>1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5">
        <v>701070064</v>
      </c>
    </row>
    <row r="4182" spans="1:21" hidden="1" x14ac:dyDescent="0.25">
      <c r="A4182" s="8" t="s">
        <v>5018</v>
      </c>
      <c r="B4182" s="2" t="s">
        <v>4593</v>
      </c>
      <c r="C4182" s="2" t="s">
        <v>402</v>
      </c>
      <c r="D4182" s="2" t="s">
        <v>395</v>
      </c>
      <c r="E4182" s="2" t="s">
        <v>394</v>
      </c>
      <c r="F4182" s="8" t="s">
        <v>31</v>
      </c>
      <c r="G4182" s="8">
        <v>1</v>
      </c>
      <c r="H4182" s="8">
        <v>0</v>
      </c>
      <c r="I4182" s="8">
        <v>0</v>
      </c>
      <c r="J4182" s="8">
        <v>0</v>
      </c>
      <c r="K4182" s="8">
        <v>1</v>
      </c>
      <c r="L4182" s="8">
        <v>1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5">
        <v>701070072</v>
      </c>
    </row>
    <row r="4183" spans="1:21" hidden="1" x14ac:dyDescent="0.25">
      <c r="A4183" s="8" t="s">
        <v>5018</v>
      </c>
      <c r="B4183" s="2" t="s">
        <v>4594</v>
      </c>
      <c r="C4183" s="2" t="s">
        <v>402</v>
      </c>
      <c r="D4183" s="2" t="s">
        <v>395</v>
      </c>
      <c r="E4183" s="2" t="s">
        <v>394</v>
      </c>
      <c r="F4183" s="8" t="s">
        <v>31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5">
        <v>701070080</v>
      </c>
    </row>
    <row r="4184" spans="1:21" hidden="1" x14ac:dyDescent="0.25">
      <c r="A4184" s="8" t="s">
        <v>5018</v>
      </c>
      <c r="B4184" s="2" t="s">
        <v>4595</v>
      </c>
      <c r="C4184" s="2" t="s">
        <v>402</v>
      </c>
      <c r="D4184" s="2" t="s">
        <v>395</v>
      </c>
      <c r="E4184" s="2" t="s">
        <v>394</v>
      </c>
      <c r="F4184" s="8" t="s">
        <v>31</v>
      </c>
      <c r="G4184" s="8">
        <v>1</v>
      </c>
      <c r="H4184" s="8">
        <v>0</v>
      </c>
      <c r="I4184" s="8">
        <v>0</v>
      </c>
      <c r="J4184" s="8">
        <v>0</v>
      </c>
      <c r="K4184" s="8">
        <v>1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5">
        <v>701070099</v>
      </c>
    </row>
    <row r="4185" spans="1:21" hidden="1" x14ac:dyDescent="0.25">
      <c r="A4185" s="8" t="s">
        <v>5018</v>
      </c>
      <c r="B4185" s="2" t="s">
        <v>4596</v>
      </c>
      <c r="C4185" s="2" t="s">
        <v>402</v>
      </c>
      <c r="D4185" s="2" t="s">
        <v>395</v>
      </c>
      <c r="E4185" s="2" t="s">
        <v>394</v>
      </c>
      <c r="F4185" s="8" t="s">
        <v>31</v>
      </c>
      <c r="G4185" s="8">
        <v>1</v>
      </c>
      <c r="H4185" s="8">
        <v>0</v>
      </c>
      <c r="I4185" s="8">
        <v>0</v>
      </c>
      <c r="J4185" s="8">
        <v>0</v>
      </c>
      <c r="K4185" s="8">
        <v>1</v>
      </c>
      <c r="L4185" s="8">
        <v>1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5">
        <v>701070102</v>
      </c>
    </row>
    <row r="4186" spans="1:21" hidden="1" x14ac:dyDescent="0.25">
      <c r="A4186" s="8" t="s">
        <v>5018</v>
      </c>
      <c r="B4186" s="2" t="s">
        <v>4597</v>
      </c>
      <c r="C4186" s="2" t="s">
        <v>402</v>
      </c>
      <c r="D4186" s="2" t="s">
        <v>395</v>
      </c>
      <c r="E4186" s="2" t="s">
        <v>394</v>
      </c>
      <c r="F4186" s="8" t="s">
        <v>31</v>
      </c>
      <c r="G4186" s="8">
        <v>1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5">
        <v>701070110</v>
      </c>
    </row>
    <row r="4187" spans="1:21" hidden="1" x14ac:dyDescent="0.25">
      <c r="A4187" s="8" t="s">
        <v>5018</v>
      </c>
      <c r="B4187" s="2" t="s">
        <v>4598</v>
      </c>
      <c r="C4187" s="2" t="s">
        <v>402</v>
      </c>
      <c r="D4187" s="2" t="s">
        <v>395</v>
      </c>
      <c r="E4187" s="2" t="s">
        <v>394</v>
      </c>
      <c r="F4187" s="8" t="s">
        <v>31</v>
      </c>
      <c r="G4187" s="8">
        <v>1</v>
      </c>
      <c r="H4187" s="8">
        <v>0</v>
      </c>
      <c r="I4187" s="8">
        <v>0</v>
      </c>
      <c r="J4187" s="8">
        <v>0</v>
      </c>
      <c r="K4187" s="8">
        <v>1</v>
      </c>
      <c r="L4187" s="8">
        <v>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5">
        <v>701070129</v>
      </c>
    </row>
    <row r="4188" spans="1:21" hidden="1" x14ac:dyDescent="0.25">
      <c r="A4188" s="8" t="s">
        <v>5018</v>
      </c>
      <c r="B4188" s="2" t="s">
        <v>4599</v>
      </c>
      <c r="C4188" s="2" t="s">
        <v>402</v>
      </c>
      <c r="D4188" s="2" t="s">
        <v>395</v>
      </c>
      <c r="E4188" s="2" t="s">
        <v>394</v>
      </c>
      <c r="F4188" s="8" t="s">
        <v>31</v>
      </c>
      <c r="G4188" s="8">
        <v>1</v>
      </c>
      <c r="H4188" s="8">
        <v>0</v>
      </c>
      <c r="I4188" s="8">
        <v>0</v>
      </c>
      <c r="J4188" s="8">
        <v>0</v>
      </c>
      <c r="K4188" s="8">
        <v>1</v>
      </c>
      <c r="L4188" s="8">
        <v>1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5">
        <v>701070137</v>
      </c>
    </row>
    <row r="4189" spans="1:21" hidden="1" x14ac:dyDescent="0.25">
      <c r="A4189" s="8" t="s">
        <v>5018</v>
      </c>
      <c r="B4189" s="2" t="s">
        <v>4600</v>
      </c>
      <c r="C4189" s="2" t="s">
        <v>402</v>
      </c>
      <c r="D4189" s="2" t="s">
        <v>395</v>
      </c>
      <c r="E4189" s="2" t="s">
        <v>394</v>
      </c>
      <c r="F4189" s="8" t="s">
        <v>31</v>
      </c>
      <c r="G4189" s="8">
        <v>1</v>
      </c>
      <c r="H4189" s="8">
        <v>0</v>
      </c>
      <c r="I4189" s="8">
        <v>0</v>
      </c>
      <c r="J4189" s="8">
        <v>0</v>
      </c>
      <c r="K4189" s="8">
        <v>1</v>
      </c>
      <c r="L4189" s="8">
        <v>1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5">
        <v>701070145</v>
      </c>
    </row>
    <row r="4190" spans="1:21" hidden="1" x14ac:dyDescent="0.25">
      <c r="A4190" s="8" t="s">
        <v>5018</v>
      </c>
      <c r="B4190" s="2" t="s">
        <v>4601</v>
      </c>
      <c r="C4190" s="2" t="s">
        <v>402</v>
      </c>
      <c r="D4190" s="2" t="s">
        <v>395</v>
      </c>
      <c r="E4190" s="2" t="s">
        <v>394</v>
      </c>
      <c r="F4190" s="8" t="s">
        <v>31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1</v>
      </c>
      <c r="S4190" s="8">
        <v>1</v>
      </c>
      <c r="T4190" s="8">
        <v>0</v>
      </c>
      <c r="U4190" s="5">
        <v>701070153</v>
      </c>
    </row>
    <row r="4191" spans="1:21" hidden="1" x14ac:dyDescent="0.25">
      <c r="A4191" s="8" t="s">
        <v>5018</v>
      </c>
      <c r="B4191" s="2" t="s">
        <v>4602</v>
      </c>
      <c r="C4191" s="2" t="s">
        <v>402</v>
      </c>
      <c r="D4191" s="2" t="s">
        <v>395</v>
      </c>
      <c r="E4191" s="2" t="s">
        <v>394</v>
      </c>
      <c r="F4191" s="8" t="s">
        <v>31</v>
      </c>
      <c r="G4191" s="8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1</v>
      </c>
      <c r="T4191" s="8">
        <v>0</v>
      </c>
      <c r="U4191" s="5">
        <v>701070161</v>
      </c>
    </row>
    <row r="4192" spans="1:21" hidden="1" x14ac:dyDescent="0.25">
      <c r="A4192" s="8" t="s">
        <v>5018</v>
      </c>
      <c r="B4192" s="2" t="s">
        <v>4603</v>
      </c>
      <c r="C4192" s="2" t="s">
        <v>402</v>
      </c>
      <c r="D4192" s="2" t="s">
        <v>395</v>
      </c>
      <c r="E4192" s="2" t="s">
        <v>394</v>
      </c>
      <c r="F4192" s="8" t="s">
        <v>31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1</v>
      </c>
      <c r="T4192" s="8">
        <v>0</v>
      </c>
      <c r="U4192" s="5">
        <v>701070170</v>
      </c>
    </row>
    <row r="4193" spans="1:21" hidden="1" x14ac:dyDescent="0.25">
      <c r="A4193" s="8" t="s">
        <v>5018</v>
      </c>
      <c r="B4193" s="2" t="s">
        <v>4604</v>
      </c>
      <c r="C4193" s="2" t="s">
        <v>403</v>
      </c>
      <c r="D4193" s="2" t="s">
        <v>395</v>
      </c>
      <c r="E4193" s="2" t="s">
        <v>394</v>
      </c>
      <c r="F4193" s="8" t="s">
        <v>31</v>
      </c>
      <c r="G4193" s="8">
        <v>1</v>
      </c>
      <c r="H4193" s="8">
        <v>0</v>
      </c>
      <c r="I4193" s="8">
        <v>0</v>
      </c>
      <c r="J4193" s="8">
        <v>0</v>
      </c>
      <c r="K4193" s="8">
        <v>1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5">
        <v>701080027</v>
      </c>
    </row>
    <row r="4194" spans="1:21" hidden="1" x14ac:dyDescent="0.25">
      <c r="A4194" s="8" t="s">
        <v>5018</v>
      </c>
      <c r="B4194" s="2" t="s">
        <v>4605</v>
      </c>
      <c r="C4194" s="2" t="s">
        <v>403</v>
      </c>
      <c r="D4194" s="2" t="s">
        <v>395</v>
      </c>
      <c r="E4194" s="2" t="s">
        <v>394</v>
      </c>
      <c r="F4194" s="8" t="s">
        <v>31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1</v>
      </c>
      <c r="T4194" s="8">
        <v>0</v>
      </c>
      <c r="U4194" s="5">
        <v>701080043</v>
      </c>
    </row>
    <row r="4195" spans="1:21" hidden="1" x14ac:dyDescent="0.25">
      <c r="A4195" s="8" t="s">
        <v>5018</v>
      </c>
      <c r="B4195" s="2" t="s">
        <v>4606</v>
      </c>
      <c r="C4195" s="2" t="s">
        <v>403</v>
      </c>
      <c r="D4195" s="2" t="s">
        <v>395</v>
      </c>
      <c r="E4195" s="2" t="s">
        <v>394</v>
      </c>
      <c r="F4195" s="8" t="s">
        <v>31</v>
      </c>
      <c r="G4195" s="8">
        <v>1</v>
      </c>
      <c r="H4195" s="8">
        <v>0</v>
      </c>
      <c r="I4195" s="8">
        <v>0</v>
      </c>
      <c r="J4195" s="8">
        <v>0</v>
      </c>
      <c r="K4195" s="8">
        <v>1</v>
      </c>
      <c r="L4195" s="8">
        <v>1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5">
        <v>701080051</v>
      </c>
    </row>
    <row r="4196" spans="1:21" hidden="1" x14ac:dyDescent="0.25">
      <c r="A4196" s="8" t="s">
        <v>5018</v>
      </c>
      <c r="B4196" s="2" t="s">
        <v>4607</v>
      </c>
      <c r="C4196" s="2" t="s">
        <v>403</v>
      </c>
      <c r="D4196" s="2" t="s">
        <v>395</v>
      </c>
      <c r="E4196" s="2" t="s">
        <v>394</v>
      </c>
      <c r="F4196" s="8" t="s">
        <v>31</v>
      </c>
      <c r="G4196" s="8">
        <v>1</v>
      </c>
      <c r="H4196" s="8">
        <v>0</v>
      </c>
      <c r="I4196" s="8">
        <v>0</v>
      </c>
      <c r="J4196" s="8">
        <v>0</v>
      </c>
      <c r="K4196" s="8">
        <v>1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5">
        <v>701080060</v>
      </c>
    </row>
    <row r="4197" spans="1:21" hidden="1" x14ac:dyDescent="0.25">
      <c r="A4197" s="8" t="s">
        <v>5018</v>
      </c>
      <c r="B4197" s="2" t="s">
        <v>4608</v>
      </c>
      <c r="C4197" s="2" t="s">
        <v>403</v>
      </c>
      <c r="D4197" s="2" t="s">
        <v>395</v>
      </c>
      <c r="E4197" s="2" t="s">
        <v>394</v>
      </c>
      <c r="F4197" s="8" t="s">
        <v>31</v>
      </c>
      <c r="G4197" s="8">
        <v>1</v>
      </c>
      <c r="H4197" s="8">
        <v>0</v>
      </c>
      <c r="I4197" s="8">
        <v>0</v>
      </c>
      <c r="J4197" s="8">
        <v>0</v>
      </c>
      <c r="K4197" s="8">
        <v>1</v>
      </c>
      <c r="L4197" s="8">
        <v>1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5">
        <v>701080078</v>
      </c>
    </row>
    <row r="4198" spans="1:21" hidden="1" x14ac:dyDescent="0.25">
      <c r="A4198" s="8" t="s">
        <v>5018</v>
      </c>
      <c r="B4198" s="2" t="s">
        <v>4609</v>
      </c>
      <c r="C4198" s="2" t="s">
        <v>403</v>
      </c>
      <c r="D4198" s="2" t="s">
        <v>395</v>
      </c>
      <c r="E4198" s="2" t="s">
        <v>394</v>
      </c>
      <c r="F4198" s="8" t="s">
        <v>31</v>
      </c>
      <c r="G4198" s="8">
        <v>1</v>
      </c>
      <c r="H4198" s="8">
        <v>0</v>
      </c>
      <c r="I4198" s="8">
        <v>0</v>
      </c>
      <c r="J4198" s="8">
        <v>0</v>
      </c>
      <c r="K4198" s="8">
        <v>1</v>
      </c>
      <c r="L4198" s="8">
        <v>1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5">
        <v>701080086</v>
      </c>
    </row>
    <row r="4199" spans="1:21" hidden="1" x14ac:dyDescent="0.25">
      <c r="A4199" s="8" t="s">
        <v>5018</v>
      </c>
      <c r="B4199" s="2" t="s">
        <v>4610</v>
      </c>
      <c r="C4199" s="2" t="s">
        <v>403</v>
      </c>
      <c r="D4199" s="2" t="s">
        <v>395</v>
      </c>
      <c r="E4199" s="2" t="s">
        <v>394</v>
      </c>
      <c r="F4199" s="8" t="s">
        <v>31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1</v>
      </c>
      <c r="T4199" s="8">
        <v>0</v>
      </c>
      <c r="U4199" s="5">
        <v>701080094</v>
      </c>
    </row>
    <row r="4200" spans="1:21" hidden="1" x14ac:dyDescent="0.25">
      <c r="A4200" s="8" t="s">
        <v>5018</v>
      </c>
      <c r="B4200" s="2" t="s">
        <v>4611</v>
      </c>
      <c r="C4200" s="2" t="s">
        <v>403</v>
      </c>
      <c r="D4200" s="2" t="s">
        <v>395</v>
      </c>
      <c r="E4200" s="2" t="s">
        <v>394</v>
      </c>
      <c r="F4200" s="8" t="s">
        <v>31</v>
      </c>
      <c r="G4200" s="8">
        <v>1</v>
      </c>
      <c r="H4200" s="8">
        <v>0</v>
      </c>
      <c r="I4200" s="8">
        <v>0</v>
      </c>
      <c r="J4200" s="8">
        <v>0</v>
      </c>
      <c r="K4200" s="8">
        <v>1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5">
        <v>701080116</v>
      </c>
    </row>
    <row r="4201" spans="1:21" hidden="1" x14ac:dyDescent="0.25">
      <c r="A4201" s="8" t="s">
        <v>5018</v>
      </c>
      <c r="B4201" s="2" t="s">
        <v>4612</v>
      </c>
      <c r="C4201" s="2" t="s">
        <v>403</v>
      </c>
      <c r="D4201" s="2" t="s">
        <v>395</v>
      </c>
      <c r="E4201" s="2" t="s">
        <v>394</v>
      </c>
      <c r="F4201" s="8" t="s">
        <v>31</v>
      </c>
      <c r="G4201" s="8">
        <v>1</v>
      </c>
      <c r="H4201" s="8">
        <v>0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5">
        <v>701080124</v>
      </c>
    </row>
    <row r="4202" spans="1:21" hidden="1" x14ac:dyDescent="0.25">
      <c r="A4202" s="8" t="s">
        <v>5018</v>
      </c>
      <c r="B4202" s="2" t="s">
        <v>4613</v>
      </c>
      <c r="C4202" s="2" t="s">
        <v>403</v>
      </c>
      <c r="D4202" s="2" t="s">
        <v>395</v>
      </c>
      <c r="E4202" s="2" t="s">
        <v>394</v>
      </c>
      <c r="F4202" s="8" t="s">
        <v>31</v>
      </c>
      <c r="G4202" s="8">
        <v>1</v>
      </c>
      <c r="H4202" s="8">
        <v>0</v>
      </c>
      <c r="I4202" s="8">
        <v>0</v>
      </c>
      <c r="J4202" s="8">
        <v>0</v>
      </c>
      <c r="K4202" s="8">
        <v>1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5">
        <v>701080132</v>
      </c>
    </row>
    <row r="4203" spans="1:21" hidden="1" x14ac:dyDescent="0.25">
      <c r="A4203" s="8" t="s">
        <v>5018</v>
      </c>
      <c r="B4203" s="2" t="s">
        <v>4614</v>
      </c>
      <c r="C4203" s="2" t="s">
        <v>403</v>
      </c>
      <c r="D4203" s="2" t="s">
        <v>395</v>
      </c>
      <c r="E4203" s="2" t="s">
        <v>394</v>
      </c>
      <c r="F4203" s="8" t="s">
        <v>31</v>
      </c>
      <c r="G4203" s="8">
        <v>1</v>
      </c>
      <c r="H4203" s="8">
        <v>0</v>
      </c>
      <c r="I4203" s="8">
        <v>0</v>
      </c>
      <c r="J4203" s="8">
        <v>0</v>
      </c>
      <c r="K4203" s="8">
        <v>1</v>
      </c>
      <c r="L4203" s="8">
        <v>1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5">
        <v>701080140</v>
      </c>
    </row>
    <row r="4204" spans="1:21" hidden="1" x14ac:dyDescent="0.25">
      <c r="A4204" s="8" t="s">
        <v>5018</v>
      </c>
      <c r="B4204" s="2" t="s">
        <v>4615</v>
      </c>
      <c r="C4204" s="2" t="s">
        <v>403</v>
      </c>
      <c r="D4204" s="2" t="s">
        <v>395</v>
      </c>
      <c r="E4204" s="2" t="s">
        <v>394</v>
      </c>
      <c r="F4204" s="8" t="s">
        <v>31</v>
      </c>
      <c r="G4204" s="8">
        <v>1</v>
      </c>
      <c r="H4204" s="8">
        <v>0</v>
      </c>
      <c r="I4204" s="8">
        <v>0</v>
      </c>
      <c r="J4204" s="8">
        <v>0</v>
      </c>
      <c r="K4204" s="8">
        <v>1</v>
      </c>
      <c r="L4204" s="8">
        <v>1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5">
        <v>701080159</v>
      </c>
    </row>
    <row r="4205" spans="1:21" hidden="1" x14ac:dyDescent="0.25">
      <c r="A4205" s="8" t="s">
        <v>5018</v>
      </c>
      <c r="B4205" s="2" t="s">
        <v>4616</v>
      </c>
      <c r="C4205" s="2" t="s">
        <v>403</v>
      </c>
      <c r="D4205" s="2" t="s">
        <v>395</v>
      </c>
      <c r="E4205" s="2" t="s">
        <v>394</v>
      </c>
      <c r="F4205" s="8" t="s">
        <v>31</v>
      </c>
      <c r="G4205" s="8">
        <v>1</v>
      </c>
      <c r="H4205" s="8">
        <v>0</v>
      </c>
      <c r="I4205" s="8">
        <v>0</v>
      </c>
      <c r="J4205" s="8">
        <v>0</v>
      </c>
      <c r="K4205" s="8">
        <v>1</v>
      </c>
      <c r="L4205" s="8">
        <v>1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5">
        <v>701080167</v>
      </c>
    </row>
    <row r="4206" spans="1:21" hidden="1" x14ac:dyDescent="0.25">
      <c r="A4206" s="8" t="s">
        <v>5018</v>
      </c>
      <c r="B4206" s="2" t="s">
        <v>4617</v>
      </c>
      <c r="C4206" s="2" t="s">
        <v>403</v>
      </c>
      <c r="D4206" s="2" t="s">
        <v>395</v>
      </c>
      <c r="E4206" s="2" t="s">
        <v>394</v>
      </c>
      <c r="F4206" s="8" t="s">
        <v>31</v>
      </c>
      <c r="G4206" s="8">
        <v>1</v>
      </c>
      <c r="H4206" s="8">
        <v>0</v>
      </c>
      <c r="I4206" s="8">
        <v>0</v>
      </c>
      <c r="J4206" s="8">
        <v>0</v>
      </c>
      <c r="K4206" s="8">
        <v>1</v>
      </c>
      <c r="L4206" s="8">
        <v>1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5">
        <v>701080175</v>
      </c>
    </row>
    <row r="4207" spans="1:21" hidden="1" x14ac:dyDescent="0.25">
      <c r="A4207" s="8" t="s">
        <v>5018</v>
      </c>
      <c r="B4207" s="2" t="s">
        <v>4618</v>
      </c>
      <c r="C4207" s="2" t="s">
        <v>403</v>
      </c>
      <c r="D4207" s="2" t="s">
        <v>395</v>
      </c>
      <c r="E4207" s="2" t="s">
        <v>394</v>
      </c>
      <c r="F4207" s="8" t="s">
        <v>31</v>
      </c>
      <c r="G4207" s="8">
        <v>1</v>
      </c>
      <c r="H4207" s="8">
        <v>0</v>
      </c>
      <c r="I4207" s="8">
        <v>0</v>
      </c>
      <c r="J4207" s="8">
        <v>0</v>
      </c>
      <c r="K4207" s="8">
        <v>1</v>
      </c>
      <c r="L4207" s="8">
        <v>1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5">
        <v>701080183</v>
      </c>
    </row>
    <row r="4208" spans="1:21" hidden="1" x14ac:dyDescent="0.25">
      <c r="A4208" s="8" t="s">
        <v>5018</v>
      </c>
      <c r="B4208" s="2" t="s">
        <v>4619</v>
      </c>
      <c r="C4208" s="2" t="s">
        <v>403</v>
      </c>
      <c r="D4208" s="2" t="s">
        <v>395</v>
      </c>
      <c r="E4208" s="2" t="s">
        <v>394</v>
      </c>
      <c r="F4208" s="8" t="s">
        <v>31</v>
      </c>
      <c r="G4208" s="8">
        <v>1</v>
      </c>
      <c r="H4208" s="8">
        <v>0</v>
      </c>
      <c r="I4208" s="8">
        <v>0</v>
      </c>
      <c r="J4208" s="8">
        <v>0</v>
      </c>
      <c r="K4208" s="8">
        <v>1</v>
      </c>
      <c r="L4208" s="8">
        <v>1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5">
        <v>701080191</v>
      </c>
    </row>
    <row r="4209" spans="1:21" hidden="1" x14ac:dyDescent="0.25">
      <c r="A4209" s="8" t="s">
        <v>5018</v>
      </c>
      <c r="B4209" s="2" t="s">
        <v>4620</v>
      </c>
      <c r="C4209" s="2" t="s">
        <v>404</v>
      </c>
      <c r="D4209" s="2" t="s">
        <v>395</v>
      </c>
      <c r="E4209" s="2" t="s">
        <v>394</v>
      </c>
      <c r="F4209" s="8" t="s">
        <v>31</v>
      </c>
      <c r="G4209" s="8">
        <v>1</v>
      </c>
      <c r="H4209" s="8">
        <v>0</v>
      </c>
      <c r="I4209" s="8">
        <v>0</v>
      </c>
      <c r="J4209" s="8">
        <v>0</v>
      </c>
      <c r="K4209" s="8">
        <v>1</v>
      </c>
      <c r="L4209" s="8">
        <v>1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5">
        <v>701090014</v>
      </c>
    </row>
    <row r="4210" spans="1:21" hidden="1" x14ac:dyDescent="0.25">
      <c r="A4210" s="8" t="s">
        <v>5018</v>
      </c>
      <c r="B4210" s="2" t="s">
        <v>4621</v>
      </c>
      <c r="C4210" s="2" t="s">
        <v>404</v>
      </c>
      <c r="D4210" s="2" t="s">
        <v>395</v>
      </c>
      <c r="E4210" s="2" t="s">
        <v>394</v>
      </c>
      <c r="F4210" s="8" t="s">
        <v>31</v>
      </c>
      <c r="G4210" s="8">
        <v>1</v>
      </c>
      <c r="H4210" s="8">
        <v>0</v>
      </c>
      <c r="I4210" s="8">
        <v>0</v>
      </c>
      <c r="J4210" s="8">
        <v>0</v>
      </c>
      <c r="K4210" s="8">
        <v>1</v>
      </c>
      <c r="L4210" s="8">
        <v>1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5">
        <v>701090022</v>
      </c>
    </row>
    <row r="4211" spans="1:21" hidden="1" x14ac:dyDescent="0.25">
      <c r="A4211" s="8" t="s">
        <v>5018</v>
      </c>
      <c r="B4211" s="2" t="s">
        <v>4622</v>
      </c>
      <c r="C4211" s="2" t="s">
        <v>404</v>
      </c>
      <c r="D4211" s="2" t="s">
        <v>395</v>
      </c>
      <c r="E4211" s="2" t="s">
        <v>394</v>
      </c>
      <c r="F4211" s="8" t="s">
        <v>31</v>
      </c>
      <c r="G4211" s="8">
        <v>1</v>
      </c>
      <c r="H4211" s="8">
        <v>0</v>
      </c>
      <c r="I4211" s="8">
        <v>0</v>
      </c>
      <c r="J4211" s="8">
        <v>0</v>
      </c>
      <c r="K4211" s="8">
        <v>1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5">
        <v>701090030</v>
      </c>
    </row>
    <row r="4212" spans="1:21" hidden="1" x14ac:dyDescent="0.25">
      <c r="A4212" s="8" t="s">
        <v>5018</v>
      </c>
      <c r="B4212" s="2" t="s">
        <v>4623</v>
      </c>
      <c r="C4212" s="2" t="s">
        <v>404</v>
      </c>
      <c r="D4212" s="2" t="s">
        <v>395</v>
      </c>
      <c r="E4212" s="2" t="s">
        <v>394</v>
      </c>
      <c r="F4212" s="8" t="s">
        <v>31</v>
      </c>
      <c r="G4212" s="8">
        <v>1</v>
      </c>
      <c r="H4212" s="8">
        <v>0</v>
      </c>
      <c r="I4212" s="8">
        <v>0</v>
      </c>
      <c r="J4212" s="8">
        <v>0</v>
      </c>
      <c r="K4212" s="8">
        <v>1</v>
      </c>
      <c r="L4212" s="8">
        <v>1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5">
        <v>701090049</v>
      </c>
    </row>
    <row r="4213" spans="1:21" hidden="1" x14ac:dyDescent="0.25">
      <c r="A4213" s="8" t="s">
        <v>5018</v>
      </c>
      <c r="B4213" s="2" t="s">
        <v>4624</v>
      </c>
      <c r="C4213" s="2" t="s">
        <v>404</v>
      </c>
      <c r="D4213" s="2" t="s">
        <v>395</v>
      </c>
      <c r="E4213" s="2" t="s">
        <v>394</v>
      </c>
      <c r="F4213" s="8" t="s">
        <v>31</v>
      </c>
      <c r="G4213" s="8">
        <v>1</v>
      </c>
      <c r="H4213" s="8">
        <v>0</v>
      </c>
      <c r="I4213" s="8">
        <v>0</v>
      </c>
      <c r="J4213" s="8">
        <v>0</v>
      </c>
      <c r="K4213" s="8">
        <v>1</v>
      </c>
      <c r="L4213" s="8">
        <v>1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5">
        <v>701090057</v>
      </c>
    </row>
    <row r="4214" spans="1:21" hidden="1" x14ac:dyDescent="0.25">
      <c r="A4214" s="8" t="s">
        <v>5018</v>
      </c>
      <c r="B4214" s="2" t="s">
        <v>4625</v>
      </c>
      <c r="C4214" s="2" t="s">
        <v>404</v>
      </c>
      <c r="D4214" s="2" t="s">
        <v>395</v>
      </c>
      <c r="E4214" s="2" t="s">
        <v>394</v>
      </c>
      <c r="F4214" s="8" t="s">
        <v>31</v>
      </c>
      <c r="G4214" s="8">
        <v>1</v>
      </c>
      <c r="H4214" s="8">
        <v>0</v>
      </c>
      <c r="I4214" s="8">
        <v>0</v>
      </c>
      <c r="J4214" s="8">
        <v>0</v>
      </c>
      <c r="K4214" s="8">
        <v>1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5">
        <v>701090065</v>
      </c>
    </row>
    <row r="4215" spans="1:21" hidden="1" x14ac:dyDescent="0.25">
      <c r="A4215" s="8" t="s">
        <v>5018</v>
      </c>
      <c r="B4215" s="2" t="s">
        <v>4626</v>
      </c>
      <c r="C4215" s="2" t="s">
        <v>404</v>
      </c>
      <c r="D4215" s="2" t="s">
        <v>395</v>
      </c>
      <c r="E4215" s="2" t="s">
        <v>394</v>
      </c>
      <c r="F4215" s="8" t="s">
        <v>31</v>
      </c>
      <c r="G4215" s="8">
        <v>1</v>
      </c>
      <c r="H4215" s="8">
        <v>0</v>
      </c>
      <c r="I4215" s="8">
        <v>0</v>
      </c>
      <c r="J4215" s="8">
        <v>0</v>
      </c>
      <c r="K4215" s="8">
        <v>1</v>
      </c>
      <c r="L4215" s="8">
        <v>1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5">
        <v>701090073</v>
      </c>
    </row>
    <row r="4216" spans="1:21" hidden="1" x14ac:dyDescent="0.25">
      <c r="A4216" s="8" t="s">
        <v>5018</v>
      </c>
      <c r="B4216" s="2" t="s">
        <v>4627</v>
      </c>
      <c r="C4216" s="2" t="s">
        <v>404</v>
      </c>
      <c r="D4216" s="2" t="s">
        <v>395</v>
      </c>
      <c r="E4216" s="2" t="s">
        <v>394</v>
      </c>
      <c r="F4216" s="8" t="s">
        <v>31</v>
      </c>
      <c r="G4216" s="8">
        <v>1</v>
      </c>
      <c r="H4216" s="8">
        <v>0</v>
      </c>
      <c r="I4216" s="8">
        <v>0</v>
      </c>
      <c r="J4216" s="8">
        <v>0</v>
      </c>
      <c r="K4216" s="8">
        <v>1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5">
        <v>701090081</v>
      </c>
    </row>
    <row r="4217" spans="1:21" hidden="1" x14ac:dyDescent="0.25">
      <c r="A4217" s="8" t="s">
        <v>5018</v>
      </c>
      <c r="B4217" s="2" t="s">
        <v>4628</v>
      </c>
      <c r="C4217" s="2" t="s">
        <v>404</v>
      </c>
      <c r="D4217" s="2" t="s">
        <v>395</v>
      </c>
      <c r="E4217" s="2" t="s">
        <v>394</v>
      </c>
      <c r="F4217" s="8" t="s">
        <v>31</v>
      </c>
      <c r="G4217" s="8">
        <v>1</v>
      </c>
      <c r="H4217" s="8">
        <v>0</v>
      </c>
      <c r="I4217" s="8">
        <v>0</v>
      </c>
      <c r="J4217" s="8">
        <v>0</v>
      </c>
      <c r="K4217" s="8">
        <v>1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5">
        <v>701090090</v>
      </c>
    </row>
    <row r="4218" spans="1:21" hidden="1" x14ac:dyDescent="0.25">
      <c r="A4218" s="8" t="s">
        <v>5018</v>
      </c>
      <c r="B4218" s="2" t="s">
        <v>4629</v>
      </c>
      <c r="C4218" s="2" t="s">
        <v>404</v>
      </c>
      <c r="D4218" s="2" t="s">
        <v>395</v>
      </c>
      <c r="E4218" s="2" t="s">
        <v>394</v>
      </c>
      <c r="F4218" s="8" t="s">
        <v>31</v>
      </c>
      <c r="G4218" s="8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1</v>
      </c>
      <c r="S4218" s="8">
        <v>1</v>
      </c>
      <c r="T4218" s="8">
        <v>0</v>
      </c>
      <c r="U4218" s="5">
        <v>701090103</v>
      </c>
    </row>
    <row r="4219" spans="1:21" hidden="1" x14ac:dyDescent="0.25">
      <c r="A4219" s="8" t="s">
        <v>5018</v>
      </c>
      <c r="B4219" s="2" t="s">
        <v>4630</v>
      </c>
      <c r="C4219" s="2" t="s">
        <v>404</v>
      </c>
      <c r="D4219" s="2" t="s">
        <v>395</v>
      </c>
      <c r="E4219" s="2" t="s">
        <v>394</v>
      </c>
      <c r="F4219" s="8" t="s">
        <v>31</v>
      </c>
      <c r="G4219" s="8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1</v>
      </c>
      <c r="S4219" s="8">
        <v>1</v>
      </c>
      <c r="T4219" s="8">
        <v>0</v>
      </c>
      <c r="U4219" s="5">
        <v>701090111</v>
      </c>
    </row>
    <row r="4220" spans="1:21" hidden="1" x14ac:dyDescent="0.25">
      <c r="A4220" s="8" t="s">
        <v>5018</v>
      </c>
      <c r="B4220" s="2" t="s">
        <v>4631</v>
      </c>
      <c r="C4220" s="2" t="s">
        <v>404</v>
      </c>
      <c r="D4220" s="2" t="s">
        <v>395</v>
      </c>
      <c r="E4220" s="2" t="s">
        <v>394</v>
      </c>
      <c r="F4220" s="8" t="s">
        <v>31</v>
      </c>
      <c r="G4220" s="8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1</v>
      </c>
      <c r="T4220" s="8">
        <v>0</v>
      </c>
      <c r="U4220" s="5">
        <v>701090120</v>
      </c>
    </row>
    <row r="4221" spans="1:21" hidden="1" x14ac:dyDescent="0.25">
      <c r="A4221" s="8" t="s">
        <v>5018</v>
      </c>
      <c r="B4221" s="2" t="s">
        <v>4632</v>
      </c>
      <c r="C4221" s="2" t="s">
        <v>404</v>
      </c>
      <c r="D4221" s="2" t="s">
        <v>395</v>
      </c>
      <c r="E4221" s="2" t="s">
        <v>394</v>
      </c>
      <c r="F4221" s="8" t="s">
        <v>31</v>
      </c>
      <c r="G4221" s="8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1</v>
      </c>
      <c r="S4221" s="8">
        <v>1</v>
      </c>
      <c r="T4221" s="8">
        <v>0</v>
      </c>
      <c r="U4221" s="5">
        <v>701090138</v>
      </c>
    </row>
    <row r="4222" spans="1:21" hidden="1" x14ac:dyDescent="0.25">
      <c r="A4222" s="8" t="s">
        <v>5018</v>
      </c>
      <c r="B4222" s="2" t="s">
        <v>4633</v>
      </c>
      <c r="C4222" s="2" t="s">
        <v>404</v>
      </c>
      <c r="D4222" s="2" t="s">
        <v>395</v>
      </c>
      <c r="E4222" s="2" t="s">
        <v>394</v>
      </c>
      <c r="F4222" s="8" t="s">
        <v>31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1</v>
      </c>
      <c r="T4222" s="8">
        <v>0</v>
      </c>
      <c r="U4222" s="5">
        <v>701090146</v>
      </c>
    </row>
    <row r="4223" spans="1:21" hidden="1" x14ac:dyDescent="0.25">
      <c r="A4223" s="8" t="s">
        <v>5018</v>
      </c>
      <c r="B4223" s="2" t="s">
        <v>4634</v>
      </c>
      <c r="C4223" s="2" t="s">
        <v>404</v>
      </c>
      <c r="D4223" s="2" t="s">
        <v>395</v>
      </c>
      <c r="E4223" s="2" t="s">
        <v>394</v>
      </c>
      <c r="F4223" s="8" t="s">
        <v>31</v>
      </c>
      <c r="G4223" s="8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1</v>
      </c>
      <c r="S4223" s="8">
        <v>1</v>
      </c>
      <c r="T4223" s="8">
        <v>0</v>
      </c>
      <c r="U4223" s="5">
        <v>701090154</v>
      </c>
    </row>
    <row r="4224" spans="1:21" hidden="1" x14ac:dyDescent="0.25">
      <c r="A4224" s="8" t="s">
        <v>5018</v>
      </c>
      <c r="B4224" s="2" t="s">
        <v>4635</v>
      </c>
      <c r="C4224" s="2" t="s">
        <v>404</v>
      </c>
      <c r="D4224" s="2" t="s">
        <v>395</v>
      </c>
      <c r="E4224" s="2" t="s">
        <v>394</v>
      </c>
      <c r="F4224" s="8" t="s">
        <v>31</v>
      </c>
      <c r="G4224" s="8">
        <v>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1</v>
      </c>
      <c r="S4224" s="8">
        <v>1</v>
      </c>
      <c r="T4224" s="8">
        <v>0</v>
      </c>
      <c r="U4224" s="5">
        <v>701090162</v>
      </c>
    </row>
    <row r="4225" spans="1:21" hidden="1" x14ac:dyDescent="0.25">
      <c r="A4225" s="8" t="s">
        <v>5018</v>
      </c>
      <c r="B4225" s="2" t="s">
        <v>4636</v>
      </c>
      <c r="C4225" s="2" t="s">
        <v>404</v>
      </c>
      <c r="D4225" s="2" t="s">
        <v>395</v>
      </c>
      <c r="E4225" s="2" t="s">
        <v>394</v>
      </c>
      <c r="F4225" s="8" t="s">
        <v>31</v>
      </c>
      <c r="G4225" s="8">
        <v>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1</v>
      </c>
      <c r="S4225" s="8">
        <v>1</v>
      </c>
      <c r="T4225" s="8">
        <v>0</v>
      </c>
      <c r="U4225" s="5">
        <v>701090170</v>
      </c>
    </row>
    <row r="4226" spans="1:21" hidden="1" x14ac:dyDescent="0.25">
      <c r="A4226" s="8" t="s">
        <v>5018</v>
      </c>
      <c r="B4226" s="2" t="s">
        <v>4637</v>
      </c>
      <c r="C4226" s="2" t="s">
        <v>404</v>
      </c>
      <c r="D4226" s="2" t="s">
        <v>395</v>
      </c>
      <c r="E4226" s="2" t="s">
        <v>394</v>
      </c>
      <c r="F4226" s="8" t="s">
        <v>31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</v>
      </c>
      <c r="S4226" s="8">
        <v>1</v>
      </c>
      <c r="T4226" s="8">
        <v>0</v>
      </c>
      <c r="U4226" s="5">
        <v>701090189</v>
      </c>
    </row>
    <row r="4227" spans="1:21" hidden="1" x14ac:dyDescent="0.25">
      <c r="A4227" s="8" t="s">
        <v>5018</v>
      </c>
      <c r="B4227" s="2" t="s">
        <v>4638</v>
      </c>
      <c r="C4227" s="2" t="s">
        <v>404</v>
      </c>
      <c r="D4227" s="2" t="s">
        <v>395</v>
      </c>
      <c r="E4227" s="2" t="s">
        <v>394</v>
      </c>
      <c r="F4227" s="8" t="s">
        <v>31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0</v>
      </c>
      <c r="U4227" s="5">
        <v>701090197</v>
      </c>
    </row>
    <row r="4228" spans="1:21" hidden="1" x14ac:dyDescent="0.25">
      <c r="A4228" s="8" t="s">
        <v>5018</v>
      </c>
      <c r="B4228" s="2" t="s">
        <v>4639</v>
      </c>
      <c r="C4228" s="2" t="s">
        <v>404</v>
      </c>
      <c r="D4228" s="2" t="s">
        <v>395</v>
      </c>
      <c r="E4228" s="2" t="s">
        <v>394</v>
      </c>
      <c r="F4228" s="8" t="s">
        <v>31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1</v>
      </c>
      <c r="S4228" s="8">
        <v>1</v>
      </c>
      <c r="T4228" s="8">
        <v>0</v>
      </c>
      <c r="U4228" s="5">
        <v>701090200</v>
      </c>
    </row>
    <row r="4229" spans="1:21" hidden="1" x14ac:dyDescent="0.25">
      <c r="A4229" s="8" t="s">
        <v>5018</v>
      </c>
      <c r="B4229" s="2" t="s">
        <v>4640</v>
      </c>
      <c r="C4229" s="2" t="s">
        <v>404</v>
      </c>
      <c r="D4229" s="2" t="s">
        <v>395</v>
      </c>
      <c r="E4229" s="2" t="s">
        <v>394</v>
      </c>
      <c r="F4229" s="8" t="s">
        <v>31</v>
      </c>
      <c r="G4229" s="8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5">
        <v>701090219</v>
      </c>
    </row>
    <row r="4230" spans="1:21" hidden="1" x14ac:dyDescent="0.25">
      <c r="A4230" s="8" t="s">
        <v>5018</v>
      </c>
      <c r="B4230" s="2" t="s">
        <v>4641</v>
      </c>
      <c r="C4230" s="2" t="s">
        <v>404</v>
      </c>
      <c r="D4230" s="2" t="s">
        <v>395</v>
      </c>
      <c r="E4230" s="2" t="s">
        <v>394</v>
      </c>
      <c r="F4230" s="8" t="s">
        <v>31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1</v>
      </c>
      <c r="S4230" s="8">
        <v>1</v>
      </c>
      <c r="T4230" s="8">
        <v>0</v>
      </c>
      <c r="U4230" s="5">
        <v>701090227</v>
      </c>
    </row>
    <row r="4231" spans="1:21" hidden="1" x14ac:dyDescent="0.25">
      <c r="A4231" s="8" t="s">
        <v>5018</v>
      </c>
      <c r="B4231" s="2" t="s">
        <v>4642</v>
      </c>
      <c r="C4231" s="2" t="s">
        <v>404</v>
      </c>
      <c r="D4231" s="2" t="s">
        <v>395</v>
      </c>
      <c r="E4231" s="2" t="s">
        <v>394</v>
      </c>
      <c r="F4231" s="8" t="s">
        <v>31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1</v>
      </c>
      <c r="S4231" s="8">
        <v>1</v>
      </c>
      <c r="T4231" s="8">
        <v>0</v>
      </c>
      <c r="U4231" s="5">
        <v>701090235</v>
      </c>
    </row>
    <row r="4232" spans="1:21" hidden="1" x14ac:dyDescent="0.25">
      <c r="A4232" s="8" t="s">
        <v>5018</v>
      </c>
      <c r="B4232" s="2" t="s">
        <v>4643</v>
      </c>
      <c r="C4232" s="2" t="s">
        <v>405</v>
      </c>
      <c r="D4232" s="2" t="s">
        <v>395</v>
      </c>
      <c r="E4232" s="2" t="s">
        <v>394</v>
      </c>
      <c r="F4232" s="8" t="s">
        <v>31</v>
      </c>
      <c r="G4232" s="8">
        <v>1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</v>
      </c>
      <c r="S4232" s="8">
        <v>1</v>
      </c>
      <c r="T4232" s="8">
        <v>0</v>
      </c>
      <c r="U4232" s="5">
        <v>701100010</v>
      </c>
    </row>
    <row r="4233" spans="1:21" hidden="1" x14ac:dyDescent="0.25">
      <c r="A4233" s="8" t="s">
        <v>5018</v>
      </c>
      <c r="B4233" s="2" t="s">
        <v>4644</v>
      </c>
      <c r="C4233" s="2" t="s">
        <v>405</v>
      </c>
      <c r="D4233" s="2" t="s">
        <v>395</v>
      </c>
      <c r="E4233" s="2" t="s">
        <v>394</v>
      </c>
      <c r="F4233" s="8" t="s">
        <v>31</v>
      </c>
      <c r="G4233" s="8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1</v>
      </c>
      <c r="S4233" s="8">
        <v>1</v>
      </c>
      <c r="T4233" s="8">
        <v>0</v>
      </c>
      <c r="U4233" s="5">
        <v>701100028</v>
      </c>
    </row>
    <row r="4234" spans="1:21" hidden="1" x14ac:dyDescent="0.25">
      <c r="A4234" s="8" t="s">
        <v>5018</v>
      </c>
      <c r="B4234" s="2" t="s">
        <v>4645</v>
      </c>
      <c r="C4234" s="2" t="s">
        <v>405</v>
      </c>
      <c r="D4234" s="2" t="s">
        <v>395</v>
      </c>
      <c r="E4234" s="2" t="s">
        <v>394</v>
      </c>
      <c r="F4234" s="8" t="s">
        <v>31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</v>
      </c>
      <c r="S4234" s="8">
        <v>1</v>
      </c>
      <c r="T4234" s="8">
        <v>0</v>
      </c>
      <c r="U4234" s="5">
        <v>701100036</v>
      </c>
    </row>
    <row r="4235" spans="1:21" hidden="1" x14ac:dyDescent="0.25">
      <c r="A4235" s="8" t="s">
        <v>5018</v>
      </c>
      <c r="B4235" s="2" t="s">
        <v>4646</v>
      </c>
      <c r="C4235" s="2" t="s">
        <v>405</v>
      </c>
      <c r="D4235" s="2" t="s">
        <v>395</v>
      </c>
      <c r="E4235" s="2" t="s">
        <v>394</v>
      </c>
      <c r="F4235" s="8" t="s">
        <v>31</v>
      </c>
      <c r="G4235" s="8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1</v>
      </c>
      <c r="T4235" s="8">
        <v>0</v>
      </c>
      <c r="U4235" s="5">
        <v>701100044</v>
      </c>
    </row>
    <row r="4236" spans="1:21" hidden="1" x14ac:dyDescent="0.25">
      <c r="A4236" s="8" t="s">
        <v>5018</v>
      </c>
      <c r="B4236" s="2" t="s">
        <v>4647</v>
      </c>
      <c r="C4236" s="2" t="s">
        <v>405</v>
      </c>
      <c r="D4236" s="2" t="s">
        <v>395</v>
      </c>
      <c r="E4236" s="2" t="s">
        <v>394</v>
      </c>
      <c r="F4236" s="8" t="s">
        <v>31</v>
      </c>
      <c r="G4236" s="8">
        <v>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</v>
      </c>
      <c r="S4236" s="8">
        <v>1</v>
      </c>
      <c r="T4236" s="8">
        <v>0</v>
      </c>
      <c r="U4236" s="5">
        <v>701100052</v>
      </c>
    </row>
    <row r="4237" spans="1:21" hidden="1" x14ac:dyDescent="0.25">
      <c r="A4237" s="8" t="s">
        <v>5018</v>
      </c>
      <c r="B4237" s="2" t="s">
        <v>4648</v>
      </c>
      <c r="C4237" s="2" t="s">
        <v>405</v>
      </c>
      <c r="D4237" s="2" t="s">
        <v>395</v>
      </c>
      <c r="E4237" s="2" t="s">
        <v>394</v>
      </c>
      <c r="F4237" s="8" t="s">
        <v>31</v>
      </c>
      <c r="G4237" s="8">
        <v>1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1</v>
      </c>
      <c r="S4237" s="8">
        <v>1</v>
      </c>
      <c r="T4237" s="8">
        <v>0</v>
      </c>
      <c r="U4237" s="5">
        <v>701100060</v>
      </c>
    </row>
    <row r="4238" spans="1:21" hidden="1" x14ac:dyDescent="0.25">
      <c r="A4238" s="8" t="s">
        <v>5018</v>
      </c>
      <c r="B4238" s="2" t="s">
        <v>4649</v>
      </c>
      <c r="C4238" s="2" t="s">
        <v>405</v>
      </c>
      <c r="D4238" s="2" t="s">
        <v>395</v>
      </c>
      <c r="E4238" s="2" t="s">
        <v>394</v>
      </c>
      <c r="F4238" s="8" t="s">
        <v>31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1</v>
      </c>
      <c r="S4238" s="8">
        <v>1</v>
      </c>
      <c r="T4238" s="8">
        <v>0</v>
      </c>
      <c r="U4238" s="5">
        <v>701100079</v>
      </c>
    </row>
    <row r="4239" spans="1:21" hidden="1" x14ac:dyDescent="0.25">
      <c r="A4239" s="8" t="s">
        <v>5018</v>
      </c>
      <c r="B4239" s="2" t="s">
        <v>4650</v>
      </c>
      <c r="C4239" s="2" t="s">
        <v>405</v>
      </c>
      <c r="D4239" s="2" t="s">
        <v>395</v>
      </c>
      <c r="E4239" s="2" t="s">
        <v>394</v>
      </c>
      <c r="F4239" s="8" t="s">
        <v>31</v>
      </c>
      <c r="G4239" s="8">
        <v>1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1</v>
      </c>
      <c r="S4239" s="8">
        <v>1</v>
      </c>
      <c r="T4239" s="8">
        <v>0</v>
      </c>
      <c r="U4239" s="5">
        <v>701100087</v>
      </c>
    </row>
    <row r="4240" spans="1:21" hidden="1" x14ac:dyDescent="0.25">
      <c r="A4240" s="8" t="s">
        <v>5018</v>
      </c>
      <c r="B4240" s="2" t="s">
        <v>4651</v>
      </c>
      <c r="C4240" s="2" t="s">
        <v>405</v>
      </c>
      <c r="D4240" s="2" t="s">
        <v>395</v>
      </c>
      <c r="E4240" s="2" t="s">
        <v>394</v>
      </c>
      <c r="F4240" s="8" t="s">
        <v>31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1</v>
      </c>
      <c r="S4240" s="8">
        <v>1</v>
      </c>
      <c r="T4240" s="8">
        <v>0</v>
      </c>
      <c r="U4240" s="5">
        <v>701100095</v>
      </c>
    </row>
    <row r="4241" spans="1:21" hidden="1" x14ac:dyDescent="0.25">
      <c r="A4241" s="8" t="s">
        <v>5018</v>
      </c>
      <c r="B4241" s="2" t="s">
        <v>4652</v>
      </c>
      <c r="C4241" s="2" t="s">
        <v>405</v>
      </c>
      <c r="D4241" s="2" t="s">
        <v>395</v>
      </c>
      <c r="E4241" s="2" t="s">
        <v>394</v>
      </c>
      <c r="F4241" s="8" t="s">
        <v>31</v>
      </c>
      <c r="G4241" s="8">
        <v>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5">
        <v>701100109</v>
      </c>
    </row>
    <row r="4242" spans="1:21" hidden="1" x14ac:dyDescent="0.25">
      <c r="A4242" s="8" t="s">
        <v>5018</v>
      </c>
      <c r="B4242" s="2" t="s">
        <v>4653</v>
      </c>
      <c r="C4242" s="2" t="s">
        <v>407</v>
      </c>
      <c r="D4242" s="2" t="s">
        <v>406</v>
      </c>
      <c r="E4242" s="2" t="s">
        <v>394</v>
      </c>
      <c r="F4242" s="8" t="s">
        <v>31</v>
      </c>
      <c r="G4242" s="8">
        <v>0</v>
      </c>
      <c r="H4242" s="8">
        <v>1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1</v>
      </c>
      <c r="Q4242" s="8">
        <v>0</v>
      </c>
      <c r="R4242" s="8">
        <v>0</v>
      </c>
      <c r="S4242" s="8">
        <v>0</v>
      </c>
      <c r="T4242" s="8">
        <v>0</v>
      </c>
      <c r="U4242" s="5">
        <v>702010014</v>
      </c>
    </row>
    <row r="4243" spans="1:21" hidden="1" x14ac:dyDescent="0.25">
      <c r="A4243" s="8" t="s">
        <v>5018</v>
      </c>
      <c r="B4243" s="2" t="s">
        <v>4654</v>
      </c>
      <c r="C4243" s="2" t="s">
        <v>407</v>
      </c>
      <c r="D4243" s="2" t="s">
        <v>406</v>
      </c>
      <c r="E4243" s="2" t="s">
        <v>394</v>
      </c>
      <c r="F4243" s="8" t="s">
        <v>31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1</v>
      </c>
      <c r="Q4243" s="8">
        <v>0</v>
      </c>
      <c r="R4243" s="8">
        <v>0</v>
      </c>
      <c r="S4243" s="8">
        <v>0</v>
      </c>
      <c r="T4243" s="8">
        <v>0</v>
      </c>
      <c r="U4243" s="5">
        <v>702010022</v>
      </c>
    </row>
    <row r="4244" spans="1:21" hidden="1" x14ac:dyDescent="0.25">
      <c r="A4244" s="8" t="s">
        <v>5018</v>
      </c>
      <c r="B4244" s="2" t="s">
        <v>4655</v>
      </c>
      <c r="C4244" s="2" t="s">
        <v>407</v>
      </c>
      <c r="D4244" s="2" t="s">
        <v>406</v>
      </c>
      <c r="E4244" s="2" t="s">
        <v>394</v>
      </c>
      <c r="F4244" s="8" t="s">
        <v>31</v>
      </c>
      <c r="G4244" s="8">
        <v>0</v>
      </c>
      <c r="H4244" s="8">
        <v>1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5">
        <v>702010030</v>
      </c>
    </row>
    <row r="4245" spans="1:21" hidden="1" x14ac:dyDescent="0.25">
      <c r="A4245" s="8" t="s">
        <v>5018</v>
      </c>
      <c r="B4245" s="2" t="s">
        <v>4656</v>
      </c>
      <c r="C4245" s="2" t="s">
        <v>407</v>
      </c>
      <c r="D4245" s="2" t="s">
        <v>406</v>
      </c>
      <c r="E4245" s="2" t="s">
        <v>394</v>
      </c>
      <c r="F4245" s="8" t="s">
        <v>31</v>
      </c>
      <c r="G4245" s="8">
        <v>0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0</v>
      </c>
      <c r="P4245" s="8">
        <v>1</v>
      </c>
      <c r="Q4245" s="8">
        <v>0</v>
      </c>
      <c r="R4245" s="8">
        <v>0</v>
      </c>
      <c r="S4245" s="8">
        <v>0</v>
      </c>
      <c r="T4245" s="8">
        <v>0</v>
      </c>
      <c r="U4245" s="5">
        <v>702010049</v>
      </c>
    </row>
    <row r="4246" spans="1:21" hidden="1" x14ac:dyDescent="0.25">
      <c r="A4246" s="8" t="s">
        <v>5018</v>
      </c>
      <c r="B4246" s="2" t="s">
        <v>4657</v>
      </c>
      <c r="C4246" s="2" t="s">
        <v>407</v>
      </c>
      <c r="D4246" s="2" t="s">
        <v>406</v>
      </c>
      <c r="E4246" s="2" t="s">
        <v>394</v>
      </c>
      <c r="F4246" s="8" t="s">
        <v>31</v>
      </c>
      <c r="G4246" s="8">
        <v>0</v>
      </c>
      <c r="H4246" s="8">
        <v>1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1</v>
      </c>
      <c r="Q4246" s="8">
        <v>0</v>
      </c>
      <c r="R4246" s="8">
        <v>0</v>
      </c>
      <c r="S4246" s="8">
        <v>0</v>
      </c>
      <c r="T4246" s="8">
        <v>0</v>
      </c>
      <c r="U4246" s="5">
        <v>702010057</v>
      </c>
    </row>
    <row r="4247" spans="1:21" hidden="1" x14ac:dyDescent="0.25">
      <c r="A4247" s="8" t="s">
        <v>5018</v>
      </c>
      <c r="B4247" s="2" t="s">
        <v>4658</v>
      </c>
      <c r="C4247" s="2" t="s">
        <v>407</v>
      </c>
      <c r="D4247" s="2" t="s">
        <v>406</v>
      </c>
      <c r="E4247" s="2" t="s">
        <v>394</v>
      </c>
      <c r="F4247" s="8" t="s">
        <v>31</v>
      </c>
      <c r="G4247" s="8">
        <v>0</v>
      </c>
      <c r="H4247" s="8">
        <v>1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1</v>
      </c>
      <c r="O4247" s="8">
        <v>0</v>
      </c>
      <c r="P4247" s="8">
        <v>1</v>
      </c>
      <c r="Q4247" s="8">
        <v>0</v>
      </c>
      <c r="R4247" s="8">
        <v>0</v>
      </c>
      <c r="S4247" s="8">
        <v>0</v>
      </c>
      <c r="T4247" s="8">
        <v>0</v>
      </c>
      <c r="U4247" s="5">
        <v>702010065</v>
      </c>
    </row>
    <row r="4248" spans="1:21" hidden="1" x14ac:dyDescent="0.25">
      <c r="A4248" s="8" t="s">
        <v>5018</v>
      </c>
      <c r="B4248" s="2" t="s">
        <v>4659</v>
      </c>
      <c r="C4248" s="2" t="s">
        <v>407</v>
      </c>
      <c r="D4248" s="2" t="s">
        <v>406</v>
      </c>
      <c r="E4248" s="2" t="s">
        <v>394</v>
      </c>
      <c r="F4248" s="8" t="s">
        <v>31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0</v>
      </c>
      <c r="P4248" s="8">
        <v>1</v>
      </c>
      <c r="Q4248" s="8">
        <v>0</v>
      </c>
      <c r="R4248" s="8">
        <v>0</v>
      </c>
      <c r="S4248" s="8">
        <v>0</v>
      </c>
      <c r="T4248" s="8">
        <v>0</v>
      </c>
      <c r="U4248" s="5">
        <v>702010081</v>
      </c>
    </row>
    <row r="4249" spans="1:21" hidden="1" x14ac:dyDescent="0.25">
      <c r="A4249" s="8" t="s">
        <v>5018</v>
      </c>
      <c r="B4249" s="2" t="s">
        <v>4660</v>
      </c>
      <c r="C4249" s="2" t="s">
        <v>407</v>
      </c>
      <c r="D4249" s="2" t="s">
        <v>406</v>
      </c>
      <c r="E4249" s="2" t="s">
        <v>394</v>
      </c>
      <c r="F4249" s="8" t="s">
        <v>31</v>
      </c>
      <c r="G4249" s="8">
        <v>0</v>
      </c>
      <c r="H4249" s="8">
        <v>1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5">
        <v>702010090</v>
      </c>
    </row>
    <row r="4250" spans="1:21" hidden="1" x14ac:dyDescent="0.25">
      <c r="A4250" s="8" t="s">
        <v>5018</v>
      </c>
      <c r="B4250" s="2" t="s">
        <v>4661</v>
      </c>
      <c r="C4250" s="2" t="s">
        <v>407</v>
      </c>
      <c r="D4250" s="2" t="s">
        <v>406</v>
      </c>
      <c r="E4250" s="2" t="s">
        <v>394</v>
      </c>
      <c r="F4250" s="8" t="s">
        <v>31</v>
      </c>
      <c r="G4250" s="8">
        <v>0</v>
      </c>
      <c r="H4250" s="8">
        <v>1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5">
        <v>702010103</v>
      </c>
    </row>
    <row r="4251" spans="1:21" hidden="1" x14ac:dyDescent="0.25">
      <c r="A4251" s="8" t="s">
        <v>5018</v>
      </c>
      <c r="B4251" s="2" t="s">
        <v>4662</v>
      </c>
      <c r="C4251" s="2" t="s">
        <v>407</v>
      </c>
      <c r="D4251" s="2" t="s">
        <v>406</v>
      </c>
      <c r="E4251" s="2" t="s">
        <v>394</v>
      </c>
      <c r="F4251" s="8" t="s">
        <v>31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5">
        <v>702010111</v>
      </c>
    </row>
    <row r="4252" spans="1:21" hidden="1" x14ac:dyDescent="0.25">
      <c r="A4252" s="8" t="s">
        <v>5018</v>
      </c>
      <c r="B4252" s="2" t="s">
        <v>4663</v>
      </c>
      <c r="C4252" s="2" t="s">
        <v>407</v>
      </c>
      <c r="D4252" s="2" t="s">
        <v>406</v>
      </c>
      <c r="E4252" s="2" t="s">
        <v>394</v>
      </c>
      <c r="F4252" s="8" t="s">
        <v>31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1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5">
        <v>702010120</v>
      </c>
    </row>
    <row r="4253" spans="1:21" hidden="1" x14ac:dyDescent="0.25">
      <c r="A4253" s="8" t="s">
        <v>5018</v>
      </c>
      <c r="B4253" s="2" t="s">
        <v>4664</v>
      </c>
      <c r="C4253" s="2" t="s">
        <v>407</v>
      </c>
      <c r="D4253" s="2" t="s">
        <v>406</v>
      </c>
      <c r="E4253" s="2" t="s">
        <v>394</v>
      </c>
      <c r="F4253" s="8" t="s">
        <v>31</v>
      </c>
      <c r="G4253" s="8">
        <v>0</v>
      </c>
      <c r="H4253" s="8">
        <v>1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>
        <v>0</v>
      </c>
      <c r="P4253" s="8">
        <v>1</v>
      </c>
      <c r="Q4253" s="8">
        <v>0</v>
      </c>
      <c r="R4253" s="8">
        <v>0</v>
      </c>
      <c r="S4253" s="8">
        <v>0</v>
      </c>
      <c r="T4253" s="8">
        <v>0</v>
      </c>
      <c r="U4253" s="5">
        <v>702010138</v>
      </c>
    </row>
    <row r="4254" spans="1:21" hidden="1" x14ac:dyDescent="0.25">
      <c r="A4254" s="8" t="s">
        <v>5018</v>
      </c>
      <c r="B4254" s="2" t="s">
        <v>4665</v>
      </c>
      <c r="C4254" s="2" t="s">
        <v>407</v>
      </c>
      <c r="D4254" s="2" t="s">
        <v>406</v>
      </c>
      <c r="E4254" s="2" t="s">
        <v>394</v>
      </c>
      <c r="F4254" s="8" t="s">
        <v>31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5">
        <v>702010154</v>
      </c>
    </row>
    <row r="4255" spans="1:21" hidden="1" x14ac:dyDescent="0.25">
      <c r="A4255" s="8" t="s">
        <v>5018</v>
      </c>
      <c r="B4255" s="2" t="s">
        <v>4666</v>
      </c>
      <c r="C4255" s="2" t="s">
        <v>407</v>
      </c>
      <c r="D4255" s="2" t="s">
        <v>406</v>
      </c>
      <c r="E4255" s="2" t="s">
        <v>394</v>
      </c>
      <c r="F4255" s="8" t="s">
        <v>31</v>
      </c>
      <c r="G4255" s="8">
        <v>0</v>
      </c>
      <c r="H4255" s="8">
        <v>1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0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5">
        <v>702010162</v>
      </c>
    </row>
    <row r="4256" spans="1:21" hidden="1" x14ac:dyDescent="0.25">
      <c r="A4256" s="8" t="s">
        <v>5018</v>
      </c>
      <c r="B4256" s="2" t="s">
        <v>4667</v>
      </c>
      <c r="C4256" s="2" t="s">
        <v>407</v>
      </c>
      <c r="D4256" s="2" t="s">
        <v>406</v>
      </c>
      <c r="E4256" s="2" t="s">
        <v>394</v>
      </c>
      <c r="F4256" s="8" t="s">
        <v>31</v>
      </c>
      <c r="G4256" s="8">
        <v>0</v>
      </c>
      <c r="H4256" s="8">
        <v>1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5">
        <v>702010170</v>
      </c>
    </row>
    <row r="4257" spans="1:21" hidden="1" x14ac:dyDescent="0.25">
      <c r="A4257" s="8" t="s">
        <v>5018</v>
      </c>
      <c r="B4257" s="2" t="s">
        <v>4668</v>
      </c>
      <c r="C4257" s="2" t="s">
        <v>407</v>
      </c>
      <c r="D4257" s="2" t="s">
        <v>406</v>
      </c>
      <c r="E4257" s="2" t="s">
        <v>394</v>
      </c>
      <c r="F4257" s="8" t="s">
        <v>31</v>
      </c>
      <c r="G4257" s="8">
        <v>0</v>
      </c>
      <c r="H4257" s="8">
        <v>1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1</v>
      </c>
      <c r="O4257" s="8">
        <v>0</v>
      </c>
      <c r="P4257" s="8">
        <v>1</v>
      </c>
      <c r="Q4257" s="8">
        <v>0</v>
      </c>
      <c r="R4257" s="8">
        <v>0</v>
      </c>
      <c r="S4257" s="8">
        <v>0</v>
      </c>
      <c r="T4257" s="8">
        <v>0</v>
      </c>
      <c r="U4257" s="5">
        <v>702010189</v>
      </c>
    </row>
    <row r="4258" spans="1:21" hidden="1" x14ac:dyDescent="0.25">
      <c r="A4258" s="8" t="s">
        <v>5018</v>
      </c>
      <c r="B4258" s="2" t="s">
        <v>4669</v>
      </c>
      <c r="C4258" s="2" t="s">
        <v>407</v>
      </c>
      <c r="D4258" s="2" t="s">
        <v>406</v>
      </c>
      <c r="E4258" s="2" t="s">
        <v>394</v>
      </c>
      <c r="F4258" s="8" t="s">
        <v>31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1</v>
      </c>
      <c r="Q4258" s="8">
        <v>0</v>
      </c>
      <c r="R4258" s="8">
        <v>0</v>
      </c>
      <c r="S4258" s="8">
        <v>0</v>
      </c>
      <c r="T4258" s="8">
        <v>0</v>
      </c>
      <c r="U4258" s="5">
        <v>702010197</v>
      </c>
    </row>
    <row r="4259" spans="1:21" hidden="1" x14ac:dyDescent="0.25">
      <c r="A4259" s="8" t="s">
        <v>5018</v>
      </c>
      <c r="B4259" s="2" t="s">
        <v>4670</v>
      </c>
      <c r="C4259" s="2" t="s">
        <v>407</v>
      </c>
      <c r="D4259" s="2" t="s">
        <v>406</v>
      </c>
      <c r="E4259" s="2" t="s">
        <v>394</v>
      </c>
      <c r="F4259" s="8" t="s">
        <v>31</v>
      </c>
      <c r="G4259" s="8">
        <v>0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0</v>
      </c>
      <c r="P4259" s="8">
        <v>1</v>
      </c>
      <c r="Q4259" s="8">
        <v>0</v>
      </c>
      <c r="R4259" s="8">
        <v>0</v>
      </c>
      <c r="S4259" s="8">
        <v>0</v>
      </c>
      <c r="T4259" s="8">
        <v>0</v>
      </c>
      <c r="U4259" s="5">
        <v>702010200</v>
      </c>
    </row>
    <row r="4260" spans="1:21" hidden="1" x14ac:dyDescent="0.25">
      <c r="A4260" s="8" t="s">
        <v>5018</v>
      </c>
      <c r="B4260" s="2" t="s">
        <v>4671</v>
      </c>
      <c r="C4260" s="2" t="s">
        <v>407</v>
      </c>
      <c r="D4260" s="2" t="s">
        <v>406</v>
      </c>
      <c r="E4260" s="2" t="s">
        <v>394</v>
      </c>
      <c r="F4260" s="8" t="s">
        <v>31</v>
      </c>
      <c r="G4260" s="8">
        <v>0</v>
      </c>
      <c r="H4260" s="8">
        <v>1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5">
        <v>702010219</v>
      </c>
    </row>
    <row r="4261" spans="1:21" hidden="1" x14ac:dyDescent="0.25">
      <c r="A4261" s="8" t="s">
        <v>5018</v>
      </c>
      <c r="B4261" s="2" t="s">
        <v>4672</v>
      </c>
      <c r="C4261" s="2" t="s">
        <v>407</v>
      </c>
      <c r="D4261" s="2" t="s">
        <v>406</v>
      </c>
      <c r="E4261" s="2" t="s">
        <v>394</v>
      </c>
      <c r="F4261" s="8" t="s">
        <v>31</v>
      </c>
      <c r="G4261" s="8">
        <v>0</v>
      </c>
      <c r="H4261" s="8">
        <v>1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0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5">
        <v>702010227</v>
      </c>
    </row>
    <row r="4262" spans="1:21" hidden="1" x14ac:dyDescent="0.25">
      <c r="A4262" s="8" t="s">
        <v>5018</v>
      </c>
      <c r="B4262" s="2" t="s">
        <v>4673</v>
      </c>
      <c r="C4262" s="2" t="s">
        <v>407</v>
      </c>
      <c r="D4262" s="2" t="s">
        <v>406</v>
      </c>
      <c r="E4262" s="2" t="s">
        <v>394</v>
      </c>
      <c r="F4262" s="8" t="s">
        <v>31</v>
      </c>
      <c r="G4262" s="8">
        <v>0</v>
      </c>
      <c r="H4262" s="8">
        <v>1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</v>
      </c>
      <c r="Q4262" s="8">
        <v>0</v>
      </c>
      <c r="R4262" s="8">
        <v>0</v>
      </c>
      <c r="S4262" s="8">
        <v>0</v>
      </c>
      <c r="T4262" s="8">
        <v>0</v>
      </c>
      <c r="U4262" s="5">
        <v>702010235</v>
      </c>
    </row>
    <row r="4263" spans="1:21" hidden="1" x14ac:dyDescent="0.25">
      <c r="A4263" s="8" t="s">
        <v>5018</v>
      </c>
      <c r="B4263" s="2" t="s">
        <v>4674</v>
      </c>
      <c r="C4263" s="2" t="s">
        <v>407</v>
      </c>
      <c r="D4263" s="2" t="s">
        <v>406</v>
      </c>
      <c r="E4263" s="2" t="s">
        <v>394</v>
      </c>
      <c r="F4263" s="8" t="s">
        <v>31</v>
      </c>
      <c r="G4263" s="8">
        <v>0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1</v>
      </c>
      <c r="O4263" s="8">
        <v>0</v>
      </c>
      <c r="P4263" s="8">
        <v>1</v>
      </c>
      <c r="Q4263" s="8">
        <v>0</v>
      </c>
      <c r="R4263" s="8">
        <v>0</v>
      </c>
      <c r="S4263" s="8">
        <v>0</v>
      </c>
      <c r="T4263" s="8">
        <v>0</v>
      </c>
      <c r="U4263" s="5">
        <v>702010251</v>
      </c>
    </row>
    <row r="4264" spans="1:21" hidden="1" x14ac:dyDescent="0.25">
      <c r="A4264" s="8" t="s">
        <v>5018</v>
      </c>
      <c r="B4264" s="2" t="s">
        <v>4675</v>
      </c>
      <c r="C4264" s="2" t="s">
        <v>408</v>
      </c>
      <c r="D4264" s="2" t="s">
        <v>406</v>
      </c>
      <c r="E4264" s="2" t="s">
        <v>394</v>
      </c>
      <c r="F4264" s="8" t="s">
        <v>31</v>
      </c>
      <c r="G4264" s="8">
        <v>1</v>
      </c>
      <c r="H4264" s="8">
        <v>0</v>
      </c>
      <c r="I4264" s="8">
        <v>0</v>
      </c>
      <c r="J4264" s="8">
        <v>0</v>
      </c>
      <c r="K4264" s="8">
        <v>1</v>
      </c>
      <c r="L4264" s="8">
        <v>1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5">
        <v>702020028</v>
      </c>
    </row>
    <row r="4265" spans="1:21" hidden="1" x14ac:dyDescent="0.25">
      <c r="A4265" s="8" t="s">
        <v>5018</v>
      </c>
      <c r="B4265" s="2" t="s">
        <v>4676</v>
      </c>
      <c r="C4265" s="2" t="s">
        <v>408</v>
      </c>
      <c r="D4265" s="2" t="s">
        <v>406</v>
      </c>
      <c r="E4265" s="2" t="s">
        <v>394</v>
      </c>
      <c r="F4265" s="8" t="s">
        <v>31</v>
      </c>
      <c r="G4265" s="8">
        <v>1</v>
      </c>
      <c r="H4265" s="8">
        <v>0</v>
      </c>
      <c r="I4265" s="8">
        <v>0</v>
      </c>
      <c r="J4265" s="8">
        <v>0</v>
      </c>
      <c r="K4265" s="8">
        <v>1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5">
        <v>702020036</v>
      </c>
    </row>
    <row r="4266" spans="1:21" hidden="1" x14ac:dyDescent="0.25">
      <c r="A4266" s="8" t="s">
        <v>5018</v>
      </c>
      <c r="B4266" s="2" t="s">
        <v>4677</v>
      </c>
      <c r="C4266" s="2" t="s">
        <v>408</v>
      </c>
      <c r="D4266" s="2" t="s">
        <v>406</v>
      </c>
      <c r="E4266" s="2" t="s">
        <v>394</v>
      </c>
      <c r="F4266" s="8" t="s">
        <v>31</v>
      </c>
      <c r="G4266" s="8">
        <v>1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5">
        <v>702020044</v>
      </c>
    </row>
    <row r="4267" spans="1:21" hidden="1" x14ac:dyDescent="0.25">
      <c r="A4267" s="8" t="s">
        <v>5018</v>
      </c>
      <c r="B4267" s="2" t="s">
        <v>4678</v>
      </c>
      <c r="C4267" s="2" t="s">
        <v>408</v>
      </c>
      <c r="D4267" s="2" t="s">
        <v>406</v>
      </c>
      <c r="E4267" s="2" t="s">
        <v>394</v>
      </c>
      <c r="F4267" s="8" t="s">
        <v>31</v>
      </c>
      <c r="G4267" s="8">
        <v>0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5">
        <v>702020214</v>
      </c>
    </row>
    <row r="4268" spans="1:21" hidden="1" x14ac:dyDescent="0.25">
      <c r="A4268" s="8" t="s">
        <v>5018</v>
      </c>
      <c r="B4268" s="2" t="s">
        <v>4679</v>
      </c>
      <c r="C4268" s="2" t="s">
        <v>409</v>
      </c>
      <c r="D4268" s="2" t="s">
        <v>406</v>
      </c>
      <c r="E4268" s="2" t="s">
        <v>394</v>
      </c>
      <c r="F4268" s="8" t="s">
        <v>31</v>
      </c>
      <c r="G4268" s="8">
        <v>0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1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5">
        <v>702030023</v>
      </c>
    </row>
    <row r="4269" spans="1:21" hidden="1" x14ac:dyDescent="0.25">
      <c r="A4269" s="8" t="s">
        <v>5018</v>
      </c>
      <c r="B4269" s="2" t="s">
        <v>4680</v>
      </c>
      <c r="C4269" s="2" t="s">
        <v>409</v>
      </c>
      <c r="D4269" s="2" t="s">
        <v>406</v>
      </c>
      <c r="E4269" s="2" t="s">
        <v>394</v>
      </c>
      <c r="F4269" s="8" t="s">
        <v>31</v>
      </c>
      <c r="G4269" s="8">
        <v>0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1</v>
      </c>
      <c r="O4269" s="8">
        <v>0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5">
        <v>702030031</v>
      </c>
    </row>
    <row r="4270" spans="1:21" hidden="1" x14ac:dyDescent="0.25">
      <c r="A4270" s="8" t="s">
        <v>5018</v>
      </c>
      <c r="B4270" s="2" t="s">
        <v>4681</v>
      </c>
      <c r="C4270" s="2" t="s">
        <v>409</v>
      </c>
      <c r="D4270" s="2" t="s">
        <v>406</v>
      </c>
      <c r="E4270" s="2" t="s">
        <v>394</v>
      </c>
      <c r="F4270" s="8" t="s">
        <v>31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5">
        <v>702030040</v>
      </c>
    </row>
    <row r="4271" spans="1:21" hidden="1" x14ac:dyDescent="0.25">
      <c r="A4271" s="8" t="s">
        <v>5018</v>
      </c>
      <c r="B4271" s="2" t="s">
        <v>4682</v>
      </c>
      <c r="C4271" s="2" t="s">
        <v>409</v>
      </c>
      <c r="D4271" s="2" t="s">
        <v>406</v>
      </c>
      <c r="E4271" s="2" t="s">
        <v>394</v>
      </c>
      <c r="F4271" s="8" t="s">
        <v>31</v>
      </c>
      <c r="G4271" s="8">
        <v>0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0</v>
      </c>
      <c r="P4271" s="8">
        <v>1</v>
      </c>
      <c r="Q4271" s="8">
        <v>0</v>
      </c>
      <c r="R4271" s="8">
        <v>0</v>
      </c>
      <c r="S4271" s="8">
        <v>0</v>
      </c>
      <c r="T4271" s="8">
        <v>0</v>
      </c>
      <c r="U4271" s="5">
        <v>702030058</v>
      </c>
    </row>
    <row r="4272" spans="1:21" hidden="1" x14ac:dyDescent="0.25">
      <c r="A4272" s="8" t="s">
        <v>5018</v>
      </c>
      <c r="B4272" s="2" t="s">
        <v>4683</v>
      </c>
      <c r="C4272" s="2" t="s">
        <v>409</v>
      </c>
      <c r="D4272" s="2" t="s">
        <v>406</v>
      </c>
      <c r="E4272" s="2" t="s">
        <v>394</v>
      </c>
      <c r="F4272" s="8" t="s">
        <v>31</v>
      </c>
      <c r="G4272" s="8">
        <v>0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1</v>
      </c>
      <c r="Q4272" s="8">
        <v>0</v>
      </c>
      <c r="R4272" s="8">
        <v>0</v>
      </c>
      <c r="S4272" s="8">
        <v>0</v>
      </c>
      <c r="T4272" s="8">
        <v>0</v>
      </c>
      <c r="U4272" s="5">
        <v>702030066</v>
      </c>
    </row>
    <row r="4273" spans="1:21" hidden="1" x14ac:dyDescent="0.25">
      <c r="A4273" s="8" t="s">
        <v>5018</v>
      </c>
      <c r="B4273" s="2" t="s">
        <v>4684</v>
      </c>
      <c r="C4273" s="2" t="s">
        <v>409</v>
      </c>
      <c r="D4273" s="2" t="s">
        <v>406</v>
      </c>
      <c r="E4273" s="2" t="s">
        <v>394</v>
      </c>
      <c r="F4273" s="8" t="s">
        <v>31</v>
      </c>
      <c r="G4273" s="8">
        <v>0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>
        <v>0</v>
      </c>
      <c r="P4273" s="8">
        <v>1</v>
      </c>
      <c r="Q4273" s="8">
        <v>0</v>
      </c>
      <c r="R4273" s="8">
        <v>0</v>
      </c>
      <c r="S4273" s="8">
        <v>0</v>
      </c>
      <c r="T4273" s="8">
        <v>0</v>
      </c>
      <c r="U4273" s="5">
        <v>702030074</v>
      </c>
    </row>
    <row r="4274" spans="1:21" hidden="1" x14ac:dyDescent="0.25">
      <c r="A4274" s="8" t="s">
        <v>5018</v>
      </c>
      <c r="B4274" s="2" t="s">
        <v>4685</v>
      </c>
      <c r="C4274" s="2" t="s">
        <v>409</v>
      </c>
      <c r="D4274" s="2" t="s">
        <v>406</v>
      </c>
      <c r="E4274" s="2" t="s">
        <v>394</v>
      </c>
      <c r="F4274" s="8" t="s">
        <v>31</v>
      </c>
      <c r="G4274" s="8">
        <v>0</v>
      </c>
      <c r="H4274" s="8">
        <v>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0</v>
      </c>
      <c r="P4274" s="8">
        <v>1</v>
      </c>
      <c r="Q4274" s="8">
        <v>0</v>
      </c>
      <c r="R4274" s="8">
        <v>0</v>
      </c>
      <c r="S4274" s="8">
        <v>0</v>
      </c>
      <c r="T4274" s="8">
        <v>0</v>
      </c>
      <c r="U4274" s="5">
        <v>702030082</v>
      </c>
    </row>
    <row r="4275" spans="1:21" hidden="1" x14ac:dyDescent="0.25">
      <c r="A4275" s="8" t="s">
        <v>5018</v>
      </c>
      <c r="B4275" s="2" t="s">
        <v>4686</v>
      </c>
      <c r="C4275" s="2" t="s">
        <v>409</v>
      </c>
      <c r="D4275" s="2" t="s">
        <v>406</v>
      </c>
      <c r="E4275" s="2" t="s">
        <v>394</v>
      </c>
      <c r="F4275" s="8" t="s">
        <v>31</v>
      </c>
      <c r="G4275" s="8">
        <v>0</v>
      </c>
      <c r="H4275" s="8">
        <v>1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1</v>
      </c>
      <c r="O4275" s="8">
        <v>0</v>
      </c>
      <c r="P4275" s="8">
        <v>1</v>
      </c>
      <c r="Q4275" s="8">
        <v>0</v>
      </c>
      <c r="R4275" s="8">
        <v>0</v>
      </c>
      <c r="S4275" s="8">
        <v>0</v>
      </c>
      <c r="T4275" s="8">
        <v>0</v>
      </c>
      <c r="U4275" s="5">
        <v>702030090</v>
      </c>
    </row>
    <row r="4276" spans="1:21" hidden="1" x14ac:dyDescent="0.25">
      <c r="A4276" s="8" t="s">
        <v>5018</v>
      </c>
      <c r="B4276" s="2" t="s">
        <v>4687</v>
      </c>
      <c r="C4276" s="2" t="s">
        <v>409</v>
      </c>
      <c r="D4276" s="2" t="s">
        <v>406</v>
      </c>
      <c r="E4276" s="2" t="s">
        <v>394</v>
      </c>
      <c r="F4276" s="8" t="s">
        <v>31</v>
      </c>
      <c r="G4276" s="8">
        <v>0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1</v>
      </c>
      <c r="Q4276" s="8">
        <v>0</v>
      </c>
      <c r="R4276" s="8">
        <v>0</v>
      </c>
      <c r="S4276" s="8">
        <v>0</v>
      </c>
      <c r="T4276" s="8">
        <v>0</v>
      </c>
      <c r="U4276" s="5">
        <v>702030104</v>
      </c>
    </row>
    <row r="4277" spans="1:21" hidden="1" x14ac:dyDescent="0.25">
      <c r="A4277" s="8" t="s">
        <v>5018</v>
      </c>
      <c r="B4277" s="2" t="s">
        <v>4688</v>
      </c>
      <c r="C4277" s="2" t="s">
        <v>409</v>
      </c>
      <c r="D4277" s="2" t="s">
        <v>406</v>
      </c>
      <c r="E4277" s="2" t="s">
        <v>394</v>
      </c>
      <c r="F4277" s="8" t="s">
        <v>31</v>
      </c>
      <c r="G4277" s="8">
        <v>0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1</v>
      </c>
      <c r="O4277" s="8">
        <v>0</v>
      </c>
      <c r="P4277" s="8">
        <v>1</v>
      </c>
      <c r="Q4277" s="8">
        <v>0</v>
      </c>
      <c r="R4277" s="8">
        <v>0</v>
      </c>
      <c r="S4277" s="8">
        <v>0</v>
      </c>
      <c r="T4277" s="8">
        <v>0</v>
      </c>
      <c r="U4277" s="5">
        <v>702030112</v>
      </c>
    </row>
    <row r="4278" spans="1:21" hidden="1" x14ac:dyDescent="0.25">
      <c r="A4278" s="8" t="s">
        <v>5018</v>
      </c>
      <c r="B4278" s="2" t="s">
        <v>4689</v>
      </c>
      <c r="C4278" s="2" t="s">
        <v>409</v>
      </c>
      <c r="D4278" s="2" t="s">
        <v>406</v>
      </c>
      <c r="E4278" s="2" t="s">
        <v>394</v>
      </c>
      <c r="F4278" s="8" t="s">
        <v>31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1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5">
        <v>702030120</v>
      </c>
    </row>
    <row r="4279" spans="1:21" hidden="1" x14ac:dyDescent="0.25">
      <c r="A4279" s="8" t="s">
        <v>5018</v>
      </c>
      <c r="B4279" s="2" t="s">
        <v>4690</v>
      </c>
      <c r="C4279" s="2" t="s">
        <v>409</v>
      </c>
      <c r="D4279" s="2" t="s">
        <v>406</v>
      </c>
      <c r="E4279" s="2" t="s">
        <v>394</v>
      </c>
      <c r="F4279" s="8" t="s">
        <v>31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0</v>
      </c>
      <c r="P4279" s="8">
        <v>1</v>
      </c>
      <c r="Q4279" s="8">
        <v>0</v>
      </c>
      <c r="R4279" s="8">
        <v>0</v>
      </c>
      <c r="S4279" s="8">
        <v>0</v>
      </c>
      <c r="T4279" s="8">
        <v>0</v>
      </c>
      <c r="U4279" s="5">
        <v>702030139</v>
      </c>
    </row>
    <row r="4280" spans="1:21" hidden="1" x14ac:dyDescent="0.25">
      <c r="A4280" s="8" t="s">
        <v>5018</v>
      </c>
      <c r="B4280" s="2" t="s">
        <v>4691</v>
      </c>
      <c r="C4280" s="2" t="s">
        <v>409</v>
      </c>
      <c r="D4280" s="2" t="s">
        <v>406</v>
      </c>
      <c r="E4280" s="2" t="s">
        <v>394</v>
      </c>
      <c r="F4280" s="8" t="s">
        <v>31</v>
      </c>
      <c r="G4280" s="8">
        <v>0</v>
      </c>
      <c r="H4280" s="8">
        <v>1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0</v>
      </c>
      <c r="P4280" s="8">
        <v>1</v>
      </c>
      <c r="Q4280" s="8">
        <v>0</v>
      </c>
      <c r="R4280" s="8">
        <v>0</v>
      </c>
      <c r="S4280" s="8">
        <v>0</v>
      </c>
      <c r="T4280" s="8">
        <v>0</v>
      </c>
      <c r="U4280" s="5">
        <v>702030147</v>
      </c>
    </row>
    <row r="4281" spans="1:21" hidden="1" x14ac:dyDescent="0.25">
      <c r="A4281" s="8" t="s">
        <v>5018</v>
      </c>
      <c r="B4281" s="2" t="s">
        <v>4692</v>
      </c>
      <c r="C4281" s="2" t="s">
        <v>409</v>
      </c>
      <c r="D4281" s="2" t="s">
        <v>406</v>
      </c>
      <c r="E4281" s="2" t="s">
        <v>394</v>
      </c>
      <c r="F4281" s="8" t="s">
        <v>31</v>
      </c>
      <c r="G4281" s="8">
        <v>0</v>
      </c>
      <c r="H4281" s="8">
        <v>1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1</v>
      </c>
      <c r="Q4281" s="8">
        <v>0</v>
      </c>
      <c r="R4281" s="8">
        <v>0</v>
      </c>
      <c r="S4281" s="8">
        <v>0</v>
      </c>
      <c r="T4281" s="8">
        <v>0</v>
      </c>
      <c r="U4281" s="5">
        <v>702030155</v>
      </c>
    </row>
    <row r="4282" spans="1:21" hidden="1" x14ac:dyDescent="0.25">
      <c r="A4282" s="8" t="s">
        <v>5018</v>
      </c>
      <c r="B4282" s="2" t="s">
        <v>4693</v>
      </c>
      <c r="C4282" s="2" t="s">
        <v>409</v>
      </c>
      <c r="D4282" s="2" t="s">
        <v>406</v>
      </c>
      <c r="E4282" s="2" t="s">
        <v>394</v>
      </c>
      <c r="F4282" s="8" t="s">
        <v>31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  <c r="T4282" s="8">
        <v>0</v>
      </c>
      <c r="U4282" s="5">
        <v>702030163</v>
      </c>
    </row>
    <row r="4283" spans="1:21" hidden="1" x14ac:dyDescent="0.25">
      <c r="A4283" s="8" t="s">
        <v>5018</v>
      </c>
      <c r="B4283" s="2" t="s">
        <v>4694</v>
      </c>
      <c r="C4283" s="2" t="s">
        <v>409</v>
      </c>
      <c r="D4283" s="2" t="s">
        <v>406</v>
      </c>
      <c r="E4283" s="2" t="s">
        <v>394</v>
      </c>
      <c r="F4283" s="8" t="s">
        <v>31</v>
      </c>
      <c r="G4283" s="8">
        <v>0</v>
      </c>
      <c r="H4283" s="8">
        <v>1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5">
        <v>702030171</v>
      </c>
    </row>
    <row r="4284" spans="1:21" hidden="1" x14ac:dyDescent="0.25">
      <c r="A4284" s="8" t="s">
        <v>5018</v>
      </c>
      <c r="B4284" s="2" t="s">
        <v>4695</v>
      </c>
      <c r="C4284" s="2" t="s">
        <v>409</v>
      </c>
      <c r="D4284" s="2" t="s">
        <v>406</v>
      </c>
      <c r="E4284" s="2" t="s">
        <v>394</v>
      </c>
      <c r="F4284" s="8" t="s">
        <v>31</v>
      </c>
      <c r="G4284" s="8">
        <v>0</v>
      </c>
      <c r="H4284" s="8">
        <v>1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5">
        <v>702030180</v>
      </c>
    </row>
    <row r="4285" spans="1:21" hidden="1" x14ac:dyDescent="0.25">
      <c r="A4285" s="8" t="s">
        <v>5018</v>
      </c>
      <c r="B4285" s="2" t="s">
        <v>4696</v>
      </c>
      <c r="C4285" s="2" t="s">
        <v>409</v>
      </c>
      <c r="D4285" s="2" t="s">
        <v>406</v>
      </c>
      <c r="E4285" s="2" t="s">
        <v>394</v>
      </c>
      <c r="F4285" s="8" t="s">
        <v>31</v>
      </c>
      <c r="G4285" s="8">
        <v>0</v>
      </c>
      <c r="H4285" s="8">
        <v>1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5">
        <v>702030198</v>
      </c>
    </row>
    <row r="4286" spans="1:21" hidden="1" x14ac:dyDescent="0.25">
      <c r="A4286" s="8" t="s">
        <v>5018</v>
      </c>
      <c r="B4286" s="2" t="s">
        <v>4697</v>
      </c>
      <c r="C4286" s="2" t="s">
        <v>409</v>
      </c>
      <c r="D4286" s="2" t="s">
        <v>406</v>
      </c>
      <c r="E4286" s="2" t="s">
        <v>394</v>
      </c>
      <c r="F4286" s="8" t="s">
        <v>31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5">
        <v>702030201</v>
      </c>
    </row>
    <row r="4287" spans="1:21" hidden="1" x14ac:dyDescent="0.25">
      <c r="A4287" s="8" t="s">
        <v>5018</v>
      </c>
      <c r="B4287" s="2" t="s">
        <v>4698</v>
      </c>
      <c r="C4287" s="2" t="s">
        <v>409</v>
      </c>
      <c r="D4287" s="2" t="s">
        <v>406</v>
      </c>
      <c r="E4287" s="2" t="s">
        <v>394</v>
      </c>
      <c r="F4287" s="8" t="s">
        <v>31</v>
      </c>
      <c r="G4287" s="8">
        <v>0</v>
      </c>
      <c r="H4287" s="8">
        <v>1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1</v>
      </c>
      <c r="O4287" s="8">
        <v>0</v>
      </c>
      <c r="P4287" s="8">
        <v>1</v>
      </c>
      <c r="Q4287" s="8">
        <v>0</v>
      </c>
      <c r="R4287" s="8">
        <v>0</v>
      </c>
      <c r="S4287" s="8">
        <v>0</v>
      </c>
      <c r="T4287" s="8">
        <v>0</v>
      </c>
      <c r="U4287" s="5">
        <v>702030210</v>
      </c>
    </row>
    <row r="4288" spans="1:21" hidden="1" x14ac:dyDescent="0.25">
      <c r="A4288" s="8" t="s">
        <v>5018</v>
      </c>
      <c r="B4288" s="2" t="s">
        <v>4699</v>
      </c>
      <c r="C4288" s="2" t="s">
        <v>409</v>
      </c>
      <c r="D4288" s="2" t="s">
        <v>406</v>
      </c>
      <c r="E4288" s="2" t="s">
        <v>394</v>
      </c>
      <c r="F4288" s="8" t="s">
        <v>31</v>
      </c>
      <c r="G4288" s="8">
        <v>0</v>
      </c>
      <c r="H4288" s="8">
        <v>1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5">
        <v>702030228</v>
      </c>
    </row>
    <row r="4289" spans="1:21" hidden="1" x14ac:dyDescent="0.25">
      <c r="A4289" s="8" t="s">
        <v>5018</v>
      </c>
      <c r="B4289" s="2" t="s">
        <v>4700</v>
      </c>
      <c r="C4289" s="2" t="s">
        <v>409</v>
      </c>
      <c r="D4289" s="2" t="s">
        <v>406</v>
      </c>
      <c r="E4289" s="2" t="s">
        <v>394</v>
      </c>
      <c r="F4289" s="8" t="s">
        <v>31</v>
      </c>
      <c r="G4289" s="8">
        <v>0</v>
      </c>
      <c r="H4289" s="8">
        <v>1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1</v>
      </c>
      <c r="Q4289" s="8">
        <v>0</v>
      </c>
      <c r="R4289" s="8">
        <v>0</v>
      </c>
      <c r="S4289" s="8">
        <v>0</v>
      </c>
      <c r="T4289" s="8">
        <v>0</v>
      </c>
      <c r="U4289" s="5">
        <v>702030236</v>
      </c>
    </row>
    <row r="4290" spans="1:21" hidden="1" x14ac:dyDescent="0.25">
      <c r="A4290" s="8" t="s">
        <v>5018</v>
      </c>
      <c r="B4290" s="2" t="s">
        <v>4701</v>
      </c>
      <c r="C4290" s="2" t="s">
        <v>409</v>
      </c>
      <c r="D4290" s="2" t="s">
        <v>406</v>
      </c>
      <c r="E4290" s="2" t="s">
        <v>394</v>
      </c>
      <c r="F4290" s="8" t="s">
        <v>31</v>
      </c>
      <c r="G4290" s="8">
        <v>0</v>
      </c>
      <c r="H4290" s="8">
        <v>1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5">
        <v>702030244</v>
      </c>
    </row>
    <row r="4291" spans="1:21" hidden="1" x14ac:dyDescent="0.25">
      <c r="A4291" s="8" t="s">
        <v>5018</v>
      </c>
      <c r="B4291" s="2" t="s">
        <v>4702</v>
      </c>
      <c r="C4291" s="2" t="s">
        <v>409</v>
      </c>
      <c r="D4291" s="2" t="s">
        <v>406</v>
      </c>
      <c r="E4291" s="2" t="s">
        <v>394</v>
      </c>
      <c r="F4291" s="8" t="s">
        <v>31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</v>
      </c>
      <c r="O4291" s="8">
        <v>0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5">
        <v>702030252</v>
      </c>
    </row>
    <row r="4292" spans="1:21" hidden="1" x14ac:dyDescent="0.25">
      <c r="A4292" s="8" t="s">
        <v>5018</v>
      </c>
      <c r="B4292" s="2" t="s">
        <v>4703</v>
      </c>
      <c r="C4292" s="2" t="s">
        <v>409</v>
      </c>
      <c r="D4292" s="2" t="s">
        <v>406</v>
      </c>
      <c r="E4292" s="2" t="s">
        <v>394</v>
      </c>
      <c r="F4292" s="8" t="s">
        <v>31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</v>
      </c>
      <c r="O4292" s="8">
        <v>0</v>
      </c>
      <c r="P4292" s="8">
        <v>1</v>
      </c>
      <c r="Q4292" s="8">
        <v>0</v>
      </c>
      <c r="R4292" s="8">
        <v>0</v>
      </c>
      <c r="S4292" s="8">
        <v>0</v>
      </c>
      <c r="T4292" s="8">
        <v>0</v>
      </c>
      <c r="U4292" s="5">
        <v>702030260</v>
      </c>
    </row>
    <row r="4293" spans="1:21" hidden="1" x14ac:dyDescent="0.25">
      <c r="A4293" s="8" t="s">
        <v>5018</v>
      </c>
      <c r="B4293" s="2" t="s">
        <v>4704</v>
      </c>
      <c r="C4293" s="2" t="s">
        <v>409</v>
      </c>
      <c r="D4293" s="2" t="s">
        <v>406</v>
      </c>
      <c r="E4293" s="2" t="s">
        <v>394</v>
      </c>
      <c r="F4293" s="8" t="s">
        <v>31</v>
      </c>
      <c r="G4293" s="8">
        <v>0</v>
      </c>
      <c r="H4293" s="8">
        <v>1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0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5">
        <v>702030279</v>
      </c>
    </row>
    <row r="4294" spans="1:21" hidden="1" x14ac:dyDescent="0.25">
      <c r="A4294" s="8" t="s">
        <v>5018</v>
      </c>
      <c r="B4294" s="2" t="s">
        <v>4705</v>
      </c>
      <c r="C4294" s="2" t="s">
        <v>409</v>
      </c>
      <c r="D4294" s="2" t="s">
        <v>406</v>
      </c>
      <c r="E4294" s="2" t="s">
        <v>394</v>
      </c>
      <c r="F4294" s="8" t="s">
        <v>31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  <c r="P4294" s="8">
        <v>1</v>
      </c>
      <c r="Q4294" s="8">
        <v>0</v>
      </c>
      <c r="R4294" s="8">
        <v>0</v>
      </c>
      <c r="S4294" s="8">
        <v>0</v>
      </c>
      <c r="T4294" s="8">
        <v>0</v>
      </c>
      <c r="U4294" s="5">
        <v>702030287</v>
      </c>
    </row>
    <row r="4295" spans="1:21" hidden="1" x14ac:dyDescent="0.25">
      <c r="A4295" s="8" t="s">
        <v>5018</v>
      </c>
      <c r="B4295" s="2" t="s">
        <v>4706</v>
      </c>
      <c r="C4295" s="2" t="s">
        <v>409</v>
      </c>
      <c r="D4295" s="2" t="s">
        <v>406</v>
      </c>
      <c r="E4295" s="2" t="s">
        <v>394</v>
      </c>
      <c r="F4295" s="8" t="s">
        <v>31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1</v>
      </c>
      <c r="O4295" s="8">
        <v>0</v>
      </c>
      <c r="P4295" s="8">
        <v>1</v>
      </c>
      <c r="Q4295" s="8">
        <v>0</v>
      </c>
      <c r="R4295" s="8">
        <v>0</v>
      </c>
      <c r="S4295" s="8">
        <v>0</v>
      </c>
      <c r="T4295" s="8">
        <v>0</v>
      </c>
      <c r="U4295" s="5">
        <v>702030295</v>
      </c>
    </row>
    <row r="4296" spans="1:21" hidden="1" x14ac:dyDescent="0.25">
      <c r="A4296" s="8" t="s">
        <v>5018</v>
      </c>
      <c r="B4296" s="2" t="s">
        <v>4707</v>
      </c>
      <c r="C4296" s="2" t="s">
        <v>409</v>
      </c>
      <c r="D4296" s="2" t="s">
        <v>406</v>
      </c>
      <c r="E4296" s="2" t="s">
        <v>394</v>
      </c>
      <c r="F4296" s="8" t="s">
        <v>31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5">
        <v>702030309</v>
      </c>
    </row>
    <row r="4297" spans="1:21" hidden="1" x14ac:dyDescent="0.25">
      <c r="A4297" s="8" t="s">
        <v>5018</v>
      </c>
      <c r="B4297" s="2" t="s">
        <v>4708</v>
      </c>
      <c r="C4297" s="2" t="s">
        <v>409</v>
      </c>
      <c r="D4297" s="2" t="s">
        <v>406</v>
      </c>
      <c r="E4297" s="2" t="s">
        <v>394</v>
      </c>
      <c r="F4297" s="8" t="s">
        <v>31</v>
      </c>
      <c r="G4297" s="8">
        <v>0</v>
      </c>
      <c r="H4297" s="8">
        <v>1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8">
        <v>0</v>
      </c>
      <c r="T4297" s="8">
        <v>0</v>
      </c>
      <c r="U4297" s="5">
        <v>702030317</v>
      </c>
    </row>
    <row r="4298" spans="1:21" hidden="1" x14ac:dyDescent="0.25">
      <c r="A4298" s="8" t="s">
        <v>5018</v>
      </c>
      <c r="B4298" s="2" t="s">
        <v>4709</v>
      </c>
      <c r="C4298" s="2" t="s">
        <v>409</v>
      </c>
      <c r="D4298" s="2" t="s">
        <v>406</v>
      </c>
      <c r="E4298" s="2" t="s">
        <v>394</v>
      </c>
      <c r="F4298" s="8" t="s">
        <v>31</v>
      </c>
      <c r="G4298" s="8">
        <v>0</v>
      </c>
      <c r="H4298" s="8">
        <v>1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5">
        <v>702030325</v>
      </c>
    </row>
    <row r="4299" spans="1:21" hidden="1" x14ac:dyDescent="0.25">
      <c r="A4299" s="8" t="s">
        <v>5018</v>
      </c>
      <c r="B4299" s="2" t="s">
        <v>4710</v>
      </c>
      <c r="C4299" s="2" t="s">
        <v>409</v>
      </c>
      <c r="D4299" s="2" t="s">
        <v>406</v>
      </c>
      <c r="E4299" s="2" t="s">
        <v>394</v>
      </c>
      <c r="F4299" s="8" t="s">
        <v>31</v>
      </c>
      <c r="G4299" s="8">
        <v>0</v>
      </c>
      <c r="H4299" s="8">
        <v>1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1</v>
      </c>
      <c r="O4299" s="8">
        <v>0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5">
        <v>702030333</v>
      </c>
    </row>
    <row r="4300" spans="1:21" hidden="1" x14ac:dyDescent="0.25">
      <c r="A4300" s="8" t="s">
        <v>5018</v>
      </c>
      <c r="B4300" s="2" t="s">
        <v>4711</v>
      </c>
      <c r="C4300" s="2" t="s">
        <v>409</v>
      </c>
      <c r="D4300" s="2" t="s">
        <v>406</v>
      </c>
      <c r="E4300" s="2" t="s">
        <v>394</v>
      </c>
      <c r="F4300" s="8" t="s">
        <v>31</v>
      </c>
      <c r="G4300" s="8">
        <v>0</v>
      </c>
      <c r="H4300" s="8">
        <v>1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1</v>
      </c>
      <c r="Q4300" s="8">
        <v>0</v>
      </c>
      <c r="R4300" s="8">
        <v>0</v>
      </c>
      <c r="S4300" s="8">
        <v>0</v>
      </c>
      <c r="T4300" s="8">
        <v>0</v>
      </c>
      <c r="U4300" s="5">
        <v>702030341</v>
      </c>
    </row>
    <row r="4301" spans="1:21" hidden="1" x14ac:dyDescent="0.25">
      <c r="A4301" s="8" t="s">
        <v>5018</v>
      </c>
      <c r="B4301" s="2" t="s">
        <v>4712</v>
      </c>
      <c r="C4301" s="2" t="s">
        <v>409</v>
      </c>
      <c r="D4301" s="2" t="s">
        <v>406</v>
      </c>
      <c r="E4301" s="2" t="s">
        <v>394</v>
      </c>
      <c r="F4301" s="8" t="s">
        <v>31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1</v>
      </c>
      <c r="O4301" s="8">
        <v>0</v>
      </c>
      <c r="P4301" s="8">
        <v>1</v>
      </c>
      <c r="Q4301" s="8">
        <v>0</v>
      </c>
      <c r="R4301" s="8">
        <v>0</v>
      </c>
      <c r="S4301" s="8">
        <v>0</v>
      </c>
      <c r="T4301" s="8">
        <v>0</v>
      </c>
      <c r="U4301" s="5">
        <v>702030350</v>
      </c>
    </row>
    <row r="4302" spans="1:21" hidden="1" x14ac:dyDescent="0.25">
      <c r="A4302" s="8" t="s">
        <v>5018</v>
      </c>
      <c r="B4302" s="2" t="s">
        <v>4713</v>
      </c>
      <c r="C4302" s="2" t="s">
        <v>409</v>
      </c>
      <c r="D4302" s="2" t="s">
        <v>406</v>
      </c>
      <c r="E4302" s="2" t="s">
        <v>394</v>
      </c>
      <c r="F4302" s="8" t="s">
        <v>31</v>
      </c>
      <c r="G4302" s="8">
        <v>0</v>
      </c>
      <c r="H4302" s="8">
        <v>1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1</v>
      </c>
      <c r="Q4302" s="8">
        <v>0</v>
      </c>
      <c r="R4302" s="8">
        <v>0</v>
      </c>
      <c r="S4302" s="8">
        <v>0</v>
      </c>
      <c r="T4302" s="8">
        <v>0</v>
      </c>
      <c r="U4302" s="5">
        <v>702030368</v>
      </c>
    </row>
    <row r="4303" spans="1:21" hidden="1" x14ac:dyDescent="0.25">
      <c r="A4303" s="8" t="s">
        <v>5018</v>
      </c>
      <c r="B4303" s="2" t="s">
        <v>4714</v>
      </c>
      <c r="C4303" s="2" t="s">
        <v>409</v>
      </c>
      <c r="D4303" s="2" t="s">
        <v>406</v>
      </c>
      <c r="E4303" s="2" t="s">
        <v>394</v>
      </c>
      <c r="F4303" s="8" t="s">
        <v>31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1</v>
      </c>
      <c r="O4303" s="8">
        <v>0</v>
      </c>
      <c r="P4303" s="8">
        <v>1</v>
      </c>
      <c r="Q4303" s="8">
        <v>0</v>
      </c>
      <c r="R4303" s="8">
        <v>0</v>
      </c>
      <c r="S4303" s="8">
        <v>0</v>
      </c>
      <c r="T4303" s="8">
        <v>0</v>
      </c>
      <c r="U4303" s="5">
        <v>702030376</v>
      </c>
    </row>
    <row r="4304" spans="1:21" hidden="1" x14ac:dyDescent="0.25">
      <c r="A4304" s="8" t="s">
        <v>5018</v>
      </c>
      <c r="B4304" s="2" t="s">
        <v>4715</v>
      </c>
      <c r="C4304" s="2" t="s">
        <v>409</v>
      </c>
      <c r="D4304" s="2" t="s">
        <v>406</v>
      </c>
      <c r="E4304" s="2" t="s">
        <v>394</v>
      </c>
      <c r="F4304" s="8" t="s">
        <v>31</v>
      </c>
      <c r="G4304" s="8">
        <v>0</v>
      </c>
      <c r="H4304" s="8">
        <v>1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5">
        <v>702030384</v>
      </c>
    </row>
    <row r="4305" spans="1:21" hidden="1" x14ac:dyDescent="0.25">
      <c r="A4305" s="8" t="s">
        <v>5018</v>
      </c>
      <c r="B4305" s="2" t="s">
        <v>4716</v>
      </c>
      <c r="C4305" s="2" t="s">
        <v>409</v>
      </c>
      <c r="D4305" s="2" t="s">
        <v>406</v>
      </c>
      <c r="E4305" s="2" t="s">
        <v>394</v>
      </c>
      <c r="F4305" s="8" t="s">
        <v>31</v>
      </c>
      <c r="G4305" s="8">
        <v>0</v>
      </c>
      <c r="H4305" s="8">
        <v>1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1</v>
      </c>
      <c r="Q4305" s="8">
        <v>0</v>
      </c>
      <c r="R4305" s="8">
        <v>0</v>
      </c>
      <c r="S4305" s="8">
        <v>0</v>
      </c>
      <c r="T4305" s="8">
        <v>0</v>
      </c>
      <c r="U4305" s="5">
        <v>702030392</v>
      </c>
    </row>
    <row r="4306" spans="1:21" hidden="1" x14ac:dyDescent="0.25">
      <c r="A4306" s="8" t="s">
        <v>5018</v>
      </c>
      <c r="B4306" s="2" t="s">
        <v>4717</v>
      </c>
      <c r="C4306" s="2" t="s">
        <v>409</v>
      </c>
      <c r="D4306" s="2" t="s">
        <v>406</v>
      </c>
      <c r="E4306" s="2" t="s">
        <v>394</v>
      </c>
      <c r="F4306" s="8" t="s">
        <v>31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5">
        <v>702030406</v>
      </c>
    </row>
    <row r="4307" spans="1:21" hidden="1" x14ac:dyDescent="0.25">
      <c r="A4307" s="8" t="s">
        <v>5018</v>
      </c>
      <c r="B4307" s="2" t="s">
        <v>4718</v>
      </c>
      <c r="C4307" s="2" t="s">
        <v>409</v>
      </c>
      <c r="D4307" s="2" t="s">
        <v>406</v>
      </c>
      <c r="E4307" s="2" t="s">
        <v>394</v>
      </c>
      <c r="F4307" s="8" t="s">
        <v>31</v>
      </c>
      <c r="G4307" s="8">
        <v>0</v>
      </c>
      <c r="H4307" s="8">
        <v>1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1</v>
      </c>
      <c r="O4307" s="8">
        <v>0</v>
      </c>
      <c r="P4307" s="8">
        <v>1</v>
      </c>
      <c r="Q4307" s="8">
        <v>0</v>
      </c>
      <c r="R4307" s="8">
        <v>0</v>
      </c>
      <c r="S4307" s="8">
        <v>0</v>
      </c>
      <c r="T4307" s="8">
        <v>0</v>
      </c>
      <c r="U4307" s="5">
        <v>702030414</v>
      </c>
    </row>
    <row r="4308" spans="1:21" hidden="1" x14ac:dyDescent="0.25">
      <c r="A4308" s="8" t="s">
        <v>5018</v>
      </c>
      <c r="B4308" s="2" t="s">
        <v>4719</v>
      </c>
      <c r="C4308" s="2" t="s">
        <v>409</v>
      </c>
      <c r="D4308" s="2" t="s">
        <v>406</v>
      </c>
      <c r="E4308" s="2" t="s">
        <v>394</v>
      </c>
      <c r="F4308" s="8" t="s">
        <v>31</v>
      </c>
      <c r="G4308" s="8">
        <v>0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5">
        <v>702030422</v>
      </c>
    </row>
    <row r="4309" spans="1:21" hidden="1" x14ac:dyDescent="0.25">
      <c r="A4309" s="8" t="s">
        <v>5018</v>
      </c>
      <c r="B4309" s="2" t="s">
        <v>4720</v>
      </c>
      <c r="C4309" s="2" t="s">
        <v>409</v>
      </c>
      <c r="D4309" s="2" t="s">
        <v>406</v>
      </c>
      <c r="E4309" s="2" t="s">
        <v>394</v>
      </c>
      <c r="F4309" s="8" t="s">
        <v>31</v>
      </c>
      <c r="G4309" s="8">
        <v>0</v>
      </c>
      <c r="H4309" s="8">
        <v>1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1</v>
      </c>
      <c r="O4309" s="8">
        <v>0</v>
      </c>
      <c r="P4309" s="8">
        <v>1</v>
      </c>
      <c r="Q4309" s="8">
        <v>0</v>
      </c>
      <c r="R4309" s="8">
        <v>0</v>
      </c>
      <c r="S4309" s="8">
        <v>0</v>
      </c>
      <c r="T4309" s="8">
        <v>0</v>
      </c>
      <c r="U4309" s="5">
        <v>702030430</v>
      </c>
    </row>
    <row r="4310" spans="1:21" hidden="1" x14ac:dyDescent="0.25">
      <c r="A4310" s="8" t="s">
        <v>5018</v>
      </c>
      <c r="B4310" s="2" t="s">
        <v>4721</v>
      </c>
      <c r="C4310" s="2" t="s">
        <v>409</v>
      </c>
      <c r="D4310" s="2" t="s">
        <v>406</v>
      </c>
      <c r="E4310" s="2" t="s">
        <v>394</v>
      </c>
      <c r="F4310" s="8" t="s">
        <v>31</v>
      </c>
      <c r="G4310" s="8">
        <v>0</v>
      </c>
      <c r="H4310" s="8">
        <v>1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0</v>
      </c>
      <c r="U4310" s="5">
        <v>702030449</v>
      </c>
    </row>
    <row r="4311" spans="1:21" hidden="1" x14ac:dyDescent="0.25">
      <c r="A4311" s="8" t="s">
        <v>5018</v>
      </c>
      <c r="B4311" s="2" t="s">
        <v>4722</v>
      </c>
      <c r="C4311" s="2" t="s">
        <v>409</v>
      </c>
      <c r="D4311" s="2" t="s">
        <v>406</v>
      </c>
      <c r="E4311" s="2" t="s">
        <v>394</v>
      </c>
      <c r="F4311" s="8" t="s">
        <v>31</v>
      </c>
      <c r="G4311" s="8">
        <v>0</v>
      </c>
      <c r="H4311" s="8">
        <v>1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1</v>
      </c>
      <c r="Q4311" s="8">
        <v>0</v>
      </c>
      <c r="R4311" s="8">
        <v>0</v>
      </c>
      <c r="S4311" s="8">
        <v>0</v>
      </c>
      <c r="T4311" s="8">
        <v>0</v>
      </c>
      <c r="U4311" s="5">
        <v>702030457</v>
      </c>
    </row>
    <row r="4312" spans="1:21" hidden="1" x14ac:dyDescent="0.25">
      <c r="A4312" s="8" t="s">
        <v>5018</v>
      </c>
      <c r="B4312" s="2" t="s">
        <v>4723</v>
      </c>
      <c r="C4312" s="2" t="s">
        <v>409</v>
      </c>
      <c r="D4312" s="2" t="s">
        <v>406</v>
      </c>
      <c r="E4312" s="2" t="s">
        <v>394</v>
      </c>
      <c r="F4312" s="8" t="s">
        <v>31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1</v>
      </c>
      <c r="O4312" s="8">
        <v>0</v>
      </c>
      <c r="P4312" s="8">
        <v>1</v>
      </c>
      <c r="Q4312" s="8">
        <v>0</v>
      </c>
      <c r="R4312" s="8">
        <v>0</v>
      </c>
      <c r="S4312" s="8">
        <v>0</v>
      </c>
      <c r="T4312" s="8">
        <v>0</v>
      </c>
      <c r="U4312" s="5">
        <v>702030465</v>
      </c>
    </row>
    <row r="4313" spans="1:21" hidden="1" x14ac:dyDescent="0.25">
      <c r="A4313" s="8" t="s">
        <v>5018</v>
      </c>
      <c r="B4313" s="2" t="s">
        <v>4724</v>
      </c>
      <c r="C4313" s="2" t="s">
        <v>409</v>
      </c>
      <c r="D4313" s="2" t="s">
        <v>406</v>
      </c>
      <c r="E4313" s="2" t="s">
        <v>394</v>
      </c>
      <c r="F4313" s="8" t="s">
        <v>31</v>
      </c>
      <c r="G4313" s="8">
        <v>0</v>
      </c>
      <c r="H4313" s="8">
        <v>1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1</v>
      </c>
      <c r="O4313" s="8">
        <v>0</v>
      </c>
      <c r="P4313" s="8">
        <v>1</v>
      </c>
      <c r="Q4313" s="8">
        <v>0</v>
      </c>
      <c r="R4313" s="8">
        <v>0</v>
      </c>
      <c r="S4313" s="8">
        <v>0</v>
      </c>
      <c r="T4313" s="8">
        <v>0</v>
      </c>
      <c r="U4313" s="5">
        <v>702030473</v>
      </c>
    </row>
    <row r="4314" spans="1:21" hidden="1" x14ac:dyDescent="0.25">
      <c r="A4314" s="8" t="s">
        <v>5018</v>
      </c>
      <c r="B4314" s="2" t="s">
        <v>4725</v>
      </c>
      <c r="C4314" s="2" t="s">
        <v>409</v>
      </c>
      <c r="D4314" s="2" t="s">
        <v>406</v>
      </c>
      <c r="E4314" s="2" t="s">
        <v>394</v>
      </c>
      <c r="F4314" s="8" t="s">
        <v>31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1</v>
      </c>
      <c r="O4314" s="8">
        <v>0</v>
      </c>
      <c r="P4314" s="8">
        <v>1</v>
      </c>
      <c r="Q4314" s="8">
        <v>0</v>
      </c>
      <c r="R4314" s="8">
        <v>0</v>
      </c>
      <c r="S4314" s="8">
        <v>0</v>
      </c>
      <c r="T4314" s="8">
        <v>0</v>
      </c>
      <c r="U4314" s="5">
        <v>702030481</v>
      </c>
    </row>
    <row r="4315" spans="1:21" hidden="1" x14ac:dyDescent="0.25">
      <c r="A4315" s="8" t="s">
        <v>5018</v>
      </c>
      <c r="B4315" s="2" t="s">
        <v>4726</v>
      </c>
      <c r="C4315" s="2" t="s">
        <v>409</v>
      </c>
      <c r="D4315" s="2" t="s">
        <v>406</v>
      </c>
      <c r="E4315" s="2" t="s">
        <v>394</v>
      </c>
      <c r="F4315" s="8" t="s">
        <v>31</v>
      </c>
      <c r="G4315" s="8">
        <v>0</v>
      </c>
      <c r="H4315" s="8">
        <v>1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1</v>
      </c>
      <c r="O4315" s="8">
        <v>0</v>
      </c>
      <c r="P4315" s="8">
        <v>1</v>
      </c>
      <c r="Q4315" s="8">
        <v>0</v>
      </c>
      <c r="R4315" s="8">
        <v>0</v>
      </c>
      <c r="S4315" s="8">
        <v>0</v>
      </c>
      <c r="T4315" s="8">
        <v>0</v>
      </c>
      <c r="U4315" s="5">
        <v>702030490</v>
      </c>
    </row>
    <row r="4316" spans="1:21" hidden="1" x14ac:dyDescent="0.25">
      <c r="A4316" s="8" t="s">
        <v>5018</v>
      </c>
      <c r="B4316" s="2" t="s">
        <v>4727</v>
      </c>
      <c r="C4316" s="2" t="s">
        <v>409</v>
      </c>
      <c r="D4316" s="2" t="s">
        <v>406</v>
      </c>
      <c r="E4316" s="2" t="s">
        <v>394</v>
      </c>
      <c r="F4316" s="8" t="s">
        <v>31</v>
      </c>
      <c r="G4316" s="8">
        <v>0</v>
      </c>
      <c r="H4316" s="8">
        <v>1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>
        <v>0</v>
      </c>
      <c r="P4316" s="8">
        <v>1</v>
      </c>
      <c r="Q4316" s="8">
        <v>0</v>
      </c>
      <c r="R4316" s="8">
        <v>0</v>
      </c>
      <c r="S4316" s="8">
        <v>0</v>
      </c>
      <c r="T4316" s="8">
        <v>0</v>
      </c>
      <c r="U4316" s="5">
        <v>702030503</v>
      </c>
    </row>
    <row r="4317" spans="1:21" hidden="1" x14ac:dyDescent="0.25">
      <c r="A4317" s="8" t="s">
        <v>5018</v>
      </c>
      <c r="B4317" s="2" t="s">
        <v>4728</v>
      </c>
      <c r="C4317" s="2" t="s">
        <v>409</v>
      </c>
      <c r="D4317" s="2" t="s">
        <v>406</v>
      </c>
      <c r="E4317" s="2" t="s">
        <v>394</v>
      </c>
      <c r="F4317" s="8" t="s">
        <v>31</v>
      </c>
      <c r="G4317" s="8">
        <v>0</v>
      </c>
      <c r="H4317" s="8">
        <v>1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1</v>
      </c>
      <c r="O4317" s="8">
        <v>0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5">
        <v>702030511</v>
      </c>
    </row>
    <row r="4318" spans="1:21" hidden="1" x14ac:dyDescent="0.25">
      <c r="A4318" s="8" t="s">
        <v>5018</v>
      </c>
      <c r="B4318" s="2" t="s">
        <v>4729</v>
      </c>
      <c r="C4318" s="2" t="s">
        <v>409</v>
      </c>
      <c r="D4318" s="2" t="s">
        <v>406</v>
      </c>
      <c r="E4318" s="2" t="s">
        <v>394</v>
      </c>
      <c r="F4318" s="8" t="s">
        <v>31</v>
      </c>
      <c r="G4318" s="8">
        <v>0</v>
      </c>
      <c r="H4318" s="8">
        <v>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0</v>
      </c>
      <c r="U4318" s="5">
        <v>702030520</v>
      </c>
    </row>
    <row r="4319" spans="1:21" hidden="1" x14ac:dyDescent="0.25">
      <c r="A4319" s="8" t="s">
        <v>5018</v>
      </c>
      <c r="B4319" s="2" t="s">
        <v>4730</v>
      </c>
      <c r="C4319" s="2" t="s">
        <v>409</v>
      </c>
      <c r="D4319" s="2" t="s">
        <v>406</v>
      </c>
      <c r="E4319" s="2" t="s">
        <v>394</v>
      </c>
      <c r="F4319" s="8" t="s">
        <v>31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0</v>
      </c>
      <c r="P4319" s="8">
        <v>1</v>
      </c>
      <c r="Q4319" s="8">
        <v>0</v>
      </c>
      <c r="R4319" s="8">
        <v>0</v>
      </c>
      <c r="S4319" s="8">
        <v>0</v>
      </c>
      <c r="T4319" s="8">
        <v>0</v>
      </c>
      <c r="U4319" s="5">
        <v>702030538</v>
      </c>
    </row>
    <row r="4320" spans="1:21" hidden="1" x14ac:dyDescent="0.25">
      <c r="A4320" s="8" t="s">
        <v>5018</v>
      </c>
      <c r="B4320" s="2" t="s">
        <v>4731</v>
      </c>
      <c r="C4320" s="2" t="s">
        <v>409</v>
      </c>
      <c r="D4320" s="2" t="s">
        <v>406</v>
      </c>
      <c r="E4320" s="2" t="s">
        <v>394</v>
      </c>
      <c r="F4320" s="8" t="s">
        <v>31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1</v>
      </c>
      <c r="Q4320" s="8">
        <v>0</v>
      </c>
      <c r="R4320" s="8">
        <v>0</v>
      </c>
      <c r="S4320" s="8">
        <v>0</v>
      </c>
      <c r="T4320" s="8">
        <v>0</v>
      </c>
      <c r="U4320" s="5">
        <v>702030546</v>
      </c>
    </row>
    <row r="4321" spans="1:21" hidden="1" x14ac:dyDescent="0.25">
      <c r="A4321" s="8" t="s">
        <v>5018</v>
      </c>
      <c r="B4321" s="2" t="s">
        <v>4732</v>
      </c>
      <c r="C4321" s="2" t="s">
        <v>409</v>
      </c>
      <c r="D4321" s="2" t="s">
        <v>406</v>
      </c>
      <c r="E4321" s="2" t="s">
        <v>394</v>
      </c>
      <c r="F4321" s="8" t="s">
        <v>31</v>
      </c>
      <c r="G4321" s="8">
        <v>0</v>
      </c>
      <c r="H4321" s="8">
        <v>1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1</v>
      </c>
      <c r="Q4321" s="8">
        <v>0</v>
      </c>
      <c r="R4321" s="8">
        <v>0</v>
      </c>
      <c r="S4321" s="8">
        <v>0</v>
      </c>
      <c r="T4321" s="8">
        <v>0</v>
      </c>
      <c r="U4321" s="5">
        <v>702030554</v>
      </c>
    </row>
    <row r="4322" spans="1:21" hidden="1" x14ac:dyDescent="0.25">
      <c r="A4322" s="8" t="s">
        <v>5018</v>
      </c>
      <c r="B4322" s="2" t="s">
        <v>4733</v>
      </c>
      <c r="C4322" s="2" t="s">
        <v>409</v>
      </c>
      <c r="D4322" s="2" t="s">
        <v>406</v>
      </c>
      <c r="E4322" s="2" t="s">
        <v>394</v>
      </c>
      <c r="F4322" s="8" t="s">
        <v>31</v>
      </c>
      <c r="G4322" s="8">
        <v>0</v>
      </c>
      <c r="H4322" s="8">
        <v>1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1</v>
      </c>
      <c r="Q4322" s="8">
        <v>0</v>
      </c>
      <c r="R4322" s="8">
        <v>0</v>
      </c>
      <c r="S4322" s="8">
        <v>0</v>
      </c>
      <c r="T4322" s="8">
        <v>0</v>
      </c>
      <c r="U4322" s="5">
        <v>702030562</v>
      </c>
    </row>
    <row r="4323" spans="1:21" hidden="1" x14ac:dyDescent="0.25">
      <c r="A4323" s="8" t="s">
        <v>5018</v>
      </c>
      <c r="B4323" s="2" t="s">
        <v>4734</v>
      </c>
      <c r="C4323" s="2" t="s">
        <v>409</v>
      </c>
      <c r="D4323" s="2" t="s">
        <v>406</v>
      </c>
      <c r="E4323" s="2" t="s">
        <v>394</v>
      </c>
      <c r="F4323" s="8" t="s">
        <v>31</v>
      </c>
      <c r="G4323" s="8">
        <v>0</v>
      </c>
      <c r="H4323" s="8">
        <v>1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>
        <v>1</v>
      </c>
      <c r="Q4323" s="8">
        <v>0</v>
      </c>
      <c r="R4323" s="8">
        <v>0</v>
      </c>
      <c r="S4323" s="8">
        <v>0</v>
      </c>
      <c r="T4323" s="8">
        <v>0</v>
      </c>
      <c r="U4323" s="5">
        <v>702030570</v>
      </c>
    </row>
    <row r="4324" spans="1:21" hidden="1" x14ac:dyDescent="0.25">
      <c r="A4324" s="8" t="s">
        <v>5018</v>
      </c>
      <c r="B4324" s="2" t="s">
        <v>4735</v>
      </c>
      <c r="C4324" s="2" t="s">
        <v>409</v>
      </c>
      <c r="D4324" s="2" t="s">
        <v>406</v>
      </c>
      <c r="E4324" s="2" t="s">
        <v>394</v>
      </c>
      <c r="F4324" s="8" t="s">
        <v>31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5">
        <v>702030589</v>
      </c>
    </row>
    <row r="4325" spans="1:21" hidden="1" x14ac:dyDescent="0.25">
      <c r="A4325" s="8" t="s">
        <v>5018</v>
      </c>
      <c r="B4325" s="2" t="s">
        <v>4736</v>
      </c>
      <c r="C4325" s="2" t="s">
        <v>409</v>
      </c>
      <c r="D4325" s="2" t="s">
        <v>406</v>
      </c>
      <c r="E4325" s="2" t="s">
        <v>394</v>
      </c>
      <c r="F4325" s="8" t="s">
        <v>31</v>
      </c>
      <c r="G4325" s="8">
        <v>0</v>
      </c>
      <c r="H4325" s="8">
        <v>1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1</v>
      </c>
      <c r="O4325" s="8">
        <v>0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5">
        <v>702030597</v>
      </c>
    </row>
    <row r="4326" spans="1:21" hidden="1" x14ac:dyDescent="0.25">
      <c r="A4326" s="8" t="s">
        <v>5018</v>
      </c>
      <c r="B4326" s="2" t="s">
        <v>4737</v>
      </c>
      <c r="C4326" s="2" t="s">
        <v>409</v>
      </c>
      <c r="D4326" s="2" t="s">
        <v>406</v>
      </c>
      <c r="E4326" s="2" t="s">
        <v>394</v>
      </c>
      <c r="F4326" s="8" t="s">
        <v>31</v>
      </c>
      <c r="G4326" s="8">
        <v>0</v>
      </c>
      <c r="H4326" s="8">
        <v>1</v>
      </c>
      <c r="I4326" s="8">
        <v>1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0</v>
      </c>
      <c r="P4326" s="8">
        <v>1</v>
      </c>
      <c r="Q4326" s="8">
        <v>0</v>
      </c>
      <c r="R4326" s="8">
        <v>0</v>
      </c>
      <c r="S4326" s="8">
        <v>0</v>
      </c>
      <c r="T4326" s="8">
        <v>0</v>
      </c>
      <c r="U4326" s="5">
        <v>702030600</v>
      </c>
    </row>
    <row r="4327" spans="1:21" hidden="1" x14ac:dyDescent="0.25">
      <c r="A4327" s="8" t="s">
        <v>5018</v>
      </c>
      <c r="B4327" s="2" t="s">
        <v>4738</v>
      </c>
      <c r="C4327" s="2" t="s">
        <v>409</v>
      </c>
      <c r="D4327" s="2" t="s">
        <v>406</v>
      </c>
      <c r="E4327" s="2" t="s">
        <v>394</v>
      </c>
      <c r="F4327" s="8" t="s">
        <v>31</v>
      </c>
      <c r="G4327" s="8">
        <v>0</v>
      </c>
      <c r="H4327" s="8">
        <v>1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0</v>
      </c>
      <c r="U4327" s="5">
        <v>702030619</v>
      </c>
    </row>
    <row r="4328" spans="1:21" hidden="1" x14ac:dyDescent="0.25">
      <c r="A4328" s="8" t="s">
        <v>5018</v>
      </c>
      <c r="B4328" s="2" t="s">
        <v>4739</v>
      </c>
      <c r="C4328" s="2" t="s">
        <v>409</v>
      </c>
      <c r="D4328" s="2" t="s">
        <v>406</v>
      </c>
      <c r="E4328" s="2" t="s">
        <v>394</v>
      </c>
      <c r="F4328" s="8" t="s">
        <v>31</v>
      </c>
      <c r="G4328" s="8">
        <v>0</v>
      </c>
      <c r="H4328" s="8">
        <v>1</v>
      </c>
      <c r="I4328" s="8">
        <v>1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5">
        <v>702030627</v>
      </c>
    </row>
    <row r="4329" spans="1:21" hidden="1" x14ac:dyDescent="0.25">
      <c r="A4329" s="8" t="s">
        <v>5018</v>
      </c>
      <c r="B4329" s="2" t="s">
        <v>4740</v>
      </c>
      <c r="C4329" s="2" t="s">
        <v>409</v>
      </c>
      <c r="D4329" s="2" t="s">
        <v>406</v>
      </c>
      <c r="E4329" s="2" t="s">
        <v>394</v>
      </c>
      <c r="F4329" s="8" t="s">
        <v>31</v>
      </c>
      <c r="G4329" s="8">
        <v>0</v>
      </c>
      <c r="H4329" s="8">
        <v>1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1</v>
      </c>
      <c r="Q4329" s="8">
        <v>0</v>
      </c>
      <c r="R4329" s="8">
        <v>0</v>
      </c>
      <c r="S4329" s="8">
        <v>0</v>
      </c>
      <c r="T4329" s="8">
        <v>0</v>
      </c>
      <c r="U4329" s="5">
        <v>702030635</v>
      </c>
    </row>
    <row r="4330" spans="1:21" hidden="1" x14ac:dyDescent="0.25">
      <c r="A4330" s="8" t="s">
        <v>5018</v>
      </c>
      <c r="B4330" s="2" t="s">
        <v>4741</v>
      </c>
      <c r="C4330" s="2" t="s">
        <v>409</v>
      </c>
      <c r="D4330" s="2" t="s">
        <v>406</v>
      </c>
      <c r="E4330" s="2" t="s">
        <v>394</v>
      </c>
      <c r="F4330" s="8" t="s">
        <v>31</v>
      </c>
      <c r="G4330" s="8">
        <v>0</v>
      </c>
      <c r="H4330" s="8">
        <v>1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>
        <v>0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5">
        <v>702030643</v>
      </c>
    </row>
    <row r="4331" spans="1:21" hidden="1" x14ac:dyDescent="0.25">
      <c r="A4331" s="8" t="s">
        <v>5018</v>
      </c>
      <c r="B4331" s="2" t="s">
        <v>4742</v>
      </c>
      <c r="C4331" s="2" t="s">
        <v>409</v>
      </c>
      <c r="D4331" s="2" t="s">
        <v>406</v>
      </c>
      <c r="E4331" s="2" t="s">
        <v>394</v>
      </c>
      <c r="F4331" s="8" t="s">
        <v>31</v>
      </c>
      <c r="G4331" s="8">
        <v>0</v>
      </c>
      <c r="H4331" s="8">
        <v>1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1</v>
      </c>
      <c r="Q4331" s="8">
        <v>0</v>
      </c>
      <c r="R4331" s="8">
        <v>0</v>
      </c>
      <c r="S4331" s="8">
        <v>0</v>
      </c>
      <c r="T4331" s="8">
        <v>0</v>
      </c>
      <c r="U4331" s="5">
        <v>702030651</v>
      </c>
    </row>
    <row r="4332" spans="1:21" hidden="1" x14ac:dyDescent="0.25">
      <c r="A4332" s="8" t="s">
        <v>5018</v>
      </c>
      <c r="B4332" s="2" t="s">
        <v>4743</v>
      </c>
      <c r="C4332" s="2" t="s">
        <v>409</v>
      </c>
      <c r="D4332" s="2" t="s">
        <v>406</v>
      </c>
      <c r="E4332" s="2" t="s">
        <v>394</v>
      </c>
      <c r="F4332" s="8" t="s">
        <v>31</v>
      </c>
      <c r="G4332" s="8">
        <v>0</v>
      </c>
      <c r="H4332" s="8">
        <v>1</v>
      </c>
      <c r="I4332" s="8">
        <v>1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5">
        <v>702030660</v>
      </c>
    </row>
    <row r="4333" spans="1:21" hidden="1" x14ac:dyDescent="0.25">
      <c r="A4333" s="8" t="s">
        <v>5018</v>
      </c>
      <c r="B4333" s="2" t="s">
        <v>4744</v>
      </c>
      <c r="C4333" s="2" t="s">
        <v>409</v>
      </c>
      <c r="D4333" s="2" t="s">
        <v>406</v>
      </c>
      <c r="E4333" s="2" t="s">
        <v>394</v>
      </c>
      <c r="F4333" s="8" t="s">
        <v>31</v>
      </c>
      <c r="G4333" s="8">
        <v>0</v>
      </c>
      <c r="H4333" s="8">
        <v>1</v>
      </c>
      <c r="I4333" s="8">
        <v>1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1</v>
      </c>
      <c r="Q4333" s="8">
        <v>0</v>
      </c>
      <c r="R4333" s="8">
        <v>0</v>
      </c>
      <c r="S4333" s="8">
        <v>0</v>
      </c>
      <c r="T4333" s="8">
        <v>0</v>
      </c>
      <c r="U4333" s="5">
        <v>702030678</v>
      </c>
    </row>
    <row r="4334" spans="1:21" hidden="1" x14ac:dyDescent="0.25">
      <c r="A4334" s="8" t="s">
        <v>5018</v>
      </c>
      <c r="B4334" s="2" t="s">
        <v>4745</v>
      </c>
      <c r="C4334" s="2" t="s">
        <v>409</v>
      </c>
      <c r="D4334" s="2" t="s">
        <v>406</v>
      </c>
      <c r="E4334" s="2" t="s">
        <v>394</v>
      </c>
      <c r="F4334" s="8" t="s">
        <v>31</v>
      </c>
      <c r="G4334" s="8">
        <v>0</v>
      </c>
      <c r="H4334" s="8">
        <v>1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8">
        <v>0</v>
      </c>
      <c r="T4334" s="8">
        <v>0</v>
      </c>
      <c r="U4334" s="5">
        <v>702030686</v>
      </c>
    </row>
    <row r="4335" spans="1:21" hidden="1" x14ac:dyDescent="0.25">
      <c r="A4335" s="8" t="s">
        <v>5018</v>
      </c>
      <c r="B4335" s="2" t="s">
        <v>4746</v>
      </c>
      <c r="C4335" s="2" t="s">
        <v>409</v>
      </c>
      <c r="D4335" s="2" t="s">
        <v>406</v>
      </c>
      <c r="E4335" s="2" t="s">
        <v>394</v>
      </c>
      <c r="F4335" s="8" t="s">
        <v>31</v>
      </c>
      <c r="G4335" s="8">
        <v>0</v>
      </c>
      <c r="H4335" s="8">
        <v>1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1</v>
      </c>
      <c r="Q4335" s="8">
        <v>0</v>
      </c>
      <c r="R4335" s="8">
        <v>0</v>
      </c>
      <c r="S4335" s="8">
        <v>0</v>
      </c>
      <c r="T4335" s="8">
        <v>0</v>
      </c>
      <c r="U4335" s="5">
        <v>702030694</v>
      </c>
    </row>
    <row r="4336" spans="1:21" hidden="1" x14ac:dyDescent="0.25">
      <c r="A4336" s="8" t="s">
        <v>5018</v>
      </c>
      <c r="B4336" s="2" t="s">
        <v>4747</v>
      </c>
      <c r="C4336" s="2" t="s">
        <v>409</v>
      </c>
      <c r="D4336" s="2" t="s">
        <v>406</v>
      </c>
      <c r="E4336" s="2" t="s">
        <v>394</v>
      </c>
      <c r="F4336" s="8" t="s">
        <v>31</v>
      </c>
      <c r="G4336" s="8">
        <v>0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5">
        <v>702030708</v>
      </c>
    </row>
    <row r="4337" spans="1:21" hidden="1" x14ac:dyDescent="0.25">
      <c r="A4337" s="8" t="s">
        <v>5018</v>
      </c>
      <c r="B4337" s="2" t="s">
        <v>4748</v>
      </c>
      <c r="C4337" s="2" t="s">
        <v>409</v>
      </c>
      <c r="D4337" s="2" t="s">
        <v>406</v>
      </c>
      <c r="E4337" s="2" t="s">
        <v>394</v>
      </c>
      <c r="F4337" s="8" t="s">
        <v>31</v>
      </c>
      <c r="G4337" s="8">
        <v>0</v>
      </c>
      <c r="H4337" s="8">
        <v>1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0</v>
      </c>
      <c r="U4337" s="5">
        <v>702030716</v>
      </c>
    </row>
    <row r="4338" spans="1:21" hidden="1" x14ac:dyDescent="0.25">
      <c r="A4338" s="8" t="s">
        <v>5018</v>
      </c>
      <c r="B4338" s="2" t="s">
        <v>4749</v>
      </c>
      <c r="C4338" s="2" t="s">
        <v>409</v>
      </c>
      <c r="D4338" s="2" t="s">
        <v>406</v>
      </c>
      <c r="E4338" s="2" t="s">
        <v>394</v>
      </c>
      <c r="F4338" s="8" t="s">
        <v>31</v>
      </c>
      <c r="G4338" s="8">
        <v>0</v>
      </c>
      <c r="H4338" s="8">
        <v>1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5">
        <v>702030724</v>
      </c>
    </row>
    <row r="4339" spans="1:21" hidden="1" x14ac:dyDescent="0.25">
      <c r="A4339" s="8" t="s">
        <v>5018</v>
      </c>
      <c r="B4339" s="2" t="s">
        <v>4750</v>
      </c>
      <c r="C4339" s="2" t="s">
        <v>409</v>
      </c>
      <c r="D4339" s="2" t="s">
        <v>406</v>
      </c>
      <c r="E4339" s="2" t="s">
        <v>394</v>
      </c>
      <c r="F4339" s="8" t="s">
        <v>31</v>
      </c>
      <c r="G4339" s="8">
        <v>0</v>
      </c>
      <c r="H4339" s="8">
        <v>1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0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5">
        <v>702030732</v>
      </c>
    </row>
    <row r="4340" spans="1:21" hidden="1" x14ac:dyDescent="0.25">
      <c r="A4340" s="8" t="s">
        <v>5018</v>
      </c>
      <c r="B4340" s="2" t="s">
        <v>4751</v>
      </c>
      <c r="C4340" s="2" t="s">
        <v>409</v>
      </c>
      <c r="D4340" s="2" t="s">
        <v>406</v>
      </c>
      <c r="E4340" s="2" t="s">
        <v>394</v>
      </c>
      <c r="F4340" s="8" t="s">
        <v>31</v>
      </c>
      <c r="G4340" s="8">
        <v>0</v>
      </c>
      <c r="H4340" s="8">
        <v>1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0</v>
      </c>
      <c r="U4340" s="5">
        <v>702030740</v>
      </c>
    </row>
    <row r="4341" spans="1:21" hidden="1" x14ac:dyDescent="0.25">
      <c r="A4341" s="8" t="s">
        <v>5018</v>
      </c>
      <c r="B4341" s="2" t="s">
        <v>4752</v>
      </c>
      <c r="C4341" s="2" t="s">
        <v>409</v>
      </c>
      <c r="D4341" s="2" t="s">
        <v>406</v>
      </c>
      <c r="E4341" s="2" t="s">
        <v>394</v>
      </c>
      <c r="F4341" s="8" t="s">
        <v>31</v>
      </c>
      <c r="G4341" s="8">
        <v>0</v>
      </c>
      <c r="H4341" s="8">
        <v>1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1</v>
      </c>
      <c r="O4341" s="8">
        <v>0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5">
        <v>702030759</v>
      </c>
    </row>
    <row r="4342" spans="1:21" hidden="1" x14ac:dyDescent="0.25">
      <c r="A4342" s="8" t="s">
        <v>5018</v>
      </c>
      <c r="B4342" s="2" t="s">
        <v>4753</v>
      </c>
      <c r="C4342" s="2" t="s">
        <v>409</v>
      </c>
      <c r="D4342" s="2" t="s">
        <v>406</v>
      </c>
      <c r="E4342" s="2" t="s">
        <v>394</v>
      </c>
      <c r="F4342" s="8" t="s">
        <v>31</v>
      </c>
      <c r="G4342" s="8">
        <v>0</v>
      </c>
      <c r="H4342" s="8">
        <v>1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5">
        <v>702030767</v>
      </c>
    </row>
    <row r="4343" spans="1:21" hidden="1" x14ac:dyDescent="0.25">
      <c r="A4343" s="8" t="s">
        <v>5018</v>
      </c>
      <c r="B4343" s="2" t="s">
        <v>4754</v>
      </c>
      <c r="C4343" s="2" t="s">
        <v>409</v>
      </c>
      <c r="D4343" s="2" t="s">
        <v>406</v>
      </c>
      <c r="E4343" s="2" t="s">
        <v>394</v>
      </c>
      <c r="F4343" s="8" t="s">
        <v>31</v>
      </c>
      <c r="G4343" s="8">
        <v>0</v>
      </c>
      <c r="H4343" s="8">
        <v>1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1</v>
      </c>
      <c r="O4343" s="8">
        <v>0</v>
      </c>
      <c r="P4343" s="8">
        <v>1</v>
      </c>
      <c r="Q4343" s="8">
        <v>0</v>
      </c>
      <c r="R4343" s="8">
        <v>0</v>
      </c>
      <c r="S4343" s="8">
        <v>0</v>
      </c>
      <c r="T4343" s="8">
        <v>0</v>
      </c>
      <c r="U4343" s="5">
        <v>702030783</v>
      </c>
    </row>
    <row r="4344" spans="1:21" hidden="1" x14ac:dyDescent="0.25">
      <c r="A4344" s="8" t="s">
        <v>5018</v>
      </c>
      <c r="B4344" s="2" t="s">
        <v>4755</v>
      </c>
      <c r="C4344" s="2" t="s">
        <v>409</v>
      </c>
      <c r="D4344" s="2" t="s">
        <v>406</v>
      </c>
      <c r="E4344" s="2" t="s">
        <v>394</v>
      </c>
      <c r="F4344" s="8" t="s">
        <v>31</v>
      </c>
      <c r="G4344" s="8">
        <v>0</v>
      </c>
      <c r="H4344" s="8">
        <v>1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5">
        <v>702030791</v>
      </c>
    </row>
    <row r="4345" spans="1:21" hidden="1" x14ac:dyDescent="0.25">
      <c r="A4345" s="8" t="s">
        <v>5018</v>
      </c>
      <c r="B4345" s="2" t="s">
        <v>4756</v>
      </c>
      <c r="C4345" s="2" t="s">
        <v>409</v>
      </c>
      <c r="D4345" s="2" t="s">
        <v>406</v>
      </c>
      <c r="E4345" s="2" t="s">
        <v>394</v>
      </c>
      <c r="F4345" s="8" t="s">
        <v>31</v>
      </c>
      <c r="G4345" s="8">
        <v>0</v>
      </c>
      <c r="H4345" s="8">
        <v>1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>
        <v>0</v>
      </c>
      <c r="P4345" s="8">
        <v>1</v>
      </c>
      <c r="Q4345" s="8">
        <v>0</v>
      </c>
      <c r="R4345" s="8">
        <v>0</v>
      </c>
      <c r="S4345" s="8">
        <v>0</v>
      </c>
      <c r="T4345" s="8">
        <v>0</v>
      </c>
      <c r="U4345" s="5">
        <v>702030805</v>
      </c>
    </row>
    <row r="4346" spans="1:21" hidden="1" x14ac:dyDescent="0.25">
      <c r="A4346" s="8" t="s">
        <v>5018</v>
      </c>
      <c r="B4346" s="2" t="s">
        <v>4757</v>
      </c>
      <c r="C4346" s="2" t="s">
        <v>409</v>
      </c>
      <c r="D4346" s="2" t="s">
        <v>406</v>
      </c>
      <c r="E4346" s="2" t="s">
        <v>394</v>
      </c>
      <c r="F4346" s="8" t="s">
        <v>31</v>
      </c>
      <c r="G4346" s="8">
        <v>0</v>
      </c>
      <c r="H4346" s="8">
        <v>1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5">
        <v>702030813</v>
      </c>
    </row>
    <row r="4347" spans="1:21" hidden="1" x14ac:dyDescent="0.25">
      <c r="A4347" s="8" t="s">
        <v>5018</v>
      </c>
      <c r="B4347" s="2" t="s">
        <v>4758</v>
      </c>
      <c r="C4347" s="2" t="s">
        <v>409</v>
      </c>
      <c r="D4347" s="2" t="s">
        <v>406</v>
      </c>
      <c r="E4347" s="2" t="s">
        <v>394</v>
      </c>
      <c r="F4347" s="8" t="s">
        <v>31</v>
      </c>
      <c r="G4347" s="8">
        <v>0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1</v>
      </c>
      <c r="O4347" s="8">
        <v>0</v>
      </c>
      <c r="P4347" s="8">
        <v>1</v>
      </c>
      <c r="Q4347" s="8">
        <v>0</v>
      </c>
      <c r="R4347" s="8">
        <v>0</v>
      </c>
      <c r="S4347" s="8">
        <v>0</v>
      </c>
      <c r="T4347" s="8">
        <v>0</v>
      </c>
      <c r="U4347" s="5">
        <v>702030821</v>
      </c>
    </row>
    <row r="4348" spans="1:21" hidden="1" x14ac:dyDescent="0.25">
      <c r="A4348" s="8" t="s">
        <v>5018</v>
      </c>
      <c r="B4348" s="2" t="s">
        <v>4759</v>
      </c>
      <c r="C4348" s="2" t="s">
        <v>409</v>
      </c>
      <c r="D4348" s="2" t="s">
        <v>406</v>
      </c>
      <c r="E4348" s="2" t="s">
        <v>394</v>
      </c>
      <c r="F4348" s="8" t="s">
        <v>31</v>
      </c>
      <c r="G4348" s="8">
        <v>0</v>
      </c>
      <c r="H4348" s="8">
        <v>1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1</v>
      </c>
      <c r="O4348" s="8">
        <v>0</v>
      </c>
      <c r="P4348" s="8">
        <v>1</v>
      </c>
      <c r="Q4348" s="8">
        <v>0</v>
      </c>
      <c r="R4348" s="8">
        <v>0</v>
      </c>
      <c r="S4348" s="8">
        <v>0</v>
      </c>
      <c r="T4348" s="8">
        <v>0</v>
      </c>
      <c r="U4348" s="5">
        <v>702030830</v>
      </c>
    </row>
    <row r="4349" spans="1:21" hidden="1" x14ac:dyDescent="0.25">
      <c r="A4349" s="8" t="s">
        <v>5018</v>
      </c>
      <c r="B4349" s="2" t="s">
        <v>4760</v>
      </c>
      <c r="C4349" s="2" t="s">
        <v>409</v>
      </c>
      <c r="D4349" s="2" t="s">
        <v>406</v>
      </c>
      <c r="E4349" s="2" t="s">
        <v>394</v>
      </c>
      <c r="F4349" s="8" t="s">
        <v>31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1</v>
      </c>
      <c r="O4349" s="8">
        <v>0</v>
      </c>
      <c r="P4349" s="8">
        <v>1</v>
      </c>
      <c r="Q4349" s="8">
        <v>0</v>
      </c>
      <c r="R4349" s="8">
        <v>0</v>
      </c>
      <c r="S4349" s="8">
        <v>0</v>
      </c>
      <c r="T4349" s="8">
        <v>0</v>
      </c>
      <c r="U4349" s="5">
        <v>702030848</v>
      </c>
    </row>
    <row r="4350" spans="1:21" hidden="1" x14ac:dyDescent="0.25">
      <c r="A4350" s="8" t="s">
        <v>5018</v>
      </c>
      <c r="B4350" s="2" t="s">
        <v>4761</v>
      </c>
      <c r="C4350" s="2" t="s">
        <v>409</v>
      </c>
      <c r="D4350" s="2" t="s">
        <v>406</v>
      </c>
      <c r="E4350" s="2" t="s">
        <v>394</v>
      </c>
      <c r="F4350" s="8" t="s">
        <v>31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1</v>
      </c>
      <c r="Q4350" s="8">
        <v>0</v>
      </c>
      <c r="R4350" s="8">
        <v>0</v>
      </c>
      <c r="S4350" s="8">
        <v>0</v>
      </c>
      <c r="T4350" s="8">
        <v>0</v>
      </c>
      <c r="U4350" s="5">
        <v>702030856</v>
      </c>
    </row>
    <row r="4351" spans="1:21" hidden="1" x14ac:dyDescent="0.25">
      <c r="A4351" s="8" t="s">
        <v>5018</v>
      </c>
      <c r="B4351" s="2" t="s">
        <v>4762</v>
      </c>
      <c r="C4351" s="2" t="s">
        <v>409</v>
      </c>
      <c r="D4351" s="2" t="s">
        <v>406</v>
      </c>
      <c r="E4351" s="2" t="s">
        <v>394</v>
      </c>
      <c r="F4351" s="8" t="s">
        <v>31</v>
      </c>
      <c r="G4351" s="8">
        <v>0</v>
      </c>
      <c r="H4351" s="8">
        <v>1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</v>
      </c>
      <c r="O4351" s="8">
        <v>0</v>
      </c>
      <c r="P4351" s="8">
        <v>1</v>
      </c>
      <c r="Q4351" s="8">
        <v>0</v>
      </c>
      <c r="R4351" s="8">
        <v>0</v>
      </c>
      <c r="S4351" s="8">
        <v>0</v>
      </c>
      <c r="T4351" s="8">
        <v>0</v>
      </c>
      <c r="U4351" s="5">
        <v>702030864</v>
      </c>
    </row>
    <row r="4352" spans="1:21" hidden="1" x14ac:dyDescent="0.25">
      <c r="A4352" s="8" t="s">
        <v>5018</v>
      </c>
      <c r="B4352" s="2" t="s">
        <v>4763</v>
      </c>
      <c r="C4352" s="2" t="s">
        <v>409</v>
      </c>
      <c r="D4352" s="2" t="s">
        <v>406</v>
      </c>
      <c r="E4352" s="2" t="s">
        <v>394</v>
      </c>
      <c r="F4352" s="8" t="s">
        <v>31</v>
      </c>
      <c r="G4352" s="8">
        <v>0</v>
      </c>
      <c r="H4352" s="8">
        <v>1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1</v>
      </c>
      <c r="Q4352" s="8">
        <v>0</v>
      </c>
      <c r="R4352" s="8">
        <v>0</v>
      </c>
      <c r="S4352" s="8">
        <v>0</v>
      </c>
      <c r="T4352" s="8">
        <v>0</v>
      </c>
      <c r="U4352" s="5">
        <v>702030872</v>
      </c>
    </row>
    <row r="4353" spans="1:21" hidden="1" x14ac:dyDescent="0.25">
      <c r="A4353" s="8" t="s">
        <v>5018</v>
      </c>
      <c r="B4353" s="2" t="s">
        <v>4764</v>
      </c>
      <c r="C4353" s="2" t="s">
        <v>409</v>
      </c>
      <c r="D4353" s="2" t="s">
        <v>406</v>
      </c>
      <c r="E4353" s="2" t="s">
        <v>394</v>
      </c>
      <c r="F4353" s="8" t="s">
        <v>31</v>
      </c>
      <c r="G4353" s="8">
        <v>0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1</v>
      </c>
      <c r="Q4353" s="8">
        <v>0</v>
      </c>
      <c r="R4353" s="8">
        <v>0</v>
      </c>
      <c r="S4353" s="8">
        <v>0</v>
      </c>
      <c r="T4353" s="8">
        <v>0</v>
      </c>
      <c r="U4353" s="5">
        <v>702030880</v>
      </c>
    </row>
    <row r="4354" spans="1:21" hidden="1" x14ac:dyDescent="0.25">
      <c r="A4354" s="8" t="s">
        <v>5018</v>
      </c>
      <c r="B4354" s="2" t="s">
        <v>4765</v>
      </c>
      <c r="C4354" s="2" t="s">
        <v>409</v>
      </c>
      <c r="D4354" s="2" t="s">
        <v>406</v>
      </c>
      <c r="E4354" s="2" t="s">
        <v>394</v>
      </c>
      <c r="F4354" s="8" t="s">
        <v>31</v>
      </c>
      <c r="G4354" s="8">
        <v>0</v>
      </c>
      <c r="H4354" s="8">
        <v>1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1</v>
      </c>
      <c r="Q4354" s="8">
        <v>0</v>
      </c>
      <c r="R4354" s="8">
        <v>0</v>
      </c>
      <c r="S4354" s="8">
        <v>0</v>
      </c>
      <c r="T4354" s="8">
        <v>0</v>
      </c>
      <c r="U4354" s="5">
        <v>702030899</v>
      </c>
    </row>
    <row r="4355" spans="1:21" hidden="1" x14ac:dyDescent="0.25">
      <c r="A4355" s="8" t="s">
        <v>5018</v>
      </c>
      <c r="B4355" s="2" t="s">
        <v>4766</v>
      </c>
      <c r="C4355" s="2" t="s">
        <v>409</v>
      </c>
      <c r="D4355" s="2" t="s">
        <v>406</v>
      </c>
      <c r="E4355" s="2" t="s">
        <v>394</v>
      </c>
      <c r="F4355" s="8" t="s">
        <v>31</v>
      </c>
      <c r="G4355" s="8">
        <v>0</v>
      </c>
      <c r="H4355" s="8">
        <v>1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>
        <v>0</v>
      </c>
      <c r="P4355" s="8">
        <v>1</v>
      </c>
      <c r="Q4355" s="8">
        <v>0</v>
      </c>
      <c r="R4355" s="8">
        <v>0</v>
      </c>
      <c r="S4355" s="8">
        <v>0</v>
      </c>
      <c r="T4355" s="8">
        <v>0</v>
      </c>
      <c r="U4355" s="5">
        <v>702030902</v>
      </c>
    </row>
    <row r="4356" spans="1:21" hidden="1" x14ac:dyDescent="0.25">
      <c r="A4356" s="8" t="s">
        <v>5018</v>
      </c>
      <c r="B4356" s="2" t="s">
        <v>4767</v>
      </c>
      <c r="C4356" s="2" t="s">
        <v>409</v>
      </c>
      <c r="D4356" s="2" t="s">
        <v>406</v>
      </c>
      <c r="E4356" s="2" t="s">
        <v>394</v>
      </c>
      <c r="F4356" s="8" t="s">
        <v>31</v>
      </c>
      <c r="G4356" s="8">
        <v>0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1</v>
      </c>
      <c r="Q4356" s="8">
        <v>0</v>
      </c>
      <c r="R4356" s="8">
        <v>0</v>
      </c>
      <c r="S4356" s="8">
        <v>0</v>
      </c>
      <c r="T4356" s="8">
        <v>0</v>
      </c>
      <c r="U4356" s="5">
        <v>702030910</v>
      </c>
    </row>
    <row r="4357" spans="1:21" hidden="1" x14ac:dyDescent="0.25">
      <c r="A4357" s="8" t="s">
        <v>5018</v>
      </c>
      <c r="B4357" s="2" t="s">
        <v>4768</v>
      </c>
      <c r="C4357" s="2" t="s">
        <v>409</v>
      </c>
      <c r="D4357" s="2" t="s">
        <v>406</v>
      </c>
      <c r="E4357" s="2" t="s">
        <v>394</v>
      </c>
      <c r="F4357" s="8" t="s">
        <v>31</v>
      </c>
      <c r="G4357" s="8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5">
        <v>702030929</v>
      </c>
    </row>
    <row r="4358" spans="1:21" hidden="1" x14ac:dyDescent="0.25">
      <c r="A4358" s="8" t="s">
        <v>5018</v>
      </c>
      <c r="B4358" s="2" t="s">
        <v>4769</v>
      </c>
      <c r="C4358" s="2" t="s">
        <v>409</v>
      </c>
      <c r="D4358" s="2" t="s">
        <v>406</v>
      </c>
      <c r="E4358" s="2" t="s">
        <v>394</v>
      </c>
      <c r="F4358" s="8" t="s">
        <v>31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</v>
      </c>
      <c r="O4358" s="8">
        <v>0</v>
      </c>
      <c r="P4358" s="8">
        <v>1</v>
      </c>
      <c r="Q4358" s="8">
        <v>0</v>
      </c>
      <c r="R4358" s="8">
        <v>0</v>
      </c>
      <c r="S4358" s="8">
        <v>0</v>
      </c>
      <c r="T4358" s="8">
        <v>0</v>
      </c>
      <c r="U4358" s="5">
        <v>702030937</v>
      </c>
    </row>
    <row r="4359" spans="1:21" hidden="1" x14ac:dyDescent="0.25">
      <c r="A4359" s="8" t="s">
        <v>5018</v>
      </c>
      <c r="B4359" s="2" t="s">
        <v>4770</v>
      </c>
      <c r="C4359" s="2" t="s">
        <v>409</v>
      </c>
      <c r="D4359" s="2" t="s">
        <v>406</v>
      </c>
      <c r="E4359" s="2" t="s">
        <v>394</v>
      </c>
      <c r="F4359" s="8" t="s">
        <v>31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0</v>
      </c>
      <c r="P4359" s="8">
        <v>1</v>
      </c>
      <c r="Q4359" s="8">
        <v>0</v>
      </c>
      <c r="R4359" s="8">
        <v>0</v>
      </c>
      <c r="S4359" s="8">
        <v>0</v>
      </c>
      <c r="T4359" s="8">
        <v>0</v>
      </c>
      <c r="U4359" s="5">
        <v>702030945</v>
      </c>
    </row>
    <row r="4360" spans="1:21" hidden="1" x14ac:dyDescent="0.25">
      <c r="A4360" s="8" t="s">
        <v>5018</v>
      </c>
      <c r="B4360" s="2" t="s">
        <v>4771</v>
      </c>
      <c r="C4360" s="2" t="s">
        <v>409</v>
      </c>
      <c r="D4360" s="2" t="s">
        <v>406</v>
      </c>
      <c r="E4360" s="2" t="s">
        <v>394</v>
      </c>
      <c r="F4360" s="8" t="s">
        <v>31</v>
      </c>
      <c r="G4360" s="8">
        <v>0</v>
      </c>
      <c r="H4360" s="8">
        <v>1</v>
      </c>
      <c r="I4360" s="8">
        <v>1</v>
      </c>
      <c r="J4360" s="8">
        <v>0</v>
      </c>
      <c r="K4360" s="8">
        <v>0</v>
      </c>
      <c r="L4360" s="8">
        <v>0</v>
      </c>
      <c r="M4360" s="8">
        <v>0</v>
      </c>
      <c r="N4360" s="8">
        <v>1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5">
        <v>702030953</v>
      </c>
    </row>
    <row r="4361" spans="1:21" hidden="1" x14ac:dyDescent="0.25">
      <c r="A4361" s="8" t="s">
        <v>5018</v>
      </c>
      <c r="B4361" s="2" t="s">
        <v>4772</v>
      </c>
      <c r="C4361" s="2" t="s">
        <v>409</v>
      </c>
      <c r="D4361" s="2" t="s">
        <v>406</v>
      </c>
      <c r="E4361" s="2" t="s">
        <v>394</v>
      </c>
      <c r="F4361" s="8" t="s">
        <v>31</v>
      </c>
      <c r="G4361" s="8">
        <v>0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1</v>
      </c>
      <c r="O4361" s="8">
        <v>0</v>
      </c>
      <c r="P4361" s="8">
        <v>1</v>
      </c>
      <c r="Q4361" s="8">
        <v>0</v>
      </c>
      <c r="R4361" s="8">
        <v>0</v>
      </c>
      <c r="S4361" s="8">
        <v>0</v>
      </c>
      <c r="T4361" s="8">
        <v>0</v>
      </c>
      <c r="U4361" s="5">
        <v>702030961</v>
      </c>
    </row>
    <row r="4362" spans="1:21" hidden="1" x14ac:dyDescent="0.25">
      <c r="A4362" s="8" t="s">
        <v>5018</v>
      </c>
      <c r="B4362" s="2" t="s">
        <v>4773</v>
      </c>
      <c r="C4362" s="2" t="s">
        <v>409</v>
      </c>
      <c r="D4362" s="2" t="s">
        <v>406</v>
      </c>
      <c r="E4362" s="2" t="s">
        <v>394</v>
      </c>
      <c r="F4362" s="8" t="s">
        <v>31</v>
      </c>
      <c r="G4362" s="8">
        <v>0</v>
      </c>
      <c r="H4362" s="8">
        <v>1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>
        <v>0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5">
        <v>702030970</v>
      </c>
    </row>
    <row r="4363" spans="1:21" hidden="1" x14ac:dyDescent="0.25">
      <c r="A4363" s="8" t="s">
        <v>5018</v>
      </c>
      <c r="B4363" s="2" t="s">
        <v>4774</v>
      </c>
      <c r="C4363" s="2" t="s">
        <v>409</v>
      </c>
      <c r="D4363" s="2" t="s">
        <v>406</v>
      </c>
      <c r="E4363" s="2" t="s">
        <v>394</v>
      </c>
      <c r="F4363" s="8" t="s">
        <v>31</v>
      </c>
      <c r="G4363" s="8">
        <v>0</v>
      </c>
      <c r="H4363" s="8">
        <v>1</v>
      </c>
      <c r="I4363" s="8">
        <v>1</v>
      </c>
      <c r="J4363" s="8">
        <v>0</v>
      </c>
      <c r="K4363" s="8">
        <v>0</v>
      </c>
      <c r="L4363" s="8">
        <v>0</v>
      </c>
      <c r="M4363" s="8">
        <v>0</v>
      </c>
      <c r="N4363" s="8">
        <v>1</v>
      </c>
      <c r="O4363" s="8">
        <v>0</v>
      </c>
      <c r="P4363" s="8">
        <v>1</v>
      </c>
      <c r="Q4363" s="8">
        <v>0</v>
      </c>
      <c r="R4363" s="8">
        <v>0</v>
      </c>
      <c r="S4363" s="8">
        <v>0</v>
      </c>
      <c r="T4363" s="8">
        <v>0</v>
      </c>
      <c r="U4363" s="5">
        <v>702030988</v>
      </c>
    </row>
    <row r="4364" spans="1:21" hidden="1" x14ac:dyDescent="0.25">
      <c r="A4364" s="8" t="s">
        <v>5018</v>
      </c>
      <c r="B4364" s="2" t="s">
        <v>4775</v>
      </c>
      <c r="C4364" s="2" t="s">
        <v>409</v>
      </c>
      <c r="D4364" s="2" t="s">
        <v>406</v>
      </c>
      <c r="E4364" s="2" t="s">
        <v>394</v>
      </c>
      <c r="F4364" s="8" t="s">
        <v>31</v>
      </c>
      <c r="G4364" s="8">
        <v>0</v>
      </c>
      <c r="H4364" s="8">
        <v>1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1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5">
        <v>702030996</v>
      </c>
    </row>
    <row r="4365" spans="1:21" hidden="1" x14ac:dyDescent="0.25">
      <c r="A4365" s="8" t="s">
        <v>5018</v>
      </c>
      <c r="B4365" s="2" t="s">
        <v>4776</v>
      </c>
      <c r="C4365" s="2" t="s">
        <v>409</v>
      </c>
      <c r="D4365" s="2" t="s">
        <v>406</v>
      </c>
      <c r="E4365" s="2" t="s">
        <v>394</v>
      </c>
      <c r="F4365" s="8" t="s">
        <v>31</v>
      </c>
      <c r="G4365" s="8">
        <v>0</v>
      </c>
      <c r="H4365" s="8">
        <v>1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>
        <v>0</v>
      </c>
      <c r="P4365" s="8">
        <v>1</v>
      </c>
      <c r="Q4365" s="8">
        <v>0</v>
      </c>
      <c r="R4365" s="8">
        <v>0</v>
      </c>
      <c r="S4365" s="8">
        <v>0</v>
      </c>
      <c r="T4365" s="8">
        <v>0</v>
      </c>
      <c r="U4365" s="5">
        <v>702031003</v>
      </c>
    </row>
    <row r="4366" spans="1:21" hidden="1" x14ac:dyDescent="0.25">
      <c r="A4366" s="8" t="s">
        <v>5018</v>
      </c>
      <c r="B4366" s="2" t="s">
        <v>4777</v>
      </c>
      <c r="C4366" s="2" t="s">
        <v>409</v>
      </c>
      <c r="D4366" s="2" t="s">
        <v>406</v>
      </c>
      <c r="E4366" s="2" t="s">
        <v>394</v>
      </c>
      <c r="F4366" s="8" t="s">
        <v>31</v>
      </c>
      <c r="G4366" s="8">
        <v>0</v>
      </c>
      <c r="H4366" s="8">
        <v>1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1</v>
      </c>
      <c r="O4366" s="8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5">
        <v>702031011</v>
      </c>
    </row>
    <row r="4367" spans="1:21" hidden="1" x14ac:dyDescent="0.25">
      <c r="A4367" s="8" t="s">
        <v>5018</v>
      </c>
      <c r="B4367" s="2" t="s">
        <v>4778</v>
      </c>
      <c r="C4367" s="2" t="s">
        <v>409</v>
      </c>
      <c r="D4367" s="2" t="s">
        <v>406</v>
      </c>
      <c r="E4367" s="2" t="s">
        <v>394</v>
      </c>
      <c r="F4367" s="8" t="s">
        <v>31</v>
      </c>
      <c r="G4367" s="8">
        <v>0</v>
      </c>
      <c r="H4367" s="8">
        <v>1</v>
      </c>
      <c r="I4367" s="8">
        <v>1</v>
      </c>
      <c r="J4367" s="8">
        <v>0</v>
      </c>
      <c r="K4367" s="8">
        <v>0</v>
      </c>
      <c r="L4367" s="8">
        <v>0</v>
      </c>
      <c r="M4367" s="8">
        <v>0</v>
      </c>
      <c r="N4367" s="8">
        <v>1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5">
        <v>702031020</v>
      </c>
    </row>
    <row r="4368" spans="1:21" hidden="1" x14ac:dyDescent="0.25">
      <c r="A4368" s="8" t="s">
        <v>5018</v>
      </c>
      <c r="B4368" s="2" t="s">
        <v>4779</v>
      </c>
      <c r="C4368" s="2" t="s">
        <v>409</v>
      </c>
      <c r="D4368" s="2" t="s">
        <v>406</v>
      </c>
      <c r="E4368" s="2" t="s">
        <v>394</v>
      </c>
      <c r="F4368" s="8" t="s">
        <v>31</v>
      </c>
      <c r="G4368" s="8">
        <v>0</v>
      </c>
      <c r="H4368" s="8">
        <v>1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1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5">
        <v>702031038</v>
      </c>
    </row>
    <row r="4369" spans="1:21" hidden="1" x14ac:dyDescent="0.25">
      <c r="A4369" s="8" t="s">
        <v>5018</v>
      </c>
      <c r="B4369" s="2" t="s">
        <v>4780</v>
      </c>
      <c r="C4369" s="2" t="s">
        <v>409</v>
      </c>
      <c r="D4369" s="2" t="s">
        <v>406</v>
      </c>
      <c r="E4369" s="2" t="s">
        <v>394</v>
      </c>
      <c r="F4369" s="8" t="s">
        <v>31</v>
      </c>
      <c r="G4369" s="8">
        <v>0</v>
      </c>
      <c r="H4369" s="8">
        <v>1</v>
      </c>
      <c r="I4369" s="8">
        <v>1</v>
      </c>
      <c r="J4369" s="8">
        <v>0</v>
      </c>
      <c r="K4369" s="8">
        <v>0</v>
      </c>
      <c r="L4369" s="8">
        <v>0</v>
      </c>
      <c r="M4369" s="8">
        <v>0</v>
      </c>
      <c r="N4369" s="8">
        <v>1</v>
      </c>
      <c r="O4369" s="8">
        <v>0</v>
      </c>
      <c r="P4369" s="8">
        <v>1</v>
      </c>
      <c r="Q4369" s="8">
        <v>0</v>
      </c>
      <c r="R4369" s="8">
        <v>0</v>
      </c>
      <c r="S4369" s="8">
        <v>0</v>
      </c>
      <c r="T4369" s="8">
        <v>0</v>
      </c>
      <c r="U4369" s="5">
        <v>702031046</v>
      </c>
    </row>
    <row r="4370" spans="1:21" hidden="1" x14ac:dyDescent="0.25">
      <c r="A4370" s="8" t="s">
        <v>5018</v>
      </c>
      <c r="B4370" s="2" t="s">
        <v>4781</v>
      </c>
      <c r="C4370" s="2" t="s">
        <v>409</v>
      </c>
      <c r="D4370" s="2" t="s">
        <v>406</v>
      </c>
      <c r="E4370" s="2" t="s">
        <v>394</v>
      </c>
      <c r="F4370" s="8" t="s">
        <v>31</v>
      </c>
      <c r="G4370" s="8">
        <v>0</v>
      </c>
      <c r="H4370" s="8">
        <v>1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5">
        <v>702031054</v>
      </c>
    </row>
    <row r="4371" spans="1:21" hidden="1" x14ac:dyDescent="0.25">
      <c r="A4371" s="8" t="s">
        <v>5018</v>
      </c>
      <c r="B4371" s="2" t="s">
        <v>4782</v>
      </c>
      <c r="C4371" s="2" t="s">
        <v>409</v>
      </c>
      <c r="D4371" s="2" t="s">
        <v>406</v>
      </c>
      <c r="E4371" s="2" t="s">
        <v>394</v>
      </c>
      <c r="F4371" s="8" t="s">
        <v>31</v>
      </c>
      <c r="G4371" s="8">
        <v>0</v>
      </c>
      <c r="H4371" s="8">
        <v>1</v>
      </c>
      <c r="I4371" s="8">
        <v>1</v>
      </c>
      <c r="J4371" s="8">
        <v>0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1</v>
      </c>
      <c r="Q4371" s="8">
        <v>0</v>
      </c>
      <c r="R4371" s="8">
        <v>0</v>
      </c>
      <c r="S4371" s="8">
        <v>0</v>
      </c>
      <c r="T4371" s="8">
        <v>0</v>
      </c>
      <c r="U4371" s="5">
        <v>702031062</v>
      </c>
    </row>
    <row r="4372" spans="1:21" hidden="1" x14ac:dyDescent="0.25">
      <c r="A4372" s="8" t="s">
        <v>5018</v>
      </c>
      <c r="B4372" s="2" t="s">
        <v>4783</v>
      </c>
      <c r="C4372" s="2" t="s">
        <v>409</v>
      </c>
      <c r="D4372" s="2" t="s">
        <v>406</v>
      </c>
      <c r="E4372" s="2" t="s">
        <v>394</v>
      </c>
      <c r="F4372" s="8" t="s">
        <v>31</v>
      </c>
      <c r="G4372" s="8">
        <v>0</v>
      </c>
      <c r="H4372" s="8">
        <v>1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1</v>
      </c>
      <c r="O4372" s="8">
        <v>0</v>
      </c>
      <c r="P4372" s="8">
        <v>1</v>
      </c>
      <c r="Q4372" s="8">
        <v>0</v>
      </c>
      <c r="R4372" s="8">
        <v>0</v>
      </c>
      <c r="S4372" s="8">
        <v>0</v>
      </c>
      <c r="T4372" s="8">
        <v>0</v>
      </c>
      <c r="U4372" s="5">
        <v>702031070</v>
      </c>
    </row>
    <row r="4373" spans="1:21" hidden="1" x14ac:dyDescent="0.25">
      <c r="A4373" s="8" t="s">
        <v>5018</v>
      </c>
      <c r="B4373" s="2" t="s">
        <v>4784</v>
      </c>
      <c r="C4373" s="2" t="s">
        <v>409</v>
      </c>
      <c r="D4373" s="2" t="s">
        <v>406</v>
      </c>
      <c r="E4373" s="2" t="s">
        <v>394</v>
      </c>
      <c r="F4373" s="8" t="s">
        <v>31</v>
      </c>
      <c r="G4373" s="8">
        <v>0</v>
      </c>
      <c r="H4373" s="8">
        <v>1</v>
      </c>
      <c r="I4373" s="8">
        <v>1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1</v>
      </c>
      <c r="Q4373" s="8">
        <v>0</v>
      </c>
      <c r="R4373" s="8">
        <v>0</v>
      </c>
      <c r="S4373" s="8">
        <v>0</v>
      </c>
      <c r="T4373" s="8">
        <v>0</v>
      </c>
      <c r="U4373" s="5">
        <v>702031089</v>
      </c>
    </row>
    <row r="4374" spans="1:21" hidden="1" x14ac:dyDescent="0.25">
      <c r="A4374" s="8" t="s">
        <v>5018</v>
      </c>
      <c r="B4374" s="2" t="s">
        <v>4785</v>
      </c>
      <c r="C4374" s="2" t="s">
        <v>409</v>
      </c>
      <c r="D4374" s="2" t="s">
        <v>406</v>
      </c>
      <c r="E4374" s="2" t="s">
        <v>394</v>
      </c>
      <c r="F4374" s="8" t="s">
        <v>31</v>
      </c>
      <c r="G4374" s="8">
        <v>0</v>
      </c>
      <c r="H4374" s="8">
        <v>1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>
        <v>0</v>
      </c>
      <c r="P4374" s="8">
        <v>1</v>
      </c>
      <c r="Q4374" s="8">
        <v>0</v>
      </c>
      <c r="R4374" s="8">
        <v>0</v>
      </c>
      <c r="S4374" s="8">
        <v>0</v>
      </c>
      <c r="T4374" s="8">
        <v>0</v>
      </c>
      <c r="U4374" s="5">
        <v>702031097</v>
      </c>
    </row>
    <row r="4375" spans="1:21" hidden="1" x14ac:dyDescent="0.25">
      <c r="A4375" s="8" t="s">
        <v>5018</v>
      </c>
      <c r="B4375" s="2" t="s">
        <v>4786</v>
      </c>
      <c r="C4375" s="2" t="s">
        <v>409</v>
      </c>
      <c r="D4375" s="2" t="s">
        <v>406</v>
      </c>
      <c r="E4375" s="2" t="s">
        <v>394</v>
      </c>
      <c r="F4375" s="8" t="s">
        <v>31</v>
      </c>
      <c r="G4375" s="8">
        <v>0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>
        <v>1</v>
      </c>
      <c r="Q4375" s="8">
        <v>0</v>
      </c>
      <c r="R4375" s="8">
        <v>0</v>
      </c>
      <c r="S4375" s="8">
        <v>0</v>
      </c>
      <c r="T4375" s="8">
        <v>0</v>
      </c>
      <c r="U4375" s="5">
        <v>702031100</v>
      </c>
    </row>
    <row r="4376" spans="1:21" hidden="1" x14ac:dyDescent="0.25">
      <c r="A4376" s="8" t="s">
        <v>5018</v>
      </c>
      <c r="B4376" s="2" t="s">
        <v>4787</v>
      </c>
      <c r="C4376" s="2" t="s">
        <v>409</v>
      </c>
      <c r="D4376" s="2" t="s">
        <v>406</v>
      </c>
      <c r="E4376" s="2" t="s">
        <v>394</v>
      </c>
      <c r="F4376" s="8" t="s">
        <v>31</v>
      </c>
      <c r="G4376" s="8">
        <v>0</v>
      </c>
      <c r="H4376" s="8">
        <v>1</v>
      </c>
      <c r="I4376" s="8">
        <v>1</v>
      </c>
      <c r="J4376" s="8">
        <v>0</v>
      </c>
      <c r="K4376" s="8">
        <v>0</v>
      </c>
      <c r="L4376" s="8">
        <v>0</v>
      </c>
      <c r="M4376" s="8">
        <v>0</v>
      </c>
      <c r="N4376" s="8">
        <v>1</v>
      </c>
      <c r="O4376" s="8">
        <v>0</v>
      </c>
      <c r="P4376" s="8">
        <v>1</v>
      </c>
      <c r="Q4376" s="8">
        <v>0</v>
      </c>
      <c r="R4376" s="8">
        <v>0</v>
      </c>
      <c r="S4376" s="8">
        <v>0</v>
      </c>
      <c r="T4376" s="8">
        <v>0</v>
      </c>
      <c r="U4376" s="5">
        <v>702031127</v>
      </c>
    </row>
    <row r="4377" spans="1:21" hidden="1" x14ac:dyDescent="0.25">
      <c r="A4377" s="8" t="s">
        <v>5018</v>
      </c>
      <c r="B4377" s="2" t="s">
        <v>4788</v>
      </c>
      <c r="C4377" s="2" t="s">
        <v>409</v>
      </c>
      <c r="D4377" s="2" t="s">
        <v>406</v>
      </c>
      <c r="E4377" s="2" t="s">
        <v>394</v>
      </c>
      <c r="F4377" s="8" t="s">
        <v>31</v>
      </c>
      <c r="G4377" s="8">
        <v>0</v>
      </c>
      <c r="H4377" s="8">
        <v>1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1</v>
      </c>
      <c r="Q4377" s="8">
        <v>0</v>
      </c>
      <c r="R4377" s="8">
        <v>0</v>
      </c>
      <c r="S4377" s="8">
        <v>0</v>
      </c>
      <c r="T4377" s="8">
        <v>0</v>
      </c>
      <c r="U4377" s="5">
        <v>702031135</v>
      </c>
    </row>
    <row r="4378" spans="1:21" hidden="1" x14ac:dyDescent="0.25">
      <c r="A4378" s="8" t="s">
        <v>5018</v>
      </c>
      <c r="B4378" s="2" t="s">
        <v>4789</v>
      </c>
      <c r="C4378" s="2" t="s">
        <v>409</v>
      </c>
      <c r="D4378" s="2" t="s">
        <v>406</v>
      </c>
      <c r="E4378" s="2" t="s">
        <v>394</v>
      </c>
      <c r="F4378" s="8" t="s">
        <v>31</v>
      </c>
      <c r="G4378" s="8">
        <v>0</v>
      </c>
      <c r="H4378" s="8">
        <v>1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1</v>
      </c>
      <c r="O4378" s="8">
        <v>0</v>
      </c>
      <c r="P4378" s="8">
        <v>1</v>
      </c>
      <c r="Q4378" s="8">
        <v>0</v>
      </c>
      <c r="R4378" s="8">
        <v>0</v>
      </c>
      <c r="S4378" s="8">
        <v>0</v>
      </c>
      <c r="T4378" s="8">
        <v>0</v>
      </c>
      <c r="U4378" s="5">
        <v>702031143</v>
      </c>
    </row>
    <row r="4379" spans="1:21" hidden="1" x14ac:dyDescent="0.25">
      <c r="A4379" s="8" t="s">
        <v>5018</v>
      </c>
      <c r="B4379" s="2" t="s">
        <v>4790</v>
      </c>
      <c r="C4379" s="2" t="s">
        <v>409</v>
      </c>
      <c r="D4379" s="2" t="s">
        <v>406</v>
      </c>
      <c r="E4379" s="2" t="s">
        <v>394</v>
      </c>
      <c r="F4379" s="8" t="s">
        <v>31</v>
      </c>
      <c r="G4379" s="8">
        <v>0</v>
      </c>
      <c r="H4379" s="8">
        <v>1</v>
      </c>
      <c r="I4379" s="8">
        <v>1</v>
      </c>
      <c r="J4379" s="8">
        <v>0</v>
      </c>
      <c r="K4379" s="8">
        <v>0</v>
      </c>
      <c r="L4379" s="8">
        <v>0</v>
      </c>
      <c r="M4379" s="8">
        <v>0</v>
      </c>
      <c r="N4379" s="8">
        <v>1</v>
      </c>
      <c r="O4379" s="8">
        <v>0</v>
      </c>
      <c r="P4379" s="8">
        <v>1</v>
      </c>
      <c r="Q4379" s="8">
        <v>0</v>
      </c>
      <c r="R4379" s="8">
        <v>0</v>
      </c>
      <c r="S4379" s="8">
        <v>0</v>
      </c>
      <c r="T4379" s="8">
        <v>0</v>
      </c>
      <c r="U4379" s="5">
        <v>702031151</v>
      </c>
    </row>
    <row r="4380" spans="1:21" hidden="1" x14ac:dyDescent="0.25">
      <c r="A4380" s="8" t="s">
        <v>5018</v>
      </c>
      <c r="B4380" s="2" t="s">
        <v>4791</v>
      </c>
      <c r="C4380" s="2" t="s">
        <v>409</v>
      </c>
      <c r="D4380" s="2" t="s">
        <v>406</v>
      </c>
      <c r="E4380" s="2" t="s">
        <v>394</v>
      </c>
      <c r="F4380" s="8" t="s">
        <v>31</v>
      </c>
      <c r="G4380" s="8">
        <v>0</v>
      </c>
      <c r="H4380" s="8">
        <v>1</v>
      </c>
      <c r="I4380" s="8">
        <v>1</v>
      </c>
      <c r="J4380" s="8">
        <v>0</v>
      </c>
      <c r="K4380" s="8">
        <v>0</v>
      </c>
      <c r="L4380" s="8">
        <v>0</v>
      </c>
      <c r="M4380" s="8">
        <v>0</v>
      </c>
      <c r="N4380" s="8">
        <v>1</v>
      </c>
      <c r="O4380" s="8">
        <v>0</v>
      </c>
      <c r="P4380" s="8">
        <v>1</v>
      </c>
      <c r="Q4380" s="8">
        <v>0</v>
      </c>
      <c r="R4380" s="8">
        <v>0</v>
      </c>
      <c r="S4380" s="8">
        <v>0</v>
      </c>
      <c r="T4380" s="8">
        <v>0</v>
      </c>
      <c r="U4380" s="5">
        <v>702031160</v>
      </c>
    </row>
    <row r="4381" spans="1:21" hidden="1" x14ac:dyDescent="0.25">
      <c r="A4381" s="8" t="s">
        <v>5018</v>
      </c>
      <c r="B4381" s="2" t="s">
        <v>4792</v>
      </c>
      <c r="C4381" s="2" t="s">
        <v>409</v>
      </c>
      <c r="D4381" s="2" t="s">
        <v>406</v>
      </c>
      <c r="E4381" s="2" t="s">
        <v>394</v>
      </c>
      <c r="F4381" s="8" t="s">
        <v>31</v>
      </c>
      <c r="G4381" s="8">
        <v>0</v>
      </c>
      <c r="H4381" s="8">
        <v>1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1</v>
      </c>
      <c r="O4381" s="8">
        <v>0</v>
      </c>
      <c r="P4381" s="8">
        <v>1</v>
      </c>
      <c r="Q4381" s="8">
        <v>0</v>
      </c>
      <c r="R4381" s="8">
        <v>0</v>
      </c>
      <c r="S4381" s="8">
        <v>0</v>
      </c>
      <c r="T4381" s="8">
        <v>0</v>
      </c>
      <c r="U4381" s="5">
        <v>702031178</v>
      </c>
    </row>
    <row r="4382" spans="1:21" hidden="1" x14ac:dyDescent="0.25">
      <c r="A4382" s="8" t="s">
        <v>5018</v>
      </c>
      <c r="B4382" s="2" t="s">
        <v>4793</v>
      </c>
      <c r="C4382" s="2" t="s">
        <v>409</v>
      </c>
      <c r="D4382" s="2" t="s">
        <v>406</v>
      </c>
      <c r="E4382" s="2" t="s">
        <v>394</v>
      </c>
      <c r="F4382" s="8" t="s">
        <v>31</v>
      </c>
      <c r="G4382" s="8">
        <v>0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0</v>
      </c>
      <c r="U4382" s="5">
        <v>702031186</v>
      </c>
    </row>
    <row r="4383" spans="1:21" hidden="1" x14ac:dyDescent="0.25">
      <c r="A4383" s="8" t="s">
        <v>5018</v>
      </c>
      <c r="B4383" s="2" t="s">
        <v>4794</v>
      </c>
      <c r="C4383" s="2" t="s">
        <v>409</v>
      </c>
      <c r="D4383" s="2" t="s">
        <v>406</v>
      </c>
      <c r="E4383" s="2" t="s">
        <v>394</v>
      </c>
      <c r="F4383" s="8" t="s">
        <v>31</v>
      </c>
      <c r="G4383" s="8">
        <v>0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0</v>
      </c>
      <c r="P4383" s="8">
        <v>1</v>
      </c>
      <c r="Q4383" s="8">
        <v>0</v>
      </c>
      <c r="R4383" s="8">
        <v>0</v>
      </c>
      <c r="S4383" s="8">
        <v>0</v>
      </c>
      <c r="T4383" s="8">
        <v>0</v>
      </c>
      <c r="U4383" s="5">
        <v>702031194</v>
      </c>
    </row>
    <row r="4384" spans="1:21" hidden="1" x14ac:dyDescent="0.25">
      <c r="A4384" s="8" t="s">
        <v>5018</v>
      </c>
      <c r="B4384" s="2" t="s">
        <v>4795</v>
      </c>
      <c r="C4384" s="2" t="s">
        <v>409</v>
      </c>
      <c r="D4384" s="2" t="s">
        <v>406</v>
      </c>
      <c r="E4384" s="2" t="s">
        <v>394</v>
      </c>
      <c r="F4384" s="8" t="s">
        <v>31</v>
      </c>
      <c r="G4384" s="8">
        <v>0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5">
        <v>702031208</v>
      </c>
    </row>
    <row r="4385" spans="1:21" hidden="1" x14ac:dyDescent="0.25">
      <c r="A4385" s="8" t="s">
        <v>5018</v>
      </c>
      <c r="B4385" s="2" t="s">
        <v>4796</v>
      </c>
      <c r="C4385" s="2" t="s">
        <v>409</v>
      </c>
      <c r="D4385" s="2" t="s">
        <v>406</v>
      </c>
      <c r="E4385" s="2" t="s">
        <v>394</v>
      </c>
      <c r="F4385" s="8" t="s">
        <v>31</v>
      </c>
      <c r="G4385" s="8">
        <v>0</v>
      </c>
      <c r="H4385" s="8">
        <v>1</v>
      </c>
      <c r="I4385" s="8">
        <v>1</v>
      </c>
      <c r="J4385" s="8">
        <v>0</v>
      </c>
      <c r="K4385" s="8">
        <v>0</v>
      </c>
      <c r="L4385" s="8">
        <v>0</v>
      </c>
      <c r="M4385" s="8">
        <v>0</v>
      </c>
      <c r="N4385" s="8">
        <v>1</v>
      </c>
      <c r="O4385" s="8">
        <v>0</v>
      </c>
      <c r="P4385" s="8">
        <v>1</v>
      </c>
      <c r="Q4385" s="8">
        <v>0</v>
      </c>
      <c r="R4385" s="8">
        <v>0</v>
      </c>
      <c r="S4385" s="8">
        <v>0</v>
      </c>
      <c r="T4385" s="8">
        <v>0</v>
      </c>
      <c r="U4385" s="5">
        <v>702031216</v>
      </c>
    </row>
    <row r="4386" spans="1:21" hidden="1" x14ac:dyDescent="0.25">
      <c r="A4386" s="8" t="s">
        <v>5018</v>
      </c>
      <c r="B4386" s="2" t="s">
        <v>4797</v>
      </c>
      <c r="C4386" s="2" t="s">
        <v>409</v>
      </c>
      <c r="D4386" s="2" t="s">
        <v>406</v>
      </c>
      <c r="E4386" s="2" t="s">
        <v>394</v>
      </c>
      <c r="F4386" s="8" t="s">
        <v>31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0</v>
      </c>
      <c r="P4386" s="8">
        <v>1</v>
      </c>
      <c r="Q4386" s="8">
        <v>0</v>
      </c>
      <c r="R4386" s="8">
        <v>0</v>
      </c>
      <c r="S4386" s="8">
        <v>0</v>
      </c>
      <c r="T4386" s="8">
        <v>0</v>
      </c>
      <c r="U4386" s="5">
        <v>702031224</v>
      </c>
    </row>
    <row r="4387" spans="1:21" hidden="1" x14ac:dyDescent="0.25">
      <c r="A4387" s="8" t="s">
        <v>5018</v>
      </c>
      <c r="B4387" s="2" t="s">
        <v>4798</v>
      </c>
      <c r="C4387" s="2" t="s">
        <v>409</v>
      </c>
      <c r="D4387" s="2" t="s">
        <v>406</v>
      </c>
      <c r="E4387" s="2" t="s">
        <v>394</v>
      </c>
      <c r="F4387" s="8" t="s">
        <v>31</v>
      </c>
      <c r="G4387" s="8">
        <v>0</v>
      </c>
      <c r="H4387" s="8">
        <v>1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1</v>
      </c>
      <c r="O4387" s="8">
        <v>0</v>
      </c>
      <c r="P4387" s="8">
        <v>1</v>
      </c>
      <c r="Q4387" s="8">
        <v>0</v>
      </c>
      <c r="R4387" s="8">
        <v>0</v>
      </c>
      <c r="S4387" s="8">
        <v>0</v>
      </c>
      <c r="T4387" s="8">
        <v>0</v>
      </c>
      <c r="U4387" s="5">
        <v>702031232</v>
      </c>
    </row>
    <row r="4388" spans="1:21" hidden="1" x14ac:dyDescent="0.25">
      <c r="A4388" s="8" t="s">
        <v>5018</v>
      </c>
      <c r="B4388" s="2" t="s">
        <v>4799</v>
      </c>
      <c r="C4388" s="2" t="s">
        <v>409</v>
      </c>
      <c r="D4388" s="2" t="s">
        <v>406</v>
      </c>
      <c r="E4388" s="2" t="s">
        <v>394</v>
      </c>
      <c r="F4388" s="8" t="s">
        <v>31</v>
      </c>
      <c r="G4388" s="8">
        <v>0</v>
      </c>
      <c r="H4388" s="8">
        <v>1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1</v>
      </c>
      <c r="Q4388" s="8">
        <v>0</v>
      </c>
      <c r="R4388" s="8">
        <v>0</v>
      </c>
      <c r="S4388" s="8">
        <v>0</v>
      </c>
      <c r="T4388" s="8">
        <v>0</v>
      </c>
      <c r="U4388" s="5">
        <v>702031240</v>
      </c>
    </row>
    <row r="4389" spans="1:21" hidden="1" x14ac:dyDescent="0.25">
      <c r="A4389" s="8" t="s">
        <v>5018</v>
      </c>
      <c r="B4389" s="2" t="s">
        <v>4800</v>
      </c>
      <c r="C4389" s="2" t="s">
        <v>409</v>
      </c>
      <c r="D4389" s="2" t="s">
        <v>406</v>
      </c>
      <c r="E4389" s="2" t="s">
        <v>394</v>
      </c>
      <c r="F4389" s="8" t="s">
        <v>31</v>
      </c>
      <c r="G4389" s="8">
        <v>0</v>
      </c>
      <c r="H4389" s="8">
        <v>1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1</v>
      </c>
      <c r="O4389" s="8">
        <v>0</v>
      </c>
      <c r="P4389" s="8">
        <v>1</v>
      </c>
      <c r="Q4389" s="8">
        <v>0</v>
      </c>
      <c r="R4389" s="8">
        <v>0</v>
      </c>
      <c r="S4389" s="8">
        <v>0</v>
      </c>
      <c r="T4389" s="8">
        <v>0</v>
      </c>
      <c r="U4389" s="5">
        <v>702031259</v>
      </c>
    </row>
    <row r="4390" spans="1:21" hidden="1" x14ac:dyDescent="0.25">
      <c r="A4390" s="8" t="s">
        <v>5018</v>
      </c>
      <c r="B4390" s="2" t="s">
        <v>4801</v>
      </c>
      <c r="C4390" s="2" t="s">
        <v>409</v>
      </c>
      <c r="D4390" s="2" t="s">
        <v>406</v>
      </c>
      <c r="E4390" s="2" t="s">
        <v>394</v>
      </c>
      <c r="F4390" s="8" t="s">
        <v>31</v>
      </c>
      <c r="G4390" s="8">
        <v>0</v>
      </c>
      <c r="H4390" s="8">
        <v>1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0</v>
      </c>
      <c r="U4390" s="5">
        <v>702031267</v>
      </c>
    </row>
    <row r="4391" spans="1:21" hidden="1" x14ac:dyDescent="0.25">
      <c r="A4391" s="8" t="s">
        <v>5018</v>
      </c>
      <c r="B4391" s="2" t="s">
        <v>4802</v>
      </c>
      <c r="C4391" s="2" t="s">
        <v>409</v>
      </c>
      <c r="D4391" s="2" t="s">
        <v>406</v>
      </c>
      <c r="E4391" s="2" t="s">
        <v>394</v>
      </c>
      <c r="F4391" s="8" t="s">
        <v>31</v>
      </c>
      <c r="G4391" s="8">
        <v>0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0</v>
      </c>
      <c r="R4391" s="8">
        <v>0</v>
      </c>
      <c r="S4391" s="8">
        <v>0</v>
      </c>
      <c r="T4391" s="8">
        <v>0</v>
      </c>
      <c r="U4391" s="5">
        <v>702031275</v>
      </c>
    </row>
    <row r="4392" spans="1:21" hidden="1" x14ac:dyDescent="0.25">
      <c r="A4392" s="8" t="s">
        <v>5018</v>
      </c>
      <c r="B4392" s="2" t="s">
        <v>4803</v>
      </c>
      <c r="C4392" s="2" t="s">
        <v>409</v>
      </c>
      <c r="D4392" s="2" t="s">
        <v>406</v>
      </c>
      <c r="E4392" s="2" t="s">
        <v>394</v>
      </c>
      <c r="F4392" s="8" t="s">
        <v>31</v>
      </c>
      <c r="G4392" s="8">
        <v>0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5">
        <v>702031283</v>
      </c>
    </row>
    <row r="4393" spans="1:21" hidden="1" x14ac:dyDescent="0.25">
      <c r="A4393" s="8" t="s">
        <v>5018</v>
      </c>
      <c r="B4393" s="2" t="s">
        <v>4804</v>
      </c>
      <c r="C4393" s="2" t="s">
        <v>409</v>
      </c>
      <c r="D4393" s="2" t="s">
        <v>406</v>
      </c>
      <c r="E4393" s="2" t="s">
        <v>394</v>
      </c>
      <c r="F4393" s="8" t="s">
        <v>31</v>
      </c>
      <c r="G4393" s="8">
        <v>0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0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5">
        <v>702031291</v>
      </c>
    </row>
    <row r="4394" spans="1:21" hidden="1" x14ac:dyDescent="0.25">
      <c r="A4394" s="8" t="s">
        <v>5018</v>
      </c>
      <c r="B4394" s="2" t="s">
        <v>4805</v>
      </c>
      <c r="C4394" s="2" t="s">
        <v>409</v>
      </c>
      <c r="D4394" s="2" t="s">
        <v>406</v>
      </c>
      <c r="E4394" s="2" t="s">
        <v>394</v>
      </c>
      <c r="F4394" s="8" t="s">
        <v>31</v>
      </c>
      <c r="G4394" s="8">
        <v>0</v>
      </c>
      <c r="H4394" s="8">
        <v>1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1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5">
        <v>702031305</v>
      </c>
    </row>
    <row r="4395" spans="1:21" hidden="1" x14ac:dyDescent="0.25">
      <c r="A4395" s="8" t="s">
        <v>5018</v>
      </c>
      <c r="B4395" s="2" t="s">
        <v>4806</v>
      </c>
      <c r="C4395" s="2" t="s">
        <v>409</v>
      </c>
      <c r="D4395" s="2" t="s">
        <v>406</v>
      </c>
      <c r="E4395" s="2" t="s">
        <v>394</v>
      </c>
      <c r="F4395" s="8" t="s">
        <v>31</v>
      </c>
      <c r="G4395" s="8">
        <v>0</v>
      </c>
      <c r="H4395" s="8">
        <v>1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0</v>
      </c>
      <c r="P4395" s="8">
        <v>1</v>
      </c>
      <c r="Q4395" s="8">
        <v>0</v>
      </c>
      <c r="R4395" s="8">
        <v>0</v>
      </c>
      <c r="S4395" s="8">
        <v>0</v>
      </c>
      <c r="T4395" s="8">
        <v>0</v>
      </c>
      <c r="U4395" s="5">
        <v>702031313</v>
      </c>
    </row>
    <row r="4396" spans="1:21" hidden="1" x14ac:dyDescent="0.25">
      <c r="A4396" s="8" t="s">
        <v>5018</v>
      </c>
      <c r="B4396" s="2" t="s">
        <v>4807</v>
      </c>
      <c r="C4396" s="2" t="s">
        <v>409</v>
      </c>
      <c r="D4396" s="2" t="s">
        <v>406</v>
      </c>
      <c r="E4396" s="2" t="s">
        <v>394</v>
      </c>
      <c r="F4396" s="8" t="s">
        <v>31</v>
      </c>
      <c r="G4396" s="8">
        <v>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0</v>
      </c>
      <c r="U4396" s="5">
        <v>702031321</v>
      </c>
    </row>
    <row r="4397" spans="1:21" hidden="1" x14ac:dyDescent="0.25">
      <c r="A4397" s="8" t="s">
        <v>5018</v>
      </c>
      <c r="B4397" s="2" t="s">
        <v>4808</v>
      </c>
      <c r="C4397" s="2" t="s">
        <v>409</v>
      </c>
      <c r="D4397" s="2" t="s">
        <v>406</v>
      </c>
      <c r="E4397" s="2" t="s">
        <v>394</v>
      </c>
      <c r="F4397" s="8" t="s">
        <v>31</v>
      </c>
      <c r="G4397" s="8">
        <v>0</v>
      </c>
      <c r="H4397" s="8">
        <v>1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5">
        <v>702031330</v>
      </c>
    </row>
    <row r="4398" spans="1:21" hidden="1" x14ac:dyDescent="0.25">
      <c r="A4398" s="8" t="s">
        <v>5018</v>
      </c>
      <c r="B4398" s="2" t="s">
        <v>4809</v>
      </c>
      <c r="C4398" s="2" t="s">
        <v>409</v>
      </c>
      <c r="D4398" s="2" t="s">
        <v>406</v>
      </c>
      <c r="E4398" s="2" t="s">
        <v>394</v>
      </c>
      <c r="F4398" s="8" t="s">
        <v>31</v>
      </c>
      <c r="G4398" s="8">
        <v>0</v>
      </c>
      <c r="H4398" s="8">
        <v>1</v>
      </c>
      <c r="I4398" s="8">
        <v>1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1</v>
      </c>
      <c r="Q4398" s="8">
        <v>0</v>
      </c>
      <c r="R4398" s="8">
        <v>0</v>
      </c>
      <c r="S4398" s="8">
        <v>0</v>
      </c>
      <c r="T4398" s="8">
        <v>0</v>
      </c>
      <c r="U4398" s="5">
        <v>702031348</v>
      </c>
    </row>
    <row r="4399" spans="1:21" hidden="1" x14ac:dyDescent="0.25">
      <c r="A4399" s="8" t="s">
        <v>5018</v>
      </c>
      <c r="B4399" s="2" t="s">
        <v>4810</v>
      </c>
      <c r="C4399" s="2" t="s">
        <v>409</v>
      </c>
      <c r="D4399" s="2" t="s">
        <v>406</v>
      </c>
      <c r="E4399" s="2" t="s">
        <v>394</v>
      </c>
      <c r="F4399" s="8" t="s">
        <v>31</v>
      </c>
      <c r="G4399" s="8">
        <v>0</v>
      </c>
      <c r="H4399" s="8">
        <v>1</v>
      </c>
      <c r="I4399" s="8">
        <v>1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0</v>
      </c>
      <c r="P4399" s="8">
        <v>1</v>
      </c>
      <c r="Q4399" s="8">
        <v>0</v>
      </c>
      <c r="R4399" s="8">
        <v>0</v>
      </c>
      <c r="S4399" s="8">
        <v>0</v>
      </c>
      <c r="T4399" s="8">
        <v>0</v>
      </c>
      <c r="U4399" s="5">
        <v>702031356</v>
      </c>
    </row>
    <row r="4400" spans="1:21" hidden="1" x14ac:dyDescent="0.25">
      <c r="A4400" s="8" t="s">
        <v>5018</v>
      </c>
      <c r="B4400" s="2" t="s">
        <v>4811</v>
      </c>
      <c r="C4400" s="2" t="s">
        <v>409</v>
      </c>
      <c r="D4400" s="2" t="s">
        <v>406</v>
      </c>
      <c r="E4400" s="2" t="s">
        <v>394</v>
      </c>
      <c r="F4400" s="8" t="s">
        <v>31</v>
      </c>
      <c r="G4400" s="8">
        <v>0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1</v>
      </c>
      <c r="O4400" s="8">
        <v>0</v>
      </c>
      <c r="P4400" s="8">
        <v>1</v>
      </c>
      <c r="Q4400" s="8">
        <v>0</v>
      </c>
      <c r="R4400" s="8">
        <v>0</v>
      </c>
      <c r="S4400" s="8">
        <v>0</v>
      </c>
      <c r="T4400" s="8">
        <v>0</v>
      </c>
      <c r="U4400" s="5">
        <v>702031364</v>
      </c>
    </row>
    <row r="4401" spans="1:21" hidden="1" x14ac:dyDescent="0.25">
      <c r="A4401" s="8" t="s">
        <v>5018</v>
      </c>
      <c r="B4401" s="2" t="s">
        <v>4812</v>
      </c>
      <c r="C4401" s="2" t="s">
        <v>409</v>
      </c>
      <c r="D4401" s="2" t="s">
        <v>406</v>
      </c>
      <c r="E4401" s="2" t="s">
        <v>394</v>
      </c>
      <c r="F4401" s="8" t="s">
        <v>31</v>
      </c>
      <c r="G4401" s="8">
        <v>0</v>
      </c>
      <c r="H4401" s="8">
        <v>1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1</v>
      </c>
      <c r="Q4401" s="8">
        <v>0</v>
      </c>
      <c r="R4401" s="8">
        <v>0</v>
      </c>
      <c r="S4401" s="8">
        <v>0</v>
      </c>
      <c r="T4401" s="8">
        <v>0</v>
      </c>
      <c r="U4401" s="5">
        <v>702031380</v>
      </c>
    </row>
    <row r="4402" spans="1:21" hidden="1" x14ac:dyDescent="0.25">
      <c r="A4402" s="8" t="s">
        <v>5018</v>
      </c>
      <c r="B4402" s="2" t="s">
        <v>4813</v>
      </c>
      <c r="C4402" s="2" t="s">
        <v>409</v>
      </c>
      <c r="D4402" s="2" t="s">
        <v>406</v>
      </c>
      <c r="E4402" s="2" t="s">
        <v>394</v>
      </c>
      <c r="F4402" s="8" t="s">
        <v>31</v>
      </c>
      <c r="G4402" s="8">
        <v>0</v>
      </c>
      <c r="H4402" s="8">
        <v>1</v>
      </c>
      <c r="I4402" s="8">
        <v>1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5">
        <v>702031399</v>
      </c>
    </row>
    <row r="4403" spans="1:21" hidden="1" x14ac:dyDescent="0.25">
      <c r="A4403" s="8" t="s">
        <v>5018</v>
      </c>
      <c r="B4403" s="2" t="s">
        <v>4814</v>
      </c>
      <c r="C4403" s="2" t="s">
        <v>410</v>
      </c>
      <c r="D4403" s="2" t="s">
        <v>406</v>
      </c>
      <c r="E4403" s="2" t="s">
        <v>394</v>
      </c>
      <c r="F4403" s="8" t="s">
        <v>31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1</v>
      </c>
      <c r="O4403" s="8">
        <v>0</v>
      </c>
      <c r="P4403" s="8">
        <v>1</v>
      </c>
      <c r="Q4403" s="8">
        <v>0</v>
      </c>
      <c r="R4403" s="8">
        <v>0</v>
      </c>
      <c r="S4403" s="8">
        <v>0</v>
      </c>
      <c r="T4403" s="8">
        <v>0</v>
      </c>
      <c r="U4403" s="5">
        <v>702040010</v>
      </c>
    </row>
    <row r="4404" spans="1:21" hidden="1" x14ac:dyDescent="0.25">
      <c r="A4404" s="8" t="s">
        <v>5018</v>
      </c>
      <c r="B4404" s="2" t="s">
        <v>4815</v>
      </c>
      <c r="C4404" s="2" t="s">
        <v>410</v>
      </c>
      <c r="D4404" s="2" t="s">
        <v>406</v>
      </c>
      <c r="E4404" s="2" t="s">
        <v>394</v>
      </c>
      <c r="F4404" s="8" t="s">
        <v>31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1</v>
      </c>
      <c r="O4404" s="8">
        <v>0</v>
      </c>
      <c r="P4404" s="8">
        <v>1</v>
      </c>
      <c r="Q4404" s="8">
        <v>0</v>
      </c>
      <c r="R4404" s="8">
        <v>0</v>
      </c>
      <c r="S4404" s="8">
        <v>0</v>
      </c>
      <c r="T4404" s="8">
        <v>0</v>
      </c>
      <c r="U4404" s="5">
        <v>702040029</v>
      </c>
    </row>
    <row r="4405" spans="1:21" hidden="1" x14ac:dyDescent="0.25">
      <c r="A4405" s="8" t="s">
        <v>5018</v>
      </c>
      <c r="B4405" s="2" t="s">
        <v>4816</v>
      </c>
      <c r="C4405" s="2" t="s">
        <v>410</v>
      </c>
      <c r="D4405" s="2" t="s">
        <v>406</v>
      </c>
      <c r="E4405" s="2" t="s">
        <v>394</v>
      </c>
      <c r="F4405" s="8" t="s">
        <v>31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0</v>
      </c>
      <c r="P4405" s="8">
        <v>1</v>
      </c>
      <c r="Q4405" s="8">
        <v>0</v>
      </c>
      <c r="R4405" s="8">
        <v>0</v>
      </c>
      <c r="S4405" s="8">
        <v>0</v>
      </c>
      <c r="T4405" s="8">
        <v>0</v>
      </c>
      <c r="U4405" s="5">
        <v>702040037</v>
      </c>
    </row>
    <row r="4406" spans="1:21" hidden="1" x14ac:dyDescent="0.25">
      <c r="A4406" s="8" t="s">
        <v>5018</v>
      </c>
      <c r="B4406" s="2" t="s">
        <v>4817</v>
      </c>
      <c r="C4406" s="2" t="s">
        <v>410</v>
      </c>
      <c r="D4406" s="2" t="s">
        <v>406</v>
      </c>
      <c r="E4406" s="2" t="s">
        <v>394</v>
      </c>
      <c r="F4406" s="8" t="s">
        <v>31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1</v>
      </c>
      <c r="O4406" s="8">
        <v>0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5">
        <v>702040045</v>
      </c>
    </row>
    <row r="4407" spans="1:21" hidden="1" x14ac:dyDescent="0.25">
      <c r="A4407" s="8" t="s">
        <v>5018</v>
      </c>
      <c r="B4407" s="2" t="s">
        <v>4818</v>
      </c>
      <c r="C4407" s="2" t="s">
        <v>410</v>
      </c>
      <c r="D4407" s="2" t="s">
        <v>406</v>
      </c>
      <c r="E4407" s="2" t="s">
        <v>394</v>
      </c>
      <c r="F4407" s="8" t="s">
        <v>31</v>
      </c>
      <c r="G4407" s="8">
        <v>0</v>
      </c>
      <c r="H4407" s="8">
        <v>1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1</v>
      </c>
      <c r="Q4407" s="8">
        <v>0</v>
      </c>
      <c r="R4407" s="8">
        <v>0</v>
      </c>
      <c r="S4407" s="8">
        <v>0</v>
      </c>
      <c r="T4407" s="8">
        <v>0</v>
      </c>
      <c r="U4407" s="5">
        <v>702040053</v>
      </c>
    </row>
    <row r="4408" spans="1:21" hidden="1" x14ac:dyDescent="0.25">
      <c r="A4408" s="8" t="s">
        <v>5018</v>
      </c>
      <c r="B4408" s="2" t="s">
        <v>4819</v>
      </c>
      <c r="C4408" s="2" t="s">
        <v>410</v>
      </c>
      <c r="D4408" s="2" t="s">
        <v>406</v>
      </c>
      <c r="E4408" s="2" t="s">
        <v>394</v>
      </c>
      <c r="F4408" s="8" t="s">
        <v>31</v>
      </c>
      <c r="G4408" s="8">
        <v>0</v>
      </c>
      <c r="H4408" s="8">
        <v>1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</v>
      </c>
      <c r="Q4408" s="8">
        <v>0</v>
      </c>
      <c r="R4408" s="8">
        <v>0</v>
      </c>
      <c r="S4408" s="8">
        <v>0</v>
      </c>
      <c r="T4408" s="8">
        <v>0</v>
      </c>
      <c r="U4408" s="5">
        <v>702040061</v>
      </c>
    </row>
    <row r="4409" spans="1:21" hidden="1" x14ac:dyDescent="0.25">
      <c r="A4409" s="8" t="s">
        <v>5018</v>
      </c>
      <c r="B4409" s="2" t="s">
        <v>4820</v>
      </c>
      <c r="C4409" s="2" t="s">
        <v>410</v>
      </c>
      <c r="D4409" s="2" t="s">
        <v>406</v>
      </c>
      <c r="E4409" s="2" t="s">
        <v>394</v>
      </c>
      <c r="F4409" s="8" t="s">
        <v>31</v>
      </c>
      <c r="G4409" s="8">
        <v>0</v>
      </c>
      <c r="H4409" s="8">
        <v>1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1</v>
      </c>
      <c r="O4409" s="8">
        <v>0</v>
      </c>
      <c r="P4409" s="8">
        <v>1</v>
      </c>
      <c r="Q4409" s="8">
        <v>0</v>
      </c>
      <c r="R4409" s="8">
        <v>0</v>
      </c>
      <c r="S4409" s="8">
        <v>0</v>
      </c>
      <c r="T4409" s="8">
        <v>0</v>
      </c>
      <c r="U4409" s="5">
        <v>702040070</v>
      </c>
    </row>
    <row r="4410" spans="1:21" hidden="1" x14ac:dyDescent="0.25">
      <c r="A4410" s="8" t="s">
        <v>5018</v>
      </c>
      <c r="B4410" s="2" t="s">
        <v>4821</v>
      </c>
      <c r="C4410" s="2" t="s">
        <v>410</v>
      </c>
      <c r="D4410" s="2" t="s">
        <v>406</v>
      </c>
      <c r="E4410" s="2" t="s">
        <v>394</v>
      </c>
      <c r="F4410" s="8" t="s">
        <v>31</v>
      </c>
      <c r="G4410" s="8">
        <v>0</v>
      </c>
      <c r="H4410" s="8">
        <v>1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0</v>
      </c>
      <c r="P4410" s="8">
        <v>1</v>
      </c>
      <c r="Q4410" s="8">
        <v>0</v>
      </c>
      <c r="R4410" s="8">
        <v>0</v>
      </c>
      <c r="S4410" s="8">
        <v>0</v>
      </c>
      <c r="T4410" s="8">
        <v>0</v>
      </c>
      <c r="U4410" s="5">
        <v>702040088</v>
      </c>
    </row>
    <row r="4411" spans="1:21" hidden="1" x14ac:dyDescent="0.25">
      <c r="A4411" s="8" t="s">
        <v>5018</v>
      </c>
      <c r="B4411" s="2" t="s">
        <v>4822</v>
      </c>
      <c r="C4411" s="2" t="s">
        <v>410</v>
      </c>
      <c r="D4411" s="2" t="s">
        <v>406</v>
      </c>
      <c r="E4411" s="2" t="s">
        <v>394</v>
      </c>
      <c r="F4411" s="8" t="s">
        <v>31</v>
      </c>
      <c r="G4411" s="8">
        <v>0</v>
      </c>
      <c r="H4411" s="8">
        <v>1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5">
        <v>702040096</v>
      </c>
    </row>
    <row r="4412" spans="1:21" hidden="1" x14ac:dyDescent="0.25">
      <c r="A4412" s="8" t="s">
        <v>5018</v>
      </c>
      <c r="B4412" s="2" t="s">
        <v>4823</v>
      </c>
      <c r="C4412" s="2" t="s">
        <v>410</v>
      </c>
      <c r="D4412" s="2" t="s">
        <v>406</v>
      </c>
      <c r="E4412" s="2" t="s">
        <v>394</v>
      </c>
      <c r="F4412" s="8" t="s">
        <v>31</v>
      </c>
      <c r="G4412" s="8">
        <v>0</v>
      </c>
      <c r="H4412" s="8">
        <v>1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5">
        <v>702040100</v>
      </c>
    </row>
    <row r="4413" spans="1:21" hidden="1" x14ac:dyDescent="0.25">
      <c r="A4413" s="8" t="s">
        <v>5018</v>
      </c>
      <c r="B4413" s="2" t="s">
        <v>4824</v>
      </c>
      <c r="C4413" s="2" t="s">
        <v>410</v>
      </c>
      <c r="D4413" s="2" t="s">
        <v>406</v>
      </c>
      <c r="E4413" s="2" t="s">
        <v>394</v>
      </c>
      <c r="F4413" s="8" t="s">
        <v>31</v>
      </c>
      <c r="G4413" s="8">
        <v>0</v>
      </c>
      <c r="H4413" s="8">
        <v>1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0</v>
      </c>
      <c r="P4413" s="8">
        <v>1</v>
      </c>
      <c r="Q4413" s="8">
        <v>0</v>
      </c>
      <c r="R4413" s="8">
        <v>0</v>
      </c>
      <c r="S4413" s="8">
        <v>0</v>
      </c>
      <c r="T4413" s="8">
        <v>0</v>
      </c>
      <c r="U4413" s="5">
        <v>702040118</v>
      </c>
    </row>
    <row r="4414" spans="1:21" hidden="1" x14ac:dyDescent="0.25">
      <c r="A4414" s="8" t="s">
        <v>5018</v>
      </c>
      <c r="B4414" s="2" t="s">
        <v>4825</v>
      </c>
      <c r="C4414" s="2" t="s">
        <v>410</v>
      </c>
      <c r="D4414" s="2" t="s">
        <v>406</v>
      </c>
      <c r="E4414" s="2" t="s">
        <v>394</v>
      </c>
      <c r="F4414" s="8" t="s">
        <v>31</v>
      </c>
      <c r="G4414" s="8">
        <v>0</v>
      </c>
      <c r="H4414" s="8">
        <v>1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1</v>
      </c>
      <c r="O4414" s="8">
        <v>0</v>
      </c>
      <c r="P4414" s="8">
        <v>1</v>
      </c>
      <c r="Q4414" s="8">
        <v>0</v>
      </c>
      <c r="R4414" s="8">
        <v>0</v>
      </c>
      <c r="S4414" s="8">
        <v>0</v>
      </c>
      <c r="T4414" s="8">
        <v>0</v>
      </c>
      <c r="U4414" s="5">
        <v>702040126</v>
      </c>
    </row>
    <row r="4415" spans="1:21" hidden="1" x14ac:dyDescent="0.25">
      <c r="A4415" s="8" t="s">
        <v>5018</v>
      </c>
      <c r="B4415" s="2" t="s">
        <v>4826</v>
      </c>
      <c r="C4415" s="2" t="s">
        <v>410</v>
      </c>
      <c r="D4415" s="2" t="s">
        <v>406</v>
      </c>
      <c r="E4415" s="2" t="s">
        <v>394</v>
      </c>
      <c r="F4415" s="8" t="s">
        <v>31</v>
      </c>
      <c r="G4415" s="8">
        <v>0</v>
      </c>
      <c r="H4415" s="8">
        <v>1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8">
        <v>0</v>
      </c>
      <c r="T4415" s="8">
        <v>0</v>
      </c>
      <c r="U4415" s="5">
        <v>702040134</v>
      </c>
    </row>
    <row r="4416" spans="1:21" hidden="1" x14ac:dyDescent="0.25">
      <c r="A4416" s="8" t="s">
        <v>5018</v>
      </c>
      <c r="B4416" s="2" t="s">
        <v>4827</v>
      </c>
      <c r="C4416" s="2" t="s">
        <v>410</v>
      </c>
      <c r="D4416" s="2" t="s">
        <v>406</v>
      </c>
      <c r="E4416" s="2" t="s">
        <v>394</v>
      </c>
      <c r="F4416" s="8" t="s">
        <v>31</v>
      </c>
      <c r="G4416" s="8">
        <v>0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0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5">
        <v>702040142</v>
      </c>
    </row>
    <row r="4417" spans="1:21" hidden="1" x14ac:dyDescent="0.25">
      <c r="A4417" s="8" t="s">
        <v>5018</v>
      </c>
      <c r="B4417" s="2" t="s">
        <v>4828</v>
      </c>
      <c r="C4417" s="2" t="s">
        <v>410</v>
      </c>
      <c r="D4417" s="2" t="s">
        <v>406</v>
      </c>
      <c r="E4417" s="2" t="s">
        <v>394</v>
      </c>
      <c r="F4417" s="8" t="s">
        <v>31</v>
      </c>
      <c r="G4417" s="8">
        <v>0</v>
      </c>
      <c r="H4417" s="8">
        <v>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1</v>
      </c>
      <c r="Q4417" s="8">
        <v>0</v>
      </c>
      <c r="R4417" s="8">
        <v>0</v>
      </c>
      <c r="S4417" s="8">
        <v>0</v>
      </c>
      <c r="T4417" s="8">
        <v>0</v>
      </c>
      <c r="U4417" s="5">
        <v>702040150</v>
      </c>
    </row>
    <row r="4418" spans="1:21" hidden="1" x14ac:dyDescent="0.25">
      <c r="A4418" s="8" t="s">
        <v>5018</v>
      </c>
      <c r="B4418" s="2" t="s">
        <v>4829</v>
      </c>
      <c r="C4418" s="2" t="s">
        <v>410</v>
      </c>
      <c r="D4418" s="2" t="s">
        <v>406</v>
      </c>
      <c r="E4418" s="2" t="s">
        <v>394</v>
      </c>
      <c r="F4418" s="8" t="s">
        <v>31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</v>
      </c>
      <c r="Q4418" s="8">
        <v>0</v>
      </c>
      <c r="R4418" s="8">
        <v>0</v>
      </c>
      <c r="S4418" s="8">
        <v>0</v>
      </c>
      <c r="T4418" s="8">
        <v>0</v>
      </c>
      <c r="U4418" s="5">
        <v>702040169</v>
      </c>
    </row>
    <row r="4419" spans="1:21" hidden="1" x14ac:dyDescent="0.25">
      <c r="A4419" s="8" t="s">
        <v>5018</v>
      </c>
      <c r="B4419" s="2" t="s">
        <v>4830</v>
      </c>
      <c r="C4419" s="2" t="s">
        <v>410</v>
      </c>
      <c r="D4419" s="2" t="s">
        <v>406</v>
      </c>
      <c r="E4419" s="2" t="s">
        <v>394</v>
      </c>
      <c r="F4419" s="8" t="s">
        <v>31</v>
      </c>
      <c r="G4419" s="8">
        <v>0</v>
      </c>
      <c r="H4419" s="8">
        <v>1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1</v>
      </c>
      <c r="O4419" s="8">
        <v>0</v>
      </c>
      <c r="P4419" s="8">
        <v>1</v>
      </c>
      <c r="Q4419" s="8">
        <v>0</v>
      </c>
      <c r="R4419" s="8">
        <v>0</v>
      </c>
      <c r="S4419" s="8">
        <v>0</v>
      </c>
      <c r="T4419" s="8">
        <v>0</v>
      </c>
      <c r="U4419" s="5">
        <v>702040177</v>
      </c>
    </row>
    <row r="4420" spans="1:21" hidden="1" x14ac:dyDescent="0.25">
      <c r="A4420" s="8" t="s">
        <v>5018</v>
      </c>
      <c r="B4420" s="2" t="s">
        <v>4831</v>
      </c>
      <c r="C4420" s="2" t="s">
        <v>410</v>
      </c>
      <c r="D4420" s="2" t="s">
        <v>406</v>
      </c>
      <c r="E4420" s="2" t="s">
        <v>394</v>
      </c>
      <c r="F4420" s="8" t="s">
        <v>31</v>
      </c>
      <c r="G4420" s="8">
        <v>0</v>
      </c>
      <c r="H4420" s="8">
        <v>1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0</v>
      </c>
      <c r="R4420" s="8">
        <v>0</v>
      </c>
      <c r="S4420" s="8">
        <v>0</v>
      </c>
      <c r="T4420" s="8">
        <v>0</v>
      </c>
      <c r="U4420" s="5">
        <v>702040185</v>
      </c>
    </row>
    <row r="4421" spans="1:21" hidden="1" x14ac:dyDescent="0.25">
      <c r="A4421" s="8" t="s">
        <v>5018</v>
      </c>
      <c r="B4421" s="2" t="s">
        <v>4832</v>
      </c>
      <c r="C4421" s="2" t="s">
        <v>410</v>
      </c>
      <c r="D4421" s="2" t="s">
        <v>406</v>
      </c>
      <c r="E4421" s="2" t="s">
        <v>394</v>
      </c>
      <c r="F4421" s="8" t="s">
        <v>31</v>
      </c>
      <c r="G4421" s="8">
        <v>0</v>
      </c>
      <c r="H4421" s="8">
        <v>1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1</v>
      </c>
      <c r="O4421" s="8">
        <v>0</v>
      </c>
      <c r="P4421" s="8">
        <v>1</v>
      </c>
      <c r="Q4421" s="8">
        <v>0</v>
      </c>
      <c r="R4421" s="8">
        <v>0</v>
      </c>
      <c r="S4421" s="8">
        <v>0</v>
      </c>
      <c r="T4421" s="8">
        <v>0</v>
      </c>
      <c r="U4421" s="5">
        <v>702040193</v>
      </c>
    </row>
    <row r="4422" spans="1:21" hidden="1" x14ac:dyDescent="0.25">
      <c r="A4422" s="8" t="s">
        <v>5018</v>
      </c>
      <c r="B4422" s="2" t="s">
        <v>4833</v>
      </c>
      <c r="C4422" s="2" t="s">
        <v>410</v>
      </c>
      <c r="D4422" s="2" t="s">
        <v>406</v>
      </c>
      <c r="E4422" s="2" t="s">
        <v>394</v>
      </c>
      <c r="F4422" s="8" t="s">
        <v>31</v>
      </c>
      <c r="G4422" s="8">
        <v>0</v>
      </c>
      <c r="H4422" s="8">
        <v>1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1</v>
      </c>
      <c r="O4422" s="8">
        <v>0</v>
      </c>
      <c r="P4422" s="8">
        <v>1</v>
      </c>
      <c r="Q4422" s="8">
        <v>0</v>
      </c>
      <c r="R4422" s="8">
        <v>0</v>
      </c>
      <c r="S4422" s="8">
        <v>0</v>
      </c>
      <c r="T4422" s="8">
        <v>0</v>
      </c>
      <c r="U4422" s="5">
        <v>702040207</v>
      </c>
    </row>
    <row r="4423" spans="1:21" hidden="1" x14ac:dyDescent="0.25">
      <c r="A4423" s="8" t="s">
        <v>5018</v>
      </c>
      <c r="B4423" s="2" t="s">
        <v>4834</v>
      </c>
      <c r="C4423" s="2" t="s">
        <v>410</v>
      </c>
      <c r="D4423" s="2" t="s">
        <v>406</v>
      </c>
      <c r="E4423" s="2" t="s">
        <v>394</v>
      </c>
      <c r="F4423" s="8" t="s">
        <v>31</v>
      </c>
      <c r="G4423" s="8">
        <v>0</v>
      </c>
      <c r="H4423" s="8">
        <v>1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1</v>
      </c>
      <c r="Q4423" s="8">
        <v>0</v>
      </c>
      <c r="R4423" s="8">
        <v>0</v>
      </c>
      <c r="S4423" s="8">
        <v>0</v>
      </c>
      <c r="T4423" s="8">
        <v>0</v>
      </c>
      <c r="U4423" s="5">
        <v>702040215</v>
      </c>
    </row>
    <row r="4424" spans="1:21" hidden="1" x14ac:dyDescent="0.25">
      <c r="A4424" s="8" t="s">
        <v>5018</v>
      </c>
      <c r="B4424" s="2" t="s">
        <v>4835</v>
      </c>
      <c r="C4424" s="2" t="s">
        <v>410</v>
      </c>
      <c r="D4424" s="2" t="s">
        <v>406</v>
      </c>
      <c r="E4424" s="2" t="s">
        <v>394</v>
      </c>
      <c r="F4424" s="8" t="s">
        <v>31</v>
      </c>
      <c r="G4424" s="8">
        <v>0</v>
      </c>
      <c r="H4424" s="8">
        <v>1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5">
        <v>702040223</v>
      </c>
    </row>
    <row r="4425" spans="1:21" hidden="1" x14ac:dyDescent="0.25">
      <c r="A4425" s="8" t="s">
        <v>5018</v>
      </c>
      <c r="B4425" s="2" t="s">
        <v>4836</v>
      </c>
      <c r="C4425" s="2" t="s">
        <v>410</v>
      </c>
      <c r="D4425" s="2" t="s">
        <v>406</v>
      </c>
      <c r="E4425" s="2" t="s">
        <v>394</v>
      </c>
      <c r="F4425" s="8" t="s">
        <v>31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0</v>
      </c>
      <c r="P4425" s="8">
        <v>1</v>
      </c>
      <c r="Q4425" s="8">
        <v>0</v>
      </c>
      <c r="R4425" s="8">
        <v>0</v>
      </c>
      <c r="S4425" s="8">
        <v>0</v>
      </c>
      <c r="T4425" s="8">
        <v>0</v>
      </c>
      <c r="U4425" s="5">
        <v>702040231</v>
      </c>
    </row>
    <row r="4426" spans="1:21" hidden="1" x14ac:dyDescent="0.25">
      <c r="A4426" s="8" t="s">
        <v>5018</v>
      </c>
      <c r="B4426" s="2" t="s">
        <v>4837</v>
      </c>
      <c r="C4426" s="2" t="s">
        <v>410</v>
      </c>
      <c r="D4426" s="2" t="s">
        <v>406</v>
      </c>
      <c r="E4426" s="2" t="s">
        <v>394</v>
      </c>
      <c r="F4426" s="8" t="s">
        <v>31</v>
      </c>
      <c r="G4426" s="8">
        <v>0</v>
      </c>
      <c r="H4426" s="8">
        <v>1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0</v>
      </c>
      <c r="S4426" s="8">
        <v>0</v>
      </c>
      <c r="T4426" s="8">
        <v>0</v>
      </c>
      <c r="U4426" s="5">
        <v>702040240</v>
      </c>
    </row>
    <row r="4427" spans="1:21" hidden="1" x14ac:dyDescent="0.25">
      <c r="A4427" s="8" t="s">
        <v>5018</v>
      </c>
      <c r="B4427" s="2" t="s">
        <v>4838</v>
      </c>
      <c r="C4427" s="2" t="s">
        <v>410</v>
      </c>
      <c r="D4427" s="2" t="s">
        <v>406</v>
      </c>
      <c r="E4427" s="2" t="s">
        <v>394</v>
      </c>
      <c r="F4427" s="8" t="s">
        <v>31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>
        <v>0</v>
      </c>
      <c r="P4427" s="8">
        <v>1</v>
      </c>
      <c r="Q4427" s="8">
        <v>0</v>
      </c>
      <c r="R4427" s="8">
        <v>0</v>
      </c>
      <c r="S4427" s="8">
        <v>0</v>
      </c>
      <c r="T4427" s="8">
        <v>0</v>
      </c>
      <c r="U4427" s="5">
        <v>702040258</v>
      </c>
    </row>
    <row r="4428" spans="1:21" hidden="1" x14ac:dyDescent="0.25">
      <c r="A4428" s="8" t="s">
        <v>5018</v>
      </c>
      <c r="B4428" s="2" t="s">
        <v>4839</v>
      </c>
      <c r="C4428" s="2" t="s">
        <v>410</v>
      </c>
      <c r="D4428" s="2" t="s">
        <v>406</v>
      </c>
      <c r="E4428" s="2" t="s">
        <v>394</v>
      </c>
      <c r="F4428" s="8" t="s">
        <v>31</v>
      </c>
      <c r="G4428" s="8">
        <v>0</v>
      </c>
      <c r="H4428" s="8">
        <v>1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5">
        <v>702040266</v>
      </c>
    </row>
    <row r="4429" spans="1:21" hidden="1" x14ac:dyDescent="0.25">
      <c r="A4429" s="8" t="s">
        <v>5018</v>
      </c>
      <c r="B4429" s="2" t="s">
        <v>4840</v>
      </c>
      <c r="C4429" s="2" t="s">
        <v>410</v>
      </c>
      <c r="D4429" s="2" t="s">
        <v>406</v>
      </c>
      <c r="E4429" s="2" t="s">
        <v>394</v>
      </c>
      <c r="F4429" s="8" t="s">
        <v>31</v>
      </c>
      <c r="G4429" s="8">
        <v>0</v>
      </c>
      <c r="H4429" s="8">
        <v>1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</v>
      </c>
      <c r="O4429" s="8">
        <v>0</v>
      </c>
      <c r="P4429" s="8">
        <v>1</v>
      </c>
      <c r="Q4429" s="8">
        <v>0</v>
      </c>
      <c r="R4429" s="8">
        <v>0</v>
      </c>
      <c r="S4429" s="8">
        <v>0</v>
      </c>
      <c r="T4429" s="8">
        <v>0</v>
      </c>
      <c r="U4429" s="5">
        <v>702040274</v>
      </c>
    </row>
    <row r="4430" spans="1:21" hidden="1" x14ac:dyDescent="0.25">
      <c r="A4430" s="8" t="s">
        <v>5018</v>
      </c>
      <c r="B4430" s="2" t="s">
        <v>4841</v>
      </c>
      <c r="C4430" s="2" t="s">
        <v>410</v>
      </c>
      <c r="D4430" s="2" t="s">
        <v>406</v>
      </c>
      <c r="E4430" s="2" t="s">
        <v>394</v>
      </c>
      <c r="F4430" s="8" t="s">
        <v>31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</v>
      </c>
      <c r="O4430" s="8">
        <v>0</v>
      </c>
      <c r="P4430" s="8">
        <v>1</v>
      </c>
      <c r="Q4430" s="8">
        <v>0</v>
      </c>
      <c r="R4430" s="8">
        <v>0</v>
      </c>
      <c r="S4430" s="8">
        <v>0</v>
      </c>
      <c r="T4430" s="8">
        <v>0</v>
      </c>
      <c r="U4430" s="5">
        <v>702040282</v>
      </c>
    </row>
    <row r="4431" spans="1:21" hidden="1" x14ac:dyDescent="0.25">
      <c r="A4431" s="8" t="s">
        <v>5018</v>
      </c>
      <c r="B4431" s="2" t="s">
        <v>4842</v>
      </c>
      <c r="C4431" s="2" t="s">
        <v>410</v>
      </c>
      <c r="D4431" s="2" t="s">
        <v>406</v>
      </c>
      <c r="E4431" s="2" t="s">
        <v>394</v>
      </c>
      <c r="F4431" s="8" t="s">
        <v>31</v>
      </c>
      <c r="G4431" s="8">
        <v>0</v>
      </c>
      <c r="H4431" s="8">
        <v>1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8">
        <v>0</v>
      </c>
      <c r="T4431" s="8">
        <v>0</v>
      </c>
      <c r="U4431" s="5">
        <v>702040290</v>
      </c>
    </row>
    <row r="4432" spans="1:21" hidden="1" x14ac:dyDescent="0.25">
      <c r="A4432" s="8" t="s">
        <v>5018</v>
      </c>
      <c r="B4432" s="2" t="s">
        <v>4843</v>
      </c>
      <c r="C4432" s="2" t="s">
        <v>410</v>
      </c>
      <c r="D4432" s="2" t="s">
        <v>406</v>
      </c>
      <c r="E4432" s="2" t="s">
        <v>394</v>
      </c>
      <c r="F4432" s="8" t="s">
        <v>31</v>
      </c>
      <c r="G4432" s="8">
        <v>0</v>
      </c>
      <c r="H4432" s="8">
        <v>1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</v>
      </c>
      <c r="O4432" s="8">
        <v>0</v>
      </c>
      <c r="P4432" s="8">
        <v>1</v>
      </c>
      <c r="Q4432" s="8">
        <v>0</v>
      </c>
      <c r="R4432" s="8">
        <v>0</v>
      </c>
      <c r="S4432" s="8">
        <v>0</v>
      </c>
      <c r="T4432" s="8">
        <v>0</v>
      </c>
      <c r="U4432" s="5">
        <v>702040304</v>
      </c>
    </row>
    <row r="4433" spans="1:21" hidden="1" x14ac:dyDescent="0.25">
      <c r="A4433" s="8" t="s">
        <v>5018</v>
      </c>
      <c r="B4433" s="2" t="s">
        <v>4844</v>
      </c>
      <c r="C4433" s="2" t="s">
        <v>410</v>
      </c>
      <c r="D4433" s="2" t="s">
        <v>406</v>
      </c>
      <c r="E4433" s="2" t="s">
        <v>394</v>
      </c>
      <c r="F4433" s="8" t="s">
        <v>31</v>
      </c>
      <c r="G4433" s="8">
        <v>0</v>
      </c>
      <c r="H4433" s="8">
        <v>1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1</v>
      </c>
      <c r="O4433" s="8">
        <v>0</v>
      </c>
      <c r="P4433" s="8">
        <v>1</v>
      </c>
      <c r="Q4433" s="8">
        <v>0</v>
      </c>
      <c r="R4433" s="8">
        <v>0</v>
      </c>
      <c r="S4433" s="8">
        <v>0</v>
      </c>
      <c r="T4433" s="8">
        <v>0</v>
      </c>
      <c r="U4433" s="5">
        <v>702040312</v>
      </c>
    </row>
    <row r="4434" spans="1:21" hidden="1" x14ac:dyDescent="0.25">
      <c r="A4434" s="8" t="s">
        <v>5018</v>
      </c>
      <c r="B4434" s="2" t="s">
        <v>4845</v>
      </c>
      <c r="C4434" s="2" t="s">
        <v>410</v>
      </c>
      <c r="D4434" s="2" t="s">
        <v>406</v>
      </c>
      <c r="E4434" s="2" t="s">
        <v>394</v>
      </c>
      <c r="F4434" s="8" t="s">
        <v>31</v>
      </c>
      <c r="G4434" s="8">
        <v>0</v>
      </c>
      <c r="H4434" s="8">
        <v>1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5">
        <v>702040320</v>
      </c>
    </row>
    <row r="4435" spans="1:21" hidden="1" x14ac:dyDescent="0.25">
      <c r="A4435" s="8" t="s">
        <v>5018</v>
      </c>
      <c r="B4435" s="2" t="s">
        <v>4846</v>
      </c>
      <c r="C4435" s="2" t="s">
        <v>410</v>
      </c>
      <c r="D4435" s="2" t="s">
        <v>406</v>
      </c>
      <c r="E4435" s="2" t="s">
        <v>394</v>
      </c>
      <c r="F4435" s="8" t="s">
        <v>31</v>
      </c>
      <c r="G4435" s="8">
        <v>0</v>
      </c>
      <c r="H4435" s="8">
        <v>1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1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5">
        <v>702040339</v>
      </c>
    </row>
    <row r="4436" spans="1:21" hidden="1" x14ac:dyDescent="0.25">
      <c r="A4436" s="8" t="s">
        <v>5018</v>
      </c>
      <c r="B4436" s="2" t="s">
        <v>4847</v>
      </c>
      <c r="C4436" s="2" t="s">
        <v>410</v>
      </c>
      <c r="D4436" s="2" t="s">
        <v>406</v>
      </c>
      <c r="E4436" s="2" t="s">
        <v>394</v>
      </c>
      <c r="F4436" s="8" t="s">
        <v>31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1</v>
      </c>
      <c r="Q4436" s="8">
        <v>0</v>
      </c>
      <c r="R4436" s="8">
        <v>0</v>
      </c>
      <c r="S4436" s="8">
        <v>0</v>
      </c>
      <c r="T4436" s="8">
        <v>0</v>
      </c>
      <c r="U4436" s="5">
        <v>702040347</v>
      </c>
    </row>
    <row r="4437" spans="1:21" hidden="1" x14ac:dyDescent="0.25">
      <c r="A4437" s="8" t="s">
        <v>5018</v>
      </c>
      <c r="B4437" s="2" t="s">
        <v>4848</v>
      </c>
      <c r="C4437" s="2" t="s">
        <v>410</v>
      </c>
      <c r="D4437" s="2" t="s">
        <v>406</v>
      </c>
      <c r="E4437" s="2" t="s">
        <v>394</v>
      </c>
      <c r="F4437" s="8" t="s">
        <v>31</v>
      </c>
      <c r="G4437" s="8">
        <v>0</v>
      </c>
      <c r="H4437" s="8">
        <v>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1</v>
      </c>
      <c r="O4437" s="8">
        <v>0</v>
      </c>
      <c r="P4437" s="8">
        <v>1</v>
      </c>
      <c r="Q4437" s="8">
        <v>0</v>
      </c>
      <c r="R4437" s="8">
        <v>0</v>
      </c>
      <c r="S4437" s="8">
        <v>0</v>
      </c>
      <c r="T4437" s="8">
        <v>0</v>
      </c>
      <c r="U4437" s="5">
        <v>702040355</v>
      </c>
    </row>
    <row r="4438" spans="1:21" hidden="1" x14ac:dyDescent="0.25">
      <c r="A4438" s="8" t="s">
        <v>5018</v>
      </c>
      <c r="B4438" s="2" t="s">
        <v>4849</v>
      </c>
      <c r="C4438" s="2" t="s">
        <v>410</v>
      </c>
      <c r="D4438" s="2" t="s">
        <v>406</v>
      </c>
      <c r="E4438" s="2" t="s">
        <v>394</v>
      </c>
      <c r="F4438" s="8" t="s">
        <v>31</v>
      </c>
      <c r="G4438" s="8">
        <v>0</v>
      </c>
      <c r="H4438" s="8">
        <v>1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</v>
      </c>
      <c r="O4438" s="8">
        <v>0</v>
      </c>
      <c r="P4438" s="8">
        <v>1</v>
      </c>
      <c r="Q4438" s="8">
        <v>0</v>
      </c>
      <c r="R4438" s="8">
        <v>0</v>
      </c>
      <c r="S4438" s="8">
        <v>0</v>
      </c>
      <c r="T4438" s="8">
        <v>0</v>
      </c>
      <c r="U4438" s="5">
        <v>702040363</v>
      </c>
    </row>
    <row r="4439" spans="1:21" hidden="1" x14ac:dyDescent="0.25">
      <c r="A4439" s="8" t="s">
        <v>5018</v>
      </c>
      <c r="B4439" s="2" t="s">
        <v>4850</v>
      </c>
      <c r="C4439" s="2" t="s">
        <v>410</v>
      </c>
      <c r="D4439" s="2" t="s">
        <v>406</v>
      </c>
      <c r="E4439" s="2" t="s">
        <v>394</v>
      </c>
      <c r="F4439" s="8" t="s">
        <v>31</v>
      </c>
      <c r="G4439" s="8">
        <v>0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>
        <v>0</v>
      </c>
      <c r="P4439" s="8">
        <v>1</v>
      </c>
      <c r="Q4439" s="8">
        <v>0</v>
      </c>
      <c r="R4439" s="8">
        <v>0</v>
      </c>
      <c r="S4439" s="8">
        <v>0</v>
      </c>
      <c r="T4439" s="8">
        <v>0</v>
      </c>
      <c r="U4439" s="5">
        <v>702040371</v>
      </c>
    </row>
    <row r="4440" spans="1:21" hidden="1" x14ac:dyDescent="0.25">
      <c r="A4440" s="8" t="s">
        <v>5018</v>
      </c>
      <c r="B4440" s="2" t="s">
        <v>4851</v>
      </c>
      <c r="C4440" s="2" t="s">
        <v>410</v>
      </c>
      <c r="D4440" s="2" t="s">
        <v>406</v>
      </c>
      <c r="E4440" s="2" t="s">
        <v>394</v>
      </c>
      <c r="F4440" s="8" t="s">
        <v>31</v>
      </c>
      <c r="G4440" s="8">
        <v>0</v>
      </c>
      <c r="H4440" s="8">
        <v>1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1</v>
      </c>
      <c r="O4440" s="8">
        <v>0</v>
      </c>
      <c r="P4440" s="8">
        <v>1</v>
      </c>
      <c r="Q4440" s="8">
        <v>0</v>
      </c>
      <c r="R4440" s="8">
        <v>0</v>
      </c>
      <c r="S4440" s="8">
        <v>0</v>
      </c>
      <c r="T4440" s="8">
        <v>0</v>
      </c>
      <c r="U4440" s="5">
        <v>702040380</v>
      </c>
    </row>
    <row r="4441" spans="1:21" hidden="1" x14ac:dyDescent="0.25">
      <c r="A4441" s="8" t="s">
        <v>5018</v>
      </c>
      <c r="B4441" s="2" t="s">
        <v>4852</v>
      </c>
      <c r="C4441" s="2" t="s">
        <v>410</v>
      </c>
      <c r="D4441" s="2" t="s">
        <v>406</v>
      </c>
      <c r="E4441" s="2" t="s">
        <v>394</v>
      </c>
      <c r="F4441" s="8" t="s">
        <v>31</v>
      </c>
      <c r="G4441" s="8">
        <v>0</v>
      </c>
      <c r="H4441" s="8">
        <v>1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>
        <v>0</v>
      </c>
      <c r="P4441" s="8">
        <v>1</v>
      </c>
      <c r="Q4441" s="8">
        <v>0</v>
      </c>
      <c r="R4441" s="8">
        <v>0</v>
      </c>
      <c r="S4441" s="8">
        <v>0</v>
      </c>
      <c r="T4441" s="8">
        <v>0</v>
      </c>
      <c r="U4441" s="5">
        <v>702040398</v>
      </c>
    </row>
    <row r="4442" spans="1:21" hidden="1" x14ac:dyDescent="0.25">
      <c r="A4442" s="8" t="s">
        <v>5018</v>
      </c>
      <c r="B4442" s="2" t="s">
        <v>4853</v>
      </c>
      <c r="C4442" s="2" t="s">
        <v>410</v>
      </c>
      <c r="D4442" s="2" t="s">
        <v>406</v>
      </c>
      <c r="E4442" s="2" t="s">
        <v>394</v>
      </c>
      <c r="F4442" s="8" t="s">
        <v>31</v>
      </c>
      <c r="G4442" s="8">
        <v>0</v>
      </c>
      <c r="H4442" s="8">
        <v>1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5">
        <v>702040401</v>
      </c>
    </row>
    <row r="4443" spans="1:21" hidden="1" x14ac:dyDescent="0.25">
      <c r="A4443" s="8" t="s">
        <v>5018</v>
      </c>
      <c r="B4443" s="2" t="s">
        <v>4854</v>
      </c>
      <c r="C4443" s="2" t="s">
        <v>410</v>
      </c>
      <c r="D4443" s="2" t="s">
        <v>406</v>
      </c>
      <c r="E4443" s="2" t="s">
        <v>394</v>
      </c>
      <c r="F4443" s="8" t="s">
        <v>31</v>
      </c>
      <c r="G4443" s="8">
        <v>0</v>
      </c>
      <c r="H4443" s="8">
        <v>1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>
        <v>0</v>
      </c>
      <c r="P4443" s="8">
        <v>1</v>
      </c>
      <c r="Q4443" s="8">
        <v>0</v>
      </c>
      <c r="R4443" s="8">
        <v>0</v>
      </c>
      <c r="S4443" s="8">
        <v>0</v>
      </c>
      <c r="T4443" s="8">
        <v>0</v>
      </c>
      <c r="U4443" s="5">
        <v>702040410</v>
      </c>
    </row>
    <row r="4444" spans="1:21" hidden="1" x14ac:dyDescent="0.25">
      <c r="A4444" s="8" t="s">
        <v>5018</v>
      </c>
      <c r="B4444" s="2" t="s">
        <v>4855</v>
      </c>
      <c r="C4444" s="2" t="s">
        <v>410</v>
      </c>
      <c r="D4444" s="2" t="s">
        <v>406</v>
      </c>
      <c r="E4444" s="2" t="s">
        <v>394</v>
      </c>
      <c r="F4444" s="8" t="s">
        <v>31</v>
      </c>
      <c r="G4444" s="8">
        <v>0</v>
      </c>
      <c r="H4444" s="8">
        <v>1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1</v>
      </c>
      <c r="O4444" s="8">
        <v>0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5">
        <v>702040428</v>
      </c>
    </row>
    <row r="4445" spans="1:21" hidden="1" x14ac:dyDescent="0.25">
      <c r="A4445" s="8" t="s">
        <v>5018</v>
      </c>
      <c r="B4445" s="2" t="s">
        <v>4856</v>
      </c>
      <c r="C4445" s="2" t="s">
        <v>410</v>
      </c>
      <c r="D4445" s="2" t="s">
        <v>406</v>
      </c>
      <c r="E4445" s="2" t="s">
        <v>394</v>
      </c>
      <c r="F4445" s="8" t="s">
        <v>31</v>
      </c>
      <c r="G4445" s="8">
        <v>0</v>
      </c>
      <c r="H4445" s="8">
        <v>1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1</v>
      </c>
      <c r="O4445" s="8">
        <v>0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5">
        <v>702040436</v>
      </c>
    </row>
    <row r="4446" spans="1:21" hidden="1" x14ac:dyDescent="0.25">
      <c r="A4446" s="8" t="s">
        <v>5018</v>
      </c>
      <c r="B4446" s="2" t="s">
        <v>4857</v>
      </c>
      <c r="C4446" s="2" t="s">
        <v>410</v>
      </c>
      <c r="D4446" s="2" t="s">
        <v>406</v>
      </c>
      <c r="E4446" s="2" t="s">
        <v>394</v>
      </c>
      <c r="F4446" s="8" t="s">
        <v>31</v>
      </c>
      <c r="G4446" s="8">
        <v>0</v>
      </c>
      <c r="H4446" s="8">
        <v>1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>
        <v>0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5">
        <v>702040444</v>
      </c>
    </row>
    <row r="4447" spans="1:21" hidden="1" x14ac:dyDescent="0.25">
      <c r="A4447" s="8" t="s">
        <v>5018</v>
      </c>
      <c r="B4447" s="2" t="s">
        <v>4858</v>
      </c>
      <c r="C4447" s="2" t="s">
        <v>410</v>
      </c>
      <c r="D4447" s="2" t="s">
        <v>406</v>
      </c>
      <c r="E4447" s="2" t="s">
        <v>394</v>
      </c>
      <c r="F4447" s="8" t="s">
        <v>31</v>
      </c>
      <c r="G4447" s="8">
        <v>0</v>
      </c>
      <c r="H4447" s="8">
        <v>1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1</v>
      </c>
      <c r="O4447" s="8">
        <v>0</v>
      </c>
      <c r="P4447" s="8">
        <v>1</v>
      </c>
      <c r="Q4447" s="8">
        <v>0</v>
      </c>
      <c r="R4447" s="8">
        <v>0</v>
      </c>
      <c r="S4447" s="8">
        <v>0</v>
      </c>
      <c r="T4447" s="8">
        <v>0</v>
      </c>
      <c r="U4447" s="5">
        <v>702040452</v>
      </c>
    </row>
    <row r="4448" spans="1:21" hidden="1" x14ac:dyDescent="0.25">
      <c r="A4448" s="8" t="s">
        <v>5018</v>
      </c>
      <c r="B4448" s="2" t="s">
        <v>4859</v>
      </c>
      <c r="C4448" s="2" t="s">
        <v>410</v>
      </c>
      <c r="D4448" s="2" t="s">
        <v>406</v>
      </c>
      <c r="E4448" s="2" t="s">
        <v>394</v>
      </c>
      <c r="F4448" s="8" t="s">
        <v>31</v>
      </c>
      <c r="G4448" s="8">
        <v>0</v>
      </c>
      <c r="H4448" s="8">
        <v>1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5">
        <v>702040460</v>
      </c>
    </row>
    <row r="4449" spans="1:21" hidden="1" x14ac:dyDescent="0.25">
      <c r="A4449" s="8" t="s">
        <v>5018</v>
      </c>
      <c r="B4449" s="2" t="s">
        <v>4860</v>
      </c>
      <c r="C4449" s="2" t="s">
        <v>410</v>
      </c>
      <c r="D4449" s="2" t="s">
        <v>406</v>
      </c>
      <c r="E4449" s="2" t="s">
        <v>394</v>
      </c>
      <c r="F4449" s="8" t="s">
        <v>31</v>
      </c>
      <c r="G4449" s="8">
        <v>0</v>
      </c>
      <c r="H4449" s="8">
        <v>1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1</v>
      </c>
      <c r="O4449" s="8">
        <v>0</v>
      </c>
      <c r="P4449" s="8">
        <v>1</v>
      </c>
      <c r="Q4449" s="8">
        <v>0</v>
      </c>
      <c r="R4449" s="8">
        <v>0</v>
      </c>
      <c r="S4449" s="8">
        <v>0</v>
      </c>
      <c r="T4449" s="8">
        <v>0</v>
      </c>
      <c r="U4449" s="5">
        <v>702040479</v>
      </c>
    </row>
    <row r="4450" spans="1:21" hidden="1" x14ac:dyDescent="0.25">
      <c r="A4450" s="8" t="s">
        <v>5018</v>
      </c>
      <c r="B4450" s="2" t="s">
        <v>4861</v>
      </c>
      <c r="C4450" s="2" t="s">
        <v>410</v>
      </c>
      <c r="D4450" s="2" t="s">
        <v>406</v>
      </c>
      <c r="E4450" s="2" t="s">
        <v>394</v>
      </c>
      <c r="F4450" s="8" t="s">
        <v>31</v>
      </c>
      <c r="G4450" s="8">
        <v>0</v>
      </c>
      <c r="H4450" s="8">
        <v>1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5">
        <v>702040487</v>
      </c>
    </row>
    <row r="4451" spans="1:21" hidden="1" x14ac:dyDescent="0.25">
      <c r="A4451" s="8" t="s">
        <v>5018</v>
      </c>
      <c r="B4451" s="2" t="s">
        <v>4862</v>
      </c>
      <c r="C4451" s="2" t="s">
        <v>410</v>
      </c>
      <c r="D4451" s="2" t="s">
        <v>406</v>
      </c>
      <c r="E4451" s="2" t="s">
        <v>394</v>
      </c>
      <c r="F4451" s="8" t="s">
        <v>31</v>
      </c>
      <c r="G4451" s="8">
        <v>0</v>
      </c>
      <c r="H4451" s="8">
        <v>1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>
        <v>0</v>
      </c>
      <c r="P4451" s="8">
        <v>1</v>
      </c>
      <c r="Q4451" s="8">
        <v>0</v>
      </c>
      <c r="R4451" s="8">
        <v>0</v>
      </c>
      <c r="S4451" s="8">
        <v>0</v>
      </c>
      <c r="T4451" s="8">
        <v>0</v>
      </c>
      <c r="U4451" s="5">
        <v>702040517</v>
      </c>
    </row>
    <row r="4452" spans="1:21" hidden="1" x14ac:dyDescent="0.25">
      <c r="A4452" s="8" t="s">
        <v>5018</v>
      </c>
      <c r="B4452" s="2" t="s">
        <v>4863</v>
      </c>
      <c r="C4452" s="2" t="s">
        <v>410</v>
      </c>
      <c r="D4452" s="2" t="s">
        <v>406</v>
      </c>
      <c r="E4452" s="2" t="s">
        <v>394</v>
      </c>
      <c r="F4452" s="8" t="s">
        <v>31</v>
      </c>
      <c r="G4452" s="8">
        <v>0</v>
      </c>
      <c r="H4452" s="8">
        <v>1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1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5">
        <v>702040533</v>
      </c>
    </row>
    <row r="4453" spans="1:21" hidden="1" x14ac:dyDescent="0.25">
      <c r="A4453" s="8" t="s">
        <v>5018</v>
      </c>
      <c r="B4453" s="2" t="s">
        <v>4864</v>
      </c>
      <c r="C4453" s="2" t="s">
        <v>410</v>
      </c>
      <c r="D4453" s="2" t="s">
        <v>406</v>
      </c>
      <c r="E4453" s="2" t="s">
        <v>394</v>
      </c>
      <c r="F4453" s="8" t="s">
        <v>31</v>
      </c>
      <c r="G4453" s="8">
        <v>0</v>
      </c>
      <c r="H4453" s="8">
        <v>1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5">
        <v>702040541</v>
      </c>
    </row>
    <row r="4454" spans="1:21" hidden="1" x14ac:dyDescent="0.25">
      <c r="A4454" s="8" t="s">
        <v>5018</v>
      </c>
      <c r="B4454" s="2" t="s">
        <v>4865</v>
      </c>
      <c r="C4454" s="2" t="s">
        <v>410</v>
      </c>
      <c r="D4454" s="2" t="s">
        <v>406</v>
      </c>
      <c r="E4454" s="2" t="s">
        <v>394</v>
      </c>
      <c r="F4454" s="8" t="s">
        <v>31</v>
      </c>
      <c r="G4454" s="8">
        <v>0</v>
      </c>
      <c r="H4454" s="8">
        <v>1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5">
        <v>702040550</v>
      </c>
    </row>
    <row r="4455" spans="1:21" hidden="1" x14ac:dyDescent="0.25">
      <c r="A4455" s="8" t="s">
        <v>5018</v>
      </c>
      <c r="B4455" s="2" t="s">
        <v>4866</v>
      </c>
      <c r="C4455" s="2" t="s">
        <v>410</v>
      </c>
      <c r="D4455" s="2" t="s">
        <v>406</v>
      </c>
      <c r="E4455" s="2" t="s">
        <v>394</v>
      </c>
      <c r="F4455" s="8" t="s">
        <v>31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5">
        <v>702040568</v>
      </c>
    </row>
    <row r="4456" spans="1:21" hidden="1" x14ac:dyDescent="0.25">
      <c r="A4456" s="8" t="s">
        <v>5018</v>
      </c>
      <c r="B4456" s="2" t="s">
        <v>4867</v>
      </c>
      <c r="C4456" s="2" t="s">
        <v>410</v>
      </c>
      <c r="D4456" s="2" t="s">
        <v>406</v>
      </c>
      <c r="E4456" s="2" t="s">
        <v>394</v>
      </c>
      <c r="F4456" s="8" t="s">
        <v>31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</v>
      </c>
      <c r="O4456" s="8">
        <v>0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5">
        <v>702040576</v>
      </c>
    </row>
    <row r="4457" spans="1:21" hidden="1" x14ac:dyDescent="0.25">
      <c r="A4457" s="8" t="s">
        <v>5018</v>
      </c>
      <c r="B4457" s="2" t="s">
        <v>4868</v>
      </c>
      <c r="C4457" s="2" t="s">
        <v>410</v>
      </c>
      <c r="D4457" s="2" t="s">
        <v>406</v>
      </c>
      <c r="E4457" s="2" t="s">
        <v>394</v>
      </c>
      <c r="F4457" s="8" t="s">
        <v>31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0</v>
      </c>
      <c r="P4457" s="8">
        <v>1</v>
      </c>
      <c r="Q4457" s="8">
        <v>0</v>
      </c>
      <c r="R4457" s="8">
        <v>0</v>
      </c>
      <c r="S4457" s="8">
        <v>0</v>
      </c>
      <c r="T4457" s="8">
        <v>0</v>
      </c>
      <c r="U4457" s="5">
        <v>702040584</v>
      </c>
    </row>
    <row r="4458" spans="1:21" hidden="1" x14ac:dyDescent="0.25">
      <c r="A4458" s="8" t="s">
        <v>5018</v>
      </c>
      <c r="B4458" s="2" t="s">
        <v>4869</v>
      </c>
      <c r="C4458" s="2" t="s">
        <v>410</v>
      </c>
      <c r="D4458" s="2" t="s">
        <v>406</v>
      </c>
      <c r="E4458" s="2" t="s">
        <v>394</v>
      </c>
      <c r="F4458" s="8" t="s">
        <v>31</v>
      </c>
      <c r="G4458" s="8">
        <v>0</v>
      </c>
      <c r="H4458" s="8">
        <v>1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0</v>
      </c>
      <c r="U4458" s="5">
        <v>702040592</v>
      </c>
    </row>
    <row r="4459" spans="1:21" hidden="1" x14ac:dyDescent="0.25">
      <c r="A4459" s="8" t="s">
        <v>5018</v>
      </c>
      <c r="B4459" s="2" t="s">
        <v>4870</v>
      </c>
      <c r="C4459" s="2" t="s">
        <v>410</v>
      </c>
      <c r="D4459" s="2" t="s">
        <v>406</v>
      </c>
      <c r="E4459" s="2" t="s">
        <v>394</v>
      </c>
      <c r="F4459" s="8" t="s">
        <v>31</v>
      </c>
      <c r="G4459" s="8">
        <v>0</v>
      </c>
      <c r="H4459" s="8">
        <v>1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5">
        <v>702040606</v>
      </c>
    </row>
    <row r="4460" spans="1:21" hidden="1" x14ac:dyDescent="0.25">
      <c r="A4460" s="8" t="s">
        <v>5018</v>
      </c>
      <c r="B4460" s="2" t="s">
        <v>4871</v>
      </c>
      <c r="C4460" s="2" t="s">
        <v>410</v>
      </c>
      <c r="D4460" s="2" t="s">
        <v>406</v>
      </c>
      <c r="E4460" s="2" t="s">
        <v>394</v>
      </c>
      <c r="F4460" s="8" t="s">
        <v>31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>
        <v>0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5">
        <v>702040614</v>
      </c>
    </row>
    <row r="4461" spans="1:21" hidden="1" x14ac:dyDescent="0.25">
      <c r="A4461" s="8" t="s">
        <v>5018</v>
      </c>
      <c r="B4461" s="2" t="s">
        <v>4872</v>
      </c>
      <c r="C4461" s="2" t="s">
        <v>411</v>
      </c>
      <c r="D4461" s="2" t="s">
        <v>406</v>
      </c>
      <c r="E4461" s="2" t="s">
        <v>394</v>
      </c>
      <c r="F4461" s="8" t="s">
        <v>31</v>
      </c>
      <c r="G4461" s="8">
        <v>0</v>
      </c>
      <c r="H4461" s="8">
        <v>1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1</v>
      </c>
      <c r="O4461" s="8">
        <v>0</v>
      </c>
      <c r="P4461" s="8">
        <v>1</v>
      </c>
      <c r="Q4461" s="8">
        <v>0</v>
      </c>
      <c r="R4461" s="8">
        <v>0</v>
      </c>
      <c r="S4461" s="8">
        <v>0</v>
      </c>
      <c r="T4461" s="8">
        <v>0</v>
      </c>
      <c r="U4461" s="5">
        <v>702050016</v>
      </c>
    </row>
    <row r="4462" spans="1:21" hidden="1" x14ac:dyDescent="0.25">
      <c r="A4462" s="8" t="s">
        <v>5018</v>
      </c>
      <c r="B4462" s="2" t="s">
        <v>4873</v>
      </c>
      <c r="C4462" s="2" t="s">
        <v>411</v>
      </c>
      <c r="D4462" s="2" t="s">
        <v>406</v>
      </c>
      <c r="E4462" s="2" t="s">
        <v>394</v>
      </c>
      <c r="F4462" s="8" t="s">
        <v>31</v>
      </c>
      <c r="G4462" s="8">
        <v>0</v>
      </c>
      <c r="H4462" s="8">
        <v>1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5">
        <v>702050024</v>
      </c>
    </row>
    <row r="4463" spans="1:21" hidden="1" x14ac:dyDescent="0.25">
      <c r="A4463" s="8" t="s">
        <v>5018</v>
      </c>
      <c r="B4463" s="2" t="s">
        <v>4874</v>
      </c>
      <c r="C4463" s="2" t="s">
        <v>411</v>
      </c>
      <c r="D4463" s="2" t="s">
        <v>406</v>
      </c>
      <c r="E4463" s="2" t="s">
        <v>394</v>
      </c>
      <c r="F4463" s="8" t="s">
        <v>31</v>
      </c>
      <c r="G4463" s="8">
        <v>0</v>
      </c>
      <c r="H4463" s="8">
        <v>1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1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5">
        <v>702050032</v>
      </c>
    </row>
    <row r="4464" spans="1:21" hidden="1" x14ac:dyDescent="0.25">
      <c r="A4464" s="8" t="s">
        <v>5018</v>
      </c>
      <c r="B4464" s="2" t="s">
        <v>4875</v>
      </c>
      <c r="C4464" s="2" t="s">
        <v>411</v>
      </c>
      <c r="D4464" s="2" t="s">
        <v>406</v>
      </c>
      <c r="E4464" s="2" t="s">
        <v>394</v>
      </c>
      <c r="F4464" s="8" t="s">
        <v>31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1</v>
      </c>
      <c r="Q4464" s="8">
        <v>0</v>
      </c>
      <c r="R4464" s="8">
        <v>0</v>
      </c>
      <c r="S4464" s="8">
        <v>0</v>
      </c>
      <c r="T4464" s="8">
        <v>0</v>
      </c>
      <c r="U4464" s="5">
        <v>702050040</v>
      </c>
    </row>
    <row r="4465" spans="1:21" hidden="1" x14ac:dyDescent="0.25">
      <c r="A4465" s="8" t="s">
        <v>5018</v>
      </c>
      <c r="B4465" s="2" t="s">
        <v>4876</v>
      </c>
      <c r="C4465" s="2" t="s">
        <v>411</v>
      </c>
      <c r="D4465" s="2" t="s">
        <v>406</v>
      </c>
      <c r="E4465" s="2" t="s">
        <v>394</v>
      </c>
      <c r="F4465" s="8" t="s">
        <v>31</v>
      </c>
      <c r="G4465" s="8">
        <v>0</v>
      </c>
      <c r="H4465" s="8">
        <v>1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5">
        <v>702050059</v>
      </c>
    </row>
    <row r="4466" spans="1:21" hidden="1" x14ac:dyDescent="0.25">
      <c r="A4466" s="8" t="s">
        <v>5018</v>
      </c>
      <c r="B4466" s="2" t="s">
        <v>4877</v>
      </c>
      <c r="C4466" s="2" t="s">
        <v>411</v>
      </c>
      <c r="D4466" s="2" t="s">
        <v>406</v>
      </c>
      <c r="E4466" s="2" t="s">
        <v>394</v>
      </c>
      <c r="F4466" s="8" t="s">
        <v>31</v>
      </c>
      <c r="G4466" s="8">
        <v>0</v>
      </c>
      <c r="H4466" s="8">
        <v>1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1</v>
      </c>
      <c r="O4466" s="8">
        <v>0</v>
      </c>
      <c r="P4466" s="8">
        <v>1</v>
      </c>
      <c r="Q4466" s="8">
        <v>0</v>
      </c>
      <c r="R4466" s="8">
        <v>0</v>
      </c>
      <c r="S4466" s="8">
        <v>0</v>
      </c>
      <c r="T4466" s="8">
        <v>0</v>
      </c>
      <c r="U4466" s="5">
        <v>702050067</v>
      </c>
    </row>
    <row r="4467" spans="1:21" hidden="1" x14ac:dyDescent="0.25">
      <c r="A4467" s="8" t="s">
        <v>5018</v>
      </c>
      <c r="B4467" s="2" t="s">
        <v>4878</v>
      </c>
      <c r="C4467" s="2" t="s">
        <v>411</v>
      </c>
      <c r="D4467" s="2" t="s">
        <v>406</v>
      </c>
      <c r="E4467" s="2" t="s">
        <v>394</v>
      </c>
      <c r="F4467" s="8" t="s">
        <v>31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1</v>
      </c>
      <c r="O4467" s="8">
        <v>0</v>
      </c>
      <c r="P4467" s="8">
        <v>1</v>
      </c>
      <c r="Q4467" s="8">
        <v>0</v>
      </c>
      <c r="R4467" s="8">
        <v>0</v>
      </c>
      <c r="S4467" s="8">
        <v>0</v>
      </c>
      <c r="T4467" s="8">
        <v>0</v>
      </c>
      <c r="U4467" s="5">
        <v>702050075</v>
      </c>
    </row>
    <row r="4468" spans="1:21" hidden="1" x14ac:dyDescent="0.25">
      <c r="A4468" s="8" t="s">
        <v>5018</v>
      </c>
      <c r="B4468" s="2" t="s">
        <v>4879</v>
      </c>
      <c r="C4468" s="2" t="s">
        <v>411</v>
      </c>
      <c r="D4468" s="2" t="s">
        <v>406</v>
      </c>
      <c r="E4468" s="2" t="s">
        <v>394</v>
      </c>
      <c r="F4468" s="8" t="s">
        <v>31</v>
      </c>
      <c r="G4468" s="8">
        <v>0</v>
      </c>
      <c r="H4468" s="8">
        <v>1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1</v>
      </c>
      <c r="O4468" s="8">
        <v>0</v>
      </c>
      <c r="P4468" s="8">
        <v>1</v>
      </c>
      <c r="Q4468" s="8">
        <v>0</v>
      </c>
      <c r="R4468" s="8">
        <v>0</v>
      </c>
      <c r="S4468" s="8">
        <v>0</v>
      </c>
      <c r="T4468" s="8">
        <v>0</v>
      </c>
      <c r="U4468" s="5">
        <v>702050083</v>
      </c>
    </row>
    <row r="4469" spans="1:21" hidden="1" x14ac:dyDescent="0.25">
      <c r="A4469" s="8" t="s">
        <v>5018</v>
      </c>
      <c r="B4469" s="2" t="s">
        <v>4880</v>
      </c>
      <c r="C4469" s="2" t="s">
        <v>411</v>
      </c>
      <c r="D4469" s="2" t="s">
        <v>406</v>
      </c>
      <c r="E4469" s="2" t="s">
        <v>394</v>
      </c>
      <c r="F4469" s="8" t="s">
        <v>31</v>
      </c>
      <c r="G4469" s="8">
        <v>0</v>
      </c>
      <c r="H4469" s="8">
        <v>1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5">
        <v>702050091</v>
      </c>
    </row>
    <row r="4470" spans="1:21" hidden="1" x14ac:dyDescent="0.25">
      <c r="A4470" s="8" t="s">
        <v>5018</v>
      </c>
      <c r="B4470" s="2" t="s">
        <v>4881</v>
      </c>
      <c r="C4470" s="2" t="s">
        <v>411</v>
      </c>
      <c r="D4470" s="2" t="s">
        <v>406</v>
      </c>
      <c r="E4470" s="2" t="s">
        <v>394</v>
      </c>
      <c r="F4470" s="8" t="s">
        <v>31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1</v>
      </c>
      <c r="O4470" s="8">
        <v>0</v>
      </c>
      <c r="P4470" s="8">
        <v>1</v>
      </c>
      <c r="Q4470" s="8">
        <v>0</v>
      </c>
      <c r="R4470" s="8">
        <v>0</v>
      </c>
      <c r="S4470" s="8">
        <v>0</v>
      </c>
      <c r="T4470" s="8">
        <v>0</v>
      </c>
      <c r="U4470" s="5">
        <v>702050105</v>
      </c>
    </row>
    <row r="4471" spans="1:21" hidden="1" x14ac:dyDescent="0.25">
      <c r="A4471" s="8" t="s">
        <v>5018</v>
      </c>
      <c r="B4471" s="2" t="s">
        <v>4882</v>
      </c>
      <c r="C4471" s="2" t="s">
        <v>411</v>
      </c>
      <c r="D4471" s="2" t="s">
        <v>406</v>
      </c>
      <c r="E4471" s="2" t="s">
        <v>394</v>
      </c>
      <c r="F4471" s="8" t="s">
        <v>31</v>
      </c>
      <c r="G4471" s="8">
        <v>0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0</v>
      </c>
      <c r="T4471" s="8">
        <v>0</v>
      </c>
      <c r="U4471" s="5">
        <v>702050121</v>
      </c>
    </row>
    <row r="4472" spans="1:21" hidden="1" x14ac:dyDescent="0.25">
      <c r="A4472" s="8" t="s">
        <v>5018</v>
      </c>
      <c r="B4472" s="2" t="s">
        <v>4883</v>
      </c>
      <c r="C4472" s="2" t="s">
        <v>411</v>
      </c>
      <c r="D4472" s="2" t="s">
        <v>406</v>
      </c>
      <c r="E4472" s="2" t="s">
        <v>394</v>
      </c>
      <c r="F4472" s="8" t="s">
        <v>31</v>
      </c>
      <c r="G4472" s="8">
        <v>0</v>
      </c>
      <c r="H4472" s="8">
        <v>1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1</v>
      </c>
      <c r="Q4472" s="8">
        <v>0</v>
      </c>
      <c r="R4472" s="8">
        <v>0</v>
      </c>
      <c r="S4472" s="8">
        <v>0</v>
      </c>
      <c r="T4472" s="8">
        <v>0</v>
      </c>
      <c r="U4472" s="5">
        <v>702050130</v>
      </c>
    </row>
    <row r="4473" spans="1:21" hidden="1" x14ac:dyDescent="0.25">
      <c r="A4473" s="8" t="s">
        <v>5018</v>
      </c>
      <c r="B4473" s="2" t="s">
        <v>4884</v>
      </c>
      <c r="C4473" s="2" t="s">
        <v>411</v>
      </c>
      <c r="D4473" s="2" t="s">
        <v>406</v>
      </c>
      <c r="E4473" s="2" t="s">
        <v>394</v>
      </c>
      <c r="F4473" s="8" t="s">
        <v>31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1</v>
      </c>
      <c r="O4473" s="8">
        <v>0</v>
      </c>
      <c r="P4473" s="8">
        <v>1</v>
      </c>
      <c r="Q4473" s="8">
        <v>0</v>
      </c>
      <c r="R4473" s="8">
        <v>0</v>
      </c>
      <c r="S4473" s="8">
        <v>0</v>
      </c>
      <c r="T4473" s="8">
        <v>0</v>
      </c>
      <c r="U4473" s="5">
        <v>702050148</v>
      </c>
    </row>
    <row r="4474" spans="1:21" hidden="1" x14ac:dyDescent="0.25">
      <c r="A4474" s="8" t="s">
        <v>5018</v>
      </c>
      <c r="B4474" s="2" t="s">
        <v>4885</v>
      </c>
      <c r="C4474" s="2" t="s">
        <v>411</v>
      </c>
      <c r="D4474" s="2" t="s">
        <v>406</v>
      </c>
      <c r="E4474" s="2" t="s">
        <v>394</v>
      </c>
      <c r="F4474" s="8" t="s">
        <v>31</v>
      </c>
      <c r="G4474" s="8">
        <v>0</v>
      </c>
      <c r="H4474" s="8">
        <v>1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5">
        <v>702050156</v>
      </c>
    </row>
    <row r="4475" spans="1:21" hidden="1" x14ac:dyDescent="0.25">
      <c r="A4475" s="8" t="s">
        <v>5018</v>
      </c>
      <c r="B4475" s="2" t="s">
        <v>4886</v>
      </c>
      <c r="C4475" s="2" t="s">
        <v>411</v>
      </c>
      <c r="D4475" s="2" t="s">
        <v>406</v>
      </c>
      <c r="E4475" s="2" t="s">
        <v>394</v>
      </c>
      <c r="F4475" s="8" t="s">
        <v>31</v>
      </c>
      <c r="G4475" s="8">
        <v>0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1</v>
      </c>
      <c r="O4475" s="8">
        <v>0</v>
      </c>
      <c r="P4475" s="8">
        <v>1</v>
      </c>
      <c r="Q4475" s="8">
        <v>0</v>
      </c>
      <c r="R4475" s="8">
        <v>0</v>
      </c>
      <c r="S4475" s="8">
        <v>0</v>
      </c>
      <c r="T4475" s="8">
        <v>0</v>
      </c>
      <c r="U4475" s="5">
        <v>702050164</v>
      </c>
    </row>
    <row r="4476" spans="1:21" hidden="1" x14ac:dyDescent="0.25">
      <c r="A4476" s="8" t="s">
        <v>5018</v>
      </c>
      <c r="B4476" s="2" t="s">
        <v>4887</v>
      </c>
      <c r="C4476" s="2" t="s">
        <v>411</v>
      </c>
      <c r="D4476" s="2" t="s">
        <v>406</v>
      </c>
      <c r="E4476" s="2" t="s">
        <v>394</v>
      </c>
      <c r="F4476" s="8" t="s">
        <v>31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5">
        <v>702050172</v>
      </c>
    </row>
    <row r="4477" spans="1:21" hidden="1" x14ac:dyDescent="0.25">
      <c r="A4477" s="8" t="s">
        <v>5018</v>
      </c>
      <c r="B4477" s="2" t="s">
        <v>4888</v>
      </c>
      <c r="C4477" s="2" t="s">
        <v>411</v>
      </c>
      <c r="D4477" s="2" t="s">
        <v>406</v>
      </c>
      <c r="E4477" s="2" t="s">
        <v>394</v>
      </c>
      <c r="F4477" s="8" t="s">
        <v>31</v>
      </c>
      <c r="G4477" s="8">
        <v>0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5">
        <v>702050180</v>
      </c>
    </row>
    <row r="4478" spans="1:21" hidden="1" x14ac:dyDescent="0.25">
      <c r="A4478" s="8" t="s">
        <v>5018</v>
      </c>
      <c r="B4478" s="2" t="s">
        <v>4889</v>
      </c>
      <c r="C4478" s="2" t="s">
        <v>411</v>
      </c>
      <c r="D4478" s="2" t="s">
        <v>406</v>
      </c>
      <c r="E4478" s="2" t="s">
        <v>394</v>
      </c>
      <c r="F4478" s="8" t="s">
        <v>31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0</v>
      </c>
      <c r="S4478" s="8">
        <v>0</v>
      </c>
      <c r="T4478" s="8">
        <v>0</v>
      </c>
      <c r="U4478" s="5">
        <v>702050199</v>
      </c>
    </row>
    <row r="4479" spans="1:21" hidden="1" x14ac:dyDescent="0.25">
      <c r="A4479" s="8" t="s">
        <v>5018</v>
      </c>
      <c r="B4479" s="2" t="s">
        <v>4890</v>
      </c>
      <c r="C4479" s="2" t="s">
        <v>411</v>
      </c>
      <c r="D4479" s="2" t="s">
        <v>406</v>
      </c>
      <c r="E4479" s="2" t="s">
        <v>394</v>
      </c>
      <c r="F4479" s="8" t="s">
        <v>31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1</v>
      </c>
      <c r="O4479" s="8">
        <v>0</v>
      </c>
      <c r="P4479" s="8">
        <v>1</v>
      </c>
      <c r="Q4479" s="8">
        <v>0</v>
      </c>
      <c r="R4479" s="8">
        <v>0</v>
      </c>
      <c r="S4479" s="8">
        <v>0</v>
      </c>
      <c r="T4479" s="8">
        <v>0</v>
      </c>
      <c r="U4479" s="5">
        <v>702050229</v>
      </c>
    </row>
    <row r="4480" spans="1:21" hidden="1" x14ac:dyDescent="0.25">
      <c r="A4480" s="8" t="s">
        <v>5018</v>
      </c>
      <c r="B4480" s="2" t="s">
        <v>4891</v>
      </c>
      <c r="C4480" s="2" t="s">
        <v>411</v>
      </c>
      <c r="D4480" s="2" t="s">
        <v>406</v>
      </c>
      <c r="E4480" s="2" t="s">
        <v>394</v>
      </c>
      <c r="F4480" s="8" t="s">
        <v>31</v>
      </c>
      <c r="G4480" s="8">
        <v>0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1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5">
        <v>702050237</v>
      </c>
    </row>
    <row r="4481" spans="1:21" hidden="1" x14ac:dyDescent="0.25">
      <c r="A4481" s="8" t="s">
        <v>5018</v>
      </c>
      <c r="B4481" s="2" t="s">
        <v>4892</v>
      </c>
      <c r="C4481" s="2" t="s">
        <v>411</v>
      </c>
      <c r="D4481" s="2" t="s">
        <v>406</v>
      </c>
      <c r="E4481" s="2" t="s">
        <v>394</v>
      </c>
      <c r="F4481" s="8" t="s">
        <v>31</v>
      </c>
      <c r="G4481" s="8">
        <v>0</v>
      </c>
      <c r="H4481" s="8">
        <v>1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1</v>
      </c>
      <c r="O4481" s="8">
        <v>0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5">
        <v>702050245</v>
      </c>
    </row>
    <row r="4482" spans="1:21" hidden="1" x14ac:dyDescent="0.25">
      <c r="A4482" s="8" t="s">
        <v>5018</v>
      </c>
      <c r="B4482" s="2" t="s">
        <v>4893</v>
      </c>
      <c r="C4482" s="2" t="s">
        <v>411</v>
      </c>
      <c r="D4482" s="2" t="s">
        <v>406</v>
      </c>
      <c r="E4482" s="2" t="s">
        <v>394</v>
      </c>
      <c r="F4482" s="8" t="s">
        <v>31</v>
      </c>
      <c r="G4482" s="8">
        <v>0</v>
      </c>
      <c r="H4482" s="8">
        <v>1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5">
        <v>702050261</v>
      </c>
    </row>
    <row r="4483" spans="1:21" hidden="1" x14ac:dyDescent="0.25">
      <c r="A4483" s="8" t="s">
        <v>5018</v>
      </c>
      <c r="B4483" s="2" t="s">
        <v>4894</v>
      </c>
      <c r="C4483" s="2" t="s">
        <v>411</v>
      </c>
      <c r="D4483" s="2" t="s">
        <v>406</v>
      </c>
      <c r="E4483" s="2" t="s">
        <v>394</v>
      </c>
      <c r="F4483" s="8" t="s">
        <v>31</v>
      </c>
      <c r="G4483" s="8">
        <v>0</v>
      </c>
      <c r="H4483" s="8">
        <v>1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1</v>
      </c>
      <c r="Q4483" s="8">
        <v>0</v>
      </c>
      <c r="R4483" s="8">
        <v>0</v>
      </c>
      <c r="S4483" s="8">
        <v>0</v>
      </c>
      <c r="T4483" s="8">
        <v>0</v>
      </c>
      <c r="U4483" s="5">
        <v>702050270</v>
      </c>
    </row>
    <row r="4484" spans="1:21" hidden="1" x14ac:dyDescent="0.25">
      <c r="A4484" s="8" t="s">
        <v>5018</v>
      </c>
      <c r="B4484" s="2" t="s">
        <v>4895</v>
      </c>
      <c r="C4484" s="2" t="s">
        <v>411</v>
      </c>
      <c r="D4484" s="2" t="s">
        <v>406</v>
      </c>
      <c r="E4484" s="2" t="s">
        <v>394</v>
      </c>
      <c r="F4484" s="8" t="s">
        <v>31</v>
      </c>
      <c r="G4484" s="8">
        <v>0</v>
      </c>
      <c r="H4484" s="8">
        <v>1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5">
        <v>702050288</v>
      </c>
    </row>
    <row r="4485" spans="1:21" hidden="1" x14ac:dyDescent="0.25">
      <c r="A4485" s="8" t="s">
        <v>5018</v>
      </c>
      <c r="B4485" s="2" t="s">
        <v>4896</v>
      </c>
      <c r="C4485" s="2" t="s">
        <v>411</v>
      </c>
      <c r="D4485" s="2" t="s">
        <v>406</v>
      </c>
      <c r="E4485" s="2" t="s">
        <v>394</v>
      </c>
      <c r="F4485" s="8" t="s">
        <v>31</v>
      </c>
      <c r="G4485" s="8">
        <v>0</v>
      </c>
      <c r="H4485" s="8">
        <v>1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1</v>
      </c>
      <c r="O4485" s="8">
        <v>0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5">
        <v>702050296</v>
      </c>
    </row>
    <row r="4486" spans="1:21" hidden="1" x14ac:dyDescent="0.25">
      <c r="A4486" s="8" t="s">
        <v>5018</v>
      </c>
      <c r="B4486" s="2" t="s">
        <v>4897</v>
      </c>
      <c r="C4486" s="2" t="s">
        <v>411</v>
      </c>
      <c r="D4486" s="2" t="s">
        <v>406</v>
      </c>
      <c r="E4486" s="2" t="s">
        <v>394</v>
      </c>
      <c r="F4486" s="8" t="s">
        <v>31</v>
      </c>
      <c r="G4486" s="8">
        <v>0</v>
      </c>
      <c r="H4486" s="8">
        <v>1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>
        <v>0</v>
      </c>
      <c r="P4486" s="8">
        <v>1</v>
      </c>
      <c r="Q4486" s="8">
        <v>0</v>
      </c>
      <c r="R4486" s="8">
        <v>0</v>
      </c>
      <c r="S4486" s="8">
        <v>0</v>
      </c>
      <c r="T4486" s="8">
        <v>0</v>
      </c>
      <c r="U4486" s="5">
        <v>702050300</v>
      </c>
    </row>
    <row r="4487" spans="1:21" hidden="1" x14ac:dyDescent="0.25">
      <c r="A4487" s="8" t="s">
        <v>5018</v>
      </c>
      <c r="B4487" s="2" t="s">
        <v>4898</v>
      </c>
      <c r="C4487" s="2" t="s">
        <v>411</v>
      </c>
      <c r="D4487" s="2" t="s">
        <v>406</v>
      </c>
      <c r="E4487" s="2" t="s">
        <v>394</v>
      </c>
      <c r="F4487" s="8" t="s">
        <v>31</v>
      </c>
      <c r="G4487" s="8">
        <v>0</v>
      </c>
      <c r="H4487" s="8">
        <v>1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1</v>
      </c>
      <c r="O4487" s="8">
        <v>0</v>
      </c>
      <c r="P4487" s="8">
        <v>1</v>
      </c>
      <c r="Q4487" s="8">
        <v>0</v>
      </c>
      <c r="R4487" s="8">
        <v>0</v>
      </c>
      <c r="S4487" s="8">
        <v>0</v>
      </c>
      <c r="T4487" s="8">
        <v>0</v>
      </c>
      <c r="U4487" s="5">
        <v>702050318</v>
      </c>
    </row>
    <row r="4488" spans="1:21" hidden="1" x14ac:dyDescent="0.25">
      <c r="A4488" s="8" t="s">
        <v>5018</v>
      </c>
      <c r="B4488" s="2" t="s">
        <v>4899</v>
      </c>
      <c r="C4488" s="2" t="s">
        <v>411</v>
      </c>
      <c r="D4488" s="2" t="s">
        <v>406</v>
      </c>
      <c r="E4488" s="2" t="s">
        <v>394</v>
      </c>
      <c r="F4488" s="8" t="s">
        <v>31</v>
      </c>
      <c r="G4488" s="8">
        <v>0</v>
      </c>
      <c r="H4488" s="8">
        <v>1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>
        <v>1</v>
      </c>
      <c r="Q4488" s="8">
        <v>0</v>
      </c>
      <c r="R4488" s="8">
        <v>0</v>
      </c>
      <c r="S4488" s="8">
        <v>0</v>
      </c>
      <c r="T4488" s="8">
        <v>0</v>
      </c>
      <c r="U4488" s="5">
        <v>702050326</v>
      </c>
    </row>
    <row r="4489" spans="1:21" hidden="1" x14ac:dyDescent="0.25">
      <c r="A4489" s="8" t="s">
        <v>5018</v>
      </c>
      <c r="B4489" s="2" t="s">
        <v>4900</v>
      </c>
      <c r="C4489" s="2" t="s">
        <v>411</v>
      </c>
      <c r="D4489" s="2" t="s">
        <v>406</v>
      </c>
      <c r="E4489" s="2" t="s">
        <v>394</v>
      </c>
      <c r="F4489" s="8" t="s">
        <v>31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</v>
      </c>
      <c r="O4489" s="8">
        <v>0</v>
      </c>
      <c r="P4489" s="8">
        <v>1</v>
      </c>
      <c r="Q4489" s="8">
        <v>0</v>
      </c>
      <c r="R4489" s="8">
        <v>0</v>
      </c>
      <c r="S4489" s="8">
        <v>0</v>
      </c>
      <c r="T4489" s="8">
        <v>0</v>
      </c>
      <c r="U4489" s="5">
        <v>702050334</v>
      </c>
    </row>
    <row r="4490" spans="1:21" hidden="1" x14ac:dyDescent="0.25">
      <c r="A4490" s="8" t="s">
        <v>5018</v>
      </c>
      <c r="B4490" s="2" t="s">
        <v>4901</v>
      </c>
      <c r="C4490" s="2" t="s">
        <v>411</v>
      </c>
      <c r="D4490" s="2" t="s">
        <v>406</v>
      </c>
      <c r="E4490" s="2" t="s">
        <v>394</v>
      </c>
      <c r="F4490" s="8" t="s">
        <v>31</v>
      </c>
      <c r="G4490" s="8">
        <v>0</v>
      </c>
      <c r="H4490" s="8">
        <v>1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5">
        <v>702050342</v>
      </c>
    </row>
    <row r="4491" spans="1:21" hidden="1" x14ac:dyDescent="0.25">
      <c r="A4491" s="8" t="s">
        <v>5018</v>
      </c>
      <c r="B4491" s="2" t="s">
        <v>4902</v>
      </c>
      <c r="C4491" s="2" t="s">
        <v>411</v>
      </c>
      <c r="D4491" s="2" t="s">
        <v>406</v>
      </c>
      <c r="E4491" s="2" t="s">
        <v>394</v>
      </c>
      <c r="F4491" s="8" t="s">
        <v>31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0</v>
      </c>
      <c r="P4491" s="8">
        <v>1</v>
      </c>
      <c r="Q4491" s="8">
        <v>0</v>
      </c>
      <c r="R4491" s="8">
        <v>0</v>
      </c>
      <c r="S4491" s="8">
        <v>0</v>
      </c>
      <c r="T4491" s="8">
        <v>0</v>
      </c>
      <c r="U4491" s="5">
        <v>702050350</v>
      </c>
    </row>
    <row r="4492" spans="1:21" hidden="1" x14ac:dyDescent="0.25">
      <c r="A4492" s="8" t="s">
        <v>5018</v>
      </c>
      <c r="B4492" s="2" t="s">
        <v>4903</v>
      </c>
      <c r="C4492" s="2" t="s">
        <v>411</v>
      </c>
      <c r="D4492" s="2" t="s">
        <v>406</v>
      </c>
      <c r="E4492" s="2" t="s">
        <v>394</v>
      </c>
      <c r="F4492" s="8" t="s">
        <v>31</v>
      </c>
      <c r="G4492" s="8">
        <v>0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</v>
      </c>
      <c r="Q4492" s="8">
        <v>0</v>
      </c>
      <c r="R4492" s="8">
        <v>0</v>
      </c>
      <c r="S4492" s="8">
        <v>0</v>
      </c>
      <c r="T4492" s="8">
        <v>0</v>
      </c>
      <c r="U4492" s="5">
        <v>702050369</v>
      </c>
    </row>
    <row r="4493" spans="1:21" hidden="1" x14ac:dyDescent="0.25">
      <c r="A4493" s="8" t="s">
        <v>5018</v>
      </c>
      <c r="B4493" s="2" t="s">
        <v>4904</v>
      </c>
      <c r="C4493" s="2" t="s">
        <v>411</v>
      </c>
      <c r="D4493" s="2" t="s">
        <v>406</v>
      </c>
      <c r="E4493" s="2" t="s">
        <v>394</v>
      </c>
      <c r="F4493" s="8" t="s">
        <v>31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1</v>
      </c>
      <c r="O4493" s="8">
        <v>0</v>
      </c>
      <c r="P4493" s="8">
        <v>1</v>
      </c>
      <c r="Q4493" s="8">
        <v>0</v>
      </c>
      <c r="R4493" s="8">
        <v>0</v>
      </c>
      <c r="S4493" s="8">
        <v>0</v>
      </c>
      <c r="T4493" s="8">
        <v>0</v>
      </c>
      <c r="U4493" s="5">
        <v>702050377</v>
      </c>
    </row>
    <row r="4494" spans="1:21" hidden="1" x14ac:dyDescent="0.25">
      <c r="A4494" s="8" t="s">
        <v>5018</v>
      </c>
      <c r="B4494" s="2" t="s">
        <v>4905</v>
      </c>
      <c r="C4494" s="2" t="s">
        <v>411</v>
      </c>
      <c r="D4494" s="2" t="s">
        <v>406</v>
      </c>
      <c r="E4494" s="2" t="s">
        <v>394</v>
      </c>
      <c r="F4494" s="8" t="s">
        <v>31</v>
      </c>
      <c r="G4494" s="8">
        <v>0</v>
      </c>
      <c r="H4494" s="8">
        <v>1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0</v>
      </c>
      <c r="R4494" s="8">
        <v>0</v>
      </c>
      <c r="S4494" s="8">
        <v>0</v>
      </c>
      <c r="T4494" s="8">
        <v>0</v>
      </c>
      <c r="U4494" s="5">
        <v>702050407</v>
      </c>
    </row>
    <row r="4495" spans="1:21" hidden="1" x14ac:dyDescent="0.25">
      <c r="A4495" s="8" t="s">
        <v>5018</v>
      </c>
      <c r="B4495" s="2" t="s">
        <v>4906</v>
      </c>
      <c r="C4495" s="2" t="s">
        <v>411</v>
      </c>
      <c r="D4495" s="2" t="s">
        <v>406</v>
      </c>
      <c r="E4495" s="2" t="s">
        <v>394</v>
      </c>
      <c r="F4495" s="8" t="s">
        <v>31</v>
      </c>
      <c r="G4495" s="8">
        <v>0</v>
      </c>
      <c r="H4495" s="8">
        <v>1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1</v>
      </c>
      <c r="O4495" s="8">
        <v>0</v>
      </c>
      <c r="P4495" s="8">
        <v>1</v>
      </c>
      <c r="Q4495" s="8">
        <v>0</v>
      </c>
      <c r="R4495" s="8">
        <v>0</v>
      </c>
      <c r="S4495" s="8">
        <v>0</v>
      </c>
      <c r="T4495" s="8">
        <v>0</v>
      </c>
      <c r="U4495" s="5">
        <v>702050415</v>
      </c>
    </row>
    <row r="4496" spans="1:21" hidden="1" x14ac:dyDescent="0.25">
      <c r="A4496" s="8" t="s">
        <v>5018</v>
      </c>
      <c r="B4496" s="2" t="s">
        <v>4907</v>
      </c>
      <c r="C4496" s="2" t="s">
        <v>411</v>
      </c>
      <c r="D4496" s="2" t="s">
        <v>406</v>
      </c>
      <c r="E4496" s="2" t="s">
        <v>394</v>
      </c>
      <c r="F4496" s="8" t="s">
        <v>31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1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5">
        <v>702050423</v>
      </c>
    </row>
    <row r="4497" spans="1:21" hidden="1" x14ac:dyDescent="0.25">
      <c r="A4497" s="8" t="s">
        <v>5018</v>
      </c>
      <c r="B4497" s="2" t="s">
        <v>4908</v>
      </c>
      <c r="C4497" s="2" t="s">
        <v>411</v>
      </c>
      <c r="D4497" s="2" t="s">
        <v>406</v>
      </c>
      <c r="E4497" s="2" t="s">
        <v>394</v>
      </c>
      <c r="F4497" s="8" t="s">
        <v>31</v>
      </c>
      <c r="G4497" s="8">
        <v>0</v>
      </c>
      <c r="H4497" s="8">
        <v>1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1</v>
      </c>
      <c r="O4497" s="8">
        <v>0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5">
        <v>702050431</v>
      </c>
    </row>
    <row r="4498" spans="1:21" hidden="1" x14ac:dyDescent="0.25">
      <c r="A4498" s="8" t="s">
        <v>5018</v>
      </c>
      <c r="B4498" s="2" t="s">
        <v>4909</v>
      </c>
      <c r="C4498" s="2" t="s">
        <v>411</v>
      </c>
      <c r="D4498" s="2" t="s">
        <v>406</v>
      </c>
      <c r="E4498" s="2" t="s">
        <v>394</v>
      </c>
      <c r="F4498" s="8" t="s">
        <v>31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5">
        <v>702050440</v>
      </c>
    </row>
    <row r="4499" spans="1:21" hidden="1" x14ac:dyDescent="0.25">
      <c r="A4499" s="8" t="s">
        <v>5018</v>
      </c>
      <c r="B4499" s="2" t="s">
        <v>4910</v>
      </c>
      <c r="C4499" s="2" t="s">
        <v>411</v>
      </c>
      <c r="D4499" s="2" t="s">
        <v>406</v>
      </c>
      <c r="E4499" s="2" t="s">
        <v>394</v>
      </c>
      <c r="F4499" s="8" t="s">
        <v>31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>
        <v>0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5">
        <v>702050458</v>
      </c>
    </row>
    <row r="4500" spans="1:21" hidden="1" x14ac:dyDescent="0.25">
      <c r="A4500" s="8" t="s">
        <v>5018</v>
      </c>
      <c r="B4500" s="2" t="s">
        <v>4911</v>
      </c>
      <c r="C4500" s="2" t="s">
        <v>411</v>
      </c>
      <c r="D4500" s="2" t="s">
        <v>406</v>
      </c>
      <c r="E4500" s="2" t="s">
        <v>394</v>
      </c>
      <c r="F4500" s="8" t="s">
        <v>31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0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5">
        <v>702050466</v>
      </c>
    </row>
    <row r="4501" spans="1:21" hidden="1" x14ac:dyDescent="0.25">
      <c r="A4501" s="8" t="s">
        <v>5018</v>
      </c>
      <c r="B4501" s="2" t="s">
        <v>4912</v>
      </c>
      <c r="C4501" s="2" t="s">
        <v>411</v>
      </c>
      <c r="D4501" s="2" t="s">
        <v>406</v>
      </c>
      <c r="E4501" s="2" t="s">
        <v>394</v>
      </c>
      <c r="F4501" s="8" t="s">
        <v>31</v>
      </c>
      <c r="G4501" s="8">
        <v>0</v>
      </c>
      <c r="H4501" s="8">
        <v>1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1</v>
      </c>
      <c r="O4501" s="8">
        <v>0</v>
      </c>
      <c r="P4501" s="8">
        <v>1</v>
      </c>
      <c r="Q4501" s="8">
        <v>0</v>
      </c>
      <c r="R4501" s="8">
        <v>0</v>
      </c>
      <c r="S4501" s="8">
        <v>0</v>
      </c>
      <c r="T4501" s="8">
        <v>0</v>
      </c>
      <c r="U4501" s="5">
        <v>702050474</v>
      </c>
    </row>
    <row r="4502" spans="1:21" hidden="1" x14ac:dyDescent="0.25">
      <c r="A4502" s="8" t="s">
        <v>5018</v>
      </c>
      <c r="B4502" s="2" t="s">
        <v>4913</v>
      </c>
      <c r="C4502" s="2" t="s">
        <v>411</v>
      </c>
      <c r="D4502" s="2" t="s">
        <v>406</v>
      </c>
      <c r="E4502" s="2" t="s">
        <v>394</v>
      </c>
      <c r="F4502" s="8" t="s">
        <v>31</v>
      </c>
      <c r="G4502" s="8">
        <v>0</v>
      </c>
      <c r="H4502" s="8">
        <v>1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>
        <v>0</v>
      </c>
      <c r="P4502" s="8">
        <v>1</v>
      </c>
      <c r="Q4502" s="8">
        <v>0</v>
      </c>
      <c r="R4502" s="8">
        <v>0</v>
      </c>
      <c r="S4502" s="8">
        <v>0</v>
      </c>
      <c r="T4502" s="8">
        <v>0</v>
      </c>
      <c r="U4502" s="5">
        <v>702050482</v>
      </c>
    </row>
    <row r="4503" spans="1:21" hidden="1" x14ac:dyDescent="0.25">
      <c r="A4503" s="8" t="s">
        <v>5018</v>
      </c>
      <c r="B4503" s="2" t="s">
        <v>4914</v>
      </c>
      <c r="C4503" s="2" t="s">
        <v>411</v>
      </c>
      <c r="D4503" s="2" t="s">
        <v>406</v>
      </c>
      <c r="E4503" s="2" t="s">
        <v>394</v>
      </c>
      <c r="F4503" s="8" t="s">
        <v>31</v>
      </c>
      <c r="G4503" s="8">
        <v>0</v>
      </c>
      <c r="H4503" s="8">
        <v>1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>
        <v>0</v>
      </c>
      <c r="P4503" s="8">
        <v>1</v>
      </c>
      <c r="Q4503" s="8">
        <v>0</v>
      </c>
      <c r="R4503" s="8">
        <v>0</v>
      </c>
      <c r="S4503" s="8">
        <v>0</v>
      </c>
      <c r="T4503" s="8">
        <v>0</v>
      </c>
      <c r="U4503" s="5">
        <v>702050490</v>
      </c>
    </row>
    <row r="4504" spans="1:21" hidden="1" x14ac:dyDescent="0.25">
      <c r="A4504" s="8" t="s">
        <v>5018</v>
      </c>
      <c r="B4504" s="2" t="s">
        <v>4915</v>
      </c>
      <c r="C4504" s="2" t="s">
        <v>411</v>
      </c>
      <c r="D4504" s="2" t="s">
        <v>406</v>
      </c>
      <c r="E4504" s="2" t="s">
        <v>394</v>
      </c>
      <c r="F4504" s="8" t="s">
        <v>31</v>
      </c>
      <c r="G4504" s="8">
        <v>0</v>
      </c>
      <c r="H4504" s="8">
        <v>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>
        <v>0</v>
      </c>
      <c r="P4504" s="8">
        <v>1</v>
      </c>
      <c r="Q4504" s="8">
        <v>0</v>
      </c>
      <c r="R4504" s="8">
        <v>0</v>
      </c>
      <c r="S4504" s="8">
        <v>0</v>
      </c>
      <c r="T4504" s="8">
        <v>0</v>
      </c>
      <c r="U4504" s="5">
        <v>702050504</v>
      </c>
    </row>
    <row r="4505" spans="1:21" hidden="1" x14ac:dyDescent="0.25">
      <c r="A4505" s="8" t="s">
        <v>5018</v>
      </c>
      <c r="B4505" s="2" t="s">
        <v>4916</v>
      </c>
      <c r="C4505" s="2" t="s">
        <v>411</v>
      </c>
      <c r="D4505" s="2" t="s">
        <v>406</v>
      </c>
      <c r="E4505" s="2" t="s">
        <v>394</v>
      </c>
      <c r="F4505" s="8" t="s">
        <v>31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1</v>
      </c>
      <c r="Q4505" s="8">
        <v>0</v>
      </c>
      <c r="R4505" s="8">
        <v>0</v>
      </c>
      <c r="S4505" s="8">
        <v>0</v>
      </c>
      <c r="T4505" s="8">
        <v>0</v>
      </c>
      <c r="U4505" s="5">
        <v>702050512</v>
      </c>
    </row>
    <row r="4506" spans="1:21" hidden="1" x14ac:dyDescent="0.25">
      <c r="A4506" s="8" t="s">
        <v>5018</v>
      </c>
      <c r="B4506" s="2" t="s">
        <v>4917</v>
      </c>
      <c r="C4506" s="2" t="s">
        <v>411</v>
      </c>
      <c r="D4506" s="2" t="s">
        <v>406</v>
      </c>
      <c r="E4506" s="2" t="s">
        <v>394</v>
      </c>
      <c r="F4506" s="8" t="s">
        <v>31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0</v>
      </c>
      <c r="P4506" s="8">
        <v>1</v>
      </c>
      <c r="Q4506" s="8">
        <v>0</v>
      </c>
      <c r="R4506" s="8">
        <v>0</v>
      </c>
      <c r="S4506" s="8">
        <v>0</v>
      </c>
      <c r="T4506" s="8">
        <v>0</v>
      </c>
      <c r="U4506" s="5">
        <v>702050520</v>
      </c>
    </row>
    <row r="4507" spans="1:21" hidden="1" x14ac:dyDescent="0.25">
      <c r="A4507" s="8" t="s">
        <v>5018</v>
      </c>
      <c r="B4507" s="2" t="s">
        <v>4918</v>
      </c>
      <c r="C4507" s="2" t="s">
        <v>411</v>
      </c>
      <c r="D4507" s="2" t="s">
        <v>406</v>
      </c>
      <c r="E4507" s="2" t="s">
        <v>394</v>
      </c>
      <c r="F4507" s="8" t="s">
        <v>31</v>
      </c>
      <c r="G4507" s="8">
        <v>0</v>
      </c>
      <c r="H4507" s="8">
        <v>1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1</v>
      </c>
      <c r="Q4507" s="8">
        <v>0</v>
      </c>
      <c r="R4507" s="8">
        <v>0</v>
      </c>
      <c r="S4507" s="8">
        <v>0</v>
      </c>
      <c r="T4507" s="8">
        <v>0</v>
      </c>
      <c r="U4507" s="5">
        <v>702050539</v>
      </c>
    </row>
    <row r="4508" spans="1:21" hidden="1" x14ac:dyDescent="0.25">
      <c r="A4508" s="8" t="s">
        <v>5018</v>
      </c>
      <c r="B4508" s="2" t="s">
        <v>4919</v>
      </c>
      <c r="C4508" s="2" t="s">
        <v>411</v>
      </c>
      <c r="D4508" s="2" t="s">
        <v>406</v>
      </c>
      <c r="E4508" s="2" t="s">
        <v>394</v>
      </c>
      <c r="F4508" s="8" t="s">
        <v>31</v>
      </c>
      <c r="G4508" s="8">
        <v>0</v>
      </c>
      <c r="H4508" s="8">
        <v>1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0</v>
      </c>
      <c r="P4508" s="8">
        <v>1</v>
      </c>
      <c r="Q4508" s="8">
        <v>0</v>
      </c>
      <c r="R4508" s="8">
        <v>0</v>
      </c>
      <c r="S4508" s="8">
        <v>0</v>
      </c>
      <c r="T4508" s="8">
        <v>0</v>
      </c>
      <c r="U4508" s="5">
        <v>702050547</v>
      </c>
    </row>
    <row r="4509" spans="1:21" hidden="1" x14ac:dyDescent="0.25">
      <c r="A4509" s="8" t="s">
        <v>5018</v>
      </c>
      <c r="B4509" s="2" t="s">
        <v>4920</v>
      </c>
      <c r="C4509" s="2" t="s">
        <v>411</v>
      </c>
      <c r="D4509" s="2" t="s">
        <v>406</v>
      </c>
      <c r="E4509" s="2" t="s">
        <v>394</v>
      </c>
      <c r="F4509" s="8" t="s">
        <v>31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8">
        <v>0</v>
      </c>
      <c r="T4509" s="8">
        <v>0</v>
      </c>
      <c r="U4509" s="5">
        <v>702050555</v>
      </c>
    </row>
    <row r="4510" spans="1:21" hidden="1" x14ac:dyDescent="0.25">
      <c r="A4510" s="8" t="s">
        <v>5018</v>
      </c>
      <c r="B4510" s="2" t="s">
        <v>4921</v>
      </c>
      <c r="C4510" s="2" t="s">
        <v>411</v>
      </c>
      <c r="D4510" s="2" t="s">
        <v>406</v>
      </c>
      <c r="E4510" s="2" t="s">
        <v>394</v>
      </c>
      <c r="F4510" s="8" t="s">
        <v>31</v>
      </c>
      <c r="G4510" s="8">
        <v>0</v>
      </c>
      <c r="H4510" s="8">
        <v>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1</v>
      </c>
      <c r="Q4510" s="8">
        <v>0</v>
      </c>
      <c r="R4510" s="8">
        <v>0</v>
      </c>
      <c r="S4510" s="8">
        <v>0</v>
      </c>
      <c r="T4510" s="8">
        <v>0</v>
      </c>
      <c r="U4510" s="5">
        <v>702050563</v>
      </c>
    </row>
    <row r="4511" spans="1:21" hidden="1" x14ac:dyDescent="0.25">
      <c r="A4511" s="8" t="s">
        <v>5018</v>
      </c>
      <c r="B4511" s="2" t="s">
        <v>4922</v>
      </c>
      <c r="C4511" s="2" t="s">
        <v>411</v>
      </c>
      <c r="D4511" s="2" t="s">
        <v>406</v>
      </c>
      <c r="E4511" s="2" t="s">
        <v>394</v>
      </c>
      <c r="F4511" s="8" t="s">
        <v>31</v>
      </c>
      <c r="G4511" s="8">
        <v>0</v>
      </c>
      <c r="H4511" s="8">
        <v>1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  <c r="Q4511" s="8">
        <v>0</v>
      </c>
      <c r="R4511" s="8">
        <v>0</v>
      </c>
      <c r="S4511" s="8">
        <v>0</v>
      </c>
      <c r="T4511" s="8">
        <v>0</v>
      </c>
      <c r="U4511" s="5">
        <v>702050571</v>
      </c>
    </row>
    <row r="4512" spans="1:21" hidden="1" x14ac:dyDescent="0.25">
      <c r="A4512" s="8" t="s">
        <v>5018</v>
      </c>
      <c r="B4512" s="2" t="s">
        <v>4923</v>
      </c>
      <c r="C4512" s="2" t="s">
        <v>411</v>
      </c>
      <c r="D4512" s="2" t="s">
        <v>406</v>
      </c>
      <c r="E4512" s="2" t="s">
        <v>394</v>
      </c>
      <c r="F4512" s="8" t="s">
        <v>31</v>
      </c>
      <c r="G4512" s="8">
        <v>0</v>
      </c>
      <c r="H4512" s="8">
        <v>1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5">
        <v>702050580</v>
      </c>
    </row>
    <row r="4513" spans="1:21" hidden="1" x14ac:dyDescent="0.25">
      <c r="A4513" s="8" t="s">
        <v>5018</v>
      </c>
      <c r="B4513" s="2" t="s">
        <v>4924</v>
      </c>
      <c r="C4513" s="2" t="s">
        <v>411</v>
      </c>
      <c r="D4513" s="2" t="s">
        <v>406</v>
      </c>
      <c r="E4513" s="2" t="s">
        <v>394</v>
      </c>
      <c r="F4513" s="8" t="s">
        <v>31</v>
      </c>
      <c r="G4513" s="8">
        <v>0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8">
        <v>0</v>
      </c>
      <c r="T4513" s="8">
        <v>0</v>
      </c>
      <c r="U4513" s="5">
        <v>702050784</v>
      </c>
    </row>
    <row r="4514" spans="1:21" hidden="1" x14ac:dyDescent="0.25">
      <c r="A4514" s="8" t="s">
        <v>5018</v>
      </c>
      <c r="B4514" s="2" t="s">
        <v>4925</v>
      </c>
      <c r="C4514" s="2" t="s">
        <v>411</v>
      </c>
      <c r="D4514" s="2" t="s">
        <v>406</v>
      </c>
      <c r="E4514" s="2" t="s">
        <v>394</v>
      </c>
      <c r="F4514" s="8" t="s">
        <v>31</v>
      </c>
      <c r="G4514" s="8">
        <v>0</v>
      </c>
      <c r="H4514" s="8">
        <v>1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5">
        <v>702050792</v>
      </c>
    </row>
    <row r="4515" spans="1:21" hidden="1" x14ac:dyDescent="0.25">
      <c r="A4515" s="8" t="s">
        <v>5018</v>
      </c>
      <c r="B4515" s="2" t="s">
        <v>4926</v>
      </c>
      <c r="C4515" s="2" t="s">
        <v>411</v>
      </c>
      <c r="D4515" s="2" t="s">
        <v>406</v>
      </c>
      <c r="E4515" s="2" t="s">
        <v>394</v>
      </c>
      <c r="F4515" s="8" t="s">
        <v>31</v>
      </c>
      <c r="G4515" s="8">
        <v>0</v>
      </c>
      <c r="H4515" s="8">
        <v>1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1</v>
      </c>
      <c r="O4515" s="8">
        <v>0</v>
      </c>
      <c r="P4515" s="8">
        <v>1</v>
      </c>
      <c r="Q4515" s="8">
        <v>0</v>
      </c>
      <c r="R4515" s="8">
        <v>0</v>
      </c>
      <c r="S4515" s="8">
        <v>0</v>
      </c>
      <c r="T4515" s="8">
        <v>0</v>
      </c>
      <c r="U4515" s="5">
        <v>702050806</v>
      </c>
    </row>
    <row r="4516" spans="1:21" hidden="1" x14ac:dyDescent="0.25">
      <c r="A4516" s="8" t="s">
        <v>5018</v>
      </c>
      <c r="B4516" s="2" t="s">
        <v>4927</v>
      </c>
      <c r="C4516" s="2" t="s">
        <v>411</v>
      </c>
      <c r="D4516" s="2" t="s">
        <v>406</v>
      </c>
      <c r="E4516" s="2" t="s">
        <v>394</v>
      </c>
      <c r="F4516" s="8" t="s">
        <v>31</v>
      </c>
      <c r="G4516" s="8">
        <v>0</v>
      </c>
      <c r="H4516" s="8">
        <v>1</v>
      </c>
      <c r="I4516" s="8">
        <v>1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1</v>
      </c>
      <c r="Q4516" s="8">
        <v>0</v>
      </c>
      <c r="R4516" s="8">
        <v>0</v>
      </c>
      <c r="S4516" s="8">
        <v>0</v>
      </c>
      <c r="T4516" s="8">
        <v>0</v>
      </c>
      <c r="U4516" s="5">
        <v>702050814</v>
      </c>
    </row>
    <row r="4517" spans="1:21" hidden="1" x14ac:dyDescent="0.25">
      <c r="A4517" s="8" t="s">
        <v>5018</v>
      </c>
      <c r="B4517" s="2" t="s">
        <v>4928</v>
      </c>
      <c r="C4517" s="2" t="s">
        <v>411</v>
      </c>
      <c r="D4517" s="2" t="s">
        <v>406</v>
      </c>
      <c r="E4517" s="2" t="s">
        <v>394</v>
      </c>
      <c r="F4517" s="8" t="s">
        <v>31</v>
      </c>
      <c r="G4517" s="8">
        <v>0</v>
      </c>
      <c r="H4517" s="8">
        <v>1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1</v>
      </c>
      <c r="O4517" s="8">
        <v>0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5">
        <v>702050822</v>
      </c>
    </row>
    <row r="4518" spans="1:21" hidden="1" x14ac:dyDescent="0.25">
      <c r="A4518" s="8" t="s">
        <v>5018</v>
      </c>
      <c r="B4518" s="2" t="s">
        <v>4929</v>
      </c>
      <c r="C4518" s="2" t="s">
        <v>401</v>
      </c>
      <c r="D4518" s="2" t="s">
        <v>406</v>
      </c>
      <c r="E4518" s="2" t="s">
        <v>394</v>
      </c>
      <c r="F4518" s="8" t="s">
        <v>31</v>
      </c>
      <c r="G4518" s="8">
        <v>1</v>
      </c>
      <c r="H4518" s="8">
        <v>1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1</v>
      </c>
      <c r="Q4518" s="8">
        <v>0</v>
      </c>
      <c r="R4518" s="8">
        <v>1</v>
      </c>
      <c r="S4518" s="8">
        <v>1</v>
      </c>
      <c r="T4518" s="8">
        <v>0</v>
      </c>
      <c r="U4518" s="5">
        <v>702060011</v>
      </c>
    </row>
    <row r="4519" spans="1:21" hidden="1" x14ac:dyDescent="0.25">
      <c r="A4519" s="8" t="s">
        <v>5018</v>
      </c>
      <c r="B4519" s="2" t="s">
        <v>4930</v>
      </c>
      <c r="C4519" s="2" t="s">
        <v>401</v>
      </c>
      <c r="D4519" s="2" t="s">
        <v>406</v>
      </c>
      <c r="E4519" s="2" t="s">
        <v>394</v>
      </c>
      <c r="F4519" s="8" t="s">
        <v>31</v>
      </c>
      <c r="G4519" s="8">
        <v>0</v>
      </c>
      <c r="H4519" s="8">
        <v>1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>
        <v>1</v>
      </c>
      <c r="Q4519" s="8">
        <v>0</v>
      </c>
      <c r="R4519" s="8">
        <v>0</v>
      </c>
      <c r="S4519" s="8">
        <v>0</v>
      </c>
      <c r="T4519" s="8">
        <v>0</v>
      </c>
      <c r="U4519" s="5">
        <v>702060020</v>
      </c>
    </row>
    <row r="4520" spans="1:21" hidden="1" x14ac:dyDescent="0.25">
      <c r="A4520" s="8" t="s">
        <v>5018</v>
      </c>
      <c r="B4520" s="2" t="s">
        <v>4931</v>
      </c>
      <c r="C4520" s="2" t="s">
        <v>401</v>
      </c>
      <c r="D4520" s="2" t="s">
        <v>406</v>
      </c>
      <c r="E4520" s="2" t="s">
        <v>394</v>
      </c>
      <c r="F4520" s="8" t="s">
        <v>31</v>
      </c>
      <c r="G4520" s="8">
        <v>0</v>
      </c>
      <c r="H4520" s="8">
        <v>1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5">
        <v>702060038</v>
      </c>
    </row>
    <row r="4521" spans="1:21" hidden="1" x14ac:dyDescent="0.25">
      <c r="A4521" s="8" t="s">
        <v>5018</v>
      </c>
      <c r="B4521" s="2" t="s">
        <v>4932</v>
      </c>
      <c r="C4521" s="2" t="s">
        <v>412</v>
      </c>
      <c r="D4521" s="2" t="s">
        <v>406</v>
      </c>
      <c r="E4521" s="2" t="s">
        <v>394</v>
      </c>
      <c r="F4521" s="8" t="s">
        <v>31</v>
      </c>
      <c r="G4521" s="8">
        <v>1</v>
      </c>
      <c r="H4521" s="8">
        <v>1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1</v>
      </c>
      <c r="O4521" s="8">
        <v>0</v>
      </c>
      <c r="P4521" s="8">
        <v>1</v>
      </c>
      <c r="Q4521" s="8">
        <v>0</v>
      </c>
      <c r="R4521" s="8">
        <v>1</v>
      </c>
      <c r="S4521" s="8">
        <v>1</v>
      </c>
      <c r="T4521" s="8">
        <v>0</v>
      </c>
      <c r="U4521" s="5">
        <v>702070041</v>
      </c>
    </row>
    <row r="4522" spans="1:21" hidden="1" x14ac:dyDescent="0.25">
      <c r="A4522" s="8" t="s">
        <v>5018</v>
      </c>
      <c r="B4522" s="2" t="s">
        <v>4933</v>
      </c>
      <c r="C4522" s="2" t="s">
        <v>412</v>
      </c>
      <c r="D4522" s="2" t="s">
        <v>406</v>
      </c>
      <c r="E4522" s="2" t="s">
        <v>394</v>
      </c>
      <c r="F4522" s="8" t="s">
        <v>31</v>
      </c>
      <c r="G4522" s="8">
        <v>0</v>
      </c>
      <c r="H4522" s="8">
        <v>1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1</v>
      </c>
      <c r="O4522" s="8">
        <v>0</v>
      </c>
      <c r="P4522" s="8">
        <v>1</v>
      </c>
      <c r="Q4522" s="8">
        <v>0</v>
      </c>
      <c r="R4522" s="8">
        <v>0</v>
      </c>
      <c r="S4522" s="8">
        <v>0</v>
      </c>
      <c r="T4522" s="8">
        <v>0</v>
      </c>
      <c r="U4522" s="5">
        <v>702070050</v>
      </c>
    </row>
    <row r="4523" spans="1:21" hidden="1" x14ac:dyDescent="0.25">
      <c r="A4523" s="8" t="s">
        <v>5018</v>
      </c>
      <c r="B4523" s="2" t="s">
        <v>4934</v>
      </c>
      <c r="C4523" s="2" t="s">
        <v>413</v>
      </c>
      <c r="D4523" s="2" t="s">
        <v>406</v>
      </c>
      <c r="E4523" s="2" t="s">
        <v>394</v>
      </c>
      <c r="F4523" s="8" t="s">
        <v>31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1</v>
      </c>
      <c r="O4523" s="8">
        <v>0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5">
        <v>702080012</v>
      </c>
    </row>
    <row r="4524" spans="1:21" hidden="1" x14ac:dyDescent="0.25">
      <c r="A4524" s="8" t="s">
        <v>5018</v>
      </c>
      <c r="B4524" s="2" t="s">
        <v>4935</v>
      </c>
      <c r="C4524" s="2" t="s">
        <v>413</v>
      </c>
      <c r="D4524" s="2" t="s">
        <v>406</v>
      </c>
      <c r="E4524" s="2" t="s">
        <v>394</v>
      </c>
      <c r="F4524" s="8" t="s">
        <v>31</v>
      </c>
      <c r="G4524" s="8">
        <v>0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1</v>
      </c>
      <c r="O4524" s="8">
        <v>0</v>
      </c>
      <c r="P4524" s="8">
        <v>1</v>
      </c>
      <c r="Q4524" s="8">
        <v>0</v>
      </c>
      <c r="R4524" s="8">
        <v>0</v>
      </c>
      <c r="S4524" s="8">
        <v>0</v>
      </c>
      <c r="T4524" s="8">
        <v>0</v>
      </c>
      <c r="U4524" s="5">
        <v>702080020</v>
      </c>
    </row>
    <row r="4525" spans="1:21" hidden="1" x14ac:dyDescent="0.25">
      <c r="A4525" s="8" t="s">
        <v>5018</v>
      </c>
      <c r="B4525" s="2" t="s">
        <v>4936</v>
      </c>
      <c r="C4525" s="2" t="s">
        <v>413</v>
      </c>
      <c r="D4525" s="2" t="s">
        <v>406</v>
      </c>
      <c r="E4525" s="2" t="s">
        <v>394</v>
      </c>
      <c r="F4525" s="8" t="s">
        <v>31</v>
      </c>
      <c r="G4525" s="8">
        <v>0</v>
      </c>
      <c r="H4525" s="8">
        <v>1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1</v>
      </c>
      <c r="O4525" s="8">
        <v>0</v>
      </c>
      <c r="P4525" s="8">
        <v>1</v>
      </c>
      <c r="Q4525" s="8">
        <v>0</v>
      </c>
      <c r="R4525" s="8">
        <v>0</v>
      </c>
      <c r="S4525" s="8">
        <v>0</v>
      </c>
      <c r="T4525" s="8">
        <v>0</v>
      </c>
      <c r="U4525" s="5">
        <v>702080039</v>
      </c>
    </row>
    <row r="4526" spans="1:21" hidden="1" x14ac:dyDescent="0.25">
      <c r="A4526" s="8" t="s">
        <v>5018</v>
      </c>
      <c r="B4526" s="2" t="s">
        <v>4937</v>
      </c>
      <c r="C4526" s="2" t="s">
        <v>414</v>
      </c>
      <c r="D4526" s="2" t="s">
        <v>406</v>
      </c>
      <c r="E4526" s="2" t="s">
        <v>394</v>
      </c>
      <c r="F4526" s="8" t="s">
        <v>31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1</v>
      </c>
      <c r="Q4526" s="8">
        <v>0</v>
      </c>
      <c r="R4526" s="8">
        <v>0</v>
      </c>
      <c r="S4526" s="8">
        <v>0</v>
      </c>
      <c r="T4526" s="8">
        <v>0</v>
      </c>
      <c r="U4526" s="5">
        <v>702090018</v>
      </c>
    </row>
    <row r="4527" spans="1:21" hidden="1" x14ac:dyDescent="0.25">
      <c r="A4527" s="8" t="s">
        <v>5018</v>
      </c>
      <c r="B4527" s="2" t="s">
        <v>4938</v>
      </c>
      <c r="C4527" s="2" t="s">
        <v>414</v>
      </c>
      <c r="D4527" s="2" t="s">
        <v>406</v>
      </c>
      <c r="E4527" s="2" t="s">
        <v>394</v>
      </c>
      <c r="F4527" s="8" t="s">
        <v>31</v>
      </c>
      <c r="G4527" s="8">
        <v>0</v>
      </c>
      <c r="H4527" s="8">
        <v>1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</v>
      </c>
      <c r="O4527" s="8">
        <v>0</v>
      </c>
      <c r="P4527" s="8">
        <v>1</v>
      </c>
      <c r="Q4527" s="8">
        <v>0</v>
      </c>
      <c r="R4527" s="8">
        <v>0</v>
      </c>
      <c r="S4527" s="8">
        <v>0</v>
      </c>
      <c r="T4527" s="8">
        <v>0</v>
      </c>
      <c r="U4527" s="5">
        <v>702090034</v>
      </c>
    </row>
    <row r="4528" spans="1:21" hidden="1" x14ac:dyDescent="0.25">
      <c r="A4528" s="8" t="s">
        <v>5018</v>
      </c>
      <c r="B4528" s="2" t="s">
        <v>4939</v>
      </c>
      <c r="C4528" s="2" t="s">
        <v>414</v>
      </c>
      <c r="D4528" s="2" t="s">
        <v>406</v>
      </c>
      <c r="E4528" s="2" t="s">
        <v>394</v>
      </c>
      <c r="F4528" s="8" t="s">
        <v>31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5">
        <v>702090042</v>
      </c>
    </row>
    <row r="4529" spans="1:21" hidden="1" x14ac:dyDescent="0.25">
      <c r="A4529" s="8" t="s">
        <v>5018</v>
      </c>
      <c r="B4529" s="2" t="s">
        <v>4940</v>
      </c>
      <c r="C4529" s="2" t="s">
        <v>414</v>
      </c>
      <c r="D4529" s="2" t="s">
        <v>406</v>
      </c>
      <c r="E4529" s="2" t="s">
        <v>394</v>
      </c>
      <c r="F4529" s="8" t="s">
        <v>31</v>
      </c>
      <c r="G4529" s="8">
        <v>0</v>
      </c>
      <c r="H4529" s="8">
        <v>1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</v>
      </c>
      <c r="O4529" s="8">
        <v>0</v>
      </c>
      <c r="P4529" s="8">
        <v>1</v>
      </c>
      <c r="Q4529" s="8">
        <v>0</v>
      </c>
      <c r="R4529" s="8">
        <v>0</v>
      </c>
      <c r="S4529" s="8">
        <v>0</v>
      </c>
      <c r="T4529" s="8">
        <v>0</v>
      </c>
      <c r="U4529" s="5">
        <v>702090050</v>
      </c>
    </row>
    <row r="4530" spans="1:21" hidden="1" x14ac:dyDescent="0.25">
      <c r="A4530" s="8" t="s">
        <v>5018</v>
      </c>
      <c r="B4530" s="2" t="s">
        <v>4941</v>
      </c>
      <c r="C4530" s="2" t="s">
        <v>414</v>
      </c>
      <c r="D4530" s="2" t="s">
        <v>406</v>
      </c>
      <c r="E4530" s="2" t="s">
        <v>394</v>
      </c>
      <c r="F4530" s="8" t="s">
        <v>31</v>
      </c>
      <c r="G4530" s="8">
        <v>0</v>
      </c>
      <c r="H4530" s="8">
        <v>1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1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5">
        <v>702090069</v>
      </c>
    </row>
    <row r="4531" spans="1:21" hidden="1" x14ac:dyDescent="0.25">
      <c r="A4531" s="8" t="s">
        <v>5018</v>
      </c>
      <c r="B4531" s="2" t="s">
        <v>4942</v>
      </c>
      <c r="C4531" s="2" t="s">
        <v>414</v>
      </c>
      <c r="D4531" s="2" t="s">
        <v>406</v>
      </c>
      <c r="E4531" s="2" t="s">
        <v>394</v>
      </c>
      <c r="F4531" s="8" t="s">
        <v>31</v>
      </c>
      <c r="G4531" s="8">
        <v>0</v>
      </c>
      <c r="H4531" s="8">
        <v>1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</v>
      </c>
      <c r="O4531" s="8">
        <v>0</v>
      </c>
      <c r="P4531" s="8">
        <v>1</v>
      </c>
      <c r="Q4531" s="8">
        <v>0</v>
      </c>
      <c r="R4531" s="8">
        <v>0</v>
      </c>
      <c r="S4531" s="8">
        <v>0</v>
      </c>
      <c r="T4531" s="8">
        <v>0</v>
      </c>
      <c r="U4531" s="5">
        <v>702090085</v>
      </c>
    </row>
    <row r="4532" spans="1:21" hidden="1" x14ac:dyDescent="0.25">
      <c r="A4532" s="8" t="s">
        <v>5018</v>
      </c>
      <c r="B4532" s="2" t="s">
        <v>4943</v>
      </c>
      <c r="C4532" s="2" t="s">
        <v>414</v>
      </c>
      <c r="D4532" s="2" t="s">
        <v>406</v>
      </c>
      <c r="E4532" s="2" t="s">
        <v>394</v>
      </c>
      <c r="F4532" s="8" t="s">
        <v>31</v>
      </c>
      <c r="G4532" s="8">
        <v>0</v>
      </c>
      <c r="H4532" s="8">
        <v>1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5">
        <v>702090093</v>
      </c>
    </row>
    <row r="4533" spans="1:21" hidden="1" x14ac:dyDescent="0.25">
      <c r="A4533" s="8" t="s">
        <v>5018</v>
      </c>
      <c r="B4533" s="2" t="s">
        <v>4944</v>
      </c>
      <c r="C4533" s="2" t="s">
        <v>415</v>
      </c>
      <c r="D4533" s="2" t="s">
        <v>406</v>
      </c>
      <c r="E4533" s="2" t="s">
        <v>394</v>
      </c>
      <c r="F4533" s="8" t="s">
        <v>31</v>
      </c>
      <c r="G4533" s="8">
        <v>1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1</v>
      </c>
      <c r="S4533" s="8">
        <v>1</v>
      </c>
      <c r="T4533" s="8">
        <v>0</v>
      </c>
      <c r="U4533" s="5">
        <v>702100013</v>
      </c>
    </row>
    <row r="4534" spans="1:21" hidden="1" x14ac:dyDescent="0.25">
      <c r="A4534" s="8" t="s">
        <v>5018</v>
      </c>
      <c r="B4534" s="2" t="s">
        <v>4945</v>
      </c>
      <c r="C4534" s="2" t="s">
        <v>415</v>
      </c>
      <c r="D4534" s="2" t="s">
        <v>406</v>
      </c>
      <c r="E4534" s="2" t="s">
        <v>394</v>
      </c>
      <c r="F4534" s="8" t="s">
        <v>31</v>
      </c>
      <c r="G4534" s="8">
        <v>1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5">
        <v>702100021</v>
      </c>
    </row>
    <row r="4535" spans="1:21" hidden="1" x14ac:dyDescent="0.25">
      <c r="A4535" s="8" t="s">
        <v>5018</v>
      </c>
      <c r="B4535" s="2" t="s">
        <v>4946</v>
      </c>
      <c r="C4535" s="2" t="s">
        <v>415</v>
      </c>
      <c r="D4535" s="2" t="s">
        <v>406</v>
      </c>
      <c r="E4535" s="2" t="s">
        <v>394</v>
      </c>
      <c r="F4535" s="8" t="s">
        <v>31</v>
      </c>
      <c r="G4535" s="8">
        <v>1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1</v>
      </c>
      <c r="S4535" s="8">
        <v>1</v>
      </c>
      <c r="T4535" s="8">
        <v>0</v>
      </c>
      <c r="U4535" s="5">
        <v>702100030</v>
      </c>
    </row>
    <row r="4536" spans="1:21" hidden="1" x14ac:dyDescent="0.25">
      <c r="A4536" s="8" t="s">
        <v>5018</v>
      </c>
      <c r="B4536" s="2" t="s">
        <v>4947</v>
      </c>
      <c r="C4536" s="2" t="s">
        <v>415</v>
      </c>
      <c r="D4536" s="2" t="s">
        <v>406</v>
      </c>
      <c r="E4536" s="2" t="s">
        <v>394</v>
      </c>
      <c r="F4536" s="8" t="s">
        <v>31</v>
      </c>
      <c r="G4536" s="8">
        <v>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1</v>
      </c>
      <c r="T4536" s="8">
        <v>0</v>
      </c>
      <c r="U4536" s="5">
        <v>702100048</v>
      </c>
    </row>
    <row r="4537" spans="1:21" hidden="1" x14ac:dyDescent="0.25">
      <c r="A4537" s="8" t="s">
        <v>5018</v>
      </c>
      <c r="B4537" s="2" t="s">
        <v>4948</v>
      </c>
      <c r="C4537" s="2" t="s">
        <v>415</v>
      </c>
      <c r="D4537" s="2" t="s">
        <v>406</v>
      </c>
      <c r="E4537" s="2" t="s">
        <v>394</v>
      </c>
      <c r="F4537" s="8" t="s">
        <v>31</v>
      </c>
      <c r="G4537" s="8">
        <v>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1</v>
      </c>
      <c r="S4537" s="8">
        <v>1</v>
      </c>
      <c r="T4537" s="8">
        <v>0</v>
      </c>
      <c r="U4537" s="5">
        <v>702100056</v>
      </c>
    </row>
    <row r="4538" spans="1:21" hidden="1" x14ac:dyDescent="0.25">
      <c r="A4538" s="8" t="s">
        <v>5018</v>
      </c>
      <c r="B4538" s="2" t="s">
        <v>4949</v>
      </c>
      <c r="C4538" s="2" t="s">
        <v>415</v>
      </c>
      <c r="D4538" s="2" t="s">
        <v>406</v>
      </c>
      <c r="E4538" s="2" t="s">
        <v>394</v>
      </c>
      <c r="F4538" s="8" t="s">
        <v>31</v>
      </c>
      <c r="G4538" s="8">
        <v>1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1</v>
      </c>
      <c r="S4538" s="8">
        <v>1</v>
      </c>
      <c r="T4538" s="8">
        <v>0</v>
      </c>
      <c r="U4538" s="5">
        <v>702100064</v>
      </c>
    </row>
    <row r="4539" spans="1:21" hidden="1" x14ac:dyDescent="0.25">
      <c r="A4539" s="8" t="s">
        <v>5018</v>
      </c>
      <c r="B4539" s="2" t="s">
        <v>4950</v>
      </c>
      <c r="C4539" s="2" t="s">
        <v>415</v>
      </c>
      <c r="D4539" s="2" t="s">
        <v>406</v>
      </c>
      <c r="E4539" s="2" t="s">
        <v>394</v>
      </c>
      <c r="F4539" s="8" t="s">
        <v>31</v>
      </c>
      <c r="G4539" s="8">
        <v>1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1</v>
      </c>
      <c r="S4539" s="8">
        <v>1</v>
      </c>
      <c r="T4539" s="8">
        <v>0</v>
      </c>
      <c r="U4539" s="5">
        <v>702100072</v>
      </c>
    </row>
    <row r="4540" spans="1:21" hidden="1" x14ac:dyDescent="0.25">
      <c r="A4540" s="8" t="s">
        <v>5018</v>
      </c>
      <c r="B4540" s="2" t="s">
        <v>4951</v>
      </c>
      <c r="C4540" s="2" t="s">
        <v>415</v>
      </c>
      <c r="D4540" s="2" t="s">
        <v>406</v>
      </c>
      <c r="E4540" s="2" t="s">
        <v>394</v>
      </c>
      <c r="F4540" s="8" t="s">
        <v>31</v>
      </c>
      <c r="G4540" s="8">
        <v>1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1</v>
      </c>
      <c r="T4540" s="8">
        <v>0</v>
      </c>
      <c r="U4540" s="5">
        <v>702100080</v>
      </c>
    </row>
    <row r="4541" spans="1:21" hidden="1" x14ac:dyDescent="0.25">
      <c r="A4541" s="8" t="s">
        <v>5018</v>
      </c>
      <c r="B4541" s="2" t="s">
        <v>4952</v>
      </c>
      <c r="C4541" s="2" t="s">
        <v>415</v>
      </c>
      <c r="D4541" s="2" t="s">
        <v>406</v>
      </c>
      <c r="E4541" s="2" t="s">
        <v>394</v>
      </c>
      <c r="F4541" s="8" t="s">
        <v>31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1</v>
      </c>
      <c r="S4541" s="8">
        <v>1</v>
      </c>
      <c r="T4541" s="8">
        <v>0</v>
      </c>
      <c r="U4541" s="5">
        <v>702100099</v>
      </c>
    </row>
    <row r="4542" spans="1:21" hidden="1" x14ac:dyDescent="0.25">
      <c r="A4542" s="8" t="s">
        <v>5018</v>
      </c>
      <c r="B4542" s="2" t="s">
        <v>4953</v>
      </c>
      <c r="C4542" s="2" t="s">
        <v>415</v>
      </c>
      <c r="D4542" s="2" t="s">
        <v>406</v>
      </c>
      <c r="E4542" s="2" t="s">
        <v>394</v>
      </c>
      <c r="F4542" s="8" t="s">
        <v>31</v>
      </c>
      <c r="G4542" s="8">
        <v>1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1</v>
      </c>
      <c r="T4542" s="8">
        <v>0</v>
      </c>
      <c r="U4542" s="5">
        <v>702100102</v>
      </c>
    </row>
    <row r="4543" spans="1:21" hidden="1" x14ac:dyDescent="0.25">
      <c r="A4543" s="8" t="s">
        <v>5018</v>
      </c>
      <c r="B4543" s="2" t="s">
        <v>4954</v>
      </c>
      <c r="C4543" s="2" t="s">
        <v>405</v>
      </c>
      <c r="D4543" s="2" t="s">
        <v>406</v>
      </c>
      <c r="E4543" s="2" t="s">
        <v>394</v>
      </c>
      <c r="F4543" s="8" t="s">
        <v>31</v>
      </c>
      <c r="G4543" s="8">
        <v>0</v>
      </c>
      <c r="H4543" s="8">
        <v>1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1</v>
      </c>
      <c r="O4543" s="8">
        <v>0</v>
      </c>
      <c r="P4543" s="8">
        <v>1</v>
      </c>
      <c r="Q4543" s="8">
        <v>0</v>
      </c>
      <c r="R4543" s="8">
        <v>0</v>
      </c>
      <c r="S4543" s="8">
        <v>0</v>
      </c>
      <c r="T4543" s="8">
        <v>0</v>
      </c>
      <c r="U4543" s="5">
        <v>702110019</v>
      </c>
    </row>
    <row r="4544" spans="1:21" hidden="1" x14ac:dyDescent="0.25">
      <c r="A4544" s="8" t="s">
        <v>5018</v>
      </c>
      <c r="B4544" s="2" t="s">
        <v>4955</v>
      </c>
      <c r="C4544" s="2" t="s">
        <v>405</v>
      </c>
      <c r="D4544" s="2" t="s">
        <v>406</v>
      </c>
      <c r="E4544" s="2" t="s">
        <v>394</v>
      </c>
      <c r="F4544" s="8" t="s">
        <v>31</v>
      </c>
      <c r="G4544" s="8">
        <v>0</v>
      </c>
      <c r="H4544" s="8">
        <v>1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0</v>
      </c>
      <c r="R4544" s="8">
        <v>0</v>
      </c>
      <c r="S4544" s="8">
        <v>0</v>
      </c>
      <c r="T4544" s="8">
        <v>0</v>
      </c>
      <c r="U4544" s="5">
        <v>702110027</v>
      </c>
    </row>
    <row r="4545" spans="1:21" hidden="1" x14ac:dyDescent="0.25">
      <c r="A4545" s="8" t="s">
        <v>5018</v>
      </c>
      <c r="B4545" s="2" t="s">
        <v>4956</v>
      </c>
      <c r="C4545" s="2" t="s">
        <v>405</v>
      </c>
      <c r="D4545" s="2" t="s">
        <v>406</v>
      </c>
      <c r="E4545" s="2" t="s">
        <v>394</v>
      </c>
      <c r="F4545" s="8" t="s">
        <v>31</v>
      </c>
      <c r="G4545" s="8">
        <v>0</v>
      </c>
      <c r="H4545" s="8">
        <v>1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1</v>
      </c>
      <c r="O4545" s="8">
        <v>0</v>
      </c>
      <c r="P4545" s="8">
        <v>1</v>
      </c>
      <c r="Q4545" s="8">
        <v>0</v>
      </c>
      <c r="R4545" s="8">
        <v>0</v>
      </c>
      <c r="S4545" s="8">
        <v>0</v>
      </c>
      <c r="T4545" s="8">
        <v>0</v>
      </c>
      <c r="U4545" s="5">
        <v>702110035</v>
      </c>
    </row>
    <row r="4546" spans="1:21" hidden="1" x14ac:dyDescent="0.25">
      <c r="A4546" s="8" t="s">
        <v>5018</v>
      </c>
      <c r="B4546" s="2" t="s">
        <v>4957</v>
      </c>
      <c r="C4546" s="2" t="s">
        <v>405</v>
      </c>
      <c r="D4546" s="2" t="s">
        <v>406</v>
      </c>
      <c r="E4546" s="2" t="s">
        <v>394</v>
      </c>
      <c r="F4546" s="8" t="s">
        <v>31</v>
      </c>
      <c r="G4546" s="8">
        <v>0</v>
      </c>
      <c r="H4546" s="8">
        <v>1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1</v>
      </c>
      <c r="O4546" s="8">
        <v>0</v>
      </c>
      <c r="P4546" s="8">
        <v>1</v>
      </c>
      <c r="Q4546" s="8">
        <v>0</v>
      </c>
      <c r="R4546" s="8">
        <v>0</v>
      </c>
      <c r="S4546" s="8">
        <v>0</v>
      </c>
      <c r="T4546" s="8">
        <v>0</v>
      </c>
      <c r="U4546" s="5">
        <v>702110043</v>
      </c>
    </row>
    <row r="4547" spans="1:21" hidden="1" x14ac:dyDescent="0.25">
      <c r="A4547" s="8" t="s">
        <v>5018</v>
      </c>
      <c r="B4547" s="2" t="s">
        <v>4958</v>
      </c>
      <c r="C4547" s="2" t="s">
        <v>416</v>
      </c>
      <c r="D4547" s="2" t="s">
        <v>406</v>
      </c>
      <c r="E4547" s="2" t="s">
        <v>394</v>
      </c>
      <c r="F4547" s="8" t="s">
        <v>31</v>
      </c>
      <c r="G4547" s="8">
        <v>0</v>
      </c>
      <c r="H4547" s="8">
        <v>1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</v>
      </c>
      <c r="O4547" s="8">
        <v>0</v>
      </c>
      <c r="P4547" s="8">
        <v>1</v>
      </c>
      <c r="Q4547" s="8">
        <v>0</v>
      </c>
      <c r="R4547" s="8">
        <v>0</v>
      </c>
      <c r="S4547" s="8">
        <v>0</v>
      </c>
      <c r="T4547" s="8">
        <v>0</v>
      </c>
      <c r="U4547" s="5">
        <v>702120014</v>
      </c>
    </row>
    <row r="4548" spans="1:21" hidden="1" x14ac:dyDescent="0.25">
      <c r="A4548" s="8" t="s">
        <v>5018</v>
      </c>
      <c r="B4548" s="2" t="s">
        <v>4959</v>
      </c>
      <c r="C4548" s="2" t="s">
        <v>416</v>
      </c>
      <c r="D4548" s="2" t="s">
        <v>406</v>
      </c>
      <c r="E4548" s="2" t="s">
        <v>394</v>
      </c>
      <c r="F4548" s="8" t="s">
        <v>31</v>
      </c>
      <c r="G4548" s="8">
        <v>0</v>
      </c>
      <c r="H4548" s="8">
        <v>1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1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5">
        <v>702120022</v>
      </c>
    </row>
    <row r="4549" spans="1:21" hidden="1" x14ac:dyDescent="0.25">
      <c r="A4549" s="8" t="s">
        <v>5018</v>
      </c>
      <c r="B4549" s="2" t="s">
        <v>4960</v>
      </c>
      <c r="C4549" s="2" t="s">
        <v>416</v>
      </c>
      <c r="D4549" s="2" t="s">
        <v>406</v>
      </c>
      <c r="E4549" s="2" t="s">
        <v>394</v>
      </c>
      <c r="F4549" s="8" t="s">
        <v>31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1</v>
      </c>
      <c r="Q4549" s="8">
        <v>0</v>
      </c>
      <c r="R4549" s="8">
        <v>0</v>
      </c>
      <c r="S4549" s="8">
        <v>0</v>
      </c>
      <c r="T4549" s="8">
        <v>0</v>
      </c>
      <c r="U4549" s="5">
        <v>702120030</v>
      </c>
    </row>
    <row r="4550" spans="1:21" hidden="1" x14ac:dyDescent="0.25">
      <c r="A4550" s="8" t="s">
        <v>5018</v>
      </c>
      <c r="B4550" s="2" t="s">
        <v>4961</v>
      </c>
      <c r="C4550" s="2" t="s">
        <v>416</v>
      </c>
      <c r="D4550" s="2" t="s">
        <v>406</v>
      </c>
      <c r="E4550" s="2" t="s">
        <v>394</v>
      </c>
      <c r="F4550" s="8" t="s">
        <v>31</v>
      </c>
      <c r="G4550" s="8">
        <v>0</v>
      </c>
      <c r="H4550" s="8">
        <v>1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1</v>
      </c>
      <c r="Q4550" s="8">
        <v>0</v>
      </c>
      <c r="R4550" s="8">
        <v>0</v>
      </c>
      <c r="S4550" s="8">
        <v>0</v>
      </c>
      <c r="T4550" s="8">
        <v>0</v>
      </c>
      <c r="U4550" s="5">
        <v>702120049</v>
      </c>
    </row>
    <row r="4551" spans="1:21" hidden="1" x14ac:dyDescent="0.25">
      <c r="A4551" s="8" t="s">
        <v>5018</v>
      </c>
      <c r="B4551" s="2" t="s">
        <v>4962</v>
      </c>
      <c r="C4551" s="2" t="s">
        <v>416</v>
      </c>
      <c r="D4551" s="2" t="s">
        <v>406</v>
      </c>
      <c r="E4551" s="2" t="s">
        <v>394</v>
      </c>
      <c r="F4551" s="8" t="s">
        <v>31</v>
      </c>
      <c r="G4551" s="8">
        <v>0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1</v>
      </c>
      <c r="O4551" s="8">
        <v>0</v>
      </c>
      <c r="P4551" s="8">
        <v>1</v>
      </c>
      <c r="Q4551" s="8">
        <v>0</v>
      </c>
      <c r="R4551" s="8">
        <v>0</v>
      </c>
      <c r="S4551" s="8">
        <v>0</v>
      </c>
      <c r="T4551" s="8">
        <v>0</v>
      </c>
      <c r="U4551" s="5">
        <v>702120057</v>
      </c>
    </row>
    <row r="4552" spans="1:21" hidden="1" x14ac:dyDescent="0.25">
      <c r="A4552" s="8" t="s">
        <v>5018</v>
      </c>
      <c r="B4552" s="2" t="s">
        <v>4963</v>
      </c>
      <c r="C4552" s="2" t="s">
        <v>416</v>
      </c>
      <c r="D4552" s="2" t="s">
        <v>406</v>
      </c>
      <c r="E4552" s="2" t="s">
        <v>394</v>
      </c>
      <c r="F4552" s="8" t="s">
        <v>31</v>
      </c>
      <c r="G4552" s="8">
        <v>1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  <c r="Q4552" s="8">
        <v>0</v>
      </c>
      <c r="R4552" s="8">
        <v>1</v>
      </c>
      <c r="S4552" s="8">
        <v>1</v>
      </c>
      <c r="T4552" s="8">
        <v>0</v>
      </c>
      <c r="U4552" s="5">
        <v>702120065</v>
      </c>
    </row>
    <row r="4553" spans="1:21" hidden="1" x14ac:dyDescent="0.25">
      <c r="A4553" s="8" t="s">
        <v>5018</v>
      </c>
      <c r="B4553" s="2" t="s">
        <v>4964</v>
      </c>
      <c r="C4553" s="2" t="s">
        <v>419</v>
      </c>
      <c r="D4553" s="2" t="s">
        <v>418</v>
      </c>
      <c r="E4553" s="2" t="s">
        <v>417</v>
      </c>
      <c r="F4553" s="8" t="s">
        <v>23</v>
      </c>
      <c r="G4553" s="8">
        <v>1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5">
        <v>801010012</v>
      </c>
    </row>
    <row r="4554" spans="1:21" hidden="1" x14ac:dyDescent="0.25">
      <c r="A4554" s="8" t="s">
        <v>5018</v>
      </c>
      <c r="B4554" s="2" t="s">
        <v>4965</v>
      </c>
      <c r="C4554" s="2" t="s">
        <v>419</v>
      </c>
      <c r="D4554" s="2" t="s">
        <v>418</v>
      </c>
      <c r="E4554" s="2" t="s">
        <v>417</v>
      </c>
      <c r="F4554" s="8" t="s">
        <v>23</v>
      </c>
      <c r="G4554" s="8">
        <v>1</v>
      </c>
      <c r="H4554" s="8">
        <v>0</v>
      </c>
      <c r="I4554" s="8">
        <v>0</v>
      </c>
      <c r="J4554" s="8">
        <v>1</v>
      </c>
      <c r="K4554" s="8">
        <v>1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5">
        <v>801010020</v>
      </c>
    </row>
    <row r="4555" spans="1:21" hidden="1" x14ac:dyDescent="0.25">
      <c r="A4555" s="8" t="s">
        <v>5018</v>
      </c>
      <c r="B4555" s="2" t="s">
        <v>4966</v>
      </c>
      <c r="C4555" s="2" t="s">
        <v>419</v>
      </c>
      <c r="D4555" s="2" t="s">
        <v>418</v>
      </c>
      <c r="E4555" s="2" t="s">
        <v>417</v>
      </c>
      <c r="F4555" s="8" t="s">
        <v>31</v>
      </c>
      <c r="G4555" s="8">
        <v>0</v>
      </c>
      <c r="H4555" s="8">
        <v>1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5">
        <v>801010039</v>
      </c>
    </row>
    <row r="4556" spans="1:21" hidden="1" x14ac:dyDescent="0.25">
      <c r="A4556" s="8" t="s">
        <v>5018</v>
      </c>
      <c r="B4556" s="2" t="s">
        <v>4967</v>
      </c>
      <c r="C4556" s="2" t="s">
        <v>419</v>
      </c>
      <c r="D4556" s="2" t="s">
        <v>418</v>
      </c>
      <c r="E4556" s="2" t="s">
        <v>417</v>
      </c>
      <c r="F4556" s="8" t="s">
        <v>31</v>
      </c>
      <c r="G4556" s="8">
        <v>0</v>
      </c>
      <c r="H4556" s="8">
        <v>1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5">
        <v>801010047</v>
      </c>
    </row>
    <row r="4557" spans="1:21" hidden="1" x14ac:dyDescent="0.25">
      <c r="A4557" s="8" t="s">
        <v>5018</v>
      </c>
      <c r="B4557" s="2" t="s">
        <v>4968</v>
      </c>
      <c r="C4557" s="2" t="s">
        <v>421</v>
      </c>
      <c r="D4557" s="2" t="s">
        <v>420</v>
      </c>
      <c r="E4557" s="2" t="s">
        <v>417</v>
      </c>
      <c r="F4557" s="8" t="s">
        <v>31</v>
      </c>
      <c r="G4557" s="8">
        <v>0</v>
      </c>
      <c r="H4557" s="8">
        <v>1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>
        <v>0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5">
        <v>802010016</v>
      </c>
    </row>
    <row r="4558" spans="1:21" hidden="1" x14ac:dyDescent="0.25">
      <c r="A4558" s="8" t="s">
        <v>5018</v>
      </c>
      <c r="B4558" s="2" t="s">
        <v>4969</v>
      </c>
      <c r="C4558" s="2" t="s">
        <v>421</v>
      </c>
      <c r="D4558" s="2" t="s">
        <v>420</v>
      </c>
      <c r="E4558" s="2" t="s">
        <v>417</v>
      </c>
      <c r="F4558" s="8" t="s">
        <v>31</v>
      </c>
      <c r="G4558" s="8">
        <v>0</v>
      </c>
      <c r="H4558" s="8">
        <v>1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1</v>
      </c>
      <c r="O4558" s="8">
        <v>0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5">
        <v>802010024</v>
      </c>
    </row>
    <row r="4559" spans="1:21" hidden="1" x14ac:dyDescent="0.25">
      <c r="A4559" s="8" t="s">
        <v>5018</v>
      </c>
      <c r="B4559" s="2" t="s">
        <v>4970</v>
      </c>
      <c r="C4559" s="2" t="s">
        <v>421</v>
      </c>
      <c r="D4559" s="2" t="s">
        <v>420</v>
      </c>
      <c r="E4559" s="2" t="s">
        <v>417</v>
      </c>
      <c r="F4559" s="8" t="s">
        <v>31</v>
      </c>
      <c r="G4559" s="8">
        <v>0</v>
      </c>
      <c r="H4559" s="8">
        <v>1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1</v>
      </c>
      <c r="O4559" s="8">
        <v>0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5">
        <v>802010032</v>
      </c>
    </row>
    <row r="4560" spans="1:21" hidden="1" x14ac:dyDescent="0.25">
      <c r="A4560" s="8" t="s">
        <v>5018</v>
      </c>
      <c r="B4560" s="2" t="s">
        <v>4971</v>
      </c>
      <c r="C4560" s="2" t="s">
        <v>421</v>
      </c>
      <c r="D4560" s="2" t="s">
        <v>420</v>
      </c>
      <c r="E4560" s="2" t="s">
        <v>417</v>
      </c>
      <c r="F4560" s="8" t="s">
        <v>31</v>
      </c>
      <c r="G4560" s="8">
        <v>0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5">
        <v>802010040</v>
      </c>
    </row>
    <row r="4561" spans="1:21" hidden="1" x14ac:dyDescent="0.25">
      <c r="A4561" s="8" t="s">
        <v>5018</v>
      </c>
      <c r="B4561" s="2" t="s">
        <v>4972</v>
      </c>
      <c r="C4561" s="2" t="s">
        <v>421</v>
      </c>
      <c r="D4561" s="2" t="s">
        <v>420</v>
      </c>
      <c r="E4561" s="2" t="s">
        <v>417</v>
      </c>
      <c r="F4561" s="8" t="s">
        <v>31</v>
      </c>
      <c r="G4561" s="8">
        <v>0</v>
      </c>
      <c r="H4561" s="8">
        <v>1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1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0</v>
      </c>
      <c r="U4561" s="5">
        <v>802010059</v>
      </c>
    </row>
    <row r="4562" spans="1:21" hidden="1" x14ac:dyDescent="0.25">
      <c r="A4562" s="8" t="s">
        <v>5018</v>
      </c>
      <c r="B4562" s="2" t="s">
        <v>4973</v>
      </c>
      <c r="C4562" s="2" t="s">
        <v>421</v>
      </c>
      <c r="D4562" s="2" t="s">
        <v>420</v>
      </c>
      <c r="E4562" s="2" t="s">
        <v>417</v>
      </c>
      <c r="F4562" s="8" t="s">
        <v>31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  <c r="Q4562" s="8">
        <v>0</v>
      </c>
      <c r="R4562" s="8">
        <v>0</v>
      </c>
      <c r="S4562" s="8">
        <v>0</v>
      </c>
      <c r="T4562" s="8">
        <v>0</v>
      </c>
      <c r="U4562" s="5">
        <v>802010067</v>
      </c>
    </row>
    <row r="4563" spans="1:21" hidden="1" x14ac:dyDescent="0.25">
      <c r="A4563" s="8" t="s">
        <v>5018</v>
      </c>
      <c r="B4563" s="2" t="s">
        <v>4974</v>
      </c>
      <c r="C4563" s="2" t="s">
        <v>421</v>
      </c>
      <c r="D4563" s="2" t="s">
        <v>420</v>
      </c>
      <c r="E4563" s="2" t="s">
        <v>417</v>
      </c>
      <c r="F4563" s="8" t="s">
        <v>31</v>
      </c>
      <c r="G4563" s="8">
        <v>0</v>
      </c>
      <c r="H4563" s="8">
        <v>1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5">
        <v>802010075</v>
      </c>
    </row>
    <row r="4564" spans="1:21" hidden="1" x14ac:dyDescent="0.25">
      <c r="A4564" s="8" t="s">
        <v>5018</v>
      </c>
      <c r="B4564" s="2" t="s">
        <v>4975</v>
      </c>
      <c r="C4564" s="2" t="s">
        <v>421</v>
      </c>
      <c r="D4564" s="2" t="s">
        <v>420</v>
      </c>
      <c r="E4564" s="2" t="s">
        <v>417</v>
      </c>
      <c r="F4564" s="8" t="s">
        <v>31</v>
      </c>
      <c r="G4564" s="8">
        <v>0</v>
      </c>
      <c r="H4564" s="8">
        <v>1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0</v>
      </c>
      <c r="U4564" s="5">
        <v>802010083</v>
      </c>
    </row>
    <row r="4565" spans="1:21" hidden="1" x14ac:dyDescent="0.25">
      <c r="A4565" s="8" t="s">
        <v>5018</v>
      </c>
      <c r="B4565" s="2" t="s">
        <v>4976</v>
      </c>
      <c r="C4565" s="2" t="s">
        <v>421</v>
      </c>
      <c r="D4565" s="2" t="s">
        <v>420</v>
      </c>
      <c r="E4565" s="2" t="s">
        <v>417</v>
      </c>
      <c r="F4565" s="8" t="s">
        <v>31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0</v>
      </c>
      <c r="P4565" s="8">
        <v>1</v>
      </c>
      <c r="Q4565" s="8">
        <v>0</v>
      </c>
      <c r="R4565" s="8">
        <v>0</v>
      </c>
      <c r="S4565" s="8">
        <v>0</v>
      </c>
      <c r="T4565" s="8">
        <v>0</v>
      </c>
      <c r="U4565" s="5">
        <v>802010091</v>
      </c>
    </row>
    <row r="4566" spans="1:21" hidden="1" x14ac:dyDescent="0.25">
      <c r="A4566" s="8" t="s">
        <v>5018</v>
      </c>
      <c r="B4566" s="2" t="s">
        <v>4977</v>
      </c>
      <c r="C4566" s="2" t="s">
        <v>421</v>
      </c>
      <c r="D4566" s="2" t="s">
        <v>420</v>
      </c>
      <c r="E4566" s="2" t="s">
        <v>417</v>
      </c>
      <c r="F4566" s="8" t="s">
        <v>31</v>
      </c>
      <c r="G4566" s="8">
        <v>0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5">
        <v>802010105</v>
      </c>
    </row>
    <row r="4567" spans="1:21" hidden="1" x14ac:dyDescent="0.25">
      <c r="A4567" s="8" t="s">
        <v>5018</v>
      </c>
      <c r="B4567" s="2" t="s">
        <v>4978</v>
      </c>
      <c r="C4567" s="2" t="s">
        <v>421</v>
      </c>
      <c r="D4567" s="2" t="s">
        <v>420</v>
      </c>
      <c r="E4567" s="2" t="s">
        <v>417</v>
      </c>
      <c r="F4567" s="8" t="s">
        <v>31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0</v>
      </c>
      <c r="T4567" s="8">
        <v>0</v>
      </c>
      <c r="U4567" s="5">
        <v>802010113</v>
      </c>
    </row>
    <row r="4568" spans="1:21" hidden="1" x14ac:dyDescent="0.25">
      <c r="A4568" s="8" t="s">
        <v>5018</v>
      </c>
      <c r="B4568" s="2" t="s">
        <v>4979</v>
      </c>
      <c r="C4568" s="2" t="s">
        <v>5008</v>
      </c>
      <c r="D4568" s="2" t="s">
        <v>5009</v>
      </c>
      <c r="E4568" s="2" t="s">
        <v>5010</v>
      </c>
      <c r="F4568" s="8" t="s">
        <v>23</v>
      </c>
      <c r="G4568" s="8">
        <v>1</v>
      </c>
      <c r="H4568" s="8">
        <v>0</v>
      </c>
      <c r="I4568" s="8">
        <v>0</v>
      </c>
      <c r="J4568" s="8">
        <v>1</v>
      </c>
      <c r="K4568" s="8">
        <v>0</v>
      </c>
      <c r="L4568" s="8">
        <v>1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5">
        <v>802010121</v>
      </c>
    </row>
    <row r="4569" spans="1:21" hidden="1" x14ac:dyDescent="0.25">
      <c r="A4569" s="8" t="s">
        <v>5018</v>
      </c>
      <c r="B4569" s="2" t="s">
        <v>4980</v>
      </c>
      <c r="C4569" s="2" t="s">
        <v>5008</v>
      </c>
      <c r="D4569" s="2" t="s">
        <v>5009</v>
      </c>
      <c r="E4569" s="2" t="s">
        <v>5010</v>
      </c>
      <c r="F4569" s="8" t="s">
        <v>24</v>
      </c>
      <c r="G4569" s="8">
        <v>1</v>
      </c>
      <c r="H4569" s="8">
        <v>0</v>
      </c>
      <c r="I4569" s="8">
        <v>0</v>
      </c>
      <c r="J4569" s="8">
        <v>1</v>
      </c>
      <c r="K4569" s="8">
        <v>0</v>
      </c>
      <c r="L4569" s="8">
        <v>1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5">
        <v>802010130</v>
      </c>
    </row>
    <row r="4570" spans="1:21" hidden="1" x14ac:dyDescent="0.25">
      <c r="A4570" s="8" t="s">
        <v>5018</v>
      </c>
      <c r="B4570" s="2" t="s">
        <v>4981</v>
      </c>
      <c r="C4570" s="2" t="s">
        <v>5008</v>
      </c>
      <c r="D4570" s="2" t="s">
        <v>5009</v>
      </c>
      <c r="E4570" s="2" t="s">
        <v>5010</v>
      </c>
      <c r="F4570" s="8" t="s">
        <v>23</v>
      </c>
      <c r="G4570" s="8">
        <v>1</v>
      </c>
      <c r="H4570" s="8">
        <v>0</v>
      </c>
      <c r="I4570" s="8">
        <v>0</v>
      </c>
      <c r="J4570" s="8">
        <v>1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5">
        <v>802010148</v>
      </c>
    </row>
    <row r="4571" spans="1:21" hidden="1" x14ac:dyDescent="0.25">
      <c r="A4571" s="8" t="s">
        <v>5018</v>
      </c>
      <c r="B4571" s="2" t="s">
        <v>4982</v>
      </c>
      <c r="C4571" s="2" t="s">
        <v>5011</v>
      </c>
      <c r="D4571" s="2" t="s">
        <v>5009</v>
      </c>
      <c r="E4571" s="2" t="s">
        <v>5010</v>
      </c>
      <c r="F4571" s="8" t="s">
        <v>23</v>
      </c>
      <c r="G4571" s="8">
        <v>1</v>
      </c>
      <c r="H4571" s="8">
        <v>0</v>
      </c>
      <c r="I4571" s="8">
        <v>0</v>
      </c>
      <c r="J4571" s="8">
        <v>1</v>
      </c>
      <c r="K4571" s="8">
        <v>0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5">
        <v>802010156</v>
      </c>
    </row>
    <row r="4572" spans="1:21" hidden="1" x14ac:dyDescent="0.25">
      <c r="A4572" s="8" t="s">
        <v>5018</v>
      </c>
      <c r="B4572" s="2" t="s">
        <v>4983</v>
      </c>
      <c r="C4572" s="2" t="s">
        <v>5011</v>
      </c>
      <c r="D4572" s="2" t="s">
        <v>5009</v>
      </c>
      <c r="E4572" s="2" t="s">
        <v>5010</v>
      </c>
      <c r="F4572" s="8" t="s">
        <v>23</v>
      </c>
      <c r="G4572" s="8">
        <v>1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5">
        <v>802010164</v>
      </c>
    </row>
    <row r="4573" spans="1:21" hidden="1" x14ac:dyDescent="0.25">
      <c r="A4573" s="8" t="s">
        <v>5018</v>
      </c>
      <c r="B4573" s="2" t="s">
        <v>4984</v>
      </c>
      <c r="C4573" s="2" t="s">
        <v>5011</v>
      </c>
      <c r="D4573" s="2" t="s">
        <v>5009</v>
      </c>
      <c r="E4573" s="2" t="s">
        <v>5010</v>
      </c>
      <c r="F4573" s="8" t="s">
        <v>23</v>
      </c>
      <c r="G4573" s="8">
        <v>1</v>
      </c>
      <c r="H4573" s="8">
        <v>0</v>
      </c>
      <c r="I4573" s="8">
        <v>0</v>
      </c>
      <c r="J4573" s="8">
        <v>1</v>
      </c>
      <c r="K4573" s="8">
        <v>0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5">
        <v>802010199</v>
      </c>
    </row>
    <row r="4574" spans="1:21" hidden="1" x14ac:dyDescent="0.25">
      <c r="A4574" s="8" t="s">
        <v>5018</v>
      </c>
      <c r="B4574" s="2" t="s">
        <v>4985</v>
      </c>
      <c r="C4574" s="2" t="s">
        <v>5011</v>
      </c>
      <c r="D4574" s="2" t="s">
        <v>5009</v>
      </c>
      <c r="E4574" s="2" t="s">
        <v>5010</v>
      </c>
      <c r="F4574" s="8" t="s">
        <v>23</v>
      </c>
      <c r="G4574" s="8">
        <v>1</v>
      </c>
      <c r="H4574" s="8">
        <v>0</v>
      </c>
      <c r="I4574" s="8">
        <v>0</v>
      </c>
      <c r="J4574" s="8">
        <v>1</v>
      </c>
      <c r="K4574" s="8">
        <v>0</v>
      </c>
      <c r="L4574" s="8">
        <v>1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5">
        <v>802010210</v>
      </c>
    </row>
    <row r="4575" spans="1:21" hidden="1" x14ac:dyDescent="0.25">
      <c r="A4575" s="8" t="s">
        <v>5018</v>
      </c>
      <c r="B4575" s="2" t="s">
        <v>4986</v>
      </c>
      <c r="C4575" s="2" t="s">
        <v>5011</v>
      </c>
      <c r="D4575" s="2" t="s">
        <v>5009</v>
      </c>
      <c r="E4575" s="2" t="s">
        <v>5010</v>
      </c>
      <c r="F4575" s="8" t="s">
        <v>23</v>
      </c>
      <c r="G4575" s="8">
        <v>1</v>
      </c>
      <c r="H4575" s="8">
        <v>0</v>
      </c>
      <c r="I4575" s="8">
        <v>0</v>
      </c>
      <c r="J4575" s="8">
        <v>1</v>
      </c>
      <c r="K4575" s="8">
        <v>1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5">
        <v>802010229</v>
      </c>
    </row>
    <row r="4576" spans="1:21" hidden="1" x14ac:dyDescent="0.25">
      <c r="A4576" s="8" t="s">
        <v>5018</v>
      </c>
      <c r="B4576" s="2" t="s">
        <v>4987</v>
      </c>
      <c r="C4576" s="2" t="s">
        <v>5011</v>
      </c>
      <c r="D4576" s="2" t="s">
        <v>5009</v>
      </c>
      <c r="E4576" s="2" t="s">
        <v>5010</v>
      </c>
      <c r="F4576" s="8" t="s">
        <v>23</v>
      </c>
      <c r="G4576" s="8">
        <v>1</v>
      </c>
      <c r="H4576" s="8">
        <v>1</v>
      </c>
      <c r="I4576" s="8">
        <v>1</v>
      </c>
      <c r="J4576" s="8">
        <v>1</v>
      </c>
      <c r="K4576" s="8">
        <v>1</v>
      </c>
      <c r="L4576" s="8">
        <v>1</v>
      </c>
      <c r="M4576" s="8">
        <v>0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5">
        <v>802010237</v>
      </c>
    </row>
    <row r="4577" spans="1:21" hidden="1" x14ac:dyDescent="0.25">
      <c r="A4577" s="8" t="s">
        <v>5018</v>
      </c>
      <c r="B4577" s="2" t="s">
        <v>4988</v>
      </c>
      <c r="C4577" s="2" t="s">
        <v>5011</v>
      </c>
      <c r="D4577" s="2" t="s">
        <v>5009</v>
      </c>
      <c r="E4577" s="2" t="s">
        <v>5010</v>
      </c>
      <c r="F4577" s="8" t="s">
        <v>23</v>
      </c>
      <c r="G4577" s="8">
        <v>1</v>
      </c>
      <c r="H4577" s="8">
        <v>1</v>
      </c>
      <c r="I4577" s="8">
        <v>1</v>
      </c>
      <c r="J4577" s="8">
        <v>1</v>
      </c>
      <c r="K4577" s="8">
        <v>1</v>
      </c>
      <c r="L4577" s="8">
        <v>1</v>
      </c>
      <c r="M4577" s="8">
        <v>0</v>
      </c>
      <c r="N4577" s="8">
        <v>0</v>
      </c>
      <c r="O4577" s="8">
        <v>1</v>
      </c>
      <c r="P4577" s="8">
        <v>1</v>
      </c>
      <c r="Q4577" s="8">
        <v>0</v>
      </c>
      <c r="R4577" s="8">
        <v>0</v>
      </c>
      <c r="S4577" s="8">
        <v>0</v>
      </c>
      <c r="T4577" s="8">
        <v>0</v>
      </c>
      <c r="U4577" s="5">
        <v>802010245</v>
      </c>
    </row>
    <row r="4578" spans="1:21" hidden="1" x14ac:dyDescent="0.25">
      <c r="A4578" s="8" t="s">
        <v>5018</v>
      </c>
      <c r="B4578" s="2" t="s">
        <v>4989</v>
      </c>
      <c r="C4578" s="2" t="s">
        <v>5011</v>
      </c>
      <c r="D4578" s="2" t="s">
        <v>5009</v>
      </c>
      <c r="E4578" s="2" t="s">
        <v>5010</v>
      </c>
      <c r="F4578" s="8" t="s">
        <v>23</v>
      </c>
      <c r="G4578" s="8">
        <v>1</v>
      </c>
      <c r="H4578" s="8">
        <v>0</v>
      </c>
      <c r="I4578" s="8">
        <v>0</v>
      </c>
      <c r="J4578" s="8">
        <v>1</v>
      </c>
      <c r="K4578" s="8">
        <v>1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5">
        <v>802010253</v>
      </c>
    </row>
    <row r="4579" spans="1:21" hidden="1" x14ac:dyDescent="0.25">
      <c r="A4579" s="8" t="s">
        <v>5018</v>
      </c>
      <c r="B4579" s="2" t="s">
        <v>4990</v>
      </c>
      <c r="C4579" s="2" t="s">
        <v>5011</v>
      </c>
      <c r="D4579" s="2" t="s">
        <v>5009</v>
      </c>
      <c r="E4579" s="2" t="s">
        <v>5010</v>
      </c>
      <c r="F4579" s="8" t="s">
        <v>23</v>
      </c>
      <c r="G4579" s="8">
        <v>1</v>
      </c>
      <c r="H4579" s="8">
        <v>1</v>
      </c>
      <c r="I4579" s="8">
        <v>1</v>
      </c>
      <c r="J4579" s="8">
        <v>1</v>
      </c>
      <c r="K4579" s="8">
        <v>1</v>
      </c>
      <c r="L4579" s="8">
        <v>1</v>
      </c>
      <c r="M4579" s="8">
        <v>0</v>
      </c>
      <c r="N4579" s="8">
        <v>0</v>
      </c>
      <c r="O4579" s="8">
        <v>1</v>
      </c>
      <c r="P4579" s="8">
        <v>1</v>
      </c>
      <c r="Q4579" s="8">
        <v>0</v>
      </c>
      <c r="R4579" s="8">
        <v>0</v>
      </c>
      <c r="S4579" s="8">
        <v>0</v>
      </c>
      <c r="T4579" s="8">
        <v>0</v>
      </c>
      <c r="U4579" s="5">
        <v>802010261</v>
      </c>
    </row>
    <row r="4580" spans="1:21" hidden="1" x14ac:dyDescent="0.25">
      <c r="A4580" s="8" t="s">
        <v>5018</v>
      </c>
      <c r="B4580" s="2" t="s">
        <v>4991</v>
      </c>
      <c r="C4580" s="2" t="s">
        <v>5012</v>
      </c>
      <c r="D4580" s="2" t="s">
        <v>5009</v>
      </c>
      <c r="E4580" s="2" t="s">
        <v>5010</v>
      </c>
      <c r="F4580" s="8" t="s">
        <v>23</v>
      </c>
      <c r="G4580" s="8">
        <v>1</v>
      </c>
      <c r="H4580" s="8">
        <v>0</v>
      </c>
      <c r="I4580" s="8">
        <v>0</v>
      </c>
      <c r="J4580" s="8">
        <v>1</v>
      </c>
      <c r="K4580" s="8">
        <v>1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5">
        <v>802010270</v>
      </c>
    </row>
    <row r="4581" spans="1:21" hidden="1" x14ac:dyDescent="0.25">
      <c r="A4581" s="8" t="s">
        <v>5018</v>
      </c>
      <c r="B4581" s="2" t="s">
        <v>4992</v>
      </c>
      <c r="C4581" s="2" t="s">
        <v>5012</v>
      </c>
      <c r="D4581" s="2" t="s">
        <v>5009</v>
      </c>
      <c r="E4581" s="2" t="s">
        <v>5010</v>
      </c>
      <c r="F4581" s="8" t="s">
        <v>23</v>
      </c>
      <c r="G4581" s="8">
        <v>1</v>
      </c>
      <c r="H4581" s="8">
        <v>0</v>
      </c>
      <c r="I4581" s="8">
        <v>0</v>
      </c>
      <c r="J4581" s="8">
        <v>1</v>
      </c>
      <c r="K4581" s="8">
        <v>1</v>
      </c>
      <c r="L4581" s="8">
        <v>1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5">
        <v>802020011</v>
      </c>
    </row>
    <row r="4582" spans="1:21" hidden="1" x14ac:dyDescent="0.25">
      <c r="A4582" s="8" t="s">
        <v>5018</v>
      </c>
      <c r="B4582" s="2" t="s">
        <v>4993</v>
      </c>
      <c r="C4582" s="2" t="s">
        <v>5013</v>
      </c>
      <c r="D4582" s="2" t="s">
        <v>5009</v>
      </c>
      <c r="E4582" s="2" t="s">
        <v>5010</v>
      </c>
      <c r="F4582" s="8" t="s">
        <v>23</v>
      </c>
      <c r="G4582" s="8">
        <v>1</v>
      </c>
      <c r="H4582" s="8">
        <v>0</v>
      </c>
      <c r="I4582" s="8">
        <v>0</v>
      </c>
      <c r="J4582" s="8">
        <v>1</v>
      </c>
      <c r="K4582" s="8">
        <v>1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5">
        <v>802020020</v>
      </c>
    </row>
    <row r="4583" spans="1:21" hidden="1" x14ac:dyDescent="0.25">
      <c r="A4583" s="8" t="s">
        <v>5018</v>
      </c>
      <c r="B4583" s="2" t="s">
        <v>4994</v>
      </c>
      <c r="C4583" s="2" t="s">
        <v>5013</v>
      </c>
      <c r="D4583" s="2" t="s">
        <v>5009</v>
      </c>
      <c r="E4583" s="2" t="s">
        <v>5010</v>
      </c>
      <c r="F4583" s="8" t="s">
        <v>24</v>
      </c>
      <c r="G4583" s="8">
        <v>1</v>
      </c>
      <c r="H4583" s="8">
        <v>0</v>
      </c>
      <c r="I4583" s="8">
        <v>0</v>
      </c>
      <c r="J4583" s="8">
        <v>1</v>
      </c>
      <c r="K4583" s="8">
        <v>1</v>
      </c>
      <c r="L4583" s="8">
        <v>1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5">
        <v>803010010</v>
      </c>
    </row>
    <row r="4584" spans="1:21" hidden="1" x14ac:dyDescent="0.25">
      <c r="A4584" s="8" t="s">
        <v>5018</v>
      </c>
      <c r="B4584" s="2" t="s">
        <v>4995</v>
      </c>
      <c r="C4584" s="2" t="s">
        <v>5013</v>
      </c>
      <c r="D4584" s="2" t="s">
        <v>5009</v>
      </c>
      <c r="E4584" s="2" t="s">
        <v>5010</v>
      </c>
      <c r="F4584" s="8" t="s">
        <v>24</v>
      </c>
      <c r="G4584" s="8">
        <v>1</v>
      </c>
      <c r="H4584" s="8">
        <v>0</v>
      </c>
      <c r="I4584" s="8">
        <v>0</v>
      </c>
      <c r="J4584" s="8">
        <v>1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5">
        <v>803010028</v>
      </c>
    </row>
    <row r="4585" spans="1:21" hidden="1" x14ac:dyDescent="0.25">
      <c r="A4585" s="8" t="s">
        <v>5018</v>
      </c>
      <c r="B4585" s="2" t="s">
        <v>4996</v>
      </c>
      <c r="C4585" s="2" t="s">
        <v>5013</v>
      </c>
      <c r="D4585" s="2" t="s">
        <v>5009</v>
      </c>
      <c r="E4585" s="2" t="s">
        <v>5010</v>
      </c>
      <c r="F4585" s="8" t="s">
        <v>23</v>
      </c>
      <c r="G4585" s="8">
        <v>1</v>
      </c>
      <c r="H4585" s="8">
        <v>1</v>
      </c>
      <c r="I4585" s="8">
        <v>0</v>
      </c>
      <c r="J4585" s="8">
        <v>1</v>
      </c>
      <c r="K4585" s="8">
        <v>1</v>
      </c>
      <c r="L4585" s="8">
        <v>1</v>
      </c>
      <c r="M4585" s="8">
        <v>0</v>
      </c>
      <c r="N4585" s="8">
        <v>0</v>
      </c>
      <c r="O4585" s="8">
        <v>1</v>
      </c>
      <c r="P4585" s="8">
        <v>1</v>
      </c>
      <c r="Q4585" s="8">
        <v>0</v>
      </c>
      <c r="R4585" s="8">
        <v>0</v>
      </c>
      <c r="S4585" s="8">
        <v>0</v>
      </c>
      <c r="T4585" s="8">
        <v>0</v>
      </c>
      <c r="U4585" s="5">
        <v>803010036</v>
      </c>
    </row>
    <row r="4586" spans="1:21" hidden="1" x14ac:dyDescent="0.25">
      <c r="A4586" s="8" t="s">
        <v>5018</v>
      </c>
      <c r="B4586" s="2" t="s">
        <v>4997</v>
      </c>
      <c r="C4586" s="2" t="s">
        <v>5013</v>
      </c>
      <c r="D4586" s="2" t="s">
        <v>5009</v>
      </c>
      <c r="E4586" s="2" t="s">
        <v>5010</v>
      </c>
      <c r="F4586" s="8" t="s">
        <v>23</v>
      </c>
      <c r="G4586" s="8">
        <v>1</v>
      </c>
      <c r="H4586" s="8">
        <v>1</v>
      </c>
      <c r="I4586" s="8">
        <v>0</v>
      </c>
      <c r="J4586" s="8">
        <v>1</v>
      </c>
      <c r="K4586" s="8">
        <v>1</v>
      </c>
      <c r="L4586" s="8">
        <v>1</v>
      </c>
      <c r="M4586" s="8">
        <v>0</v>
      </c>
      <c r="N4586" s="8">
        <v>0</v>
      </c>
      <c r="O4586" s="8">
        <v>1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5">
        <v>803010044</v>
      </c>
    </row>
    <row r="4587" spans="1:21" hidden="1" x14ac:dyDescent="0.25">
      <c r="A4587" s="8" t="s">
        <v>5018</v>
      </c>
      <c r="B4587" s="2" t="s">
        <v>4998</v>
      </c>
      <c r="C4587" s="2" t="s">
        <v>5014</v>
      </c>
      <c r="D4587" s="2" t="s">
        <v>5009</v>
      </c>
      <c r="E4587" s="2" t="s">
        <v>5010</v>
      </c>
      <c r="F4587" s="8" t="s">
        <v>23</v>
      </c>
      <c r="G4587" s="8">
        <v>1</v>
      </c>
      <c r="H4587" s="8">
        <v>0</v>
      </c>
      <c r="I4587" s="8">
        <v>0</v>
      </c>
      <c r="J4587" s="8">
        <v>1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5">
        <v>803010052</v>
      </c>
    </row>
    <row r="4588" spans="1:21" hidden="1" x14ac:dyDescent="0.25">
      <c r="A4588" s="8" t="s">
        <v>5018</v>
      </c>
      <c r="B4588" s="2" t="s">
        <v>4999</v>
      </c>
      <c r="C4588" s="2" t="s">
        <v>5014</v>
      </c>
      <c r="D4588" s="2" t="s">
        <v>5009</v>
      </c>
      <c r="E4588" s="2" t="s">
        <v>5010</v>
      </c>
      <c r="F4588" s="8" t="s">
        <v>23</v>
      </c>
      <c r="G4588" s="8">
        <v>1</v>
      </c>
      <c r="H4588" s="8">
        <v>0</v>
      </c>
      <c r="I4588" s="8">
        <v>0</v>
      </c>
      <c r="J4588" s="8">
        <v>1</v>
      </c>
      <c r="K4588" s="8">
        <v>1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5">
        <v>803010060</v>
      </c>
    </row>
    <row r="4589" spans="1:21" hidden="1" x14ac:dyDescent="0.25">
      <c r="A4589" s="8" t="s">
        <v>5018</v>
      </c>
      <c r="B4589" s="2" t="s">
        <v>5000</v>
      </c>
      <c r="C4589" s="2" t="s">
        <v>5014</v>
      </c>
      <c r="D4589" s="2" t="s">
        <v>5009</v>
      </c>
      <c r="E4589" s="2" t="s">
        <v>5010</v>
      </c>
      <c r="F4589" s="8" t="s">
        <v>23</v>
      </c>
      <c r="G4589" s="8">
        <v>1</v>
      </c>
      <c r="H4589" s="8">
        <v>0</v>
      </c>
      <c r="I4589" s="8">
        <v>0</v>
      </c>
      <c r="J4589" s="8">
        <v>1</v>
      </c>
      <c r="K4589" s="8">
        <v>1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5">
        <v>803010079</v>
      </c>
    </row>
    <row r="4590" spans="1:21" hidden="1" x14ac:dyDescent="0.25">
      <c r="A4590" s="8" t="s">
        <v>5018</v>
      </c>
      <c r="B4590" s="2" t="s">
        <v>5001</v>
      </c>
      <c r="C4590" s="2" t="s">
        <v>5014</v>
      </c>
      <c r="D4590" s="2" t="s">
        <v>5009</v>
      </c>
      <c r="E4590" s="2" t="s">
        <v>5010</v>
      </c>
      <c r="F4590" s="8" t="s">
        <v>23</v>
      </c>
      <c r="G4590" s="8">
        <v>1</v>
      </c>
      <c r="H4590" s="8">
        <v>0</v>
      </c>
      <c r="I4590" s="8">
        <v>0</v>
      </c>
      <c r="J4590" s="8">
        <v>1</v>
      </c>
      <c r="K4590" s="8">
        <v>1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5">
        <v>803010087</v>
      </c>
    </row>
    <row r="4591" spans="1:21" hidden="1" x14ac:dyDescent="0.25">
      <c r="A4591" s="8" t="s">
        <v>5018</v>
      </c>
      <c r="B4591" s="2" t="s">
        <v>5002</v>
      </c>
      <c r="C4591" s="2" t="s">
        <v>5014</v>
      </c>
      <c r="D4591" s="2" t="s">
        <v>5009</v>
      </c>
      <c r="E4591" s="2" t="s">
        <v>5010</v>
      </c>
      <c r="F4591" s="8" t="s">
        <v>23</v>
      </c>
      <c r="G4591" s="8">
        <v>1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5">
        <v>803010095</v>
      </c>
    </row>
    <row r="4592" spans="1:21" hidden="1" x14ac:dyDescent="0.25">
      <c r="A4592" s="8" t="s">
        <v>5018</v>
      </c>
      <c r="B4592" s="2" t="s">
        <v>5003</v>
      </c>
      <c r="C4592" s="2" t="s">
        <v>5014</v>
      </c>
      <c r="D4592" s="2" t="s">
        <v>5009</v>
      </c>
      <c r="E4592" s="2" t="s">
        <v>5010</v>
      </c>
      <c r="F4592" s="8" t="s">
        <v>23</v>
      </c>
      <c r="G4592" s="8">
        <v>1</v>
      </c>
      <c r="H4592" s="8">
        <v>0</v>
      </c>
      <c r="I4592" s="8">
        <v>0</v>
      </c>
      <c r="J4592" s="8">
        <v>0</v>
      </c>
      <c r="K4592" s="8">
        <v>1</v>
      </c>
      <c r="L4592" s="8">
        <v>1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5">
        <v>803010109</v>
      </c>
    </row>
    <row r="4593" spans="1:21" hidden="1" x14ac:dyDescent="0.25">
      <c r="A4593" s="8" t="s">
        <v>5018</v>
      </c>
      <c r="B4593" s="2" t="s">
        <v>5004</v>
      </c>
      <c r="C4593" s="2" t="s">
        <v>5014</v>
      </c>
      <c r="D4593" s="2" t="s">
        <v>5009</v>
      </c>
      <c r="E4593" s="2" t="s">
        <v>5010</v>
      </c>
      <c r="F4593" s="8" t="s">
        <v>23</v>
      </c>
      <c r="G4593" s="8">
        <v>1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5">
        <v>803010117</v>
      </c>
    </row>
    <row r="4594" spans="1:21" hidden="1" x14ac:dyDescent="0.25">
      <c r="A4594" s="8" t="s">
        <v>5018</v>
      </c>
      <c r="B4594" s="2" t="s">
        <v>5005</v>
      </c>
      <c r="C4594" s="2" t="s">
        <v>5014</v>
      </c>
      <c r="D4594" s="2" t="s">
        <v>5009</v>
      </c>
      <c r="E4594" s="2" t="s">
        <v>5010</v>
      </c>
      <c r="F4594" s="8" t="s">
        <v>23</v>
      </c>
      <c r="G4594" s="8">
        <v>1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5">
        <v>803010125</v>
      </c>
    </row>
    <row r="4595" spans="1:21" hidden="1" x14ac:dyDescent="0.25">
      <c r="A4595" s="8" t="s">
        <v>5018</v>
      </c>
      <c r="B4595" s="2" t="s">
        <v>5006</v>
      </c>
      <c r="C4595" s="2" t="s">
        <v>5015</v>
      </c>
      <c r="D4595" s="2" t="s">
        <v>5016</v>
      </c>
      <c r="E4595" s="2" t="s">
        <v>5010</v>
      </c>
      <c r="F4595" s="8" t="s">
        <v>31</v>
      </c>
      <c r="G4595" s="8">
        <v>1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5">
        <v>803010133</v>
      </c>
    </row>
    <row r="4596" spans="1:21" hidden="1" x14ac:dyDescent="0.25">
      <c r="A4596" s="8" t="s">
        <v>5018</v>
      </c>
      <c r="B4596" s="2" t="s">
        <v>5007</v>
      </c>
      <c r="C4596" s="2" t="s">
        <v>5015</v>
      </c>
      <c r="D4596" s="2" t="s">
        <v>5016</v>
      </c>
      <c r="E4596" s="2" t="s">
        <v>5010</v>
      </c>
      <c r="F4596" s="8" t="s">
        <v>31</v>
      </c>
      <c r="G4596" s="8">
        <v>1</v>
      </c>
      <c r="H4596" s="8">
        <v>0</v>
      </c>
      <c r="I4596" s="8">
        <v>0</v>
      </c>
      <c r="J4596" s="8">
        <v>1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5">
        <v>803010141</v>
      </c>
    </row>
  </sheetData>
  <conditionalFormatting sqref="A5:A4596">
    <cfRule type="cellIs" dxfId="1" priority="1" operator="equal">
      <formula>"Sim"</formula>
    </cfRule>
  </conditionalFormatting>
  <dataValidations count="1">
    <dataValidation type="list" allowBlank="1" showInputMessage="1" showErrorMessage="1" sqref="A5:A4596" xr:uid="{77F926FE-C10F-45B0-AD7C-D19384DF1BA1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146C-4E4B-40B8-A7B2-E8894B717031}">
  <dimension ref="A1:U4596"/>
  <sheetViews>
    <sheetView showGridLines="0" zoomScale="90" zoomScaleNormal="90" workbookViewId="0">
      <pane xSplit="2" ySplit="4" topLeftCell="C5" activePane="bottomRight" state="frozen"/>
      <selection activeCell="U2" sqref="U2:U3"/>
      <selection pane="topRight" activeCell="U2" sqref="U2:U3"/>
      <selection pane="bottomLeft" activeCell="U2" sqref="U2:U3"/>
      <selection pane="bottomRight" activeCell="B4603" sqref="B4603"/>
    </sheetView>
  </sheetViews>
  <sheetFormatPr defaultColWidth="3.85546875" defaultRowHeight="12.75" x14ac:dyDescent="0.2"/>
  <cols>
    <col min="1" max="1" width="11.140625" style="13" customWidth="1"/>
    <col min="2" max="2" width="69" style="2" customWidth="1"/>
    <col min="3" max="3" width="25" style="6" customWidth="1"/>
    <col min="4" max="4" width="38.140625" style="2" customWidth="1"/>
    <col min="5" max="5" width="15.7109375" style="2" bestFit="1" customWidth="1"/>
    <col min="6" max="6" width="11.42578125" style="7" bestFit="1" customWidth="1"/>
    <col min="7" max="7" width="16.28515625" style="8" bestFit="1" customWidth="1"/>
    <col min="8" max="8" width="14.28515625" style="7" bestFit="1" customWidth="1"/>
    <col min="9" max="9" width="16" style="8" bestFit="1" customWidth="1"/>
    <col min="10" max="10" width="18.140625" style="8" bestFit="1" customWidth="1"/>
    <col min="11" max="11" width="17.5703125" style="8" bestFit="1" customWidth="1"/>
    <col min="12" max="12" width="16.42578125" style="8" bestFit="1" customWidth="1"/>
    <col min="13" max="15" width="17.7109375" style="8" bestFit="1" customWidth="1"/>
    <col min="16" max="16" width="16.140625" style="8" bestFit="1" customWidth="1"/>
    <col min="17" max="18" width="19" style="8" bestFit="1" customWidth="1"/>
    <col min="19" max="19" width="17.42578125" style="8" bestFit="1" customWidth="1"/>
    <col min="20" max="20" width="17.5703125" style="8" bestFit="1" customWidth="1"/>
    <col min="21" max="21" width="19.28515625" style="1" bestFit="1" customWidth="1"/>
    <col min="22" max="16384" width="3.85546875" style="1"/>
  </cols>
  <sheetData>
    <row r="1" spans="1:21" ht="18.75" x14ac:dyDescent="0.3">
      <c r="A1" s="16" t="s">
        <v>5028</v>
      </c>
    </row>
    <row r="2" spans="1:21" x14ac:dyDescent="0.25">
      <c r="A2" s="10">
        <f>COUNTA(Plasma[Selecionar])</f>
        <v>4592</v>
      </c>
      <c r="B2" s="10">
        <f>COUNTA(Plasma[Procedimento])</f>
        <v>4592</v>
      </c>
      <c r="C2" s="10">
        <f>COUNTA(Plasma[Forma])</f>
        <v>4592</v>
      </c>
      <c r="D2" s="10">
        <f>COUNTA(Plasma[Sub-Grupo])</f>
        <v>4592</v>
      </c>
      <c r="E2" s="10">
        <f>COUNTA(Plasma[Grupo])</f>
        <v>4592</v>
      </c>
      <c r="F2" s="10"/>
      <c r="G2" s="10">
        <f>SUM(Plasma[Ambulatorial])</f>
        <v>2489</v>
      </c>
      <c r="H2" s="10">
        <f>SUM(Plasma[Hospitalar])</f>
        <v>3176</v>
      </c>
      <c r="I2" s="10">
        <f>SUM(Plasma[Hospital-Dia])</f>
        <v>1546</v>
      </c>
      <c r="J2" s="10">
        <f>SUM(Plasma[Registro-BPA-C])</f>
        <v>1131</v>
      </c>
      <c r="K2" s="10">
        <f>SUM(Plasma[Registro-BPA-I])</f>
        <v>1686</v>
      </c>
      <c r="L2" s="10">
        <f>SUM(Plasma[Registro-BPA])</f>
        <v>1766</v>
      </c>
      <c r="M2" s="10">
        <f>SUM(Plasma[Registro-AIH-P])</f>
        <v>1759</v>
      </c>
      <c r="N2" s="10">
        <f>SUM(Plasma[Registro-AIH-E])</f>
        <v>746</v>
      </c>
      <c r="O2" s="10">
        <f>SUM(Plasma[Registro-AIH-S])</f>
        <v>686</v>
      </c>
      <c r="P2" s="10">
        <f>SUM(Plasma[Registro-AIH])</f>
        <v>3183</v>
      </c>
      <c r="Q2" s="10">
        <f>SUM(Plasma[Registro-APAC-P])</f>
        <v>0</v>
      </c>
      <c r="R2" s="10">
        <f>SUM(Plasma[Registro-APAC-S])</f>
        <v>173</v>
      </c>
      <c r="S2" s="10">
        <f>SUM(Plasma[Registro-APAC])</f>
        <v>173</v>
      </c>
      <c r="T2" s="10">
        <f>SUM(Plasma[Registro-RAAS])</f>
        <v>0</v>
      </c>
      <c r="U2" s="10">
        <f>COUNTA(Plasma[Grupo])</f>
        <v>4592</v>
      </c>
    </row>
    <row r="3" spans="1:21" x14ac:dyDescent="0.25">
      <c r="A3" s="11">
        <f>COUNTIF(Plasma[Selecionar],"sim")</f>
        <v>2</v>
      </c>
      <c r="B3" s="11">
        <f>SUBTOTAL(3,Plasma[Procedimento])</f>
        <v>15</v>
      </c>
      <c r="C3" s="11">
        <f>SUBTOTAL(3,Plasma[Forma])</f>
        <v>15</v>
      </c>
      <c r="D3" s="11">
        <f>SUBTOTAL(3,Plasma[Sub-Grupo])</f>
        <v>15</v>
      </c>
      <c r="E3" s="11">
        <f>SUBTOTAL(3,Plasma[Grupo])</f>
        <v>15</v>
      </c>
      <c r="F3" s="11"/>
      <c r="G3" s="11">
        <f>SUBTOTAL(9,Plasma[Ambulatorial])</f>
        <v>15</v>
      </c>
      <c r="H3" s="11">
        <f>SUBTOTAL(9,Plasma[Hospitalar])</f>
        <v>15</v>
      </c>
      <c r="I3" s="11">
        <f>SUBTOTAL(9,Plasma[Hospital-Dia])</f>
        <v>0</v>
      </c>
      <c r="J3" s="11">
        <f>SUBTOTAL(9,Plasma[Registro-BPA-C])</f>
        <v>2</v>
      </c>
      <c r="K3" s="11">
        <f>SUBTOTAL(9,Plasma[Registro-BPA-I])</f>
        <v>15</v>
      </c>
      <c r="L3" s="11">
        <f>SUBTOTAL(9,Plasma[Registro-BPA])</f>
        <v>15</v>
      </c>
      <c r="M3" s="11">
        <f>SUBTOTAL(9,Plasma[Registro-AIH-P])</f>
        <v>0</v>
      </c>
      <c r="N3" s="11">
        <f>SUBTOTAL(9,Plasma[Registro-AIH-E])</f>
        <v>13</v>
      </c>
      <c r="O3" s="11">
        <f>SUBTOTAL(9,Plasma[Registro-AIH-S])</f>
        <v>2</v>
      </c>
      <c r="P3" s="11">
        <f>SUBTOTAL(9,Plasma[Registro-AIH])</f>
        <v>15</v>
      </c>
      <c r="Q3" s="11">
        <f>SUBTOTAL(9,Plasma[Registro-APAC-P])</f>
        <v>0</v>
      </c>
      <c r="R3" s="11">
        <f>SUBTOTAL(9,Plasma[Registro-APAC-S])</f>
        <v>0</v>
      </c>
      <c r="S3" s="11">
        <f>SUBTOTAL(9,Plasma[Registro-APAC])</f>
        <v>0</v>
      </c>
      <c r="T3" s="11">
        <f>SUBTOTAL(9,Plasma[Registro-RAAS])</f>
        <v>0</v>
      </c>
      <c r="U3" s="11">
        <f>SUBTOTAL(3,Plasma[Grupo])</f>
        <v>15</v>
      </c>
    </row>
    <row r="4" spans="1:21" x14ac:dyDescent="0.25">
      <c r="A4" s="12" t="s">
        <v>5017</v>
      </c>
      <c r="B4" s="4" t="s">
        <v>4</v>
      </c>
      <c r="C4" s="4" t="s">
        <v>3</v>
      </c>
      <c r="D4" s="4" t="s">
        <v>2</v>
      </c>
      <c r="E4" s="4" t="s">
        <v>1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3" t="s">
        <v>0</v>
      </c>
    </row>
    <row r="5" spans="1:21" hidden="1" x14ac:dyDescent="0.25">
      <c r="A5" s="8" t="s">
        <v>5018</v>
      </c>
      <c r="B5" s="2" t="s">
        <v>422</v>
      </c>
      <c r="C5" s="2" t="s">
        <v>22</v>
      </c>
      <c r="D5" s="2" t="s">
        <v>21</v>
      </c>
      <c r="E5" s="2" t="s">
        <v>20</v>
      </c>
      <c r="F5" s="8" t="s">
        <v>23</v>
      </c>
      <c r="G5" s="8">
        <v>1</v>
      </c>
      <c r="H5" s="8">
        <v>0</v>
      </c>
      <c r="I5" s="8">
        <v>0</v>
      </c>
      <c r="J5" s="8">
        <v>1</v>
      </c>
      <c r="K5" s="8">
        <v>0</v>
      </c>
      <c r="L5" s="8">
        <v>1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5">
        <v>101010010</v>
      </c>
    </row>
    <row r="6" spans="1:21" hidden="1" x14ac:dyDescent="0.25">
      <c r="A6" s="8" t="s">
        <v>5018</v>
      </c>
      <c r="B6" s="2" t="s">
        <v>423</v>
      </c>
      <c r="C6" s="2" t="s">
        <v>22</v>
      </c>
      <c r="D6" s="2" t="s">
        <v>21</v>
      </c>
      <c r="E6" s="2" t="s">
        <v>20</v>
      </c>
      <c r="F6" s="8" t="s">
        <v>24</v>
      </c>
      <c r="G6" s="8">
        <v>1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5">
        <v>101010028</v>
      </c>
    </row>
    <row r="7" spans="1:21" hidden="1" x14ac:dyDescent="0.25">
      <c r="A7" s="8" t="s">
        <v>5018</v>
      </c>
      <c r="B7" s="2" t="s">
        <v>424</v>
      </c>
      <c r="C7" s="2" t="s">
        <v>22</v>
      </c>
      <c r="D7" s="2" t="s">
        <v>21</v>
      </c>
      <c r="E7" s="2" t="s">
        <v>20</v>
      </c>
      <c r="F7" s="8" t="s">
        <v>23</v>
      </c>
      <c r="G7" s="8">
        <v>1</v>
      </c>
      <c r="H7" s="8">
        <v>0</v>
      </c>
      <c r="I7" s="8">
        <v>0</v>
      </c>
      <c r="J7" s="8">
        <v>1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5">
        <v>101010036</v>
      </c>
    </row>
    <row r="8" spans="1:21" hidden="1" x14ac:dyDescent="0.25">
      <c r="A8" s="8" t="s">
        <v>5018</v>
      </c>
      <c r="B8" s="2" t="s">
        <v>425</v>
      </c>
      <c r="C8" s="2" t="s">
        <v>25</v>
      </c>
      <c r="D8" s="2" t="s">
        <v>21</v>
      </c>
      <c r="E8" s="2" t="s">
        <v>20</v>
      </c>
      <c r="F8" s="8" t="s">
        <v>23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5">
        <v>101020015</v>
      </c>
    </row>
    <row r="9" spans="1:21" hidden="1" x14ac:dyDescent="0.25">
      <c r="A9" s="8" t="s">
        <v>5018</v>
      </c>
      <c r="B9" s="2" t="s">
        <v>426</v>
      </c>
      <c r="C9" s="2" t="s">
        <v>25</v>
      </c>
      <c r="D9" s="2" t="s">
        <v>21</v>
      </c>
      <c r="E9" s="2" t="s">
        <v>20</v>
      </c>
      <c r="F9" s="8" t="s">
        <v>23</v>
      </c>
      <c r="G9" s="8">
        <v>1</v>
      </c>
      <c r="H9" s="8">
        <v>0</v>
      </c>
      <c r="I9" s="8">
        <v>0</v>
      </c>
      <c r="J9" s="8">
        <v>1</v>
      </c>
      <c r="K9" s="8">
        <v>0</v>
      </c>
      <c r="L9" s="8">
        <v>1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5">
        <v>101020023</v>
      </c>
    </row>
    <row r="10" spans="1:21" hidden="1" x14ac:dyDescent="0.25">
      <c r="A10" s="8" t="s">
        <v>5018</v>
      </c>
      <c r="B10" s="2" t="s">
        <v>427</v>
      </c>
      <c r="C10" s="2" t="s">
        <v>25</v>
      </c>
      <c r="D10" s="2" t="s">
        <v>21</v>
      </c>
      <c r="E10" s="2" t="s">
        <v>20</v>
      </c>
      <c r="F10" s="8" t="s">
        <v>23</v>
      </c>
      <c r="G10" s="8">
        <v>1</v>
      </c>
      <c r="H10" s="8">
        <v>0</v>
      </c>
      <c r="I10" s="8">
        <v>0</v>
      </c>
      <c r="J10" s="8">
        <v>1</v>
      </c>
      <c r="K10" s="8">
        <v>0</v>
      </c>
      <c r="L10" s="8">
        <v>1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5">
        <v>101020031</v>
      </c>
    </row>
    <row r="11" spans="1:21" hidden="1" x14ac:dyDescent="0.25">
      <c r="A11" s="8" t="s">
        <v>5018</v>
      </c>
      <c r="B11" s="2" t="s">
        <v>428</v>
      </c>
      <c r="C11" s="2" t="s">
        <v>25</v>
      </c>
      <c r="D11" s="2" t="s">
        <v>21</v>
      </c>
      <c r="E11" s="2" t="s">
        <v>20</v>
      </c>
      <c r="F11" s="8" t="s">
        <v>23</v>
      </c>
      <c r="G11" s="8">
        <v>1</v>
      </c>
      <c r="H11" s="8">
        <v>0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5">
        <v>101020040</v>
      </c>
    </row>
    <row r="12" spans="1:21" hidden="1" x14ac:dyDescent="0.25">
      <c r="A12" s="8" t="s">
        <v>5018</v>
      </c>
      <c r="B12" s="2" t="s">
        <v>429</v>
      </c>
      <c r="C12" s="2" t="s">
        <v>25</v>
      </c>
      <c r="D12" s="2" t="s">
        <v>21</v>
      </c>
      <c r="E12" s="2" t="s">
        <v>20</v>
      </c>
      <c r="F12" s="8" t="s">
        <v>23</v>
      </c>
      <c r="G12" s="8">
        <v>1</v>
      </c>
      <c r="H12" s="8">
        <v>0</v>
      </c>
      <c r="I12" s="8">
        <v>0</v>
      </c>
      <c r="J12" s="8">
        <v>1</v>
      </c>
      <c r="K12" s="8">
        <v>1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5">
        <v>101020058</v>
      </c>
    </row>
    <row r="13" spans="1:21" hidden="1" x14ac:dyDescent="0.25">
      <c r="A13" s="8" t="s">
        <v>5018</v>
      </c>
      <c r="B13" s="2" t="s">
        <v>430</v>
      </c>
      <c r="C13" s="2" t="s">
        <v>25</v>
      </c>
      <c r="D13" s="2" t="s">
        <v>21</v>
      </c>
      <c r="E13" s="2" t="s">
        <v>20</v>
      </c>
      <c r="F13" s="8" t="s">
        <v>23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1</v>
      </c>
      <c r="M13" s="8">
        <v>0</v>
      </c>
      <c r="N13" s="8">
        <v>0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5">
        <v>101020066</v>
      </c>
    </row>
    <row r="14" spans="1:21" hidden="1" x14ac:dyDescent="0.25">
      <c r="A14" s="8" t="s">
        <v>5018</v>
      </c>
      <c r="B14" s="2" t="s">
        <v>431</v>
      </c>
      <c r="C14" s="2" t="s">
        <v>25</v>
      </c>
      <c r="D14" s="2" t="s">
        <v>21</v>
      </c>
      <c r="E14" s="2" t="s">
        <v>20</v>
      </c>
      <c r="F14" s="8" t="s">
        <v>23</v>
      </c>
      <c r="G14" s="8">
        <v>1</v>
      </c>
      <c r="H14" s="8">
        <v>1</v>
      </c>
      <c r="I14" s="8">
        <v>1</v>
      </c>
      <c r="J14" s="8">
        <v>1</v>
      </c>
      <c r="K14" s="8">
        <v>1</v>
      </c>
      <c r="L14" s="8">
        <v>1</v>
      </c>
      <c r="M14" s="8">
        <v>0</v>
      </c>
      <c r="N14" s="8">
        <v>0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5">
        <v>101020074</v>
      </c>
    </row>
    <row r="15" spans="1:21" hidden="1" x14ac:dyDescent="0.25">
      <c r="A15" s="8" t="s">
        <v>5018</v>
      </c>
      <c r="B15" s="2" t="s">
        <v>432</v>
      </c>
      <c r="C15" s="2" t="s">
        <v>25</v>
      </c>
      <c r="D15" s="2" t="s">
        <v>21</v>
      </c>
      <c r="E15" s="2" t="s">
        <v>20</v>
      </c>
      <c r="F15" s="8" t="s">
        <v>23</v>
      </c>
      <c r="G15" s="8">
        <v>1</v>
      </c>
      <c r="H15" s="8">
        <v>0</v>
      </c>
      <c r="I15" s="8">
        <v>0</v>
      </c>
      <c r="J15" s="8">
        <v>1</v>
      </c>
      <c r="K15" s="8">
        <v>1</v>
      </c>
      <c r="L15" s="8">
        <v>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5">
        <v>101020082</v>
      </c>
    </row>
    <row r="16" spans="1:21" hidden="1" x14ac:dyDescent="0.25">
      <c r="A16" s="8" t="s">
        <v>5018</v>
      </c>
      <c r="B16" s="2" t="s">
        <v>433</v>
      </c>
      <c r="C16" s="2" t="s">
        <v>25</v>
      </c>
      <c r="D16" s="2" t="s">
        <v>21</v>
      </c>
      <c r="E16" s="2" t="s">
        <v>20</v>
      </c>
      <c r="F16" s="8" t="s">
        <v>23</v>
      </c>
      <c r="G16" s="8">
        <v>1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0</v>
      </c>
      <c r="N16" s="8">
        <v>0</v>
      </c>
      <c r="O16" s="8">
        <v>1</v>
      </c>
      <c r="P16" s="8">
        <v>1</v>
      </c>
      <c r="Q16" s="8">
        <v>0</v>
      </c>
      <c r="R16" s="8">
        <v>0</v>
      </c>
      <c r="S16" s="8">
        <v>0</v>
      </c>
      <c r="T16" s="8">
        <v>0</v>
      </c>
      <c r="U16" s="5">
        <v>101020090</v>
      </c>
    </row>
    <row r="17" spans="1:21" hidden="1" x14ac:dyDescent="0.25">
      <c r="A17" s="8" t="s">
        <v>5018</v>
      </c>
      <c r="B17" s="2" t="s">
        <v>434</v>
      </c>
      <c r="C17" s="2" t="s">
        <v>26</v>
      </c>
      <c r="D17" s="2" t="s">
        <v>21</v>
      </c>
      <c r="E17" s="2" t="s">
        <v>20</v>
      </c>
      <c r="F17" s="8" t="s">
        <v>23</v>
      </c>
      <c r="G17" s="8">
        <v>1</v>
      </c>
      <c r="H17" s="8">
        <v>0</v>
      </c>
      <c r="I17" s="8">
        <v>0</v>
      </c>
      <c r="J17" s="8">
        <v>1</v>
      </c>
      <c r="K17" s="8">
        <v>1</v>
      </c>
      <c r="L17" s="8">
        <v>1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5">
        <v>101030010</v>
      </c>
    </row>
    <row r="18" spans="1:21" hidden="1" x14ac:dyDescent="0.25">
      <c r="A18" s="8" t="s">
        <v>5018</v>
      </c>
      <c r="B18" s="2" t="s">
        <v>435</v>
      </c>
      <c r="C18" s="2" t="s">
        <v>26</v>
      </c>
      <c r="D18" s="2" t="s">
        <v>21</v>
      </c>
      <c r="E18" s="2" t="s">
        <v>20</v>
      </c>
      <c r="F18" s="8" t="s">
        <v>23</v>
      </c>
      <c r="G18" s="8">
        <v>1</v>
      </c>
      <c r="H18" s="8">
        <v>0</v>
      </c>
      <c r="I18" s="8">
        <v>0</v>
      </c>
      <c r="J18" s="8">
        <v>1</v>
      </c>
      <c r="K18" s="8">
        <v>1</v>
      </c>
      <c r="L18" s="8">
        <v>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5">
        <v>101030029</v>
      </c>
    </row>
    <row r="19" spans="1:21" hidden="1" x14ac:dyDescent="0.25">
      <c r="A19" s="8" t="s">
        <v>5018</v>
      </c>
      <c r="B19" s="2" t="s">
        <v>436</v>
      </c>
      <c r="C19" s="2" t="s">
        <v>27</v>
      </c>
      <c r="D19" s="2" t="s">
        <v>21</v>
      </c>
      <c r="E19" s="2" t="s">
        <v>20</v>
      </c>
      <c r="F19" s="8" t="s">
        <v>23</v>
      </c>
      <c r="G19" s="8">
        <v>1</v>
      </c>
      <c r="H19" s="8">
        <v>0</v>
      </c>
      <c r="I19" s="8">
        <v>0</v>
      </c>
      <c r="J19" s="8">
        <v>1</v>
      </c>
      <c r="K19" s="8">
        <v>1</v>
      </c>
      <c r="L19" s="8">
        <v>1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5">
        <v>101040024</v>
      </c>
    </row>
    <row r="20" spans="1:21" hidden="1" x14ac:dyDescent="0.25">
      <c r="A20" s="8" t="s">
        <v>5018</v>
      </c>
      <c r="B20" s="2" t="s">
        <v>437</v>
      </c>
      <c r="C20" s="2" t="s">
        <v>27</v>
      </c>
      <c r="D20" s="2" t="s">
        <v>21</v>
      </c>
      <c r="E20" s="2" t="s">
        <v>20</v>
      </c>
      <c r="F20" s="8" t="s">
        <v>24</v>
      </c>
      <c r="G20" s="8">
        <v>1</v>
      </c>
      <c r="H20" s="8">
        <v>0</v>
      </c>
      <c r="I20" s="8">
        <v>0</v>
      </c>
      <c r="J20" s="8">
        <v>1</v>
      </c>
      <c r="K20" s="8">
        <v>1</v>
      </c>
      <c r="L20" s="8">
        <v>1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5">
        <v>101040032</v>
      </c>
    </row>
    <row r="21" spans="1:21" hidden="1" x14ac:dyDescent="0.25">
      <c r="A21" s="8" t="s">
        <v>5018</v>
      </c>
      <c r="B21" s="2" t="s">
        <v>438</v>
      </c>
      <c r="C21" s="2" t="s">
        <v>27</v>
      </c>
      <c r="D21" s="2" t="s">
        <v>21</v>
      </c>
      <c r="E21" s="2" t="s">
        <v>20</v>
      </c>
      <c r="F21" s="8" t="s">
        <v>24</v>
      </c>
      <c r="G21" s="8">
        <v>1</v>
      </c>
      <c r="H21" s="8">
        <v>0</v>
      </c>
      <c r="I21" s="8">
        <v>0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5">
        <v>101040040</v>
      </c>
    </row>
    <row r="22" spans="1:21" hidden="1" x14ac:dyDescent="0.25">
      <c r="A22" s="8" t="s">
        <v>5018</v>
      </c>
      <c r="B22" s="2" t="s">
        <v>439</v>
      </c>
      <c r="C22" s="2" t="s">
        <v>27</v>
      </c>
      <c r="D22" s="2" t="s">
        <v>21</v>
      </c>
      <c r="E22" s="2" t="s">
        <v>20</v>
      </c>
      <c r="F22" s="8" t="s">
        <v>23</v>
      </c>
      <c r="G22" s="8">
        <v>1</v>
      </c>
      <c r="H22" s="8">
        <v>1</v>
      </c>
      <c r="I22" s="8">
        <v>0</v>
      </c>
      <c r="J22" s="8">
        <v>1</v>
      </c>
      <c r="K22" s="8">
        <v>1</v>
      </c>
      <c r="L22" s="8">
        <v>1</v>
      </c>
      <c r="M22" s="8">
        <v>0</v>
      </c>
      <c r="N22" s="8">
        <v>0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5">
        <v>101040059</v>
      </c>
    </row>
    <row r="23" spans="1:21" hidden="1" x14ac:dyDescent="0.25">
      <c r="A23" s="8" t="s">
        <v>5018</v>
      </c>
      <c r="B23" s="2" t="s">
        <v>440</v>
      </c>
      <c r="C23" s="2" t="s">
        <v>27</v>
      </c>
      <c r="D23" s="2" t="s">
        <v>21</v>
      </c>
      <c r="E23" s="2" t="s">
        <v>20</v>
      </c>
      <c r="F23" s="8" t="s">
        <v>23</v>
      </c>
      <c r="G23" s="8">
        <v>1</v>
      </c>
      <c r="H23" s="8">
        <v>1</v>
      </c>
      <c r="I23" s="8">
        <v>0</v>
      </c>
      <c r="J23" s="8">
        <v>1</v>
      </c>
      <c r="K23" s="8">
        <v>1</v>
      </c>
      <c r="L23" s="8">
        <v>1</v>
      </c>
      <c r="M23" s="8">
        <v>0</v>
      </c>
      <c r="N23" s="8">
        <v>0</v>
      </c>
      <c r="O23" s="8">
        <v>1</v>
      </c>
      <c r="P23" s="8">
        <v>1</v>
      </c>
      <c r="Q23" s="8">
        <v>0</v>
      </c>
      <c r="R23" s="8">
        <v>0</v>
      </c>
      <c r="S23" s="8">
        <v>0</v>
      </c>
      <c r="T23" s="8">
        <v>0</v>
      </c>
      <c r="U23" s="5">
        <v>101040067</v>
      </c>
    </row>
    <row r="24" spans="1:21" hidden="1" x14ac:dyDescent="0.25">
      <c r="A24" s="8" t="s">
        <v>5018</v>
      </c>
      <c r="B24" s="2" t="s">
        <v>441</v>
      </c>
      <c r="C24" s="2" t="s">
        <v>28</v>
      </c>
      <c r="D24" s="2" t="s">
        <v>21</v>
      </c>
      <c r="E24" s="2" t="s">
        <v>20</v>
      </c>
      <c r="F24" s="8" t="s">
        <v>23</v>
      </c>
      <c r="G24" s="8">
        <v>1</v>
      </c>
      <c r="H24" s="8">
        <v>0</v>
      </c>
      <c r="I24" s="8">
        <v>0</v>
      </c>
      <c r="J24" s="8">
        <v>1</v>
      </c>
      <c r="K24" s="8">
        <v>1</v>
      </c>
      <c r="L24" s="8">
        <v>1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5">
        <v>101050011</v>
      </c>
    </row>
    <row r="25" spans="1:21" hidden="1" x14ac:dyDescent="0.25">
      <c r="A25" s="8" t="s">
        <v>5018</v>
      </c>
      <c r="B25" s="2" t="s">
        <v>442</v>
      </c>
      <c r="C25" s="2" t="s">
        <v>28</v>
      </c>
      <c r="D25" s="2" t="s">
        <v>21</v>
      </c>
      <c r="E25" s="2" t="s">
        <v>20</v>
      </c>
      <c r="F25" s="8" t="s">
        <v>23</v>
      </c>
      <c r="G25" s="8">
        <v>1</v>
      </c>
      <c r="H25" s="8">
        <v>0</v>
      </c>
      <c r="I25" s="8">
        <v>0</v>
      </c>
      <c r="J25" s="8">
        <v>1</v>
      </c>
      <c r="K25" s="8">
        <v>1</v>
      </c>
      <c r="L25" s="8">
        <v>1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5">
        <v>101050020</v>
      </c>
    </row>
    <row r="26" spans="1:21" hidden="1" x14ac:dyDescent="0.25">
      <c r="A26" s="8" t="s">
        <v>5018</v>
      </c>
      <c r="B26" s="2" t="s">
        <v>443</v>
      </c>
      <c r="C26" s="2" t="s">
        <v>28</v>
      </c>
      <c r="D26" s="2" t="s">
        <v>21</v>
      </c>
      <c r="E26" s="2" t="s">
        <v>20</v>
      </c>
      <c r="F26" s="8" t="s">
        <v>23</v>
      </c>
      <c r="G26" s="8">
        <v>1</v>
      </c>
      <c r="H26" s="8">
        <v>0</v>
      </c>
      <c r="I26" s="8">
        <v>0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5">
        <v>101050038</v>
      </c>
    </row>
    <row r="27" spans="1:21" hidden="1" x14ac:dyDescent="0.25">
      <c r="A27" s="8" t="s">
        <v>5018</v>
      </c>
      <c r="B27" s="2" t="s">
        <v>444</v>
      </c>
      <c r="C27" s="2" t="s">
        <v>28</v>
      </c>
      <c r="D27" s="2" t="s">
        <v>21</v>
      </c>
      <c r="E27" s="2" t="s">
        <v>20</v>
      </c>
      <c r="F27" s="8" t="s">
        <v>23</v>
      </c>
      <c r="G27" s="8">
        <v>1</v>
      </c>
      <c r="H27" s="8">
        <v>0</v>
      </c>
      <c r="I27" s="8">
        <v>0</v>
      </c>
      <c r="J27" s="8">
        <v>1</v>
      </c>
      <c r="K27" s="8">
        <v>1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5">
        <v>101050046</v>
      </c>
    </row>
    <row r="28" spans="1:21" hidden="1" x14ac:dyDescent="0.25">
      <c r="A28" s="8" t="s">
        <v>5018</v>
      </c>
      <c r="B28" s="2" t="s">
        <v>445</v>
      </c>
      <c r="C28" s="2" t="s">
        <v>28</v>
      </c>
      <c r="D28" s="2" t="s">
        <v>21</v>
      </c>
      <c r="E28" s="2" t="s">
        <v>20</v>
      </c>
      <c r="F28" s="8" t="s">
        <v>23</v>
      </c>
      <c r="G28" s="8">
        <v>1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5">
        <v>101050054</v>
      </c>
    </row>
    <row r="29" spans="1:21" hidden="1" x14ac:dyDescent="0.25">
      <c r="A29" s="8" t="s">
        <v>5018</v>
      </c>
      <c r="B29" s="2" t="s">
        <v>446</v>
      </c>
      <c r="C29" s="2" t="s">
        <v>28</v>
      </c>
      <c r="D29" s="2" t="s">
        <v>21</v>
      </c>
      <c r="E29" s="2" t="s">
        <v>20</v>
      </c>
      <c r="F29" s="8" t="s">
        <v>23</v>
      </c>
      <c r="G29" s="8">
        <v>1</v>
      </c>
      <c r="H29" s="8">
        <v>0</v>
      </c>
      <c r="I29" s="8">
        <v>0</v>
      </c>
      <c r="J29" s="8">
        <v>0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5">
        <v>101050062</v>
      </c>
    </row>
    <row r="30" spans="1:21" hidden="1" x14ac:dyDescent="0.25">
      <c r="A30" s="8" t="s">
        <v>5018</v>
      </c>
      <c r="B30" s="2" t="s">
        <v>447</v>
      </c>
      <c r="C30" s="2" t="s">
        <v>28</v>
      </c>
      <c r="D30" s="2" t="s">
        <v>21</v>
      </c>
      <c r="E30" s="2" t="s">
        <v>20</v>
      </c>
      <c r="F30" s="8" t="s">
        <v>23</v>
      </c>
      <c r="G30" s="8">
        <v>1</v>
      </c>
      <c r="H30" s="8">
        <v>0</v>
      </c>
      <c r="I30" s="8">
        <v>0</v>
      </c>
      <c r="J30" s="8">
        <v>0</v>
      </c>
      <c r="K30" s="8">
        <v>1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5">
        <v>101050070</v>
      </c>
    </row>
    <row r="31" spans="1:21" hidden="1" x14ac:dyDescent="0.25">
      <c r="A31" s="8" t="s">
        <v>5018</v>
      </c>
      <c r="B31" s="2" t="s">
        <v>448</v>
      </c>
      <c r="C31" s="2" t="s">
        <v>28</v>
      </c>
      <c r="D31" s="2" t="s">
        <v>21</v>
      </c>
      <c r="E31" s="2" t="s">
        <v>20</v>
      </c>
      <c r="F31" s="8" t="s">
        <v>23</v>
      </c>
      <c r="G31" s="8">
        <v>1</v>
      </c>
      <c r="H31" s="8">
        <v>0</v>
      </c>
      <c r="I31" s="8">
        <v>0</v>
      </c>
      <c r="J31" s="8">
        <v>0</v>
      </c>
      <c r="K31" s="8">
        <v>1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5">
        <v>101050089</v>
      </c>
    </row>
    <row r="32" spans="1:21" hidden="1" x14ac:dyDescent="0.25">
      <c r="A32" s="8" t="s">
        <v>5018</v>
      </c>
      <c r="B32" s="2" t="s">
        <v>449</v>
      </c>
      <c r="C32" s="2" t="s">
        <v>30</v>
      </c>
      <c r="D32" s="2" t="s">
        <v>29</v>
      </c>
      <c r="E32" s="2" t="s">
        <v>20</v>
      </c>
      <c r="F32" s="8" t="s">
        <v>31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5">
        <v>102010056</v>
      </c>
    </row>
    <row r="33" spans="1:21" hidden="1" x14ac:dyDescent="0.25">
      <c r="A33" s="8" t="s">
        <v>5018</v>
      </c>
      <c r="B33" s="2" t="s">
        <v>450</v>
      </c>
      <c r="C33" s="2" t="s">
        <v>30</v>
      </c>
      <c r="D33" s="2" t="s">
        <v>29</v>
      </c>
      <c r="E33" s="2" t="s">
        <v>20</v>
      </c>
      <c r="F33" s="8" t="s">
        <v>31</v>
      </c>
      <c r="G33" s="8">
        <v>1</v>
      </c>
      <c r="H33" s="8">
        <v>0</v>
      </c>
      <c r="I33" s="8">
        <v>0</v>
      </c>
      <c r="J33" s="8">
        <v>1</v>
      </c>
      <c r="K33" s="8">
        <v>0</v>
      </c>
      <c r="L33" s="8">
        <v>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5">
        <v>102010064</v>
      </c>
    </row>
    <row r="34" spans="1:21" hidden="1" x14ac:dyDescent="0.25">
      <c r="A34" s="8" t="s">
        <v>5018</v>
      </c>
      <c r="B34" s="2" t="s">
        <v>451</v>
      </c>
      <c r="C34" s="2" t="s">
        <v>30</v>
      </c>
      <c r="D34" s="2" t="s">
        <v>29</v>
      </c>
      <c r="E34" s="2" t="s">
        <v>20</v>
      </c>
      <c r="F34" s="8" t="s">
        <v>31</v>
      </c>
      <c r="G34" s="8">
        <v>1</v>
      </c>
      <c r="H34" s="8">
        <v>0</v>
      </c>
      <c r="I34" s="8">
        <v>0</v>
      </c>
      <c r="J34" s="8">
        <v>1</v>
      </c>
      <c r="K34" s="8">
        <v>0</v>
      </c>
      <c r="L34" s="8">
        <v>1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5">
        <v>102010072</v>
      </c>
    </row>
    <row r="35" spans="1:21" hidden="1" x14ac:dyDescent="0.25">
      <c r="A35" s="8" t="s">
        <v>5018</v>
      </c>
      <c r="B35" s="2" t="s">
        <v>452</v>
      </c>
      <c r="C35" s="2" t="s">
        <v>30</v>
      </c>
      <c r="D35" s="2" t="s">
        <v>29</v>
      </c>
      <c r="E35" s="2" t="s">
        <v>20</v>
      </c>
      <c r="F35" s="8" t="s">
        <v>31</v>
      </c>
      <c r="G35" s="8">
        <v>1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5">
        <v>102010145</v>
      </c>
    </row>
    <row r="36" spans="1:21" hidden="1" x14ac:dyDescent="0.25">
      <c r="A36" s="8" t="s">
        <v>5018</v>
      </c>
      <c r="B36" s="2" t="s">
        <v>453</v>
      </c>
      <c r="C36" s="2" t="s">
        <v>30</v>
      </c>
      <c r="D36" s="2" t="s">
        <v>29</v>
      </c>
      <c r="E36" s="2" t="s">
        <v>20</v>
      </c>
      <c r="F36" s="8" t="s">
        <v>31</v>
      </c>
      <c r="G36" s="8">
        <v>1</v>
      </c>
      <c r="H36" s="8">
        <v>0</v>
      </c>
      <c r="I36" s="8">
        <v>0</v>
      </c>
      <c r="J36" s="8">
        <v>1</v>
      </c>
      <c r="K36" s="8">
        <v>0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5">
        <v>102010153</v>
      </c>
    </row>
    <row r="37" spans="1:21" hidden="1" x14ac:dyDescent="0.25">
      <c r="A37" s="8" t="s">
        <v>5018</v>
      </c>
      <c r="B37" s="2" t="s">
        <v>454</v>
      </c>
      <c r="C37" s="2" t="s">
        <v>30</v>
      </c>
      <c r="D37" s="2" t="s">
        <v>29</v>
      </c>
      <c r="E37" s="2" t="s">
        <v>20</v>
      </c>
      <c r="F37" s="8" t="s">
        <v>31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1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5">
        <v>102010161</v>
      </c>
    </row>
    <row r="38" spans="1:21" hidden="1" x14ac:dyDescent="0.25">
      <c r="A38" s="8" t="s">
        <v>5018</v>
      </c>
      <c r="B38" s="2" t="s">
        <v>455</v>
      </c>
      <c r="C38" s="2" t="s">
        <v>30</v>
      </c>
      <c r="D38" s="2" t="s">
        <v>29</v>
      </c>
      <c r="E38" s="2" t="s">
        <v>20</v>
      </c>
      <c r="F38" s="8" t="s">
        <v>31</v>
      </c>
      <c r="G38" s="8">
        <v>1</v>
      </c>
      <c r="H38" s="8">
        <v>0</v>
      </c>
      <c r="I38" s="8">
        <v>0</v>
      </c>
      <c r="J38" s="8">
        <v>1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5">
        <v>102010170</v>
      </c>
    </row>
    <row r="39" spans="1:21" hidden="1" x14ac:dyDescent="0.25">
      <c r="A39" s="8" t="s">
        <v>5018</v>
      </c>
      <c r="B39" s="2" t="s">
        <v>456</v>
      </c>
      <c r="C39" s="2" t="s">
        <v>30</v>
      </c>
      <c r="D39" s="2" t="s">
        <v>29</v>
      </c>
      <c r="E39" s="2" t="s">
        <v>20</v>
      </c>
      <c r="F39" s="8" t="s">
        <v>31</v>
      </c>
      <c r="G39" s="8">
        <v>1</v>
      </c>
      <c r="H39" s="8">
        <v>0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5">
        <v>102010188</v>
      </c>
    </row>
    <row r="40" spans="1:21" hidden="1" x14ac:dyDescent="0.25">
      <c r="A40" s="8" t="s">
        <v>5018</v>
      </c>
      <c r="B40" s="2" t="s">
        <v>457</v>
      </c>
      <c r="C40" s="2" t="s">
        <v>30</v>
      </c>
      <c r="D40" s="2" t="s">
        <v>29</v>
      </c>
      <c r="E40" s="2" t="s">
        <v>20</v>
      </c>
      <c r="F40" s="8" t="s">
        <v>31</v>
      </c>
      <c r="G40" s="8">
        <v>1</v>
      </c>
      <c r="H40" s="8">
        <v>0</v>
      </c>
      <c r="I40" s="8">
        <v>0</v>
      </c>
      <c r="J40" s="8">
        <v>1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5">
        <v>102010196</v>
      </c>
    </row>
    <row r="41" spans="1:21" hidden="1" x14ac:dyDescent="0.25">
      <c r="A41" s="8" t="s">
        <v>5018</v>
      </c>
      <c r="B41" s="2" t="s">
        <v>458</v>
      </c>
      <c r="C41" s="2" t="s">
        <v>30</v>
      </c>
      <c r="D41" s="2" t="s">
        <v>29</v>
      </c>
      <c r="E41" s="2" t="s">
        <v>20</v>
      </c>
      <c r="F41" s="8" t="s">
        <v>31</v>
      </c>
      <c r="G41" s="8">
        <v>1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5">
        <v>102010200</v>
      </c>
    </row>
    <row r="42" spans="1:21" hidden="1" x14ac:dyDescent="0.25">
      <c r="A42" s="8" t="s">
        <v>5018</v>
      </c>
      <c r="B42" s="2" t="s">
        <v>459</v>
      </c>
      <c r="C42" s="2" t="s">
        <v>30</v>
      </c>
      <c r="D42" s="2" t="s">
        <v>29</v>
      </c>
      <c r="E42" s="2" t="s">
        <v>20</v>
      </c>
      <c r="F42" s="8" t="s">
        <v>31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5">
        <v>102010218</v>
      </c>
    </row>
    <row r="43" spans="1:21" hidden="1" x14ac:dyDescent="0.25">
      <c r="A43" s="8" t="s">
        <v>5018</v>
      </c>
      <c r="B43" s="2" t="s">
        <v>460</v>
      </c>
      <c r="C43" s="2" t="s">
        <v>30</v>
      </c>
      <c r="D43" s="2" t="s">
        <v>29</v>
      </c>
      <c r="E43" s="2" t="s">
        <v>20</v>
      </c>
      <c r="F43" s="8" t="s">
        <v>31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5">
        <v>102010226</v>
      </c>
    </row>
    <row r="44" spans="1:21" hidden="1" x14ac:dyDescent="0.25">
      <c r="A44" s="8" t="s">
        <v>5018</v>
      </c>
      <c r="B44" s="2" t="s">
        <v>461</v>
      </c>
      <c r="C44" s="2" t="s">
        <v>30</v>
      </c>
      <c r="D44" s="2" t="s">
        <v>29</v>
      </c>
      <c r="E44" s="2" t="s">
        <v>20</v>
      </c>
      <c r="F44" s="8" t="s">
        <v>31</v>
      </c>
      <c r="G44" s="8">
        <v>1</v>
      </c>
      <c r="H44" s="8">
        <v>0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5">
        <v>102010234</v>
      </c>
    </row>
    <row r="45" spans="1:21" hidden="1" x14ac:dyDescent="0.25">
      <c r="A45" s="8" t="s">
        <v>5018</v>
      </c>
      <c r="B45" s="2" t="s">
        <v>462</v>
      </c>
      <c r="C45" s="2" t="s">
        <v>30</v>
      </c>
      <c r="D45" s="2" t="s">
        <v>29</v>
      </c>
      <c r="E45" s="2" t="s">
        <v>20</v>
      </c>
      <c r="F45" s="8" t="s">
        <v>31</v>
      </c>
      <c r="G45" s="8">
        <v>1</v>
      </c>
      <c r="H45" s="8">
        <v>0</v>
      </c>
      <c r="I45" s="8">
        <v>0</v>
      </c>
      <c r="J45" s="8">
        <v>1</v>
      </c>
      <c r="K45" s="8">
        <v>0</v>
      </c>
      <c r="L45" s="8">
        <v>1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5">
        <v>102010242</v>
      </c>
    </row>
    <row r="46" spans="1:21" hidden="1" x14ac:dyDescent="0.25">
      <c r="A46" s="8" t="s">
        <v>5018</v>
      </c>
      <c r="B46" s="2" t="s">
        <v>463</v>
      </c>
      <c r="C46" s="2" t="s">
        <v>30</v>
      </c>
      <c r="D46" s="2" t="s">
        <v>29</v>
      </c>
      <c r="E46" s="2" t="s">
        <v>20</v>
      </c>
      <c r="F46" s="8" t="s">
        <v>31</v>
      </c>
      <c r="G46" s="8">
        <v>1</v>
      </c>
      <c r="H46" s="8">
        <v>0</v>
      </c>
      <c r="I46" s="8">
        <v>0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5">
        <v>102010250</v>
      </c>
    </row>
    <row r="47" spans="1:21" hidden="1" x14ac:dyDescent="0.25">
      <c r="A47" s="8" t="s">
        <v>5018</v>
      </c>
      <c r="B47" s="2" t="s">
        <v>464</v>
      </c>
      <c r="C47" s="2" t="s">
        <v>30</v>
      </c>
      <c r="D47" s="2" t="s">
        <v>29</v>
      </c>
      <c r="E47" s="2" t="s">
        <v>20</v>
      </c>
      <c r="F47" s="8" t="s">
        <v>31</v>
      </c>
      <c r="G47" s="8">
        <v>1</v>
      </c>
      <c r="H47" s="8">
        <v>0</v>
      </c>
      <c r="I47" s="8">
        <v>0</v>
      </c>
      <c r="J47" s="8">
        <v>1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5">
        <v>102010269</v>
      </c>
    </row>
    <row r="48" spans="1:21" hidden="1" x14ac:dyDescent="0.25">
      <c r="A48" s="8" t="s">
        <v>5018</v>
      </c>
      <c r="B48" s="2" t="s">
        <v>465</v>
      </c>
      <c r="C48" s="2" t="s">
        <v>30</v>
      </c>
      <c r="D48" s="2" t="s">
        <v>29</v>
      </c>
      <c r="E48" s="2" t="s">
        <v>20</v>
      </c>
      <c r="F48" s="8" t="s">
        <v>31</v>
      </c>
      <c r="G48" s="8">
        <v>1</v>
      </c>
      <c r="H48" s="8">
        <v>0</v>
      </c>
      <c r="I48" s="8">
        <v>0</v>
      </c>
      <c r="J48" s="8">
        <v>1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5">
        <v>102010277</v>
      </c>
    </row>
    <row r="49" spans="1:21" hidden="1" x14ac:dyDescent="0.25">
      <c r="A49" s="8" t="s">
        <v>5018</v>
      </c>
      <c r="B49" s="2" t="s">
        <v>466</v>
      </c>
      <c r="C49" s="2" t="s">
        <v>30</v>
      </c>
      <c r="D49" s="2" t="s">
        <v>29</v>
      </c>
      <c r="E49" s="2" t="s">
        <v>20</v>
      </c>
      <c r="F49" s="8" t="s">
        <v>31</v>
      </c>
      <c r="G49" s="8">
        <v>1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5">
        <v>102010285</v>
      </c>
    </row>
    <row r="50" spans="1:21" hidden="1" x14ac:dyDescent="0.25">
      <c r="A50" s="8" t="s">
        <v>5018</v>
      </c>
      <c r="B50" s="2" t="s">
        <v>467</v>
      </c>
      <c r="C50" s="2" t="s">
        <v>30</v>
      </c>
      <c r="D50" s="2" t="s">
        <v>29</v>
      </c>
      <c r="E50" s="2" t="s">
        <v>20</v>
      </c>
      <c r="F50" s="8" t="s">
        <v>31</v>
      </c>
      <c r="G50" s="8">
        <v>1</v>
      </c>
      <c r="H50" s="8">
        <v>0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5">
        <v>102010293</v>
      </c>
    </row>
    <row r="51" spans="1:21" hidden="1" x14ac:dyDescent="0.25">
      <c r="A51" s="8" t="s">
        <v>5018</v>
      </c>
      <c r="B51" s="2" t="s">
        <v>468</v>
      </c>
      <c r="C51" s="2" t="s">
        <v>30</v>
      </c>
      <c r="D51" s="2" t="s">
        <v>29</v>
      </c>
      <c r="E51" s="2" t="s">
        <v>20</v>
      </c>
      <c r="F51" s="8" t="s">
        <v>31</v>
      </c>
      <c r="G51" s="8">
        <v>1</v>
      </c>
      <c r="H51" s="8">
        <v>0</v>
      </c>
      <c r="I51" s="8">
        <v>0</v>
      </c>
      <c r="J51" s="8">
        <v>1</v>
      </c>
      <c r="K51" s="8">
        <v>0</v>
      </c>
      <c r="L51" s="8">
        <v>1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5">
        <v>102010307</v>
      </c>
    </row>
    <row r="52" spans="1:21" hidden="1" x14ac:dyDescent="0.25">
      <c r="A52" s="8" t="s">
        <v>5018</v>
      </c>
      <c r="B52" s="2" t="s">
        <v>469</v>
      </c>
      <c r="C52" s="2" t="s">
        <v>30</v>
      </c>
      <c r="D52" s="2" t="s">
        <v>29</v>
      </c>
      <c r="E52" s="2" t="s">
        <v>20</v>
      </c>
      <c r="F52" s="8" t="s">
        <v>31</v>
      </c>
      <c r="G52" s="8">
        <v>1</v>
      </c>
      <c r="H52" s="8">
        <v>0</v>
      </c>
      <c r="I52" s="8">
        <v>0</v>
      </c>
      <c r="J52" s="8">
        <v>1</v>
      </c>
      <c r="K52" s="8">
        <v>0</v>
      </c>
      <c r="L52" s="8">
        <v>1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5">
        <v>102010315</v>
      </c>
    </row>
    <row r="53" spans="1:21" hidden="1" x14ac:dyDescent="0.25">
      <c r="A53" s="8" t="s">
        <v>5018</v>
      </c>
      <c r="B53" s="2" t="s">
        <v>470</v>
      </c>
      <c r="C53" s="2" t="s">
        <v>30</v>
      </c>
      <c r="D53" s="2" t="s">
        <v>29</v>
      </c>
      <c r="E53" s="2" t="s">
        <v>20</v>
      </c>
      <c r="F53" s="8" t="s">
        <v>31</v>
      </c>
      <c r="G53" s="8">
        <v>1</v>
      </c>
      <c r="H53" s="8">
        <v>0</v>
      </c>
      <c r="I53" s="8">
        <v>0</v>
      </c>
      <c r="J53" s="8">
        <v>1</v>
      </c>
      <c r="K53" s="8">
        <v>0</v>
      </c>
      <c r="L53" s="8">
        <v>1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5">
        <v>102010323</v>
      </c>
    </row>
    <row r="54" spans="1:21" hidden="1" x14ac:dyDescent="0.25">
      <c r="A54" s="8" t="s">
        <v>5018</v>
      </c>
      <c r="B54" s="2" t="s">
        <v>471</v>
      </c>
      <c r="C54" s="2" t="s">
        <v>30</v>
      </c>
      <c r="D54" s="2" t="s">
        <v>29</v>
      </c>
      <c r="E54" s="2" t="s">
        <v>20</v>
      </c>
      <c r="F54" s="8" t="s">
        <v>31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5">
        <v>102010331</v>
      </c>
    </row>
    <row r="55" spans="1:21" hidden="1" x14ac:dyDescent="0.25">
      <c r="A55" s="8" t="s">
        <v>5018</v>
      </c>
      <c r="B55" s="2" t="s">
        <v>472</v>
      </c>
      <c r="C55" s="2" t="s">
        <v>30</v>
      </c>
      <c r="D55" s="2" t="s">
        <v>29</v>
      </c>
      <c r="E55" s="2" t="s">
        <v>20</v>
      </c>
      <c r="F55" s="8" t="s">
        <v>31</v>
      </c>
      <c r="G55" s="8">
        <v>1</v>
      </c>
      <c r="H55" s="8">
        <v>0</v>
      </c>
      <c r="I55" s="8">
        <v>0</v>
      </c>
      <c r="J55" s="8">
        <v>1</v>
      </c>
      <c r="K55" s="8">
        <v>0</v>
      </c>
      <c r="L55" s="8">
        <v>1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5">
        <v>102010340</v>
      </c>
    </row>
    <row r="56" spans="1:21" hidden="1" x14ac:dyDescent="0.25">
      <c r="A56" s="8" t="s">
        <v>5018</v>
      </c>
      <c r="B56" s="2" t="s">
        <v>473</v>
      </c>
      <c r="C56" s="2" t="s">
        <v>30</v>
      </c>
      <c r="D56" s="2" t="s">
        <v>29</v>
      </c>
      <c r="E56" s="2" t="s">
        <v>20</v>
      </c>
      <c r="F56" s="8" t="s">
        <v>31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5">
        <v>102010358</v>
      </c>
    </row>
    <row r="57" spans="1:21" hidden="1" x14ac:dyDescent="0.25">
      <c r="A57" s="8" t="s">
        <v>5018</v>
      </c>
      <c r="B57" s="2" t="s">
        <v>474</v>
      </c>
      <c r="C57" s="2" t="s">
        <v>30</v>
      </c>
      <c r="D57" s="2" t="s">
        <v>29</v>
      </c>
      <c r="E57" s="2" t="s">
        <v>20</v>
      </c>
      <c r="F57" s="8" t="s">
        <v>31</v>
      </c>
      <c r="G57" s="8">
        <v>1</v>
      </c>
      <c r="H57" s="8">
        <v>0</v>
      </c>
      <c r="I57" s="8">
        <v>0</v>
      </c>
      <c r="J57" s="8">
        <v>1</v>
      </c>
      <c r="K57" s="8">
        <v>0</v>
      </c>
      <c r="L57" s="8">
        <v>1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5">
        <v>102010366</v>
      </c>
    </row>
    <row r="58" spans="1:21" hidden="1" x14ac:dyDescent="0.25">
      <c r="A58" s="8" t="s">
        <v>5018</v>
      </c>
      <c r="B58" s="2" t="s">
        <v>475</v>
      </c>
      <c r="C58" s="2" t="s">
        <v>30</v>
      </c>
      <c r="D58" s="2" t="s">
        <v>29</v>
      </c>
      <c r="E58" s="2" t="s">
        <v>20</v>
      </c>
      <c r="F58" s="8" t="s">
        <v>31</v>
      </c>
      <c r="G58" s="8">
        <v>1</v>
      </c>
      <c r="H58" s="8">
        <v>0</v>
      </c>
      <c r="I58" s="8">
        <v>0</v>
      </c>
      <c r="J58" s="8">
        <v>1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5">
        <v>102010374</v>
      </c>
    </row>
    <row r="59" spans="1:21" hidden="1" x14ac:dyDescent="0.25">
      <c r="A59" s="8" t="s">
        <v>5018</v>
      </c>
      <c r="B59" s="2" t="s">
        <v>476</v>
      </c>
      <c r="C59" s="2" t="s">
        <v>30</v>
      </c>
      <c r="D59" s="2" t="s">
        <v>29</v>
      </c>
      <c r="E59" s="2" t="s">
        <v>20</v>
      </c>
      <c r="F59" s="8" t="s">
        <v>31</v>
      </c>
      <c r="G59" s="8">
        <v>1</v>
      </c>
      <c r="H59" s="8">
        <v>0</v>
      </c>
      <c r="I59" s="8">
        <v>0</v>
      </c>
      <c r="J59" s="8">
        <v>1</v>
      </c>
      <c r="K59" s="8">
        <v>0</v>
      </c>
      <c r="L59" s="8">
        <v>1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5">
        <v>102010382</v>
      </c>
    </row>
    <row r="60" spans="1:21" hidden="1" x14ac:dyDescent="0.25">
      <c r="A60" s="8" t="s">
        <v>5018</v>
      </c>
      <c r="B60" s="2" t="s">
        <v>477</v>
      </c>
      <c r="C60" s="2" t="s">
        <v>30</v>
      </c>
      <c r="D60" s="2" t="s">
        <v>29</v>
      </c>
      <c r="E60" s="2" t="s">
        <v>20</v>
      </c>
      <c r="F60" s="8" t="s">
        <v>31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5">
        <v>102010390</v>
      </c>
    </row>
    <row r="61" spans="1:21" hidden="1" x14ac:dyDescent="0.25">
      <c r="A61" s="8" t="s">
        <v>5018</v>
      </c>
      <c r="B61" s="2" t="s">
        <v>478</v>
      </c>
      <c r="C61" s="2" t="s">
        <v>30</v>
      </c>
      <c r="D61" s="2" t="s">
        <v>29</v>
      </c>
      <c r="E61" s="2" t="s">
        <v>20</v>
      </c>
      <c r="F61" s="8" t="s">
        <v>31</v>
      </c>
      <c r="G61" s="8">
        <v>1</v>
      </c>
      <c r="H61" s="8">
        <v>0</v>
      </c>
      <c r="I61" s="8">
        <v>0</v>
      </c>
      <c r="J61" s="8">
        <v>1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5">
        <v>102010404</v>
      </c>
    </row>
    <row r="62" spans="1:21" hidden="1" x14ac:dyDescent="0.25">
      <c r="A62" s="8" t="s">
        <v>5018</v>
      </c>
      <c r="B62" s="2" t="s">
        <v>479</v>
      </c>
      <c r="C62" s="2" t="s">
        <v>30</v>
      </c>
      <c r="D62" s="2" t="s">
        <v>29</v>
      </c>
      <c r="E62" s="2" t="s">
        <v>20</v>
      </c>
      <c r="F62" s="8" t="s">
        <v>31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5">
        <v>102010412</v>
      </c>
    </row>
    <row r="63" spans="1:21" hidden="1" x14ac:dyDescent="0.25">
      <c r="A63" s="8" t="s">
        <v>5018</v>
      </c>
      <c r="B63" s="2" t="s">
        <v>480</v>
      </c>
      <c r="C63" s="2" t="s">
        <v>30</v>
      </c>
      <c r="D63" s="2" t="s">
        <v>29</v>
      </c>
      <c r="E63" s="2" t="s">
        <v>20</v>
      </c>
      <c r="F63" s="8" t="s">
        <v>31</v>
      </c>
      <c r="G63" s="8">
        <v>1</v>
      </c>
      <c r="H63" s="8">
        <v>0</v>
      </c>
      <c r="I63" s="8">
        <v>0</v>
      </c>
      <c r="J63" s="8">
        <v>1</v>
      </c>
      <c r="K63" s="8">
        <v>0</v>
      </c>
      <c r="L63" s="8">
        <v>1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5">
        <v>102010420</v>
      </c>
    </row>
    <row r="64" spans="1:21" hidden="1" x14ac:dyDescent="0.25">
      <c r="A64" s="8" t="s">
        <v>5018</v>
      </c>
      <c r="B64" s="2" t="s">
        <v>481</v>
      </c>
      <c r="C64" s="2" t="s">
        <v>30</v>
      </c>
      <c r="D64" s="2" t="s">
        <v>29</v>
      </c>
      <c r="E64" s="2" t="s">
        <v>20</v>
      </c>
      <c r="F64" s="8" t="s">
        <v>31</v>
      </c>
      <c r="G64" s="8">
        <v>1</v>
      </c>
      <c r="H64" s="8">
        <v>0</v>
      </c>
      <c r="I64" s="8">
        <v>0</v>
      </c>
      <c r="J64" s="8">
        <v>1</v>
      </c>
      <c r="K64" s="8">
        <v>0</v>
      </c>
      <c r="L64" s="8">
        <v>1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5">
        <v>102010439</v>
      </c>
    </row>
    <row r="65" spans="1:21" hidden="1" x14ac:dyDescent="0.25">
      <c r="A65" s="8" t="s">
        <v>5018</v>
      </c>
      <c r="B65" s="2" t="s">
        <v>482</v>
      </c>
      <c r="C65" s="2" t="s">
        <v>30</v>
      </c>
      <c r="D65" s="2" t="s">
        <v>29</v>
      </c>
      <c r="E65" s="2" t="s">
        <v>20</v>
      </c>
      <c r="F65" s="8" t="s">
        <v>31</v>
      </c>
      <c r="G65" s="8">
        <v>1</v>
      </c>
      <c r="H65" s="8">
        <v>0</v>
      </c>
      <c r="I65" s="8">
        <v>0</v>
      </c>
      <c r="J65" s="8">
        <v>1</v>
      </c>
      <c r="K65" s="8">
        <v>0</v>
      </c>
      <c r="L65" s="8">
        <v>1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5">
        <v>102010447</v>
      </c>
    </row>
    <row r="66" spans="1:21" hidden="1" x14ac:dyDescent="0.25">
      <c r="A66" s="8" t="s">
        <v>5018</v>
      </c>
      <c r="B66" s="2" t="s">
        <v>483</v>
      </c>
      <c r="C66" s="2" t="s">
        <v>30</v>
      </c>
      <c r="D66" s="2" t="s">
        <v>29</v>
      </c>
      <c r="E66" s="2" t="s">
        <v>20</v>
      </c>
      <c r="F66" s="8" t="s">
        <v>31</v>
      </c>
      <c r="G66" s="8">
        <v>1</v>
      </c>
      <c r="H66" s="8">
        <v>0</v>
      </c>
      <c r="I66" s="8">
        <v>0</v>
      </c>
      <c r="J66" s="8">
        <v>1</v>
      </c>
      <c r="K66" s="8">
        <v>0</v>
      </c>
      <c r="L66" s="8">
        <v>1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5">
        <v>102010455</v>
      </c>
    </row>
    <row r="67" spans="1:21" hidden="1" x14ac:dyDescent="0.25">
      <c r="A67" s="8" t="s">
        <v>5018</v>
      </c>
      <c r="B67" s="2" t="s">
        <v>484</v>
      </c>
      <c r="C67" s="2" t="s">
        <v>30</v>
      </c>
      <c r="D67" s="2" t="s">
        <v>29</v>
      </c>
      <c r="E67" s="2" t="s">
        <v>20</v>
      </c>
      <c r="F67" s="8" t="s">
        <v>31</v>
      </c>
      <c r="G67" s="8">
        <v>1</v>
      </c>
      <c r="H67" s="8">
        <v>0</v>
      </c>
      <c r="I67" s="8">
        <v>0</v>
      </c>
      <c r="J67" s="8">
        <v>1</v>
      </c>
      <c r="K67" s="8">
        <v>0</v>
      </c>
      <c r="L67" s="8">
        <v>1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5">
        <v>102010463</v>
      </c>
    </row>
    <row r="68" spans="1:21" hidden="1" x14ac:dyDescent="0.25">
      <c r="A68" s="8" t="s">
        <v>5018</v>
      </c>
      <c r="B68" s="2" t="s">
        <v>485</v>
      </c>
      <c r="C68" s="2" t="s">
        <v>30</v>
      </c>
      <c r="D68" s="2" t="s">
        <v>29</v>
      </c>
      <c r="E68" s="2" t="s">
        <v>20</v>
      </c>
      <c r="F68" s="8" t="s">
        <v>31</v>
      </c>
      <c r="G68" s="8">
        <v>1</v>
      </c>
      <c r="H68" s="8">
        <v>0</v>
      </c>
      <c r="I68" s="8">
        <v>0</v>
      </c>
      <c r="J68" s="8">
        <v>1</v>
      </c>
      <c r="K68" s="8">
        <v>0</v>
      </c>
      <c r="L68" s="8">
        <v>1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5">
        <v>102010471</v>
      </c>
    </row>
    <row r="69" spans="1:21" hidden="1" x14ac:dyDescent="0.25">
      <c r="A69" s="8" t="s">
        <v>5018</v>
      </c>
      <c r="B69" s="2" t="s">
        <v>486</v>
      </c>
      <c r="C69" s="2" t="s">
        <v>30</v>
      </c>
      <c r="D69" s="2" t="s">
        <v>29</v>
      </c>
      <c r="E69" s="2" t="s">
        <v>20</v>
      </c>
      <c r="F69" s="8" t="s">
        <v>31</v>
      </c>
      <c r="G69" s="8">
        <v>1</v>
      </c>
      <c r="H69" s="8">
        <v>0</v>
      </c>
      <c r="I69" s="8">
        <v>0</v>
      </c>
      <c r="J69" s="8">
        <v>1</v>
      </c>
      <c r="K69" s="8">
        <v>0</v>
      </c>
      <c r="L69" s="8">
        <v>1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5">
        <v>102010480</v>
      </c>
    </row>
    <row r="70" spans="1:21" hidden="1" x14ac:dyDescent="0.25">
      <c r="A70" s="8" t="s">
        <v>5018</v>
      </c>
      <c r="B70" s="2" t="s">
        <v>487</v>
      </c>
      <c r="C70" s="2" t="s">
        <v>30</v>
      </c>
      <c r="D70" s="2" t="s">
        <v>29</v>
      </c>
      <c r="E70" s="2" t="s">
        <v>20</v>
      </c>
      <c r="F70" s="8" t="s">
        <v>31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5">
        <v>102010498</v>
      </c>
    </row>
    <row r="71" spans="1:21" hidden="1" x14ac:dyDescent="0.25">
      <c r="A71" s="8" t="s">
        <v>5018</v>
      </c>
      <c r="B71" s="2" t="s">
        <v>488</v>
      </c>
      <c r="C71" s="2" t="s">
        <v>30</v>
      </c>
      <c r="D71" s="2" t="s">
        <v>29</v>
      </c>
      <c r="E71" s="2" t="s">
        <v>20</v>
      </c>
      <c r="F71" s="8" t="s">
        <v>31</v>
      </c>
      <c r="G71" s="8">
        <v>1</v>
      </c>
      <c r="H71" s="8">
        <v>0</v>
      </c>
      <c r="I71" s="8">
        <v>0</v>
      </c>
      <c r="J71" s="8">
        <v>1</v>
      </c>
      <c r="K71" s="8">
        <v>0</v>
      </c>
      <c r="L71" s="8">
        <v>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5">
        <v>102010501</v>
      </c>
    </row>
    <row r="72" spans="1:21" hidden="1" x14ac:dyDescent="0.25">
      <c r="A72" s="8" t="s">
        <v>5018</v>
      </c>
      <c r="B72" s="2" t="s">
        <v>489</v>
      </c>
      <c r="C72" s="2" t="s">
        <v>30</v>
      </c>
      <c r="D72" s="2" t="s">
        <v>29</v>
      </c>
      <c r="E72" s="2" t="s">
        <v>20</v>
      </c>
      <c r="F72" s="8" t="s">
        <v>31</v>
      </c>
      <c r="G72" s="8">
        <v>1</v>
      </c>
      <c r="H72" s="8">
        <v>0</v>
      </c>
      <c r="I72" s="8">
        <v>0</v>
      </c>
      <c r="J72" s="8">
        <v>1</v>
      </c>
      <c r="K72" s="8">
        <v>0</v>
      </c>
      <c r="L72" s="8">
        <v>1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5">
        <v>102010510</v>
      </c>
    </row>
    <row r="73" spans="1:21" hidden="1" x14ac:dyDescent="0.25">
      <c r="A73" s="8" t="s">
        <v>5018</v>
      </c>
      <c r="B73" s="2" t="s">
        <v>490</v>
      </c>
      <c r="C73" s="2" t="s">
        <v>30</v>
      </c>
      <c r="D73" s="2" t="s">
        <v>29</v>
      </c>
      <c r="E73" s="2" t="s">
        <v>20</v>
      </c>
      <c r="F73" s="8" t="s">
        <v>31</v>
      </c>
      <c r="G73" s="8">
        <v>1</v>
      </c>
      <c r="H73" s="8">
        <v>0</v>
      </c>
      <c r="I73" s="8">
        <v>0</v>
      </c>
      <c r="J73" s="8">
        <v>1</v>
      </c>
      <c r="K73" s="8">
        <v>0</v>
      </c>
      <c r="L73" s="8">
        <v>1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5">
        <v>102010528</v>
      </c>
    </row>
    <row r="74" spans="1:21" hidden="1" x14ac:dyDescent="0.25">
      <c r="A74" s="8" t="s">
        <v>5018</v>
      </c>
      <c r="B74" s="2" t="s">
        <v>491</v>
      </c>
      <c r="C74" s="2" t="s">
        <v>30</v>
      </c>
      <c r="D74" s="2" t="s">
        <v>29</v>
      </c>
      <c r="E74" s="2" t="s">
        <v>20</v>
      </c>
      <c r="F74" s="8" t="s">
        <v>31</v>
      </c>
      <c r="G74" s="8">
        <v>1</v>
      </c>
      <c r="H74" s="8">
        <v>0</v>
      </c>
      <c r="I74" s="8">
        <v>0</v>
      </c>
      <c r="J74" s="8">
        <v>1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5">
        <v>102010536</v>
      </c>
    </row>
    <row r="75" spans="1:21" hidden="1" x14ac:dyDescent="0.25">
      <c r="A75" s="8" t="s">
        <v>5018</v>
      </c>
      <c r="B75" s="2" t="s">
        <v>492</v>
      </c>
      <c r="C75" s="2" t="s">
        <v>30</v>
      </c>
      <c r="D75" s="2" t="s">
        <v>29</v>
      </c>
      <c r="E75" s="2" t="s">
        <v>20</v>
      </c>
      <c r="F75" s="8" t="s">
        <v>31</v>
      </c>
      <c r="G75" s="8">
        <v>1</v>
      </c>
      <c r="H75" s="8">
        <v>0</v>
      </c>
      <c r="I75" s="8">
        <v>0</v>
      </c>
      <c r="J75" s="8">
        <v>1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5">
        <v>102010544</v>
      </c>
    </row>
    <row r="76" spans="1:21" hidden="1" x14ac:dyDescent="0.25">
      <c r="A76" s="8" t="s">
        <v>5018</v>
      </c>
      <c r="B76" s="2" t="s">
        <v>493</v>
      </c>
      <c r="C76" s="2" t="s">
        <v>30</v>
      </c>
      <c r="D76" s="2" t="s">
        <v>29</v>
      </c>
      <c r="E76" s="2" t="s">
        <v>20</v>
      </c>
      <c r="F76" s="8" t="s">
        <v>31</v>
      </c>
      <c r="G76" s="8">
        <v>1</v>
      </c>
      <c r="H76" s="8">
        <v>0</v>
      </c>
      <c r="I76" s="8">
        <v>0</v>
      </c>
      <c r="J76" s="8">
        <v>1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5">
        <v>102010552</v>
      </c>
    </row>
    <row r="77" spans="1:21" hidden="1" x14ac:dyDescent="0.25">
      <c r="A77" s="8" t="s">
        <v>5018</v>
      </c>
      <c r="B77" s="2" t="s">
        <v>494</v>
      </c>
      <c r="C77" s="2" t="s">
        <v>30</v>
      </c>
      <c r="D77" s="2" t="s">
        <v>29</v>
      </c>
      <c r="E77" s="2" t="s">
        <v>20</v>
      </c>
      <c r="F77" s="8" t="s">
        <v>31</v>
      </c>
      <c r="G77" s="8">
        <v>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5">
        <v>102010560</v>
      </c>
    </row>
    <row r="78" spans="1:21" hidden="1" x14ac:dyDescent="0.25">
      <c r="A78" s="8" t="s">
        <v>5018</v>
      </c>
      <c r="B78" s="2" t="s">
        <v>495</v>
      </c>
      <c r="C78" s="2" t="s">
        <v>30</v>
      </c>
      <c r="D78" s="2" t="s">
        <v>29</v>
      </c>
      <c r="E78" s="2" t="s">
        <v>20</v>
      </c>
      <c r="F78" s="8" t="s">
        <v>31</v>
      </c>
      <c r="G78" s="8">
        <v>1</v>
      </c>
      <c r="H78" s="8">
        <v>0</v>
      </c>
      <c r="I78" s="8">
        <v>0</v>
      </c>
      <c r="J78" s="8">
        <v>1</v>
      </c>
      <c r="K78" s="8">
        <v>0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5">
        <v>102010579</v>
      </c>
    </row>
    <row r="79" spans="1:21" hidden="1" x14ac:dyDescent="0.25">
      <c r="A79" s="8" t="s">
        <v>5018</v>
      </c>
      <c r="B79" s="2" t="s">
        <v>496</v>
      </c>
      <c r="C79" s="2" t="s">
        <v>30</v>
      </c>
      <c r="D79" s="2" t="s">
        <v>29</v>
      </c>
      <c r="E79" s="2" t="s">
        <v>20</v>
      </c>
      <c r="F79" s="8" t="s">
        <v>31</v>
      </c>
      <c r="G79" s="8">
        <v>1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5">
        <v>102010587</v>
      </c>
    </row>
    <row r="80" spans="1:21" hidden="1" x14ac:dyDescent="0.25">
      <c r="A80" s="8" t="s">
        <v>5018</v>
      </c>
      <c r="B80" s="2" t="s">
        <v>497</v>
      </c>
      <c r="C80" s="2" t="s">
        <v>30</v>
      </c>
      <c r="D80" s="2" t="s">
        <v>29</v>
      </c>
      <c r="E80" s="2" t="s">
        <v>20</v>
      </c>
      <c r="F80" s="8" t="s">
        <v>31</v>
      </c>
      <c r="G80" s="8">
        <v>1</v>
      </c>
      <c r="H80" s="8">
        <v>0</v>
      </c>
      <c r="I80" s="8">
        <v>0</v>
      </c>
      <c r="J80" s="8">
        <v>1</v>
      </c>
      <c r="K80" s="8">
        <v>0</v>
      </c>
      <c r="L80" s="8">
        <v>1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5">
        <v>102010595</v>
      </c>
    </row>
    <row r="81" spans="1:21" hidden="1" x14ac:dyDescent="0.25">
      <c r="A81" s="8" t="s">
        <v>5018</v>
      </c>
      <c r="B81" s="2" t="s">
        <v>498</v>
      </c>
      <c r="C81" s="2" t="s">
        <v>30</v>
      </c>
      <c r="D81" s="2" t="s">
        <v>29</v>
      </c>
      <c r="E81" s="2" t="s">
        <v>20</v>
      </c>
      <c r="F81" s="8" t="s">
        <v>31</v>
      </c>
      <c r="G81" s="8">
        <v>1</v>
      </c>
      <c r="H81" s="8">
        <v>0</v>
      </c>
      <c r="I81" s="8">
        <v>0</v>
      </c>
      <c r="J81" s="8">
        <v>1</v>
      </c>
      <c r="K81" s="8">
        <v>0</v>
      </c>
      <c r="L81" s="8">
        <v>1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5">
        <v>102010609</v>
      </c>
    </row>
    <row r="82" spans="1:21" hidden="1" x14ac:dyDescent="0.25">
      <c r="A82" s="8" t="s">
        <v>5018</v>
      </c>
      <c r="B82" s="2" t="s">
        <v>499</v>
      </c>
      <c r="C82" s="2" t="s">
        <v>30</v>
      </c>
      <c r="D82" s="2" t="s">
        <v>29</v>
      </c>
      <c r="E82" s="2" t="s">
        <v>20</v>
      </c>
      <c r="F82" s="8" t="s">
        <v>31</v>
      </c>
      <c r="G82" s="8">
        <v>1</v>
      </c>
      <c r="H82" s="8">
        <v>0</v>
      </c>
      <c r="I82" s="8">
        <v>0</v>
      </c>
      <c r="J82" s="8">
        <v>1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5">
        <v>102010617</v>
      </c>
    </row>
    <row r="83" spans="1:21" hidden="1" x14ac:dyDescent="0.25">
      <c r="A83" s="8" t="s">
        <v>5018</v>
      </c>
      <c r="B83" s="2" t="s">
        <v>500</v>
      </c>
      <c r="C83" s="2" t="s">
        <v>30</v>
      </c>
      <c r="D83" s="2" t="s">
        <v>29</v>
      </c>
      <c r="E83" s="2" t="s">
        <v>20</v>
      </c>
      <c r="F83" s="8" t="s">
        <v>31</v>
      </c>
      <c r="G83" s="8">
        <v>1</v>
      </c>
      <c r="H83" s="8">
        <v>0</v>
      </c>
      <c r="I83" s="8">
        <v>0</v>
      </c>
      <c r="J83" s="8">
        <v>1</v>
      </c>
      <c r="K83" s="8">
        <v>0</v>
      </c>
      <c r="L83" s="8">
        <v>1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5">
        <v>102010625</v>
      </c>
    </row>
    <row r="84" spans="1:21" hidden="1" x14ac:dyDescent="0.25">
      <c r="A84" s="8" t="s">
        <v>5018</v>
      </c>
      <c r="B84" s="2" t="s">
        <v>501</v>
      </c>
      <c r="C84" s="2" t="s">
        <v>30</v>
      </c>
      <c r="D84" s="2" t="s">
        <v>29</v>
      </c>
      <c r="E84" s="2" t="s">
        <v>20</v>
      </c>
      <c r="F84" s="8" t="s">
        <v>31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5">
        <v>102010633</v>
      </c>
    </row>
    <row r="85" spans="1:21" hidden="1" x14ac:dyDescent="0.25">
      <c r="A85" s="8" t="s">
        <v>5018</v>
      </c>
      <c r="B85" s="2" t="s">
        <v>502</v>
      </c>
      <c r="C85" s="2" t="s">
        <v>30</v>
      </c>
      <c r="D85" s="2" t="s">
        <v>29</v>
      </c>
      <c r="E85" s="2" t="s">
        <v>20</v>
      </c>
      <c r="F85" s="8" t="s">
        <v>31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5">
        <v>102010641</v>
      </c>
    </row>
    <row r="86" spans="1:21" hidden="1" x14ac:dyDescent="0.25">
      <c r="A86" s="8" t="s">
        <v>5018</v>
      </c>
      <c r="B86" s="2" t="s">
        <v>503</v>
      </c>
      <c r="C86" s="2" t="s">
        <v>30</v>
      </c>
      <c r="D86" s="2" t="s">
        <v>29</v>
      </c>
      <c r="E86" s="2" t="s">
        <v>20</v>
      </c>
      <c r="F86" s="8" t="s">
        <v>31</v>
      </c>
      <c r="G86" s="8">
        <v>1</v>
      </c>
      <c r="H86" s="8">
        <v>0</v>
      </c>
      <c r="I86" s="8">
        <v>0</v>
      </c>
      <c r="J86" s="8">
        <v>1</v>
      </c>
      <c r="K86" s="8">
        <v>0</v>
      </c>
      <c r="L86" s="8">
        <v>1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5">
        <v>102010650</v>
      </c>
    </row>
    <row r="87" spans="1:21" hidden="1" x14ac:dyDescent="0.25">
      <c r="A87" s="8" t="s">
        <v>5018</v>
      </c>
      <c r="B87" s="2" t="s">
        <v>504</v>
      </c>
      <c r="C87" s="2" t="s">
        <v>30</v>
      </c>
      <c r="D87" s="2" t="s">
        <v>29</v>
      </c>
      <c r="E87" s="2" t="s">
        <v>20</v>
      </c>
      <c r="F87" s="8" t="s">
        <v>31</v>
      </c>
      <c r="G87" s="8">
        <v>1</v>
      </c>
      <c r="H87" s="8">
        <v>0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5">
        <v>102010668</v>
      </c>
    </row>
    <row r="88" spans="1:21" hidden="1" x14ac:dyDescent="0.25">
      <c r="A88" s="8" t="s">
        <v>5018</v>
      </c>
      <c r="B88" s="2" t="s">
        <v>505</v>
      </c>
      <c r="C88" s="2" t="s">
        <v>32</v>
      </c>
      <c r="D88" s="2" t="s">
        <v>29</v>
      </c>
      <c r="E88" s="2" t="s">
        <v>20</v>
      </c>
      <c r="F88" s="8" t="s">
        <v>24</v>
      </c>
      <c r="G88" s="8">
        <v>1</v>
      </c>
      <c r="H88" s="8">
        <v>0</v>
      </c>
      <c r="I88" s="8">
        <v>0</v>
      </c>
      <c r="J88" s="8">
        <v>1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5">
        <v>102020019</v>
      </c>
    </row>
    <row r="89" spans="1:21" hidden="1" x14ac:dyDescent="0.25">
      <c r="A89" s="8" t="s">
        <v>5018</v>
      </c>
      <c r="B89" s="2" t="s">
        <v>506</v>
      </c>
      <c r="C89" s="2" t="s">
        <v>32</v>
      </c>
      <c r="D89" s="2" t="s">
        <v>29</v>
      </c>
      <c r="E89" s="2" t="s">
        <v>20</v>
      </c>
      <c r="F89" s="8" t="s">
        <v>24</v>
      </c>
      <c r="G89" s="8">
        <v>1</v>
      </c>
      <c r="H89" s="8">
        <v>0</v>
      </c>
      <c r="I89" s="8">
        <v>0</v>
      </c>
      <c r="J89" s="8">
        <v>1</v>
      </c>
      <c r="K89" s="8">
        <v>1</v>
      </c>
      <c r="L89" s="8">
        <v>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5">
        <v>102020027</v>
      </c>
    </row>
    <row r="90" spans="1:21" hidden="1" x14ac:dyDescent="0.25">
      <c r="A90" s="8" t="s">
        <v>5018</v>
      </c>
      <c r="B90" s="2" t="s">
        <v>507</v>
      </c>
      <c r="C90" s="2" t="s">
        <v>32</v>
      </c>
      <c r="D90" s="2" t="s">
        <v>29</v>
      </c>
      <c r="E90" s="2" t="s">
        <v>20</v>
      </c>
      <c r="F90" s="8" t="s">
        <v>24</v>
      </c>
      <c r="G90" s="8">
        <v>1</v>
      </c>
      <c r="H90" s="8">
        <v>0</v>
      </c>
      <c r="I90" s="8">
        <v>0</v>
      </c>
      <c r="J90" s="8">
        <v>1</v>
      </c>
      <c r="K90" s="8">
        <v>1</v>
      </c>
      <c r="L90" s="8">
        <v>1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5">
        <v>102020035</v>
      </c>
    </row>
    <row r="91" spans="1:21" hidden="1" x14ac:dyDescent="0.25">
      <c r="A91" s="8" t="s">
        <v>5018</v>
      </c>
      <c r="B91" s="2" t="s">
        <v>508</v>
      </c>
      <c r="C91" s="2" t="s">
        <v>35</v>
      </c>
      <c r="D91" s="2" t="s">
        <v>34</v>
      </c>
      <c r="E91" s="2" t="s">
        <v>33</v>
      </c>
      <c r="F91" s="8" t="s">
        <v>24</v>
      </c>
      <c r="G91" s="8">
        <v>1</v>
      </c>
      <c r="H91" s="8">
        <v>1</v>
      </c>
      <c r="I91" s="8">
        <v>1</v>
      </c>
      <c r="J91" s="8">
        <v>0</v>
      </c>
      <c r="K91" s="8">
        <v>1</v>
      </c>
      <c r="L91" s="8">
        <v>1</v>
      </c>
      <c r="M91" s="8">
        <v>0</v>
      </c>
      <c r="N91" s="8">
        <v>1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5">
        <v>201010011</v>
      </c>
    </row>
    <row r="92" spans="1:21" hidden="1" x14ac:dyDescent="0.25">
      <c r="A92" s="8" t="s">
        <v>5018</v>
      </c>
      <c r="B92" s="2" t="s">
        <v>509</v>
      </c>
      <c r="C92" s="2" t="s">
        <v>35</v>
      </c>
      <c r="D92" s="2" t="s">
        <v>34</v>
      </c>
      <c r="E92" s="2" t="s">
        <v>33</v>
      </c>
      <c r="F92" s="8" t="s">
        <v>24</v>
      </c>
      <c r="G92" s="8">
        <v>1</v>
      </c>
      <c r="H92" s="8">
        <v>1</v>
      </c>
      <c r="I92" s="8">
        <v>1</v>
      </c>
      <c r="J92" s="8">
        <v>1</v>
      </c>
      <c r="K92" s="8">
        <v>1</v>
      </c>
      <c r="L92" s="8">
        <v>1</v>
      </c>
      <c r="M92" s="8">
        <v>0</v>
      </c>
      <c r="N92" s="8">
        <v>0</v>
      </c>
      <c r="O92" s="8">
        <v>1</v>
      </c>
      <c r="P92" s="8">
        <v>1</v>
      </c>
      <c r="Q92" s="8">
        <v>0</v>
      </c>
      <c r="R92" s="8">
        <v>0</v>
      </c>
      <c r="S92" s="8">
        <v>0</v>
      </c>
      <c r="T92" s="8">
        <v>0</v>
      </c>
      <c r="U92" s="5">
        <v>201010020</v>
      </c>
    </row>
    <row r="93" spans="1:21" hidden="1" x14ac:dyDescent="0.25">
      <c r="A93" s="8" t="s">
        <v>5018</v>
      </c>
      <c r="B93" s="2" t="s">
        <v>510</v>
      </c>
      <c r="C93" s="2" t="s">
        <v>35</v>
      </c>
      <c r="D93" s="2" t="s">
        <v>34</v>
      </c>
      <c r="E93" s="2" t="s">
        <v>33</v>
      </c>
      <c r="F93" s="8" t="s">
        <v>24</v>
      </c>
      <c r="G93" s="8">
        <v>0</v>
      </c>
      <c r="H93" s="8">
        <v>1</v>
      </c>
      <c r="I93" s="8">
        <v>1</v>
      </c>
      <c r="J93" s="8">
        <v>0</v>
      </c>
      <c r="K93" s="8">
        <v>0</v>
      </c>
      <c r="L93" s="8">
        <v>0</v>
      </c>
      <c r="M93" s="8">
        <v>1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5">
        <v>201010038</v>
      </c>
    </row>
    <row r="94" spans="1:21" hidden="1" x14ac:dyDescent="0.25">
      <c r="A94" s="8" t="s">
        <v>5018</v>
      </c>
      <c r="B94" s="2" t="s">
        <v>511</v>
      </c>
      <c r="C94" s="2" t="s">
        <v>35</v>
      </c>
      <c r="D94" s="2" t="s">
        <v>34</v>
      </c>
      <c r="E94" s="2" t="s">
        <v>33</v>
      </c>
      <c r="F94" s="8" t="s">
        <v>24</v>
      </c>
      <c r="G94" s="8">
        <v>1</v>
      </c>
      <c r="H94" s="8">
        <v>1</v>
      </c>
      <c r="I94" s="8">
        <v>1</v>
      </c>
      <c r="J94" s="8">
        <v>0</v>
      </c>
      <c r="K94" s="8">
        <v>1</v>
      </c>
      <c r="L94" s="8">
        <v>1</v>
      </c>
      <c r="M94" s="8">
        <v>0</v>
      </c>
      <c r="N94" s="8">
        <v>1</v>
      </c>
      <c r="O94" s="8">
        <v>0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5">
        <v>201010046</v>
      </c>
    </row>
    <row r="95" spans="1:21" hidden="1" x14ac:dyDescent="0.25">
      <c r="A95" s="8" t="s">
        <v>5018</v>
      </c>
      <c r="B95" s="2" t="s">
        <v>512</v>
      </c>
      <c r="C95" s="2" t="s">
        <v>35</v>
      </c>
      <c r="D95" s="2" t="s">
        <v>34</v>
      </c>
      <c r="E95" s="2" t="s">
        <v>33</v>
      </c>
      <c r="F95" s="8" t="s">
        <v>24</v>
      </c>
      <c r="G95" s="8">
        <v>0</v>
      </c>
      <c r="H95" s="8">
        <v>1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1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5">
        <v>201010054</v>
      </c>
    </row>
    <row r="96" spans="1:21" hidden="1" x14ac:dyDescent="0.25">
      <c r="A96" s="8" t="s">
        <v>5018</v>
      </c>
      <c r="B96" s="2" t="s">
        <v>513</v>
      </c>
      <c r="C96" s="2" t="s">
        <v>35</v>
      </c>
      <c r="D96" s="2" t="s">
        <v>34</v>
      </c>
      <c r="E96" s="2" t="s">
        <v>33</v>
      </c>
      <c r="F96" s="8" t="s">
        <v>24</v>
      </c>
      <c r="G96" s="8">
        <v>1</v>
      </c>
      <c r="H96" s="8">
        <v>1</v>
      </c>
      <c r="I96" s="8">
        <v>1</v>
      </c>
      <c r="J96" s="8">
        <v>0</v>
      </c>
      <c r="K96" s="8">
        <v>1</v>
      </c>
      <c r="L96" s="8">
        <v>1</v>
      </c>
      <c r="M96" s="8">
        <v>0</v>
      </c>
      <c r="N96" s="8">
        <v>1</v>
      </c>
      <c r="O96" s="8">
        <v>0</v>
      </c>
      <c r="P96" s="8">
        <v>1</v>
      </c>
      <c r="Q96" s="8">
        <v>0</v>
      </c>
      <c r="R96" s="8">
        <v>0</v>
      </c>
      <c r="S96" s="8">
        <v>0</v>
      </c>
      <c r="T96" s="8">
        <v>0</v>
      </c>
      <c r="U96" s="5">
        <v>201010062</v>
      </c>
    </row>
    <row r="97" spans="1:21" hidden="1" x14ac:dyDescent="0.25">
      <c r="A97" s="8" t="s">
        <v>5018</v>
      </c>
      <c r="B97" s="2" t="s">
        <v>514</v>
      </c>
      <c r="C97" s="2" t="s">
        <v>35</v>
      </c>
      <c r="D97" s="2" t="s">
        <v>34</v>
      </c>
      <c r="E97" s="2" t="s">
        <v>33</v>
      </c>
      <c r="F97" s="8" t="s">
        <v>24</v>
      </c>
      <c r="G97" s="8">
        <v>1</v>
      </c>
      <c r="H97" s="8">
        <v>1</v>
      </c>
      <c r="I97" s="8">
        <v>1</v>
      </c>
      <c r="J97" s="8">
        <v>0</v>
      </c>
      <c r="K97" s="8">
        <v>1</v>
      </c>
      <c r="L97" s="8">
        <v>1</v>
      </c>
      <c r="M97" s="8">
        <v>0</v>
      </c>
      <c r="N97" s="8">
        <v>1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5">
        <v>201010070</v>
      </c>
    </row>
    <row r="98" spans="1:21" hidden="1" x14ac:dyDescent="0.25">
      <c r="A98" s="8" t="s">
        <v>5018</v>
      </c>
      <c r="B98" s="2" t="s">
        <v>515</v>
      </c>
      <c r="C98" s="2" t="s">
        <v>35</v>
      </c>
      <c r="D98" s="2" t="s">
        <v>34</v>
      </c>
      <c r="E98" s="2" t="s">
        <v>33</v>
      </c>
      <c r="F98" s="8" t="s">
        <v>24</v>
      </c>
      <c r="G98" s="8">
        <v>1</v>
      </c>
      <c r="H98" s="8">
        <v>1</v>
      </c>
      <c r="I98" s="8">
        <v>1</v>
      </c>
      <c r="J98" s="8">
        <v>1</v>
      </c>
      <c r="K98" s="8">
        <v>1</v>
      </c>
      <c r="L98" s="8">
        <v>1</v>
      </c>
      <c r="M98" s="8">
        <v>0</v>
      </c>
      <c r="N98" s="8">
        <v>0</v>
      </c>
      <c r="O98" s="8">
        <v>1</v>
      </c>
      <c r="P98" s="8">
        <v>1</v>
      </c>
      <c r="Q98" s="8">
        <v>0</v>
      </c>
      <c r="R98" s="8">
        <v>0</v>
      </c>
      <c r="S98" s="8">
        <v>0</v>
      </c>
      <c r="T98" s="8">
        <v>0</v>
      </c>
      <c r="U98" s="5">
        <v>201010089</v>
      </c>
    </row>
    <row r="99" spans="1:21" hidden="1" x14ac:dyDescent="0.25">
      <c r="A99" s="8" t="s">
        <v>5018</v>
      </c>
      <c r="B99" s="2" t="s">
        <v>516</v>
      </c>
      <c r="C99" s="2" t="s">
        <v>35</v>
      </c>
      <c r="D99" s="2" t="s">
        <v>34</v>
      </c>
      <c r="E99" s="2" t="s">
        <v>33</v>
      </c>
      <c r="F99" s="8" t="s">
        <v>24</v>
      </c>
      <c r="G99" s="8">
        <v>1</v>
      </c>
      <c r="H99" s="8">
        <v>1</v>
      </c>
      <c r="I99" s="8">
        <v>1</v>
      </c>
      <c r="J99" s="8">
        <v>0</v>
      </c>
      <c r="K99" s="8">
        <v>1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0</v>
      </c>
      <c r="S99" s="8">
        <v>0</v>
      </c>
      <c r="T99" s="8">
        <v>0</v>
      </c>
      <c r="U99" s="5">
        <v>201010097</v>
      </c>
    </row>
    <row r="100" spans="1:21" hidden="1" x14ac:dyDescent="0.25">
      <c r="A100" s="8" t="s">
        <v>5018</v>
      </c>
      <c r="B100" s="2" t="s">
        <v>517</v>
      </c>
      <c r="C100" s="2" t="s">
        <v>35</v>
      </c>
      <c r="D100" s="2" t="s">
        <v>34</v>
      </c>
      <c r="E100" s="2" t="s">
        <v>33</v>
      </c>
      <c r="F100" s="8" t="s">
        <v>24</v>
      </c>
      <c r="G100" s="8">
        <v>1</v>
      </c>
      <c r="H100" s="8">
        <v>1</v>
      </c>
      <c r="I100" s="8">
        <v>1</v>
      </c>
      <c r="J100" s="8">
        <v>0</v>
      </c>
      <c r="K100" s="8">
        <v>1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5">
        <v>201010100</v>
      </c>
    </row>
    <row r="101" spans="1:21" hidden="1" x14ac:dyDescent="0.25">
      <c r="A101" s="8" t="s">
        <v>5018</v>
      </c>
      <c r="B101" s="2" t="s">
        <v>518</v>
      </c>
      <c r="C101" s="2" t="s">
        <v>35</v>
      </c>
      <c r="D101" s="2" t="s">
        <v>34</v>
      </c>
      <c r="E101" s="2" t="s">
        <v>33</v>
      </c>
      <c r="F101" s="8" t="s">
        <v>24</v>
      </c>
      <c r="G101" s="8">
        <v>1</v>
      </c>
      <c r="H101" s="8">
        <v>1</v>
      </c>
      <c r="I101" s="8">
        <v>1</v>
      </c>
      <c r="J101" s="8">
        <v>0</v>
      </c>
      <c r="K101" s="8">
        <v>1</v>
      </c>
      <c r="L101" s="8">
        <v>1</v>
      </c>
      <c r="M101" s="8">
        <v>0</v>
      </c>
      <c r="N101" s="8">
        <v>1</v>
      </c>
      <c r="O101" s="8">
        <v>0</v>
      </c>
      <c r="P101" s="8">
        <v>1</v>
      </c>
      <c r="Q101" s="8">
        <v>0</v>
      </c>
      <c r="R101" s="8">
        <v>0</v>
      </c>
      <c r="S101" s="8">
        <v>0</v>
      </c>
      <c r="T101" s="8">
        <v>0</v>
      </c>
      <c r="U101" s="5">
        <v>201010119</v>
      </c>
    </row>
    <row r="102" spans="1:21" hidden="1" x14ac:dyDescent="0.25">
      <c r="A102" s="8" t="s">
        <v>5018</v>
      </c>
      <c r="B102" s="2" t="s">
        <v>519</v>
      </c>
      <c r="C102" s="2" t="s">
        <v>35</v>
      </c>
      <c r="D102" s="2" t="s">
        <v>34</v>
      </c>
      <c r="E102" s="2" t="s">
        <v>33</v>
      </c>
      <c r="F102" s="8" t="s">
        <v>36</v>
      </c>
      <c r="G102" s="8">
        <v>0</v>
      </c>
      <c r="H102" s="8">
        <v>1</v>
      </c>
      <c r="I102" s="8">
        <v>1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5">
        <v>201010127</v>
      </c>
    </row>
    <row r="103" spans="1:21" hidden="1" x14ac:dyDescent="0.25">
      <c r="A103" s="8" t="s">
        <v>5018</v>
      </c>
      <c r="B103" s="2" t="s">
        <v>520</v>
      </c>
      <c r="C103" s="2" t="s">
        <v>35</v>
      </c>
      <c r="D103" s="2" t="s">
        <v>34</v>
      </c>
      <c r="E103" s="2" t="s">
        <v>33</v>
      </c>
      <c r="F103" s="8" t="s">
        <v>36</v>
      </c>
      <c r="G103" s="8">
        <v>0</v>
      </c>
      <c r="H103" s="8">
        <v>1</v>
      </c>
      <c r="I103" s="8">
        <v>1</v>
      </c>
      <c r="J103" s="8">
        <v>0</v>
      </c>
      <c r="K103" s="8">
        <v>0</v>
      </c>
      <c r="L103" s="8">
        <v>0</v>
      </c>
      <c r="M103" s="8">
        <v>1</v>
      </c>
      <c r="N103" s="8">
        <v>0</v>
      </c>
      <c r="O103" s="8">
        <v>0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5">
        <v>201010135</v>
      </c>
    </row>
    <row r="104" spans="1:21" hidden="1" x14ac:dyDescent="0.25">
      <c r="A104" s="8" t="s">
        <v>5018</v>
      </c>
      <c r="B104" s="2" t="s">
        <v>521</v>
      </c>
      <c r="C104" s="2" t="s">
        <v>35</v>
      </c>
      <c r="D104" s="2" t="s">
        <v>34</v>
      </c>
      <c r="E104" s="2" t="s">
        <v>33</v>
      </c>
      <c r="F104" s="8" t="s">
        <v>36</v>
      </c>
      <c r="G104" s="8">
        <v>0</v>
      </c>
      <c r="H104" s="8">
        <v>1</v>
      </c>
      <c r="I104" s="8">
        <v>1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1</v>
      </c>
      <c r="Q104" s="8">
        <v>0</v>
      </c>
      <c r="R104" s="8">
        <v>0</v>
      </c>
      <c r="S104" s="8">
        <v>0</v>
      </c>
      <c r="T104" s="8">
        <v>0</v>
      </c>
      <c r="U104" s="5">
        <v>201010143</v>
      </c>
    </row>
    <row r="105" spans="1:21" hidden="1" x14ac:dyDescent="0.25">
      <c r="A105" s="8" t="s">
        <v>5018</v>
      </c>
      <c r="B105" s="2" t="s">
        <v>522</v>
      </c>
      <c r="C105" s="2" t="s">
        <v>35</v>
      </c>
      <c r="D105" s="2" t="s">
        <v>34</v>
      </c>
      <c r="E105" s="2" t="s">
        <v>33</v>
      </c>
      <c r="F105" s="8" t="s">
        <v>24</v>
      </c>
      <c r="G105" s="8">
        <v>1</v>
      </c>
      <c r="H105" s="8">
        <v>1</v>
      </c>
      <c r="I105" s="8">
        <v>1</v>
      </c>
      <c r="J105" s="8">
        <v>0</v>
      </c>
      <c r="K105" s="8">
        <v>1</v>
      </c>
      <c r="L105" s="8">
        <v>1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5">
        <v>201010151</v>
      </c>
    </row>
    <row r="106" spans="1:21" hidden="1" x14ac:dyDescent="0.25">
      <c r="A106" s="8" t="s">
        <v>5018</v>
      </c>
      <c r="B106" s="2" t="s">
        <v>523</v>
      </c>
      <c r="C106" s="2" t="s">
        <v>35</v>
      </c>
      <c r="D106" s="2" t="s">
        <v>34</v>
      </c>
      <c r="E106" s="2" t="s">
        <v>33</v>
      </c>
      <c r="F106" s="8" t="s">
        <v>24</v>
      </c>
      <c r="G106" s="8">
        <v>1</v>
      </c>
      <c r="H106" s="8">
        <v>1</v>
      </c>
      <c r="I106" s="8">
        <v>1</v>
      </c>
      <c r="J106" s="8">
        <v>0</v>
      </c>
      <c r="K106" s="8">
        <v>1</v>
      </c>
      <c r="L106" s="8">
        <v>1</v>
      </c>
      <c r="M106" s="8">
        <v>1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5">
        <v>201010160</v>
      </c>
    </row>
    <row r="107" spans="1:21" hidden="1" x14ac:dyDescent="0.25">
      <c r="A107" s="8" t="s">
        <v>5018</v>
      </c>
      <c r="B107" s="2" t="s">
        <v>524</v>
      </c>
      <c r="C107" s="2" t="s">
        <v>35</v>
      </c>
      <c r="D107" s="2" t="s">
        <v>34</v>
      </c>
      <c r="E107" s="2" t="s">
        <v>33</v>
      </c>
      <c r="F107" s="8" t="s">
        <v>24</v>
      </c>
      <c r="G107" s="8">
        <v>1</v>
      </c>
      <c r="H107" s="8">
        <v>1</v>
      </c>
      <c r="I107" s="8">
        <v>1</v>
      </c>
      <c r="J107" s="8">
        <v>0</v>
      </c>
      <c r="K107" s="8">
        <v>1</v>
      </c>
      <c r="L107" s="8">
        <v>1</v>
      </c>
      <c r="M107" s="8">
        <v>0</v>
      </c>
      <c r="N107" s="8">
        <v>1</v>
      </c>
      <c r="O107" s="8">
        <v>0</v>
      </c>
      <c r="P107" s="8">
        <v>1</v>
      </c>
      <c r="Q107" s="8">
        <v>0</v>
      </c>
      <c r="R107" s="8">
        <v>0</v>
      </c>
      <c r="S107" s="8">
        <v>0</v>
      </c>
      <c r="T107" s="8">
        <v>0</v>
      </c>
      <c r="U107" s="5">
        <v>201010178</v>
      </c>
    </row>
    <row r="108" spans="1:21" hidden="1" x14ac:dyDescent="0.25">
      <c r="A108" s="8" t="s">
        <v>5018</v>
      </c>
      <c r="B108" s="2" t="s">
        <v>525</v>
      </c>
      <c r="C108" s="2" t="s">
        <v>35</v>
      </c>
      <c r="D108" s="2" t="s">
        <v>34</v>
      </c>
      <c r="E108" s="2" t="s">
        <v>33</v>
      </c>
      <c r="F108" s="8" t="s">
        <v>24</v>
      </c>
      <c r="G108" s="8">
        <v>1</v>
      </c>
      <c r="H108" s="8">
        <v>1</v>
      </c>
      <c r="I108" s="8">
        <v>1</v>
      </c>
      <c r="J108" s="8">
        <v>0</v>
      </c>
      <c r="K108" s="8">
        <v>1</v>
      </c>
      <c r="L108" s="8">
        <v>1</v>
      </c>
      <c r="M108" s="8">
        <v>0</v>
      </c>
      <c r="N108" s="8">
        <v>1</v>
      </c>
      <c r="O108" s="8">
        <v>0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5">
        <v>201010186</v>
      </c>
    </row>
    <row r="109" spans="1:21" hidden="1" x14ac:dyDescent="0.25">
      <c r="A109" s="8" t="s">
        <v>5018</v>
      </c>
      <c r="B109" s="2" t="s">
        <v>526</v>
      </c>
      <c r="C109" s="2" t="s">
        <v>35</v>
      </c>
      <c r="D109" s="2" t="s">
        <v>34</v>
      </c>
      <c r="E109" s="2" t="s">
        <v>33</v>
      </c>
      <c r="F109" s="8" t="s">
        <v>24</v>
      </c>
      <c r="G109" s="8">
        <v>1</v>
      </c>
      <c r="H109" s="8">
        <v>1</v>
      </c>
      <c r="I109" s="8">
        <v>1</v>
      </c>
      <c r="J109" s="8">
        <v>0</v>
      </c>
      <c r="K109" s="8">
        <v>1</v>
      </c>
      <c r="L109" s="8">
        <v>1</v>
      </c>
      <c r="M109" s="8">
        <v>0</v>
      </c>
      <c r="N109" s="8">
        <v>1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5">
        <v>201010194</v>
      </c>
    </row>
    <row r="110" spans="1:21" hidden="1" x14ac:dyDescent="0.25">
      <c r="A110" s="8" t="s">
        <v>5018</v>
      </c>
      <c r="B110" s="2" t="s">
        <v>527</v>
      </c>
      <c r="C110" s="2" t="s">
        <v>35</v>
      </c>
      <c r="D110" s="2" t="s">
        <v>34</v>
      </c>
      <c r="E110" s="2" t="s">
        <v>33</v>
      </c>
      <c r="F110" s="8" t="s">
        <v>24</v>
      </c>
      <c r="G110" s="8">
        <v>0</v>
      </c>
      <c r="H110" s="8">
        <v>1</v>
      </c>
      <c r="I110" s="8">
        <v>1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5">
        <v>201010208</v>
      </c>
    </row>
    <row r="111" spans="1:21" hidden="1" x14ac:dyDescent="0.25">
      <c r="A111" s="8" t="s">
        <v>5018</v>
      </c>
      <c r="B111" s="2" t="s">
        <v>528</v>
      </c>
      <c r="C111" s="2" t="s">
        <v>35</v>
      </c>
      <c r="D111" s="2" t="s">
        <v>34</v>
      </c>
      <c r="E111" s="2" t="s">
        <v>33</v>
      </c>
      <c r="F111" s="8" t="s">
        <v>24</v>
      </c>
      <c r="G111" s="8">
        <v>1</v>
      </c>
      <c r="H111" s="8">
        <v>1</v>
      </c>
      <c r="I111" s="8">
        <v>1</v>
      </c>
      <c r="J111" s="8">
        <v>0</v>
      </c>
      <c r="K111" s="8">
        <v>1</v>
      </c>
      <c r="L111" s="8">
        <v>1</v>
      </c>
      <c r="M111" s="8">
        <v>0</v>
      </c>
      <c r="N111" s="8">
        <v>1</v>
      </c>
      <c r="O111" s="8">
        <v>0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5">
        <v>201010216</v>
      </c>
    </row>
    <row r="112" spans="1:21" hidden="1" x14ac:dyDescent="0.25">
      <c r="A112" s="8" t="s">
        <v>5018</v>
      </c>
      <c r="B112" s="2" t="s">
        <v>529</v>
      </c>
      <c r="C112" s="2" t="s">
        <v>35</v>
      </c>
      <c r="D112" s="2" t="s">
        <v>34</v>
      </c>
      <c r="E112" s="2" t="s">
        <v>33</v>
      </c>
      <c r="F112" s="8" t="s">
        <v>24</v>
      </c>
      <c r="G112" s="8">
        <v>1</v>
      </c>
      <c r="H112" s="8">
        <v>1</v>
      </c>
      <c r="I112" s="8">
        <v>1</v>
      </c>
      <c r="J112" s="8">
        <v>0</v>
      </c>
      <c r="K112" s="8">
        <v>1</v>
      </c>
      <c r="L112" s="8">
        <v>1</v>
      </c>
      <c r="M112" s="8">
        <v>0</v>
      </c>
      <c r="N112" s="8">
        <v>1</v>
      </c>
      <c r="O112" s="8">
        <v>0</v>
      </c>
      <c r="P112" s="8">
        <v>1</v>
      </c>
      <c r="Q112" s="8">
        <v>0</v>
      </c>
      <c r="R112" s="8">
        <v>0</v>
      </c>
      <c r="S112" s="8">
        <v>0</v>
      </c>
      <c r="T112" s="8">
        <v>0</v>
      </c>
      <c r="U112" s="5">
        <v>201010224</v>
      </c>
    </row>
    <row r="113" spans="1:21" hidden="1" x14ac:dyDescent="0.25">
      <c r="A113" s="8" t="s">
        <v>5018</v>
      </c>
      <c r="B113" s="2" t="s">
        <v>530</v>
      </c>
      <c r="C113" s="2" t="s">
        <v>35</v>
      </c>
      <c r="D113" s="2" t="s">
        <v>34</v>
      </c>
      <c r="E113" s="2" t="s">
        <v>33</v>
      </c>
      <c r="F113" s="8" t="s">
        <v>24</v>
      </c>
      <c r="G113" s="8">
        <v>1</v>
      </c>
      <c r="H113" s="8">
        <v>1</v>
      </c>
      <c r="I113" s="8">
        <v>1</v>
      </c>
      <c r="J113" s="8">
        <v>0</v>
      </c>
      <c r="K113" s="8">
        <v>1</v>
      </c>
      <c r="L113" s="8">
        <v>1</v>
      </c>
      <c r="M113" s="8">
        <v>0</v>
      </c>
      <c r="N113" s="8">
        <v>1</v>
      </c>
      <c r="O113" s="8">
        <v>0</v>
      </c>
      <c r="P113" s="8">
        <v>1</v>
      </c>
      <c r="Q113" s="8">
        <v>0</v>
      </c>
      <c r="R113" s="8">
        <v>0</v>
      </c>
      <c r="S113" s="8">
        <v>0</v>
      </c>
      <c r="T113" s="8">
        <v>0</v>
      </c>
      <c r="U113" s="5">
        <v>201010232</v>
      </c>
    </row>
    <row r="114" spans="1:21" hidden="1" x14ac:dyDescent="0.25">
      <c r="A114" s="8" t="s">
        <v>5018</v>
      </c>
      <c r="B114" s="2" t="s">
        <v>531</v>
      </c>
      <c r="C114" s="2" t="s">
        <v>35</v>
      </c>
      <c r="D114" s="2" t="s">
        <v>34</v>
      </c>
      <c r="E114" s="2" t="s">
        <v>33</v>
      </c>
      <c r="F114" s="8" t="s">
        <v>24</v>
      </c>
      <c r="G114" s="8">
        <v>1</v>
      </c>
      <c r="H114" s="8">
        <v>1</v>
      </c>
      <c r="I114" s="8">
        <v>1</v>
      </c>
      <c r="J114" s="8">
        <v>0</v>
      </c>
      <c r="K114" s="8">
        <v>1</v>
      </c>
      <c r="L114" s="8">
        <v>1</v>
      </c>
      <c r="M114" s="8">
        <v>1</v>
      </c>
      <c r="N114" s="8">
        <v>0</v>
      </c>
      <c r="O114" s="8">
        <v>0</v>
      </c>
      <c r="P114" s="8">
        <v>1</v>
      </c>
      <c r="Q114" s="8">
        <v>0</v>
      </c>
      <c r="R114" s="8">
        <v>0</v>
      </c>
      <c r="S114" s="8">
        <v>0</v>
      </c>
      <c r="T114" s="8">
        <v>0</v>
      </c>
      <c r="U114" s="5">
        <v>201010240</v>
      </c>
    </row>
    <row r="115" spans="1:21" hidden="1" x14ac:dyDescent="0.25">
      <c r="A115" s="8" t="s">
        <v>5018</v>
      </c>
      <c r="B115" s="2" t="s">
        <v>532</v>
      </c>
      <c r="C115" s="2" t="s">
        <v>35</v>
      </c>
      <c r="D115" s="2" t="s">
        <v>34</v>
      </c>
      <c r="E115" s="2" t="s">
        <v>33</v>
      </c>
      <c r="F115" s="8" t="s">
        <v>36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1</v>
      </c>
      <c r="Q115" s="8">
        <v>0</v>
      </c>
      <c r="R115" s="8">
        <v>0</v>
      </c>
      <c r="S115" s="8">
        <v>0</v>
      </c>
      <c r="T115" s="8">
        <v>0</v>
      </c>
      <c r="U115" s="5">
        <v>201010259</v>
      </c>
    </row>
    <row r="116" spans="1:21" hidden="1" x14ac:dyDescent="0.25">
      <c r="A116" s="8" t="s">
        <v>5018</v>
      </c>
      <c r="B116" s="2" t="s">
        <v>533</v>
      </c>
      <c r="C116" s="2" t="s">
        <v>35</v>
      </c>
      <c r="D116" s="2" t="s">
        <v>34</v>
      </c>
      <c r="E116" s="2" t="s">
        <v>33</v>
      </c>
      <c r="F116" s="8" t="s">
        <v>24</v>
      </c>
      <c r="G116" s="8">
        <v>1</v>
      </c>
      <c r="H116" s="8">
        <v>1</v>
      </c>
      <c r="I116" s="8">
        <v>1</v>
      </c>
      <c r="J116" s="8">
        <v>0</v>
      </c>
      <c r="K116" s="8">
        <v>1</v>
      </c>
      <c r="L116" s="8">
        <v>1</v>
      </c>
      <c r="M116" s="8">
        <v>1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5">
        <v>201010267</v>
      </c>
    </row>
    <row r="117" spans="1:21" hidden="1" x14ac:dyDescent="0.25">
      <c r="A117" s="8" t="s">
        <v>5018</v>
      </c>
      <c r="B117" s="2" t="s">
        <v>534</v>
      </c>
      <c r="C117" s="2" t="s">
        <v>35</v>
      </c>
      <c r="D117" s="2" t="s">
        <v>34</v>
      </c>
      <c r="E117" s="2" t="s">
        <v>33</v>
      </c>
      <c r="F117" s="8" t="s">
        <v>24</v>
      </c>
      <c r="G117" s="8">
        <v>1</v>
      </c>
      <c r="H117" s="8">
        <v>1</v>
      </c>
      <c r="I117" s="8">
        <v>1</v>
      </c>
      <c r="J117" s="8">
        <v>0</v>
      </c>
      <c r="K117" s="8">
        <v>1</v>
      </c>
      <c r="L117" s="8">
        <v>1</v>
      </c>
      <c r="M117" s="8">
        <v>1</v>
      </c>
      <c r="N117" s="8">
        <v>1</v>
      </c>
      <c r="O117" s="8">
        <v>0</v>
      </c>
      <c r="P117" s="8">
        <v>1</v>
      </c>
      <c r="Q117" s="8">
        <v>0</v>
      </c>
      <c r="R117" s="8">
        <v>0</v>
      </c>
      <c r="S117" s="8">
        <v>0</v>
      </c>
      <c r="T117" s="8">
        <v>0</v>
      </c>
      <c r="U117" s="5">
        <v>201010275</v>
      </c>
    </row>
    <row r="118" spans="1:21" hidden="1" x14ac:dyDescent="0.25">
      <c r="A118" s="8" t="s">
        <v>5018</v>
      </c>
      <c r="B118" s="2" t="s">
        <v>535</v>
      </c>
      <c r="C118" s="2" t="s">
        <v>35</v>
      </c>
      <c r="D118" s="2" t="s">
        <v>34</v>
      </c>
      <c r="E118" s="2" t="s">
        <v>33</v>
      </c>
      <c r="F118" s="8" t="s">
        <v>24</v>
      </c>
      <c r="G118" s="8">
        <v>1</v>
      </c>
      <c r="H118" s="8">
        <v>1</v>
      </c>
      <c r="I118" s="8">
        <v>1</v>
      </c>
      <c r="J118" s="8">
        <v>0</v>
      </c>
      <c r="K118" s="8">
        <v>1</v>
      </c>
      <c r="L118" s="8">
        <v>1</v>
      </c>
      <c r="M118" s="8">
        <v>0</v>
      </c>
      <c r="N118" s="8">
        <v>1</v>
      </c>
      <c r="O118" s="8">
        <v>0</v>
      </c>
      <c r="P118" s="8">
        <v>1</v>
      </c>
      <c r="Q118" s="8">
        <v>0</v>
      </c>
      <c r="R118" s="8">
        <v>0</v>
      </c>
      <c r="S118" s="8">
        <v>0</v>
      </c>
      <c r="T118" s="8">
        <v>0</v>
      </c>
      <c r="U118" s="5">
        <v>201010283</v>
      </c>
    </row>
    <row r="119" spans="1:21" hidden="1" x14ac:dyDescent="0.25">
      <c r="A119" s="8" t="s">
        <v>5018</v>
      </c>
      <c r="B119" s="2" t="s">
        <v>536</v>
      </c>
      <c r="C119" s="2" t="s">
        <v>35</v>
      </c>
      <c r="D119" s="2" t="s">
        <v>34</v>
      </c>
      <c r="E119" s="2" t="s">
        <v>33</v>
      </c>
      <c r="F119" s="8" t="s">
        <v>24</v>
      </c>
      <c r="G119" s="8">
        <v>1</v>
      </c>
      <c r="H119" s="8">
        <v>1</v>
      </c>
      <c r="I119" s="8">
        <v>1</v>
      </c>
      <c r="J119" s="8">
        <v>1</v>
      </c>
      <c r="K119" s="8">
        <v>1</v>
      </c>
      <c r="L119" s="8">
        <v>1</v>
      </c>
      <c r="M119" s="8">
        <v>0</v>
      </c>
      <c r="N119" s="8">
        <v>0</v>
      </c>
      <c r="O119" s="8">
        <v>1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5">
        <v>201010291</v>
      </c>
    </row>
    <row r="120" spans="1:21" hidden="1" x14ac:dyDescent="0.25">
      <c r="A120" s="8" t="s">
        <v>5018</v>
      </c>
      <c r="B120" s="2" t="s">
        <v>537</v>
      </c>
      <c r="C120" s="2" t="s">
        <v>35</v>
      </c>
      <c r="D120" s="2" t="s">
        <v>34</v>
      </c>
      <c r="E120" s="2" t="s">
        <v>33</v>
      </c>
      <c r="F120" s="8" t="s">
        <v>24</v>
      </c>
      <c r="G120" s="8">
        <v>1</v>
      </c>
      <c r="H120" s="8">
        <v>1</v>
      </c>
      <c r="I120" s="8">
        <v>1</v>
      </c>
      <c r="J120" s="8">
        <v>0</v>
      </c>
      <c r="K120" s="8">
        <v>1</v>
      </c>
      <c r="L120" s="8">
        <v>1</v>
      </c>
      <c r="M120" s="8">
        <v>1</v>
      </c>
      <c r="N120" s="8">
        <v>1</v>
      </c>
      <c r="O120" s="8">
        <v>0</v>
      </c>
      <c r="P120" s="8">
        <v>1</v>
      </c>
      <c r="Q120" s="8">
        <v>0</v>
      </c>
      <c r="R120" s="8">
        <v>0</v>
      </c>
      <c r="S120" s="8">
        <v>0</v>
      </c>
      <c r="T120" s="8">
        <v>0</v>
      </c>
      <c r="U120" s="5">
        <v>201010305</v>
      </c>
    </row>
    <row r="121" spans="1:21" hidden="1" x14ac:dyDescent="0.25">
      <c r="A121" s="8" t="s">
        <v>5018</v>
      </c>
      <c r="B121" s="2" t="s">
        <v>538</v>
      </c>
      <c r="C121" s="2" t="s">
        <v>35</v>
      </c>
      <c r="D121" s="2" t="s">
        <v>34</v>
      </c>
      <c r="E121" s="2" t="s">
        <v>33</v>
      </c>
      <c r="F121" s="8" t="s">
        <v>24</v>
      </c>
      <c r="G121" s="8">
        <v>1</v>
      </c>
      <c r="H121" s="8">
        <v>1</v>
      </c>
      <c r="I121" s="8">
        <v>1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0</v>
      </c>
      <c r="P121" s="8">
        <v>1</v>
      </c>
      <c r="Q121" s="8">
        <v>0</v>
      </c>
      <c r="R121" s="8">
        <v>0</v>
      </c>
      <c r="S121" s="8">
        <v>0</v>
      </c>
      <c r="T121" s="8">
        <v>0</v>
      </c>
      <c r="U121" s="5">
        <v>201010313</v>
      </c>
    </row>
    <row r="122" spans="1:21" hidden="1" x14ac:dyDescent="0.25">
      <c r="A122" s="8" t="s">
        <v>5018</v>
      </c>
      <c r="B122" s="2" t="s">
        <v>539</v>
      </c>
      <c r="C122" s="2" t="s">
        <v>35</v>
      </c>
      <c r="D122" s="2" t="s">
        <v>34</v>
      </c>
      <c r="E122" s="2" t="s">
        <v>33</v>
      </c>
      <c r="F122" s="8" t="s">
        <v>24</v>
      </c>
      <c r="G122" s="8">
        <v>1</v>
      </c>
      <c r="H122" s="8">
        <v>1</v>
      </c>
      <c r="I122" s="8">
        <v>1</v>
      </c>
      <c r="J122" s="8">
        <v>0</v>
      </c>
      <c r="K122" s="8">
        <v>1</v>
      </c>
      <c r="L122" s="8">
        <v>1</v>
      </c>
      <c r="M122" s="8">
        <v>1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5">
        <v>201010321</v>
      </c>
    </row>
    <row r="123" spans="1:21" hidden="1" x14ac:dyDescent="0.25">
      <c r="A123" s="8" t="s">
        <v>5018</v>
      </c>
      <c r="B123" s="2" t="s">
        <v>540</v>
      </c>
      <c r="C123" s="2" t="s">
        <v>35</v>
      </c>
      <c r="D123" s="2" t="s">
        <v>34</v>
      </c>
      <c r="E123" s="2" t="s">
        <v>33</v>
      </c>
      <c r="F123" s="8" t="s">
        <v>24</v>
      </c>
      <c r="G123" s="8">
        <v>1</v>
      </c>
      <c r="H123" s="8">
        <v>1</v>
      </c>
      <c r="I123" s="8">
        <v>1</v>
      </c>
      <c r="J123" s="8">
        <v>0</v>
      </c>
      <c r="K123" s="8">
        <v>1</v>
      </c>
      <c r="L123" s="8">
        <v>1</v>
      </c>
      <c r="M123" s="8">
        <v>1</v>
      </c>
      <c r="N123" s="8">
        <v>1</v>
      </c>
      <c r="O123" s="8">
        <v>0</v>
      </c>
      <c r="P123" s="8">
        <v>1</v>
      </c>
      <c r="Q123" s="8">
        <v>0</v>
      </c>
      <c r="R123" s="8">
        <v>0</v>
      </c>
      <c r="S123" s="8">
        <v>0</v>
      </c>
      <c r="T123" s="8">
        <v>0</v>
      </c>
      <c r="U123" s="5">
        <v>201010330</v>
      </c>
    </row>
    <row r="124" spans="1:21" hidden="1" x14ac:dyDescent="0.25">
      <c r="A124" s="8" t="s">
        <v>5018</v>
      </c>
      <c r="B124" s="2" t="s">
        <v>541</v>
      </c>
      <c r="C124" s="2" t="s">
        <v>35</v>
      </c>
      <c r="D124" s="2" t="s">
        <v>34</v>
      </c>
      <c r="E124" s="2" t="s">
        <v>33</v>
      </c>
      <c r="F124" s="8" t="s">
        <v>24</v>
      </c>
      <c r="G124" s="8">
        <v>1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0</v>
      </c>
      <c r="N124" s="8">
        <v>0</v>
      </c>
      <c r="O124" s="8">
        <v>1</v>
      </c>
      <c r="P124" s="8">
        <v>1</v>
      </c>
      <c r="Q124" s="8">
        <v>0</v>
      </c>
      <c r="R124" s="8">
        <v>0</v>
      </c>
      <c r="S124" s="8">
        <v>0</v>
      </c>
      <c r="T124" s="8">
        <v>0</v>
      </c>
      <c r="U124" s="5">
        <v>201010348</v>
      </c>
    </row>
    <row r="125" spans="1:21" hidden="1" x14ac:dyDescent="0.25">
      <c r="A125" s="8" t="s">
        <v>5018</v>
      </c>
      <c r="B125" s="2" t="s">
        <v>542</v>
      </c>
      <c r="C125" s="2" t="s">
        <v>35</v>
      </c>
      <c r="D125" s="2" t="s">
        <v>34</v>
      </c>
      <c r="E125" s="2" t="s">
        <v>33</v>
      </c>
      <c r="F125" s="8" t="s">
        <v>24</v>
      </c>
      <c r="G125" s="8">
        <v>1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5">
        <v>201010356</v>
      </c>
    </row>
    <row r="126" spans="1:21" hidden="1" x14ac:dyDescent="0.25">
      <c r="A126" s="8" t="s">
        <v>5018</v>
      </c>
      <c r="B126" s="2" t="s">
        <v>543</v>
      </c>
      <c r="C126" s="2" t="s">
        <v>35</v>
      </c>
      <c r="D126" s="2" t="s">
        <v>34</v>
      </c>
      <c r="E126" s="2" t="s">
        <v>33</v>
      </c>
      <c r="F126" s="8" t="s">
        <v>24</v>
      </c>
      <c r="G126" s="8">
        <v>1</v>
      </c>
      <c r="H126" s="8">
        <v>0</v>
      </c>
      <c r="I126" s="8">
        <v>0</v>
      </c>
      <c r="J126" s="8">
        <v>1</v>
      </c>
      <c r="K126" s="8">
        <v>1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5">
        <v>201010364</v>
      </c>
    </row>
    <row r="127" spans="1:21" hidden="1" x14ac:dyDescent="0.25">
      <c r="A127" s="8" t="s">
        <v>5018</v>
      </c>
      <c r="B127" s="2" t="s">
        <v>544</v>
      </c>
      <c r="C127" s="2" t="s">
        <v>35</v>
      </c>
      <c r="D127" s="2" t="s">
        <v>34</v>
      </c>
      <c r="E127" s="2" t="s">
        <v>33</v>
      </c>
      <c r="F127" s="8" t="s">
        <v>24</v>
      </c>
      <c r="G127" s="8">
        <v>1</v>
      </c>
      <c r="H127" s="8">
        <v>1</v>
      </c>
      <c r="I127" s="8">
        <v>1</v>
      </c>
      <c r="J127" s="8">
        <v>0</v>
      </c>
      <c r="K127" s="8">
        <v>1</v>
      </c>
      <c r="L127" s="8">
        <v>1</v>
      </c>
      <c r="M127" s="8">
        <v>0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5">
        <v>201010372</v>
      </c>
    </row>
    <row r="128" spans="1:21" hidden="1" x14ac:dyDescent="0.25">
      <c r="A128" s="8" t="s">
        <v>5018</v>
      </c>
      <c r="B128" s="2" t="s">
        <v>545</v>
      </c>
      <c r="C128" s="2" t="s">
        <v>35</v>
      </c>
      <c r="D128" s="2" t="s">
        <v>34</v>
      </c>
      <c r="E128" s="2" t="s">
        <v>33</v>
      </c>
      <c r="F128" s="8" t="s">
        <v>24</v>
      </c>
      <c r="G128" s="8">
        <v>1</v>
      </c>
      <c r="H128" s="8">
        <v>1</v>
      </c>
      <c r="I128" s="8">
        <v>1</v>
      </c>
      <c r="J128" s="8">
        <v>0</v>
      </c>
      <c r="K128" s="8">
        <v>1</v>
      </c>
      <c r="L128" s="8">
        <v>1</v>
      </c>
      <c r="M128" s="8">
        <v>0</v>
      </c>
      <c r="N128" s="8">
        <v>1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5">
        <v>201010380</v>
      </c>
    </row>
    <row r="129" spans="1:21" hidden="1" x14ac:dyDescent="0.25">
      <c r="A129" s="8" t="s">
        <v>5018</v>
      </c>
      <c r="B129" s="2" t="s">
        <v>546</v>
      </c>
      <c r="C129" s="2" t="s">
        <v>35</v>
      </c>
      <c r="D129" s="2" t="s">
        <v>34</v>
      </c>
      <c r="E129" s="2" t="s">
        <v>33</v>
      </c>
      <c r="F129" s="8" t="s">
        <v>24</v>
      </c>
      <c r="G129" s="8">
        <v>1</v>
      </c>
      <c r="H129" s="8">
        <v>1</v>
      </c>
      <c r="I129" s="8">
        <v>1</v>
      </c>
      <c r="J129" s="8">
        <v>1</v>
      </c>
      <c r="K129" s="8">
        <v>1</v>
      </c>
      <c r="L129" s="8">
        <v>1</v>
      </c>
      <c r="M129" s="8">
        <v>0</v>
      </c>
      <c r="N129" s="8">
        <v>0</v>
      </c>
      <c r="O129" s="8">
        <v>1</v>
      </c>
      <c r="P129" s="8">
        <v>1</v>
      </c>
      <c r="Q129" s="8">
        <v>0</v>
      </c>
      <c r="R129" s="8">
        <v>0</v>
      </c>
      <c r="S129" s="8">
        <v>0</v>
      </c>
      <c r="T129" s="8">
        <v>0</v>
      </c>
      <c r="U129" s="5">
        <v>201010399</v>
      </c>
    </row>
    <row r="130" spans="1:21" hidden="1" x14ac:dyDescent="0.25">
      <c r="A130" s="8" t="s">
        <v>5018</v>
      </c>
      <c r="B130" s="2" t="s">
        <v>547</v>
      </c>
      <c r="C130" s="2" t="s">
        <v>35</v>
      </c>
      <c r="D130" s="2" t="s">
        <v>34</v>
      </c>
      <c r="E130" s="2" t="s">
        <v>33</v>
      </c>
      <c r="F130" s="8" t="s">
        <v>24</v>
      </c>
      <c r="G130" s="8">
        <v>1</v>
      </c>
      <c r="H130" s="8">
        <v>1</v>
      </c>
      <c r="I130" s="8">
        <v>1</v>
      </c>
      <c r="J130" s="8">
        <v>0</v>
      </c>
      <c r="K130" s="8">
        <v>1</v>
      </c>
      <c r="L130" s="8">
        <v>1</v>
      </c>
      <c r="M130" s="8">
        <v>1</v>
      </c>
      <c r="N130" s="8">
        <v>0</v>
      </c>
      <c r="O130" s="8">
        <v>0</v>
      </c>
      <c r="P130" s="8">
        <v>1</v>
      </c>
      <c r="Q130" s="8">
        <v>0</v>
      </c>
      <c r="R130" s="8">
        <v>0</v>
      </c>
      <c r="S130" s="8">
        <v>0</v>
      </c>
      <c r="T130" s="8">
        <v>0</v>
      </c>
      <c r="U130" s="5">
        <v>201010402</v>
      </c>
    </row>
    <row r="131" spans="1:21" hidden="1" x14ac:dyDescent="0.25">
      <c r="A131" s="8" t="s">
        <v>5018</v>
      </c>
      <c r="B131" s="2" t="s">
        <v>548</v>
      </c>
      <c r="C131" s="2" t="s">
        <v>35</v>
      </c>
      <c r="D131" s="2" t="s">
        <v>34</v>
      </c>
      <c r="E131" s="2" t="s">
        <v>33</v>
      </c>
      <c r="F131" s="8" t="s">
        <v>24</v>
      </c>
      <c r="G131" s="8">
        <v>1</v>
      </c>
      <c r="H131" s="8">
        <v>1</v>
      </c>
      <c r="I131" s="8">
        <v>1</v>
      </c>
      <c r="J131" s="8">
        <v>1</v>
      </c>
      <c r="K131" s="8">
        <v>1</v>
      </c>
      <c r="L131" s="8">
        <v>1</v>
      </c>
      <c r="M131" s="8">
        <v>0</v>
      </c>
      <c r="N131" s="8">
        <v>1</v>
      </c>
      <c r="O131" s="8">
        <v>0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5">
        <v>201010410</v>
      </c>
    </row>
    <row r="132" spans="1:21" hidden="1" x14ac:dyDescent="0.25">
      <c r="A132" s="8" t="s">
        <v>5018</v>
      </c>
      <c r="B132" s="2" t="s">
        <v>549</v>
      </c>
      <c r="C132" s="2" t="s">
        <v>35</v>
      </c>
      <c r="D132" s="2" t="s">
        <v>34</v>
      </c>
      <c r="E132" s="2" t="s">
        <v>33</v>
      </c>
      <c r="F132" s="8" t="s">
        <v>24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1</v>
      </c>
      <c r="Q132" s="8">
        <v>0</v>
      </c>
      <c r="R132" s="8">
        <v>0</v>
      </c>
      <c r="S132" s="8">
        <v>0</v>
      </c>
      <c r="T132" s="8">
        <v>0</v>
      </c>
      <c r="U132" s="5">
        <v>201010429</v>
      </c>
    </row>
    <row r="133" spans="1:21" hidden="1" x14ac:dyDescent="0.25">
      <c r="A133" s="8" t="s">
        <v>5018</v>
      </c>
      <c r="B133" s="2" t="s">
        <v>550</v>
      </c>
      <c r="C133" s="2" t="s">
        <v>35</v>
      </c>
      <c r="D133" s="2" t="s">
        <v>34</v>
      </c>
      <c r="E133" s="2" t="s">
        <v>33</v>
      </c>
      <c r="F133" s="8" t="s">
        <v>24</v>
      </c>
      <c r="G133" s="8">
        <v>1</v>
      </c>
      <c r="H133" s="8">
        <v>1</v>
      </c>
      <c r="I133" s="8">
        <v>1</v>
      </c>
      <c r="J133" s="8">
        <v>0</v>
      </c>
      <c r="K133" s="8">
        <v>1</v>
      </c>
      <c r="L133" s="8">
        <v>1</v>
      </c>
      <c r="M133" s="8">
        <v>0</v>
      </c>
      <c r="N133" s="8">
        <v>1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5">
        <v>201010437</v>
      </c>
    </row>
    <row r="134" spans="1:21" hidden="1" x14ac:dyDescent="0.25">
      <c r="A134" s="8" t="s">
        <v>5018</v>
      </c>
      <c r="B134" s="2" t="s">
        <v>551</v>
      </c>
      <c r="C134" s="2" t="s">
        <v>35</v>
      </c>
      <c r="D134" s="2" t="s">
        <v>34</v>
      </c>
      <c r="E134" s="2" t="s">
        <v>33</v>
      </c>
      <c r="F134" s="8" t="s">
        <v>24</v>
      </c>
      <c r="G134" s="8">
        <v>1</v>
      </c>
      <c r="H134" s="8">
        <v>1</v>
      </c>
      <c r="I134" s="8">
        <v>1</v>
      </c>
      <c r="J134" s="8">
        <v>1</v>
      </c>
      <c r="K134" s="8">
        <v>1</v>
      </c>
      <c r="L134" s="8">
        <v>1</v>
      </c>
      <c r="M134" s="8">
        <v>0</v>
      </c>
      <c r="N134" s="8">
        <v>0</v>
      </c>
      <c r="O134" s="8">
        <v>1</v>
      </c>
      <c r="P134" s="8">
        <v>1</v>
      </c>
      <c r="Q134" s="8">
        <v>0</v>
      </c>
      <c r="R134" s="8">
        <v>0</v>
      </c>
      <c r="S134" s="8">
        <v>0</v>
      </c>
      <c r="T134" s="8">
        <v>0</v>
      </c>
      <c r="U134" s="5">
        <v>201010445</v>
      </c>
    </row>
    <row r="135" spans="1:21" hidden="1" x14ac:dyDescent="0.25">
      <c r="A135" s="8" t="s">
        <v>5018</v>
      </c>
      <c r="B135" s="2" t="s">
        <v>552</v>
      </c>
      <c r="C135" s="2" t="s">
        <v>35</v>
      </c>
      <c r="D135" s="2" t="s">
        <v>34</v>
      </c>
      <c r="E135" s="2" t="s">
        <v>33</v>
      </c>
      <c r="F135" s="8" t="s">
        <v>24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0</v>
      </c>
      <c r="N135" s="8">
        <v>0</v>
      </c>
      <c r="O135" s="8">
        <v>1</v>
      </c>
      <c r="P135" s="8">
        <v>1</v>
      </c>
      <c r="Q135" s="8">
        <v>0</v>
      </c>
      <c r="R135" s="8">
        <v>0</v>
      </c>
      <c r="S135" s="8">
        <v>0</v>
      </c>
      <c r="T135" s="8">
        <v>0</v>
      </c>
      <c r="U135" s="5">
        <v>201010453</v>
      </c>
    </row>
    <row r="136" spans="1:21" hidden="1" x14ac:dyDescent="0.25">
      <c r="A136" s="8" t="s">
        <v>5018</v>
      </c>
      <c r="B136" s="2" t="s">
        <v>553</v>
      </c>
      <c r="C136" s="2" t="s">
        <v>35</v>
      </c>
      <c r="D136" s="2" t="s">
        <v>34</v>
      </c>
      <c r="E136" s="2" t="s">
        <v>33</v>
      </c>
      <c r="F136" s="8" t="s">
        <v>24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0</v>
      </c>
      <c r="N136" s="8">
        <v>0</v>
      </c>
      <c r="O136" s="8">
        <v>1</v>
      </c>
      <c r="P136" s="8">
        <v>1</v>
      </c>
      <c r="Q136" s="8">
        <v>0</v>
      </c>
      <c r="R136" s="8">
        <v>0</v>
      </c>
      <c r="S136" s="8">
        <v>0</v>
      </c>
      <c r="T136" s="8">
        <v>0</v>
      </c>
      <c r="U136" s="5">
        <v>201010461</v>
      </c>
    </row>
    <row r="137" spans="1:21" hidden="1" x14ac:dyDescent="0.25">
      <c r="A137" s="8" t="s">
        <v>5018</v>
      </c>
      <c r="B137" s="2" t="s">
        <v>554</v>
      </c>
      <c r="C137" s="2" t="s">
        <v>35</v>
      </c>
      <c r="D137" s="2" t="s">
        <v>34</v>
      </c>
      <c r="E137" s="2" t="s">
        <v>33</v>
      </c>
      <c r="F137" s="8" t="s">
        <v>24</v>
      </c>
      <c r="G137" s="8">
        <v>1</v>
      </c>
      <c r="H137" s="8">
        <v>1</v>
      </c>
      <c r="I137" s="8">
        <v>1</v>
      </c>
      <c r="J137" s="8">
        <v>1</v>
      </c>
      <c r="K137" s="8">
        <v>1</v>
      </c>
      <c r="L137" s="8">
        <v>1</v>
      </c>
      <c r="M137" s="8">
        <v>0</v>
      </c>
      <c r="N137" s="8">
        <v>0</v>
      </c>
      <c r="O137" s="8">
        <v>1</v>
      </c>
      <c r="P137" s="8">
        <v>1</v>
      </c>
      <c r="Q137" s="8">
        <v>0</v>
      </c>
      <c r="R137" s="8">
        <v>0</v>
      </c>
      <c r="S137" s="8">
        <v>0</v>
      </c>
      <c r="T137" s="8">
        <v>0</v>
      </c>
      <c r="U137" s="5">
        <v>201010470</v>
      </c>
    </row>
    <row r="138" spans="1:21" hidden="1" x14ac:dyDescent="0.25">
      <c r="A138" s="8" t="s">
        <v>5018</v>
      </c>
      <c r="B138" s="2" t="s">
        <v>555</v>
      </c>
      <c r="C138" s="2" t="s">
        <v>35</v>
      </c>
      <c r="D138" s="2" t="s">
        <v>34</v>
      </c>
      <c r="E138" s="2" t="s">
        <v>33</v>
      </c>
      <c r="F138" s="8" t="s">
        <v>24</v>
      </c>
      <c r="G138" s="8">
        <v>1</v>
      </c>
      <c r="H138" s="8">
        <v>1</v>
      </c>
      <c r="I138" s="8">
        <v>1</v>
      </c>
      <c r="J138" s="8">
        <v>0</v>
      </c>
      <c r="K138" s="8">
        <v>1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5">
        <v>201010488</v>
      </c>
    </row>
    <row r="139" spans="1:21" hidden="1" x14ac:dyDescent="0.25">
      <c r="A139" s="8" t="s">
        <v>5018</v>
      </c>
      <c r="B139" s="2" t="s">
        <v>556</v>
      </c>
      <c r="C139" s="2" t="s">
        <v>35</v>
      </c>
      <c r="D139" s="2" t="s">
        <v>34</v>
      </c>
      <c r="E139" s="2" t="s">
        <v>33</v>
      </c>
      <c r="F139" s="8" t="s">
        <v>24</v>
      </c>
      <c r="G139" s="8">
        <v>1</v>
      </c>
      <c r="H139" s="8">
        <v>1</v>
      </c>
      <c r="I139" s="8">
        <v>1</v>
      </c>
      <c r="J139" s="8">
        <v>0</v>
      </c>
      <c r="K139" s="8">
        <v>1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0</v>
      </c>
      <c r="S139" s="8">
        <v>0</v>
      </c>
      <c r="T139" s="8">
        <v>0</v>
      </c>
      <c r="U139" s="5">
        <v>201010496</v>
      </c>
    </row>
    <row r="140" spans="1:21" hidden="1" x14ac:dyDescent="0.25">
      <c r="A140" s="8" t="s">
        <v>5018</v>
      </c>
      <c r="B140" s="2" t="s">
        <v>557</v>
      </c>
      <c r="C140" s="2" t="s">
        <v>35</v>
      </c>
      <c r="D140" s="2" t="s">
        <v>34</v>
      </c>
      <c r="E140" s="2" t="s">
        <v>33</v>
      </c>
      <c r="F140" s="8" t="s">
        <v>24</v>
      </c>
      <c r="G140" s="8">
        <v>1</v>
      </c>
      <c r="H140" s="8">
        <v>1</v>
      </c>
      <c r="I140" s="8">
        <v>1</v>
      </c>
      <c r="J140" s="8">
        <v>0</v>
      </c>
      <c r="K140" s="8">
        <v>1</v>
      </c>
      <c r="L140" s="8">
        <v>1</v>
      </c>
      <c r="M140" s="8">
        <v>0</v>
      </c>
      <c r="N140" s="8">
        <v>1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0</v>
      </c>
      <c r="U140" s="5">
        <v>201010500</v>
      </c>
    </row>
    <row r="141" spans="1:21" hidden="1" x14ac:dyDescent="0.25">
      <c r="A141" s="8" t="s">
        <v>5018</v>
      </c>
      <c r="B141" s="2" t="s">
        <v>558</v>
      </c>
      <c r="C141" s="2" t="s">
        <v>35</v>
      </c>
      <c r="D141" s="2" t="s">
        <v>34</v>
      </c>
      <c r="E141" s="2" t="s">
        <v>33</v>
      </c>
      <c r="F141" s="8" t="s">
        <v>24</v>
      </c>
      <c r="G141" s="8">
        <v>1</v>
      </c>
      <c r="H141" s="8">
        <v>1</v>
      </c>
      <c r="I141" s="8">
        <v>1</v>
      </c>
      <c r="J141" s="8">
        <v>0</v>
      </c>
      <c r="K141" s="8">
        <v>1</v>
      </c>
      <c r="L141" s="8">
        <v>1</v>
      </c>
      <c r="M141" s="8">
        <v>0</v>
      </c>
      <c r="N141" s="8">
        <v>1</v>
      </c>
      <c r="O141" s="8">
        <v>0</v>
      </c>
      <c r="P141" s="8">
        <v>1</v>
      </c>
      <c r="Q141" s="8">
        <v>0</v>
      </c>
      <c r="R141" s="8">
        <v>0</v>
      </c>
      <c r="S141" s="8">
        <v>0</v>
      </c>
      <c r="T141" s="8">
        <v>0</v>
      </c>
      <c r="U141" s="5">
        <v>201010518</v>
      </c>
    </row>
    <row r="142" spans="1:21" hidden="1" x14ac:dyDescent="0.25">
      <c r="A142" s="8" t="s">
        <v>5018</v>
      </c>
      <c r="B142" s="2" t="s">
        <v>559</v>
      </c>
      <c r="C142" s="2" t="s">
        <v>35</v>
      </c>
      <c r="D142" s="2" t="s">
        <v>34</v>
      </c>
      <c r="E142" s="2" t="s">
        <v>33</v>
      </c>
      <c r="F142" s="8" t="s">
        <v>24</v>
      </c>
      <c r="G142" s="8">
        <v>1</v>
      </c>
      <c r="H142" s="8">
        <v>1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1</v>
      </c>
      <c r="O142" s="8">
        <v>0</v>
      </c>
      <c r="P142" s="8">
        <v>1</v>
      </c>
      <c r="Q142" s="8">
        <v>0</v>
      </c>
      <c r="R142" s="8">
        <v>0</v>
      </c>
      <c r="S142" s="8">
        <v>0</v>
      </c>
      <c r="T142" s="8">
        <v>0</v>
      </c>
      <c r="U142" s="5">
        <v>201010526</v>
      </c>
    </row>
    <row r="143" spans="1:21" hidden="1" x14ac:dyDescent="0.25">
      <c r="A143" s="8" t="s">
        <v>5018</v>
      </c>
      <c r="B143" s="2" t="s">
        <v>560</v>
      </c>
      <c r="C143" s="2" t="s">
        <v>35</v>
      </c>
      <c r="D143" s="2" t="s">
        <v>34</v>
      </c>
      <c r="E143" s="2" t="s">
        <v>33</v>
      </c>
      <c r="F143" s="8" t="s">
        <v>36</v>
      </c>
      <c r="G143" s="8">
        <v>0</v>
      </c>
      <c r="H143" s="8">
        <v>1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5">
        <v>201010534</v>
      </c>
    </row>
    <row r="144" spans="1:21" hidden="1" x14ac:dyDescent="0.25">
      <c r="A144" s="8" t="s">
        <v>5018</v>
      </c>
      <c r="B144" s="2" t="s">
        <v>561</v>
      </c>
      <c r="C144" s="2" t="s">
        <v>35</v>
      </c>
      <c r="D144" s="2" t="s">
        <v>34</v>
      </c>
      <c r="E144" s="2" t="s">
        <v>33</v>
      </c>
      <c r="F144" s="8" t="s">
        <v>36</v>
      </c>
      <c r="G144" s="8">
        <v>1</v>
      </c>
      <c r="H144" s="8">
        <v>1</v>
      </c>
      <c r="I144" s="8">
        <v>1</v>
      </c>
      <c r="J144" s="8">
        <v>0</v>
      </c>
      <c r="K144" s="8">
        <v>1</v>
      </c>
      <c r="L144" s="8">
        <v>1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5">
        <v>201010542</v>
      </c>
    </row>
    <row r="145" spans="1:21" hidden="1" x14ac:dyDescent="0.25">
      <c r="A145" s="8" t="s">
        <v>5018</v>
      </c>
      <c r="B145" s="2" t="s">
        <v>562</v>
      </c>
      <c r="C145" s="2" t="s">
        <v>35</v>
      </c>
      <c r="D145" s="2" t="s">
        <v>34</v>
      </c>
      <c r="E145" s="2" t="s">
        <v>33</v>
      </c>
      <c r="F145" s="8" t="s">
        <v>24</v>
      </c>
      <c r="G145" s="8">
        <v>0</v>
      </c>
      <c r="H145" s="8">
        <v>1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0</v>
      </c>
      <c r="T145" s="8">
        <v>0</v>
      </c>
      <c r="U145" s="5">
        <v>201010550</v>
      </c>
    </row>
    <row r="146" spans="1:21" hidden="1" x14ac:dyDescent="0.25">
      <c r="A146" s="8" t="s">
        <v>5018</v>
      </c>
      <c r="B146" s="2" t="s">
        <v>563</v>
      </c>
      <c r="C146" s="2" t="s">
        <v>35</v>
      </c>
      <c r="D146" s="2" t="s">
        <v>34</v>
      </c>
      <c r="E146" s="2" t="s">
        <v>33</v>
      </c>
      <c r="F146" s="8" t="s">
        <v>24</v>
      </c>
      <c r="G146" s="8">
        <v>1</v>
      </c>
      <c r="H146" s="8">
        <v>1</v>
      </c>
      <c r="I146" s="8">
        <v>1</v>
      </c>
      <c r="J146" s="8">
        <v>0</v>
      </c>
      <c r="K146" s="8">
        <v>1</v>
      </c>
      <c r="L146" s="8">
        <v>1</v>
      </c>
      <c r="M146" s="8">
        <v>0</v>
      </c>
      <c r="N146" s="8">
        <v>1</v>
      </c>
      <c r="O146" s="8">
        <v>0</v>
      </c>
      <c r="P146" s="8">
        <v>1</v>
      </c>
      <c r="Q146" s="8">
        <v>0</v>
      </c>
      <c r="R146" s="8">
        <v>0</v>
      </c>
      <c r="S146" s="8">
        <v>0</v>
      </c>
      <c r="T146" s="8">
        <v>0</v>
      </c>
      <c r="U146" s="5">
        <v>201010569</v>
      </c>
    </row>
    <row r="147" spans="1:21" hidden="1" x14ac:dyDescent="0.25">
      <c r="A147" s="8" t="s">
        <v>5018</v>
      </c>
      <c r="B147" s="2" t="s">
        <v>564</v>
      </c>
      <c r="C147" s="2" t="s">
        <v>35</v>
      </c>
      <c r="D147" s="2" t="s">
        <v>34</v>
      </c>
      <c r="E147" s="2" t="s">
        <v>33</v>
      </c>
      <c r="F147" s="8" t="s">
        <v>24</v>
      </c>
      <c r="G147" s="8">
        <v>1</v>
      </c>
      <c r="H147" s="8">
        <v>0</v>
      </c>
      <c r="I147" s="8">
        <v>0</v>
      </c>
      <c r="J147" s="8">
        <v>0</v>
      </c>
      <c r="K147" s="8">
        <v>1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5">
        <v>201010585</v>
      </c>
    </row>
    <row r="148" spans="1:21" hidden="1" x14ac:dyDescent="0.25">
      <c r="A148" s="8" t="s">
        <v>5018</v>
      </c>
      <c r="B148" s="2" t="s">
        <v>565</v>
      </c>
      <c r="C148" s="2" t="s">
        <v>35</v>
      </c>
      <c r="D148" s="2" t="s">
        <v>34</v>
      </c>
      <c r="E148" s="2" t="s">
        <v>33</v>
      </c>
      <c r="F148" s="8" t="s">
        <v>24</v>
      </c>
      <c r="G148" s="8">
        <v>1</v>
      </c>
      <c r="H148" s="8">
        <v>1</v>
      </c>
      <c r="I148" s="8">
        <v>1</v>
      </c>
      <c r="J148" s="8">
        <v>1</v>
      </c>
      <c r="K148" s="8">
        <v>1</v>
      </c>
      <c r="L148" s="8">
        <v>1</v>
      </c>
      <c r="M148" s="8">
        <v>0</v>
      </c>
      <c r="N148" s="8">
        <v>0</v>
      </c>
      <c r="O148" s="8">
        <v>1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5">
        <v>201010593</v>
      </c>
    </row>
    <row r="149" spans="1:21" hidden="1" x14ac:dyDescent="0.25">
      <c r="A149" s="8" t="s">
        <v>5018</v>
      </c>
      <c r="B149" s="2" t="s">
        <v>566</v>
      </c>
      <c r="C149" s="2" t="s">
        <v>35</v>
      </c>
      <c r="D149" s="2" t="s">
        <v>34</v>
      </c>
      <c r="E149" s="2" t="s">
        <v>33</v>
      </c>
      <c r="F149" s="8" t="s">
        <v>24</v>
      </c>
      <c r="G149" s="8">
        <v>1</v>
      </c>
      <c r="H149" s="8">
        <v>0</v>
      </c>
      <c r="I149" s="8">
        <v>0</v>
      </c>
      <c r="J149" s="8">
        <v>0</v>
      </c>
      <c r="K149" s="8">
        <v>1</v>
      </c>
      <c r="L149" s="8">
        <v>1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5">
        <v>201010607</v>
      </c>
    </row>
    <row r="150" spans="1:21" hidden="1" x14ac:dyDescent="0.25">
      <c r="A150" s="8" t="s">
        <v>5018</v>
      </c>
      <c r="B150" s="2" t="s">
        <v>567</v>
      </c>
      <c r="C150" s="2" t="s">
        <v>35</v>
      </c>
      <c r="D150" s="2" t="s">
        <v>34</v>
      </c>
      <c r="E150" s="2" t="s">
        <v>33</v>
      </c>
      <c r="F150" s="8" t="s">
        <v>24</v>
      </c>
      <c r="G150" s="8">
        <v>1</v>
      </c>
      <c r="H150" s="8">
        <v>1</v>
      </c>
      <c r="I150" s="8">
        <v>1</v>
      </c>
      <c r="J150" s="8">
        <v>0</v>
      </c>
      <c r="K150" s="8">
        <v>1</v>
      </c>
      <c r="L150" s="8">
        <v>1</v>
      </c>
      <c r="M150" s="8">
        <v>0</v>
      </c>
      <c r="N150" s="8">
        <v>1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5">
        <v>201010615</v>
      </c>
    </row>
    <row r="151" spans="1:21" hidden="1" x14ac:dyDescent="0.25">
      <c r="A151" s="8" t="s">
        <v>5018</v>
      </c>
      <c r="B151" s="2" t="s">
        <v>568</v>
      </c>
      <c r="C151" s="2" t="s">
        <v>35</v>
      </c>
      <c r="D151" s="2" t="s">
        <v>34</v>
      </c>
      <c r="E151" s="2" t="s">
        <v>33</v>
      </c>
      <c r="F151" s="8" t="s">
        <v>24</v>
      </c>
      <c r="G151" s="8">
        <v>1</v>
      </c>
      <c r="H151" s="8">
        <v>1</v>
      </c>
      <c r="I151" s="8">
        <v>1</v>
      </c>
      <c r="J151" s="8">
        <v>0</v>
      </c>
      <c r="K151" s="8">
        <v>1</v>
      </c>
      <c r="L151" s="8">
        <v>1</v>
      </c>
      <c r="M151" s="8">
        <v>0</v>
      </c>
      <c r="N151" s="8">
        <v>1</v>
      </c>
      <c r="O151" s="8">
        <v>0</v>
      </c>
      <c r="P151" s="8">
        <v>1</v>
      </c>
      <c r="Q151" s="8">
        <v>0</v>
      </c>
      <c r="R151" s="8">
        <v>0</v>
      </c>
      <c r="S151" s="8">
        <v>0</v>
      </c>
      <c r="T151" s="8">
        <v>0</v>
      </c>
      <c r="U151" s="5">
        <v>201010623</v>
      </c>
    </row>
    <row r="152" spans="1:21" hidden="1" x14ac:dyDescent="0.25">
      <c r="A152" s="8" t="s">
        <v>5018</v>
      </c>
      <c r="B152" s="2" t="s">
        <v>569</v>
      </c>
      <c r="C152" s="2" t="s">
        <v>35</v>
      </c>
      <c r="D152" s="2" t="s">
        <v>34</v>
      </c>
      <c r="E152" s="2" t="s">
        <v>33</v>
      </c>
      <c r="F152" s="8" t="s">
        <v>24</v>
      </c>
      <c r="G152" s="8">
        <v>1</v>
      </c>
      <c r="H152" s="8">
        <v>1</v>
      </c>
      <c r="I152" s="8">
        <v>1</v>
      </c>
      <c r="J152" s="8">
        <v>1</v>
      </c>
      <c r="K152" s="8">
        <v>1</v>
      </c>
      <c r="L152" s="8">
        <v>1</v>
      </c>
      <c r="M152" s="8">
        <v>0</v>
      </c>
      <c r="N152" s="8">
        <v>0</v>
      </c>
      <c r="O152" s="8">
        <v>1</v>
      </c>
      <c r="P152" s="8">
        <v>1</v>
      </c>
      <c r="Q152" s="8">
        <v>0</v>
      </c>
      <c r="R152" s="8">
        <v>0</v>
      </c>
      <c r="S152" s="8">
        <v>0</v>
      </c>
      <c r="T152" s="8">
        <v>0</v>
      </c>
      <c r="U152" s="5">
        <v>201010631</v>
      </c>
    </row>
    <row r="153" spans="1:21" hidden="1" x14ac:dyDescent="0.25">
      <c r="A153" s="8" t="s">
        <v>5018</v>
      </c>
      <c r="B153" s="2" t="s">
        <v>570</v>
      </c>
      <c r="C153" s="2" t="s">
        <v>35</v>
      </c>
      <c r="D153" s="2" t="s">
        <v>34</v>
      </c>
      <c r="E153" s="2" t="s">
        <v>33</v>
      </c>
      <c r="F153" s="8" t="s">
        <v>24</v>
      </c>
      <c r="G153" s="8">
        <v>1</v>
      </c>
      <c r="H153" s="8">
        <v>1</v>
      </c>
      <c r="I153" s="8">
        <v>1</v>
      </c>
      <c r="J153" s="8">
        <v>1</v>
      </c>
      <c r="K153" s="8">
        <v>1</v>
      </c>
      <c r="L153" s="8">
        <v>1</v>
      </c>
      <c r="M153" s="8">
        <v>0</v>
      </c>
      <c r="N153" s="8">
        <v>0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5">
        <v>201010640</v>
      </c>
    </row>
    <row r="154" spans="1:21" hidden="1" x14ac:dyDescent="0.25">
      <c r="A154" s="8" t="s">
        <v>5018</v>
      </c>
      <c r="B154" s="2" t="s">
        <v>571</v>
      </c>
      <c r="C154" s="2" t="s">
        <v>35</v>
      </c>
      <c r="D154" s="2" t="s">
        <v>34</v>
      </c>
      <c r="E154" s="2" t="s">
        <v>33</v>
      </c>
      <c r="F154" s="8" t="s">
        <v>24</v>
      </c>
      <c r="G154" s="8">
        <v>1</v>
      </c>
      <c r="H154" s="8">
        <v>1</v>
      </c>
      <c r="I154" s="8">
        <v>1</v>
      </c>
      <c r="J154" s="8">
        <v>1</v>
      </c>
      <c r="K154" s="8">
        <v>1</v>
      </c>
      <c r="L154" s="8">
        <v>1</v>
      </c>
      <c r="M154" s="8">
        <v>0</v>
      </c>
      <c r="N154" s="8">
        <v>0</v>
      </c>
      <c r="O154" s="8">
        <v>1</v>
      </c>
      <c r="P154" s="8">
        <v>1</v>
      </c>
      <c r="Q154" s="8">
        <v>0</v>
      </c>
      <c r="R154" s="8">
        <v>0</v>
      </c>
      <c r="S154" s="8">
        <v>0</v>
      </c>
      <c r="T154" s="8">
        <v>0</v>
      </c>
      <c r="U154" s="5">
        <v>201010658</v>
      </c>
    </row>
    <row r="155" spans="1:21" hidden="1" x14ac:dyDescent="0.25">
      <c r="A155" s="8" t="s">
        <v>5018</v>
      </c>
      <c r="B155" s="2" t="s">
        <v>572</v>
      </c>
      <c r="C155" s="2" t="s">
        <v>35</v>
      </c>
      <c r="D155" s="2" t="s">
        <v>34</v>
      </c>
      <c r="E155" s="2" t="s">
        <v>33</v>
      </c>
      <c r="F155" s="8" t="s">
        <v>24</v>
      </c>
      <c r="G155" s="8">
        <v>1</v>
      </c>
      <c r="H155" s="8">
        <v>1</v>
      </c>
      <c r="I155" s="8">
        <v>1</v>
      </c>
      <c r="J155" s="8">
        <v>0</v>
      </c>
      <c r="K155" s="8">
        <v>1</v>
      </c>
      <c r="L155" s="8">
        <v>1</v>
      </c>
      <c r="M155" s="8">
        <v>0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0</v>
      </c>
      <c r="T155" s="8">
        <v>0</v>
      </c>
      <c r="U155" s="5">
        <v>201010666</v>
      </c>
    </row>
    <row r="156" spans="1:21" hidden="1" x14ac:dyDescent="0.25">
      <c r="A156" s="8" t="s">
        <v>5018</v>
      </c>
      <c r="B156" s="2" t="s">
        <v>573</v>
      </c>
      <c r="C156" s="2" t="s">
        <v>37</v>
      </c>
      <c r="D156" s="2" t="s">
        <v>34</v>
      </c>
      <c r="E156" s="2" t="s">
        <v>33</v>
      </c>
      <c r="F156" s="8" t="s">
        <v>24</v>
      </c>
      <c r="G156" s="8">
        <v>1</v>
      </c>
      <c r="H156" s="8">
        <v>1</v>
      </c>
      <c r="I156" s="8">
        <v>1</v>
      </c>
      <c r="J156" s="8">
        <v>1</v>
      </c>
      <c r="K156" s="8">
        <v>1</v>
      </c>
      <c r="L156" s="8">
        <v>1</v>
      </c>
      <c r="M156" s="8">
        <v>0</v>
      </c>
      <c r="N156" s="8">
        <v>0</v>
      </c>
      <c r="O156" s="8">
        <v>1</v>
      </c>
      <c r="P156" s="8">
        <v>1</v>
      </c>
      <c r="Q156" s="8">
        <v>0</v>
      </c>
      <c r="R156" s="8">
        <v>0</v>
      </c>
      <c r="S156" s="8">
        <v>0</v>
      </c>
      <c r="T156" s="8">
        <v>0</v>
      </c>
      <c r="U156" s="5">
        <v>201020017</v>
      </c>
    </row>
    <row r="157" spans="1:21" hidden="1" x14ac:dyDescent="0.25">
      <c r="A157" s="8" t="s">
        <v>5018</v>
      </c>
      <c r="B157" s="2" t="s">
        <v>574</v>
      </c>
      <c r="C157" s="2" t="s">
        <v>37</v>
      </c>
      <c r="D157" s="2" t="s">
        <v>34</v>
      </c>
      <c r="E157" s="2" t="s">
        <v>33</v>
      </c>
      <c r="F157" s="8" t="s">
        <v>23</v>
      </c>
      <c r="G157" s="8">
        <v>1</v>
      </c>
      <c r="H157" s="8">
        <v>1</v>
      </c>
      <c r="I157" s="8">
        <v>1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1</v>
      </c>
      <c r="P157" s="8">
        <v>1</v>
      </c>
      <c r="Q157" s="8">
        <v>0</v>
      </c>
      <c r="R157" s="8">
        <v>0</v>
      </c>
      <c r="S157" s="8">
        <v>0</v>
      </c>
      <c r="T157" s="8">
        <v>0</v>
      </c>
      <c r="U157" s="5">
        <v>201020025</v>
      </c>
    </row>
    <row r="158" spans="1:21" hidden="1" x14ac:dyDescent="0.25">
      <c r="A158" s="8" t="s">
        <v>5018</v>
      </c>
      <c r="B158" s="2" t="s">
        <v>575</v>
      </c>
      <c r="C158" s="2" t="s">
        <v>37</v>
      </c>
      <c r="D158" s="2" t="s">
        <v>34</v>
      </c>
      <c r="E158" s="2" t="s">
        <v>33</v>
      </c>
      <c r="F158" s="8" t="s">
        <v>23</v>
      </c>
      <c r="G158" s="8">
        <v>1</v>
      </c>
      <c r="H158" s="8">
        <v>1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1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5">
        <v>201020033</v>
      </c>
    </row>
    <row r="159" spans="1:21" hidden="1" x14ac:dyDescent="0.25">
      <c r="A159" s="8" t="s">
        <v>5018</v>
      </c>
      <c r="B159" s="2" t="s">
        <v>576</v>
      </c>
      <c r="C159" s="2" t="s">
        <v>37</v>
      </c>
      <c r="D159" s="2" t="s">
        <v>34</v>
      </c>
      <c r="E159" s="2" t="s">
        <v>33</v>
      </c>
      <c r="F159" s="8" t="s">
        <v>23</v>
      </c>
      <c r="G159" s="8">
        <v>1</v>
      </c>
      <c r="H159" s="8">
        <v>1</v>
      </c>
      <c r="I159" s="8">
        <v>1</v>
      </c>
      <c r="J159" s="8">
        <v>1</v>
      </c>
      <c r="K159" s="8">
        <v>1</v>
      </c>
      <c r="L159" s="8">
        <v>1</v>
      </c>
      <c r="M159" s="8">
        <v>0</v>
      </c>
      <c r="N159" s="8">
        <v>0</v>
      </c>
      <c r="O159" s="8">
        <v>1</v>
      </c>
      <c r="P159" s="8">
        <v>1</v>
      </c>
      <c r="Q159" s="8">
        <v>0</v>
      </c>
      <c r="R159" s="8">
        <v>0</v>
      </c>
      <c r="S159" s="8">
        <v>0</v>
      </c>
      <c r="T159" s="8">
        <v>0</v>
      </c>
      <c r="U159" s="5">
        <v>201020041</v>
      </c>
    </row>
    <row r="160" spans="1:21" hidden="1" x14ac:dyDescent="0.25">
      <c r="A160" s="8" t="s">
        <v>5018</v>
      </c>
      <c r="B160" s="2" t="s">
        <v>577</v>
      </c>
      <c r="C160" s="2" t="s">
        <v>37</v>
      </c>
      <c r="D160" s="2" t="s">
        <v>34</v>
      </c>
      <c r="E160" s="2" t="s">
        <v>33</v>
      </c>
      <c r="F160" s="8" t="s">
        <v>23</v>
      </c>
      <c r="G160" s="8">
        <v>1</v>
      </c>
      <c r="H160" s="8">
        <v>1</v>
      </c>
      <c r="I160" s="8">
        <v>1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1</v>
      </c>
      <c r="P160" s="8">
        <v>1</v>
      </c>
      <c r="Q160" s="8">
        <v>0</v>
      </c>
      <c r="R160" s="8">
        <v>0</v>
      </c>
      <c r="S160" s="8">
        <v>0</v>
      </c>
      <c r="T160" s="8">
        <v>0</v>
      </c>
      <c r="U160" s="5">
        <v>201020050</v>
      </c>
    </row>
    <row r="161" spans="1:21" hidden="1" x14ac:dyDescent="0.25">
      <c r="A161" s="8" t="s">
        <v>5018</v>
      </c>
      <c r="B161" s="2" t="s">
        <v>578</v>
      </c>
      <c r="C161" s="2" t="s">
        <v>37</v>
      </c>
      <c r="D161" s="2" t="s">
        <v>34</v>
      </c>
      <c r="E161" s="2" t="s">
        <v>33</v>
      </c>
      <c r="F161" s="8" t="s">
        <v>24</v>
      </c>
      <c r="G161" s="8">
        <v>1</v>
      </c>
      <c r="H161" s="8">
        <v>0</v>
      </c>
      <c r="I161" s="8">
        <v>0</v>
      </c>
      <c r="J161" s="8">
        <v>0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5">
        <v>201020068</v>
      </c>
    </row>
    <row r="162" spans="1:21" hidden="1" x14ac:dyDescent="0.25">
      <c r="A162" s="8" t="s">
        <v>5018</v>
      </c>
      <c r="B162" s="2" t="s">
        <v>579</v>
      </c>
      <c r="C162" s="2" t="s">
        <v>39</v>
      </c>
      <c r="D162" s="2" t="s">
        <v>38</v>
      </c>
      <c r="E162" s="2" t="s">
        <v>33</v>
      </c>
      <c r="F162" s="8" t="s">
        <v>24</v>
      </c>
      <c r="G162" s="8">
        <v>1</v>
      </c>
      <c r="H162" s="8">
        <v>1</v>
      </c>
      <c r="I162" s="8">
        <v>1</v>
      </c>
      <c r="J162" s="8">
        <v>1</v>
      </c>
      <c r="K162" s="8">
        <v>1</v>
      </c>
      <c r="L162" s="8">
        <v>1</v>
      </c>
      <c r="M162" s="8">
        <v>0</v>
      </c>
      <c r="N162" s="8">
        <v>0</v>
      </c>
      <c r="O162" s="8">
        <v>1</v>
      </c>
      <c r="P162" s="8">
        <v>1</v>
      </c>
      <c r="Q162" s="8">
        <v>0</v>
      </c>
      <c r="R162" s="8">
        <v>0</v>
      </c>
      <c r="S162" s="8">
        <v>0</v>
      </c>
      <c r="T162" s="8">
        <v>0</v>
      </c>
      <c r="U162" s="5">
        <v>202010015</v>
      </c>
    </row>
    <row r="163" spans="1:21" hidden="1" x14ac:dyDescent="0.25">
      <c r="A163" s="8" t="s">
        <v>5018</v>
      </c>
      <c r="B163" s="2" t="s">
        <v>580</v>
      </c>
      <c r="C163" s="2" t="s">
        <v>39</v>
      </c>
      <c r="D163" s="2" t="s">
        <v>38</v>
      </c>
      <c r="E163" s="2" t="s">
        <v>33</v>
      </c>
      <c r="F163" s="8" t="s">
        <v>24</v>
      </c>
      <c r="G163" s="8">
        <v>1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0</v>
      </c>
      <c r="N163" s="8">
        <v>0</v>
      </c>
      <c r="O163" s="8">
        <v>1</v>
      </c>
      <c r="P163" s="8">
        <v>1</v>
      </c>
      <c r="Q163" s="8">
        <v>0</v>
      </c>
      <c r="R163" s="8">
        <v>1</v>
      </c>
      <c r="S163" s="8">
        <v>1</v>
      </c>
      <c r="T163" s="8">
        <v>0</v>
      </c>
      <c r="U163" s="5">
        <v>202010023</v>
      </c>
    </row>
    <row r="164" spans="1:21" hidden="1" x14ac:dyDescent="0.25">
      <c r="A164" s="8" t="s">
        <v>5018</v>
      </c>
      <c r="B164" s="2" t="s">
        <v>581</v>
      </c>
      <c r="C164" s="2" t="s">
        <v>39</v>
      </c>
      <c r="D164" s="2" t="s">
        <v>38</v>
      </c>
      <c r="E164" s="2" t="s">
        <v>33</v>
      </c>
      <c r="F164" s="8" t="s">
        <v>24</v>
      </c>
      <c r="G164" s="8">
        <v>1</v>
      </c>
      <c r="H164" s="8">
        <v>1</v>
      </c>
      <c r="I164" s="8">
        <v>1</v>
      </c>
      <c r="J164" s="8">
        <v>1</v>
      </c>
      <c r="K164" s="8">
        <v>1</v>
      </c>
      <c r="L164" s="8">
        <v>1</v>
      </c>
      <c r="M164" s="8">
        <v>0</v>
      </c>
      <c r="N164" s="8">
        <v>0</v>
      </c>
      <c r="O164" s="8">
        <v>1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5">
        <v>202010031</v>
      </c>
    </row>
    <row r="165" spans="1:21" hidden="1" x14ac:dyDescent="0.25">
      <c r="A165" s="8" t="s">
        <v>5018</v>
      </c>
      <c r="B165" s="2" t="s">
        <v>582</v>
      </c>
      <c r="C165" s="2" t="s">
        <v>39</v>
      </c>
      <c r="D165" s="2" t="s">
        <v>38</v>
      </c>
      <c r="E165" s="2" t="s">
        <v>33</v>
      </c>
      <c r="F165" s="8" t="s">
        <v>24</v>
      </c>
      <c r="G165" s="8">
        <v>1</v>
      </c>
      <c r="H165" s="8">
        <v>1</v>
      </c>
      <c r="I165" s="8">
        <v>1</v>
      </c>
      <c r="J165" s="8">
        <v>1</v>
      </c>
      <c r="K165" s="8">
        <v>1</v>
      </c>
      <c r="L165" s="8">
        <v>1</v>
      </c>
      <c r="M165" s="8">
        <v>0</v>
      </c>
      <c r="N165" s="8">
        <v>0</v>
      </c>
      <c r="O165" s="8">
        <v>1</v>
      </c>
      <c r="P165" s="8">
        <v>1</v>
      </c>
      <c r="Q165" s="8">
        <v>0</v>
      </c>
      <c r="R165" s="8">
        <v>0</v>
      </c>
      <c r="S165" s="8">
        <v>0</v>
      </c>
      <c r="T165" s="8">
        <v>0</v>
      </c>
      <c r="U165" s="5">
        <v>202010040</v>
      </c>
    </row>
    <row r="166" spans="1:21" hidden="1" x14ac:dyDescent="0.25">
      <c r="A166" s="8" t="s">
        <v>5018</v>
      </c>
      <c r="B166" s="2" t="s">
        <v>583</v>
      </c>
      <c r="C166" s="2" t="s">
        <v>39</v>
      </c>
      <c r="D166" s="2" t="s">
        <v>38</v>
      </c>
      <c r="E166" s="2" t="s">
        <v>33</v>
      </c>
      <c r="F166" s="8" t="s">
        <v>24</v>
      </c>
      <c r="G166" s="8">
        <v>1</v>
      </c>
      <c r="H166" s="8">
        <v>1</v>
      </c>
      <c r="I166" s="8">
        <v>1</v>
      </c>
      <c r="J166" s="8">
        <v>1</v>
      </c>
      <c r="K166" s="8">
        <v>1</v>
      </c>
      <c r="L166" s="8">
        <v>1</v>
      </c>
      <c r="M166" s="8">
        <v>0</v>
      </c>
      <c r="N166" s="8">
        <v>0</v>
      </c>
      <c r="O166" s="8">
        <v>1</v>
      </c>
      <c r="P166" s="8">
        <v>1</v>
      </c>
      <c r="Q166" s="8">
        <v>0</v>
      </c>
      <c r="R166" s="8">
        <v>0</v>
      </c>
      <c r="S166" s="8">
        <v>0</v>
      </c>
      <c r="T166" s="8">
        <v>0</v>
      </c>
      <c r="U166" s="5">
        <v>202010058</v>
      </c>
    </row>
    <row r="167" spans="1:21" hidden="1" x14ac:dyDescent="0.25">
      <c r="A167" s="8" t="s">
        <v>5018</v>
      </c>
      <c r="B167" s="2" t="s">
        <v>584</v>
      </c>
      <c r="C167" s="2" t="s">
        <v>39</v>
      </c>
      <c r="D167" s="2" t="s">
        <v>38</v>
      </c>
      <c r="E167" s="2" t="s">
        <v>33</v>
      </c>
      <c r="F167" s="8" t="s">
        <v>24</v>
      </c>
      <c r="G167" s="8">
        <v>1</v>
      </c>
      <c r="H167" s="8">
        <v>1</v>
      </c>
      <c r="I167" s="8">
        <v>1</v>
      </c>
      <c r="J167" s="8">
        <v>1</v>
      </c>
      <c r="K167" s="8">
        <v>1</v>
      </c>
      <c r="L167" s="8">
        <v>1</v>
      </c>
      <c r="M167" s="8">
        <v>0</v>
      </c>
      <c r="N167" s="8">
        <v>0</v>
      </c>
      <c r="O167" s="8">
        <v>1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5">
        <v>202010066</v>
      </c>
    </row>
    <row r="168" spans="1:21" hidden="1" x14ac:dyDescent="0.25">
      <c r="A168" s="8" t="s">
        <v>5018</v>
      </c>
      <c r="B168" s="2" t="s">
        <v>585</v>
      </c>
      <c r="C168" s="2" t="s">
        <v>39</v>
      </c>
      <c r="D168" s="2" t="s">
        <v>38</v>
      </c>
      <c r="E168" s="2" t="s">
        <v>33</v>
      </c>
      <c r="F168" s="8" t="s">
        <v>24</v>
      </c>
      <c r="G168" s="8">
        <v>1</v>
      </c>
      <c r="H168" s="8">
        <v>1</v>
      </c>
      <c r="I168" s="8">
        <v>1</v>
      </c>
      <c r="J168" s="8">
        <v>1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0</v>
      </c>
      <c r="T168" s="8">
        <v>0</v>
      </c>
      <c r="U168" s="5">
        <v>202010074</v>
      </c>
    </row>
    <row r="169" spans="1:21" hidden="1" x14ac:dyDescent="0.25">
      <c r="A169" s="8" t="s">
        <v>5018</v>
      </c>
      <c r="B169" s="2" t="s">
        <v>586</v>
      </c>
      <c r="C169" s="2" t="s">
        <v>39</v>
      </c>
      <c r="D169" s="2" t="s">
        <v>38</v>
      </c>
      <c r="E169" s="2" t="s">
        <v>33</v>
      </c>
      <c r="F169" s="8" t="s">
        <v>24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0</v>
      </c>
      <c r="N169" s="8">
        <v>0</v>
      </c>
      <c r="O169" s="8">
        <v>1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5">
        <v>202010082</v>
      </c>
    </row>
    <row r="170" spans="1:21" hidden="1" x14ac:dyDescent="0.25">
      <c r="A170" s="8" t="s">
        <v>5018</v>
      </c>
      <c r="B170" s="2" t="s">
        <v>587</v>
      </c>
      <c r="C170" s="2" t="s">
        <v>39</v>
      </c>
      <c r="D170" s="2" t="s">
        <v>38</v>
      </c>
      <c r="E170" s="2" t="s">
        <v>33</v>
      </c>
      <c r="F170" s="8" t="s">
        <v>24</v>
      </c>
      <c r="G170" s="8">
        <v>1</v>
      </c>
      <c r="H170" s="8">
        <v>1</v>
      </c>
      <c r="I170" s="8">
        <v>1</v>
      </c>
      <c r="J170" s="8">
        <v>1</v>
      </c>
      <c r="K170" s="8">
        <v>1</v>
      </c>
      <c r="L170" s="8">
        <v>1</v>
      </c>
      <c r="M170" s="8">
        <v>0</v>
      </c>
      <c r="N170" s="8">
        <v>0</v>
      </c>
      <c r="O170" s="8">
        <v>1</v>
      </c>
      <c r="P170" s="8">
        <v>1</v>
      </c>
      <c r="Q170" s="8">
        <v>0</v>
      </c>
      <c r="R170" s="8">
        <v>0</v>
      </c>
      <c r="S170" s="8">
        <v>0</v>
      </c>
      <c r="T170" s="8">
        <v>0</v>
      </c>
      <c r="U170" s="5">
        <v>202010090</v>
      </c>
    </row>
    <row r="171" spans="1:21" hidden="1" x14ac:dyDescent="0.25">
      <c r="A171" s="8" t="s">
        <v>5018</v>
      </c>
      <c r="B171" s="2" t="s">
        <v>588</v>
      </c>
      <c r="C171" s="2" t="s">
        <v>39</v>
      </c>
      <c r="D171" s="2" t="s">
        <v>38</v>
      </c>
      <c r="E171" s="2" t="s">
        <v>33</v>
      </c>
      <c r="F171" s="8" t="s">
        <v>24</v>
      </c>
      <c r="G171" s="8">
        <v>1</v>
      </c>
      <c r="H171" s="8">
        <v>1</v>
      </c>
      <c r="I171" s="8">
        <v>1</v>
      </c>
      <c r="J171" s="8">
        <v>1</v>
      </c>
      <c r="K171" s="8">
        <v>1</v>
      </c>
      <c r="L171" s="8">
        <v>1</v>
      </c>
      <c r="M171" s="8">
        <v>0</v>
      </c>
      <c r="N171" s="8">
        <v>0</v>
      </c>
      <c r="O171" s="8">
        <v>1</v>
      </c>
      <c r="P171" s="8">
        <v>1</v>
      </c>
      <c r="Q171" s="8">
        <v>0</v>
      </c>
      <c r="R171" s="8">
        <v>0</v>
      </c>
      <c r="S171" s="8">
        <v>0</v>
      </c>
      <c r="T171" s="8">
        <v>0</v>
      </c>
      <c r="U171" s="5">
        <v>202010104</v>
      </c>
    </row>
    <row r="172" spans="1:21" hidden="1" x14ac:dyDescent="0.25">
      <c r="A172" s="8" t="s">
        <v>5018</v>
      </c>
      <c r="B172" s="2" t="s">
        <v>589</v>
      </c>
      <c r="C172" s="2" t="s">
        <v>39</v>
      </c>
      <c r="D172" s="2" t="s">
        <v>38</v>
      </c>
      <c r="E172" s="2" t="s">
        <v>33</v>
      </c>
      <c r="F172" s="8" t="s">
        <v>24</v>
      </c>
      <c r="G172" s="8">
        <v>1</v>
      </c>
      <c r="H172" s="8">
        <v>1</v>
      </c>
      <c r="I172" s="8">
        <v>1</v>
      </c>
      <c r="J172" s="8">
        <v>1</v>
      </c>
      <c r="K172" s="8">
        <v>1</v>
      </c>
      <c r="L172" s="8">
        <v>1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5">
        <v>202010112</v>
      </c>
    </row>
    <row r="173" spans="1:21" hidden="1" x14ac:dyDescent="0.25">
      <c r="A173" s="8" t="s">
        <v>5018</v>
      </c>
      <c r="B173" s="2" t="s">
        <v>590</v>
      </c>
      <c r="C173" s="2" t="s">
        <v>39</v>
      </c>
      <c r="D173" s="2" t="s">
        <v>38</v>
      </c>
      <c r="E173" s="2" t="s">
        <v>33</v>
      </c>
      <c r="F173" s="8" t="s">
        <v>24</v>
      </c>
      <c r="G173" s="8">
        <v>1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0</v>
      </c>
      <c r="N173" s="8">
        <v>0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0</v>
      </c>
      <c r="U173" s="5">
        <v>202010120</v>
      </c>
    </row>
    <row r="174" spans="1:21" hidden="1" x14ac:dyDescent="0.25">
      <c r="A174" s="8" t="s">
        <v>5018</v>
      </c>
      <c r="B174" s="2" t="s">
        <v>591</v>
      </c>
      <c r="C174" s="2" t="s">
        <v>39</v>
      </c>
      <c r="D174" s="2" t="s">
        <v>38</v>
      </c>
      <c r="E174" s="2" t="s">
        <v>33</v>
      </c>
      <c r="F174" s="8" t="s">
        <v>24</v>
      </c>
      <c r="G174" s="8">
        <v>1</v>
      </c>
      <c r="H174" s="8">
        <v>1</v>
      </c>
      <c r="I174" s="8">
        <v>1</v>
      </c>
      <c r="J174" s="8">
        <v>1</v>
      </c>
      <c r="K174" s="8">
        <v>1</v>
      </c>
      <c r="L174" s="8">
        <v>1</v>
      </c>
      <c r="M174" s="8">
        <v>0</v>
      </c>
      <c r="N174" s="8">
        <v>0</v>
      </c>
      <c r="O174" s="8">
        <v>1</v>
      </c>
      <c r="P174" s="8">
        <v>1</v>
      </c>
      <c r="Q174" s="8">
        <v>0</v>
      </c>
      <c r="R174" s="8">
        <v>0</v>
      </c>
      <c r="S174" s="8">
        <v>0</v>
      </c>
      <c r="T174" s="8">
        <v>0</v>
      </c>
      <c r="U174" s="5">
        <v>202010139</v>
      </c>
    </row>
    <row r="175" spans="1:21" hidden="1" x14ac:dyDescent="0.25">
      <c r="A175" s="8" t="s">
        <v>5018</v>
      </c>
      <c r="B175" s="2" t="s">
        <v>592</v>
      </c>
      <c r="C175" s="2" t="s">
        <v>39</v>
      </c>
      <c r="D175" s="2" t="s">
        <v>38</v>
      </c>
      <c r="E175" s="2" t="s">
        <v>33</v>
      </c>
      <c r="F175" s="8" t="s">
        <v>24</v>
      </c>
      <c r="G175" s="8">
        <v>1</v>
      </c>
      <c r="H175" s="8">
        <v>1</v>
      </c>
      <c r="I175" s="8">
        <v>1</v>
      </c>
      <c r="J175" s="8">
        <v>1</v>
      </c>
      <c r="K175" s="8">
        <v>1</v>
      </c>
      <c r="L175" s="8">
        <v>1</v>
      </c>
      <c r="M175" s="8">
        <v>0</v>
      </c>
      <c r="N175" s="8">
        <v>0</v>
      </c>
      <c r="O175" s="8">
        <v>1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5">
        <v>202010147</v>
      </c>
    </row>
    <row r="176" spans="1:21" hidden="1" x14ac:dyDescent="0.25">
      <c r="A176" s="8" t="s">
        <v>5018</v>
      </c>
      <c r="B176" s="2" t="s">
        <v>593</v>
      </c>
      <c r="C176" s="2" t="s">
        <v>39</v>
      </c>
      <c r="D176" s="2" t="s">
        <v>38</v>
      </c>
      <c r="E176" s="2" t="s">
        <v>33</v>
      </c>
      <c r="F176" s="8" t="s">
        <v>24</v>
      </c>
      <c r="G176" s="8">
        <v>1</v>
      </c>
      <c r="H176" s="8">
        <v>1</v>
      </c>
      <c r="I176" s="8">
        <v>1</v>
      </c>
      <c r="J176" s="8">
        <v>1</v>
      </c>
      <c r="K176" s="8">
        <v>1</v>
      </c>
      <c r="L176" s="8">
        <v>1</v>
      </c>
      <c r="M176" s="8">
        <v>0</v>
      </c>
      <c r="N176" s="8">
        <v>0</v>
      </c>
      <c r="O176" s="8">
        <v>1</v>
      </c>
      <c r="P176" s="8">
        <v>1</v>
      </c>
      <c r="Q176" s="8">
        <v>0</v>
      </c>
      <c r="R176" s="8">
        <v>0</v>
      </c>
      <c r="S176" s="8">
        <v>0</v>
      </c>
      <c r="T176" s="8">
        <v>0</v>
      </c>
      <c r="U176" s="5">
        <v>202010155</v>
      </c>
    </row>
    <row r="177" spans="1:21" hidden="1" x14ac:dyDescent="0.25">
      <c r="A177" s="8" t="s">
        <v>5018</v>
      </c>
      <c r="B177" s="2" t="s">
        <v>594</v>
      </c>
      <c r="C177" s="2" t="s">
        <v>39</v>
      </c>
      <c r="D177" s="2" t="s">
        <v>38</v>
      </c>
      <c r="E177" s="2" t="s">
        <v>33</v>
      </c>
      <c r="F177" s="8" t="s">
        <v>24</v>
      </c>
      <c r="G177" s="8">
        <v>1</v>
      </c>
      <c r="H177" s="8">
        <v>1</v>
      </c>
      <c r="I177" s="8">
        <v>1</v>
      </c>
      <c r="J177" s="8">
        <v>1</v>
      </c>
      <c r="K177" s="8">
        <v>1</v>
      </c>
      <c r="L177" s="8">
        <v>1</v>
      </c>
      <c r="M177" s="8">
        <v>0</v>
      </c>
      <c r="N177" s="8">
        <v>0</v>
      </c>
      <c r="O177" s="8">
        <v>1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5">
        <v>202010163</v>
      </c>
    </row>
    <row r="178" spans="1:21" hidden="1" x14ac:dyDescent="0.25">
      <c r="A178" s="8" t="s">
        <v>5018</v>
      </c>
      <c r="B178" s="2" t="s">
        <v>595</v>
      </c>
      <c r="C178" s="2" t="s">
        <v>39</v>
      </c>
      <c r="D178" s="2" t="s">
        <v>38</v>
      </c>
      <c r="E178" s="2" t="s">
        <v>33</v>
      </c>
      <c r="F178" s="8" t="s">
        <v>24</v>
      </c>
      <c r="G178" s="8">
        <v>1</v>
      </c>
      <c r="H178" s="8">
        <v>1</v>
      </c>
      <c r="I178" s="8">
        <v>1</v>
      </c>
      <c r="J178" s="8">
        <v>1</v>
      </c>
      <c r="K178" s="8">
        <v>1</v>
      </c>
      <c r="L178" s="8">
        <v>1</v>
      </c>
      <c r="M178" s="8">
        <v>0</v>
      </c>
      <c r="N178" s="8">
        <v>0</v>
      </c>
      <c r="O178" s="8">
        <v>1</v>
      </c>
      <c r="P178" s="8">
        <v>1</v>
      </c>
      <c r="Q178" s="8">
        <v>0</v>
      </c>
      <c r="R178" s="8">
        <v>0</v>
      </c>
      <c r="S178" s="8">
        <v>0</v>
      </c>
      <c r="T178" s="8">
        <v>0</v>
      </c>
      <c r="U178" s="5">
        <v>202010171</v>
      </c>
    </row>
    <row r="179" spans="1:21" hidden="1" x14ac:dyDescent="0.25">
      <c r="A179" s="8" t="s">
        <v>5018</v>
      </c>
      <c r="B179" s="2" t="s">
        <v>596</v>
      </c>
      <c r="C179" s="2" t="s">
        <v>39</v>
      </c>
      <c r="D179" s="2" t="s">
        <v>38</v>
      </c>
      <c r="E179" s="2" t="s">
        <v>33</v>
      </c>
      <c r="F179" s="8" t="s">
        <v>24</v>
      </c>
      <c r="G179" s="8">
        <v>1</v>
      </c>
      <c r="H179" s="8">
        <v>1</v>
      </c>
      <c r="I179" s="8">
        <v>1</v>
      </c>
      <c r="J179" s="8">
        <v>1</v>
      </c>
      <c r="K179" s="8">
        <v>1</v>
      </c>
      <c r="L179" s="8">
        <v>1</v>
      </c>
      <c r="M179" s="8">
        <v>0</v>
      </c>
      <c r="N179" s="8">
        <v>0</v>
      </c>
      <c r="O179" s="8">
        <v>1</v>
      </c>
      <c r="P179" s="8">
        <v>1</v>
      </c>
      <c r="Q179" s="8">
        <v>0</v>
      </c>
      <c r="R179" s="8">
        <v>0</v>
      </c>
      <c r="S179" s="8">
        <v>0</v>
      </c>
      <c r="T179" s="8">
        <v>0</v>
      </c>
      <c r="U179" s="5">
        <v>202010180</v>
      </c>
    </row>
    <row r="180" spans="1:21" hidden="1" x14ac:dyDescent="0.25">
      <c r="A180" s="8" t="s">
        <v>5018</v>
      </c>
      <c r="B180" s="2" t="s">
        <v>597</v>
      </c>
      <c r="C180" s="2" t="s">
        <v>39</v>
      </c>
      <c r="D180" s="2" t="s">
        <v>38</v>
      </c>
      <c r="E180" s="2" t="s">
        <v>33</v>
      </c>
      <c r="F180" s="8" t="s">
        <v>24</v>
      </c>
      <c r="G180" s="8">
        <v>1</v>
      </c>
      <c r="H180" s="8">
        <v>1</v>
      </c>
      <c r="I180" s="8">
        <v>1</v>
      </c>
      <c r="J180" s="8">
        <v>1</v>
      </c>
      <c r="K180" s="8">
        <v>1</v>
      </c>
      <c r="L180" s="8">
        <v>1</v>
      </c>
      <c r="M180" s="8">
        <v>0</v>
      </c>
      <c r="N180" s="8">
        <v>0</v>
      </c>
      <c r="O180" s="8">
        <v>1</v>
      </c>
      <c r="P180" s="8">
        <v>1</v>
      </c>
      <c r="Q180" s="8">
        <v>0</v>
      </c>
      <c r="R180" s="8">
        <v>0</v>
      </c>
      <c r="S180" s="8">
        <v>0</v>
      </c>
      <c r="T180" s="8">
        <v>0</v>
      </c>
      <c r="U180" s="5">
        <v>202010198</v>
      </c>
    </row>
    <row r="181" spans="1:21" hidden="1" x14ac:dyDescent="0.25">
      <c r="A181" s="8" t="s">
        <v>5018</v>
      </c>
      <c r="B181" s="2" t="s">
        <v>598</v>
      </c>
      <c r="C181" s="2" t="s">
        <v>39</v>
      </c>
      <c r="D181" s="2" t="s">
        <v>38</v>
      </c>
      <c r="E181" s="2" t="s">
        <v>33</v>
      </c>
      <c r="F181" s="8" t="s">
        <v>24</v>
      </c>
      <c r="G181" s="8">
        <v>1</v>
      </c>
      <c r="H181" s="8">
        <v>1</v>
      </c>
      <c r="I181" s="8">
        <v>1</v>
      </c>
      <c r="J181" s="8">
        <v>1</v>
      </c>
      <c r="K181" s="8">
        <v>1</v>
      </c>
      <c r="L181" s="8">
        <v>1</v>
      </c>
      <c r="M181" s="8">
        <v>0</v>
      </c>
      <c r="N181" s="8">
        <v>0</v>
      </c>
      <c r="O181" s="8">
        <v>1</v>
      </c>
      <c r="P181" s="8">
        <v>1</v>
      </c>
      <c r="Q181" s="8">
        <v>0</v>
      </c>
      <c r="R181" s="8">
        <v>0</v>
      </c>
      <c r="S181" s="8">
        <v>0</v>
      </c>
      <c r="T181" s="8">
        <v>0</v>
      </c>
      <c r="U181" s="5">
        <v>202010201</v>
      </c>
    </row>
    <row r="182" spans="1:21" hidden="1" x14ac:dyDescent="0.25">
      <c r="A182" s="8" t="s">
        <v>5018</v>
      </c>
      <c r="B182" s="2" t="s">
        <v>599</v>
      </c>
      <c r="C182" s="2" t="s">
        <v>39</v>
      </c>
      <c r="D182" s="2" t="s">
        <v>38</v>
      </c>
      <c r="E182" s="2" t="s">
        <v>33</v>
      </c>
      <c r="F182" s="8" t="s">
        <v>24</v>
      </c>
      <c r="G182" s="8">
        <v>1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  <c r="R182" s="8">
        <v>1</v>
      </c>
      <c r="S182" s="8">
        <v>1</v>
      </c>
      <c r="T182" s="8">
        <v>0</v>
      </c>
      <c r="U182" s="5">
        <v>202010210</v>
      </c>
    </row>
    <row r="183" spans="1:21" hidden="1" x14ac:dyDescent="0.25">
      <c r="A183" s="8" t="s">
        <v>5018</v>
      </c>
      <c r="B183" s="2" t="s">
        <v>600</v>
      </c>
      <c r="C183" s="2" t="s">
        <v>39</v>
      </c>
      <c r="D183" s="2" t="s">
        <v>38</v>
      </c>
      <c r="E183" s="2" t="s">
        <v>33</v>
      </c>
      <c r="F183" s="8" t="s">
        <v>24</v>
      </c>
      <c r="G183" s="8">
        <v>1</v>
      </c>
      <c r="H183" s="8">
        <v>1</v>
      </c>
      <c r="I183" s="8">
        <v>1</v>
      </c>
      <c r="J183" s="8">
        <v>1</v>
      </c>
      <c r="K183" s="8">
        <v>1</v>
      </c>
      <c r="L183" s="8">
        <v>1</v>
      </c>
      <c r="M183" s="8">
        <v>0</v>
      </c>
      <c r="N183" s="8">
        <v>0</v>
      </c>
      <c r="O183" s="8">
        <v>1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5">
        <v>202010228</v>
      </c>
    </row>
    <row r="184" spans="1:21" hidden="1" x14ac:dyDescent="0.25">
      <c r="A184" s="8" t="s">
        <v>5018</v>
      </c>
      <c r="B184" s="2" t="s">
        <v>601</v>
      </c>
      <c r="C184" s="2" t="s">
        <v>39</v>
      </c>
      <c r="D184" s="2" t="s">
        <v>38</v>
      </c>
      <c r="E184" s="2" t="s">
        <v>33</v>
      </c>
      <c r="F184" s="8" t="s">
        <v>24</v>
      </c>
      <c r="G184" s="8">
        <v>1</v>
      </c>
      <c r="H184" s="8">
        <v>1</v>
      </c>
      <c r="I184" s="8">
        <v>1</v>
      </c>
      <c r="J184" s="8">
        <v>1</v>
      </c>
      <c r="K184" s="8">
        <v>1</v>
      </c>
      <c r="L184" s="8">
        <v>1</v>
      </c>
      <c r="M184" s="8">
        <v>0</v>
      </c>
      <c r="N184" s="8">
        <v>0</v>
      </c>
      <c r="O184" s="8">
        <v>1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5">
        <v>202010236</v>
      </c>
    </row>
    <row r="185" spans="1:21" hidden="1" x14ac:dyDescent="0.25">
      <c r="A185" s="8" t="s">
        <v>5018</v>
      </c>
      <c r="B185" s="2" t="s">
        <v>602</v>
      </c>
      <c r="C185" s="2" t="s">
        <v>39</v>
      </c>
      <c r="D185" s="2" t="s">
        <v>38</v>
      </c>
      <c r="E185" s="2" t="s">
        <v>33</v>
      </c>
      <c r="F185" s="8" t="s">
        <v>24</v>
      </c>
      <c r="G185" s="8">
        <v>0</v>
      </c>
      <c r="H185" s="8">
        <v>1</v>
      </c>
      <c r="I185" s="8">
        <v>1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0</v>
      </c>
      <c r="T185" s="8">
        <v>0</v>
      </c>
      <c r="U185" s="5">
        <v>202010244</v>
      </c>
    </row>
    <row r="186" spans="1:21" hidden="1" x14ac:dyDescent="0.25">
      <c r="A186" s="8" t="s">
        <v>5018</v>
      </c>
      <c r="B186" s="2" t="s">
        <v>603</v>
      </c>
      <c r="C186" s="2" t="s">
        <v>39</v>
      </c>
      <c r="D186" s="2" t="s">
        <v>38</v>
      </c>
      <c r="E186" s="2" t="s">
        <v>33</v>
      </c>
      <c r="F186" s="8" t="s">
        <v>24</v>
      </c>
      <c r="G186" s="8">
        <v>1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5">
        <v>202010252</v>
      </c>
    </row>
    <row r="187" spans="1:21" hidden="1" x14ac:dyDescent="0.25">
      <c r="A187" s="8" t="s">
        <v>5018</v>
      </c>
      <c r="B187" s="2" t="s">
        <v>604</v>
      </c>
      <c r="C187" s="2" t="s">
        <v>39</v>
      </c>
      <c r="D187" s="2" t="s">
        <v>38</v>
      </c>
      <c r="E187" s="2" t="s">
        <v>33</v>
      </c>
      <c r="F187" s="8" t="s">
        <v>24</v>
      </c>
      <c r="G187" s="8">
        <v>1</v>
      </c>
      <c r="H187" s="8">
        <v>1</v>
      </c>
      <c r="I187" s="8">
        <v>1</v>
      </c>
      <c r="J187" s="8">
        <v>1</v>
      </c>
      <c r="K187" s="8">
        <v>1</v>
      </c>
      <c r="L187" s="8">
        <v>1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  <c r="R187" s="8">
        <v>0</v>
      </c>
      <c r="S187" s="8">
        <v>0</v>
      </c>
      <c r="T187" s="8">
        <v>0</v>
      </c>
      <c r="U187" s="5">
        <v>202010260</v>
      </c>
    </row>
    <row r="188" spans="1:21" hidden="1" x14ac:dyDescent="0.25">
      <c r="A188" s="8" t="s">
        <v>5018</v>
      </c>
      <c r="B188" s="2" t="s">
        <v>605</v>
      </c>
      <c r="C188" s="2" t="s">
        <v>39</v>
      </c>
      <c r="D188" s="2" t="s">
        <v>38</v>
      </c>
      <c r="E188" s="2" t="s">
        <v>33</v>
      </c>
      <c r="F188" s="8" t="s">
        <v>24</v>
      </c>
      <c r="G188" s="8">
        <v>1</v>
      </c>
      <c r="H188" s="8">
        <v>1</v>
      </c>
      <c r="I188" s="8">
        <v>1</v>
      </c>
      <c r="J188" s="8">
        <v>1</v>
      </c>
      <c r="K188" s="8">
        <v>1</v>
      </c>
      <c r="L188" s="8">
        <v>1</v>
      </c>
      <c r="M188" s="8">
        <v>0</v>
      </c>
      <c r="N188" s="8">
        <v>0</v>
      </c>
      <c r="O188" s="8">
        <v>1</v>
      </c>
      <c r="P188" s="8">
        <v>1</v>
      </c>
      <c r="Q188" s="8">
        <v>0</v>
      </c>
      <c r="R188" s="8">
        <v>1</v>
      </c>
      <c r="S188" s="8">
        <v>1</v>
      </c>
      <c r="T188" s="8">
        <v>0</v>
      </c>
      <c r="U188" s="5">
        <v>202010279</v>
      </c>
    </row>
    <row r="189" spans="1:21" hidden="1" x14ac:dyDescent="0.25">
      <c r="A189" s="8" t="s">
        <v>5018</v>
      </c>
      <c r="B189" s="2" t="s">
        <v>606</v>
      </c>
      <c r="C189" s="2" t="s">
        <v>39</v>
      </c>
      <c r="D189" s="2" t="s">
        <v>38</v>
      </c>
      <c r="E189" s="2" t="s">
        <v>33</v>
      </c>
      <c r="F189" s="8" t="s">
        <v>24</v>
      </c>
      <c r="G189" s="8">
        <v>1</v>
      </c>
      <c r="H189" s="8">
        <v>1</v>
      </c>
      <c r="I189" s="8">
        <v>1</v>
      </c>
      <c r="J189" s="8">
        <v>1</v>
      </c>
      <c r="K189" s="8">
        <v>1</v>
      </c>
      <c r="L189" s="8">
        <v>1</v>
      </c>
      <c r="M189" s="8">
        <v>0</v>
      </c>
      <c r="N189" s="8">
        <v>0</v>
      </c>
      <c r="O189" s="8">
        <v>1</v>
      </c>
      <c r="P189" s="8">
        <v>1</v>
      </c>
      <c r="Q189" s="8">
        <v>0</v>
      </c>
      <c r="R189" s="8">
        <v>1</v>
      </c>
      <c r="S189" s="8">
        <v>1</v>
      </c>
      <c r="T189" s="8">
        <v>0</v>
      </c>
      <c r="U189" s="5">
        <v>202010287</v>
      </c>
    </row>
    <row r="190" spans="1:21" hidden="1" x14ac:dyDescent="0.25">
      <c r="A190" s="8" t="s">
        <v>5018</v>
      </c>
      <c r="B190" s="2" t="s">
        <v>607</v>
      </c>
      <c r="C190" s="2" t="s">
        <v>39</v>
      </c>
      <c r="D190" s="2" t="s">
        <v>38</v>
      </c>
      <c r="E190" s="2" t="s">
        <v>33</v>
      </c>
      <c r="F190" s="8" t="s">
        <v>24</v>
      </c>
      <c r="G190" s="8">
        <v>1</v>
      </c>
      <c r="H190" s="8">
        <v>1</v>
      </c>
      <c r="I190" s="8">
        <v>1</v>
      </c>
      <c r="J190" s="8">
        <v>1</v>
      </c>
      <c r="K190" s="8">
        <v>1</v>
      </c>
      <c r="L190" s="8">
        <v>1</v>
      </c>
      <c r="M190" s="8">
        <v>0</v>
      </c>
      <c r="N190" s="8">
        <v>0</v>
      </c>
      <c r="O190" s="8">
        <v>1</v>
      </c>
      <c r="P190" s="8">
        <v>1</v>
      </c>
      <c r="Q190" s="8">
        <v>0</v>
      </c>
      <c r="R190" s="8">
        <v>1</v>
      </c>
      <c r="S190" s="8">
        <v>1</v>
      </c>
      <c r="T190" s="8">
        <v>0</v>
      </c>
      <c r="U190" s="5">
        <v>202010295</v>
      </c>
    </row>
    <row r="191" spans="1:21" hidden="1" x14ac:dyDescent="0.25">
      <c r="A191" s="8" t="s">
        <v>5018</v>
      </c>
      <c r="B191" s="2" t="s">
        <v>608</v>
      </c>
      <c r="C191" s="2" t="s">
        <v>39</v>
      </c>
      <c r="D191" s="2" t="s">
        <v>38</v>
      </c>
      <c r="E191" s="2" t="s">
        <v>33</v>
      </c>
      <c r="F191" s="8" t="s">
        <v>24</v>
      </c>
      <c r="G191" s="8">
        <v>1</v>
      </c>
      <c r="H191" s="8">
        <v>1</v>
      </c>
      <c r="I191" s="8">
        <v>1</v>
      </c>
      <c r="J191" s="8">
        <v>1</v>
      </c>
      <c r="K191" s="8">
        <v>1</v>
      </c>
      <c r="L191" s="8">
        <v>1</v>
      </c>
      <c r="M191" s="8">
        <v>0</v>
      </c>
      <c r="N191" s="8">
        <v>0</v>
      </c>
      <c r="O191" s="8">
        <v>1</v>
      </c>
      <c r="P191" s="8">
        <v>1</v>
      </c>
      <c r="Q191" s="8">
        <v>0</v>
      </c>
      <c r="R191" s="8">
        <v>0</v>
      </c>
      <c r="S191" s="8">
        <v>0</v>
      </c>
      <c r="T191" s="8">
        <v>0</v>
      </c>
      <c r="U191" s="5">
        <v>202010309</v>
      </c>
    </row>
    <row r="192" spans="1:21" hidden="1" x14ac:dyDescent="0.25">
      <c r="A192" s="8" t="s">
        <v>5018</v>
      </c>
      <c r="B192" s="2" t="s">
        <v>609</v>
      </c>
      <c r="C192" s="2" t="s">
        <v>39</v>
      </c>
      <c r="D192" s="2" t="s">
        <v>38</v>
      </c>
      <c r="E192" s="2" t="s">
        <v>33</v>
      </c>
      <c r="F192" s="8" t="s">
        <v>24</v>
      </c>
      <c r="G192" s="8">
        <v>1</v>
      </c>
      <c r="H192" s="8">
        <v>1</v>
      </c>
      <c r="I192" s="8">
        <v>1</v>
      </c>
      <c r="J192" s="8">
        <v>1</v>
      </c>
      <c r="K192" s="8">
        <v>1</v>
      </c>
      <c r="L192" s="8">
        <v>1</v>
      </c>
      <c r="M192" s="8">
        <v>0</v>
      </c>
      <c r="N192" s="8">
        <v>0</v>
      </c>
      <c r="O192" s="8">
        <v>1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5">
        <v>202010317</v>
      </c>
    </row>
    <row r="193" spans="1:21" hidden="1" x14ac:dyDescent="0.25">
      <c r="A193" s="8" t="s">
        <v>5018</v>
      </c>
      <c r="B193" s="2" t="s">
        <v>610</v>
      </c>
      <c r="C193" s="2" t="s">
        <v>39</v>
      </c>
      <c r="D193" s="2" t="s">
        <v>38</v>
      </c>
      <c r="E193" s="2" t="s">
        <v>33</v>
      </c>
      <c r="F193" s="8" t="s">
        <v>24</v>
      </c>
      <c r="G193" s="8">
        <v>1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1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5">
        <v>202010325</v>
      </c>
    </row>
    <row r="194" spans="1:21" hidden="1" x14ac:dyDescent="0.25">
      <c r="A194" s="8" t="s">
        <v>5018</v>
      </c>
      <c r="B194" s="2" t="s">
        <v>611</v>
      </c>
      <c r="C194" s="2" t="s">
        <v>39</v>
      </c>
      <c r="D194" s="2" t="s">
        <v>38</v>
      </c>
      <c r="E194" s="2" t="s">
        <v>33</v>
      </c>
      <c r="F194" s="8" t="s">
        <v>24</v>
      </c>
      <c r="G194" s="8">
        <v>1</v>
      </c>
      <c r="H194" s="8">
        <v>1</v>
      </c>
      <c r="I194" s="8">
        <v>1</v>
      </c>
      <c r="J194" s="8">
        <v>1</v>
      </c>
      <c r="K194" s="8">
        <v>1</v>
      </c>
      <c r="L194" s="8">
        <v>1</v>
      </c>
      <c r="M194" s="8">
        <v>0</v>
      </c>
      <c r="N194" s="8">
        <v>0</v>
      </c>
      <c r="O194" s="8">
        <v>1</v>
      </c>
      <c r="P194" s="8">
        <v>1</v>
      </c>
      <c r="Q194" s="8">
        <v>0</v>
      </c>
      <c r="R194" s="8">
        <v>0</v>
      </c>
      <c r="S194" s="8">
        <v>0</v>
      </c>
      <c r="T194" s="8">
        <v>0</v>
      </c>
      <c r="U194" s="5">
        <v>202010333</v>
      </c>
    </row>
    <row r="195" spans="1:21" hidden="1" x14ac:dyDescent="0.25">
      <c r="A195" s="8" t="s">
        <v>5018</v>
      </c>
      <c r="B195" s="2" t="s">
        <v>612</v>
      </c>
      <c r="C195" s="2" t="s">
        <v>39</v>
      </c>
      <c r="D195" s="2" t="s">
        <v>38</v>
      </c>
      <c r="E195" s="2" t="s">
        <v>33</v>
      </c>
      <c r="F195" s="8" t="s">
        <v>24</v>
      </c>
      <c r="G195" s="8">
        <v>1</v>
      </c>
      <c r="H195" s="8">
        <v>1</v>
      </c>
      <c r="I195" s="8">
        <v>1</v>
      </c>
      <c r="J195" s="8">
        <v>1</v>
      </c>
      <c r="K195" s="8">
        <v>1</v>
      </c>
      <c r="L195" s="8">
        <v>1</v>
      </c>
      <c r="M195" s="8">
        <v>0</v>
      </c>
      <c r="N195" s="8">
        <v>0</v>
      </c>
      <c r="O195" s="8">
        <v>1</v>
      </c>
      <c r="P195" s="8">
        <v>1</v>
      </c>
      <c r="Q195" s="8">
        <v>0</v>
      </c>
      <c r="R195" s="8">
        <v>0</v>
      </c>
      <c r="S195" s="8">
        <v>0</v>
      </c>
      <c r="T195" s="8">
        <v>0</v>
      </c>
      <c r="U195" s="5">
        <v>202010341</v>
      </c>
    </row>
    <row r="196" spans="1:21" hidden="1" x14ac:dyDescent="0.25">
      <c r="A196" s="8" t="s">
        <v>5018</v>
      </c>
      <c r="B196" s="2" t="s">
        <v>613</v>
      </c>
      <c r="C196" s="2" t="s">
        <v>39</v>
      </c>
      <c r="D196" s="2" t="s">
        <v>38</v>
      </c>
      <c r="E196" s="2" t="s">
        <v>33</v>
      </c>
      <c r="F196" s="8" t="s">
        <v>24</v>
      </c>
      <c r="G196" s="8">
        <v>1</v>
      </c>
      <c r="H196" s="8">
        <v>1</v>
      </c>
      <c r="I196" s="8">
        <v>1</v>
      </c>
      <c r="J196" s="8">
        <v>1</v>
      </c>
      <c r="K196" s="8">
        <v>1</v>
      </c>
      <c r="L196" s="8">
        <v>1</v>
      </c>
      <c r="M196" s="8">
        <v>0</v>
      </c>
      <c r="N196" s="8">
        <v>0</v>
      </c>
      <c r="O196" s="8">
        <v>1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5">
        <v>202010350</v>
      </c>
    </row>
    <row r="197" spans="1:21" hidden="1" x14ac:dyDescent="0.25">
      <c r="A197" s="8" t="s">
        <v>5018</v>
      </c>
      <c r="B197" s="2" t="s">
        <v>614</v>
      </c>
      <c r="C197" s="2" t="s">
        <v>39</v>
      </c>
      <c r="D197" s="2" t="s">
        <v>38</v>
      </c>
      <c r="E197" s="2" t="s">
        <v>33</v>
      </c>
      <c r="F197" s="8" t="s">
        <v>24</v>
      </c>
      <c r="G197" s="8">
        <v>1</v>
      </c>
      <c r="H197" s="8">
        <v>1</v>
      </c>
      <c r="I197" s="8">
        <v>1</v>
      </c>
      <c r="J197" s="8">
        <v>1</v>
      </c>
      <c r="K197" s="8">
        <v>1</v>
      </c>
      <c r="L197" s="8">
        <v>1</v>
      </c>
      <c r="M197" s="8">
        <v>0</v>
      </c>
      <c r="N197" s="8">
        <v>0</v>
      </c>
      <c r="O197" s="8">
        <v>1</v>
      </c>
      <c r="P197" s="8">
        <v>1</v>
      </c>
      <c r="Q197" s="8">
        <v>0</v>
      </c>
      <c r="R197" s="8">
        <v>0</v>
      </c>
      <c r="S197" s="8">
        <v>0</v>
      </c>
      <c r="T197" s="8">
        <v>0</v>
      </c>
      <c r="U197" s="5">
        <v>202010368</v>
      </c>
    </row>
    <row r="198" spans="1:21" hidden="1" x14ac:dyDescent="0.25">
      <c r="A198" s="8" t="s">
        <v>5018</v>
      </c>
      <c r="B198" s="2" t="s">
        <v>615</v>
      </c>
      <c r="C198" s="2" t="s">
        <v>39</v>
      </c>
      <c r="D198" s="2" t="s">
        <v>38</v>
      </c>
      <c r="E198" s="2" t="s">
        <v>33</v>
      </c>
      <c r="F198" s="8" t="s">
        <v>24</v>
      </c>
      <c r="G198" s="8">
        <v>1</v>
      </c>
      <c r="H198" s="8">
        <v>1</v>
      </c>
      <c r="I198" s="8">
        <v>1</v>
      </c>
      <c r="J198" s="8">
        <v>1</v>
      </c>
      <c r="K198" s="8">
        <v>1</v>
      </c>
      <c r="L198" s="8">
        <v>1</v>
      </c>
      <c r="M198" s="8">
        <v>0</v>
      </c>
      <c r="N198" s="8">
        <v>0</v>
      </c>
      <c r="O198" s="8">
        <v>1</v>
      </c>
      <c r="P198" s="8">
        <v>1</v>
      </c>
      <c r="Q198" s="8">
        <v>0</v>
      </c>
      <c r="R198" s="8">
        <v>0</v>
      </c>
      <c r="S198" s="8">
        <v>0</v>
      </c>
      <c r="T198" s="8">
        <v>0</v>
      </c>
      <c r="U198" s="5">
        <v>202010376</v>
      </c>
    </row>
    <row r="199" spans="1:21" hidden="1" x14ac:dyDescent="0.25">
      <c r="A199" s="8" t="s">
        <v>5018</v>
      </c>
      <c r="B199" s="2" t="s">
        <v>616</v>
      </c>
      <c r="C199" s="2" t="s">
        <v>39</v>
      </c>
      <c r="D199" s="2" t="s">
        <v>38</v>
      </c>
      <c r="E199" s="2" t="s">
        <v>33</v>
      </c>
      <c r="F199" s="8" t="s">
        <v>24</v>
      </c>
      <c r="G199" s="8">
        <v>1</v>
      </c>
      <c r="H199" s="8">
        <v>1</v>
      </c>
      <c r="I199" s="8">
        <v>1</v>
      </c>
      <c r="J199" s="8">
        <v>1</v>
      </c>
      <c r="K199" s="8">
        <v>1</v>
      </c>
      <c r="L199" s="8">
        <v>1</v>
      </c>
      <c r="M199" s="8">
        <v>0</v>
      </c>
      <c r="N199" s="8">
        <v>0</v>
      </c>
      <c r="O199" s="8">
        <v>1</v>
      </c>
      <c r="P199" s="8">
        <v>1</v>
      </c>
      <c r="Q199" s="8">
        <v>0</v>
      </c>
      <c r="R199" s="8">
        <v>1</v>
      </c>
      <c r="S199" s="8">
        <v>1</v>
      </c>
      <c r="T199" s="8">
        <v>0</v>
      </c>
      <c r="U199" s="5">
        <v>202010384</v>
      </c>
    </row>
    <row r="200" spans="1:21" hidden="1" x14ac:dyDescent="0.25">
      <c r="A200" s="8" t="s">
        <v>5018</v>
      </c>
      <c r="B200" s="2" t="s">
        <v>617</v>
      </c>
      <c r="C200" s="2" t="s">
        <v>39</v>
      </c>
      <c r="D200" s="2" t="s">
        <v>38</v>
      </c>
      <c r="E200" s="2" t="s">
        <v>33</v>
      </c>
      <c r="F200" s="8" t="s">
        <v>24</v>
      </c>
      <c r="G200" s="8">
        <v>1</v>
      </c>
      <c r="H200" s="8">
        <v>1</v>
      </c>
      <c r="I200" s="8">
        <v>1</v>
      </c>
      <c r="J200" s="8">
        <v>1</v>
      </c>
      <c r="K200" s="8">
        <v>1</v>
      </c>
      <c r="L200" s="8">
        <v>1</v>
      </c>
      <c r="M200" s="8">
        <v>0</v>
      </c>
      <c r="N200" s="8">
        <v>0</v>
      </c>
      <c r="O200" s="8">
        <v>1</v>
      </c>
      <c r="P200" s="8">
        <v>1</v>
      </c>
      <c r="Q200" s="8">
        <v>0</v>
      </c>
      <c r="R200" s="8">
        <v>1</v>
      </c>
      <c r="S200" s="8">
        <v>1</v>
      </c>
      <c r="T200" s="8">
        <v>0</v>
      </c>
      <c r="U200" s="5">
        <v>202010392</v>
      </c>
    </row>
    <row r="201" spans="1:21" hidden="1" x14ac:dyDescent="0.25">
      <c r="A201" s="8" t="s">
        <v>5018</v>
      </c>
      <c r="B201" s="2" t="s">
        <v>618</v>
      </c>
      <c r="C201" s="2" t="s">
        <v>39</v>
      </c>
      <c r="D201" s="2" t="s">
        <v>38</v>
      </c>
      <c r="E201" s="2" t="s">
        <v>33</v>
      </c>
      <c r="F201" s="8" t="s">
        <v>24</v>
      </c>
      <c r="G201" s="8">
        <v>1</v>
      </c>
      <c r="H201" s="8">
        <v>1</v>
      </c>
      <c r="I201" s="8">
        <v>1</v>
      </c>
      <c r="J201" s="8">
        <v>1</v>
      </c>
      <c r="K201" s="8">
        <v>1</v>
      </c>
      <c r="L201" s="8">
        <v>1</v>
      </c>
      <c r="M201" s="8">
        <v>0</v>
      </c>
      <c r="N201" s="8">
        <v>0</v>
      </c>
      <c r="O201" s="8">
        <v>1</v>
      </c>
      <c r="P201" s="8">
        <v>1</v>
      </c>
      <c r="Q201" s="8">
        <v>0</v>
      </c>
      <c r="R201" s="8">
        <v>0</v>
      </c>
      <c r="S201" s="8">
        <v>0</v>
      </c>
      <c r="T201" s="8">
        <v>0</v>
      </c>
      <c r="U201" s="5">
        <v>202010406</v>
      </c>
    </row>
    <row r="202" spans="1:21" hidden="1" x14ac:dyDescent="0.25">
      <c r="A202" s="8" t="s">
        <v>5018</v>
      </c>
      <c r="B202" s="2" t="s">
        <v>619</v>
      </c>
      <c r="C202" s="2" t="s">
        <v>39</v>
      </c>
      <c r="D202" s="2" t="s">
        <v>38</v>
      </c>
      <c r="E202" s="2" t="s">
        <v>33</v>
      </c>
      <c r="F202" s="8" t="s">
        <v>24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0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5">
        <v>202010414</v>
      </c>
    </row>
    <row r="203" spans="1:21" hidden="1" x14ac:dyDescent="0.25">
      <c r="A203" s="8" t="s">
        <v>5018</v>
      </c>
      <c r="B203" s="2" t="s">
        <v>620</v>
      </c>
      <c r="C203" s="2" t="s">
        <v>39</v>
      </c>
      <c r="D203" s="2" t="s">
        <v>38</v>
      </c>
      <c r="E203" s="2" t="s">
        <v>33</v>
      </c>
      <c r="F203" s="8" t="s">
        <v>24</v>
      </c>
      <c r="G203" s="8">
        <v>1</v>
      </c>
      <c r="H203" s="8">
        <v>1</v>
      </c>
      <c r="I203" s="8">
        <v>1</v>
      </c>
      <c r="J203" s="8">
        <v>1</v>
      </c>
      <c r="K203" s="8">
        <v>1</v>
      </c>
      <c r="L203" s="8">
        <v>1</v>
      </c>
      <c r="M203" s="8">
        <v>0</v>
      </c>
      <c r="N203" s="8">
        <v>0</v>
      </c>
      <c r="O203" s="8">
        <v>1</v>
      </c>
      <c r="P203" s="8">
        <v>1</v>
      </c>
      <c r="Q203" s="8">
        <v>0</v>
      </c>
      <c r="R203" s="8">
        <v>1</v>
      </c>
      <c r="S203" s="8">
        <v>1</v>
      </c>
      <c r="T203" s="8">
        <v>0</v>
      </c>
      <c r="U203" s="5">
        <v>202010422</v>
      </c>
    </row>
    <row r="204" spans="1:21" hidden="1" x14ac:dyDescent="0.25">
      <c r="A204" s="8" t="s">
        <v>5018</v>
      </c>
      <c r="B204" s="2" t="s">
        <v>621</v>
      </c>
      <c r="C204" s="2" t="s">
        <v>39</v>
      </c>
      <c r="D204" s="2" t="s">
        <v>38</v>
      </c>
      <c r="E204" s="2" t="s">
        <v>33</v>
      </c>
      <c r="F204" s="8" t="s">
        <v>24</v>
      </c>
      <c r="G204" s="8">
        <v>1</v>
      </c>
      <c r="H204" s="8">
        <v>1</v>
      </c>
      <c r="I204" s="8">
        <v>1</v>
      </c>
      <c r="J204" s="8">
        <v>1</v>
      </c>
      <c r="K204" s="8">
        <v>1</v>
      </c>
      <c r="L204" s="8">
        <v>1</v>
      </c>
      <c r="M204" s="8">
        <v>0</v>
      </c>
      <c r="N204" s="8">
        <v>0</v>
      </c>
      <c r="O204" s="8">
        <v>1</v>
      </c>
      <c r="P204" s="8">
        <v>1</v>
      </c>
      <c r="Q204" s="8">
        <v>0</v>
      </c>
      <c r="R204" s="8">
        <v>1</v>
      </c>
      <c r="S204" s="8">
        <v>1</v>
      </c>
      <c r="T204" s="8">
        <v>0</v>
      </c>
      <c r="U204" s="5">
        <v>202010430</v>
      </c>
    </row>
    <row r="205" spans="1:21" hidden="1" x14ac:dyDescent="0.25">
      <c r="A205" s="8" t="s">
        <v>5018</v>
      </c>
      <c r="B205" s="2" t="s">
        <v>622</v>
      </c>
      <c r="C205" s="2" t="s">
        <v>39</v>
      </c>
      <c r="D205" s="2" t="s">
        <v>38</v>
      </c>
      <c r="E205" s="2" t="s">
        <v>33</v>
      </c>
      <c r="F205" s="8" t="s">
        <v>24</v>
      </c>
      <c r="G205" s="8">
        <v>1</v>
      </c>
      <c r="H205" s="8">
        <v>1</v>
      </c>
      <c r="I205" s="8">
        <v>1</v>
      </c>
      <c r="J205" s="8">
        <v>1</v>
      </c>
      <c r="K205" s="8">
        <v>1</v>
      </c>
      <c r="L205" s="8">
        <v>1</v>
      </c>
      <c r="M205" s="8">
        <v>0</v>
      </c>
      <c r="N205" s="8">
        <v>0</v>
      </c>
      <c r="O205" s="8">
        <v>1</v>
      </c>
      <c r="P205" s="8">
        <v>1</v>
      </c>
      <c r="Q205" s="8">
        <v>0</v>
      </c>
      <c r="R205" s="8">
        <v>0</v>
      </c>
      <c r="S205" s="8">
        <v>0</v>
      </c>
      <c r="T205" s="8">
        <v>0</v>
      </c>
      <c r="U205" s="5">
        <v>202010449</v>
      </c>
    </row>
    <row r="206" spans="1:21" hidden="1" x14ac:dyDescent="0.25">
      <c r="A206" s="8" t="s">
        <v>5018</v>
      </c>
      <c r="B206" s="2" t="s">
        <v>623</v>
      </c>
      <c r="C206" s="2" t="s">
        <v>39</v>
      </c>
      <c r="D206" s="2" t="s">
        <v>38</v>
      </c>
      <c r="E206" s="2" t="s">
        <v>33</v>
      </c>
      <c r="F206" s="8" t="s">
        <v>24</v>
      </c>
      <c r="G206" s="8">
        <v>1</v>
      </c>
      <c r="H206" s="8">
        <v>1</v>
      </c>
      <c r="I206" s="8">
        <v>1</v>
      </c>
      <c r="J206" s="8">
        <v>1</v>
      </c>
      <c r="K206" s="8">
        <v>1</v>
      </c>
      <c r="L206" s="8">
        <v>1</v>
      </c>
      <c r="M206" s="8">
        <v>0</v>
      </c>
      <c r="N206" s="8">
        <v>0</v>
      </c>
      <c r="O206" s="8">
        <v>1</v>
      </c>
      <c r="P206" s="8">
        <v>1</v>
      </c>
      <c r="Q206" s="8">
        <v>0</v>
      </c>
      <c r="R206" s="8">
        <v>0</v>
      </c>
      <c r="S206" s="8">
        <v>0</v>
      </c>
      <c r="T206" s="8">
        <v>0</v>
      </c>
      <c r="U206" s="5">
        <v>202010457</v>
      </c>
    </row>
    <row r="207" spans="1:21" hidden="1" x14ac:dyDescent="0.25">
      <c r="A207" s="8" t="s">
        <v>5018</v>
      </c>
      <c r="B207" s="2" t="s">
        <v>624</v>
      </c>
      <c r="C207" s="2" t="s">
        <v>39</v>
      </c>
      <c r="D207" s="2" t="s">
        <v>38</v>
      </c>
      <c r="E207" s="2" t="s">
        <v>33</v>
      </c>
      <c r="F207" s="8" t="s">
        <v>24</v>
      </c>
      <c r="G207" s="8">
        <v>1</v>
      </c>
      <c r="H207" s="8">
        <v>1</v>
      </c>
      <c r="I207" s="8">
        <v>1</v>
      </c>
      <c r="J207" s="8">
        <v>1</v>
      </c>
      <c r="K207" s="8">
        <v>1</v>
      </c>
      <c r="L207" s="8">
        <v>1</v>
      </c>
      <c r="M207" s="8">
        <v>0</v>
      </c>
      <c r="N207" s="8">
        <v>0</v>
      </c>
      <c r="O207" s="8">
        <v>1</v>
      </c>
      <c r="P207" s="8">
        <v>1</v>
      </c>
      <c r="Q207" s="8">
        <v>0</v>
      </c>
      <c r="R207" s="8">
        <v>0</v>
      </c>
      <c r="S207" s="8">
        <v>0</v>
      </c>
      <c r="T207" s="8">
        <v>0</v>
      </c>
      <c r="U207" s="5">
        <v>202010465</v>
      </c>
    </row>
    <row r="208" spans="1:21" hidden="1" x14ac:dyDescent="0.25">
      <c r="A208" s="8" t="s">
        <v>5018</v>
      </c>
      <c r="B208" s="2" t="s">
        <v>625</v>
      </c>
      <c r="C208" s="2" t="s">
        <v>39</v>
      </c>
      <c r="D208" s="2" t="s">
        <v>38</v>
      </c>
      <c r="E208" s="2" t="s">
        <v>33</v>
      </c>
      <c r="F208" s="8" t="s">
        <v>24</v>
      </c>
      <c r="G208" s="8">
        <v>1</v>
      </c>
      <c r="H208" s="8">
        <v>1</v>
      </c>
      <c r="I208" s="8">
        <v>1</v>
      </c>
      <c r="J208" s="8">
        <v>1</v>
      </c>
      <c r="K208" s="8">
        <v>1</v>
      </c>
      <c r="L208" s="8">
        <v>1</v>
      </c>
      <c r="M208" s="8">
        <v>0</v>
      </c>
      <c r="N208" s="8">
        <v>0</v>
      </c>
      <c r="O208" s="8">
        <v>1</v>
      </c>
      <c r="P208" s="8">
        <v>1</v>
      </c>
      <c r="Q208" s="8">
        <v>0</v>
      </c>
      <c r="R208" s="8">
        <v>1</v>
      </c>
      <c r="S208" s="8">
        <v>1</v>
      </c>
      <c r="T208" s="8">
        <v>0</v>
      </c>
      <c r="U208" s="5">
        <v>202010473</v>
      </c>
    </row>
    <row r="209" spans="1:21" hidden="1" x14ac:dyDescent="0.25">
      <c r="A209" s="8" t="s">
        <v>5018</v>
      </c>
      <c r="B209" s="2" t="s">
        <v>626</v>
      </c>
      <c r="C209" s="2" t="s">
        <v>39</v>
      </c>
      <c r="D209" s="2" t="s">
        <v>38</v>
      </c>
      <c r="E209" s="2" t="s">
        <v>33</v>
      </c>
      <c r="F209" s="8" t="s">
        <v>24</v>
      </c>
      <c r="G209" s="8">
        <v>1</v>
      </c>
      <c r="H209" s="8">
        <v>1</v>
      </c>
      <c r="I209" s="8">
        <v>1</v>
      </c>
      <c r="J209" s="8">
        <v>1</v>
      </c>
      <c r="K209" s="8">
        <v>1</v>
      </c>
      <c r="L209" s="8">
        <v>1</v>
      </c>
      <c r="M209" s="8">
        <v>0</v>
      </c>
      <c r="N209" s="8">
        <v>0</v>
      </c>
      <c r="O209" s="8">
        <v>1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5">
        <v>202010481</v>
      </c>
    </row>
    <row r="210" spans="1:21" hidden="1" x14ac:dyDescent="0.25">
      <c r="A210" s="8" t="s">
        <v>5018</v>
      </c>
      <c r="B210" s="2" t="s">
        <v>627</v>
      </c>
      <c r="C210" s="2" t="s">
        <v>39</v>
      </c>
      <c r="D210" s="2" t="s">
        <v>38</v>
      </c>
      <c r="E210" s="2" t="s">
        <v>33</v>
      </c>
      <c r="F210" s="8" t="s">
        <v>24</v>
      </c>
      <c r="G210" s="8">
        <v>1</v>
      </c>
      <c r="H210" s="8">
        <v>1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5">
        <v>202010490</v>
      </c>
    </row>
    <row r="211" spans="1:21" hidden="1" x14ac:dyDescent="0.25">
      <c r="A211" s="8" t="s">
        <v>5018</v>
      </c>
      <c r="B211" s="2" t="s">
        <v>628</v>
      </c>
      <c r="C211" s="2" t="s">
        <v>39</v>
      </c>
      <c r="D211" s="2" t="s">
        <v>38</v>
      </c>
      <c r="E211" s="2" t="s">
        <v>33</v>
      </c>
      <c r="F211" s="8" t="s">
        <v>24</v>
      </c>
      <c r="G211" s="8">
        <v>1</v>
      </c>
      <c r="H211" s="8">
        <v>1</v>
      </c>
      <c r="I211" s="8">
        <v>1</v>
      </c>
      <c r="J211" s="8">
        <v>1</v>
      </c>
      <c r="K211" s="8">
        <v>1</v>
      </c>
      <c r="L211" s="8">
        <v>1</v>
      </c>
      <c r="M211" s="8">
        <v>0</v>
      </c>
      <c r="N211" s="8">
        <v>0</v>
      </c>
      <c r="O211" s="8">
        <v>1</v>
      </c>
      <c r="P211" s="8">
        <v>1</v>
      </c>
      <c r="Q211" s="8">
        <v>0</v>
      </c>
      <c r="R211" s="8">
        <v>1</v>
      </c>
      <c r="S211" s="8">
        <v>1</v>
      </c>
      <c r="T211" s="8">
        <v>0</v>
      </c>
      <c r="U211" s="5">
        <v>202010503</v>
      </c>
    </row>
    <row r="212" spans="1:21" hidden="1" x14ac:dyDescent="0.25">
      <c r="A212" s="8" t="s">
        <v>5018</v>
      </c>
      <c r="B212" s="2" t="s">
        <v>629</v>
      </c>
      <c r="C212" s="2" t="s">
        <v>39</v>
      </c>
      <c r="D212" s="2" t="s">
        <v>38</v>
      </c>
      <c r="E212" s="2" t="s">
        <v>33</v>
      </c>
      <c r="F212" s="8" t="s">
        <v>24</v>
      </c>
      <c r="G212" s="8">
        <v>1</v>
      </c>
      <c r="H212" s="8">
        <v>1</v>
      </c>
      <c r="I212" s="8">
        <v>1</v>
      </c>
      <c r="J212" s="8">
        <v>1</v>
      </c>
      <c r="K212" s="8">
        <v>1</v>
      </c>
      <c r="L212" s="8">
        <v>1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5">
        <v>202010511</v>
      </c>
    </row>
    <row r="213" spans="1:21" hidden="1" x14ac:dyDescent="0.25">
      <c r="A213" s="8" t="s">
        <v>5018</v>
      </c>
      <c r="B213" s="2" t="s">
        <v>630</v>
      </c>
      <c r="C213" s="2" t="s">
        <v>39</v>
      </c>
      <c r="D213" s="2" t="s">
        <v>38</v>
      </c>
      <c r="E213" s="2" t="s">
        <v>33</v>
      </c>
      <c r="F213" s="8" t="s">
        <v>24</v>
      </c>
      <c r="G213" s="8">
        <v>1</v>
      </c>
      <c r="H213" s="8">
        <v>0</v>
      </c>
      <c r="I213" s="8">
        <v>0</v>
      </c>
      <c r="J213" s="8">
        <v>1</v>
      </c>
      <c r="K213" s="8">
        <v>1</v>
      </c>
      <c r="L213" s="8">
        <v>1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5">
        <v>202010520</v>
      </c>
    </row>
    <row r="214" spans="1:21" hidden="1" x14ac:dyDescent="0.25">
      <c r="A214" s="8" t="s">
        <v>5018</v>
      </c>
      <c r="B214" s="2" t="s">
        <v>631</v>
      </c>
      <c r="C214" s="2" t="s">
        <v>39</v>
      </c>
      <c r="D214" s="2" t="s">
        <v>38</v>
      </c>
      <c r="E214" s="2" t="s">
        <v>33</v>
      </c>
      <c r="F214" s="8" t="s">
        <v>24</v>
      </c>
      <c r="G214" s="8">
        <v>1</v>
      </c>
      <c r="H214" s="8">
        <v>1</v>
      </c>
      <c r="I214" s="8">
        <v>1</v>
      </c>
      <c r="J214" s="8">
        <v>1</v>
      </c>
      <c r="K214" s="8">
        <v>1</v>
      </c>
      <c r="L214" s="8">
        <v>1</v>
      </c>
      <c r="M214" s="8">
        <v>0</v>
      </c>
      <c r="N214" s="8">
        <v>0</v>
      </c>
      <c r="O214" s="8">
        <v>1</v>
      </c>
      <c r="P214" s="8">
        <v>1</v>
      </c>
      <c r="Q214" s="8">
        <v>0</v>
      </c>
      <c r="R214" s="8">
        <v>0</v>
      </c>
      <c r="S214" s="8">
        <v>0</v>
      </c>
      <c r="T214" s="8">
        <v>0</v>
      </c>
      <c r="U214" s="5">
        <v>202010538</v>
      </c>
    </row>
    <row r="215" spans="1:21" hidden="1" x14ac:dyDescent="0.25">
      <c r="A215" s="8" t="s">
        <v>5018</v>
      </c>
      <c r="B215" s="2" t="s">
        <v>632</v>
      </c>
      <c r="C215" s="2" t="s">
        <v>39</v>
      </c>
      <c r="D215" s="2" t="s">
        <v>38</v>
      </c>
      <c r="E215" s="2" t="s">
        <v>33</v>
      </c>
      <c r="F215" s="8" t="s">
        <v>24</v>
      </c>
      <c r="G215" s="8">
        <v>1</v>
      </c>
      <c r="H215" s="8">
        <v>1</v>
      </c>
      <c r="I215" s="8">
        <v>1</v>
      </c>
      <c r="J215" s="8">
        <v>1</v>
      </c>
      <c r="K215" s="8">
        <v>1</v>
      </c>
      <c r="L215" s="8">
        <v>1</v>
      </c>
      <c r="M215" s="8">
        <v>0</v>
      </c>
      <c r="N215" s="8">
        <v>0</v>
      </c>
      <c r="O215" s="8">
        <v>1</v>
      </c>
      <c r="P215" s="8">
        <v>1</v>
      </c>
      <c r="Q215" s="8">
        <v>0</v>
      </c>
      <c r="R215" s="8">
        <v>0</v>
      </c>
      <c r="S215" s="8">
        <v>0</v>
      </c>
      <c r="T215" s="8">
        <v>0</v>
      </c>
      <c r="U215" s="5">
        <v>202010546</v>
      </c>
    </row>
    <row r="216" spans="1:21" hidden="1" x14ac:dyDescent="0.25">
      <c r="A216" s="8" t="s">
        <v>5018</v>
      </c>
      <c r="B216" s="2" t="s">
        <v>633</v>
      </c>
      <c r="C216" s="2" t="s">
        <v>39</v>
      </c>
      <c r="D216" s="2" t="s">
        <v>38</v>
      </c>
      <c r="E216" s="2" t="s">
        <v>33</v>
      </c>
      <c r="F216" s="8" t="s">
        <v>24</v>
      </c>
      <c r="G216" s="8">
        <v>1</v>
      </c>
      <c r="H216" s="8">
        <v>1</v>
      </c>
      <c r="I216" s="8">
        <v>1</v>
      </c>
      <c r="J216" s="8">
        <v>1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1</v>
      </c>
      <c r="Q216" s="8">
        <v>0</v>
      </c>
      <c r="R216" s="8">
        <v>0</v>
      </c>
      <c r="S216" s="8">
        <v>0</v>
      </c>
      <c r="T216" s="8">
        <v>0</v>
      </c>
      <c r="U216" s="5">
        <v>202010554</v>
      </c>
    </row>
    <row r="217" spans="1:21" hidden="1" x14ac:dyDescent="0.25">
      <c r="A217" s="8" t="s">
        <v>5018</v>
      </c>
      <c r="B217" s="2" t="s">
        <v>634</v>
      </c>
      <c r="C217" s="2" t="s">
        <v>39</v>
      </c>
      <c r="D217" s="2" t="s">
        <v>38</v>
      </c>
      <c r="E217" s="2" t="s">
        <v>33</v>
      </c>
      <c r="F217" s="8" t="s">
        <v>24</v>
      </c>
      <c r="G217" s="8">
        <v>1</v>
      </c>
      <c r="H217" s="8">
        <v>1</v>
      </c>
      <c r="I217" s="8">
        <v>1</v>
      </c>
      <c r="J217" s="8">
        <v>1</v>
      </c>
      <c r="K217" s="8">
        <v>1</v>
      </c>
      <c r="L217" s="8">
        <v>1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5">
        <v>202010562</v>
      </c>
    </row>
    <row r="218" spans="1:21" hidden="1" x14ac:dyDescent="0.25">
      <c r="A218" s="8" t="s">
        <v>5018</v>
      </c>
      <c r="B218" s="2" t="s">
        <v>635</v>
      </c>
      <c r="C218" s="2" t="s">
        <v>39</v>
      </c>
      <c r="D218" s="2" t="s">
        <v>38</v>
      </c>
      <c r="E218" s="2" t="s">
        <v>33</v>
      </c>
      <c r="F218" s="8" t="s">
        <v>24</v>
      </c>
      <c r="G218" s="8">
        <v>1</v>
      </c>
      <c r="H218" s="8">
        <v>1</v>
      </c>
      <c r="I218" s="8">
        <v>1</v>
      </c>
      <c r="J218" s="8">
        <v>1</v>
      </c>
      <c r="K218" s="8">
        <v>1</v>
      </c>
      <c r="L218" s="8">
        <v>1</v>
      </c>
      <c r="M218" s="8">
        <v>0</v>
      </c>
      <c r="N218" s="8">
        <v>0</v>
      </c>
      <c r="O218" s="8">
        <v>1</v>
      </c>
      <c r="P218" s="8">
        <v>1</v>
      </c>
      <c r="Q218" s="8">
        <v>0</v>
      </c>
      <c r="R218" s="8">
        <v>0</v>
      </c>
      <c r="S218" s="8">
        <v>0</v>
      </c>
      <c r="T218" s="8">
        <v>0</v>
      </c>
      <c r="U218" s="5">
        <v>202010570</v>
      </c>
    </row>
    <row r="219" spans="1:21" hidden="1" x14ac:dyDescent="0.25">
      <c r="A219" s="8" t="s">
        <v>5018</v>
      </c>
      <c r="B219" s="2" t="s">
        <v>636</v>
      </c>
      <c r="C219" s="2" t="s">
        <v>39</v>
      </c>
      <c r="D219" s="2" t="s">
        <v>38</v>
      </c>
      <c r="E219" s="2" t="s">
        <v>33</v>
      </c>
      <c r="F219" s="8" t="s">
        <v>24</v>
      </c>
      <c r="G219" s="8">
        <v>1</v>
      </c>
      <c r="H219" s="8">
        <v>1</v>
      </c>
      <c r="I219" s="8">
        <v>1</v>
      </c>
      <c r="J219" s="8">
        <v>1</v>
      </c>
      <c r="K219" s="8">
        <v>1</v>
      </c>
      <c r="L219" s="8">
        <v>1</v>
      </c>
      <c r="M219" s="8">
        <v>0</v>
      </c>
      <c r="N219" s="8">
        <v>0</v>
      </c>
      <c r="O219" s="8">
        <v>1</v>
      </c>
      <c r="P219" s="8">
        <v>1</v>
      </c>
      <c r="Q219" s="8">
        <v>0</v>
      </c>
      <c r="R219" s="8">
        <v>0</v>
      </c>
      <c r="S219" s="8">
        <v>0</v>
      </c>
      <c r="T219" s="8">
        <v>0</v>
      </c>
      <c r="U219" s="5">
        <v>202010589</v>
      </c>
    </row>
    <row r="220" spans="1:21" hidden="1" x14ac:dyDescent="0.25">
      <c r="A220" s="8" t="s">
        <v>5018</v>
      </c>
      <c r="B220" s="2" t="s">
        <v>637</v>
      </c>
      <c r="C220" s="2" t="s">
        <v>39</v>
      </c>
      <c r="D220" s="2" t="s">
        <v>38</v>
      </c>
      <c r="E220" s="2" t="s">
        <v>33</v>
      </c>
      <c r="F220" s="8" t="s">
        <v>24</v>
      </c>
      <c r="G220" s="8">
        <v>1</v>
      </c>
      <c r="H220" s="8">
        <v>1</v>
      </c>
      <c r="I220" s="8">
        <v>1</v>
      </c>
      <c r="J220" s="8">
        <v>1</v>
      </c>
      <c r="K220" s="8">
        <v>1</v>
      </c>
      <c r="L220" s="8">
        <v>1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0</v>
      </c>
      <c r="T220" s="8">
        <v>0</v>
      </c>
      <c r="U220" s="5">
        <v>202010597</v>
      </c>
    </row>
    <row r="221" spans="1:21" hidden="1" x14ac:dyDescent="0.25">
      <c r="A221" s="8" t="s">
        <v>5018</v>
      </c>
      <c r="B221" s="2" t="s">
        <v>638</v>
      </c>
      <c r="C221" s="2" t="s">
        <v>39</v>
      </c>
      <c r="D221" s="2" t="s">
        <v>38</v>
      </c>
      <c r="E221" s="2" t="s">
        <v>33</v>
      </c>
      <c r="F221" s="8" t="s">
        <v>24</v>
      </c>
      <c r="G221" s="8">
        <v>1</v>
      </c>
      <c r="H221" s="8">
        <v>1</v>
      </c>
      <c r="I221" s="8">
        <v>1</v>
      </c>
      <c r="J221" s="8">
        <v>1</v>
      </c>
      <c r="K221" s="8">
        <v>1</v>
      </c>
      <c r="L221" s="8">
        <v>1</v>
      </c>
      <c r="M221" s="8">
        <v>0</v>
      </c>
      <c r="N221" s="8">
        <v>0</v>
      </c>
      <c r="O221" s="8">
        <v>1</v>
      </c>
      <c r="P221" s="8">
        <v>1</v>
      </c>
      <c r="Q221" s="8">
        <v>0</v>
      </c>
      <c r="R221" s="8">
        <v>1</v>
      </c>
      <c r="S221" s="8">
        <v>1</v>
      </c>
      <c r="T221" s="8">
        <v>0</v>
      </c>
      <c r="U221" s="5">
        <v>202010600</v>
      </c>
    </row>
    <row r="222" spans="1:21" hidden="1" x14ac:dyDescent="0.25">
      <c r="A222" s="8" t="s">
        <v>5018</v>
      </c>
      <c r="B222" s="2" t="s">
        <v>639</v>
      </c>
      <c r="C222" s="2" t="s">
        <v>39</v>
      </c>
      <c r="D222" s="2" t="s">
        <v>38</v>
      </c>
      <c r="E222" s="2" t="s">
        <v>33</v>
      </c>
      <c r="F222" s="8" t="s">
        <v>24</v>
      </c>
      <c r="G222" s="8">
        <v>1</v>
      </c>
      <c r="H222" s="8">
        <v>1</v>
      </c>
      <c r="I222" s="8">
        <v>1</v>
      </c>
      <c r="J222" s="8">
        <v>1</v>
      </c>
      <c r="K222" s="8">
        <v>1</v>
      </c>
      <c r="L222" s="8">
        <v>1</v>
      </c>
      <c r="M222" s="8">
        <v>0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0</v>
      </c>
      <c r="T222" s="8">
        <v>0</v>
      </c>
      <c r="U222" s="5">
        <v>202010619</v>
      </c>
    </row>
    <row r="223" spans="1:21" hidden="1" x14ac:dyDescent="0.25">
      <c r="A223" s="8" t="s">
        <v>5018</v>
      </c>
      <c r="B223" s="2" t="s">
        <v>640</v>
      </c>
      <c r="C223" s="2" t="s">
        <v>39</v>
      </c>
      <c r="D223" s="2" t="s">
        <v>38</v>
      </c>
      <c r="E223" s="2" t="s">
        <v>33</v>
      </c>
      <c r="F223" s="8" t="s">
        <v>24</v>
      </c>
      <c r="G223" s="8">
        <v>1</v>
      </c>
      <c r="H223" s="8">
        <v>1</v>
      </c>
      <c r="I223" s="8">
        <v>1</v>
      </c>
      <c r="J223" s="8">
        <v>1</v>
      </c>
      <c r="K223" s="8">
        <v>1</v>
      </c>
      <c r="L223" s="8">
        <v>1</v>
      </c>
      <c r="M223" s="8">
        <v>0</v>
      </c>
      <c r="N223" s="8">
        <v>0</v>
      </c>
      <c r="O223" s="8">
        <v>1</v>
      </c>
      <c r="P223" s="8">
        <v>1</v>
      </c>
      <c r="Q223" s="8">
        <v>0</v>
      </c>
      <c r="R223" s="8">
        <v>1</v>
      </c>
      <c r="S223" s="8">
        <v>1</v>
      </c>
      <c r="T223" s="8">
        <v>0</v>
      </c>
      <c r="U223" s="5">
        <v>202010627</v>
      </c>
    </row>
    <row r="224" spans="1:21" hidden="1" x14ac:dyDescent="0.25">
      <c r="A224" s="8" t="s">
        <v>5018</v>
      </c>
      <c r="B224" s="2" t="s">
        <v>641</v>
      </c>
      <c r="C224" s="2" t="s">
        <v>39</v>
      </c>
      <c r="D224" s="2" t="s">
        <v>38</v>
      </c>
      <c r="E224" s="2" t="s">
        <v>33</v>
      </c>
      <c r="F224" s="8" t="s">
        <v>24</v>
      </c>
      <c r="G224" s="8">
        <v>1</v>
      </c>
      <c r="H224" s="8">
        <v>1</v>
      </c>
      <c r="I224" s="8">
        <v>1</v>
      </c>
      <c r="J224" s="8">
        <v>1</v>
      </c>
      <c r="K224" s="8">
        <v>1</v>
      </c>
      <c r="L224" s="8">
        <v>1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1</v>
      </c>
      <c r="T224" s="8">
        <v>0</v>
      </c>
      <c r="U224" s="5">
        <v>202010635</v>
      </c>
    </row>
    <row r="225" spans="1:21" hidden="1" x14ac:dyDescent="0.25">
      <c r="A225" s="8" t="s">
        <v>5018</v>
      </c>
      <c r="B225" s="2" t="s">
        <v>642</v>
      </c>
      <c r="C225" s="2" t="s">
        <v>39</v>
      </c>
      <c r="D225" s="2" t="s">
        <v>38</v>
      </c>
      <c r="E225" s="2" t="s">
        <v>33</v>
      </c>
      <c r="F225" s="8" t="s">
        <v>24</v>
      </c>
      <c r="G225" s="8">
        <v>1</v>
      </c>
      <c r="H225" s="8">
        <v>1</v>
      </c>
      <c r="I225" s="8">
        <v>1</v>
      </c>
      <c r="J225" s="8">
        <v>1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5">
        <v>202010643</v>
      </c>
    </row>
    <row r="226" spans="1:21" hidden="1" x14ac:dyDescent="0.25">
      <c r="A226" s="8" t="s">
        <v>5018</v>
      </c>
      <c r="B226" s="2" t="s">
        <v>643</v>
      </c>
      <c r="C226" s="2" t="s">
        <v>39</v>
      </c>
      <c r="D226" s="2" t="s">
        <v>38</v>
      </c>
      <c r="E226" s="2" t="s">
        <v>33</v>
      </c>
      <c r="F226" s="8" t="s">
        <v>24</v>
      </c>
      <c r="G226" s="8">
        <v>1</v>
      </c>
      <c r="H226" s="8">
        <v>1</v>
      </c>
      <c r="I226" s="8">
        <v>1</v>
      </c>
      <c r="J226" s="8">
        <v>1</v>
      </c>
      <c r="K226" s="8">
        <v>1</v>
      </c>
      <c r="L226" s="8">
        <v>1</v>
      </c>
      <c r="M226" s="8">
        <v>0</v>
      </c>
      <c r="N226" s="8">
        <v>0</v>
      </c>
      <c r="O226" s="8">
        <v>1</v>
      </c>
      <c r="P226" s="8">
        <v>1</v>
      </c>
      <c r="Q226" s="8">
        <v>0</v>
      </c>
      <c r="R226" s="8">
        <v>1</v>
      </c>
      <c r="S226" s="8">
        <v>1</v>
      </c>
      <c r="T226" s="8">
        <v>0</v>
      </c>
      <c r="U226" s="5">
        <v>202010651</v>
      </c>
    </row>
    <row r="227" spans="1:21" hidden="1" x14ac:dyDescent="0.25">
      <c r="A227" s="8" t="s">
        <v>5018</v>
      </c>
      <c r="B227" s="2" t="s">
        <v>644</v>
      </c>
      <c r="C227" s="2" t="s">
        <v>39</v>
      </c>
      <c r="D227" s="2" t="s">
        <v>38</v>
      </c>
      <c r="E227" s="2" t="s">
        <v>33</v>
      </c>
      <c r="F227" s="8" t="s">
        <v>24</v>
      </c>
      <c r="G227" s="8">
        <v>1</v>
      </c>
      <c r="H227" s="8">
        <v>1</v>
      </c>
      <c r="I227" s="8">
        <v>1</v>
      </c>
      <c r="J227" s="8">
        <v>1</v>
      </c>
      <c r="K227" s="8">
        <v>1</v>
      </c>
      <c r="L227" s="8">
        <v>1</v>
      </c>
      <c r="M227" s="8">
        <v>0</v>
      </c>
      <c r="N227" s="8">
        <v>0</v>
      </c>
      <c r="O227" s="8">
        <v>1</v>
      </c>
      <c r="P227" s="8">
        <v>1</v>
      </c>
      <c r="Q227" s="8">
        <v>0</v>
      </c>
      <c r="R227" s="8">
        <v>1</v>
      </c>
      <c r="S227" s="8">
        <v>1</v>
      </c>
      <c r="T227" s="8">
        <v>0</v>
      </c>
      <c r="U227" s="5">
        <v>202010660</v>
      </c>
    </row>
    <row r="228" spans="1:21" hidden="1" x14ac:dyDescent="0.25">
      <c r="A228" s="8" t="s">
        <v>5018</v>
      </c>
      <c r="B228" s="2" t="s">
        <v>645</v>
      </c>
      <c r="C228" s="2" t="s">
        <v>39</v>
      </c>
      <c r="D228" s="2" t="s">
        <v>38</v>
      </c>
      <c r="E228" s="2" t="s">
        <v>33</v>
      </c>
      <c r="F228" s="8" t="s">
        <v>24</v>
      </c>
      <c r="G228" s="8">
        <v>1</v>
      </c>
      <c r="H228" s="8">
        <v>1</v>
      </c>
      <c r="I228" s="8">
        <v>1</v>
      </c>
      <c r="J228" s="8">
        <v>1</v>
      </c>
      <c r="K228" s="8">
        <v>1</v>
      </c>
      <c r="L228" s="8">
        <v>1</v>
      </c>
      <c r="M228" s="8">
        <v>0</v>
      </c>
      <c r="N228" s="8">
        <v>0</v>
      </c>
      <c r="O228" s="8">
        <v>1</v>
      </c>
      <c r="P228" s="8">
        <v>1</v>
      </c>
      <c r="Q228" s="8">
        <v>0</v>
      </c>
      <c r="R228" s="8">
        <v>1</v>
      </c>
      <c r="S228" s="8">
        <v>1</v>
      </c>
      <c r="T228" s="8">
        <v>0</v>
      </c>
      <c r="U228" s="5">
        <v>202010678</v>
      </c>
    </row>
    <row r="229" spans="1:21" hidden="1" x14ac:dyDescent="0.25">
      <c r="A229" s="8" t="s">
        <v>5018</v>
      </c>
      <c r="B229" s="2" t="s">
        <v>646</v>
      </c>
      <c r="C229" s="2" t="s">
        <v>39</v>
      </c>
      <c r="D229" s="2" t="s">
        <v>38</v>
      </c>
      <c r="E229" s="2" t="s">
        <v>33</v>
      </c>
      <c r="F229" s="8" t="s">
        <v>24</v>
      </c>
      <c r="G229" s="8">
        <v>1</v>
      </c>
      <c r="H229" s="8">
        <v>1</v>
      </c>
      <c r="I229" s="8">
        <v>1</v>
      </c>
      <c r="J229" s="8">
        <v>1</v>
      </c>
      <c r="K229" s="8">
        <v>1</v>
      </c>
      <c r="L229" s="8">
        <v>1</v>
      </c>
      <c r="M229" s="8">
        <v>0</v>
      </c>
      <c r="N229" s="8">
        <v>0</v>
      </c>
      <c r="O229" s="8">
        <v>1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5">
        <v>202010686</v>
      </c>
    </row>
    <row r="230" spans="1:21" hidden="1" x14ac:dyDescent="0.25">
      <c r="A230" s="8" t="s">
        <v>5018</v>
      </c>
      <c r="B230" s="2" t="s">
        <v>647</v>
      </c>
      <c r="C230" s="2" t="s">
        <v>39</v>
      </c>
      <c r="D230" s="2" t="s">
        <v>38</v>
      </c>
      <c r="E230" s="2" t="s">
        <v>33</v>
      </c>
      <c r="F230" s="8" t="s">
        <v>24</v>
      </c>
      <c r="G230" s="8">
        <v>1</v>
      </c>
      <c r="H230" s="8">
        <v>1</v>
      </c>
      <c r="I230" s="8">
        <v>1</v>
      </c>
      <c r="J230" s="8">
        <v>1</v>
      </c>
      <c r="K230" s="8">
        <v>1</v>
      </c>
      <c r="L230" s="8">
        <v>1</v>
      </c>
      <c r="M230" s="8">
        <v>0</v>
      </c>
      <c r="N230" s="8">
        <v>0</v>
      </c>
      <c r="O230" s="8">
        <v>1</v>
      </c>
      <c r="P230" s="8">
        <v>1</v>
      </c>
      <c r="Q230" s="8">
        <v>0</v>
      </c>
      <c r="R230" s="8">
        <v>1</v>
      </c>
      <c r="S230" s="8">
        <v>1</v>
      </c>
      <c r="T230" s="8">
        <v>0</v>
      </c>
      <c r="U230" s="5">
        <v>202010694</v>
      </c>
    </row>
    <row r="231" spans="1:21" hidden="1" x14ac:dyDescent="0.25">
      <c r="A231" s="8" t="s">
        <v>5018</v>
      </c>
      <c r="B231" s="2" t="s">
        <v>648</v>
      </c>
      <c r="C231" s="2" t="s">
        <v>39</v>
      </c>
      <c r="D231" s="2" t="s">
        <v>38</v>
      </c>
      <c r="E231" s="2" t="s">
        <v>33</v>
      </c>
      <c r="F231" s="8" t="s">
        <v>24</v>
      </c>
      <c r="G231" s="8">
        <v>1</v>
      </c>
      <c r="H231" s="8">
        <v>1</v>
      </c>
      <c r="I231" s="8">
        <v>1</v>
      </c>
      <c r="J231" s="8">
        <v>1</v>
      </c>
      <c r="K231" s="8">
        <v>1</v>
      </c>
      <c r="L231" s="8">
        <v>1</v>
      </c>
      <c r="M231" s="8">
        <v>0</v>
      </c>
      <c r="N231" s="8">
        <v>0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5">
        <v>202010708</v>
      </c>
    </row>
    <row r="232" spans="1:21" hidden="1" x14ac:dyDescent="0.25">
      <c r="A232" s="8" t="s">
        <v>5018</v>
      </c>
      <c r="B232" s="2" t="s">
        <v>649</v>
      </c>
      <c r="C232" s="2" t="s">
        <v>39</v>
      </c>
      <c r="D232" s="2" t="s">
        <v>38</v>
      </c>
      <c r="E232" s="2" t="s">
        <v>33</v>
      </c>
      <c r="F232" s="8" t="s">
        <v>24</v>
      </c>
      <c r="G232" s="8">
        <v>1</v>
      </c>
      <c r="H232" s="8">
        <v>1</v>
      </c>
      <c r="I232" s="8">
        <v>1</v>
      </c>
      <c r="J232" s="8">
        <v>1</v>
      </c>
      <c r="K232" s="8">
        <v>1</v>
      </c>
      <c r="L232" s="8">
        <v>1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5">
        <v>202010716</v>
      </c>
    </row>
    <row r="233" spans="1:21" hidden="1" x14ac:dyDescent="0.25">
      <c r="A233" s="8" t="s">
        <v>5018</v>
      </c>
      <c r="B233" s="2" t="s">
        <v>650</v>
      </c>
      <c r="C233" s="2" t="s">
        <v>39</v>
      </c>
      <c r="D233" s="2" t="s">
        <v>38</v>
      </c>
      <c r="E233" s="2" t="s">
        <v>33</v>
      </c>
      <c r="F233" s="8" t="s">
        <v>24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0</v>
      </c>
      <c r="S233" s="8">
        <v>0</v>
      </c>
      <c r="T233" s="8">
        <v>0</v>
      </c>
      <c r="U233" s="5">
        <v>202010724</v>
      </c>
    </row>
    <row r="234" spans="1:21" hidden="1" x14ac:dyDescent="0.25">
      <c r="A234" s="8" t="s">
        <v>5018</v>
      </c>
      <c r="B234" s="2" t="s">
        <v>651</v>
      </c>
      <c r="C234" s="2" t="s">
        <v>39</v>
      </c>
      <c r="D234" s="2" t="s">
        <v>38</v>
      </c>
      <c r="E234" s="2" t="s">
        <v>33</v>
      </c>
      <c r="F234" s="8" t="s">
        <v>24</v>
      </c>
      <c r="G234" s="8">
        <v>1</v>
      </c>
      <c r="H234" s="8">
        <v>1</v>
      </c>
      <c r="I234" s="8">
        <v>1</v>
      </c>
      <c r="J234" s="8">
        <v>1</v>
      </c>
      <c r="K234" s="8">
        <v>1</v>
      </c>
      <c r="L234" s="8">
        <v>1</v>
      </c>
      <c r="M234" s="8">
        <v>0</v>
      </c>
      <c r="N234" s="8">
        <v>0</v>
      </c>
      <c r="O234" s="8">
        <v>1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5">
        <v>202010732</v>
      </c>
    </row>
    <row r="235" spans="1:21" hidden="1" x14ac:dyDescent="0.25">
      <c r="A235" s="8" t="s">
        <v>5018</v>
      </c>
      <c r="B235" s="2" t="s">
        <v>652</v>
      </c>
      <c r="C235" s="2" t="s">
        <v>39</v>
      </c>
      <c r="D235" s="2" t="s">
        <v>38</v>
      </c>
      <c r="E235" s="2" t="s">
        <v>33</v>
      </c>
      <c r="F235" s="8" t="s">
        <v>24</v>
      </c>
      <c r="G235" s="8">
        <v>1</v>
      </c>
      <c r="H235" s="8">
        <v>1</v>
      </c>
      <c r="I235" s="8">
        <v>1</v>
      </c>
      <c r="J235" s="8">
        <v>1</v>
      </c>
      <c r="K235" s="8">
        <v>1</v>
      </c>
      <c r="L235" s="8">
        <v>1</v>
      </c>
      <c r="M235" s="8">
        <v>0</v>
      </c>
      <c r="N235" s="8">
        <v>0</v>
      </c>
      <c r="O235" s="8">
        <v>1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5">
        <v>202010740</v>
      </c>
    </row>
    <row r="236" spans="1:21" hidden="1" x14ac:dyDescent="0.25">
      <c r="A236" s="8" t="s">
        <v>5018</v>
      </c>
      <c r="B236" s="2" t="s">
        <v>653</v>
      </c>
      <c r="C236" s="2" t="s">
        <v>39</v>
      </c>
      <c r="D236" s="2" t="s">
        <v>38</v>
      </c>
      <c r="E236" s="2" t="s">
        <v>33</v>
      </c>
      <c r="F236" s="8" t="s">
        <v>24</v>
      </c>
      <c r="G236" s="8">
        <v>1</v>
      </c>
      <c r="H236" s="8">
        <v>1</v>
      </c>
      <c r="I236" s="8">
        <v>1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1</v>
      </c>
      <c r="Q236" s="8">
        <v>0</v>
      </c>
      <c r="R236" s="8">
        <v>0</v>
      </c>
      <c r="S236" s="8">
        <v>0</v>
      </c>
      <c r="T236" s="8">
        <v>0</v>
      </c>
      <c r="U236" s="5">
        <v>202010759</v>
      </c>
    </row>
    <row r="237" spans="1:21" hidden="1" x14ac:dyDescent="0.25">
      <c r="A237" s="8" t="s">
        <v>5018</v>
      </c>
      <c r="B237" s="2" t="s">
        <v>654</v>
      </c>
      <c r="C237" s="2" t="s">
        <v>39</v>
      </c>
      <c r="D237" s="2" t="s">
        <v>38</v>
      </c>
      <c r="E237" s="2" t="s">
        <v>33</v>
      </c>
      <c r="F237" s="8" t="s">
        <v>24</v>
      </c>
      <c r="G237" s="8">
        <v>1</v>
      </c>
      <c r="H237" s="8">
        <v>1</v>
      </c>
      <c r="I237" s="8">
        <v>1</v>
      </c>
      <c r="J237" s="8">
        <v>1</v>
      </c>
      <c r="K237" s="8">
        <v>1</v>
      </c>
      <c r="L237" s="8">
        <v>1</v>
      </c>
      <c r="M237" s="8">
        <v>0</v>
      </c>
      <c r="N237" s="8">
        <v>0</v>
      </c>
      <c r="O237" s="8">
        <v>1</v>
      </c>
      <c r="P237" s="8">
        <v>1</v>
      </c>
      <c r="Q237" s="8">
        <v>0</v>
      </c>
      <c r="R237" s="8">
        <v>1</v>
      </c>
      <c r="S237" s="8">
        <v>1</v>
      </c>
      <c r="T237" s="8">
        <v>0</v>
      </c>
      <c r="U237" s="5">
        <v>202010767</v>
      </c>
    </row>
    <row r="238" spans="1:21" hidden="1" x14ac:dyDescent="0.25">
      <c r="A238" s="8" t="s">
        <v>5018</v>
      </c>
      <c r="B238" s="2" t="s">
        <v>655</v>
      </c>
      <c r="C238" s="2" t="s">
        <v>39</v>
      </c>
      <c r="D238" s="2" t="s">
        <v>38</v>
      </c>
      <c r="E238" s="2" t="s">
        <v>33</v>
      </c>
      <c r="F238" s="8" t="s">
        <v>24</v>
      </c>
      <c r="G238" s="8">
        <v>1</v>
      </c>
      <c r="H238" s="8">
        <v>0</v>
      </c>
      <c r="I238" s="8">
        <v>0</v>
      </c>
      <c r="J238" s="8">
        <v>1</v>
      </c>
      <c r="K238" s="8">
        <v>1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5">
        <v>202010775</v>
      </c>
    </row>
    <row r="239" spans="1:21" hidden="1" x14ac:dyDescent="0.25">
      <c r="A239" s="8" t="s">
        <v>5018</v>
      </c>
      <c r="B239" s="2" t="s">
        <v>656</v>
      </c>
      <c r="C239" s="2" t="s">
        <v>39</v>
      </c>
      <c r="D239" s="2" t="s">
        <v>38</v>
      </c>
      <c r="E239" s="2" t="s">
        <v>33</v>
      </c>
      <c r="F239" s="8" t="s">
        <v>24</v>
      </c>
      <c r="G239" s="8">
        <v>1</v>
      </c>
      <c r="H239" s="8">
        <v>0</v>
      </c>
      <c r="I239" s="8">
        <v>0</v>
      </c>
      <c r="J239" s="8">
        <v>1</v>
      </c>
      <c r="K239" s="8">
        <v>1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5">
        <v>202010783</v>
      </c>
    </row>
    <row r="240" spans="1:21" hidden="1" x14ac:dyDescent="0.25">
      <c r="A240" s="8" t="s">
        <v>5018</v>
      </c>
      <c r="B240" s="2" t="s">
        <v>657</v>
      </c>
      <c r="C240" s="2" t="s">
        <v>40</v>
      </c>
      <c r="D240" s="2" t="s">
        <v>38</v>
      </c>
      <c r="E240" s="2" t="s">
        <v>33</v>
      </c>
      <c r="F240" s="8" t="s">
        <v>24</v>
      </c>
      <c r="G240" s="8">
        <v>1</v>
      </c>
      <c r="H240" s="8">
        <v>1</v>
      </c>
      <c r="I240" s="8">
        <v>1</v>
      </c>
      <c r="J240" s="8">
        <v>1</v>
      </c>
      <c r="K240" s="8">
        <v>1</v>
      </c>
      <c r="L240" s="8">
        <v>1</v>
      </c>
      <c r="M240" s="8">
        <v>0</v>
      </c>
      <c r="N240" s="8">
        <v>0</v>
      </c>
      <c r="O240" s="8">
        <v>1</v>
      </c>
      <c r="P240" s="8">
        <v>1</v>
      </c>
      <c r="Q240" s="8">
        <v>0</v>
      </c>
      <c r="R240" s="8">
        <v>0</v>
      </c>
      <c r="S240" s="8">
        <v>0</v>
      </c>
      <c r="T240" s="8">
        <v>0</v>
      </c>
      <c r="U240" s="5">
        <v>202020010</v>
      </c>
    </row>
    <row r="241" spans="1:21" hidden="1" x14ac:dyDescent="0.25">
      <c r="A241" s="8" t="s">
        <v>5018</v>
      </c>
      <c r="B241" s="2" t="s">
        <v>658</v>
      </c>
      <c r="C241" s="2" t="s">
        <v>40</v>
      </c>
      <c r="D241" s="2" t="s">
        <v>38</v>
      </c>
      <c r="E241" s="2" t="s">
        <v>33</v>
      </c>
      <c r="F241" s="8" t="s">
        <v>24</v>
      </c>
      <c r="G241" s="8">
        <v>1</v>
      </c>
      <c r="H241" s="8">
        <v>1</v>
      </c>
      <c r="I241" s="8">
        <v>1</v>
      </c>
      <c r="J241" s="8">
        <v>1</v>
      </c>
      <c r="K241" s="8">
        <v>1</v>
      </c>
      <c r="L241" s="8">
        <v>1</v>
      </c>
      <c r="M241" s="8">
        <v>0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0</v>
      </c>
      <c r="T241" s="8">
        <v>0</v>
      </c>
      <c r="U241" s="5">
        <v>202020029</v>
      </c>
    </row>
    <row r="242" spans="1:21" hidden="1" x14ac:dyDescent="0.25">
      <c r="A242" s="8" t="s">
        <v>5018</v>
      </c>
      <c r="B242" s="2" t="s">
        <v>659</v>
      </c>
      <c r="C242" s="2" t="s">
        <v>40</v>
      </c>
      <c r="D242" s="2" t="s">
        <v>38</v>
      </c>
      <c r="E242" s="2" t="s">
        <v>33</v>
      </c>
      <c r="F242" s="8" t="s">
        <v>24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0</v>
      </c>
      <c r="N242" s="8">
        <v>0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5">
        <v>202020037</v>
      </c>
    </row>
    <row r="243" spans="1:21" hidden="1" x14ac:dyDescent="0.25">
      <c r="A243" s="8" t="s">
        <v>5018</v>
      </c>
      <c r="B243" s="2" t="s">
        <v>660</v>
      </c>
      <c r="C243" s="2" t="s">
        <v>40</v>
      </c>
      <c r="D243" s="2" t="s">
        <v>38</v>
      </c>
      <c r="E243" s="2" t="s">
        <v>33</v>
      </c>
      <c r="F243" s="8" t="s">
        <v>24</v>
      </c>
      <c r="G243" s="8">
        <v>1</v>
      </c>
      <c r="H243" s="8">
        <v>1</v>
      </c>
      <c r="I243" s="8">
        <v>1</v>
      </c>
      <c r="J243" s="8">
        <v>1</v>
      </c>
      <c r="K243" s="8">
        <v>1</v>
      </c>
      <c r="L243" s="8">
        <v>1</v>
      </c>
      <c r="M243" s="8">
        <v>0</v>
      </c>
      <c r="N243" s="8">
        <v>0</v>
      </c>
      <c r="O243" s="8">
        <v>1</v>
      </c>
      <c r="P243" s="8">
        <v>1</v>
      </c>
      <c r="Q243" s="8">
        <v>0</v>
      </c>
      <c r="R243" s="8">
        <v>0</v>
      </c>
      <c r="S243" s="8">
        <v>0</v>
      </c>
      <c r="T243" s="8">
        <v>0</v>
      </c>
      <c r="U243" s="5">
        <v>202020045</v>
      </c>
    </row>
    <row r="244" spans="1:21" hidden="1" x14ac:dyDescent="0.25">
      <c r="A244" s="8" t="s">
        <v>5018</v>
      </c>
      <c r="B244" s="2" t="s">
        <v>661</v>
      </c>
      <c r="C244" s="2" t="s">
        <v>40</v>
      </c>
      <c r="D244" s="2" t="s">
        <v>38</v>
      </c>
      <c r="E244" s="2" t="s">
        <v>33</v>
      </c>
      <c r="F244" s="8" t="s">
        <v>24</v>
      </c>
      <c r="G244" s="8">
        <v>1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0</v>
      </c>
      <c r="N244" s="8">
        <v>0</v>
      </c>
      <c r="O244" s="8">
        <v>1</v>
      </c>
      <c r="P244" s="8">
        <v>1</v>
      </c>
      <c r="Q244" s="8">
        <v>0</v>
      </c>
      <c r="R244" s="8">
        <v>0</v>
      </c>
      <c r="S244" s="8">
        <v>0</v>
      </c>
      <c r="T244" s="8">
        <v>0</v>
      </c>
      <c r="U244" s="5">
        <v>202020053</v>
      </c>
    </row>
    <row r="245" spans="1:21" hidden="1" x14ac:dyDescent="0.25">
      <c r="A245" s="8" t="s">
        <v>5018</v>
      </c>
      <c r="B245" s="2" t="s">
        <v>662</v>
      </c>
      <c r="C245" s="2" t="s">
        <v>40</v>
      </c>
      <c r="D245" s="2" t="s">
        <v>38</v>
      </c>
      <c r="E245" s="2" t="s">
        <v>33</v>
      </c>
      <c r="F245" s="8" t="s">
        <v>24</v>
      </c>
      <c r="G245" s="8">
        <v>1</v>
      </c>
      <c r="H245" s="8">
        <v>1</v>
      </c>
      <c r="I245" s="8">
        <v>1</v>
      </c>
      <c r="J245" s="8">
        <v>1</v>
      </c>
      <c r="K245" s="8">
        <v>1</v>
      </c>
      <c r="L245" s="8">
        <v>1</v>
      </c>
      <c r="M245" s="8">
        <v>0</v>
      </c>
      <c r="N245" s="8">
        <v>0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5">
        <v>202020061</v>
      </c>
    </row>
    <row r="246" spans="1:21" hidden="1" x14ac:dyDescent="0.25">
      <c r="A246" s="8" t="s">
        <v>5018</v>
      </c>
      <c r="B246" s="2" t="s">
        <v>663</v>
      </c>
      <c r="C246" s="2" t="s">
        <v>40</v>
      </c>
      <c r="D246" s="2" t="s">
        <v>38</v>
      </c>
      <c r="E246" s="2" t="s">
        <v>33</v>
      </c>
      <c r="F246" s="8" t="s">
        <v>24</v>
      </c>
      <c r="G246" s="8">
        <v>1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0</v>
      </c>
      <c r="N246" s="8">
        <v>0</v>
      </c>
      <c r="O246" s="8">
        <v>1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5">
        <v>202020070</v>
      </c>
    </row>
    <row r="247" spans="1:21" hidden="1" x14ac:dyDescent="0.25">
      <c r="A247" s="8" t="s">
        <v>5018</v>
      </c>
      <c r="B247" s="2" t="s">
        <v>664</v>
      </c>
      <c r="C247" s="2" t="s">
        <v>40</v>
      </c>
      <c r="D247" s="2" t="s">
        <v>38</v>
      </c>
      <c r="E247" s="2" t="s">
        <v>33</v>
      </c>
      <c r="F247" s="8" t="s">
        <v>24</v>
      </c>
      <c r="G247" s="8">
        <v>1</v>
      </c>
      <c r="H247" s="8">
        <v>1</v>
      </c>
      <c r="I247" s="8">
        <v>1</v>
      </c>
      <c r="J247" s="8">
        <v>1</v>
      </c>
      <c r="K247" s="8">
        <v>1</v>
      </c>
      <c r="L247" s="8">
        <v>1</v>
      </c>
      <c r="M247" s="8">
        <v>0</v>
      </c>
      <c r="N247" s="8">
        <v>0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5">
        <v>202020088</v>
      </c>
    </row>
    <row r="248" spans="1:21" hidden="1" x14ac:dyDescent="0.25">
      <c r="A248" s="8" t="s">
        <v>5018</v>
      </c>
      <c r="B248" s="2" t="s">
        <v>665</v>
      </c>
      <c r="C248" s="2" t="s">
        <v>40</v>
      </c>
      <c r="D248" s="2" t="s">
        <v>38</v>
      </c>
      <c r="E248" s="2" t="s">
        <v>33</v>
      </c>
      <c r="F248" s="8" t="s">
        <v>24</v>
      </c>
      <c r="G248" s="8">
        <v>1</v>
      </c>
      <c r="H248" s="8">
        <v>1</v>
      </c>
      <c r="I248" s="8">
        <v>1</v>
      </c>
      <c r="J248" s="8">
        <v>1</v>
      </c>
      <c r="K248" s="8">
        <v>1</v>
      </c>
      <c r="L248" s="8">
        <v>1</v>
      </c>
      <c r="M248" s="8">
        <v>0</v>
      </c>
      <c r="N248" s="8">
        <v>0</v>
      </c>
      <c r="O248" s="8">
        <v>1</v>
      </c>
      <c r="P248" s="8">
        <v>1</v>
      </c>
      <c r="Q248" s="8">
        <v>0</v>
      </c>
      <c r="R248" s="8">
        <v>0</v>
      </c>
      <c r="S248" s="8">
        <v>0</v>
      </c>
      <c r="T248" s="8">
        <v>0</v>
      </c>
      <c r="U248" s="5">
        <v>202020096</v>
      </c>
    </row>
    <row r="249" spans="1:21" hidden="1" x14ac:dyDescent="0.25">
      <c r="A249" s="8" t="s">
        <v>5018</v>
      </c>
      <c r="B249" s="2" t="s">
        <v>666</v>
      </c>
      <c r="C249" s="2" t="s">
        <v>40</v>
      </c>
      <c r="D249" s="2" t="s">
        <v>38</v>
      </c>
      <c r="E249" s="2" t="s">
        <v>33</v>
      </c>
      <c r="F249" s="8" t="s">
        <v>24</v>
      </c>
      <c r="G249" s="8">
        <v>1</v>
      </c>
      <c r="H249" s="8">
        <v>1</v>
      </c>
      <c r="I249" s="8">
        <v>1</v>
      </c>
      <c r="J249" s="8">
        <v>1</v>
      </c>
      <c r="K249" s="8">
        <v>1</v>
      </c>
      <c r="L249" s="8">
        <v>1</v>
      </c>
      <c r="M249" s="8">
        <v>0</v>
      </c>
      <c r="N249" s="8">
        <v>0</v>
      </c>
      <c r="O249" s="8">
        <v>1</v>
      </c>
      <c r="P249" s="8">
        <v>1</v>
      </c>
      <c r="Q249" s="8">
        <v>0</v>
      </c>
      <c r="R249" s="8">
        <v>0</v>
      </c>
      <c r="S249" s="8">
        <v>0</v>
      </c>
      <c r="T249" s="8">
        <v>0</v>
      </c>
      <c r="U249" s="5">
        <v>202020100</v>
      </c>
    </row>
    <row r="250" spans="1:21" hidden="1" x14ac:dyDescent="0.25">
      <c r="A250" s="8" t="s">
        <v>5018</v>
      </c>
      <c r="B250" s="2" t="s">
        <v>667</v>
      </c>
      <c r="C250" s="2" t="s">
        <v>40</v>
      </c>
      <c r="D250" s="2" t="s">
        <v>38</v>
      </c>
      <c r="E250" s="2" t="s">
        <v>33</v>
      </c>
      <c r="F250" s="8" t="s">
        <v>24</v>
      </c>
      <c r="G250" s="8">
        <v>1</v>
      </c>
      <c r="H250" s="8">
        <v>0</v>
      </c>
      <c r="I250" s="8">
        <v>0</v>
      </c>
      <c r="J250" s="8">
        <v>1</v>
      </c>
      <c r="K250" s="8">
        <v>1</v>
      </c>
      <c r="L250" s="8">
        <v>1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5">
        <v>202020118</v>
      </c>
    </row>
    <row r="251" spans="1:21" hidden="1" x14ac:dyDescent="0.25">
      <c r="A251" s="8" t="s">
        <v>5018</v>
      </c>
      <c r="B251" s="2" t="s">
        <v>668</v>
      </c>
      <c r="C251" s="2" t="s">
        <v>40</v>
      </c>
      <c r="D251" s="2" t="s">
        <v>38</v>
      </c>
      <c r="E251" s="2" t="s">
        <v>33</v>
      </c>
      <c r="F251" s="8" t="s">
        <v>24</v>
      </c>
      <c r="G251" s="8">
        <v>1</v>
      </c>
      <c r="H251" s="8">
        <v>1</v>
      </c>
      <c r="I251" s="8">
        <v>0</v>
      </c>
      <c r="J251" s="8">
        <v>1</v>
      </c>
      <c r="K251" s="8">
        <v>1</v>
      </c>
      <c r="L251" s="8">
        <v>1</v>
      </c>
      <c r="M251" s="8">
        <v>0</v>
      </c>
      <c r="N251" s="8">
        <v>0</v>
      </c>
      <c r="O251" s="8">
        <v>1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5">
        <v>202020126</v>
      </c>
    </row>
    <row r="252" spans="1:21" hidden="1" x14ac:dyDescent="0.25">
      <c r="A252" s="8" t="s">
        <v>5018</v>
      </c>
      <c r="B252" s="2" t="s">
        <v>669</v>
      </c>
      <c r="C252" s="2" t="s">
        <v>40</v>
      </c>
      <c r="D252" s="2" t="s">
        <v>38</v>
      </c>
      <c r="E252" s="2" t="s">
        <v>33</v>
      </c>
      <c r="F252" s="8" t="s">
        <v>24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5">
        <v>202020134</v>
      </c>
    </row>
    <row r="253" spans="1:21" hidden="1" x14ac:dyDescent="0.25">
      <c r="A253" s="8" t="s">
        <v>5018</v>
      </c>
      <c r="B253" s="2" t="s">
        <v>670</v>
      </c>
      <c r="C253" s="2" t="s">
        <v>40</v>
      </c>
      <c r="D253" s="2" t="s">
        <v>38</v>
      </c>
      <c r="E253" s="2" t="s">
        <v>33</v>
      </c>
      <c r="F253" s="8" t="s">
        <v>24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0</v>
      </c>
      <c r="N253" s="8">
        <v>0</v>
      </c>
      <c r="O253" s="8">
        <v>1</v>
      </c>
      <c r="P253" s="8">
        <v>1</v>
      </c>
      <c r="Q253" s="8">
        <v>0</v>
      </c>
      <c r="R253" s="8">
        <v>0</v>
      </c>
      <c r="S253" s="8">
        <v>0</v>
      </c>
      <c r="T253" s="8">
        <v>0</v>
      </c>
      <c r="U253" s="5">
        <v>202020142</v>
      </c>
    </row>
    <row r="254" spans="1:21" hidden="1" x14ac:dyDescent="0.25">
      <c r="A254" s="8" t="s">
        <v>5018</v>
      </c>
      <c r="B254" s="2" t="s">
        <v>671</v>
      </c>
      <c r="C254" s="2" t="s">
        <v>40</v>
      </c>
      <c r="D254" s="2" t="s">
        <v>38</v>
      </c>
      <c r="E254" s="2" t="s">
        <v>33</v>
      </c>
      <c r="F254" s="8" t="s">
        <v>24</v>
      </c>
      <c r="G254" s="8">
        <v>1</v>
      </c>
      <c r="H254" s="8">
        <v>1</v>
      </c>
      <c r="I254" s="8">
        <v>1</v>
      </c>
      <c r="J254" s="8">
        <v>1</v>
      </c>
      <c r="K254" s="8">
        <v>1</v>
      </c>
      <c r="L254" s="8">
        <v>1</v>
      </c>
      <c r="M254" s="8">
        <v>0</v>
      </c>
      <c r="N254" s="8">
        <v>0</v>
      </c>
      <c r="O254" s="8">
        <v>1</v>
      </c>
      <c r="P254" s="8">
        <v>1</v>
      </c>
      <c r="Q254" s="8">
        <v>0</v>
      </c>
      <c r="R254" s="8">
        <v>0</v>
      </c>
      <c r="S254" s="8">
        <v>0</v>
      </c>
      <c r="T254" s="8">
        <v>0</v>
      </c>
      <c r="U254" s="5">
        <v>202020150</v>
      </c>
    </row>
    <row r="255" spans="1:21" hidden="1" x14ac:dyDescent="0.25">
      <c r="A255" s="8" t="s">
        <v>5018</v>
      </c>
      <c r="B255" s="2" t="s">
        <v>672</v>
      </c>
      <c r="C255" s="2" t="s">
        <v>40</v>
      </c>
      <c r="D255" s="2" t="s">
        <v>38</v>
      </c>
      <c r="E255" s="2" t="s">
        <v>33</v>
      </c>
      <c r="F255" s="8" t="s">
        <v>24</v>
      </c>
      <c r="G255" s="8">
        <v>1</v>
      </c>
      <c r="H255" s="8">
        <v>1</v>
      </c>
      <c r="I255" s="8">
        <v>1</v>
      </c>
      <c r="J255" s="8">
        <v>1</v>
      </c>
      <c r="K255" s="8">
        <v>1</v>
      </c>
      <c r="L255" s="8">
        <v>1</v>
      </c>
      <c r="M255" s="8">
        <v>0</v>
      </c>
      <c r="N255" s="8">
        <v>0</v>
      </c>
      <c r="O255" s="8">
        <v>1</v>
      </c>
      <c r="P255" s="8">
        <v>1</v>
      </c>
      <c r="Q255" s="8">
        <v>0</v>
      </c>
      <c r="R255" s="8">
        <v>0</v>
      </c>
      <c r="S255" s="8">
        <v>0</v>
      </c>
      <c r="T255" s="8">
        <v>0</v>
      </c>
      <c r="U255" s="5">
        <v>202020169</v>
      </c>
    </row>
    <row r="256" spans="1:21" hidden="1" x14ac:dyDescent="0.25">
      <c r="A256" s="8" t="s">
        <v>5018</v>
      </c>
      <c r="B256" s="2" t="s">
        <v>673</v>
      </c>
      <c r="C256" s="2" t="s">
        <v>40</v>
      </c>
      <c r="D256" s="2" t="s">
        <v>38</v>
      </c>
      <c r="E256" s="2" t="s">
        <v>33</v>
      </c>
      <c r="F256" s="8" t="s">
        <v>24</v>
      </c>
      <c r="G256" s="8">
        <v>1</v>
      </c>
      <c r="H256" s="8">
        <v>1</v>
      </c>
      <c r="I256" s="8">
        <v>1</v>
      </c>
      <c r="J256" s="8">
        <v>1</v>
      </c>
      <c r="K256" s="8">
        <v>1</v>
      </c>
      <c r="L256" s="8">
        <v>1</v>
      </c>
      <c r="M256" s="8">
        <v>0</v>
      </c>
      <c r="N256" s="8">
        <v>0</v>
      </c>
      <c r="O256" s="8">
        <v>1</v>
      </c>
      <c r="P256" s="8">
        <v>1</v>
      </c>
      <c r="Q256" s="8">
        <v>0</v>
      </c>
      <c r="R256" s="8">
        <v>0</v>
      </c>
      <c r="S256" s="8">
        <v>0</v>
      </c>
      <c r="T256" s="8">
        <v>0</v>
      </c>
      <c r="U256" s="5">
        <v>202020177</v>
      </c>
    </row>
    <row r="257" spans="1:21" hidden="1" x14ac:dyDescent="0.25">
      <c r="A257" s="8" t="s">
        <v>5018</v>
      </c>
      <c r="B257" s="2" t="s">
        <v>674</v>
      </c>
      <c r="C257" s="2" t="s">
        <v>40</v>
      </c>
      <c r="D257" s="2" t="s">
        <v>38</v>
      </c>
      <c r="E257" s="2" t="s">
        <v>33</v>
      </c>
      <c r="F257" s="8" t="s">
        <v>24</v>
      </c>
      <c r="G257" s="8">
        <v>1</v>
      </c>
      <c r="H257" s="8">
        <v>1</v>
      </c>
      <c r="I257" s="8">
        <v>1</v>
      </c>
      <c r="J257" s="8">
        <v>1</v>
      </c>
      <c r="K257" s="8">
        <v>1</v>
      </c>
      <c r="L257" s="8">
        <v>1</v>
      </c>
      <c r="M257" s="8">
        <v>0</v>
      </c>
      <c r="N257" s="8">
        <v>0</v>
      </c>
      <c r="O257" s="8">
        <v>1</v>
      </c>
      <c r="P257" s="8">
        <v>1</v>
      </c>
      <c r="Q257" s="8">
        <v>0</v>
      </c>
      <c r="R257" s="8">
        <v>0</v>
      </c>
      <c r="S257" s="8">
        <v>0</v>
      </c>
      <c r="T257" s="8">
        <v>0</v>
      </c>
      <c r="U257" s="5">
        <v>202020185</v>
      </c>
    </row>
    <row r="258" spans="1:21" hidden="1" x14ac:dyDescent="0.25">
      <c r="A258" s="8" t="s">
        <v>5018</v>
      </c>
      <c r="B258" s="2" t="s">
        <v>675</v>
      </c>
      <c r="C258" s="2" t="s">
        <v>40</v>
      </c>
      <c r="D258" s="2" t="s">
        <v>38</v>
      </c>
      <c r="E258" s="2" t="s">
        <v>33</v>
      </c>
      <c r="F258" s="8" t="s">
        <v>24</v>
      </c>
      <c r="G258" s="8">
        <v>1</v>
      </c>
      <c r="H258" s="8">
        <v>1</v>
      </c>
      <c r="I258" s="8">
        <v>1</v>
      </c>
      <c r="J258" s="8">
        <v>1</v>
      </c>
      <c r="K258" s="8">
        <v>1</v>
      </c>
      <c r="L258" s="8">
        <v>1</v>
      </c>
      <c r="M258" s="8">
        <v>0</v>
      </c>
      <c r="N258" s="8">
        <v>0</v>
      </c>
      <c r="O258" s="8">
        <v>1</v>
      </c>
      <c r="P258" s="8">
        <v>1</v>
      </c>
      <c r="Q258" s="8">
        <v>0</v>
      </c>
      <c r="R258" s="8">
        <v>0</v>
      </c>
      <c r="S258" s="8">
        <v>0</v>
      </c>
      <c r="T258" s="8">
        <v>0</v>
      </c>
      <c r="U258" s="5">
        <v>202020193</v>
      </c>
    </row>
    <row r="259" spans="1:21" hidden="1" x14ac:dyDescent="0.25">
      <c r="A259" s="8" t="s">
        <v>5018</v>
      </c>
      <c r="B259" s="2" t="s">
        <v>676</v>
      </c>
      <c r="C259" s="2" t="s">
        <v>40</v>
      </c>
      <c r="D259" s="2" t="s">
        <v>38</v>
      </c>
      <c r="E259" s="2" t="s">
        <v>33</v>
      </c>
      <c r="F259" s="8" t="s">
        <v>24</v>
      </c>
      <c r="G259" s="8">
        <v>1</v>
      </c>
      <c r="H259" s="8">
        <v>1</v>
      </c>
      <c r="I259" s="8">
        <v>1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5">
        <v>202020207</v>
      </c>
    </row>
    <row r="260" spans="1:21" hidden="1" x14ac:dyDescent="0.25">
      <c r="A260" s="8" t="s">
        <v>5018</v>
      </c>
      <c r="B260" s="2" t="s">
        <v>677</v>
      </c>
      <c r="C260" s="2" t="s">
        <v>40</v>
      </c>
      <c r="D260" s="2" t="s">
        <v>38</v>
      </c>
      <c r="E260" s="2" t="s">
        <v>33</v>
      </c>
      <c r="F260" s="8" t="s">
        <v>24</v>
      </c>
      <c r="G260" s="8">
        <v>1</v>
      </c>
      <c r="H260" s="8">
        <v>1</v>
      </c>
      <c r="I260" s="8">
        <v>1</v>
      </c>
      <c r="J260" s="8">
        <v>1</v>
      </c>
      <c r="K260" s="8">
        <v>1</v>
      </c>
      <c r="L260" s="8">
        <v>1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5">
        <v>202020215</v>
      </c>
    </row>
    <row r="261" spans="1:21" hidden="1" x14ac:dyDescent="0.25">
      <c r="A261" s="8" t="s">
        <v>5018</v>
      </c>
      <c r="B261" s="2" t="s">
        <v>678</v>
      </c>
      <c r="C261" s="2" t="s">
        <v>40</v>
      </c>
      <c r="D261" s="2" t="s">
        <v>38</v>
      </c>
      <c r="E261" s="2" t="s">
        <v>33</v>
      </c>
      <c r="F261" s="8" t="s">
        <v>24</v>
      </c>
      <c r="G261" s="8">
        <v>1</v>
      </c>
      <c r="H261" s="8">
        <v>1</v>
      </c>
      <c r="I261" s="8">
        <v>1</v>
      </c>
      <c r="J261" s="8">
        <v>1</v>
      </c>
      <c r="K261" s="8">
        <v>1</v>
      </c>
      <c r="L261" s="8">
        <v>1</v>
      </c>
      <c r="M261" s="8">
        <v>0</v>
      </c>
      <c r="N261" s="8">
        <v>0</v>
      </c>
      <c r="O261" s="8">
        <v>1</v>
      </c>
      <c r="P261" s="8">
        <v>1</v>
      </c>
      <c r="Q261" s="8">
        <v>0</v>
      </c>
      <c r="R261" s="8">
        <v>0</v>
      </c>
      <c r="S261" s="8">
        <v>0</v>
      </c>
      <c r="T261" s="8">
        <v>0</v>
      </c>
      <c r="U261" s="5">
        <v>202020223</v>
      </c>
    </row>
    <row r="262" spans="1:21" hidden="1" x14ac:dyDescent="0.25">
      <c r="A262" s="8" t="s">
        <v>5018</v>
      </c>
      <c r="B262" s="2" t="s">
        <v>679</v>
      </c>
      <c r="C262" s="2" t="s">
        <v>40</v>
      </c>
      <c r="D262" s="2" t="s">
        <v>38</v>
      </c>
      <c r="E262" s="2" t="s">
        <v>33</v>
      </c>
      <c r="F262" s="8" t="s">
        <v>24</v>
      </c>
      <c r="G262" s="8">
        <v>1</v>
      </c>
      <c r="H262" s="8">
        <v>1</v>
      </c>
      <c r="I262" s="8">
        <v>1</v>
      </c>
      <c r="J262" s="8">
        <v>1</v>
      </c>
      <c r="K262" s="8">
        <v>1</v>
      </c>
      <c r="L262" s="8">
        <v>1</v>
      </c>
      <c r="M262" s="8">
        <v>0</v>
      </c>
      <c r="N262" s="8">
        <v>0</v>
      </c>
      <c r="O262" s="8">
        <v>1</v>
      </c>
      <c r="P262" s="8">
        <v>1</v>
      </c>
      <c r="Q262" s="8">
        <v>0</v>
      </c>
      <c r="R262" s="8">
        <v>0</v>
      </c>
      <c r="S262" s="8">
        <v>0</v>
      </c>
      <c r="T262" s="8">
        <v>0</v>
      </c>
      <c r="U262" s="5">
        <v>202020231</v>
      </c>
    </row>
    <row r="263" spans="1:21" hidden="1" x14ac:dyDescent="0.25">
      <c r="A263" s="8" t="s">
        <v>5018</v>
      </c>
      <c r="B263" s="2" t="s">
        <v>680</v>
      </c>
      <c r="C263" s="2" t="s">
        <v>40</v>
      </c>
      <c r="D263" s="2" t="s">
        <v>38</v>
      </c>
      <c r="E263" s="2" t="s">
        <v>33</v>
      </c>
      <c r="F263" s="8" t="s">
        <v>24</v>
      </c>
      <c r="G263" s="8">
        <v>1</v>
      </c>
      <c r="H263" s="8">
        <v>1</v>
      </c>
      <c r="I263" s="8">
        <v>1</v>
      </c>
      <c r="J263" s="8">
        <v>1</v>
      </c>
      <c r="K263" s="8">
        <v>1</v>
      </c>
      <c r="L263" s="8">
        <v>1</v>
      </c>
      <c r="M263" s="8">
        <v>0</v>
      </c>
      <c r="N263" s="8">
        <v>0</v>
      </c>
      <c r="O263" s="8">
        <v>1</v>
      </c>
      <c r="P263" s="8">
        <v>1</v>
      </c>
      <c r="Q263" s="8">
        <v>0</v>
      </c>
      <c r="R263" s="8">
        <v>0</v>
      </c>
      <c r="S263" s="8">
        <v>0</v>
      </c>
      <c r="T263" s="8">
        <v>0</v>
      </c>
      <c r="U263" s="5">
        <v>202020240</v>
      </c>
    </row>
    <row r="264" spans="1:21" hidden="1" x14ac:dyDescent="0.25">
      <c r="A264" s="8" t="s">
        <v>5018</v>
      </c>
      <c r="B264" s="2" t="s">
        <v>681</v>
      </c>
      <c r="C264" s="2" t="s">
        <v>40</v>
      </c>
      <c r="D264" s="2" t="s">
        <v>38</v>
      </c>
      <c r="E264" s="2" t="s">
        <v>33</v>
      </c>
      <c r="F264" s="8" t="s">
        <v>24</v>
      </c>
      <c r="G264" s="8">
        <v>1</v>
      </c>
      <c r="H264" s="8">
        <v>1</v>
      </c>
      <c r="I264" s="8">
        <v>1</v>
      </c>
      <c r="J264" s="8">
        <v>1</v>
      </c>
      <c r="K264" s="8">
        <v>1</v>
      </c>
      <c r="L264" s="8">
        <v>1</v>
      </c>
      <c r="M264" s="8">
        <v>0</v>
      </c>
      <c r="N264" s="8">
        <v>0</v>
      </c>
      <c r="O264" s="8">
        <v>1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5">
        <v>202020258</v>
      </c>
    </row>
    <row r="265" spans="1:21" hidden="1" x14ac:dyDescent="0.25">
      <c r="A265" s="8" t="s">
        <v>5018</v>
      </c>
      <c r="B265" s="2" t="s">
        <v>682</v>
      </c>
      <c r="C265" s="2" t="s">
        <v>40</v>
      </c>
      <c r="D265" s="2" t="s">
        <v>38</v>
      </c>
      <c r="E265" s="2" t="s">
        <v>33</v>
      </c>
      <c r="F265" s="8" t="s">
        <v>24</v>
      </c>
      <c r="G265" s="8">
        <v>1</v>
      </c>
      <c r="H265" s="8">
        <v>1</v>
      </c>
      <c r="I265" s="8">
        <v>1</v>
      </c>
      <c r="J265" s="8">
        <v>1</v>
      </c>
      <c r="K265" s="8">
        <v>1</v>
      </c>
      <c r="L265" s="8">
        <v>1</v>
      </c>
      <c r="M265" s="8">
        <v>0</v>
      </c>
      <c r="N265" s="8">
        <v>0</v>
      </c>
      <c r="O265" s="8">
        <v>1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5">
        <v>202020266</v>
      </c>
    </row>
    <row r="266" spans="1:21" hidden="1" x14ac:dyDescent="0.25">
      <c r="A266" s="8" t="s">
        <v>5018</v>
      </c>
      <c r="B266" s="2" t="s">
        <v>683</v>
      </c>
      <c r="C266" s="2" t="s">
        <v>40</v>
      </c>
      <c r="D266" s="2" t="s">
        <v>38</v>
      </c>
      <c r="E266" s="2" t="s">
        <v>33</v>
      </c>
      <c r="F266" s="8" t="s">
        <v>24</v>
      </c>
      <c r="G266" s="8">
        <v>1</v>
      </c>
      <c r="H266" s="8">
        <v>1</v>
      </c>
      <c r="I266" s="8">
        <v>1</v>
      </c>
      <c r="J266" s="8">
        <v>1</v>
      </c>
      <c r="K266" s="8">
        <v>1</v>
      </c>
      <c r="L266" s="8">
        <v>1</v>
      </c>
      <c r="M266" s="8">
        <v>0</v>
      </c>
      <c r="N266" s="8">
        <v>0</v>
      </c>
      <c r="O266" s="8">
        <v>1</v>
      </c>
      <c r="P266" s="8">
        <v>1</v>
      </c>
      <c r="Q266" s="8">
        <v>0</v>
      </c>
      <c r="R266" s="8">
        <v>0</v>
      </c>
      <c r="S266" s="8">
        <v>0</v>
      </c>
      <c r="T266" s="8">
        <v>0</v>
      </c>
      <c r="U266" s="5">
        <v>202020274</v>
      </c>
    </row>
    <row r="267" spans="1:21" hidden="1" x14ac:dyDescent="0.25">
      <c r="A267" s="8" t="s">
        <v>5018</v>
      </c>
      <c r="B267" s="2" t="s">
        <v>684</v>
      </c>
      <c r="C267" s="2" t="s">
        <v>40</v>
      </c>
      <c r="D267" s="2" t="s">
        <v>38</v>
      </c>
      <c r="E267" s="2" t="s">
        <v>33</v>
      </c>
      <c r="F267" s="8" t="s">
        <v>24</v>
      </c>
      <c r="G267" s="8">
        <v>1</v>
      </c>
      <c r="H267" s="8">
        <v>1</v>
      </c>
      <c r="I267" s="8">
        <v>1</v>
      </c>
      <c r="J267" s="8">
        <v>1</v>
      </c>
      <c r="K267" s="8">
        <v>1</v>
      </c>
      <c r="L267" s="8">
        <v>1</v>
      </c>
      <c r="M267" s="8">
        <v>0</v>
      </c>
      <c r="N267" s="8">
        <v>0</v>
      </c>
      <c r="O267" s="8">
        <v>1</v>
      </c>
      <c r="P267" s="8">
        <v>1</v>
      </c>
      <c r="Q267" s="8">
        <v>0</v>
      </c>
      <c r="R267" s="8">
        <v>0</v>
      </c>
      <c r="S267" s="8">
        <v>0</v>
      </c>
      <c r="T267" s="8">
        <v>0</v>
      </c>
      <c r="U267" s="5">
        <v>202020282</v>
      </c>
    </row>
    <row r="268" spans="1:21" hidden="1" x14ac:dyDescent="0.25">
      <c r="A268" s="8" t="s">
        <v>5018</v>
      </c>
      <c r="B268" s="2" t="s">
        <v>685</v>
      </c>
      <c r="C268" s="2" t="s">
        <v>40</v>
      </c>
      <c r="D268" s="2" t="s">
        <v>38</v>
      </c>
      <c r="E268" s="2" t="s">
        <v>33</v>
      </c>
      <c r="F268" s="8" t="s">
        <v>24</v>
      </c>
      <c r="G268" s="8">
        <v>1</v>
      </c>
      <c r="H268" s="8">
        <v>1</v>
      </c>
      <c r="I268" s="8">
        <v>1</v>
      </c>
      <c r="J268" s="8">
        <v>1</v>
      </c>
      <c r="K268" s="8">
        <v>1</v>
      </c>
      <c r="L268" s="8">
        <v>1</v>
      </c>
      <c r="M268" s="8">
        <v>0</v>
      </c>
      <c r="N268" s="8">
        <v>0</v>
      </c>
      <c r="O268" s="8">
        <v>1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5">
        <v>202020290</v>
      </c>
    </row>
    <row r="269" spans="1:21" hidden="1" x14ac:dyDescent="0.25">
      <c r="A269" s="8" t="s">
        <v>5018</v>
      </c>
      <c r="B269" s="2" t="s">
        <v>686</v>
      </c>
      <c r="C269" s="2" t="s">
        <v>40</v>
      </c>
      <c r="D269" s="2" t="s">
        <v>38</v>
      </c>
      <c r="E269" s="2" t="s">
        <v>33</v>
      </c>
      <c r="F269" s="8" t="s">
        <v>24</v>
      </c>
      <c r="G269" s="8">
        <v>1</v>
      </c>
      <c r="H269" s="8">
        <v>1</v>
      </c>
      <c r="I269" s="8">
        <v>1</v>
      </c>
      <c r="J269" s="8">
        <v>1</v>
      </c>
      <c r="K269" s="8">
        <v>1</v>
      </c>
      <c r="L269" s="8">
        <v>1</v>
      </c>
      <c r="M269" s="8">
        <v>0</v>
      </c>
      <c r="N269" s="8">
        <v>0</v>
      </c>
      <c r="O269" s="8">
        <v>1</v>
      </c>
      <c r="P269" s="8">
        <v>1</v>
      </c>
      <c r="Q269" s="8">
        <v>0</v>
      </c>
      <c r="R269" s="8">
        <v>1</v>
      </c>
      <c r="S269" s="8">
        <v>1</v>
      </c>
      <c r="T269" s="8">
        <v>0</v>
      </c>
      <c r="U269" s="5">
        <v>202020304</v>
      </c>
    </row>
    <row r="270" spans="1:21" hidden="1" x14ac:dyDescent="0.25">
      <c r="A270" s="8" t="s">
        <v>5018</v>
      </c>
      <c r="B270" s="2" t="s">
        <v>687</v>
      </c>
      <c r="C270" s="2" t="s">
        <v>40</v>
      </c>
      <c r="D270" s="2" t="s">
        <v>38</v>
      </c>
      <c r="E270" s="2" t="s">
        <v>33</v>
      </c>
      <c r="F270" s="8" t="s">
        <v>24</v>
      </c>
      <c r="G270" s="8">
        <v>1</v>
      </c>
      <c r="H270" s="8">
        <v>1</v>
      </c>
      <c r="I270" s="8">
        <v>1</v>
      </c>
      <c r="J270" s="8">
        <v>1</v>
      </c>
      <c r="K270" s="8">
        <v>1</v>
      </c>
      <c r="L270" s="8">
        <v>1</v>
      </c>
      <c r="M270" s="8">
        <v>0</v>
      </c>
      <c r="N270" s="8">
        <v>0</v>
      </c>
      <c r="O270" s="8">
        <v>1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5">
        <v>202020312</v>
      </c>
    </row>
    <row r="271" spans="1:21" hidden="1" x14ac:dyDescent="0.25">
      <c r="A271" s="8" t="s">
        <v>5018</v>
      </c>
      <c r="B271" s="2" t="s">
        <v>688</v>
      </c>
      <c r="C271" s="2" t="s">
        <v>40</v>
      </c>
      <c r="D271" s="2" t="s">
        <v>38</v>
      </c>
      <c r="E271" s="2" t="s">
        <v>33</v>
      </c>
      <c r="F271" s="8" t="s">
        <v>24</v>
      </c>
      <c r="G271" s="8">
        <v>1</v>
      </c>
      <c r="H271" s="8">
        <v>1</v>
      </c>
      <c r="I271" s="8">
        <v>1</v>
      </c>
      <c r="J271" s="8">
        <v>1</v>
      </c>
      <c r="K271" s="8">
        <v>1</v>
      </c>
      <c r="L271" s="8">
        <v>1</v>
      </c>
      <c r="M271" s="8">
        <v>0</v>
      </c>
      <c r="N271" s="8">
        <v>0</v>
      </c>
      <c r="O271" s="8">
        <v>1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5">
        <v>202020320</v>
      </c>
    </row>
    <row r="272" spans="1:21" hidden="1" x14ac:dyDescent="0.25">
      <c r="A272" s="8" t="s">
        <v>5018</v>
      </c>
      <c r="B272" s="2" t="s">
        <v>689</v>
      </c>
      <c r="C272" s="2" t="s">
        <v>40</v>
      </c>
      <c r="D272" s="2" t="s">
        <v>38</v>
      </c>
      <c r="E272" s="2" t="s">
        <v>33</v>
      </c>
      <c r="F272" s="8" t="s">
        <v>24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0</v>
      </c>
      <c r="N272" s="8">
        <v>0</v>
      </c>
      <c r="O272" s="8">
        <v>1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5">
        <v>202020339</v>
      </c>
    </row>
    <row r="273" spans="1:21" hidden="1" x14ac:dyDescent="0.25">
      <c r="A273" s="8" t="s">
        <v>5018</v>
      </c>
      <c r="B273" s="2" t="s">
        <v>690</v>
      </c>
      <c r="C273" s="2" t="s">
        <v>40</v>
      </c>
      <c r="D273" s="2" t="s">
        <v>38</v>
      </c>
      <c r="E273" s="2" t="s">
        <v>33</v>
      </c>
      <c r="F273" s="8" t="s">
        <v>24</v>
      </c>
      <c r="G273" s="8">
        <v>1</v>
      </c>
      <c r="H273" s="8">
        <v>1</v>
      </c>
      <c r="I273" s="8">
        <v>1</v>
      </c>
      <c r="J273" s="8">
        <v>1</v>
      </c>
      <c r="K273" s="8">
        <v>1</v>
      </c>
      <c r="L273" s="8">
        <v>1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0</v>
      </c>
      <c r="T273" s="8">
        <v>0</v>
      </c>
      <c r="U273" s="5">
        <v>202020347</v>
      </c>
    </row>
    <row r="274" spans="1:21" hidden="1" x14ac:dyDescent="0.25">
      <c r="A274" s="8" t="s">
        <v>5018</v>
      </c>
      <c r="B274" s="2" t="s">
        <v>691</v>
      </c>
      <c r="C274" s="2" t="s">
        <v>40</v>
      </c>
      <c r="D274" s="2" t="s">
        <v>38</v>
      </c>
      <c r="E274" s="2" t="s">
        <v>33</v>
      </c>
      <c r="F274" s="8" t="s">
        <v>24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1</v>
      </c>
      <c r="M274" s="8">
        <v>0</v>
      </c>
      <c r="N274" s="8">
        <v>0</v>
      </c>
      <c r="O274" s="8">
        <v>1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5">
        <v>202020355</v>
      </c>
    </row>
    <row r="275" spans="1:21" hidden="1" x14ac:dyDescent="0.25">
      <c r="A275" s="8" t="s">
        <v>5018</v>
      </c>
      <c r="B275" s="2" t="s">
        <v>692</v>
      </c>
      <c r="C275" s="2" t="s">
        <v>40</v>
      </c>
      <c r="D275" s="2" t="s">
        <v>38</v>
      </c>
      <c r="E275" s="2" t="s">
        <v>33</v>
      </c>
      <c r="F275" s="8" t="s">
        <v>24</v>
      </c>
      <c r="G275" s="8">
        <v>1</v>
      </c>
      <c r="H275" s="8">
        <v>1</v>
      </c>
      <c r="I275" s="8">
        <v>1</v>
      </c>
      <c r="J275" s="8">
        <v>1</v>
      </c>
      <c r="K275" s="8">
        <v>1</v>
      </c>
      <c r="L275" s="8">
        <v>1</v>
      </c>
      <c r="M275" s="8">
        <v>0</v>
      </c>
      <c r="N275" s="8">
        <v>0</v>
      </c>
      <c r="O275" s="8">
        <v>1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5">
        <v>202020363</v>
      </c>
    </row>
    <row r="276" spans="1:21" hidden="1" x14ac:dyDescent="0.25">
      <c r="A276" s="8" t="s">
        <v>5018</v>
      </c>
      <c r="B276" s="2" t="s">
        <v>693</v>
      </c>
      <c r="C276" s="2" t="s">
        <v>40</v>
      </c>
      <c r="D276" s="2" t="s">
        <v>38</v>
      </c>
      <c r="E276" s="2" t="s">
        <v>33</v>
      </c>
      <c r="F276" s="8" t="s">
        <v>24</v>
      </c>
      <c r="G276" s="8">
        <v>1</v>
      </c>
      <c r="H276" s="8">
        <v>1</v>
      </c>
      <c r="I276" s="8">
        <v>1</v>
      </c>
      <c r="J276" s="8">
        <v>1</v>
      </c>
      <c r="K276" s="8">
        <v>1</v>
      </c>
      <c r="L276" s="8">
        <v>1</v>
      </c>
      <c r="M276" s="8">
        <v>0</v>
      </c>
      <c r="N276" s="8">
        <v>0</v>
      </c>
      <c r="O276" s="8">
        <v>1</v>
      </c>
      <c r="P276" s="8">
        <v>1</v>
      </c>
      <c r="Q276" s="8">
        <v>0</v>
      </c>
      <c r="R276" s="8">
        <v>1</v>
      </c>
      <c r="S276" s="8">
        <v>1</v>
      </c>
      <c r="T276" s="8">
        <v>0</v>
      </c>
      <c r="U276" s="5">
        <v>202020371</v>
      </c>
    </row>
    <row r="277" spans="1:21" hidden="1" x14ac:dyDescent="0.25">
      <c r="A277" s="8" t="s">
        <v>5018</v>
      </c>
      <c r="B277" s="2" t="s">
        <v>694</v>
      </c>
      <c r="C277" s="2" t="s">
        <v>40</v>
      </c>
      <c r="D277" s="2" t="s">
        <v>38</v>
      </c>
      <c r="E277" s="2" t="s">
        <v>33</v>
      </c>
      <c r="F277" s="8" t="s">
        <v>24</v>
      </c>
      <c r="G277" s="8">
        <v>1</v>
      </c>
      <c r="H277" s="8">
        <v>1</v>
      </c>
      <c r="I277" s="8">
        <v>1</v>
      </c>
      <c r="J277" s="8">
        <v>1</v>
      </c>
      <c r="K277" s="8">
        <v>1</v>
      </c>
      <c r="L277" s="8">
        <v>1</v>
      </c>
      <c r="M277" s="8">
        <v>0</v>
      </c>
      <c r="N277" s="8">
        <v>0</v>
      </c>
      <c r="O277" s="8">
        <v>1</v>
      </c>
      <c r="P277" s="8">
        <v>1</v>
      </c>
      <c r="Q277" s="8">
        <v>0</v>
      </c>
      <c r="R277" s="8">
        <v>1</v>
      </c>
      <c r="S277" s="8">
        <v>1</v>
      </c>
      <c r="T277" s="8">
        <v>0</v>
      </c>
      <c r="U277" s="5">
        <v>202020380</v>
      </c>
    </row>
    <row r="278" spans="1:21" hidden="1" x14ac:dyDescent="0.25">
      <c r="A278" s="8" t="s">
        <v>5018</v>
      </c>
      <c r="B278" s="2" t="s">
        <v>695</v>
      </c>
      <c r="C278" s="2" t="s">
        <v>40</v>
      </c>
      <c r="D278" s="2" t="s">
        <v>38</v>
      </c>
      <c r="E278" s="2" t="s">
        <v>33</v>
      </c>
      <c r="F278" s="8" t="s">
        <v>24</v>
      </c>
      <c r="G278" s="8">
        <v>1</v>
      </c>
      <c r="H278" s="8">
        <v>1</v>
      </c>
      <c r="I278" s="8">
        <v>1</v>
      </c>
      <c r="J278" s="8">
        <v>1</v>
      </c>
      <c r="K278" s="8">
        <v>1</v>
      </c>
      <c r="L278" s="8">
        <v>1</v>
      </c>
      <c r="M278" s="8">
        <v>0</v>
      </c>
      <c r="N278" s="8">
        <v>0</v>
      </c>
      <c r="O278" s="8">
        <v>1</v>
      </c>
      <c r="P278" s="8">
        <v>1</v>
      </c>
      <c r="Q278" s="8">
        <v>0</v>
      </c>
      <c r="R278" s="8">
        <v>0</v>
      </c>
      <c r="S278" s="8">
        <v>0</v>
      </c>
      <c r="T278" s="8">
        <v>0</v>
      </c>
      <c r="U278" s="5">
        <v>202020398</v>
      </c>
    </row>
    <row r="279" spans="1:21" hidden="1" x14ac:dyDescent="0.25">
      <c r="A279" s="8" t="s">
        <v>5018</v>
      </c>
      <c r="B279" s="2" t="s">
        <v>696</v>
      </c>
      <c r="C279" s="2" t="s">
        <v>40</v>
      </c>
      <c r="D279" s="2" t="s">
        <v>38</v>
      </c>
      <c r="E279" s="2" t="s">
        <v>33</v>
      </c>
      <c r="F279" s="8" t="s">
        <v>24</v>
      </c>
      <c r="G279" s="8">
        <v>1</v>
      </c>
      <c r="H279" s="8">
        <v>1</v>
      </c>
      <c r="I279" s="8">
        <v>1</v>
      </c>
      <c r="J279" s="8">
        <v>1</v>
      </c>
      <c r="K279" s="8">
        <v>1</v>
      </c>
      <c r="L279" s="8">
        <v>1</v>
      </c>
      <c r="M279" s="8">
        <v>0</v>
      </c>
      <c r="N279" s="8">
        <v>0</v>
      </c>
      <c r="O279" s="8">
        <v>1</v>
      </c>
      <c r="P279" s="8">
        <v>1</v>
      </c>
      <c r="Q279" s="8">
        <v>0</v>
      </c>
      <c r="R279" s="8">
        <v>0</v>
      </c>
      <c r="S279" s="8">
        <v>0</v>
      </c>
      <c r="T279" s="8">
        <v>0</v>
      </c>
      <c r="U279" s="5">
        <v>202020401</v>
      </c>
    </row>
    <row r="280" spans="1:21" hidden="1" x14ac:dyDescent="0.25">
      <c r="A280" s="8" t="s">
        <v>5018</v>
      </c>
      <c r="B280" s="2" t="s">
        <v>697</v>
      </c>
      <c r="C280" s="2" t="s">
        <v>40</v>
      </c>
      <c r="D280" s="2" t="s">
        <v>38</v>
      </c>
      <c r="E280" s="2" t="s">
        <v>33</v>
      </c>
      <c r="F280" s="8" t="s">
        <v>24</v>
      </c>
      <c r="G280" s="8">
        <v>1</v>
      </c>
      <c r="H280" s="8">
        <v>1</v>
      </c>
      <c r="I280" s="8">
        <v>1</v>
      </c>
      <c r="J280" s="8">
        <v>1</v>
      </c>
      <c r="K280" s="8">
        <v>1</v>
      </c>
      <c r="L280" s="8">
        <v>1</v>
      </c>
      <c r="M280" s="8">
        <v>0</v>
      </c>
      <c r="N280" s="8">
        <v>0</v>
      </c>
      <c r="O280" s="8">
        <v>1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5">
        <v>202020410</v>
      </c>
    </row>
    <row r="281" spans="1:21" hidden="1" x14ac:dyDescent="0.25">
      <c r="A281" s="8" t="s">
        <v>5018</v>
      </c>
      <c r="B281" s="2" t="s">
        <v>698</v>
      </c>
      <c r="C281" s="2" t="s">
        <v>40</v>
      </c>
      <c r="D281" s="2" t="s">
        <v>38</v>
      </c>
      <c r="E281" s="2" t="s">
        <v>33</v>
      </c>
      <c r="F281" s="8" t="s">
        <v>24</v>
      </c>
      <c r="G281" s="8">
        <v>1</v>
      </c>
      <c r="H281" s="8">
        <v>1</v>
      </c>
      <c r="I281" s="8">
        <v>1</v>
      </c>
      <c r="J281" s="8">
        <v>1</v>
      </c>
      <c r="K281" s="8">
        <v>1</v>
      </c>
      <c r="L281" s="8">
        <v>1</v>
      </c>
      <c r="M281" s="8">
        <v>0</v>
      </c>
      <c r="N281" s="8">
        <v>0</v>
      </c>
      <c r="O281" s="8">
        <v>1</v>
      </c>
      <c r="P281" s="8">
        <v>1</v>
      </c>
      <c r="Q281" s="8">
        <v>0</v>
      </c>
      <c r="R281" s="8">
        <v>0</v>
      </c>
      <c r="S281" s="8">
        <v>0</v>
      </c>
      <c r="T281" s="8">
        <v>0</v>
      </c>
      <c r="U281" s="5">
        <v>202020428</v>
      </c>
    </row>
    <row r="282" spans="1:21" hidden="1" x14ac:dyDescent="0.25">
      <c r="A282" s="8" t="s">
        <v>5018</v>
      </c>
      <c r="B282" s="2" t="s">
        <v>699</v>
      </c>
      <c r="C282" s="2" t="s">
        <v>40</v>
      </c>
      <c r="D282" s="2" t="s">
        <v>38</v>
      </c>
      <c r="E282" s="2" t="s">
        <v>33</v>
      </c>
      <c r="F282" s="8" t="s">
        <v>24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1</v>
      </c>
      <c r="M282" s="8">
        <v>0</v>
      </c>
      <c r="N282" s="8">
        <v>0</v>
      </c>
      <c r="O282" s="8">
        <v>1</v>
      </c>
      <c r="P282" s="8">
        <v>1</v>
      </c>
      <c r="Q282" s="8">
        <v>0</v>
      </c>
      <c r="R282" s="8">
        <v>0</v>
      </c>
      <c r="S282" s="8">
        <v>0</v>
      </c>
      <c r="T282" s="8">
        <v>0</v>
      </c>
      <c r="U282" s="5">
        <v>202020436</v>
      </c>
    </row>
    <row r="283" spans="1:21" hidden="1" x14ac:dyDescent="0.25">
      <c r="A283" s="8" t="s">
        <v>5018</v>
      </c>
      <c r="B283" s="2" t="s">
        <v>700</v>
      </c>
      <c r="C283" s="2" t="s">
        <v>40</v>
      </c>
      <c r="D283" s="2" t="s">
        <v>38</v>
      </c>
      <c r="E283" s="2" t="s">
        <v>33</v>
      </c>
      <c r="F283" s="8" t="s">
        <v>24</v>
      </c>
      <c r="G283" s="8">
        <v>1</v>
      </c>
      <c r="H283" s="8">
        <v>1</v>
      </c>
      <c r="I283" s="8">
        <v>1</v>
      </c>
      <c r="J283" s="8">
        <v>1</v>
      </c>
      <c r="K283" s="8">
        <v>1</v>
      </c>
      <c r="L283" s="8">
        <v>1</v>
      </c>
      <c r="M283" s="8">
        <v>0</v>
      </c>
      <c r="N283" s="8">
        <v>0</v>
      </c>
      <c r="O283" s="8">
        <v>1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5">
        <v>202020444</v>
      </c>
    </row>
    <row r="284" spans="1:21" hidden="1" x14ac:dyDescent="0.25">
      <c r="A284" s="8" t="s">
        <v>5018</v>
      </c>
      <c r="B284" s="2" t="s">
        <v>701</v>
      </c>
      <c r="C284" s="2" t="s">
        <v>40</v>
      </c>
      <c r="D284" s="2" t="s">
        <v>38</v>
      </c>
      <c r="E284" s="2" t="s">
        <v>33</v>
      </c>
      <c r="F284" s="8" t="s">
        <v>23</v>
      </c>
      <c r="G284" s="8">
        <v>1</v>
      </c>
      <c r="H284" s="8">
        <v>1</v>
      </c>
      <c r="I284" s="8">
        <v>1</v>
      </c>
      <c r="J284" s="8">
        <v>1</v>
      </c>
      <c r="K284" s="8">
        <v>1</v>
      </c>
      <c r="L284" s="8">
        <v>1</v>
      </c>
      <c r="M284" s="8">
        <v>0</v>
      </c>
      <c r="N284" s="8">
        <v>0</v>
      </c>
      <c r="O284" s="8">
        <v>1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5">
        <v>202020452</v>
      </c>
    </row>
    <row r="285" spans="1:21" hidden="1" x14ac:dyDescent="0.25">
      <c r="A285" s="8" t="s">
        <v>5018</v>
      </c>
      <c r="B285" s="2" t="s">
        <v>702</v>
      </c>
      <c r="C285" s="2" t="s">
        <v>40</v>
      </c>
      <c r="D285" s="2" t="s">
        <v>38</v>
      </c>
      <c r="E285" s="2" t="s">
        <v>33</v>
      </c>
      <c r="F285" s="8" t="s">
        <v>24</v>
      </c>
      <c r="G285" s="8">
        <v>1</v>
      </c>
      <c r="H285" s="8">
        <v>1</v>
      </c>
      <c r="I285" s="8">
        <v>1</v>
      </c>
      <c r="J285" s="8">
        <v>1</v>
      </c>
      <c r="K285" s="8">
        <v>1</v>
      </c>
      <c r="L285" s="8">
        <v>1</v>
      </c>
      <c r="M285" s="8">
        <v>0</v>
      </c>
      <c r="N285" s="8">
        <v>0</v>
      </c>
      <c r="O285" s="8">
        <v>1</v>
      </c>
      <c r="P285" s="8">
        <v>1</v>
      </c>
      <c r="Q285" s="8">
        <v>0</v>
      </c>
      <c r="R285" s="8">
        <v>0</v>
      </c>
      <c r="S285" s="8">
        <v>0</v>
      </c>
      <c r="T285" s="8">
        <v>0</v>
      </c>
      <c r="U285" s="5">
        <v>202020460</v>
      </c>
    </row>
    <row r="286" spans="1:21" hidden="1" x14ac:dyDescent="0.25">
      <c r="A286" s="8" t="s">
        <v>5018</v>
      </c>
      <c r="B286" s="2" t="s">
        <v>703</v>
      </c>
      <c r="C286" s="2" t="s">
        <v>40</v>
      </c>
      <c r="D286" s="2" t="s">
        <v>38</v>
      </c>
      <c r="E286" s="2" t="s">
        <v>33</v>
      </c>
      <c r="F286" s="8" t="s">
        <v>24</v>
      </c>
      <c r="G286" s="8">
        <v>0</v>
      </c>
      <c r="H286" s="8">
        <v>1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1</v>
      </c>
      <c r="Q286" s="8">
        <v>0</v>
      </c>
      <c r="R286" s="8">
        <v>0</v>
      </c>
      <c r="S286" s="8">
        <v>0</v>
      </c>
      <c r="T286" s="8">
        <v>0</v>
      </c>
      <c r="U286" s="5">
        <v>202020479</v>
      </c>
    </row>
    <row r="287" spans="1:21" hidden="1" x14ac:dyDescent="0.25">
      <c r="A287" s="8" t="s">
        <v>5018</v>
      </c>
      <c r="B287" s="2" t="s">
        <v>704</v>
      </c>
      <c r="C287" s="2" t="s">
        <v>40</v>
      </c>
      <c r="D287" s="2" t="s">
        <v>38</v>
      </c>
      <c r="E287" s="2" t="s">
        <v>33</v>
      </c>
      <c r="F287" s="8" t="s">
        <v>24</v>
      </c>
      <c r="G287" s="8">
        <v>1</v>
      </c>
      <c r="H287" s="8">
        <v>1</v>
      </c>
      <c r="I287" s="8">
        <v>1</v>
      </c>
      <c r="J287" s="8">
        <v>1</v>
      </c>
      <c r="K287" s="8">
        <v>1</v>
      </c>
      <c r="L287" s="8">
        <v>1</v>
      </c>
      <c r="M287" s="8">
        <v>0</v>
      </c>
      <c r="N287" s="8">
        <v>0</v>
      </c>
      <c r="O287" s="8">
        <v>1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5">
        <v>202020487</v>
      </c>
    </row>
    <row r="288" spans="1:21" hidden="1" x14ac:dyDescent="0.25">
      <c r="A288" s="8" t="s">
        <v>5018</v>
      </c>
      <c r="B288" s="2" t="s">
        <v>705</v>
      </c>
      <c r="C288" s="2" t="s">
        <v>40</v>
      </c>
      <c r="D288" s="2" t="s">
        <v>38</v>
      </c>
      <c r="E288" s="2" t="s">
        <v>33</v>
      </c>
      <c r="F288" s="8" t="s">
        <v>24</v>
      </c>
      <c r="G288" s="8">
        <v>1</v>
      </c>
      <c r="H288" s="8">
        <v>1</v>
      </c>
      <c r="I288" s="8">
        <v>1</v>
      </c>
      <c r="J288" s="8">
        <v>1</v>
      </c>
      <c r="K288" s="8">
        <v>1</v>
      </c>
      <c r="L288" s="8">
        <v>1</v>
      </c>
      <c r="M288" s="8">
        <v>0</v>
      </c>
      <c r="N288" s="8">
        <v>0</v>
      </c>
      <c r="O288" s="8">
        <v>1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5">
        <v>202020495</v>
      </c>
    </row>
    <row r="289" spans="1:21" hidden="1" x14ac:dyDescent="0.25">
      <c r="A289" s="8" t="s">
        <v>5018</v>
      </c>
      <c r="B289" s="2" t="s">
        <v>706</v>
      </c>
      <c r="C289" s="2" t="s">
        <v>40</v>
      </c>
      <c r="D289" s="2" t="s">
        <v>38</v>
      </c>
      <c r="E289" s="2" t="s">
        <v>33</v>
      </c>
      <c r="F289" s="8" t="s">
        <v>24</v>
      </c>
      <c r="G289" s="8">
        <v>1</v>
      </c>
      <c r="H289" s="8">
        <v>1</v>
      </c>
      <c r="I289" s="8">
        <v>1</v>
      </c>
      <c r="J289" s="8">
        <v>1</v>
      </c>
      <c r="K289" s="8">
        <v>1</v>
      </c>
      <c r="L289" s="8">
        <v>1</v>
      </c>
      <c r="M289" s="8">
        <v>0</v>
      </c>
      <c r="N289" s="8">
        <v>0</v>
      </c>
      <c r="O289" s="8">
        <v>1</v>
      </c>
      <c r="P289" s="8">
        <v>1</v>
      </c>
      <c r="Q289" s="8">
        <v>0</v>
      </c>
      <c r="R289" s="8">
        <v>0</v>
      </c>
      <c r="S289" s="8">
        <v>0</v>
      </c>
      <c r="T289" s="8">
        <v>0</v>
      </c>
      <c r="U289" s="5">
        <v>202020509</v>
      </c>
    </row>
    <row r="290" spans="1:21" hidden="1" x14ac:dyDescent="0.25">
      <c r="A290" s="8" t="s">
        <v>5018</v>
      </c>
      <c r="B290" s="2" t="s">
        <v>707</v>
      </c>
      <c r="C290" s="2" t="s">
        <v>40</v>
      </c>
      <c r="D290" s="2" t="s">
        <v>38</v>
      </c>
      <c r="E290" s="2" t="s">
        <v>33</v>
      </c>
      <c r="F290" s="8" t="s">
        <v>24</v>
      </c>
      <c r="G290" s="8">
        <v>1</v>
      </c>
      <c r="H290" s="8">
        <v>0</v>
      </c>
      <c r="I290" s="8">
        <v>0</v>
      </c>
      <c r="J290" s="8">
        <v>1</v>
      </c>
      <c r="K290" s="8">
        <v>1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5">
        <v>202020517</v>
      </c>
    </row>
    <row r="291" spans="1:21" hidden="1" x14ac:dyDescent="0.25">
      <c r="A291" s="8" t="s">
        <v>5018</v>
      </c>
      <c r="B291" s="2" t="s">
        <v>708</v>
      </c>
      <c r="C291" s="2" t="s">
        <v>40</v>
      </c>
      <c r="D291" s="2" t="s">
        <v>38</v>
      </c>
      <c r="E291" s="2" t="s">
        <v>33</v>
      </c>
      <c r="F291" s="8" t="s">
        <v>24</v>
      </c>
      <c r="G291" s="8">
        <v>1</v>
      </c>
      <c r="H291" s="8">
        <v>1</v>
      </c>
      <c r="I291" s="8">
        <v>1</v>
      </c>
      <c r="J291" s="8">
        <v>1</v>
      </c>
      <c r="K291" s="8">
        <v>1</v>
      </c>
      <c r="L291" s="8">
        <v>1</v>
      </c>
      <c r="M291" s="8">
        <v>0</v>
      </c>
      <c r="N291" s="8">
        <v>0</v>
      </c>
      <c r="O291" s="8">
        <v>1</v>
      </c>
      <c r="P291" s="8">
        <v>1</v>
      </c>
      <c r="Q291" s="8">
        <v>0</v>
      </c>
      <c r="R291" s="8">
        <v>0</v>
      </c>
      <c r="S291" s="8">
        <v>0</v>
      </c>
      <c r="T291" s="8">
        <v>0</v>
      </c>
      <c r="U291" s="5">
        <v>202020525</v>
      </c>
    </row>
    <row r="292" spans="1:21" hidden="1" x14ac:dyDescent="0.25">
      <c r="A292" s="8" t="s">
        <v>5018</v>
      </c>
      <c r="B292" s="2" t="s">
        <v>709</v>
      </c>
      <c r="C292" s="2" t="s">
        <v>40</v>
      </c>
      <c r="D292" s="2" t="s">
        <v>38</v>
      </c>
      <c r="E292" s="2" t="s">
        <v>33</v>
      </c>
      <c r="F292" s="8" t="s">
        <v>24</v>
      </c>
      <c r="G292" s="8">
        <v>1</v>
      </c>
      <c r="H292" s="8">
        <v>1</v>
      </c>
      <c r="I292" s="8">
        <v>1</v>
      </c>
      <c r="J292" s="8">
        <v>1</v>
      </c>
      <c r="K292" s="8">
        <v>1</v>
      </c>
      <c r="L292" s="8">
        <v>1</v>
      </c>
      <c r="M292" s="8">
        <v>0</v>
      </c>
      <c r="N292" s="8">
        <v>0</v>
      </c>
      <c r="O292" s="8">
        <v>1</v>
      </c>
      <c r="P292" s="8">
        <v>1</v>
      </c>
      <c r="Q292" s="8">
        <v>0</v>
      </c>
      <c r="R292" s="8">
        <v>0</v>
      </c>
      <c r="S292" s="8">
        <v>0</v>
      </c>
      <c r="T292" s="8">
        <v>0</v>
      </c>
      <c r="U292" s="5">
        <v>202020533</v>
      </c>
    </row>
    <row r="293" spans="1:21" hidden="1" x14ac:dyDescent="0.25">
      <c r="A293" s="8" t="s">
        <v>5018</v>
      </c>
      <c r="B293" s="2" t="s">
        <v>710</v>
      </c>
      <c r="C293" s="2" t="s">
        <v>40</v>
      </c>
      <c r="D293" s="2" t="s">
        <v>38</v>
      </c>
      <c r="E293" s="2" t="s">
        <v>33</v>
      </c>
      <c r="F293" s="8" t="s">
        <v>24</v>
      </c>
      <c r="G293" s="8">
        <v>1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0</v>
      </c>
      <c r="N293" s="8">
        <v>0</v>
      </c>
      <c r="O293" s="8">
        <v>1</v>
      </c>
      <c r="P293" s="8">
        <v>1</v>
      </c>
      <c r="Q293" s="8">
        <v>0</v>
      </c>
      <c r="R293" s="8">
        <v>0</v>
      </c>
      <c r="S293" s="8">
        <v>0</v>
      </c>
      <c r="T293" s="8">
        <v>0</v>
      </c>
      <c r="U293" s="5">
        <v>202020541</v>
      </c>
    </row>
    <row r="294" spans="1:21" hidden="1" x14ac:dyDescent="0.25">
      <c r="A294" s="8" t="s">
        <v>5018</v>
      </c>
      <c r="B294" s="2" t="s">
        <v>711</v>
      </c>
      <c r="C294" s="2" t="s">
        <v>41</v>
      </c>
      <c r="D294" s="2" t="s">
        <v>38</v>
      </c>
      <c r="E294" s="2" t="s">
        <v>33</v>
      </c>
      <c r="F294" s="8" t="s">
        <v>24</v>
      </c>
      <c r="G294" s="8">
        <v>1</v>
      </c>
      <c r="H294" s="8">
        <v>1</v>
      </c>
      <c r="I294" s="8">
        <v>1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5">
        <v>202030016</v>
      </c>
    </row>
    <row r="295" spans="1:21" hidden="1" x14ac:dyDescent="0.25">
      <c r="A295" s="8" t="s">
        <v>5018</v>
      </c>
      <c r="B295" s="2" t="s">
        <v>712</v>
      </c>
      <c r="C295" s="2" t="s">
        <v>41</v>
      </c>
      <c r="D295" s="2" t="s">
        <v>38</v>
      </c>
      <c r="E295" s="2" t="s">
        <v>33</v>
      </c>
      <c r="F295" s="8" t="s">
        <v>36</v>
      </c>
      <c r="G295" s="8">
        <v>1</v>
      </c>
      <c r="H295" s="8">
        <v>1</v>
      </c>
      <c r="I295" s="8">
        <v>1</v>
      </c>
      <c r="J295" s="8">
        <v>0</v>
      </c>
      <c r="K295" s="8">
        <v>1</v>
      </c>
      <c r="L295" s="8">
        <v>1</v>
      </c>
      <c r="M295" s="8">
        <v>0</v>
      </c>
      <c r="N295" s="8">
        <v>0</v>
      </c>
      <c r="O295" s="8">
        <v>1</v>
      </c>
      <c r="P295" s="8">
        <v>1</v>
      </c>
      <c r="Q295" s="8">
        <v>0</v>
      </c>
      <c r="R295" s="8">
        <v>0</v>
      </c>
      <c r="S295" s="8">
        <v>0</v>
      </c>
      <c r="T295" s="8">
        <v>0</v>
      </c>
      <c r="U295" s="5">
        <v>202030024</v>
      </c>
    </row>
    <row r="296" spans="1:21" hidden="1" x14ac:dyDescent="0.25">
      <c r="A296" s="8" t="s">
        <v>5018</v>
      </c>
      <c r="B296" s="2" t="s">
        <v>713</v>
      </c>
      <c r="C296" s="2" t="s">
        <v>41</v>
      </c>
      <c r="D296" s="2" t="s">
        <v>38</v>
      </c>
      <c r="E296" s="2" t="s">
        <v>33</v>
      </c>
      <c r="F296" s="8" t="s">
        <v>24</v>
      </c>
      <c r="G296" s="8">
        <v>1</v>
      </c>
      <c r="H296" s="8">
        <v>1</v>
      </c>
      <c r="I296" s="8">
        <v>1</v>
      </c>
      <c r="J296" s="8">
        <v>1</v>
      </c>
      <c r="K296" s="8">
        <v>1</v>
      </c>
      <c r="L296" s="8">
        <v>1</v>
      </c>
      <c r="M296" s="8">
        <v>0</v>
      </c>
      <c r="N296" s="8">
        <v>0</v>
      </c>
      <c r="O296" s="8">
        <v>1</v>
      </c>
      <c r="P296" s="8">
        <v>1</v>
      </c>
      <c r="Q296" s="8">
        <v>0</v>
      </c>
      <c r="R296" s="8">
        <v>0</v>
      </c>
      <c r="S296" s="8">
        <v>0</v>
      </c>
      <c r="T296" s="8">
        <v>0</v>
      </c>
      <c r="U296" s="5">
        <v>202030032</v>
      </c>
    </row>
    <row r="297" spans="1:21" hidden="1" x14ac:dyDescent="0.25">
      <c r="A297" s="8" t="s">
        <v>5018</v>
      </c>
      <c r="B297" s="2" t="s">
        <v>714</v>
      </c>
      <c r="C297" s="2" t="s">
        <v>41</v>
      </c>
      <c r="D297" s="2" t="s">
        <v>38</v>
      </c>
      <c r="E297" s="2" t="s">
        <v>33</v>
      </c>
      <c r="F297" s="8" t="s">
        <v>24</v>
      </c>
      <c r="G297" s="8">
        <v>1</v>
      </c>
      <c r="H297" s="8">
        <v>1</v>
      </c>
      <c r="I297" s="8">
        <v>1</v>
      </c>
      <c r="J297" s="8">
        <v>1</v>
      </c>
      <c r="K297" s="8">
        <v>1</v>
      </c>
      <c r="L297" s="8">
        <v>1</v>
      </c>
      <c r="M297" s="8">
        <v>0</v>
      </c>
      <c r="N297" s="8">
        <v>0</v>
      </c>
      <c r="O297" s="8">
        <v>1</v>
      </c>
      <c r="P297" s="8">
        <v>1</v>
      </c>
      <c r="Q297" s="8">
        <v>0</v>
      </c>
      <c r="R297" s="8">
        <v>0</v>
      </c>
      <c r="S297" s="8">
        <v>0</v>
      </c>
      <c r="T297" s="8">
        <v>0</v>
      </c>
      <c r="U297" s="5">
        <v>202030040</v>
      </c>
    </row>
    <row r="298" spans="1:21" hidden="1" x14ac:dyDescent="0.25">
      <c r="A298" s="8" t="s">
        <v>5018</v>
      </c>
      <c r="B298" s="2" t="s">
        <v>715</v>
      </c>
      <c r="C298" s="2" t="s">
        <v>41</v>
      </c>
      <c r="D298" s="2" t="s">
        <v>38</v>
      </c>
      <c r="E298" s="2" t="s">
        <v>33</v>
      </c>
      <c r="F298" s="8" t="s">
        <v>24</v>
      </c>
      <c r="G298" s="8">
        <v>1</v>
      </c>
      <c r="H298" s="8">
        <v>1</v>
      </c>
      <c r="I298" s="8">
        <v>1</v>
      </c>
      <c r="J298" s="8">
        <v>0</v>
      </c>
      <c r="K298" s="8">
        <v>1</v>
      </c>
      <c r="L298" s="8">
        <v>1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0</v>
      </c>
      <c r="T298" s="8">
        <v>0</v>
      </c>
      <c r="U298" s="5">
        <v>202030059</v>
      </c>
    </row>
    <row r="299" spans="1:21" hidden="1" x14ac:dyDescent="0.25">
      <c r="A299" s="8" t="s">
        <v>5018</v>
      </c>
      <c r="B299" s="2" t="s">
        <v>716</v>
      </c>
      <c r="C299" s="2" t="s">
        <v>41</v>
      </c>
      <c r="D299" s="2" t="s">
        <v>38</v>
      </c>
      <c r="E299" s="2" t="s">
        <v>33</v>
      </c>
      <c r="F299" s="8" t="s">
        <v>24</v>
      </c>
      <c r="G299" s="8">
        <v>1</v>
      </c>
      <c r="H299" s="8">
        <v>1</v>
      </c>
      <c r="I299" s="8">
        <v>1</v>
      </c>
      <c r="J299" s="8">
        <v>1</v>
      </c>
      <c r="K299" s="8">
        <v>1</v>
      </c>
      <c r="L299" s="8">
        <v>1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  <c r="R299" s="8">
        <v>0</v>
      </c>
      <c r="S299" s="8">
        <v>0</v>
      </c>
      <c r="T299" s="8">
        <v>0</v>
      </c>
      <c r="U299" s="5">
        <v>202030067</v>
      </c>
    </row>
    <row r="300" spans="1:21" hidden="1" x14ac:dyDescent="0.25">
      <c r="A300" s="8" t="s">
        <v>5018</v>
      </c>
      <c r="B300" s="2" t="s">
        <v>717</v>
      </c>
      <c r="C300" s="2" t="s">
        <v>41</v>
      </c>
      <c r="D300" s="2" t="s">
        <v>38</v>
      </c>
      <c r="E300" s="2" t="s">
        <v>33</v>
      </c>
      <c r="F300" s="8" t="s">
        <v>24</v>
      </c>
      <c r="G300" s="8">
        <v>1</v>
      </c>
      <c r="H300" s="8">
        <v>1</v>
      </c>
      <c r="I300" s="8">
        <v>1</v>
      </c>
      <c r="J300" s="8">
        <v>1</v>
      </c>
      <c r="K300" s="8">
        <v>1</v>
      </c>
      <c r="L300" s="8">
        <v>1</v>
      </c>
      <c r="M300" s="8">
        <v>0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5">
        <v>202030075</v>
      </c>
    </row>
    <row r="301" spans="1:21" hidden="1" x14ac:dyDescent="0.25">
      <c r="A301" s="8" t="s">
        <v>5018</v>
      </c>
      <c r="B301" s="2" t="s">
        <v>718</v>
      </c>
      <c r="C301" s="2" t="s">
        <v>41</v>
      </c>
      <c r="D301" s="2" t="s">
        <v>38</v>
      </c>
      <c r="E301" s="2" t="s">
        <v>33</v>
      </c>
      <c r="F301" s="8" t="s">
        <v>24</v>
      </c>
      <c r="G301" s="8">
        <v>1</v>
      </c>
      <c r="H301" s="8">
        <v>1</v>
      </c>
      <c r="I301" s="8">
        <v>1</v>
      </c>
      <c r="J301" s="8">
        <v>1</v>
      </c>
      <c r="K301" s="8">
        <v>1</v>
      </c>
      <c r="L301" s="8">
        <v>1</v>
      </c>
      <c r="M301" s="8">
        <v>0</v>
      </c>
      <c r="N301" s="8">
        <v>0</v>
      </c>
      <c r="O301" s="8">
        <v>1</v>
      </c>
      <c r="P301" s="8">
        <v>1</v>
      </c>
      <c r="Q301" s="8">
        <v>0</v>
      </c>
      <c r="R301" s="8">
        <v>0</v>
      </c>
      <c r="S301" s="8">
        <v>0</v>
      </c>
      <c r="T301" s="8">
        <v>0</v>
      </c>
      <c r="U301" s="5">
        <v>202030083</v>
      </c>
    </row>
    <row r="302" spans="1:21" hidden="1" x14ac:dyDescent="0.25">
      <c r="A302" s="8" t="s">
        <v>5018</v>
      </c>
      <c r="B302" s="2" t="s">
        <v>719</v>
      </c>
      <c r="C302" s="2" t="s">
        <v>41</v>
      </c>
      <c r="D302" s="2" t="s">
        <v>38</v>
      </c>
      <c r="E302" s="2" t="s">
        <v>33</v>
      </c>
      <c r="F302" s="8" t="s">
        <v>24</v>
      </c>
      <c r="G302" s="8">
        <v>1</v>
      </c>
      <c r="H302" s="8">
        <v>1</v>
      </c>
      <c r="I302" s="8">
        <v>1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5">
        <v>202030091</v>
      </c>
    </row>
    <row r="303" spans="1:21" hidden="1" x14ac:dyDescent="0.25">
      <c r="A303" s="8" t="s">
        <v>5018</v>
      </c>
      <c r="B303" s="2" t="s">
        <v>720</v>
      </c>
      <c r="C303" s="2" t="s">
        <v>41</v>
      </c>
      <c r="D303" s="2" t="s">
        <v>38</v>
      </c>
      <c r="E303" s="2" t="s">
        <v>33</v>
      </c>
      <c r="F303" s="8" t="s">
        <v>24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1</v>
      </c>
      <c r="M303" s="8">
        <v>0</v>
      </c>
      <c r="N303" s="8">
        <v>0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5">
        <v>202030105</v>
      </c>
    </row>
    <row r="304" spans="1:21" hidden="1" x14ac:dyDescent="0.25">
      <c r="A304" s="8" t="s">
        <v>5018</v>
      </c>
      <c r="B304" s="2" t="s">
        <v>721</v>
      </c>
      <c r="C304" s="2" t="s">
        <v>41</v>
      </c>
      <c r="D304" s="2" t="s">
        <v>38</v>
      </c>
      <c r="E304" s="2" t="s">
        <v>33</v>
      </c>
      <c r="F304" s="8" t="s">
        <v>24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1</v>
      </c>
      <c r="M304" s="8">
        <v>0</v>
      </c>
      <c r="N304" s="8">
        <v>0</v>
      </c>
      <c r="O304" s="8">
        <v>1</v>
      </c>
      <c r="P304" s="8">
        <v>1</v>
      </c>
      <c r="Q304" s="8">
        <v>0</v>
      </c>
      <c r="R304" s="8">
        <v>0</v>
      </c>
      <c r="S304" s="8">
        <v>0</v>
      </c>
      <c r="T304" s="8">
        <v>0</v>
      </c>
      <c r="U304" s="5">
        <v>202030113</v>
      </c>
    </row>
    <row r="305" spans="1:21" hidden="1" x14ac:dyDescent="0.25">
      <c r="A305" s="8" t="s">
        <v>5018</v>
      </c>
      <c r="B305" s="2" t="s">
        <v>722</v>
      </c>
      <c r="C305" s="2" t="s">
        <v>41</v>
      </c>
      <c r="D305" s="2" t="s">
        <v>38</v>
      </c>
      <c r="E305" s="2" t="s">
        <v>33</v>
      </c>
      <c r="F305" s="8" t="s">
        <v>24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0</v>
      </c>
      <c r="R305" s="8">
        <v>0</v>
      </c>
      <c r="S305" s="8">
        <v>0</v>
      </c>
      <c r="T305" s="8">
        <v>0</v>
      </c>
      <c r="U305" s="5">
        <v>202030121</v>
      </c>
    </row>
    <row r="306" spans="1:21" hidden="1" x14ac:dyDescent="0.25">
      <c r="A306" s="8" t="s">
        <v>5018</v>
      </c>
      <c r="B306" s="2" t="s">
        <v>723</v>
      </c>
      <c r="C306" s="2" t="s">
        <v>41</v>
      </c>
      <c r="D306" s="2" t="s">
        <v>38</v>
      </c>
      <c r="E306" s="2" t="s">
        <v>33</v>
      </c>
      <c r="F306" s="8" t="s">
        <v>24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1</v>
      </c>
      <c r="M306" s="8">
        <v>0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0</v>
      </c>
      <c r="T306" s="8">
        <v>0</v>
      </c>
      <c r="U306" s="5">
        <v>202030130</v>
      </c>
    </row>
    <row r="307" spans="1:21" hidden="1" x14ac:dyDescent="0.25">
      <c r="A307" s="8" t="s">
        <v>5018</v>
      </c>
      <c r="B307" s="2" t="s">
        <v>724</v>
      </c>
      <c r="C307" s="2" t="s">
        <v>41</v>
      </c>
      <c r="D307" s="2" t="s">
        <v>38</v>
      </c>
      <c r="E307" s="2" t="s">
        <v>33</v>
      </c>
      <c r="F307" s="8" t="s">
        <v>24</v>
      </c>
      <c r="G307" s="8">
        <v>1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0</v>
      </c>
      <c r="N307" s="8">
        <v>0</v>
      </c>
      <c r="O307" s="8">
        <v>1</v>
      </c>
      <c r="P307" s="8">
        <v>1</v>
      </c>
      <c r="Q307" s="8">
        <v>0</v>
      </c>
      <c r="R307" s="8">
        <v>0</v>
      </c>
      <c r="S307" s="8">
        <v>0</v>
      </c>
      <c r="T307" s="8">
        <v>0</v>
      </c>
      <c r="U307" s="5">
        <v>202030148</v>
      </c>
    </row>
    <row r="308" spans="1:21" hidden="1" x14ac:dyDescent="0.25">
      <c r="A308" s="8" t="s">
        <v>5018</v>
      </c>
      <c r="B308" s="2" t="s">
        <v>725</v>
      </c>
      <c r="C308" s="2" t="s">
        <v>41</v>
      </c>
      <c r="D308" s="2" t="s">
        <v>38</v>
      </c>
      <c r="E308" s="2" t="s">
        <v>33</v>
      </c>
      <c r="F308" s="8" t="s">
        <v>24</v>
      </c>
      <c r="G308" s="8">
        <v>1</v>
      </c>
      <c r="H308" s="8">
        <v>1</v>
      </c>
      <c r="I308" s="8">
        <v>1</v>
      </c>
      <c r="J308" s="8">
        <v>1</v>
      </c>
      <c r="K308" s="8">
        <v>1</v>
      </c>
      <c r="L308" s="8">
        <v>1</v>
      </c>
      <c r="M308" s="8">
        <v>0</v>
      </c>
      <c r="N308" s="8">
        <v>0</v>
      </c>
      <c r="O308" s="8">
        <v>1</v>
      </c>
      <c r="P308" s="8">
        <v>1</v>
      </c>
      <c r="Q308" s="8">
        <v>0</v>
      </c>
      <c r="R308" s="8">
        <v>0</v>
      </c>
      <c r="S308" s="8">
        <v>0</v>
      </c>
      <c r="T308" s="8">
        <v>0</v>
      </c>
      <c r="U308" s="5">
        <v>202030156</v>
      </c>
    </row>
    <row r="309" spans="1:21" hidden="1" x14ac:dyDescent="0.25">
      <c r="A309" s="8" t="s">
        <v>5018</v>
      </c>
      <c r="B309" s="2" t="s">
        <v>726</v>
      </c>
      <c r="C309" s="2" t="s">
        <v>41</v>
      </c>
      <c r="D309" s="2" t="s">
        <v>38</v>
      </c>
      <c r="E309" s="2" t="s">
        <v>33</v>
      </c>
      <c r="F309" s="8" t="s">
        <v>24</v>
      </c>
      <c r="G309" s="8">
        <v>1</v>
      </c>
      <c r="H309" s="8">
        <v>1</v>
      </c>
      <c r="I309" s="8">
        <v>1</v>
      </c>
      <c r="J309" s="8">
        <v>1</v>
      </c>
      <c r="K309" s="8">
        <v>1</v>
      </c>
      <c r="L309" s="8">
        <v>1</v>
      </c>
      <c r="M309" s="8">
        <v>0</v>
      </c>
      <c r="N309" s="8">
        <v>0</v>
      </c>
      <c r="O309" s="8">
        <v>1</v>
      </c>
      <c r="P309" s="8">
        <v>1</v>
      </c>
      <c r="Q309" s="8">
        <v>0</v>
      </c>
      <c r="R309" s="8">
        <v>0</v>
      </c>
      <c r="S309" s="8">
        <v>0</v>
      </c>
      <c r="T309" s="8">
        <v>0</v>
      </c>
      <c r="U309" s="5">
        <v>202030164</v>
      </c>
    </row>
    <row r="310" spans="1:21" hidden="1" x14ac:dyDescent="0.25">
      <c r="A310" s="8" t="s">
        <v>5018</v>
      </c>
      <c r="B310" s="2" t="s">
        <v>727</v>
      </c>
      <c r="C310" s="2" t="s">
        <v>41</v>
      </c>
      <c r="D310" s="2" t="s">
        <v>38</v>
      </c>
      <c r="E310" s="2" t="s">
        <v>33</v>
      </c>
      <c r="F310" s="8" t="s">
        <v>24</v>
      </c>
      <c r="G310" s="8">
        <v>0</v>
      </c>
      <c r="H310" s="8">
        <v>1</v>
      </c>
      <c r="I310" s="8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1</v>
      </c>
      <c r="Q310" s="8">
        <v>0</v>
      </c>
      <c r="R310" s="8">
        <v>0</v>
      </c>
      <c r="S310" s="8">
        <v>0</v>
      </c>
      <c r="T310" s="8">
        <v>0</v>
      </c>
      <c r="U310" s="5">
        <v>202030172</v>
      </c>
    </row>
    <row r="311" spans="1:21" hidden="1" x14ac:dyDescent="0.25">
      <c r="A311" s="8" t="s">
        <v>5018</v>
      </c>
      <c r="B311" s="2" t="s">
        <v>728</v>
      </c>
      <c r="C311" s="2" t="s">
        <v>41</v>
      </c>
      <c r="D311" s="2" t="s">
        <v>38</v>
      </c>
      <c r="E311" s="2" t="s">
        <v>33</v>
      </c>
      <c r="F311" s="8" t="s">
        <v>24</v>
      </c>
      <c r="G311" s="8">
        <v>1</v>
      </c>
      <c r="H311" s="8">
        <v>1</v>
      </c>
      <c r="I311" s="8">
        <v>1</v>
      </c>
      <c r="J311" s="8">
        <v>1</v>
      </c>
      <c r="K311" s="8">
        <v>1</v>
      </c>
      <c r="L311" s="8">
        <v>1</v>
      </c>
      <c r="M311" s="8">
        <v>0</v>
      </c>
      <c r="N311" s="8">
        <v>0</v>
      </c>
      <c r="O311" s="8">
        <v>1</v>
      </c>
      <c r="P311" s="8">
        <v>1</v>
      </c>
      <c r="Q311" s="8">
        <v>0</v>
      </c>
      <c r="R311" s="8">
        <v>0</v>
      </c>
      <c r="S311" s="8">
        <v>0</v>
      </c>
      <c r="T311" s="8">
        <v>0</v>
      </c>
      <c r="U311" s="5">
        <v>202030180</v>
      </c>
    </row>
    <row r="312" spans="1:21" hidden="1" x14ac:dyDescent="0.25">
      <c r="A312" s="8" t="s">
        <v>5018</v>
      </c>
      <c r="B312" s="2" t="s">
        <v>729</v>
      </c>
      <c r="C312" s="2" t="s">
        <v>41</v>
      </c>
      <c r="D312" s="2" t="s">
        <v>38</v>
      </c>
      <c r="E312" s="2" t="s">
        <v>33</v>
      </c>
      <c r="F312" s="8" t="s">
        <v>24</v>
      </c>
      <c r="G312" s="8">
        <v>1</v>
      </c>
      <c r="H312" s="8">
        <v>1</v>
      </c>
      <c r="I312" s="8">
        <v>1</v>
      </c>
      <c r="J312" s="8">
        <v>1</v>
      </c>
      <c r="K312" s="8">
        <v>1</v>
      </c>
      <c r="L312" s="8">
        <v>1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5">
        <v>202030199</v>
      </c>
    </row>
    <row r="313" spans="1:21" hidden="1" x14ac:dyDescent="0.25">
      <c r="A313" s="8" t="s">
        <v>5018</v>
      </c>
      <c r="B313" s="2" t="s">
        <v>730</v>
      </c>
      <c r="C313" s="2" t="s">
        <v>41</v>
      </c>
      <c r="D313" s="2" t="s">
        <v>38</v>
      </c>
      <c r="E313" s="2" t="s">
        <v>33</v>
      </c>
      <c r="F313" s="8" t="s">
        <v>24</v>
      </c>
      <c r="G313" s="8">
        <v>1</v>
      </c>
      <c r="H313" s="8">
        <v>1</v>
      </c>
      <c r="I313" s="8">
        <v>1</v>
      </c>
      <c r="J313" s="8">
        <v>1</v>
      </c>
      <c r="K313" s="8">
        <v>1</v>
      </c>
      <c r="L313" s="8">
        <v>1</v>
      </c>
      <c r="M313" s="8">
        <v>0</v>
      </c>
      <c r="N313" s="8">
        <v>0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5">
        <v>202030202</v>
      </c>
    </row>
    <row r="314" spans="1:21" hidden="1" x14ac:dyDescent="0.25">
      <c r="A314" s="8" t="s">
        <v>5018</v>
      </c>
      <c r="B314" s="2" t="s">
        <v>731</v>
      </c>
      <c r="C314" s="2" t="s">
        <v>41</v>
      </c>
      <c r="D314" s="2" t="s">
        <v>38</v>
      </c>
      <c r="E314" s="2" t="s">
        <v>33</v>
      </c>
      <c r="F314" s="8" t="s">
        <v>36</v>
      </c>
      <c r="G314" s="8">
        <v>1</v>
      </c>
      <c r="H314" s="8">
        <v>0</v>
      </c>
      <c r="I314" s="8">
        <v>0</v>
      </c>
      <c r="J314" s="8">
        <v>0</v>
      </c>
      <c r="K314" s="8">
        <v>1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5">
        <v>202030210</v>
      </c>
    </row>
    <row r="315" spans="1:21" hidden="1" x14ac:dyDescent="0.25">
      <c r="A315" s="8" t="s">
        <v>5018</v>
      </c>
      <c r="B315" s="2" t="s">
        <v>732</v>
      </c>
      <c r="C315" s="2" t="s">
        <v>41</v>
      </c>
      <c r="D315" s="2" t="s">
        <v>38</v>
      </c>
      <c r="E315" s="2" t="s">
        <v>33</v>
      </c>
      <c r="F315" s="8" t="s">
        <v>24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1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5">
        <v>202030229</v>
      </c>
    </row>
    <row r="316" spans="1:21" hidden="1" x14ac:dyDescent="0.25">
      <c r="A316" s="8" t="s">
        <v>5018</v>
      </c>
      <c r="B316" s="2" t="s">
        <v>733</v>
      </c>
      <c r="C316" s="2" t="s">
        <v>41</v>
      </c>
      <c r="D316" s="2" t="s">
        <v>38</v>
      </c>
      <c r="E316" s="2" t="s">
        <v>33</v>
      </c>
      <c r="F316" s="8" t="s">
        <v>24</v>
      </c>
      <c r="G316" s="8">
        <v>1</v>
      </c>
      <c r="H316" s="8">
        <v>1</v>
      </c>
      <c r="I316" s="8">
        <v>0</v>
      </c>
      <c r="J316" s="8">
        <v>0</v>
      </c>
      <c r="K316" s="8">
        <v>1</v>
      </c>
      <c r="L316" s="8">
        <v>1</v>
      </c>
      <c r="M316" s="8">
        <v>0</v>
      </c>
      <c r="N316" s="8">
        <v>1</v>
      </c>
      <c r="O316" s="8">
        <v>0</v>
      </c>
      <c r="P316" s="8">
        <v>1</v>
      </c>
      <c r="Q316" s="8">
        <v>0</v>
      </c>
      <c r="R316" s="8">
        <v>0</v>
      </c>
      <c r="S316" s="8">
        <v>0</v>
      </c>
      <c r="T316" s="8">
        <v>0</v>
      </c>
      <c r="U316" s="5">
        <v>202030237</v>
      </c>
    </row>
    <row r="317" spans="1:21" hidden="1" x14ac:dyDescent="0.25">
      <c r="A317" s="8" t="s">
        <v>5018</v>
      </c>
      <c r="B317" s="2" t="s">
        <v>734</v>
      </c>
      <c r="C317" s="2" t="s">
        <v>41</v>
      </c>
      <c r="D317" s="2" t="s">
        <v>38</v>
      </c>
      <c r="E317" s="2" t="s">
        <v>33</v>
      </c>
      <c r="F317" s="8" t="s">
        <v>23</v>
      </c>
      <c r="G317" s="8">
        <v>1</v>
      </c>
      <c r="H317" s="8">
        <v>1</v>
      </c>
      <c r="I317" s="8">
        <v>1</v>
      </c>
      <c r="J317" s="8">
        <v>1</v>
      </c>
      <c r="K317" s="8">
        <v>1</v>
      </c>
      <c r="L317" s="8">
        <v>1</v>
      </c>
      <c r="M317" s="8">
        <v>0</v>
      </c>
      <c r="N317" s="8">
        <v>0</v>
      </c>
      <c r="O317" s="8">
        <v>1</v>
      </c>
      <c r="P317" s="8">
        <v>1</v>
      </c>
      <c r="Q317" s="8">
        <v>0</v>
      </c>
      <c r="R317" s="8">
        <v>0</v>
      </c>
      <c r="S317" s="8">
        <v>0</v>
      </c>
      <c r="T317" s="8">
        <v>0</v>
      </c>
      <c r="U317" s="5">
        <v>202030245</v>
      </c>
    </row>
    <row r="318" spans="1:21" hidden="1" x14ac:dyDescent="0.25">
      <c r="A318" s="8" t="s">
        <v>5018</v>
      </c>
      <c r="B318" s="2" t="s">
        <v>735</v>
      </c>
      <c r="C318" s="2" t="s">
        <v>41</v>
      </c>
      <c r="D318" s="2" t="s">
        <v>38</v>
      </c>
      <c r="E318" s="2" t="s">
        <v>33</v>
      </c>
      <c r="F318" s="8" t="s">
        <v>24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0</v>
      </c>
      <c r="N318" s="8">
        <v>0</v>
      </c>
      <c r="O318" s="8">
        <v>1</v>
      </c>
      <c r="P318" s="8">
        <v>1</v>
      </c>
      <c r="Q318" s="8">
        <v>0</v>
      </c>
      <c r="R318" s="8">
        <v>0</v>
      </c>
      <c r="S318" s="8">
        <v>0</v>
      </c>
      <c r="T318" s="8">
        <v>0</v>
      </c>
      <c r="U318" s="5">
        <v>202030253</v>
      </c>
    </row>
    <row r="319" spans="1:21" hidden="1" x14ac:dyDescent="0.25">
      <c r="A319" s="8" t="s">
        <v>5018</v>
      </c>
      <c r="B319" s="2" t="s">
        <v>736</v>
      </c>
      <c r="C319" s="2" t="s">
        <v>41</v>
      </c>
      <c r="D319" s="2" t="s">
        <v>38</v>
      </c>
      <c r="E319" s="2" t="s">
        <v>33</v>
      </c>
      <c r="F319" s="8" t="s">
        <v>24</v>
      </c>
      <c r="G319" s="8">
        <v>1</v>
      </c>
      <c r="H319" s="8">
        <v>0</v>
      </c>
      <c r="I319" s="8">
        <v>0</v>
      </c>
      <c r="J319" s="8">
        <v>1</v>
      </c>
      <c r="K319" s="8">
        <v>1</v>
      </c>
      <c r="L319" s="8">
        <v>1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5">
        <v>202030261</v>
      </c>
    </row>
    <row r="320" spans="1:21" hidden="1" x14ac:dyDescent="0.25">
      <c r="A320" s="8" t="s">
        <v>5018</v>
      </c>
      <c r="B320" s="2" t="s">
        <v>737</v>
      </c>
      <c r="C320" s="2" t="s">
        <v>41</v>
      </c>
      <c r="D320" s="2" t="s">
        <v>38</v>
      </c>
      <c r="E320" s="2" t="s">
        <v>33</v>
      </c>
      <c r="F320" s="8" t="s">
        <v>24</v>
      </c>
      <c r="G320" s="8">
        <v>1</v>
      </c>
      <c r="H320" s="8">
        <v>1</v>
      </c>
      <c r="I320" s="8">
        <v>1</v>
      </c>
      <c r="J320" s="8">
        <v>1</v>
      </c>
      <c r="K320" s="8">
        <v>1</v>
      </c>
      <c r="L320" s="8">
        <v>1</v>
      </c>
      <c r="M320" s="8">
        <v>0</v>
      </c>
      <c r="N320" s="8">
        <v>0</v>
      </c>
      <c r="O320" s="8">
        <v>1</v>
      </c>
      <c r="P320" s="8">
        <v>1</v>
      </c>
      <c r="Q320" s="8">
        <v>0</v>
      </c>
      <c r="R320" s="8">
        <v>0</v>
      </c>
      <c r="S320" s="8">
        <v>0</v>
      </c>
      <c r="T320" s="8">
        <v>0</v>
      </c>
      <c r="U320" s="5">
        <v>202030270</v>
      </c>
    </row>
    <row r="321" spans="1:21" hidden="1" x14ac:dyDescent="0.25">
      <c r="A321" s="8" t="s">
        <v>5018</v>
      </c>
      <c r="B321" s="2" t="s">
        <v>738</v>
      </c>
      <c r="C321" s="2" t="s">
        <v>41</v>
      </c>
      <c r="D321" s="2" t="s">
        <v>38</v>
      </c>
      <c r="E321" s="2" t="s">
        <v>33</v>
      </c>
      <c r="F321" s="8" t="s">
        <v>24</v>
      </c>
      <c r="G321" s="8">
        <v>1</v>
      </c>
      <c r="H321" s="8">
        <v>1</v>
      </c>
      <c r="I321" s="8">
        <v>1</v>
      </c>
      <c r="J321" s="8">
        <v>1</v>
      </c>
      <c r="K321" s="8">
        <v>1</v>
      </c>
      <c r="L321" s="8">
        <v>1</v>
      </c>
      <c r="M321" s="8">
        <v>0</v>
      </c>
      <c r="N321" s="8">
        <v>0</v>
      </c>
      <c r="O321" s="8">
        <v>1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5">
        <v>202030288</v>
      </c>
    </row>
    <row r="322" spans="1:21" hidden="1" x14ac:dyDescent="0.25">
      <c r="A322" s="8" t="s">
        <v>5018</v>
      </c>
      <c r="B322" s="2" t="s">
        <v>739</v>
      </c>
      <c r="C322" s="2" t="s">
        <v>41</v>
      </c>
      <c r="D322" s="2" t="s">
        <v>38</v>
      </c>
      <c r="E322" s="2" t="s">
        <v>33</v>
      </c>
      <c r="F322" s="8" t="s">
        <v>24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1</v>
      </c>
      <c r="M322" s="8">
        <v>0</v>
      </c>
      <c r="N322" s="8">
        <v>0</v>
      </c>
      <c r="O322" s="8">
        <v>1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5">
        <v>202030296</v>
      </c>
    </row>
    <row r="323" spans="1:21" hidden="1" x14ac:dyDescent="0.25">
      <c r="A323" s="8" t="s">
        <v>5018</v>
      </c>
      <c r="B323" s="2" t="s">
        <v>740</v>
      </c>
      <c r="C323" s="2" t="s">
        <v>41</v>
      </c>
      <c r="D323" s="2" t="s">
        <v>38</v>
      </c>
      <c r="E323" s="2" t="s">
        <v>33</v>
      </c>
      <c r="F323" s="8" t="s">
        <v>24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0</v>
      </c>
      <c r="N323" s="8">
        <v>0</v>
      </c>
      <c r="O323" s="8">
        <v>1</v>
      </c>
      <c r="P323" s="8">
        <v>1</v>
      </c>
      <c r="Q323" s="8">
        <v>0</v>
      </c>
      <c r="R323" s="8">
        <v>1</v>
      </c>
      <c r="S323" s="8">
        <v>1</v>
      </c>
      <c r="T323" s="8">
        <v>0</v>
      </c>
      <c r="U323" s="5">
        <v>202030300</v>
      </c>
    </row>
    <row r="324" spans="1:21" hidden="1" x14ac:dyDescent="0.25">
      <c r="A324" s="8" t="s">
        <v>5018</v>
      </c>
      <c r="B324" s="2" t="s">
        <v>741</v>
      </c>
      <c r="C324" s="2" t="s">
        <v>41</v>
      </c>
      <c r="D324" s="2" t="s">
        <v>38</v>
      </c>
      <c r="E324" s="2" t="s">
        <v>33</v>
      </c>
      <c r="F324" s="8" t="s">
        <v>24</v>
      </c>
      <c r="G324" s="8">
        <v>1</v>
      </c>
      <c r="H324" s="8">
        <v>1</v>
      </c>
      <c r="I324" s="8">
        <v>1</v>
      </c>
      <c r="J324" s="8">
        <v>1</v>
      </c>
      <c r="K324" s="8">
        <v>1</v>
      </c>
      <c r="L324" s="8">
        <v>1</v>
      </c>
      <c r="M324" s="8">
        <v>0</v>
      </c>
      <c r="N324" s="8">
        <v>0</v>
      </c>
      <c r="O324" s="8">
        <v>1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5">
        <v>202030318</v>
      </c>
    </row>
    <row r="325" spans="1:21" hidden="1" x14ac:dyDescent="0.25">
      <c r="A325" s="8" t="s">
        <v>5018</v>
      </c>
      <c r="B325" s="2" t="s">
        <v>742</v>
      </c>
      <c r="C325" s="2" t="s">
        <v>41</v>
      </c>
      <c r="D325" s="2" t="s">
        <v>38</v>
      </c>
      <c r="E325" s="2" t="s">
        <v>33</v>
      </c>
      <c r="F325" s="8" t="s">
        <v>24</v>
      </c>
      <c r="G325" s="8">
        <v>1</v>
      </c>
      <c r="H325" s="8">
        <v>1</v>
      </c>
      <c r="I325" s="8">
        <v>1</v>
      </c>
      <c r="J325" s="8">
        <v>1</v>
      </c>
      <c r="K325" s="8">
        <v>1</v>
      </c>
      <c r="L325" s="8">
        <v>1</v>
      </c>
      <c r="M325" s="8">
        <v>0</v>
      </c>
      <c r="N325" s="8">
        <v>0</v>
      </c>
      <c r="O325" s="8">
        <v>1</v>
      </c>
      <c r="P325" s="8">
        <v>1</v>
      </c>
      <c r="Q325" s="8">
        <v>0</v>
      </c>
      <c r="R325" s="8">
        <v>0</v>
      </c>
      <c r="S325" s="8">
        <v>0</v>
      </c>
      <c r="T325" s="8">
        <v>0</v>
      </c>
      <c r="U325" s="5">
        <v>202030326</v>
      </c>
    </row>
    <row r="326" spans="1:21" hidden="1" x14ac:dyDescent="0.25">
      <c r="A326" s="8" t="s">
        <v>5018</v>
      </c>
      <c r="B326" s="2" t="s">
        <v>743</v>
      </c>
      <c r="C326" s="2" t="s">
        <v>41</v>
      </c>
      <c r="D326" s="2" t="s">
        <v>38</v>
      </c>
      <c r="E326" s="2" t="s">
        <v>33</v>
      </c>
      <c r="F326" s="8" t="s">
        <v>24</v>
      </c>
      <c r="G326" s="8">
        <v>1</v>
      </c>
      <c r="H326" s="8">
        <v>1</v>
      </c>
      <c r="I326" s="8">
        <v>1</v>
      </c>
      <c r="J326" s="8">
        <v>1</v>
      </c>
      <c r="K326" s="8">
        <v>1</v>
      </c>
      <c r="L326" s="8">
        <v>1</v>
      </c>
      <c r="M326" s="8">
        <v>0</v>
      </c>
      <c r="N326" s="8">
        <v>0</v>
      </c>
      <c r="O326" s="8">
        <v>1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5">
        <v>202030334</v>
      </c>
    </row>
    <row r="327" spans="1:21" hidden="1" x14ac:dyDescent="0.25">
      <c r="A327" s="8" t="s">
        <v>5018</v>
      </c>
      <c r="B327" s="2" t="s">
        <v>744</v>
      </c>
      <c r="C327" s="2" t="s">
        <v>41</v>
      </c>
      <c r="D327" s="2" t="s">
        <v>38</v>
      </c>
      <c r="E327" s="2" t="s">
        <v>33</v>
      </c>
      <c r="F327" s="8" t="s">
        <v>24</v>
      </c>
      <c r="G327" s="8">
        <v>1</v>
      </c>
      <c r="H327" s="8">
        <v>1</v>
      </c>
      <c r="I327" s="8">
        <v>1</v>
      </c>
      <c r="J327" s="8">
        <v>1</v>
      </c>
      <c r="K327" s="8">
        <v>1</v>
      </c>
      <c r="L327" s="8">
        <v>1</v>
      </c>
      <c r="M327" s="8">
        <v>0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5">
        <v>202030342</v>
      </c>
    </row>
    <row r="328" spans="1:21" hidden="1" x14ac:dyDescent="0.25">
      <c r="A328" s="8" t="s">
        <v>5018</v>
      </c>
      <c r="B328" s="2" t="s">
        <v>745</v>
      </c>
      <c r="C328" s="2" t="s">
        <v>41</v>
      </c>
      <c r="D328" s="2" t="s">
        <v>38</v>
      </c>
      <c r="E328" s="2" t="s">
        <v>33</v>
      </c>
      <c r="F328" s="8" t="s">
        <v>24</v>
      </c>
      <c r="G328" s="8">
        <v>1</v>
      </c>
      <c r="H328" s="8">
        <v>1</v>
      </c>
      <c r="I328" s="8">
        <v>1</v>
      </c>
      <c r="J328" s="8">
        <v>1</v>
      </c>
      <c r="K328" s="8">
        <v>1</v>
      </c>
      <c r="L328" s="8">
        <v>1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  <c r="R328" s="8">
        <v>0</v>
      </c>
      <c r="S328" s="8">
        <v>0</v>
      </c>
      <c r="T328" s="8">
        <v>0</v>
      </c>
      <c r="U328" s="5">
        <v>202030350</v>
      </c>
    </row>
    <row r="329" spans="1:21" hidden="1" x14ac:dyDescent="0.25">
      <c r="A329" s="8" t="s">
        <v>5018</v>
      </c>
      <c r="B329" s="2" t="s">
        <v>746</v>
      </c>
      <c r="C329" s="2" t="s">
        <v>41</v>
      </c>
      <c r="D329" s="2" t="s">
        <v>38</v>
      </c>
      <c r="E329" s="2" t="s">
        <v>33</v>
      </c>
      <c r="F329" s="8" t="s">
        <v>24</v>
      </c>
      <c r="G329" s="8">
        <v>1</v>
      </c>
      <c r="H329" s="8">
        <v>1</v>
      </c>
      <c r="I329" s="8">
        <v>1</v>
      </c>
      <c r="J329" s="8">
        <v>1</v>
      </c>
      <c r="K329" s="8">
        <v>1</v>
      </c>
      <c r="L329" s="8">
        <v>1</v>
      </c>
      <c r="M329" s="8">
        <v>0</v>
      </c>
      <c r="N329" s="8">
        <v>0</v>
      </c>
      <c r="O329" s="8">
        <v>1</v>
      </c>
      <c r="P329" s="8">
        <v>1</v>
      </c>
      <c r="Q329" s="8">
        <v>0</v>
      </c>
      <c r="R329" s="8">
        <v>0</v>
      </c>
      <c r="S329" s="8">
        <v>0</v>
      </c>
      <c r="T329" s="8">
        <v>0</v>
      </c>
      <c r="U329" s="5">
        <v>202030369</v>
      </c>
    </row>
    <row r="330" spans="1:21" hidden="1" x14ac:dyDescent="0.25">
      <c r="A330" s="8" t="s">
        <v>5018</v>
      </c>
      <c r="B330" s="2" t="s">
        <v>747</v>
      </c>
      <c r="C330" s="2" t="s">
        <v>41</v>
      </c>
      <c r="D330" s="2" t="s">
        <v>38</v>
      </c>
      <c r="E330" s="2" t="s">
        <v>33</v>
      </c>
      <c r="F330" s="8" t="s">
        <v>24</v>
      </c>
      <c r="G330" s="8">
        <v>1</v>
      </c>
      <c r="H330" s="8">
        <v>1</v>
      </c>
      <c r="I330" s="8">
        <v>1</v>
      </c>
      <c r="J330" s="8">
        <v>1</v>
      </c>
      <c r="K330" s="8">
        <v>1</v>
      </c>
      <c r="L330" s="8">
        <v>1</v>
      </c>
      <c r="M330" s="8">
        <v>0</v>
      </c>
      <c r="N330" s="8">
        <v>0</v>
      </c>
      <c r="O330" s="8">
        <v>1</v>
      </c>
      <c r="P330" s="8">
        <v>1</v>
      </c>
      <c r="Q330" s="8">
        <v>0</v>
      </c>
      <c r="R330" s="8">
        <v>0</v>
      </c>
      <c r="S330" s="8">
        <v>0</v>
      </c>
      <c r="T330" s="8">
        <v>0</v>
      </c>
      <c r="U330" s="5">
        <v>202030377</v>
      </c>
    </row>
    <row r="331" spans="1:21" hidden="1" x14ac:dyDescent="0.25">
      <c r="A331" s="8" t="s">
        <v>5018</v>
      </c>
      <c r="B331" s="2" t="s">
        <v>748</v>
      </c>
      <c r="C331" s="2" t="s">
        <v>41</v>
      </c>
      <c r="D331" s="2" t="s">
        <v>38</v>
      </c>
      <c r="E331" s="2" t="s">
        <v>33</v>
      </c>
      <c r="F331" s="8" t="s">
        <v>24</v>
      </c>
      <c r="G331" s="8">
        <v>1</v>
      </c>
      <c r="H331" s="8">
        <v>1</v>
      </c>
      <c r="I331" s="8">
        <v>1</v>
      </c>
      <c r="J331" s="8">
        <v>1</v>
      </c>
      <c r="K331" s="8">
        <v>1</v>
      </c>
      <c r="L331" s="8">
        <v>1</v>
      </c>
      <c r="M331" s="8">
        <v>0</v>
      </c>
      <c r="N331" s="8">
        <v>0</v>
      </c>
      <c r="O331" s="8">
        <v>1</v>
      </c>
      <c r="P331" s="8">
        <v>1</v>
      </c>
      <c r="Q331" s="8">
        <v>0</v>
      </c>
      <c r="R331" s="8">
        <v>0</v>
      </c>
      <c r="S331" s="8">
        <v>0</v>
      </c>
      <c r="T331" s="8">
        <v>0</v>
      </c>
      <c r="U331" s="5">
        <v>202030385</v>
      </c>
    </row>
    <row r="332" spans="1:21" hidden="1" x14ac:dyDescent="0.25">
      <c r="A332" s="8" t="s">
        <v>5018</v>
      </c>
      <c r="B332" s="2" t="s">
        <v>749</v>
      </c>
      <c r="C332" s="2" t="s">
        <v>41</v>
      </c>
      <c r="D332" s="2" t="s">
        <v>38</v>
      </c>
      <c r="E332" s="2" t="s">
        <v>33</v>
      </c>
      <c r="F332" s="8" t="s">
        <v>24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0</v>
      </c>
      <c r="N332" s="8">
        <v>0</v>
      </c>
      <c r="O332" s="8">
        <v>1</v>
      </c>
      <c r="P332" s="8">
        <v>1</v>
      </c>
      <c r="Q332" s="8">
        <v>0</v>
      </c>
      <c r="R332" s="8">
        <v>0</v>
      </c>
      <c r="S332" s="8">
        <v>0</v>
      </c>
      <c r="T332" s="8">
        <v>0</v>
      </c>
      <c r="U332" s="5">
        <v>202030393</v>
      </c>
    </row>
    <row r="333" spans="1:21" hidden="1" x14ac:dyDescent="0.25">
      <c r="A333" s="8" t="s">
        <v>5018</v>
      </c>
      <c r="B333" s="2" t="s">
        <v>750</v>
      </c>
      <c r="C333" s="2" t="s">
        <v>41</v>
      </c>
      <c r="D333" s="2" t="s">
        <v>38</v>
      </c>
      <c r="E333" s="2" t="s">
        <v>33</v>
      </c>
      <c r="F333" s="8" t="s">
        <v>24</v>
      </c>
      <c r="G333" s="8">
        <v>1</v>
      </c>
      <c r="H333" s="8">
        <v>1</v>
      </c>
      <c r="I333" s="8">
        <v>1</v>
      </c>
      <c r="J333" s="8">
        <v>1</v>
      </c>
      <c r="K333" s="8">
        <v>1</v>
      </c>
      <c r="L333" s="8">
        <v>1</v>
      </c>
      <c r="M333" s="8">
        <v>0</v>
      </c>
      <c r="N333" s="8">
        <v>0</v>
      </c>
      <c r="O333" s="8">
        <v>1</v>
      </c>
      <c r="P333" s="8">
        <v>1</v>
      </c>
      <c r="Q333" s="8">
        <v>0</v>
      </c>
      <c r="R333" s="8">
        <v>0</v>
      </c>
      <c r="S333" s="8">
        <v>0</v>
      </c>
      <c r="T333" s="8">
        <v>0</v>
      </c>
      <c r="U333" s="5">
        <v>202030407</v>
      </c>
    </row>
    <row r="334" spans="1:21" hidden="1" x14ac:dyDescent="0.25">
      <c r="A334" s="8" t="s">
        <v>5018</v>
      </c>
      <c r="B334" s="2" t="s">
        <v>751</v>
      </c>
      <c r="C334" s="2" t="s">
        <v>41</v>
      </c>
      <c r="D334" s="2" t="s">
        <v>38</v>
      </c>
      <c r="E334" s="2" t="s">
        <v>33</v>
      </c>
      <c r="F334" s="8" t="s">
        <v>24</v>
      </c>
      <c r="G334" s="8">
        <v>1</v>
      </c>
      <c r="H334" s="8">
        <v>1</v>
      </c>
      <c r="I334" s="8">
        <v>1</v>
      </c>
      <c r="J334" s="8">
        <v>1</v>
      </c>
      <c r="K334" s="8">
        <v>1</v>
      </c>
      <c r="L334" s="8">
        <v>1</v>
      </c>
      <c r="M334" s="8">
        <v>0</v>
      </c>
      <c r="N334" s="8">
        <v>0</v>
      </c>
      <c r="O334" s="8">
        <v>1</v>
      </c>
      <c r="P334" s="8">
        <v>1</v>
      </c>
      <c r="Q334" s="8">
        <v>0</v>
      </c>
      <c r="R334" s="8">
        <v>0</v>
      </c>
      <c r="S334" s="8">
        <v>0</v>
      </c>
      <c r="T334" s="8">
        <v>0</v>
      </c>
      <c r="U334" s="5">
        <v>202030415</v>
      </c>
    </row>
    <row r="335" spans="1:21" hidden="1" x14ac:dyDescent="0.25">
      <c r="A335" s="8" t="s">
        <v>5018</v>
      </c>
      <c r="B335" s="2" t="s">
        <v>752</v>
      </c>
      <c r="C335" s="2" t="s">
        <v>41</v>
      </c>
      <c r="D335" s="2" t="s">
        <v>38</v>
      </c>
      <c r="E335" s="2" t="s">
        <v>33</v>
      </c>
      <c r="F335" s="8" t="s">
        <v>24</v>
      </c>
      <c r="G335" s="8">
        <v>1</v>
      </c>
      <c r="H335" s="8">
        <v>1</v>
      </c>
      <c r="I335" s="8">
        <v>1</v>
      </c>
      <c r="J335" s="8">
        <v>1</v>
      </c>
      <c r="K335" s="8">
        <v>1</v>
      </c>
      <c r="L335" s="8">
        <v>1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5">
        <v>202030423</v>
      </c>
    </row>
    <row r="336" spans="1:21" hidden="1" x14ac:dyDescent="0.25">
      <c r="A336" s="8" t="s">
        <v>5018</v>
      </c>
      <c r="B336" s="2" t="s">
        <v>753</v>
      </c>
      <c r="C336" s="2" t="s">
        <v>41</v>
      </c>
      <c r="D336" s="2" t="s">
        <v>38</v>
      </c>
      <c r="E336" s="2" t="s">
        <v>33</v>
      </c>
      <c r="F336" s="8" t="s">
        <v>24</v>
      </c>
      <c r="G336" s="8">
        <v>1</v>
      </c>
      <c r="H336" s="8">
        <v>1</v>
      </c>
      <c r="I336" s="8">
        <v>1</v>
      </c>
      <c r="J336" s="8">
        <v>1</v>
      </c>
      <c r="K336" s="8">
        <v>1</v>
      </c>
      <c r="L336" s="8">
        <v>1</v>
      </c>
      <c r="M336" s="8">
        <v>0</v>
      </c>
      <c r="N336" s="8">
        <v>0</v>
      </c>
      <c r="O336" s="8">
        <v>1</v>
      </c>
      <c r="P336" s="8">
        <v>1</v>
      </c>
      <c r="Q336" s="8">
        <v>0</v>
      </c>
      <c r="R336" s="8">
        <v>0</v>
      </c>
      <c r="S336" s="8">
        <v>0</v>
      </c>
      <c r="T336" s="8">
        <v>0</v>
      </c>
      <c r="U336" s="5">
        <v>202030431</v>
      </c>
    </row>
    <row r="337" spans="1:21" hidden="1" x14ac:dyDescent="0.25">
      <c r="A337" s="8" t="s">
        <v>5018</v>
      </c>
      <c r="B337" s="2" t="s">
        <v>754</v>
      </c>
      <c r="C337" s="2" t="s">
        <v>41</v>
      </c>
      <c r="D337" s="2" t="s">
        <v>38</v>
      </c>
      <c r="E337" s="2" t="s">
        <v>33</v>
      </c>
      <c r="F337" s="8" t="s">
        <v>24</v>
      </c>
      <c r="G337" s="8">
        <v>1</v>
      </c>
      <c r="H337" s="8">
        <v>1</v>
      </c>
      <c r="I337" s="8">
        <v>1</v>
      </c>
      <c r="J337" s="8">
        <v>1</v>
      </c>
      <c r="K337" s="8">
        <v>1</v>
      </c>
      <c r="L337" s="8">
        <v>1</v>
      </c>
      <c r="M337" s="8">
        <v>0</v>
      </c>
      <c r="N337" s="8">
        <v>0</v>
      </c>
      <c r="O337" s="8">
        <v>1</v>
      </c>
      <c r="P337" s="8">
        <v>1</v>
      </c>
      <c r="Q337" s="8">
        <v>0</v>
      </c>
      <c r="R337" s="8">
        <v>0</v>
      </c>
      <c r="S337" s="8">
        <v>0</v>
      </c>
      <c r="T337" s="8">
        <v>0</v>
      </c>
      <c r="U337" s="5">
        <v>202030440</v>
      </c>
    </row>
    <row r="338" spans="1:21" hidden="1" x14ac:dyDescent="0.25">
      <c r="A338" s="8" t="s">
        <v>5018</v>
      </c>
      <c r="B338" s="2" t="s">
        <v>755</v>
      </c>
      <c r="C338" s="2" t="s">
        <v>41</v>
      </c>
      <c r="D338" s="2" t="s">
        <v>38</v>
      </c>
      <c r="E338" s="2" t="s">
        <v>33</v>
      </c>
      <c r="F338" s="8" t="s">
        <v>24</v>
      </c>
      <c r="G338" s="8">
        <v>1</v>
      </c>
      <c r="H338" s="8">
        <v>1</v>
      </c>
      <c r="I338" s="8">
        <v>1</v>
      </c>
      <c r="J338" s="8">
        <v>1</v>
      </c>
      <c r="K338" s="8">
        <v>1</v>
      </c>
      <c r="L338" s="8">
        <v>1</v>
      </c>
      <c r="M338" s="8">
        <v>0</v>
      </c>
      <c r="N338" s="8">
        <v>0</v>
      </c>
      <c r="O338" s="8">
        <v>1</v>
      </c>
      <c r="P338" s="8">
        <v>1</v>
      </c>
      <c r="Q338" s="8">
        <v>0</v>
      </c>
      <c r="R338" s="8">
        <v>0</v>
      </c>
      <c r="S338" s="8">
        <v>0</v>
      </c>
      <c r="T338" s="8">
        <v>0</v>
      </c>
      <c r="U338" s="5">
        <v>202030458</v>
      </c>
    </row>
    <row r="339" spans="1:21" hidden="1" x14ac:dyDescent="0.25">
      <c r="A339" s="8" t="s">
        <v>5018</v>
      </c>
      <c r="B339" s="2" t="s">
        <v>756</v>
      </c>
      <c r="C339" s="2" t="s">
        <v>41</v>
      </c>
      <c r="D339" s="2" t="s">
        <v>38</v>
      </c>
      <c r="E339" s="2" t="s">
        <v>33</v>
      </c>
      <c r="F339" s="8" t="s">
        <v>24</v>
      </c>
      <c r="G339" s="8">
        <v>1</v>
      </c>
      <c r="H339" s="8">
        <v>1</v>
      </c>
      <c r="I339" s="8">
        <v>1</v>
      </c>
      <c r="J339" s="8">
        <v>1</v>
      </c>
      <c r="K339" s="8">
        <v>1</v>
      </c>
      <c r="L339" s="8">
        <v>1</v>
      </c>
      <c r="M339" s="8">
        <v>0</v>
      </c>
      <c r="N339" s="8">
        <v>0</v>
      </c>
      <c r="O339" s="8">
        <v>1</v>
      </c>
      <c r="P339" s="8">
        <v>1</v>
      </c>
      <c r="Q339" s="8">
        <v>0</v>
      </c>
      <c r="R339" s="8">
        <v>0</v>
      </c>
      <c r="S339" s="8">
        <v>0</v>
      </c>
      <c r="T339" s="8">
        <v>0</v>
      </c>
      <c r="U339" s="5">
        <v>202030466</v>
      </c>
    </row>
    <row r="340" spans="1:21" hidden="1" x14ac:dyDescent="0.25">
      <c r="A340" s="8" t="s">
        <v>5018</v>
      </c>
      <c r="B340" s="2" t="s">
        <v>757</v>
      </c>
      <c r="C340" s="2" t="s">
        <v>41</v>
      </c>
      <c r="D340" s="2" t="s">
        <v>38</v>
      </c>
      <c r="E340" s="2" t="s">
        <v>33</v>
      </c>
      <c r="F340" s="8" t="s">
        <v>24</v>
      </c>
      <c r="G340" s="8">
        <v>1</v>
      </c>
      <c r="H340" s="8">
        <v>1</v>
      </c>
      <c r="I340" s="8">
        <v>1</v>
      </c>
      <c r="J340" s="8">
        <v>1</v>
      </c>
      <c r="K340" s="8">
        <v>1</v>
      </c>
      <c r="L340" s="8">
        <v>1</v>
      </c>
      <c r="M340" s="8">
        <v>0</v>
      </c>
      <c r="N340" s="8">
        <v>0</v>
      </c>
      <c r="O340" s="8">
        <v>1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5">
        <v>202030474</v>
      </c>
    </row>
    <row r="341" spans="1:21" hidden="1" x14ac:dyDescent="0.25">
      <c r="A341" s="8" t="s">
        <v>5018</v>
      </c>
      <c r="B341" s="2" t="s">
        <v>758</v>
      </c>
      <c r="C341" s="2" t="s">
        <v>41</v>
      </c>
      <c r="D341" s="2" t="s">
        <v>38</v>
      </c>
      <c r="E341" s="2" t="s">
        <v>33</v>
      </c>
      <c r="F341" s="8" t="s">
        <v>24</v>
      </c>
      <c r="G341" s="8">
        <v>1</v>
      </c>
      <c r="H341" s="8">
        <v>1</v>
      </c>
      <c r="I341" s="8">
        <v>1</v>
      </c>
      <c r="J341" s="8">
        <v>1</v>
      </c>
      <c r="K341" s="8">
        <v>1</v>
      </c>
      <c r="L341" s="8">
        <v>1</v>
      </c>
      <c r="M341" s="8">
        <v>0</v>
      </c>
      <c r="N341" s="8">
        <v>0</v>
      </c>
      <c r="O341" s="8">
        <v>1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5">
        <v>202030482</v>
      </c>
    </row>
    <row r="342" spans="1:21" hidden="1" x14ac:dyDescent="0.25">
      <c r="A342" s="8" t="s">
        <v>5018</v>
      </c>
      <c r="B342" s="2" t="s">
        <v>759</v>
      </c>
      <c r="C342" s="2" t="s">
        <v>41</v>
      </c>
      <c r="D342" s="2" t="s">
        <v>38</v>
      </c>
      <c r="E342" s="2" t="s">
        <v>33</v>
      </c>
      <c r="F342" s="8" t="s">
        <v>24</v>
      </c>
      <c r="G342" s="8">
        <v>1</v>
      </c>
      <c r="H342" s="8">
        <v>1</v>
      </c>
      <c r="I342" s="8">
        <v>1</v>
      </c>
      <c r="J342" s="8">
        <v>1</v>
      </c>
      <c r="K342" s="8">
        <v>1</v>
      </c>
      <c r="L342" s="8">
        <v>1</v>
      </c>
      <c r="M342" s="8">
        <v>0</v>
      </c>
      <c r="N342" s="8">
        <v>0</v>
      </c>
      <c r="O342" s="8">
        <v>1</v>
      </c>
      <c r="P342" s="8">
        <v>1</v>
      </c>
      <c r="Q342" s="8">
        <v>0</v>
      </c>
      <c r="R342" s="8">
        <v>0</v>
      </c>
      <c r="S342" s="8">
        <v>0</v>
      </c>
      <c r="T342" s="8">
        <v>0</v>
      </c>
      <c r="U342" s="5">
        <v>202030504</v>
      </c>
    </row>
    <row r="343" spans="1:21" hidden="1" x14ac:dyDescent="0.25">
      <c r="A343" s="8" t="s">
        <v>5018</v>
      </c>
      <c r="B343" s="2" t="s">
        <v>760</v>
      </c>
      <c r="C343" s="2" t="s">
        <v>41</v>
      </c>
      <c r="D343" s="2" t="s">
        <v>38</v>
      </c>
      <c r="E343" s="2" t="s">
        <v>33</v>
      </c>
      <c r="F343" s="8" t="s">
        <v>24</v>
      </c>
      <c r="G343" s="8">
        <v>1</v>
      </c>
      <c r="H343" s="8">
        <v>1</v>
      </c>
      <c r="I343" s="8">
        <v>1</v>
      </c>
      <c r="J343" s="8">
        <v>1</v>
      </c>
      <c r="K343" s="8">
        <v>1</v>
      </c>
      <c r="L343" s="8">
        <v>1</v>
      </c>
      <c r="M343" s="8">
        <v>0</v>
      </c>
      <c r="N343" s="8">
        <v>0</v>
      </c>
      <c r="O343" s="8">
        <v>1</v>
      </c>
      <c r="P343" s="8">
        <v>1</v>
      </c>
      <c r="Q343" s="8">
        <v>0</v>
      </c>
      <c r="R343" s="8">
        <v>0</v>
      </c>
      <c r="S343" s="8">
        <v>0</v>
      </c>
      <c r="T343" s="8">
        <v>0</v>
      </c>
      <c r="U343" s="5">
        <v>202030512</v>
      </c>
    </row>
    <row r="344" spans="1:21" hidden="1" x14ac:dyDescent="0.25">
      <c r="A344" s="8" t="s">
        <v>5018</v>
      </c>
      <c r="B344" s="2" t="s">
        <v>761</v>
      </c>
      <c r="C344" s="2" t="s">
        <v>41</v>
      </c>
      <c r="D344" s="2" t="s">
        <v>38</v>
      </c>
      <c r="E344" s="2" t="s">
        <v>33</v>
      </c>
      <c r="F344" s="8" t="s">
        <v>24</v>
      </c>
      <c r="G344" s="8">
        <v>1</v>
      </c>
      <c r="H344" s="8">
        <v>1</v>
      </c>
      <c r="I344" s="8">
        <v>1</v>
      </c>
      <c r="J344" s="8">
        <v>1</v>
      </c>
      <c r="K344" s="8">
        <v>1</v>
      </c>
      <c r="L344" s="8">
        <v>1</v>
      </c>
      <c r="M344" s="8">
        <v>0</v>
      </c>
      <c r="N344" s="8">
        <v>0</v>
      </c>
      <c r="O344" s="8">
        <v>1</v>
      </c>
      <c r="P344" s="8">
        <v>1</v>
      </c>
      <c r="Q344" s="8">
        <v>0</v>
      </c>
      <c r="R344" s="8">
        <v>0</v>
      </c>
      <c r="S344" s="8">
        <v>0</v>
      </c>
      <c r="T344" s="8">
        <v>0</v>
      </c>
      <c r="U344" s="5">
        <v>202030520</v>
      </c>
    </row>
    <row r="345" spans="1:21" hidden="1" x14ac:dyDescent="0.25">
      <c r="A345" s="8" t="s">
        <v>5018</v>
      </c>
      <c r="B345" s="2" t="s">
        <v>762</v>
      </c>
      <c r="C345" s="2" t="s">
        <v>41</v>
      </c>
      <c r="D345" s="2" t="s">
        <v>38</v>
      </c>
      <c r="E345" s="2" t="s">
        <v>33</v>
      </c>
      <c r="F345" s="8" t="s">
        <v>24</v>
      </c>
      <c r="G345" s="8">
        <v>1</v>
      </c>
      <c r="H345" s="8">
        <v>1</v>
      </c>
      <c r="I345" s="8">
        <v>1</v>
      </c>
      <c r="J345" s="8">
        <v>1</v>
      </c>
      <c r="K345" s="8">
        <v>1</v>
      </c>
      <c r="L345" s="8">
        <v>1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 s="8">
        <v>0</v>
      </c>
      <c r="S345" s="8">
        <v>0</v>
      </c>
      <c r="T345" s="8">
        <v>0</v>
      </c>
      <c r="U345" s="5">
        <v>202030539</v>
      </c>
    </row>
    <row r="346" spans="1:21" hidden="1" x14ac:dyDescent="0.25">
      <c r="A346" s="8" t="s">
        <v>5018</v>
      </c>
      <c r="B346" s="2" t="s">
        <v>763</v>
      </c>
      <c r="C346" s="2" t="s">
        <v>41</v>
      </c>
      <c r="D346" s="2" t="s">
        <v>38</v>
      </c>
      <c r="E346" s="2" t="s">
        <v>33</v>
      </c>
      <c r="F346" s="8" t="s">
        <v>24</v>
      </c>
      <c r="G346" s="8">
        <v>1</v>
      </c>
      <c r="H346" s="8">
        <v>1</v>
      </c>
      <c r="I346" s="8">
        <v>1</v>
      </c>
      <c r="J346" s="8">
        <v>1</v>
      </c>
      <c r="K346" s="8">
        <v>1</v>
      </c>
      <c r="L346" s="8">
        <v>1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 s="8">
        <v>0</v>
      </c>
      <c r="S346" s="8">
        <v>0</v>
      </c>
      <c r="T346" s="8">
        <v>0</v>
      </c>
      <c r="U346" s="5">
        <v>202030547</v>
      </c>
    </row>
    <row r="347" spans="1:21" hidden="1" x14ac:dyDescent="0.25">
      <c r="A347" s="8" t="s">
        <v>5018</v>
      </c>
      <c r="B347" s="2" t="s">
        <v>764</v>
      </c>
      <c r="C347" s="2" t="s">
        <v>41</v>
      </c>
      <c r="D347" s="2" t="s">
        <v>38</v>
      </c>
      <c r="E347" s="2" t="s">
        <v>33</v>
      </c>
      <c r="F347" s="8" t="s">
        <v>24</v>
      </c>
      <c r="G347" s="8">
        <v>1</v>
      </c>
      <c r="H347" s="8">
        <v>1</v>
      </c>
      <c r="I347" s="8">
        <v>1</v>
      </c>
      <c r="J347" s="8">
        <v>1</v>
      </c>
      <c r="K347" s="8">
        <v>1</v>
      </c>
      <c r="L347" s="8">
        <v>1</v>
      </c>
      <c r="M347" s="8">
        <v>0</v>
      </c>
      <c r="N347" s="8">
        <v>0</v>
      </c>
      <c r="O347" s="8">
        <v>1</v>
      </c>
      <c r="P347" s="8">
        <v>1</v>
      </c>
      <c r="Q347" s="8">
        <v>0</v>
      </c>
      <c r="R347" s="8">
        <v>0</v>
      </c>
      <c r="S347" s="8">
        <v>0</v>
      </c>
      <c r="T347" s="8">
        <v>0</v>
      </c>
      <c r="U347" s="5">
        <v>202030555</v>
      </c>
    </row>
    <row r="348" spans="1:21" hidden="1" x14ac:dyDescent="0.25">
      <c r="A348" s="8" t="s">
        <v>5018</v>
      </c>
      <c r="B348" s="2" t="s">
        <v>765</v>
      </c>
      <c r="C348" s="2" t="s">
        <v>41</v>
      </c>
      <c r="D348" s="2" t="s">
        <v>38</v>
      </c>
      <c r="E348" s="2" t="s">
        <v>33</v>
      </c>
      <c r="F348" s="8" t="s">
        <v>24</v>
      </c>
      <c r="G348" s="8">
        <v>1</v>
      </c>
      <c r="H348" s="8">
        <v>1</v>
      </c>
      <c r="I348" s="8">
        <v>1</v>
      </c>
      <c r="J348" s="8">
        <v>1</v>
      </c>
      <c r="K348" s="8">
        <v>1</v>
      </c>
      <c r="L348" s="8">
        <v>1</v>
      </c>
      <c r="M348" s="8">
        <v>0</v>
      </c>
      <c r="N348" s="8">
        <v>0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0</v>
      </c>
      <c r="U348" s="5">
        <v>202030563</v>
      </c>
    </row>
    <row r="349" spans="1:21" hidden="1" x14ac:dyDescent="0.25">
      <c r="A349" s="8" t="s">
        <v>5018</v>
      </c>
      <c r="B349" s="2" t="s">
        <v>766</v>
      </c>
      <c r="C349" s="2" t="s">
        <v>41</v>
      </c>
      <c r="D349" s="2" t="s">
        <v>38</v>
      </c>
      <c r="E349" s="2" t="s">
        <v>33</v>
      </c>
      <c r="F349" s="8" t="s">
        <v>24</v>
      </c>
      <c r="G349" s="8">
        <v>1</v>
      </c>
      <c r="H349" s="8">
        <v>1</v>
      </c>
      <c r="I349" s="8">
        <v>1</v>
      </c>
      <c r="J349" s="8">
        <v>1</v>
      </c>
      <c r="K349" s="8">
        <v>1</v>
      </c>
      <c r="L349" s="8">
        <v>1</v>
      </c>
      <c r="M349" s="8">
        <v>0</v>
      </c>
      <c r="N349" s="8">
        <v>0</v>
      </c>
      <c r="O349" s="8">
        <v>1</v>
      </c>
      <c r="P349" s="8">
        <v>1</v>
      </c>
      <c r="Q349" s="8">
        <v>0</v>
      </c>
      <c r="R349" s="8">
        <v>0</v>
      </c>
      <c r="S349" s="8">
        <v>0</v>
      </c>
      <c r="T349" s="8">
        <v>0</v>
      </c>
      <c r="U349" s="5">
        <v>202030571</v>
      </c>
    </row>
    <row r="350" spans="1:21" hidden="1" x14ac:dyDescent="0.25">
      <c r="A350" s="8" t="s">
        <v>5018</v>
      </c>
      <c r="B350" s="2" t="s">
        <v>767</v>
      </c>
      <c r="C350" s="2" t="s">
        <v>41</v>
      </c>
      <c r="D350" s="2" t="s">
        <v>38</v>
      </c>
      <c r="E350" s="2" t="s">
        <v>33</v>
      </c>
      <c r="F350" s="8" t="s">
        <v>24</v>
      </c>
      <c r="G350" s="8">
        <v>1</v>
      </c>
      <c r="H350" s="8">
        <v>1</v>
      </c>
      <c r="I350" s="8">
        <v>1</v>
      </c>
      <c r="J350" s="8">
        <v>1</v>
      </c>
      <c r="K350" s="8">
        <v>1</v>
      </c>
      <c r="L350" s="8">
        <v>1</v>
      </c>
      <c r="M350" s="8">
        <v>0</v>
      </c>
      <c r="N350" s="8">
        <v>0</v>
      </c>
      <c r="O350" s="8">
        <v>1</v>
      </c>
      <c r="P350" s="8">
        <v>1</v>
      </c>
      <c r="Q350" s="8">
        <v>0</v>
      </c>
      <c r="R350" s="8">
        <v>0</v>
      </c>
      <c r="S350" s="8">
        <v>0</v>
      </c>
      <c r="T350" s="8">
        <v>0</v>
      </c>
      <c r="U350" s="5">
        <v>202030580</v>
      </c>
    </row>
    <row r="351" spans="1:21" hidden="1" x14ac:dyDescent="0.25">
      <c r="A351" s="8" t="s">
        <v>5018</v>
      </c>
      <c r="B351" s="2" t="s">
        <v>768</v>
      </c>
      <c r="C351" s="2" t="s">
        <v>41</v>
      </c>
      <c r="D351" s="2" t="s">
        <v>38</v>
      </c>
      <c r="E351" s="2" t="s">
        <v>33</v>
      </c>
      <c r="F351" s="8" t="s">
        <v>24</v>
      </c>
      <c r="G351" s="8">
        <v>1</v>
      </c>
      <c r="H351" s="8">
        <v>1</v>
      </c>
      <c r="I351" s="8">
        <v>1</v>
      </c>
      <c r="J351" s="8">
        <v>1</v>
      </c>
      <c r="K351" s="8">
        <v>1</v>
      </c>
      <c r="L351" s="8">
        <v>1</v>
      </c>
      <c r="M351" s="8">
        <v>0</v>
      </c>
      <c r="N351" s="8">
        <v>0</v>
      </c>
      <c r="O351" s="8">
        <v>1</v>
      </c>
      <c r="P351" s="8">
        <v>1</v>
      </c>
      <c r="Q351" s="8">
        <v>0</v>
      </c>
      <c r="R351" s="8">
        <v>0</v>
      </c>
      <c r="S351" s="8">
        <v>0</v>
      </c>
      <c r="T351" s="8">
        <v>0</v>
      </c>
      <c r="U351" s="5">
        <v>202030598</v>
      </c>
    </row>
    <row r="352" spans="1:21" hidden="1" x14ac:dyDescent="0.25">
      <c r="A352" s="8" t="s">
        <v>5018</v>
      </c>
      <c r="B352" s="2" t="s">
        <v>769</v>
      </c>
      <c r="C352" s="2" t="s">
        <v>41</v>
      </c>
      <c r="D352" s="2" t="s">
        <v>38</v>
      </c>
      <c r="E352" s="2" t="s">
        <v>33</v>
      </c>
      <c r="F352" s="8" t="s">
        <v>24</v>
      </c>
      <c r="G352" s="8">
        <v>1</v>
      </c>
      <c r="H352" s="8">
        <v>1</v>
      </c>
      <c r="I352" s="8">
        <v>0</v>
      </c>
      <c r="J352" s="8">
        <v>1</v>
      </c>
      <c r="K352" s="8">
        <v>1</v>
      </c>
      <c r="L352" s="8">
        <v>1</v>
      </c>
      <c r="M352" s="8">
        <v>0</v>
      </c>
      <c r="N352" s="8">
        <v>0</v>
      </c>
      <c r="O352" s="8">
        <v>1</v>
      </c>
      <c r="P352" s="8">
        <v>1</v>
      </c>
      <c r="Q352" s="8">
        <v>0</v>
      </c>
      <c r="R352" s="8">
        <v>0</v>
      </c>
      <c r="S352" s="8">
        <v>0</v>
      </c>
      <c r="T352" s="8">
        <v>0</v>
      </c>
      <c r="U352" s="5">
        <v>202030601</v>
      </c>
    </row>
    <row r="353" spans="1:21" hidden="1" x14ac:dyDescent="0.25">
      <c r="A353" s="8" t="s">
        <v>5018</v>
      </c>
      <c r="B353" s="2" t="s">
        <v>770</v>
      </c>
      <c r="C353" s="2" t="s">
        <v>41</v>
      </c>
      <c r="D353" s="2" t="s">
        <v>38</v>
      </c>
      <c r="E353" s="2" t="s">
        <v>33</v>
      </c>
      <c r="F353" s="8" t="s">
        <v>24</v>
      </c>
      <c r="G353" s="8">
        <v>1</v>
      </c>
      <c r="H353" s="8">
        <v>1</v>
      </c>
      <c r="I353" s="8">
        <v>1</v>
      </c>
      <c r="J353" s="8">
        <v>1</v>
      </c>
      <c r="K353" s="8">
        <v>1</v>
      </c>
      <c r="L353" s="8">
        <v>1</v>
      </c>
      <c r="M353" s="8">
        <v>0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0</v>
      </c>
      <c r="U353" s="5">
        <v>202030610</v>
      </c>
    </row>
    <row r="354" spans="1:21" hidden="1" x14ac:dyDescent="0.25">
      <c r="A354" s="8" t="s">
        <v>5018</v>
      </c>
      <c r="B354" s="2" t="s">
        <v>771</v>
      </c>
      <c r="C354" s="2" t="s">
        <v>41</v>
      </c>
      <c r="D354" s="2" t="s">
        <v>38</v>
      </c>
      <c r="E354" s="2" t="s">
        <v>33</v>
      </c>
      <c r="F354" s="8" t="s">
        <v>24</v>
      </c>
      <c r="G354" s="8">
        <v>1</v>
      </c>
      <c r="H354" s="8">
        <v>1</v>
      </c>
      <c r="I354" s="8">
        <v>1</v>
      </c>
      <c r="J354" s="8">
        <v>1</v>
      </c>
      <c r="K354" s="8">
        <v>1</v>
      </c>
      <c r="L354" s="8">
        <v>1</v>
      </c>
      <c r="M354" s="8">
        <v>0</v>
      </c>
      <c r="N354" s="8">
        <v>0</v>
      </c>
      <c r="O354" s="8">
        <v>1</v>
      </c>
      <c r="P354" s="8">
        <v>1</v>
      </c>
      <c r="Q354" s="8">
        <v>0</v>
      </c>
      <c r="R354" s="8">
        <v>0</v>
      </c>
      <c r="S354" s="8">
        <v>0</v>
      </c>
      <c r="T354" s="8">
        <v>0</v>
      </c>
      <c r="U354" s="5">
        <v>202030628</v>
      </c>
    </row>
    <row r="355" spans="1:21" hidden="1" x14ac:dyDescent="0.25">
      <c r="A355" s="8" t="s">
        <v>5018</v>
      </c>
      <c r="B355" s="2" t="s">
        <v>772</v>
      </c>
      <c r="C355" s="2" t="s">
        <v>41</v>
      </c>
      <c r="D355" s="2" t="s">
        <v>38</v>
      </c>
      <c r="E355" s="2" t="s">
        <v>33</v>
      </c>
      <c r="F355" s="8" t="s">
        <v>24</v>
      </c>
      <c r="G355" s="8">
        <v>1</v>
      </c>
      <c r="H355" s="8">
        <v>1</v>
      </c>
      <c r="I355" s="8">
        <v>1</v>
      </c>
      <c r="J355" s="8">
        <v>1</v>
      </c>
      <c r="K355" s="8">
        <v>1</v>
      </c>
      <c r="L355" s="8">
        <v>1</v>
      </c>
      <c r="M355" s="8">
        <v>0</v>
      </c>
      <c r="N355" s="8">
        <v>0</v>
      </c>
      <c r="O355" s="8">
        <v>1</v>
      </c>
      <c r="P355" s="8">
        <v>1</v>
      </c>
      <c r="Q355" s="8">
        <v>0</v>
      </c>
      <c r="R355" s="8">
        <v>1</v>
      </c>
      <c r="S355" s="8">
        <v>1</v>
      </c>
      <c r="T355" s="8">
        <v>0</v>
      </c>
      <c r="U355" s="5">
        <v>202030636</v>
      </c>
    </row>
    <row r="356" spans="1:21" hidden="1" x14ac:dyDescent="0.25">
      <c r="A356" s="8" t="s">
        <v>5018</v>
      </c>
      <c r="B356" s="2" t="s">
        <v>773</v>
      </c>
      <c r="C356" s="2" t="s">
        <v>41</v>
      </c>
      <c r="D356" s="2" t="s">
        <v>38</v>
      </c>
      <c r="E356" s="2" t="s">
        <v>33</v>
      </c>
      <c r="F356" s="8" t="s">
        <v>24</v>
      </c>
      <c r="G356" s="8">
        <v>1</v>
      </c>
      <c r="H356" s="8">
        <v>1</v>
      </c>
      <c r="I356" s="8">
        <v>1</v>
      </c>
      <c r="J356" s="8">
        <v>1</v>
      </c>
      <c r="K356" s="8">
        <v>1</v>
      </c>
      <c r="L356" s="8">
        <v>1</v>
      </c>
      <c r="M356" s="8">
        <v>0</v>
      </c>
      <c r="N356" s="8">
        <v>0</v>
      </c>
      <c r="O356" s="8">
        <v>1</v>
      </c>
      <c r="P356" s="8">
        <v>1</v>
      </c>
      <c r="Q356" s="8">
        <v>0</v>
      </c>
      <c r="R356" s="8">
        <v>0</v>
      </c>
      <c r="S356" s="8">
        <v>0</v>
      </c>
      <c r="T356" s="8">
        <v>0</v>
      </c>
      <c r="U356" s="5">
        <v>202030644</v>
      </c>
    </row>
    <row r="357" spans="1:21" hidden="1" x14ac:dyDescent="0.25">
      <c r="A357" s="8" t="s">
        <v>5018</v>
      </c>
      <c r="B357" s="2" t="s">
        <v>774</v>
      </c>
      <c r="C357" s="2" t="s">
        <v>41</v>
      </c>
      <c r="D357" s="2" t="s">
        <v>38</v>
      </c>
      <c r="E357" s="2" t="s">
        <v>33</v>
      </c>
      <c r="F357" s="8" t="s">
        <v>24</v>
      </c>
      <c r="G357" s="8">
        <v>1</v>
      </c>
      <c r="H357" s="8">
        <v>1</v>
      </c>
      <c r="I357" s="8">
        <v>1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1</v>
      </c>
      <c r="P357" s="8">
        <v>1</v>
      </c>
      <c r="Q357" s="8">
        <v>0</v>
      </c>
      <c r="R357" s="8">
        <v>0</v>
      </c>
      <c r="S357" s="8">
        <v>0</v>
      </c>
      <c r="T357" s="8">
        <v>0</v>
      </c>
      <c r="U357" s="5">
        <v>202030652</v>
      </c>
    </row>
    <row r="358" spans="1:21" hidden="1" x14ac:dyDescent="0.25">
      <c r="A358" s="8" t="s">
        <v>5018</v>
      </c>
      <c r="B358" s="2" t="s">
        <v>775</v>
      </c>
      <c r="C358" s="2" t="s">
        <v>41</v>
      </c>
      <c r="D358" s="2" t="s">
        <v>38</v>
      </c>
      <c r="E358" s="2" t="s">
        <v>33</v>
      </c>
      <c r="F358" s="8" t="s">
        <v>24</v>
      </c>
      <c r="G358" s="8">
        <v>1</v>
      </c>
      <c r="H358" s="8">
        <v>1</v>
      </c>
      <c r="I358" s="8">
        <v>1</v>
      </c>
      <c r="J358" s="8">
        <v>1</v>
      </c>
      <c r="K358" s="8">
        <v>1</v>
      </c>
      <c r="L358" s="8">
        <v>1</v>
      </c>
      <c r="M358" s="8">
        <v>0</v>
      </c>
      <c r="N358" s="8">
        <v>0</v>
      </c>
      <c r="O358" s="8">
        <v>1</v>
      </c>
      <c r="P358" s="8">
        <v>1</v>
      </c>
      <c r="Q358" s="8">
        <v>0</v>
      </c>
      <c r="R358" s="8">
        <v>0</v>
      </c>
      <c r="S358" s="8">
        <v>0</v>
      </c>
      <c r="T358" s="8">
        <v>0</v>
      </c>
      <c r="U358" s="5">
        <v>202030660</v>
      </c>
    </row>
    <row r="359" spans="1:21" hidden="1" x14ac:dyDescent="0.25">
      <c r="A359" s="8" t="s">
        <v>5018</v>
      </c>
      <c r="B359" s="2" t="s">
        <v>776</v>
      </c>
      <c r="C359" s="2" t="s">
        <v>41</v>
      </c>
      <c r="D359" s="2" t="s">
        <v>38</v>
      </c>
      <c r="E359" s="2" t="s">
        <v>33</v>
      </c>
      <c r="F359" s="8" t="s">
        <v>24</v>
      </c>
      <c r="G359" s="8">
        <v>1</v>
      </c>
      <c r="H359" s="8">
        <v>1</v>
      </c>
      <c r="I359" s="8">
        <v>1</v>
      </c>
      <c r="J359" s="8">
        <v>0</v>
      </c>
      <c r="K359" s="8">
        <v>1</v>
      </c>
      <c r="L359" s="8">
        <v>1</v>
      </c>
      <c r="M359" s="8">
        <v>0</v>
      </c>
      <c r="N359" s="8">
        <v>0</v>
      </c>
      <c r="O359" s="8">
        <v>1</v>
      </c>
      <c r="P359" s="8">
        <v>1</v>
      </c>
      <c r="Q359" s="8">
        <v>0</v>
      </c>
      <c r="R359" s="8">
        <v>1</v>
      </c>
      <c r="S359" s="8">
        <v>1</v>
      </c>
      <c r="T359" s="8">
        <v>0</v>
      </c>
      <c r="U359" s="5">
        <v>202030679</v>
      </c>
    </row>
    <row r="360" spans="1:21" hidden="1" x14ac:dyDescent="0.25">
      <c r="A360" s="8" t="s">
        <v>5018</v>
      </c>
      <c r="B360" s="2" t="s">
        <v>777</v>
      </c>
      <c r="C360" s="2" t="s">
        <v>41</v>
      </c>
      <c r="D360" s="2" t="s">
        <v>38</v>
      </c>
      <c r="E360" s="2" t="s">
        <v>33</v>
      </c>
      <c r="F360" s="8" t="s">
        <v>24</v>
      </c>
      <c r="G360" s="8">
        <v>1</v>
      </c>
      <c r="H360" s="8">
        <v>1</v>
      </c>
      <c r="I360" s="8">
        <v>1</v>
      </c>
      <c r="J360" s="8">
        <v>1</v>
      </c>
      <c r="K360" s="8">
        <v>1</v>
      </c>
      <c r="L360" s="8">
        <v>1</v>
      </c>
      <c r="M360" s="8">
        <v>0</v>
      </c>
      <c r="N360" s="8">
        <v>0</v>
      </c>
      <c r="O360" s="8">
        <v>1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5">
        <v>202030687</v>
      </c>
    </row>
    <row r="361" spans="1:21" hidden="1" x14ac:dyDescent="0.25">
      <c r="A361" s="8" t="s">
        <v>5018</v>
      </c>
      <c r="B361" s="2" t="s">
        <v>778</v>
      </c>
      <c r="C361" s="2" t="s">
        <v>41</v>
      </c>
      <c r="D361" s="2" t="s">
        <v>38</v>
      </c>
      <c r="E361" s="2" t="s">
        <v>33</v>
      </c>
      <c r="F361" s="8" t="s">
        <v>24</v>
      </c>
      <c r="G361" s="8">
        <v>1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0</v>
      </c>
      <c r="N361" s="8">
        <v>0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5">
        <v>202030695</v>
      </c>
    </row>
    <row r="362" spans="1:21" hidden="1" x14ac:dyDescent="0.25">
      <c r="A362" s="8" t="s">
        <v>5018</v>
      </c>
      <c r="B362" s="2" t="s">
        <v>779</v>
      </c>
      <c r="C362" s="2" t="s">
        <v>41</v>
      </c>
      <c r="D362" s="2" t="s">
        <v>38</v>
      </c>
      <c r="E362" s="2" t="s">
        <v>33</v>
      </c>
      <c r="F362" s="8" t="s">
        <v>24</v>
      </c>
      <c r="G362" s="8">
        <v>1</v>
      </c>
      <c r="H362" s="8">
        <v>1</v>
      </c>
      <c r="I362" s="8">
        <v>1</v>
      </c>
      <c r="J362" s="8">
        <v>1</v>
      </c>
      <c r="K362" s="8">
        <v>1</v>
      </c>
      <c r="L362" s="8">
        <v>1</v>
      </c>
      <c r="M362" s="8">
        <v>0</v>
      </c>
      <c r="N362" s="8">
        <v>0</v>
      </c>
      <c r="O362" s="8">
        <v>1</v>
      </c>
      <c r="P362" s="8">
        <v>1</v>
      </c>
      <c r="Q362" s="8">
        <v>0</v>
      </c>
      <c r="R362" s="8">
        <v>0</v>
      </c>
      <c r="S362" s="8">
        <v>0</v>
      </c>
      <c r="T362" s="8">
        <v>0</v>
      </c>
      <c r="U362" s="5">
        <v>202030709</v>
      </c>
    </row>
    <row r="363" spans="1:21" hidden="1" x14ac:dyDescent="0.25">
      <c r="A363" s="8" t="s">
        <v>5018</v>
      </c>
      <c r="B363" s="2" t="s">
        <v>780</v>
      </c>
      <c r="C363" s="2" t="s">
        <v>41</v>
      </c>
      <c r="D363" s="2" t="s">
        <v>38</v>
      </c>
      <c r="E363" s="2" t="s">
        <v>33</v>
      </c>
      <c r="F363" s="8" t="s">
        <v>24</v>
      </c>
      <c r="G363" s="8">
        <v>1</v>
      </c>
      <c r="H363" s="8">
        <v>1</v>
      </c>
      <c r="I363" s="8">
        <v>1</v>
      </c>
      <c r="J363" s="8">
        <v>1</v>
      </c>
      <c r="K363" s="8">
        <v>1</v>
      </c>
      <c r="L363" s="8">
        <v>1</v>
      </c>
      <c r="M363" s="8">
        <v>0</v>
      </c>
      <c r="N363" s="8">
        <v>0</v>
      </c>
      <c r="O363" s="8">
        <v>1</v>
      </c>
      <c r="P363" s="8">
        <v>1</v>
      </c>
      <c r="Q363" s="8">
        <v>0</v>
      </c>
      <c r="R363" s="8">
        <v>0</v>
      </c>
      <c r="S363" s="8">
        <v>0</v>
      </c>
      <c r="T363" s="8">
        <v>0</v>
      </c>
      <c r="U363" s="5">
        <v>202030717</v>
      </c>
    </row>
    <row r="364" spans="1:21" hidden="1" x14ac:dyDescent="0.25">
      <c r="A364" s="8" t="s">
        <v>5018</v>
      </c>
      <c r="B364" s="2" t="s">
        <v>781</v>
      </c>
      <c r="C364" s="2" t="s">
        <v>41</v>
      </c>
      <c r="D364" s="2" t="s">
        <v>38</v>
      </c>
      <c r="E364" s="2" t="s">
        <v>33</v>
      </c>
      <c r="F364" s="8" t="s">
        <v>24</v>
      </c>
      <c r="G364" s="8">
        <v>1</v>
      </c>
      <c r="H364" s="8">
        <v>1</v>
      </c>
      <c r="I364" s="8">
        <v>1</v>
      </c>
      <c r="J364" s="8">
        <v>1</v>
      </c>
      <c r="K364" s="8">
        <v>1</v>
      </c>
      <c r="L364" s="8">
        <v>1</v>
      </c>
      <c r="M364" s="8">
        <v>0</v>
      </c>
      <c r="N364" s="8">
        <v>0</v>
      </c>
      <c r="O364" s="8">
        <v>1</v>
      </c>
      <c r="P364" s="8">
        <v>1</v>
      </c>
      <c r="Q364" s="8">
        <v>0</v>
      </c>
      <c r="R364" s="8">
        <v>0</v>
      </c>
      <c r="S364" s="8">
        <v>0</v>
      </c>
      <c r="T364" s="8">
        <v>0</v>
      </c>
      <c r="U364" s="5">
        <v>202030725</v>
      </c>
    </row>
    <row r="365" spans="1:21" hidden="1" x14ac:dyDescent="0.25">
      <c r="A365" s="8" t="s">
        <v>5018</v>
      </c>
      <c r="B365" s="2" t="s">
        <v>782</v>
      </c>
      <c r="C365" s="2" t="s">
        <v>41</v>
      </c>
      <c r="D365" s="2" t="s">
        <v>38</v>
      </c>
      <c r="E365" s="2" t="s">
        <v>33</v>
      </c>
      <c r="F365" s="8" t="s">
        <v>24</v>
      </c>
      <c r="G365" s="8">
        <v>1</v>
      </c>
      <c r="H365" s="8">
        <v>1</v>
      </c>
      <c r="I365" s="8">
        <v>1</v>
      </c>
      <c r="J365" s="8">
        <v>1</v>
      </c>
      <c r="K365" s="8">
        <v>1</v>
      </c>
      <c r="L365" s="8">
        <v>1</v>
      </c>
      <c r="M365" s="8">
        <v>0</v>
      </c>
      <c r="N365" s="8">
        <v>0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5">
        <v>202030733</v>
      </c>
    </row>
    <row r="366" spans="1:21" hidden="1" x14ac:dyDescent="0.25">
      <c r="A366" s="8" t="s">
        <v>5018</v>
      </c>
      <c r="B366" s="2" t="s">
        <v>783</v>
      </c>
      <c r="C366" s="2" t="s">
        <v>41</v>
      </c>
      <c r="D366" s="2" t="s">
        <v>38</v>
      </c>
      <c r="E366" s="2" t="s">
        <v>33</v>
      </c>
      <c r="F366" s="8" t="s">
        <v>24</v>
      </c>
      <c r="G366" s="8">
        <v>1</v>
      </c>
      <c r="H366" s="8">
        <v>1</v>
      </c>
      <c r="I366" s="8">
        <v>1</v>
      </c>
      <c r="J366" s="8">
        <v>1</v>
      </c>
      <c r="K366" s="8">
        <v>1</v>
      </c>
      <c r="L366" s="8">
        <v>1</v>
      </c>
      <c r="M366" s="8">
        <v>0</v>
      </c>
      <c r="N366" s="8">
        <v>0</v>
      </c>
      <c r="O366" s="8">
        <v>1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5">
        <v>202030741</v>
      </c>
    </row>
    <row r="367" spans="1:21" hidden="1" x14ac:dyDescent="0.25">
      <c r="A367" s="8" t="s">
        <v>5018</v>
      </c>
      <c r="B367" s="2" t="s">
        <v>784</v>
      </c>
      <c r="C367" s="2" t="s">
        <v>41</v>
      </c>
      <c r="D367" s="2" t="s">
        <v>38</v>
      </c>
      <c r="E367" s="2" t="s">
        <v>33</v>
      </c>
      <c r="F367" s="8" t="s">
        <v>24</v>
      </c>
      <c r="G367" s="8">
        <v>1</v>
      </c>
      <c r="H367" s="8">
        <v>1</v>
      </c>
      <c r="I367" s="8">
        <v>1</v>
      </c>
      <c r="J367" s="8">
        <v>1</v>
      </c>
      <c r="K367" s="8">
        <v>1</v>
      </c>
      <c r="L367" s="8">
        <v>1</v>
      </c>
      <c r="M367" s="8">
        <v>0</v>
      </c>
      <c r="N367" s="8">
        <v>0</v>
      </c>
      <c r="O367" s="8">
        <v>1</v>
      </c>
      <c r="P367" s="8">
        <v>1</v>
      </c>
      <c r="Q367" s="8">
        <v>0</v>
      </c>
      <c r="R367" s="8">
        <v>0</v>
      </c>
      <c r="S367" s="8">
        <v>0</v>
      </c>
      <c r="T367" s="8">
        <v>0</v>
      </c>
      <c r="U367" s="5">
        <v>202030750</v>
      </c>
    </row>
    <row r="368" spans="1:21" hidden="1" x14ac:dyDescent="0.25">
      <c r="A368" s="8" t="s">
        <v>5018</v>
      </c>
      <c r="B368" s="2" t="s">
        <v>785</v>
      </c>
      <c r="C368" s="2" t="s">
        <v>41</v>
      </c>
      <c r="D368" s="2" t="s">
        <v>38</v>
      </c>
      <c r="E368" s="2" t="s">
        <v>33</v>
      </c>
      <c r="F368" s="8" t="s">
        <v>24</v>
      </c>
      <c r="G368" s="8">
        <v>1</v>
      </c>
      <c r="H368" s="8">
        <v>1</v>
      </c>
      <c r="I368" s="8">
        <v>1</v>
      </c>
      <c r="J368" s="8">
        <v>1</v>
      </c>
      <c r="K368" s="8">
        <v>1</v>
      </c>
      <c r="L368" s="8">
        <v>1</v>
      </c>
      <c r="M368" s="8">
        <v>0</v>
      </c>
      <c r="N368" s="8">
        <v>0</v>
      </c>
      <c r="O368" s="8">
        <v>1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5">
        <v>202030768</v>
      </c>
    </row>
    <row r="369" spans="1:21" hidden="1" x14ac:dyDescent="0.25">
      <c r="A369" s="8" t="s">
        <v>5018</v>
      </c>
      <c r="B369" s="2" t="s">
        <v>786</v>
      </c>
      <c r="C369" s="2" t="s">
        <v>41</v>
      </c>
      <c r="D369" s="2" t="s">
        <v>38</v>
      </c>
      <c r="E369" s="2" t="s">
        <v>33</v>
      </c>
      <c r="F369" s="8" t="s">
        <v>24</v>
      </c>
      <c r="G369" s="8">
        <v>1</v>
      </c>
      <c r="H369" s="8">
        <v>1</v>
      </c>
      <c r="I369" s="8">
        <v>1</v>
      </c>
      <c r="J369" s="8">
        <v>1</v>
      </c>
      <c r="K369" s="8">
        <v>1</v>
      </c>
      <c r="L369" s="8">
        <v>1</v>
      </c>
      <c r="M369" s="8">
        <v>0</v>
      </c>
      <c r="N369" s="8">
        <v>0</v>
      </c>
      <c r="O369" s="8">
        <v>1</v>
      </c>
      <c r="P369" s="8">
        <v>1</v>
      </c>
      <c r="Q369" s="8">
        <v>0</v>
      </c>
      <c r="R369" s="8">
        <v>0</v>
      </c>
      <c r="S369" s="8">
        <v>0</v>
      </c>
      <c r="T369" s="8">
        <v>0</v>
      </c>
      <c r="U369" s="5">
        <v>202030776</v>
      </c>
    </row>
    <row r="370" spans="1:21" hidden="1" x14ac:dyDescent="0.25">
      <c r="A370" s="8" t="s">
        <v>5018</v>
      </c>
      <c r="B370" s="2" t="s">
        <v>787</v>
      </c>
      <c r="C370" s="2" t="s">
        <v>41</v>
      </c>
      <c r="D370" s="2" t="s">
        <v>38</v>
      </c>
      <c r="E370" s="2" t="s">
        <v>33</v>
      </c>
      <c r="F370" s="8" t="s">
        <v>24</v>
      </c>
      <c r="G370" s="8">
        <v>1</v>
      </c>
      <c r="H370" s="8">
        <v>1</v>
      </c>
      <c r="I370" s="8">
        <v>1</v>
      </c>
      <c r="J370" s="8">
        <v>1</v>
      </c>
      <c r="K370" s="8">
        <v>1</v>
      </c>
      <c r="L370" s="8">
        <v>1</v>
      </c>
      <c r="M370" s="8">
        <v>0</v>
      </c>
      <c r="N370" s="8">
        <v>0</v>
      </c>
      <c r="O370" s="8">
        <v>1</v>
      </c>
      <c r="P370" s="8">
        <v>1</v>
      </c>
      <c r="Q370" s="8">
        <v>0</v>
      </c>
      <c r="R370" s="8">
        <v>1</v>
      </c>
      <c r="S370" s="8">
        <v>1</v>
      </c>
      <c r="T370" s="8">
        <v>0</v>
      </c>
      <c r="U370" s="5">
        <v>202030784</v>
      </c>
    </row>
    <row r="371" spans="1:21" hidden="1" x14ac:dyDescent="0.25">
      <c r="A371" s="8" t="s">
        <v>5018</v>
      </c>
      <c r="B371" s="2" t="s">
        <v>788</v>
      </c>
      <c r="C371" s="2" t="s">
        <v>41</v>
      </c>
      <c r="D371" s="2" t="s">
        <v>38</v>
      </c>
      <c r="E371" s="2" t="s">
        <v>33</v>
      </c>
      <c r="F371" s="8" t="s">
        <v>24</v>
      </c>
      <c r="G371" s="8">
        <v>1</v>
      </c>
      <c r="H371" s="8">
        <v>1</v>
      </c>
      <c r="I371" s="8">
        <v>1</v>
      </c>
      <c r="J371" s="8">
        <v>1</v>
      </c>
      <c r="K371" s="8">
        <v>1</v>
      </c>
      <c r="L371" s="8">
        <v>1</v>
      </c>
      <c r="M371" s="8">
        <v>0</v>
      </c>
      <c r="N371" s="8">
        <v>0</v>
      </c>
      <c r="O371" s="8">
        <v>1</v>
      </c>
      <c r="P371" s="8">
        <v>1</v>
      </c>
      <c r="Q371" s="8">
        <v>0</v>
      </c>
      <c r="R371" s="8">
        <v>0</v>
      </c>
      <c r="S371" s="8">
        <v>0</v>
      </c>
      <c r="T371" s="8">
        <v>0</v>
      </c>
      <c r="U371" s="5">
        <v>202030792</v>
      </c>
    </row>
    <row r="372" spans="1:21" hidden="1" x14ac:dyDescent="0.25">
      <c r="A372" s="8" t="s">
        <v>5018</v>
      </c>
      <c r="B372" s="2" t="s">
        <v>789</v>
      </c>
      <c r="C372" s="2" t="s">
        <v>41</v>
      </c>
      <c r="D372" s="2" t="s">
        <v>38</v>
      </c>
      <c r="E372" s="2" t="s">
        <v>33</v>
      </c>
      <c r="F372" s="8" t="s">
        <v>24</v>
      </c>
      <c r="G372" s="8">
        <v>1</v>
      </c>
      <c r="H372" s="8">
        <v>1</v>
      </c>
      <c r="I372" s="8">
        <v>1</v>
      </c>
      <c r="J372" s="8">
        <v>1</v>
      </c>
      <c r="K372" s="8">
        <v>1</v>
      </c>
      <c r="L372" s="8">
        <v>1</v>
      </c>
      <c r="M372" s="8">
        <v>0</v>
      </c>
      <c r="N372" s="8">
        <v>0</v>
      </c>
      <c r="O372" s="8">
        <v>1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5">
        <v>202030806</v>
      </c>
    </row>
    <row r="373" spans="1:21" hidden="1" x14ac:dyDescent="0.25">
      <c r="A373" s="8" t="s">
        <v>5018</v>
      </c>
      <c r="B373" s="2" t="s">
        <v>790</v>
      </c>
      <c r="C373" s="2" t="s">
        <v>41</v>
      </c>
      <c r="D373" s="2" t="s">
        <v>38</v>
      </c>
      <c r="E373" s="2" t="s">
        <v>33</v>
      </c>
      <c r="F373" s="8" t="s">
        <v>24</v>
      </c>
      <c r="G373" s="8">
        <v>1</v>
      </c>
      <c r="H373" s="8">
        <v>1</v>
      </c>
      <c r="I373" s="8">
        <v>1</v>
      </c>
      <c r="J373" s="8">
        <v>1</v>
      </c>
      <c r="K373" s="8">
        <v>1</v>
      </c>
      <c r="L373" s="8">
        <v>1</v>
      </c>
      <c r="M373" s="8">
        <v>0</v>
      </c>
      <c r="N373" s="8">
        <v>0</v>
      </c>
      <c r="O373" s="8">
        <v>1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5">
        <v>202030814</v>
      </c>
    </row>
    <row r="374" spans="1:21" hidden="1" x14ac:dyDescent="0.25">
      <c r="A374" s="8" t="s">
        <v>5018</v>
      </c>
      <c r="B374" s="2" t="s">
        <v>791</v>
      </c>
      <c r="C374" s="2" t="s">
        <v>41</v>
      </c>
      <c r="D374" s="2" t="s">
        <v>38</v>
      </c>
      <c r="E374" s="2" t="s">
        <v>33</v>
      </c>
      <c r="F374" s="8" t="s">
        <v>24</v>
      </c>
      <c r="G374" s="8">
        <v>1</v>
      </c>
      <c r="H374" s="8">
        <v>1</v>
      </c>
      <c r="I374" s="8">
        <v>1</v>
      </c>
      <c r="J374" s="8">
        <v>1</v>
      </c>
      <c r="K374" s="8">
        <v>1</v>
      </c>
      <c r="L374" s="8">
        <v>1</v>
      </c>
      <c r="M374" s="8">
        <v>0</v>
      </c>
      <c r="N374" s="8">
        <v>0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5">
        <v>202030822</v>
      </c>
    </row>
    <row r="375" spans="1:21" hidden="1" x14ac:dyDescent="0.25">
      <c r="A375" s="8" t="s">
        <v>5018</v>
      </c>
      <c r="B375" s="2" t="s">
        <v>792</v>
      </c>
      <c r="C375" s="2" t="s">
        <v>41</v>
      </c>
      <c r="D375" s="2" t="s">
        <v>38</v>
      </c>
      <c r="E375" s="2" t="s">
        <v>33</v>
      </c>
      <c r="F375" s="8" t="s">
        <v>24</v>
      </c>
      <c r="G375" s="8">
        <v>1</v>
      </c>
      <c r="H375" s="8">
        <v>1</v>
      </c>
      <c r="I375" s="8">
        <v>1</v>
      </c>
      <c r="J375" s="8">
        <v>1</v>
      </c>
      <c r="K375" s="8">
        <v>1</v>
      </c>
      <c r="L375" s="8">
        <v>1</v>
      </c>
      <c r="M375" s="8">
        <v>0</v>
      </c>
      <c r="N375" s="8">
        <v>0</v>
      </c>
      <c r="O375" s="8">
        <v>1</v>
      </c>
      <c r="P375" s="8">
        <v>1</v>
      </c>
      <c r="Q375" s="8">
        <v>0</v>
      </c>
      <c r="R375" s="8">
        <v>0</v>
      </c>
      <c r="S375" s="8">
        <v>0</v>
      </c>
      <c r="T375" s="8">
        <v>0</v>
      </c>
      <c r="U375" s="5">
        <v>202030830</v>
      </c>
    </row>
    <row r="376" spans="1:21" hidden="1" x14ac:dyDescent="0.25">
      <c r="A376" s="8" t="s">
        <v>5018</v>
      </c>
      <c r="B376" s="2" t="s">
        <v>793</v>
      </c>
      <c r="C376" s="2" t="s">
        <v>41</v>
      </c>
      <c r="D376" s="2" t="s">
        <v>38</v>
      </c>
      <c r="E376" s="2" t="s">
        <v>33</v>
      </c>
      <c r="F376" s="8" t="s">
        <v>24</v>
      </c>
      <c r="G376" s="8">
        <v>1</v>
      </c>
      <c r="H376" s="8">
        <v>1</v>
      </c>
      <c r="I376" s="8">
        <v>1</v>
      </c>
      <c r="J376" s="8">
        <v>1</v>
      </c>
      <c r="K376" s="8">
        <v>1</v>
      </c>
      <c r="L376" s="8">
        <v>1</v>
      </c>
      <c r="M376" s="8">
        <v>0</v>
      </c>
      <c r="N376" s="8">
        <v>0</v>
      </c>
      <c r="O376" s="8">
        <v>1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5">
        <v>202030849</v>
      </c>
    </row>
    <row r="377" spans="1:21" hidden="1" x14ac:dyDescent="0.25">
      <c r="A377" s="8" t="s">
        <v>5018</v>
      </c>
      <c r="B377" s="2" t="s">
        <v>794</v>
      </c>
      <c r="C377" s="2" t="s">
        <v>41</v>
      </c>
      <c r="D377" s="2" t="s">
        <v>38</v>
      </c>
      <c r="E377" s="2" t="s">
        <v>33</v>
      </c>
      <c r="F377" s="8" t="s">
        <v>24</v>
      </c>
      <c r="G377" s="8">
        <v>1</v>
      </c>
      <c r="H377" s="8">
        <v>1</v>
      </c>
      <c r="I377" s="8">
        <v>1</v>
      </c>
      <c r="J377" s="8">
        <v>1</v>
      </c>
      <c r="K377" s="8">
        <v>1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0</v>
      </c>
      <c r="S377" s="8">
        <v>0</v>
      </c>
      <c r="T377" s="8">
        <v>0</v>
      </c>
      <c r="U377" s="5">
        <v>202030857</v>
      </c>
    </row>
    <row r="378" spans="1:21" hidden="1" x14ac:dyDescent="0.25">
      <c r="A378" s="8" t="s">
        <v>5018</v>
      </c>
      <c r="B378" s="2" t="s">
        <v>795</v>
      </c>
      <c r="C378" s="2" t="s">
        <v>41</v>
      </c>
      <c r="D378" s="2" t="s">
        <v>38</v>
      </c>
      <c r="E378" s="2" t="s">
        <v>33</v>
      </c>
      <c r="F378" s="8" t="s">
        <v>24</v>
      </c>
      <c r="G378" s="8">
        <v>1</v>
      </c>
      <c r="H378" s="8">
        <v>1</v>
      </c>
      <c r="I378" s="8">
        <v>1</v>
      </c>
      <c r="J378" s="8">
        <v>1</v>
      </c>
      <c r="K378" s="8">
        <v>1</v>
      </c>
      <c r="L378" s="8">
        <v>1</v>
      </c>
      <c r="M378" s="8">
        <v>0</v>
      </c>
      <c r="N378" s="8">
        <v>0</v>
      </c>
      <c r="O378" s="8">
        <v>1</v>
      </c>
      <c r="P378" s="8">
        <v>1</v>
      </c>
      <c r="Q378" s="8">
        <v>0</v>
      </c>
      <c r="R378" s="8">
        <v>0</v>
      </c>
      <c r="S378" s="8">
        <v>0</v>
      </c>
      <c r="T378" s="8">
        <v>0</v>
      </c>
      <c r="U378" s="5">
        <v>202030865</v>
      </c>
    </row>
    <row r="379" spans="1:21" hidden="1" x14ac:dyDescent="0.25">
      <c r="A379" s="8" t="s">
        <v>5018</v>
      </c>
      <c r="B379" s="2" t="s">
        <v>796</v>
      </c>
      <c r="C379" s="2" t="s">
        <v>41</v>
      </c>
      <c r="D379" s="2" t="s">
        <v>38</v>
      </c>
      <c r="E379" s="2" t="s">
        <v>33</v>
      </c>
      <c r="F379" s="8" t="s">
        <v>24</v>
      </c>
      <c r="G379" s="8">
        <v>1</v>
      </c>
      <c r="H379" s="8">
        <v>1</v>
      </c>
      <c r="I379" s="8">
        <v>1</v>
      </c>
      <c r="J379" s="8">
        <v>1</v>
      </c>
      <c r="K379" s="8">
        <v>1</v>
      </c>
      <c r="L379" s="8">
        <v>1</v>
      </c>
      <c r="M379" s="8">
        <v>0</v>
      </c>
      <c r="N379" s="8">
        <v>0</v>
      </c>
      <c r="O379" s="8">
        <v>1</v>
      </c>
      <c r="P379" s="8">
        <v>1</v>
      </c>
      <c r="Q379" s="8">
        <v>0</v>
      </c>
      <c r="R379" s="8">
        <v>0</v>
      </c>
      <c r="S379" s="8">
        <v>0</v>
      </c>
      <c r="T379" s="8">
        <v>0</v>
      </c>
      <c r="U379" s="5">
        <v>202030873</v>
      </c>
    </row>
    <row r="380" spans="1:21" hidden="1" x14ac:dyDescent="0.25">
      <c r="A380" s="8" t="s">
        <v>5018</v>
      </c>
      <c r="B380" s="2" t="s">
        <v>797</v>
      </c>
      <c r="C380" s="2" t="s">
        <v>41</v>
      </c>
      <c r="D380" s="2" t="s">
        <v>38</v>
      </c>
      <c r="E380" s="2" t="s">
        <v>33</v>
      </c>
      <c r="F380" s="8" t="s">
        <v>24</v>
      </c>
      <c r="G380" s="8">
        <v>1</v>
      </c>
      <c r="H380" s="8">
        <v>1</v>
      </c>
      <c r="I380" s="8">
        <v>1</v>
      </c>
      <c r="J380" s="8">
        <v>1</v>
      </c>
      <c r="K380" s="8">
        <v>1</v>
      </c>
      <c r="L380" s="8">
        <v>1</v>
      </c>
      <c r="M380" s="8">
        <v>0</v>
      </c>
      <c r="N380" s="8">
        <v>0</v>
      </c>
      <c r="O380" s="8">
        <v>1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5">
        <v>202030881</v>
      </c>
    </row>
    <row r="381" spans="1:21" hidden="1" x14ac:dyDescent="0.25">
      <c r="A381" s="8" t="s">
        <v>5018</v>
      </c>
      <c r="B381" s="2" t="s">
        <v>798</v>
      </c>
      <c r="C381" s="2" t="s">
        <v>41</v>
      </c>
      <c r="D381" s="2" t="s">
        <v>38</v>
      </c>
      <c r="E381" s="2" t="s">
        <v>33</v>
      </c>
      <c r="F381" s="8" t="s">
        <v>24</v>
      </c>
      <c r="G381" s="8">
        <v>1</v>
      </c>
      <c r="H381" s="8">
        <v>1</v>
      </c>
      <c r="I381" s="8">
        <v>1</v>
      </c>
      <c r="J381" s="8">
        <v>1</v>
      </c>
      <c r="K381" s="8">
        <v>1</v>
      </c>
      <c r="L381" s="8">
        <v>1</v>
      </c>
      <c r="M381" s="8">
        <v>0</v>
      </c>
      <c r="N381" s="8">
        <v>0</v>
      </c>
      <c r="O381" s="8">
        <v>1</v>
      </c>
      <c r="P381" s="8">
        <v>1</v>
      </c>
      <c r="Q381" s="8">
        <v>0</v>
      </c>
      <c r="R381" s="8">
        <v>1</v>
      </c>
      <c r="S381" s="8">
        <v>1</v>
      </c>
      <c r="T381" s="8">
        <v>0</v>
      </c>
      <c r="U381" s="5">
        <v>202030890</v>
      </c>
    </row>
    <row r="382" spans="1:21" hidden="1" x14ac:dyDescent="0.25">
      <c r="A382" s="8" t="s">
        <v>5018</v>
      </c>
      <c r="B382" s="2" t="s">
        <v>799</v>
      </c>
      <c r="C382" s="2" t="s">
        <v>41</v>
      </c>
      <c r="D382" s="2" t="s">
        <v>38</v>
      </c>
      <c r="E382" s="2" t="s">
        <v>33</v>
      </c>
      <c r="F382" s="8" t="s">
        <v>24</v>
      </c>
      <c r="G382" s="8">
        <v>1</v>
      </c>
      <c r="H382" s="8">
        <v>1</v>
      </c>
      <c r="I382" s="8">
        <v>1</v>
      </c>
      <c r="J382" s="8">
        <v>1</v>
      </c>
      <c r="K382" s="8">
        <v>1</v>
      </c>
      <c r="L382" s="8">
        <v>1</v>
      </c>
      <c r="M382" s="8">
        <v>0</v>
      </c>
      <c r="N382" s="8">
        <v>0</v>
      </c>
      <c r="O382" s="8">
        <v>1</v>
      </c>
      <c r="P382" s="8">
        <v>1</v>
      </c>
      <c r="Q382" s="8">
        <v>0</v>
      </c>
      <c r="R382" s="8">
        <v>0</v>
      </c>
      <c r="S382" s="8">
        <v>0</v>
      </c>
      <c r="T382" s="8">
        <v>0</v>
      </c>
      <c r="U382" s="5">
        <v>202030903</v>
      </c>
    </row>
    <row r="383" spans="1:21" hidden="1" x14ac:dyDescent="0.25">
      <c r="A383" s="8" t="s">
        <v>5018</v>
      </c>
      <c r="B383" s="2" t="s">
        <v>800</v>
      </c>
      <c r="C383" s="2" t="s">
        <v>41</v>
      </c>
      <c r="D383" s="2" t="s">
        <v>38</v>
      </c>
      <c r="E383" s="2" t="s">
        <v>33</v>
      </c>
      <c r="F383" s="8" t="s">
        <v>24</v>
      </c>
      <c r="G383" s="8">
        <v>1</v>
      </c>
      <c r="H383" s="8">
        <v>1</v>
      </c>
      <c r="I383" s="8">
        <v>1</v>
      </c>
      <c r="J383" s="8">
        <v>1</v>
      </c>
      <c r="K383" s="8">
        <v>1</v>
      </c>
      <c r="L383" s="8">
        <v>1</v>
      </c>
      <c r="M383" s="8">
        <v>0</v>
      </c>
      <c r="N383" s="8">
        <v>0</v>
      </c>
      <c r="O383" s="8">
        <v>1</v>
      </c>
      <c r="P383" s="8">
        <v>1</v>
      </c>
      <c r="Q383" s="8">
        <v>0</v>
      </c>
      <c r="R383" s="8">
        <v>0</v>
      </c>
      <c r="S383" s="8">
        <v>0</v>
      </c>
      <c r="T383" s="8">
        <v>0</v>
      </c>
      <c r="U383" s="5">
        <v>202030911</v>
      </c>
    </row>
    <row r="384" spans="1:21" hidden="1" x14ac:dyDescent="0.25">
      <c r="A384" s="8" t="s">
        <v>5018</v>
      </c>
      <c r="B384" s="2" t="s">
        <v>801</v>
      </c>
      <c r="C384" s="2" t="s">
        <v>41</v>
      </c>
      <c r="D384" s="2" t="s">
        <v>38</v>
      </c>
      <c r="E384" s="2" t="s">
        <v>33</v>
      </c>
      <c r="F384" s="8" t="s">
        <v>24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0</v>
      </c>
      <c r="N384" s="8">
        <v>0</v>
      </c>
      <c r="O384" s="8">
        <v>1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5">
        <v>202030920</v>
      </c>
    </row>
    <row r="385" spans="1:21" hidden="1" x14ac:dyDescent="0.25">
      <c r="A385" s="8" t="s">
        <v>5018</v>
      </c>
      <c r="B385" s="2" t="s">
        <v>802</v>
      </c>
      <c r="C385" s="2" t="s">
        <v>41</v>
      </c>
      <c r="D385" s="2" t="s">
        <v>38</v>
      </c>
      <c r="E385" s="2" t="s">
        <v>33</v>
      </c>
      <c r="F385" s="8" t="s">
        <v>24</v>
      </c>
      <c r="G385" s="8">
        <v>1</v>
      </c>
      <c r="H385" s="8">
        <v>1</v>
      </c>
      <c r="I385" s="8">
        <v>1</v>
      </c>
      <c r="J385" s="8">
        <v>1</v>
      </c>
      <c r="K385" s="8">
        <v>1</v>
      </c>
      <c r="L385" s="8">
        <v>1</v>
      </c>
      <c r="M385" s="8">
        <v>0</v>
      </c>
      <c r="N385" s="8">
        <v>0</v>
      </c>
      <c r="O385" s="8">
        <v>1</v>
      </c>
      <c r="P385" s="8">
        <v>1</v>
      </c>
      <c r="Q385" s="8">
        <v>0</v>
      </c>
      <c r="R385" s="8">
        <v>0</v>
      </c>
      <c r="S385" s="8">
        <v>0</v>
      </c>
      <c r="T385" s="8">
        <v>0</v>
      </c>
      <c r="U385" s="5">
        <v>202030938</v>
      </c>
    </row>
    <row r="386" spans="1:21" hidden="1" x14ac:dyDescent="0.25">
      <c r="A386" s="8" t="s">
        <v>5018</v>
      </c>
      <c r="B386" s="2" t="s">
        <v>803</v>
      </c>
      <c r="C386" s="2" t="s">
        <v>41</v>
      </c>
      <c r="D386" s="2" t="s">
        <v>38</v>
      </c>
      <c r="E386" s="2" t="s">
        <v>33</v>
      </c>
      <c r="F386" s="8" t="s">
        <v>24</v>
      </c>
      <c r="G386" s="8">
        <v>1</v>
      </c>
      <c r="H386" s="8">
        <v>1</v>
      </c>
      <c r="I386" s="8">
        <v>1</v>
      </c>
      <c r="J386" s="8">
        <v>1</v>
      </c>
      <c r="K386" s="8">
        <v>1</v>
      </c>
      <c r="L386" s="8">
        <v>1</v>
      </c>
      <c r="M386" s="8">
        <v>0</v>
      </c>
      <c r="N386" s="8">
        <v>0</v>
      </c>
      <c r="O386" s="8">
        <v>1</v>
      </c>
      <c r="P386" s="8">
        <v>1</v>
      </c>
      <c r="Q386" s="8">
        <v>0</v>
      </c>
      <c r="R386" s="8">
        <v>0</v>
      </c>
      <c r="S386" s="8">
        <v>0</v>
      </c>
      <c r="T386" s="8">
        <v>0</v>
      </c>
      <c r="U386" s="5">
        <v>202030946</v>
      </c>
    </row>
    <row r="387" spans="1:21" hidden="1" x14ac:dyDescent="0.25">
      <c r="A387" s="8" t="s">
        <v>5018</v>
      </c>
      <c r="B387" s="2" t="s">
        <v>804</v>
      </c>
      <c r="C387" s="2" t="s">
        <v>41</v>
      </c>
      <c r="D387" s="2" t="s">
        <v>38</v>
      </c>
      <c r="E387" s="2" t="s">
        <v>33</v>
      </c>
      <c r="F387" s="8" t="s">
        <v>24</v>
      </c>
      <c r="G387" s="8">
        <v>1</v>
      </c>
      <c r="H387" s="8">
        <v>1</v>
      </c>
      <c r="I387" s="8">
        <v>1</v>
      </c>
      <c r="J387" s="8">
        <v>1</v>
      </c>
      <c r="K387" s="8">
        <v>1</v>
      </c>
      <c r="L387" s="8">
        <v>1</v>
      </c>
      <c r="M387" s="8">
        <v>0</v>
      </c>
      <c r="N387" s="8">
        <v>0</v>
      </c>
      <c r="O387" s="8">
        <v>1</v>
      </c>
      <c r="P387" s="8">
        <v>1</v>
      </c>
      <c r="Q387" s="8">
        <v>0</v>
      </c>
      <c r="R387" s="8">
        <v>0</v>
      </c>
      <c r="S387" s="8">
        <v>0</v>
      </c>
      <c r="T387" s="8">
        <v>0</v>
      </c>
      <c r="U387" s="5">
        <v>202030954</v>
      </c>
    </row>
    <row r="388" spans="1:21" hidden="1" x14ac:dyDescent="0.25">
      <c r="A388" s="8" t="s">
        <v>5018</v>
      </c>
      <c r="B388" s="2" t="s">
        <v>805</v>
      </c>
      <c r="C388" s="2" t="s">
        <v>41</v>
      </c>
      <c r="D388" s="2" t="s">
        <v>38</v>
      </c>
      <c r="E388" s="2" t="s">
        <v>33</v>
      </c>
      <c r="F388" s="8" t="s">
        <v>24</v>
      </c>
      <c r="G388" s="8">
        <v>1</v>
      </c>
      <c r="H388" s="8">
        <v>1</v>
      </c>
      <c r="I388" s="8">
        <v>1</v>
      </c>
      <c r="J388" s="8">
        <v>1</v>
      </c>
      <c r="K388" s="8">
        <v>1</v>
      </c>
      <c r="L388" s="8">
        <v>1</v>
      </c>
      <c r="M388" s="8">
        <v>0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0</v>
      </c>
      <c r="U388" s="5">
        <v>202030962</v>
      </c>
    </row>
    <row r="389" spans="1:21" hidden="1" x14ac:dyDescent="0.25">
      <c r="A389" s="8" t="s">
        <v>5018</v>
      </c>
      <c r="B389" s="2" t="s">
        <v>806</v>
      </c>
      <c r="C389" s="2" t="s">
        <v>41</v>
      </c>
      <c r="D389" s="2" t="s">
        <v>38</v>
      </c>
      <c r="E389" s="2" t="s">
        <v>33</v>
      </c>
      <c r="F389" s="8" t="s">
        <v>24</v>
      </c>
      <c r="G389" s="8">
        <v>1</v>
      </c>
      <c r="H389" s="8">
        <v>1</v>
      </c>
      <c r="I389" s="8">
        <v>1</v>
      </c>
      <c r="J389" s="8">
        <v>1</v>
      </c>
      <c r="K389" s="8">
        <v>1</v>
      </c>
      <c r="L389" s="8">
        <v>1</v>
      </c>
      <c r="M389" s="8">
        <v>0</v>
      </c>
      <c r="N389" s="8">
        <v>0</v>
      </c>
      <c r="O389" s="8">
        <v>1</v>
      </c>
      <c r="P389" s="8">
        <v>1</v>
      </c>
      <c r="Q389" s="8">
        <v>0</v>
      </c>
      <c r="R389" s="8">
        <v>1</v>
      </c>
      <c r="S389" s="8">
        <v>1</v>
      </c>
      <c r="T389" s="8">
        <v>0</v>
      </c>
      <c r="U389" s="5">
        <v>202030970</v>
      </c>
    </row>
    <row r="390" spans="1:21" hidden="1" x14ac:dyDescent="0.25">
      <c r="A390" s="8" t="s">
        <v>5018</v>
      </c>
      <c r="B390" s="2" t="s">
        <v>807</v>
      </c>
      <c r="C390" s="2" t="s">
        <v>41</v>
      </c>
      <c r="D390" s="2" t="s">
        <v>38</v>
      </c>
      <c r="E390" s="2" t="s">
        <v>33</v>
      </c>
      <c r="F390" s="8" t="s">
        <v>24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0</v>
      </c>
      <c r="N390" s="8">
        <v>0</v>
      </c>
      <c r="O390" s="8">
        <v>1</v>
      </c>
      <c r="P390" s="8">
        <v>1</v>
      </c>
      <c r="Q390" s="8">
        <v>0</v>
      </c>
      <c r="R390" s="8">
        <v>0</v>
      </c>
      <c r="S390" s="8">
        <v>0</v>
      </c>
      <c r="T390" s="8">
        <v>0</v>
      </c>
      <c r="U390" s="5">
        <v>202030989</v>
      </c>
    </row>
    <row r="391" spans="1:21" hidden="1" x14ac:dyDescent="0.25">
      <c r="A391" s="8" t="s">
        <v>5018</v>
      </c>
      <c r="B391" s="2" t="s">
        <v>808</v>
      </c>
      <c r="C391" s="2" t="s">
        <v>41</v>
      </c>
      <c r="D391" s="2" t="s">
        <v>38</v>
      </c>
      <c r="E391" s="2" t="s">
        <v>33</v>
      </c>
      <c r="F391" s="8" t="s">
        <v>24</v>
      </c>
      <c r="G391" s="8">
        <v>1</v>
      </c>
      <c r="H391" s="8">
        <v>1</v>
      </c>
      <c r="I391" s="8">
        <v>1</v>
      </c>
      <c r="J391" s="8">
        <v>1</v>
      </c>
      <c r="K391" s="8">
        <v>1</v>
      </c>
      <c r="L391" s="8">
        <v>1</v>
      </c>
      <c r="M391" s="8">
        <v>0</v>
      </c>
      <c r="N391" s="8">
        <v>0</v>
      </c>
      <c r="O391" s="8">
        <v>1</v>
      </c>
      <c r="P391" s="8">
        <v>1</v>
      </c>
      <c r="Q391" s="8">
        <v>0</v>
      </c>
      <c r="R391" s="8">
        <v>0</v>
      </c>
      <c r="S391" s="8">
        <v>0</v>
      </c>
      <c r="T391" s="8">
        <v>0</v>
      </c>
      <c r="U391" s="5">
        <v>202030997</v>
      </c>
    </row>
    <row r="392" spans="1:21" hidden="1" x14ac:dyDescent="0.25">
      <c r="A392" s="8" t="s">
        <v>5018</v>
      </c>
      <c r="B392" s="2" t="s">
        <v>809</v>
      </c>
      <c r="C392" s="2" t="s">
        <v>41</v>
      </c>
      <c r="D392" s="2" t="s">
        <v>38</v>
      </c>
      <c r="E392" s="2" t="s">
        <v>33</v>
      </c>
      <c r="F392" s="8" t="s">
        <v>24</v>
      </c>
      <c r="G392" s="8">
        <v>1</v>
      </c>
      <c r="H392" s="8">
        <v>1</v>
      </c>
      <c r="I392" s="8">
        <v>1</v>
      </c>
      <c r="J392" s="8">
        <v>1</v>
      </c>
      <c r="K392" s="8">
        <v>1</v>
      </c>
      <c r="L392" s="8">
        <v>1</v>
      </c>
      <c r="M392" s="8">
        <v>0</v>
      </c>
      <c r="N392" s="8">
        <v>0</v>
      </c>
      <c r="O392" s="8">
        <v>1</v>
      </c>
      <c r="P392" s="8">
        <v>1</v>
      </c>
      <c r="Q392" s="8">
        <v>0</v>
      </c>
      <c r="R392" s="8">
        <v>0</v>
      </c>
      <c r="S392" s="8">
        <v>0</v>
      </c>
      <c r="T392" s="8">
        <v>0</v>
      </c>
      <c r="U392" s="5">
        <v>202031004</v>
      </c>
    </row>
    <row r="393" spans="1:21" hidden="1" x14ac:dyDescent="0.25">
      <c r="A393" s="8" t="s">
        <v>5018</v>
      </c>
      <c r="B393" s="2" t="s">
        <v>810</v>
      </c>
      <c r="C393" s="2" t="s">
        <v>41</v>
      </c>
      <c r="D393" s="2" t="s">
        <v>38</v>
      </c>
      <c r="E393" s="2" t="s">
        <v>33</v>
      </c>
      <c r="F393" s="8" t="s">
        <v>24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0</v>
      </c>
      <c r="N393" s="8">
        <v>0</v>
      </c>
      <c r="O393" s="8">
        <v>1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5">
        <v>202031012</v>
      </c>
    </row>
    <row r="394" spans="1:21" hidden="1" x14ac:dyDescent="0.25">
      <c r="A394" s="8" t="s">
        <v>5018</v>
      </c>
      <c r="B394" s="2" t="s">
        <v>811</v>
      </c>
      <c r="C394" s="2" t="s">
        <v>41</v>
      </c>
      <c r="D394" s="2" t="s">
        <v>38</v>
      </c>
      <c r="E394" s="2" t="s">
        <v>33</v>
      </c>
      <c r="F394" s="8" t="s">
        <v>24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0</v>
      </c>
      <c r="N394" s="8">
        <v>0</v>
      </c>
      <c r="O394" s="8">
        <v>1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5">
        <v>202031020</v>
      </c>
    </row>
    <row r="395" spans="1:21" hidden="1" x14ac:dyDescent="0.25">
      <c r="A395" s="8" t="s">
        <v>5018</v>
      </c>
      <c r="B395" s="2" t="s">
        <v>812</v>
      </c>
      <c r="C395" s="2" t="s">
        <v>41</v>
      </c>
      <c r="D395" s="2" t="s">
        <v>38</v>
      </c>
      <c r="E395" s="2" t="s">
        <v>33</v>
      </c>
      <c r="F395" s="8" t="s">
        <v>24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0</v>
      </c>
      <c r="N395" s="8">
        <v>0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0</v>
      </c>
      <c r="U395" s="5">
        <v>202031039</v>
      </c>
    </row>
    <row r="396" spans="1:21" hidden="1" x14ac:dyDescent="0.25">
      <c r="A396" s="8" t="s">
        <v>5018</v>
      </c>
      <c r="B396" s="2" t="s">
        <v>813</v>
      </c>
      <c r="C396" s="2" t="s">
        <v>41</v>
      </c>
      <c r="D396" s="2" t="s">
        <v>38</v>
      </c>
      <c r="E396" s="2" t="s">
        <v>33</v>
      </c>
      <c r="F396" s="8" t="s">
        <v>24</v>
      </c>
      <c r="G396" s="8">
        <v>1</v>
      </c>
      <c r="H396" s="8">
        <v>1</v>
      </c>
      <c r="I396" s="8">
        <v>1</v>
      </c>
      <c r="J396" s="8">
        <v>1</v>
      </c>
      <c r="K396" s="8">
        <v>1</v>
      </c>
      <c r="L396" s="8">
        <v>1</v>
      </c>
      <c r="M396" s="8">
        <v>0</v>
      </c>
      <c r="N396" s="8">
        <v>0</v>
      </c>
      <c r="O396" s="8">
        <v>1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5">
        <v>202031047</v>
      </c>
    </row>
    <row r="397" spans="1:21" hidden="1" x14ac:dyDescent="0.25">
      <c r="A397" s="8" t="s">
        <v>5018</v>
      </c>
      <c r="B397" s="2" t="s">
        <v>814</v>
      </c>
      <c r="C397" s="2" t="s">
        <v>41</v>
      </c>
      <c r="D397" s="2" t="s">
        <v>38</v>
      </c>
      <c r="E397" s="2" t="s">
        <v>33</v>
      </c>
      <c r="F397" s="8" t="s">
        <v>24</v>
      </c>
      <c r="G397" s="8">
        <v>1</v>
      </c>
      <c r="H397" s="8">
        <v>0</v>
      </c>
      <c r="I397" s="8">
        <v>0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5">
        <v>202031055</v>
      </c>
    </row>
    <row r="398" spans="1:21" hidden="1" x14ac:dyDescent="0.25">
      <c r="A398" s="8" t="s">
        <v>5018</v>
      </c>
      <c r="B398" s="2" t="s">
        <v>815</v>
      </c>
      <c r="C398" s="2" t="s">
        <v>41</v>
      </c>
      <c r="D398" s="2" t="s">
        <v>38</v>
      </c>
      <c r="E398" s="2" t="s">
        <v>33</v>
      </c>
      <c r="F398" s="8" t="s">
        <v>24</v>
      </c>
      <c r="G398" s="8">
        <v>1</v>
      </c>
      <c r="H398" s="8">
        <v>1</v>
      </c>
      <c r="I398" s="8">
        <v>1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1</v>
      </c>
      <c r="P398" s="8">
        <v>1</v>
      </c>
      <c r="Q398" s="8">
        <v>0</v>
      </c>
      <c r="R398" s="8">
        <v>0</v>
      </c>
      <c r="S398" s="8">
        <v>0</v>
      </c>
      <c r="T398" s="8">
        <v>0</v>
      </c>
      <c r="U398" s="5">
        <v>202031063</v>
      </c>
    </row>
    <row r="399" spans="1:21" hidden="1" x14ac:dyDescent="0.25">
      <c r="A399" s="8" t="s">
        <v>5018</v>
      </c>
      <c r="B399" s="2" t="s">
        <v>816</v>
      </c>
      <c r="C399" s="2" t="s">
        <v>41</v>
      </c>
      <c r="D399" s="2" t="s">
        <v>38</v>
      </c>
      <c r="E399" s="2" t="s">
        <v>33</v>
      </c>
      <c r="F399" s="8" t="s">
        <v>36</v>
      </c>
      <c r="G399" s="8">
        <v>1</v>
      </c>
      <c r="H399" s="8">
        <v>1</v>
      </c>
      <c r="I399" s="8">
        <v>1</v>
      </c>
      <c r="J399" s="8">
        <v>0</v>
      </c>
      <c r="K399" s="8">
        <v>1</v>
      </c>
      <c r="L399" s="8">
        <v>1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0</v>
      </c>
      <c r="S399" s="8">
        <v>0</v>
      </c>
      <c r="T399" s="8">
        <v>0</v>
      </c>
      <c r="U399" s="5">
        <v>202031071</v>
      </c>
    </row>
    <row r="400" spans="1:21" hidden="1" x14ac:dyDescent="0.25">
      <c r="A400" s="8" t="s">
        <v>5018</v>
      </c>
      <c r="B400" s="2" t="s">
        <v>817</v>
      </c>
      <c r="C400" s="2" t="s">
        <v>41</v>
      </c>
      <c r="D400" s="2" t="s">
        <v>38</v>
      </c>
      <c r="E400" s="2" t="s">
        <v>33</v>
      </c>
      <c r="F400" s="8" t="s">
        <v>24</v>
      </c>
      <c r="G400" s="8">
        <v>1</v>
      </c>
      <c r="H400" s="8">
        <v>0</v>
      </c>
      <c r="I400" s="8">
        <v>0</v>
      </c>
      <c r="J400" s="8">
        <v>0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5">
        <v>202031080</v>
      </c>
    </row>
    <row r="401" spans="1:21" hidden="1" x14ac:dyDescent="0.25">
      <c r="A401" s="8" t="s">
        <v>5018</v>
      </c>
      <c r="B401" s="2" t="s">
        <v>818</v>
      </c>
      <c r="C401" s="2" t="s">
        <v>41</v>
      </c>
      <c r="D401" s="2" t="s">
        <v>38</v>
      </c>
      <c r="E401" s="2" t="s">
        <v>33</v>
      </c>
      <c r="F401" s="8" t="s">
        <v>24</v>
      </c>
      <c r="G401" s="8">
        <v>1</v>
      </c>
      <c r="H401" s="8">
        <v>1</v>
      </c>
      <c r="I401" s="8">
        <v>1</v>
      </c>
      <c r="J401" s="8">
        <v>0</v>
      </c>
      <c r="K401" s="8">
        <v>1</v>
      </c>
      <c r="L401" s="8">
        <v>1</v>
      </c>
      <c r="M401" s="8">
        <v>0</v>
      </c>
      <c r="N401" s="8">
        <v>1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5">
        <v>202031098</v>
      </c>
    </row>
    <row r="402" spans="1:21" hidden="1" x14ac:dyDescent="0.25">
      <c r="A402" s="8" t="s">
        <v>5018</v>
      </c>
      <c r="B402" s="2" t="s">
        <v>819</v>
      </c>
      <c r="C402" s="2" t="s">
        <v>41</v>
      </c>
      <c r="D402" s="2" t="s">
        <v>38</v>
      </c>
      <c r="E402" s="2" t="s">
        <v>33</v>
      </c>
      <c r="F402" s="8" t="s">
        <v>24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1</v>
      </c>
      <c r="M402" s="8">
        <v>0</v>
      </c>
      <c r="N402" s="8">
        <v>0</v>
      </c>
      <c r="O402" s="8">
        <v>1</v>
      </c>
      <c r="P402" s="8">
        <v>1</v>
      </c>
      <c r="Q402" s="8">
        <v>0</v>
      </c>
      <c r="R402" s="8">
        <v>0</v>
      </c>
      <c r="S402" s="8">
        <v>0</v>
      </c>
      <c r="T402" s="8">
        <v>0</v>
      </c>
      <c r="U402" s="5">
        <v>202031101</v>
      </c>
    </row>
    <row r="403" spans="1:21" hidden="1" x14ac:dyDescent="0.25">
      <c r="A403" s="8" t="s">
        <v>5018</v>
      </c>
      <c r="B403" s="2" t="s">
        <v>820</v>
      </c>
      <c r="C403" s="2" t="s">
        <v>41</v>
      </c>
      <c r="D403" s="2" t="s">
        <v>38</v>
      </c>
      <c r="E403" s="2" t="s">
        <v>33</v>
      </c>
      <c r="F403" s="8" t="s">
        <v>24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0</v>
      </c>
      <c r="N403" s="8">
        <v>0</v>
      </c>
      <c r="O403" s="8">
        <v>1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5">
        <v>202031110</v>
      </c>
    </row>
    <row r="404" spans="1:21" hidden="1" x14ac:dyDescent="0.25">
      <c r="A404" s="8" t="s">
        <v>5018</v>
      </c>
      <c r="B404" s="2" t="s">
        <v>821</v>
      </c>
      <c r="C404" s="2" t="s">
        <v>41</v>
      </c>
      <c r="D404" s="2" t="s">
        <v>38</v>
      </c>
      <c r="E404" s="2" t="s">
        <v>33</v>
      </c>
      <c r="F404" s="8" t="s">
        <v>24</v>
      </c>
      <c r="G404" s="8">
        <v>1</v>
      </c>
      <c r="H404" s="8">
        <v>1</v>
      </c>
      <c r="I404" s="8">
        <v>1</v>
      </c>
      <c r="J404" s="8">
        <v>1</v>
      </c>
      <c r="K404" s="8">
        <v>1</v>
      </c>
      <c r="L404" s="8">
        <v>1</v>
      </c>
      <c r="M404" s="8">
        <v>0</v>
      </c>
      <c r="N404" s="8">
        <v>0</v>
      </c>
      <c r="O404" s="8">
        <v>1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5">
        <v>202031128</v>
      </c>
    </row>
    <row r="405" spans="1:21" hidden="1" x14ac:dyDescent="0.25">
      <c r="A405" s="8" t="s">
        <v>5018</v>
      </c>
      <c r="B405" s="2" t="s">
        <v>822</v>
      </c>
      <c r="C405" s="2" t="s">
        <v>41</v>
      </c>
      <c r="D405" s="2" t="s">
        <v>38</v>
      </c>
      <c r="E405" s="2" t="s">
        <v>33</v>
      </c>
      <c r="F405" s="8" t="s">
        <v>24</v>
      </c>
      <c r="G405" s="8">
        <v>1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0</v>
      </c>
      <c r="N405" s="8">
        <v>0</v>
      </c>
      <c r="O405" s="8">
        <v>1</v>
      </c>
      <c r="P405" s="8">
        <v>1</v>
      </c>
      <c r="Q405" s="8">
        <v>0</v>
      </c>
      <c r="R405" s="8">
        <v>0</v>
      </c>
      <c r="S405" s="8">
        <v>0</v>
      </c>
      <c r="T405" s="8">
        <v>0</v>
      </c>
      <c r="U405" s="5">
        <v>202031136</v>
      </c>
    </row>
    <row r="406" spans="1:21" hidden="1" x14ac:dyDescent="0.25">
      <c r="A406" s="8" t="s">
        <v>5018</v>
      </c>
      <c r="B406" s="2" t="s">
        <v>823</v>
      </c>
      <c r="C406" s="2" t="s">
        <v>41</v>
      </c>
      <c r="D406" s="2" t="s">
        <v>38</v>
      </c>
      <c r="E406" s="2" t="s">
        <v>33</v>
      </c>
      <c r="F406" s="8" t="s">
        <v>24</v>
      </c>
      <c r="G406" s="8">
        <v>1</v>
      </c>
      <c r="H406" s="8">
        <v>1</v>
      </c>
      <c r="I406" s="8">
        <v>1</v>
      </c>
      <c r="J406" s="8">
        <v>1</v>
      </c>
      <c r="K406" s="8">
        <v>1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0</v>
      </c>
      <c r="S406" s="8">
        <v>0</v>
      </c>
      <c r="T406" s="8">
        <v>0</v>
      </c>
      <c r="U406" s="5">
        <v>202031144</v>
      </c>
    </row>
    <row r="407" spans="1:21" hidden="1" x14ac:dyDescent="0.25">
      <c r="A407" s="8" t="s">
        <v>5018</v>
      </c>
      <c r="B407" s="2" t="s">
        <v>824</v>
      </c>
      <c r="C407" s="2" t="s">
        <v>41</v>
      </c>
      <c r="D407" s="2" t="s">
        <v>38</v>
      </c>
      <c r="E407" s="2" t="s">
        <v>33</v>
      </c>
      <c r="F407" s="8" t="s">
        <v>24</v>
      </c>
      <c r="G407" s="8">
        <v>1</v>
      </c>
      <c r="H407" s="8">
        <v>1</v>
      </c>
      <c r="I407" s="8">
        <v>1</v>
      </c>
      <c r="J407" s="8">
        <v>1</v>
      </c>
      <c r="K407" s="8">
        <v>1</v>
      </c>
      <c r="L407" s="8">
        <v>1</v>
      </c>
      <c r="M407" s="8">
        <v>0</v>
      </c>
      <c r="N407" s="8">
        <v>0</v>
      </c>
      <c r="O407" s="8">
        <v>1</v>
      </c>
      <c r="P407" s="8">
        <v>1</v>
      </c>
      <c r="Q407" s="8">
        <v>0</v>
      </c>
      <c r="R407" s="8">
        <v>0</v>
      </c>
      <c r="S407" s="8">
        <v>0</v>
      </c>
      <c r="T407" s="8">
        <v>0</v>
      </c>
      <c r="U407" s="5">
        <v>202031152</v>
      </c>
    </row>
    <row r="408" spans="1:21" hidden="1" x14ac:dyDescent="0.25">
      <c r="A408" s="8" t="s">
        <v>5018</v>
      </c>
      <c r="B408" s="2" t="s">
        <v>825</v>
      </c>
      <c r="C408" s="2" t="s">
        <v>41</v>
      </c>
      <c r="D408" s="2" t="s">
        <v>38</v>
      </c>
      <c r="E408" s="2" t="s">
        <v>33</v>
      </c>
      <c r="F408" s="8" t="s">
        <v>24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0</v>
      </c>
      <c r="N408" s="8">
        <v>0</v>
      </c>
      <c r="O408" s="8">
        <v>1</v>
      </c>
      <c r="P408" s="8">
        <v>1</v>
      </c>
      <c r="Q408" s="8">
        <v>0</v>
      </c>
      <c r="R408" s="8">
        <v>0</v>
      </c>
      <c r="S408" s="8">
        <v>0</v>
      </c>
      <c r="T408" s="8">
        <v>0</v>
      </c>
      <c r="U408" s="5">
        <v>202031179</v>
      </c>
    </row>
    <row r="409" spans="1:21" hidden="1" x14ac:dyDescent="0.25">
      <c r="A409" s="8" t="s">
        <v>5018</v>
      </c>
      <c r="B409" s="2" t="s">
        <v>826</v>
      </c>
      <c r="C409" s="2" t="s">
        <v>41</v>
      </c>
      <c r="D409" s="2" t="s">
        <v>38</v>
      </c>
      <c r="E409" s="2" t="s">
        <v>33</v>
      </c>
      <c r="F409" s="8" t="s">
        <v>24</v>
      </c>
      <c r="G409" s="8">
        <v>1</v>
      </c>
      <c r="H409" s="8">
        <v>1</v>
      </c>
      <c r="I409" s="8">
        <v>1</v>
      </c>
      <c r="J409" s="8">
        <v>1</v>
      </c>
      <c r="K409" s="8">
        <v>1</v>
      </c>
      <c r="L409" s="8">
        <v>1</v>
      </c>
      <c r="M409" s="8">
        <v>0</v>
      </c>
      <c r="N409" s="8">
        <v>0</v>
      </c>
      <c r="O409" s="8">
        <v>1</v>
      </c>
      <c r="P409" s="8">
        <v>1</v>
      </c>
      <c r="Q409" s="8">
        <v>0</v>
      </c>
      <c r="R409" s="8">
        <v>0</v>
      </c>
      <c r="S409" s="8">
        <v>0</v>
      </c>
      <c r="T409" s="8">
        <v>0</v>
      </c>
      <c r="U409" s="5">
        <v>202031187</v>
      </c>
    </row>
    <row r="410" spans="1:21" hidden="1" x14ac:dyDescent="0.25">
      <c r="A410" s="8" t="s">
        <v>5018</v>
      </c>
      <c r="B410" s="2" t="s">
        <v>827</v>
      </c>
      <c r="C410" s="2" t="s">
        <v>41</v>
      </c>
      <c r="D410" s="2" t="s">
        <v>38</v>
      </c>
      <c r="E410" s="2" t="s">
        <v>33</v>
      </c>
      <c r="F410" s="8" t="s">
        <v>24</v>
      </c>
      <c r="G410" s="8">
        <v>1</v>
      </c>
      <c r="H410" s="8">
        <v>1</v>
      </c>
      <c r="I410" s="8">
        <v>1</v>
      </c>
      <c r="J410" s="8">
        <v>1</v>
      </c>
      <c r="K410" s="8">
        <v>1</v>
      </c>
      <c r="L410" s="8">
        <v>1</v>
      </c>
      <c r="M410" s="8">
        <v>0</v>
      </c>
      <c r="N410" s="8">
        <v>0</v>
      </c>
      <c r="O410" s="8">
        <v>1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5">
        <v>202031195</v>
      </c>
    </row>
    <row r="411" spans="1:21" hidden="1" x14ac:dyDescent="0.25">
      <c r="A411" s="8" t="s">
        <v>5018</v>
      </c>
      <c r="B411" s="2" t="s">
        <v>828</v>
      </c>
      <c r="C411" s="2" t="s">
        <v>41</v>
      </c>
      <c r="D411" s="2" t="s">
        <v>38</v>
      </c>
      <c r="E411" s="2" t="s">
        <v>33</v>
      </c>
      <c r="F411" s="8" t="s">
        <v>24</v>
      </c>
      <c r="G411" s="8">
        <v>1</v>
      </c>
      <c r="H411" s="8">
        <v>1</v>
      </c>
      <c r="I411" s="8">
        <v>1</v>
      </c>
      <c r="J411" s="8">
        <v>0</v>
      </c>
      <c r="K411" s="8">
        <v>1</v>
      </c>
      <c r="L411" s="8">
        <v>1</v>
      </c>
      <c r="M411" s="8">
        <v>0</v>
      </c>
      <c r="N411" s="8">
        <v>1</v>
      </c>
      <c r="O411" s="8">
        <v>0</v>
      </c>
      <c r="P411" s="8">
        <v>1</v>
      </c>
      <c r="Q411" s="8">
        <v>0</v>
      </c>
      <c r="R411" s="8">
        <v>0</v>
      </c>
      <c r="S411" s="8">
        <v>0</v>
      </c>
      <c r="T411" s="8">
        <v>0</v>
      </c>
      <c r="U411" s="5">
        <v>202031209</v>
      </c>
    </row>
    <row r="412" spans="1:21" hidden="1" x14ac:dyDescent="0.25">
      <c r="A412" s="8" t="s">
        <v>5018</v>
      </c>
      <c r="B412" s="2" t="s">
        <v>829</v>
      </c>
      <c r="C412" s="2" t="s">
        <v>41</v>
      </c>
      <c r="D412" s="2" t="s">
        <v>38</v>
      </c>
      <c r="E412" s="2" t="s">
        <v>33</v>
      </c>
      <c r="F412" s="8" t="s">
        <v>24</v>
      </c>
      <c r="G412" s="8">
        <v>1</v>
      </c>
      <c r="H412" s="8">
        <v>0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5">
        <v>202031217</v>
      </c>
    </row>
    <row r="413" spans="1:21" hidden="1" x14ac:dyDescent="0.25">
      <c r="A413" s="8" t="s">
        <v>5018</v>
      </c>
      <c r="B413" s="2" t="s">
        <v>830</v>
      </c>
      <c r="C413" s="2" t="s">
        <v>41</v>
      </c>
      <c r="D413" s="2" t="s">
        <v>38</v>
      </c>
      <c r="E413" s="2" t="s">
        <v>33</v>
      </c>
      <c r="F413" s="8" t="s">
        <v>24</v>
      </c>
      <c r="G413" s="8">
        <v>1</v>
      </c>
      <c r="H413" s="8">
        <v>1</v>
      </c>
      <c r="I413" s="8">
        <v>1</v>
      </c>
      <c r="J413" s="8">
        <v>0</v>
      </c>
      <c r="K413" s="8">
        <v>1</v>
      </c>
      <c r="L413" s="8">
        <v>1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5">
        <v>202031225</v>
      </c>
    </row>
    <row r="414" spans="1:21" hidden="1" x14ac:dyDescent="0.25">
      <c r="A414" s="8" t="s">
        <v>5018</v>
      </c>
      <c r="B414" s="2" t="s">
        <v>831</v>
      </c>
      <c r="C414" s="2" t="s">
        <v>41</v>
      </c>
      <c r="D414" s="2" t="s">
        <v>38</v>
      </c>
      <c r="E414" s="2" t="s">
        <v>33</v>
      </c>
      <c r="F414" s="8" t="s">
        <v>24</v>
      </c>
      <c r="G414" s="8">
        <v>1</v>
      </c>
      <c r="H414" s="8">
        <v>1</v>
      </c>
      <c r="I414" s="8">
        <v>1</v>
      </c>
      <c r="J414" s="8">
        <v>0</v>
      </c>
      <c r="K414" s="8">
        <v>1</v>
      </c>
      <c r="L414" s="8">
        <v>1</v>
      </c>
      <c r="M414" s="8">
        <v>0</v>
      </c>
      <c r="N414" s="8">
        <v>0</v>
      </c>
      <c r="O414" s="8">
        <v>1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5">
        <v>202031233</v>
      </c>
    </row>
    <row r="415" spans="1:21" hidden="1" x14ac:dyDescent="0.25">
      <c r="A415" s="8" t="s">
        <v>5018</v>
      </c>
      <c r="B415" s="2" t="s">
        <v>832</v>
      </c>
      <c r="C415" s="2" t="s">
        <v>41</v>
      </c>
      <c r="D415" s="2" t="s">
        <v>38</v>
      </c>
      <c r="E415" s="2" t="s">
        <v>33</v>
      </c>
      <c r="F415" s="8" t="s">
        <v>36</v>
      </c>
      <c r="G415" s="8">
        <v>1</v>
      </c>
      <c r="H415" s="8">
        <v>0</v>
      </c>
      <c r="I415" s="8">
        <v>0</v>
      </c>
      <c r="J415" s="8">
        <v>0</v>
      </c>
      <c r="K415" s="8">
        <v>1</v>
      </c>
      <c r="L415" s="8">
        <v>1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5">
        <v>202031241</v>
      </c>
    </row>
    <row r="416" spans="1:21" hidden="1" x14ac:dyDescent="0.25">
      <c r="A416" s="8" t="s">
        <v>5018</v>
      </c>
      <c r="B416" s="2" t="s">
        <v>833</v>
      </c>
      <c r="C416" s="2" t="s">
        <v>41</v>
      </c>
      <c r="D416" s="2" t="s">
        <v>38</v>
      </c>
      <c r="E416" s="2" t="s">
        <v>33</v>
      </c>
      <c r="F416" s="8" t="s">
        <v>24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1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5">
        <v>202031250</v>
      </c>
    </row>
    <row r="417" spans="1:21" hidden="1" x14ac:dyDescent="0.25">
      <c r="A417" s="8" t="s">
        <v>5018</v>
      </c>
      <c r="B417" s="2" t="s">
        <v>834</v>
      </c>
      <c r="C417" s="2" t="s">
        <v>41</v>
      </c>
      <c r="D417" s="2" t="s">
        <v>38</v>
      </c>
      <c r="E417" s="2" t="s">
        <v>33</v>
      </c>
      <c r="F417" s="8" t="s">
        <v>24</v>
      </c>
      <c r="G417" s="8">
        <v>1</v>
      </c>
      <c r="H417" s="8">
        <v>0</v>
      </c>
      <c r="I417" s="8">
        <v>0</v>
      </c>
      <c r="J417" s="8">
        <v>0</v>
      </c>
      <c r="K417" s="8">
        <v>1</v>
      </c>
      <c r="L417" s="8">
        <v>1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5">
        <v>202031268</v>
      </c>
    </row>
    <row r="418" spans="1:21" hidden="1" x14ac:dyDescent="0.25">
      <c r="A418" s="8" t="s">
        <v>5018</v>
      </c>
      <c r="B418" s="2" t="s">
        <v>835</v>
      </c>
      <c r="C418" s="2" t="s">
        <v>42</v>
      </c>
      <c r="D418" s="2" t="s">
        <v>38</v>
      </c>
      <c r="E418" s="2" t="s">
        <v>33</v>
      </c>
      <c r="F418" s="8" t="s">
        <v>24</v>
      </c>
      <c r="G418" s="8">
        <v>1</v>
      </c>
      <c r="H418" s="8">
        <v>1</v>
      </c>
      <c r="I418" s="8">
        <v>1</v>
      </c>
      <c r="J418" s="8">
        <v>1</v>
      </c>
      <c r="K418" s="8">
        <v>1</v>
      </c>
      <c r="L418" s="8">
        <v>1</v>
      </c>
      <c r="M418" s="8">
        <v>0</v>
      </c>
      <c r="N418" s="8">
        <v>0</v>
      </c>
      <c r="O418" s="8">
        <v>1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5">
        <v>202040011</v>
      </c>
    </row>
    <row r="419" spans="1:21" hidden="1" x14ac:dyDescent="0.25">
      <c r="A419" s="8" t="s">
        <v>5018</v>
      </c>
      <c r="B419" s="2" t="s">
        <v>836</v>
      </c>
      <c r="C419" s="2" t="s">
        <v>42</v>
      </c>
      <c r="D419" s="2" t="s">
        <v>38</v>
      </c>
      <c r="E419" s="2" t="s">
        <v>33</v>
      </c>
      <c r="F419" s="8" t="s">
        <v>24</v>
      </c>
      <c r="G419" s="8">
        <v>1</v>
      </c>
      <c r="H419" s="8">
        <v>1</v>
      </c>
      <c r="I419" s="8">
        <v>1</v>
      </c>
      <c r="J419" s="8">
        <v>1</v>
      </c>
      <c r="K419" s="8">
        <v>1</v>
      </c>
      <c r="L419" s="8">
        <v>1</v>
      </c>
      <c r="M419" s="8">
        <v>0</v>
      </c>
      <c r="N419" s="8">
        <v>0</v>
      </c>
      <c r="O419" s="8">
        <v>1</v>
      </c>
      <c r="P419" s="8">
        <v>1</v>
      </c>
      <c r="Q419" s="8">
        <v>0</v>
      </c>
      <c r="R419" s="8">
        <v>0</v>
      </c>
      <c r="S419" s="8">
        <v>0</v>
      </c>
      <c r="T419" s="8">
        <v>0</v>
      </c>
      <c r="U419" s="5">
        <v>202040020</v>
      </c>
    </row>
    <row r="420" spans="1:21" hidden="1" x14ac:dyDescent="0.25">
      <c r="A420" s="8" t="s">
        <v>5018</v>
      </c>
      <c r="B420" s="2" t="s">
        <v>837</v>
      </c>
      <c r="C420" s="2" t="s">
        <v>42</v>
      </c>
      <c r="D420" s="2" t="s">
        <v>38</v>
      </c>
      <c r="E420" s="2" t="s">
        <v>33</v>
      </c>
      <c r="F420" s="8" t="s">
        <v>24</v>
      </c>
      <c r="G420" s="8">
        <v>1</v>
      </c>
      <c r="H420" s="8">
        <v>1</v>
      </c>
      <c r="I420" s="8">
        <v>1</v>
      </c>
      <c r="J420" s="8">
        <v>1</v>
      </c>
      <c r="K420" s="8">
        <v>1</v>
      </c>
      <c r="L420" s="8">
        <v>1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5">
        <v>202040038</v>
      </c>
    </row>
    <row r="421" spans="1:21" hidden="1" x14ac:dyDescent="0.25">
      <c r="A421" s="8" t="s">
        <v>5018</v>
      </c>
      <c r="B421" s="2" t="s">
        <v>838</v>
      </c>
      <c r="C421" s="2" t="s">
        <v>42</v>
      </c>
      <c r="D421" s="2" t="s">
        <v>38</v>
      </c>
      <c r="E421" s="2" t="s">
        <v>33</v>
      </c>
      <c r="F421" s="8" t="s">
        <v>24</v>
      </c>
      <c r="G421" s="8">
        <v>1</v>
      </c>
      <c r="H421" s="8">
        <v>1</v>
      </c>
      <c r="I421" s="8">
        <v>1</v>
      </c>
      <c r="J421" s="8">
        <v>1</v>
      </c>
      <c r="K421" s="8">
        <v>1</v>
      </c>
      <c r="L421" s="8">
        <v>1</v>
      </c>
      <c r="M421" s="8">
        <v>0</v>
      </c>
      <c r="N421" s="8">
        <v>0</v>
      </c>
      <c r="O421" s="8">
        <v>1</v>
      </c>
      <c r="P421" s="8">
        <v>1</v>
      </c>
      <c r="Q421" s="8">
        <v>0</v>
      </c>
      <c r="R421" s="8">
        <v>0</v>
      </c>
      <c r="S421" s="8">
        <v>0</v>
      </c>
      <c r="T421" s="8">
        <v>0</v>
      </c>
      <c r="U421" s="5">
        <v>202040046</v>
      </c>
    </row>
    <row r="422" spans="1:21" hidden="1" x14ac:dyDescent="0.25">
      <c r="A422" s="8" t="s">
        <v>5018</v>
      </c>
      <c r="B422" s="2" t="s">
        <v>839</v>
      </c>
      <c r="C422" s="2" t="s">
        <v>42</v>
      </c>
      <c r="D422" s="2" t="s">
        <v>38</v>
      </c>
      <c r="E422" s="2" t="s">
        <v>33</v>
      </c>
      <c r="F422" s="8" t="s">
        <v>24</v>
      </c>
      <c r="G422" s="8">
        <v>1</v>
      </c>
      <c r="H422" s="8">
        <v>1</v>
      </c>
      <c r="I422" s="8">
        <v>1</v>
      </c>
      <c r="J422" s="8">
        <v>1</v>
      </c>
      <c r="K422" s="8">
        <v>1</v>
      </c>
      <c r="L422" s="8">
        <v>1</v>
      </c>
      <c r="M422" s="8">
        <v>0</v>
      </c>
      <c r="N422" s="8">
        <v>0</v>
      </c>
      <c r="O422" s="8">
        <v>1</v>
      </c>
      <c r="P422" s="8">
        <v>1</v>
      </c>
      <c r="Q422" s="8">
        <v>0</v>
      </c>
      <c r="R422" s="8">
        <v>0</v>
      </c>
      <c r="S422" s="8">
        <v>0</v>
      </c>
      <c r="T422" s="8">
        <v>0</v>
      </c>
      <c r="U422" s="5">
        <v>202040054</v>
      </c>
    </row>
    <row r="423" spans="1:21" hidden="1" x14ac:dyDescent="0.25">
      <c r="A423" s="8" t="s">
        <v>5018</v>
      </c>
      <c r="B423" s="2" t="s">
        <v>840</v>
      </c>
      <c r="C423" s="2" t="s">
        <v>42</v>
      </c>
      <c r="D423" s="2" t="s">
        <v>38</v>
      </c>
      <c r="E423" s="2" t="s">
        <v>33</v>
      </c>
      <c r="F423" s="8" t="s">
        <v>24</v>
      </c>
      <c r="G423" s="8">
        <v>1</v>
      </c>
      <c r="H423" s="8">
        <v>1</v>
      </c>
      <c r="I423" s="8">
        <v>1</v>
      </c>
      <c r="J423" s="8">
        <v>1</v>
      </c>
      <c r="K423" s="8">
        <v>1</v>
      </c>
      <c r="L423" s="8">
        <v>1</v>
      </c>
      <c r="M423" s="8">
        <v>0</v>
      </c>
      <c r="N423" s="8">
        <v>0</v>
      </c>
      <c r="O423" s="8">
        <v>1</v>
      </c>
      <c r="P423" s="8">
        <v>1</v>
      </c>
      <c r="Q423" s="8">
        <v>0</v>
      </c>
      <c r="R423" s="8">
        <v>0</v>
      </c>
      <c r="S423" s="8">
        <v>0</v>
      </c>
      <c r="T423" s="8">
        <v>0</v>
      </c>
      <c r="U423" s="5">
        <v>202040062</v>
      </c>
    </row>
    <row r="424" spans="1:21" hidden="1" x14ac:dyDescent="0.25">
      <c r="A424" s="8" t="s">
        <v>5018</v>
      </c>
      <c r="B424" s="2" t="s">
        <v>841</v>
      </c>
      <c r="C424" s="2" t="s">
        <v>42</v>
      </c>
      <c r="D424" s="2" t="s">
        <v>38</v>
      </c>
      <c r="E424" s="2" t="s">
        <v>33</v>
      </c>
      <c r="F424" s="8" t="s">
        <v>24</v>
      </c>
      <c r="G424" s="8">
        <v>1</v>
      </c>
      <c r="H424" s="8">
        <v>1</v>
      </c>
      <c r="I424" s="8">
        <v>1</v>
      </c>
      <c r="J424" s="8">
        <v>1</v>
      </c>
      <c r="K424" s="8">
        <v>1</v>
      </c>
      <c r="L424" s="8">
        <v>1</v>
      </c>
      <c r="M424" s="8">
        <v>0</v>
      </c>
      <c r="N424" s="8">
        <v>0</v>
      </c>
      <c r="O424" s="8">
        <v>1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5">
        <v>202040070</v>
      </c>
    </row>
    <row r="425" spans="1:21" hidden="1" x14ac:dyDescent="0.25">
      <c r="A425" s="8" t="s">
        <v>5018</v>
      </c>
      <c r="B425" s="2" t="s">
        <v>842</v>
      </c>
      <c r="C425" s="2" t="s">
        <v>42</v>
      </c>
      <c r="D425" s="2" t="s">
        <v>38</v>
      </c>
      <c r="E425" s="2" t="s">
        <v>33</v>
      </c>
      <c r="F425" s="8" t="s">
        <v>24</v>
      </c>
      <c r="G425" s="8">
        <v>1</v>
      </c>
      <c r="H425" s="8">
        <v>1</v>
      </c>
      <c r="I425" s="8">
        <v>1</v>
      </c>
      <c r="J425" s="8">
        <v>1</v>
      </c>
      <c r="K425" s="8">
        <v>1</v>
      </c>
      <c r="L425" s="8">
        <v>1</v>
      </c>
      <c r="M425" s="8">
        <v>0</v>
      </c>
      <c r="N425" s="8">
        <v>0</v>
      </c>
      <c r="O425" s="8">
        <v>1</v>
      </c>
      <c r="P425" s="8">
        <v>1</v>
      </c>
      <c r="Q425" s="8">
        <v>0</v>
      </c>
      <c r="R425" s="8">
        <v>0</v>
      </c>
      <c r="S425" s="8">
        <v>0</v>
      </c>
      <c r="T425" s="8">
        <v>0</v>
      </c>
      <c r="U425" s="5">
        <v>202040089</v>
      </c>
    </row>
    <row r="426" spans="1:21" hidden="1" x14ac:dyDescent="0.25">
      <c r="A426" s="8" t="s">
        <v>5018</v>
      </c>
      <c r="B426" s="2" t="s">
        <v>843</v>
      </c>
      <c r="C426" s="2" t="s">
        <v>42</v>
      </c>
      <c r="D426" s="2" t="s">
        <v>38</v>
      </c>
      <c r="E426" s="2" t="s">
        <v>33</v>
      </c>
      <c r="F426" s="8" t="s">
        <v>24</v>
      </c>
      <c r="G426" s="8">
        <v>1</v>
      </c>
      <c r="H426" s="8">
        <v>1</v>
      </c>
      <c r="I426" s="8">
        <v>1</v>
      </c>
      <c r="J426" s="8">
        <v>1</v>
      </c>
      <c r="K426" s="8">
        <v>1</v>
      </c>
      <c r="L426" s="8">
        <v>1</v>
      </c>
      <c r="M426" s="8">
        <v>0</v>
      </c>
      <c r="N426" s="8">
        <v>0</v>
      </c>
      <c r="O426" s="8">
        <v>1</v>
      </c>
      <c r="P426" s="8">
        <v>1</v>
      </c>
      <c r="Q426" s="8">
        <v>0</v>
      </c>
      <c r="R426" s="8">
        <v>0</v>
      </c>
      <c r="S426" s="8">
        <v>0</v>
      </c>
      <c r="T426" s="8">
        <v>0</v>
      </c>
      <c r="U426" s="5">
        <v>202040097</v>
      </c>
    </row>
    <row r="427" spans="1:21" hidden="1" x14ac:dyDescent="0.25">
      <c r="A427" s="8" t="s">
        <v>5018</v>
      </c>
      <c r="B427" s="2" t="s">
        <v>844</v>
      </c>
      <c r="C427" s="2" t="s">
        <v>42</v>
      </c>
      <c r="D427" s="2" t="s">
        <v>38</v>
      </c>
      <c r="E427" s="2" t="s">
        <v>33</v>
      </c>
      <c r="F427" s="8" t="s">
        <v>24</v>
      </c>
      <c r="G427" s="8">
        <v>1</v>
      </c>
      <c r="H427" s="8">
        <v>1</v>
      </c>
      <c r="I427" s="8">
        <v>1</v>
      </c>
      <c r="J427" s="8">
        <v>1</v>
      </c>
      <c r="K427" s="8">
        <v>1</v>
      </c>
      <c r="L427" s="8">
        <v>1</v>
      </c>
      <c r="M427" s="8">
        <v>0</v>
      </c>
      <c r="N427" s="8">
        <v>0</v>
      </c>
      <c r="O427" s="8">
        <v>1</v>
      </c>
      <c r="P427" s="8">
        <v>1</v>
      </c>
      <c r="Q427" s="8">
        <v>0</v>
      </c>
      <c r="R427" s="8">
        <v>0</v>
      </c>
      <c r="S427" s="8">
        <v>0</v>
      </c>
      <c r="T427" s="8">
        <v>0</v>
      </c>
      <c r="U427" s="5">
        <v>202040100</v>
      </c>
    </row>
    <row r="428" spans="1:21" hidden="1" x14ac:dyDescent="0.25">
      <c r="A428" s="8" t="s">
        <v>5018</v>
      </c>
      <c r="B428" s="2" t="s">
        <v>845</v>
      </c>
      <c r="C428" s="2" t="s">
        <v>42</v>
      </c>
      <c r="D428" s="2" t="s">
        <v>38</v>
      </c>
      <c r="E428" s="2" t="s">
        <v>33</v>
      </c>
      <c r="F428" s="8" t="s">
        <v>24</v>
      </c>
      <c r="G428" s="8">
        <v>1</v>
      </c>
      <c r="H428" s="8">
        <v>0</v>
      </c>
      <c r="I428" s="8">
        <v>0</v>
      </c>
      <c r="J428" s="8">
        <v>1</v>
      </c>
      <c r="K428" s="8">
        <v>1</v>
      </c>
      <c r="L428" s="8">
        <v>1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5">
        <v>202040119</v>
      </c>
    </row>
    <row r="429" spans="1:21" hidden="1" x14ac:dyDescent="0.25">
      <c r="A429" s="8" t="s">
        <v>5018</v>
      </c>
      <c r="B429" s="2" t="s">
        <v>846</v>
      </c>
      <c r="C429" s="2" t="s">
        <v>42</v>
      </c>
      <c r="D429" s="2" t="s">
        <v>38</v>
      </c>
      <c r="E429" s="2" t="s">
        <v>33</v>
      </c>
      <c r="F429" s="8" t="s">
        <v>24</v>
      </c>
      <c r="G429" s="8">
        <v>1</v>
      </c>
      <c r="H429" s="8">
        <v>1</v>
      </c>
      <c r="I429" s="8">
        <v>1</v>
      </c>
      <c r="J429" s="8">
        <v>1</v>
      </c>
      <c r="K429" s="8">
        <v>1</v>
      </c>
      <c r="L429" s="8">
        <v>1</v>
      </c>
      <c r="M429" s="8">
        <v>0</v>
      </c>
      <c r="N429" s="8">
        <v>0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5">
        <v>202040127</v>
      </c>
    </row>
    <row r="430" spans="1:21" hidden="1" x14ac:dyDescent="0.25">
      <c r="A430" s="8" t="s">
        <v>5018</v>
      </c>
      <c r="B430" s="2" t="s">
        <v>847</v>
      </c>
      <c r="C430" s="2" t="s">
        <v>42</v>
      </c>
      <c r="D430" s="2" t="s">
        <v>38</v>
      </c>
      <c r="E430" s="2" t="s">
        <v>33</v>
      </c>
      <c r="F430" s="8" t="s">
        <v>24</v>
      </c>
      <c r="G430" s="8">
        <v>1</v>
      </c>
      <c r="H430" s="8">
        <v>1</v>
      </c>
      <c r="I430" s="8">
        <v>1</v>
      </c>
      <c r="J430" s="8">
        <v>1</v>
      </c>
      <c r="K430" s="8">
        <v>1</v>
      </c>
      <c r="L430" s="8">
        <v>1</v>
      </c>
      <c r="M430" s="8">
        <v>0</v>
      </c>
      <c r="N430" s="8">
        <v>0</v>
      </c>
      <c r="O430" s="8">
        <v>1</v>
      </c>
      <c r="P430" s="8">
        <v>1</v>
      </c>
      <c r="Q430" s="8">
        <v>0</v>
      </c>
      <c r="R430" s="8">
        <v>0</v>
      </c>
      <c r="S430" s="8">
        <v>0</v>
      </c>
      <c r="T430" s="8">
        <v>0</v>
      </c>
      <c r="U430" s="5">
        <v>202040135</v>
      </c>
    </row>
    <row r="431" spans="1:21" hidden="1" x14ac:dyDescent="0.25">
      <c r="A431" s="8" t="s">
        <v>5018</v>
      </c>
      <c r="B431" s="2" t="s">
        <v>848</v>
      </c>
      <c r="C431" s="2" t="s">
        <v>42</v>
      </c>
      <c r="D431" s="2" t="s">
        <v>38</v>
      </c>
      <c r="E431" s="2" t="s">
        <v>33</v>
      </c>
      <c r="F431" s="8" t="s">
        <v>24</v>
      </c>
      <c r="G431" s="8">
        <v>1</v>
      </c>
      <c r="H431" s="8">
        <v>1</v>
      </c>
      <c r="I431" s="8">
        <v>1</v>
      </c>
      <c r="J431" s="8">
        <v>1</v>
      </c>
      <c r="K431" s="8">
        <v>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0</v>
      </c>
      <c r="R431" s="8">
        <v>0</v>
      </c>
      <c r="S431" s="8">
        <v>0</v>
      </c>
      <c r="T431" s="8">
        <v>0</v>
      </c>
      <c r="U431" s="5">
        <v>202040143</v>
      </c>
    </row>
    <row r="432" spans="1:21" hidden="1" x14ac:dyDescent="0.25">
      <c r="A432" s="8" t="s">
        <v>5018</v>
      </c>
      <c r="B432" s="2" t="s">
        <v>849</v>
      </c>
      <c r="C432" s="2" t="s">
        <v>42</v>
      </c>
      <c r="D432" s="2" t="s">
        <v>38</v>
      </c>
      <c r="E432" s="2" t="s">
        <v>33</v>
      </c>
      <c r="F432" s="8" t="s">
        <v>24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</v>
      </c>
      <c r="M432" s="8">
        <v>0</v>
      </c>
      <c r="N432" s="8">
        <v>0</v>
      </c>
      <c r="O432" s="8">
        <v>1</v>
      </c>
      <c r="P432" s="8">
        <v>1</v>
      </c>
      <c r="Q432" s="8">
        <v>0</v>
      </c>
      <c r="R432" s="8">
        <v>0</v>
      </c>
      <c r="S432" s="8">
        <v>0</v>
      </c>
      <c r="T432" s="8">
        <v>0</v>
      </c>
      <c r="U432" s="5">
        <v>202040151</v>
      </c>
    </row>
    <row r="433" spans="1:21" hidden="1" x14ac:dyDescent="0.25">
      <c r="A433" s="8" t="s">
        <v>5018</v>
      </c>
      <c r="B433" s="2" t="s">
        <v>850</v>
      </c>
      <c r="C433" s="2" t="s">
        <v>42</v>
      </c>
      <c r="D433" s="2" t="s">
        <v>38</v>
      </c>
      <c r="E433" s="2" t="s">
        <v>33</v>
      </c>
      <c r="F433" s="8" t="s">
        <v>24</v>
      </c>
      <c r="G433" s="8">
        <v>1</v>
      </c>
      <c r="H433" s="8">
        <v>1</v>
      </c>
      <c r="I433" s="8">
        <v>1</v>
      </c>
      <c r="J433" s="8">
        <v>1</v>
      </c>
      <c r="K433" s="8">
        <v>1</v>
      </c>
      <c r="L433" s="8">
        <v>1</v>
      </c>
      <c r="M433" s="8">
        <v>0</v>
      </c>
      <c r="N433" s="8">
        <v>0</v>
      </c>
      <c r="O433" s="8">
        <v>1</v>
      </c>
      <c r="P433" s="8">
        <v>1</v>
      </c>
      <c r="Q433" s="8">
        <v>0</v>
      </c>
      <c r="R433" s="8">
        <v>0</v>
      </c>
      <c r="S433" s="8">
        <v>0</v>
      </c>
      <c r="T433" s="8">
        <v>0</v>
      </c>
      <c r="U433" s="5">
        <v>202040160</v>
      </c>
    </row>
    <row r="434" spans="1:21" hidden="1" x14ac:dyDescent="0.25">
      <c r="A434" s="8" t="s">
        <v>5018</v>
      </c>
      <c r="B434" s="2" t="s">
        <v>851</v>
      </c>
      <c r="C434" s="2" t="s">
        <v>42</v>
      </c>
      <c r="D434" s="2" t="s">
        <v>38</v>
      </c>
      <c r="E434" s="2" t="s">
        <v>33</v>
      </c>
      <c r="F434" s="8" t="s">
        <v>24</v>
      </c>
      <c r="G434" s="8">
        <v>1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0</v>
      </c>
      <c r="N434" s="8">
        <v>0</v>
      </c>
      <c r="O434" s="8">
        <v>1</v>
      </c>
      <c r="P434" s="8">
        <v>1</v>
      </c>
      <c r="Q434" s="8">
        <v>0</v>
      </c>
      <c r="R434" s="8">
        <v>0</v>
      </c>
      <c r="S434" s="8">
        <v>0</v>
      </c>
      <c r="T434" s="8">
        <v>0</v>
      </c>
      <c r="U434" s="5">
        <v>202040178</v>
      </c>
    </row>
    <row r="435" spans="1:21" hidden="1" x14ac:dyDescent="0.25">
      <c r="A435" s="8" t="s">
        <v>5018</v>
      </c>
      <c r="B435" s="2" t="s">
        <v>852</v>
      </c>
      <c r="C435" s="2" t="s">
        <v>43</v>
      </c>
      <c r="D435" s="2" t="s">
        <v>38</v>
      </c>
      <c r="E435" s="2" t="s">
        <v>33</v>
      </c>
      <c r="F435" s="8" t="s">
        <v>24</v>
      </c>
      <c r="G435" s="8">
        <v>1</v>
      </c>
      <c r="H435" s="8">
        <v>1</v>
      </c>
      <c r="I435" s="8">
        <v>1</v>
      </c>
      <c r="J435" s="8">
        <v>1</v>
      </c>
      <c r="K435" s="8">
        <v>1</v>
      </c>
      <c r="L435" s="8">
        <v>1</v>
      </c>
      <c r="M435" s="8">
        <v>0</v>
      </c>
      <c r="N435" s="8">
        <v>0</v>
      </c>
      <c r="O435" s="8">
        <v>1</v>
      </c>
      <c r="P435" s="8">
        <v>1</v>
      </c>
      <c r="Q435" s="8">
        <v>0</v>
      </c>
      <c r="R435" s="8">
        <v>0</v>
      </c>
      <c r="S435" s="8">
        <v>0</v>
      </c>
      <c r="T435" s="8">
        <v>0</v>
      </c>
      <c r="U435" s="5">
        <v>202050017</v>
      </c>
    </row>
    <row r="436" spans="1:21" hidden="1" x14ac:dyDescent="0.25">
      <c r="A436" s="8" t="s">
        <v>5018</v>
      </c>
      <c r="B436" s="2" t="s">
        <v>853</v>
      </c>
      <c r="C436" s="2" t="s">
        <v>43</v>
      </c>
      <c r="D436" s="2" t="s">
        <v>38</v>
      </c>
      <c r="E436" s="2" t="s">
        <v>33</v>
      </c>
      <c r="F436" s="8" t="s">
        <v>24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</v>
      </c>
      <c r="M436" s="8">
        <v>0</v>
      </c>
      <c r="N436" s="8">
        <v>0</v>
      </c>
      <c r="O436" s="8">
        <v>1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5">
        <v>202050025</v>
      </c>
    </row>
    <row r="437" spans="1:21" hidden="1" x14ac:dyDescent="0.25">
      <c r="A437" s="8" t="s">
        <v>5018</v>
      </c>
      <c r="B437" s="2" t="s">
        <v>854</v>
      </c>
      <c r="C437" s="2" t="s">
        <v>43</v>
      </c>
      <c r="D437" s="2" t="s">
        <v>38</v>
      </c>
      <c r="E437" s="2" t="s">
        <v>33</v>
      </c>
      <c r="F437" s="8" t="s">
        <v>24</v>
      </c>
      <c r="G437" s="8">
        <v>1</v>
      </c>
      <c r="H437" s="8">
        <v>1</v>
      </c>
      <c r="I437" s="8">
        <v>1</v>
      </c>
      <c r="J437" s="8">
        <v>1</v>
      </c>
      <c r="K437" s="8">
        <v>1</v>
      </c>
      <c r="L437" s="8">
        <v>1</v>
      </c>
      <c r="M437" s="8">
        <v>0</v>
      </c>
      <c r="N437" s="8">
        <v>0</v>
      </c>
      <c r="O437" s="8">
        <v>1</v>
      </c>
      <c r="P437" s="8">
        <v>1</v>
      </c>
      <c r="Q437" s="8">
        <v>0</v>
      </c>
      <c r="R437" s="8">
        <v>0</v>
      </c>
      <c r="S437" s="8">
        <v>0</v>
      </c>
      <c r="T437" s="8">
        <v>0</v>
      </c>
      <c r="U437" s="5">
        <v>202050033</v>
      </c>
    </row>
    <row r="438" spans="1:21" hidden="1" x14ac:dyDescent="0.25">
      <c r="A438" s="8" t="s">
        <v>5018</v>
      </c>
      <c r="B438" s="2" t="s">
        <v>855</v>
      </c>
      <c r="C438" s="2" t="s">
        <v>43</v>
      </c>
      <c r="D438" s="2" t="s">
        <v>38</v>
      </c>
      <c r="E438" s="2" t="s">
        <v>33</v>
      </c>
      <c r="F438" s="8" t="s">
        <v>24</v>
      </c>
      <c r="G438" s="8">
        <v>1</v>
      </c>
      <c r="H438" s="8">
        <v>1</v>
      </c>
      <c r="I438" s="8">
        <v>1</v>
      </c>
      <c r="J438" s="8">
        <v>1</v>
      </c>
      <c r="K438" s="8">
        <v>1</v>
      </c>
      <c r="L438" s="8">
        <v>1</v>
      </c>
      <c r="M438" s="8">
        <v>0</v>
      </c>
      <c r="N438" s="8">
        <v>0</v>
      </c>
      <c r="O438" s="8">
        <v>1</v>
      </c>
      <c r="P438" s="8">
        <v>1</v>
      </c>
      <c r="Q438" s="8">
        <v>0</v>
      </c>
      <c r="R438" s="8">
        <v>0</v>
      </c>
      <c r="S438" s="8">
        <v>0</v>
      </c>
      <c r="T438" s="8">
        <v>0</v>
      </c>
      <c r="U438" s="5">
        <v>202050041</v>
      </c>
    </row>
    <row r="439" spans="1:21" hidden="1" x14ac:dyDescent="0.25">
      <c r="A439" s="8" t="s">
        <v>5018</v>
      </c>
      <c r="B439" s="2" t="s">
        <v>856</v>
      </c>
      <c r="C439" s="2" t="s">
        <v>43</v>
      </c>
      <c r="D439" s="2" t="s">
        <v>38</v>
      </c>
      <c r="E439" s="2" t="s">
        <v>33</v>
      </c>
      <c r="F439" s="8" t="s">
        <v>24</v>
      </c>
      <c r="G439" s="8">
        <v>1</v>
      </c>
      <c r="H439" s="8">
        <v>1</v>
      </c>
      <c r="I439" s="8">
        <v>1</v>
      </c>
      <c r="J439" s="8">
        <v>1</v>
      </c>
      <c r="K439" s="8">
        <v>1</v>
      </c>
      <c r="L439" s="8">
        <v>1</v>
      </c>
      <c r="M439" s="8">
        <v>0</v>
      </c>
      <c r="N439" s="8">
        <v>0</v>
      </c>
      <c r="O439" s="8">
        <v>1</v>
      </c>
      <c r="P439" s="8">
        <v>1</v>
      </c>
      <c r="Q439" s="8">
        <v>0</v>
      </c>
      <c r="R439" s="8">
        <v>0</v>
      </c>
      <c r="S439" s="8">
        <v>0</v>
      </c>
      <c r="T439" s="8">
        <v>0</v>
      </c>
      <c r="U439" s="5">
        <v>202050050</v>
      </c>
    </row>
    <row r="440" spans="1:21" hidden="1" x14ac:dyDescent="0.25">
      <c r="A440" s="8" t="s">
        <v>5018</v>
      </c>
      <c r="B440" s="2" t="s">
        <v>857</v>
      </c>
      <c r="C440" s="2" t="s">
        <v>43</v>
      </c>
      <c r="D440" s="2" t="s">
        <v>38</v>
      </c>
      <c r="E440" s="2" t="s">
        <v>33</v>
      </c>
      <c r="F440" s="8" t="s">
        <v>24</v>
      </c>
      <c r="G440" s="8">
        <v>1</v>
      </c>
      <c r="H440" s="8">
        <v>1</v>
      </c>
      <c r="I440" s="8">
        <v>1</v>
      </c>
      <c r="J440" s="8">
        <v>1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5">
        <v>202050068</v>
      </c>
    </row>
    <row r="441" spans="1:21" hidden="1" x14ac:dyDescent="0.25">
      <c r="A441" s="8" t="s">
        <v>5018</v>
      </c>
      <c r="B441" s="2" t="s">
        <v>858</v>
      </c>
      <c r="C441" s="2" t="s">
        <v>43</v>
      </c>
      <c r="D441" s="2" t="s">
        <v>38</v>
      </c>
      <c r="E441" s="2" t="s">
        <v>33</v>
      </c>
      <c r="F441" s="8" t="s">
        <v>24</v>
      </c>
      <c r="G441" s="8">
        <v>1</v>
      </c>
      <c r="H441" s="8">
        <v>1</v>
      </c>
      <c r="I441" s="8">
        <v>1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1</v>
      </c>
      <c r="T441" s="8">
        <v>0</v>
      </c>
      <c r="U441" s="5">
        <v>202050076</v>
      </c>
    </row>
    <row r="442" spans="1:21" hidden="1" x14ac:dyDescent="0.25">
      <c r="A442" s="8" t="s">
        <v>5018</v>
      </c>
      <c r="B442" s="2" t="s">
        <v>859</v>
      </c>
      <c r="C442" s="2" t="s">
        <v>43</v>
      </c>
      <c r="D442" s="2" t="s">
        <v>38</v>
      </c>
      <c r="E442" s="2" t="s">
        <v>33</v>
      </c>
      <c r="F442" s="8" t="s">
        <v>24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0</v>
      </c>
      <c r="N442" s="8">
        <v>0</v>
      </c>
      <c r="O442" s="8">
        <v>1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5">
        <v>202050084</v>
      </c>
    </row>
    <row r="443" spans="1:21" hidden="1" x14ac:dyDescent="0.25">
      <c r="A443" s="8" t="s">
        <v>5018</v>
      </c>
      <c r="B443" s="2" t="s">
        <v>860</v>
      </c>
      <c r="C443" s="2" t="s">
        <v>43</v>
      </c>
      <c r="D443" s="2" t="s">
        <v>38</v>
      </c>
      <c r="E443" s="2" t="s">
        <v>33</v>
      </c>
      <c r="F443" s="8" t="s">
        <v>24</v>
      </c>
      <c r="G443" s="8">
        <v>1</v>
      </c>
      <c r="H443" s="8">
        <v>1</v>
      </c>
      <c r="I443" s="8">
        <v>1</v>
      </c>
      <c r="J443" s="8">
        <v>1</v>
      </c>
      <c r="K443" s="8">
        <v>1</v>
      </c>
      <c r="L443" s="8">
        <v>1</v>
      </c>
      <c r="M443" s="8">
        <v>0</v>
      </c>
      <c r="N443" s="8">
        <v>0</v>
      </c>
      <c r="O443" s="8">
        <v>1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5">
        <v>202050092</v>
      </c>
    </row>
    <row r="444" spans="1:21" hidden="1" x14ac:dyDescent="0.25">
      <c r="A444" s="8" t="s">
        <v>5018</v>
      </c>
      <c r="B444" s="2" t="s">
        <v>861</v>
      </c>
      <c r="C444" s="2" t="s">
        <v>43</v>
      </c>
      <c r="D444" s="2" t="s">
        <v>38</v>
      </c>
      <c r="E444" s="2" t="s">
        <v>33</v>
      </c>
      <c r="F444" s="8" t="s">
        <v>24</v>
      </c>
      <c r="G444" s="8">
        <v>1</v>
      </c>
      <c r="H444" s="8">
        <v>1</v>
      </c>
      <c r="I444" s="8">
        <v>1</v>
      </c>
      <c r="J444" s="8">
        <v>1</v>
      </c>
      <c r="K444" s="8">
        <v>1</v>
      </c>
      <c r="L444" s="8">
        <v>1</v>
      </c>
      <c r="M444" s="8">
        <v>0</v>
      </c>
      <c r="N444" s="8">
        <v>0</v>
      </c>
      <c r="O444" s="8">
        <v>1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5">
        <v>202050106</v>
      </c>
    </row>
    <row r="445" spans="1:21" hidden="1" x14ac:dyDescent="0.25">
      <c r="A445" s="8" t="s">
        <v>5018</v>
      </c>
      <c r="B445" s="2" t="s">
        <v>862</v>
      </c>
      <c r="C445" s="2" t="s">
        <v>43</v>
      </c>
      <c r="D445" s="2" t="s">
        <v>38</v>
      </c>
      <c r="E445" s="2" t="s">
        <v>33</v>
      </c>
      <c r="F445" s="8" t="s">
        <v>24</v>
      </c>
      <c r="G445" s="8">
        <v>1</v>
      </c>
      <c r="H445" s="8">
        <v>1</v>
      </c>
      <c r="I445" s="8">
        <v>1</v>
      </c>
      <c r="J445" s="8">
        <v>1</v>
      </c>
      <c r="K445" s="8">
        <v>1</v>
      </c>
      <c r="L445" s="8">
        <v>1</v>
      </c>
      <c r="M445" s="8">
        <v>0</v>
      </c>
      <c r="N445" s="8">
        <v>0</v>
      </c>
      <c r="O445" s="8">
        <v>1</v>
      </c>
      <c r="P445" s="8">
        <v>1</v>
      </c>
      <c r="Q445" s="8">
        <v>0</v>
      </c>
      <c r="R445" s="8">
        <v>0</v>
      </c>
      <c r="S445" s="8">
        <v>0</v>
      </c>
      <c r="T445" s="8">
        <v>0</v>
      </c>
      <c r="U445" s="5">
        <v>202050114</v>
      </c>
    </row>
    <row r="446" spans="1:21" hidden="1" x14ac:dyDescent="0.25">
      <c r="A446" s="8" t="s">
        <v>5018</v>
      </c>
      <c r="B446" s="2" t="s">
        <v>863</v>
      </c>
      <c r="C446" s="2" t="s">
        <v>43</v>
      </c>
      <c r="D446" s="2" t="s">
        <v>38</v>
      </c>
      <c r="E446" s="2" t="s">
        <v>33</v>
      </c>
      <c r="F446" s="8" t="s">
        <v>24</v>
      </c>
      <c r="G446" s="8">
        <v>1</v>
      </c>
      <c r="H446" s="8">
        <v>1</v>
      </c>
      <c r="I446" s="8">
        <v>1</v>
      </c>
      <c r="J446" s="8">
        <v>1</v>
      </c>
      <c r="K446" s="8">
        <v>1</v>
      </c>
      <c r="L446" s="8">
        <v>1</v>
      </c>
      <c r="M446" s="8">
        <v>0</v>
      </c>
      <c r="N446" s="8">
        <v>0</v>
      </c>
      <c r="O446" s="8">
        <v>1</v>
      </c>
      <c r="P446" s="8">
        <v>1</v>
      </c>
      <c r="Q446" s="8">
        <v>0</v>
      </c>
      <c r="R446" s="8">
        <v>0</v>
      </c>
      <c r="S446" s="8">
        <v>0</v>
      </c>
      <c r="T446" s="8">
        <v>0</v>
      </c>
      <c r="U446" s="5">
        <v>202050122</v>
      </c>
    </row>
    <row r="447" spans="1:21" hidden="1" x14ac:dyDescent="0.25">
      <c r="A447" s="8" t="s">
        <v>5018</v>
      </c>
      <c r="B447" s="2" t="s">
        <v>864</v>
      </c>
      <c r="C447" s="2" t="s">
        <v>43</v>
      </c>
      <c r="D447" s="2" t="s">
        <v>38</v>
      </c>
      <c r="E447" s="2" t="s">
        <v>33</v>
      </c>
      <c r="F447" s="8" t="s">
        <v>24</v>
      </c>
      <c r="G447" s="8">
        <v>1</v>
      </c>
      <c r="H447" s="8">
        <v>1</v>
      </c>
      <c r="I447" s="8">
        <v>1</v>
      </c>
      <c r="J447" s="8">
        <v>1</v>
      </c>
      <c r="K447" s="8">
        <v>1</v>
      </c>
      <c r="L447" s="8">
        <v>1</v>
      </c>
      <c r="M447" s="8">
        <v>0</v>
      </c>
      <c r="N447" s="8">
        <v>0</v>
      </c>
      <c r="O447" s="8">
        <v>1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5">
        <v>202050130</v>
      </c>
    </row>
    <row r="448" spans="1:21" hidden="1" x14ac:dyDescent="0.25">
      <c r="A448" s="8" t="s">
        <v>5018</v>
      </c>
      <c r="B448" s="2" t="s">
        <v>865</v>
      </c>
      <c r="C448" s="2" t="s">
        <v>43</v>
      </c>
      <c r="D448" s="2" t="s">
        <v>38</v>
      </c>
      <c r="E448" s="2" t="s">
        <v>33</v>
      </c>
      <c r="F448" s="8" t="s">
        <v>24</v>
      </c>
      <c r="G448" s="8">
        <v>1</v>
      </c>
      <c r="H448" s="8">
        <v>1</v>
      </c>
      <c r="I448" s="8">
        <v>1</v>
      </c>
      <c r="J448" s="8">
        <v>1</v>
      </c>
      <c r="K448" s="8">
        <v>1</v>
      </c>
      <c r="L448" s="8">
        <v>1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5">
        <v>202050149</v>
      </c>
    </row>
    <row r="449" spans="1:21" hidden="1" x14ac:dyDescent="0.25">
      <c r="A449" s="8" t="s">
        <v>5018</v>
      </c>
      <c r="B449" s="2" t="s">
        <v>866</v>
      </c>
      <c r="C449" s="2" t="s">
        <v>43</v>
      </c>
      <c r="D449" s="2" t="s">
        <v>38</v>
      </c>
      <c r="E449" s="2" t="s">
        <v>33</v>
      </c>
      <c r="F449" s="8" t="s">
        <v>24</v>
      </c>
      <c r="G449" s="8">
        <v>1</v>
      </c>
      <c r="H449" s="8">
        <v>1</v>
      </c>
      <c r="I449" s="8">
        <v>1</v>
      </c>
      <c r="J449" s="8">
        <v>1</v>
      </c>
      <c r="K449" s="8">
        <v>1</v>
      </c>
      <c r="L449" s="8">
        <v>1</v>
      </c>
      <c r="M449" s="8">
        <v>0</v>
      </c>
      <c r="N449" s="8">
        <v>0</v>
      </c>
      <c r="O449" s="8">
        <v>1</v>
      </c>
      <c r="P449" s="8">
        <v>1</v>
      </c>
      <c r="Q449" s="8">
        <v>0</v>
      </c>
      <c r="R449" s="8">
        <v>0</v>
      </c>
      <c r="S449" s="8">
        <v>0</v>
      </c>
      <c r="T449" s="8">
        <v>0</v>
      </c>
      <c r="U449" s="5">
        <v>202050157</v>
      </c>
    </row>
    <row r="450" spans="1:21" hidden="1" x14ac:dyDescent="0.25">
      <c r="A450" s="8" t="s">
        <v>5018</v>
      </c>
      <c r="B450" s="2" t="s">
        <v>867</v>
      </c>
      <c r="C450" s="2" t="s">
        <v>43</v>
      </c>
      <c r="D450" s="2" t="s">
        <v>38</v>
      </c>
      <c r="E450" s="2" t="s">
        <v>33</v>
      </c>
      <c r="F450" s="8" t="s">
        <v>24</v>
      </c>
      <c r="G450" s="8">
        <v>1</v>
      </c>
      <c r="H450" s="8">
        <v>1</v>
      </c>
      <c r="I450" s="8">
        <v>1</v>
      </c>
      <c r="J450" s="8">
        <v>1</v>
      </c>
      <c r="K450" s="8">
        <v>1</v>
      </c>
      <c r="L450" s="8">
        <v>1</v>
      </c>
      <c r="M450" s="8">
        <v>0</v>
      </c>
      <c r="N450" s="8">
        <v>0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5">
        <v>202050165</v>
      </c>
    </row>
    <row r="451" spans="1:21" hidden="1" x14ac:dyDescent="0.25">
      <c r="A451" s="8" t="s">
        <v>5018</v>
      </c>
      <c r="B451" s="2" t="s">
        <v>868</v>
      </c>
      <c r="C451" s="2" t="s">
        <v>43</v>
      </c>
      <c r="D451" s="2" t="s">
        <v>38</v>
      </c>
      <c r="E451" s="2" t="s">
        <v>33</v>
      </c>
      <c r="F451" s="8" t="s">
        <v>24</v>
      </c>
      <c r="G451" s="8">
        <v>1</v>
      </c>
      <c r="H451" s="8">
        <v>1</v>
      </c>
      <c r="I451" s="8">
        <v>1</v>
      </c>
      <c r="J451" s="8">
        <v>1</v>
      </c>
      <c r="K451" s="8">
        <v>1</v>
      </c>
      <c r="L451" s="8">
        <v>1</v>
      </c>
      <c r="M451" s="8">
        <v>0</v>
      </c>
      <c r="N451" s="8">
        <v>0</v>
      </c>
      <c r="O451" s="8">
        <v>1</v>
      </c>
      <c r="P451" s="8">
        <v>1</v>
      </c>
      <c r="Q451" s="8">
        <v>0</v>
      </c>
      <c r="R451" s="8">
        <v>0</v>
      </c>
      <c r="S451" s="8">
        <v>0</v>
      </c>
      <c r="T451" s="8">
        <v>0</v>
      </c>
      <c r="U451" s="5">
        <v>202050173</v>
      </c>
    </row>
    <row r="452" spans="1:21" hidden="1" x14ac:dyDescent="0.25">
      <c r="A452" s="8" t="s">
        <v>5018</v>
      </c>
      <c r="B452" s="2" t="s">
        <v>869</v>
      </c>
      <c r="C452" s="2" t="s">
        <v>43</v>
      </c>
      <c r="D452" s="2" t="s">
        <v>38</v>
      </c>
      <c r="E452" s="2" t="s">
        <v>33</v>
      </c>
      <c r="F452" s="8" t="s">
        <v>24</v>
      </c>
      <c r="G452" s="8">
        <v>1</v>
      </c>
      <c r="H452" s="8">
        <v>1</v>
      </c>
      <c r="I452" s="8">
        <v>1</v>
      </c>
      <c r="J452" s="8">
        <v>1</v>
      </c>
      <c r="K452" s="8">
        <v>1</v>
      </c>
      <c r="L452" s="8">
        <v>1</v>
      </c>
      <c r="M452" s="8">
        <v>0</v>
      </c>
      <c r="N452" s="8">
        <v>0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5">
        <v>202050181</v>
      </c>
    </row>
    <row r="453" spans="1:21" hidden="1" x14ac:dyDescent="0.25">
      <c r="A453" s="8" t="s">
        <v>5018</v>
      </c>
      <c r="B453" s="2" t="s">
        <v>870</v>
      </c>
      <c r="C453" s="2" t="s">
        <v>43</v>
      </c>
      <c r="D453" s="2" t="s">
        <v>38</v>
      </c>
      <c r="E453" s="2" t="s">
        <v>33</v>
      </c>
      <c r="F453" s="8" t="s">
        <v>24</v>
      </c>
      <c r="G453" s="8">
        <v>1</v>
      </c>
      <c r="H453" s="8">
        <v>1</v>
      </c>
      <c r="I453" s="8">
        <v>1</v>
      </c>
      <c r="J453" s="8">
        <v>1</v>
      </c>
      <c r="K453" s="8">
        <v>1</v>
      </c>
      <c r="L453" s="8">
        <v>1</v>
      </c>
      <c r="M453" s="8">
        <v>0</v>
      </c>
      <c r="N453" s="8">
        <v>0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5">
        <v>202050190</v>
      </c>
    </row>
    <row r="454" spans="1:21" hidden="1" x14ac:dyDescent="0.25">
      <c r="A454" s="8" t="s">
        <v>5018</v>
      </c>
      <c r="B454" s="2" t="s">
        <v>871</v>
      </c>
      <c r="C454" s="2" t="s">
        <v>43</v>
      </c>
      <c r="D454" s="2" t="s">
        <v>38</v>
      </c>
      <c r="E454" s="2" t="s">
        <v>33</v>
      </c>
      <c r="F454" s="8" t="s">
        <v>24</v>
      </c>
      <c r="G454" s="8">
        <v>1</v>
      </c>
      <c r="H454" s="8">
        <v>1</v>
      </c>
      <c r="I454" s="8">
        <v>1</v>
      </c>
      <c r="J454" s="8">
        <v>1</v>
      </c>
      <c r="K454" s="8">
        <v>1</v>
      </c>
      <c r="L454" s="8">
        <v>1</v>
      </c>
      <c r="M454" s="8">
        <v>0</v>
      </c>
      <c r="N454" s="8">
        <v>0</v>
      </c>
      <c r="O454" s="8">
        <v>1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5">
        <v>202050203</v>
      </c>
    </row>
    <row r="455" spans="1:21" hidden="1" x14ac:dyDescent="0.25">
      <c r="A455" s="8" t="s">
        <v>5018</v>
      </c>
      <c r="B455" s="2" t="s">
        <v>872</v>
      </c>
      <c r="C455" s="2" t="s">
        <v>43</v>
      </c>
      <c r="D455" s="2" t="s">
        <v>38</v>
      </c>
      <c r="E455" s="2" t="s">
        <v>33</v>
      </c>
      <c r="F455" s="8" t="s">
        <v>24</v>
      </c>
      <c r="G455" s="8">
        <v>1</v>
      </c>
      <c r="H455" s="8">
        <v>1</v>
      </c>
      <c r="I455" s="8">
        <v>1</v>
      </c>
      <c r="J455" s="8">
        <v>1</v>
      </c>
      <c r="K455" s="8">
        <v>1</v>
      </c>
      <c r="L455" s="8">
        <v>1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5">
        <v>202050211</v>
      </c>
    </row>
    <row r="456" spans="1:21" hidden="1" x14ac:dyDescent="0.25">
      <c r="A456" s="8" t="s">
        <v>5018</v>
      </c>
      <c r="B456" s="2" t="s">
        <v>873</v>
      </c>
      <c r="C456" s="2" t="s">
        <v>43</v>
      </c>
      <c r="D456" s="2" t="s">
        <v>38</v>
      </c>
      <c r="E456" s="2" t="s">
        <v>33</v>
      </c>
      <c r="F456" s="8" t="s">
        <v>24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0</v>
      </c>
      <c r="N456" s="8">
        <v>0</v>
      </c>
      <c r="O456" s="8">
        <v>1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5">
        <v>202050220</v>
      </c>
    </row>
    <row r="457" spans="1:21" hidden="1" x14ac:dyDescent="0.25">
      <c r="A457" s="8" t="s">
        <v>5018</v>
      </c>
      <c r="B457" s="2" t="s">
        <v>874</v>
      </c>
      <c r="C457" s="2" t="s">
        <v>43</v>
      </c>
      <c r="D457" s="2" t="s">
        <v>38</v>
      </c>
      <c r="E457" s="2" t="s">
        <v>33</v>
      </c>
      <c r="F457" s="8" t="s">
        <v>24</v>
      </c>
      <c r="G457" s="8">
        <v>1</v>
      </c>
      <c r="H457" s="8">
        <v>1</v>
      </c>
      <c r="I457" s="8">
        <v>1</v>
      </c>
      <c r="J457" s="8">
        <v>1</v>
      </c>
      <c r="K457" s="8">
        <v>1</v>
      </c>
      <c r="L457" s="8">
        <v>1</v>
      </c>
      <c r="M457" s="8">
        <v>0</v>
      </c>
      <c r="N457" s="8">
        <v>0</v>
      </c>
      <c r="O457" s="8">
        <v>1</v>
      </c>
      <c r="P457" s="8">
        <v>1</v>
      </c>
      <c r="Q457" s="8">
        <v>0</v>
      </c>
      <c r="R457" s="8">
        <v>0</v>
      </c>
      <c r="S457" s="8">
        <v>0</v>
      </c>
      <c r="T457" s="8">
        <v>0</v>
      </c>
      <c r="U457" s="5">
        <v>202050238</v>
      </c>
    </row>
    <row r="458" spans="1:21" hidden="1" x14ac:dyDescent="0.25">
      <c r="A458" s="8" t="s">
        <v>5018</v>
      </c>
      <c r="B458" s="2" t="s">
        <v>875</v>
      </c>
      <c r="C458" s="2" t="s">
        <v>43</v>
      </c>
      <c r="D458" s="2" t="s">
        <v>38</v>
      </c>
      <c r="E458" s="2" t="s">
        <v>33</v>
      </c>
      <c r="F458" s="8" t="s">
        <v>24</v>
      </c>
      <c r="G458" s="8">
        <v>1</v>
      </c>
      <c r="H458" s="8">
        <v>1</v>
      </c>
      <c r="I458" s="8">
        <v>1</v>
      </c>
      <c r="J458" s="8">
        <v>1</v>
      </c>
      <c r="K458" s="8">
        <v>1</v>
      </c>
      <c r="L458" s="8">
        <v>1</v>
      </c>
      <c r="M458" s="8">
        <v>0</v>
      </c>
      <c r="N458" s="8">
        <v>0</v>
      </c>
      <c r="O458" s="8">
        <v>1</v>
      </c>
      <c r="P458" s="8">
        <v>1</v>
      </c>
      <c r="Q458" s="8">
        <v>0</v>
      </c>
      <c r="R458" s="8">
        <v>0</v>
      </c>
      <c r="S458" s="8">
        <v>0</v>
      </c>
      <c r="T458" s="8">
        <v>0</v>
      </c>
      <c r="U458" s="5">
        <v>202050246</v>
      </c>
    </row>
    <row r="459" spans="1:21" hidden="1" x14ac:dyDescent="0.25">
      <c r="A459" s="8" t="s">
        <v>5018</v>
      </c>
      <c r="B459" s="2" t="s">
        <v>876</v>
      </c>
      <c r="C459" s="2" t="s">
        <v>43</v>
      </c>
      <c r="D459" s="2" t="s">
        <v>38</v>
      </c>
      <c r="E459" s="2" t="s">
        <v>33</v>
      </c>
      <c r="F459" s="8" t="s">
        <v>23</v>
      </c>
      <c r="G459" s="8">
        <v>1</v>
      </c>
      <c r="H459" s="8">
        <v>1</v>
      </c>
      <c r="I459" s="8">
        <v>1</v>
      </c>
      <c r="J459" s="8">
        <v>1</v>
      </c>
      <c r="K459" s="8">
        <v>1</v>
      </c>
      <c r="L459" s="8">
        <v>1</v>
      </c>
      <c r="M459" s="8">
        <v>0</v>
      </c>
      <c r="N459" s="8">
        <v>0</v>
      </c>
      <c r="O459" s="8">
        <v>1</v>
      </c>
      <c r="P459" s="8">
        <v>1</v>
      </c>
      <c r="Q459" s="8">
        <v>0</v>
      </c>
      <c r="R459" s="8">
        <v>0</v>
      </c>
      <c r="S459" s="8">
        <v>0</v>
      </c>
      <c r="T459" s="8">
        <v>0</v>
      </c>
      <c r="U459" s="5">
        <v>202050254</v>
      </c>
    </row>
    <row r="460" spans="1:21" hidden="1" x14ac:dyDescent="0.25">
      <c r="A460" s="8" t="s">
        <v>5018</v>
      </c>
      <c r="B460" s="2" t="s">
        <v>877</v>
      </c>
      <c r="C460" s="2" t="s">
        <v>43</v>
      </c>
      <c r="D460" s="2" t="s">
        <v>38</v>
      </c>
      <c r="E460" s="2" t="s">
        <v>33</v>
      </c>
      <c r="F460" s="8" t="s">
        <v>24</v>
      </c>
      <c r="G460" s="8">
        <v>1</v>
      </c>
      <c r="H460" s="8">
        <v>1</v>
      </c>
      <c r="I460" s="8">
        <v>1</v>
      </c>
      <c r="J460" s="8">
        <v>1</v>
      </c>
      <c r="K460" s="8">
        <v>1</v>
      </c>
      <c r="L460" s="8">
        <v>1</v>
      </c>
      <c r="M460" s="8">
        <v>0</v>
      </c>
      <c r="N460" s="8">
        <v>0</v>
      </c>
      <c r="O460" s="8">
        <v>1</v>
      </c>
      <c r="P460" s="8">
        <v>1</v>
      </c>
      <c r="Q460" s="8">
        <v>0</v>
      </c>
      <c r="R460" s="8">
        <v>0</v>
      </c>
      <c r="S460" s="8">
        <v>0</v>
      </c>
      <c r="T460" s="8">
        <v>0</v>
      </c>
      <c r="U460" s="5">
        <v>202050262</v>
      </c>
    </row>
    <row r="461" spans="1:21" hidden="1" x14ac:dyDescent="0.25">
      <c r="A461" s="8" t="s">
        <v>5018</v>
      </c>
      <c r="B461" s="2" t="s">
        <v>878</v>
      </c>
      <c r="C461" s="2" t="s">
        <v>43</v>
      </c>
      <c r="D461" s="2" t="s">
        <v>38</v>
      </c>
      <c r="E461" s="2" t="s">
        <v>33</v>
      </c>
      <c r="F461" s="8" t="s">
        <v>24</v>
      </c>
      <c r="G461" s="8">
        <v>1</v>
      </c>
      <c r="H461" s="8">
        <v>1</v>
      </c>
      <c r="I461" s="8">
        <v>1</v>
      </c>
      <c r="J461" s="8">
        <v>1</v>
      </c>
      <c r="K461" s="8">
        <v>1</v>
      </c>
      <c r="L461" s="8">
        <v>1</v>
      </c>
      <c r="M461" s="8">
        <v>0</v>
      </c>
      <c r="N461" s="8">
        <v>0</v>
      </c>
      <c r="O461" s="8">
        <v>1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5">
        <v>202050270</v>
      </c>
    </row>
    <row r="462" spans="1:21" hidden="1" x14ac:dyDescent="0.25">
      <c r="A462" s="8" t="s">
        <v>5018</v>
      </c>
      <c r="B462" s="2" t="s">
        <v>879</v>
      </c>
      <c r="C462" s="2" t="s">
        <v>43</v>
      </c>
      <c r="D462" s="2" t="s">
        <v>38</v>
      </c>
      <c r="E462" s="2" t="s">
        <v>33</v>
      </c>
      <c r="F462" s="8" t="s">
        <v>24</v>
      </c>
      <c r="G462" s="8">
        <v>1</v>
      </c>
      <c r="H462" s="8">
        <v>1</v>
      </c>
      <c r="I462" s="8">
        <v>1</v>
      </c>
      <c r="J462" s="8">
        <v>1</v>
      </c>
      <c r="K462" s="8">
        <v>1</v>
      </c>
      <c r="L462" s="8">
        <v>1</v>
      </c>
      <c r="M462" s="8">
        <v>0</v>
      </c>
      <c r="N462" s="8">
        <v>0</v>
      </c>
      <c r="O462" s="8">
        <v>1</v>
      </c>
      <c r="P462" s="8">
        <v>1</v>
      </c>
      <c r="Q462" s="8">
        <v>0</v>
      </c>
      <c r="R462" s="8">
        <v>0</v>
      </c>
      <c r="S462" s="8">
        <v>0</v>
      </c>
      <c r="T462" s="8">
        <v>0</v>
      </c>
      <c r="U462" s="5">
        <v>202050289</v>
      </c>
    </row>
    <row r="463" spans="1:21" hidden="1" x14ac:dyDescent="0.25">
      <c r="A463" s="8" t="s">
        <v>5018</v>
      </c>
      <c r="B463" s="2" t="s">
        <v>880</v>
      </c>
      <c r="C463" s="2" t="s">
        <v>43</v>
      </c>
      <c r="D463" s="2" t="s">
        <v>38</v>
      </c>
      <c r="E463" s="2" t="s">
        <v>33</v>
      </c>
      <c r="F463" s="8" t="s">
        <v>24</v>
      </c>
      <c r="G463" s="8">
        <v>1</v>
      </c>
      <c r="H463" s="8">
        <v>1</v>
      </c>
      <c r="I463" s="8">
        <v>1</v>
      </c>
      <c r="J463" s="8">
        <v>1</v>
      </c>
      <c r="K463" s="8">
        <v>1</v>
      </c>
      <c r="L463" s="8">
        <v>1</v>
      </c>
      <c r="M463" s="8">
        <v>0</v>
      </c>
      <c r="N463" s="8">
        <v>0</v>
      </c>
      <c r="O463" s="8">
        <v>1</v>
      </c>
      <c r="P463" s="8">
        <v>1</v>
      </c>
      <c r="Q463" s="8">
        <v>0</v>
      </c>
      <c r="R463" s="8">
        <v>0</v>
      </c>
      <c r="S463" s="8">
        <v>0</v>
      </c>
      <c r="T463" s="8">
        <v>0</v>
      </c>
      <c r="U463" s="5">
        <v>202050297</v>
      </c>
    </row>
    <row r="464" spans="1:21" hidden="1" x14ac:dyDescent="0.25">
      <c r="A464" s="8" t="s">
        <v>5018</v>
      </c>
      <c r="B464" s="2" t="s">
        <v>881</v>
      </c>
      <c r="C464" s="2" t="s">
        <v>43</v>
      </c>
      <c r="D464" s="2" t="s">
        <v>38</v>
      </c>
      <c r="E464" s="2" t="s">
        <v>33</v>
      </c>
      <c r="F464" s="8" t="s">
        <v>24</v>
      </c>
      <c r="G464" s="8">
        <v>1</v>
      </c>
      <c r="H464" s="8">
        <v>1</v>
      </c>
      <c r="I464" s="8">
        <v>1</v>
      </c>
      <c r="J464" s="8">
        <v>1</v>
      </c>
      <c r="K464" s="8">
        <v>1</v>
      </c>
      <c r="L464" s="8">
        <v>1</v>
      </c>
      <c r="M464" s="8">
        <v>0</v>
      </c>
      <c r="N464" s="8">
        <v>0</v>
      </c>
      <c r="O464" s="8">
        <v>1</v>
      </c>
      <c r="P464" s="8">
        <v>1</v>
      </c>
      <c r="Q464" s="8">
        <v>0</v>
      </c>
      <c r="R464" s="8">
        <v>0</v>
      </c>
      <c r="S464" s="8">
        <v>0</v>
      </c>
      <c r="T464" s="8">
        <v>0</v>
      </c>
      <c r="U464" s="5">
        <v>202050300</v>
      </c>
    </row>
    <row r="465" spans="1:21" hidden="1" x14ac:dyDescent="0.25">
      <c r="A465" s="8" t="s">
        <v>5018</v>
      </c>
      <c r="B465" s="2" t="s">
        <v>882</v>
      </c>
      <c r="C465" s="2" t="s">
        <v>43</v>
      </c>
      <c r="D465" s="2" t="s">
        <v>38</v>
      </c>
      <c r="E465" s="2" t="s">
        <v>33</v>
      </c>
      <c r="F465" s="8" t="s">
        <v>24</v>
      </c>
      <c r="G465" s="8">
        <v>1</v>
      </c>
      <c r="H465" s="8">
        <v>1</v>
      </c>
      <c r="I465" s="8">
        <v>1</v>
      </c>
      <c r="J465" s="8">
        <v>1</v>
      </c>
      <c r="K465" s="8">
        <v>1</v>
      </c>
      <c r="L465" s="8">
        <v>1</v>
      </c>
      <c r="M465" s="8">
        <v>0</v>
      </c>
      <c r="N465" s="8">
        <v>0</v>
      </c>
      <c r="O465" s="8">
        <v>1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5">
        <v>202050319</v>
      </c>
    </row>
    <row r="466" spans="1:21" hidden="1" x14ac:dyDescent="0.25">
      <c r="A466" s="8" t="s">
        <v>5018</v>
      </c>
      <c r="B466" s="2" t="s">
        <v>883</v>
      </c>
      <c r="C466" s="2" t="s">
        <v>43</v>
      </c>
      <c r="D466" s="2" t="s">
        <v>38</v>
      </c>
      <c r="E466" s="2" t="s">
        <v>33</v>
      </c>
      <c r="F466" s="8" t="s">
        <v>24</v>
      </c>
      <c r="G466" s="8">
        <v>1</v>
      </c>
      <c r="H466" s="8">
        <v>1</v>
      </c>
      <c r="I466" s="8">
        <v>1</v>
      </c>
      <c r="J466" s="8">
        <v>1</v>
      </c>
      <c r="K466" s="8">
        <v>1</v>
      </c>
      <c r="L466" s="8">
        <v>1</v>
      </c>
      <c r="M466" s="8">
        <v>0</v>
      </c>
      <c r="N466" s="8">
        <v>0</v>
      </c>
      <c r="O466" s="8">
        <v>1</v>
      </c>
      <c r="P466" s="8">
        <v>1</v>
      </c>
      <c r="Q466" s="8">
        <v>0</v>
      </c>
      <c r="R466" s="8">
        <v>0</v>
      </c>
      <c r="S466" s="8">
        <v>0</v>
      </c>
      <c r="T466" s="8">
        <v>0</v>
      </c>
      <c r="U466" s="5">
        <v>202050327</v>
      </c>
    </row>
    <row r="467" spans="1:21" hidden="1" x14ac:dyDescent="0.25">
      <c r="A467" s="8" t="s">
        <v>5018</v>
      </c>
      <c r="B467" s="2" t="s">
        <v>884</v>
      </c>
      <c r="C467" s="2" t="s">
        <v>44</v>
      </c>
      <c r="D467" s="2" t="s">
        <v>38</v>
      </c>
      <c r="E467" s="2" t="s">
        <v>33</v>
      </c>
      <c r="F467" s="8" t="s">
        <v>24</v>
      </c>
      <c r="G467" s="8">
        <v>1</v>
      </c>
      <c r="H467" s="8">
        <v>1</v>
      </c>
      <c r="I467" s="8">
        <v>1</v>
      </c>
      <c r="J467" s="8">
        <v>1</v>
      </c>
      <c r="K467" s="8">
        <v>1</v>
      </c>
      <c r="L467" s="8">
        <v>1</v>
      </c>
      <c r="M467" s="8">
        <v>0</v>
      </c>
      <c r="N467" s="8">
        <v>0</v>
      </c>
      <c r="O467" s="8">
        <v>1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5">
        <v>202060012</v>
      </c>
    </row>
    <row r="468" spans="1:21" hidden="1" x14ac:dyDescent="0.25">
      <c r="A468" s="8" t="s">
        <v>5018</v>
      </c>
      <c r="B468" s="2" t="s">
        <v>885</v>
      </c>
      <c r="C468" s="2" t="s">
        <v>44</v>
      </c>
      <c r="D468" s="2" t="s">
        <v>38</v>
      </c>
      <c r="E468" s="2" t="s">
        <v>33</v>
      </c>
      <c r="F468" s="8" t="s">
        <v>24</v>
      </c>
      <c r="G468" s="8">
        <v>1</v>
      </c>
      <c r="H468" s="8">
        <v>1</v>
      </c>
      <c r="I468" s="8">
        <v>1</v>
      </c>
      <c r="J468" s="8">
        <v>1</v>
      </c>
      <c r="K468" s="8">
        <v>1</v>
      </c>
      <c r="L468" s="8">
        <v>1</v>
      </c>
      <c r="M468" s="8">
        <v>0</v>
      </c>
      <c r="N468" s="8">
        <v>0</v>
      </c>
      <c r="O468" s="8">
        <v>1</v>
      </c>
      <c r="P468" s="8">
        <v>1</v>
      </c>
      <c r="Q468" s="8">
        <v>0</v>
      </c>
      <c r="R468" s="8">
        <v>0</v>
      </c>
      <c r="S468" s="8">
        <v>0</v>
      </c>
      <c r="T468" s="8">
        <v>0</v>
      </c>
      <c r="U468" s="5">
        <v>202060020</v>
      </c>
    </row>
    <row r="469" spans="1:21" hidden="1" x14ac:dyDescent="0.25">
      <c r="A469" s="8" t="s">
        <v>5018</v>
      </c>
      <c r="B469" s="2" t="s">
        <v>886</v>
      </c>
      <c r="C469" s="2" t="s">
        <v>44</v>
      </c>
      <c r="D469" s="2" t="s">
        <v>38</v>
      </c>
      <c r="E469" s="2" t="s">
        <v>33</v>
      </c>
      <c r="F469" s="8" t="s">
        <v>24</v>
      </c>
      <c r="G469" s="8">
        <v>1</v>
      </c>
      <c r="H469" s="8">
        <v>1</v>
      </c>
      <c r="I469" s="8">
        <v>1</v>
      </c>
      <c r="J469" s="8">
        <v>1</v>
      </c>
      <c r="K469" s="8">
        <v>1</v>
      </c>
      <c r="L469" s="8">
        <v>1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5">
        <v>202060039</v>
      </c>
    </row>
    <row r="470" spans="1:21" hidden="1" x14ac:dyDescent="0.25">
      <c r="A470" s="8" t="s">
        <v>5018</v>
      </c>
      <c r="B470" s="2" t="s">
        <v>887</v>
      </c>
      <c r="C470" s="2" t="s">
        <v>44</v>
      </c>
      <c r="D470" s="2" t="s">
        <v>38</v>
      </c>
      <c r="E470" s="2" t="s">
        <v>33</v>
      </c>
      <c r="F470" s="8" t="s">
        <v>24</v>
      </c>
      <c r="G470" s="8">
        <v>1</v>
      </c>
      <c r="H470" s="8">
        <v>1</v>
      </c>
      <c r="I470" s="8">
        <v>1</v>
      </c>
      <c r="J470" s="8">
        <v>1</v>
      </c>
      <c r="K470" s="8">
        <v>1</v>
      </c>
      <c r="L470" s="8">
        <v>1</v>
      </c>
      <c r="M470" s="8">
        <v>0</v>
      </c>
      <c r="N470" s="8">
        <v>0</v>
      </c>
      <c r="O470" s="8">
        <v>1</v>
      </c>
      <c r="P470" s="8">
        <v>1</v>
      </c>
      <c r="Q470" s="8">
        <v>0</v>
      </c>
      <c r="R470" s="8">
        <v>0</v>
      </c>
      <c r="S470" s="8">
        <v>0</v>
      </c>
      <c r="T470" s="8">
        <v>0</v>
      </c>
      <c r="U470" s="5">
        <v>202060047</v>
      </c>
    </row>
    <row r="471" spans="1:21" hidden="1" x14ac:dyDescent="0.25">
      <c r="A471" s="8" t="s">
        <v>5018</v>
      </c>
      <c r="B471" s="2" t="s">
        <v>888</v>
      </c>
      <c r="C471" s="2" t="s">
        <v>44</v>
      </c>
      <c r="D471" s="2" t="s">
        <v>38</v>
      </c>
      <c r="E471" s="2" t="s">
        <v>33</v>
      </c>
      <c r="F471" s="8" t="s">
        <v>24</v>
      </c>
      <c r="G471" s="8">
        <v>1</v>
      </c>
      <c r="H471" s="8">
        <v>1</v>
      </c>
      <c r="I471" s="8">
        <v>1</v>
      </c>
      <c r="J471" s="8">
        <v>1</v>
      </c>
      <c r="K471" s="8">
        <v>1</v>
      </c>
      <c r="L471" s="8">
        <v>1</v>
      </c>
      <c r="M471" s="8">
        <v>0</v>
      </c>
      <c r="N471" s="8">
        <v>0</v>
      </c>
      <c r="O471" s="8">
        <v>1</v>
      </c>
      <c r="P471" s="8">
        <v>1</v>
      </c>
      <c r="Q471" s="8">
        <v>0</v>
      </c>
      <c r="R471" s="8">
        <v>0</v>
      </c>
      <c r="S471" s="8">
        <v>0</v>
      </c>
      <c r="T471" s="8">
        <v>0</v>
      </c>
      <c r="U471" s="5">
        <v>202060055</v>
      </c>
    </row>
    <row r="472" spans="1:21" hidden="1" x14ac:dyDescent="0.25">
      <c r="A472" s="8" t="s">
        <v>5018</v>
      </c>
      <c r="B472" s="2" t="s">
        <v>889</v>
      </c>
      <c r="C472" s="2" t="s">
        <v>44</v>
      </c>
      <c r="D472" s="2" t="s">
        <v>38</v>
      </c>
      <c r="E472" s="2" t="s">
        <v>33</v>
      </c>
      <c r="F472" s="8" t="s">
        <v>24</v>
      </c>
      <c r="G472" s="8">
        <v>1</v>
      </c>
      <c r="H472" s="8">
        <v>1</v>
      </c>
      <c r="I472" s="8">
        <v>1</v>
      </c>
      <c r="J472" s="8">
        <v>1</v>
      </c>
      <c r="K472" s="8">
        <v>1</v>
      </c>
      <c r="L472" s="8">
        <v>1</v>
      </c>
      <c r="M472" s="8">
        <v>0</v>
      </c>
      <c r="N472" s="8">
        <v>0</v>
      </c>
      <c r="O472" s="8">
        <v>1</v>
      </c>
      <c r="P472" s="8">
        <v>1</v>
      </c>
      <c r="Q472" s="8">
        <v>0</v>
      </c>
      <c r="R472" s="8">
        <v>0</v>
      </c>
      <c r="S472" s="8">
        <v>0</v>
      </c>
      <c r="T472" s="8">
        <v>0</v>
      </c>
      <c r="U472" s="5">
        <v>202060063</v>
      </c>
    </row>
    <row r="473" spans="1:21" hidden="1" x14ac:dyDescent="0.25">
      <c r="A473" s="8" t="s">
        <v>5018</v>
      </c>
      <c r="B473" s="2" t="s">
        <v>890</v>
      </c>
      <c r="C473" s="2" t="s">
        <v>44</v>
      </c>
      <c r="D473" s="2" t="s">
        <v>38</v>
      </c>
      <c r="E473" s="2" t="s">
        <v>33</v>
      </c>
      <c r="F473" s="8" t="s">
        <v>24</v>
      </c>
      <c r="G473" s="8">
        <v>1</v>
      </c>
      <c r="H473" s="8">
        <v>1</v>
      </c>
      <c r="I473" s="8">
        <v>1</v>
      </c>
      <c r="J473" s="8">
        <v>1</v>
      </c>
      <c r="K473" s="8">
        <v>1</v>
      </c>
      <c r="L473" s="8">
        <v>1</v>
      </c>
      <c r="M473" s="8">
        <v>0</v>
      </c>
      <c r="N473" s="8">
        <v>0</v>
      </c>
      <c r="O473" s="8">
        <v>1</v>
      </c>
      <c r="P473" s="8">
        <v>1</v>
      </c>
      <c r="Q473" s="8">
        <v>0</v>
      </c>
      <c r="R473" s="8">
        <v>0</v>
      </c>
      <c r="S473" s="8">
        <v>0</v>
      </c>
      <c r="T473" s="8">
        <v>0</v>
      </c>
      <c r="U473" s="5">
        <v>202060071</v>
      </c>
    </row>
    <row r="474" spans="1:21" hidden="1" x14ac:dyDescent="0.25">
      <c r="A474" s="8" t="s">
        <v>5018</v>
      </c>
      <c r="B474" s="2" t="s">
        <v>891</v>
      </c>
      <c r="C474" s="2" t="s">
        <v>44</v>
      </c>
      <c r="D474" s="2" t="s">
        <v>38</v>
      </c>
      <c r="E474" s="2" t="s">
        <v>33</v>
      </c>
      <c r="F474" s="8" t="s">
        <v>24</v>
      </c>
      <c r="G474" s="8">
        <v>1</v>
      </c>
      <c r="H474" s="8">
        <v>1</v>
      </c>
      <c r="I474" s="8">
        <v>1</v>
      </c>
      <c r="J474" s="8">
        <v>1</v>
      </c>
      <c r="K474" s="8">
        <v>1</v>
      </c>
      <c r="L474" s="8">
        <v>1</v>
      </c>
      <c r="M474" s="8">
        <v>0</v>
      </c>
      <c r="N474" s="8">
        <v>0</v>
      </c>
      <c r="O474" s="8">
        <v>1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5">
        <v>202060080</v>
      </c>
    </row>
    <row r="475" spans="1:21" hidden="1" x14ac:dyDescent="0.25">
      <c r="A475" s="8" t="s">
        <v>5018</v>
      </c>
      <c r="B475" s="2" t="s">
        <v>892</v>
      </c>
      <c r="C475" s="2" t="s">
        <v>44</v>
      </c>
      <c r="D475" s="2" t="s">
        <v>38</v>
      </c>
      <c r="E475" s="2" t="s">
        <v>33</v>
      </c>
      <c r="F475" s="8" t="s">
        <v>24</v>
      </c>
      <c r="G475" s="8">
        <v>1</v>
      </c>
      <c r="H475" s="8">
        <v>1</v>
      </c>
      <c r="I475" s="8">
        <v>1</v>
      </c>
      <c r="J475" s="8">
        <v>1</v>
      </c>
      <c r="K475" s="8">
        <v>1</v>
      </c>
      <c r="L475" s="8">
        <v>1</v>
      </c>
      <c r="M475" s="8">
        <v>0</v>
      </c>
      <c r="N475" s="8">
        <v>0</v>
      </c>
      <c r="O475" s="8">
        <v>1</v>
      </c>
      <c r="P475" s="8">
        <v>1</v>
      </c>
      <c r="Q475" s="8">
        <v>0</v>
      </c>
      <c r="R475" s="8">
        <v>0</v>
      </c>
      <c r="S475" s="8">
        <v>0</v>
      </c>
      <c r="T475" s="8">
        <v>0</v>
      </c>
      <c r="U475" s="5">
        <v>202060098</v>
      </c>
    </row>
    <row r="476" spans="1:21" hidden="1" x14ac:dyDescent="0.25">
      <c r="A476" s="8" t="s">
        <v>5018</v>
      </c>
      <c r="B476" s="2" t="s">
        <v>893</v>
      </c>
      <c r="C476" s="2" t="s">
        <v>44</v>
      </c>
      <c r="D476" s="2" t="s">
        <v>38</v>
      </c>
      <c r="E476" s="2" t="s">
        <v>33</v>
      </c>
      <c r="F476" s="8" t="s">
        <v>24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0</v>
      </c>
      <c r="N476" s="8">
        <v>0</v>
      </c>
      <c r="O476" s="8">
        <v>1</v>
      </c>
      <c r="P476" s="8">
        <v>1</v>
      </c>
      <c r="Q476" s="8">
        <v>0</v>
      </c>
      <c r="R476" s="8">
        <v>0</v>
      </c>
      <c r="S476" s="8">
        <v>0</v>
      </c>
      <c r="T476" s="8">
        <v>0</v>
      </c>
      <c r="U476" s="5">
        <v>202060101</v>
      </c>
    </row>
    <row r="477" spans="1:21" hidden="1" x14ac:dyDescent="0.25">
      <c r="A477" s="8" t="s">
        <v>5018</v>
      </c>
      <c r="B477" s="2" t="s">
        <v>894</v>
      </c>
      <c r="C477" s="2" t="s">
        <v>44</v>
      </c>
      <c r="D477" s="2" t="s">
        <v>38</v>
      </c>
      <c r="E477" s="2" t="s">
        <v>33</v>
      </c>
      <c r="F477" s="8" t="s">
        <v>24</v>
      </c>
      <c r="G477" s="8">
        <v>1</v>
      </c>
      <c r="H477" s="8">
        <v>1</v>
      </c>
      <c r="I477" s="8">
        <v>1</v>
      </c>
      <c r="J477" s="8">
        <v>1</v>
      </c>
      <c r="K477" s="8">
        <v>1</v>
      </c>
      <c r="L477" s="8">
        <v>1</v>
      </c>
      <c r="M477" s="8">
        <v>0</v>
      </c>
      <c r="N477" s="8">
        <v>0</v>
      </c>
      <c r="O477" s="8">
        <v>1</v>
      </c>
      <c r="P477" s="8">
        <v>1</v>
      </c>
      <c r="Q477" s="8">
        <v>0</v>
      </c>
      <c r="R477" s="8">
        <v>0</v>
      </c>
      <c r="S477" s="8">
        <v>0</v>
      </c>
      <c r="T477" s="8">
        <v>0</v>
      </c>
      <c r="U477" s="5">
        <v>202060110</v>
      </c>
    </row>
    <row r="478" spans="1:21" hidden="1" x14ac:dyDescent="0.25">
      <c r="A478" s="8" t="s">
        <v>5018</v>
      </c>
      <c r="B478" s="2" t="s">
        <v>895</v>
      </c>
      <c r="C478" s="2" t="s">
        <v>44</v>
      </c>
      <c r="D478" s="2" t="s">
        <v>38</v>
      </c>
      <c r="E478" s="2" t="s">
        <v>33</v>
      </c>
      <c r="F478" s="8" t="s">
        <v>24</v>
      </c>
      <c r="G478" s="8">
        <v>1</v>
      </c>
      <c r="H478" s="8">
        <v>1</v>
      </c>
      <c r="I478" s="8">
        <v>1</v>
      </c>
      <c r="J478" s="8">
        <v>1</v>
      </c>
      <c r="K478" s="8">
        <v>1</v>
      </c>
      <c r="L478" s="8">
        <v>1</v>
      </c>
      <c r="M478" s="8">
        <v>0</v>
      </c>
      <c r="N478" s="8">
        <v>0</v>
      </c>
      <c r="O478" s="8">
        <v>1</v>
      </c>
      <c r="P478" s="8">
        <v>1</v>
      </c>
      <c r="Q478" s="8">
        <v>0</v>
      </c>
      <c r="R478" s="8">
        <v>0</v>
      </c>
      <c r="S478" s="8">
        <v>0</v>
      </c>
      <c r="T478" s="8">
        <v>0</v>
      </c>
      <c r="U478" s="5">
        <v>202060128</v>
      </c>
    </row>
    <row r="479" spans="1:21" hidden="1" x14ac:dyDescent="0.25">
      <c r="A479" s="8" t="s">
        <v>5018</v>
      </c>
      <c r="B479" s="2" t="s">
        <v>896</v>
      </c>
      <c r="C479" s="2" t="s">
        <v>44</v>
      </c>
      <c r="D479" s="2" t="s">
        <v>38</v>
      </c>
      <c r="E479" s="2" t="s">
        <v>33</v>
      </c>
      <c r="F479" s="8" t="s">
        <v>24</v>
      </c>
      <c r="G479" s="8">
        <v>1</v>
      </c>
      <c r="H479" s="8">
        <v>1</v>
      </c>
      <c r="I479" s="8">
        <v>1</v>
      </c>
      <c r="J479" s="8">
        <v>1</v>
      </c>
      <c r="K479" s="8">
        <v>1</v>
      </c>
      <c r="L479" s="8">
        <v>1</v>
      </c>
      <c r="M479" s="8">
        <v>0</v>
      </c>
      <c r="N479" s="8">
        <v>0</v>
      </c>
      <c r="O479" s="8">
        <v>1</v>
      </c>
      <c r="P479" s="8">
        <v>1</v>
      </c>
      <c r="Q479" s="8">
        <v>0</v>
      </c>
      <c r="R479" s="8">
        <v>0</v>
      </c>
      <c r="S479" s="8">
        <v>0</v>
      </c>
      <c r="T479" s="8">
        <v>0</v>
      </c>
      <c r="U479" s="5">
        <v>202060136</v>
      </c>
    </row>
    <row r="480" spans="1:21" hidden="1" x14ac:dyDescent="0.25">
      <c r="A480" s="8" t="s">
        <v>5018</v>
      </c>
      <c r="B480" s="2" t="s">
        <v>897</v>
      </c>
      <c r="C480" s="2" t="s">
        <v>44</v>
      </c>
      <c r="D480" s="2" t="s">
        <v>38</v>
      </c>
      <c r="E480" s="2" t="s">
        <v>33</v>
      </c>
      <c r="F480" s="8" t="s">
        <v>24</v>
      </c>
      <c r="G480" s="8">
        <v>1</v>
      </c>
      <c r="H480" s="8">
        <v>1</v>
      </c>
      <c r="I480" s="8">
        <v>1</v>
      </c>
      <c r="J480" s="8">
        <v>1</v>
      </c>
      <c r="K480" s="8">
        <v>1</v>
      </c>
      <c r="L480" s="8">
        <v>1</v>
      </c>
      <c r="M480" s="8">
        <v>0</v>
      </c>
      <c r="N480" s="8">
        <v>0</v>
      </c>
      <c r="O480" s="8">
        <v>1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5">
        <v>202060144</v>
      </c>
    </row>
    <row r="481" spans="1:21" hidden="1" x14ac:dyDescent="0.25">
      <c r="A481" s="8" t="s">
        <v>5018</v>
      </c>
      <c r="B481" s="2" t="s">
        <v>898</v>
      </c>
      <c r="C481" s="2" t="s">
        <v>44</v>
      </c>
      <c r="D481" s="2" t="s">
        <v>38</v>
      </c>
      <c r="E481" s="2" t="s">
        <v>33</v>
      </c>
      <c r="F481" s="8" t="s">
        <v>24</v>
      </c>
      <c r="G481" s="8">
        <v>1</v>
      </c>
      <c r="H481" s="8">
        <v>1</v>
      </c>
      <c r="I481" s="8">
        <v>1</v>
      </c>
      <c r="J481" s="8">
        <v>1</v>
      </c>
      <c r="K481" s="8">
        <v>1</v>
      </c>
      <c r="L481" s="8">
        <v>1</v>
      </c>
      <c r="M481" s="8">
        <v>0</v>
      </c>
      <c r="N481" s="8">
        <v>0</v>
      </c>
      <c r="O481" s="8">
        <v>1</v>
      </c>
      <c r="P481" s="8">
        <v>1</v>
      </c>
      <c r="Q481" s="8">
        <v>0</v>
      </c>
      <c r="R481" s="8">
        <v>0</v>
      </c>
      <c r="S481" s="8">
        <v>0</v>
      </c>
      <c r="T481" s="8">
        <v>0</v>
      </c>
      <c r="U481" s="5">
        <v>202060152</v>
      </c>
    </row>
    <row r="482" spans="1:21" hidden="1" x14ac:dyDescent="0.25">
      <c r="A482" s="8" t="s">
        <v>5018</v>
      </c>
      <c r="B482" s="2" t="s">
        <v>899</v>
      </c>
      <c r="C482" s="2" t="s">
        <v>44</v>
      </c>
      <c r="D482" s="2" t="s">
        <v>38</v>
      </c>
      <c r="E482" s="2" t="s">
        <v>33</v>
      </c>
      <c r="F482" s="8" t="s">
        <v>24</v>
      </c>
      <c r="G482" s="8">
        <v>1</v>
      </c>
      <c r="H482" s="8">
        <v>1</v>
      </c>
      <c r="I482" s="8">
        <v>1</v>
      </c>
      <c r="J482" s="8">
        <v>1</v>
      </c>
      <c r="K482" s="8">
        <v>1</v>
      </c>
      <c r="L482" s="8">
        <v>1</v>
      </c>
      <c r="M482" s="8">
        <v>0</v>
      </c>
      <c r="N482" s="8">
        <v>0</v>
      </c>
      <c r="O482" s="8">
        <v>1</v>
      </c>
      <c r="P482" s="8">
        <v>1</v>
      </c>
      <c r="Q482" s="8">
        <v>0</v>
      </c>
      <c r="R482" s="8">
        <v>0</v>
      </c>
      <c r="S482" s="8">
        <v>0</v>
      </c>
      <c r="T482" s="8">
        <v>0</v>
      </c>
      <c r="U482" s="5">
        <v>202060160</v>
      </c>
    </row>
    <row r="483" spans="1:21" hidden="1" x14ac:dyDescent="0.25">
      <c r="A483" s="8" t="s">
        <v>5018</v>
      </c>
      <c r="B483" s="2" t="s">
        <v>900</v>
      </c>
      <c r="C483" s="2" t="s">
        <v>44</v>
      </c>
      <c r="D483" s="2" t="s">
        <v>38</v>
      </c>
      <c r="E483" s="2" t="s">
        <v>33</v>
      </c>
      <c r="F483" s="8" t="s">
        <v>24</v>
      </c>
      <c r="G483" s="8">
        <v>1</v>
      </c>
      <c r="H483" s="8">
        <v>1</v>
      </c>
      <c r="I483" s="8">
        <v>1</v>
      </c>
      <c r="J483" s="8">
        <v>1</v>
      </c>
      <c r="K483" s="8">
        <v>1</v>
      </c>
      <c r="L483" s="8">
        <v>1</v>
      </c>
      <c r="M483" s="8">
        <v>0</v>
      </c>
      <c r="N483" s="8">
        <v>0</v>
      </c>
      <c r="O483" s="8">
        <v>1</v>
      </c>
      <c r="P483" s="8">
        <v>1</v>
      </c>
      <c r="Q483" s="8">
        <v>0</v>
      </c>
      <c r="R483" s="8">
        <v>0</v>
      </c>
      <c r="S483" s="8">
        <v>0</v>
      </c>
      <c r="T483" s="8">
        <v>0</v>
      </c>
      <c r="U483" s="5">
        <v>202060179</v>
      </c>
    </row>
    <row r="484" spans="1:21" hidden="1" x14ac:dyDescent="0.25">
      <c r="A484" s="8" t="s">
        <v>5018</v>
      </c>
      <c r="B484" s="2" t="s">
        <v>901</v>
      </c>
      <c r="C484" s="2" t="s">
        <v>44</v>
      </c>
      <c r="D484" s="2" t="s">
        <v>38</v>
      </c>
      <c r="E484" s="2" t="s">
        <v>33</v>
      </c>
      <c r="F484" s="8" t="s">
        <v>24</v>
      </c>
      <c r="G484" s="8">
        <v>1</v>
      </c>
      <c r="H484" s="8">
        <v>1</v>
      </c>
      <c r="I484" s="8">
        <v>1</v>
      </c>
      <c r="J484" s="8">
        <v>1</v>
      </c>
      <c r="K484" s="8">
        <v>1</v>
      </c>
      <c r="L484" s="8">
        <v>1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5">
        <v>202060187</v>
      </c>
    </row>
    <row r="485" spans="1:21" hidden="1" x14ac:dyDescent="0.25">
      <c r="A485" s="8" t="s">
        <v>5018</v>
      </c>
      <c r="B485" s="2" t="s">
        <v>902</v>
      </c>
      <c r="C485" s="2" t="s">
        <v>44</v>
      </c>
      <c r="D485" s="2" t="s">
        <v>38</v>
      </c>
      <c r="E485" s="2" t="s">
        <v>33</v>
      </c>
      <c r="F485" s="8" t="s">
        <v>24</v>
      </c>
      <c r="G485" s="8">
        <v>1</v>
      </c>
      <c r="H485" s="8">
        <v>1</v>
      </c>
      <c r="I485" s="8">
        <v>1</v>
      </c>
      <c r="J485" s="8">
        <v>1</v>
      </c>
      <c r="K485" s="8">
        <v>1</v>
      </c>
      <c r="L485" s="8">
        <v>1</v>
      </c>
      <c r="M485" s="8">
        <v>0</v>
      </c>
      <c r="N485" s="8">
        <v>0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5">
        <v>202060195</v>
      </c>
    </row>
    <row r="486" spans="1:21" hidden="1" x14ac:dyDescent="0.25">
      <c r="A486" s="8" t="s">
        <v>5018</v>
      </c>
      <c r="B486" s="2" t="s">
        <v>903</v>
      </c>
      <c r="C486" s="2" t="s">
        <v>44</v>
      </c>
      <c r="D486" s="2" t="s">
        <v>38</v>
      </c>
      <c r="E486" s="2" t="s">
        <v>33</v>
      </c>
      <c r="F486" s="8" t="s">
        <v>24</v>
      </c>
      <c r="G486" s="8">
        <v>1</v>
      </c>
      <c r="H486" s="8">
        <v>1</v>
      </c>
      <c r="I486" s="8">
        <v>1</v>
      </c>
      <c r="J486" s="8">
        <v>1</v>
      </c>
      <c r="K486" s="8">
        <v>1</v>
      </c>
      <c r="L486" s="8">
        <v>1</v>
      </c>
      <c r="M486" s="8">
        <v>0</v>
      </c>
      <c r="N486" s="8">
        <v>0</v>
      </c>
      <c r="O486" s="8">
        <v>1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5">
        <v>202060209</v>
      </c>
    </row>
    <row r="487" spans="1:21" hidden="1" x14ac:dyDescent="0.25">
      <c r="A487" s="8" t="s">
        <v>5018</v>
      </c>
      <c r="B487" s="2" t="s">
        <v>904</v>
      </c>
      <c r="C487" s="2" t="s">
        <v>44</v>
      </c>
      <c r="D487" s="2" t="s">
        <v>38</v>
      </c>
      <c r="E487" s="2" t="s">
        <v>33</v>
      </c>
      <c r="F487" s="8" t="s">
        <v>24</v>
      </c>
      <c r="G487" s="8">
        <v>1</v>
      </c>
      <c r="H487" s="8">
        <v>1</v>
      </c>
      <c r="I487" s="8">
        <v>1</v>
      </c>
      <c r="J487" s="8">
        <v>1</v>
      </c>
      <c r="K487" s="8">
        <v>1</v>
      </c>
      <c r="L487" s="8">
        <v>1</v>
      </c>
      <c r="M487" s="8">
        <v>0</v>
      </c>
      <c r="N487" s="8">
        <v>0</v>
      </c>
      <c r="O487" s="8">
        <v>1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5">
        <v>202060217</v>
      </c>
    </row>
    <row r="488" spans="1:21" hidden="1" x14ac:dyDescent="0.25">
      <c r="A488" s="8" t="s">
        <v>5018</v>
      </c>
      <c r="B488" s="2" t="s">
        <v>905</v>
      </c>
      <c r="C488" s="2" t="s">
        <v>44</v>
      </c>
      <c r="D488" s="2" t="s">
        <v>38</v>
      </c>
      <c r="E488" s="2" t="s">
        <v>33</v>
      </c>
      <c r="F488" s="8" t="s">
        <v>24</v>
      </c>
      <c r="G488" s="8">
        <v>1</v>
      </c>
      <c r="H488" s="8">
        <v>1</v>
      </c>
      <c r="I488" s="8">
        <v>1</v>
      </c>
      <c r="J488" s="8">
        <v>1</v>
      </c>
      <c r="K488" s="8">
        <v>1</v>
      </c>
      <c r="L488" s="8">
        <v>1</v>
      </c>
      <c r="M488" s="8">
        <v>0</v>
      </c>
      <c r="N488" s="8">
        <v>0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5">
        <v>202060225</v>
      </c>
    </row>
    <row r="489" spans="1:21" hidden="1" x14ac:dyDescent="0.25">
      <c r="A489" s="8" t="s">
        <v>5018</v>
      </c>
      <c r="B489" s="2" t="s">
        <v>906</v>
      </c>
      <c r="C489" s="2" t="s">
        <v>44</v>
      </c>
      <c r="D489" s="2" t="s">
        <v>38</v>
      </c>
      <c r="E489" s="2" t="s">
        <v>33</v>
      </c>
      <c r="F489" s="8" t="s">
        <v>24</v>
      </c>
      <c r="G489" s="8">
        <v>1</v>
      </c>
      <c r="H489" s="8">
        <v>1</v>
      </c>
      <c r="I489" s="8">
        <v>1</v>
      </c>
      <c r="J489" s="8">
        <v>1</v>
      </c>
      <c r="K489" s="8">
        <v>1</v>
      </c>
      <c r="L489" s="8">
        <v>1</v>
      </c>
      <c r="M489" s="8">
        <v>0</v>
      </c>
      <c r="N489" s="8">
        <v>0</v>
      </c>
      <c r="O489" s="8">
        <v>1</v>
      </c>
      <c r="P489" s="8">
        <v>1</v>
      </c>
      <c r="Q489" s="8">
        <v>0</v>
      </c>
      <c r="R489" s="8">
        <v>0</v>
      </c>
      <c r="S489" s="8">
        <v>0</v>
      </c>
      <c r="T489" s="8">
        <v>0</v>
      </c>
      <c r="U489" s="5">
        <v>202060233</v>
      </c>
    </row>
    <row r="490" spans="1:21" hidden="1" x14ac:dyDescent="0.25">
      <c r="A490" s="8" t="s">
        <v>5018</v>
      </c>
      <c r="B490" s="2" t="s">
        <v>907</v>
      </c>
      <c r="C490" s="2" t="s">
        <v>44</v>
      </c>
      <c r="D490" s="2" t="s">
        <v>38</v>
      </c>
      <c r="E490" s="2" t="s">
        <v>33</v>
      </c>
      <c r="F490" s="8" t="s">
        <v>24</v>
      </c>
      <c r="G490" s="8">
        <v>1</v>
      </c>
      <c r="H490" s="8">
        <v>1</v>
      </c>
      <c r="I490" s="8">
        <v>1</v>
      </c>
      <c r="J490" s="8">
        <v>1</v>
      </c>
      <c r="K490" s="8">
        <v>1</v>
      </c>
      <c r="L490" s="8">
        <v>1</v>
      </c>
      <c r="M490" s="8">
        <v>0</v>
      </c>
      <c r="N490" s="8">
        <v>0</v>
      </c>
      <c r="O490" s="8">
        <v>1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5">
        <v>202060241</v>
      </c>
    </row>
    <row r="491" spans="1:21" hidden="1" x14ac:dyDescent="0.25">
      <c r="A491" s="8" t="s">
        <v>5018</v>
      </c>
      <c r="B491" s="2" t="s">
        <v>908</v>
      </c>
      <c r="C491" s="2" t="s">
        <v>44</v>
      </c>
      <c r="D491" s="2" t="s">
        <v>38</v>
      </c>
      <c r="E491" s="2" t="s">
        <v>33</v>
      </c>
      <c r="F491" s="8" t="s">
        <v>24</v>
      </c>
      <c r="G491" s="8">
        <v>1</v>
      </c>
      <c r="H491" s="8">
        <v>1</v>
      </c>
      <c r="I491" s="8">
        <v>1</v>
      </c>
      <c r="J491" s="8">
        <v>1</v>
      </c>
      <c r="K491" s="8">
        <v>1</v>
      </c>
      <c r="L491" s="8">
        <v>1</v>
      </c>
      <c r="M491" s="8">
        <v>0</v>
      </c>
      <c r="N491" s="8">
        <v>0</v>
      </c>
      <c r="O491" s="8">
        <v>1</v>
      </c>
      <c r="P491" s="8">
        <v>1</v>
      </c>
      <c r="Q491" s="8">
        <v>0</v>
      </c>
      <c r="R491" s="8">
        <v>1</v>
      </c>
      <c r="S491" s="8">
        <v>1</v>
      </c>
      <c r="T491" s="8">
        <v>0</v>
      </c>
      <c r="U491" s="5">
        <v>202060250</v>
      </c>
    </row>
    <row r="492" spans="1:21" hidden="1" x14ac:dyDescent="0.25">
      <c r="A492" s="8" t="s">
        <v>5018</v>
      </c>
      <c r="B492" s="2" t="s">
        <v>909</v>
      </c>
      <c r="C492" s="2" t="s">
        <v>44</v>
      </c>
      <c r="D492" s="2" t="s">
        <v>38</v>
      </c>
      <c r="E492" s="2" t="s">
        <v>33</v>
      </c>
      <c r="F492" s="8" t="s">
        <v>24</v>
      </c>
      <c r="G492" s="8">
        <v>1</v>
      </c>
      <c r="H492" s="8">
        <v>1</v>
      </c>
      <c r="I492" s="8">
        <v>1</v>
      </c>
      <c r="J492" s="8">
        <v>1</v>
      </c>
      <c r="K492" s="8">
        <v>1</v>
      </c>
      <c r="L492" s="8">
        <v>1</v>
      </c>
      <c r="M492" s="8">
        <v>0</v>
      </c>
      <c r="N492" s="8">
        <v>0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5">
        <v>202060268</v>
      </c>
    </row>
    <row r="493" spans="1:21" hidden="1" x14ac:dyDescent="0.25">
      <c r="A493" s="8" t="s">
        <v>5018</v>
      </c>
      <c r="B493" s="2" t="s">
        <v>910</v>
      </c>
      <c r="C493" s="2" t="s">
        <v>44</v>
      </c>
      <c r="D493" s="2" t="s">
        <v>38</v>
      </c>
      <c r="E493" s="2" t="s">
        <v>33</v>
      </c>
      <c r="F493" s="8" t="s">
        <v>24</v>
      </c>
      <c r="G493" s="8">
        <v>1</v>
      </c>
      <c r="H493" s="8">
        <v>0</v>
      </c>
      <c r="I493" s="8">
        <v>0</v>
      </c>
      <c r="J493" s="8">
        <v>1</v>
      </c>
      <c r="K493" s="8">
        <v>1</v>
      </c>
      <c r="L493" s="8">
        <v>1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1</v>
      </c>
      <c r="T493" s="8">
        <v>0</v>
      </c>
      <c r="U493" s="5">
        <v>202060276</v>
      </c>
    </row>
    <row r="494" spans="1:21" hidden="1" x14ac:dyDescent="0.25">
      <c r="A494" s="8" t="s">
        <v>5018</v>
      </c>
      <c r="B494" s="2" t="s">
        <v>911</v>
      </c>
      <c r="C494" s="2" t="s">
        <v>44</v>
      </c>
      <c r="D494" s="2" t="s">
        <v>38</v>
      </c>
      <c r="E494" s="2" t="s">
        <v>33</v>
      </c>
      <c r="F494" s="8" t="s">
        <v>24</v>
      </c>
      <c r="G494" s="8">
        <v>1</v>
      </c>
      <c r="H494" s="8">
        <v>1</v>
      </c>
      <c r="I494" s="8">
        <v>1</v>
      </c>
      <c r="J494" s="8">
        <v>1</v>
      </c>
      <c r="K494" s="8">
        <v>1</v>
      </c>
      <c r="L494" s="8">
        <v>1</v>
      </c>
      <c r="M494" s="8">
        <v>0</v>
      </c>
      <c r="N494" s="8">
        <v>0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5">
        <v>202060284</v>
      </c>
    </row>
    <row r="495" spans="1:21" hidden="1" x14ac:dyDescent="0.25">
      <c r="A495" s="8" t="s">
        <v>5018</v>
      </c>
      <c r="B495" s="2" t="s">
        <v>912</v>
      </c>
      <c r="C495" s="2" t="s">
        <v>44</v>
      </c>
      <c r="D495" s="2" t="s">
        <v>38</v>
      </c>
      <c r="E495" s="2" t="s">
        <v>33</v>
      </c>
      <c r="F495" s="8" t="s">
        <v>24</v>
      </c>
      <c r="G495" s="8">
        <v>1</v>
      </c>
      <c r="H495" s="8">
        <v>1</v>
      </c>
      <c r="I495" s="8">
        <v>1</v>
      </c>
      <c r="J495" s="8">
        <v>1</v>
      </c>
      <c r="K495" s="8">
        <v>1</v>
      </c>
      <c r="L495" s="8">
        <v>1</v>
      </c>
      <c r="M495" s="8">
        <v>0</v>
      </c>
      <c r="N495" s="8">
        <v>0</v>
      </c>
      <c r="O495" s="8">
        <v>1</v>
      </c>
      <c r="P495" s="8">
        <v>1</v>
      </c>
      <c r="Q495" s="8">
        <v>0</v>
      </c>
      <c r="R495" s="8">
        <v>0</v>
      </c>
      <c r="S495" s="8">
        <v>0</v>
      </c>
      <c r="T495" s="8">
        <v>0</v>
      </c>
      <c r="U495" s="5">
        <v>202060292</v>
      </c>
    </row>
    <row r="496" spans="1:21" hidden="1" x14ac:dyDescent="0.25">
      <c r="A496" s="8" t="s">
        <v>5018</v>
      </c>
      <c r="B496" s="2" t="s">
        <v>913</v>
      </c>
      <c r="C496" s="2" t="s">
        <v>44</v>
      </c>
      <c r="D496" s="2" t="s">
        <v>38</v>
      </c>
      <c r="E496" s="2" t="s">
        <v>33</v>
      </c>
      <c r="F496" s="8" t="s">
        <v>24</v>
      </c>
      <c r="G496" s="8">
        <v>1</v>
      </c>
      <c r="H496" s="8">
        <v>1</v>
      </c>
      <c r="I496" s="8">
        <v>1</v>
      </c>
      <c r="J496" s="8">
        <v>1</v>
      </c>
      <c r="K496" s="8">
        <v>1</v>
      </c>
      <c r="L496" s="8">
        <v>1</v>
      </c>
      <c r="M496" s="8">
        <v>0</v>
      </c>
      <c r="N496" s="8">
        <v>0</v>
      </c>
      <c r="O496" s="8">
        <v>1</v>
      </c>
      <c r="P496" s="8">
        <v>1</v>
      </c>
      <c r="Q496" s="8">
        <v>0</v>
      </c>
      <c r="R496" s="8">
        <v>0</v>
      </c>
      <c r="S496" s="8">
        <v>0</v>
      </c>
      <c r="T496" s="8">
        <v>0</v>
      </c>
      <c r="U496" s="5">
        <v>202060306</v>
      </c>
    </row>
    <row r="497" spans="1:21" hidden="1" x14ac:dyDescent="0.25">
      <c r="A497" s="8" t="s">
        <v>5018</v>
      </c>
      <c r="B497" s="2" t="s">
        <v>914</v>
      </c>
      <c r="C497" s="2" t="s">
        <v>44</v>
      </c>
      <c r="D497" s="2" t="s">
        <v>38</v>
      </c>
      <c r="E497" s="2" t="s">
        <v>33</v>
      </c>
      <c r="F497" s="8" t="s">
        <v>24</v>
      </c>
      <c r="G497" s="8">
        <v>1</v>
      </c>
      <c r="H497" s="8">
        <v>1</v>
      </c>
      <c r="I497" s="8">
        <v>1</v>
      </c>
      <c r="J497" s="8">
        <v>1</v>
      </c>
      <c r="K497" s="8">
        <v>1</v>
      </c>
      <c r="L497" s="8">
        <v>1</v>
      </c>
      <c r="M497" s="8">
        <v>0</v>
      </c>
      <c r="N497" s="8">
        <v>0</v>
      </c>
      <c r="O497" s="8">
        <v>1</v>
      </c>
      <c r="P497" s="8">
        <v>1</v>
      </c>
      <c r="Q497" s="8">
        <v>0</v>
      </c>
      <c r="R497" s="8">
        <v>0</v>
      </c>
      <c r="S497" s="8">
        <v>0</v>
      </c>
      <c r="T497" s="8">
        <v>0</v>
      </c>
      <c r="U497" s="5">
        <v>202060314</v>
      </c>
    </row>
    <row r="498" spans="1:21" hidden="1" x14ac:dyDescent="0.25">
      <c r="A498" s="8" t="s">
        <v>5018</v>
      </c>
      <c r="B498" s="2" t="s">
        <v>915</v>
      </c>
      <c r="C498" s="2" t="s">
        <v>44</v>
      </c>
      <c r="D498" s="2" t="s">
        <v>38</v>
      </c>
      <c r="E498" s="2" t="s">
        <v>33</v>
      </c>
      <c r="F498" s="8" t="s">
        <v>24</v>
      </c>
      <c r="G498" s="8">
        <v>1</v>
      </c>
      <c r="H498" s="8">
        <v>0</v>
      </c>
      <c r="I498" s="8">
        <v>0</v>
      </c>
      <c r="J498" s="8">
        <v>1</v>
      </c>
      <c r="K498" s="8">
        <v>1</v>
      </c>
      <c r="L498" s="8">
        <v>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5">
        <v>202060322</v>
      </c>
    </row>
    <row r="499" spans="1:21" hidden="1" x14ac:dyDescent="0.25">
      <c r="A499" s="8" t="s">
        <v>5018</v>
      </c>
      <c r="B499" s="2" t="s">
        <v>916</v>
      </c>
      <c r="C499" s="2" t="s">
        <v>44</v>
      </c>
      <c r="D499" s="2" t="s">
        <v>38</v>
      </c>
      <c r="E499" s="2" t="s">
        <v>33</v>
      </c>
      <c r="F499" s="8" t="s">
        <v>24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1</v>
      </c>
      <c r="M499" s="8">
        <v>0</v>
      </c>
      <c r="N499" s="8">
        <v>0</v>
      </c>
      <c r="O499" s="8">
        <v>1</v>
      </c>
      <c r="P499" s="8">
        <v>1</v>
      </c>
      <c r="Q499" s="8">
        <v>0</v>
      </c>
      <c r="R499" s="8">
        <v>0</v>
      </c>
      <c r="S499" s="8">
        <v>0</v>
      </c>
      <c r="T499" s="8">
        <v>0</v>
      </c>
      <c r="U499" s="5">
        <v>202060330</v>
      </c>
    </row>
    <row r="500" spans="1:21" hidden="1" x14ac:dyDescent="0.25">
      <c r="A500" s="8" t="s">
        <v>5018</v>
      </c>
      <c r="B500" s="2" t="s">
        <v>917</v>
      </c>
      <c r="C500" s="2" t="s">
        <v>44</v>
      </c>
      <c r="D500" s="2" t="s">
        <v>38</v>
      </c>
      <c r="E500" s="2" t="s">
        <v>33</v>
      </c>
      <c r="F500" s="8" t="s">
        <v>24</v>
      </c>
      <c r="G500" s="8">
        <v>1</v>
      </c>
      <c r="H500" s="8">
        <v>1</v>
      </c>
      <c r="I500" s="8">
        <v>1</v>
      </c>
      <c r="J500" s="8">
        <v>1</v>
      </c>
      <c r="K500" s="8">
        <v>1</v>
      </c>
      <c r="L500" s="8">
        <v>1</v>
      </c>
      <c r="M500" s="8">
        <v>0</v>
      </c>
      <c r="N500" s="8">
        <v>0</v>
      </c>
      <c r="O500" s="8">
        <v>1</v>
      </c>
      <c r="P500" s="8">
        <v>1</v>
      </c>
      <c r="Q500" s="8">
        <v>0</v>
      </c>
      <c r="R500" s="8">
        <v>0</v>
      </c>
      <c r="S500" s="8">
        <v>0</v>
      </c>
      <c r="T500" s="8">
        <v>0</v>
      </c>
      <c r="U500" s="5">
        <v>202060349</v>
      </c>
    </row>
    <row r="501" spans="1:21" hidden="1" x14ac:dyDescent="0.25">
      <c r="A501" s="8" t="s">
        <v>5018</v>
      </c>
      <c r="B501" s="2" t="s">
        <v>918</v>
      </c>
      <c r="C501" s="2" t="s">
        <v>44</v>
      </c>
      <c r="D501" s="2" t="s">
        <v>38</v>
      </c>
      <c r="E501" s="2" t="s">
        <v>33</v>
      </c>
      <c r="F501" s="8" t="s">
        <v>24</v>
      </c>
      <c r="G501" s="8">
        <v>1</v>
      </c>
      <c r="H501" s="8">
        <v>1</v>
      </c>
      <c r="I501" s="8">
        <v>0</v>
      </c>
      <c r="J501" s="8">
        <v>1</v>
      </c>
      <c r="K501" s="8">
        <v>1</v>
      </c>
      <c r="L501" s="8">
        <v>1</v>
      </c>
      <c r="M501" s="8">
        <v>0</v>
      </c>
      <c r="N501" s="8">
        <v>0</v>
      </c>
      <c r="O501" s="8">
        <v>1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5">
        <v>202060357</v>
      </c>
    </row>
    <row r="502" spans="1:21" hidden="1" x14ac:dyDescent="0.25">
      <c r="A502" s="8" t="s">
        <v>5018</v>
      </c>
      <c r="B502" s="2" t="s">
        <v>919</v>
      </c>
      <c r="C502" s="2" t="s">
        <v>44</v>
      </c>
      <c r="D502" s="2" t="s">
        <v>38</v>
      </c>
      <c r="E502" s="2" t="s">
        <v>33</v>
      </c>
      <c r="F502" s="8" t="s">
        <v>24</v>
      </c>
      <c r="G502" s="8">
        <v>1</v>
      </c>
      <c r="H502" s="8">
        <v>1</v>
      </c>
      <c r="I502" s="8">
        <v>1</v>
      </c>
      <c r="J502" s="8">
        <v>1</v>
      </c>
      <c r="K502" s="8">
        <v>1</v>
      </c>
      <c r="L502" s="8">
        <v>1</v>
      </c>
      <c r="M502" s="8">
        <v>0</v>
      </c>
      <c r="N502" s="8">
        <v>0</v>
      </c>
      <c r="O502" s="8">
        <v>1</v>
      </c>
      <c r="P502" s="8">
        <v>1</v>
      </c>
      <c r="Q502" s="8">
        <v>0</v>
      </c>
      <c r="R502" s="8">
        <v>0</v>
      </c>
      <c r="S502" s="8">
        <v>0</v>
      </c>
      <c r="T502" s="8">
        <v>0</v>
      </c>
      <c r="U502" s="5">
        <v>202060365</v>
      </c>
    </row>
    <row r="503" spans="1:21" hidden="1" x14ac:dyDescent="0.25">
      <c r="A503" s="8" t="s">
        <v>5018</v>
      </c>
      <c r="B503" s="2" t="s">
        <v>920</v>
      </c>
      <c r="C503" s="2" t="s">
        <v>44</v>
      </c>
      <c r="D503" s="2" t="s">
        <v>38</v>
      </c>
      <c r="E503" s="2" t="s">
        <v>33</v>
      </c>
      <c r="F503" s="8" t="s">
        <v>24</v>
      </c>
      <c r="G503" s="8">
        <v>1</v>
      </c>
      <c r="H503" s="8">
        <v>1</v>
      </c>
      <c r="I503" s="8">
        <v>1</v>
      </c>
      <c r="J503" s="8">
        <v>1</v>
      </c>
      <c r="K503" s="8">
        <v>1</v>
      </c>
      <c r="L503" s="8">
        <v>1</v>
      </c>
      <c r="M503" s="8">
        <v>0</v>
      </c>
      <c r="N503" s="8">
        <v>0</v>
      </c>
      <c r="O503" s="8">
        <v>1</v>
      </c>
      <c r="P503" s="8">
        <v>1</v>
      </c>
      <c r="Q503" s="8">
        <v>0</v>
      </c>
      <c r="R503" s="8">
        <v>1</v>
      </c>
      <c r="S503" s="8">
        <v>1</v>
      </c>
      <c r="T503" s="8">
        <v>0</v>
      </c>
      <c r="U503" s="5">
        <v>202060373</v>
      </c>
    </row>
    <row r="504" spans="1:21" hidden="1" x14ac:dyDescent="0.25">
      <c r="A504" s="8" t="s">
        <v>5018</v>
      </c>
      <c r="B504" s="2" t="s">
        <v>921</v>
      </c>
      <c r="C504" s="2" t="s">
        <v>44</v>
      </c>
      <c r="D504" s="2" t="s">
        <v>38</v>
      </c>
      <c r="E504" s="2" t="s">
        <v>33</v>
      </c>
      <c r="F504" s="8" t="s">
        <v>24</v>
      </c>
      <c r="G504" s="8">
        <v>1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0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5">
        <v>202060381</v>
      </c>
    </row>
    <row r="505" spans="1:21" hidden="1" x14ac:dyDescent="0.25">
      <c r="A505" s="8" t="s">
        <v>5018</v>
      </c>
      <c r="B505" s="2" t="s">
        <v>922</v>
      </c>
      <c r="C505" s="2" t="s">
        <v>44</v>
      </c>
      <c r="D505" s="2" t="s">
        <v>38</v>
      </c>
      <c r="E505" s="2" t="s">
        <v>33</v>
      </c>
      <c r="F505" s="8" t="s">
        <v>24</v>
      </c>
      <c r="G505" s="8">
        <v>1</v>
      </c>
      <c r="H505" s="8">
        <v>1</v>
      </c>
      <c r="I505" s="8">
        <v>1</v>
      </c>
      <c r="J505" s="8">
        <v>1</v>
      </c>
      <c r="K505" s="8">
        <v>1</v>
      </c>
      <c r="L505" s="8">
        <v>1</v>
      </c>
      <c r="M505" s="8">
        <v>0</v>
      </c>
      <c r="N505" s="8">
        <v>0</v>
      </c>
      <c r="O505" s="8">
        <v>1</v>
      </c>
      <c r="P505" s="8">
        <v>1</v>
      </c>
      <c r="Q505" s="8">
        <v>0</v>
      </c>
      <c r="R505" s="8">
        <v>0</v>
      </c>
      <c r="S505" s="8">
        <v>0</v>
      </c>
      <c r="T505" s="8">
        <v>0</v>
      </c>
      <c r="U505" s="5">
        <v>202060390</v>
      </c>
    </row>
    <row r="506" spans="1:21" hidden="1" x14ac:dyDescent="0.25">
      <c r="A506" s="8" t="s">
        <v>5018</v>
      </c>
      <c r="B506" s="2" t="s">
        <v>923</v>
      </c>
      <c r="C506" s="2" t="s">
        <v>44</v>
      </c>
      <c r="D506" s="2" t="s">
        <v>38</v>
      </c>
      <c r="E506" s="2" t="s">
        <v>33</v>
      </c>
      <c r="F506" s="8" t="s">
        <v>24</v>
      </c>
      <c r="G506" s="8">
        <v>1</v>
      </c>
      <c r="H506" s="8">
        <v>1</v>
      </c>
      <c r="I506" s="8">
        <v>1</v>
      </c>
      <c r="J506" s="8">
        <v>1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8">
        <v>1</v>
      </c>
      <c r="Q506" s="8">
        <v>0</v>
      </c>
      <c r="R506" s="8">
        <v>0</v>
      </c>
      <c r="S506" s="8">
        <v>0</v>
      </c>
      <c r="T506" s="8">
        <v>0</v>
      </c>
      <c r="U506" s="5">
        <v>202060403</v>
      </c>
    </row>
    <row r="507" spans="1:21" hidden="1" x14ac:dyDescent="0.25">
      <c r="A507" s="8" t="s">
        <v>5018</v>
      </c>
      <c r="B507" s="2" t="s">
        <v>924</v>
      </c>
      <c r="C507" s="2" t="s">
        <v>44</v>
      </c>
      <c r="D507" s="2" t="s">
        <v>38</v>
      </c>
      <c r="E507" s="2" t="s">
        <v>33</v>
      </c>
      <c r="F507" s="8" t="s">
        <v>24</v>
      </c>
      <c r="G507" s="8">
        <v>1</v>
      </c>
      <c r="H507" s="8">
        <v>1</v>
      </c>
      <c r="I507" s="8">
        <v>1</v>
      </c>
      <c r="J507" s="8">
        <v>1</v>
      </c>
      <c r="K507" s="8">
        <v>1</v>
      </c>
      <c r="L507" s="8">
        <v>1</v>
      </c>
      <c r="M507" s="8">
        <v>0</v>
      </c>
      <c r="N507" s="8">
        <v>0</v>
      </c>
      <c r="O507" s="8">
        <v>1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5">
        <v>202060411</v>
      </c>
    </row>
    <row r="508" spans="1:21" hidden="1" x14ac:dyDescent="0.25">
      <c r="A508" s="8" t="s">
        <v>5018</v>
      </c>
      <c r="B508" s="2" t="s">
        <v>925</v>
      </c>
      <c r="C508" s="2" t="s">
        <v>44</v>
      </c>
      <c r="D508" s="2" t="s">
        <v>38</v>
      </c>
      <c r="E508" s="2" t="s">
        <v>33</v>
      </c>
      <c r="F508" s="8" t="s">
        <v>24</v>
      </c>
      <c r="G508" s="8">
        <v>1</v>
      </c>
      <c r="H508" s="8">
        <v>1</v>
      </c>
      <c r="I508" s="8">
        <v>1</v>
      </c>
      <c r="J508" s="8">
        <v>1</v>
      </c>
      <c r="K508" s="8">
        <v>1</v>
      </c>
      <c r="L508" s="8">
        <v>1</v>
      </c>
      <c r="M508" s="8">
        <v>0</v>
      </c>
      <c r="N508" s="8">
        <v>0</v>
      </c>
      <c r="O508" s="8">
        <v>1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5">
        <v>202060420</v>
      </c>
    </row>
    <row r="509" spans="1:21" hidden="1" x14ac:dyDescent="0.25">
      <c r="A509" s="8" t="s">
        <v>5018</v>
      </c>
      <c r="B509" s="2" t="s">
        <v>926</v>
      </c>
      <c r="C509" s="2" t="s">
        <v>44</v>
      </c>
      <c r="D509" s="2" t="s">
        <v>38</v>
      </c>
      <c r="E509" s="2" t="s">
        <v>33</v>
      </c>
      <c r="F509" s="8" t="s">
        <v>24</v>
      </c>
      <c r="G509" s="8">
        <v>1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1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5">
        <v>202060438</v>
      </c>
    </row>
    <row r="510" spans="1:21" hidden="1" x14ac:dyDescent="0.25">
      <c r="A510" s="8" t="s">
        <v>5018</v>
      </c>
      <c r="B510" s="2" t="s">
        <v>927</v>
      </c>
      <c r="C510" s="2" t="s">
        <v>44</v>
      </c>
      <c r="D510" s="2" t="s">
        <v>38</v>
      </c>
      <c r="E510" s="2" t="s">
        <v>33</v>
      </c>
      <c r="F510" s="8" t="s">
        <v>24</v>
      </c>
      <c r="G510" s="8">
        <v>1</v>
      </c>
      <c r="H510" s="8">
        <v>1</v>
      </c>
      <c r="I510" s="8">
        <v>1</v>
      </c>
      <c r="J510" s="8">
        <v>1</v>
      </c>
      <c r="K510" s="8">
        <v>1</v>
      </c>
      <c r="L510" s="8">
        <v>1</v>
      </c>
      <c r="M510" s="8">
        <v>0</v>
      </c>
      <c r="N510" s="8">
        <v>0</v>
      </c>
      <c r="O510" s="8">
        <v>1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5">
        <v>202060446</v>
      </c>
    </row>
    <row r="511" spans="1:21" hidden="1" x14ac:dyDescent="0.25">
      <c r="A511" s="8" t="s">
        <v>5018</v>
      </c>
      <c r="B511" s="2" t="s">
        <v>928</v>
      </c>
      <c r="C511" s="2" t="s">
        <v>44</v>
      </c>
      <c r="D511" s="2" t="s">
        <v>38</v>
      </c>
      <c r="E511" s="2" t="s">
        <v>33</v>
      </c>
      <c r="F511" s="8" t="s">
        <v>24</v>
      </c>
      <c r="G511" s="8">
        <v>1</v>
      </c>
      <c r="H511" s="8">
        <v>1</v>
      </c>
      <c r="I511" s="8">
        <v>1</v>
      </c>
      <c r="J511" s="8">
        <v>1</v>
      </c>
      <c r="K511" s="8">
        <v>1</v>
      </c>
      <c r="L511" s="8">
        <v>1</v>
      </c>
      <c r="M511" s="8">
        <v>0</v>
      </c>
      <c r="N511" s="8">
        <v>0</v>
      </c>
      <c r="O511" s="8">
        <v>1</v>
      </c>
      <c r="P511" s="8">
        <v>1</v>
      </c>
      <c r="Q511" s="8">
        <v>0</v>
      </c>
      <c r="R511" s="8">
        <v>0</v>
      </c>
      <c r="S511" s="8">
        <v>0</v>
      </c>
      <c r="T511" s="8">
        <v>0</v>
      </c>
      <c r="U511" s="5">
        <v>202060454</v>
      </c>
    </row>
    <row r="512" spans="1:21" hidden="1" x14ac:dyDescent="0.25">
      <c r="A512" s="8" t="s">
        <v>5018</v>
      </c>
      <c r="B512" s="2" t="s">
        <v>929</v>
      </c>
      <c r="C512" s="2" t="s">
        <v>44</v>
      </c>
      <c r="D512" s="2" t="s">
        <v>38</v>
      </c>
      <c r="E512" s="2" t="s">
        <v>33</v>
      </c>
      <c r="F512" s="8" t="s">
        <v>24</v>
      </c>
      <c r="G512" s="8">
        <v>1</v>
      </c>
      <c r="H512" s="8">
        <v>1</v>
      </c>
      <c r="I512" s="8">
        <v>1</v>
      </c>
      <c r="J512" s="8">
        <v>1</v>
      </c>
      <c r="K512" s="8">
        <v>1</v>
      </c>
      <c r="L512" s="8">
        <v>1</v>
      </c>
      <c r="M512" s="8">
        <v>0</v>
      </c>
      <c r="N512" s="8">
        <v>0</v>
      </c>
      <c r="O512" s="8">
        <v>1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5">
        <v>202060462</v>
      </c>
    </row>
    <row r="513" spans="1:21" hidden="1" x14ac:dyDescent="0.25">
      <c r="A513" s="8" t="s">
        <v>5018</v>
      </c>
      <c r="B513" s="2" t="s">
        <v>930</v>
      </c>
      <c r="C513" s="2" t="s">
        <v>44</v>
      </c>
      <c r="D513" s="2" t="s">
        <v>38</v>
      </c>
      <c r="E513" s="2" t="s">
        <v>33</v>
      </c>
      <c r="F513" s="8" t="s">
        <v>24</v>
      </c>
      <c r="G513" s="8">
        <v>1</v>
      </c>
      <c r="H513" s="8">
        <v>1</v>
      </c>
      <c r="I513" s="8">
        <v>1</v>
      </c>
      <c r="J513" s="8">
        <v>1</v>
      </c>
      <c r="K513" s="8">
        <v>1</v>
      </c>
      <c r="L513" s="8">
        <v>1</v>
      </c>
      <c r="M513" s="8">
        <v>0</v>
      </c>
      <c r="N513" s="8">
        <v>0</v>
      </c>
      <c r="O513" s="8">
        <v>1</v>
      </c>
      <c r="P513" s="8">
        <v>1</v>
      </c>
      <c r="Q513" s="8">
        <v>0</v>
      </c>
      <c r="R513" s="8">
        <v>0</v>
      </c>
      <c r="S513" s="8">
        <v>0</v>
      </c>
      <c r="T513" s="8">
        <v>0</v>
      </c>
      <c r="U513" s="5">
        <v>202060470</v>
      </c>
    </row>
    <row r="514" spans="1:21" hidden="1" x14ac:dyDescent="0.25">
      <c r="A514" s="8" t="s">
        <v>5018</v>
      </c>
      <c r="B514" s="2" t="s">
        <v>931</v>
      </c>
      <c r="C514" s="2" t="s">
        <v>45</v>
      </c>
      <c r="D514" s="2" t="s">
        <v>38</v>
      </c>
      <c r="E514" s="2" t="s">
        <v>33</v>
      </c>
      <c r="F514" s="8" t="s">
        <v>24</v>
      </c>
      <c r="G514" s="8">
        <v>1</v>
      </c>
      <c r="H514" s="8">
        <v>1</v>
      </c>
      <c r="I514" s="8">
        <v>1</v>
      </c>
      <c r="J514" s="8">
        <v>1</v>
      </c>
      <c r="K514" s="8">
        <v>1</v>
      </c>
      <c r="L514" s="8">
        <v>1</v>
      </c>
      <c r="M514" s="8">
        <v>0</v>
      </c>
      <c r="N514" s="8">
        <v>0</v>
      </c>
      <c r="O514" s="8">
        <v>1</v>
      </c>
      <c r="P514" s="8">
        <v>1</v>
      </c>
      <c r="Q514" s="8">
        <v>0</v>
      </c>
      <c r="R514" s="8">
        <v>0</v>
      </c>
      <c r="S514" s="8">
        <v>0</v>
      </c>
      <c r="T514" s="8">
        <v>0</v>
      </c>
      <c r="U514" s="5">
        <v>202070018</v>
      </c>
    </row>
    <row r="515" spans="1:21" hidden="1" x14ac:dyDescent="0.25">
      <c r="A515" s="8" t="s">
        <v>5018</v>
      </c>
      <c r="B515" s="2" t="s">
        <v>932</v>
      </c>
      <c r="C515" s="2" t="s">
        <v>45</v>
      </c>
      <c r="D515" s="2" t="s">
        <v>38</v>
      </c>
      <c r="E515" s="2" t="s">
        <v>33</v>
      </c>
      <c r="F515" s="8" t="s">
        <v>24</v>
      </c>
      <c r="G515" s="8">
        <v>1</v>
      </c>
      <c r="H515" s="8">
        <v>1</v>
      </c>
      <c r="I515" s="8">
        <v>1</v>
      </c>
      <c r="J515" s="8">
        <v>1</v>
      </c>
      <c r="K515" s="8">
        <v>1</v>
      </c>
      <c r="L515" s="8">
        <v>1</v>
      </c>
      <c r="M515" s="8">
        <v>0</v>
      </c>
      <c r="N515" s="8">
        <v>0</v>
      </c>
      <c r="O515" s="8">
        <v>1</v>
      </c>
      <c r="P515" s="8">
        <v>1</v>
      </c>
      <c r="Q515" s="8">
        <v>0</v>
      </c>
      <c r="R515" s="8">
        <v>0</v>
      </c>
      <c r="S515" s="8">
        <v>0</v>
      </c>
      <c r="T515" s="8">
        <v>0</v>
      </c>
      <c r="U515" s="5">
        <v>202070026</v>
      </c>
    </row>
    <row r="516" spans="1:21" hidden="1" x14ac:dyDescent="0.25">
      <c r="A516" s="8" t="s">
        <v>5018</v>
      </c>
      <c r="B516" s="2" t="s">
        <v>933</v>
      </c>
      <c r="C516" s="2" t="s">
        <v>45</v>
      </c>
      <c r="D516" s="2" t="s">
        <v>38</v>
      </c>
      <c r="E516" s="2" t="s">
        <v>33</v>
      </c>
      <c r="F516" s="8" t="s">
        <v>24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1</v>
      </c>
      <c r="M516" s="8">
        <v>0</v>
      </c>
      <c r="N516" s="8">
        <v>0</v>
      </c>
      <c r="O516" s="8">
        <v>1</v>
      </c>
      <c r="P516" s="8">
        <v>1</v>
      </c>
      <c r="Q516" s="8">
        <v>0</v>
      </c>
      <c r="R516" s="8">
        <v>0</v>
      </c>
      <c r="S516" s="8">
        <v>0</v>
      </c>
      <c r="T516" s="8">
        <v>0</v>
      </c>
      <c r="U516" s="5">
        <v>202070034</v>
      </c>
    </row>
    <row r="517" spans="1:21" hidden="1" x14ac:dyDescent="0.25">
      <c r="A517" s="8" t="s">
        <v>5018</v>
      </c>
      <c r="B517" s="2" t="s">
        <v>934</v>
      </c>
      <c r="C517" s="2" t="s">
        <v>45</v>
      </c>
      <c r="D517" s="2" t="s">
        <v>38</v>
      </c>
      <c r="E517" s="2" t="s">
        <v>33</v>
      </c>
      <c r="F517" s="8" t="s">
        <v>24</v>
      </c>
      <c r="G517" s="8">
        <v>1</v>
      </c>
      <c r="H517" s="8">
        <v>1</v>
      </c>
      <c r="I517" s="8">
        <v>1</v>
      </c>
      <c r="J517" s="8">
        <v>1</v>
      </c>
      <c r="K517" s="8">
        <v>1</v>
      </c>
      <c r="L517" s="8">
        <v>1</v>
      </c>
      <c r="M517" s="8">
        <v>0</v>
      </c>
      <c r="N517" s="8">
        <v>0</v>
      </c>
      <c r="O517" s="8">
        <v>1</v>
      </c>
      <c r="P517" s="8">
        <v>1</v>
      </c>
      <c r="Q517" s="8">
        <v>0</v>
      </c>
      <c r="R517" s="8">
        <v>0</v>
      </c>
      <c r="S517" s="8">
        <v>0</v>
      </c>
      <c r="T517" s="8">
        <v>0</v>
      </c>
      <c r="U517" s="5">
        <v>202070042</v>
      </c>
    </row>
    <row r="518" spans="1:21" hidden="1" x14ac:dyDescent="0.25">
      <c r="A518" s="8" t="s">
        <v>5018</v>
      </c>
      <c r="B518" s="2" t="s">
        <v>935</v>
      </c>
      <c r="C518" s="2" t="s">
        <v>45</v>
      </c>
      <c r="D518" s="2" t="s">
        <v>38</v>
      </c>
      <c r="E518" s="2" t="s">
        <v>33</v>
      </c>
      <c r="F518" s="8" t="s">
        <v>24</v>
      </c>
      <c r="G518" s="8">
        <v>1</v>
      </c>
      <c r="H518" s="8">
        <v>1</v>
      </c>
      <c r="I518" s="8">
        <v>1</v>
      </c>
      <c r="J518" s="8">
        <v>1</v>
      </c>
      <c r="K518" s="8">
        <v>1</v>
      </c>
      <c r="L518" s="8">
        <v>1</v>
      </c>
      <c r="M518" s="8">
        <v>0</v>
      </c>
      <c r="N518" s="8">
        <v>0</v>
      </c>
      <c r="O518" s="8">
        <v>1</v>
      </c>
      <c r="P518" s="8">
        <v>1</v>
      </c>
      <c r="Q518" s="8">
        <v>0</v>
      </c>
      <c r="R518" s="8">
        <v>0</v>
      </c>
      <c r="S518" s="8">
        <v>0</v>
      </c>
      <c r="T518" s="8">
        <v>0</v>
      </c>
      <c r="U518" s="5">
        <v>202070050</v>
      </c>
    </row>
    <row r="519" spans="1:21" hidden="1" x14ac:dyDescent="0.25">
      <c r="A519" s="8" t="s">
        <v>5018</v>
      </c>
      <c r="B519" s="2" t="s">
        <v>936</v>
      </c>
      <c r="C519" s="2" t="s">
        <v>45</v>
      </c>
      <c r="D519" s="2" t="s">
        <v>38</v>
      </c>
      <c r="E519" s="2" t="s">
        <v>33</v>
      </c>
      <c r="F519" s="8" t="s">
        <v>24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0</v>
      </c>
      <c r="N519" s="8">
        <v>0</v>
      </c>
      <c r="O519" s="8">
        <v>1</v>
      </c>
      <c r="P519" s="8">
        <v>1</v>
      </c>
      <c r="Q519" s="8">
        <v>0</v>
      </c>
      <c r="R519" s="8">
        <v>0</v>
      </c>
      <c r="S519" s="8">
        <v>0</v>
      </c>
      <c r="T519" s="8">
        <v>0</v>
      </c>
      <c r="U519" s="5">
        <v>202070069</v>
      </c>
    </row>
    <row r="520" spans="1:21" hidden="1" x14ac:dyDescent="0.25">
      <c r="A520" s="8" t="s">
        <v>5018</v>
      </c>
      <c r="B520" s="2" t="s">
        <v>937</v>
      </c>
      <c r="C520" s="2" t="s">
        <v>45</v>
      </c>
      <c r="D520" s="2" t="s">
        <v>38</v>
      </c>
      <c r="E520" s="2" t="s">
        <v>33</v>
      </c>
      <c r="F520" s="8" t="s">
        <v>24</v>
      </c>
      <c r="G520" s="8">
        <v>1</v>
      </c>
      <c r="H520" s="8">
        <v>1</v>
      </c>
      <c r="I520" s="8">
        <v>1</v>
      </c>
      <c r="J520" s="8">
        <v>1</v>
      </c>
      <c r="K520" s="8">
        <v>1</v>
      </c>
      <c r="L520" s="8">
        <v>1</v>
      </c>
      <c r="M520" s="8">
        <v>0</v>
      </c>
      <c r="N520" s="8">
        <v>0</v>
      </c>
      <c r="O520" s="8">
        <v>1</v>
      </c>
      <c r="P520" s="8">
        <v>1</v>
      </c>
      <c r="Q520" s="8">
        <v>0</v>
      </c>
      <c r="R520" s="8">
        <v>0</v>
      </c>
      <c r="S520" s="8">
        <v>0</v>
      </c>
      <c r="T520" s="8">
        <v>0</v>
      </c>
      <c r="U520" s="5">
        <v>202070077</v>
      </c>
    </row>
    <row r="521" spans="1:21" hidden="1" x14ac:dyDescent="0.25">
      <c r="A521" s="8" t="s">
        <v>5018</v>
      </c>
      <c r="B521" s="2" t="s">
        <v>938</v>
      </c>
      <c r="C521" s="2" t="s">
        <v>45</v>
      </c>
      <c r="D521" s="2" t="s">
        <v>38</v>
      </c>
      <c r="E521" s="2" t="s">
        <v>33</v>
      </c>
      <c r="F521" s="8" t="s">
        <v>24</v>
      </c>
      <c r="G521" s="8">
        <v>1</v>
      </c>
      <c r="H521" s="8">
        <v>1</v>
      </c>
      <c r="I521" s="8">
        <v>1</v>
      </c>
      <c r="J521" s="8">
        <v>1</v>
      </c>
      <c r="K521" s="8">
        <v>1</v>
      </c>
      <c r="L521" s="8">
        <v>1</v>
      </c>
      <c r="M521" s="8">
        <v>0</v>
      </c>
      <c r="N521" s="8">
        <v>0</v>
      </c>
      <c r="O521" s="8">
        <v>1</v>
      </c>
      <c r="P521" s="8">
        <v>1</v>
      </c>
      <c r="Q521" s="8">
        <v>0</v>
      </c>
      <c r="R521" s="8">
        <v>1</v>
      </c>
      <c r="S521" s="8">
        <v>1</v>
      </c>
      <c r="T521" s="8">
        <v>0</v>
      </c>
      <c r="U521" s="5">
        <v>202070085</v>
      </c>
    </row>
    <row r="522" spans="1:21" hidden="1" x14ac:dyDescent="0.25">
      <c r="A522" s="8" t="s">
        <v>5018</v>
      </c>
      <c r="B522" s="2" t="s">
        <v>939</v>
      </c>
      <c r="C522" s="2" t="s">
        <v>45</v>
      </c>
      <c r="D522" s="2" t="s">
        <v>38</v>
      </c>
      <c r="E522" s="2" t="s">
        <v>33</v>
      </c>
      <c r="F522" s="8" t="s">
        <v>24</v>
      </c>
      <c r="G522" s="8">
        <v>1</v>
      </c>
      <c r="H522" s="8">
        <v>1</v>
      </c>
      <c r="I522" s="8">
        <v>1</v>
      </c>
      <c r="J522" s="8">
        <v>1</v>
      </c>
      <c r="K522" s="8">
        <v>1</v>
      </c>
      <c r="L522" s="8">
        <v>1</v>
      </c>
      <c r="M522" s="8">
        <v>0</v>
      </c>
      <c r="N522" s="8">
        <v>0</v>
      </c>
      <c r="O522" s="8">
        <v>1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5">
        <v>202070093</v>
      </c>
    </row>
    <row r="523" spans="1:21" hidden="1" x14ac:dyDescent="0.25">
      <c r="A523" s="8" t="s">
        <v>5018</v>
      </c>
      <c r="B523" s="2" t="s">
        <v>940</v>
      </c>
      <c r="C523" s="2" t="s">
        <v>45</v>
      </c>
      <c r="D523" s="2" t="s">
        <v>38</v>
      </c>
      <c r="E523" s="2" t="s">
        <v>33</v>
      </c>
      <c r="F523" s="8" t="s">
        <v>24</v>
      </c>
      <c r="G523" s="8">
        <v>1</v>
      </c>
      <c r="H523" s="8">
        <v>1</v>
      </c>
      <c r="I523" s="8">
        <v>1</v>
      </c>
      <c r="J523" s="8">
        <v>1</v>
      </c>
      <c r="K523" s="8">
        <v>1</v>
      </c>
      <c r="L523" s="8">
        <v>1</v>
      </c>
      <c r="M523" s="8">
        <v>0</v>
      </c>
      <c r="N523" s="8">
        <v>0</v>
      </c>
      <c r="O523" s="8">
        <v>1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5">
        <v>202070107</v>
      </c>
    </row>
    <row r="524" spans="1:21" hidden="1" x14ac:dyDescent="0.25">
      <c r="A524" s="8" t="s">
        <v>5018</v>
      </c>
      <c r="B524" s="2" t="s">
        <v>941</v>
      </c>
      <c r="C524" s="2" t="s">
        <v>45</v>
      </c>
      <c r="D524" s="2" t="s">
        <v>38</v>
      </c>
      <c r="E524" s="2" t="s">
        <v>33</v>
      </c>
      <c r="F524" s="8" t="s">
        <v>24</v>
      </c>
      <c r="G524" s="8">
        <v>1</v>
      </c>
      <c r="H524" s="8">
        <v>1</v>
      </c>
      <c r="I524" s="8">
        <v>1</v>
      </c>
      <c r="J524" s="8">
        <v>1</v>
      </c>
      <c r="K524" s="8">
        <v>1</v>
      </c>
      <c r="L524" s="8">
        <v>1</v>
      </c>
      <c r="M524" s="8">
        <v>0</v>
      </c>
      <c r="N524" s="8">
        <v>0</v>
      </c>
      <c r="O524" s="8">
        <v>1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5">
        <v>202070115</v>
      </c>
    </row>
    <row r="525" spans="1:21" hidden="1" x14ac:dyDescent="0.25">
      <c r="A525" s="8" t="s">
        <v>5018</v>
      </c>
      <c r="B525" s="2" t="s">
        <v>942</v>
      </c>
      <c r="C525" s="2" t="s">
        <v>45</v>
      </c>
      <c r="D525" s="2" t="s">
        <v>38</v>
      </c>
      <c r="E525" s="2" t="s">
        <v>33</v>
      </c>
      <c r="F525" s="8" t="s">
        <v>24</v>
      </c>
      <c r="G525" s="8">
        <v>1</v>
      </c>
      <c r="H525" s="8">
        <v>1</v>
      </c>
      <c r="I525" s="8">
        <v>1</v>
      </c>
      <c r="J525" s="8">
        <v>1</v>
      </c>
      <c r="K525" s="8">
        <v>1</v>
      </c>
      <c r="L525" s="8">
        <v>1</v>
      </c>
      <c r="M525" s="8">
        <v>0</v>
      </c>
      <c r="N525" s="8">
        <v>0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5">
        <v>202070123</v>
      </c>
    </row>
    <row r="526" spans="1:21" hidden="1" x14ac:dyDescent="0.25">
      <c r="A526" s="8" t="s">
        <v>5018</v>
      </c>
      <c r="B526" s="2" t="s">
        <v>943</v>
      </c>
      <c r="C526" s="2" t="s">
        <v>45</v>
      </c>
      <c r="D526" s="2" t="s">
        <v>38</v>
      </c>
      <c r="E526" s="2" t="s">
        <v>33</v>
      </c>
      <c r="F526" s="8" t="s">
        <v>24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1</v>
      </c>
      <c r="M526" s="8">
        <v>0</v>
      </c>
      <c r="N526" s="8">
        <v>0</v>
      </c>
      <c r="O526" s="8">
        <v>1</v>
      </c>
      <c r="P526" s="8">
        <v>1</v>
      </c>
      <c r="Q526" s="8">
        <v>0</v>
      </c>
      <c r="R526" s="8">
        <v>0</v>
      </c>
      <c r="S526" s="8">
        <v>0</v>
      </c>
      <c r="T526" s="8">
        <v>0</v>
      </c>
      <c r="U526" s="5">
        <v>202070131</v>
      </c>
    </row>
    <row r="527" spans="1:21" hidden="1" x14ac:dyDescent="0.25">
      <c r="A527" s="8" t="s">
        <v>5018</v>
      </c>
      <c r="B527" s="2" t="s">
        <v>944</v>
      </c>
      <c r="C527" s="2" t="s">
        <v>45</v>
      </c>
      <c r="D527" s="2" t="s">
        <v>38</v>
      </c>
      <c r="E527" s="2" t="s">
        <v>33</v>
      </c>
      <c r="F527" s="8" t="s">
        <v>24</v>
      </c>
      <c r="G527" s="8">
        <v>1</v>
      </c>
      <c r="H527" s="8">
        <v>1</v>
      </c>
      <c r="I527" s="8">
        <v>1</v>
      </c>
      <c r="J527" s="8">
        <v>1</v>
      </c>
      <c r="K527" s="8">
        <v>1</v>
      </c>
      <c r="L527" s="8">
        <v>1</v>
      </c>
      <c r="M527" s="8">
        <v>0</v>
      </c>
      <c r="N527" s="8">
        <v>0</v>
      </c>
      <c r="O527" s="8">
        <v>1</v>
      </c>
      <c r="P527" s="8">
        <v>1</v>
      </c>
      <c r="Q527" s="8">
        <v>0</v>
      </c>
      <c r="R527" s="8">
        <v>0</v>
      </c>
      <c r="S527" s="8">
        <v>0</v>
      </c>
      <c r="T527" s="8">
        <v>0</v>
      </c>
      <c r="U527" s="5">
        <v>202070140</v>
      </c>
    </row>
    <row r="528" spans="1:21" hidden="1" x14ac:dyDescent="0.25">
      <c r="A528" s="8" t="s">
        <v>5018</v>
      </c>
      <c r="B528" s="2" t="s">
        <v>945</v>
      </c>
      <c r="C528" s="2" t="s">
        <v>45</v>
      </c>
      <c r="D528" s="2" t="s">
        <v>38</v>
      </c>
      <c r="E528" s="2" t="s">
        <v>33</v>
      </c>
      <c r="F528" s="8" t="s">
        <v>24</v>
      </c>
      <c r="G528" s="8">
        <v>1</v>
      </c>
      <c r="H528" s="8">
        <v>1</v>
      </c>
      <c r="I528" s="8">
        <v>1</v>
      </c>
      <c r="J528" s="8">
        <v>1</v>
      </c>
      <c r="K528" s="8">
        <v>1</v>
      </c>
      <c r="L528" s="8">
        <v>1</v>
      </c>
      <c r="M528" s="8">
        <v>0</v>
      </c>
      <c r="N528" s="8">
        <v>0</v>
      </c>
      <c r="O528" s="8">
        <v>1</v>
      </c>
      <c r="P528" s="8">
        <v>1</v>
      </c>
      <c r="Q528" s="8">
        <v>0</v>
      </c>
      <c r="R528" s="8">
        <v>0</v>
      </c>
      <c r="S528" s="8">
        <v>0</v>
      </c>
      <c r="T528" s="8">
        <v>0</v>
      </c>
      <c r="U528" s="5">
        <v>202070158</v>
      </c>
    </row>
    <row r="529" spans="1:21" hidden="1" x14ac:dyDescent="0.25">
      <c r="A529" s="8" t="s">
        <v>5018</v>
      </c>
      <c r="B529" s="2" t="s">
        <v>946</v>
      </c>
      <c r="C529" s="2" t="s">
        <v>45</v>
      </c>
      <c r="D529" s="2" t="s">
        <v>38</v>
      </c>
      <c r="E529" s="2" t="s">
        <v>33</v>
      </c>
      <c r="F529" s="8" t="s">
        <v>24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0</v>
      </c>
      <c r="N529" s="8">
        <v>0</v>
      </c>
      <c r="O529" s="8">
        <v>1</v>
      </c>
      <c r="P529" s="8">
        <v>1</v>
      </c>
      <c r="Q529" s="8">
        <v>0</v>
      </c>
      <c r="R529" s="8">
        <v>0</v>
      </c>
      <c r="S529" s="8">
        <v>0</v>
      </c>
      <c r="T529" s="8">
        <v>0</v>
      </c>
      <c r="U529" s="5">
        <v>202070166</v>
      </c>
    </row>
    <row r="530" spans="1:21" hidden="1" x14ac:dyDescent="0.25">
      <c r="A530" s="8" t="s">
        <v>5018</v>
      </c>
      <c r="B530" s="2" t="s">
        <v>947</v>
      </c>
      <c r="C530" s="2" t="s">
        <v>45</v>
      </c>
      <c r="D530" s="2" t="s">
        <v>38</v>
      </c>
      <c r="E530" s="2" t="s">
        <v>33</v>
      </c>
      <c r="F530" s="8" t="s">
        <v>24</v>
      </c>
      <c r="G530" s="8">
        <v>1</v>
      </c>
      <c r="H530" s="8">
        <v>1</v>
      </c>
      <c r="I530" s="8">
        <v>1</v>
      </c>
      <c r="J530" s="8">
        <v>1</v>
      </c>
      <c r="K530" s="8">
        <v>1</v>
      </c>
      <c r="L530" s="8">
        <v>1</v>
      </c>
      <c r="M530" s="8">
        <v>0</v>
      </c>
      <c r="N530" s="8">
        <v>0</v>
      </c>
      <c r="O530" s="8">
        <v>1</v>
      </c>
      <c r="P530" s="8">
        <v>1</v>
      </c>
      <c r="Q530" s="8">
        <v>0</v>
      </c>
      <c r="R530" s="8">
        <v>0</v>
      </c>
      <c r="S530" s="8">
        <v>0</v>
      </c>
      <c r="T530" s="8">
        <v>0</v>
      </c>
      <c r="U530" s="5">
        <v>202070174</v>
      </c>
    </row>
    <row r="531" spans="1:21" hidden="1" x14ac:dyDescent="0.25">
      <c r="A531" s="8" t="s">
        <v>5018</v>
      </c>
      <c r="B531" s="2" t="s">
        <v>948</v>
      </c>
      <c r="C531" s="2" t="s">
        <v>45</v>
      </c>
      <c r="D531" s="2" t="s">
        <v>38</v>
      </c>
      <c r="E531" s="2" t="s">
        <v>33</v>
      </c>
      <c r="F531" s="8" t="s">
        <v>36</v>
      </c>
      <c r="G531" s="8">
        <v>1</v>
      </c>
      <c r="H531" s="8">
        <v>1</v>
      </c>
      <c r="I531" s="8">
        <v>1</v>
      </c>
      <c r="J531" s="8">
        <v>0</v>
      </c>
      <c r="K531" s="8">
        <v>1</v>
      </c>
      <c r="L531" s="8">
        <v>1</v>
      </c>
      <c r="M531" s="8">
        <v>0</v>
      </c>
      <c r="N531" s="8">
        <v>0</v>
      </c>
      <c r="O531" s="8">
        <v>1</v>
      </c>
      <c r="P531" s="8">
        <v>1</v>
      </c>
      <c r="Q531" s="8">
        <v>0</v>
      </c>
      <c r="R531" s="8">
        <v>0</v>
      </c>
      <c r="S531" s="8">
        <v>0</v>
      </c>
      <c r="T531" s="8">
        <v>0</v>
      </c>
      <c r="U531" s="5">
        <v>202070182</v>
      </c>
    </row>
    <row r="532" spans="1:21" hidden="1" x14ac:dyDescent="0.25">
      <c r="A532" s="8" t="s">
        <v>5018</v>
      </c>
      <c r="B532" s="2" t="s">
        <v>949</v>
      </c>
      <c r="C532" s="2" t="s">
        <v>45</v>
      </c>
      <c r="D532" s="2" t="s">
        <v>38</v>
      </c>
      <c r="E532" s="2" t="s">
        <v>33</v>
      </c>
      <c r="F532" s="8" t="s">
        <v>24</v>
      </c>
      <c r="G532" s="8">
        <v>1</v>
      </c>
      <c r="H532" s="8">
        <v>1</v>
      </c>
      <c r="I532" s="8">
        <v>1</v>
      </c>
      <c r="J532" s="8">
        <v>1</v>
      </c>
      <c r="K532" s="8">
        <v>1</v>
      </c>
      <c r="L532" s="8">
        <v>1</v>
      </c>
      <c r="M532" s="8">
        <v>0</v>
      </c>
      <c r="N532" s="8">
        <v>0</v>
      </c>
      <c r="O532" s="8">
        <v>1</v>
      </c>
      <c r="P532" s="8">
        <v>1</v>
      </c>
      <c r="Q532" s="8">
        <v>0</v>
      </c>
      <c r="R532" s="8">
        <v>0</v>
      </c>
      <c r="S532" s="8">
        <v>0</v>
      </c>
      <c r="T532" s="8">
        <v>0</v>
      </c>
      <c r="U532" s="5">
        <v>202070190</v>
      </c>
    </row>
    <row r="533" spans="1:21" hidden="1" x14ac:dyDescent="0.25">
      <c r="A533" s="8" t="s">
        <v>5018</v>
      </c>
      <c r="B533" s="2" t="s">
        <v>950</v>
      </c>
      <c r="C533" s="2" t="s">
        <v>45</v>
      </c>
      <c r="D533" s="2" t="s">
        <v>38</v>
      </c>
      <c r="E533" s="2" t="s">
        <v>33</v>
      </c>
      <c r="F533" s="8" t="s">
        <v>24</v>
      </c>
      <c r="G533" s="8">
        <v>1</v>
      </c>
      <c r="H533" s="8">
        <v>1</v>
      </c>
      <c r="I533" s="8">
        <v>1</v>
      </c>
      <c r="J533" s="8">
        <v>1</v>
      </c>
      <c r="K533" s="8">
        <v>1</v>
      </c>
      <c r="L533" s="8">
        <v>1</v>
      </c>
      <c r="M533" s="8">
        <v>0</v>
      </c>
      <c r="N533" s="8">
        <v>0</v>
      </c>
      <c r="O533" s="8">
        <v>1</v>
      </c>
      <c r="P533" s="8">
        <v>1</v>
      </c>
      <c r="Q533" s="8">
        <v>0</v>
      </c>
      <c r="R533" s="8">
        <v>0</v>
      </c>
      <c r="S533" s="8">
        <v>0</v>
      </c>
      <c r="T533" s="8">
        <v>0</v>
      </c>
      <c r="U533" s="5">
        <v>202070204</v>
      </c>
    </row>
    <row r="534" spans="1:21" hidden="1" x14ac:dyDescent="0.25">
      <c r="A534" s="8" t="s">
        <v>5018</v>
      </c>
      <c r="B534" s="2" t="s">
        <v>951</v>
      </c>
      <c r="C534" s="2" t="s">
        <v>45</v>
      </c>
      <c r="D534" s="2" t="s">
        <v>38</v>
      </c>
      <c r="E534" s="2" t="s">
        <v>33</v>
      </c>
      <c r="F534" s="8" t="s">
        <v>24</v>
      </c>
      <c r="G534" s="8">
        <v>1</v>
      </c>
      <c r="H534" s="8">
        <v>1</v>
      </c>
      <c r="I534" s="8">
        <v>1</v>
      </c>
      <c r="J534" s="8">
        <v>1</v>
      </c>
      <c r="K534" s="8">
        <v>1</v>
      </c>
      <c r="L534" s="8">
        <v>1</v>
      </c>
      <c r="M534" s="8">
        <v>0</v>
      </c>
      <c r="N534" s="8">
        <v>0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5">
        <v>202070212</v>
      </c>
    </row>
    <row r="535" spans="1:21" hidden="1" x14ac:dyDescent="0.25">
      <c r="A535" s="8" t="s">
        <v>5018</v>
      </c>
      <c r="B535" s="2" t="s">
        <v>952</v>
      </c>
      <c r="C535" s="2" t="s">
        <v>45</v>
      </c>
      <c r="D535" s="2" t="s">
        <v>38</v>
      </c>
      <c r="E535" s="2" t="s">
        <v>33</v>
      </c>
      <c r="F535" s="8" t="s">
        <v>24</v>
      </c>
      <c r="G535" s="8">
        <v>1</v>
      </c>
      <c r="H535" s="8">
        <v>1</v>
      </c>
      <c r="I535" s="8">
        <v>1</v>
      </c>
      <c r="J535" s="8">
        <v>1</v>
      </c>
      <c r="K535" s="8">
        <v>1</v>
      </c>
      <c r="L535" s="8">
        <v>1</v>
      </c>
      <c r="M535" s="8">
        <v>0</v>
      </c>
      <c r="N535" s="8">
        <v>0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5">
        <v>202070220</v>
      </c>
    </row>
    <row r="536" spans="1:21" hidden="1" x14ac:dyDescent="0.25">
      <c r="A536" s="8" t="s">
        <v>5018</v>
      </c>
      <c r="B536" s="2" t="s">
        <v>953</v>
      </c>
      <c r="C536" s="2" t="s">
        <v>45</v>
      </c>
      <c r="D536" s="2" t="s">
        <v>38</v>
      </c>
      <c r="E536" s="2" t="s">
        <v>33</v>
      </c>
      <c r="F536" s="8" t="s">
        <v>24</v>
      </c>
      <c r="G536" s="8">
        <v>1</v>
      </c>
      <c r="H536" s="8">
        <v>1</v>
      </c>
      <c r="I536" s="8">
        <v>1</v>
      </c>
      <c r="J536" s="8">
        <v>1</v>
      </c>
      <c r="K536" s="8">
        <v>1</v>
      </c>
      <c r="L536" s="8">
        <v>1</v>
      </c>
      <c r="M536" s="8">
        <v>0</v>
      </c>
      <c r="N536" s="8">
        <v>0</v>
      </c>
      <c r="O536" s="8">
        <v>1</v>
      </c>
      <c r="P536" s="8">
        <v>1</v>
      </c>
      <c r="Q536" s="8">
        <v>0</v>
      </c>
      <c r="R536" s="8">
        <v>0</v>
      </c>
      <c r="S536" s="8">
        <v>0</v>
      </c>
      <c r="T536" s="8">
        <v>0</v>
      </c>
      <c r="U536" s="5">
        <v>202070239</v>
      </c>
    </row>
    <row r="537" spans="1:21" hidden="1" x14ac:dyDescent="0.25">
      <c r="A537" s="8" t="s">
        <v>5018</v>
      </c>
      <c r="B537" s="2" t="s">
        <v>954</v>
      </c>
      <c r="C537" s="2" t="s">
        <v>45</v>
      </c>
      <c r="D537" s="2" t="s">
        <v>38</v>
      </c>
      <c r="E537" s="2" t="s">
        <v>33</v>
      </c>
      <c r="F537" s="8" t="s">
        <v>24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0</v>
      </c>
      <c r="N537" s="8">
        <v>0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5">
        <v>202070247</v>
      </c>
    </row>
    <row r="538" spans="1:21" hidden="1" x14ac:dyDescent="0.25">
      <c r="A538" s="8" t="s">
        <v>5018</v>
      </c>
      <c r="B538" s="2" t="s">
        <v>955</v>
      </c>
      <c r="C538" s="2" t="s">
        <v>45</v>
      </c>
      <c r="D538" s="2" t="s">
        <v>38</v>
      </c>
      <c r="E538" s="2" t="s">
        <v>33</v>
      </c>
      <c r="F538" s="8" t="s">
        <v>24</v>
      </c>
      <c r="G538" s="8">
        <v>1</v>
      </c>
      <c r="H538" s="8">
        <v>1</v>
      </c>
      <c r="I538" s="8">
        <v>1</v>
      </c>
      <c r="J538" s="8">
        <v>1</v>
      </c>
      <c r="K538" s="8">
        <v>1</v>
      </c>
      <c r="L538" s="8">
        <v>1</v>
      </c>
      <c r="M538" s="8">
        <v>0</v>
      </c>
      <c r="N538" s="8">
        <v>0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5">
        <v>202070255</v>
      </c>
    </row>
    <row r="539" spans="1:21" hidden="1" x14ac:dyDescent="0.25">
      <c r="A539" s="8" t="s">
        <v>5018</v>
      </c>
      <c r="B539" s="2" t="s">
        <v>956</v>
      </c>
      <c r="C539" s="2" t="s">
        <v>45</v>
      </c>
      <c r="D539" s="2" t="s">
        <v>38</v>
      </c>
      <c r="E539" s="2" t="s">
        <v>33</v>
      </c>
      <c r="F539" s="8" t="s">
        <v>24</v>
      </c>
      <c r="G539" s="8">
        <v>1</v>
      </c>
      <c r="H539" s="8">
        <v>1</v>
      </c>
      <c r="I539" s="8">
        <v>1</v>
      </c>
      <c r="J539" s="8">
        <v>1</v>
      </c>
      <c r="K539" s="8">
        <v>1</v>
      </c>
      <c r="L539" s="8">
        <v>1</v>
      </c>
      <c r="M539" s="8">
        <v>0</v>
      </c>
      <c r="N539" s="8">
        <v>0</v>
      </c>
      <c r="O539" s="8">
        <v>1</v>
      </c>
      <c r="P539" s="8">
        <v>1</v>
      </c>
      <c r="Q539" s="8">
        <v>0</v>
      </c>
      <c r="R539" s="8">
        <v>0</v>
      </c>
      <c r="S539" s="8">
        <v>0</v>
      </c>
      <c r="T539" s="8">
        <v>0</v>
      </c>
      <c r="U539" s="5">
        <v>202070263</v>
      </c>
    </row>
    <row r="540" spans="1:21" hidden="1" x14ac:dyDescent="0.25">
      <c r="A540" s="8" t="s">
        <v>5018</v>
      </c>
      <c r="B540" s="2" t="s">
        <v>957</v>
      </c>
      <c r="C540" s="2" t="s">
        <v>45</v>
      </c>
      <c r="D540" s="2" t="s">
        <v>38</v>
      </c>
      <c r="E540" s="2" t="s">
        <v>33</v>
      </c>
      <c r="F540" s="8" t="s">
        <v>24</v>
      </c>
      <c r="G540" s="8">
        <v>1</v>
      </c>
      <c r="H540" s="8">
        <v>1</v>
      </c>
      <c r="I540" s="8">
        <v>1</v>
      </c>
      <c r="J540" s="8">
        <v>1</v>
      </c>
      <c r="K540" s="8">
        <v>1</v>
      </c>
      <c r="L540" s="8">
        <v>1</v>
      </c>
      <c r="M540" s="8">
        <v>0</v>
      </c>
      <c r="N540" s="8">
        <v>0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5">
        <v>202070271</v>
      </c>
    </row>
    <row r="541" spans="1:21" hidden="1" x14ac:dyDescent="0.25">
      <c r="A541" s="8" t="s">
        <v>5018</v>
      </c>
      <c r="B541" s="2" t="s">
        <v>958</v>
      </c>
      <c r="C541" s="2" t="s">
        <v>45</v>
      </c>
      <c r="D541" s="2" t="s">
        <v>38</v>
      </c>
      <c r="E541" s="2" t="s">
        <v>33</v>
      </c>
      <c r="F541" s="8" t="s">
        <v>24</v>
      </c>
      <c r="G541" s="8">
        <v>1</v>
      </c>
      <c r="H541" s="8">
        <v>1</v>
      </c>
      <c r="I541" s="8">
        <v>1</v>
      </c>
      <c r="J541" s="8">
        <v>1</v>
      </c>
      <c r="K541" s="8">
        <v>1</v>
      </c>
      <c r="L541" s="8">
        <v>1</v>
      </c>
      <c r="M541" s="8">
        <v>0</v>
      </c>
      <c r="N541" s="8">
        <v>0</v>
      </c>
      <c r="O541" s="8">
        <v>1</v>
      </c>
      <c r="P541" s="8">
        <v>1</v>
      </c>
      <c r="Q541" s="8">
        <v>0</v>
      </c>
      <c r="R541" s="8">
        <v>0</v>
      </c>
      <c r="S541" s="8">
        <v>0</v>
      </c>
      <c r="T541" s="8">
        <v>0</v>
      </c>
      <c r="U541" s="5">
        <v>202070280</v>
      </c>
    </row>
    <row r="542" spans="1:21" hidden="1" x14ac:dyDescent="0.25">
      <c r="A542" s="8" t="s">
        <v>5018</v>
      </c>
      <c r="B542" s="2" t="s">
        <v>959</v>
      </c>
      <c r="C542" s="2" t="s">
        <v>45</v>
      </c>
      <c r="D542" s="2" t="s">
        <v>38</v>
      </c>
      <c r="E542" s="2" t="s">
        <v>33</v>
      </c>
      <c r="F542" s="8" t="s">
        <v>24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1</v>
      </c>
      <c r="M542" s="8">
        <v>0</v>
      </c>
      <c r="N542" s="8">
        <v>0</v>
      </c>
      <c r="O542" s="8">
        <v>1</v>
      </c>
      <c r="P542" s="8">
        <v>1</v>
      </c>
      <c r="Q542" s="8">
        <v>0</v>
      </c>
      <c r="R542" s="8">
        <v>0</v>
      </c>
      <c r="S542" s="8">
        <v>0</v>
      </c>
      <c r="T542" s="8">
        <v>0</v>
      </c>
      <c r="U542" s="5">
        <v>202070298</v>
      </c>
    </row>
    <row r="543" spans="1:21" hidden="1" x14ac:dyDescent="0.25">
      <c r="A543" s="8" t="s">
        <v>5018</v>
      </c>
      <c r="B543" s="2" t="s">
        <v>960</v>
      </c>
      <c r="C543" s="2" t="s">
        <v>45</v>
      </c>
      <c r="D543" s="2" t="s">
        <v>38</v>
      </c>
      <c r="E543" s="2" t="s">
        <v>33</v>
      </c>
      <c r="F543" s="8" t="s">
        <v>24</v>
      </c>
      <c r="G543" s="8">
        <v>1</v>
      </c>
      <c r="H543" s="8">
        <v>1</v>
      </c>
      <c r="I543" s="8">
        <v>1</v>
      </c>
      <c r="J543" s="8">
        <v>1</v>
      </c>
      <c r="K543" s="8">
        <v>1</v>
      </c>
      <c r="L543" s="8">
        <v>1</v>
      </c>
      <c r="M543" s="8">
        <v>0</v>
      </c>
      <c r="N543" s="8">
        <v>0</v>
      </c>
      <c r="O543" s="8">
        <v>1</v>
      </c>
      <c r="P543" s="8">
        <v>1</v>
      </c>
      <c r="Q543" s="8">
        <v>0</v>
      </c>
      <c r="R543" s="8">
        <v>0</v>
      </c>
      <c r="S543" s="8">
        <v>0</v>
      </c>
      <c r="T543" s="8">
        <v>0</v>
      </c>
      <c r="U543" s="5">
        <v>202070301</v>
      </c>
    </row>
    <row r="544" spans="1:21" hidden="1" x14ac:dyDescent="0.25">
      <c r="A544" s="8" t="s">
        <v>5018</v>
      </c>
      <c r="B544" s="2" t="s">
        <v>961</v>
      </c>
      <c r="C544" s="2" t="s">
        <v>45</v>
      </c>
      <c r="D544" s="2" t="s">
        <v>38</v>
      </c>
      <c r="E544" s="2" t="s">
        <v>33</v>
      </c>
      <c r="F544" s="8" t="s">
        <v>24</v>
      </c>
      <c r="G544" s="8">
        <v>1</v>
      </c>
      <c r="H544" s="8">
        <v>1</v>
      </c>
      <c r="I544" s="8">
        <v>1</v>
      </c>
      <c r="J544" s="8">
        <v>1</v>
      </c>
      <c r="K544" s="8">
        <v>1</v>
      </c>
      <c r="L544" s="8">
        <v>1</v>
      </c>
      <c r="M544" s="8">
        <v>0</v>
      </c>
      <c r="N544" s="8">
        <v>0</v>
      </c>
      <c r="O544" s="8">
        <v>1</v>
      </c>
      <c r="P544" s="8">
        <v>1</v>
      </c>
      <c r="Q544" s="8">
        <v>0</v>
      </c>
      <c r="R544" s="8">
        <v>0</v>
      </c>
      <c r="S544" s="8">
        <v>0</v>
      </c>
      <c r="T544" s="8">
        <v>0</v>
      </c>
      <c r="U544" s="5">
        <v>202070310</v>
      </c>
    </row>
    <row r="545" spans="1:21" hidden="1" x14ac:dyDescent="0.25">
      <c r="A545" s="8" t="s">
        <v>5018</v>
      </c>
      <c r="B545" s="2" t="s">
        <v>962</v>
      </c>
      <c r="C545" s="2" t="s">
        <v>45</v>
      </c>
      <c r="D545" s="2" t="s">
        <v>38</v>
      </c>
      <c r="E545" s="2" t="s">
        <v>33</v>
      </c>
      <c r="F545" s="8" t="s">
        <v>24</v>
      </c>
      <c r="G545" s="8">
        <v>1</v>
      </c>
      <c r="H545" s="8">
        <v>1</v>
      </c>
      <c r="I545" s="8">
        <v>1</v>
      </c>
      <c r="J545" s="8">
        <v>1</v>
      </c>
      <c r="K545" s="8">
        <v>1</v>
      </c>
      <c r="L545" s="8">
        <v>1</v>
      </c>
      <c r="M545" s="8">
        <v>0</v>
      </c>
      <c r="N545" s="8">
        <v>0</v>
      </c>
      <c r="O545" s="8">
        <v>1</v>
      </c>
      <c r="P545" s="8">
        <v>1</v>
      </c>
      <c r="Q545" s="8">
        <v>0</v>
      </c>
      <c r="R545" s="8">
        <v>0</v>
      </c>
      <c r="S545" s="8">
        <v>0</v>
      </c>
      <c r="T545" s="8">
        <v>0</v>
      </c>
      <c r="U545" s="5">
        <v>202070328</v>
      </c>
    </row>
    <row r="546" spans="1:21" hidden="1" x14ac:dyDescent="0.25">
      <c r="A546" s="8" t="s">
        <v>5018</v>
      </c>
      <c r="B546" s="2" t="s">
        <v>963</v>
      </c>
      <c r="C546" s="2" t="s">
        <v>45</v>
      </c>
      <c r="D546" s="2" t="s">
        <v>38</v>
      </c>
      <c r="E546" s="2" t="s">
        <v>33</v>
      </c>
      <c r="F546" s="8" t="s">
        <v>24</v>
      </c>
      <c r="G546" s="8">
        <v>1</v>
      </c>
      <c r="H546" s="8">
        <v>1</v>
      </c>
      <c r="I546" s="8">
        <v>1</v>
      </c>
      <c r="J546" s="8">
        <v>1</v>
      </c>
      <c r="K546" s="8">
        <v>1</v>
      </c>
      <c r="L546" s="8">
        <v>1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5">
        <v>202070336</v>
      </c>
    </row>
    <row r="547" spans="1:21" hidden="1" x14ac:dyDescent="0.25">
      <c r="A547" s="8" t="s">
        <v>5018</v>
      </c>
      <c r="B547" s="2" t="s">
        <v>964</v>
      </c>
      <c r="C547" s="2" t="s">
        <v>45</v>
      </c>
      <c r="D547" s="2" t="s">
        <v>38</v>
      </c>
      <c r="E547" s="2" t="s">
        <v>33</v>
      </c>
      <c r="F547" s="8" t="s">
        <v>24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0</v>
      </c>
      <c r="N547" s="8">
        <v>0</v>
      </c>
      <c r="O547" s="8">
        <v>1</v>
      </c>
      <c r="P547" s="8">
        <v>1</v>
      </c>
      <c r="Q547" s="8">
        <v>0</v>
      </c>
      <c r="R547" s="8">
        <v>0</v>
      </c>
      <c r="S547" s="8">
        <v>0</v>
      </c>
      <c r="T547" s="8">
        <v>0</v>
      </c>
      <c r="U547" s="5">
        <v>202070344</v>
      </c>
    </row>
    <row r="548" spans="1:21" hidden="1" x14ac:dyDescent="0.25">
      <c r="A548" s="8" t="s">
        <v>5018</v>
      </c>
      <c r="B548" s="2" t="s">
        <v>965</v>
      </c>
      <c r="C548" s="2" t="s">
        <v>45</v>
      </c>
      <c r="D548" s="2" t="s">
        <v>38</v>
      </c>
      <c r="E548" s="2" t="s">
        <v>33</v>
      </c>
      <c r="F548" s="8" t="s">
        <v>24</v>
      </c>
      <c r="G548" s="8">
        <v>1</v>
      </c>
      <c r="H548" s="8">
        <v>1</v>
      </c>
      <c r="I548" s="8">
        <v>1</v>
      </c>
      <c r="J548" s="8">
        <v>1</v>
      </c>
      <c r="K548" s="8">
        <v>1</v>
      </c>
      <c r="L548" s="8">
        <v>1</v>
      </c>
      <c r="M548" s="8">
        <v>0</v>
      </c>
      <c r="N548" s="8">
        <v>0</v>
      </c>
      <c r="O548" s="8">
        <v>1</v>
      </c>
      <c r="P548" s="8">
        <v>1</v>
      </c>
      <c r="Q548" s="8">
        <v>0</v>
      </c>
      <c r="R548" s="8">
        <v>0</v>
      </c>
      <c r="S548" s="8">
        <v>0</v>
      </c>
      <c r="T548" s="8">
        <v>0</v>
      </c>
      <c r="U548" s="5">
        <v>202070352</v>
      </c>
    </row>
    <row r="549" spans="1:21" hidden="1" x14ac:dyDescent="0.25">
      <c r="A549" s="8" t="s">
        <v>5018</v>
      </c>
      <c r="B549" s="2" t="s">
        <v>966</v>
      </c>
      <c r="C549" s="2" t="s">
        <v>46</v>
      </c>
      <c r="D549" s="2" t="s">
        <v>38</v>
      </c>
      <c r="E549" s="2" t="s">
        <v>33</v>
      </c>
      <c r="F549" s="8" t="s">
        <v>24</v>
      </c>
      <c r="G549" s="8">
        <v>1</v>
      </c>
      <c r="H549" s="8">
        <v>1</v>
      </c>
      <c r="I549" s="8">
        <v>1</v>
      </c>
      <c r="J549" s="8">
        <v>1</v>
      </c>
      <c r="K549" s="8">
        <v>1</v>
      </c>
      <c r="L549" s="8">
        <v>1</v>
      </c>
      <c r="M549" s="8">
        <v>0</v>
      </c>
      <c r="N549" s="8">
        <v>0</v>
      </c>
      <c r="O549" s="8">
        <v>1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5">
        <v>202080013</v>
      </c>
    </row>
    <row r="550" spans="1:21" hidden="1" x14ac:dyDescent="0.25">
      <c r="A550" s="8" t="s">
        <v>5018</v>
      </c>
      <c r="B550" s="2" t="s">
        <v>967</v>
      </c>
      <c r="C550" s="2" t="s">
        <v>46</v>
      </c>
      <c r="D550" s="2" t="s">
        <v>38</v>
      </c>
      <c r="E550" s="2" t="s">
        <v>33</v>
      </c>
      <c r="F550" s="8" t="s">
        <v>24</v>
      </c>
      <c r="G550" s="8">
        <v>1</v>
      </c>
      <c r="H550" s="8">
        <v>1</v>
      </c>
      <c r="I550" s="8">
        <v>1</v>
      </c>
      <c r="J550" s="8">
        <v>1</v>
      </c>
      <c r="K550" s="8">
        <v>1</v>
      </c>
      <c r="L550" s="8">
        <v>1</v>
      </c>
      <c r="M550" s="8">
        <v>0</v>
      </c>
      <c r="N550" s="8">
        <v>0</v>
      </c>
      <c r="O550" s="8">
        <v>1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5">
        <v>202080021</v>
      </c>
    </row>
    <row r="551" spans="1:21" hidden="1" x14ac:dyDescent="0.25">
      <c r="A551" s="8" t="s">
        <v>5018</v>
      </c>
      <c r="B551" s="2" t="s">
        <v>968</v>
      </c>
      <c r="C551" s="2" t="s">
        <v>46</v>
      </c>
      <c r="D551" s="2" t="s">
        <v>38</v>
      </c>
      <c r="E551" s="2" t="s">
        <v>33</v>
      </c>
      <c r="F551" s="8" t="s">
        <v>24</v>
      </c>
      <c r="G551" s="8">
        <v>1</v>
      </c>
      <c r="H551" s="8">
        <v>1</v>
      </c>
      <c r="I551" s="8">
        <v>1</v>
      </c>
      <c r="J551" s="8">
        <v>1</v>
      </c>
      <c r="K551" s="8">
        <v>1</v>
      </c>
      <c r="L551" s="8">
        <v>1</v>
      </c>
      <c r="M551" s="8">
        <v>0</v>
      </c>
      <c r="N551" s="8">
        <v>0</v>
      </c>
      <c r="O551" s="8">
        <v>1</v>
      </c>
      <c r="P551" s="8">
        <v>1</v>
      </c>
      <c r="Q551" s="8">
        <v>0</v>
      </c>
      <c r="R551" s="8">
        <v>0</v>
      </c>
      <c r="S551" s="8">
        <v>0</v>
      </c>
      <c r="T551" s="8">
        <v>0</v>
      </c>
      <c r="U551" s="5">
        <v>202080030</v>
      </c>
    </row>
    <row r="552" spans="1:21" hidden="1" x14ac:dyDescent="0.25">
      <c r="A552" s="8" t="s">
        <v>5018</v>
      </c>
      <c r="B552" s="2" t="s">
        <v>969</v>
      </c>
      <c r="C552" s="2" t="s">
        <v>46</v>
      </c>
      <c r="D552" s="2" t="s">
        <v>38</v>
      </c>
      <c r="E552" s="2" t="s">
        <v>33</v>
      </c>
      <c r="F552" s="8" t="s">
        <v>24</v>
      </c>
      <c r="G552" s="8">
        <v>1</v>
      </c>
      <c r="H552" s="8">
        <v>1</v>
      </c>
      <c r="I552" s="8">
        <v>1</v>
      </c>
      <c r="J552" s="8">
        <v>1</v>
      </c>
      <c r="K552" s="8">
        <v>1</v>
      </c>
      <c r="L552" s="8">
        <v>1</v>
      </c>
      <c r="M552" s="8">
        <v>0</v>
      </c>
      <c r="N552" s="8">
        <v>0</v>
      </c>
      <c r="O552" s="8">
        <v>1</v>
      </c>
      <c r="P552" s="8">
        <v>1</v>
      </c>
      <c r="Q552" s="8">
        <v>0</v>
      </c>
      <c r="R552" s="8">
        <v>0</v>
      </c>
      <c r="S552" s="8">
        <v>0</v>
      </c>
      <c r="T552" s="8">
        <v>0</v>
      </c>
      <c r="U552" s="5">
        <v>202080048</v>
      </c>
    </row>
    <row r="553" spans="1:21" hidden="1" x14ac:dyDescent="0.25">
      <c r="A553" s="8" t="s">
        <v>5018</v>
      </c>
      <c r="B553" s="2" t="s">
        <v>970</v>
      </c>
      <c r="C553" s="2" t="s">
        <v>46</v>
      </c>
      <c r="D553" s="2" t="s">
        <v>38</v>
      </c>
      <c r="E553" s="2" t="s">
        <v>33</v>
      </c>
      <c r="F553" s="8" t="s">
        <v>24</v>
      </c>
      <c r="G553" s="8">
        <v>1</v>
      </c>
      <c r="H553" s="8">
        <v>1</v>
      </c>
      <c r="I553" s="8">
        <v>1</v>
      </c>
      <c r="J553" s="8">
        <v>1</v>
      </c>
      <c r="K553" s="8">
        <v>1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5">
        <v>202080056</v>
      </c>
    </row>
    <row r="554" spans="1:21" hidden="1" x14ac:dyDescent="0.25">
      <c r="A554" s="8" t="s">
        <v>5018</v>
      </c>
      <c r="B554" s="2" t="s">
        <v>971</v>
      </c>
      <c r="C554" s="2" t="s">
        <v>46</v>
      </c>
      <c r="D554" s="2" t="s">
        <v>38</v>
      </c>
      <c r="E554" s="2" t="s">
        <v>33</v>
      </c>
      <c r="F554" s="8" t="s">
        <v>24</v>
      </c>
      <c r="G554" s="8">
        <v>1</v>
      </c>
      <c r="H554" s="8">
        <v>1</v>
      </c>
      <c r="I554" s="8">
        <v>1</v>
      </c>
      <c r="J554" s="8">
        <v>1</v>
      </c>
      <c r="K554" s="8">
        <v>1</v>
      </c>
      <c r="L554" s="8">
        <v>1</v>
      </c>
      <c r="M554" s="8">
        <v>0</v>
      </c>
      <c r="N554" s="8">
        <v>0</v>
      </c>
      <c r="O554" s="8">
        <v>1</v>
      </c>
      <c r="P554" s="8">
        <v>1</v>
      </c>
      <c r="Q554" s="8">
        <v>0</v>
      </c>
      <c r="R554" s="8">
        <v>0</v>
      </c>
      <c r="S554" s="8">
        <v>0</v>
      </c>
      <c r="T554" s="8">
        <v>0</v>
      </c>
      <c r="U554" s="5">
        <v>202080064</v>
      </c>
    </row>
    <row r="555" spans="1:21" hidden="1" x14ac:dyDescent="0.25">
      <c r="A555" s="8" t="s">
        <v>5018</v>
      </c>
      <c r="B555" s="2" t="s">
        <v>972</v>
      </c>
      <c r="C555" s="2" t="s">
        <v>46</v>
      </c>
      <c r="D555" s="2" t="s">
        <v>38</v>
      </c>
      <c r="E555" s="2" t="s">
        <v>33</v>
      </c>
      <c r="F555" s="8" t="s">
        <v>24</v>
      </c>
      <c r="G555" s="8">
        <v>1</v>
      </c>
      <c r="H555" s="8">
        <v>1</v>
      </c>
      <c r="I555" s="8">
        <v>1</v>
      </c>
      <c r="J555" s="8">
        <v>1</v>
      </c>
      <c r="K555" s="8">
        <v>1</v>
      </c>
      <c r="L555" s="8">
        <v>1</v>
      </c>
      <c r="M555" s="8">
        <v>0</v>
      </c>
      <c r="N555" s="8">
        <v>0</v>
      </c>
      <c r="O555" s="8">
        <v>1</v>
      </c>
      <c r="P555" s="8">
        <v>1</v>
      </c>
      <c r="Q555" s="8">
        <v>0</v>
      </c>
      <c r="R555" s="8">
        <v>1</v>
      </c>
      <c r="S555" s="8">
        <v>1</v>
      </c>
      <c r="T555" s="8">
        <v>0</v>
      </c>
      <c r="U555" s="5">
        <v>202080072</v>
      </c>
    </row>
    <row r="556" spans="1:21" hidden="1" x14ac:dyDescent="0.25">
      <c r="A556" s="8" t="s">
        <v>5018</v>
      </c>
      <c r="B556" s="2" t="s">
        <v>973</v>
      </c>
      <c r="C556" s="2" t="s">
        <v>46</v>
      </c>
      <c r="D556" s="2" t="s">
        <v>38</v>
      </c>
      <c r="E556" s="2" t="s">
        <v>33</v>
      </c>
      <c r="F556" s="8" t="s">
        <v>24</v>
      </c>
      <c r="G556" s="8">
        <v>1</v>
      </c>
      <c r="H556" s="8">
        <v>1</v>
      </c>
      <c r="I556" s="8">
        <v>1</v>
      </c>
      <c r="J556" s="8">
        <v>1</v>
      </c>
      <c r="K556" s="8">
        <v>1</v>
      </c>
      <c r="L556" s="8">
        <v>1</v>
      </c>
      <c r="M556" s="8">
        <v>0</v>
      </c>
      <c r="N556" s="8">
        <v>0</v>
      </c>
      <c r="O556" s="8">
        <v>1</v>
      </c>
      <c r="P556" s="8">
        <v>1</v>
      </c>
      <c r="Q556" s="8">
        <v>0</v>
      </c>
      <c r="R556" s="8">
        <v>1</v>
      </c>
      <c r="S556" s="8">
        <v>1</v>
      </c>
      <c r="T556" s="8">
        <v>0</v>
      </c>
      <c r="U556" s="5">
        <v>202080080</v>
      </c>
    </row>
    <row r="557" spans="1:21" hidden="1" x14ac:dyDescent="0.25">
      <c r="A557" s="8" t="s">
        <v>5018</v>
      </c>
      <c r="B557" s="2" t="s">
        <v>974</v>
      </c>
      <c r="C557" s="2" t="s">
        <v>46</v>
      </c>
      <c r="D557" s="2" t="s">
        <v>38</v>
      </c>
      <c r="E557" s="2" t="s">
        <v>33</v>
      </c>
      <c r="F557" s="8" t="s">
        <v>24</v>
      </c>
      <c r="G557" s="8">
        <v>1</v>
      </c>
      <c r="H557" s="8">
        <v>1</v>
      </c>
      <c r="I557" s="8">
        <v>1</v>
      </c>
      <c r="J557" s="8">
        <v>1</v>
      </c>
      <c r="K557" s="8">
        <v>1</v>
      </c>
      <c r="L557" s="8">
        <v>1</v>
      </c>
      <c r="M557" s="8">
        <v>0</v>
      </c>
      <c r="N557" s="8">
        <v>0</v>
      </c>
      <c r="O557" s="8">
        <v>1</v>
      </c>
      <c r="P557" s="8">
        <v>1</v>
      </c>
      <c r="Q557" s="8">
        <v>0</v>
      </c>
      <c r="R557" s="8">
        <v>0</v>
      </c>
      <c r="S557" s="8">
        <v>0</v>
      </c>
      <c r="T557" s="8">
        <v>0</v>
      </c>
      <c r="U557" s="5">
        <v>202080099</v>
      </c>
    </row>
    <row r="558" spans="1:21" hidden="1" x14ac:dyDescent="0.25">
      <c r="A558" s="8" t="s">
        <v>5018</v>
      </c>
      <c r="B558" s="2" t="s">
        <v>975</v>
      </c>
      <c r="C558" s="2" t="s">
        <v>46</v>
      </c>
      <c r="D558" s="2" t="s">
        <v>38</v>
      </c>
      <c r="E558" s="2" t="s">
        <v>33</v>
      </c>
      <c r="F558" s="8" t="s">
        <v>24</v>
      </c>
      <c r="G558" s="8">
        <v>1</v>
      </c>
      <c r="H558" s="8">
        <v>1</v>
      </c>
      <c r="I558" s="8">
        <v>1</v>
      </c>
      <c r="J558" s="8">
        <v>1</v>
      </c>
      <c r="K558" s="8">
        <v>1</v>
      </c>
      <c r="L558" s="8">
        <v>1</v>
      </c>
      <c r="M558" s="8">
        <v>0</v>
      </c>
      <c r="N558" s="8">
        <v>0</v>
      </c>
      <c r="O558" s="8">
        <v>1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5">
        <v>202080102</v>
      </c>
    </row>
    <row r="559" spans="1:21" hidden="1" x14ac:dyDescent="0.25">
      <c r="A559" s="8" t="s">
        <v>5018</v>
      </c>
      <c r="B559" s="2" t="s">
        <v>976</v>
      </c>
      <c r="C559" s="2" t="s">
        <v>46</v>
      </c>
      <c r="D559" s="2" t="s">
        <v>38</v>
      </c>
      <c r="E559" s="2" t="s">
        <v>33</v>
      </c>
      <c r="F559" s="8" t="s">
        <v>24</v>
      </c>
      <c r="G559" s="8">
        <v>1</v>
      </c>
      <c r="H559" s="8">
        <v>1</v>
      </c>
      <c r="I559" s="8">
        <v>1</v>
      </c>
      <c r="J559" s="8">
        <v>1</v>
      </c>
      <c r="K559" s="8">
        <v>1</v>
      </c>
      <c r="L559" s="8">
        <v>1</v>
      </c>
      <c r="M559" s="8">
        <v>0</v>
      </c>
      <c r="N559" s="8">
        <v>0</v>
      </c>
      <c r="O559" s="8">
        <v>1</v>
      </c>
      <c r="P559" s="8">
        <v>1</v>
      </c>
      <c r="Q559" s="8">
        <v>0</v>
      </c>
      <c r="R559" s="8">
        <v>0</v>
      </c>
      <c r="S559" s="8">
        <v>0</v>
      </c>
      <c r="T559" s="8">
        <v>0</v>
      </c>
      <c r="U559" s="5">
        <v>202080110</v>
      </c>
    </row>
    <row r="560" spans="1:21" hidden="1" x14ac:dyDescent="0.25">
      <c r="A560" s="8" t="s">
        <v>5018</v>
      </c>
      <c r="B560" s="2" t="s">
        <v>977</v>
      </c>
      <c r="C560" s="2" t="s">
        <v>46</v>
      </c>
      <c r="D560" s="2" t="s">
        <v>38</v>
      </c>
      <c r="E560" s="2" t="s">
        <v>33</v>
      </c>
      <c r="F560" s="8" t="s">
        <v>24</v>
      </c>
      <c r="G560" s="8">
        <v>1</v>
      </c>
      <c r="H560" s="8">
        <v>1</v>
      </c>
      <c r="I560" s="8">
        <v>1</v>
      </c>
      <c r="J560" s="8">
        <v>1</v>
      </c>
      <c r="K560" s="8">
        <v>1</v>
      </c>
      <c r="L560" s="8">
        <v>1</v>
      </c>
      <c r="M560" s="8">
        <v>0</v>
      </c>
      <c r="N560" s="8">
        <v>0</v>
      </c>
      <c r="O560" s="8">
        <v>1</v>
      </c>
      <c r="P560" s="8">
        <v>1</v>
      </c>
      <c r="Q560" s="8">
        <v>0</v>
      </c>
      <c r="R560" s="8">
        <v>0</v>
      </c>
      <c r="S560" s="8">
        <v>0</v>
      </c>
      <c r="T560" s="8">
        <v>0</v>
      </c>
      <c r="U560" s="5">
        <v>202080129</v>
      </c>
    </row>
    <row r="561" spans="1:21" hidden="1" x14ac:dyDescent="0.25">
      <c r="A561" s="8" t="s">
        <v>5018</v>
      </c>
      <c r="B561" s="2" t="s">
        <v>978</v>
      </c>
      <c r="C561" s="2" t="s">
        <v>46</v>
      </c>
      <c r="D561" s="2" t="s">
        <v>38</v>
      </c>
      <c r="E561" s="2" t="s">
        <v>33</v>
      </c>
      <c r="F561" s="8" t="s">
        <v>24</v>
      </c>
      <c r="G561" s="8">
        <v>1</v>
      </c>
      <c r="H561" s="8">
        <v>1</v>
      </c>
      <c r="I561" s="8">
        <v>1</v>
      </c>
      <c r="J561" s="8">
        <v>1</v>
      </c>
      <c r="K561" s="8">
        <v>1</v>
      </c>
      <c r="L561" s="8">
        <v>1</v>
      </c>
      <c r="M561" s="8">
        <v>0</v>
      </c>
      <c r="N561" s="8">
        <v>0</v>
      </c>
      <c r="O561" s="8">
        <v>1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5">
        <v>202080137</v>
      </c>
    </row>
    <row r="562" spans="1:21" hidden="1" x14ac:dyDescent="0.25">
      <c r="A562" s="8" t="s">
        <v>5018</v>
      </c>
      <c r="B562" s="2" t="s">
        <v>979</v>
      </c>
      <c r="C562" s="2" t="s">
        <v>46</v>
      </c>
      <c r="D562" s="2" t="s">
        <v>38</v>
      </c>
      <c r="E562" s="2" t="s">
        <v>33</v>
      </c>
      <c r="F562" s="8" t="s">
        <v>24</v>
      </c>
      <c r="G562" s="8">
        <v>1</v>
      </c>
      <c r="H562" s="8">
        <v>1</v>
      </c>
      <c r="I562" s="8">
        <v>1</v>
      </c>
      <c r="J562" s="8">
        <v>1</v>
      </c>
      <c r="K562" s="8">
        <v>1</v>
      </c>
      <c r="L562" s="8">
        <v>1</v>
      </c>
      <c r="M562" s="8">
        <v>0</v>
      </c>
      <c r="N562" s="8">
        <v>0</v>
      </c>
      <c r="O562" s="8">
        <v>1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5">
        <v>202080145</v>
      </c>
    </row>
    <row r="563" spans="1:21" hidden="1" x14ac:dyDescent="0.25">
      <c r="A563" s="8" t="s">
        <v>5018</v>
      </c>
      <c r="B563" s="2" t="s">
        <v>980</v>
      </c>
      <c r="C563" s="2" t="s">
        <v>46</v>
      </c>
      <c r="D563" s="2" t="s">
        <v>38</v>
      </c>
      <c r="E563" s="2" t="s">
        <v>33</v>
      </c>
      <c r="F563" s="8" t="s">
        <v>24</v>
      </c>
      <c r="G563" s="8">
        <v>1</v>
      </c>
      <c r="H563" s="8">
        <v>1</v>
      </c>
      <c r="I563" s="8">
        <v>1</v>
      </c>
      <c r="J563" s="8">
        <v>1</v>
      </c>
      <c r="K563" s="8">
        <v>1</v>
      </c>
      <c r="L563" s="8">
        <v>1</v>
      </c>
      <c r="M563" s="8">
        <v>0</v>
      </c>
      <c r="N563" s="8">
        <v>0</v>
      </c>
      <c r="O563" s="8">
        <v>1</v>
      </c>
      <c r="P563" s="8">
        <v>1</v>
      </c>
      <c r="Q563" s="8">
        <v>0</v>
      </c>
      <c r="R563" s="8">
        <v>1</v>
      </c>
      <c r="S563" s="8">
        <v>1</v>
      </c>
      <c r="T563" s="8">
        <v>0</v>
      </c>
      <c r="U563" s="5">
        <v>202080153</v>
      </c>
    </row>
    <row r="564" spans="1:21" hidden="1" x14ac:dyDescent="0.25">
      <c r="A564" s="8" t="s">
        <v>5018</v>
      </c>
      <c r="B564" s="2" t="s">
        <v>981</v>
      </c>
      <c r="C564" s="2" t="s">
        <v>46</v>
      </c>
      <c r="D564" s="2" t="s">
        <v>38</v>
      </c>
      <c r="E564" s="2" t="s">
        <v>33</v>
      </c>
      <c r="F564" s="8" t="s">
        <v>24</v>
      </c>
      <c r="G564" s="8">
        <v>1</v>
      </c>
      <c r="H564" s="8">
        <v>1</v>
      </c>
      <c r="I564" s="8">
        <v>1</v>
      </c>
      <c r="J564" s="8">
        <v>1</v>
      </c>
      <c r="K564" s="8">
        <v>1</v>
      </c>
      <c r="L564" s="8">
        <v>1</v>
      </c>
      <c r="M564" s="8">
        <v>0</v>
      </c>
      <c r="N564" s="8">
        <v>0</v>
      </c>
      <c r="O564" s="8">
        <v>1</v>
      </c>
      <c r="P564" s="8">
        <v>1</v>
      </c>
      <c r="Q564" s="8">
        <v>0</v>
      </c>
      <c r="R564" s="8">
        <v>0</v>
      </c>
      <c r="S564" s="8">
        <v>0</v>
      </c>
      <c r="T564" s="8">
        <v>0</v>
      </c>
      <c r="U564" s="5">
        <v>202080161</v>
      </c>
    </row>
    <row r="565" spans="1:21" hidden="1" x14ac:dyDescent="0.25">
      <c r="A565" s="8" t="s">
        <v>5018</v>
      </c>
      <c r="B565" s="2" t="s">
        <v>982</v>
      </c>
      <c r="C565" s="2" t="s">
        <v>46</v>
      </c>
      <c r="D565" s="2" t="s">
        <v>38</v>
      </c>
      <c r="E565" s="2" t="s">
        <v>33</v>
      </c>
      <c r="F565" s="8" t="s">
        <v>24</v>
      </c>
      <c r="G565" s="8">
        <v>1</v>
      </c>
      <c r="H565" s="8">
        <v>1</v>
      </c>
      <c r="I565" s="8">
        <v>1</v>
      </c>
      <c r="J565" s="8">
        <v>1</v>
      </c>
      <c r="K565" s="8">
        <v>1</v>
      </c>
      <c r="L565" s="8">
        <v>1</v>
      </c>
      <c r="M565" s="8">
        <v>0</v>
      </c>
      <c r="N565" s="8">
        <v>0</v>
      </c>
      <c r="O565" s="8">
        <v>1</v>
      </c>
      <c r="P565" s="8">
        <v>1</v>
      </c>
      <c r="Q565" s="8">
        <v>0</v>
      </c>
      <c r="R565" s="8">
        <v>0</v>
      </c>
      <c r="S565" s="8">
        <v>0</v>
      </c>
      <c r="T565" s="8">
        <v>0</v>
      </c>
      <c r="U565" s="5">
        <v>202080170</v>
      </c>
    </row>
    <row r="566" spans="1:21" hidden="1" x14ac:dyDescent="0.25">
      <c r="A566" s="8" t="s">
        <v>5018</v>
      </c>
      <c r="B566" s="2" t="s">
        <v>983</v>
      </c>
      <c r="C566" s="2" t="s">
        <v>46</v>
      </c>
      <c r="D566" s="2" t="s">
        <v>38</v>
      </c>
      <c r="E566" s="2" t="s">
        <v>33</v>
      </c>
      <c r="F566" s="8" t="s">
        <v>24</v>
      </c>
      <c r="G566" s="8">
        <v>1</v>
      </c>
      <c r="H566" s="8">
        <v>1</v>
      </c>
      <c r="I566" s="8">
        <v>1</v>
      </c>
      <c r="J566" s="8">
        <v>1</v>
      </c>
      <c r="K566" s="8">
        <v>1</v>
      </c>
      <c r="L566" s="8">
        <v>1</v>
      </c>
      <c r="M566" s="8">
        <v>0</v>
      </c>
      <c r="N566" s="8">
        <v>0</v>
      </c>
      <c r="O566" s="8">
        <v>1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5">
        <v>202080188</v>
      </c>
    </row>
    <row r="567" spans="1:21" hidden="1" x14ac:dyDescent="0.25">
      <c r="A567" s="8" t="s">
        <v>5018</v>
      </c>
      <c r="B567" s="2" t="s">
        <v>984</v>
      </c>
      <c r="C567" s="2" t="s">
        <v>46</v>
      </c>
      <c r="D567" s="2" t="s">
        <v>38</v>
      </c>
      <c r="E567" s="2" t="s">
        <v>33</v>
      </c>
      <c r="F567" s="8" t="s">
        <v>24</v>
      </c>
      <c r="G567" s="8">
        <v>1</v>
      </c>
      <c r="H567" s="8">
        <v>1</v>
      </c>
      <c r="I567" s="8">
        <v>1</v>
      </c>
      <c r="J567" s="8">
        <v>1</v>
      </c>
      <c r="K567" s="8">
        <v>1</v>
      </c>
      <c r="L567" s="8">
        <v>1</v>
      </c>
      <c r="M567" s="8">
        <v>0</v>
      </c>
      <c r="N567" s="8">
        <v>0</v>
      </c>
      <c r="O567" s="8">
        <v>1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5">
        <v>202080196</v>
      </c>
    </row>
    <row r="568" spans="1:21" hidden="1" x14ac:dyDescent="0.25">
      <c r="A568" s="8" t="s">
        <v>5018</v>
      </c>
      <c r="B568" s="2" t="s">
        <v>985</v>
      </c>
      <c r="C568" s="2" t="s">
        <v>46</v>
      </c>
      <c r="D568" s="2" t="s">
        <v>38</v>
      </c>
      <c r="E568" s="2" t="s">
        <v>33</v>
      </c>
      <c r="F568" s="8" t="s">
        <v>24</v>
      </c>
      <c r="G568" s="8">
        <v>1</v>
      </c>
      <c r="H568" s="8">
        <v>1</v>
      </c>
      <c r="I568" s="8">
        <v>1</v>
      </c>
      <c r="J568" s="8">
        <v>1</v>
      </c>
      <c r="K568" s="8">
        <v>1</v>
      </c>
      <c r="L568" s="8">
        <v>1</v>
      </c>
      <c r="M568" s="8">
        <v>0</v>
      </c>
      <c r="N568" s="8">
        <v>0</v>
      </c>
      <c r="O568" s="8">
        <v>1</v>
      </c>
      <c r="P568" s="8">
        <v>1</v>
      </c>
      <c r="Q568" s="8">
        <v>0</v>
      </c>
      <c r="R568" s="8">
        <v>0</v>
      </c>
      <c r="S568" s="8">
        <v>0</v>
      </c>
      <c r="T568" s="8">
        <v>0</v>
      </c>
      <c r="U568" s="5">
        <v>202080200</v>
      </c>
    </row>
    <row r="569" spans="1:21" hidden="1" x14ac:dyDescent="0.25">
      <c r="A569" s="8" t="s">
        <v>5018</v>
      </c>
      <c r="B569" s="2" t="s">
        <v>986</v>
      </c>
      <c r="C569" s="2" t="s">
        <v>46</v>
      </c>
      <c r="D569" s="2" t="s">
        <v>38</v>
      </c>
      <c r="E569" s="2" t="s">
        <v>33</v>
      </c>
      <c r="F569" s="8" t="s">
        <v>24</v>
      </c>
      <c r="G569" s="8">
        <v>1</v>
      </c>
      <c r="H569" s="8">
        <v>1</v>
      </c>
      <c r="I569" s="8">
        <v>1</v>
      </c>
      <c r="J569" s="8">
        <v>1</v>
      </c>
      <c r="K569" s="8">
        <v>1</v>
      </c>
      <c r="L569" s="8">
        <v>1</v>
      </c>
      <c r="M569" s="8">
        <v>0</v>
      </c>
      <c r="N569" s="8">
        <v>0</v>
      </c>
      <c r="O569" s="8">
        <v>1</v>
      </c>
      <c r="P569" s="8">
        <v>1</v>
      </c>
      <c r="Q569" s="8">
        <v>0</v>
      </c>
      <c r="R569" s="8">
        <v>0</v>
      </c>
      <c r="S569" s="8">
        <v>0</v>
      </c>
      <c r="T569" s="8">
        <v>0</v>
      </c>
      <c r="U569" s="5">
        <v>202080218</v>
      </c>
    </row>
    <row r="570" spans="1:21" hidden="1" x14ac:dyDescent="0.25">
      <c r="A570" s="8" t="s">
        <v>5018</v>
      </c>
      <c r="B570" s="2" t="s">
        <v>987</v>
      </c>
      <c r="C570" s="2" t="s">
        <v>46</v>
      </c>
      <c r="D570" s="2" t="s">
        <v>38</v>
      </c>
      <c r="E570" s="2" t="s">
        <v>33</v>
      </c>
      <c r="F570" s="8" t="s">
        <v>24</v>
      </c>
      <c r="G570" s="8">
        <v>1</v>
      </c>
      <c r="H570" s="8">
        <v>1</v>
      </c>
      <c r="I570" s="8">
        <v>1</v>
      </c>
      <c r="J570" s="8">
        <v>1</v>
      </c>
      <c r="K570" s="8">
        <v>1</v>
      </c>
      <c r="L570" s="8">
        <v>1</v>
      </c>
      <c r="M570" s="8">
        <v>0</v>
      </c>
      <c r="N570" s="8">
        <v>0</v>
      </c>
      <c r="O570" s="8">
        <v>1</v>
      </c>
      <c r="P570" s="8">
        <v>1</v>
      </c>
      <c r="Q570" s="8">
        <v>0</v>
      </c>
      <c r="R570" s="8">
        <v>0</v>
      </c>
      <c r="S570" s="8">
        <v>0</v>
      </c>
      <c r="T570" s="8">
        <v>0</v>
      </c>
      <c r="U570" s="5">
        <v>202080226</v>
      </c>
    </row>
    <row r="571" spans="1:21" hidden="1" x14ac:dyDescent="0.25">
      <c r="A571" s="8" t="s">
        <v>5018</v>
      </c>
      <c r="B571" s="2" t="s">
        <v>988</v>
      </c>
      <c r="C571" s="2" t="s">
        <v>46</v>
      </c>
      <c r="D571" s="2" t="s">
        <v>38</v>
      </c>
      <c r="E571" s="2" t="s">
        <v>33</v>
      </c>
      <c r="F571" s="8" t="s">
        <v>24</v>
      </c>
      <c r="G571" s="8">
        <v>1</v>
      </c>
      <c r="H571" s="8">
        <v>1</v>
      </c>
      <c r="I571" s="8">
        <v>1</v>
      </c>
      <c r="J571" s="8">
        <v>1</v>
      </c>
      <c r="K571" s="8">
        <v>1</v>
      </c>
      <c r="L571" s="8">
        <v>1</v>
      </c>
      <c r="M571" s="8">
        <v>0</v>
      </c>
      <c r="N571" s="8">
        <v>0</v>
      </c>
      <c r="O571" s="8">
        <v>1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5">
        <v>202080234</v>
      </c>
    </row>
    <row r="572" spans="1:21" hidden="1" x14ac:dyDescent="0.25">
      <c r="A572" s="8" t="s">
        <v>5018</v>
      </c>
      <c r="B572" s="2" t="s">
        <v>989</v>
      </c>
      <c r="C572" s="2" t="s">
        <v>46</v>
      </c>
      <c r="D572" s="2" t="s">
        <v>38</v>
      </c>
      <c r="E572" s="2" t="s">
        <v>33</v>
      </c>
      <c r="F572" s="8" t="s">
        <v>24</v>
      </c>
      <c r="G572" s="8">
        <v>1</v>
      </c>
      <c r="H572" s="8">
        <v>0</v>
      </c>
      <c r="I572" s="8">
        <v>0</v>
      </c>
      <c r="J572" s="8">
        <v>1</v>
      </c>
      <c r="K572" s="8">
        <v>1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5">
        <v>202080242</v>
      </c>
    </row>
    <row r="573" spans="1:21" hidden="1" x14ac:dyDescent="0.25">
      <c r="A573" s="8" t="s">
        <v>5018</v>
      </c>
      <c r="B573" s="2" t="s">
        <v>990</v>
      </c>
      <c r="C573" s="2" t="s">
        <v>47</v>
      </c>
      <c r="D573" s="2" t="s">
        <v>38</v>
      </c>
      <c r="E573" s="2" t="s">
        <v>33</v>
      </c>
      <c r="F573" s="8" t="s">
        <v>24</v>
      </c>
      <c r="G573" s="8">
        <v>1</v>
      </c>
      <c r="H573" s="8">
        <v>1</v>
      </c>
      <c r="I573" s="8">
        <v>1</v>
      </c>
      <c r="J573" s="8">
        <v>1</v>
      </c>
      <c r="K573" s="8">
        <v>1</v>
      </c>
      <c r="L573" s="8">
        <v>1</v>
      </c>
      <c r="M573" s="8">
        <v>0</v>
      </c>
      <c r="N573" s="8">
        <v>0</v>
      </c>
      <c r="O573" s="8">
        <v>1</v>
      </c>
      <c r="P573" s="8">
        <v>1</v>
      </c>
      <c r="Q573" s="8">
        <v>0</v>
      </c>
      <c r="R573" s="8">
        <v>0</v>
      </c>
      <c r="S573" s="8">
        <v>0</v>
      </c>
      <c r="T573" s="8">
        <v>0</v>
      </c>
      <c r="U573" s="5">
        <v>202090019</v>
      </c>
    </row>
    <row r="574" spans="1:21" hidden="1" x14ac:dyDescent="0.25">
      <c r="A574" s="8" t="s">
        <v>5018</v>
      </c>
      <c r="B574" s="2" t="s">
        <v>991</v>
      </c>
      <c r="C574" s="2" t="s">
        <v>47</v>
      </c>
      <c r="D574" s="2" t="s">
        <v>38</v>
      </c>
      <c r="E574" s="2" t="s">
        <v>33</v>
      </c>
      <c r="F574" s="8" t="s">
        <v>24</v>
      </c>
      <c r="G574" s="8">
        <v>1</v>
      </c>
      <c r="H574" s="8">
        <v>1</v>
      </c>
      <c r="I574" s="8">
        <v>1</v>
      </c>
      <c r="J574" s="8">
        <v>1</v>
      </c>
      <c r="K574" s="8">
        <v>1</v>
      </c>
      <c r="L574" s="8">
        <v>1</v>
      </c>
      <c r="M574" s="8">
        <v>0</v>
      </c>
      <c r="N574" s="8">
        <v>0</v>
      </c>
      <c r="O574" s="8">
        <v>1</v>
      </c>
      <c r="P574" s="8">
        <v>1</v>
      </c>
      <c r="Q574" s="8">
        <v>0</v>
      </c>
      <c r="R574" s="8">
        <v>0</v>
      </c>
      <c r="S574" s="8">
        <v>0</v>
      </c>
      <c r="T574" s="8">
        <v>0</v>
      </c>
      <c r="U574" s="5">
        <v>202090027</v>
      </c>
    </row>
    <row r="575" spans="1:21" hidden="1" x14ac:dyDescent="0.25">
      <c r="A575" s="8" t="s">
        <v>5018</v>
      </c>
      <c r="B575" s="2" t="s">
        <v>992</v>
      </c>
      <c r="C575" s="2" t="s">
        <v>47</v>
      </c>
      <c r="D575" s="2" t="s">
        <v>38</v>
      </c>
      <c r="E575" s="2" t="s">
        <v>33</v>
      </c>
      <c r="F575" s="8" t="s">
        <v>24</v>
      </c>
      <c r="G575" s="8">
        <v>1</v>
      </c>
      <c r="H575" s="8">
        <v>1</v>
      </c>
      <c r="I575" s="8">
        <v>1</v>
      </c>
      <c r="J575" s="8">
        <v>1</v>
      </c>
      <c r="K575" s="8">
        <v>1</v>
      </c>
      <c r="L575" s="8">
        <v>1</v>
      </c>
      <c r="M575" s="8">
        <v>0</v>
      </c>
      <c r="N575" s="8">
        <v>0</v>
      </c>
      <c r="O575" s="8">
        <v>1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5">
        <v>202090035</v>
      </c>
    </row>
    <row r="576" spans="1:21" hidden="1" x14ac:dyDescent="0.25">
      <c r="A576" s="8" t="s">
        <v>5018</v>
      </c>
      <c r="B576" s="2" t="s">
        <v>993</v>
      </c>
      <c r="C576" s="2" t="s">
        <v>47</v>
      </c>
      <c r="D576" s="2" t="s">
        <v>38</v>
      </c>
      <c r="E576" s="2" t="s">
        <v>33</v>
      </c>
      <c r="F576" s="8" t="s">
        <v>24</v>
      </c>
      <c r="G576" s="8">
        <v>1</v>
      </c>
      <c r="H576" s="8">
        <v>1</v>
      </c>
      <c r="I576" s="8">
        <v>1</v>
      </c>
      <c r="J576" s="8">
        <v>1</v>
      </c>
      <c r="K576" s="8">
        <v>1</v>
      </c>
      <c r="L576" s="8">
        <v>1</v>
      </c>
      <c r="M576" s="8">
        <v>0</v>
      </c>
      <c r="N576" s="8">
        <v>0</v>
      </c>
      <c r="O576" s="8">
        <v>1</v>
      </c>
      <c r="P576" s="8">
        <v>1</v>
      </c>
      <c r="Q576" s="8">
        <v>0</v>
      </c>
      <c r="R576" s="8">
        <v>0</v>
      </c>
      <c r="S576" s="8">
        <v>0</v>
      </c>
      <c r="T576" s="8">
        <v>0</v>
      </c>
      <c r="U576" s="5">
        <v>202090043</v>
      </c>
    </row>
    <row r="577" spans="1:21" hidden="1" x14ac:dyDescent="0.25">
      <c r="A577" s="8" t="s">
        <v>5018</v>
      </c>
      <c r="B577" s="2" t="s">
        <v>994</v>
      </c>
      <c r="C577" s="2" t="s">
        <v>47</v>
      </c>
      <c r="D577" s="2" t="s">
        <v>38</v>
      </c>
      <c r="E577" s="2" t="s">
        <v>33</v>
      </c>
      <c r="F577" s="8" t="s">
        <v>24</v>
      </c>
      <c r="G577" s="8">
        <v>1</v>
      </c>
      <c r="H577" s="8">
        <v>1</v>
      </c>
      <c r="I577" s="8">
        <v>1</v>
      </c>
      <c r="J577" s="8">
        <v>1</v>
      </c>
      <c r="K577" s="8">
        <v>1</v>
      </c>
      <c r="L577" s="8">
        <v>1</v>
      </c>
      <c r="M577" s="8">
        <v>0</v>
      </c>
      <c r="N577" s="8">
        <v>0</v>
      </c>
      <c r="O577" s="8">
        <v>1</v>
      </c>
      <c r="P577" s="8">
        <v>1</v>
      </c>
      <c r="Q577" s="8">
        <v>0</v>
      </c>
      <c r="R577" s="8">
        <v>0</v>
      </c>
      <c r="S577" s="8">
        <v>0</v>
      </c>
      <c r="T577" s="8">
        <v>0</v>
      </c>
      <c r="U577" s="5">
        <v>202090051</v>
      </c>
    </row>
    <row r="578" spans="1:21" hidden="1" x14ac:dyDescent="0.25">
      <c r="A578" s="8" t="s">
        <v>5018</v>
      </c>
      <c r="B578" s="2" t="s">
        <v>995</v>
      </c>
      <c r="C578" s="2" t="s">
        <v>47</v>
      </c>
      <c r="D578" s="2" t="s">
        <v>38</v>
      </c>
      <c r="E578" s="2" t="s">
        <v>33</v>
      </c>
      <c r="F578" s="8" t="s">
        <v>24</v>
      </c>
      <c r="G578" s="8">
        <v>1</v>
      </c>
      <c r="H578" s="8">
        <v>1</v>
      </c>
      <c r="I578" s="8">
        <v>1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1</v>
      </c>
      <c r="P578" s="8">
        <v>1</v>
      </c>
      <c r="Q578" s="8">
        <v>0</v>
      </c>
      <c r="R578" s="8">
        <v>0</v>
      </c>
      <c r="S578" s="8">
        <v>0</v>
      </c>
      <c r="T578" s="8">
        <v>0</v>
      </c>
      <c r="U578" s="5">
        <v>202090060</v>
      </c>
    </row>
    <row r="579" spans="1:21" hidden="1" x14ac:dyDescent="0.25">
      <c r="A579" s="8" t="s">
        <v>5018</v>
      </c>
      <c r="B579" s="2" t="s">
        <v>996</v>
      </c>
      <c r="C579" s="2" t="s">
        <v>47</v>
      </c>
      <c r="D579" s="2" t="s">
        <v>38</v>
      </c>
      <c r="E579" s="2" t="s">
        <v>33</v>
      </c>
      <c r="F579" s="8" t="s">
        <v>24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1</v>
      </c>
      <c r="M579" s="8">
        <v>0</v>
      </c>
      <c r="N579" s="8">
        <v>0</v>
      </c>
      <c r="O579" s="8">
        <v>1</v>
      </c>
      <c r="P579" s="8">
        <v>1</v>
      </c>
      <c r="Q579" s="8">
        <v>0</v>
      </c>
      <c r="R579" s="8">
        <v>0</v>
      </c>
      <c r="S579" s="8">
        <v>0</v>
      </c>
      <c r="T579" s="8">
        <v>0</v>
      </c>
      <c r="U579" s="5">
        <v>202090078</v>
      </c>
    </row>
    <row r="580" spans="1:21" hidden="1" x14ac:dyDescent="0.25">
      <c r="A580" s="8" t="s">
        <v>5018</v>
      </c>
      <c r="B580" s="2" t="s">
        <v>997</v>
      </c>
      <c r="C580" s="2" t="s">
        <v>47</v>
      </c>
      <c r="D580" s="2" t="s">
        <v>38</v>
      </c>
      <c r="E580" s="2" t="s">
        <v>33</v>
      </c>
      <c r="F580" s="8" t="s">
        <v>24</v>
      </c>
      <c r="G580" s="8">
        <v>1</v>
      </c>
      <c r="H580" s="8">
        <v>1</v>
      </c>
      <c r="I580" s="8">
        <v>1</v>
      </c>
      <c r="J580" s="8">
        <v>1</v>
      </c>
      <c r="K580" s="8">
        <v>1</v>
      </c>
      <c r="L580" s="8">
        <v>1</v>
      </c>
      <c r="M580" s="8">
        <v>0</v>
      </c>
      <c r="N580" s="8">
        <v>0</v>
      </c>
      <c r="O580" s="8">
        <v>1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5">
        <v>202090086</v>
      </c>
    </row>
    <row r="581" spans="1:21" hidden="1" x14ac:dyDescent="0.25">
      <c r="A581" s="8" t="s">
        <v>5018</v>
      </c>
      <c r="B581" s="2" t="s">
        <v>998</v>
      </c>
      <c r="C581" s="2" t="s">
        <v>47</v>
      </c>
      <c r="D581" s="2" t="s">
        <v>38</v>
      </c>
      <c r="E581" s="2" t="s">
        <v>33</v>
      </c>
      <c r="F581" s="8" t="s">
        <v>24</v>
      </c>
      <c r="G581" s="8">
        <v>1</v>
      </c>
      <c r="H581" s="8">
        <v>1</v>
      </c>
      <c r="I581" s="8">
        <v>1</v>
      </c>
      <c r="J581" s="8">
        <v>1</v>
      </c>
      <c r="K581" s="8">
        <v>1</v>
      </c>
      <c r="L581" s="8">
        <v>1</v>
      </c>
      <c r="M581" s="8">
        <v>0</v>
      </c>
      <c r="N581" s="8">
        <v>0</v>
      </c>
      <c r="O581" s="8">
        <v>1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5">
        <v>202090094</v>
      </c>
    </row>
    <row r="582" spans="1:21" hidden="1" x14ac:dyDescent="0.25">
      <c r="A582" s="8" t="s">
        <v>5018</v>
      </c>
      <c r="B582" s="2" t="s">
        <v>999</v>
      </c>
      <c r="C582" s="2" t="s">
        <v>47</v>
      </c>
      <c r="D582" s="2" t="s">
        <v>38</v>
      </c>
      <c r="E582" s="2" t="s">
        <v>33</v>
      </c>
      <c r="F582" s="8" t="s">
        <v>24</v>
      </c>
      <c r="G582" s="8">
        <v>1</v>
      </c>
      <c r="H582" s="8">
        <v>1</v>
      </c>
      <c r="I582" s="8">
        <v>1</v>
      </c>
      <c r="J582" s="8">
        <v>1</v>
      </c>
      <c r="K582" s="8">
        <v>1</v>
      </c>
      <c r="L582" s="8">
        <v>1</v>
      </c>
      <c r="M582" s="8">
        <v>0</v>
      </c>
      <c r="N582" s="8">
        <v>0</v>
      </c>
      <c r="O582" s="8">
        <v>1</v>
      </c>
      <c r="P582" s="8">
        <v>1</v>
      </c>
      <c r="Q582" s="8">
        <v>0</v>
      </c>
      <c r="R582" s="8">
        <v>0</v>
      </c>
      <c r="S582" s="8">
        <v>0</v>
      </c>
      <c r="T582" s="8">
        <v>0</v>
      </c>
      <c r="U582" s="5">
        <v>202090108</v>
      </c>
    </row>
    <row r="583" spans="1:21" hidden="1" x14ac:dyDescent="0.25">
      <c r="A583" s="8" t="s">
        <v>5018</v>
      </c>
      <c r="B583" s="2" t="s">
        <v>1000</v>
      </c>
      <c r="C583" s="2" t="s">
        <v>47</v>
      </c>
      <c r="D583" s="2" t="s">
        <v>38</v>
      </c>
      <c r="E583" s="2" t="s">
        <v>33</v>
      </c>
      <c r="F583" s="8" t="s">
        <v>24</v>
      </c>
      <c r="G583" s="8">
        <v>1</v>
      </c>
      <c r="H583" s="8">
        <v>0</v>
      </c>
      <c r="I583" s="8">
        <v>0</v>
      </c>
      <c r="J583" s="8">
        <v>1</v>
      </c>
      <c r="K583" s="8">
        <v>1</v>
      </c>
      <c r="L583" s="8">
        <v>1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5">
        <v>202090116</v>
      </c>
    </row>
    <row r="584" spans="1:21" hidden="1" x14ac:dyDescent="0.25">
      <c r="A584" s="8" t="s">
        <v>5018</v>
      </c>
      <c r="B584" s="2" t="s">
        <v>1001</v>
      </c>
      <c r="C584" s="2" t="s">
        <v>47</v>
      </c>
      <c r="D584" s="2" t="s">
        <v>38</v>
      </c>
      <c r="E584" s="2" t="s">
        <v>33</v>
      </c>
      <c r="F584" s="8" t="s">
        <v>24</v>
      </c>
      <c r="G584" s="8">
        <v>1</v>
      </c>
      <c r="H584" s="8">
        <v>1</v>
      </c>
      <c r="I584" s="8">
        <v>1</v>
      </c>
      <c r="J584" s="8">
        <v>1</v>
      </c>
      <c r="K584" s="8">
        <v>1</v>
      </c>
      <c r="L584" s="8">
        <v>1</v>
      </c>
      <c r="M584" s="8">
        <v>0</v>
      </c>
      <c r="N584" s="8">
        <v>0</v>
      </c>
      <c r="O584" s="8">
        <v>1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5">
        <v>202090124</v>
      </c>
    </row>
    <row r="585" spans="1:21" hidden="1" x14ac:dyDescent="0.25">
      <c r="A585" s="8" t="s">
        <v>5018</v>
      </c>
      <c r="B585" s="2" t="s">
        <v>1002</v>
      </c>
      <c r="C585" s="2" t="s">
        <v>47</v>
      </c>
      <c r="D585" s="2" t="s">
        <v>38</v>
      </c>
      <c r="E585" s="2" t="s">
        <v>33</v>
      </c>
      <c r="F585" s="8" t="s">
        <v>24</v>
      </c>
      <c r="G585" s="8">
        <v>1</v>
      </c>
      <c r="H585" s="8">
        <v>1</v>
      </c>
      <c r="I585" s="8">
        <v>1</v>
      </c>
      <c r="J585" s="8">
        <v>1</v>
      </c>
      <c r="K585" s="8">
        <v>1</v>
      </c>
      <c r="L585" s="8">
        <v>1</v>
      </c>
      <c r="M585" s="8">
        <v>0</v>
      </c>
      <c r="N585" s="8">
        <v>0</v>
      </c>
      <c r="O585" s="8">
        <v>1</v>
      </c>
      <c r="P585" s="8">
        <v>1</v>
      </c>
      <c r="Q585" s="8">
        <v>0</v>
      </c>
      <c r="R585" s="8">
        <v>0</v>
      </c>
      <c r="S585" s="8">
        <v>0</v>
      </c>
      <c r="T585" s="8">
        <v>0</v>
      </c>
      <c r="U585" s="5">
        <v>202090132</v>
      </c>
    </row>
    <row r="586" spans="1:21" hidden="1" x14ac:dyDescent="0.25">
      <c r="A586" s="8" t="s">
        <v>5018</v>
      </c>
      <c r="B586" s="2" t="s">
        <v>1003</v>
      </c>
      <c r="C586" s="2" t="s">
        <v>47</v>
      </c>
      <c r="D586" s="2" t="s">
        <v>38</v>
      </c>
      <c r="E586" s="2" t="s">
        <v>33</v>
      </c>
      <c r="F586" s="8" t="s">
        <v>24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5">
        <v>202090140</v>
      </c>
    </row>
    <row r="587" spans="1:21" hidden="1" x14ac:dyDescent="0.25">
      <c r="A587" s="8" t="s">
        <v>5018</v>
      </c>
      <c r="B587" s="2" t="s">
        <v>1004</v>
      </c>
      <c r="C587" s="2" t="s">
        <v>47</v>
      </c>
      <c r="D587" s="2" t="s">
        <v>38</v>
      </c>
      <c r="E587" s="2" t="s">
        <v>33</v>
      </c>
      <c r="F587" s="8" t="s">
        <v>24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</v>
      </c>
      <c r="M587" s="8">
        <v>0</v>
      </c>
      <c r="N587" s="8">
        <v>0</v>
      </c>
      <c r="O587" s="8">
        <v>1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5">
        <v>202090159</v>
      </c>
    </row>
    <row r="588" spans="1:21" hidden="1" x14ac:dyDescent="0.25">
      <c r="A588" s="8" t="s">
        <v>5018</v>
      </c>
      <c r="B588" s="2" t="s">
        <v>1005</v>
      </c>
      <c r="C588" s="2" t="s">
        <v>47</v>
      </c>
      <c r="D588" s="2" t="s">
        <v>38</v>
      </c>
      <c r="E588" s="2" t="s">
        <v>33</v>
      </c>
      <c r="F588" s="8" t="s">
        <v>24</v>
      </c>
      <c r="G588" s="8">
        <v>1</v>
      </c>
      <c r="H588" s="8">
        <v>1</v>
      </c>
      <c r="I588" s="8">
        <v>1</v>
      </c>
      <c r="J588" s="8">
        <v>1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5">
        <v>202090167</v>
      </c>
    </row>
    <row r="589" spans="1:21" hidden="1" x14ac:dyDescent="0.25">
      <c r="A589" s="8" t="s">
        <v>5018</v>
      </c>
      <c r="B589" s="2" t="s">
        <v>1006</v>
      </c>
      <c r="C589" s="2" t="s">
        <v>47</v>
      </c>
      <c r="D589" s="2" t="s">
        <v>38</v>
      </c>
      <c r="E589" s="2" t="s">
        <v>33</v>
      </c>
      <c r="F589" s="8" t="s">
        <v>24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0</v>
      </c>
      <c r="N589" s="8">
        <v>0</v>
      </c>
      <c r="O589" s="8">
        <v>1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5">
        <v>202090175</v>
      </c>
    </row>
    <row r="590" spans="1:21" hidden="1" x14ac:dyDescent="0.25">
      <c r="A590" s="8" t="s">
        <v>5018</v>
      </c>
      <c r="B590" s="2" t="s">
        <v>1007</v>
      </c>
      <c r="C590" s="2" t="s">
        <v>47</v>
      </c>
      <c r="D590" s="2" t="s">
        <v>38</v>
      </c>
      <c r="E590" s="2" t="s">
        <v>33</v>
      </c>
      <c r="F590" s="8" t="s">
        <v>24</v>
      </c>
      <c r="G590" s="8">
        <v>1</v>
      </c>
      <c r="H590" s="8">
        <v>1</v>
      </c>
      <c r="I590" s="8">
        <v>1</v>
      </c>
      <c r="J590" s="8">
        <v>1</v>
      </c>
      <c r="K590" s="8">
        <v>1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0</v>
      </c>
      <c r="U590" s="5">
        <v>202090183</v>
      </c>
    </row>
    <row r="591" spans="1:21" hidden="1" x14ac:dyDescent="0.25">
      <c r="A591" s="8" t="s">
        <v>5018</v>
      </c>
      <c r="B591" s="2" t="s">
        <v>1008</v>
      </c>
      <c r="C591" s="2" t="s">
        <v>47</v>
      </c>
      <c r="D591" s="2" t="s">
        <v>38</v>
      </c>
      <c r="E591" s="2" t="s">
        <v>33</v>
      </c>
      <c r="F591" s="8" t="s">
        <v>24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0</v>
      </c>
      <c r="O591" s="8">
        <v>1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5">
        <v>202090191</v>
      </c>
    </row>
    <row r="592" spans="1:21" hidden="1" x14ac:dyDescent="0.25">
      <c r="A592" s="8" t="s">
        <v>5018</v>
      </c>
      <c r="B592" s="2" t="s">
        <v>1009</v>
      </c>
      <c r="C592" s="2" t="s">
        <v>47</v>
      </c>
      <c r="D592" s="2" t="s">
        <v>38</v>
      </c>
      <c r="E592" s="2" t="s">
        <v>33</v>
      </c>
      <c r="F592" s="8" t="s">
        <v>24</v>
      </c>
      <c r="G592" s="8">
        <v>1</v>
      </c>
      <c r="H592" s="8">
        <v>1</v>
      </c>
      <c r="I592" s="8">
        <v>1</v>
      </c>
      <c r="J592" s="8">
        <v>1</v>
      </c>
      <c r="K592" s="8">
        <v>1</v>
      </c>
      <c r="L592" s="8">
        <v>1</v>
      </c>
      <c r="M592" s="8">
        <v>0</v>
      </c>
      <c r="N592" s="8">
        <v>0</v>
      </c>
      <c r="O592" s="8">
        <v>1</v>
      </c>
      <c r="P592" s="8">
        <v>1</v>
      </c>
      <c r="Q592" s="8">
        <v>0</v>
      </c>
      <c r="R592" s="8">
        <v>0</v>
      </c>
      <c r="S592" s="8">
        <v>0</v>
      </c>
      <c r="T592" s="8">
        <v>0</v>
      </c>
      <c r="U592" s="5">
        <v>202090213</v>
      </c>
    </row>
    <row r="593" spans="1:21" hidden="1" x14ac:dyDescent="0.25">
      <c r="A593" s="8" t="s">
        <v>5018</v>
      </c>
      <c r="B593" s="2" t="s">
        <v>1010</v>
      </c>
      <c r="C593" s="2" t="s">
        <v>47</v>
      </c>
      <c r="D593" s="2" t="s">
        <v>38</v>
      </c>
      <c r="E593" s="2" t="s">
        <v>33</v>
      </c>
      <c r="F593" s="8" t="s">
        <v>24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</v>
      </c>
      <c r="M593" s="8">
        <v>0</v>
      </c>
      <c r="N593" s="8">
        <v>0</v>
      </c>
      <c r="O593" s="8">
        <v>1</v>
      </c>
      <c r="P593" s="8">
        <v>1</v>
      </c>
      <c r="Q593" s="8">
        <v>0</v>
      </c>
      <c r="R593" s="8">
        <v>0</v>
      </c>
      <c r="S593" s="8">
        <v>0</v>
      </c>
      <c r="T593" s="8">
        <v>0</v>
      </c>
      <c r="U593" s="5">
        <v>202090221</v>
      </c>
    </row>
    <row r="594" spans="1:21" hidden="1" x14ac:dyDescent="0.25">
      <c r="A594" s="8" t="s">
        <v>5018</v>
      </c>
      <c r="B594" s="2" t="s">
        <v>1011</v>
      </c>
      <c r="C594" s="2" t="s">
        <v>47</v>
      </c>
      <c r="D594" s="2" t="s">
        <v>38</v>
      </c>
      <c r="E594" s="2" t="s">
        <v>33</v>
      </c>
      <c r="F594" s="8" t="s">
        <v>24</v>
      </c>
      <c r="G594" s="8">
        <v>1</v>
      </c>
      <c r="H594" s="8">
        <v>1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1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5">
        <v>202090230</v>
      </c>
    </row>
    <row r="595" spans="1:21" hidden="1" x14ac:dyDescent="0.25">
      <c r="A595" s="8" t="s">
        <v>5018</v>
      </c>
      <c r="B595" s="2" t="s">
        <v>1012</v>
      </c>
      <c r="C595" s="2" t="s">
        <v>47</v>
      </c>
      <c r="D595" s="2" t="s">
        <v>38</v>
      </c>
      <c r="E595" s="2" t="s">
        <v>33</v>
      </c>
      <c r="F595" s="8" t="s">
        <v>24</v>
      </c>
      <c r="G595" s="8">
        <v>1</v>
      </c>
      <c r="H595" s="8">
        <v>1</v>
      </c>
      <c r="I595" s="8">
        <v>1</v>
      </c>
      <c r="J595" s="8">
        <v>1</v>
      </c>
      <c r="K595" s="8">
        <v>1</v>
      </c>
      <c r="L595" s="8">
        <v>1</v>
      </c>
      <c r="M595" s="8">
        <v>0</v>
      </c>
      <c r="N595" s="8">
        <v>0</v>
      </c>
      <c r="O595" s="8">
        <v>1</v>
      </c>
      <c r="P595" s="8">
        <v>1</v>
      </c>
      <c r="Q595" s="8">
        <v>0</v>
      </c>
      <c r="R595" s="8">
        <v>0</v>
      </c>
      <c r="S595" s="8">
        <v>0</v>
      </c>
      <c r="T595" s="8">
        <v>0</v>
      </c>
      <c r="U595" s="5">
        <v>202090248</v>
      </c>
    </row>
    <row r="596" spans="1:21" hidden="1" x14ac:dyDescent="0.25">
      <c r="A596" s="8" t="s">
        <v>5018</v>
      </c>
      <c r="B596" s="2" t="s">
        <v>1013</v>
      </c>
      <c r="C596" s="2" t="s">
        <v>47</v>
      </c>
      <c r="D596" s="2" t="s">
        <v>38</v>
      </c>
      <c r="E596" s="2" t="s">
        <v>33</v>
      </c>
      <c r="F596" s="8" t="s">
        <v>24</v>
      </c>
      <c r="G596" s="8">
        <v>1</v>
      </c>
      <c r="H596" s="8">
        <v>1</v>
      </c>
      <c r="I596" s="8">
        <v>1</v>
      </c>
      <c r="J596" s="8">
        <v>1</v>
      </c>
      <c r="K596" s="8">
        <v>1</v>
      </c>
      <c r="L596" s="8">
        <v>1</v>
      </c>
      <c r="M596" s="8">
        <v>0</v>
      </c>
      <c r="N596" s="8">
        <v>0</v>
      </c>
      <c r="O596" s="8">
        <v>1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5">
        <v>202090256</v>
      </c>
    </row>
    <row r="597" spans="1:21" hidden="1" x14ac:dyDescent="0.25">
      <c r="A597" s="8" t="s">
        <v>5018</v>
      </c>
      <c r="B597" s="2" t="s">
        <v>1014</v>
      </c>
      <c r="C597" s="2" t="s">
        <v>47</v>
      </c>
      <c r="D597" s="2" t="s">
        <v>38</v>
      </c>
      <c r="E597" s="2" t="s">
        <v>33</v>
      </c>
      <c r="F597" s="8" t="s">
        <v>24</v>
      </c>
      <c r="G597" s="8">
        <v>1</v>
      </c>
      <c r="H597" s="8">
        <v>1</v>
      </c>
      <c r="I597" s="8">
        <v>1</v>
      </c>
      <c r="J597" s="8">
        <v>1</v>
      </c>
      <c r="K597" s="8">
        <v>1</v>
      </c>
      <c r="L597" s="8">
        <v>1</v>
      </c>
      <c r="M597" s="8">
        <v>0</v>
      </c>
      <c r="N597" s="8">
        <v>0</v>
      </c>
      <c r="O597" s="8">
        <v>1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5">
        <v>202090264</v>
      </c>
    </row>
    <row r="598" spans="1:21" hidden="1" x14ac:dyDescent="0.25">
      <c r="A598" s="8" t="s">
        <v>5018</v>
      </c>
      <c r="B598" s="2" t="s">
        <v>1015</v>
      </c>
      <c r="C598" s="2" t="s">
        <v>47</v>
      </c>
      <c r="D598" s="2" t="s">
        <v>38</v>
      </c>
      <c r="E598" s="2" t="s">
        <v>33</v>
      </c>
      <c r="F598" s="8" t="s">
        <v>24</v>
      </c>
      <c r="G598" s="8">
        <v>1</v>
      </c>
      <c r="H598" s="8">
        <v>1</v>
      </c>
      <c r="I598" s="8">
        <v>1</v>
      </c>
      <c r="J598" s="8">
        <v>1</v>
      </c>
      <c r="K598" s="8">
        <v>1</v>
      </c>
      <c r="L598" s="8">
        <v>1</v>
      </c>
      <c r="M598" s="8">
        <v>0</v>
      </c>
      <c r="N598" s="8">
        <v>0</v>
      </c>
      <c r="O598" s="8">
        <v>1</v>
      </c>
      <c r="P598" s="8">
        <v>1</v>
      </c>
      <c r="Q598" s="8">
        <v>0</v>
      </c>
      <c r="R598" s="8">
        <v>0</v>
      </c>
      <c r="S598" s="8">
        <v>0</v>
      </c>
      <c r="T598" s="8">
        <v>0</v>
      </c>
      <c r="U598" s="5">
        <v>202090272</v>
      </c>
    </row>
    <row r="599" spans="1:21" hidden="1" x14ac:dyDescent="0.25">
      <c r="A599" s="8" t="s">
        <v>5018</v>
      </c>
      <c r="B599" s="2" t="s">
        <v>1016</v>
      </c>
      <c r="C599" s="2" t="s">
        <v>47</v>
      </c>
      <c r="D599" s="2" t="s">
        <v>38</v>
      </c>
      <c r="E599" s="2" t="s">
        <v>33</v>
      </c>
      <c r="F599" s="8" t="s">
        <v>24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0</v>
      </c>
      <c r="N599" s="8">
        <v>0</v>
      </c>
      <c r="O599" s="8">
        <v>1</v>
      </c>
      <c r="P599" s="8">
        <v>1</v>
      </c>
      <c r="Q599" s="8">
        <v>0</v>
      </c>
      <c r="R599" s="8">
        <v>0</v>
      </c>
      <c r="S599" s="8">
        <v>0</v>
      </c>
      <c r="T599" s="8">
        <v>0</v>
      </c>
      <c r="U599" s="5">
        <v>202090280</v>
      </c>
    </row>
    <row r="600" spans="1:21" hidden="1" x14ac:dyDescent="0.25">
      <c r="A600" s="8" t="s">
        <v>5018</v>
      </c>
      <c r="B600" s="2" t="s">
        <v>1017</v>
      </c>
      <c r="C600" s="2" t="s">
        <v>47</v>
      </c>
      <c r="D600" s="2" t="s">
        <v>38</v>
      </c>
      <c r="E600" s="2" t="s">
        <v>33</v>
      </c>
      <c r="F600" s="8" t="s">
        <v>24</v>
      </c>
      <c r="G600" s="8">
        <v>1</v>
      </c>
      <c r="H600" s="8">
        <v>1</v>
      </c>
      <c r="I600" s="8">
        <v>1</v>
      </c>
      <c r="J600" s="8">
        <v>1</v>
      </c>
      <c r="K600" s="8">
        <v>1</v>
      </c>
      <c r="L600" s="8">
        <v>1</v>
      </c>
      <c r="M600" s="8">
        <v>0</v>
      </c>
      <c r="N600" s="8">
        <v>0</v>
      </c>
      <c r="O600" s="8">
        <v>1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5">
        <v>202090299</v>
      </c>
    </row>
    <row r="601" spans="1:21" hidden="1" x14ac:dyDescent="0.25">
      <c r="A601" s="8" t="s">
        <v>5018</v>
      </c>
      <c r="B601" s="2" t="s">
        <v>1018</v>
      </c>
      <c r="C601" s="2" t="s">
        <v>47</v>
      </c>
      <c r="D601" s="2" t="s">
        <v>38</v>
      </c>
      <c r="E601" s="2" t="s">
        <v>33</v>
      </c>
      <c r="F601" s="8" t="s">
        <v>24</v>
      </c>
      <c r="G601" s="8">
        <v>1</v>
      </c>
      <c r="H601" s="8">
        <v>1</v>
      </c>
      <c r="I601" s="8">
        <v>1</v>
      </c>
      <c r="J601" s="8">
        <v>1</v>
      </c>
      <c r="K601" s="8">
        <v>1</v>
      </c>
      <c r="L601" s="8">
        <v>1</v>
      </c>
      <c r="M601" s="8">
        <v>0</v>
      </c>
      <c r="N601" s="8">
        <v>0</v>
      </c>
      <c r="O601" s="8">
        <v>1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5">
        <v>202090302</v>
      </c>
    </row>
    <row r="602" spans="1:21" hidden="1" x14ac:dyDescent="0.25">
      <c r="A602" s="8" t="s">
        <v>5018</v>
      </c>
      <c r="B602" s="2" t="s">
        <v>1019</v>
      </c>
      <c r="C602" s="2" t="s">
        <v>47</v>
      </c>
      <c r="D602" s="2" t="s">
        <v>38</v>
      </c>
      <c r="E602" s="2" t="s">
        <v>33</v>
      </c>
      <c r="F602" s="8" t="s">
        <v>24</v>
      </c>
      <c r="G602" s="8">
        <v>1</v>
      </c>
      <c r="H602" s="8">
        <v>1</v>
      </c>
      <c r="I602" s="8">
        <v>1</v>
      </c>
      <c r="J602" s="8">
        <v>1</v>
      </c>
      <c r="K602" s="8">
        <v>1</v>
      </c>
      <c r="L602" s="8">
        <v>1</v>
      </c>
      <c r="M602" s="8">
        <v>0</v>
      </c>
      <c r="N602" s="8">
        <v>0</v>
      </c>
      <c r="O602" s="8">
        <v>1</v>
      </c>
      <c r="P602" s="8">
        <v>1</v>
      </c>
      <c r="Q602" s="8">
        <v>0</v>
      </c>
      <c r="R602" s="8">
        <v>0</v>
      </c>
      <c r="S602" s="8">
        <v>0</v>
      </c>
      <c r="T602" s="8">
        <v>0</v>
      </c>
      <c r="U602" s="5">
        <v>202090310</v>
      </c>
    </row>
    <row r="603" spans="1:21" hidden="1" x14ac:dyDescent="0.25">
      <c r="A603" s="8" t="s">
        <v>5018</v>
      </c>
      <c r="B603" s="2" t="s">
        <v>1020</v>
      </c>
      <c r="C603" s="2" t="s">
        <v>47</v>
      </c>
      <c r="D603" s="2" t="s">
        <v>38</v>
      </c>
      <c r="E603" s="2" t="s">
        <v>33</v>
      </c>
      <c r="F603" s="8" t="s">
        <v>24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0</v>
      </c>
      <c r="N603" s="8">
        <v>0</v>
      </c>
      <c r="O603" s="8">
        <v>1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5">
        <v>202090329</v>
      </c>
    </row>
    <row r="604" spans="1:21" hidden="1" x14ac:dyDescent="0.25">
      <c r="A604" s="8" t="s">
        <v>5018</v>
      </c>
      <c r="B604" s="2" t="s">
        <v>1021</v>
      </c>
      <c r="C604" s="2" t="s">
        <v>47</v>
      </c>
      <c r="D604" s="2" t="s">
        <v>38</v>
      </c>
      <c r="E604" s="2" t="s">
        <v>33</v>
      </c>
      <c r="F604" s="8" t="s">
        <v>24</v>
      </c>
      <c r="G604" s="8">
        <v>1</v>
      </c>
      <c r="H604" s="8">
        <v>1</v>
      </c>
      <c r="I604" s="8">
        <v>1</v>
      </c>
      <c r="J604" s="8">
        <v>1</v>
      </c>
      <c r="K604" s="8">
        <v>1</v>
      </c>
      <c r="L604" s="8">
        <v>1</v>
      </c>
      <c r="M604" s="8">
        <v>0</v>
      </c>
      <c r="N604" s="8">
        <v>0</v>
      </c>
      <c r="O604" s="8">
        <v>1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5">
        <v>202090337</v>
      </c>
    </row>
    <row r="605" spans="1:21" hidden="1" x14ac:dyDescent="0.25">
      <c r="A605" s="8" t="s">
        <v>5018</v>
      </c>
      <c r="B605" s="2" t="s">
        <v>1022</v>
      </c>
      <c r="C605" s="2" t="s">
        <v>47</v>
      </c>
      <c r="D605" s="2" t="s">
        <v>38</v>
      </c>
      <c r="E605" s="2" t="s">
        <v>33</v>
      </c>
      <c r="F605" s="8" t="s">
        <v>24</v>
      </c>
      <c r="G605" s="8">
        <v>1</v>
      </c>
      <c r="H605" s="8">
        <v>1</v>
      </c>
      <c r="I605" s="8">
        <v>1</v>
      </c>
      <c r="J605" s="8">
        <v>1</v>
      </c>
      <c r="K605" s="8">
        <v>1</v>
      </c>
      <c r="L605" s="8">
        <v>1</v>
      </c>
      <c r="M605" s="8">
        <v>0</v>
      </c>
      <c r="N605" s="8">
        <v>0</v>
      </c>
      <c r="O605" s="8">
        <v>1</v>
      </c>
      <c r="P605" s="8">
        <v>1</v>
      </c>
      <c r="Q605" s="8">
        <v>0</v>
      </c>
      <c r="R605" s="8">
        <v>0</v>
      </c>
      <c r="S605" s="8">
        <v>0</v>
      </c>
      <c r="T605" s="8">
        <v>0</v>
      </c>
      <c r="U605" s="5">
        <v>202090345</v>
      </c>
    </row>
    <row r="606" spans="1:21" hidden="1" x14ac:dyDescent="0.25">
      <c r="A606" s="8" t="s">
        <v>5018</v>
      </c>
      <c r="B606" s="2" t="s">
        <v>1023</v>
      </c>
      <c r="C606" s="2" t="s">
        <v>47</v>
      </c>
      <c r="D606" s="2" t="s">
        <v>38</v>
      </c>
      <c r="E606" s="2" t="s">
        <v>33</v>
      </c>
      <c r="F606" s="8" t="s">
        <v>24</v>
      </c>
      <c r="G606" s="8">
        <v>1</v>
      </c>
      <c r="H606" s="8">
        <v>1</v>
      </c>
      <c r="I606" s="8">
        <v>1</v>
      </c>
      <c r="J606" s="8">
        <v>1</v>
      </c>
      <c r="K606" s="8">
        <v>1</v>
      </c>
      <c r="L606" s="8">
        <v>1</v>
      </c>
      <c r="M606" s="8">
        <v>0</v>
      </c>
      <c r="N606" s="8">
        <v>0</v>
      </c>
      <c r="O606" s="8">
        <v>1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5">
        <v>202090353</v>
      </c>
    </row>
    <row r="607" spans="1:21" hidden="1" x14ac:dyDescent="0.25">
      <c r="A607" s="8" t="s">
        <v>5018</v>
      </c>
      <c r="B607" s="2" t="s">
        <v>1024</v>
      </c>
      <c r="C607" s="2" t="s">
        <v>48</v>
      </c>
      <c r="D607" s="2" t="s">
        <v>38</v>
      </c>
      <c r="E607" s="2" t="s">
        <v>33</v>
      </c>
      <c r="F607" s="8" t="s">
        <v>24</v>
      </c>
      <c r="G607" s="8">
        <v>1</v>
      </c>
      <c r="H607" s="8">
        <v>1</v>
      </c>
      <c r="I607" s="8">
        <v>0</v>
      </c>
      <c r="J607" s="8">
        <v>0</v>
      </c>
      <c r="K607" s="8">
        <v>1</v>
      </c>
      <c r="L607" s="8">
        <v>1</v>
      </c>
      <c r="M607" s="8">
        <v>0</v>
      </c>
      <c r="N607" s="8">
        <v>1</v>
      </c>
      <c r="O607" s="8">
        <v>0</v>
      </c>
      <c r="P607" s="8">
        <v>1</v>
      </c>
      <c r="Q607" s="8">
        <v>0</v>
      </c>
      <c r="R607" s="8">
        <v>0</v>
      </c>
      <c r="S607" s="8">
        <v>0</v>
      </c>
      <c r="T607" s="8">
        <v>0</v>
      </c>
      <c r="U607" s="5">
        <v>202100014</v>
      </c>
    </row>
    <row r="608" spans="1:21" hidden="1" x14ac:dyDescent="0.25">
      <c r="A608" s="8" t="s">
        <v>5018</v>
      </c>
      <c r="B608" s="2" t="s">
        <v>1025</v>
      </c>
      <c r="C608" s="2" t="s">
        <v>48</v>
      </c>
      <c r="D608" s="2" t="s">
        <v>38</v>
      </c>
      <c r="E608" s="2" t="s">
        <v>33</v>
      </c>
      <c r="F608" s="8" t="s">
        <v>24</v>
      </c>
      <c r="G608" s="8">
        <v>1</v>
      </c>
      <c r="H608" s="8">
        <v>1</v>
      </c>
      <c r="I608" s="8">
        <v>0</v>
      </c>
      <c r="J608" s="8">
        <v>0</v>
      </c>
      <c r="K608" s="8">
        <v>1</v>
      </c>
      <c r="L608" s="8">
        <v>1</v>
      </c>
      <c r="M608" s="8">
        <v>0</v>
      </c>
      <c r="N608" s="8">
        <v>1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0</v>
      </c>
      <c r="U608" s="5">
        <v>202100022</v>
      </c>
    </row>
    <row r="609" spans="1:21" hidden="1" x14ac:dyDescent="0.25">
      <c r="A609" s="8" t="s">
        <v>5018</v>
      </c>
      <c r="B609" s="2" t="s">
        <v>1026</v>
      </c>
      <c r="C609" s="2" t="s">
        <v>48</v>
      </c>
      <c r="D609" s="2" t="s">
        <v>38</v>
      </c>
      <c r="E609" s="2" t="s">
        <v>33</v>
      </c>
      <c r="F609" s="8" t="s">
        <v>24</v>
      </c>
      <c r="G609" s="8">
        <v>1</v>
      </c>
      <c r="H609" s="8">
        <v>1</v>
      </c>
      <c r="I609" s="8">
        <v>0</v>
      </c>
      <c r="J609" s="8">
        <v>0</v>
      </c>
      <c r="K609" s="8">
        <v>1</v>
      </c>
      <c r="L609" s="8">
        <v>1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0</v>
      </c>
      <c r="S609" s="8">
        <v>0</v>
      </c>
      <c r="T609" s="8">
        <v>0</v>
      </c>
      <c r="U609" s="5">
        <v>202100030</v>
      </c>
    </row>
    <row r="610" spans="1:21" hidden="1" x14ac:dyDescent="0.25">
      <c r="A610" s="8" t="s">
        <v>5018</v>
      </c>
      <c r="B610" s="2" t="s">
        <v>1027</v>
      </c>
      <c r="C610" s="2" t="s">
        <v>48</v>
      </c>
      <c r="D610" s="2" t="s">
        <v>38</v>
      </c>
      <c r="E610" s="2" t="s">
        <v>33</v>
      </c>
      <c r="F610" s="8" t="s">
        <v>24</v>
      </c>
      <c r="G610" s="8">
        <v>1</v>
      </c>
      <c r="H610" s="8">
        <v>1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1</v>
      </c>
      <c r="O610" s="8">
        <v>0</v>
      </c>
      <c r="P610" s="8">
        <v>1</v>
      </c>
      <c r="Q610" s="8">
        <v>0</v>
      </c>
      <c r="R610" s="8">
        <v>0</v>
      </c>
      <c r="S610" s="8">
        <v>0</v>
      </c>
      <c r="T610" s="8">
        <v>0</v>
      </c>
      <c r="U610" s="5">
        <v>202100049</v>
      </c>
    </row>
    <row r="611" spans="1:21" hidden="1" x14ac:dyDescent="0.25">
      <c r="A611" s="8" t="s">
        <v>5018</v>
      </c>
      <c r="B611" s="2" t="s">
        <v>1028</v>
      </c>
      <c r="C611" s="2" t="s">
        <v>48</v>
      </c>
      <c r="D611" s="2" t="s">
        <v>38</v>
      </c>
      <c r="E611" s="2" t="s">
        <v>33</v>
      </c>
      <c r="F611" s="8" t="s">
        <v>24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0</v>
      </c>
      <c r="U611" s="5">
        <v>202100057</v>
      </c>
    </row>
    <row r="612" spans="1:21" hidden="1" x14ac:dyDescent="0.25">
      <c r="A612" s="8" t="s">
        <v>5018</v>
      </c>
      <c r="B612" s="2" t="s">
        <v>1029</v>
      </c>
      <c r="C612" s="2" t="s">
        <v>48</v>
      </c>
      <c r="D612" s="2" t="s">
        <v>38</v>
      </c>
      <c r="E612" s="2" t="s">
        <v>33</v>
      </c>
      <c r="F612" s="8" t="s">
        <v>24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1</v>
      </c>
      <c r="T612" s="8">
        <v>0</v>
      </c>
      <c r="U612" s="5">
        <v>202100065</v>
      </c>
    </row>
    <row r="613" spans="1:21" hidden="1" x14ac:dyDescent="0.25">
      <c r="A613" s="8" t="s">
        <v>5018</v>
      </c>
      <c r="B613" s="2" t="s">
        <v>1030</v>
      </c>
      <c r="C613" s="2" t="s">
        <v>48</v>
      </c>
      <c r="D613" s="2" t="s">
        <v>38</v>
      </c>
      <c r="E613" s="2" t="s">
        <v>33</v>
      </c>
      <c r="F613" s="8" t="s">
        <v>24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1</v>
      </c>
      <c r="T613" s="8">
        <v>0</v>
      </c>
      <c r="U613" s="5">
        <v>202100073</v>
      </c>
    </row>
    <row r="614" spans="1:21" hidden="1" x14ac:dyDescent="0.25">
      <c r="A614" s="8" t="s">
        <v>5018</v>
      </c>
      <c r="B614" s="2" t="s">
        <v>1031</v>
      </c>
      <c r="C614" s="2" t="s">
        <v>48</v>
      </c>
      <c r="D614" s="2" t="s">
        <v>38</v>
      </c>
      <c r="E614" s="2" t="s">
        <v>33</v>
      </c>
      <c r="F614" s="8" t="s">
        <v>24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1</v>
      </c>
      <c r="T614" s="8">
        <v>0</v>
      </c>
      <c r="U614" s="5">
        <v>202100081</v>
      </c>
    </row>
    <row r="615" spans="1:21" hidden="1" x14ac:dyDescent="0.25">
      <c r="A615" s="8" t="s">
        <v>5018</v>
      </c>
      <c r="B615" s="2" t="s">
        <v>1032</v>
      </c>
      <c r="C615" s="2" t="s">
        <v>48</v>
      </c>
      <c r="D615" s="2" t="s">
        <v>38</v>
      </c>
      <c r="E615" s="2" t="s">
        <v>33</v>
      </c>
      <c r="F615" s="8" t="s">
        <v>24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1</v>
      </c>
      <c r="S615" s="8">
        <v>1</v>
      </c>
      <c r="T615" s="8">
        <v>0</v>
      </c>
      <c r="U615" s="5">
        <v>202100090</v>
      </c>
    </row>
    <row r="616" spans="1:21" hidden="1" x14ac:dyDescent="0.25">
      <c r="A616" s="8" t="s">
        <v>5018</v>
      </c>
      <c r="B616" s="2" t="s">
        <v>1033</v>
      </c>
      <c r="C616" s="2" t="s">
        <v>48</v>
      </c>
      <c r="D616" s="2" t="s">
        <v>38</v>
      </c>
      <c r="E616" s="2" t="s">
        <v>33</v>
      </c>
      <c r="F616" s="8" t="s">
        <v>24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1</v>
      </c>
      <c r="S616" s="8">
        <v>1</v>
      </c>
      <c r="T616" s="8">
        <v>0</v>
      </c>
      <c r="U616" s="5">
        <v>202100103</v>
      </c>
    </row>
    <row r="617" spans="1:21" hidden="1" x14ac:dyDescent="0.25">
      <c r="A617" s="8" t="s">
        <v>5018</v>
      </c>
      <c r="B617" s="2" t="s">
        <v>1034</v>
      </c>
      <c r="C617" s="2" t="s">
        <v>48</v>
      </c>
      <c r="D617" s="2" t="s">
        <v>38</v>
      </c>
      <c r="E617" s="2" t="s">
        <v>33</v>
      </c>
      <c r="F617" s="8" t="s">
        <v>24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1</v>
      </c>
      <c r="S617" s="8">
        <v>1</v>
      </c>
      <c r="T617" s="8">
        <v>0</v>
      </c>
      <c r="U617" s="5">
        <v>202100111</v>
      </c>
    </row>
    <row r="618" spans="1:21" hidden="1" x14ac:dyDescent="0.25">
      <c r="A618" s="8" t="s">
        <v>5018</v>
      </c>
      <c r="B618" s="2" t="s">
        <v>1035</v>
      </c>
      <c r="C618" s="2" t="s">
        <v>48</v>
      </c>
      <c r="D618" s="2" t="s">
        <v>38</v>
      </c>
      <c r="E618" s="2" t="s">
        <v>33</v>
      </c>
      <c r="F618" s="8" t="s">
        <v>24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0</v>
      </c>
      <c r="U618" s="5">
        <v>202100120</v>
      </c>
    </row>
    <row r="619" spans="1:21" hidden="1" x14ac:dyDescent="0.25">
      <c r="A619" s="8" t="s">
        <v>5018</v>
      </c>
      <c r="B619" s="2" t="s">
        <v>1036</v>
      </c>
      <c r="C619" s="2" t="s">
        <v>48</v>
      </c>
      <c r="D619" s="2" t="s">
        <v>38</v>
      </c>
      <c r="E619" s="2" t="s">
        <v>33</v>
      </c>
      <c r="F619" s="8" t="s">
        <v>24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1</v>
      </c>
      <c r="T619" s="8">
        <v>0</v>
      </c>
      <c r="U619" s="5">
        <v>202100138</v>
      </c>
    </row>
    <row r="620" spans="1:21" hidden="1" x14ac:dyDescent="0.25">
      <c r="A620" s="8" t="s">
        <v>5018</v>
      </c>
      <c r="B620" s="2" t="s">
        <v>1037</v>
      </c>
      <c r="C620" s="2" t="s">
        <v>48</v>
      </c>
      <c r="D620" s="2" t="s">
        <v>38</v>
      </c>
      <c r="E620" s="2" t="s">
        <v>33</v>
      </c>
      <c r="F620" s="8" t="s">
        <v>24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1</v>
      </c>
      <c r="S620" s="8">
        <v>1</v>
      </c>
      <c r="T620" s="8">
        <v>0</v>
      </c>
      <c r="U620" s="5">
        <v>202100146</v>
      </c>
    </row>
    <row r="621" spans="1:21" hidden="1" x14ac:dyDescent="0.25">
      <c r="A621" s="8" t="s">
        <v>5018</v>
      </c>
      <c r="B621" s="2" t="s">
        <v>1038</v>
      </c>
      <c r="C621" s="2" t="s">
        <v>48</v>
      </c>
      <c r="D621" s="2" t="s">
        <v>38</v>
      </c>
      <c r="E621" s="2" t="s">
        <v>33</v>
      </c>
      <c r="F621" s="8" t="s">
        <v>24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1</v>
      </c>
      <c r="S621" s="8">
        <v>1</v>
      </c>
      <c r="T621" s="8">
        <v>0</v>
      </c>
      <c r="U621" s="5">
        <v>202100154</v>
      </c>
    </row>
    <row r="622" spans="1:21" hidden="1" x14ac:dyDescent="0.25">
      <c r="A622" s="8" t="s">
        <v>5018</v>
      </c>
      <c r="B622" s="2" t="s">
        <v>1039</v>
      </c>
      <c r="C622" s="2" t="s">
        <v>48</v>
      </c>
      <c r="D622" s="2" t="s">
        <v>38</v>
      </c>
      <c r="E622" s="2" t="s">
        <v>33</v>
      </c>
      <c r="F622" s="8" t="s">
        <v>24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1</v>
      </c>
      <c r="S622" s="8">
        <v>1</v>
      </c>
      <c r="T622" s="8">
        <v>0</v>
      </c>
      <c r="U622" s="5">
        <v>202100162</v>
      </c>
    </row>
    <row r="623" spans="1:21" hidden="1" x14ac:dyDescent="0.25">
      <c r="A623" s="8" t="s">
        <v>5018</v>
      </c>
      <c r="B623" s="2" t="s">
        <v>1040</v>
      </c>
      <c r="C623" s="2" t="s">
        <v>48</v>
      </c>
      <c r="D623" s="2" t="s">
        <v>38</v>
      </c>
      <c r="E623" s="2" t="s">
        <v>33</v>
      </c>
      <c r="F623" s="8" t="s">
        <v>24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</v>
      </c>
      <c r="S623" s="8">
        <v>1</v>
      </c>
      <c r="T623" s="8">
        <v>0</v>
      </c>
      <c r="U623" s="5">
        <v>202100170</v>
      </c>
    </row>
    <row r="624" spans="1:21" hidden="1" x14ac:dyDescent="0.25">
      <c r="A624" s="8" t="s">
        <v>5018</v>
      </c>
      <c r="B624" s="2" t="s">
        <v>1041</v>
      </c>
      <c r="C624" s="2" t="s">
        <v>48</v>
      </c>
      <c r="D624" s="2" t="s">
        <v>38</v>
      </c>
      <c r="E624" s="2" t="s">
        <v>33</v>
      </c>
      <c r="F624" s="8" t="s">
        <v>24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1</v>
      </c>
      <c r="S624" s="8">
        <v>1</v>
      </c>
      <c r="T624" s="8">
        <v>0</v>
      </c>
      <c r="U624" s="5">
        <v>202100189</v>
      </c>
    </row>
    <row r="625" spans="1:21" hidden="1" x14ac:dyDescent="0.25">
      <c r="A625" s="8" t="s">
        <v>5018</v>
      </c>
      <c r="B625" s="2" t="s">
        <v>1042</v>
      </c>
      <c r="C625" s="2" t="s">
        <v>48</v>
      </c>
      <c r="D625" s="2" t="s">
        <v>38</v>
      </c>
      <c r="E625" s="2" t="s">
        <v>33</v>
      </c>
      <c r="F625" s="8" t="s">
        <v>24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1</v>
      </c>
      <c r="S625" s="8">
        <v>1</v>
      </c>
      <c r="T625" s="8">
        <v>0</v>
      </c>
      <c r="U625" s="5">
        <v>202100197</v>
      </c>
    </row>
    <row r="626" spans="1:21" hidden="1" x14ac:dyDescent="0.25">
      <c r="A626" s="8" t="s">
        <v>5018</v>
      </c>
      <c r="B626" s="2" t="s">
        <v>1043</v>
      </c>
      <c r="C626" s="2" t="s">
        <v>49</v>
      </c>
      <c r="D626" s="2" t="s">
        <v>38</v>
      </c>
      <c r="E626" s="2" t="s">
        <v>33</v>
      </c>
      <c r="F626" s="8" t="s">
        <v>24</v>
      </c>
      <c r="G626" s="8">
        <v>1</v>
      </c>
      <c r="H626" s="8">
        <v>0</v>
      </c>
      <c r="I626" s="8">
        <v>0</v>
      </c>
      <c r="J626" s="8">
        <v>1</v>
      </c>
      <c r="K626" s="8">
        <v>1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5">
        <v>202110010</v>
      </c>
    </row>
    <row r="627" spans="1:21" hidden="1" x14ac:dyDescent="0.25">
      <c r="A627" s="8" t="s">
        <v>5018</v>
      </c>
      <c r="B627" s="2" t="s">
        <v>1044</v>
      </c>
      <c r="C627" s="2" t="s">
        <v>49</v>
      </c>
      <c r="D627" s="2" t="s">
        <v>38</v>
      </c>
      <c r="E627" s="2" t="s">
        <v>33</v>
      </c>
      <c r="F627" s="8" t="s">
        <v>24</v>
      </c>
      <c r="G627" s="8">
        <v>1</v>
      </c>
      <c r="H627" s="8">
        <v>0</v>
      </c>
      <c r="I627" s="8">
        <v>0</v>
      </c>
      <c r="J627" s="8">
        <v>0</v>
      </c>
      <c r="K627" s="8">
        <v>1</v>
      </c>
      <c r="L627" s="8">
        <v>1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5">
        <v>202110028</v>
      </c>
    </row>
    <row r="628" spans="1:21" hidden="1" x14ac:dyDescent="0.25">
      <c r="A628" s="8" t="s">
        <v>5018</v>
      </c>
      <c r="B628" s="2" t="s">
        <v>1045</v>
      </c>
      <c r="C628" s="2" t="s">
        <v>49</v>
      </c>
      <c r="D628" s="2" t="s">
        <v>38</v>
      </c>
      <c r="E628" s="2" t="s">
        <v>33</v>
      </c>
      <c r="F628" s="8" t="s">
        <v>24</v>
      </c>
      <c r="G628" s="8">
        <v>1</v>
      </c>
      <c r="H628" s="8">
        <v>0</v>
      </c>
      <c r="I628" s="8">
        <v>0</v>
      </c>
      <c r="J628" s="8">
        <v>0</v>
      </c>
      <c r="K628" s="8">
        <v>1</v>
      </c>
      <c r="L628" s="8">
        <v>1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5">
        <v>202110036</v>
      </c>
    </row>
    <row r="629" spans="1:21" hidden="1" x14ac:dyDescent="0.25">
      <c r="A629" s="8" t="s">
        <v>5018</v>
      </c>
      <c r="B629" s="2" t="s">
        <v>1046</v>
      </c>
      <c r="C629" s="2" t="s">
        <v>49</v>
      </c>
      <c r="D629" s="2" t="s">
        <v>38</v>
      </c>
      <c r="E629" s="2" t="s">
        <v>33</v>
      </c>
      <c r="F629" s="8" t="s">
        <v>24</v>
      </c>
      <c r="G629" s="8">
        <v>1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5">
        <v>202110044</v>
      </c>
    </row>
    <row r="630" spans="1:21" hidden="1" x14ac:dyDescent="0.25">
      <c r="A630" s="8" t="s">
        <v>5018</v>
      </c>
      <c r="B630" s="2" t="s">
        <v>1047</v>
      </c>
      <c r="C630" s="2" t="s">
        <v>49</v>
      </c>
      <c r="D630" s="2" t="s">
        <v>38</v>
      </c>
      <c r="E630" s="2" t="s">
        <v>33</v>
      </c>
      <c r="F630" s="8" t="s">
        <v>24</v>
      </c>
      <c r="G630" s="8">
        <v>1</v>
      </c>
      <c r="H630" s="8">
        <v>0</v>
      </c>
      <c r="I630" s="8">
        <v>0</v>
      </c>
      <c r="J630" s="8">
        <v>1</v>
      </c>
      <c r="K630" s="8">
        <v>1</v>
      </c>
      <c r="L630" s="8">
        <v>1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5">
        <v>202110052</v>
      </c>
    </row>
    <row r="631" spans="1:21" hidden="1" x14ac:dyDescent="0.25">
      <c r="A631" s="8" t="s">
        <v>5018</v>
      </c>
      <c r="B631" s="2" t="s">
        <v>1048</v>
      </c>
      <c r="C631" s="2" t="s">
        <v>49</v>
      </c>
      <c r="D631" s="2" t="s">
        <v>38</v>
      </c>
      <c r="E631" s="2" t="s">
        <v>33</v>
      </c>
      <c r="F631" s="8" t="s">
        <v>24</v>
      </c>
      <c r="G631" s="8">
        <v>1</v>
      </c>
      <c r="H631" s="8">
        <v>0</v>
      </c>
      <c r="I631" s="8">
        <v>0</v>
      </c>
      <c r="J631" s="8">
        <v>1</v>
      </c>
      <c r="K631" s="8">
        <v>1</v>
      </c>
      <c r="L631" s="8">
        <v>1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5">
        <v>202110060</v>
      </c>
    </row>
    <row r="632" spans="1:21" hidden="1" x14ac:dyDescent="0.25">
      <c r="A632" s="8" t="s">
        <v>5018</v>
      </c>
      <c r="B632" s="2" t="s">
        <v>1049</v>
      </c>
      <c r="C632" s="2" t="s">
        <v>49</v>
      </c>
      <c r="D632" s="2" t="s">
        <v>38</v>
      </c>
      <c r="E632" s="2" t="s">
        <v>33</v>
      </c>
      <c r="F632" s="8" t="s">
        <v>24</v>
      </c>
      <c r="G632" s="8">
        <v>1</v>
      </c>
      <c r="H632" s="8">
        <v>0</v>
      </c>
      <c r="I632" s="8">
        <v>0</v>
      </c>
      <c r="J632" s="8">
        <v>1</v>
      </c>
      <c r="K632" s="8">
        <v>1</v>
      </c>
      <c r="L632" s="8">
        <v>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5">
        <v>202110079</v>
      </c>
    </row>
    <row r="633" spans="1:21" hidden="1" x14ac:dyDescent="0.25">
      <c r="A633" s="8" t="s">
        <v>5018</v>
      </c>
      <c r="B633" s="2" t="s">
        <v>1050</v>
      </c>
      <c r="C633" s="2" t="s">
        <v>49</v>
      </c>
      <c r="D633" s="2" t="s">
        <v>38</v>
      </c>
      <c r="E633" s="2" t="s">
        <v>33</v>
      </c>
      <c r="F633" s="8" t="s">
        <v>24</v>
      </c>
      <c r="G633" s="8">
        <v>1</v>
      </c>
      <c r="H633" s="8">
        <v>0</v>
      </c>
      <c r="I633" s="8">
        <v>0</v>
      </c>
      <c r="J633" s="8">
        <v>1</v>
      </c>
      <c r="K633" s="8">
        <v>1</v>
      </c>
      <c r="L633" s="8">
        <v>1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5">
        <v>202110087</v>
      </c>
    </row>
    <row r="634" spans="1:21" hidden="1" x14ac:dyDescent="0.25">
      <c r="A634" s="8" t="s">
        <v>5018</v>
      </c>
      <c r="B634" s="2" t="s">
        <v>1051</v>
      </c>
      <c r="C634" s="2" t="s">
        <v>49</v>
      </c>
      <c r="D634" s="2" t="s">
        <v>38</v>
      </c>
      <c r="E634" s="2" t="s">
        <v>33</v>
      </c>
      <c r="F634" s="8" t="s">
        <v>24</v>
      </c>
      <c r="G634" s="8">
        <v>1</v>
      </c>
      <c r="H634" s="8">
        <v>0</v>
      </c>
      <c r="I634" s="8">
        <v>0</v>
      </c>
      <c r="J634" s="8">
        <v>1</v>
      </c>
      <c r="K634" s="8">
        <v>1</v>
      </c>
      <c r="L634" s="8">
        <v>1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5">
        <v>202110095</v>
      </c>
    </row>
    <row r="635" spans="1:21" hidden="1" x14ac:dyDescent="0.25">
      <c r="A635" s="8" t="s">
        <v>5018</v>
      </c>
      <c r="B635" s="2" t="s">
        <v>1052</v>
      </c>
      <c r="C635" s="2" t="s">
        <v>49</v>
      </c>
      <c r="D635" s="2" t="s">
        <v>38</v>
      </c>
      <c r="E635" s="2" t="s">
        <v>33</v>
      </c>
      <c r="F635" s="8" t="s">
        <v>24</v>
      </c>
      <c r="G635" s="8">
        <v>1</v>
      </c>
      <c r="H635" s="8">
        <v>0</v>
      </c>
      <c r="I635" s="8">
        <v>0</v>
      </c>
      <c r="J635" s="8">
        <v>1</v>
      </c>
      <c r="K635" s="8">
        <v>1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5">
        <v>202110109</v>
      </c>
    </row>
    <row r="636" spans="1:21" hidden="1" x14ac:dyDescent="0.25">
      <c r="A636" s="8" t="s">
        <v>5018</v>
      </c>
      <c r="B636" s="2" t="s">
        <v>1053</v>
      </c>
      <c r="C636" s="2" t="s">
        <v>49</v>
      </c>
      <c r="D636" s="2" t="s">
        <v>38</v>
      </c>
      <c r="E636" s="2" t="s">
        <v>33</v>
      </c>
      <c r="F636" s="8" t="s">
        <v>24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1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5">
        <v>202110117</v>
      </c>
    </row>
    <row r="637" spans="1:21" hidden="1" x14ac:dyDescent="0.25">
      <c r="A637" s="8" t="s">
        <v>5018</v>
      </c>
      <c r="B637" s="2" t="s">
        <v>1054</v>
      </c>
      <c r="C637" s="2" t="s">
        <v>49</v>
      </c>
      <c r="D637" s="2" t="s">
        <v>38</v>
      </c>
      <c r="E637" s="2" t="s">
        <v>33</v>
      </c>
      <c r="F637" s="8" t="s">
        <v>24</v>
      </c>
      <c r="G637" s="8">
        <v>1</v>
      </c>
      <c r="H637" s="8">
        <v>0</v>
      </c>
      <c r="I637" s="8">
        <v>0</v>
      </c>
      <c r="J637" s="8">
        <v>0</v>
      </c>
      <c r="K637" s="8">
        <v>1</v>
      </c>
      <c r="L637" s="8">
        <v>1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5">
        <v>202110125</v>
      </c>
    </row>
    <row r="638" spans="1:21" hidden="1" x14ac:dyDescent="0.25">
      <c r="A638" s="8" t="s">
        <v>5018</v>
      </c>
      <c r="B638" s="2" t="s">
        <v>1055</v>
      </c>
      <c r="C638" s="2" t="s">
        <v>49</v>
      </c>
      <c r="D638" s="2" t="s">
        <v>38</v>
      </c>
      <c r="E638" s="2" t="s">
        <v>33</v>
      </c>
      <c r="F638" s="8" t="s">
        <v>24</v>
      </c>
      <c r="G638" s="8">
        <v>1</v>
      </c>
      <c r="H638" s="8">
        <v>0</v>
      </c>
      <c r="I638" s="8">
        <v>0</v>
      </c>
      <c r="J638" s="8">
        <v>0</v>
      </c>
      <c r="K638" s="8">
        <v>1</v>
      </c>
      <c r="L638" s="8">
        <v>1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5">
        <v>202110133</v>
      </c>
    </row>
    <row r="639" spans="1:21" hidden="1" x14ac:dyDescent="0.25">
      <c r="A639" s="8" t="s">
        <v>5018</v>
      </c>
      <c r="B639" s="2" t="s">
        <v>1056</v>
      </c>
      <c r="C639" s="2" t="s">
        <v>49</v>
      </c>
      <c r="D639" s="2" t="s">
        <v>38</v>
      </c>
      <c r="E639" s="2" t="s">
        <v>33</v>
      </c>
      <c r="F639" s="8" t="s">
        <v>24</v>
      </c>
      <c r="G639" s="8">
        <v>1</v>
      </c>
      <c r="H639" s="8">
        <v>0</v>
      </c>
      <c r="I639" s="8">
        <v>0</v>
      </c>
      <c r="J639" s="8">
        <v>0</v>
      </c>
      <c r="K639" s="8">
        <v>1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5">
        <v>202110141</v>
      </c>
    </row>
    <row r="640" spans="1:21" hidden="1" x14ac:dyDescent="0.25">
      <c r="A640" s="8" t="s">
        <v>5018</v>
      </c>
      <c r="B640" s="2" t="s">
        <v>1057</v>
      </c>
      <c r="C640" s="2" t="s">
        <v>50</v>
      </c>
      <c r="D640" s="2" t="s">
        <v>38</v>
      </c>
      <c r="E640" s="2" t="s">
        <v>33</v>
      </c>
      <c r="F640" s="8" t="s">
        <v>24</v>
      </c>
      <c r="G640" s="8">
        <v>1</v>
      </c>
      <c r="H640" s="8">
        <v>1</v>
      </c>
      <c r="I640" s="8">
        <v>1</v>
      </c>
      <c r="J640" s="8">
        <v>1</v>
      </c>
      <c r="K640" s="8">
        <v>1</v>
      </c>
      <c r="L640" s="8">
        <v>1</v>
      </c>
      <c r="M640" s="8">
        <v>0</v>
      </c>
      <c r="N640" s="8">
        <v>0</v>
      </c>
      <c r="O640" s="8">
        <v>1</v>
      </c>
      <c r="P640" s="8">
        <v>1</v>
      </c>
      <c r="Q640" s="8">
        <v>0</v>
      </c>
      <c r="R640" s="8">
        <v>0</v>
      </c>
      <c r="S640" s="8">
        <v>0</v>
      </c>
      <c r="T640" s="8">
        <v>0</v>
      </c>
      <c r="U640" s="5">
        <v>202120015</v>
      </c>
    </row>
    <row r="641" spans="1:21" hidden="1" x14ac:dyDescent="0.25">
      <c r="A641" s="8" t="s">
        <v>5018</v>
      </c>
      <c r="B641" s="2" t="s">
        <v>1058</v>
      </c>
      <c r="C641" s="2" t="s">
        <v>50</v>
      </c>
      <c r="D641" s="2" t="s">
        <v>38</v>
      </c>
      <c r="E641" s="2" t="s">
        <v>33</v>
      </c>
      <c r="F641" s="8" t="s">
        <v>24</v>
      </c>
      <c r="G641" s="8">
        <v>1</v>
      </c>
      <c r="H641" s="8">
        <v>1</v>
      </c>
      <c r="I641" s="8">
        <v>1</v>
      </c>
      <c r="J641" s="8">
        <v>1</v>
      </c>
      <c r="K641" s="8">
        <v>1</v>
      </c>
      <c r="L641" s="8">
        <v>1</v>
      </c>
      <c r="M641" s="8">
        <v>0</v>
      </c>
      <c r="N641" s="8">
        <v>0</v>
      </c>
      <c r="O641" s="8">
        <v>1</v>
      </c>
      <c r="P641" s="8">
        <v>1</v>
      </c>
      <c r="Q641" s="8">
        <v>0</v>
      </c>
      <c r="R641" s="8">
        <v>0</v>
      </c>
      <c r="S641" s="8">
        <v>0</v>
      </c>
      <c r="T641" s="8">
        <v>0</v>
      </c>
      <c r="U641" s="5">
        <v>202120023</v>
      </c>
    </row>
    <row r="642" spans="1:21" hidden="1" x14ac:dyDescent="0.25">
      <c r="A642" s="8" t="s">
        <v>5018</v>
      </c>
      <c r="B642" s="2" t="s">
        <v>1059</v>
      </c>
      <c r="C642" s="2" t="s">
        <v>50</v>
      </c>
      <c r="D642" s="2" t="s">
        <v>38</v>
      </c>
      <c r="E642" s="2" t="s">
        <v>33</v>
      </c>
      <c r="F642" s="8" t="s">
        <v>24</v>
      </c>
      <c r="G642" s="8">
        <v>1</v>
      </c>
      <c r="H642" s="8">
        <v>1</v>
      </c>
      <c r="I642" s="8">
        <v>1</v>
      </c>
      <c r="J642" s="8">
        <v>1</v>
      </c>
      <c r="K642" s="8">
        <v>1</v>
      </c>
      <c r="L642" s="8">
        <v>1</v>
      </c>
      <c r="M642" s="8">
        <v>0</v>
      </c>
      <c r="N642" s="8">
        <v>0</v>
      </c>
      <c r="O642" s="8">
        <v>1</v>
      </c>
      <c r="P642" s="8">
        <v>1</v>
      </c>
      <c r="Q642" s="8">
        <v>0</v>
      </c>
      <c r="R642" s="8">
        <v>0</v>
      </c>
      <c r="S642" s="8">
        <v>0</v>
      </c>
      <c r="T642" s="8">
        <v>0</v>
      </c>
      <c r="U642" s="5">
        <v>202120031</v>
      </c>
    </row>
    <row r="643" spans="1:21" hidden="1" x14ac:dyDescent="0.25">
      <c r="A643" s="8" t="s">
        <v>5018</v>
      </c>
      <c r="B643" s="2" t="s">
        <v>1060</v>
      </c>
      <c r="C643" s="2" t="s">
        <v>50</v>
      </c>
      <c r="D643" s="2" t="s">
        <v>38</v>
      </c>
      <c r="E643" s="2" t="s">
        <v>33</v>
      </c>
      <c r="F643" s="8" t="s">
        <v>24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0</v>
      </c>
      <c r="N643" s="8">
        <v>0</v>
      </c>
      <c r="O643" s="8">
        <v>1</v>
      </c>
      <c r="P643" s="8">
        <v>1</v>
      </c>
      <c r="Q643" s="8">
        <v>0</v>
      </c>
      <c r="R643" s="8">
        <v>0</v>
      </c>
      <c r="S643" s="8">
        <v>0</v>
      </c>
      <c r="T643" s="8">
        <v>0</v>
      </c>
      <c r="U643" s="5">
        <v>202120040</v>
      </c>
    </row>
    <row r="644" spans="1:21" hidden="1" x14ac:dyDescent="0.25">
      <c r="A644" s="8" t="s">
        <v>5018</v>
      </c>
      <c r="B644" s="2" t="s">
        <v>1061</v>
      </c>
      <c r="C644" s="2" t="s">
        <v>50</v>
      </c>
      <c r="D644" s="2" t="s">
        <v>38</v>
      </c>
      <c r="E644" s="2" t="s">
        <v>33</v>
      </c>
      <c r="F644" s="8" t="s">
        <v>24</v>
      </c>
      <c r="G644" s="8">
        <v>1</v>
      </c>
      <c r="H644" s="8">
        <v>1</v>
      </c>
      <c r="I644" s="8">
        <v>1</v>
      </c>
      <c r="J644" s="8">
        <v>1</v>
      </c>
      <c r="K644" s="8">
        <v>1</v>
      </c>
      <c r="L644" s="8">
        <v>1</v>
      </c>
      <c r="M644" s="8">
        <v>0</v>
      </c>
      <c r="N644" s="8">
        <v>0</v>
      </c>
      <c r="O644" s="8">
        <v>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5">
        <v>202120058</v>
      </c>
    </row>
    <row r="645" spans="1:21" hidden="1" x14ac:dyDescent="0.25">
      <c r="A645" s="8" t="s">
        <v>5018</v>
      </c>
      <c r="B645" s="2" t="s">
        <v>1062</v>
      </c>
      <c r="C645" s="2" t="s">
        <v>50</v>
      </c>
      <c r="D645" s="2" t="s">
        <v>38</v>
      </c>
      <c r="E645" s="2" t="s">
        <v>33</v>
      </c>
      <c r="F645" s="8" t="s">
        <v>24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</v>
      </c>
      <c r="M645" s="8">
        <v>0</v>
      </c>
      <c r="N645" s="8">
        <v>0</v>
      </c>
      <c r="O645" s="8">
        <v>1</v>
      </c>
      <c r="P645" s="8">
        <v>1</v>
      </c>
      <c r="Q645" s="8">
        <v>0</v>
      </c>
      <c r="R645" s="8">
        <v>0</v>
      </c>
      <c r="S645" s="8">
        <v>0</v>
      </c>
      <c r="T645" s="8">
        <v>0</v>
      </c>
      <c r="U645" s="5">
        <v>202120066</v>
      </c>
    </row>
    <row r="646" spans="1:21" hidden="1" x14ac:dyDescent="0.25">
      <c r="A646" s="8" t="s">
        <v>5018</v>
      </c>
      <c r="B646" s="2" t="s">
        <v>1063</v>
      </c>
      <c r="C646" s="2" t="s">
        <v>50</v>
      </c>
      <c r="D646" s="2" t="s">
        <v>38</v>
      </c>
      <c r="E646" s="2" t="s">
        <v>33</v>
      </c>
      <c r="F646" s="8" t="s">
        <v>24</v>
      </c>
      <c r="G646" s="8">
        <v>1</v>
      </c>
      <c r="H646" s="8">
        <v>1</v>
      </c>
      <c r="I646" s="8">
        <v>1</v>
      </c>
      <c r="J646" s="8">
        <v>1</v>
      </c>
      <c r="K646" s="8">
        <v>1</v>
      </c>
      <c r="L646" s="8">
        <v>1</v>
      </c>
      <c r="M646" s="8">
        <v>0</v>
      </c>
      <c r="N646" s="8">
        <v>0</v>
      </c>
      <c r="O646" s="8">
        <v>1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5">
        <v>202120074</v>
      </c>
    </row>
    <row r="647" spans="1:21" hidden="1" x14ac:dyDescent="0.25">
      <c r="A647" s="8" t="s">
        <v>5018</v>
      </c>
      <c r="B647" s="2" t="s">
        <v>1064</v>
      </c>
      <c r="C647" s="2" t="s">
        <v>50</v>
      </c>
      <c r="D647" s="2" t="s">
        <v>38</v>
      </c>
      <c r="E647" s="2" t="s">
        <v>33</v>
      </c>
      <c r="F647" s="8" t="s">
        <v>24</v>
      </c>
      <c r="G647" s="8">
        <v>1</v>
      </c>
      <c r="H647" s="8">
        <v>1</v>
      </c>
      <c r="I647" s="8">
        <v>1</v>
      </c>
      <c r="J647" s="8">
        <v>1</v>
      </c>
      <c r="K647" s="8">
        <v>1</v>
      </c>
      <c r="L647" s="8">
        <v>1</v>
      </c>
      <c r="M647" s="8">
        <v>0</v>
      </c>
      <c r="N647" s="8">
        <v>0</v>
      </c>
      <c r="O647" s="8">
        <v>1</v>
      </c>
      <c r="P647" s="8">
        <v>1</v>
      </c>
      <c r="Q647" s="8">
        <v>0</v>
      </c>
      <c r="R647" s="8">
        <v>0</v>
      </c>
      <c r="S647" s="8">
        <v>0</v>
      </c>
      <c r="T647" s="8">
        <v>0</v>
      </c>
      <c r="U647" s="5">
        <v>202120082</v>
      </c>
    </row>
    <row r="648" spans="1:21" hidden="1" x14ac:dyDescent="0.25">
      <c r="A648" s="8" t="s">
        <v>5018</v>
      </c>
      <c r="B648" s="2" t="s">
        <v>1065</v>
      </c>
      <c r="C648" s="2" t="s">
        <v>50</v>
      </c>
      <c r="D648" s="2" t="s">
        <v>38</v>
      </c>
      <c r="E648" s="2" t="s">
        <v>33</v>
      </c>
      <c r="F648" s="8" t="s">
        <v>24</v>
      </c>
      <c r="G648" s="8">
        <v>1</v>
      </c>
      <c r="H648" s="8">
        <v>1</v>
      </c>
      <c r="I648" s="8">
        <v>1</v>
      </c>
      <c r="J648" s="8">
        <v>1</v>
      </c>
      <c r="K648" s="8">
        <v>1</v>
      </c>
      <c r="L648" s="8">
        <v>1</v>
      </c>
      <c r="M648" s="8">
        <v>0</v>
      </c>
      <c r="N648" s="8">
        <v>0</v>
      </c>
      <c r="O648" s="8">
        <v>1</v>
      </c>
      <c r="P648" s="8">
        <v>1</v>
      </c>
      <c r="Q648" s="8">
        <v>0</v>
      </c>
      <c r="R648" s="8">
        <v>0</v>
      </c>
      <c r="S648" s="8">
        <v>0</v>
      </c>
      <c r="T648" s="8">
        <v>0</v>
      </c>
      <c r="U648" s="5">
        <v>202120090</v>
      </c>
    </row>
    <row r="649" spans="1:21" hidden="1" x14ac:dyDescent="0.25">
      <c r="A649" s="8" t="s">
        <v>5018</v>
      </c>
      <c r="B649" s="2" t="s">
        <v>1066</v>
      </c>
      <c r="C649" s="2" t="s">
        <v>50</v>
      </c>
      <c r="D649" s="2" t="s">
        <v>38</v>
      </c>
      <c r="E649" s="2" t="s">
        <v>33</v>
      </c>
      <c r="F649" s="8" t="s">
        <v>24</v>
      </c>
      <c r="G649" s="8">
        <v>1</v>
      </c>
      <c r="H649" s="8">
        <v>1</v>
      </c>
      <c r="I649" s="8">
        <v>1</v>
      </c>
      <c r="J649" s="8">
        <v>1</v>
      </c>
      <c r="K649" s="8">
        <v>1</v>
      </c>
      <c r="L649" s="8">
        <v>1</v>
      </c>
      <c r="M649" s="8">
        <v>0</v>
      </c>
      <c r="N649" s="8">
        <v>0</v>
      </c>
      <c r="O649" s="8">
        <v>1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5">
        <v>202120104</v>
      </c>
    </row>
    <row r="650" spans="1:21" hidden="1" x14ac:dyDescent="0.25">
      <c r="A650" s="8" t="s">
        <v>5018</v>
      </c>
      <c r="B650" s="2" t="s">
        <v>1067</v>
      </c>
      <c r="C650" s="2" t="s">
        <v>52</v>
      </c>
      <c r="D650" s="2" t="s">
        <v>51</v>
      </c>
      <c r="E650" s="2" t="s">
        <v>33</v>
      </c>
      <c r="F650" s="8" t="s">
        <v>24</v>
      </c>
      <c r="G650" s="8">
        <v>1</v>
      </c>
      <c r="H650" s="8">
        <v>0</v>
      </c>
      <c r="I650" s="8">
        <v>0</v>
      </c>
      <c r="J650" s="8">
        <v>0</v>
      </c>
      <c r="K650" s="8">
        <v>1</v>
      </c>
      <c r="L650" s="8">
        <v>1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5">
        <v>203010019</v>
      </c>
    </row>
    <row r="651" spans="1:21" hidden="1" x14ac:dyDescent="0.25">
      <c r="A651" s="8" t="s">
        <v>5018</v>
      </c>
      <c r="B651" s="2" t="s">
        <v>1068</v>
      </c>
      <c r="C651" s="2" t="s">
        <v>52</v>
      </c>
      <c r="D651" s="2" t="s">
        <v>51</v>
      </c>
      <c r="E651" s="2" t="s">
        <v>33</v>
      </c>
      <c r="F651" s="8" t="s">
        <v>24</v>
      </c>
      <c r="G651" s="8">
        <v>1</v>
      </c>
      <c r="H651" s="8">
        <v>1</v>
      </c>
      <c r="I651" s="8">
        <v>1</v>
      </c>
      <c r="J651" s="8">
        <v>0</v>
      </c>
      <c r="K651" s="8">
        <v>1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0</v>
      </c>
      <c r="S651" s="8">
        <v>0</v>
      </c>
      <c r="T651" s="8">
        <v>0</v>
      </c>
      <c r="U651" s="5">
        <v>203010027</v>
      </c>
    </row>
    <row r="652" spans="1:21" hidden="1" x14ac:dyDescent="0.25">
      <c r="A652" s="8" t="s">
        <v>5018</v>
      </c>
      <c r="B652" s="2" t="s">
        <v>1069</v>
      </c>
      <c r="C652" s="2" t="s">
        <v>52</v>
      </c>
      <c r="D652" s="2" t="s">
        <v>51</v>
      </c>
      <c r="E652" s="2" t="s">
        <v>33</v>
      </c>
      <c r="F652" s="8" t="s">
        <v>24</v>
      </c>
      <c r="G652" s="8">
        <v>1</v>
      </c>
      <c r="H652" s="8">
        <v>1</v>
      </c>
      <c r="I652" s="8">
        <v>1</v>
      </c>
      <c r="J652" s="8">
        <v>0</v>
      </c>
      <c r="K652" s="8">
        <v>1</v>
      </c>
      <c r="L652" s="8">
        <v>1</v>
      </c>
      <c r="M652" s="8">
        <v>0</v>
      </c>
      <c r="N652" s="8">
        <v>1</v>
      </c>
      <c r="O652" s="8">
        <v>0</v>
      </c>
      <c r="P652" s="8">
        <v>1</v>
      </c>
      <c r="Q652" s="8">
        <v>0</v>
      </c>
      <c r="R652" s="8">
        <v>0</v>
      </c>
      <c r="S652" s="8">
        <v>0</v>
      </c>
      <c r="T652" s="8">
        <v>0</v>
      </c>
      <c r="U652" s="5">
        <v>203010035</v>
      </c>
    </row>
    <row r="653" spans="1:21" hidden="1" x14ac:dyDescent="0.25">
      <c r="A653" s="8" t="s">
        <v>5018</v>
      </c>
      <c r="B653" s="2" t="s">
        <v>1070</v>
      </c>
      <c r="C653" s="2" t="s">
        <v>52</v>
      </c>
      <c r="D653" s="2" t="s">
        <v>51</v>
      </c>
      <c r="E653" s="2" t="s">
        <v>33</v>
      </c>
      <c r="F653" s="8" t="s">
        <v>24</v>
      </c>
      <c r="G653" s="8">
        <v>1</v>
      </c>
      <c r="H653" s="8">
        <v>0</v>
      </c>
      <c r="I653" s="8">
        <v>0</v>
      </c>
      <c r="J653" s="8">
        <v>0</v>
      </c>
      <c r="K653" s="8">
        <v>1</v>
      </c>
      <c r="L653" s="8">
        <v>1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5">
        <v>203010043</v>
      </c>
    </row>
    <row r="654" spans="1:21" hidden="1" x14ac:dyDescent="0.25">
      <c r="A654" s="8" t="s">
        <v>5018</v>
      </c>
      <c r="B654" s="2" t="s">
        <v>1071</v>
      </c>
      <c r="C654" s="2" t="s">
        <v>52</v>
      </c>
      <c r="D654" s="2" t="s">
        <v>51</v>
      </c>
      <c r="E654" s="2" t="s">
        <v>33</v>
      </c>
      <c r="F654" s="8" t="s">
        <v>24</v>
      </c>
      <c r="G654" s="8">
        <v>1</v>
      </c>
      <c r="H654" s="8">
        <v>0</v>
      </c>
      <c r="I654" s="8">
        <v>0</v>
      </c>
      <c r="J654" s="8">
        <v>0</v>
      </c>
      <c r="K654" s="8">
        <v>1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5">
        <v>203010078</v>
      </c>
    </row>
    <row r="655" spans="1:21" hidden="1" x14ac:dyDescent="0.25">
      <c r="A655" s="8" t="s">
        <v>5018</v>
      </c>
      <c r="B655" s="2" t="s">
        <v>1072</v>
      </c>
      <c r="C655" s="2" t="s">
        <v>52</v>
      </c>
      <c r="D655" s="2" t="s">
        <v>51</v>
      </c>
      <c r="E655" s="2" t="s">
        <v>33</v>
      </c>
      <c r="F655" s="8" t="s">
        <v>24</v>
      </c>
      <c r="G655" s="8">
        <v>1</v>
      </c>
      <c r="H655" s="8">
        <v>0</v>
      </c>
      <c r="I655" s="8">
        <v>0</v>
      </c>
      <c r="J655" s="8">
        <v>0</v>
      </c>
      <c r="K655" s="8">
        <v>1</v>
      </c>
      <c r="L655" s="8">
        <v>1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5">
        <v>203010086</v>
      </c>
    </row>
    <row r="656" spans="1:21" hidden="1" x14ac:dyDescent="0.25">
      <c r="A656" s="8" t="s">
        <v>5018</v>
      </c>
      <c r="B656" s="2" t="s">
        <v>1073</v>
      </c>
      <c r="C656" s="2" t="s">
        <v>53</v>
      </c>
      <c r="D656" s="2" t="s">
        <v>51</v>
      </c>
      <c r="E656" s="2" t="s">
        <v>33</v>
      </c>
      <c r="F656" s="8" t="s">
        <v>24</v>
      </c>
      <c r="G656" s="8">
        <v>1</v>
      </c>
      <c r="H656" s="8">
        <v>0</v>
      </c>
      <c r="I656" s="8">
        <v>0</v>
      </c>
      <c r="J656" s="8">
        <v>0</v>
      </c>
      <c r="K656" s="8">
        <v>1</v>
      </c>
      <c r="L656" s="8">
        <v>1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5">
        <v>203020014</v>
      </c>
    </row>
    <row r="657" spans="1:21" hidden="1" x14ac:dyDescent="0.25">
      <c r="A657" s="8" t="s">
        <v>5018</v>
      </c>
      <c r="B657" s="2" t="s">
        <v>1074</v>
      </c>
      <c r="C657" s="2" t="s">
        <v>53</v>
      </c>
      <c r="D657" s="2" t="s">
        <v>51</v>
      </c>
      <c r="E657" s="2" t="s">
        <v>33</v>
      </c>
      <c r="F657" s="8" t="s">
        <v>24</v>
      </c>
      <c r="G657" s="8">
        <v>1</v>
      </c>
      <c r="H657" s="8">
        <v>1</v>
      </c>
      <c r="I657" s="8">
        <v>0</v>
      </c>
      <c r="J657" s="8">
        <v>0</v>
      </c>
      <c r="K657" s="8">
        <v>1</v>
      </c>
      <c r="L657" s="8">
        <v>1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0</v>
      </c>
      <c r="S657" s="8">
        <v>0</v>
      </c>
      <c r="T657" s="8">
        <v>0</v>
      </c>
      <c r="U657" s="5">
        <v>203020022</v>
      </c>
    </row>
    <row r="658" spans="1:21" hidden="1" x14ac:dyDescent="0.25">
      <c r="A658" s="8" t="s">
        <v>5018</v>
      </c>
      <c r="B658" s="2" t="s">
        <v>1075</v>
      </c>
      <c r="C658" s="2" t="s">
        <v>53</v>
      </c>
      <c r="D658" s="2" t="s">
        <v>51</v>
      </c>
      <c r="E658" s="2" t="s">
        <v>33</v>
      </c>
      <c r="F658" s="8" t="s">
        <v>24</v>
      </c>
      <c r="G658" s="8">
        <v>1</v>
      </c>
      <c r="H658" s="8">
        <v>1</v>
      </c>
      <c r="I658" s="8">
        <v>1</v>
      </c>
      <c r="J658" s="8">
        <v>0</v>
      </c>
      <c r="K658" s="8">
        <v>1</v>
      </c>
      <c r="L658" s="8">
        <v>1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5">
        <v>203020030</v>
      </c>
    </row>
    <row r="659" spans="1:21" hidden="1" x14ac:dyDescent="0.25">
      <c r="A659" s="8" t="s">
        <v>5018</v>
      </c>
      <c r="B659" s="2" t="s">
        <v>1076</v>
      </c>
      <c r="C659" s="2" t="s">
        <v>53</v>
      </c>
      <c r="D659" s="2" t="s">
        <v>51</v>
      </c>
      <c r="E659" s="2" t="s">
        <v>33</v>
      </c>
      <c r="F659" s="8" t="s">
        <v>24</v>
      </c>
      <c r="G659" s="8">
        <v>1</v>
      </c>
      <c r="H659" s="8">
        <v>1</v>
      </c>
      <c r="I659" s="8">
        <v>0</v>
      </c>
      <c r="J659" s="8">
        <v>0</v>
      </c>
      <c r="K659" s="8">
        <v>1</v>
      </c>
      <c r="L659" s="8">
        <v>1</v>
      </c>
      <c r="M659" s="8">
        <v>0</v>
      </c>
      <c r="N659" s="8">
        <v>1</v>
      </c>
      <c r="O659" s="8">
        <v>0</v>
      </c>
      <c r="P659" s="8">
        <v>1</v>
      </c>
      <c r="Q659" s="8">
        <v>0</v>
      </c>
      <c r="R659" s="8">
        <v>0</v>
      </c>
      <c r="S659" s="8">
        <v>0</v>
      </c>
      <c r="T659" s="8">
        <v>0</v>
      </c>
      <c r="U659" s="5">
        <v>203020049</v>
      </c>
    </row>
    <row r="660" spans="1:21" hidden="1" x14ac:dyDescent="0.25">
      <c r="A660" s="8" t="s">
        <v>5018</v>
      </c>
      <c r="B660" s="2" t="s">
        <v>1077</v>
      </c>
      <c r="C660" s="2" t="s">
        <v>53</v>
      </c>
      <c r="D660" s="2" t="s">
        <v>51</v>
      </c>
      <c r="E660" s="2" t="s">
        <v>33</v>
      </c>
      <c r="F660" s="8" t="s">
        <v>24</v>
      </c>
      <c r="G660" s="8">
        <v>0</v>
      </c>
      <c r="H660" s="8">
        <v>1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5">
        <v>203020057</v>
      </c>
    </row>
    <row r="661" spans="1:21" hidden="1" x14ac:dyDescent="0.25">
      <c r="A661" s="8" t="s">
        <v>5018</v>
      </c>
      <c r="B661" s="2" t="s">
        <v>1078</v>
      </c>
      <c r="C661" s="2" t="s">
        <v>53</v>
      </c>
      <c r="D661" s="2" t="s">
        <v>51</v>
      </c>
      <c r="E661" s="2" t="s">
        <v>33</v>
      </c>
      <c r="F661" s="8" t="s">
        <v>24</v>
      </c>
      <c r="G661" s="8">
        <v>1</v>
      </c>
      <c r="H661" s="8">
        <v>0</v>
      </c>
      <c r="I661" s="8">
        <v>0</v>
      </c>
      <c r="J661" s="8">
        <v>0</v>
      </c>
      <c r="K661" s="8">
        <v>1</v>
      </c>
      <c r="L661" s="8">
        <v>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5">
        <v>203020065</v>
      </c>
    </row>
    <row r="662" spans="1:21" hidden="1" x14ac:dyDescent="0.25">
      <c r="A662" s="8" t="s">
        <v>5018</v>
      </c>
      <c r="B662" s="2" t="s">
        <v>1079</v>
      </c>
      <c r="C662" s="2" t="s">
        <v>53</v>
      </c>
      <c r="D662" s="2" t="s">
        <v>51</v>
      </c>
      <c r="E662" s="2" t="s">
        <v>33</v>
      </c>
      <c r="F662" s="8" t="s">
        <v>24</v>
      </c>
      <c r="G662" s="8">
        <v>1</v>
      </c>
      <c r="H662" s="8">
        <v>0</v>
      </c>
      <c r="I662" s="8">
        <v>0</v>
      </c>
      <c r="J662" s="8">
        <v>0</v>
      </c>
      <c r="K662" s="8">
        <v>1</v>
      </c>
      <c r="L662" s="8">
        <v>1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5">
        <v>203020073</v>
      </c>
    </row>
    <row r="663" spans="1:21" hidden="1" x14ac:dyDescent="0.25">
      <c r="A663" s="8" t="s">
        <v>5018</v>
      </c>
      <c r="B663" s="2" t="s">
        <v>1080</v>
      </c>
      <c r="C663" s="2" t="s">
        <v>53</v>
      </c>
      <c r="D663" s="2" t="s">
        <v>51</v>
      </c>
      <c r="E663" s="2" t="s">
        <v>33</v>
      </c>
      <c r="F663" s="8" t="s">
        <v>24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5">
        <v>203020081</v>
      </c>
    </row>
    <row r="664" spans="1:21" hidden="1" x14ac:dyDescent="0.25">
      <c r="A664" s="8" t="s">
        <v>5018</v>
      </c>
      <c r="B664" s="2" t="s">
        <v>1081</v>
      </c>
      <c r="C664" s="2" t="s">
        <v>55</v>
      </c>
      <c r="D664" s="2" t="s">
        <v>54</v>
      </c>
      <c r="E664" s="2" t="s">
        <v>33</v>
      </c>
      <c r="F664" s="8" t="s">
        <v>24</v>
      </c>
      <c r="G664" s="8">
        <v>1</v>
      </c>
      <c r="H664" s="8">
        <v>1</v>
      </c>
      <c r="I664" s="8">
        <v>1</v>
      </c>
      <c r="J664" s="8">
        <v>1</v>
      </c>
      <c r="K664" s="8">
        <v>1</v>
      </c>
      <c r="L664" s="8">
        <v>1</v>
      </c>
      <c r="M664" s="8">
        <v>0</v>
      </c>
      <c r="N664" s="8">
        <v>0</v>
      </c>
      <c r="O664" s="8">
        <v>1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5">
        <v>204010012</v>
      </c>
    </row>
    <row r="665" spans="1:21" hidden="1" x14ac:dyDescent="0.25">
      <c r="A665" s="8" t="s">
        <v>5018</v>
      </c>
      <c r="B665" s="2" t="s">
        <v>1082</v>
      </c>
      <c r="C665" s="2" t="s">
        <v>55</v>
      </c>
      <c r="D665" s="2" t="s">
        <v>54</v>
      </c>
      <c r="E665" s="2" t="s">
        <v>33</v>
      </c>
      <c r="F665" s="8" t="s">
        <v>24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0</v>
      </c>
      <c r="N665" s="8">
        <v>0</v>
      </c>
      <c r="O665" s="8">
        <v>1</v>
      </c>
      <c r="P665" s="8">
        <v>1</v>
      </c>
      <c r="Q665" s="8">
        <v>0</v>
      </c>
      <c r="R665" s="8">
        <v>0</v>
      </c>
      <c r="S665" s="8">
        <v>0</v>
      </c>
      <c r="T665" s="8">
        <v>0</v>
      </c>
      <c r="U665" s="5">
        <v>204010020</v>
      </c>
    </row>
    <row r="666" spans="1:21" hidden="1" x14ac:dyDescent="0.25">
      <c r="A666" s="8" t="s">
        <v>5018</v>
      </c>
      <c r="B666" s="2" t="s">
        <v>1083</v>
      </c>
      <c r="C666" s="2" t="s">
        <v>55</v>
      </c>
      <c r="D666" s="2" t="s">
        <v>54</v>
      </c>
      <c r="E666" s="2" t="s">
        <v>33</v>
      </c>
      <c r="F666" s="8" t="s">
        <v>24</v>
      </c>
      <c r="G666" s="8">
        <v>1</v>
      </c>
      <c r="H666" s="8">
        <v>1</v>
      </c>
      <c r="I666" s="8">
        <v>1</v>
      </c>
      <c r="J666" s="8">
        <v>1</v>
      </c>
      <c r="K666" s="8">
        <v>1</v>
      </c>
      <c r="L666" s="8">
        <v>1</v>
      </c>
      <c r="M666" s="8">
        <v>0</v>
      </c>
      <c r="N666" s="8">
        <v>0</v>
      </c>
      <c r="O666" s="8">
        <v>1</v>
      </c>
      <c r="P666" s="8">
        <v>1</v>
      </c>
      <c r="Q666" s="8">
        <v>0</v>
      </c>
      <c r="R666" s="8">
        <v>0</v>
      </c>
      <c r="S666" s="8">
        <v>0</v>
      </c>
      <c r="T666" s="8">
        <v>0</v>
      </c>
      <c r="U666" s="5">
        <v>204010039</v>
      </c>
    </row>
    <row r="667" spans="1:21" hidden="1" x14ac:dyDescent="0.25">
      <c r="A667" s="8" t="s">
        <v>5018</v>
      </c>
      <c r="B667" s="2" t="s">
        <v>1084</v>
      </c>
      <c r="C667" s="2" t="s">
        <v>55</v>
      </c>
      <c r="D667" s="2" t="s">
        <v>54</v>
      </c>
      <c r="E667" s="2" t="s">
        <v>33</v>
      </c>
      <c r="F667" s="8" t="s">
        <v>24</v>
      </c>
      <c r="G667" s="8">
        <v>1</v>
      </c>
      <c r="H667" s="8">
        <v>1</v>
      </c>
      <c r="I667" s="8">
        <v>1</v>
      </c>
      <c r="J667" s="8">
        <v>1</v>
      </c>
      <c r="K667" s="8">
        <v>1</v>
      </c>
      <c r="L667" s="8">
        <v>1</v>
      </c>
      <c r="M667" s="8">
        <v>0</v>
      </c>
      <c r="N667" s="8">
        <v>0</v>
      </c>
      <c r="O667" s="8">
        <v>1</v>
      </c>
      <c r="P667" s="8">
        <v>1</v>
      </c>
      <c r="Q667" s="8">
        <v>0</v>
      </c>
      <c r="R667" s="8">
        <v>0</v>
      </c>
      <c r="S667" s="8">
        <v>0</v>
      </c>
      <c r="T667" s="8">
        <v>0</v>
      </c>
      <c r="U667" s="5">
        <v>204010047</v>
      </c>
    </row>
    <row r="668" spans="1:21" hidden="1" x14ac:dyDescent="0.25">
      <c r="A668" s="8" t="s">
        <v>5018</v>
      </c>
      <c r="B668" s="2" t="s">
        <v>1085</v>
      </c>
      <c r="C668" s="2" t="s">
        <v>55</v>
      </c>
      <c r="D668" s="2" t="s">
        <v>54</v>
      </c>
      <c r="E668" s="2" t="s">
        <v>33</v>
      </c>
      <c r="F668" s="8" t="s">
        <v>24</v>
      </c>
      <c r="G668" s="8">
        <v>1</v>
      </c>
      <c r="H668" s="8">
        <v>1</v>
      </c>
      <c r="I668" s="8">
        <v>1</v>
      </c>
      <c r="J668" s="8">
        <v>1</v>
      </c>
      <c r="K668" s="8">
        <v>1</v>
      </c>
      <c r="L668" s="8">
        <v>1</v>
      </c>
      <c r="M668" s="8">
        <v>0</v>
      </c>
      <c r="N668" s="8">
        <v>0</v>
      </c>
      <c r="O668" s="8">
        <v>1</v>
      </c>
      <c r="P668" s="8">
        <v>1</v>
      </c>
      <c r="Q668" s="8">
        <v>0</v>
      </c>
      <c r="R668" s="8">
        <v>0</v>
      </c>
      <c r="S668" s="8">
        <v>0</v>
      </c>
      <c r="T668" s="8">
        <v>0</v>
      </c>
      <c r="U668" s="5">
        <v>204010055</v>
      </c>
    </row>
    <row r="669" spans="1:21" hidden="1" x14ac:dyDescent="0.25">
      <c r="A669" s="8" t="s">
        <v>5018</v>
      </c>
      <c r="B669" s="2" t="s">
        <v>1086</v>
      </c>
      <c r="C669" s="2" t="s">
        <v>55</v>
      </c>
      <c r="D669" s="2" t="s">
        <v>54</v>
      </c>
      <c r="E669" s="2" t="s">
        <v>33</v>
      </c>
      <c r="F669" s="8" t="s">
        <v>24</v>
      </c>
      <c r="G669" s="8">
        <v>1</v>
      </c>
      <c r="H669" s="8">
        <v>1</v>
      </c>
      <c r="I669" s="8">
        <v>1</v>
      </c>
      <c r="J669" s="8">
        <v>1</v>
      </c>
      <c r="K669" s="8">
        <v>1</v>
      </c>
      <c r="L669" s="8">
        <v>1</v>
      </c>
      <c r="M669" s="8">
        <v>0</v>
      </c>
      <c r="N669" s="8">
        <v>0</v>
      </c>
      <c r="O669" s="8">
        <v>1</v>
      </c>
      <c r="P669" s="8">
        <v>1</v>
      </c>
      <c r="Q669" s="8">
        <v>0</v>
      </c>
      <c r="R669" s="8">
        <v>0</v>
      </c>
      <c r="S669" s="8">
        <v>0</v>
      </c>
      <c r="T669" s="8">
        <v>0</v>
      </c>
      <c r="U669" s="5">
        <v>204010063</v>
      </c>
    </row>
    <row r="670" spans="1:21" hidden="1" x14ac:dyDescent="0.25">
      <c r="A670" s="8" t="s">
        <v>5018</v>
      </c>
      <c r="B670" s="2" t="s">
        <v>1087</v>
      </c>
      <c r="C670" s="2" t="s">
        <v>55</v>
      </c>
      <c r="D670" s="2" t="s">
        <v>54</v>
      </c>
      <c r="E670" s="2" t="s">
        <v>33</v>
      </c>
      <c r="F670" s="8" t="s">
        <v>24</v>
      </c>
      <c r="G670" s="8">
        <v>1</v>
      </c>
      <c r="H670" s="8">
        <v>1</v>
      </c>
      <c r="I670" s="8">
        <v>1</v>
      </c>
      <c r="J670" s="8">
        <v>1</v>
      </c>
      <c r="K670" s="8">
        <v>1</v>
      </c>
      <c r="L670" s="8">
        <v>1</v>
      </c>
      <c r="M670" s="8">
        <v>0</v>
      </c>
      <c r="N670" s="8">
        <v>0</v>
      </c>
      <c r="O670" s="8">
        <v>1</v>
      </c>
      <c r="P670" s="8">
        <v>1</v>
      </c>
      <c r="Q670" s="8">
        <v>0</v>
      </c>
      <c r="R670" s="8">
        <v>0</v>
      </c>
      <c r="S670" s="8">
        <v>0</v>
      </c>
      <c r="T670" s="8">
        <v>0</v>
      </c>
      <c r="U670" s="5">
        <v>204010071</v>
      </c>
    </row>
    <row r="671" spans="1:21" hidden="1" x14ac:dyDescent="0.25">
      <c r="A671" s="8" t="s">
        <v>5018</v>
      </c>
      <c r="B671" s="2" t="s">
        <v>1088</v>
      </c>
      <c r="C671" s="2" t="s">
        <v>55</v>
      </c>
      <c r="D671" s="2" t="s">
        <v>54</v>
      </c>
      <c r="E671" s="2" t="s">
        <v>33</v>
      </c>
      <c r="F671" s="8" t="s">
        <v>24</v>
      </c>
      <c r="G671" s="8">
        <v>1</v>
      </c>
      <c r="H671" s="8">
        <v>1</v>
      </c>
      <c r="I671" s="8">
        <v>1</v>
      </c>
      <c r="J671" s="8">
        <v>1</v>
      </c>
      <c r="K671" s="8">
        <v>1</v>
      </c>
      <c r="L671" s="8">
        <v>1</v>
      </c>
      <c r="M671" s="8">
        <v>0</v>
      </c>
      <c r="N671" s="8">
        <v>0</v>
      </c>
      <c r="O671" s="8">
        <v>1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5">
        <v>204010080</v>
      </c>
    </row>
    <row r="672" spans="1:21" hidden="1" x14ac:dyDescent="0.25">
      <c r="A672" s="8" t="s">
        <v>5018</v>
      </c>
      <c r="B672" s="2" t="s">
        <v>1089</v>
      </c>
      <c r="C672" s="2" t="s">
        <v>55</v>
      </c>
      <c r="D672" s="2" t="s">
        <v>54</v>
      </c>
      <c r="E672" s="2" t="s">
        <v>33</v>
      </c>
      <c r="F672" s="8" t="s">
        <v>24</v>
      </c>
      <c r="G672" s="8">
        <v>1</v>
      </c>
      <c r="H672" s="8">
        <v>1</v>
      </c>
      <c r="I672" s="8">
        <v>1</v>
      </c>
      <c r="J672" s="8">
        <v>1</v>
      </c>
      <c r="K672" s="8">
        <v>1</v>
      </c>
      <c r="L672" s="8">
        <v>1</v>
      </c>
      <c r="M672" s="8">
        <v>0</v>
      </c>
      <c r="N672" s="8">
        <v>0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5">
        <v>204010098</v>
      </c>
    </row>
    <row r="673" spans="1:21" hidden="1" x14ac:dyDescent="0.25">
      <c r="A673" s="8" t="s">
        <v>5018</v>
      </c>
      <c r="B673" s="2" t="s">
        <v>1090</v>
      </c>
      <c r="C673" s="2" t="s">
        <v>55</v>
      </c>
      <c r="D673" s="2" t="s">
        <v>54</v>
      </c>
      <c r="E673" s="2" t="s">
        <v>33</v>
      </c>
      <c r="F673" s="8" t="s">
        <v>24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0</v>
      </c>
      <c r="N673" s="8">
        <v>0</v>
      </c>
      <c r="O673" s="8">
        <v>1</v>
      </c>
      <c r="P673" s="8">
        <v>1</v>
      </c>
      <c r="Q673" s="8">
        <v>0</v>
      </c>
      <c r="R673" s="8">
        <v>0</v>
      </c>
      <c r="S673" s="8">
        <v>0</v>
      </c>
      <c r="T673" s="8">
        <v>0</v>
      </c>
      <c r="U673" s="5">
        <v>204010101</v>
      </c>
    </row>
    <row r="674" spans="1:21" hidden="1" x14ac:dyDescent="0.25">
      <c r="A674" s="8" t="s">
        <v>5018</v>
      </c>
      <c r="B674" s="2" t="s">
        <v>1091</v>
      </c>
      <c r="C674" s="2" t="s">
        <v>55</v>
      </c>
      <c r="D674" s="2" t="s">
        <v>54</v>
      </c>
      <c r="E674" s="2" t="s">
        <v>33</v>
      </c>
      <c r="F674" s="8" t="s">
        <v>24</v>
      </c>
      <c r="G674" s="8">
        <v>1</v>
      </c>
      <c r="H674" s="8">
        <v>1</v>
      </c>
      <c r="I674" s="8">
        <v>1</v>
      </c>
      <c r="J674" s="8">
        <v>1</v>
      </c>
      <c r="K674" s="8">
        <v>1</v>
      </c>
      <c r="L674" s="8">
        <v>1</v>
      </c>
      <c r="M674" s="8">
        <v>0</v>
      </c>
      <c r="N674" s="8">
        <v>0</v>
      </c>
      <c r="O674" s="8">
        <v>1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5">
        <v>204010110</v>
      </c>
    </row>
    <row r="675" spans="1:21" hidden="1" x14ac:dyDescent="0.25">
      <c r="A675" s="8" t="s">
        <v>5018</v>
      </c>
      <c r="B675" s="2" t="s">
        <v>1092</v>
      </c>
      <c r="C675" s="2" t="s">
        <v>55</v>
      </c>
      <c r="D675" s="2" t="s">
        <v>54</v>
      </c>
      <c r="E675" s="2" t="s">
        <v>33</v>
      </c>
      <c r="F675" s="8" t="s">
        <v>24</v>
      </c>
      <c r="G675" s="8">
        <v>1</v>
      </c>
      <c r="H675" s="8">
        <v>1</v>
      </c>
      <c r="I675" s="8">
        <v>1</v>
      </c>
      <c r="J675" s="8">
        <v>1</v>
      </c>
      <c r="K675" s="8">
        <v>1</v>
      </c>
      <c r="L675" s="8">
        <v>1</v>
      </c>
      <c r="M675" s="8">
        <v>0</v>
      </c>
      <c r="N675" s="8">
        <v>0</v>
      </c>
      <c r="O675" s="8">
        <v>1</v>
      </c>
      <c r="P675" s="8">
        <v>1</v>
      </c>
      <c r="Q675" s="8">
        <v>0</v>
      </c>
      <c r="R675" s="8">
        <v>0</v>
      </c>
      <c r="S675" s="8">
        <v>0</v>
      </c>
      <c r="T675" s="8">
        <v>0</v>
      </c>
      <c r="U675" s="5">
        <v>204010128</v>
      </c>
    </row>
    <row r="676" spans="1:21" hidden="1" x14ac:dyDescent="0.25">
      <c r="A676" s="8" t="s">
        <v>5018</v>
      </c>
      <c r="B676" s="2" t="s">
        <v>1093</v>
      </c>
      <c r="C676" s="2" t="s">
        <v>55</v>
      </c>
      <c r="D676" s="2" t="s">
        <v>54</v>
      </c>
      <c r="E676" s="2" t="s">
        <v>33</v>
      </c>
      <c r="F676" s="8" t="s">
        <v>24</v>
      </c>
      <c r="G676" s="8">
        <v>1</v>
      </c>
      <c r="H676" s="8">
        <v>1</v>
      </c>
      <c r="I676" s="8">
        <v>1</v>
      </c>
      <c r="J676" s="8">
        <v>1</v>
      </c>
      <c r="K676" s="8">
        <v>1</v>
      </c>
      <c r="L676" s="8">
        <v>1</v>
      </c>
      <c r="M676" s="8">
        <v>0</v>
      </c>
      <c r="N676" s="8">
        <v>0</v>
      </c>
      <c r="O676" s="8">
        <v>1</v>
      </c>
      <c r="P676" s="8">
        <v>1</v>
      </c>
      <c r="Q676" s="8">
        <v>0</v>
      </c>
      <c r="R676" s="8">
        <v>0</v>
      </c>
      <c r="S676" s="8">
        <v>0</v>
      </c>
      <c r="T676" s="8">
        <v>0</v>
      </c>
      <c r="U676" s="5">
        <v>204010136</v>
      </c>
    </row>
    <row r="677" spans="1:21" hidden="1" x14ac:dyDescent="0.25">
      <c r="A677" s="8" t="s">
        <v>5018</v>
      </c>
      <c r="B677" s="2" t="s">
        <v>1094</v>
      </c>
      <c r="C677" s="2" t="s">
        <v>55</v>
      </c>
      <c r="D677" s="2" t="s">
        <v>54</v>
      </c>
      <c r="E677" s="2" t="s">
        <v>33</v>
      </c>
      <c r="F677" s="8" t="s">
        <v>24</v>
      </c>
      <c r="G677" s="8">
        <v>1</v>
      </c>
      <c r="H677" s="8">
        <v>1</v>
      </c>
      <c r="I677" s="8">
        <v>1</v>
      </c>
      <c r="J677" s="8">
        <v>1</v>
      </c>
      <c r="K677" s="8">
        <v>1</v>
      </c>
      <c r="L677" s="8">
        <v>1</v>
      </c>
      <c r="M677" s="8">
        <v>0</v>
      </c>
      <c r="N677" s="8">
        <v>0</v>
      </c>
      <c r="O677" s="8">
        <v>1</v>
      </c>
      <c r="P677" s="8">
        <v>1</v>
      </c>
      <c r="Q677" s="8">
        <v>0</v>
      </c>
      <c r="R677" s="8">
        <v>0</v>
      </c>
      <c r="S677" s="8">
        <v>0</v>
      </c>
      <c r="T677" s="8">
        <v>0</v>
      </c>
      <c r="U677" s="5">
        <v>204010144</v>
      </c>
    </row>
    <row r="678" spans="1:21" hidden="1" x14ac:dyDescent="0.25">
      <c r="A678" s="8" t="s">
        <v>5018</v>
      </c>
      <c r="B678" s="2" t="s">
        <v>1095</v>
      </c>
      <c r="C678" s="2" t="s">
        <v>55</v>
      </c>
      <c r="D678" s="2" t="s">
        <v>54</v>
      </c>
      <c r="E678" s="2" t="s">
        <v>33</v>
      </c>
      <c r="F678" s="8" t="s">
        <v>24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0</v>
      </c>
      <c r="N678" s="8">
        <v>0</v>
      </c>
      <c r="O678" s="8">
        <v>1</v>
      </c>
      <c r="P678" s="8">
        <v>1</v>
      </c>
      <c r="Q678" s="8">
        <v>0</v>
      </c>
      <c r="R678" s="8">
        <v>0</v>
      </c>
      <c r="S678" s="8">
        <v>0</v>
      </c>
      <c r="T678" s="8">
        <v>0</v>
      </c>
      <c r="U678" s="5">
        <v>204010152</v>
      </c>
    </row>
    <row r="679" spans="1:21" hidden="1" x14ac:dyDescent="0.25">
      <c r="A679" s="8" t="s">
        <v>5018</v>
      </c>
      <c r="B679" s="2" t="s">
        <v>1096</v>
      </c>
      <c r="C679" s="2" t="s">
        <v>55</v>
      </c>
      <c r="D679" s="2" t="s">
        <v>54</v>
      </c>
      <c r="E679" s="2" t="s">
        <v>33</v>
      </c>
      <c r="F679" s="8" t="s">
        <v>24</v>
      </c>
      <c r="G679" s="8">
        <v>1</v>
      </c>
      <c r="H679" s="8">
        <v>1</v>
      </c>
      <c r="I679" s="8">
        <v>1</v>
      </c>
      <c r="J679" s="8">
        <v>1</v>
      </c>
      <c r="K679" s="8">
        <v>1</v>
      </c>
      <c r="L679" s="8">
        <v>1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0</v>
      </c>
      <c r="T679" s="8">
        <v>0</v>
      </c>
      <c r="U679" s="5">
        <v>204010160</v>
      </c>
    </row>
    <row r="680" spans="1:21" hidden="1" x14ac:dyDescent="0.25">
      <c r="A680" s="8" t="s">
        <v>5018</v>
      </c>
      <c r="B680" s="2" t="s">
        <v>1097</v>
      </c>
      <c r="C680" s="2" t="s">
        <v>55</v>
      </c>
      <c r="D680" s="2" t="s">
        <v>54</v>
      </c>
      <c r="E680" s="2" t="s">
        <v>33</v>
      </c>
      <c r="F680" s="8" t="s">
        <v>24</v>
      </c>
      <c r="G680" s="8">
        <v>1</v>
      </c>
      <c r="H680" s="8">
        <v>1</v>
      </c>
      <c r="I680" s="8">
        <v>1</v>
      </c>
      <c r="J680" s="8">
        <v>1</v>
      </c>
      <c r="K680" s="8">
        <v>1</v>
      </c>
      <c r="L680" s="8">
        <v>1</v>
      </c>
      <c r="M680" s="8">
        <v>0</v>
      </c>
      <c r="N680" s="8">
        <v>0</v>
      </c>
      <c r="O680" s="8">
        <v>1</v>
      </c>
      <c r="P680" s="8">
        <v>1</v>
      </c>
      <c r="Q680" s="8">
        <v>0</v>
      </c>
      <c r="R680" s="8">
        <v>0</v>
      </c>
      <c r="S680" s="8">
        <v>0</v>
      </c>
      <c r="T680" s="8">
        <v>0</v>
      </c>
      <c r="U680" s="5">
        <v>204010179</v>
      </c>
    </row>
    <row r="681" spans="1:21" hidden="1" x14ac:dyDescent="0.25">
      <c r="A681" s="8" t="s">
        <v>5018</v>
      </c>
      <c r="B681" s="2" t="s">
        <v>1098</v>
      </c>
      <c r="C681" s="2" t="s">
        <v>55</v>
      </c>
      <c r="D681" s="2" t="s">
        <v>54</v>
      </c>
      <c r="E681" s="2" t="s">
        <v>33</v>
      </c>
      <c r="F681" s="8" t="s">
        <v>24</v>
      </c>
      <c r="G681" s="8">
        <v>1</v>
      </c>
      <c r="H681" s="8">
        <v>1</v>
      </c>
      <c r="I681" s="8">
        <v>1</v>
      </c>
      <c r="J681" s="8">
        <v>1</v>
      </c>
      <c r="K681" s="8">
        <v>1</v>
      </c>
      <c r="L681" s="8">
        <v>1</v>
      </c>
      <c r="M681" s="8">
        <v>0</v>
      </c>
      <c r="N681" s="8">
        <v>0</v>
      </c>
      <c r="O681" s="8">
        <v>1</v>
      </c>
      <c r="P681" s="8">
        <v>1</v>
      </c>
      <c r="Q681" s="8">
        <v>0</v>
      </c>
      <c r="R681" s="8">
        <v>0</v>
      </c>
      <c r="S681" s="8">
        <v>0</v>
      </c>
      <c r="T681" s="8">
        <v>0</v>
      </c>
      <c r="U681" s="5">
        <v>204010187</v>
      </c>
    </row>
    <row r="682" spans="1:21" hidden="1" x14ac:dyDescent="0.25">
      <c r="A682" s="8" t="s">
        <v>5018</v>
      </c>
      <c r="B682" s="2" t="s">
        <v>1099</v>
      </c>
      <c r="C682" s="2" t="s">
        <v>55</v>
      </c>
      <c r="D682" s="2" t="s">
        <v>54</v>
      </c>
      <c r="E682" s="2" t="s">
        <v>33</v>
      </c>
      <c r="F682" s="8" t="s">
        <v>24</v>
      </c>
      <c r="G682" s="8">
        <v>1</v>
      </c>
      <c r="H682" s="8">
        <v>1</v>
      </c>
      <c r="I682" s="8">
        <v>1</v>
      </c>
      <c r="J682" s="8">
        <v>1</v>
      </c>
      <c r="K682" s="8">
        <v>1</v>
      </c>
      <c r="L682" s="8">
        <v>1</v>
      </c>
      <c r="M682" s="8">
        <v>0</v>
      </c>
      <c r="N682" s="8">
        <v>0</v>
      </c>
      <c r="O682" s="8">
        <v>1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5">
        <v>204010195</v>
      </c>
    </row>
    <row r="683" spans="1:21" hidden="1" x14ac:dyDescent="0.25">
      <c r="A683" s="8" t="s">
        <v>5018</v>
      </c>
      <c r="B683" s="2" t="s">
        <v>1100</v>
      </c>
      <c r="C683" s="2" t="s">
        <v>55</v>
      </c>
      <c r="D683" s="2" t="s">
        <v>54</v>
      </c>
      <c r="E683" s="2" t="s">
        <v>33</v>
      </c>
      <c r="F683" s="8" t="s">
        <v>24</v>
      </c>
      <c r="G683" s="8">
        <v>1</v>
      </c>
      <c r="H683" s="8">
        <v>1</v>
      </c>
      <c r="I683" s="8">
        <v>1</v>
      </c>
      <c r="J683" s="8">
        <v>1</v>
      </c>
      <c r="K683" s="8">
        <v>1</v>
      </c>
      <c r="L683" s="8">
        <v>1</v>
      </c>
      <c r="M683" s="8">
        <v>0</v>
      </c>
      <c r="N683" s="8">
        <v>0</v>
      </c>
      <c r="O683" s="8">
        <v>1</v>
      </c>
      <c r="P683" s="8">
        <v>1</v>
      </c>
      <c r="Q683" s="8">
        <v>0</v>
      </c>
      <c r="R683" s="8">
        <v>0</v>
      </c>
      <c r="S683" s="8">
        <v>0</v>
      </c>
      <c r="T683" s="8">
        <v>0</v>
      </c>
      <c r="U683" s="5">
        <v>204010209</v>
      </c>
    </row>
    <row r="684" spans="1:21" hidden="1" x14ac:dyDescent="0.25">
      <c r="A684" s="8" t="s">
        <v>5018</v>
      </c>
      <c r="B684" s="2" t="s">
        <v>1101</v>
      </c>
      <c r="C684" s="2" t="s">
        <v>56</v>
      </c>
      <c r="D684" s="2" t="s">
        <v>54</v>
      </c>
      <c r="E684" s="2" t="s">
        <v>33</v>
      </c>
      <c r="F684" s="8" t="s">
        <v>36</v>
      </c>
      <c r="G684" s="8">
        <v>1</v>
      </c>
      <c r="H684" s="8">
        <v>1</v>
      </c>
      <c r="I684" s="8">
        <v>1</v>
      </c>
      <c r="J684" s="8">
        <v>0</v>
      </c>
      <c r="K684" s="8">
        <v>1</v>
      </c>
      <c r="L684" s="8">
        <v>1</v>
      </c>
      <c r="M684" s="8">
        <v>0</v>
      </c>
      <c r="N684" s="8">
        <v>1</v>
      </c>
      <c r="O684" s="8">
        <v>0</v>
      </c>
      <c r="P684" s="8">
        <v>1</v>
      </c>
      <c r="Q684" s="8">
        <v>0</v>
      </c>
      <c r="R684" s="8">
        <v>0</v>
      </c>
      <c r="S684" s="8">
        <v>0</v>
      </c>
      <c r="T684" s="8">
        <v>0</v>
      </c>
      <c r="U684" s="5">
        <v>204020018</v>
      </c>
    </row>
    <row r="685" spans="1:21" hidden="1" x14ac:dyDescent="0.25">
      <c r="A685" s="8" t="s">
        <v>5018</v>
      </c>
      <c r="B685" s="2" t="s">
        <v>1102</v>
      </c>
      <c r="C685" s="2" t="s">
        <v>56</v>
      </c>
      <c r="D685" s="2" t="s">
        <v>54</v>
      </c>
      <c r="E685" s="2" t="s">
        <v>33</v>
      </c>
      <c r="F685" s="8" t="s">
        <v>24</v>
      </c>
      <c r="G685" s="8">
        <v>1</v>
      </c>
      <c r="H685" s="8">
        <v>1</v>
      </c>
      <c r="I685" s="8">
        <v>1</v>
      </c>
      <c r="J685" s="8">
        <v>1</v>
      </c>
      <c r="K685" s="8">
        <v>1</v>
      </c>
      <c r="L685" s="8">
        <v>1</v>
      </c>
      <c r="M685" s="8">
        <v>0</v>
      </c>
      <c r="N685" s="8">
        <v>0</v>
      </c>
      <c r="O685" s="8">
        <v>1</v>
      </c>
      <c r="P685" s="8">
        <v>1</v>
      </c>
      <c r="Q685" s="8">
        <v>0</v>
      </c>
      <c r="R685" s="8">
        <v>0</v>
      </c>
      <c r="S685" s="8">
        <v>0</v>
      </c>
      <c r="T685" s="8">
        <v>0</v>
      </c>
      <c r="U685" s="5">
        <v>204020026</v>
      </c>
    </row>
    <row r="686" spans="1:21" hidden="1" x14ac:dyDescent="0.25">
      <c r="A686" s="8" t="s">
        <v>5018</v>
      </c>
      <c r="B686" s="2" t="s">
        <v>1103</v>
      </c>
      <c r="C686" s="2" t="s">
        <v>56</v>
      </c>
      <c r="D686" s="2" t="s">
        <v>54</v>
      </c>
      <c r="E686" s="2" t="s">
        <v>33</v>
      </c>
      <c r="F686" s="8" t="s">
        <v>24</v>
      </c>
      <c r="G686" s="8">
        <v>1</v>
      </c>
      <c r="H686" s="8">
        <v>1</v>
      </c>
      <c r="I686" s="8">
        <v>1</v>
      </c>
      <c r="J686" s="8">
        <v>1</v>
      </c>
      <c r="K686" s="8">
        <v>1</v>
      </c>
      <c r="L686" s="8">
        <v>1</v>
      </c>
      <c r="M686" s="8">
        <v>0</v>
      </c>
      <c r="N686" s="8">
        <v>0</v>
      </c>
      <c r="O686" s="8">
        <v>1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5">
        <v>204020034</v>
      </c>
    </row>
    <row r="687" spans="1:21" hidden="1" x14ac:dyDescent="0.25">
      <c r="A687" s="8" t="s">
        <v>5018</v>
      </c>
      <c r="B687" s="2" t="s">
        <v>1104</v>
      </c>
      <c r="C687" s="2" t="s">
        <v>56</v>
      </c>
      <c r="D687" s="2" t="s">
        <v>54</v>
      </c>
      <c r="E687" s="2" t="s">
        <v>33</v>
      </c>
      <c r="F687" s="8" t="s">
        <v>24</v>
      </c>
      <c r="G687" s="8">
        <v>1</v>
      </c>
      <c r="H687" s="8">
        <v>1</v>
      </c>
      <c r="I687" s="8">
        <v>1</v>
      </c>
      <c r="J687" s="8">
        <v>1</v>
      </c>
      <c r="K687" s="8">
        <v>1</v>
      </c>
      <c r="L687" s="8">
        <v>1</v>
      </c>
      <c r="M687" s="8">
        <v>0</v>
      </c>
      <c r="N687" s="8">
        <v>0</v>
      </c>
      <c r="O687" s="8">
        <v>1</v>
      </c>
      <c r="P687" s="8">
        <v>1</v>
      </c>
      <c r="Q687" s="8">
        <v>0</v>
      </c>
      <c r="R687" s="8">
        <v>0</v>
      </c>
      <c r="S687" s="8">
        <v>0</v>
      </c>
      <c r="T687" s="8">
        <v>0</v>
      </c>
      <c r="U687" s="5">
        <v>204020042</v>
      </c>
    </row>
    <row r="688" spans="1:21" hidden="1" x14ac:dyDescent="0.25">
      <c r="A688" s="8" t="s">
        <v>5018</v>
      </c>
      <c r="B688" s="2" t="s">
        <v>1105</v>
      </c>
      <c r="C688" s="2" t="s">
        <v>56</v>
      </c>
      <c r="D688" s="2" t="s">
        <v>54</v>
      </c>
      <c r="E688" s="2" t="s">
        <v>33</v>
      </c>
      <c r="F688" s="8" t="s">
        <v>24</v>
      </c>
      <c r="G688" s="8">
        <v>1</v>
      </c>
      <c r="H688" s="8">
        <v>1</v>
      </c>
      <c r="I688" s="8">
        <v>1</v>
      </c>
      <c r="J688" s="8">
        <v>1</v>
      </c>
      <c r="K688" s="8">
        <v>1</v>
      </c>
      <c r="L688" s="8">
        <v>1</v>
      </c>
      <c r="M688" s="8">
        <v>0</v>
      </c>
      <c r="N688" s="8">
        <v>0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5">
        <v>204020050</v>
      </c>
    </row>
    <row r="689" spans="1:21" hidden="1" x14ac:dyDescent="0.25">
      <c r="A689" s="8" t="s">
        <v>5018</v>
      </c>
      <c r="B689" s="2" t="s">
        <v>1106</v>
      </c>
      <c r="C689" s="2" t="s">
        <v>56</v>
      </c>
      <c r="D689" s="2" t="s">
        <v>54</v>
      </c>
      <c r="E689" s="2" t="s">
        <v>33</v>
      </c>
      <c r="F689" s="8" t="s">
        <v>24</v>
      </c>
      <c r="G689" s="8">
        <v>1</v>
      </c>
      <c r="H689" s="8">
        <v>1</v>
      </c>
      <c r="I689" s="8">
        <v>1</v>
      </c>
      <c r="J689" s="8">
        <v>1</v>
      </c>
      <c r="K689" s="8">
        <v>1</v>
      </c>
      <c r="L689" s="8">
        <v>1</v>
      </c>
      <c r="M689" s="8">
        <v>0</v>
      </c>
      <c r="N689" s="8">
        <v>0</v>
      </c>
      <c r="O689" s="8">
        <v>1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5">
        <v>204020069</v>
      </c>
    </row>
    <row r="690" spans="1:21" hidden="1" x14ac:dyDescent="0.25">
      <c r="A690" s="8" t="s">
        <v>5018</v>
      </c>
      <c r="B690" s="2" t="s">
        <v>1107</v>
      </c>
      <c r="C690" s="2" t="s">
        <v>56</v>
      </c>
      <c r="D690" s="2" t="s">
        <v>54</v>
      </c>
      <c r="E690" s="2" t="s">
        <v>33</v>
      </c>
      <c r="F690" s="8" t="s">
        <v>24</v>
      </c>
      <c r="G690" s="8">
        <v>1</v>
      </c>
      <c r="H690" s="8">
        <v>1</v>
      </c>
      <c r="I690" s="8">
        <v>1</v>
      </c>
      <c r="J690" s="8">
        <v>1</v>
      </c>
      <c r="K690" s="8">
        <v>1</v>
      </c>
      <c r="L690" s="8">
        <v>1</v>
      </c>
      <c r="M690" s="8">
        <v>0</v>
      </c>
      <c r="N690" s="8">
        <v>0</v>
      </c>
      <c r="O690" s="8">
        <v>1</v>
      </c>
      <c r="P690" s="8">
        <v>1</v>
      </c>
      <c r="Q690" s="8">
        <v>0</v>
      </c>
      <c r="R690" s="8">
        <v>0</v>
      </c>
      <c r="S690" s="8">
        <v>0</v>
      </c>
      <c r="T690" s="8">
        <v>0</v>
      </c>
      <c r="U690" s="5">
        <v>204020077</v>
      </c>
    </row>
    <row r="691" spans="1:21" hidden="1" x14ac:dyDescent="0.25">
      <c r="A691" s="8" t="s">
        <v>5018</v>
      </c>
      <c r="B691" s="2" t="s">
        <v>1108</v>
      </c>
      <c r="C691" s="2" t="s">
        <v>56</v>
      </c>
      <c r="D691" s="2" t="s">
        <v>54</v>
      </c>
      <c r="E691" s="2" t="s">
        <v>33</v>
      </c>
      <c r="F691" s="8" t="s">
        <v>24</v>
      </c>
      <c r="G691" s="8">
        <v>1</v>
      </c>
      <c r="H691" s="8">
        <v>1</v>
      </c>
      <c r="I691" s="8">
        <v>1</v>
      </c>
      <c r="J691" s="8">
        <v>1</v>
      </c>
      <c r="K691" s="8">
        <v>1</v>
      </c>
      <c r="L691" s="8">
        <v>1</v>
      </c>
      <c r="M691" s="8">
        <v>0</v>
      </c>
      <c r="N691" s="8">
        <v>0</v>
      </c>
      <c r="O691" s="8">
        <v>1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5">
        <v>204020085</v>
      </c>
    </row>
    <row r="692" spans="1:21" hidden="1" x14ac:dyDescent="0.25">
      <c r="A692" s="8" t="s">
        <v>5018</v>
      </c>
      <c r="B692" s="2" t="s">
        <v>1109</v>
      </c>
      <c r="C692" s="2" t="s">
        <v>56</v>
      </c>
      <c r="D692" s="2" t="s">
        <v>54</v>
      </c>
      <c r="E692" s="2" t="s">
        <v>33</v>
      </c>
      <c r="F692" s="8" t="s">
        <v>24</v>
      </c>
      <c r="G692" s="8">
        <v>1</v>
      </c>
      <c r="H692" s="8">
        <v>1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0</v>
      </c>
      <c r="O692" s="8">
        <v>1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5">
        <v>204020093</v>
      </c>
    </row>
    <row r="693" spans="1:21" hidden="1" x14ac:dyDescent="0.25">
      <c r="A693" s="8" t="s">
        <v>5018</v>
      </c>
      <c r="B693" s="2" t="s">
        <v>1110</v>
      </c>
      <c r="C693" s="2" t="s">
        <v>56</v>
      </c>
      <c r="D693" s="2" t="s">
        <v>54</v>
      </c>
      <c r="E693" s="2" t="s">
        <v>33</v>
      </c>
      <c r="F693" s="8" t="s">
        <v>24</v>
      </c>
      <c r="G693" s="8">
        <v>1</v>
      </c>
      <c r="H693" s="8">
        <v>1</v>
      </c>
      <c r="I693" s="8">
        <v>1</v>
      </c>
      <c r="J693" s="8">
        <v>1</v>
      </c>
      <c r="K693" s="8">
        <v>1</v>
      </c>
      <c r="L693" s="8">
        <v>1</v>
      </c>
      <c r="M693" s="8">
        <v>0</v>
      </c>
      <c r="N693" s="8">
        <v>0</v>
      </c>
      <c r="O693" s="8">
        <v>1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5">
        <v>204020107</v>
      </c>
    </row>
    <row r="694" spans="1:21" hidden="1" x14ac:dyDescent="0.25">
      <c r="A694" s="8" t="s">
        <v>5018</v>
      </c>
      <c r="B694" s="2" t="s">
        <v>1111</v>
      </c>
      <c r="C694" s="2" t="s">
        <v>56</v>
      </c>
      <c r="D694" s="2" t="s">
        <v>54</v>
      </c>
      <c r="E694" s="2" t="s">
        <v>33</v>
      </c>
      <c r="F694" s="8" t="s">
        <v>24</v>
      </c>
      <c r="G694" s="8">
        <v>1</v>
      </c>
      <c r="H694" s="8">
        <v>1</v>
      </c>
      <c r="I694" s="8">
        <v>1</v>
      </c>
      <c r="J694" s="8">
        <v>1</v>
      </c>
      <c r="K694" s="8">
        <v>1</v>
      </c>
      <c r="L694" s="8">
        <v>1</v>
      </c>
      <c r="M694" s="8">
        <v>0</v>
      </c>
      <c r="N694" s="8">
        <v>0</v>
      </c>
      <c r="O694" s="8">
        <v>1</v>
      </c>
      <c r="P694" s="8">
        <v>1</v>
      </c>
      <c r="Q694" s="8">
        <v>0</v>
      </c>
      <c r="R694" s="8">
        <v>0</v>
      </c>
      <c r="S694" s="8">
        <v>0</v>
      </c>
      <c r="T694" s="8">
        <v>0</v>
      </c>
      <c r="U694" s="5">
        <v>204020115</v>
      </c>
    </row>
    <row r="695" spans="1:21" hidden="1" x14ac:dyDescent="0.25">
      <c r="A695" s="8" t="s">
        <v>5018</v>
      </c>
      <c r="B695" s="2" t="s">
        <v>1112</v>
      </c>
      <c r="C695" s="2" t="s">
        <v>56</v>
      </c>
      <c r="D695" s="2" t="s">
        <v>54</v>
      </c>
      <c r="E695" s="2" t="s">
        <v>33</v>
      </c>
      <c r="F695" s="8" t="s">
        <v>24</v>
      </c>
      <c r="G695" s="8">
        <v>1</v>
      </c>
      <c r="H695" s="8">
        <v>1</v>
      </c>
      <c r="I695" s="8">
        <v>1</v>
      </c>
      <c r="J695" s="8">
        <v>1</v>
      </c>
      <c r="K695" s="8">
        <v>1</v>
      </c>
      <c r="L695" s="8">
        <v>1</v>
      </c>
      <c r="M695" s="8">
        <v>0</v>
      </c>
      <c r="N695" s="8">
        <v>0</v>
      </c>
      <c r="O695" s="8">
        <v>1</v>
      </c>
      <c r="P695" s="8">
        <v>1</v>
      </c>
      <c r="Q695" s="8">
        <v>0</v>
      </c>
      <c r="R695" s="8">
        <v>0</v>
      </c>
      <c r="S695" s="8">
        <v>0</v>
      </c>
      <c r="T695" s="8">
        <v>0</v>
      </c>
      <c r="U695" s="5">
        <v>204020123</v>
      </c>
    </row>
    <row r="696" spans="1:21" hidden="1" x14ac:dyDescent="0.25">
      <c r="A696" s="8" t="s">
        <v>5018</v>
      </c>
      <c r="B696" s="2" t="s">
        <v>1113</v>
      </c>
      <c r="C696" s="2" t="s">
        <v>56</v>
      </c>
      <c r="D696" s="2" t="s">
        <v>54</v>
      </c>
      <c r="E696" s="2" t="s">
        <v>33</v>
      </c>
      <c r="F696" s="8" t="s">
        <v>24</v>
      </c>
      <c r="G696" s="8">
        <v>1</v>
      </c>
      <c r="H696" s="8">
        <v>1</v>
      </c>
      <c r="I696" s="8">
        <v>1</v>
      </c>
      <c r="J696" s="8">
        <v>1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0</v>
      </c>
      <c r="T696" s="8">
        <v>0</v>
      </c>
      <c r="U696" s="5">
        <v>204020131</v>
      </c>
    </row>
    <row r="697" spans="1:21" hidden="1" x14ac:dyDescent="0.25">
      <c r="A697" s="8" t="s">
        <v>5018</v>
      </c>
      <c r="B697" s="2" t="s">
        <v>1114</v>
      </c>
      <c r="C697" s="2" t="s">
        <v>57</v>
      </c>
      <c r="D697" s="2" t="s">
        <v>54</v>
      </c>
      <c r="E697" s="2" t="s">
        <v>33</v>
      </c>
      <c r="F697" s="8" t="s">
        <v>24</v>
      </c>
      <c r="G697" s="8">
        <v>1</v>
      </c>
      <c r="H697" s="8">
        <v>1</v>
      </c>
      <c r="I697" s="8">
        <v>1</v>
      </c>
      <c r="J697" s="8">
        <v>0</v>
      </c>
      <c r="K697" s="8">
        <v>1</v>
      </c>
      <c r="L697" s="8">
        <v>1</v>
      </c>
      <c r="M697" s="8">
        <v>0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0</v>
      </c>
      <c r="U697" s="5">
        <v>204030013</v>
      </c>
    </row>
    <row r="698" spans="1:21" hidden="1" x14ac:dyDescent="0.25">
      <c r="A698" s="8" t="s">
        <v>5018</v>
      </c>
      <c r="B698" s="2" t="s">
        <v>1115</v>
      </c>
      <c r="C698" s="2" t="s">
        <v>57</v>
      </c>
      <c r="D698" s="2" t="s">
        <v>54</v>
      </c>
      <c r="E698" s="2" t="s">
        <v>33</v>
      </c>
      <c r="F698" s="8" t="s">
        <v>24</v>
      </c>
      <c r="G698" s="8">
        <v>1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0</v>
      </c>
      <c r="N698" s="8">
        <v>0</v>
      </c>
      <c r="O698" s="8">
        <v>1</v>
      </c>
      <c r="P698" s="8">
        <v>1</v>
      </c>
      <c r="Q698" s="8">
        <v>0</v>
      </c>
      <c r="R698" s="8">
        <v>0</v>
      </c>
      <c r="S698" s="8">
        <v>0</v>
      </c>
      <c r="T698" s="8">
        <v>0</v>
      </c>
      <c r="U698" s="5">
        <v>204030021</v>
      </c>
    </row>
    <row r="699" spans="1:21" hidden="1" x14ac:dyDescent="0.25">
      <c r="A699" s="8" t="s">
        <v>5018</v>
      </c>
      <c r="B699" s="2" t="s">
        <v>1116</v>
      </c>
      <c r="C699" s="2" t="s">
        <v>57</v>
      </c>
      <c r="D699" s="2" t="s">
        <v>54</v>
      </c>
      <c r="E699" s="2" t="s">
        <v>33</v>
      </c>
      <c r="F699" s="8" t="s">
        <v>24</v>
      </c>
      <c r="G699" s="8">
        <v>1</v>
      </c>
      <c r="H699" s="8">
        <v>0</v>
      </c>
      <c r="I699" s="8">
        <v>0</v>
      </c>
      <c r="J699" s="8">
        <v>0</v>
      </c>
      <c r="K699" s="8">
        <v>1</v>
      </c>
      <c r="L699" s="8">
        <v>1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5">
        <v>204030030</v>
      </c>
    </row>
    <row r="700" spans="1:21" hidden="1" x14ac:dyDescent="0.25">
      <c r="A700" s="8" t="s">
        <v>5018</v>
      </c>
      <c r="B700" s="2" t="s">
        <v>1117</v>
      </c>
      <c r="C700" s="2" t="s">
        <v>57</v>
      </c>
      <c r="D700" s="2" t="s">
        <v>54</v>
      </c>
      <c r="E700" s="2" t="s">
        <v>33</v>
      </c>
      <c r="F700" s="8" t="s">
        <v>24</v>
      </c>
      <c r="G700" s="8">
        <v>1</v>
      </c>
      <c r="H700" s="8">
        <v>1</v>
      </c>
      <c r="I700" s="8">
        <v>1</v>
      </c>
      <c r="J700" s="8">
        <v>0</v>
      </c>
      <c r="K700" s="8">
        <v>1</v>
      </c>
      <c r="L700" s="8">
        <v>1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5">
        <v>204030048</v>
      </c>
    </row>
    <row r="701" spans="1:21" hidden="1" x14ac:dyDescent="0.25">
      <c r="A701" s="8" t="s">
        <v>5018</v>
      </c>
      <c r="B701" s="2" t="s">
        <v>1118</v>
      </c>
      <c r="C701" s="2" t="s">
        <v>57</v>
      </c>
      <c r="D701" s="2" t="s">
        <v>54</v>
      </c>
      <c r="E701" s="2" t="s">
        <v>33</v>
      </c>
      <c r="F701" s="8" t="s">
        <v>24</v>
      </c>
      <c r="G701" s="8">
        <v>1</v>
      </c>
      <c r="H701" s="8">
        <v>1</v>
      </c>
      <c r="I701" s="8">
        <v>1</v>
      </c>
      <c r="J701" s="8">
        <v>1</v>
      </c>
      <c r="K701" s="8">
        <v>1</v>
      </c>
      <c r="L701" s="8">
        <v>1</v>
      </c>
      <c r="M701" s="8">
        <v>0</v>
      </c>
      <c r="N701" s="8">
        <v>0</v>
      </c>
      <c r="O701" s="8">
        <v>1</v>
      </c>
      <c r="P701" s="8">
        <v>1</v>
      </c>
      <c r="Q701" s="8">
        <v>0</v>
      </c>
      <c r="R701" s="8">
        <v>0</v>
      </c>
      <c r="S701" s="8">
        <v>0</v>
      </c>
      <c r="T701" s="8">
        <v>0</v>
      </c>
      <c r="U701" s="5">
        <v>204030056</v>
      </c>
    </row>
    <row r="702" spans="1:21" hidden="1" x14ac:dyDescent="0.25">
      <c r="A702" s="8" t="s">
        <v>5018</v>
      </c>
      <c r="B702" s="2" t="s">
        <v>1119</v>
      </c>
      <c r="C702" s="2" t="s">
        <v>57</v>
      </c>
      <c r="D702" s="2" t="s">
        <v>54</v>
      </c>
      <c r="E702" s="2" t="s">
        <v>33</v>
      </c>
      <c r="F702" s="8" t="s">
        <v>24</v>
      </c>
      <c r="G702" s="8">
        <v>1</v>
      </c>
      <c r="H702" s="8">
        <v>1</v>
      </c>
      <c r="I702" s="8">
        <v>1</v>
      </c>
      <c r="J702" s="8">
        <v>1</v>
      </c>
      <c r="K702" s="8">
        <v>1</v>
      </c>
      <c r="L702" s="8">
        <v>1</v>
      </c>
      <c r="M702" s="8">
        <v>0</v>
      </c>
      <c r="N702" s="8">
        <v>0</v>
      </c>
      <c r="O702" s="8">
        <v>1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5">
        <v>204030064</v>
      </c>
    </row>
    <row r="703" spans="1:21" hidden="1" x14ac:dyDescent="0.25">
      <c r="A703" s="8" t="s">
        <v>5018</v>
      </c>
      <c r="B703" s="2" t="s">
        <v>1120</v>
      </c>
      <c r="C703" s="2" t="s">
        <v>57</v>
      </c>
      <c r="D703" s="2" t="s">
        <v>54</v>
      </c>
      <c r="E703" s="2" t="s">
        <v>33</v>
      </c>
      <c r="F703" s="8" t="s">
        <v>24</v>
      </c>
      <c r="G703" s="8">
        <v>1</v>
      </c>
      <c r="H703" s="8">
        <v>1</v>
      </c>
      <c r="I703" s="8">
        <v>1</v>
      </c>
      <c r="J703" s="8">
        <v>1</v>
      </c>
      <c r="K703" s="8">
        <v>1</v>
      </c>
      <c r="L703" s="8">
        <v>1</v>
      </c>
      <c r="M703" s="8">
        <v>0</v>
      </c>
      <c r="N703" s="8">
        <v>0</v>
      </c>
      <c r="O703" s="8">
        <v>1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5">
        <v>204030072</v>
      </c>
    </row>
    <row r="704" spans="1:21" hidden="1" x14ac:dyDescent="0.25">
      <c r="A704" s="8" t="s">
        <v>5018</v>
      </c>
      <c r="B704" s="2" t="s">
        <v>1121</v>
      </c>
      <c r="C704" s="2" t="s">
        <v>57</v>
      </c>
      <c r="D704" s="2" t="s">
        <v>54</v>
      </c>
      <c r="E704" s="2" t="s">
        <v>33</v>
      </c>
      <c r="F704" s="8" t="s">
        <v>24</v>
      </c>
      <c r="G704" s="8">
        <v>1</v>
      </c>
      <c r="H704" s="8">
        <v>1</v>
      </c>
      <c r="I704" s="8">
        <v>1</v>
      </c>
      <c r="J704" s="8">
        <v>1</v>
      </c>
      <c r="K704" s="8">
        <v>1</v>
      </c>
      <c r="L704" s="8">
        <v>1</v>
      </c>
      <c r="M704" s="8">
        <v>0</v>
      </c>
      <c r="N704" s="8">
        <v>0</v>
      </c>
      <c r="O704" s="8">
        <v>1</v>
      </c>
      <c r="P704" s="8">
        <v>1</v>
      </c>
      <c r="Q704" s="8">
        <v>0</v>
      </c>
      <c r="R704" s="8">
        <v>0</v>
      </c>
      <c r="S704" s="8">
        <v>0</v>
      </c>
      <c r="T704" s="8">
        <v>0</v>
      </c>
      <c r="U704" s="5">
        <v>204030080</v>
      </c>
    </row>
    <row r="705" spans="1:21" hidden="1" x14ac:dyDescent="0.25">
      <c r="A705" s="8" t="s">
        <v>5018</v>
      </c>
      <c r="B705" s="2" t="s">
        <v>1122</v>
      </c>
      <c r="C705" s="2" t="s">
        <v>57</v>
      </c>
      <c r="D705" s="2" t="s">
        <v>54</v>
      </c>
      <c r="E705" s="2" t="s">
        <v>33</v>
      </c>
      <c r="F705" s="8" t="s">
        <v>24</v>
      </c>
      <c r="G705" s="8">
        <v>1</v>
      </c>
      <c r="H705" s="8">
        <v>1</v>
      </c>
      <c r="I705" s="8">
        <v>1</v>
      </c>
      <c r="J705" s="8">
        <v>1</v>
      </c>
      <c r="K705" s="8">
        <v>1</v>
      </c>
      <c r="L705" s="8">
        <v>1</v>
      </c>
      <c r="M705" s="8">
        <v>0</v>
      </c>
      <c r="N705" s="8">
        <v>0</v>
      </c>
      <c r="O705" s="8">
        <v>1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5">
        <v>204030099</v>
      </c>
    </row>
    <row r="706" spans="1:21" hidden="1" x14ac:dyDescent="0.25">
      <c r="A706" s="8" t="s">
        <v>5018</v>
      </c>
      <c r="B706" s="2" t="s">
        <v>1123</v>
      </c>
      <c r="C706" s="2" t="s">
        <v>57</v>
      </c>
      <c r="D706" s="2" t="s">
        <v>54</v>
      </c>
      <c r="E706" s="2" t="s">
        <v>33</v>
      </c>
      <c r="F706" s="8" t="s">
        <v>24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0</v>
      </c>
      <c r="N706" s="8">
        <v>0</v>
      </c>
      <c r="O706" s="8">
        <v>1</v>
      </c>
      <c r="P706" s="8">
        <v>1</v>
      </c>
      <c r="Q706" s="8">
        <v>0</v>
      </c>
      <c r="R706" s="8">
        <v>0</v>
      </c>
      <c r="S706" s="8">
        <v>0</v>
      </c>
      <c r="T706" s="8">
        <v>0</v>
      </c>
      <c r="U706" s="5">
        <v>204030102</v>
      </c>
    </row>
    <row r="707" spans="1:21" hidden="1" x14ac:dyDescent="0.25">
      <c r="A707" s="8" t="s">
        <v>5018</v>
      </c>
      <c r="B707" s="2" t="s">
        <v>1124</v>
      </c>
      <c r="C707" s="2" t="s">
        <v>57</v>
      </c>
      <c r="D707" s="2" t="s">
        <v>54</v>
      </c>
      <c r="E707" s="2" t="s">
        <v>33</v>
      </c>
      <c r="F707" s="8" t="s">
        <v>24</v>
      </c>
      <c r="G707" s="8">
        <v>1</v>
      </c>
      <c r="H707" s="8">
        <v>1</v>
      </c>
      <c r="I707" s="8">
        <v>1</v>
      </c>
      <c r="J707" s="8">
        <v>1</v>
      </c>
      <c r="K707" s="8">
        <v>1</v>
      </c>
      <c r="L707" s="8">
        <v>1</v>
      </c>
      <c r="M707" s="8">
        <v>0</v>
      </c>
      <c r="N707" s="8">
        <v>0</v>
      </c>
      <c r="O707" s="8">
        <v>1</v>
      </c>
      <c r="P707" s="8">
        <v>1</v>
      </c>
      <c r="Q707" s="8">
        <v>0</v>
      </c>
      <c r="R707" s="8">
        <v>0</v>
      </c>
      <c r="S707" s="8">
        <v>0</v>
      </c>
      <c r="T707" s="8">
        <v>0</v>
      </c>
      <c r="U707" s="5">
        <v>204030110</v>
      </c>
    </row>
    <row r="708" spans="1:21" hidden="1" x14ac:dyDescent="0.25">
      <c r="A708" s="8" t="s">
        <v>5018</v>
      </c>
      <c r="B708" s="2" t="s">
        <v>1125</v>
      </c>
      <c r="C708" s="2" t="s">
        <v>57</v>
      </c>
      <c r="D708" s="2" t="s">
        <v>54</v>
      </c>
      <c r="E708" s="2" t="s">
        <v>33</v>
      </c>
      <c r="F708" s="8" t="s">
        <v>24</v>
      </c>
      <c r="G708" s="8">
        <v>1</v>
      </c>
      <c r="H708" s="8">
        <v>1</v>
      </c>
      <c r="I708" s="8">
        <v>1</v>
      </c>
      <c r="J708" s="8">
        <v>1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5">
        <v>204030129</v>
      </c>
    </row>
    <row r="709" spans="1:21" hidden="1" x14ac:dyDescent="0.25">
      <c r="A709" s="8" t="s">
        <v>5018</v>
      </c>
      <c r="B709" s="2" t="s">
        <v>1126</v>
      </c>
      <c r="C709" s="2" t="s">
        <v>57</v>
      </c>
      <c r="D709" s="2" t="s">
        <v>54</v>
      </c>
      <c r="E709" s="2" t="s">
        <v>33</v>
      </c>
      <c r="F709" s="8" t="s">
        <v>24</v>
      </c>
      <c r="G709" s="8">
        <v>1</v>
      </c>
      <c r="H709" s="8">
        <v>1</v>
      </c>
      <c r="I709" s="8">
        <v>1</v>
      </c>
      <c r="J709" s="8">
        <v>1</v>
      </c>
      <c r="K709" s="8">
        <v>1</v>
      </c>
      <c r="L709" s="8">
        <v>1</v>
      </c>
      <c r="M709" s="8">
        <v>0</v>
      </c>
      <c r="N709" s="8">
        <v>0</v>
      </c>
      <c r="O709" s="8">
        <v>1</v>
      </c>
      <c r="P709" s="8">
        <v>1</v>
      </c>
      <c r="Q709" s="8">
        <v>0</v>
      </c>
      <c r="R709" s="8">
        <v>0</v>
      </c>
      <c r="S709" s="8">
        <v>0</v>
      </c>
      <c r="T709" s="8">
        <v>0</v>
      </c>
      <c r="U709" s="5">
        <v>204030137</v>
      </c>
    </row>
    <row r="710" spans="1:21" hidden="1" x14ac:dyDescent="0.25">
      <c r="A710" s="8" t="s">
        <v>5018</v>
      </c>
      <c r="B710" s="2" t="s">
        <v>1127</v>
      </c>
      <c r="C710" s="2" t="s">
        <v>57</v>
      </c>
      <c r="D710" s="2" t="s">
        <v>54</v>
      </c>
      <c r="E710" s="2" t="s">
        <v>33</v>
      </c>
      <c r="F710" s="8" t="s">
        <v>24</v>
      </c>
      <c r="G710" s="8">
        <v>1</v>
      </c>
      <c r="H710" s="8">
        <v>1</v>
      </c>
      <c r="I710" s="8">
        <v>1</v>
      </c>
      <c r="J710" s="8">
        <v>1</v>
      </c>
      <c r="K710" s="8">
        <v>1</v>
      </c>
      <c r="L710" s="8">
        <v>1</v>
      </c>
      <c r="M710" s="8">
        <v>0</v>
      </c>
      <c r="N710" s="8">
        <v>0</v>
      </c>
      <c r="O710" s="8">
        <v>1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5">
        <v>204030145</v>
      </c>
    </row>
    <row r="711" spans="1:21" hidden="1" x14ac:dyDescent="0.25">
      <c r="A711" s="8" t="s">
        <v>5018</v>
      </c>
      <c r="B711" s="2" t="s">
        <v>1128</v>
      </c>
      <c r="C711" s="2" t="s">
        <v>57</v>
      </c>
      <c r="D711" s="2" t="s">
        <v>54</v>
      </c>
      <c r="E711" s="2" t="s">
        <v>33</v>
      </c>
      <c r="F711" s="8" t="s">
        <v>24</v>
      </c>
      <c r="G711" s="8">
        <v>1</v>
      </c>
      <c r="H711" s="8">
        <v>1</v>
      </c>
      <c r="I711" s="8">
        <v>1</v>
      </c>
      <c r="J711" s="8">
        <v>1</v>
      </c>
      <c r="K711" s="8">
        <v>1</v>
      </c>
      <c r="L711" s="8">
        <v>1</v>
      </c>
      <c r="M711" s="8">
        <v>0</v>
      </c>
      <c r="N711" s="8">
        <v>0</v>
      </c>
      <c r="O711" s="8">
        <v>1</v>
      </c>
      <c r="P711" s="8">
        <v>1</v>
      </c>
      <c r="Q711" s="8">
        <v>0</v>
      </c>
      <c r="R711" s="8">
        <v>1</v>
      </c>
      <c r="S711" s="8">
        <v>1</v>
      </c>
      <c r="T711" s="8">
        <v>0</v>
      </c>
      <c r="U711" s="5">
        <v>204030153</v>
      </c>
    </row>
    <row r="712" spans="1:21" hidden="1" x14ac:dyDescent="0.25">
      <c r="A712" s="8" t="s">
        <v>5018</v>
      </c>
      <c r="B712" s="2" t="s">
        <v>1129</v>
      </c>
      <c r="C712" s="2" t="s">
        <v>57</v>
      </c>
      <c r="D712" s="2" t="s">
        <v>54</v>
      </c>
      <c r="E712" s="2" t="s">
        <v>33</v>
      </c>
      <c r="F712" s="8" t="s">
        <v>24</v>
      </c>
      <c r="G712" s="8">
        <v>1</v>
      </c>
      <c r="H712" s="8">
        <v>0</v>
      </c>
      <c r="I712" s="8">
        <v>0</v>
      </c>
      <c r="J712" s="8">
        <v>0</v>
      </c>
      <c r="K712" s="8">
        <v>1</v>
      </c>
      <c r="L712" s="8">
        <v>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5">
        <v>204030161</v>
      </c>
    </row>
    <row r="713" spans="1:21" hidden="1" x14ac:dyDescent="0.25">
      <c r="A713" s="8" t="s">
        <v>5018</v>
      </c>
      <c r="B713" s="2" t="s">
        <v>1130</v>
      </c>
      <c r="C713" s="2" t="s">
        <v>57</v>
      </c>
      <c r="D713" s="2" t="s">
        <v>54</v>
      </c>
      <c r="E713" s="2" t="s">
        <v>33</v>
      </c>
      <c r="F713" s="8" t="s">
        <v>24</v>
      </c>
      <c r="G713" s="8">
        <v>1</v>
      </c>
      <c r="H713" s="8">
        <v>1</v>
      </c>
      <c r="I713" s="8">
        <v>1</v>
      </c>
      <c r="J713" s="8">
        <v>1</v>
      </c>
      <c r="K713" s="8">
        <v>1</v>
      </c>
      <c r="L713" s="8">
        <v>1</v>
      </c>
      <c r="M713" s="8">
        <v>0</v>
      </c>
      <c r="N713" s="8">
        <v>0</v>
      </c>
      <c r="O713" s="8">
        <v>1</v>
      </c>
      <c r="P713" s="8">
        <v>1</v>
      </c>
      <c r="Q713" s="8">
        <v>0</v>
      </c>
      <c r="R713" s="8">
        <v>0</v>
      </c>
      <c r="S713" s="8">
        <v>0</v>
      </c>
      <c r="T713" s="8">
        <v>0</v>
      </c>
      <c r="U713" s="5">
        <v>204030170</v>
      </c>
    </row>
    <row r="714" spans="1:21" hidden="1" x14ac:dyDescent="0.25">
      <c r="A714" s="8" t="s">
        <v>5018</v>
      </c>
      <c r="B714" s="2" t="s">
        <v>1131</v>
      </c>
      <c r="C714" s="2" t="s">
        <v>57</v>
      </c>
      <c r="D714" s="2" t="s">
        <v>54</v>
      </c>
      <c r="E714" s="2" t="s">
        <v>33</v>
      </c>
      <c r="F714" s="8" t="s">
        <v>24</v>
      </c>
      <c r="G714" s="8">
        <v>1</v>
      </c>
      <c r="H714" s="8">
        <v>0</v>
      </c>
      <c r="I714" s="8">
        <v>0</v>
      </c>
      <c r="J714" s="8">
        <v>0</v>
      </c>
      <c r="K714" s="8">
        <v>1</v>
      </c>
      <c r="L714" s="8">
        <v>1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5">
        <v>204030188</v>
      </c>
    </row>
    <row r="715" spans="1:21" hidden="1" x14ac:dyDescent="0.25">
      <c r="A715" s="8" t="s">
        <v>5018</v>
      </c>
      <c r="B715" s="2" t="s">
        <v>1132</v>
      </c>
      <c r="C715" s="2" t="s">
        <v>58</v>
      </c>
      <c r="D715" s="2" t="s">
        <v>54</v>
      </c>
      <c r="E715" s="2" t="s">
        <v>33</v>
      </c>
      <c r="F715" s="8" t="s">
        <v>24</v>
      </c>
      <c r="G715" s="8">
        <v>1</v>
      </c>
      <c r="H715" s="8">
        <v>1</v>
      </c>
      <c r="I715" s="8">
        <v>1</v>
      </c>
      <c r="J715" s="8">
        <v>1</v>
      </c>
      <c r="K715" s="8">
        <v>1</v>
      </c>
      <c r="L715" s="8">
        <v>1</v>
      </c>
      <c r="M715" s="8">
        <v>0</v>
      </c>
      <c r="N715" s="8">
        <v>0</v>
      </c>
      <c r="O715" s="8">
        <v>1</v>
      </c>
      <c r="P715" s="8">
        <v>1</v>
      </c>
      <c r="Q715" s="8">
        <v>0</v>
      </c>
      <c r="R715" s="8">
        <v>0</v>
      </c>
      <c r="S715" s="8">
        <v>0</v>
      </c>
      <c r="T715" s="8">
        <v>0</v>
      </c>
      <c r="U715" s="5">
        <v>204040019</v>
      </c>
    </row>
    <row r="716" spans="1:21" hidden="1" x14ac:dyDescent="0.25">
      <c r="A716" s="8" t="s">
        <v>5018</v>
      </c>
      <c r="B716" s="2" t="s">
        <v>1133</v>
      </c>
      <c r="C716" s="2" t="s">
        <v>58</v>
      </c>
      <c r="D716" s="2" t="s">
        <v>54</v>
      </c>
      <c r="E716" s="2" t="s">
        <v>33</v>
      </c>
      <c r="F716" s="8" t="s">
        <v>24</v>
      </c>
      <c r="G716" s="8">
        <v>1</v>
      </c>
      <c r="H716" s="8">
        <v>1</v>
      </c>
      <c r="I716" s="8">
        <v>1</v>
      </c>
      <c r="J716" s="8">
        <v>1</v>
      </c>
      <c r="K716" s="8">
        <v>1</v>
      </c>
      <c r="L716" s="8">
        <v>1</v>
      </c>
      <c r="M716" s="8">
        <v>0</v>
      </c>
      <c r="N716" s="8">
        <v>0</v>
      </c>
      <c r="O716" s="8">
        <v>1</v>
      </c>
      <c r="P716" s="8">
        <v>1</v>
      </c>
      <c r="Q716" s="8">
        <v>0</v>
      </c>
      <c r="R716" s="8">
        <v>0</v>
      </c>
      <c r="S716" s="8">
        <v>0</v>
      </c>
      <c r="T716" s="8">
        <v>0</v>
      </c>
      <c r="U716" s="5">
        <v>204040027</v>
      </c>
    </row>
    <row r="717" spans="1:21" hidden="1" x14ac:dyDescent="0.25">
      <c r="A717" s="8" t="s">
        <v>5018</v>
      </c>
      <c r="B717" s="2" t="s">
        <v>1134</v>
      </c>
      <c r="C717" s="2" t="s">
        <v>58</v>
      </c>
      <c r="D717" s="2" t="s">
        <v>54</v>
      </c>
      <c r="E717" s="2" t="s">
        <v>33</v>
      </c>
      <c r="F717" s="8" t="s">
        <v>24</v>
      </c>
      <c r="G717" s="8">
        <v>1</v>
      </c>
      <c r="H717" s="8">
        <v>1</v>
      </c>
      <c r="I717" s="8">
        <v>1</v>
      </c>
      <c r="J717" s="8">
        <v>1</v>
      </c>
      <c r="K717" s="8">
        <v>1</v>
      </c>
      <c r="L717" s="8">
        <v>1</v>
      </c>
      <c r="M717" s="8">
        <v>0</v>
      </c>
      <c r="N717" s="8">
        <v>0</v>
      </c>
      <c r="O717" s="8">
        <v>1</v>
      </c>
      <c r="P717" s="8">
        <v>1</v>
      </c>
      <c r="Q717" s="8">
        <v>0</v>
      </c>
      <c r="R717" s="8">
        <v>0</v>
      </c>
      <c r="S717" s="8">
        <v>0</v>
      </c>
      <c r="T717" s="8">
        <v>0</v>
      </c>
      <c r="U717" s="5">
        <v>204040035</v>
      </c>
    </row>
    <row r="718" spans="1:21" hidden="1" x14ac:dyDescent="0.25">
      <c r="A718" s="8" t="s">
        <v>5018</v>
      </c>
      <c r="B718" s="2" t="s">
        <v>1135</v>
      </c>
      <c r="C718" s="2" t="s">
        <v>58</v>
      </c>
      <c r="D718" s="2" t="s">
        <v>54</v>
      </c>
      <c r="E718" s="2" t="s">
        <v>33</v>
      </c>
      <c r="F718" s="8" t="s">
        <v>24</v>
      </c>
      <c r="G718" s="8">
        <v>1</v>
      </c>
      <c r="H718" s="8">
        <v>1</v>
      </c>
      <c r="I718" s="8">
        <v>1</v>
      </c>
      <c r="J718" s="8">
        <v>1</v>
      </c>
      <c r="K718" s="8">
        <v>1</v>
      </c>
      <c r="L718" s="8">
        <v>1</v>
      </c>
      <c r="M718" s="8">
        <v>0</v>
      </c>
      <c r="N718" s="8">
        <v>0</v>
      </c>
      <c r="O718" s="8">
        <v>1</v>
      </c>
      <c r="P718" s="8">
        <v>1</v>
      </c>
      <c r="Q718" s="8">
        <v>0</v>
      </c>
      <c r="R718" s="8">
        <v>0</v>
      </c>
      <c r="S718" s="8">
        <v>0</v>
      </c>
      <c r="T718" s="8">
        <v>0</v>
      </c>
      <c r="U718" s="5">
        <v>204040043</v>
      </c>
    </row>
    <row r="719" spans="1:21" hidden="1" x14ac:dyDescent="0.25">
      <c r="A719" s="8" t="s">
        <v>5018</v>
      </c>
      <c r="B719" s="2" t="s">
        <v>1136</v>
      </c>
      <c r="C719" s="2" t="s">
        <v>58</v>
      </c>
      <c r="D719" s="2" t="s">
        <v>54</v>
      </c>
      <c r="E719" s="2" t="s">
        <v>33</v>
      </c>
      <c r="F719" s="8" t="s">
        <v>24</v>
      </c>
      <c r="G719" s="8">
        <v>1</v>
      </c>
      <c r="H719" s="8">
        <v>1</v>
      </c>
      <c r="I719" s="8">
        <v>1</v>
      </c>
      <c r="J719" s="8">
        <v>1</v>
      </c>
      <c r="K719" s="8">
        <v>1</v>
      </c>
      <c r="L719" s="8">
        <v>1</v>
      </c>
      <c r="M719" s="8">
        <v>0</v>
      </c>
      <c r="N719" s="8">
        <v>0</v>
      </c>
      <c r="O719" s="8">
        <v>1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5">
        <v>204040051</v>
      </c>
    </row>
    <row r="720" spans="1:21" hidden="1" x14ac:dyDescent="0.25">
      <c r="A720" s="8" t="s">
        <v>5018</v>
      </c>
      <c r="B720" s="2" t="s">
        <v>1137</v>
      </c>
      <c r="C720" s="2" t="s">
        <v>58</v>
      </c>
      <c r="D720" s="2" t="s">
        <v>54</v>
      </c>
      <c r="E720" s="2" t="s">
        <v>33</v>
      </c>
      <c r="F720" s="8" t="s">
        <v>24</v>
      </c>
      <c r="G720" s="8">
        <v>1</v>
      </c>
      <c r="H720" s="8">
        <v>1</v>
      </c>
      <c r="I720" s="8">
        <v>1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1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5">
        <v>204040060</v>
      </c>
    </row>
    <row r="721" spans="1:21" hidden="1" x14ac:dyDescent="0.25">
      <c r="A721" s="8" t="s">
        <v>5018</v>
      </c>
      <c r="B721" s="2" t="s">
        <v>1138</v>
      </c>
      <c r="C721" s="2" t="s">
        <v>58</v>
      </c>
      <c r="D721" s="2" t="s">
        <v>54</v>
      </c>
      <c r="E721" s="2" t="s">
        <v>33</v>
      </c>
      <c r="F721" s="8" t="s">
        <v>24</v>
      </c>
      <c r="G721" s="8">
        <v>1</v>
      </c>
      <c r="H721" s="8">
        <v>1</v>
      </c>
      <c r="I721" s="8">
        <v>1</v>
      </c>
      <c r="J721" s="8">
        <v>1</v>
      </c>
      <c r="K721" s="8">
        <v>1</v>
      </c>
      <c r="L721" s="8">
        <v>1</v>
      </c>
      <c r="M721" s="8">
        <v>0</v>
      </c>
      <c r="N721" s="8">
        <v>0</v>
      </c>
      <c r="O721" s="8">
        <v>1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5">
        <v>204040078</v>
      </c>
    </row>
    <row r="722" spans="1:21" hidden="1" x14ac:dyDescent="0.25">
      <c r="A722" s="8" t="s">
        <v>5018</v>
      </c>
      <c r="B722" s="2" t="s">
        <v>1139</v>
      </c>
      <c r="C722" s="2" t="s">
        <v>58</v>
      </c>
      <c r="D722" s="2" t="s">
        <v>54</v>
      </c>
      <c r="E722" s="2" t="s">
        <v>33</v>
      </c>
      <c r="F722" s="8" t="s">
        <v>24</v>
      </c>
      <c r="G722" s="8">
        <v>1</v>
      </c>
      <c r="H722" s="8">
        <v>1</v>
      </c>
      <c r="I722" s="8">
        <v>1</v>
      </c>
      <c r="J722" s="8">
        <v>1</v>
      </c>
      <c r="K722" s="8">
        <v>1</v>
      </c>
      <c r="L722" s="8">
        <v>1</v>
      </c>
      <c r="M722" s="8">
        <v>0</v>
      </c>
      <c r="N722" s="8">
        <v>0</v>
      </c>
      <c r="O722" s="8">
        <v>1</v>
      </c>
      <c r="P722" s="8">
        <v>1</v>
      </c>
      <c r="Q722" s="8">
        <v>0</v>
      </c>
      <c r="R722" s="8">
        <v>0</v>
      </c>
      <c r="S722" s="8">
        <v>0</v>
      </c>
      <c r="T722" s="8">
        <v>0</v>
      </c>
      <c r="U722" s="5">
        <v>204040086</v>
      </c>
    </row>
    <row r="723" spans="1:21" hidden="1" x14ac:dyDescent="0.25">
      <c r="A723" s="8" t="s">
        <v>5018</v>
      </c>
      <c r="B723" s="2" t="s">
        <v>1140</v>
      </c>
      <c r="C723" s="2" t="s">
        <v>58</v>
      </c>
      <c r="D723" s="2" t="s">
        <v>54</v>
      </c>
      <c r="E723" s="2" t="s">
        <v>33</v>
      </c>
      <c r="F723" s="8" t="s">
        <v>24</v>
      </c>
      <c r="G723" s="8">
        <v>1</v>
      </c>
      <c r="H723" s="8">
        <v>1</v>
      </c>
      <c r="I723" s="8">
        <v>1</v>
      </c>
      <c r="J723" s="8">
        <v>1</v>
      </c>
      <c r="K723" s="8">
        <v>1</v>
      </c>
      <c r="L723" s="8">
        <v>1</v>
      </c>
      <c r="M723" s="8">
        <v>0</v>
      </c>
      <c r="N723" s="8">
        <v>0</v>
      </c>
      <c r="O723" s="8">
        <v>1</v>
      </c>
      <c r="P723" s="8">
        <v>1</v>
      </c>
      <c r="Q723" s="8">
        <v>0</v>
      </c>
      <c r="R723" s="8">
        <v>0</v>
      </c>
      <c r="S723" s="8">
        <v>0</v>
      </c>
      <c r="T723" s="8">
        <v>0</v>
      </c>
      <c r="U723" s="5">
        <v>204040094</v>
      </c>
    </row>
    <row r="724" spans="1:21" hidden="1" x14ac:dyDescent="0.25">
      <c r="A724" s="8" t="s">
        <v>5018</v>
      </c>
      <c r="B724" s="2" t="s">
        <v>1141</v>
      </c>
      <c r="C724" s="2" t="s">
        <v>58</v>
      </c>
      <c r="D724" s="2" t="s">
        <v>54</v>
      </c>
      <c r="E724" s="2" t="s">
        <v>33</v>
      </c>
      <c r="F724" s="8" t="s">
        <v>24</v>
      </c>
      <c r="G724" s="8">
        <v>1</v>
      </c>
      <c r="H724" s="8">
        <v>1</v>
      </c>
      <c r="I724" s="8">
        <v>1</v>
      </c>
      <c r="J724" s="8">
        <v>1</v>
      </c>
      <c r="K724" s="8">
        <v>1</v>
      </c>
      <c r="L724" s="8">
        <v>1</v>
      </c>
      <c r="M724" s="8">
        <v>0</v>
      </c>
      <c r="N724" s="8">
        <v>0</v>
      </c>
      <c r="O724" s="8">
        <v>1</v>
      </c>
      <c r="P724" s="8">
        <v>1</v>
      </c>
      <c r="Q724" s="8">
        <v>0</v>
      </c>
      <c r="R724" s="8">
        <v>0</v>
      </c>
      <c r="S724" s="8">
        <v>0</v>
      </c>
      <c r="T724" s="8">
        <v>0</v>
      </c>
      <c r="U724" s="5">
        <v>204040108</v>
      </c>
    </row>
    <row r="725" spans="1:21" hidden="1" x14ac:dyDescent="0.25">
      <c r="A725" s="8" t="s">
        <v>5018</v>
      </c>
      <c r="B725" s="2" t="s">
        <v>1142</v>
      </c>
      <c r="C725" s="2" t="s">
        <v>58</v>
      </c>
      <c r="D725" s="2" t="s">
        <v>54</v>
      </c>
      <c r="E725" s="2" t="s">
        <v>33</v>
      </c>
      <c r="F725" s="8" t="s">
        <v>24</v>
      </c>
      <c r="G725" s="8">
        <v>1</v>
      </c>
      <c r="H725" s="8">
        <v>1</v>
      </c>
      <c r="I725" s="8">
        <v>1</v>
      </c>
      <c r="J725" s="8">
        <v>1</v>
      </c>
      <c r="K725" s="8">
        <v>1</v>
      </c>
      <c r="L725" s="8">
        <v>1</v>
      </c>
      <c r="M725" s="8">
        <v>0</v>
      </c>
      <c r="N725" s="8">
        <v>0</v>
      </c>
      <c r="O725" s="8">
        <v>1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5">
        <v>204040116</v>
      </c>
    </row>
    <row r="726" spans="1:21" hidden="1" x14ac:dyDescent="0.25">
      <c r="A726" s="8" t="s">
        <v>5018</v>
      </c>
      <c r="B726" s="2" t="s">
        <v>1143</v>
      </c>
      <c r="C726" s="2" t="s">
        <v>58</v>
      </c>
      <c r="D726" s="2" t="s">
        <v>54</v>
      </c>
      <c r="E726" s="2" t="s">
        <v>33</v>
      </c>
      <c r="F726" s="8" t="s">
        <v>24</v>
      </c>
      <c r="G726" s="8">
        <v>1</v>
      </c>
      <c r="H726" s="8">
        <v>1</v>
      </c>
      <c r="I726" s="8">
        <v>0</v>
      </c>
      <c r="J726" s="8">
        <v>1</v>
      </c>
      <c r="K726" s="8">
        <v>1</v>
      </c>
      <c r="L726" s="8">
        <v>1</v>
      </c>
      <c r="M726" s="8">
        <v>0</v>
      </c>
      <c r="N726" s="8">
        <v>0</v>
      </c>
      <c r="O726" s="8">
        <v>1</v>
      </c>
      <c r="P726" s="8">
        <v>1</v>
      </c>
      <c r="Q726" s="8">
        <v>0</v>
      </c>
      <c r="R726" s="8">
        <v>0</v>
      </c>
      <c r="S726" s="8">
        <v>0</v>
      </c>
      <c r="T726" s="8">
        <v>0</v>
      </c>
      <c r="U726" s="5">
        <v>204040124</v>
      </c>
    </row>
    <row r="727" spans="1:21" hidden="1" x14ac:dyDescent="0.25">
      <c r="A727" s="8" t="s">
        <v>5018</v>
      </c>
      <c r="B727" s="2" t="s">
        <v>1144</v>
      </c>
      <c r="C727" s="2" t="s">
        <v>59</v>
      </c>
      <c r="D727" s="2" t="s">
        <v>54</v>
      </c>
      <c r="E727" s="2" t="s">
        <v>33</v>
      </c>
      <c r="F727" s="8" t="s">
        <v>24</v>
      </c>
      <c r="G727" s="8">
        <v>1</v>
      </c>
      <c r="H727" s="8">
        <v>1</v>
      </c>
      <c r="I727" s="8">
        <v>1</v>
      </c>
      <c r="J727" s="8">
        <v>1</v>
      </c>
      <c r="K727" s="8">
        <v>1</v>
      </c>
      <c r="L727" s="8">
        <v>1</v>
      </c>
      <c r="M727" s="8">
        <v>0</v>
      </c>
      <c r="N727" s="8">
        <v>0</v>
      </c>
      <c r="O727" s="8">
        <v>1</v>
      </c>
      <c r="P727" s="8">
        <v>1</v>
      </c>
      <c r="Q727" s="8">
        <v>0</v>
      </c>
      <c r="R727" s="8">
        <v>0</v>
      </c>
      <c r="S727" s="8">
        <v>0</v>
      </c>
      <c r="T727" s="8">
        <v>0</v>
      </c>
      <c r="U727" s="5">
        <v>204050014</v>
      </c>
    </row>
    <row r="728" spans="1:21" hidden="1" x14ac:dyDescent="0.25">
      <c r="A728" s="8" t="s">
        <v>5018</v>
      </c>
      <c r="B728" s="2" t="s">
        <v>1145</v>
      </c>
      <c r="C728" s="2" t="s">
        <v>59</v>
      </c>
      <c r="D728" s="2" t="s">
        <v>54</v>
      </c>
      <c r="E728" s="2" t="s">
        <v>33</v>
      </c>
      <c r="F728" s="8" t="s">
        <v>24</v>
      </c>
      <c r="G728" s="8">
        <v>1</v>
      </c>
      <c r="H728" s="8">
        <v>1</v>
      </c>
      <c r="I728" s="8">
        <v>1</v>
      </c>
      <c r="J728" s="8">
        <v>1</v>
      </c>
      <c r="K728" s="8">
        <v>1</v>
      </c>
      <c r="L728" s="8">
        <v>1</v>
      </c>
      <c r="M728" s="8">
        <v>0</v>
      </c>
      <c r="N728" s="8">
        <v>0</v>
      </c>
      <c r="O728" s="8">
        <v>1</v>
      </c>
      <c r="P728" s="8">
        <v>1</v>
      </c>
      <c r="Q728" s="8">
        <v>0</v>
      </c>
      <c r="R728" s="8">
        <v>0</v>
      </c>
      <c r="S728" s="8">
        <v>0</v>
      </c>
      <c r="T728" s="8">
        <v>0</v>
      </c>
      <c r="U728" s="5">
        <v>204050022</v>
      </c>
    </row>
    <row r="729" spans="1:21" hidden="1" x14ac:dyDescent="0.25">
      <c r="A729" s="8" t="s">
        <v>5018</v>
      </c>
      <c r="B729" s="2" t="s">
        <v>1146</v>
      </c>
      <c r="C729" s="2" t="s">
        <v>59</v>
      </c>
      <c r="D729" s="2" t="s">
        <v>54</v>
      </c>
      <c r="E729" s="2" t="s">
        <v>33</v>
      </c>
      <c r="F729" s="8" t="s">
        <v>24</v>
      </c>
      <c r="G729" s="8">
        <v>1</v>
      </c>
      <c r="H729" s="8">
        <v>1</v>
      </c>
      <c r="I729" s="8">
        <v>1</v>
      </c>
      <c r="J729" s="8">
        <v>1</v>
      </c>
      <c r="K729" s="8">
        <v>1</v>
      </c>
      <c r="L729" s="8">
        <v>1</v>
      </c>
      <c r="M729" s="8">
        <v>0</v>
      </c>
      <c r="N729" s="8">
        <v>0</v>
      </c>
      <c r="O729" s="8">
        <v>1</v>
      </c>
      <c r="P729" s="8">
        <v>1</v>
      </c>
      <c r="Q729" s="8">
        <v>0</v>
      </c>
      <c r="R729" s="8">
        <v>0</v>
      </c>
      <c r="S729" s="8">
        <v>0</v>
      </c>
      <c r="T729" s="8">
        <v>0</v>
      </c>
      <c r="U729" s="5">
        <v>204050030</v>
      </c>
    </row>
    <row r="730" spans="1:21" hidden="1" x14ac:dyDescent="0.25">
      <c r="A730" s="8" t="s">
        <v>5018</v>
      </c>
      <c r="B730" s="2" t="s">
        <v>1147</v>
      </c>
      <c r="C730" s="2" t="s">
        <v>59</v>
      </c>
      <c r="D730" s="2" t="s">
        <v>54</v>
      </c>
      <c r="E730" s="2" t="s">
        <v>33</v>
      </c>
      <c r="F730" s="8" t="s">
        <v>24</v>
      </c>
      <c r="G730" s="8">
        <v>1</v>
      </c>
      <c r="H730" s="8">
        <v>1</v>
      </c>
      <c r="I730" s="8">
        <v>1</v>
      </c>
      <c r="J730" s="8">
        <v>1</v>
      </c>
      <c r="K730" s="8">
        <v>1</v>
      </c>
      <c r="L730" s="8">
        <v>1</v>
      </c>
      <c r="M730" s="8">
        <v>0</v>
      </c>
      <c r="N730" s="8">
        <v>0</v>
      </c>
      <c r="O730" s="8">
        <v>1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5">
        <v>204050049</v>
      </c>
    </row>
    <row r="731" spans="1:21" hidden="1" x14ac:dyDescent="0.25">
      <c r="A731" s="8" t="s">
        <v>5018</v>
      </c>
      <c r="B731" s="2" t="s">
        <v>1148</v>
      </c>
      <c r="C731" s="2" t="s">
        <v>59</v>
      </c>
      <c r="D731" s="2" t="s">
        <v>54</v>
      </c>
      <c r="E731" s="2" t="s">
        <v>33</v>
      </c>
      <c r="F731" s="8" t="s">
        <v>24</v>
      </c>
      <c r="G731" s="8">
        <v>1</v>
      </c>
      <c r="H731" s="8">
        <v>1</v>
      </c>
      <c r="I731" s="8">
        <v>1</v>
      </c>
      <c r="J731" s="8">
        <v>1</v>
      </c>
      <c r="K731" s="8">
        <v>1</v>
      </c>
      <c r="L731" s="8">
        <v>1</v>
      </c>
      <c r="M731" s="8">
        <v>0</v>
      </c>
      <c r="N731" s="8">
        <v>0</v>
      </c>
      <c r="O731" s="8">
        <v>1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5">
        <v>204050057</v>
      </c>
    </row>
    <row r="732" spans="1:21" hidden="1" x14ac:dyDescent="0.25">
      <c r="A732" s="8" t="s">
        <v>5018</v>
      </c>
      <c r="B732" s="2" t="s">
        <v>1149</v>
      </c>
      <c r="C732" s="2" t="s">
        <v>59</v>
      </c>
      <c r="D732" s="2" t="s">
        <v>54</v>
      </c>
      <c r="E732" s="2" t="s">
        <v>33</v>
      </c>
      <c r="F732" s="8" t="s">
        <v>24</v>
      </c>
      <c r="G732" s="8">
        <v>1</v>
      </c>
      <c r="H732" s="8">
        <v>1</v>
      </c>
      <c r="I732" s="8">
        <v>1</v>
      </c>
      <c r="J732" s="8">
        <v>1</v>
      </c>
      <c r="K732" s="8">
        <v>1</v>
      </c>
      <c r="L732" s="8">
        <v>1</v>
      </c>
      <c r="M732" s="8">
        <v>0</v>
      </c>
      <c r="N732" s="8">
        <v>0</v>
      </c>
      <c r="O732" s="8">
        <v>1</v>
      </c>
      <c r="P732" s="8">
        <v>1</v>
      </c>
      <c r="Q732" s="8">
        <v>0</v>
      </c>
      <c r="R732" s="8">
        <v>0</v>
      </c>
      <c r="S732" s="8">
        <v>0</v>
      </c>
      <c r="T732" s="8">
        <v>0</v>
      </c>
      <c r="U732" s="5">
        <v>204050065</v>
      </c>
    </row>
    <row r="733" spans="1:21" hidden="1" x14ac:dyDescent="0.25">
      <c r="A733" s="8" t="s">
        <v>5018</v>
      </c>
      <c r="B733" s="2" t="s">
        <v>1150</v>
      </c>
      <c r="C733" s="2" t="s">
        <v>59</v>
      </c>
      <c r="D733" s="2" t="s">
        <v>54</v>
      </c>
      <c r="E733" s="2" t="s">
        <v>33</v>
      </c>
      <c r="F733" s="8" t="s">
        <v>36</v>
      </c>
      <c r="G733" s="8">
        <v>1</v>
      </c>
      <c r="H733" s="8">
        <v>1</v>
      </c>
      <c r="I733" s="8">
        <v>1</v>
      </c>
      <c r="J733" s="8">
        <v>1</v>
      </c>
      <c r="K733" s="8">
        <v>1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5">
        <v>204050073</v>
      </c>
    </row>
    <row r="734" spans="1:21" hidden="1" x14ac:dyDescent="0.25">
      <c r="A734" s="8" t="s">
        <v>5018</v>
      </c>
      <c r="B734" s="2" t="s">
        <v>1151</v>
      </c>
      <c r="C734" s="2" t="s">
        <v>59</v>
      </c>
      <c r="D734" s="2" t="s">
        <v>54</v>
      </c>
      <c r="E734" s="2" t="s">
        <v>33</v>
      </c>
      <c r="F734" s="8" t="s">
        <v>24</v>
      </c>
      <c r="G734" s="8">
        <v>1</v>
      </c>
      <c r="H734" s="8">
        <v>1</v>
      </c>
      <c r="I734" s="8">
        <v>1</v>
      </c>
      <c r="J734" s="8">
        <v>1</v>
      </c>
      <c r="K734" s="8">
        <v>1</v>
      </c>
      <c r="L734" s="8">
        <v>1</v>
      </c>
      <c r="M734" s="8">
        <v>0</v>
      </c>
      <c r="N734" s="8">
        <v>0</v>
      </c>
      <c r="O734" s="8">
        <v>1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5">
        <v>204050081</v>
      </c>
    </row>
    <row r="735" spans="1:21" hidden="1" x14ac:dyDescent="0.25">
      <c r="A735" s="8" t="s">
        <v>5018</v>
      </c>
      <c r="B735" s="2" t="s">
        <v>1152</v>
      </c>
      <c r="C735" s="2" t="s">
        <v>59</v>
      </c>
      <c r="D735" s="2" t="s">
        <v>54</v>
      </c>
      <c r="E735" s="2" t="s">
        <v>33</v>
      </c>
      <c r="F735" s="8" t="s">
        <v>24</v>
      </c>
      <c r="G735" s="8">
        <v>0</v>
      </c>
      <c r="H735" s="8">
        <v>1</v>
      </c>
      <c r="I735" s="8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1</v>
      </c>
      <c r="Q735" s="8">
        <v>0</v>
      </c>
      <c r="R735" s="8">
        <v>0</v>
      </c>
      <c r="S735" s="8">
        <v>0</v>
      </c>
      <c r="T735" s="8">
        <v>0</v>
      </c>
      <c r="U735" s="5">
        <v>204050090</v>
      </c>
    </row>
    <row r="736" spans="1:21" hidden="1" x14ac:dyDescent="0.25">
      <c r="A736" s="8" t="s">
        <v>5018</v>
      </c>
      <c r="B736" s="2" t="s">
        <v>1153</v>
      </c>
      <c r="C736" s="2" t="s">
        <v>59</v>
      </c>
      <c r="D736" s="2" t="s">
        <v>54</v>
      </c>
      <c r="E736" s="2" t="s">
        <v>33</v>
      </c>
      <c r="F736" s="8" t="s">
        <v>24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</v>
      </c>
      <c r="M736" s="8">
        <v>0</v>
      </c>
      <c r="N736" s="8">
        <v>0</v>
      </c>
      <c r="O736" s="8">
        <v>1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5">
        <v>204050103</v>
      </c>
    </row>
    <row r="737" spans="1:21" hidden="1" x14ac:dyDescent="0.25">
      <c r="A737" s="8" t="s">
        <v>5018</v>
      </c>
      <c r="B737" s="2" t="s">
        <v>1154</v>
      </c>
      <c r="C737" s="2" t="s">
        <v>59</v>
      </c>
      <c r="D737" s="2" t="s">
        <v>54</v>
      </c>
      <c r="E737" s="2" t="s">
        <v>33</v>
      </c>
      <c r="F737" s="8" t="s">
        <v>24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0</v>
      </c>
      <c r="N737" s="8">
        <v>0</v>
      </c>
      <c r="O737" s="8">
        <v>1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5">
        <v>204050111</v>
      </c>
    </row>
    <row r="738" spans="1:21" hidden="1" x14ac:dyDescent="0.25">
      <c r="A738" s="8" t="s">
        <v>5018</v>
      </c>
      <c r="B738" s="2" t="s">
        <v>1155</v>
      </c>
      <c r="C738" s="2" t="s">
        <v>59</v>
      </c>
      <c r="D738" s="2" t="s">
        <v>54</v>
      </c>
      <c r="E738" s="2" t="s">
        <v>33</v>
      </c>
      <c r="F738" s="8" t="s">
        <v>24</v>
      </c>
      <c r="G738" s="8">
        <v>1</v>
      </c>
      <c r="H738" s="8">
        <v>1</v>
      </c>
      <c r="I738" s="8">
        <v>1</v>
      </c>
      <c r="J738" s="8">
        <v>1</v>
      </c>
      <c r="K738" s="8">
        <v>1</v>
      </c>
      <c r="L738" s="8">
        <v>1</v>
      </c>
      <c r="M738" s="8">
        <v>0</v>
      </c>
      <c r="N738" s="8">
        <v>0</v>
      </c>
      <c r="O738" s="8">
        <v>1</v>
      </c>
      <c r="P738" s="8">
        <v>1</v>
      </c>
      <c r="Q738" s="8">
        <v>0</v>
      </c>
      <c r="R738" s="8">
        <v>0</v>
      </c>
      <c r="S738" s="8">
        <v>0</v>
      </c>
      <c r="T738" s="8">
        <v>0</v>
      </c>
      <c r="U738" s="5">
        <v>204050120</v>
      </c>
    </row>
    <row r="739" spans="1:21" hidden="1" x14ac:dyDescent="0.25">
      <c r="A739" s="8" t="s">
        <v>5018</v>
      </c>
      <c r="B739" s="2" t="s">
        <v>1156</v>
      </c>
      <c r="C739" s="2" t="s">
        <v>59</v>
      </c>
      <c r="D739" s="2" t="s">
        <v>54</v>
      </c>
      <c r="E739" s="2" t="s">
        <v>33</v>
      </c>
      <c r="F739" s="8" t="s">
        <v>24</v>
      </c>
      <c r="G739" s="8">
        <v>1</v>
      </c>
      <c r="H739" s="8">
        <v>1</v>
      </c>
      <c r="I739" s="8">
        <v>1</v>
      </c>
      <c r="J739" s="8">
        <v>1</v>
      </c>
      <c r="K739" s="8">
        <v>1</v>
      </c>
      <c r="L739" s="8">
        <v>1</v>
      </c>
      <c r="M739" s="8">
        <v>0</v>
      </c>
      <c r="N739" s="8">
        <v>0</v>
      </c>
      <c r="O739" s="8">
        <v>1</v>
      </c>
      <c r="P739" s="8">
        <v>1</v>
      </c>
      <c r="Q739" s="8">
        <v>0</v>
      </c>
      <c r="R739" s="8">
        <v>0</v>
      </c>
      <c r="S739" s="8">
        <v>0</v>
      </c>
      <c r="T739" s="8">
        <v>0</v>
      </c>
      <c r="U739" s="5">
        <v>204050138</v>
      </c>
    </row>
    <row r="740" spans="1:21" hidden="1" x14ac:dyDescent="0.25">
      <c r="A740" s="8" t="s">
        <v>5018</v>
      </c>
      <c r="B740" s="2" t="s">
        <v>1157</v>
      </c>
      <c r="C740" s="2" t="s">
        <v>59</v>
      </c>
      <c r="D740" s="2" t="s">
        <v>54</v>
      </c>
      <c r="E740" s="2" t="s">
        <v>33</v>
      </c>
      <c r="F740" s="8" t="s">
        <v>24</v>
      </c>
      <c r="G740" s="8">
        <v>1</v>
      </c>
      <c r="H740" s="8">
        <v>1</v>
      </c>
      <c r="I740" s="8">
        <v>1</v>
      </c>
      <c r="J740" s="8">
        <v>1</v>
      </c>
      <c r="K740" s="8">
        <v>1</v>
      </c>
      <c r="L740" s="8">
        <v>1</v>
      </c>
      <c r="M740" s="8">
        <v>0</v>
      </c>
      <c r="N740" s="8">
        <v>0</v>
      </c>
      <c r="O740" s="8">
        <v>1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5">
        <v>204050146</v>
      </c>
    </row>
    <row r="741" spans="1:21" hidden="1" x14ac:dyDescent="0.25">
      <c r="A741" s="8" t="s">
        <v>5018</v>
      </c>
      <c r="B741" s="2" t="s">
        <v>1158</v>
      </c>
      <c r="C741" s="2" t="s">
        <v>59</v>
      </c>
      <c r="D741" s="2" t="s">
        <v>54</v>
      </c>
      <c r="E741" s="2" t="s">
        <v>33</v>
      </c>
      <c r="F741" s="8" t="s">
        <v>24</v>
      </c>
      <c r="G741" s="8">
        <v>1</v>
      </c>
      <c r="H741" s="8">
        <v>1</v>
      </c>
      <c r="I741" s="8">
        <v>1</v>
      </c>
      <c r="J741" s="8">
        <v>1</v>
      </c>
      <c r="K741" s="8">
        <v>1</v>
      </c>
      <c r="L741" s="8">
        <v>1</v>
      </c>
      <c r="M741" s="8">
        <v>0</v>
      </c>
      <c r="N741" s="8">
        <v>0</v>
      </c>
      <c r="O741" s="8">
        <v>1</v>
      </c>
      <c r="P741" s="8">
        <v>1</v>
      </c>
      <c r="Q741" s="8">
        <v>0</v>
      </c>
      <c r="R741" s="8">
        <v>0</v>
      </c>
      <c r="S741" s="8">
        <v>0</v>
      </c>
      <c r="T741" s="8">
        <v>0</v>
      </c>
      <c r="U741" s="5">
        <v>204050154</v>
      </c>
    </row>
    <row r="742" spans="1:21" hidden="1" x14ac:dyDescent="0.25">
      <c r="A742" s="8" t="s">
        <v>5018</v>
      </c>
      <c r="B742" s="2" t="s">
        <v>1159</v>
      </c>
      <c r="C742" s="2" t="s">
        <v>59</v>
      </c>
      <c r="D742" s="2" t="s">
        <v>54</v>
      </c>
      <c r="E742" s="2" t="s">
        <v>33</v>
      </c>
      <c r="F742" s="8" t="s">
        <v>24</v>
      </c>
      <c r="G742" s="8">
        <v>1</v>
      </c>
      <c r="H742" s="8">
        <v>1</v>
      </c>
      <c r="I742" s="8">
        <v>1</v>
      </c>
      <c r="J742" s="8">
        <v>1</v>
      </c>
      <c r="K742" s="8">
        <v>1</v>
      </c>
      <c r="L742" s="8">
        <v>1</v>
      </c>
      <c r="M742" s="8">
        <v>0</v>
      </c>
      <c r="N742" s="8">
        <v>0</v>
      </c>
      <c r="O742" s="8">
        <v>1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5">
        <v>204050162</v>
      </c>
    </row>
    <row r="743" spans="1:21" hidden="1" x14ac:dyDescent="0.25">
      <c r="A743" s="8" t="s">
        <v>5018</v>
      </c>
      <c r="B743" s="2" t="s">
        <v>1160</v>
      </c>
      <c r="C743" s="2" t="s">
        <v>59</v>
      </c>
      <c r="D743" s="2" t="s">
        <v>54</v>
      </c>
      <c r="E743" s="2" t="s">
        <v>33</v>
      </c>
      <c r="F743" s="8" t="s">
        <v>24</v>
      </c>
      <c r="G743" s="8">
        <v>1</v>
      </c>
      <c r="H743" s="8">
        <v>1</v>
      </c>
      <c r="I743" s="8">
        <v>1</v>
      </c>
      <c r="J743" s="8">
        <v>1</v>
      </c>
      <c r="K743" s="8">
        <v>1</v>
      </c>
      <c r="L743" s="8">
        <v>1</v>
      </c>
      <c r="M743" s="8">
        <v>0</v>
      </c>
      <c r="N743" s="8">
        <v>0</v>
      </c>
      <c r="O743" s="8">
        <v>1</v>
      </c>
      <c r="P743" s="8">
        <v>1</v>
      </c>
      <c r="Q743" s="8">
        <v>0</v>
      </c>
      <c r="R743" s="8">
        <v>0</v>
      </c>
      <c r="S743" s="8">
        <v>0</v>
      </c>
      <c r="T743" s="8">
        <v>0</v>
      </c>
      <c r="U743" s="5">
        <v>204050170</v>
      </c>
    </row>
    <row r="744" spans="1:21" hidden="1" x14ac:dyDescent="0.25">
      <c r="A744" s="8" t="s">
        <v>5018</v>
      </c>
      <c r="B744" s="2" t="s">
        <v>1161</v>
      </c>
      <c r="C744" s="2" t="s">
        <v>59</v>
      </c>
      <c r="D744" s="2" t="s">
        <v>54</v>
      </c>
      <c r="E744" s="2" t="s">
        <v>33</v>
      </c>
      <c r="F744" s="8" t="s">
        <v>24</v>
      </c>
      <c r="G744" s="8">
        <v>1</v>
      </c>
      <c r="H744" s="8">
        <v>1</v>
      </c>
      <c r="I744" s="8">
        <v>1</v>
      </c>
      <c r="J744" s="8">
        <v>1</v>
      </c>
      <c r="K744" s="8">
        <v>1</v>
      </c>
      <c r="L744" s="8">
        <v>1</v>
      </c>
      <c r="M744" s="8">
        <v>0</v>
      </c>
      <c r="N744" s="8">
        <v>0</v>
      </c>
      <c r="O744" s="8">
        <v>1</v>
      </c>
      <c r="P744" s="8">
        <v>1</v>
      </c>
      <c r="Q744" s="8">
        <v>0</v>
      </c>
      <c r="R744" s="8">
        <v>0</v>
      </c>
      <c r="S744" s="8">
        <v>0</v>
      </c>
      <c r="T744" s="8">
        <v>0</v>
      </c>
      <c r="U744" s="5">
        <v>204050189</v>
      </c>
    </row>
    <row r="745" spans="1:21" hidden="1" x14ac:dyDescent="0.25">
      <c r="A745" s="8" t="s">
        <v>5018</v>
      </c>
      <c r="B745" s="2" t="s">
        <v>1162</v>
      </c>
      <c r="C745" s="2" t="s">
        <v>60</v>
      </c>
      <c r="D745" s="2" t="s">
        <v>54</v>
      </c>
      <c r="E745" s="2" t="s">
        <v>33</v>
      </c>
      <c r="F745" s="8" t="s">
        <v>24</v>
      </c>
      <c r="G745" s="8">
        <v>1</v>
      </c>
      <c r="H745" s="8">
        <v>1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1</v>
      </c>
      <c r="P745" s="8">
        <v>1</v>
      </c>
      <c r="Q745" s="8">
        <v>0</v>
      </c>
      <c r="R745" s="8">
        <v>0</v>
      </c>
      <c r="S745" s="8">
        <v>0</v>
      </c>
      <c r="T745" s="8">
        <v>0</v>
      </c>
      <c r="U745" s="5">
        <v>204060010</v>
      </c>
    </row>
    <row r="746" spans="1:21" hidden="1" x14ac:dyDescent="0.25">
      <c r="A746" s="8" t="s">
        <v>5018</v>
      </c>
      <c r="B746" s="2" t="s">
        <v>1163</v>
      </c>
      <c r="C746" s="2" t="s">
        <v>60</v>
      </c>
      <c r="D746" s="2" t="s">
        <v>54</v>
      </c>
      <c r="E746" s="2" t="s">
        <v>33</v>
      </c>
      <c r="F746" s="8" t="s">
        <v>36</v>
      </c>
      <c r="G746" s="8">
        <v>1</v>
      </c>
      <c r="H746" s="8">
        <v>1</v>
      </c>
      <c r="I746" s="8">
        <v>1</v>
      </c>
      <c r="J746" s="8">
        <v>0</v>
      </c>
      <c r="K746" s="8">
        <v>1</v>
      </c>
      <c r="L746" s="8">
        <v>1</v>
      </c>
      <c r="M746" s="8">
        <v>0</v>
      </c>
      <c r="N746" s="8">
        <v>0</v>
      </c>
      <c r="O746" s="8">
        <v>1</v>
      </c>
      <c r="P746" s="8">
        <v>1</v>
      </c>
      <c r="Q746" s="8">
        <v>0</v>
      </c>
      <c r="R746" s="8">
        <v>0</v>
      </c>
      <c r="S746" s="8">
        <v>0</v>
      </c>
      <c r="T746" s="8">
        <v>0</v>
      </c>
      <c r="U746" s="5">
        <v>204060028</v>
      </c>
    </row>
    <row r="747" spans="1:21" hidden="1" x14ac:dyDescent="0.25">
      <c r="A747" s="8" t="s">
        <v>5018</v>
      </c>
      <c r="B747" s="2" t="s">
        <v>1164</v>
      </c>
      <c r="C747" s="2" t="s">
        <v>60</v>
      </c>
      <c r="D747" s="2" t="s">
        <v>54</v>
      </c>
      <c r="E747" s="2" t="s">
        <v>33</v>
      </c>
      <c r="F747" s="8" t="s">
        <v>24</v>
      </c>
      <c r="G747" s="8">
        <v>1</v>
      </c>
      <c r="H747" s="8">
        <v>1</v>
      </c>
      <c r="I747" s="8">
        <v>1</v>
      </c>
      <c r="J747" s="8">
        <v>1</v>
      </c>
      <c r="K747" s="8">
        <v>1</v>
      </c>
      <c r="L747" s="8">
        <v>1</v>
      </c>
      <c r="M747" s="8">
        <v>0</v>
      </c>
      <c r="N747" s="8">
        <v>0</v>
      </c>
      <c r="O747" s="8">
        <v>1</v>
      </c>
      <c r="P747" s="8">
        <v>1</v>
      </c>
      <c r="Q747" s="8">
        <v>0</v>
      </c>
      <c r="R747" s="8">
        <v>0</v>
      </c>
      <c r="S747" s="8">
        <v>0</v>
      </c>
      <c r="T747" s="8">
        <v>0</v>
      </c>
      <c r="U747" s="5">
        <v>204060036</v>
      </c>
    </row>
    <row r="748" spans="1:21" hidden="1" x14ac:dyDescent="0.25">
      <c r="A748" s="8" t="s">
        <v>5018</v>
      </c>
      <c r="B748" s="2" t="s">
        <v>1165</v>
      </c>
      <c r="C748" s="2" t="s">
        <v>60</v>
      </c>
      <c r="D748" s="2" t="s">
        <v>54</v>
      </c>
      <c r="E748" s="2" t="s">
        <v>33</v>
      </c>
      <c r="F748" s="8" t="s">
        <v>24</v>
      </c>
      <c r="G748" s="8">
        <v>1</v>
      </c>
      <c r="H748" s="8">
        <v>1</v>
      </c>
      <c r="I748" s="8">
        <v>1</v>
      </c>
      <c r="J748" s="8">
        <v>1</v>
      </c>
      <c r="K748" s="8">
        <v>1</v>
      </c>
      <c r="L748" s="8">
        <v>1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0</v>
      </c>
      <c r="T748" s="8">
        <v>0</v>
      </c>
      <c r="U748" s="5">
        <v>204060044</v>
      </c>
    </row>
    <row r="749" spans="1:21" hidden="1" x14ac:dyDescent="0.25">
      <c r="A749" s="8" t="s">
        <v>5018</v>
      </c>
      <c r="B749" s="2" t="s">
        <v>1166</v>
      </c>
      <c r="C749" s="2" t="s">
        <v>60</v>
      </c>
      <c r="D749" s="2" t="s">
        <v>54</v>
      </c>
      <c r="E749" s="2" t="s">
        <v>33</v>
      </c>
      <c r="F749" s="8" t="s">
        <v>24</v>
      </c>
      <c r="G749" s="8">
        <v>1</v>
      </c>
      <c r="H749" s="8">
        <v>0</v>
      </c>
      <c r="I749" s="8">
        <v>0</v>
      </c>
      <c r="J749" s="8">
        <v>1</v>
      </c>
      <c r="K749" s="8">
        <v>1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5">
        <v>204060052</v>
      </c>
    </row>
    <row r="750" spans="1:21" hidden="1" x14ac:dyDescent="0.25">
      <c r="A750" s="8" t="s">
        <v>5018</v>
      </c>
      <c r="B750" s="2" t="s">
        <v>1167</v>
      </c>
      <c r="C750" s="2" t="s">
        <v>60</v>
      </c>
      <c r="D750" s="2" t="s">
        <v>54</v>
      </c>
      <c r="E750" s="2" t="s">
        <v>33</v>
      </c>
      <c r="F750" s="8" t="s">
        <v>24</v>
      </c>
      <c r="G750" s="8">
        <v>1</v>
      </c>
      <c r="H750" s="8">
        <v>1</v>
      </c>
      <c r="I750" s="8">
        <v>1</v>
      </c>
      <c r="J750" s="8">
        <v>1</v>
      </c>
      <c r="K750" s="8">
        <v>1</v>
      </c>
      <c r="L750" s="8">
        <v>1</v>
      </c>
      <c r="M750" s="8">
        <v>0</v>
      </c>
      <c r="N750" s="8">
        <v>0</v>
      </c>
      <c r="O750" s="8">
        <v>1</v>
      </c>
      <c r="P750" s="8">
        <v>1</v>
      </c>
      <c r="Q750" s="8">
        <v>0</v>
      </c>
      <c r="R750" s="8">
        <v>0</v>
      </c>
      <c r="S750" s="8">
        <v>0</v>
      </c>
      <c r="T750" s="8">
        <v>0</v>
      </c>
      <c r="U750" s="5">
        <v>204060060</v>
      </c>
    </row>
    <row r="751" spans="1:21" hidden="1" x14ac:dyDescent="0.25">
      <c r="A751" s="8" t="s">
        <v>5018</v>
      </c>
      <c r="B751" s="2" t="s">
        <v>1168</v>
      </c>
      <c r="C751" s="2" t="s">
        <v>60</v>
      </c>
      <c r="D751" s="2" t="s">
        <v>54</v>
      </c>
      <c r="E751" s="2" t="s">
        <v>33</v>
      </c>
      <c r="F751" s="8" t="s">
        <v>24</v>
      </c>
      <c r="G751" s="8">
        <v>1</v>
      </c>
      <c r="H751" s="8">
        <v>1</v>
      </c>
      <c r="I751" s="8">
        <v>1</v>
      </c>
      <c r="J751" s="8">
        <v>1</v>
      </c>
      <c r="K751" s="8">
        <v>1</v>
      </c>
      <c r="L751" s="8">
        <v>1</v>
      </c>
      <c r="M751" s="8">
        <v>0</v>
      </c>
      <c r="N751" s="8">
        <v>0</v>
      </c>
      <c r="O751" s="8">
        <v>1</v>
      </c>
      <c r="P751" s="8">
        <v>1</v>
      </c>
      <c r="Q751" s="8">
        <v>0</v>
      </c>
      <c r="R751" s="8">
        <v>0</v>
      </c>
      <c r="S751" s="8">
        <v>0</v>
      </c>
      <c r="T751" s="8">
        <v>0</v>
      </c>
      <c r="U751" s="5">
        <v>204060079</v>
      </c>
    </row>
    <row r="752" spans="1:21" hidden="1" x14ac:dyDescent="0.25">
      <c r="A752" s="8" t="s">
        <v>5018</v>
      </c>
      <c r="B752" s="2" t="s">
        <v>1169</v>
      </c>
      <c r="C752" s="2" t="s">
        <v>60</v>
      </c>
      <c r="D752" s="2" t="s">
        <v>54</v>
      </c>
      <c r="E752" s="2" t="s">
        <v>33</v>
      </c>
      <c r="F752" s="8" t="s">
        <v>24</v>
      </c>
      <c r="G752" s="8">
        <v>1</v>
      </c>
      <c r="H752" s="8">
        <v>1</v>
      </c>
      <c r="I752" s="8">
        <v>1</v>
      </c>
      <c r="J752" s="8">
        <v>1</v>
      </c>
      <c r="K752" s="8">
        <v>1</v>
      </c>
      <c r="L752" s="8">
        <v>1</v>
      </c>
      <c r="M752" s="8">
        <v>0</v>
      </c>
      <c r="N752" s="8">
        <v>0</v>
      </c>
      <c r="O752" s="8">
        <v>1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5">
        <v>204060087</v>
      </c>
    </row>
    <row r="753" spans="1:21" hidden="1" x14ac:dyDescent="0.25">
      <c r="A753" s="8" t="s">
        <v>5018</v>
      </c>
      <c r="B753" s="2" t="s">
        <v>1170</v>
      </c>
      <c r="C753" s="2" t="s">
        <v>60</v>
      </c>
      <c r="D753" s="2" t="s">
        <v>54</v>
      </c>
      <c r="E753" s="2" t="s">
        <v>33</v>
      </c>
      <c r="F753" s="8" t="s">
        <v>24</v>
      </c>
      <c r="G753" s="8">
        <v>1</v>
      </c>
      <c r="H753" s="8">
        <v>1</v>
      </c>
      <c r="I753" s="8">
        <v>1</v>
      </c>
      <c r="J753" s="8">
        <v>1</v>
      </c>
      <c r="K753" s="8">
        <v>1</v>
      </c>
      <c r="L753" s="8">
        <v>1</v>
      </c>
      <c r="M753" s="8">
        <v>0</v>
      </c>
      <c r="N753" s="8">
        <v>0</v>
      </c>
      <c r="O753" s="8">
        <v>1</v>
      </c>
      <c r="P753" s="8">
        <v>1</v>
      </c>
      <c r="Q753" s="8">
        <v>0</v>
      </c>
      <c r="R753" s="8">
        <v>0</v>
      </c>
      <c r="S753" s="8">
        <v>0</v>
      </c>
      <c r="T753" s="8">
        <v>0</v>
      </c>
      <c r="U753" s="5">
        <v>204060095</v>
      </c>
    </row>
    <row r="754" spans="1:21" hidden="1" x14ac:dyDescent="0.25">
      <c r="A754" s="8" t="s">
        <v>5018</v>
      </c>
      <c r="B754" s="2" t="s">
        <v>1171</v>
      </c>
      <c r="C754" s="2" t="s">
        <v>60</v>
      </c>
      <c r="D754" s="2" t="s">
        <v>54</v>
      </c>
      <c r="E754" s="2" t="s">
        <v>33</v>
      </c>
      <c r="F754" s="8" t="s">
        <v>24</v>
      </c>
      <c r="G754" s="8">
        <v>1</v>
      </c>
      <c r="H754" s="8">
        <v>1</v>
      </c>
      <c r="I754" s="8">
        <v>1</v>
      </c>
      <c r="J754" s="8">
        <v>1</v>
      </c>
      <c r="K754" s="8">
        <v>1</v>
      </c>
      <c r="L754" s="8">
        <v>1</v>
      </c>
      <c r="M754" s="8">
        <v>0</v>
      </c>
      <c r="N754" s="8">
        <v>0</v>
      </c>
      <c r="O754" s="8">
        <v>1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5">
        <v>204060109</v>
      </c>
    </row>
    <row r="755" spans="1:21" hidden="1" x14ac:dyDescent="0.25">
      <c r="A755" s="8" t="s">
        <v>5018</v>
      </c>
      <c r="B755" s="2" t="s">
        <v>1172</v>
      </c>
      <c r="C755" s="2" t="s">
        <v>60</v>
      </c>
      <c r="D755" s="2" t="s">
        <v>54</v>
      </c>
      <c r="E755" s="2" t="s">
        <v>33</v>
      </c>
      <c r="F755" s="8" t="s">
        <v>24</v>
      </c>
      <c r="G755" s="8">
        <v>1</v>
      </c>
      <c r="H755" s="8">
        <v>1</v>
      </c>
      <c r="I755" s="8">
        <v>1</v>
      </c>
      <c r="J755" s="8">
        <v>1</v>
      </c>
      <c r="K755" s="8">
        <v>1</v>
      </c>
      <c r="L755" s="8">
        <v>1</v>
      </c>
      <c r="M755" s="8">
        <v>0</v>
      </c>
      <c r="N755" s="8">
        <v>0</v>
      </c>
      <c r="O755" s="8">
        <v>1</v>
      </c>
      <c r="P755" s="8">
        <v>1</v>
      </c>
      <c r="Q755" s="8">
        <v>0</v>
      </c>
      <c r="R755" s="8">
        <v>0</v>
      </c>
      <c r="S755" s="8">
        <v>0</v>
      </c>
      <c r="T755" s="8">
        <v>0</v>
      </c>
      <c r="U755" s="5">
        <v>204060117</v>
      </c>
    </row>
    <row r="756" spans="1:21" hidden="1" x14ac:dyDescent="0.25">
      <c r="A756" s="8" t="s">
        <v>5018</v>
      </c>
      <c r="B756" s="2" t="s">
        <v>1173</v>
      </c>
      <c r="C756" s="2" t="s">
        <v>60</v>
      </c>
      <c r="D756" s="2" t="s">
        <v>54</v>
      </c>
      <c r="E756" s="2" t="s">
        <v>33</v>
      </c>
      <c r="F756" s="8" t="s">
        <v>24</v>
      </c>
      <c r="G756" s="8">
        <v>1</v>
      </c>
      <c r="H756" s="8">
        <v>1</v>
      </c>
      <c r="I756" s="8">
        <v>1</v>
      </c>
      <c r="J756" s="8">
        <v>1</v>
      </c>
      <c r="K756" s="8">
        <v>1</v>
      </c>
      <c r="L756" s="8">
        <v>1</v>
      </c>
      <c r="M756" s="8">
        <v>0</v>
      </c>
      <c r="N756" s="8">
        <v>0</v>
      </c>
      <c r="O756" s="8">
        <v>1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5">
        <v>204060125</v>
      </c>
    </row>
    <row r="757" spans="1:21" hidden="1" x14ac:dyDescent="0.25">
      <c r="A757" s="8" t="s">
        <v>5018</v>
      </c>
      <c r="B757" s="2" t="s">
        <v>1174</v>
      </c>
      <c r="C757" s="2" t="s">
        <v>60</v>
      </c>
      <c r="D757" s="2" t="s">
        <v>54</v>
      </c>
      <c r="E757" s="2" t="s">
        <v>33</v>
      </c>
      <c r="F757" s="8" t="s">
        <v>24</v>
      </c>
      <c r="G757" s="8">
        <v>1</v>
      </c>
      <c r="H757" s="8">
        <v>1</v>
      </c>
      <c r="I757" s="8">
        <v>1</v>
      </c>
      <c r="J757" s="8">
        <v>1</v>
      </c>
      <c r="K757" s="8">
        <v>1</v>
      </c>
      <c r="L757" s="8">
        <v>1</v>
      </c>
      <c r="M757" s="8">
        <v>0</v>
      </c>
      <c r="N757" s="8">
        <v>0</v>
      </c>
      <c r="O757" s="8">
        <v>1</v>
      </c>
      <c r="P757" s="8">
        <v>1</v>
      </c>
      <c r="Q757" s="8">
        <v>0</v>
      </c>
      <c r="R757" s="8">
        <v>0</v>
      </c>
      <c r="S757" s="8">
        <v>0</v>
      </c>
      <c r="T757" s="8">
        <v>0</v>
      </c>
      <c r="U757" s="5">
        <v>204060133</v>
      </c>
    </row>
    <row r="758" spans="1:21" hidden="1" x14ac:dyDescent="0.25">
      <c r="A758" s="8" t="s">
        <v>5018</v>
      </c>
      <c r="B758" s="2" t="s">
        <v>1175</v>
      </c>
      <c r="C758" s="2" t="s">
        <v>60</v>
      </c>
      <c r="D758" s="2" t="s">
        <v>54</v>
      </c>
      <c r="E758" s="2" t="s">
        <v>33</v>
      </c>
      <c r="F758" s="8" t="s">
        <v>24</v>
      </c>
      <c r="G758" s="8">
        <v>1</v>
      </c>
      <c r="H758" s="8">
        <v>1</v>
      </c>
      <c r="I758" s="8">
        <v>1</v>
      </c>
      <c r="J758" s="8">
        <v>1</v>
      </c>
      <c r="K758" s="8">
        <v>1</v>
      </c>
      <c r="L758" s="8">
        <v>1</v>
      </c>
      <c r="M758" s="8">
        <v>0</v>
      </c>
      <c r="N758" s="8">
        <v>0</v>
      </c>
      <c r="O758" s="8">
        <v>1</v>
      </c>
      <c r="P758" s="8">
        <v>1</v>
      </c>
      <c r="Q758" s="8">
        <v>0</v>
      </c>
      <c r="R758" s="8">
        <v>0</v>
      </c>
      <c r="S758" s="8">
        <v>0</v>
      </c>
      <c r="T758" s="8">
        <v>0</v>
      </c>
      <c r="U758" s="5">
        <v>204060141</v>
      </c>
    </row>
    <row r="759" spans="1:21" hidden="1" x14ac:dyDescent="0.25">
      <c r="A759" s="8" t="s">
        <v>5018</v>
      </c>
      <c r="B759" s="2" t="s">
        <v>1176</v>
      </c>
      <c r="C759" s="2" t="s">
        <v>60</v>
      </c>
      <c r="D759" s="2" t="s">
        <v>54</v>
      </c>
      <c r="E759" s="2" t="s">
        <v>33</v>
      </c>
      <c r="F759" s="8" t="s">
        <v>24</v>
      </c>
      <c r="G759" s="8">
        <v>1</v>
      </c>
      <c r="H759" s="8">
        <v>1</v>
      </c>
      <c r="I759" s="8">
        <v>1</v>
      </c>
      <c r="J759" s="8">
        <v>1</v>
      </c>
      <c r="K759" s="8">
        <v>1</v>
      </c>
      <c r="L759" s="8">
        <v>1</v>
      </c>
      <c r="M759" s="8">
        <v>0</v>
      </c>
      <c r="N759" s="8">
        <v>0</v>
      </c>
      <c r="O759" s="8">
        <v>1</v>
      </c>
      <c r="P759" s="8">
        <v>1</v>
      </c>
      <c r="Q759" s="8">
        <v>0</v>
      </c>
      <c r="R759" s="8">
        <v>0</v>
      </c>
      <c r="S759" s="8">
        <v>0</v>
      </c>
      <c r="T759" s="8">
        <v>0</v>
      </c>
      <c r="U759" s="5">
        <v>204060150</v>
      </c>
    </row>
    <row r="760" spans="1:21" hidden="1" x14ac:dyDescent="0.25">
      <c r="A760" s="8" t="s">
        <v>5018</v>
      </c>
      <c r="B760" s="2" t="s">
        <v>1177</v>
      </c>
      <c r="C760" s="2" t="s">
        <v>60</v>
      </c>
      <c r="D760" s="2" t="s">
        <v>54</v>
      </c>
      <c r="E760" s="2" t="s">
        <v>33</v>
      </c>
      <c r="F760" s="8" t="s">
        <v>24</v>
      </c>
      <c r="G760" s="8">
        <v>1</v>
      </c>
      <c r="H760" s="8">
        <v>1</v>
      </c>
      <c r="I760" s="8">
        <v>1</v>
      </c>
      <c r="J760" s="8">
        <v>1</v>
      </c>
      <c r="K760" s="8">
        <v>1</v>
      </c>
      <c r="L760" s="8">
        <v>1</v>
      </c>
      <c r="M760" s="8">
        <v>0</v>
      </c>
      <c r="N760" s="8">
        <v>0</v>
      </c>
      <c r="O760" s="8">
        <v>1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5">
        <v>204060168</v>
      </c>
    </row>
    <row r="761" spans="1:21" hidden="1" x14ac:dyDescent="0.25">
      <c r="A761" s="8" t="s">
        <v>5018</v>
      </c>
      <c r="B761" s="2" t="s">
        <v>1178</v>
      </c>
      <c r="C761" s="2" t="s">
        <v>60</v>
      </c>
      <c r="D761" s="2" t="s">
        <v>54</v>
      </c>
      <c r="E761" s="2" t="s">
        <v>33</v>
      </c>
      <c r="F761" s="8" t="s">
        <v>24</v>
      </c>
      <c r="G761" s="8">
        <v>1</v>
      </c>
      <c r="H761" s="8">
        <v>1</v>
      </c>
      <c r="I761" s="8">
        <v>1</v>
      </c>
      <c r="J761" s="8">
        <v>1</v>
      </c>
      <c r="K761" s="8">
        <v>1</v>
      </c>
      <c r="L761" s="8">
        <v>1</v>
      </c>
      <c r="M761" s="8">
        <v>0</v>
      </c>
      <c r="N761" s="8">
        <v>0</v>
      </c>
      <c r="O761" s="8">
        <v>1</v>
      </c>
      <c r="P761" s="8">
        <v>1</v>
      </c>
      <c r="Q761" s="8">
        <v>0</v>
      </c>
      <c r="R761" s="8">
        <v>0</v>
      </c>
      <c r="S761" s="8">
        <v>0</v>
      </c>
      <c r="T761" s="8">
        <v>0</v>
      </c>
      <c r="U761" s="5">
        <v>204060176</v>
      </c>
    </row>
    <row r="762" spans="1:21" hidden="1" x14ac:dyDescent="0.25">
      <c r="A762" s="8" t="s">
        <v>5018</v>
      </c>
      <c r="B762" s="2" t="s">
        <v>1179</v>
      </c>
      <c r="C762" s="2" t="s">
        <v>62</v>
      </c>
      <c r="D762" s="2" t="s">
        <v>61</v>
      </c>
      <c r="E762" s="2" t="s">
        <v>33</v>
      </c>
      <c r="F762" s="8" t="s">
        <v>36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5">
        <v>205010016</v>
      </c>
    </row>
    <row r="763" spans="1:21" hidden="1" x14ac:dyDescent="0.25">
      <c r="A763" s="8" t="s">
        <v>5018</v>
      </c>
      <c r="B763" s="2" t="s">
        <v>1180</v>
      </c>
      <c r="C763" s="2" t="s">
        <v>62</v>
      </c>
      <c r="D763" s="2" t="s">
        <v>61</v>
      </c>
      <c r="E763" s="2" t="s">
        <v>33</v>
      </c>
      <c r="F763" s="8" t="s">
        <v>36</v>
      </c>
      <c r="G763" s="8">
        <v>1</v>
      </c>
      <c r="H763" s="8">
        <v>1</v>
      </c>
      <c r="I763" s="8">
        <v>1</v>
      </c>
      <c r="J763" s="8">
        <v>0</v>
      </c>
      <c r="K763" s="8">
        <v>1</v>
      </c>
      <c r="L763" s="8">
        <v>1</v>
      </c>
      <c r="M763" s="8">
        <v>0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0</v>
      </c>
      <c r="U763" s="5">
        <v>205010024</v>
      </c>
    </row>
    <row r="764" spans="1:21" hidden="1" x14ac:dyDescent="0.25">
      <c r="A764" s="8" t="s">
        <v>5018</v>
      </c>
      <c r="B764" s="2" t="s">
        <v>1181</v>
      </c>
      <c r="C764" s="2" t="s">
        <v>62</v>
      </c>
      <c r="D764" s="2" t="s">
        <v>61</v>
      </c>
      <c r="E764" s="2" t="s">
        <v>33</v>
      </c>
      <c r="F764" s="8" t="s">
        <v>24</v>
      </c>
      <c r="G764" s="8">
        <v>1</v>
      </c>
      <c r="H764" s="8">
        <v>1</v>
      </c>
      <c r="I764" s="8">
        <v>1</v>
      </c>
      <c r="J764" s="8">
        <v>0</v>
      </c>
      <c r="K764" s="8">
        <v>1</v>
      </c>
      <c r="L764" s="8">
        <v>1</v>
      </c>
      <c r="M764" s="8">
        <v>0</v>
      </c>
      <c r="N764" s="8">
        <v>1</v>
      </c>
      <c r="O764" s="8">
        <v>0</v>
      </c>
      <c r="P764" s="8">
        <v>1</v>
      </c>
      <c r="Q764" s="8">
        <v>0</v>
      </c>
      <c r="R764" s="8">
        <v>1</v>
      </c>
      <c r="S764" s="8">
        <v>1</v>
      </c>
      <c r="T764" s="8">
        <v>0</v>
      </c>
      <c r="U764" s="5">
        <v>205010032</v>
      </c>
    </row>
    <row r="765" spans="1:21" hidden="1" x14ac:dyDescent="0.25">
      <c r="A765" s="8" t="s">
        <v>5018</v>
      </c>
      <c r="B765" s="2" t="s">
        <v>1182</v>
      </c>
      <c r="C765" s="2" t="s">
        <v>62</v>
      </c>
      <c r="D765" s="2" t="s">
        <v>61</v>
      </c>
      <c r="E765" s="2" t="s">
        <v>33</v>
      </c>
      <c r="F765" s="8" t="s">
        <v>24</v>
      </c>
      <c r="G765" s="8">
        <v>1</v>
      </c>
      <c r="H765" s="8">
        <v>1</v>
      </c>
      <c r="I765" s="8">
        <v>1</v>
      </c>
      <c r="J765" s="8">
        <v>0</v>
      </c>
      <c r="K765" s="8">
        <v>1</v>
      </c>
      <c r="L765" s="8">
        <v>1</v>
      </c>
      <c r="M765" s="8">
        <v>0</v>
      </c>
      <c r="N765" s="8">
        <v>1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5">
        <v>205010040</v>
      </c>
    </row>
    <row r="766" spans="1:21" hidden="1" x14ac:dyDescent="0.25">
      <c r="A766" s="8" t="s">
        <v>5018</v>
      </c>
      <c r="B766" s="2" t="s">
        <v>1183</v>
      </c>
      <c r="C766" s="2" t="s">
        <v>62</v>
      </c>
      <c r="D766" s="2" t="s">
        <v>61</v>
      </c>
      <c r="E766" s="2" t="s">
        <v>33</v>
      </c>
      <c r="F766" s="8" t="s">
        <v>24</v>
      </c>
      <c r="G766" s="8">
        <v>1</v>
      </c>
      <c r="H766" s="8">
        <v>1</v>
      </c>
      <c r="I766" s="8">
        <v>1</v>
      </c>
      <c r="J766" s="8">
        <v>1</v>
      </c>
      <c r="K766" s="8">
        <v>1</v>
      </c>
      <c r="L766" s="8">
        <v>1</v>
      </c>
      <c r="M766" s="8">
        <v>0</v>
      </c>
      <c r="N766" s="8">
        <v>1</v>
      </c>
      <c r="O766" s="8">
        <v>0</v>
      </c>
      <c r="P766" s="8">
        <v>1</v>
      </c>
      <c r="Q766" s="8">
        <v>0</v>
      </c>
      <c r="R766" s="8">
        <v>0</v>
      </c>
      <c r="S766" s="8">
        <v>0</v>
      </c>
      <c r="T766" s="8">
        <v>0</v>
      </c>
      <c r="U766" s="5">
        <v>205010059</v>
      </c>
    </row>
    <row r="767" spans="1:21" hidden="1" x14ac:dyDescent="0.25">
      <c r="A767" s="8" t="s">
        <v>5018</v>
      </c>
      <c r="B767" s="2" t="s">
        <v>1184</v>
      </c>
      <c r="C767" s="2" t="s">
        <v>63</v>
      </c>
      <c r="D767" s="2" t="s">
        <v>61</v>
      </c>
      <c r="E767" s="2" t="s">
        <v>33</v>
      </c>
      <c r="F767" s="8" t="s">
        <v>24</v>
      </c>
      <c r="G767" s="8">
        <v>1</v>
      </c>
      <c r="H767" s="8">
        <v>1</v>
      </c>
      <c r="I767" s="8">
        <v>1</v>
      </c>
      <c r="J767" s="8">
        <v>0</v>
      </c>
      <c r="K767" s="8">
        <v>1</v>
      </c>
      <c r="L767" s="8">
        <v>1</v>
      </c>
      <c r="M767" s="8">
        <v>0</v>
      </c>
      <c r="N767" s="8">
        <v>1</v>
      </c>
      <c r="O767" s="8">
        <v>0</v>
      </c>
      <c r="P767" s="8">
        <v>1</v>
      </c>
      <c r="Q767" s="8">
        <v>0</v>
      </c>
      <c r="R767" s="8">
        <v>0</v>
      </c>
      <c r="S767" s="8">
        <v>0</v>
      </c>
      <c r="T767" s="8">
        <v>0</v>
      </c>
      <c r="U767" s="5">
        <v>205020011</v>
      </c>
    </row>
    <row r="768" spans="1:21" hidden="1" x14ac:dyDescent="0.25">
      <c r="A768" s="8" t="s">
        <v>5018</v>
      </c>
      <c r="B768" s="2" t="s">
        <v>1185</v>
      </c>
      <c r="C768" s="2" t="s">
        <v>63</v>
      </c>
      <c r="D768" s="2" t="s">
        <v>61</v>
      </c>
      <c r="E768" s="2" t="s">
        <v>33</v>
      </c>
      <c r="F768" s="8" t="s">
        <v>24</v>
      </c>
      <c r="G768" s="8">
        <v>1</v>
      </c>
      <c r="H768" s="8">
        <v>0</v>
      </c>
      <c r="I768" s="8">
        <v>0</v>
      </c>
      <c r="J768" s="8">
        <v>0</v>
      </c>
      <c r="K768" s="8">
        <v>1</v>
      </c>
      <c r="L768" s="8">
        <v>1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5">
        <v>205020020</v>
      </c>
    </row>
    <row r="769" spans="1:21" hidden="1" x14ac:dyDescent="0.25">
      <c r="A769" s="8" t="s">
        <v>5018</v>
      </c>
      <c r="B769" s="2" t="s">
        <v>1186</v>
      </c>
      <c r="C769" s="2" t="s">
        <v>63</v>
      </c>
      <c r="D769" s="2" t="s">
        <v>61</v>
      </c>
      <c r="E769" s="2" t="s">
        <v>33</v>
      </c>
      <c r="F769" s="8" t="s">
        <v>24</v>
      </c>
      <c r="G769" s="8">
        <v>1</v>
      </c>
      <c r="H769" s="8">
        <v>1</v>
      </c>
      <c r="I769" s="8">
        <v>1</v>
      </c>
      <c r="J769" s="8">
        <v>0</v>
      </c>
      <c r="K769" s="8">
        <v>1</v>
      </c>
      <c r="L769" s="8">
        <v>1</v>
      </c>
      <c r="M769" s="8">
        <v>0</v>
      </c>
      <c r="N769" s="8">
        <v>1</v>
      </c>
      <c r="O769" s="8">
        <v>0</v>
      </c>
      <c r="P769" s="8">
        <v>1</v>
      </c>
      <c r="Q769" s="8">
        <v>0</v>
      </c>
      <c r="R769" s="8">
        <v>0</v>
      </c>
      <c r="S769" s="8">
        <v>0</v>
      </c>
      <c r="T769" s="8">
        <v>0</v>
      </c>
      <c r="U769" s="5">
        <v>205020038</v>
      </c>
    </row>
    <row r="770" spans="1:21" hidden="1" x14ac:dyDescent="0.25">
      <c r="A770" s="8" t="s">
        <v>5018</v>
      </c>
      <c r="B770" s="2" t="s">
        <v>1187</v>
      </c>
      <c r="C770" s="2" t="s">
        <v>63</v>
      </c>
      <c r="D770" s="2" t="s">
        <v>61</v>
      </c>
      <c r="E770" s="2" t="s">
        <v>33</v>
      </c>
      <c r="F770" s="8" t="s">
        <v>24</v>
      </c>
      <c r="G770" s="8">
        <v>1</v>
      </c>
      <c r="H770" s="8">
        <v>1</v>
      </c>
      <c r="I770" s="8">
        <v>1</v>
      </c>
      <c r="J770" s="8">
        <v>0</v>
      </c>
      <c r="K770" s="8">
        <v>1</v>
      </c>
      <c r="L770" s="8">
        <v>1</v>
      </c>
      <c r="M770" s="8">
        <v>0</v>
      </c>
      <c r="N770" s="8">
        <v>1</v>
      </c>
      <c r="O770" s="8">
        <v>0</v>
      </c>
      <c r="P770" s="8">
        <v>1</v>
      </c>
      <c r="Q770" s="8">
        <v>0</v>
      </c>
      <c r="R770" s="8">
        <v>1</v>
      </c>
      <c r="S770" s="8">
        <v>1</v>
      </c>
      <c r="T770" s="8">
        <v>0</v>
      </c>
      <c r="U770" s="5">
        <v>205020046</v>
      </c>
    </row>
    <row r="771" spans="1:21" hidden="1" x14ac:dyDescent="0.25">
      <c r="A771" s="8" t="s">
        <v>5018</v>
      </c>
      <c r="B771" s="2" t="s">
        <v>1188</v>
      </c>
      <c r="C771" s="2" t="s">
        <v>63</v>
      </c>
      <c r="D771" s="2" t="s">
        <v>61</v>
      </c>
      <c r="E771" s="2" t="s">
        <v>33</v>
      </c>
      <c r="F771" s="8" t="s">
        <v>24</v>
      </c>
      <c r="G771" s="8">
        <v>1</v>
      </c>
      <c r="H771" s="8">
        <v>1</v>
      </c>
      <c r="I771" s="8">
        <v>1</v>
      </c>
      <c r="J771" s="8">
        <v>0</v>
      </c>
      <c r="K771" s="8">
        <v>1</v>
      </c>
      <c r="L771" s="8">
        <v>1</v>
      </c>
      <c r="M771" s="8">
        <v>0</v>
      </c>
      <c r="N771" s="8">
        <v>1</v>
      </c>
      <c r="O771" s="8">
        <v>0</v>
      </c>
      <c r="P771" s="8">
        <v>1</v>
      </c>
      <c r="Q771" s="8">
        <v>0</v>
      </c>
      <c r="R771" s="8">
        <v>1</v>
      </c>
      <c r="S771" s="8">
        <v>1</v>
      </c>
      <c r="T771" s="8">
        <v>0</v>
      </c>
      <c r="U771" s="5">
        <v>205020054</v>
      </c>
    </row>
    <row r="772" spans="1:21" hidden="1" x14ac:dyDescent="0.25">
      <c r="A772" s="8" t="s">
        <v>5018</v>
      </c>
      <c r="B772" s="2" t="s">
        <v>1189</v>
      </c>
      <c r="C772" s="2" t="s">
        <v>63</v>
      </c>
      <c r="D772" s="2" t="s">
        <v>61</v>
      </c>
      <c r="E772" s="2" t="s">
        <v>33</v>
      </c>
      <c r="F772" s="8" t="s">
        <v>24</v>
      </c>
      <c r="G772" s="8">
        <v>1</v>
      </c>
      <c r="H772" s="8">
        <v>1</v>
      </c>
      <c r="I772" s="8">
        <v>1</v>
      </c>
      <c r="J772" s="8">
        <v>1</v>
      </c>
      <c r="K772" s="8">
        <v>1</v>
      </c>
      <c r="L772" s="8">
        <v>1</v>
      </c>
      <c r="M772" s="8">
        <v>0</v>
      </c>
      <c r="N772" s="8">
        <v>1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5">
        <v>205020062</v>
      </c>
    </row>
    <row r="773" spans="1:21" hidden="1" x14ac:dyDescent="0.25">
      <c r="A773" s="8" t="s">
        <v>5018</v>
      </c>
      <c r="B773" s="2" t="s">
        <v>1190</v>
      </c>
      <c r="C773" s="2" t="s">
        <v>63</v>
      </c>
      <c r="D773" s="2" t="s">
        <v>61</v>
      </c>
      <c r="E773" s="2" t="s">
        <v>33</v>
      </c>
      <c r="F773" s="8" t="s">
        <v>24</v>
      </c>
      <c r="G773" s="8">
        <v>1</v>
      </c>
      <c r="H773" s="8">
        <v>1</v>
      </c>
      <c r="I773" s="8">
        <v>1</v>
      </c>
      <c r="J773" s="8">
        <v>0</v>
      </c>
      <c r="K773" s="8">
        <v>1</v>
      </c>
      <c r="L773" s="8">
        <v>1</v>
      </c>
      <c r="M773" s="8">
        <v>0</v>
      </c>
      <c r="N773" s="8">
        <v>1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5">
        <v>205020070</v>
      </c>
    </row>
    <row r="774" spans="1:21" hidden="1" x14ac:dyDescent="0.25">
      <c r="A774" s="8" t="s">
        <v>5018</v>
      </c>
      <c r="B774" s="2" t="s">
        <v>1191</v>
      </c>
      <c r="C774" s="2" t="s">
        <v>63</v>
      </c>
      <c r="D774" s="2" t="s">
        <v>61</v>
      </c>
      <c r="E774" s="2" t="s">
        <v>33</v>
      </c>
      <c r="F774" s="8" t="s">
        <v>24</v>
      </c>
      <c r="G774" s="8">
        <v>1</v>
      </c>
      <c r="H774" s="8">
        <v>1</v>
      </c>
      <c r="I774" s="8">
        <v>1</v>
      </c>
      <c r="J774" s="8">
        <v>0</v>
      </c>
      <c r="K774" s="8">
        <v>1</v>
      </c>
      <c r="L774" s="8">
        <v>1</v>
      </c>
      <c r="M774" s="8">
        <v>0</v>
      </c>
      <c r="N774" s="8">
        <v>1</v>
      </c>
      <c r="O774" s="8">
        <v>0</v>
      </c>
      <c r="P774" s="8">
        <v>1</v>
      </c>
      <c r="Q774" s="8">
        <v>0</v>
      </c>
      <c r="R774" s="8">
        <v>0</v>
      </c>
      <c r="S774" s="8">
        <v>0</v>
      </c>
      <c r="T774" s="8">
        <v>0</v>
      </c>
      <c r="U774" s="5">
        <v>205020089</v>
      </c>
    </row>
    <row r="775" spans="1:21" hidden="1" x14ac:dyDescent="0.25">
      <c r="A775" s="8" t="s">
        <v>5018</v>
      </c>
      <c r="B775" s="2" t="s">
        <v>1192</v>
      </c>
      <c r="C775" s="2" t="s">
        <v>63</v>
      </c>
      <c r="D775" s="2" t="s">
        <v>61</v>
      </c>
      <c r="E775" s="2" t="s">
        <v>33</v>
      </c>
      <c r="F775" s="8" t="s">
        <v>24</v>
      </c>
      <c r="G775" s="8">
        <v>1</v>
      </c>
      <c r="H775" s="8">
        <v>1</v>
      </c>
      <c r="I775" s="8">
        <v>1</v>
      </c>
      <c r="J775" s="8">
        <v>0</v>
      </c>
      <c r="K775" s="8">
        <v>1</v>
      </c>
      <c r="L775" s="8">
        <v>1</v>
      </c>
      <c r="M775" s="8">
        <v>0</v>
      </c>
      <c r="N775" s="8">
        <v>1</v>
      </c>
      <c r="O775" s="8">
        <v>0</v>
      </c>
      <c r="P775" s="8">
        <v>1</v>
      </c>
      <c r="Q775" s="8">
        <v>0</v>
      </c>
      <c r="R775" s="8">
        <v>0</v>
      </c>
      <c r="S775" s="8">
        <v>0</v>
      </c>
      <c r="T775" s="8">
        <v>0</v>
      </c>
      <c r="U775" s="5">
        <v>205020097</v>
      </c>
    </row>
    <row r="776" spans="1:21" hidden="1" x14ac:dyDescent="0.25">
      <c r="A776" s="8" t="s">
        <v>5018</v>
      </c>
      <c r="B776" s="2" t="s">
        <v>1193</v>
      </c>
      <c r="C776" s="2" t="s">
        <v>63</v>
      </c>
      <c r="D776" s="2" t="s">
        <v>61</v>
      </c>
      <c r="E776" s="2" t="s">
        <v>33</v>
      </c>
      <c r="F776" s="8" t="s">
        <v>24</v>
      </c>
      <c r="G776" s="8">
        <v>1</v>
      </c>
      <c r="H776" s="8">
        <v>1</v>
      </c>
      <c r="I776" s="8">
        <v>1</v>
      </c>
      <c r="J776" s="8">
        <v>1</v>
      </c>
      <c r="K776" s="8">
        <v>1</v>
      </c>
      <c r="L776" s="8">
        <v>1</v>
      </c>
      <c r="M776" s="8">
        <v>0</v>
      </c>
      <c r="N776" s="8">
        <v>1</v>
      </c>
      <c r="O776" s="8">
        <v>0</v>
      </c>
      <c r="P776" s="8">
        <v>1</v>
      </c>
      <c r="Q776" s="8">
        <v>0</v>
      </c>
      <c r="R776" s="8">
        <v>0</v>
      </c>
      <c r="S776" s="8">
        <v>0</v>
      </c>
      <c r="T776" s="8">
        <v>0</v>
      </c>
      <c r="U776" s="5">
        <v>205020100</v>
      </c>
    </row>
    <row r="777" spans="1:21" hidden="1" x14ac:dyDescent="0.25">
      <c r="A777" s="8" t="s">
        <v>5018</v>
      </c>
      <c r="B777" s="2" t="s">
        <v>1194</v>
      </c>
      <c r="C777" s="2" t="s">
        <v>63</v>
      </c>
      <c r="D777" s="2" t="s">
        <v>61</v>
      </c>
      <c r="E777" s="2" t="s">
        <v>33</v>
      </c>
      <c r="F777" s="8" t="s">
        <v>24</v>
      </c>
      <c r="G777" s="8">
        <v>1</v>
      </c>
      <c r="H777" s="8">
        <v>1</v>
      </c>
      <c r="I777" s="8">
        <v>1</v>
      </c>
      <c r="J777" s="8">
        <v>0</v>
      </c>
      <c r="K777" s="8">
        <v>1</v>
      </c>
      <c r="L777" s="8">
        <v>1</v>
      </c>
      <c r="M777" s="8">
        <v>0</v>
      </c>
      <c r="N777" s="8">
        <v>1</v>
      </c>
      <c r="O777" s="8">
        <v>0</v>
      </c>
      <c r="P777" s="8">
        <v>1</v>
      </c>
      <c r="Q777" s="8">
        <v>0</v>
      </c>
      <c r="R777" s="8">
        <v>0</v>
      </c>
      <c r="S777" s="8">
        <v>0</v>
      </c>
      <c r="T777" s="8">
        <v>0</v>
      </c>
      <c r="U777" s="5">
        <v>205020119</v>
      </c>
    </row>
    <row r="778" spans="1:21" hidden="1" x14ac:dyDescent="0.25">
      <c r="A778" s="8" t="s">
        <v>5018</v>
      </c>
      <c r="B778" s="2" t="s">
        <v>1195</v>
      </c>
      <c r="C778" s="2" t="s">
        <v>63</v>
      </c>
      <c r="D778" s="2" t="s">
        <v>61</v>
      </c>
      <c r="E778" s="2" t="s">
        <v>33</v>
      </c>
      <c r="F778" s="8" t="s">
        <v>24</v>
      </c>
      <c r="G778" s="8">
        <v>1</v>
      </c>
      <c r="H778" s="8">
        <v>1</v>
      </c>
      <c r="I778" s="8">
        <v>1</v>
      </c>
      <c r="J778" s="8">
        <v>0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>
        <v>1</v>
      </c>
      <c r="Q778" s="8">
        <v>0</v>
      </c>
      <c r="R778" s="8">
        <v>0</v>
      </c>
      <c r="S778" s="8">
        <v>0</v>
      </c>
      <c r="T778" s="8">
        <v>0</v>
      </c>
      <c r="U778" s="5">
        <v>205020127</v>
      </c>
    </row>
    <row r="779" spans="1:21" hidden="1" x14ac:dyDescent="0.25">
      <c r="A779" s="8" t="s">
        <v>5018</v>
      </c>
      <c r="B779" s="2" t="s">
        <v>1196</v>
      </c>
      <c r="C779" s="2" t="s">
        <v>63</v>
      </c>
      <c r="D779" s="2" t="s">
        <v>61</v>
      </c>
      <c r="E779" s="2" t="s">
        <v>33</v>
      </c>
      <c r="F779" s="8" t="s">
        <v>24</v>
      </c>
      <c r="G779" s="8">
        <v>1</v>
      </c>
      <c r="H779" s="8">
        <v>1</v>
      </c>
      <c r="I779" s="8">
        <v>1</v>
      </c>
      <c r="J779" s="8">
        <v>0</v>
      </c>
      <c r="K779" s="8">
        <v>1</v>
      </c>
      <c r="L779" s="8">
        <v>1</v>
      </c>
      <c r="M779" s="8">
        <v>0</v>
      </c>
      <c r="N779" s="8">
        <v>1</v>
      </c>
      <c r="O779" s="8">
        <v>0</v>
      </c>
      <c r="P779" s="8">
        <v>1</v>
      </c>
      <c r="Q779" s="8">
        <v>0</v>
      </c>
      <c r="R779" s="8">
        <v>0</v>
      </c>
      <c r="S779" s="8">
        <v>0</v>
      </c>
      <c r="T779" s="8">
        <v>0</v>
      </c>
      <c r="U779" s="5">
        <v>205020135</v>
      </c>
    </row>
    <row r="780" spans="1:21" hidden="1" x14ac:dyDescent="0.25">
      <c r="A780" s="8" t="s">
        <v>5018</v>
      </c>
      <c r="B780" s="2" t="s">
        <v>1197</v>
      </c>
      <c r="C780" s="2" t="s">
        <v>63</v>
      </c>
      <c r="D780" s="2" t="s">
        <v>61</v>
      </c>
      <c r="E780" s="2" t="s">
        <v>33</v>
      </c>
      <c r="F780" s="8" t="s">
        <v>24</v>
      </c>
      <c r="G780" s="8">
        <v>1</v>
      </c>
      <c r="H780" s="8">
        <v>1</v>
      </c>
      <c r="I780" s="8">
        <v>1</v>
      </c>
      <c r="J780" s="8">
        <v>0</v>
      </c>
      <c r="K780" s="8">
        <v>1</v>
      </c>
      <c r="L780" s="8">
        <v>1</v>
      </c>
      <c r="M780" s="8">
        <v>0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5">
        <v>205020143</v>
      </c>
    </row>
    <row r="781" spans="1:21" hidden="1" x14ac:dyDescent="0.25">
      <c r="A781" s="8" t="s">
        <v>5018</v>
      </c>
      <c r="B781" s="2" t="s">
        <v>1198</v>
      </c>
      <c r="C781" s="2" t="s">
        <v>63</v>
      </c>
      <c r="D781" s="2" t="s">
        <v>61</v>
      </c>
      <c r="E781" s="2" t="s">
        <v>33</v>
      </c>
      <c r="F781" s="8" t="s">
        <v>24</v>
      </c>
      <c r="G781" s="8">
        <v>1</v>
      </c>
      <c r="H781" s="8">
        <v>1</v>
      </c>
      <c r="I781" s="8">
        <v>0</v>
      </c>
      <c r="J781" s="8">
        <v>1</v>
      </c>
      <c r="K781" s="8">
        <v>1</v>
      </c>
      <c r="L781" s="8">
        <v>1</v>
      </c>
      <c r="M781" s="8">
        <v>0</v>
      </c>
      <c r="N781" s="8">
        <v>1</v>
      </c>
      <c r="O781" s="8">
        <v>0</v>
      </c>
      <c r="P781" s="8">
        <v>1</v>
      </c>
      <c r="Q781" s="8">
        <v>0</v>
      </c>
      <c r="R781" s="8">
        <v>0</v>
      </c>
      <c r="S781" s="8">
        <v>0</v>
      </c>
      <c r="T781" s="8">
        <v>0</v>
      </c>
      <c r="U781" s="5">
        <v>205020151</v>
      </c>
    </row>
    <row r="782" spans="1:21" hidden="1" x14ac:dyDescent="0.25">
      <c r="A782" s="8" t="s">
        <v>5018</v>
      </c>
      <c r="B782" s="2" t="s">
        <v>1199</v>
      </c>
      <c r="C782" s="2" t="s">
        <v>63</v>
      </c>
      <c r="D782" s="2" t="s">
        <v>61</v>
      </c>
      <c r="E782" s="2" t="s">
        <v>33</v>
      </c>
      <c r="F782" s="8" t="s">
        <v>24</v>
      </c>
      <c r="G782" s="8">
        <v>1</v>
      </c>
      <c r="H782" s="8">
        <v>1</v>
      </c>
      <c r="I782" s="8">
        <v>1</v>
      </c>
      <c r="J782" s="8">
        <v>0</v>
      </c>
      <c r="K782" s="8">
        <v>1</v>
      </c>
      <c r="L782" s="8">
        <v>1</v>
      </c>
      <c r="M782" s="8">
        <v>0</v>
      </c>
      <c r="N782" s="8">
        <v>1</v>
      </c>
      <c r="O782" s="8">
        <v>0</v>
      </c>
      <c r="P782" s="8">
        <v>1</v>
      </c>
      <c r="Q782" s="8">
        <v>0</v>
      </c>
      <c r="R782" s="8">
        <v>0</v>
      </c>
      <c r="S782" s="8">
        <v>0</v>
      </c>
      <c r="T782" s="8">
        <v>0</v>
      </c>
      <c r="U782" s="5">
        <v>205020160</v>
      </c>
    </row>
    <row r="783" spans="1:21" hidden="1" x14ac:dyDescent="0.25">
      <c r="A783" s="8" t="s">
        <v>5018</v>
      </c>
      <c r="B783" s="2" t="s">
        <v>1200</v>
      </c>
      <c r="C783" s="2" t="s">
        <v>63</v>
      </c>
      <c r="D783" s="2" t="s">
        <v>61</v>
      </c>
      <c r="E783" s="2" t="s">
        <v>33</v>
      </c>
      <c r="F783" s="8" t="s">
        <v>24</v>
      </c>
      <c r="G783" s="8">
        <v>1</v>
      </c>
      <c r="H783" s="8">
        <v>1</v>
      </c>
      <c r="I783" s="8">
        <v>1</v>
      </c>
      <c r="J783" s="8">
        <v>0</v>
      </c>
      <c r="K783" s="8">
        <v>1</v>
      </c>
      <c r="L783" s="8">
        <v>1</v>
      </c>
      <c r="M783" s="8">
        <v>0</v>
      </c>
      <c r="N783" s="8">
        <v>1</v>
      </c>
      <c r="O783" s="8">
        <v>0</v>
      </c>
      <c r="P783" s="8">
        <v>1</v>
      </c>
      <c r="Q783" s="8">
        <v>0</v>
      </c>
      <c r="R783" s="8">
        <v>0</v>
      </c>
      <c r="S783" s="8">
        <v>0</v>
      </c>
      <c r="T783" s="8">
        <v>0</v>
      </c>
      <c r="U783" s="5">
        <v>205020178</v>
      </c>
    </row>
    <row r="784" spans="1:21" hidden="1" x14ac:dyDescent="0.25">
      <c r="A784" s="8" t="s">
        <v>5018</v>
      </c>
      <c r="B784" s="2" t="s">
        <v>1201</v>
      </c>
      <c r="C784" s="2" t="s">
        <v>63</v>
      </c>
      <c r="D784" s="2" t="s">
        <v>61</v>
      </c>
      <c r="E784" s="2" t="s">
        <v>33</v>
      </c>
      <c r="F784" s="8" t="s">
        <v>24</v>
      </c>
      <c r="G784" s="8">
        <v>1</v>
      </c>
      <c r="H784" s="8">
        <v>1</v>
      </c>
      <c r="I784" s="8">
        <v>1</v>
      </c>
      <c r="J784" s="8">
        <v>1</v>
      </c>
      <c r="K784" s="8">
        <v>1</v>
      </c>
      <c r="L784" s="8">
        <v>1</v>
      </c>
      <c r="M784" s="8">
        <v>0</v>
      </c>
      <c r="N784" s="8">
        <v>1</v>
      </c>
      <c r="O784" s="8">
        <v>0</v>
      </c>
      <c r="P784" s="8">
        <v>1</v>
      </c>
      <c r="Q784" s="8">
        <v>0</v>
      </c>
      <c r="R784" s="8">
        <v>0</v>
      </c>
      <c r="S784" s="8">
        <v>0</v>
      </c>
      <c r="T784" s="8">
        <v>0</v>
      </c>
      <c r="U784" s="5">
        <v>205020186</v>
      </c>
    </row>
    <row r="785" spans="1:21" hidden="1" x14ac:dyDescent="0.25">
      <c r="A785" s="8" t="s">
        <v>5018</v>
      </c>
      <c r="B785" s="2" t="s">
        <v>1202</v>
      </c>
      <c r="C785" s="2" t="s">
        <v>63</v>
      </c>
      <c r="D785" s="2" t="s">
        <v>61</v>
      </c>
      <c r="E785" s="2" t="s">
        <v>33</v>
      </c>
      <c r="F785" s="8" t="s">
        <v>24</v>
      </c>
      <c r="G785" s="8">
        <v>1</v>
      </c>
      <c r="H785" s="8">
        <v>1</v>
      </c>
      <c r="I785" s="8">
        <v>1</v>
      </c>
      <c r="J785" s="8">
        <v>0</v>
      </c>
      <c r="K785" s="8">
        <v>1</v>
      </c>
      <c r="L785" s="8">
        <v>1</v>
      </c>
      <c r="M785" s="8">
        <v>0</v>
      </c>
      <c r="N785" s="8">
        <v>1</v>
      </c>
      <c r="O785" s="8">
        <v>0</v>
      </c>
      <c r="P785" s="8">
        <v>1</v>
      </c>
      <c r="Q785" s="8">
        <v>0</v>
      </c>
      <c r="R785" s="8">
        <v>0</v>
      </c>
      <c r="S785" s="8">
        <v>0</v>
      </c>
      <c r="T785" s="8">
        <v>0</v>
      </c>
      <c r="U785" s="5">
        <v>205020194</v>
      </c>
    </row>
    <row r="786" spans="1:21" hidden="1" x14ac:dyDescent="0.25">
      <c r="A786" s="8" t="s">
        <v>5018</v>
      </c>
      <c r="B786" s="2" t="s">
        <v>1203</v>
      </c>
      <c r="C786" s="2" t="s">
        <v>65</v>
      </c>
      <c r="D786" s="2" t="s">
        <v>64</v>
      </c>
      <c r="E786" s="2" t="s">
        <v>33</v>
      </c>
      <c r="F786" s="8" t="s">
        <v>36</v>
      </c>
      <c r="G786" s="8">
        <v>1</v>
      </c>
      <c r="H786" s="8">
        <v>1</v>
      </c>
      <c r="I786" s="8">
        <v>1</v>
      </c>
      <c r="J786" s="8">
        <v>0</v>
      </c>
      <c r="K786" s="8">
        <v>1</v>
      </c>
      <c r="L786" s="8">
        <v>1</v>
      </c>
      <c r="M786" s="8">
        <v>0</v>
      </c>
      <c r="N786" s="8">
        <v>1</v>
      </c>
      <c r="O786" s="8">
        <v>0</v>
      </c>
      <c r="P786" s="8">
        <v>1</v>
      </c>
      <c r="Q786" s="8">
        <v>0</v>
      </c>
      <c r="R786" s="8">
        <v>0</v>
      </c>
      <c r="S786" s="8">
        <v>0</v>
      </c>
      <c r="T786" s="8">
        <v>0</v>
      </c>
      <c r="U786" s="5">
        <v>206010010</v>
      </c>
    </row>
    <row r="787" spans="1:21" hidden="1" x14ac:dyDescent="0.25">
      <c r="A787" s="8" t="s">
        <v>5018</v>
      </c>
      <c r="B787" s="2" t="s">
        <v>1204</v>
      </c>
      <c r="C787" s="2" t="s">
        <v>65</v>
      </c>
      <c r="D787" s="2" t="s">
        <v>64</v>
      </c>
      <c r="E787" s="2" t="s">
        <v>33</v>
      </c>
      <c r="F787" s="8" t="s">
        <v>36</v>
      </c>
      <c r="G787" s="8">
        <v>1</v>
      </c>
      <c r="H787" s="8">
        <v>1</v>
      </c>
      <c r="I787" s="8">
        <v>1</v>
      </c>
      <c r="J787" s="8">
        <v>0</v>
      </c>
      <c r="K787" s="8">
        <v>1</v>
      </c>
      <c r="L787" s="8">
        <v>1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8">
        <v>0</v>
      </c>
      <c r="T787" s="8">
        <v>0</v>
      </c>
      <c r="U787" s="5">
        <v>206010028</v>
      </c>
    </row>
    <row r="788" spans="1:21" hidden="1" x14ac:dyDescent="0.25">
      <c r="A788" s="8" t="s">
        <v>5018</v>
      </c>
      <c r="B788" s="2" t="s">
        <v>1205</v>
      </c>
      <c r="C788" s="2" t="s">
        <v>65</v>
      </c>
      <c r="D788" s="2" t="s">
        <v>64</v>
      </c>
      <c r="E788" s="2" t="s">
        <v>33</v>
      </c>
      <c r="F788" s="8" t="s">
        <v>36</v>
      </c>
      <c r="G788" s="8">
        <v>1</v>
      </c>
      <c r="H788" s="8">
        <v>1</v>
      </c>
      <c r="I788" s="8">
        <v>1</v>
      </c>
      <c r="J788" s="8">
        <v>0</v>
      </c>
      <c r="K788" s="8">
        <v>1</v>
      </c>
      <c r="L788" s="8">
        <v>1</v>
      </c>
      <c r="M788" s="8">
        <v>0</v>
      </c>
      <c r="N788" s="8">
        <v>1</v>
      </c>
      <c r="O788" s="8">
        <v>0</v>
      </c>
      <c r="P788" s="8">
        <v>1</v>
      </c>
      <c r="Q788" s="8">
        <v>0</v>
      </c>
      <c r="R788" s="8">
        <v>0</v>
      </c>
      <c r="S788" s="8">
        <v>0</v>
      </c>
      <c r="T788" s="8">
        <v>0</v>
      </c>
      <c r="U788" s="5">
        <v>206010036</v>
      </c>
    </row>
    <row r="789" spans="1:21" hidden="1" x14ac:dyDescent="0.25">
      <c r="A789" s="8" t="s">
        <v>5018</v>
      </c>
      <c r="B789" s="2" t="s">
        <v>1206</v>
      </c>
      <c r="C789" s="2" t="s">
        <v>65</v>
      </c>
      <c r="D789" s="2" t="s">
        <v>64</v>
      </c>
      <c r="E789" s="2" t="s">
        <v>33</v>
      </c>
      <c r="F789" s="8" t="s">
        <v>36</v>
      </c>
      <c r="G789" s="8">
        <v>1</v>
      </c>
      <c r="H789" s="8">
        <v>1</v>
      </c>
      <c r="I789" s="8">
        <v>1</v>
      </c>
      <c r="J789" s="8">
        <v>0</v>
      </c>
      <c r="K789" s="8">
        <v>1</v>
      </c>
      <c r="L789" s="8">
        <v>1</v>
      </c>
      <c r="M789" s="8">
        <v>0</v>
      </c>
      <c r="N789" s="8">
        <v>1</v>
      </c>
      <c r="O789" s="8">
        <v>0</v>
      </c>
      <c r="P789" s="8">
        <v>1</v>
      </c>
      <c r="Q789" s="8">
        <v>0</v>
      </c>
      <c r="R789" s="8">
        <v>0</v>
      </c>
      <c r="S789" s="8">
        <v>0</v>
      </c>
      <c r="T789" s="8">
        <v>0</v>
      </c>
      <c r="U789" s="5">
        <v>206010044</v>
      </c>
    </row>
    <row r="790" spans="1:21" hidden="1" x14ac:dyDescent="0.25">
      <c r="A790" s="8" t="s">
        <v>5018</v>
      </c>
      <c r="B790" s="2" t="s">
        <v>1207</v>
      </c>
      <c r="C790" s="2" t="s">
        <v>65</v>
      </c>
      <c r="D790" s="2" t="s">
        <v>64</v>
      </c>
      <c r="E790" s="2" t="s">
        <v>33</v>
      </c>
      <c r="F790" s="8" t="s">
        <v>36</v>
      </c>
      <c r="G790" s="8">
        <v>1</v>
      </c>
      <c r="H790" s="8">
        <v>1</v>
      </c>
      <c r="I790" s="8">
        <v>1</v>
      </c>
      <c r="J790" s="8">
        <v>0</v>
      </c>
      <c r="K790" s="8">
        <v>1</v>
      </c>
      <c r="L790" s="8">
        <v>1</v>
      </c>
      <c r="M790" s="8">
        <v>0</v>
      </c>
      <c r="N790" s="8">
        <v>1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5">
        <v>206010052</v>
      </c>
    </row>
    <row r="791" spans="1:21" hidden="1" x14ac:dyDescent="0.25">
      <c r="A791" s="8" t="s">
        <v>5018</v>
      </c>
      <c r="B791" s="2" t="s">
        <v>1208</v>
      </c>
      <c r="C791" s="2" t="s">
        <v>65</v>
      </c>
      <c r="D791" s="2" t="s">
        <v>64</v>
      </c>
      <c r="E791" s="2" t="s">
        <v>33</v>
      </c>
      <c r="F791" s="8" t="s">
        <v>36</v>
      </c>
      <c r="G791" s="8">
        <v>1</v>
      </c>
      <c r="H791" s="8">
        <v>1</v>
      </c>
      <c r="I791" s="8">
        <v>1</v>
      </c>
      <c r="J791" s="8">
        <v>0</v>
      </c>
      <c r="K791" s="8">
        <v>1</v>
      </c>
      <c r="L791" s="8">
        <v>1</v>
      </c>
      <c r="M791" s="8">
        <v>0</v>
      </c>
      <c r="N791" s="8">
        <v>1</v>
      </c>
      <c r="O791" s="8">
        <v>0</v>
      </c>
      <c r="P791" s="8">
        <v>1</v>
      </c>
      <c r="Q791" s="8">
        <v>0</v>
      </c>
      <c r="R791" s="8">
        <v>0</v>
      </c>
      <c r="S791" s="8">
        <v>0</v>
      </c>
      <c r="T791" s="8">
        <v>0</v>
      </c>
      <c r="U791" s="5">
        <v>206010060</v>
      </c>
    </row>
    <row r="792" spans="1:21" hidden="1" x14ac:dyDescent="0.25">
      <c r="A792" s="8" t="s">
        <v>5018</v>
      </c>
      <c r="B792" s="2" t="s">
        <v>1209</v>
      </c>
      <c r="C792" s="2" t="s">
        <v>65</v>
      </c>
      <c r="D792" s="2" t="s">
        <v>64</v>
      </c>
      <c r="E792" s="2" t="s">
        <v>33</v>
      </c>
      <c r="F792" s="8" t="s">
        <v>36</v>
      </c>
      <c r="G792" s="8">
        <v>1</v>
      </c>
      <c r="H792" s="8">
        <v>1</v>
      </c>
      <c r="I792" s="8">
        <v>1</v>
      </c>
      <c r="J792" s="8">
        <v>0</v>
      </c>
      <c r="K792" s="8">
        <v>1</v>
      </c>
      <c r="L792" s="8">
        <v>1</v>
      </c>
      <c r="M792" s="8">
        <v>0</v>
      </c>
      <c r="N792" s="8">
        <v>1</v>
      </c>
      <c r="O792" s="8">
        <v>0</v>
      </c>
      <c r="P792" s="8">
        <v>1</v>
      </c>
      <c r="Q792" s="8">
        <v>0</v>
      </c>
      <c r="R792" s="8">
        <v>0</v>
      </c>
      <c r="S792" s="8">
        <v>0</v>
      </c>
      <c r="T792" s="8">
        <v>0</v>
      </c>
      <c r="U792" s="5">
        <v>206010079</v>
      </c>
    </row>
    <row r="793" spans="1:21" hidden="1" x14ac:dyDescent="0.25">
      <c r="A793" s="8" t="s">
        <v>5018</v>
      </c>
      <c r="B793" s="2" t="s">
        <v>1210</v>
      </c>
      <c r="C793" s="2" t="s">
        <v>65</v>
      </c>
      <c r="D793" s="2" t="s">
        <v>64</v>
      </c>
      <c r="E793" s="2" t="s">
        <v>33</v>
      </c>
      <c r="F793" s="8" t="s">
        <v>36</v>
      </c>
      <c r="G793" s="8">
        <v>1</v>
      </c>
      <c r="H793" s="8">
        <v>1</v>
      </c>
      <c r="I793" s="8">
        <v>1</v>
      </c>
      <c r="J793" s="8">
        <v>0</v>
      </c>
      <c r="K793" s="8">
        <v>1</v>
      </c>
      <c r="L793" s="8">
        <v>1</v>
      </c>
      <c r="M793" s="8">
        <v>0</v>
      </c>
      <c r="N793" s="8">
        <v>1</v>
      </c>
      <c r="O793" s="8">
        <v>0</v>
      </c>
      <c r="P793" s="8">
        <v>1</v>
      </c>
      <c r="Q793" s="8">
        <v>0</v>
      </c>
      <c r="R793" s="8">
        <v>0</v>
      </c>
      <c r="S793" s="8">
        <v>0</v>
      </c>
      <c r="T793" s="8">
        <v>0</v>
      </c>
      <c r="U793" s="5">
        <v>206010087</v>
      </c>
    </row>
    <row r="794" spans="1:21" hidden="1" x14ac:dyDescent="0.25">
      <c r="A794" s="8" t="s">
        <v>5018</v>
      </c>
      <c r="B794" s="2" t="s">
        <v>1211</v>
      </c>
      <c r="C794" s="2" t="s">
        <v>65</v>
      </c>
      <c r="D794" s="2" t="s">
        <v>64</v>
      </c>
      <c r="E794" s="2" t="s">
        <v>33</v>
      </c>
      <c r="F794" s="8" t="s">
        <v>36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5">
        <v>206010095</v>
      </c>
    </row>
    <row r="795" spans="1:21" hidden="1" x14ac:dyDescent="0.25">
      <c r="A795" s="8" t="s">
        <v>5018</v>
      </c>
      <c r="B795" s="2" t="s">
        <v>1212</v>
      </c>
      <c r="C795" s="2" t="s">
        <v>66</v>
      </c>
      <c r="D795" s="2" t="s">
        <v>64</v>
      </c>
      <c r="E795" s="2" t="s">
        <v>33</v>
      </c>
      <c r="F795" s="8" t="s">
        <v>36</v>
      </c>
      <c r="G795" s="8">
        <v>1</v>
      </c>
      <c r="H795" s="8">
        <v>1</v>
      </c>
      <c r="I795" s="8">
        <v>1</v>
      </c>
      <c r="J795" s="8">
        <v>0</v>
      </c>
      <c r="K795" s="8">
        <v>1</v>
      </c>
      <c r="L795" s="8">
        <v>1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5">
        <v>206020015</v>
      </c>
    </row>
    <row r="796" spans="1:21" hidden="1" x14ac:dyDescent="0.25">
      <c r="A796" s="8" t="s">
        <v>5018</v>
      </c>
      <c r="B796" s="2" t="s">
        <v>1213</v>
      </c>
      <c r="C796" s="2" t="s">
        <v>66</v>
      </c>
      <c r="D796" s="2" t="s">
        <v>64</v>
      </c>
      <c r="E796" s="2" t="s">
        <v>33</v>
      </c>
      <c r="F796" s="8" t="s">
        <v>36</v>
      </c>
      <c r="G796" s="8">
        <v>1</v>
      </c>
      <c r="H796" s="8">
        <v>1</v>
      </c>
      <c r="I796" s="8">
        <v>1</v>
      </c>
      <c r="J796" s="8">
        <v>0</v>
      </c>
      <c r="K796" s="8">
        <v>1</v>
      </c>
      <c r="L796" s="8">
        <v>1</v>
      </c>
      <c r="M796" s="8">
        <v>0</v>
      </c>
      <c r="N796" s="8">
        <v>1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5">
        <v>206020023</v>
      </c>
    </row>
    <row r="797" spans="1:21" hidden="1" x14ac:dyDescent="0.25">
      <c r="A797" s="8" t="s">
        <v>5018</v>
      </c>
      <c r="B797" s="2" t="s">
        <v>1214</v>
      </c>
      <c r="C797" s="2" t="s">
        <v>66</v>
      </c>
      <c r="D797" s="2" t="s">
        <v>64</v>
      </c>
      <c r="E797" s="2" t="s">
        <v>33</v>
      </c>
      <c r="F797" s="8" t="s">
        <v>36</v>
      </c>
      <c r="G797" s="8">
        <v>1</v>
      </c>
      <c r="H797" s="8">
        <v>1</v>
      </c>
      <c r="I797" s="8">
        <v>1</v>
      </c>
      <c r="J797" s="8">
        <v>0</v>
      </c>
      <c r="K797" s="8">
        <v>1</v>
      </c>
      <c r="L797" s="8">
        <v>1</v>
      </c>
      <c r="M797" s="8">
        <v>0</v>
      </c>
      <c r="N797" s="8">
        <v>1</v>
      </c>
      <c r="O797" s="8">
        <v>0</v>
      </c>
      <c r="P797" s="8">
        <v>1</v>
      </c>
      <c r="Q797" s="8">
        <v>0</v>
      </c>
      <c r="R797" s="8">
        <v>0</v>
      </c>
      <c r="S797" s="8">
        <v>0</v>
      </c>
      <c r="T797" s="8">
        <v>0</v>
      </c>
      <c r="U797" s="5">
        <v>206020031</v>
      </c>
    </row>
    <row r="798" spans="1:21" hidden="1" x14ac:dyDescent="0.25">
      <c r="A798" s="8" t="s">
        <v>5018</v>
      </c>
      <c r="B798" s="2" t="s">
        <v>1215</v>
      </c>
      <c r="C798" s="2" t="s">
        <v>66</v>
      </c>
      <c r="D798" s="2" t="s">
        <v>64</v>
      </c>
      <c r="E798" s="2" t="s">
        <v>33</v>
      </c>
      <c r="F798" s="8" t="s">
        <v>36</v>
      </c>
      <c r="G798" s="8">
        <v>0</v>
      </c>
      <c r="H798" s="8">
        <v>1</v>
      </c>
      <c r="I798" s="8">
        <v>1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1</v>
      </c>
      <c r="Q798" s="8">
        <v>0</v>
      </c>
      <c r="R798" s="8">
        <v>0</v>
      </c>
      <c r="S798" s="8">
        <v>0</v>
      </c>
      <c r="T798" s="8">
        <v>0</v>
      </c>
      <c r="U798" s="5">
        <v>206020040</v>
      </c>
    </row>
    <row r="799" spans="1:21" hidden="1" x14ac:dyDescent="0.25">
      <c r="A799" s="8" t="s">
        <v>5018</v>
      </c>
      <c r="B799" s="2" t="s">
        <v>1216</v>
      </c>
      <c r="C799" s="2" t="s">
        <v>67</v>
      </c>
      <c r="D799" s="2" t="s">
        <v>64</v>
      </c>
      <c r="E799" s="2" t="s">
        <v>33</v>
      </c>
      <c r="F799" s="8" t="s">
        <v>36</v>
      </c>
      <c r="G799" s="8">
        <v>1</v>
      </c>
      <c r="H799" s="8">
        <v>1</v>
      </c>
      <c r="I799" s="8">
        <v>1</v>
      </c>
      <c r="J799" s="8">
        <v>0</v>
      </c>
      <c r="K799" s="8">
        <v>1</v>
      </c>
      <c r="L799" s="8">
        <v>1</v>
      </c>
      <c r="M799" s="8">
        <v>0</v>
      </c>
      <c r="N799" s="8">
        <v>1</v>
      </c>
      <c r="O799" s="8">
        <v>0</v>
      </c>
      <c r="P799" s="8">
        <v>1</v>
      </c>
      <c r="Q799" s="8">
        <v>0</v>
      </c>
      <c r="R799" s="8">
        <v>0</v>
      </c>
      <c r="S799" s="8">
        <v>0</v>
      </c>
      <c r="T799" s="8">
        <v>0</v>
      </c>
      <c r="U799" s="5">
        <v>206030010</v>
      </c>
    </row>
    <row r="800" spans="1:21" hidden="1" x14ac:dyDescent="0.25">
      <c r="A800" s="8" t="s">
        <v>5018</v>
      </c>
      <c r="B800" s="2" t="s">
        <v>1217</v>
      </c>
      <c r="C800" s="2" t="s">
        <v>67</v>
      </c>
      <c r="D800" s="2" t="s">
        <v>64</v>
      </c>
      <c r="E800" s="2" t="s">
        <v>33</v>
      </c>
      <c r="F800" s="8" t="s">
        <v>36</v>
      </c>
      <c r="G800" s="8">
        <v>1</v>
      </c>
      <c r="H800" s="8">
        <v>1</v>
      </c>
      <c r="I800" s="8">
        <v>1</v>
      </c>
      <c r="J800" s="8">
        <v>0</v>
      </c>
      <c r="K800" s="8">
        <v>1</v>
      </c>
      <c r="L800" s="8">
        <v>1</v>
      </c>
      <c r="M800" s="8">
        <v>0</v>
      </c>
      <c r="N800" s="8">
        <v>1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5">
        <v>206030029</v>
      </c>
    </row>
    <row r="801" spans="1:21" hidden="1" x14ac:dyDescent="0.25">
      <c r="A801" s="8" t="s">
        <v>5018</v>
      </c>
      <c r="B801" s="2" t="s">
        <v>1218</v>
      </c>
      <c r="C801" s="2" t="s">
        <v>67</v>
      </c>
      <c r="D801" s="2" t="s">
        <v>64</v>
      </c>
      <c r="E801" s="2" t="s">
        <v>33</v>
      </c>
      <c r="F801" s="8" t="s">
        <v>36</v>
      </c>
      <c r="G801" s="8">
        <v>1</v>
      </c>
      <c r="H801" s="8">
        <v>1</v>
      </c>
      <c r="I801" s="8">
        <v>1</v>
      </c>
      <c r="J801" s="8">
        <v>0</v>
      </c>
      <c r="K801" s="8">
        <v>1</v>
      </c>
      <c r="L801" s="8">
        <v>1</v>
      </c>
      <c r="M801" s="8">
        <v>0</v>
      </c>
      <c r="N801" s="8">
        <v>1</v>
      </c>
      <c r="O801" s="8">
        <v>0</v>
      </c>
      <c r="P801" s="8">
        <v>1</v>
      </c>
      <c r="Q801" s="8">
        <v>0</v>
      </c>
      <c r="R801" s="8">
        <v>0</v>
      </c>
      <c r="S801" s="8">
        <v>0</v>
      </c>
      <c r="T801" s="8">
        <v>0</v>
      </c>
      <c r="U801" s="5">
        <v>206030037</v>
      </c>
    </row>
    <row r="802" spans="1:21" hidden="1" x14ac:dyDescent="0.25">
      <c r="A802" s="8" t="s">
        <v>5018</v>
      </c>
      <c r="B802" s="2" t="s">
        <v>1219</v>
      </c>
      <c r="C802" s="2" t="s">
        <v>69</v>
      </c>
      <c r="D802" s="2" t="s">
        <v>68</v>
      </c>
      <c r="E802" s="2" t="s">
        <v>33</v>
      </c>
      <c r="F802" s="8" t="s">
        <v>36</v>
      </c>
      <c r="G802" s="8">
        <v>1</v>
      </c>
      <c r="H802" s="8">
        <v>1</v>
      </c>
      <c r="I802" s="8">
        <v>1</v>
      </c>
      <c r="J802" s="8">
        <v>0</v>
      </c>
      <c r="K802" s="8">
        <v>1</v>
      </c>
      <c r="L802" s="8">
        <v>1</v>
      </c>
      <c r="M802" s="8">
        <v>0</v>
      </c>
      <c r="N802" s="8">
        <v>1</v>
      </c>
      <c r="O802" s="8">
        <v>0</v>
      </c>
      <c r="P802" s="8">
        <v>1</v>
      </c>
      <c r="Q802" s="8">
        <v>0</v>
      </c>
      <c r="R802" s="8">
        <v>0</v>
      </c>
      <c r="S802" s="8">
        <v>0</v>
      </c>
      <c r="T802" s="8">
        <v>0</v>
      </c>
      <c r="U802" s="5">
        <v>207010013</v>
      </c>
    </row>
    <row r="803" spans="1:21" hidden="1" x14ac:dyDescent="0.25">
      <c r="A803" s="8" t="s">
        <v>5018</v>
      </c>
      <c r="B803" s="2" t="s">
        <v>1220</v>
      </c>
      <c r="C803" s="2" t="s">
        <v>69</v>
      </c>
      <c r="D803" s="2" t="s">
        <v>68</v>
      </c>
      <c r="E803" s="2" t="s">
        <v>33</v>
      </c>
      <c r="F803" s="8" t="s">
        <v>36</v>
      </c>
      <c r="G803" s="8">
        <v>1</v>
      </c>
      <c r="H803" s="8">
        <v>1</v>
      </c>
      <c r="I803" s="8">
        <v>1</v>
      </c>
      <c r="J803" s="8">
        <v>0</v>
      </c>
      <c r="K803" s="8">
        <v>1</v>
      </c>
      <c r="L803" s="8">
        <v>1</v>
      </c>
      <c r="M803" s="8">
        <v>0</v>
      </c>
      <c r="N803" s="8">
        <v>1</v>
      </c>
      <c r="O803" s="8">
        <v>0</v>
      </c>
      <c r="P803" s="8">
        <v>1</v>
      </c>
      <c r="Q803" s="8">
        <v>0</v>
      </c>
      <c r="R803" s="8">
        <v>0</v>
      </c>
      <c r="S803" s="8">
        <v>0</v>
      </c>
      <c r="T803" s="8">
        <v>0</v>
      </c>
      <c r="U803" s="5">
        <v>207010021</v>
      </c>
    </row>
    <row r="804" spans="1:21" hidden="1" x14ac:dyDescent="0.25">
      <c r="A804" s="8" t="s">
        <v>5018</v>
      </c>
      <c r="B804" s="2" t="s">
        <v>1221</v>
      </c>
      <c r="C804" s="2" t="s">
        <v>69</v>
      </c>
      <c r="D804" s="2" t="s">
        <v>68</v>
      </c>
      <c r="E804" s="2" t="s">
        <v>33</v>
      </c>
      <c r="F804" s="8" t="s">
        <v>36</v>
      </c>
      <c r="G804" s="8">
        <v>1</v>
      </c>
      <c r="H804" s="8">
        <v>1</v>
      </c>
      <c r="I804" s="8">
        <v>1</v>
      </c>
      <c r="J804" s="8">
        <v>0</v>
      </c>
      <c r="K804" s="8">
        <v>1</v>
      </c>
      <c r="L804" s="8">
        <v>1</v>
      </c>
      <c r="M804" s="8">
        <v>0</v>
      </c>
      <c r="N804" s="8">
        <v>1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5">
        <v>207010030</v>
      </c>
    </row>
    <row r="805" spans="1:21" hidden="1" x14ac:dyDescent="0.25">
      <c r="A805" s="8" t="s">
        <v>5018</v>
      </c>
      <c r="B805" s="2" t="s">
        <v>1222</v>
      </c>
      <c r="C805" s="2" t="s">
        <v>69</v>
      </c>
      <c r="D805" s="2" t="s">
        <v>68</v>
      </c>
      <c r="E805" s="2" t="s">
        <v>33</v>
      </c>
      <c r="F805" s="8" t="s">
        <v>36</v>
      </c>
      <c r="G805" s="8">
        <v>1</v>
      </c>
      <c r="H805" s="8">
        <v>1</v>
      </c>
      <c r="I805" s="8">
        <v>1</v>
      </c>
      <c r="J805" s="8">
        <v>0</v>
      </c>
      <c r="K805" s="8">
        <v>1</v>
      </c>
      <c r="L805" s="8">
        <v>1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5">
        <v>207010048</v>
      </c>
    </row>
    <row r="806" spans="1:21" hidden="1" x14ac:dyDescent="0.25">
      <c r="A806" s="8" t="s">
        <v>5018</v>
      </c>
      <c r="B806" s="2" t="s">
        <v>1223</v>
      </c>
      <c r="C806" s="2" t="s">
        <v>69</v>
      </c>
      <c r="D806" s="2" t="s">
        <v>68</v>
      </c>
      <c r="E806" s="2" t="s">
        <v>33</v>
      </c>
      <c r="F806" s="8" t="s">
        <v>36</v>
      </c>
      <c r="G806" s="8">
        <v>1</v>
      </c>
      <c r="H806" s="8">
        <v>1</v>
      </c>
      <c r="I806" s="8">
        <v>1</v>
      </c>
      <c r="J806" s="8">
        <v>0</v>
      </c>
      <c r="K806" s="8">
        <v>1</v>
      </c>
      <c r="L806" s="8">
        <v>1</v>
      </c>
      <c r="M806" s="8">
        <v>0</v>
      </c>
      <c r="N806" s="8">
        <v>1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5">
        <v>207010056</v>
      </c>
    </row>
    <row r="807" spans="1:21" hidden="1" x14ac:dyDescent="0.25">
      <c r="A807" s="8" t="s">
        <v>5018</v>
      </c>
      <c r="B807" s="2" t="s">
        <v>1224</v>
      </c>
      <c r="C807" s="2" t="s">
        <v>69</v>
      </c>
      <c r="D807" s="2" t="s">
        <v>68</v>
      </c>
      <c r="E807" s="2" t="s">
        <v>33</v>
      </c>
      <c r="F807" s="8" t="s">
        <v>36</v>
      </c>
      <c r="G807" s="8">
        <v>1</v>
      </c>
      <c r="H807" s="8">
        <v>1</v>
      </c>
      <c r="I807" s="8">
        <v>1</v>
      </c>
      <c r="J807" s="8">
        <v>0</v>
      </c>
      <c r="K807" s="8">
        <v>1</v>
      </c>
      <c r="L807" s="8">
        <v>1</v>
      </c>
      <c r="M807" s="8">
        <v>0</v>
      </c>
      <c r="N807" s="8">
        <v>1</v>
      </c>
      <c r="O807" s="8">
        <v>0</v>
      </c>
      <c r="P807" s="8">
        <v>1</v>
      </c>
      <c r="Q807" s="8">
        <v>0</v>
      </c>
      <c r="R807" s="8">
        <v>0</v>
      </c>
      <c r="S807" s="8">
        <v>0</v>
      </c>
      <c r="T807" s="8">
        <v>0</v>
      </c>
      <c r="U807" s="5">
        <v>207010064</v>
      </c>
    </row>
    <row r="808" spans="1:21" hidden="1" x14ac:dyDescent="0.25">
      <c r="A808" s="8" t="s">
        <v>5018</v>
      </c>
      <c r="B808" s="2" t="s">
        <v>1225</v>
      </c>
      <c r="C808" s="2" t="s">
        <v>69</v>
      </c>
      <c r="D808" s="2" t="s">
        <v>68</v>
      </c>
      <c r="E808" s="2" t="s">
        <v>33</v>
      </c>
      <c r="F808" s="8" t="s">
        <v>36</v>
      </c>
      <c r="G808" s="8">
        <v>1</v>
      </c>
      <c r="H808" s="8">
        <v>1</v>
      </c>
      <c r="I808" s="8">
        <v>1</v>
      </c>
      <c r="J808" s="8">
        <v>0</v>
      </c>
      <c r="K808" s="8">
        <v>1</v>
      </c>
      <c r="L808" s="8">
        <v>1</v>
      </c>
      <c r="M808" s="8">
        <v>0</v>
      </c>
      <c r="N808" s="8">
        <v>1</v>
      </c>
      <c r="O808" s="8">
        <v>0</v>
      </c>
      <c r="P808" s="8">
        <v>1</v>
      </c>
      <c r="Q808" s="8">
        <v>0</v>
      </c>
      <c r="R808" s="8">
        <v>0</v>
      </c>
      <c r="S808" s="8">
        <v>0</v>
      </c>
      <c r="T808" s="8">
        <v>0</v>
      </c>
      <c r="U808" s="5">
        <v>207010072</v>
      </c>
    </row>
    <row r="809" spans="1:21" hidden="1" x14ac:dyDescent="0.25">
      <c r="A809" s="8" t="s">
        <v>5018</v>
      </c>
      <c r="B809" s="2" t="s">
        <v>1226</v>
      </c>
      <c r="C809" s="2" t="s">
        <v>70</v>
      </c>
      <c r="D809" s="2" t="s">
        <v>68</v>
      </c>
      <c r="E809" s="2" t="s">
        <v>33</v>
      </c>
      <c r="F809" s="8" t="s">
        <v>36</v>
      </c>
      <c r="G809" s="8">
        <v>1</v>
      </c>
      <c r="H809" s="8">
        <v>1</v>
      </c>
      <c r="I809" s="8">
        <v>1</v>
      </c>
      <c r="J809" s="8">
        <v>0</v>
      </c>
      <c r="K809" s="8">
        <v>1</v>
      </c>
      <c r="L809" s="8">
        <v>1</v>
      </c>
      <c r="M809" s="8">
        <v>0</v>
      </c>
      <c r="N809" s="8">
        <v>1</v>
      </c>
      <c r="O809" s="8">
        <v>0</v>
      </c>
      <c r="P809" s="8">
        <v>1</v>
      </c>
      <c r="Q809" s="8">
        <v>0</v>
      </c>
      <c r="R809" s="8">
        <v>0</v>
      </c>
      <c r="S809" s="8">
        <v>0</v>
      </c>
      <c r="T809" s="8">
        <v>0</v>
      </c>
      <c r="U809" s="5">
        <v>207020019</v>
      </c>
    </row>
    <row r="810" spans="1:21" hidden="1" x14ac:dyDescent="0.25">
      <c r="A810" s="8" t="s">
        <v>5018</v>
      </c>
      <c r="B810" s="2" t="s">
        <v>1227</v>
      </c>
      <c r="C810" s="2" t="s">
        <v>70</v>
      </c>
      <c r="D810" s="2" t="s">
        <v>68</v>
      </c>
      <c r="E810" s="2" t="s">
        <v>33</v>
      </c>
      <c r="F810" s="8" t="s">
        <v>36</v>
      </c>
      <c r="G810" s="8">
        <v>1</v>
      </c>
      <c r="H810" s="8">
        <v>1</v>
      </c>
      <c r="I810" s="8">
        <v>1</v>
      </c>
      <c r="J810" s="8">
        <v>0</v>
      </c>
      <c r="K810" s="8">
        <v>1</v>
      </c>
      <c r="L810" s="8">
        <v>1</v>
      </c>
      <c r="M810" s="8">
        <v>0</v>
      </c>
      <c r="N810" s="8">
        <v>1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5">
        <v>207020027</v>
      </c>
    </row>
    <row r="811" spans="1:21" hidden="1" x14ac:dyDescent="0.25">
      <c r="A811" s="8" t="s">
        <v>5018</v>
      </c>
      <c r="B811" s="2" t="s">
        <v>1228</v>
      </c>
      <c r="C811" s="2" t="s">
        <v>70</v>
      </c>
      <c r="D811" s="2" t="s">
        <v>68</v>
      </c>
      <c r="E811" s="2" t="s">
        <v>33</v>
      </c>
      <c r="F811" s="8" t="s">
        <v>36</v>
      </c>
      <c r="G811" s="8">
        <v>1</v>
      </c>
      <c r="H811" s="8">
        <v>1</v>
      </c>
      <c r="I811" s="8">
        <v>1</v>
      </c>
      <c r="J811" s="8">
        <v>0</v>
      </c>
      <c r="K811" s="8">
        <v>1</v>
      </c>
      <c r="L811" s="8">
        <v>1</v>
      </c>
      <c r="M811" s="8">
        <v>0</v>
      </c>
      <c r="N811" s="8">
        <v>1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5">
        <v>207020035</v>
      </c>
    </row>
    <row r="812" spans="1:21" hidden="1" x14ac:dyDescent="0.25">
      <c r="A812" s="8" t="s">
        <v>5018</v>
      </c>
      <c r="B812" s="2" t="s">
        <v>1229</v>
      </c>
      <c r="C812" s="2" t="s">
        <v>71</v>
      </c>
      <c r="D812" s="2" t="s">
        <v>68</v>
      </c>
      <c r="E812" s="2" t="s">
        <v>33</v>
      </c>
      <c r="F812" s="8" t="s">
        <v>36</v>
      </c>
      <c r="G812" s="8">
        <v>1</v>
      </c>
      <c r="H812" s="8">
        <v>1</v>
      </c>
      <c r="I812" s="8">
        <v>1</v>
      </c>
      <c r="J812" s="8">
        <v>0</v>
      </c>
      <c r="K812" s="8">
        <v>1</v>
      </c>
      <c r="L812" s="8">
        <v>1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5">
        <v>207030014</v>
      </c>
    </row>
    <row r="813" spans="1:21" hidden="1" x14ac:dyDescent="0.25">
      <c r="A813" s="8" t="s">
        <v>5018</v>
      </c>
      <c r="B813" s="2" t="s">
        <v>1230</v>
      </c>
      <c r="C813" s="2" t="s">
        <v>71</v>
      </c>
      <c r="D813" s="2" t="s">
        <v>68</v>
      </c>
      <c r="E813" s="2" t="s">
        <v>33</v>
      </c>
      <c r="F813" s="8" t="s">
        <v>36</v>
      </c>
      <c r="G813" s="8">
        <v>1</v>
      </c>
      <c r="H813" s="8">
        <v>1</v>
      </c>
      <c r="I813" s="8">
        <v>1</v>
      </c>
      <c r="J813" s="8">
        <v>0</v>
      </c>
      <c r="K813" s="8">
        <v>1</v>
      </c>
      <c r="L813" s="8">
        <v>1</v>
      </c>
      <c r="M813" s="8">
        <v>0</v>
      </c>
      <c r="N813" s="8">
        <v>1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5">
        <v>207030022</v>
      </c>
    </row>
    <row r="814" spans="1:21" hidden="1" x14ac:dyDescent="0.25">
      <c r="A814" s="8" t="s">
        <v>5018</v>
      </c>
      <c r="B814" s="2" t="s">
        <v>1231</v>
      </c>
      <c r="C814" s="2" t="s">
        <v>71</v>
      </c>
      <c r="D814" s="2" t="s">
        <v>68</v>
      </c>
      <c r="E814" s="2" t="s">
        <v>33</v>
      </c>
      <c r="F814" s="8" t="s">
        <v>36</v>
      </c>
      <c r="G814" s="8">
        <v>1</v>
      </c>
      <c r="H814" s="8">
        <v>1</v>
      </c>
      <c r="I814" s="8">
        <v>1</v>
      </c>
      <c r="J814" s="8">
        <v>0</v>
      </c>
      <c r="K814" s="8">
        <v>1</v>
      </c>
      <c r="L814" s="8">
        <v>1</v>
      </c>
      <c r="M814" s="8">
        <v>0</v>
      </c>
      <c r="N814" s="8">
        <v>1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5">
        <v>207030030</v>
      </c>
    </row>
    <row r="815" spans="1:21" hidden="1" x14ac:dyDescent="0.25">
      <c r="A815" s="8" t="s">
        <v>5018</v>
      </c>
      <c r="B815" s="2" t="s">
        <v>1232</v>
      </c>
      <c r="C815" s="2" t="s">
        <v>71</v>
      </c>
      <c r="D815" s="2" t="s">
        <v>68</v>
      </c>
      <c r="E815" s="2" t="s">
        <v>33</v>
      </c>
      <c r="F815" s="8" t="s">
        <v>36</v>
      </c>
      <c r="G815" s="8">
        <v>1</v>
      </c>
      <c r="H815" s="8">
        <v>1</v>
      </c>
      <c r="I815" s="8">
        <v>1</v>
      </c>
      <c r="J815" s="8">
        <v>0</v>
      </c>
      <c r="K815" s="8">
        <v>1</v>
      </c>
      <c r="L815" s="8">
        <v>1</v>
      </c>
      <c r="M815" s="8">
        <v>0</v>
      </c>
      <c r="N815" s="8">
        <v>1</v>
      </c>
      <c r="O815" s="8">
        <v>0</v>
      </c>
      <c r="P815" s="8">
        <v>1</v>
      </c>
      <c r="Q815" s="8">
        <v>0</v>
      </c>
      <c r="R815" s="8">
        <v>0</v>
      </c>
      <c r="S815" s="8">
        <v>0</v>
      </c>
      <c r="T815" s="8">
        <v>0</v>
      </c>
      <c r="U815" s="5">
        <v>207030049</v>
      </c>
    </row>
    <row r="816" spans="1:21" hidden="1" x14ac:dyDescent="0.25">
      <c r="A816" s="8" t="s">
        <v>5018</v>
      </c>
      <c r="B816" s="2" t="s">
        <v>1233</v>
      </c>
      <c r="C816" s="2" t="s">
        <v>73</v>
      </c>
      <c r="D816" s="2" t="s">
        <v>72</v>
      </c>
      <c r="E816" s="2" t="s">
        <v>33</v>
      </c>
      <c r="F816" s="8" t="s">
        <v>36</v>
      </c>
      <c r="G816" s="8">
        <v>1</v>
      </c>
      <c r="H816" s="8">
        <v>1</v>
      </c>
      <c r="I816" s="8">
        <v>1</v>
      </c>
      <c r="J816" s="8">
        <v>0</v>
      </c>
      <c r="K816" s="8">
        <v>1</v>
      </c>
      <c r="L816" s="8">
        <v>1</v>
      </c>
      <c r="M816" s="8">
        <v>0</v>
      </c>
      <c r="N816" s="8">
        <v>1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5">
        <v>208010017</v>
      </c>
    </row>
    <row r="817" spans="1:21" hidden="1" x14ac:dyDescent="0.25">
      <c r="A817" s="8" t="s">
        <v>5018</v>
      </c>
      <c r="B817" s="2" t="s">
        <v>1234</v>
      </c>
      <c r="C817" s="2" t="s">
        <v>73</v>
      </c>
      <c r="D817" s="2" t="s">
        <v>72</v>
      </c>
      <c r="E817" s="2" t="s">
        <v>33</v>
      </c>
      <c r="F817" s="8" t="s">
        <v>36</v>
      </c>
      <c r="G817" s="8">
        <v>1</v>
      </c>
      <c r="H817" s="8">
        <v>1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1</v>
      </c>
      <c r="O817" s="8">
        <v>0</v>
      </c>
      <c r="P817" s="8">
        <v>1</v>
      </c>
      <c r="Q817" s="8">
        <v>0</v>
      </c>
      <c r="R817" s="8">
        <v>0</v>
      </c>
      <c r="S817" s="8">
        <v>0</v>
      </c>
      <c r="T817" s="8">
        <v>0</v>
      </c>
      <c r="U817" s="5">
        <v>208010025</v>
      </c>
    </row>
    <row r="818" spans="1:21" hidden="1" x14ac:dyDescent="0.25">
      <c r="A818" s="8" t="s">
        <v>5018</v>
      </c>
      <c r="B818" s="2" t="s">
        <v>1235</v>
      </c>
      <c r="C818" s="2" t="s">
        <v>73</v>
      </c>
      <c r="D818" s="2" t="s">
        <v>72</v>
      </c>
      <c r="E818" s="2" t="s">
        <v>33</v>
      </c>
      <c r="F818" s="8" t="s">
        <v>36</v>
      </c>
      <c r="G818" s="8">
        <v>1</v>
      </c>
      <c r="H818" s="8">
        <v>1</v>
      </c>
      <c r="I818" s="8">
        <v>1</v>
      </c>
      <c r="J818" s="8">
        <v>0</v>
      </c>
      <c r="K818" s="8">
        <v>1</v>
      </c>
      <c r="L818" s="8">
        <v>1</v>
      </c>
      <c r="M818" s="8">
        <v>0</v>
      </c>
      <c r="N818" s="8">
        <v>1</v>
      </c>
      <c r="O818" s="8">
        <v>0</v>
      </c>
      <c r="P818" s="8">
        <v>1</v>
      </c>
      <c r="Q818" s="8">
        <v>0</v>
      </c>
      <c r="R818" s="8">
        <v>0</v>
      </c>
      <c r="S818" s="8">
        <v>0</v>
      </c>
      <c r="T818" s="8">
        <v>0</v>
      </c>
      <c r="U818" s="5">
        <v>208010033</v>
      </c>
    </row>
    <row r="819" spans="1:21" hidden="1" x14ac:dyDescent="0.25">
      <c r="A819" s="8" t="s">
        <v>5018</v>
      </c>
      <c r="B819" s="2" t="s">
        <v>1236</v>
      </c>
      <c r="C819" s="2" t="s">
        <v>73</v>
      </c>
      <c r="D819" s="2" t="s">
        <v>72</v>
      </c>
      <c r="E819" s="2" t="s">
        <v>33</v>
      </c>
      <c r="F819" s="8" t="s">
        <v>36</v>
      </c>
      <c r="G819" s="8">
        <v>1</v>
      </c>
      <c r="H819" s="8">
        <v>1</v>
      </c>
      <c r="I819" s="8">
        <v>1</v>
      </c>
      <c r="J819" s="8">
        <v>0</v>
      </c>
      <c r="K819" s="8">
        <v>1</v>
      </c>
      <c r="L819" s="8">
        <v>1</v>
      </c>
      <c r="M819" s="8">
        <v>0</v>
      </c>
      <c r="N819" s="8">
        <v>1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0</v>
      </c>
      <c r="U819" s="5">
        <v>208010041</v>
      </c>
    </row>
    <row r="820" spans="1:21" hidden="1" x14ac:dyDescent="0.25">
      <c r="A820" s="8" t="s">
        <v>5018</v>
      </c>
      <c r="B820" s="2" t="s">
        <v>1237</v>
      </c>
      <c r="C820" s="2" t="s">
        <v>73</v>
      </c>
      <c r="D820" s="2" t="s">
        <v>72</v>
      </c>
      <c r="E820" s="2" t="s">
        <v>33</v>
      </c>
      <c r="F820" s="8" t="s">
        <v>36</v>
      </c>
      <c r="G820" s="8">
        <v>1</v>
      </c>
      <c r="H820" s="8">
        <v>1</v>
      </c>
      <c r="I820" s="8">
        <v>1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1</v>
      </c>
      <c r="Q820" s="8">
        <v>0</v>
      </c>
      <c r="R820" s="8">
        <v>0</v>
      </c>
      <c r="S820" s="8">
        <v>0</v>
      </c>
      <c r="T820" s="8">
        <v>0</v>
      </c>
      <c r="U820" s="5">
        <v>208010050</v>
      </c>
    </row>
    <row r="821" spans="1:21" hidden="1" x14ac:dyDescent="0.25">
      <c r="A821" s="8" t="s">
        <v>5018</v>
      </c>
      <c r="B821" s="2" t="s">
        <v>1238</v>
      </c>
      <c r="C821" s="2" t="s">
        <v>73</v>
      </c>
      <c r="D821" s="2" t="s">
        <v>72</v>
      </c>
      <c r="E821" s="2" t="s">
        <v>33</v>
      </c>
      <c r="F821" s="8" t="s">
        <v>36</v>
      </c>
      <c r="G821" s="8">
        <v>1</v>
      </c>
      <c r="H821" s="8">
        <v>1</v>
      </c>
      <c r="I821" s="8">
        <v>1</v>
      </c>
      <c r="J821" s="8">
        <v>0</v>
      </c>
      <c r="K821" s="8">
        <v>1</v>
      </c>
      <c r="L821" s="8">
        <v>1</v>
      </c>
      <c r="M821" s="8">
        <v>0</v>
      </c>
      <c r="N821" s="8">
        <v>1</v>
      </c>
      <c r="O821" s="8">
        <v>0</v>
      </c>
      <c r="P821" s="8">
        <v>1</v>
      </c>
      <c r="Q821" s="8">
        <v>0</v>
      </c>
      <c r="R821" s="8">
        <v>0</v>
      </c>
      <c r="S821" s="8">
        <v>0</v>
      </c>
      <c r="T821" s="8">
        <v>0</v>
      </c>
      <c r="U821" s="5">
        <v>208010068</v>
      </c>
    </row>
    <row r="822" spans="1:21" hidden="1" x14ac:dyDescent="0.25">
      <c r="A822" s="8" t="s">
        <v>5018</v>
      </c>
      <c r="B822" s="2" t="s">
        <v>1239</v>
      </c>
      <c r="C822" s="2" t="s">
        <v>73</v>
      </c>
      <c r="D822" s="2" t="s">
        <v>72</v>
      </c>
      <c r="E822" s="2" t="s">
        <v>33</v>
      </c>
      <c r="F822" s="8" t="s">
        <v>36</v>
      </c>
      <c r="G822" s="8">
        <v>1</v>
      </c>
      <c r="H822" s="8">
        <v>1</v>
      </c>
      <c r="I822" s="8">
        <v>1</v>
      </c>
      <c r="J822" s="8">
        <v>0</v>
      </c>
      <c r="K822" s="8">
        <v>1</v>
      </c>
      <c r="L822" s="8">
        <v>1</v>
      </c>
      <c r="M822" s="8">
        <v>0</v>
      </c>
      <c r="N822" s="8">
        <v>1</v>
      </c>
      <c r="O822" s="8">
        <v>0</v>
      </c>
      <c r="P822" s="8">
        <v>1</v>
      </c>
      <c r="Q822" s="8">
        <v>0</v>
      </c>
      <c r="R822" s="8">
        <v>0</v>
      </c>
      <c r="S822" s="8">
        <v>0</v>
      </c>
      <c r="T822" s="8">
        <v>0</v>
      </c>
      <c r="U822" s="5">
        <v>208010076</v>
      </c>
    </row>
    <row r="823" spans="1:21" hidden="1" x14ac:dyDescent="0.25">
      <c r="A823" s="8" t="s">
        <v>5018</v>
      </c>
      <c r="B823" s="2" t="s">
        <v>1240</v>
      </c>
      <c r="C823" s="2" t="s">
        <v>73</v>
      </c>
      <c r="D823" s="2" t="s">
        <v>72</v>
      </c>
      <c r="E823" s="2" t="s">
        <v>33</v>
      </c>
      <c r="F823" s="8" t="s">
        <v>36</v>
      </c>
      <c r="G823" s="8">
        <v>1</v>
      </c>
      <c r="H823" s="8">
        <v>1</v>
      </c>
      <c r="I823" s="8">
        <v>1</v>
      </c>
      <c r="J823" s="8">
        <v>0</v>
      </c>
      <c r="K823" s="8">
        <v>1</v>
      </c>
      <c r="L823" s="8">
        <v>1</v>
      </c>
      <c r="M823" s="8">
        <v>0</v>
      </c>
      <c r="N823" s="8">
        <v>1</v>
      </c>
      <c r="O823" s="8">
        <v>0</v>
      </c>
      <c r="P823" s="8">
        <v>1</v>
      </c>
      <c r="Q823" s="8">
        <v>0</v>
      </c>
      <c r="R823" s="8">
        <v>0</v>
      </c>
      <c r="S823" s="8">
        <v>0</v>
      </c>
      <c r="T823" s="8">
        <v>0</v>
      </c>
      <c r="U823" s="5">
        <v>208010084</v>
      </c>
    </row>
    <row r="824" spans="1:21" hidden="1" x14ac:dyDescent="0.25">
      <c r="A824" s="8" t="s">
        <v>5018</v>
      </c>
      <c r="B824" s="2" t="s">
        <v>1241</v>
      </c>
      <c r="C824" s="2" t="s">
        <v>73</v>
      </c>
      <c r="D824" s="2" t="s">
        <v>72</v>
      </c>
      <c r="E824" s="2" t="s">
        <v>33</v>
      </c>
      <c r="F824" s="8" t="s">
        <v>36</v>
      </c>
      <c r="G824" s="8">
        <v>1</v>
      </c>
      <c r="H824" s="8">
        <v>1</v>
      </c>
      <c r="I824" s="8">
        <v>1</v>
      </c>
      <c r="J824" s="8">
        <v>0</v>
      </c>
      <c r="K824" s="8">
        <v>1</v>
      </c>
      <c r="L824" s="8">
        <v>1</v>
      </c>
      <c r="M824" s="8">
        <v>0</v>
      </c>
      <c r="N824" s="8">
        <v>1</v>
      </c>
      <c r="O824" s="8">
        <v>0</v>
      </c>
      <c r="P824" s="8">
        <v>1</v>
      </c>
      <c r="Q824" s="8">
        <v>0</v>
      </c>
      <c r="R824" s="8">
        <v>0</v>
      </c>
      <c r="S824" s="8">
        <v>0</v>
      </c>
      <c r="T824" s="8">
        <v>0</v>
      </c>
      <c r="U824" s="5">
        <v>208010092</v>
      </c>
    </row>
    <row r="825" spans="1:21" hidden="1" x14ac:dyDescent="0.25">
      <c r="A825" s="8" t="s">
        <v>5018</v>
      </c>
      <c r="B825" s="2" t="s">
        <v>1242</v>
      </c>
      <c r="C825" s="2" t="s">
        <v>74</v>
      </c>
      <c r="D825" s="2" t="s">
        <v>72</v>
      </c>
      <c r="E825" s="2" t="s">
        <v>33</v>
      </c>
      <c r="F825" s="8" t="s">
        <v>36</v>
      </c>
      <c r="G825" s="8">
        <v>1</v>
      </c>
      <c r="H825" s="8">
        <v>1</v>
      </c>
      <c r="I825" s="8">
        <v>1</v>
      </c>
      <c r="J825" s="8">
        <v>0</v>
      </c>
      <c r="K825" s="8">
        <v>1</v>
      </c>
      <c r="L825" s="8">
        <v>1</v>
      </c>
      <c r="M825" s="8">
        <v>0</v>
      </c>
      <c r="N825" s="8">
        <v>1</v>
      </c>
      <c r="O825" s="8">
        <v>0</v>
      </c>
      <c r="P825" s="8">
        <v>1</v>
      </c>
      <c r="Q825" s="8">
        <v>0</v>
      </c>
      <c r="R825" s="8">
        <v>0</v>
      </c>
      <c r="S825" s="8">
        <v>0</v>
      </c>
      <c r="T825" s="8">
        <v>0</v>
      </c>
      <c r="U825" s="5">
        <v>208020012</v>
      </c>
    </row>
    <row r="826" spans="1:21" hidden="1" x14ac:dyDescent="0.25">
      <c r="A826" s="8" t="s">
        <v>5018</v>
      </c>
      <c r="B826" s="2" t="s">
        <v>1243</v>
      </c>
      <c r="C826" s="2" t="s">
        <v>74</v>
      </c>
      <c r="D826" s="2" t="s">
        <v>72</v>
      </c>
      <c r="E826" s="2" t="s">
        <v>33</v>
      </c>
      <c r="F826" s="8" t="s">
        <v>36</v>
      </c>
      <c r="G826" s="8">
        <v>1</v>
      </c>
      <c r="H826" s="8">
        <v>1</v>
      </c>
      <c r="I826" s="8">
        <v>1</v>
      </c>
      <c r="J826" s="8">
        <v>0</v>
      </c>
      <c r="K826" s="8">
        <v>1</v>
      </c>
      <c r="L826" s="8">
        <v>1</v>
      </c>
      <c r="M826" s="8">
        <v>0</v>
      </c>
      <c r="N826" s="8">
        <v>1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0</v>
      </c>
      <c r="U826" s="5">
        <v>208020020</v>
      </c>
    </row>
    <row r="827" spans="1:21" hidden="1" x14ac:dyDescent="0.25">
      <c r="A827" s="8" t="s">
        <v>5018</v>
      </c>
      <c r="B827" s="2" t="s">
        <v>1244</v>
      </c>
      <c r="C827" s="2" t="s">
        <v>74</v>
      </c>
      <c r="D827" s="2" t="s">
        <v>72</v>
      </c>
      <c r="E827" s="2" t="s">
        <v>33</v>
      </c>
      <c r="F827" s="8" t="s">
        <v>36</v>
      </c>
      <c r="G827" s="8">
        <v>1</v>
      </c>
      <c r="H827" s="8">
        <v>1</v>
      </c>
      <c r="I827" s="8">
        <v>1</v>
      </c>
      <c r="J827" s="8">
        <v>0</v>
      </c>
      <c r="K827" s="8">
        <v>1</v>
      </c>
      <c r="L827" s="8">
        <v>1</v>
      </c>
      <c r="M827" s="8">
        <v>0</v>
      </c>
      <c r="N827" s="8">
        <v>1</v>
      </c>
      <c r="O827" s="8">
        <v>0</v>
      </c>
      <c r="P827" s="8">
        <v>1</v>
      </c>
      <c r="Q827" s="8">
        <v>0</v>
      </c>
      <c r="R827" s="8">
        <v>0</v>
      </c>
      <c r="S827" s="8">
        <v>0</v>
      </c>
      <c r="T827" s="8">
        <v>0</v>
      </c>
      <c r="U827" s="5">
        <v>208020039</v>
      </c>
    </row>
    <row r="828" spans="1:21" hidden="1" x14ac:dyDescent="0.25">
      <c r="A828" s="8" t="s">
        <v>5018</v>
      </c>
      <c r="B828" s="2" t="s">
        <v>1245</v>
      </c>
      <c r="C828" s="2" t="s">
        <v>74</v>
      </c>
      <c r="D828" s="2" t="s">
        <v>72</v>
      </c>
      <c r="E828" s="2" t="s">
        <v>33</v>
      </c>
      <c r="F828" s="8" t="s">
        <v>36</v>
      </c>
      <c r="G828" s="8">
        <v>0</v>
      </c>
      <c r="H828" s="8">
        <v>1</v>
      </c>
      <c r="I828" s="8">
        <v>1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1</v>
      </c>
      <c r="Q828" s="8">
        <v>0</v>
      </c>
      <c r="R828" s="8">
        <v>0</v>
      </c>
      <c r="S828" s="8">
        <v>0</v>
      </c>
      <c r="T828" s="8">
        <v>0</v>
      </c>
      <c r="U828" s="5">
        <v>208020047</v>
      </c>
    </row>
    <row r="829" spans="1:21" hidden="1" x14ac:dyDescent="0.25">
      <c r="A829" s="8" t="s">
        <v>5018</v>
      </c>
      <c r="B829" s="2" t="s">
        <v>1246</v>
      </c>
      <c r="C829" s="2" t="s">
        <v>74</v>
      </c>
      <c r="D829" s="2" t="s">
        <v>72</v>
      </c>
      <c r="E829" s="2" t="s">
        <v>33</v>
      </c>
      <c r="F829" s="8" t="s">
        <v>36</v>
      </c>
      <c r="G829" s="8">
        <v>1</v>
      </c>
      <c r="H829" s="8">
        <v>1</v>
      </c>
      <c r="I829" s="8">
        <v>1</v>
      </c>
      <c r="J829" s="8">
        <v>0</v>
      </c>
      <c r="K829" s="8">
        <v>1</v>
      </c>
      <c r="L829" s="8">
        <v>1</v>
      </c>
      <c r="M829" s="8">
        <v>0</v>
      </c>
      <c r="N829" s="8">
        <v>1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5">
        <v>208020055</v>
      </c>
    </row>
    <row r="830" spans="1:21" hidden="1" x14ac:dyDescent="0.25">
      <c r="A830" s="8" t="s">
        <v>5018</v>
      </c>
      <c r="B830" s="2" t="s">
        <v>1247</v>
      </c>
      <c r="C830" s="2" t="s">
        <v>74</v>
      </c>
      <c r="D830" s="2" t="s">
        <v>72</v>
      </c>
      <c r="E830" s="2" t="s">
        <v>33</v>
      </c>
      <c r="F830" s="8" t="s">
        <v>36</v>
      </c>
      <c r="G830" s="8">
        <v>1</v>
      </c>
      <c r="H830" s="8">
        <v>1</v>
      </c>
      <c r="I830" s="8">
        <v>1</v>
      </c>
      <c r="J830" s="8">
        <v>0</v>
      </c>
      <c r="K830" s="8">
        <v>1</v>
      </c>
      <c r="L830" s="8">
        <v>1</v>
      </c>
      <c r="M830" s="8">
        <v>0</v>
      </c>
      <c r="N830" s="8">
        <v>1</v>
      </c>
      <c r="O830" s="8">
        <v>0</v>
      </c>
      <c r="P830" s="8">
        <v>1</v>
      </c>
      <c r="Q830" s="8">
        <v>0</v>
      </c>
      <c r="R830" s="8">
        <v>0</v>
      </c>
      <c r="S830" s="8">
        <v>0</v>
      </c>
      <c r="T830" s="8">
        <v>0</v>
      </c>
      <c r="U830" s="5">
        <v>208020063</v>
      </c>
    </row>
    <row r="831" spans="1:21" hidden="1" x14ac:dyDescent="0.25">
      <c r="A831" s="8" t="s">
        <v>5018</v>
      </c>
      <c r="B831" s="2" t="s">
        <v>1248</v>
      </c>
      <c r="C831" s="2" t="s">
        <v>74</v>
      </c>
      <c r="D831" s="2" t="s">
        <v>72</v>
      </c>
      <c r="E831" s="2" t="s">
        <v>33</v>
      </c>
      <c r="F831" s="8" t="s">
        <v>36</v>
      </c>
      <c r="G831" s="8">
        <v>1</v>
      </c>
      <c r="H831" s="8">
        <v>1</v>
      </c>
      <c r="I831" s="8">
        <v>1</v>
      </c>
      <c r="J831" s="8">
        <v>0</v>
      </c>
      <c r="K831" s="8">
        <v>1</v>
      </c>
      <c r="L831" s="8">
        <v>1</v>
      </c>
      <c r="M831" s="8">
        <v>0</v>
      </c>
      <c r="N831" s="8">
        <v>1</v>
      </c>
      <c r="O831" s="8">
        <v>0</v>
      </c>
      <c r="P831" s="8">
        <v>1</v>
      </c>
      <c r="Q831" s="8">
        <v>0</v>
      </c>
      <c r="R831" s="8">
        <v>0</v>
      </c>
      <c r="S831" s="8">
        <v>0</v>
      </c>
      <c r="T831" s="8">
        <v>0</v>
      </c>
      <c r="U831" s="5">
        <v>208020071</v>
      </c>
    </row>
    <row r="832" spans="1:21" hidden="1" x14ac:dyDescent="0.25">
      <c r="A832" s="8" t="s">
        <v>5018</v>
      </c>
      <c r="B832" s="2" t="s">
        <v>1249</v>
      </c>
      <c r="C832" s="2" t="s">
        <v>74</v>
      </c>
      <c r="D832" s="2" t="s">
        <v>72</v>
      </c>
      <c r="E832" s="2" t="s">
        <v>33</v>
      </c>
      <c r="F832" s="8" t="s">
        <v>36</v>
      </c>
      <c r="G832" s="8">
        <v>1</v>
      </c>
      <c r="H832" s="8">
        <v>1</v>
      </c>
      <c r="I832" s="8">
        <v>1</v>
      </c>
      <c r="J832" s="8">
        <v>0</v>
      </c>
      <c r="K832" s="8">
        <v>1</v>
      </c>
      <c r="L832" s="8">
        <v>1</v>
      </c>
      <c r="M832" s="8">
        <v>0</v>
      </c>
      <c r="N832" s="8">
        <v>1</v>
      </c>
      <c r="O832" s="8">
        <v>0</v>
      </c>
      <c r="P832" s="8">
        <v>1</v>
      </c>
      <c r="Q832" s="8">
        <v>0</v>
      </c>
      <c r="R832" s="8">
        <v>0</v>
      </c>
      <c r="S832" s="8">
        <v>0</v>
      </c>
      <c r="T832" s="8">
        <v>0</v>
      </c>
      <c r="U832" s="5">
        <v>208020080</v>
      </c>
    </row>
    <row r="833" spans="1:21" hidden="1" x14ac:dyDescent="0.25">
      <c r="A833" s="8" t="s">
        <v>5018</v>
      </c>
      <c r="B833" s="2" t="s">
        <v>1250</v>
      </c>
      <c r="C833" s="2" t="s">
        <v>74</v>
      </c>
      <c r="D833" s="2" t="s">
        <v>72</v>
      </c>
      <c r="E833" s="2" t="s">
        <v>33</v>
      </c>
      <c r="F833" s="8" t="s">
        <v>36</v>
      </c>
      <c r="G833" s="8">
        <v>1</v>
      </c>
      <c r="H833" s="8">
        <v>1</v>
      </c>
      <c r="I833" s="8">
        <v>1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0</v>
      </c>
      <c r="P833" s="8">
        <v>1</v>
      </c>
      <c r="Q833" s="8">
        <v>0</v>
      </c>
      <c r="R833" s="8">
        <v>0</v>
      </c>
      <c r="S833" s="8">
        <v>0</v>
      </c>
      <c r="T833" s="8">
        <v>0</v>
      </c>
      <c r="U833" s="5">
        <v>208020098</v>
      </c>
    </row>
    <row r="834" spans="1:21" hidden="1" x14ac:dyDescent="0.25">
      <c r="A834" s="8" t="s">
        <v>5018</v>
      </c>
      <c r="B834" s="2" t="s">
        <v>1251</v>
      </c>
      <c r="C834" s="2" t="s">
        <v>74</v>
      </c>
      <c r="D834" s="2" t="s">
        <v>72</v>
      </c>
      <c r="E834" s="2" t="s">
        <v>33</v>
      </c>
      <c r="F834" s="8" t="s">
        <v>36</v>
      </c>
      <c r="G834" s="8">
        <v>1</v>
      </c>
      <c r="H834" s="8">
        <v>1</v>
      </c>
      <c r="I834" s="8">
        <v>1</v>
      </c>
      <c r="J834" s="8">
        <v>0</v>
      </c>
      <c r="K834" s="8">
        <v>1</v>
      </c>
      <c r="L834" s="8">
        <v>1</v>
      </c>
      <c r="M834" s="8">
        <v>0</v>
      </c>
      <c r="N834" s="8">
        <v>1</v>
      </c>
      <c r="O834" s="8">
        <v>0</v>
      </c>
      <c r="P834" s="8">
        <v>1</v>
      </c>
      <c r="Q834" s="8">
        <v>0</v>
      </c>
      <c r="R834" s="8">
        <v>0</v>
      </c>
      <c r="S834" s="8">
        <v>0</v>
      </c>
      <c r="T834" s="8">
        <v>0</v>
      </c>
      <c r="U834" s="5">
        <v>208020101</v>
      </c>
    </row>
    <row r="835" spans="1:21" hidden="1" x14ac:dyDescent="0.25">
      <c r="A835" s="8" t="s">
        <v>5018</v>
      </c>
      <c r="B835" s="2" t="s">
        <v>1252</v>
      </c>
      <c r="C835" s="2" t="s">
        <v>74</v>
      </c>
      <c r="D835" s="2" t="s">
        <v>72</v>
      </c>
      <c r="E835" s="2" t="s">
        <v>33</v>
      </c>
      <c r="F835" s="8" t="s">
        <v>36</v>
      </c>
      <c r="G835" s="8">
        <v>1</v>
      </c>
      <c r="H835" s="8">
        <v>1</v>
      </c>
      <c r="I835" s="8">
        <v>1</v>
      </c>
      <c r="J835" s="8">
        <v>0</v>
      </c>
      <c r="K835" s="8">
        <v>1</v>
      </c>
      <c r="L835" s="8">
        <v>1</v>
      </c>
      <c r="M835" s="8">
        <v>0</v>
      </c>
      <c r="N835" s="8">
        <v>1</v>
      </c>
      <c r="O835" s="8">
        <v>0</v>
      </c>
      <c r="P835" s="8">
        <v>1</v>
      </c>
      <c r="Q835" s="8">
        <v>0</v>
      </c>
      <c r="R835" s="8">
        <v>0</v>
      </c>
      <c r="S835" s="8">
        <v>0</v>
      </c>
      <c r="T835" s="8">
        <v>0</v>
      </c>
      <c r="U835" s="5">
        <v>208020110</v>
      </c>
    </row>
    <row r="836" spans="1:21" hidden="1" x14ac:dyDescent="0.25">
      <c r="A836" s="8" t="s">
        <v>5018</v>
      </c>
      <c r="B836" s="2" t="s">
        <v>1253</v>
      </c>
      <c r="C836" s="2" t="s">
        <v>74</v>
      </c>
      <c r="D836" s="2" t="s">
        <v>72</v>
      </c>
      <c r="E836" s="2" t="s">
        <v>33</v>
      </c>
      <c r="F836" s="8" t="s">
        <v>36</v>
      </c>
      <c r="G836" s="8">
        <v>1</v>
      </c>
      <c r="H836" s="8">
        <v>1</v>
      </c>
      <c r="I836" s="8">
        <v>1</v>
      </c>
      <c r="J836" s="8">
        <v>0</v>
      </c>
      <c r="K836" s="8">
        <v>1</v>
      </c>
      <c r="L836" s="8">
        <v>1</v>
      </c>
      <c r="M836" s="8">
        <v>0</v>
      </c>
      <c r="N836" s="8">
        <v>1</v>
      </c>
      <c r="O836" s="8">
        <v>0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5">
        <v>208020128</v>
      </c>
    </row>
    <row r="837" spans="1:21" hidden="1" x14ac:dyDescent="0.25">
      <c r="A837" s="8" t="s">
        <v>5018</v>
      </c>
      <c r="B837" s="2" t="s">
        <v>1254</v>
      </c>
      <c r="C837" s="2" t="s">
        <v>75</v>
      </c>
      <c r="D837" s="2" t="s">
        <v>72</v>
      </c>
      <c r="E837" s="2" t="s">
        <v>33</v>
      </c>
      <c r="F837" s="8" t="s">
        <v>36</v>
      </c>
      <c r="G837" s="8">
        <v>1</v>
      </c>
      <c r="H837" s="8">
        <v>1</v>
      </c>
      <c r="I837" s="8">
        <v>1</v>
      </c>
      <c r="J837" s="8">
        <v>0</v>
      </c>
      <c r="K837" s="8">
        <v>1</v>
      </c>
      <c r="L837" s="8">
        <v>1</v>
      </c>
      <c r="M837" s="8">
        <v>0</v>
      </c>
      <c r="N837" s="8">
        <v>1</v>
      </c>
      <c r="O837" s="8">
        <v>0</v>
      </c>
      <c r="P837" s="8">
        <v>1</v>
      </c>
      <c r="Q837" s="8">
        <v>0</v>
      </c>
      <c r="R837" s="8">
        <v>0</v>
      </c>
      <c r="S837" s="8">
        <v>0</v>
      </c>
      <c r="T837" s="8">
        <v>0</v>
      </c>
      <c r="U837" s="5">
        <v>208030018</v>
      </c>
    </row>
    <row r="838" spans="1:21" hidden="1" x14ac:dyDescent="0.25">
      <c r="A838" s="8" t="s">
        <v>5018</v>
      </c>
      <c r="B838" s="2" t="s">
        <v>1255</v>
      </c>
      <c r="C838" s="2" t="s">
        <v>75</v>
      </c>
      <c r="D838" s="2" t="s">
        <v>72</v>
      </c>
      <c r="E838" s="2" t="s">
        <v>33</v>
      </c>
      <c r="F838" s="8" t="s">
        <v>36</v>
      </c>
      <c r="G838" s="8">
        <v>1</v>
      </c>
      <c r="H838" s="8">
        <v>1</v>
      </c>
      <c r="I838" s="8">
        <v>1</v>
      </c>
      <c r="J838" s="8">
        <v>0</v>
      </c>
      <c r="K838" s="8">
        <v>1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5">
        <v>208030026</v>
      </c>
    </row>
    <row r="839" spans="1:21" hidden="1" x14ac:dyDescent="0.25">
      <c r="A839" s="8" t="s">
        <v>5018</v>
      </c>
      <c r="B839" s="2" t="s">
        <v>1256</v>
      </c>
      <c r="C839" s="2" t="s">
        <v>75</v>
      </c>
      <c r="D839" s="2" t="s">
        <v>72</v>
      </c>
      <c r="E839" s="2" t="s">
        <v>33</v>
      </c>
      <c r="F839" s="8" t="s">
        <v>36</v>
      </c>
      <c r="G839" s="8">
        <v>1</v>
      </c>
      <c r="H839" s="8">
        <v>1</v>
      </c>
      <c r="I839" s="8">
        <v>1</v>
      </c>
      <c r="J839" s="8">
        <v>0</v>
      </c>
      <c r="K839" s="8">
        <v>1</v>
      </c>
      <c r="L839" s="8">
        <v>1</v>
      </c>
      <c r="M839" s="8">
        <v>0</v>
      </c>
      <c r="N839" s="8">
        <v>1</v>
      </c>
      <c r="O839" s="8">
        <v>0</v>
      </c>
      <c r="P839" s="8">
        <v>1</v>
      </c>
      <c r="Q839" s="8">
        <v>0</v>
      </c>
      <c r="R839" s="8">
        <v>0</v>
      </c>
      <c r="S839" s="8">
        <v>0</v>
      </c>
      <c r="T839" s="8">
        <v>0</v>
      </c>
      <c r="U839" s="5">
        <v>208030034</v>
      </c>
    </row>
    <row r="840" spans="1:21" hidden="1" x14ac:dyDescent="0.25">
      <c r="A840" s="8" t="s">
        <v>5018</v>
      </c>
      <c r="B840" s="2" t="s">
        <v>1257</v>
      </c>
      <c r="C840" s="2" t="s">
        <v>75</v>
      </c>
      <c r="D840" s="2" t="s">
        <v>72</v>
      </c>
      <c r="E840" s="2" t="s">
        <v>33</v>
      </c>
      <c r="F840" s="8" t="s">
        <v>36</v>
      </c>
      <c r="G840" s="8">
        <v>1</v>
      </c>
      <c r="H840" s="8">
        <v>1</v>
      </c>
      <c r="I840" s="8">
        <v>1</v>
      </c>
      <c r="J840" s="8">
        <v>0</v>
      </c>
      <c r="K840" s="8">
        <v>1</v>
      </c>
      <c r="L840" s="8">
        <v>1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0</v>
      </c>
      <c r="S840" s="8">
        <v>0</v>
      </c>
      <c r="T840" s="8">
        <v>0</v>
      </c>
      <c r="U840" s="5">
        <v>208030042</v>
      </c>
    </row>
    <row r="841" spans="1:21" hidden="1" x14ac:dyDescent="0.25">
      <c r="A841" s="8" t="s">
        <v>5018</v>
      </c>
      <c r="B841" s="2" t="s">
        <v>1258</v>
      </c>
      <c r="C841" s="2" t="s">
        <v>75</v>
      </c>
      <c r="D841" s="2" t="s">
        <v>72</v>
      </c>
      <c r="E841" s="2" t="s">
        <v>33</v>
      </c>
      <c r="F841" s="8" t="s">
        <v>36</v>
      </c>
      <c r="G841" s="8">
        <v>1</v>
      </c>
      <c r="H841" s="8">
        <v>1</v>
      </c>
      <c r="I841" s="8">
        <v>1</v>
      </c>
      <c r="J841" s="8">
        <v>0</v>
      </c>
      <c r="K841" s="8">
        <v>1</v>
      </c>
      <c r="L841" s="8">
        <v>1</v>
      </c>
      <c r="M841" s="8">
        <v>0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8">
        <v>0</v>
      </c>
      <c r="T841" s="8">
        <v>0</v>
      </c>
      <c r="U841" s="5">
        <v>208030050</v>
      </c>
    </row>
    <row r="842" spans="1:21" hidden="1" x14ac:dyDescent="0.25">
      <c r="A842" s="8" t="s">
        <v>5018</v>
      </c>
      <c r="B842" s="2" t="s">
        <v>1259</v>
      </c>
      <c r="C842" s="2" t="s">
        <v>76</v>
      </c>
      <c r="D842" s="2" t="s">
        <v>72</v>
      </c>
      <c r="E842" s="2" t="s">
        <v>33</v>
      </c>
      <c r="F842" s="8" t="s">
        <v>36</v>
      </c>
      <c r="G842" s="8">
        <v>0</v>
      </c>
      <c r="H842" s="8">
        <v>1</v>
      </c>
      <c r="I842" s="8">
        <v>1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1</v>
      </c>
      <c r="P842" s="8">
        <v>1</v>
      </c>
      <c r="Q842" s="8">
        <v>0</v>
      </c>
      <c r="R842" s="8">
        <v>0</v>
      </c>
      <c r="S842" s="8">
        <v>0</v>
      </c>
      <c r="T842" s="8">
        <v>0</v>
      </c>
      <c r="U842" s="5">
        <v>208040013</v>
      </c>
    </row>
    <row r="843" spans="1:21" hidden="1" x14ac:dyDescent="0.25">
      <c r="A843" s="8" t="s">
        <v>5018</v>
      </c>
      <c r="B843" s="2" t="s">
        <v>1260</v>
      </c>
      <c r="C843" s="2" t="s">
        <v>76</v>
      </c>
      <c r="D843" s="2" t="s">
        <v>72</v>
      </c>
      <c r="E843" s="2" t="s">
        <v>33</v>
      </c>
      <c r="F843" s="8" t="s">
        <v>36</v>
      </c>
      <c r="G843" s="8">
        <v>1</v>
      </c>
      <c r="H843" s="8">
        <v>1</v>
      </c>
      <c r="I843" s="8">
        <v>1</v>
      </c>
      <c r="J843" s="8">
        <v>0</v>
      </c>
      <c r="K843" s="8">
        <v>1</v>
      </c>
      <c r="L843" s="8">
        <v>1</v>
      </c>
      <c r="M843" s="8">
        <v>0</v>
      </c>
      <c r="N843" s="8">
        <v>1</v>
      </c>
      <c r="O843" s="8">
        <v>0</v>
      </c>
      <c r="P843" s="8">
        <v>1</v>
      </c>
      <c r="Q843" s="8">
        <v>0</v>
      </c>
      <c r="R843" s="8">
        <v>0</v>
      </c>
      <c r="S843" s="8">
        <v>0</v>
      </c>
      <c r="T843" s="8">
        <v>0</v>
      </c>
      <c r="U843" s="5">
        <v>208040021</v>
      </c>
    </row>
    <row r="844" spans="1:21" hidden="1" x14ac:dyDescent="0.25">
      <c r="A844" s="8" t="s">
        <v>5018</v>
      </c>
      <c r="B844" s="2" t="s">
        <v>1261</v>
      </c>
      <c r="C844" s="2" t="s">
        <v>76</v>
      </c>
      <c r="D844" s="2" t="s">
        <v>72</v>
      </c>
      <c r="E844" s="2" t="s">
        <v>33</v>
      </c>
      <c r="F844" s="8" t="s">
        <v>36</v>
      </c>
      <c r="G844" s="8">
        <v>1</v>
      </c>
      <c r="H844" s="8">
        <v>1</v>
      </c>
      <c r="I844" s="8">
        <v>1</v>
      </c>
      <c r="J844" s="8">
        <v>0</v>
      </c>
      <c r="K844" s="8">
        <v>1</v>
      </c>
      <c r="L844" s="8">
        <v>1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0</v>
      </c>
      <c r="T844" s="8">
        <v>0</v>
      </c>
      <c r="U844" s="5">
        <v>208040030</v>
      </c>
    </row>
    <row r="845" spans="1:21" hidden="1" x14ac:dyDescent="0.25">
      <c r="A845" s="8" t="s">
        <v>5018</v>
      </c>
      <c r="B845" s="2" t="s">
        <v>1262</v>
      </c>
      <c r="C845" s="2" t="s">
        <v>76</v>
      </c>
      <c r="D845" s="2" t="s">
        <v>72</v>
      </c>
      <c r="E845" s="2" t="s">
        <v>33</v>
      </c>
      <c r="F845" s="8" t="s">
        <v>36</v>
      </c>
      <c r="G845" s="8">
        <v>0</v>
      </c>
      <c r="H845" s="8">
        <v>1</v>
      </c>
      <c r="I845" s="8">
        <v>1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1</v>
      </c>
      <c r="Q845" s="8">
        <v>0</v>
      </c>
      <c r="R845" s="8">
        <v>0</v>
      </c>
      <c r="S845" s="8">
        <v>0</v>
      </c>
      <c r="T845" s="8">
        <v>0</v>
      </c>
      <c r="U845" s="5">
        <v>208040048</v>
      </c>
    </row>
    <row r="846" spans="1:21" hidden="1" x14ac:dyDescent="0.25">
      <c r="A846" s="8" t="s">
        <v>5018</v>
      </c>
      <c r="B846" s="2" t="s">
        <v>1263</v>
      </c>
      <c r="C846" s="2" t="s">
        <v>76</v>
      </c>
      <c r="D846" s="2" t="s">
        <v>72</v>
      </c>
      <c r="E846" s="2" t="s">
        <v>33</v>
      </c>
      <c r="F846" s="8" t="s">
        <v>36</v>
      </c>
      <c r="G846" s="8">
        <v>1</v>
      </c>
      <c r="H846" s="8">
        <v>1</v>
      </c>
      <c r="I846" s="8">
        <v>1</v>
      </c>
      <c r="J846" s="8">
        <v>0</v>
      </c>
      <c r="K846" s="8">
        <v>1</v>
      </c>
      <c r="L846" s="8">
        <v>1</v>
      </c>
      <c r="M846" s="8">
        <v>0</v>
      </c>
      <c r="N846" s="8">
        <v>1</v>
      </c>
      <c r="O846" s="8">
        <v>0</v>
      </c>
      <c r="P846" s="8">
        <v>1</v>
      </c>
      <c r="Q846" s="8">
        <v>0</v>
      </c>
      <c r="R846" s="8">
        <v>0</v>
      </c>
      <c r="S846" s="8">
        <v>0</v>
      </c>
      <c r="T846" s="8">
        <v>0</v>
      </c>
      <c r="U846" s="5">
        <v>208040056</v>
      </c>
    </row>
    <row r="847" spans="1:21" hidden="1" x14ac:dyDescent="0.25">
      <c r="A847" s="8" t="s">
        <v>5018</v>
      </c>
      <c r="B847" s="2" t="s">
        <v>1264</v>
      </c>
      <c r="C847" s="2" t="s">
        <v>76</v>
      </c>
      <c r="D847" s="2" t="s">
        <v>72</v>
      </c>
      <c r="E847" s="2" t="s">
        <v>33</v>
      </c>
      <c r="F847" s="8" t="s">
        <v>36</v>
      </c>
      <c r="G847" s="8">
        <v>1</v>
      </c>
      <c r="H847" s="8">
        <v>1</v>
      </c>
      <c r="I847" s="8">
        <v>1</v>
      </c>
      <c r="J847" s="8">
        <v>0</v>
      </c>
      <c r="K847" s="8">
        <v>1</v>
      </c>
      <c r="L847" s="8">
        <v>1</v>
      </c>
      <c r="M847" s="8">
        <v>0</v>
      </c>
      <c r="N847" s="8">
        <v>1</v>
      </c>
      <c r="O847" s="8">
        <v>0</v>
      </c>
      <c r="P847" s="8">
        <v>1</v>
      </c>
      <c r="Q847" s="8">
        <v>0</v>
      </c>
      <c r="R847" s="8">
        <v>0</v>
      </c>
      <c r="S847" s="8">
        <v>0</v>
      </c>
      <c r="T847" s="8">
        <v>0</v>
      </c>
      <c r="U847" s="5">
        <v>208040064</v>
      </c>
    </row>
    <row r="848" spans="1:21" hidden="1" x14ac:dyDescent="0.25">
      <c r="A848" s="8" t="s">
        <v>5018</v>
      </c>
      <c r="B848" s="2" t="s">
        <v>1265</v>
      </c>
      <c r="C848" s="2" t="s">
        <v>76</v>
      </c>
      <c r="D848" s="2" t="s">
        <v>72</v>
      </c>
      <c r="E848" s="2" t="s">
        <v>33</v>
      </c>
      <c r="F848" s="8" t="s">
        <v>36</v>
      </c>
      <c r="G848" s="8">
        <v>1</v>
      </c>
      <c r="H848" s="8">
        <v>1</v>
      </c>
      <c r="I848" s="8">
        <v>1</v>
      </c>
      <c r="J848" s="8">
        <v>0</v>
      </c>
      <c r="K848" s="8">
        <v>1</v>
      </c>
      <c r="L848" s="8">
        <v>1</v>
      </c>
      <c r="M848" s="8">
        <v>0</v>
      </c>
      <c r="N848" s="8">
        <v>1</v>
      </c>
      <c r="O848" s="8">
        <v>0</v>
      </c>
      <c r="P848" s="8">
        <v>1</v>
      </c>
      <c r="Q848" s="8">
        <v>0</v>
      </c>
      <c r="R848" s="8">
        <v>0</v>
      </c>
      <c r="S848" s="8">
        <v>0</v>
      </c>
      <c r="T848" s="8">
        <v>0</v>
      </c>
      <c r="U848" s="5">
        <v>208040072</v>
      </c>
    </row>
    <row r="849" spans="1:21" hidden="1" x14ac:dyDescent="0.25">
      <c r="A849" s="8" t="s">
        <v>5018</v>
      </c>
      <c r="B849" s="2" t="s">
        <v>1266</v>
      </c>
      <c r="C849" s="2" t="s">
        <v>76</v>
      </c>
      <c r="D849" s="2" t="s">
        <v>72</v>
      </c>
      <c r="E849" s="2" t="s">
        <v>33</v>
      </c>
      <c r="F849" s="8" t="s">
        <v>36</v>
      </c>
      <c r="G849" s="8">
        <v>1</v>
      </c>
      <c r="H849" s="8">
        <v>1</v>
      </c>
      <c r="I849" s="8">
        <v>1</v>
      </c>
      <c r="J849" s="8">
        <v>0</v>
      </c>
      <c r="K849" s="8">
        <v>1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0</v>
      </c>
      <c r="S849" s="8">
        <v>0</v>
      </c>
      <c r="T849" s="8">
        <v>0</v>
      </c>
      <c r="U849" s="5">
        <v>208040080</v>
      </c>
    </row>
    <row r="850" spans="1:21" hidden="1" x14ac:dyDescent="0.25">
      <c r="A850" s="8" t="s">
        <v>5018</v>
      </c>
      <c r="B850" s="2" t="s">
        <v>1267</v>
      </c>
      <c r="C850" s="2" t="s">
        <v>76</v>
      </c>
      <c r="D850" s="2" t="s">
        <v>72</v>
      </c>
      <c r="E850" s="2" t="s">
        <v>33</v>
      </c>
      <c r="F850" s="8" t="s">
        <v>36</v>
      </c>
      <c r="G850" s="8">
        <v>1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0</v>
      </c>
      <c r="N850" s="8">
        <v>1</v>
      </c>
      <c r="O850" s="8">
        <v>0</v>
      </c>
      <c r="P850" s="8">
        <v>1</v>
      </c>
      <c r="Q850" s="8">
        <v>0</v>
      </c>
      <c r="R850" s="8">
        <v>0</v>
      </c>
      <c r="S850" s="8">
        <v>0</v>
      </c>
      <c r="T850" s="8">
        <v>0</v>
      </c>
      <c r="U850" s="5">
        <v>208040099</v>
      </c>
    </row>
    <row r="851" spans="1:21" hidden="1" x14ac:dyDescent="0.25">
      <c r="A851" s="8" t="s">
        <v>5018</v>
      </c>
      <c r="B851" s="2" t="s">
        <v>1268</v>
      </c>
      <c r="C851" s="2" t="s">
        <v>76</v>
      </c>
      <c r="D851" s="2" t="s">
        <v>72</v>
      </c>
      <c r="E851" s="2" t="s">
        <v>33</v>
      </c>
      <c r="F851" s="8" t="s">
        <v>36</v>
      </c>
      <c r="G851" s="8">
        <v>1</v>
      </c>
      <c r="H851" s="8">
        <v>1</v>
      </c>
      <c r="I851" s="8">
        <v>1</v>
      </c>
      <c r="J851" s="8">
        <v>0</v>
      </c>
      <c r="K851" s="8">
        <v>1</v>
      </c>
      <c r="L851" s="8">
        <v>1</v>
      </c>
      <c r="M851" s="8">
        <v>0</v>
      </c>
      <c r="N851" s="8">
        <v>1</v>
      </c>
      <c r="O851" s="8">
        <v>0</v>
      </c>
      <c r="P851" s="8">
        <v>1</v>
      </c>
      <c r="Q851" s="8">
        <v>0</v>
      </c>
      <c r="R851" s="8">
        <v>0</v>
      </c>
      <c r="S851" s="8">
        <v>0</v>
      </c>
      <c r="T851" s="8">
        <v>0</v>
      </c>
      <c r="U851" s="5">
        <v>208040102</v>
      </c>
    </row>
    <row r="852" spans="1:21" hidden="1" x14ac:dyDescent="0.25">
      <c r="A852" s="8" t="s">
        <v>5018</v>
      </c>
      <c r="B852" s="2" t="s">
        <v>1269</v>
      </c>
      <c r="C852" s="2" t="s">
        <v>77</v>
      </c>
      <c r="D852" s="2" t="s">
        <v>72</v>
      </c>
      <c r="E852" s="2" t="s">
        <v>33</v>
      </c>
      <c r="F852" s="8" t="s">
        <v>36</v>
      </c>
      <c r="G852" s="8">
        <v>1</v>
      </c>
      <c r="H852" s="8">
        <v>1</v>
      </c>
      <c r="I852" s="8">
        <v>1</v>
      </c>
      <c r="J852" s="8">
        <v>0</v>
      </c>
      <c r="K852" s="8">
        <v>1</v>
      </c>
      <c r="L852" s="8">
        <v>1</v>
      </c>
      <c r="M852" s="8">
        <v>0</v>
      </c>
      <c r="N852" s="8">
        <v>1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5">
        <v>208050019</v>
      </c>
    </row>
    <row r="853" spans="1:21" hidden="1" x14ac:dyDescent="0.25">
      <c r="A853" s="8" t="s">
        <v>5018</v>
      </c>
      <c r="B853" s="2" t="s">
        <v>1270</v>
      </c>
      <c r="C853" s="2" t="s">
        <v>77</v>
      </c>
      <c r="D853" s="2" t="s">
        <v>72</v>
      </c>
      <c r="E853" s="2" t="s">
        <v>33</v>
      </c>
      <c r="F853" s="8" t="s">
        <v>36</v>
      </c>
      <c r="G853" s="8">
        <v>0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</v>
      </c>
      <c r="P853" s="8">
        <v>1</v>
      </c>
      <c r="Q853" s="8">
        <v>0</v>
      </c>
      <c r="R853" s="8">
        <v>0</v>
      </c>
      <c r="S853" s="8">
        <v>0</v>
      </c>
      <c r="T853" s="8">
        <v>0</v>
      </c>
      <c r="U853" s="5">
        <v>208050027</v>
      </c>
    </row>
    <row r="854" spans="1:21" hidden="1" x14ac:dyDescent="0.25">
      <c r="A854" s="8" t="s">
        <v>5018</v>
      </c>
      <c r="B854" s="2" t="s">
        <v>1271</v>
      </c>
      <c r="C854" s="2" t="s">
        <v>77</v>
      </c>
      <c r="D854" s="2" t="s">
        <v>72</v>
      </c>
      <c r="E854" s="2" t="s">
        <v>33</v>
      </c>
      <c r="F854" s="8" t="s">
        <v>36</v>
      </c>
      <c r="G854" s="8">
        <v>1</v>
      </c>
      <c r="H854" s="8">
        <v>1</v>
      </c>
      <c r="I854" s="8">
        <v>1</v>
      </c>
      <c r="J854" s="8">
        <v>0</v>
      </c>
      <c r="K854" s="8">
        <v>1</v>
      </c>
      <c r="L854" s="8">
        <v>1</v>
      </c>
      <c r="M854" s="8">
        <v>0</v>
      </c>
      <c r="N854" s="8">
        <v>1</v>
      </c>
      <c r="O854" s="8">
        <v>0</v>
      </c>
      <c r="P854" s="8">
        <v>1</v>
      </c>
      <c r="Q854" s="8">
        <v>0</v>
      </c>
      <c r="R854" s="8">
        <v>0</v>
      </c>
      <c r="S854" s="8">
        <v>0</v>
      </c>
      <c r="T854" s="8">
        <v>0</v>
      </c>
      <c r="U854" s="5">
        <v>208050035</v>
      </c>
    </row>
    <row r="855" spans="1:21" hidden="1" x14ac:dyDescent="0.25">
      <c r="A855" s="8" t="s">
        <v>5018</v>
      </c>
      <c r="B855" s="2" t="s">
        <v>1272</v>
      </c>
      <c r="C855" s="2" t="s">
        <v>77</v>
      </c>
      <c r="D855" s="2" t="s">
        <v>72</v>
      </c>
      <c r="E855" s="2" t="s">
        <v>33</v>
      </c>
      <c r="F855" s="8" t="s">
        <v>36</v>
      </c>
      <c r="G855" s="8">
        <v>1</v>
      </c>
      <c r="H855" s="8">
        <v>1</v>
      </c>
      <c r="I855" s="8">
        <v>1</v>
      </c>
      <c r="J855" s="8">
        <v>0</v>
      </c>
      <c r="K855" s="8">
        <v>1</v>
      </c>
      <c r="L855" s="8">
        <v>1</v>
      </c>
      <c r="M855" s="8">
        <v>0</v>
      </c>
      <c r="N855" s="8">
        <v>1</v>
      </c>
      <c r="O855" s="8">
        <v>0</v>
      </c>
      <c r="P855" s="8">
        <v>1</v>
      </c>
      <c r="Q855" s="8">
        <v>0</v>
      </c>
      <c r="R855" s="8">
        <v>0</v>
      </c>
      <c r="S855" s="8">
        <v>0</v>
      </c>
      <c r="T855" s="8">
        <v>0</v>
      </c>
      <c r="U855" s="5">
        <v>208050043</v>
      </c>
    </row>
    <row r="856" spans="1:21" hidden="1" x14ac:dyDescent="0.25">
      <c r="A856" s="8" t="s">
        <v>5018</v>
      </c>
      <c r="B856" s="2" t="s">
        <v>1273</v>
      </c>
      <c r="C856" s="2" t="s">
        <v>78</v>
      </c>
      <c r="D856" s="2" t="s">
        <v>72</v>
      </c>
      <c r="E856" s="2" t="s">
        <v>33</v>
      </c>
      <c r="F856" s="8" t="s">
        <v>36</v>
      </c>
      <c r="G856" s="8">
        <v>1</v>
      </c>
      <c r="H856" s="8">
        <v>1</v>
      </c>
      <c r="I856" s="8">
        <v>1</v>
      </c>
      <c r="J856" s="8">
        <v>0</v>
      </c>
      <c r="K856" s="8">
        <v>1</v>
      </c>
      <c r="L856" s="8">
        <v>1</v>
      </c>
      <c r="M856" s="8">
        <v>0</v>
      </c>
      <c r="N856" s="8">
        <v>1</v>
      </c>
      <c r="O856" s="8">
        <v>0</v>
      </c>
      <c r="P856" s="8">
        <v>1</v>
      </c>
      <c r="Q856" s="8">
        <v>0</v>
      </c>
      <c r="R856" s="8">
        <v>0</v>
      </c>
      <c r="S856" s="8">
        <v>0</v>
      </c>
      <c r="T856" s="8">
        <v>0</v>
      </c>
      <c r="U856" s="5">
        <v>208060014</v>
      </c>
    </row>
    <row r="857" spans="1:21" hidden="1" x14ac:dyDescent="0.25">
      <c r="A857" s="8" t="s">
        <v>5018</v>
      </c>
      <c r="B857" s="2" t="s">
        <v>1274</v>
      </c>
      <c r="C857" s="2" t="s">
        <v>78</v>
      </c>
      <c r="D857" s="2" t="s">
        <v>72</v>
      </c>
      <c r="E857" s="2" t="s">
        <v>33</v>
      </c>
      <c r="F857" s="8" t="s">
        <v>36</v>
      </c>
      <c r="G857" s="8">
        <v>1</v>
      </c>
      <c r="H857" s="8">
        <v>1</v>
      </c>
      <c r="I857" s="8">
        <v>1</v>
      </c>
      <c r="J857" s="8">
        <v>0</v>
      </c>
      <c r="K857" s="8">
        <v>1</v>
      </c>
      <c r="L857" s="8">
        <v>1</v>
      </c>
      <c r="M857" s="8">
        <v>0</v>
      </c>
      <c r="N857" s="8">
        <v>1</v>
      </c>
      <c r="O857" s="8">
        <v>0</v>
      </c>
      <c r="P857" s="8">
        <v>1</v>
      </c>
      <c r="Q857" s="8">
        <v>0</v>
      </c>
      <c r="R857" s="8">
        <v>0</v>
      </c>
      <c r="S857" s="8">
        <v>0</v>
      </c>
      <c r="T857" s="8">
        <v>0</v>
      </c>
      <c r="U857" s="5">
        <v>208060022</v>
      </c>
    </row>
    <row r="858" spans="1:21" hidden="1" x14ac:dyDescent="0.25">
      <c r="A858" s="8" t="s">
        <v>5018</v>
      </c>
      <c r="B858" s="2" t="s">
        <v>1275</v>
      </c>
      <c r="C858" s="2" t="s">
        <v>78</v>
      </c>
      <c r="D858" s="2" t="s">
        <v>72</v>
      </c>
      <c r="E858" s="2" t="s">
        <v>33</v>
      </c>
      <c r="F858" s="8" t="s">
        <v>36</v>
      </c>
      <c r="G858" s="8">
        <v>1</v>
      </c>
      <c r="H858" s="8">
        <v>1</v>
      </c>
      <c r="I858" s="8">
        <v>1</v>
      </c>
      <c r="J858" s="8">
        <v>0</v>
      </c>
      <c r="K858" s="8">
        <v>1</v>
      </c>
      <c r="L858" s="8">
        <v>1</v>
      </c>
      <c r="M858" s="8">
        <v>0</v>
      </c>
      <c r="N858" s="8">
        <v>1</v>
      </c>
      <c r="O858" s="8">
        <v>0</v>
      </c>
      <c r="P858" s="8">
        <v>1</v>
      </c>
      <c r="Q858" s="8">
        <v>0</v>
      </c>
      <c r="R858" s="8">
        <v>0</v>
      </c>
      <c r="S858" s="8">
        <v>0</v>
      </c>
      <c r="T858" s="8">
        <v>0</v>
      </c>
      <c r="U858" s="5">
        <v>208060030</v>
      </c>
    </row>
    <row r="859" spans="1:21" hidden="1" x14ac:dyDescent="0.25">
      <c r="A859" s="8" t="s">
        <v>5018</v>
      </c>
      <c r="B859" s="2" t="s">
        <v>1276</v>
      </c>
      <c r="C859" s="2" t="s">
        <v>79</v>
      </c>
      <c r="D859" s="2" t="s">
        <v>72</v>
      </c>
      <c r="E859" s="2" t="s">
        <v>33</v>
      </c>
      <c r="F859" s="8" t="s">
        <v>36</v>
      </c>
      <c r="G859" s="8">
        <v>1</v>
      </c>
      <c r="H859" s="8">
        <v>1</v>
      </c>
      <c r="I859" s="8">
        <v>1</v>
      </c>
      <c r="J859" s="8">
        <v>0</v>
      </c>
      <c r="K859" s="8">
        <v>1</v>
      </c>
      <c r="L859" s="8">
        <v>1</v>
      </c>
      <c r="M859" s="8">
        <v>0</v>
      </c>
      <c r="N859" s="8">
        <v>1</v>
      </c>
      <c r="O859" s="8">
        <v>0</v>
      </c>
      <c r="P859" s="8">
        <v>1</v>
      </c>
      <c r="Q859" s="8">
        <v>0</v>
      </c>
      <c r="R859" s="8">
        <v>0</v>
      </c>
      <c r="S859" s="8">
        <v>0</v>
      </c>
      <c r="T859" s="8">
        <v>0</v>
      </c>
      <c r="U859" s="5">
        <v>208070010</v>
      </c>
    </row>
    <row r="860" spans="1:21" hidden="1" x14ac:dyDescent="0.25">
      <c r="A860" s="8" t="s">
        <v>5018</v>
      </c>
      <c r="B860" s="2" t="s">
        <v>1277</v>
      </c>
      <c r="C860" s="2" t="s">
        <v>79</v>
      </c>
      <c r="D860" s="2" t="s">
        <v>72</v>
      </c>
      <c r="E860" s="2" t="s">
        <v>33</v>
      </c>
      <c r="F860" s="8" t="s">
        <v>36</v>
      </c>
      <c r="G860" s="8">
        <v>1</v>
      </c>
      <c r="H860" s="8">
        <v>1</v>
      </c>
      <c r="I860" s="8">
        <v>1</v>
      </c>
      <c r="J860" s="8">
        <v>0</v>
      </c>
      <c r="K860" s="8">
        <v>1</v>
      </c>
      <c r="L860" s="8">
        <v>1</v>
      </c>
      <c r="M860" s="8">
        <v>0</v>
      </c>
      <c r="N860" s="8">
        <v>1</v>
      </c>
      <c r="O860" s="8">
        <v>0</v>
      </c>
      <c r="P860" s="8">
        <v>1</v>
      </c>
      <c r="Q860" s="8">
        <v>0</v>
      </c>
      <c r="R860" s="8">
        <v>0</v>
      </c>
      <c r="S860" s="8">
        <v>0</v>
      </c>
      <c r="T860" s="8">
        <v>0</v>
      </c>
      <c r="U860" s="5">
        <v>208070028</v>
      </c>
    </row>
    <row r="861" spans="1:21" hidden="1" x14ac:dyDescent="0.25">
      <c r="A861" s="8" t="s">
        <v>5018</v>
      </c>
      <c r="B861" s="2" t="s">
        <v>1278</v>
      </c>
      <c r="C861" s="2" t="s">
        <v>79</v>
      </c>
      <c r="D861" s="2" t="s">
        <v>72</v>
      </c>
      <c r="E861" s="2" t="s">
        <v>33</v>
      </c>
      <c r="F861" s="8" t="s">
        <v>36</v>
      </c>
      <c r="G861" s="8">
        <v>1</v>
      </c>
      <c r="H861" s="8">
        <v>1</v>
      </c>
      <c r="I861" s="8">
        <v>1</v>
      </c>
      <c r="J861" s="8">
        <v>0</v>
      </c>
      <c r="K861" s="8">
        <v>1</v>
      </c>
      <c r="L861" s="8">
        <v>1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5">
        <v>208070036</v>
      </c>
    </row>
    <row r="862" spans="1:21" hidden="1" x14ac:dyDescent="0.25">
      <c r="A862" s="8" t="s">
        <v>5018</v>
      </c>
      <c r="B862" s="2" t="s">
        <v>1279</v>
      </c>
      <c r="C862" s="2" t="s">
        <v>79</v>
      </c>
      <c r="D862" s="2" t="s">
        <v>72</v>
      </c>
      <c r="E862" s="2" t="s">
        <v>33</v>
      </c>
      <c r="F862" s="8" t="s">
        <v>36</v>
      </c>
      <c r="G862" s="8">
        <v>1</v>
      </c>
      <c r="H862" s="8">
        <v>1</v>
      </c>
      <c r="I862" s="8">
        <v>1</v>
      </c>
      <c r="J862" s="8">
        <v>0</v>
      </c>
      <c r="K862" s="8">
        <v>1</v>
      </c>
      <c r="L862" s="8">
        <v>1</v>
      </c>
      <c r="M862" s="8">
        <v>0</v>
      </c>
      <c r="N862" s="8">
        <v>1</v>
      </c>
      <c r="O862" s="8">
        <v>0</v>
      </c>
      <c r="P862" s="8">
        <v>1</v>
      </c>
      <c r="Q862" s="8">
        <v>0</v>
      </c>
      <c r="R862" s="8">
        <v>0</v>
      </c>
      <c r="S862" s="8">
        <v>0</v>
      </c>
      <c r="T862" s="8">
        <v>0</v>
      </c>
      <c r="U862" s="5">
        <v>208070044</v>
      </c>
    </row>
    <row r="863" spans="1:21" hidden="1" x14ac:dyDescent="0.25">
      <c r="A863" s="8" t="s">
        <v>5018</v>
      </c>
      <c r="B863" s="2" t="s">
        <v>1280</v>
      </c>
      <c r="C863" s="2" t="s">
        <v>80</v>
      </c>
      <c r="D863" s="2" t="s">
        <v>72</v>
      </c>
      <c r="E863" s="2" t="s">
        <v>33</v>
      </c>
      <c r="F863" s="8" t="s">
        <v>36</v>
      </c>
      <c r="G863" s="8">
        <v>1</v>
      </c>
      <c r="H863" s="8">
        <v>1</v>
      </c>
      <c r="I863" s="8">
        <v>1</v>
      </c>
      <c r="J863" s="8">
        <v>0</v>
      </c>
      <c r="K863" s="8">
        <v>1</v>
      </c>
      <c r="L863" s="8">
        <v>1</v>
      </c>
      <c r="M863" s="8">
        <v>0</v>
      </c>
      <c r="N863" s="8">
        <v>1</v>
      </c>
      <c r="O863" s="8">
        <v>0</v>
      </c>
      <c r="P863" s="8">
        <v>1</v>
      </c>
      <c r="Q863" s="8">
        <v>0</v>
      </c>
      <c r="R863" s="8">
        <v>0</v>
      </c>
      <c r="S863" s="8">
        <v>0</v>
      </c>
      <c r="T863" s="8">
        <v>0</v>
      </c>
      <c r="U863" s="5">
        <v>208080015</v>
      </c>
    </row>
    <row r="864" spans="1:21" hidden="1" x14ac:dyDescent="0.25">
      <c r="A864" s="8" t="s">
        <v>5018</v>
      </c>
      <c r="B864" s="2" t="s">
        <v>1281</v>
      </c>
      <c r="C864" s="2" t="s">
        <v>80</v>
      </c>
      <c r="D864" s="2" t="s">
        <v>72</v>
      </c>
      <c r="E864" s="2" t="s">
        <v>33</v>
      </c>
      <c r="F864" s="8" t="s">
        <v>36</v>
      </c>
      <c r="G864" s="8">
        <v>1</v>
      </c>
      <c r="H864" s="8">
        <v>1</v>
      </c>
      <c r="I864" s="8">
        <v>1</v>
      </c>
      <c r="J864" s="8">
        <v>0</v>
      </c>
      <c r="K864" s="8">
        <v>1</v>
      </c>
      <c r="L864" s="8">
        <v>1</v>
      </c>
      <c r="M864" s="8">
        <v>0</v>
      </c>
      <c r="N864" s="8">
        <v>1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5">
        <v>208080023</v>
      </c>
    </row>
    <row r="865" spans="1:21" hidden="1" x14ac:dyDescent="0.25">
      <c r="A865" s="8" t="s">
        <v>5018</v>
      </c>
      <c r="B865" s="2" t="s">
        <v>1282</v>
      </c>
      <c r="C865" s="2" t="s">
        <v>80</v>
      </c>
      <c r="D865" s="2" t="s">
        <v>72</v>
      </c>
      <c r="E865" s="2" t="s">
        <v>33</v>
      </c>
      <c r="F865" s="8" t="s">
        <v>36</v>
      </c>
      <c r="G865" s="8">
        <v>1</v>
      </c>
      <c r="H865" s="8">
        <v>1</v>
      </c>
      <c r="I865" s="8">
        <v>1</v>
      </c>
      <c r="J865" s="8">
        <v>0</v>
      </c>
      <c r="K865" s="8">
        <v>1</v>
      </c>
      <c r="L865" s="8">
        <v>1</v>
      </c>
      <c r="M865" s="8">
        <v>0</v>
      </c>
      <c r="N865" s="8">
        <v>1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0</v>
      </c>
      <c r="U865" s="5">
        <v>208080031</v>
      </c>
    </row>
    <row r="866" spans="1:21" hidden="1" x14ac:dyDescent="0.25">
      <c r="A866" s="8" t="s">
        <v>5018</v>
      </c>
      <c r="B866" s="2" t="s">
        <v>1283</v>
      </c>
      <c r="C866" s="2" t="s">
        <v>80</v>
      </c>
      <c r="D866" s="2" t="s">
        <v>72</v>
      </c>
      <c r="E866" s="2" t="s">
        <v>33</v>
      </c>
      <c r="F866" s="8" t="s">
        <v>36</v>
      </c>
      <c r="G866" s="8">
        <v>1</v>
      </c>
      <c r="H866" s="8">
        <v>1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1</v>
      </c>
      <c r="O866" s="8">
        <v>0</v>
      </c>
      <c r="P866" s="8">
        <v>1</v>
      </c>
      <c r="Q866" s="8">
        <v>0</v>
      </c>
      <c r="R866" s="8">
        <v>0</v>
      </c>
      <c r="S866" s="8">
        <v>0</v>
      </c>
      <c r="T866" s="8">
        <v>0</v>
      </c>
      <c r="U866" s="5">
        <v>208080040</v>
      </c>
    </row>
    <row r="867" spans="1:21" hidden="1" x14ac:dyDescent="0.25">
      <c r="A867" s="8" t="s">
        <v>5018</v>
      </c>
      <c r="B867" s="2" t="s">
        <v>1284</v>
      </c>
      <c r="C867" s="2" t="s">
        <v>81</v>
      </c>
      <c r="D867" s="2" t="s">
        <v>72</v>
      </c>
      <c r="E867" s="2" t="s">
        <v>33</v>
      </c>
      <c r="F867" s="8" t="s">
        <v>36</v>
      </c>
      <c r="G867" s="8">
        <v>1</v>
      </c>
      <c r="H867" s="8">
        <v>1</v>
      </c>
      <c r="I867" s="8">
        <v>1</v>
      </c>
      <c r="J867" s="8">
        <v>0</v>
      </c>
      <c r="K867" s="8">
        <v>1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0</v>
      </c>
      <c r="S867" s="8">
        <v>0</v>
      </c>
      <c r="T867" s="8">
        <v>0</v>
      </c>
      <c r="U867" s="5">
        <v>208090010</v>
      </c>
    </row>
    <row r="868" spans="1:21" hidden="1" x14ac:dyDescent="0.25">
      <c r="A868" s="8" t="s">
        <v>5018</v>
      </c>
      <c r="B868" s="2" t="s">
        <v>1285</v>
      </c>
      <c r="C868" s="2" t="s">
        <v>81</v>
      </c>
      <c r="D868" s="2" t="s">
        <v>72</v>
      </c>
      <c r="E868" s="2" t="s">
        <v>33</v>
      </c>
      <c r="F868" s="8" t="s">
        <v>36</v>
      </c>
      <c r="G868" s="8">
        <v>1</v>
      </c>
      <c r="H868" s="8">
        <v>1</v>
      </c>
      <c r="I868" s="8">
        <v>1</v>
      </c>
      <c r="J868" s="8">
        <v>0</v>
      </c>
      <c r="K868" s="8">
        <v>1</v>
      </c>
      <c r="L868" s="8">
        <v>1</v>
      </c>
      <c r="M868" s="8">
        <v>0</v>
      </c>
      <c r="N868" s="8">
        <v>1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5">
        <v>208090029</v>
      </c>
    </row>
    <row r="869" spans="1:21" hidden="1" x14ac:dyDescent="0.25">
      <c r="A869" s="8" t="s">
        <v>5018</v>
      </c>
      <c r="B869" s="2" t="s">
        <v>1286</v>
      </c>
      <c r="C869" s="2" t="s">
        <v>81</v>
      </c>
      <c r="D869" s="2" t="s">
        <v>72</v>
      </c>
      <c r="E869" s="2" t="s">
        <v>33</v>
      </c>
      <c r="F869" s="8" t="s">
        <v>36</v>
      </c>
      <c r="G869" s="8">
        <v>1</v>
      </c>
      <c r="H869" s="8">
        <v>1</v>
      </c>
      <c r="I869" s="8">
        <v>1</v>
      </c>
      <c r="J869" s="8">
        <v>0</v>
      </c>
      <c r="K869" s="8">
        <v>1</v>
      </c>
      <c r="L869" s="8">
        <v>1</v>
      </c>
      <c r="M869" s="8">
        <v>0</v>
      </c>
      <c r="N869" s="8">
        <v>1</v>
      </c>
      <c r="O869" s="8">
        <v>0</v>
      </c>
      <c r="P869" s="8">
        <v>1</v>
      </c>
      <c r="Q869" s="8">
        <v>0</v>
      </c>
      <c r="R869" s="8">
        <v>0</v>
      </c>
      <c r="S869" s="8">
        <v>0</v>
      </c>
      <c r="T869" s="8">
        <v>0</v>
      </c>
      <c r="U869" s="5">
        <v>208090037</v>
      </c>
    </row>
    <row r="870" spans="1:21" hidden="1" x14ac:dyDescent="0.25">
      <c r="A870" s="8" t="s">
        <v>5018</v>
      </c>
      <c r="B870" s="2" t="s">
        <v>1287</v>
      </c>
      <c r="C870" s="2" t="s">
        <v>74</v>
      </c>
      <c r="D870" s="2" t="s">
        <v>82</v>
      </c>
      <c r="E870" s="2" t="s">
        <v>33</v>
      </c>
      <c r="F870" s="8" t="s">
        <v>24</v>
      </c>
      <c r="G870" s="8">
        <v>1</v>
      </c>
      <c r="H870" s="8">
        <v>1</v>
      </c>
      <c r="I870" s="8">
        <v>1</v>
      </c>
      <c r="J870" s="8">
        <v>0</v>
      </c>
      <c r="K870" s="8">
        <v>1</v>
      </c>
      <c r="L870" s="8">
        <v>1</v>
      </c>
      <c r="M870" s="8">
        <v>0</v>
      </c>
      <c r="N870" s="8">
        <v>1</v>
      </c>
      <c r="O870" s="8">
        <v>0</v>
      </c>
      <c r="P870" s="8">
        <v>1</v>
      </c>
      <c r="Q870" s="8">
        <v>0</v>
      </c>
      <c r="R870" s="8">
        <v>0</v>
      </c>
      <c r="S870" s="8">
        <v>0</v>
      </c>
      <c r="T870" s="8">
        <v>0</v>
      </c>
      <c r="U870" s="5">
        <v>209010010</v>
      </c>
    </row>
    <row r="871" spans="1:21" hidden="1" x14ac:dyDescent="0.25">
      <c r="A871" s="8" t="s">
        <v>5018</v>
      </c>
      <c r="B871" s="2" t="s">
        <v>1288</v>
      </c>
      <c r="C871" s="2" t="s">
        <v>74</v>
      </c>
      <c r="D871" s="2" t="s">
        <v>82</v>
      </c>
      <c r="E871" s="2" t="s">
        <v>33</v>
      </c>
      <c r="F871" s="8" t="s">
        <v>24</v>
      </c>
      <c r="G871" s="8">
        <v>1</v>
      </c>
      <c r="H871" s="8">
        <v>1</v>
      </c>
      <c r="I871" s="8">
        <v>1</v>
      </c>
      <c r="J871" s="8">
        <v>0</v>
      </c>
      <c r="K871" s="8">
        <v>1</v>
      </c>
      <c r="L871" s="8">
        <v>1</v>
      </c>
      <c r="M871" s="8">
        <v>0</v>
      </c>
      <c r="N871" s="8">
        <v>1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5">
        <v>209010029</v>
      </c>
    </row>
    <row r="872" spans="1:21" hidden="1" x14ac:dyDescent="0.25">
      <c r="A872" s="8" t="s">
        <v>5018</v>
      </c>
      <c r="B872" s="2" t="s">
        <v>1289</v>
      </c>
      <c r="C872" s="2" t="s">
        <v>74</v>
      </c>
      <c r="D872" s="2" t="s">
        <v>82</v>
      </c>
      <c r="E872" s="2" t="s">
        <v>33</v>
      </c>
      <c r="F872" s="8" t="s">
        <v>24</v>
      </c>
      <c r="G872" s="8">
        <v>1</v>
      </c>
      <c r="H872" s="8">
        <v>1</v>
      </c>
      <c r="I872" s="8">
        <v>1</v>
      </c>
      <c r="J872" s="8">
        <v>0</v>
      </c>
      <c r="K872" s="8">
        <v>1</v>
      </c>
      <c r="L872" s="8">
        <v>1</v>
      </c>
      <c r="M872" s="8">
        <v>0</v>
      </c>
      <c r="N872" s="8">
        <v>1</v>
      </c>
      <c r="O872" s="8">
        <v>0</v>
      </c>
      <c r="P872" s="8">
        <v>1</v>
      </c>
      <c r="Q872" s="8">
        <v>0</v>
      </c>
      <c r="R872" s="8">
        <v>0</v>
      </c>
      <c r="S872" s="8">
        <v>0</v>
      </c>
      <c r="T872" s="8">
        <v>0</v>
      </c>
      <c r="U872" s="5">
        <v>209010037</v>
      </c>
    </row>
    <row r="873" spans="1:21" hidden="1" x14ac:dyDescent="0.25">
      <c r="A873" s="8" t="s">
        <v>5018</v>
      </c>
      <c r="B873" s="2" t="s">
        <v>1290</v>
      </c>
      <c r="C873" s="2" t="s">
        <v>74</v>
      </c>
      <c r="D873" s="2" t="s">
        <v>82</v>
      </c>
      <c r="E873" s="2" t="s">
        <v>33</v>
      </c>
      <c r="F873" s="8" t="s">
        <v>24</v>
      </c>
      <c r="G873" s="8">
        <v>1</v>
      </c>
      <c r="H873" s="8">
        <v>1</v>
      </c>
      <c r="I873" s="8">
        <v>1</v>
      </c>
      <c r="J873" s="8">
        <v>0</v>
      </c>
      <c r="K873" s="8">
        <v>1</v>
      </c>
      <c r="L873" s="8">
        <v>1</v>
      </c>
      <c r="M873" s="8">
        <v>0</v>
      </c>
      <c r="N873" s="8">
        <v>1</v>
      </c>
      <c r="O873" s="8">
        <v>0</v>
      </c>
      <c r="P873" s="8">
        <v>1</v>
      </c>
      <c r="Q873" s="8">
        <v>0</v>
      </c>
      <c r="R873" s="8">
        <v>0</v>
      </c>
      <c r="S873" s="8">
        <v>0</v>
      </c>
      <c r="T873" s="8">
        <v>0</v>
      </c>
      <c r="U873" s="5">
        <v>209010045</v>
      </c>
    </row>
    <row r="874" spans="1:21" hidden="1" x14ac:dyDescent="0.25">
      <c r="A874" s="8" t="s">
        <v>5018</v>
      </c>
      <c r="B874" s="2" t="s">
        <v>1291</v>
      </c>
      <c r="C874" s="2" t="s">
        <v>74</v>
      </c>
      <c r="D874" s="2" t="s">
        <v>82</v>
      </c>
      <c r="E874" s="2" t="s">
        <v>33</v>
      </c>
      <c r="F874" s="8" t="s">
        <v>24</v>
      </c>
      <c r="G874" s="8">
        <v>1</v>
      </c>
      <c r="H874" s="8">
        <v>1</v>
      </c>
      <c r="I874" s="8">
        <v>1</v>
      </c>
      <c r="J874" s="8">
        <v>0</v>
      </c>
      <c r="K874" s="8">
        <v>1</v>
      </c>
      <c r="L874" s="8">
        <v>1</v>
      </c>
      <c r="M874" s="8">
        <v>0</v>
      </c>
      <c r="N874" s="8">
        <v>1</v>
      </c>
      <c r="O874" s="8">
        <v>0</v>
      </c>
      <c r="P874" s="8">
        <v>1</v>
      </c>
      <c r="Q874" s="8">
        <v>0</v>
      </c>
      <c r="R874" s="8">
        <v>0</v>
      </c>
      <c r="S874" s="8">
        <v>0</v>
      </c>
      <c r="T874" s="8">
        <v>0</v>
      </c>
      <c r="U874" s="5">
        <v>209010053</v>
      </c>
    </row>
    <row r="875" spans="1:21" hidden="1" x14ac:dyDescent="0.25">
      <c r="A875" s="8" t="s">
        <v>5018</v>
      </c>
      <c r="B875" s="2" t="s">
        <v>1292</v>
      </c>
      <c r="C875" s="2" t="s">
        <v>74</v>
      </c>
      <c r="D875" s="2" t="s">
        <v>82</v>
      </c>
      <c r="E875" s="2" t="s">
        <v>33</v>
      </c>
      <c r="F875" s="8" t="s">
        <v>36</v>
      </c>
      <c r="G875" s="8">
        <v>1</v>
      </c>
      <c r="H875" s="8">
        <v>1</v>
      </c>
      <c r="I875" s="8">
        <v>1</v>
      </c>
      <c r="J875" s="8">
        <v>0</v>
      </c>
      <c r="K875" s="8">
        <v>1</v>
      </c>
      <c r="L875" s="8">
        <v>1</v>
      </c>
      <c r="M875" s="8">
        <v>0</v>
      </c>
      <c r="N875" s="8">
        <v>1</v>
      </c>
      <c r="O875" s="8">
        <v>0</v>
      </c>
      <c r="P875" s="8">
        <v>1</v>
      </c>
      <c r="Q875" s="8">
        <v>0</v>
      </c>
      <c r="R875" s="8">
        <v>0</v>
      </c>
      <c r="S875" s="8">
        <v>0</v>
      </c>
      <c r="T875" s="8">
        <v>0</v>
      </c>
      <c r="U875" s="5">
        <v>209010061</v>
      </c>
    </row>
    <row r="876" spans="1:21" hidden="1" x14ac:dyDescent="0.25">
      <c r="A876" s="8" t="s">
        <v>5018</v>
      </c>
      <c r="B876" s="2" t="s">
        <v>1293</v>
      </c>
      <c r="C876" s="2" t="s">
        <v>83</v>
      </c>
      <c r="D876" s="2" t="s">
        <v>82</v>
      </c>
      <c r="E876" s="2" t="s">
        <v>33</v>
      </c>
      <c r="F876" s="8" t="s">
        <v>24</v>
      </c>
      <c r="G876" s="8">
        <v>1</v>
      </c>
      <c r="H876" s="8">
        <v>1</v>
      </c>
      <c r="I876" s="8">
        <v>1</v>
      </c>
      <c r="J876" s="8">
        <v>0</v>
      </c>
      <c r="K876" s="8">
        <v>1</v>
      </c>
      <c r="L876" s="8">
        <v>1</v>
      </c>
      <c r="M876" s="8">
        <v>0</v>
      </c>
      <c r="N876" s="8">
        <v>1</v>
      </c>
      <c r="O876" s="8">
        <v>0</v>
      </c>
      <c r="P876" s="8">
        <v>1</v>
      </c>
      <c r="Q876" s="8">
        <v>0</v>
      </c>
      <c r="R876" s="8">
        <v>0</v>
      </c>
      <c r="S876" s="8">
        <v>0</v>
      </c>
      <c r="T876" s="8">
        <v>0</v>
      </c>
      <c r="U876" s="5">
        <v>209020016</v>
      </c>
    </row>
    <row r="877" spans="1:21" hidden="1" x14ac:dyDescent="0.25">
      <c r="A877" s="8" t="s">
        <v>5018</v>
      </c>
      <c r="B877" s="2" t="s">
        <v>1294</v>
      </c>
      <c r="C877" s="2" t="s">
        <v>84</v>
      </c>
      <c r="D877" s="2" t="s">
        <v>82</v>
      </c>
      <c r="E877" s="2" t="s">
        <v>33</v>
      </c>
      <c r="F877" s="8" t="s">
        <v>24</v>
      </c>
      <c r="G877" s="8">
        <v>1</v>
      </c>
      <c r="H877" s="8">
        <v>1</v>
      </c>
      <c r="I877" s="8">
        <v>1</v>
      </c>
      <c r="J877" s="8">
        <v>1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0</v>
      </c>
      <c r="S877" s="8">
        <v>0</v>
      </c>
      <c r="T877" s="8">
        <v>0</v>
      </c>
      <c r="U877" s="5">
        <v>209030011</v>
      </c>
    </row>
    <row r="878" spans="1:21" hidden="1" x14ac:dyDescent="0.25">
      <c r="A878" s="8" t="s">
        <v>5018</v>
      </c>
      <c r="B878" s="2" t="s">
        <v>1295</v>
      </c>
      <c r="C878" s="2" t="s">
        <v>79</v>
      </c>
      <c r="D878" s="2" t="s">
        <v>82</v>
      </c>
      <c r="E878" s="2" t="s">
        <v>33</v>
      </c>
      <c r="F878" s="8" t="s">
        <v>24</v>
      </c>
      <c r="G878" s="8">
        <v>1</v>
      </c>
      <c r="H878" s="8">
        <v>1</v>
      </c>
      <c r="I878" s="8">
        <v>1</v>
      </c>
      <c r="J878" s="8">
        <v>0</v>
      </c>
      <c r="K878" s="8">
        <v>1</v>
      </c>
      <c r="L878" s="8">
        <v>1</v>
      </c>
      <c r="M878" s="8">
        <v>0</v>
      </c>
      <c r="N878" s="8">
        <v>1</v>
      </c>
      <c r="O878" s="8">
        <v>0</v>
      </c>
      <c r="P878" s="8">
        <v>1</v>
      </c>
      <c r="Q878" s="8">
        <v>0</v>
      </c>
      <c r="R878" s="8">
        <v>0</v>
      </c>
      <c r="S878" s="8">
        <v>0</v>
      </c>
      <c r="T878" s="8">
        <v>0</v>
      </c>
      <c r="U878" s="5">
        <v>209040017</v>
      </c>
    </row>
    <row r="879" spans="1:21" hidden="1" x14ac:dyDescent="0.25">
      <c r="A879" s="8" t="s">
        <v>5018</v>
      </c>
      <c r="B879" s="2" t="s">
        <v>1296</v>
      </c>
      <c r="C879" s="2" t="s">
        <v>79</v>
      </c>
      <c r="D879" s="2" t="s">
        <v>82</v>
      </c>
      <c r="E879" s="2" t="s">
        <v>33</v>
      </c>
      <c r="F879" s="8" t="s">
        <v>24</v>
      </c>
      <c r="G879" s="8">
        <v>1</v>
      </c>
      <c r="H879" s="8">
        <v>1</v>
      </c>
      <c r="I879" s="8">
        <v>1</v>
      </c>
      <c r="J879" s="8">
        <v>1</v>
      </c>
      <c r="K879" s="8">
        <v>1</v>
      </c>
      <c r="L879" s="8">
        <v>1</v>
      </c>
      <c r="M879" s="8">
        <v>0</v>
      </c>
      <c r="N879" s="8">
        <v>1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0</v>
      </c>
      <c r="U879" s="5">
        <v>209040025</v>
      </c>
    </row>
    <row r="880" spans="1:21" hidden="1" x14ac:dyDescent="0.25">
      <c r="A880" s="8" t="s">
        <v>5018</v>
      </c>
      <c r="B880" s="2" t="s">
        <v>1297</v>
      </c>
      <c r="C880" s="2" t="s">
        <v>79</v>
      </c>
      <c r="D880" s="2" t="s">
        <v>82</v>
      </c>
      <c r="E880" s="2" t="s">
        <v>33</v>
      </c>
      <c r="F880" s="8" t="s">
        <v>24</v>
      </c>
      <c r="G880" s="8">
        <v>1</v>
      </c>
      <c r="H880" s="8">
        <v>1</v>
      </c>
      <c r="I880" s="8">
        <v>1</v>
      </c>
      <c r="J880" s="8">
        <v>0</v>
      </c>
      <c r="K880" s="8">
        <v>1</v>
      </c>
      <c r="L880" s="8">
        <v>1</v>
      </c>
      <c r="M880" s="8">
        <v>1</v>
      </c>
      <c r="N880" s="8">
        <v>0</v>
      </c>
      <c r="O880" s="8">
        <v>0</v>
      </c>
      <c r="P880" s="8">
        <v>1</v>
      </c>
      <c r="Q880" s="8">
        <v>0</v>
      </c>
      <c r="R880" s="8">
        <v>0</v>
      </c>
      <c r="S880" s="8">
        <v>0</v>
      </c>
      <c r="T880" s="8">
        <v>0</v>
      </c>
      <c r="U880" s="5">
        <v>209040033</v>
      </c>
    </row>
    <row r="881" spans="1:21" hidden="1" x14ac:dyDescent="0.25">
      <c r="A881" s="8" t="s">
        <v>5018</v>
      </c>
      <c r="B881" s="2" t="s">
        <v>1298</v>
      </c>
      <c r="C881" s="2" t="s">
        <v>79</v>
      </c>
      <c r="D881" s="2" t="s">
        <v>82</v>
      </c>
      <c r="E881" s="2" t="s">
        <v>33</v>
      </c>
      <c r="F881" s="8" t="s">
        <v>24</v>
      </c>
      <c r="G881" s="8">
        <v>1</v>
      </c>
      <c r="H881" s="8">
        <v>1</v>
      </c>
      <c r="I881" s="8">
        <v>1</v>
      </c>
      <c r="J881" s="8">
        <v>1</v>
      </c>
      <c r="K881" s="8">
        <v>1</v>
      </c>
      <c r="L881" s="8">
        <v>1</v>
      </c>
      <c r="M881" s="8">
        <v>0</v>
      </c>
      <c r="N881" s="8">
        <v>1</v>
      </c>
      <c r="O881" s="8">
        <v>0</v>
      </c>
      <c r="P881" s="8">
        <v>1</v>
      </c>
      <c r="Q881" s="8">
        <v>0</v>
      </c>
      <c r="R881" s="8">
        <v>0</v>
      </c>
      <c r="S881" s="8">
        <v>0</v>
      </c>
      <c r="T881" s="8">
        <v>0</v>
      </c>
      <c r="U881" s="5">
        <v>209040041</v>
      </c>
    </row>
    <row r="882" spans="1:21" hidden="1" x14ac:dyDescent="0.25">
      <c r="A882" s="8" t="s">
        <v>5018</v>
      </c>
      <c r="B882" s="2" t="s">
        <v>1299</v>
      </c>
      <c r="C882" s="2" t="s">
        <v>79</v>
      </c>
      <c r="D882" s="2" t="s">
        <v>82</v>
      </c>
      <c r="E882" s="2" t="s">
        <v>33</v>
      </c>
      <c r="F882" s="8" t="s">
        <v>36</v>
      </c>
      <c r="G882" s="8">
        <v>0</v>
      </c>
      <c r="H882" s="8">
        <v>1</v>
      </c>
      <c r="I882" s="8">
        <v>1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5">
        <v>209040050</v>
      </c>
    </row>
    <row r="883" spans="1:21" hidden="1" x14ac:dyDescent="0.25">
      <c r="A883" s="8" t="s">
        <v>5018</v>
      </c>
      <c r="B883" s="2" t="s">
        <v>1300</v>
      </c>
      <c r="C883" s="2" t="s">
        <v>86</v>
      </c>
      <c r="D883" s="2" t="s">
        <v>85</v>
      </c>
      <c r="E883" s="2" t="s">
        <v>33</v>
      </c>
      <c r="F883" s="8" t="s">
        <v>36</v>
      </c>
      <c r="G883" s="8">
        <v>0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>
        <v>0</v>
      </c>
      <c r="P883" s="8">
        <v>1</v>
      </c>
      <c r="Q883" s="8">
        <v>0</v>
      </c>
      <c r="R883" s="8">
        <v>0</v>
      </c>
      <c r="S883" s="8">
        <v>0</v>
      </c>
      <c r="T883" s="8">
        <v>0</v>
      </c>
      <c r="U883" s="5">
        <v>210010010</v>
      </c>
    </row>
    <row r="884" spans="1:21" hidden="1" x14ac:dyDescent="0.25">
      <c r="A884" s="8" t="s">
        <v>5018</v>
      </c>
      <c r="B884" s="2" t="s">
        <v>1301</v>
      </c>
      <c r="C884" s="2" t="s">
        <v>86</v>
      </c>
      <c r="D884" s="2" t="s">
        <v>85</v>
      </c>
      <c r="E884" s="2" t="s">
        <v>33</v>
      </c>
      <c r="F884" s="8" t="s">
        <v>36</v>
      </c>
      <c r="G884" s="8">
        <v>1</v>
      </c>
      <c r="H884" s="8">
        <v>0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5">
        <v>210010029</v>
      </c>
    </row>
    <row r="885" spans="1:21" hidden="1" x14ac:dyDescent="0.25">
      <c r="A885" s="8" t="s">
        <v>5018</v>
      </c>
      <c r="B885" s="2" t="s">
        <v>1302</v>
      </c>
      <c r="C885" s="2" t="s">
        <v>86</v>
      </c>
      <c r="D885" s="2" t="s">
        <v>85</v>
      </c>
      <c r="E885" s="2" t="s">
        <v>33</v>
      </c>
      <c r="F885" s="8" t="s">
        <v>36</v>
      </c>
      <c r="G885" s="8">
        <v>1</v>
      </c>
      <c r="H885" s="8">
        <v>1</v>
      </c>
      <c r="I885" s="8">
        <v>1</v>
      </c>
      <c r="J885" s="8">
        <v>0</v>
      </c>
      <c r="K885" s="8">
        <v>1</v>
      </c>
      <c r="L885" s="8">
        <v>1</v>
      </c>
      <c r="M885" s="8">
        <v>0</v>
      </c>
      <c r="N885" s="8">
        <v>1</v>
      </c>
      <c r="O885" s="8">
        <v>0</v>
      </c>
      <c r="P885" s="8">
        <v>1</v>
      </c>
      <c r="Q885" s="8">
        <v>0</v>
      </c>
      <c r="R885" s="8">
        <v>0</v>
      </c>
      <c r="S885" s="8">
        <v>0</v>
      </c>
      <c r="T885" s="8">
        <v>0</v>
      </c>
      <c r="U885" s="5">
        <v>210010037</v>
      </c>
    </row>
    <row r="886" spans="1:21" hidden="1" x14ac:dyDescent="0.25">
      <c r="A886" s="8" t="s">
        <v>5018</v>
      </c>
      <c r="B886" s="2" t="s">
        <v>1303</v>
      </c>
      <c r="C886" s="2" t="s">
        <v>86</v>
      </c>
      <c r="D886" s="2" t="s">
        <v>85</v>
      </c>
      <c r="E886" s="2" t="s">
        <v>33</v>
      </c>
      <c r="F886" s="8" t="s">
        <v>36</v>
      </c>
      <c r="G886" s="8">
        <v>1</v>
      </c>
      <c r="H886" s="8">
        <v>1</v>
      </c>
      <c r="I886" s="8">
        <v>1</v>
      </c>
      <c r="J886" s="8">
        <v>0</v>
      </c>
      <c r="K886" s="8">
        <v>1</v>
      </c>
      <c r="L886" s="8">
        <v>1</v>
      </c>
      <c r="M886" s="8">
        <v>0</v>
      </c>
      <c r="N886" s="8">
        <v>1</v>
      </c>
      <c r="O886" s="8">
        <v>0</v>
      </c>
      <c r="P886" s="8">
        <v>1</v>
      </c>
      <c r="Q886" s="8">
        <v>0</v>
      </c>
      <c r="R886" s="8">
        <v>0</v>
      </c>
      <c r="S886" s="8">
        <v>0</v>
      </c>
      <c r="T886" s="8">
        <v>0</v>
      </c>
      <c r="U886" s="5">
        <v>210010045</v>
      </c>
    </row>
    <row r="887" spans="1:21" hidden="1" x14ac:dyDescent="0.25">
      <c r="A887" s="8" t="s">
        <v>5018</v>
      </c>
      <c r="B887" s="2" t="s">
        <v>1304</v>
      </c>
      <c r="C887" s="2" t="s">
        <v>86</v>
      </c>
      <c r="D887" s="2" t="s">
        <v>85</v>
      </c>
      <c r="E887" s="2" t="s">
        <v>33</v>
      </c>
      <c r="F887" s="8" t="s">
        <v>36</v>
      </c>
      <c r="G887" s="8">
        <v>1</v>
      </c>
      <c r="H887" s="8">
        <v>1</v>
      </c>
      <c r="I887" s="8">
        <v>1</v>
      </c>
      <c r="J887" s="8">
        <v>0</v>
      </c>
      <c r="K887" s="8">
        <v>1</v>
      </c>
      <c r="L887" s="8">
        <v>1</v>
      </c>
      <c r="M887" s="8">
        <v>0</v>
      </c>
      <c r="N887" s="8">
        <v>1</v>
      </c>
      <c r="O887" s="8">
        <v>0</v>
      </c>
      <c r="P887" s="8">
        <v>1</v>
      </c>
      <c r="Q887" s="8">
        <v>0</v>
      </c>
      <c r="R887" s="8">
        <v>0</v>
      </c>
      <c r="S887" s="8">
        <v>0</v>
      </c>
      <c r="T887" s="8">
        <v>0</v>
      </c>
      <c r="U887" s="5">
        <v>210010053</v>
      </c>
    </row>
    <row r="888" spans="1:21" hidden="1" x14ac:dyDescent="0.25">
      <c r="A888" s="8" t="s">
        <v>5018</v>
      </c>
      <c r="B888" s="2" t="s">
        <v>1305</v>
      </c>
      <c r="C888" s="2" t="s">
        <v>86</v>
      </c>
      <c r="D888" s="2" t="s">
        <v>85</v>
      </c>
      <c r="E888" s="2" t="s">
        <v>33</v>
      </c>
      <c r="F888" s="8" t="s">
        <v>36</v>
      </c>
      <c r="G888" s="8">
        <v>1</v>
      </c>
      <c r="H888" s="8">
        <v>1</v>
      </c>
      <c r="I888" s="8">
        <v>1</v>
      </c>
      <c r="J888" s="8">
        <v>0</v>
      </c>
      <c r="K888" s="8">
        <v>1</v>
      </c>
      <c r="L888" s="8">
        <v>1</v>
      </c>
      <c r="M888" s="8">
        <v>0</v>
      </c>
      <c r="N888" s="8">
        <v>1</v>
      </c>
      <c r="O888" s="8">
        <v>0</v>
      </c>
      <c r="P888" s="8">
        <v>1</v>
      </c>
      <c r="Q888" s="8">
        <v>0</v>
      </c>
      <c r="R888" s="8">
        <v>0</v>
      </c>
      <c r="S888" s="8">
        <v>0</v>
      </c>
      <c r="T888" s="8">
        <v>0</v>
      </c>
      <c r="U888" s="5">
        <v>210010061</v>
      </c>
    </row>
    <row r="889" spans="1:21" hidden="1" x14ac:dyDescent="0.25">
      <c r="A889" s="8" t="s">
        <v>5018</v>
      </c>
      <c r="B889" s="2" t="s">
        <v>1306</v>
      </c>
      <c r="C889" s="2" t="s">
        <v>86</v>
      </c>
      <c r="D889" s="2" t="s">
        <v>85</v>
      </c>
      <c r="E889" s="2" t="s">
        <v>33</v>
      </c>
      <c r="F889" s="8" t="s">
        <v>36</v>
      </c>
      <c r="G889" s="8">
        <v>1</v>
      </c>
      <c r="H889" s="8">
        <v>1</v>
      </c>
      <c r="I889" s="8">
        <v>1</v>
      </c>
      <c r="J889" s="8">
        <v>0</v>
      </c>
      <c r="K889" s="8">
        <v>1</v>
      </c>
      <c r="L889" s="8">
        <v>1</v>
      </c>
      <c r="M889" s="8">
        <v>0</v>
      </c>
      <c r="N889" s="8">
        <v>1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5">
        <v>210010070</v>
      </c>
    </row>
    <row r="890" spans="1:21" hidden="1" x14ac:dyDescent="0.25">
      <c r="A890" s="8" t="s">
        <v>5018</v>
      </c>
      <c r="B890" s="2" t="s">
        <v>1307</v>
      </c>
      <c r="C890" s="2" t="s">
        <v>86</v>
      </c>
      <c r="D890" s="2" t="s">
        <v>85</v>
      </c>
      <c r="E890" s="2" t="s">
        <v>33</v>
      </c>
      <c r="F890" s="8" t="s">
        <v>36</v>
      </c>
      <c r="G890" s="8">
        <v>1</v>
      </c>
      <c r="H890" s="8">
        <v>1</v>
      </c>
      <c r="I890" s="8">
        <v>0</v>
      </c>
      <c r="J890" s="8">
        <v>0</v>
      </c>
      <c r="K890" s="8">
        <v>1</v>
      </c>
      <c r="L890" s="8">
        <v>1</v>
      </c>
      <c r="M890" s="8">
        <v>0</v>
      </c>
      <c r="N890" s="8">
        <v>0</v>
      </c>
      <c r="O890" s="8">
        <v>1</v>
      </c>
      <c r="P890" s="8">
        <v>1</v>
      </c>
      <c r="Q890" s="8">
        <v>0</v>
      </c>
      <c r="R890" s="8">
        <v>0</v>
      </c>
      <c r="S890" s="8">
        <v>0</v>
      </c>
      <c r="T890" s="8">
        <v>0</v>
      </c>
      <c r="U890" s="5">
        <v>210010088</v>
      </c>
    </row>
    <row r="891" spans="1:21" hidden="1" x14ac:dyDescent="0.25">
      <c r="A891" s="8" t="s">
        <v>5018</v>
      </c>
      <c r="B891" s="2" t="s">
        <v>1308</v>
      </c>
      <c r="C891" s="2" t="s">
        <v>86</v>
      </c>
      <c r="D891" s="2" t="s">
        <v>85</v>
      </c>
      <c r="E891" s="2" t="s">
        <v>33</v>
      </c>
      <c r="F891" s="8" t="s">
        <v>36</v>
      </c>
      <c r="G891" s="8">
        <v>1</v>
      </c>
      <c r="H891" s="8">
        <v>1</v>
      </c>
      <c r="I891" s="8">
        <v>1</v>
      </c>
      <c r="J891" s="8">
        <v>0</v>
      </c>
      <c r="K891" s="8">
        <v>1</v>
      </c>
      <c r="L891" s="8">
        <v>1</v>
      </c>
      <c r="M891" s="8">
        <v>0</v>
      </c>
      <c r="N891" s="8">
        <v>1</v>
      </c>
      <c r="O891" s="8">
        <v>0</v>
      </c>
      <c r="P891" s="8">
        <v>1</v>
      </c>
      <c r="Q891" s="8">
        <v>0</v>
      </c>
      <c r="R891" s="8">
        <v>0</v>
      </c>
      <c r="S891" s="8">
        <v>0</v>
      </c>
      <c r="T891" s="8">
        <v>0</v>
      </c>
      <c r="U891" s="5">
        <v>210010096</v>
      </c>
    </row>
    <row r="892" spans="1:21" hidden="1" x14ac:dyDescent="0.25">
      <c r="A892" s="8" t="s">
        <v>5018</v>
      </c>
      <c r="B892" s="2" t="s">
        <v>1309</v>
      </c>
      <c r="C892" s="2" t="s">
        <v>86</v>
      </c>
      <c r="D892" s="2" t="s">
        <v>85</v>
      </c>
      <c r="E892" s="2" t="s">
        <v>33</v>
      </c>
      <c r="F892" s="8" t="s">
        <v>36</v>
      </c>
      <c r="G892" s="8">
        <v>1</v>
      </c>
      <c r="H892" s="8">
        <v>1</v>
      </c>
      <c r="I892" s="8">
        <v>1</v>
      </c>
      <c r="J892" s="8">
        <v>0</v>
      </c>
      <c r="K892" s="8">
        <v>1</v>
      </c>
      <c r="L892" s="8">
        <v>1</v>
      </c>
      <c r="M892" s="8">
        <v>0</v>
      </c>
      <c r="N892" s="8">
        <v>1</v>
      </c>
      <c r="O892" s="8">
        <v>0</v>
      </c>
      <c r="P892" s="8">
        <v>1</v>
      </c>
      <c r="Q892" s="8">
        <v>0</v>
      </c>
      <c r="R892" s="8">
        <v>0</v>
      </c>
      <c r="S892" s="8">
        <v>0</v>
      </c>
      <c r="T892" s="8">
        <v>0</v>
      </c>
      <c r="U892" s="5">
        <v>210010100</v>
      </c>
    </row>
    <row r="893" spans="1:21" hidden="1" x14ac:dyDescent="0.25">
      <c r="A893" s="8" t="s">
        <v>5018</v>
      </c>
      <c r="B893" s="2" t="s">
        <v>1310</v>
      </c>
      <c r="C893" s="2" t="s">
        <v>86</v>
      </c>
      <c r="D893" s="2" t="s">
        <v>85</v>
      </c>
      <c r="E893" s="2" t="s">
        <v>33</v>
      </c>
      <c r="F893" s="8" t="s">
        <v>36</v>
      </c>
      <c r="G893" s="8">
        <v>1</v>
      </c>
      <c r="H893" s="8">
        <v>1</v>
      </c>
      <c r="I893" s="8">
        <v>1</v>
      </c>
      <c r="J893" s="8">
        <v>0</v>
      </c>
      <c r="K893" s="8">
        <v>1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0</v>
      </c>
      <c r="S893" s="8">
        <v>0</v>
      </c>
      <c r="T893" s="8">
        <v>0</v>
      </c>
      <c r="U893" s="5">
        <v>210010118</v>
      </c>
    </row>
    <row r="894" spans="1:21" hidden="1" x14ac:dyDescent="0.25">
      <c r="A894" s="8" t="s">
        <v>5018</v>
      </c>
      <c r="B894" s="2" t="s">
        <v>1311</v>
      </c>
      <c r="C894" s="2" t="s">
        <v>86</v>
      </c>
      <c r="D894" s="2" t="s">
        <v>85</v>
      </c>
      <c r="E894" s="2" t="s">
        <v>33</v>
      </c>
      <c r="F894" s="8" t="s">
        <v>36</v>
      </c>
      <c r="G894" s="8">
        <v>1</v>
      </c>
      <c r="H894" s="8">
        <v>1</v>
      </c>
      <c r="I894" s="8">
        <v>1</v>
      </c>
      <c r="J894" s="8">
        <v>0</v>
      </c>
      <c r="K894" s="8">
        <v>1</v>
      </c>
      <c r="L894" s="8">
        <v>1</v>
      </c>
      <c r="M894" s="8">
        <v>0</v>
      </c>
      <c r="N894" s="8">
        <v>1</v>
      </c>
      <c r="O894" s="8">
        <v>0</v>
      </c>
      <c r="P894" s="8">
        <v>1</v>
      </c>
      <c r="Q894" s="8">
        <v>0</v>
      </c>
      <c r="R894" s="8">
        <v>0</v>
      </c>
      <c r="S894" s="8">
        <v>0</v>
      </c>
      <c r="T894" s="8">
        <v>0</v>
      </c>
      <c r="U894" s="5">
        <v>210010126</v>
      </c>
    </row>
    <row r="895" spans="1:21" hidden="1" x14ac:dyDescent="0.25">
      <c r="A895" s="8" t="s">
        <v>5018</v>
      </c>
      <c r="B895" s="2" t="s">
        <v>1312</v>
      </c>
      <c r="C895" s="2" t="s">
        <v>86</v>
      </c>
      <c r="D895" s="2" t="s">
        <v>85</v>
      </c>
      <c r="E895" s="2" t="s">
        <v>33</v>
      </c>
      <c r="F895" s="8" t="s">
        <v>36</v>
      </c>
      <c r="G895" s="8">
        <v>1</v>
      </c>
      <c r="H895" s="8">
        <v>1</v>
      </c>
      <c r="I895" s="8">
        <v>1</v>
      </c>
      <c r="J895" s="8">
        <v>0</v>
      </c>
      <c r="K895" s="8">
        <v>1</v>
      </c>
      <c r="L895" s="8">
        <v>1</v>
      </c>
      <c r="M895" s="8">
        <v>0</v>
      </c>
      <c r="N895" s="8">
        <v>1</v>
      </c>
      <c r="O895" s="8">
        <v>0</v>
      </c>
      <c r="P895" s="8">
        <v>1</v>
      </c>
      <c r="Q895" s="8">
        <v>0</v>
      </c>
      <c r="R895" s="8">
        <v>0</v>
      </c>
      <c r="S895" s="8">
        <v>0</v>
      </c>
      <c r="T895" s="8">
        <v>0</v>
      </c>
      <c r="U895" s="5">
        <v>210010134</v>
      </c>
    </row>
    <row r="896" spans="1:21" hidden="1" x14ac:dyDescent="0.25">
      <c r="A896" s="8" t="s">
        <v>5018</v>
      </c>
      <c r="B896" s="2" t="s">
        <v>1313</v>
      </c>
      <c r="C896" s="2" t="s">
        <v>86</v>
      </c>
      <c r="D896" s="2" t="s">
        <v>85</v>
      </c>
      <c r="E896" s="2" t="s">
        <v>33</v>
      </c>
      <c r="F896" s="8" t="s">
        <v>36</v>
      </c>
      <c r="G896" s="8">
        <v>1</v>
      </c>
      <c r="H896" s="8">
        <v>1</v>
      </c>
      <c r="I896" s="8">
        <v>1</v>
      </c>
      <c r="J896" s="8">
        <v>0</v>
      </c>
      <c r="K896" s="8">
        <v>1</v>
      </c>
      <c r="L896" s="8">
        <v>1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5">
        <v>210010142</v>
      </c>
    </row>
    <row r="897" spans="1:21" hidden="1" x14ac:dyDescent="0.25">
      <c r="A897" s="8" t="s">
        <v>5018</v>
      </c>
      <c r="B897" s="2" t="s">
        <v>1314</v>
      </c>
      <c r="C897" s="2" t="s">
        <v>86</v>
      </c>
      <c r="D897" s="2" t="s">
        <v>85</v>
      </c>
      <c r="E897" s="2" t="s">
        <v>33</v>
      </c>
      <c r="F897" s="8" t="s">
        <v>36</v>
      </c>
      <c r="G897" s="8">
        <v>1</v>
      </c>
      <c r="H897" s="8">
        <v>1</v>
      </c>
      <c r="I897" s="8">
        <v>1</v>
      </c>
      <c r="J897" s="8">
        <v>0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0</v>
      </c>
      <c r="T897" s="8">
        <v>0</v>
      </c>
      <c r="U897" s="5">
        <v>210010150</v>
      </c>
    </row>
    <row r="898" spans="1:21" hidden="1" x14ac:dyDescent="0.25">
      <c r="A898" s="8" t="s">
        <v>5018</v>
      </c>
      <c r="B898" s="2" t="s">
        <v>1315</v>
      </c>
      <c r="C898" s="2" t="s">
        <v>86</v>
      </c>
      <c r="D898" s="2" t="s">
        <v>85</v>
      </c>
      <c r="E898" s="2" t="s">
        <v>33</v>
      </c>
      <c r="F898" s="8" t="s">
        <v>36</v>
      </c>
      <c r="G898" s="8">
        <v>1</v>
      </c>
      <c r="H898" s="8">
        <v>1</v>
      </c>
      <c r="I898" s="8">
        <v>1</v>
      </c>
      <c r="J898" s="8">
        <v>0</v>
      </c>
      <c r="K898" s="8">
        <v>1</v>
      </c>
      <c r="L898" s="8">
        <v>1</v>
      </c>
      <c r="M898" s="8">
        <v>0</v>
      </c>
      <c r="N898" s="8">
        <v>1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0</v>
      </c>
      <c r="U898" s="5">
        <v>210010169</v>
      </c>
    </row>
    <row r="899" spans="1:21" hidden="1" x14ac:dyDescent="0.25">
      <c r="A899" s="8" t="s">
        <v>5018</v>
      </c>
      <c r="B899" s="2" t="s">
        <v>1316</v>
      </c>
      <c r="C899" s="2" t="s">
        <v>86</v>
      </c>
      <c r="D899" s="2" t="s">
        <v>85</v>
      </c>
      <c r="E899" s="2" t="s">
        <v>33</v>
      </c>
      <c r="F899" s="8" t="s">
        <v>36</v>
      </c>
      <c r="G899" s="8">
        <v>1</v>
      </c>
      <c r="H899" s="8">
        <v>1</v>
      </c>
      <c r="I899" s="8">
        <v>0</v>
      </c>
      <c r="J899" s="8">
        <v>0</v>
      </c>
      <c r="K899" s="8">
        <v>1</v>
      </c>
      <c r="L899" s="8">
        <v>1</v>
      </c>
      <c r="M899" s="8">
        <v>0</v>
      </c>
      <c r="N899" s="8">
        <v>0</v>
      </c>
      <c r="O899" s="8">
        <v>1</v>
      </c>
      <c r="P899" s="8">
        <v>1</v>
      </c>
      <c r="Q899" s="8">
        <v>0</v>
      </c>
      <c r="R899" s="8">
        <v>0</v>
      </c>
      <c r="S899" s="8">
        <v>0</v>
      </c>
      <c r="T899" s="8">
        <v>0</v>
      </c>
      <c r="U899" s="5">
        <v>210010177</v>
      </c>
    </row>
    <row r="900" spans="1:21" hidden="1" x14ac:dyDescent="0.25">
      <c r="A900" s="8" t="s">
        <v>5018</v>
      </c>
      <c r="B900" s="2" t="s">
        <v>1317</v>
      </c>
      <c r="C900" s="2" t="s">
        <v>86</v>
      </c>
      <c r="D900" s="2" t="s">
        <v>85</v>
      </c>
      <c r="E900" s="2" t="s">
        <v>33</v>
      </c>
      <c r="F900" s="8" t="s">
        <v>36</v>
      </c>
      <c r="G900" s="8">
        <v>1</v>
      </c>
      <c r="H900" s="8">
        <v>1</v>
      </c>
      <c r="I900" s="8">
        <v>0</v>
      </c>
      <c r="J900" s="8">
        <v>0</v>
      </c>
      <c r="K900" s="8">
        <v>1</v>
      </c>
      <c r="L900" s="8">
        <v>1</v>
      </c>
      <c r="M900" s="8">
        <v>0</v>
      </c>
      <c r="N900" s="8">
        <v>0</v>
      </c>
      <c r="O900" s="8">
        <v>1</v>
      </c>
      <c r="P900" s="8">
        <v>1</v>
      </c>
      <c r="Q900" s="8">
        <v>0</v>
      </c>
      <c r="R900" s="8">
        <v>0</v>
      </c>
      <c r="S900" s="8">
        <v>0</v>
      </c>
      <c r="T900" s="8">
        <v>0</v>
      </c>
      <c r="U900" s="5">
        <v>210010185</v>
      </c>
    </row>
    <row r="901" spans="1:21" hidden="1" x14ac:dyDescent="0.25">
      <c r="A901" s="8" t="s">
        <v>5018</v>
      </c>
      <c r="B901" s="2" t="s">
        <v>1318</v>
      </c>
      <c r="C901" s="2" t="s">
        <v>86</v>
      </c>
      <c r="D901" s="2" t="s">
        <v>85</v>
      </c>
      <c r="E901" s="2" t="s">
        <v>33</v>
      </c>
      <c r="F901" s="8" t="s">
        <v>36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1</v>
      </c>
      <c r="M901" s="8">
        <v>0</v>
      </c>
      <c r="N901" s="8">
        <v>1</v>
      </c>
      <c r="O901" s="8">
        <v>0</v>
      </c>
      <c r="P901" s="8">
        <v>1</v>
      </c>
      <c r="Q901" s="8">
        <v>0</v>
      </c>
      <c r="R901" s="8">
        <v>0</v>
      </c>
      <c r="S901" s="8">
        <v>0</v>
      </c>
      <c r="T901" s="8">
        <v>0</v>
      </c>
      <c r="U901" s="5">
        <v>210010193</v>
      </c>
    </row>
    <row r="902" spans="1:21" hidden="1" x14ac:dyDescent="0.25">
      <c r="A902" s="8" t="s">
        <v>5018</v>
      </c>
      <c r="B902" s="2" t="s">
        <v>1319</v>
      </c>
      <c r="C902" s="2" t="s">
        <v>86</v>
      </c>
      <c r="D902" s="2" t="s">
        <v>85</v>
      </c>
      <c r="E902" s="2" t="s">
        <v>33</v>
      </c>
      <c r="F902" s="8" t="s">
        <v>36</v>
      </c>
      <c r="G902" s="8">
        <v>1</v>
      </c>
      <c r="H902" s="8">
        <v>1</v>
      </c>
      <c r="I902" s="8">
        <v>1</v>
      </c>
      <c r="J902" s="8">
        <v>0</v>
      </c>
      <c r="K902" s="8">
        <v>1</v>
      </c>
      <c r="L902" s="8">
        <v>1</v>
      </c>
      <c r="M902" s="8">
        <v>0</v>
      </c>
      <c r="N902" s="8">
        <v>1</v>
      </c>
      <c r="O902" s="8">
        <v>0</v>
      </c>
      <c r="P902" s="8">
        <v>1</v>
      </c>
      <c r="Q902" s="8">
        <v>0</v>
      </c>
      <c r="R902" s="8">
        <v>0</v>
      </c>
      <c r="S902" s="8">
        <v>0</v>
      </c>
      <c r="T902" s="8">
        <v>0</v>
      </c>
      <c r="U902" s="5">
        <v>210010207</v>
      </c>
    </row>
    <row r="903" spans="1:21" hidden="1" x14ac:dyDescent="0.25">
      <c r="A903" s="8" t="s">
        <v>5018</v>
      </c>
      <c r="B903" s="2" t="s">
        <v>1320</v>
      </c>
      <c r="C903" s="2" t="s">
        <v>87</v>
      </c>
      <c r="D903" s="2" t="s">
        <v>85</v>
      </c>
      <c r="E903" s="2" t="s">
        <v>33</v>
      </c>
      <c r="F903" s="8" t="s">
        <v>36</v>
      </c>
      <c r="G903" s="8">
        <v>1</v>
      </c>
      <c r="H903" s="8">
        <v>1</v>
      </c>
      <c r="I903" s="8">
        <v>1</v>
      </c>
      <c r="J903" s="8">
        <v>0</v>
      </c>
      <c r="K903" s="8">
        <v>1</v>
      </c>
      <c r="L903" s="8">
        <v>1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5">
        <v>210020016</v>
      </c>
    </row>
    <row r="904" spans="1:21" hidden="1" x14ac:dyDescent="0.25">
      <c r="A904" s="8" t="s">
        <v>5018</v>
      </c>
      <c r="B904" s="2" t="s">
        <v>1321</v>
      </c>
      <c r="C904" s="2" t="s">
        <v>89</v>
      </c>
      <c r="D904" s="2" t="s">
        <v>88</v>
      </c>
      <c r="E904" s="2" t="s">
        <v>33</v>
      </c>
      <c r="F904" s="8" t="s">
        <v>24</v>
      </c>
      <c r="G904" s="8">
        <v>1</v>
      </c>
      <c r="H904" s="8">
        <v>0</v>
      </c>
      <c r="I904" s="8">
        <v>0</v>
      </c>
      <c r="J904" s="8">
        <v>1</v>
      </c>
      <c r="K904" s="8">
        <v>1</v>
      </c>
      <c r="L904" s="8">
        <v>1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5">
        <v>211010014</v>
      </c>
    </row>
    <row r="905" spans="1:21" hidden="1" x14ac:dyDescent="0.25">
      <c r="A905" s="8" t="s">
        <v>5018</v>
      </c>
      <c r="B905" s="2" t="s">
        <v>1322</v>
      </c>
      <c r="C905" s="2" t="s">
        <v>89</v>
      </c>
      <c r="D905" s="2" t="s">
        <v>88</v>
      </c>
      <c r="E905" s="2" t="s">
        <v>33</v>
      </c>
      <c r="F905" s="8" t="s">
        <v>24</v>
      </c>
      <c r="G905" s="8">
        <v>1</v>
      </c>
      <c r="H905" s="8">
        <v>1</v>
      </c>
      <c r="I905" s="8">
        <v>1</v>
      </c>
      <c r="J905" s="8">
        <v>1</v>
      </c>
      <c r="K905" s="8">
        <v>1</v>
      </c>
      <c r="L905" s="8">
        <v>1</v>
      </c>
      <c r="M905" s="8">
        <v>0</v>
      </c>
      <c r="N905" s="8">
        <v>0</v>
      </c>
      <c r="O905" s="8">
        <v>1</v>
      </c>
      <c r="P905" s="8">
        <v>1</v>
      </c>
      <c r="Q905" s="8">
        <v>0</v>
      </c>
      <c r="R905" s="8">
        <v>0</v>
      </c>
      <c r="S905" s="8">
        <v>0</v>
      </c>
      <c r="T905" s="8">
        <v>0</v>
      </c>
      <c r="U905" s="5">
        <v>211010022</v>
      </c>
    </row>
    <row r="906" spans="1:21" hidden="1" x14ac:dyDescent="0.25">
      <c r="A906" s="8" t="s">
        <v>5018</v>
      </c>
      <c r="B906" s="2" t="s">
        <v>1323</v>
      </c>
      <c r="C906" s="2" t="s">
        <v>89</v>
      </c>
      <c r="D906" s="2" t="s">
        <v>88</v>
      </c>
      <c r="E906" s="2" t="s">
        <v>33</v>
      </c>
      <c r="F906" s="8" t="s">
        <v>24</v>
      </c>
      <c r="G906" s="8">
        <v>1</v>
      </c>
      <c r="H906" s="8">
        <v>1</v>
      </c>
      <c r="I906" s="8">
        <v>1</v>
      </c>
      <c r="J906" s="8">
        <v>1</v>
      </c>
      <c r="K906" s="8">
        <v>1</v>
      </c>
      <c r="L906" s="8">
        <v>1</v>
      </c>
      <c r="M906" s="8">
        <v>0</v>
      </c>
      <c r="N906" s="8">
        <v>0</v>
      </c>
      <c r="O906" s="8">
        <v>1</v>
      </c>
      <c r="P906" s="8">
        <v>1</v>
      </c>
      <c r="Q906" s="8">
        <v>0</v>
      </c>
      <c r="R906" s="8">
        <v>0</v>
      </c>
      <c r="S906" s="8">
        <v>0</v>
      </c>
      <c r="T906" s="8">
        <v>0</v>
      </c>
      <c r="U906" s="5">
        <v>211010030</v>
      </c>
    </row>
    <row r="907" spans="1:21" hidden="1" x14ac:dyDescent="0.25">
      <c r="A907" s="8" t="s">
        <v>5018</v>
      </c>
      <c r="B907" s="2" t="s">
        <v>1324</v>
      </c>
      <c r="C907" s="2" t="s">
        <v>89</v>
      </c>
      <c r="D907" s="2" t="s">
        <v>88</v>
      </c>
      <c r="E907" s="2" t="s">
        <v>33</v>
      </c>
      <c r="F907" s="8" t="s">
        <v>24</v>
      </c>
      <c r="G907" s="8">
        <v>1</v>
      </c>
      <c r="H907" s="8">
        <v>0</v>
      </c>
      <c r="I907" s="8">
        <v>0</v>
      </c>
      <c r="J907" s="8">
        <v>1</v>
      </c>
      <c r="K907" s="8">
        <v>1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5">
        <v>211010049</v>
      </c>
    </row>
    <row r="908" spans="1:21" hidden="1" x14ac:dyDescent="0.25">
      <c r="A908" s="8" t="s">
        <v>5018</v>
      </c>
      <c r="B908" s="2" t="s">
        <v>1325</v>
      </c>
      <c r="C908" s="2" t="s">
        <v>90</v>
      </c>
      <c r="D908" s="2" t="s">
        <v>88</v>
      </c>
      <c r="E908" s="2" t="s">
        <v>33</v>
      </c>
      <c r="F908" s="8" t="s">
        <v>36</v>
      </c>
      <c r="G908" s="8">
        <v>1</v>
      </c>
      <c r="H908" s="8">
        <v>1</v>
      </c>
      <c r="I908" s="8">
        <v>1</v>
      </c>
      <c r="J908" s="8">
        <v>0</v>
      </c>
      <c r="K908" s="8">
        <v>0</v>
      </c>
      <c r="L908" s="8">
        <v>0</v>
      </c>
      <c r="M908" s="8">
        <v>0</v>
      </c>
      <c r="N908" s="8">
        <v>1</v>
      </c>
      <c r="O908" s="8">
        <v>0</v>
      </c>
      <c r="P908" s="8">
        <v>1</v>
      </c>
      <c r="Q908" s="8">
        <v>0</v>
      </c>
      <c r="R908" s="8">
        <v>0</v>
      </c>
      <c r="S908" s="8">
        <v>0</v>
      </c>
      <c r="T908" s="8">
        <v>0</v>
      </c>
      <c r="U908" s="5">
        <v>211020010</v>
      </c>
    </row>
    <row r="909" spans="1:21" hidden="1" x14ac:dyDescent="0.25">
      <c r="A909" s="8" t="s">
        <v>5018</v>
      </c>
      <c r="B909" s="2" t="s">
        <v>1326</v>
      </c>
      <c r="C909" s="2" t="s">
        <v>90</v>
      </c>
      <c r="D909" s="2" t="s">
        <v>88</v>
      </c>
      <c r="E909" s="2" t="s">
        <v>33</v>
      </c>
      <c r="F909" s="8" t="s">
        <v>36</v>
      </c>
      <c r="G909" s="8">
        <v>1</v>
      </c>
      <c r="H909" s="8">
        <v>1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>
        <v>0</v>
      </c>
      <c r="P909" s="8">
        <v>1</v>
      </c>
      <c r="Q909" s="8">
        <v>0</v>
      </c>
      <c r="R909" s="8">
        <v>0</v>
      </c>
      <c r="S909" s="8">
        <v>0</v>
      </c>
      <c r="T909" s="8">
        <v>0</v>
      </c>
      <c r="U909" s="5">
        <v>211020028</v>
      </c>
    </row>
    <row r="910" spans="1:21" hidden="1" x14ac:dyDescent="0.25">
      <c r="A910" s="8" t="s">
        <v>5018</v>
      </c>
      <c r="B910" s="2" t="s">
        <v>1327</v>
      </c>
      <c r="C910" s="2" t="s">
        <v>90</v>
      </c>
      <c r="D910" s="2" t="s">
        <v>88</v>
      </c>
      <c r="E910" s="2" t="s">
        <v>33</v>
      </c>
      <c r="F910" s="8" t="s">
        <v>24</v>
      </c>
      <c r="G910" s="8">
        <v>1</v>
      </c>
      <c r="H910" s="8">
        <v>1</v>
      </c>
      <c r="I910" s="8">
        <v>1</v>
      </c>
      <c r="J910" s="8">
        <v>1</v>
      </c>
      <c r="K910" s="8">
        <v>1</v>
      </c>
      <c r="L910" s="8">
        <v>1</v>
      </c>
      <c r="M910" s="8">
        <v>0</v>
      </c>
      <c r="N910" s="8">
        <v>0</v>
      </c>
      <c r="O910" s="8">
        <v>1</v>
      </c>
      <c r="P910" s="8">
        <v>1</v>
      </c>
      <c r="Q910" s="8">
        <v>0</v>
      </c>
      <c r="R910" s="8">
        <v>1</v>
      </c>
      <c r="S910" s="8">
        <v>1</v>
      </c>
      <c r="T910" s="8">
        <v>0</v>
      </c>
      <c r="U910" s="5">
        <v>211020036</v>
      </c>
    </row>
    <row r="911" spans="1:21" hidden="1" x14ac:dyDescent="0.25">
      <c r="A911" s="8" t="s">
        <v>5018</v>
      </c>
      <c r="B911" s="2" t="s">
        <v>1328</v>
      </c>
      <c r="C911" s="2" t="s">
        <v>90</v>
      </c>
      <c r="D911" s="2" t="s">
        <v>88</v>
      </c>
      <c r="E911" s="2" t="s">
        <v>33</v>
      </c>
      <c r="F911" s="8" t="s">
        <v>24</v>
      </c>
      <c r="G911" s="8">
        <v>1</v>
      </c>
      <c r="H911" s="8">
        <v>1</v>
      </c>
      <c r="I911" s="8">
        <v>1</v>
      </c>
      <c r="J911" s="8">
        <v>1</v>
      </c>
      <c r="K911" s="8">
        <v>1</v>
      </c>
      <c r="L911" s="8">
        <v>1</v>
      </c>
      <c r="M911" s="8">
        <v>0</v>
      </c>
      <c r="N911" s="8">
        <v>0</v>
      </c>
      <c r="O911" s="8">
        <v>1</v>
      </c>
      <c r="P911" s="8">
        <v>1</v>
      </c>
      <c r="Q911" s="8">
        <v>0</v>
      </c>
      <c r="R911" s="8">
        <v>1</v>
      </c>
      <c r="S911" s="8">
        <v>1</v>
      </c>
      <c r="T911" s="8">
        <v>0</v>
      </c>
      <c r="U911" s="5">
        <v>211020044</v>
      </c>
    </row>
    <row r="912" spans="1:21" hidden="1" x14ac:dyDescent="0.25">
      <c r="A912" s="8" t="s">
        <v>5018</v>
      </c>
      <c r="B912" s="2" t="s">
        <v>1329</v>
      </c>
      <c r="C912" s="2" t="s">
        <v>90</v>
      </c>
      <c r="D912" s="2" t="s">
        <v>88</v>
      </c>
      <c r="E912" s="2" t="s">
        <v>33</v>
      </c>
      <c r="F912" s="8" t="s">
        <v>24</v>
      </c>
      <c r="G912" s="8">
        <v>1</v>
      </c>
      <c r="H912" s="8">
        <v>0</v>
      </c>
      <c r="I912" s="8">
        <v>0</v>
      </c>
      <c r="J912" s="8">
        <v>1</v>
      </c>
      <c r="K912" s="8">
        <v>1</v>
      </c>
      <c r="L912" s="8">
        <v>1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5">
        <v>211020052</v>
      </c>
    </row>
    <row r="913" spans="1:21" hidden="1" x14ac:dyDescent="0.25">
      <c r="A913" s="8" t="s">
        <v>5018</v>
      </c>
      <c r="B913" s="2" t="s">
        <v>1330</v>
      </c>
      <c r="C913" s="2" t="s">
        <v>90</v>
      </c>
      <c r="D913" s="2" t="s">
        <v>88</v>
      </c>
      <c r="E913" s="2" t="s">
        <v>33</v>
      </c>
      <c r="F913" s="8" t="s">
        <v>24</v>
      </c>
      <c r="G913" s="8">
        <v>1</v>
      </c>
      <c r="H913" s="8">
        <v>1</v>
      </c>
      <c r="I913" s="8">
        <v>1</v>
      </c>
      <c r="J913" s="8">
        <v>1</v>
      </c>
      <c r="K913" s="8">
        <v>1</v>
      </c>
      <c r="L913" s="8">
        <v>1</v>
      </c>
      <c r="M913" s="8">
        <v>0</v>
      </c>
      <c r="N913" s="8">
        <v>0</v>
      </c>
      <c r="O913" s="8">
        <v>1</v>
      </c>
      <c r="P913" s="8">
        <v>1</v>
      </c>
      <c r="Q913" s="8">
        <v>0</v>
      </c>
      <c r="R913" s="8">
        <v>1</v>
      </c>
      <c r="S913" s="8">
        <v>1</v>
      </c>
      <c r="T913" s="8">
        <v>0</v>
      </c>
      <c r="U913" s="5">
        <v>211020060</v>
      </c>
    </row>
    <row r="914" spans="1:21" hidden="1" x14ac:dyDescent="0.25">
      <c r="A914" s="8" t="s">
        <v>5018</v>
      </c>
      <c r="B914" s="2" t="s">
        <v>1331</v>
      </c>
      <c r="C914" s="2" t="s">
        <v>90</v>
      </c>
      <c r="D914" s="2" t="s">
        <v>88</v>
      </c>
      <c r="E914" s="2" t="s">
        <v>33</v>
      </c>
      <c r="F914" s="8" t="s">
        <v>24</v>
      </c>
      <c r="G914" s="8">
        <v>0</v>
      </c>
      <c r="H914" s="8">
        <v>1</v>
      </c>
      <c r="I914" s="8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1</v>
      </c>
      <c r="Q914" s="8">
        <v>0</v>
      </c>
      <c r="R914" s="8">
        <v>0</v>
      </c>
      <c r="S914" s="8">
        <v>0</v>
      </c>
      <c r="T914" s="8">
        <v>0</v>
      </c>
      <c r="U914" s="5">
        <v>211020079</v>
      </c>
    </row>
    <row r="915" spans="1:21" hidden="1" x14ac:dyDescent="0.25">
      <c r="A915" s="8" t="s">
        <v>5018</v>
      </c>
      <c r="B915" s="2" t="s">
        <v>1332</v>
      </c>
      <c r="C915" s="2" t="s">
        <v>91</v>
      </c>
      <c r="D915" s="2" t="s">
        <v>88</v>
      </c>
      <c r="E915" s="2" t="s">
        <v>33</v>
      </c>
      <c r="F915" s="8" t="s">
        <v>24</v>
      </c>
      <c r="G915" s="8">
        <v>1</v>
      </c>
      <c r="H915" s="8">
        <v>1</v>
      </c>
      <c r="I915" s="8">
        <v>0</v>
      </c>
      <c r="J915" s="8">
        <v>0</v>
      </c>
      <c r="K915" s="8">
        <v>1</v>
      </c>
      <c r="L915" s="8">
        <v>1</v>
      </c>
      <c r="M915" s="8">
        <v>0</v>
      </c>
      <c r="N915" s="8">
        <v>1</v>
      </c>
      <c r="O915" s="8">
        <v>0</v>
      </c>
      <c r="P915" s="8">
        <v>1</v>
      </c>
      <c r="Q915" s="8">
        <v>0</v>
      </c>
      <c r="R915" s="8">
        <v>0</v>
      </c>
      <c r="S915" s="8">
        <v>0</v>
      </c>
      <c r="T915" s="8">
        <v>0</v>
      </c>
      <c r="U915" s="5">
        <v>211030015</v>
      </c>
    </row>
    <row r="916" spans="1:21" hidden="1" x14ac:dyDescent="0.25">
      <c r="A916" s="8" t="s">
        <v>5018</v>
      </c>
      <c r="B916" s="2" t="s">
        <v>1333</v>
      </c>
      <c r="C916" s="2" t="s">
        <v>91</v>
      </c>
      <c r="D916" s="2" t="s">
        <v>88</v>
      </c>
      <c r="E916" s="2" t="s">
        <v>33</v>
      </c>
      <c r="F916" s="8" t="s">
        <v>24</v>
      </c>
      <c r="G916" s="8">
        <v>1</v>
      </c>
      <c r="H916" s="8">
        <v>1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1</v>
      </c>
      <c r="O916" s="8">
        <v>0</v>
      </c>
      <c r="P916" s="8">
        <v>1</v>
      </c>
      <c r="Q916" s="8">
        <v>0</v>
      </c>
      <c r="R916" s="8">
        <v>0</v>
      </c>
      <c r="S916" s="8">
        <v>0</v>
      </c>
      <c r="T916" s="8">
        <v>0</v>
      </c>
      <c r="U916" s="5">
        <v>211030023</v>
      </c>
    </row>
    <row r="917" spans="1:21" hidden="1" x14ac:dyDescent="0.25">
      <c r="A917" s="8" t="s">
        <v>5018</v>
      </c>
      <c r="B917" s="2" t="s">
        <v>1334</v>
      </c>
      <c r="C917" s="2" t="s">
        <v>91</v>
      </c>
      <c r="D917" s="2" t="s">
        <v>88</v>
      </c>
      <c r="E917" s="2" t="s">
        <v>33</v>
      </c>
      <c r="F917" s="8" t="s">
        <v>24</v>
      </c>
      <c r="G917" s="8">
        <v>1</v>
      </c>
      <c r="H917" s="8">
        <v>1</v>
      </c>
      <c r="I917" s="8">
        <v>0</v>
      </c>
      <c r="J917" s="8">
        <v>0</v>
      </c>
      <c r="K917" s="8">
        <v>1</v>
      </c>
      <c r="L917" s="8">
        <v>1</v>
      </c>
      <c r="M917" s="8">
        <v>0</v>
      </c>
      <c r="N917" s="8">
        <v>1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5">
        <v>211030031</v>
      </c>
    </row>
    <row r="918" spans="1:21" hidden="1" x14ac:dyDescent="0.25">
      <c r="A918" s="8" t="s">
        <v>5018</v>
      </c>
      <c r="B918" s="2" t="s">
        <v>1335</v>
      </c>
      <c r="C918" s="2" t="s">
        <v>91</v>
      </c>
      <c r="D918" s="2" t="s">
        <v>88</v>
      </c>
      <c r="E918" s="2" t="s">
        <v>33</v>
      </c>
      <c r="F918" s="8" t="s">
        <v>24</v>
      </c>
      <c r="G918" s="8">
        <v>1</v>
      </c>
      <c r="H918" s="8">
        <v>1</v>
      </c>
      <c r="I918" s="8">
        <v>1</v>
      </c>
      <c r="J918" s="8">
        <v>0</v>
      </c>
      <c r="K918" s="8">
        <v>1</v>
      </c>
      <c r="L918" s="8">
        <v>1</v>
      </c>
      <c r="M918" s="8">
        <v>0</v>
      </c>
      <c r="N918" s="8">
        <v>0</v>
      </c>
      <c r="O918" s="8">
        <v>1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5">
        <v>211030040</v>
      </c>
    </row>
    <row r="919" spans="1:21" hidden="1" x14ac:dyDescent="0.25">
      <c r="A919" s="8" t="s">
        <v>5018</v>
      </c>
      <c r="B919" s="2" t="s">
        <v>1336</v>
      </c>
      <c r="C919" s="2" t="s">
        <v>91</v>
      </c>
      <c r="D919" s="2" t="s">
        <v>88</v>
      </c>
      <c r="E919" s="2" t="s">
        <v>33</v>
      </c>
      <c r="F919" s="8" t="s">
        <v>24</v>
      </c>
      <c r="G919" s="8">
        <v>1</v>
      </c>
      <c r="H919" s="8">
        <v>1</v>
      </c>
      <c r="I919" s="8">
        <v>1</v>
      </c>
      <c r="J919" s="8">
        <v>0</v>
      </c>
      <c r="K919" s="8">
        <v>1</v>
      </c>
      <c r="L919" s="8">
        <v>1</v>
      </c>
      <c r="M919" s="8">
        <v>0</v>
      </c>
      <c r="N919" s="8">
        <v>0</v>
      </c>
      <c r="O919" s="8">
        <v>1</v>
      </c>
      <c r="P919" s="8">
        <v>1</v>
      </c>
      <c r="Q919" s="8">
        <v>0</v>
      </c>
      <c r="R919" s="8">
        <v>0</v>
      </c>
      <c r="S919" s="8">
        <v>0</v>
      </c>
      <c r="T919" s="8">
        <v>0</v>
      </c>
      <c r="U919" s="5">
        <v>211030058</v>
      </c>
    </row>
    <row r="920" spans="1:21" hidden="1" x14ac:dyDescent="0.25">
      <c r="A920" s="8" t="s">
        <v>5018</v>
      </c>
      <c r="B920" s="2" t="s">
        <v>1337</v>
      </c>
      <c r="C920" s="2" t="s">
        <v>91</v>
      </c>
      <c r="D920" s="2" t="s">
        <v>88</v>
      </c>
      <c r="E920" s="2" t="s">
        <v>33</v>
      </c>
      <c r="F920" s="8" t="s">
        <v>24</v>
      </c>
      <c r="G920" s="8">
        <v>1</v>
      </c>
      <c r="H920" s="8">
        <v>1</v>
      </c>
      <c r="I920" s="8">
        <v>1</v>
      </c>
      <c r="J920" s="8">
        <v>0</v>
      </c>
      <c r="K920" s="8">
        <v>1</v>
      </c>
      <c r="L920" s="8">
        <v>1</v>
      </c>
      <c r="M920" s="8">
        <v>0</v>
      </c>
      <c r="N920" s="8">
        <v>1</v>
      </c>
      <c r="O920" s="8">
        <v>0</v>
      </c>
      <c r="P920" s="8">
        <v>1</v>
      </c>
      <c r="Q920" s="8">
        <v>0</v>
      </c>
      <c r="R920" s="8">
        <v>0</v>
      </c>
      <c r="S920" s="8">
        <v>0</v>
      </c>
      <c r="T920" s="8">
        <v>0</v>
      </c>
      <c r="U920" s="5">
        <v>211030066</v>
      </c>
    </row>
    <row r="921" spans="1:21" hidden="1" x14ac:dyDescent="0.25">
      <c r="A921" s="8" t="s">
        <v>5018</v>
      </c>
      <c r="B921" s="2" t="s">
        <v>1338</v>
      </c>
      <c r="C921" s="2" t="s">
        <v>91</v>
      </c>
      <c r="D921" s="2" t="s">
        <v>88</v>
      </c>
      <c r="E921" s="2" t="s">
        <v>33</v>
      </c>
      <c r="F921" s="8" t="s">
        <v>24</v>
      </c>
      <c r="G921" s="8">
        <v>1</v>
      </c>
      <c r="H921" s="8">
        <v>1</v>
      </c>
      <c r="I921" s="8">
        <v>1</v>
      </c>
      <c r="J921" s="8">
        <v>0</v>
      </c>
      <c r="K921" s="8">
        <v>1</v>
      </c>
      <c r="L921" s="8">
        <v>1</v>
      </c>
      <c r="M921" s="8">
        <v>0</v>
      </c>
      <c r="N921" s="8">
        <v>1</v>
      </c>
      <c r="O921" s="8">
        <v>0</v>
      </c>
      <c r="P921" s="8">
        <v>1</v>
      </c>
      <c r="Q921" s="8">
        <v>0</v>
      </c>
      <c r="R921" s="8">
        <v>0</v>
      </c>
      <c r="S921" s="8">
        <v>0</v>
      </c>
      <c r="T921" s="8">
        <v>0</v>
      </c>
      <c r="U921" s="5">
        <v>211030074</v>
      </c>
    </row>
    <row r="922" spans="1:21" hidden="1" x14ac:dyDescent="0.25">
      <c r="A922" s="8" t="s">
        <v>5018</v>
      </c>
      <c r="B922" s="2" t="s">
        <v>1339</v>
      </c>
      <c r="C922" s="2" t="s">
        <v>91</v>
      </c>
      <c r="D922" s="2" t="s">
        <v>88</v>
      </c>
      <c r="E922" s="2" t="s">
        <v>33</v>
      </c>
      <c r="F922" s="8" t="s">
        <v>24</v>
      </c>
      <c r="G922" s="8">
        <v>1</v>
      </c>
      <c r="H922" s="8">
        <v>1</v>
      </c>
      <c r="I922" s="8">
        <v>1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1</v>
      </c>
      <c r="Q922" s="8">
        <v>0</v>
      </c>
      <c r="R922" s="8">
        <v>0</v>
      </c>
      <c r="S922" s="8">
        <v>0</v>
      </c>
      <c r="T922" s="8">
        <v>0</v>
      </c>
      <c r="U922" s="5">
        <v>211030082</v>
      </c>
    </row>
    <row r="923" spans="1:21" hidden="1" x14ac:dyDescent="0.25">
      <c r="A923" s="8" t="s">
        <v>5018</v>
      </c>
      <c r="B923" s="2" t="s">
        <v>1340</v>
      </c>
      <c r="C923" s="2" t="s">
        <v>91</v>
      </c>
      <c r="D923" s="2" t="s">
        <v>88</v>
      </c>
      <c r="E923" s="2" t="s">
        <v>33</v>
      </c>
      <c r="F923" s="8" t="s">
        <v>24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1</v>
      </c>
      <c r="M923" s="8">
        <v>0</v>
      </c>
      <c r="N923" s="8">
        <v>1</v>
      </c>
      <c r="O923" s="8">
        <v>0</v>
      </c>
      <c r="P923" s="8">
        <v>1</v>
      </c>
      <c r="Q923" s="8">
        <v>0</v>
      </c>
      <c r="R923" s="8">
        <v>0</v>
      </c>
      <c r="S923" s="8">
        <v>0</v>
      </c>
      <c r="T923" s="8">
        <v>0</v>
      </c>
      <c r="U923" s="5">
        <v>211030090</v>
      </c>
    </row>
    <row r="924" spans="1:21" hidden="1" x14ac:dyDescent="0.25">
      <c r="A924" s="8" t="s">
        <v>5018</v>
      </c>
      <c r="B924" s="2" t="s">
        <v>1341</v>
      </c>
      <c r="C924" s="2" t="s">
        <v>92</v>
      </c>
      <c r="D924" s="2" t="s">
        <v>88</v>
      </c>
      <c r="E924" s="2" t="s">
        <v>33</v>
      </c>
      <c r="F924" s="8" t="s">
        <v>24</v>
      </c>
      <c r="G924" s="8">
        <v>1</v>
      </c>
      <c r="H924" s="8">
        <v>1</v>
      </c>
      <c r="I924" s="8">
        <v>1</v>
      </c>
      <c r="J924" s="8">
        <v>1</v>
      </c>
      <c r="K924" s="8">
        <v>1</v>
      </c>
      <c r="L924" s="8">
        <v>1</v>
      </c>
      <c r="M924" s="8">
        <v>0</v>
      </c>
      <c r="N924" s="8">
        <v>0</v>
      </c>
      <c r="O924" s="8">
        <v>1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5">
        <v>211040010</v>
      </c>
    </row>
    <row r="925" spans="1:21" hidden="1" x14ac:dyDescent="0.25">
      <c r="A925" s="8" t="s">
        <v>5018</v>
      </c>
      <c r="B925" s="2" t="s">
        <v>1342</v>
      </c>
      <c r="C925" s="2" t="s">
        <v>92</v>
      </c>
      <c r="D925" s="2" t="s">
        <v>88</v>
      </c>
      <c r="E925" s="2" t="s">
        <v>33</v>
      </c>
      <c r="F925" s="8" t="s">
        <v>24</v>
      </c>
      <c r="G925" s="8">
        <v>1</v>
      </c>
      <c r="H925" s="8">
        <v>1</v>
      </c>
      <c r="I925" s="8">
        <v>1</v>
      </c>
      <c r="J925" s="8">
        <v>0</v>
      </c>
      <c r="K925" s="8">
        <v>1</v>
      </c>
      <c r="L925" s="8">
        <v>1</v>
      </c>
      <c r="M925" s="8">
        <v>0</v>
      </c>
      <c r="N925" s="8">
        <v>0</v>
      </c>
      <c r="O925" s="8">
        <v>1</v>
      </c>
      <c r="P925" s="8">
        <v>1</v>
      </c>
      <c r="Q925" s="8">
        <v>0</v>
      </c>
      <c r="R925" s="8">
        <v>0</v>
      </c>
      <c r="S925" s="8">
        <v>0</v>
      </c>
      <c r="T925" s="8">
        <v>0</v>
      </c>
      <c r="U925" s="5">
        <v>211040029</v>
      </c>
    </row>
    <row r="926" spans="1:21" hidden="1" x14ac:dyDescent="0.25">
      <c r="A926" s="8" t="s">
        <v>5018</v>
      </c>
      <c r="B926" s="2" t="s">
        <v>1343</v>
      </c>
      <c r="C926" s="2" t="s">
        <v>92</v>
      </c>
      <c r="D926" s="2" t="s">
        <v>88</v>
      </c>
      <c r="E926" s="2" t="s">
        <v>33</v>
      </c>
      <c r="F926" s="8" t="s">
        <v>24</v>
      </c>
      <c r="G926" s="8">
        <v>1</v>
      </c>
      <c r="H926" s="8">
        <v>0</v>
      </c>
      <c r="I926" s="8">
        <v>0</v>
      </c>
      <c r="J926" s="8">
        <v>1</v>
      </c>
      <c r="K926" s="8">
        <v>1</v>
      </c>
      <c r="L926" s="8">
        <v>1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5">
        <v>211040037</v>
      </c>
    </row>
    <row r="927" spans="1:21" hidden="1" x14ac:dyDescent="0.25">
      <c r="A927" s="8" t="s">
        <v>5018</v>
      </c>
      <c r="B927" s="2" t="s">
        <v>1344</v>
      </c>
      <c r="C927" s="2" t="s">
        <v>92</v>
      </c>
      <c r="D927" s="2" t="s">
        <v>88</v>
      </c>
      <c r="E927" s="2" t="s">
        <v>33</v>
      </c>
      <c r="F927" s="8" t="s">
        <v>24</v>
      </c>
      <c r="G927" s="8">
        <v>1</v>
      </c>
      <c r="H927" s="8">
        <v>0</v>
      </c>
      <c r="I927" s="8">
        <v>0</v>
      </c>
      <c r="J927" s="8">
        <v>1</v>
      </c>
      <c r="K927" s="8">
        <v>1</v>
      </c>
      <c r="L927" s="8">
        <v>1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5">
        <v>211040045</v>
      </c>
    </row>
    <row r="928" spans="1:21" hidden="1" x14ac:dyDescent="0.25">
      <c r="A928" s="8" t="s">
        <v>5018</v>
      </c>
      <c r="B928" s="2" t="s">
        <v>1345</v>
      </c>
      <c r="C928" s="2" t="s">
        <v>92</v>
      </c>
      <c r="D928" s="2" t="s">
        <v>88</v>
      </c>
      <c r="E928" s="2" t="s">
        <v>33</v>
      </c>
      <c r="F928" s="8" t="s">
        <v>24</v>
      </c>
      <c r="G928" s="8">
        <v>1</v>
      </c>
      <c r="H928" s="8">
        <v>0</v>
      </c>
      <c r="I928" s="8">
        <v>0</v>
      </c>
      <c r="J928" s="8">
        <v>1</v>
      </c>
      <c r="K928" s="8">
        <v>1</v>
      </c>
      <c r="L928" s="8">
        <v>1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5">
        <v>211040053</v>
      </c>
    </row>
    <row r="929" spans="1:21" hidden="1" x14ac:dyDescent="0.25">
      <c r="A929" s="8" t="s">
        <v>5018</v>
      </c>
      <c r="B929" s="2" t="s">
        <v>1346</v>
      </c>
      <c r="C929" s="2" t="s">
        <v>92</v>
      </c>
      <c r="D929" s="2" t="s">
        <v>88</v>
      </c>
      <c r="E929" s="2" t="s">
        <v>33</v>
      </c>
      <c r="F929" s="8" t="s">
        <v>24</v>
      </c>
      <c r="G929" s="8">
        <v>1</v>
      </c>
      <c r="H929" s="8">
        <v>1</v>
      </c>
      <c r="I929" s="8">
        <v>1</v>
      </c>
      <c r="J929" s="8">
        <v>1</v>
      </c>
      <c r="K929" s="8">
        <v>1</v>
      </c>
      <c r="L929" s="8">
        <v>1</v>
      </c>
      <c r="M929" s="8">
        <v>0</v>
      </c>
      <c r="N929" s="8">
        <v>0</v>
      </c>
      <c r="O929" s="8">
        <v>1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5">
        <v>211040061</v>
      </c>
    </row>
    <row r="930" spans="1:21" hidden="1" x14ac:dyDescent="0.25">
      <c r="A930" s="8" t="s">
        <v>5018</v>
      </c>
      <c r="B930" s="2" t="s">
        <v>1347</v>
      </c>
      <c r="C930" s="2" t="s">
        <v>93</v>
      </c>
      <c r="D930" s="2" t="s">
        <v>88</v>
      </c>
      <c r="E930" s="2" t="s">
        <v>33</v>
      </c>
      <c r="F930" s="8" t="s">
        <v>24</v>
      </c>
      <c r="G930" s="8">
        <v>0</v>
      </c>
      <c r="H930" s="8">
        <v>1</v>
      </c>
      <c r="I930" s="8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5">
        <v>211050016</v>
      </c>
    </row>
    <row r="931" spans="1:21" hidden="1" x14ac:dyDescent="0.25">
      <c r="A931" s="8" t="s">
        <v>5018</v>
      </c>
      <c r="B931" s="2" t="s">
        <v>1348</v>
      </c>
      <c r="C931" s="2" t="s">
        <v>93</v>
      </c>
      <c r="D931" s="2" t="s">
        <v>88</v>
      </c>
      <c r="E931" s="2" t="s">
        <v>33</v>
      </c>
      <c r="F931" s="8" t="s">
        <v>24</v>
      </c>
      <c r="G931" s="8">
        <v>1</v>
      </c>
      <c r="H931" s="8">
        <v>1</v>
      </c>
      <c r="I931" s="8">
        <v>1</v>
      </c>
      <c r="J931" s="8">
        <v>1</v>
      </c>
      <c r="K931" s="8">
        <v>1</v>
      </c>
      <c r="L931" s="8">
        <v>1</v>
      </c>
      <c r="M931" s="8">
        <v>0</v>
      </c>
      <c r="N931" s="8">
        <v>0</v>
      </c>
      <c r="O931" s="8">
        <v>1</v>
      </c>
      <c r="P931" s="8">
        <v>1</v>
      </c>
      <c r="Q931" s="8">
        <v>0</v>
      </c>
      <c r="R931" s="8">
        <v>0</v>
      </c>
      <c r="S931" s="8">
        <v>0</v>
      </c>
      <c r="T931" s="8">
        <v>0</v>
      </c>
      <c r="U931" s="5">
        <v>211050024</v>
      </c>
    </row>
    <row r="932" spans="1:21" hidden="1" x14ac:dyDescent="0.25">
      <c r="A932" s="8" t="s">
        <v>5018</v>
      </c>
      <c r="B932" s="2" t="s">
        <v>1349</v>
      </c>
      <c r="C932" s="2" t="s">
        <v>93</v>
      </c>
      <c r="D932" s="2" t="s">
        <v>88</v>
      </c>
      <c r="E932" s="2" t="s">
        <v>33</v>
      </c>
      <c r="F932" s="8" t="s">
        <v>24</v>
      </c>
      <c r="G932" s="8">
        <v>1</v>
      </c>
      <c r="H932" s="8">
        <v>1</v>
      </c>
      <c r="I932" s="8">
        <v>1</v>
      </c>
      <c r="J932" s="8">
        <v>1</v>
      </c>
      <c r="K932" s="8">
        <v>1</v>
      </c>
      <c r="L932" s="8">
        <v>1</v>
      </c>
      <c r="M932" s="8">
        <v>0</v>
      </c>
      <c r="N932" s="8">
        <v>0</v>
      </c>
      <c r="O932" s="8">
        <v>1</v>
      </c>
      <c r="P932" s="8">
        <v>1</v>
      </c>
      <c r="Q932" s="8">
        <v>0</v>
      </c>
      <c r="R932" s="8">
        <v>0</v>
      </c>
      <c r="S932" s="8">
        <v>0</v>
      </c>
      <c r="T932" s="8">
        <v>0</v>
      </c>
      <c r="U932" s="5">
        <v>211050032</v>
      </c>
    </row>
    <row r="933" spans="1:21" hidden="1" x14ac:dyDescent="0.25">
      <c r="A933" s="8" t="s">
        <v>5018</v>
      </c>
      <c r="B933" s="2" t="s">
        <v>1350</v>
      </c>
      <c r="C933" s="2" t="s">
        <v>93</v>
      </c>
      <c r="D933" s="2" t="s">
        <v>88</v>
      </c>
      <c r="E933" s="2" t="s">
        <v>33</v>
      </c>
      <c r="F933" s="8" t="s">
        <v>24</v>
      </c>
      <c r="G933" s="8">
        <v>1</v>
      </c>
      <c r="H933" s="8">
        <v>1</v>
      </c>
      <c r="I933" s="8">
        <v>1</v>
      </c>
      <c r="J933" s="8">
        <v>1</v>
      </c>
      <c r="K933" s="8">
        <v>1</v>
      </c>
      <c r="L933" s="8">
        <v>1</v>
      </c>
      <c r="M933" s="8">
        <v>0</v>
      </c>
      <c r="N933" s="8">
        <v>0</v>
      </c>
      <c r="O933" s="8">
        <v>1</v>
      </c>
      <c r="P933" s="8">
        <v>1</v>
      </c>
      <c r="Q933" s="8">
        <v>0</v>
      </c>
      <c r="R933" s="8">
        <v>0</v>
      </c>
      <c r="S933" s="8">
        <v>0</v>
      </c>
      <c r="T933" s="8">
        <v>0</v>
      </c>
      <c r="U933" s="5">
        <v>211050040</v>
      </c>
    </row>
    <row r="934" spans="1:21" hidden="1" x14ac:dyDescent="0.25">
      <c r="A934" s="8" t="s">
        <v>5018</v>
      </c>
      <c r="B934" s="2" t="s">
        <v>1351</v>
      </c>
      <c r="C934" s="2" t="s">
        <v>93</v>
      </c>
      <c r="D934" s="2" t="s">
        <v>88</v>
      </c>
      <c r="E934" s="2" t="s">
        <v>33</v>
      </c>
      <c r="F934" s="8" t="s">
        <v>24</v>
      </c>
      <c r="G934" s="8">
        <v>1</v>
      </c>
      <c r="H934" s="8">
        <v>0</v>
      </c>
      <c r="I934" s="8">
        <v>0</v>
      </c>
      <c r="J934" s="8">
        <v>1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5">
        <v>211050059</v>
      </c>
    </row>
    <row r="935" spans="1:21" hidden="1" x14ac:dyDescent="0.25">
      <c r="A935" s="8" t="s">
        <v>5018</v>
      </c>
      <c r="B935" s="2" t="s">
        <v>1352</v>
      </c>
      <c r="C935" s="2" t="s">
        <v>93</v>
      </c>
      <c r="D935" s="2" t="s">
        <v>88</v>
      </c>
      <c r="E935" s="2" t="s">
        <v>33</v>
      </c>
      <c r="F935" s="8" t="s">
        <v>24</v>
      </c>
      <c r="G935" s="8">
        <v>1</v>
      </c>
      <c r="H935" s="8">
        <v>1</v>
      </c>
      <c r="I935" s="8">
        <v>1</v>
      </c>
      <c r="J935" s="8">
        <v>1</v>
      </c>
      <c r="K935" s="8">
        <v>1</v>
      </c>
      <c r="L935" s="8">
        <v>1</v>
      </c>
      <c r="M935" s="8">
        <v>0</v>
      </c>
      <c r="N935" s="8">
        <v>0</v>
      </c>
      <c r="O935" s="8">
        <v>1</v>
      </c>
      <c r="P935" s="8">
        <v>1</v>
      </c>
      <c r="Q935" s="8">
        <v>0</v>
      </c>
      <c r="R935" s="8">
        <v>0</v>
      </c>
      <c r="S935" s="8">
        <v>0</v>
      </c>
      <c r="T935" s="8">
        <v>0</v>
      </c>
      <c r="U935" s="5">
        <v>211050067</v>
      </c>
    </row>
    <row r="936" spans="1:21" hidden="1" x14ac:dyDescent="0.25">
      <c r="A936" s="8" t="s">
        <v>5018</v>
      </c>
      <c r="B936" s="2" t="s">
        <v>1353</v>
      </c>
      <c r="C936" s="2" t="s">
        <v>93</v>
      </c>
      <c r="D936" s="2" t="s">
        <v>88</v>
      </c>
      <c r="E936" s="2" t="s">
        <v>33</v>
      </c>
      <c r="F936" s="8" t="s">
        <v>24</v>
      </c>
      <c r="G936" s="8">
        <v>1</v>
      </c>
      <c r="H936" s="8">
        <v>0</v>
      </c>
      <c r="I936" s="8">
        <v>0</v>
      </c>
      <c r="J936" s="8">
        <v>1</v>
      </c>
      <c r="K936" s="8">
        <v>1</v>
      </c>
      <c r="L936" s="8">
        <v>1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5">
        <v>211050075</v>
      </c>
    </row>
    <row r="937" spans="1:21" hidden="1" x14ac:dyDescent="0.25">
      <c r="A937" s="8" t="s">
        <v>5018</v>
      </c>
      <c r="B937" s="2" t="s">
        <v>1354</v>
      </c>
      <c r="C937" s="2" t="s">
        <v>93</v>
      </c>
      <c r="D937" s="2" t="s">
        <v>88</v>
      </c>
      <c r="E937" s="2" t="s">
        <v>33</v>
      </c>
      <c r="F937" s="8" t="s">
        <v>24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0</v>
      </c>
      <c r="O937" s="8">
        <v>1</v>
      </c>
      <c r="P937" s="8">
        <v>1</v>
      </c>
      <c r="Q937" s="8">
        <v>0</v>
      </c>
      <c r="R937" s="8">
        <v>0</v>
      </c>
      <c r="S937" s="8">
        <v>0</v>
      </c>
      <c r="T937" s="8">
        <v>0</v>
      </c>
      <c r="U937" s="5">
        <v>211050083</v>
      </c>
    </row>
    <row r="938" spans="1:21" hidden="1" x14ac:dyDescent="0.25">
      <c r="A938" s="8" t="s">
        <v>5018</v>
      </c>
      <c r="B938" s="2" t="s">
        <v>1355</v>
      </c>
      <c r="C938" s="2" t="s">
        <v>93</v>
      </c>
      <c r="D938" s="2" t="s">
        <v>88</v>
      </c>
      <c r="E938" s="2" t="s">
        <v>33</v>
      </c>
      <c r="F938" s="8" t="s">
        <v>36</v>
      </c>
      <c r="G938" s="8">
        <v>0</v>
      </c>
      <c r="H938" s="8">
        <v>1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5">
        <v>211050091</v>
      </c>
    </row>
    <row r="939" spans="1:21" hidden="1" x14ac:dyDescent="0.25">
      <c r="A939" s="8" t="s">
        <v>5018</v>
      </c>
      <c r="B939" s="2" t="s">
        <v>1356</v>
      </c>
      <c r="C939" s="2" t="s">
        <v>93</v>
      </c>
      <c r="D939" s="2" t="s">
        <v>88</v>
      </c>
      <c r="E939" s="2" t="s">
        <v>33</v>
      </c>
      <c r="F939" s="8" t="s">
        <v>36</v>
      </c>
      <c r="G939" s="8">
        <v>1</v>
      </c>
      <c r="H939" s="8">
        <v>1</v>
      </c>
      <c r="I939" s="8">
        <v>1</v>
      </c>
      <c r="J939" s="8">
        <v>0</v>
      </c>
      <c r="K939" s="8">
        <v>1</v>
      </c>
      <c r="L939" s="8">
        <v>1</v>
      </c>
      <c r="M939" s="8">
        <v>1</v>
      </c>
      <c r="N939" s="8">
        <v>0</v>
      </c>
      <c r="O939" s="8">
        <v>0</v>
      </c>
      <c r="P939" s="8">
        <v>1</v>
      </c>
      <c r="Q939" s="8">
        <v>0</v>
      </c>
      <c r="R939" s="8">
        <v>0</v>
      </c>
      <c r="S939" s="8">
        <v>0</v>
      </c>
      <c r="T939" s="8">
        <v>0</v>
      </c>
      <c r="U939" s="5">
        <v>211050105</v>
      </c>
    </row>
    <row r="940" spans="1:21" hidden="1" x14ac:dyDescent="0.25">
      <c r="A940" s="8" t="s">
        <v>5018</v>
      </c>
      <c r="B940" s="2" t="s">
        <v>1357</v>
      </c>
      <c r="C940" s="2" t="s">
        <v>93</v>
      </c>
      <c r="D940" s="2" t="s">
        <v>88</v>
      </c>
      <c r="E940" s="2" t="s">
        <v>33</v>
      </c>
      <c r="F940" s="8" t="s">
        <v>24</v>
      </c>
      <c r="G940" s="8">
        <v>1</v>
      </c>
      <c r="H940" s="8">
        <v>1</v>
      </c>
      <c r="I940" s="8">
        <v>1</v>
      </c>
      <c r="J940" s="8">
        <v>1</v>
      </c>
      <c r="K940" s="8">
        <v>1</v>
      </c>
      <c r="L940" s="8">
        <v>1</v>
      </c>
      <c r="M940" s="8">
        <v>0</v>
      </c>
      <c r="N940" s="8">
        <v>0</v>
      </c>
      <c r="O940" s="8">
        <v>1</v>
      </c>
      <c r="P940" s="8">
        <v>1</v>
      </c>
      <c r="Q940" s="8">
        <v>0</v>
      </c>
      <c r="R940" s="8">
        <v>0</v>
      </c>
      <c r="S940" s="8">
        <v>0</v>
      </c>
      <c r="T940" s="8">
        <v>0</v>
      </c>
      <c r="U940" s="5">
        <v>211050113</v>
      </c>
    </row>
    <row r="941" spans="1:21" hidden="1" x14ac:dyDescent="0.25">
      <c r="A941" s="8" t="s">
        <v>5018</v>
      </c>
      <c r="B941" s="2" t="s">
        <v>1358</v>
      </c>
      <c r="C941" s="2" t="s">
        <v>93</v>
      </c>
      <c r="D941" s="2" t="s">
        <v>88</v>
      </c>
      <c r="E941" s="2" t="s">
        <v>33</v>
      </c>
      <c r="F941" s="8" t="s">
        <v>24</v>
      </c>
      <c r="G941" s="8">
        <v>1</v>
      </c>
      <c r="H941" s="8">
        <v>1</v>
      </c>
      <c r="I941" s="8">
        <v>1</v>
      </c>
      <c r="J941" s="8">
        <v>1</v>
      </c>
      <c r="K941" s="8">
        <v>1</v>
      </c>
      <c r="L941" s="8">
        <v>1</v>
      </c>
      <c r="M941" s="8">
        <v>0</v>
      </c>
      <c r="N941" s="8">
        <v>0</v>
      </c>
      <c r="O941" s="8">
        <v>1</v>
      </c>
      <c r="P941" s="8">
        <v>1</v>
      </c>
      <c r="Q941" s="8">
        <v>0</v>
      </c>
      <c r="R941" s="8">
        <v>0</v>
      </c>
      <c r="S941" s="8">
        <v>0</v>
      </c>
      <c r="T941" s="8">
        <v>0</v>
      </c>
      <c r="U941" s="5">
        <v>211050121</v>
      </c>
    </row>
    <row r="942" spans="1:21" hidden="1" x14ac:dyDescent="0.25">
      <c r="A942" s="8" t="s">
        <v>5018</v>
      </c>
      <c r="B942" s="2" t="s">
        <v>1359</v>
      </c>
      <c r="C942" s="2" t="s">
        <v>93</v>
      </c>
      <c r="D942" s="2" t="s">
        <v>88</v>
      </c>
      <c r="E942" s="2" t="s">
        <v>33</v>
      </c>
      <c r="F942" s="8" t="s">
        <v>24</v>
      </c>
      <c r="G942" s="8">
        <v>1</v>
      </c>
      <c r="H942" s="8">
        <v>1</v>
      </c>
      <c r="I942" s="8">
        <v>1</v>
      </c>
      <c r="J942" s="8">
        <v>1</v>
      </c>
      <c r="K942" s="8">
        <v>1</v>
      </c>
      <c r="L942" s="8">
        <v>1</v>
      </c>
      <c r="M942" s="8">
        <v>0</v>
      </c>
      <c r="N942" s="8">
        <v>0</v>
      </c>
      <c r="O942" s="8">
        <v>1</v>
      </c>
      <c r="P942" s="8">
        <v>1</v>
      </c>
      <c r="Q942" s="8">
        <v>0</v>
      </c>
      <c r="R942" s="8">
        <v>0</v>
      </c>
      <c r="S942" s="8">
        <v>0</v>
      </c>
      <c r="T942" s="8">
        <v>0</v>
      </c>
      <c r="U942" s="5">
        <v>211050130</v>
      </c>
    </row>
    <row r="943" spans="1:21" hidden="1" x14ac:dyDescent="0.25">
      <c r="A943" s="8" t="s">
        <v>5018</v>
      </c>
      <c r="B943" s="2" t="s">
        <v>1360</v>
      </c>
      <c r="C943" s="2" t="s">
        <v>93</v>
      </c>
      <c r="D943" s="2" t="s">
        <v>88</v>
      </c>
      <c r="E943" s="2" t="s">
        <v>33</v>
      </c>
      <c r="F943" s="8" t="s">
        <v>36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1</v>
      </c>
      <c r="Q943" s="8">
        <v>0</v>
      </c>
      <c r="R943" s="8">
        <v>0</v>
      </c>
      <c r="S943" s="8">
        <v>0</v>
      </c>
      <c r="T943" s="8">
        <v>0</v>
      </c>
      <c r="U943" s="5">
        <v>211050148</v>
      </c>
    </row>
    <row r="944" spans="1:21" hidden="1" x14ac:dyDescent="0.25">
      <c r="A944" s="8" t="s">
        <v>5018</v>
      </c>
      <c r="B944" s="2" t="s">
        <v>1361</v>
      </c>
      <c r="C944" s="2" t="s">
        <v>93</v>
      </c>
      <c r="D944" s="2" t="s">
        <v>88</v>
      </c>
      <c r="E944" s="2" t="s">
        <v>33</v>
      </c>
      <c r="F944" s="8" t="s">
        <v>24</v>
      </c>
      <c r="G944" s="8">
        <v>1</v>
      </c>
      <c r="H944" s="8">
        <v>0</v>
      </c>
      <c r="I944" s="8">
        <v>0</v>
      </c>
      <c r="J944" s="8">
        <v>1</v>
      </c>
      <c r="K944" s="8">
        <v>1</v>
      </c>
      <c r="L944" s="8">
        <v>1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5">
        <v>211050156</v>
      </c>
    </row>
    <row r="945" spans="1:21" hidden="1" x14ac:dyDescent="0.25">
      <c r="A945" s="8" t="s">
        <v>5018</v>
      </c>
      <c r="B945" s="2" t="s">
        <v>1362</v>
      </c>
      <c r="C945" s="2" t="s">
        <v>94</v>
      </c>
      <c r="D945" s="2" t="s">
        <v>88</v>
      </c>
      <c r="E945" s="2" t="s">
        <v>33</v>
      </c>
      <c r="F945" s="8" t="s">
        <v>24</v>
      </c>
      <c r="G945" s="8">
        <v>1</v>
      </c>
      <c r="H945" s="8">
        <v>0</v>
      </c>
      <c r="I945" s="8">
        <v>0</v>
      </c>
      <c r="J945" s="8">
        <v>0</v>
      </c>
      <c r="K945" s="8">
        <v>1</v>
      </c>
      <c r="L945" s="8">
        <v>1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5">
        <v>211060011</v>
      </c>
    </row>
    <row r="946" spans="1:21" hidden="1" x14ac:dyDescent="0.25">
      <c r="A946" s="8" t="s">
        <v>5018</v>
      </c>
      <c r="B946" s="2" t="s">
        <v>1363</v>
      </c>
      <c r="C946" s="2" t="s">
        <v>94</v>
      </c>
      <c r="D946" s="2" t="s">
        <v>88</v>
      </c>
      <c r="E946" s="2" t="s">
        <v>33</v>
      </c>
      <c r="F946" s="8" t="s">
        <v>24</v>
      </c>
      <c r="G946" s="8">
        <v>1</v>
      </c>
      <c r="H946" s="8">
        <v>0</v>
      </c>
      <c r="I946" s="8">
        <v>0</v>
      </c>
      <c r="J946" s="8">
        <v>1</v>
      </c>
      <c r="K946" s="8">
        <v>1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5">
        <v>211060020</v>
      </c>
    </row>
    <row r="947" spans="1:21" hidden="1" x14ac:dyDescent="0.25">
      <c r="A947" s="8" t="s">
        <v>5018</v>
      </c>
      <c r="B947" s="2" t="s">
        <v>1364</v>
      </c>
      <c r="C947" s="2" t="s">
        <v>94</v>
      </c>
      <c r="D947" s="2" t="s">
        <v>88</v>
      </c>
      <c r="E947" s="2" t="s">
        <v>33</v>
      </c>
      <c r="F947" s="8" t="s">
        <v>24</v>
      </c>
      <c r="G947" s="8">
        <v>1</v>
      </c>
      <c r="H947" s="8">
        <v>0</v>
      </c>
      <c r="I947" s="8">
        <v>0</v>
      </c>
      <c r="J947" s="8">
        <v>1</v>
      </c>
      <c r="K947" s="8">
        <v>1</v>
      </c>
      <c r="L947" s="8">
        <v>1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5">
        <v>211060038</v>
      </c>
    </row>
    <row r="948" spans="1:21" hidden="1" x14ac:dyDescent="0.25">
      <c r="A948" s="8" t="s">
        <v>5018</v>
      </c>
      <c r="B948" s="2" t="s">
        <v>1365</v>
      </c>
      <c r="C948" s="2" t="s">
        <v>94</v>
      </c>
      <c r="D948" s="2" t="s">
        <v>88</v>
      </c>
      <c r="E948" s="2" t="s">
        <v>33</v>
      </c>
      <c r="F948" s="8" t="s">
        <v>24</v>
      </c>
      <c r="G948" s="8">
        <v>1</v>
      </c>
      <c r="H948" s="8">
        <v>0</v>
      </c>
      <c r="I948" s="8">
        <v>0</v>
      </c>
      <c r="J948" s="8">
        <v>1</v>
      </c>
      <c r="K948" s="8">
        <v>1</v>
      </c>
      <c r="L948" s="8">
        <v>1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5">
        <v>211060054</v>
      </c>
    </row>
    <row r="949" spans="1:21" hidden="1" x14ac:dyDescent="0.25">
      <c r="A949" s="8" t="s">
        <v>5018</v>
      </c>
      <c r="B949" s="2" t="s">
        <v>1366</v>
      </c>
      <c r="C949" s="2" t="s">
        <v>94</v>
      </c>
      <c r="D949" s="2" t="s">
        <v>88</v>
      </c>
      <c r="E949" s="2" t="s">
        <v>33</v>
      </c>
      <c r="F949" s="8" t="s">
        <v>24</v>
      </c>
      <c r="G949" s="8">
        <v>1</v>
      </c>
      <c r="H949" s="8">
        <v>0</v>
      </c>
      <c r="I949" s="8">
        <v>0</v>
      </c>
      <c r="J949" s="8">
        <v>1</v>
      </c>
      <c r="K949" s="8">
        <v>1</v>
      </c>
      <c r="L949" s="8">
        <v>1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5">
        <v>211060062</v>
      </c>
    </row>
    <row r="950" spans="1:21" hidden="1" x14ac:dyDescent="0.25">
      <c r="A950" s="8" t="s">
        <v>5018</v>
      </c>
      <c r="B950" s="2" t="s">
        <v>1367</v>
      </c>
      <c r="C950" s="2" t="s">
        <v>94</v>
      </c>
      <c r="D950" s="2" t="s">
        <v>88</v>
      </c>
      <c r="E950" s="2" t="s">
        <v>33</v>
      </c>
      <c r="F950" s="8" t="s">
        <v>24</v>
      </c>
      <c r="G950" s="8">
        <v>1</v>
      </c>
      <c r="H950" s="8">
        <v>0</v>
      </c>
      <c r="I950" s="8">
        <v>0</v>
      </c>
      <c r="J950" s="8">
        <v>1</v>
      </c>
      <c r="K950" s="8">
        <v>1</v>
      </c>
      <c r="L950" s="8">
        <v>1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5">
        <v>211060070</v>
      </c>
    </row>
    <row r="951" spans="1:21" hidden="1" x14ac:dyDescent="0.25">
      <c r="A951" s="8" t="s">
        <v>5018</v>
      </c>
      <c r="B951" s="2" t="s">
        <v>1368</v>
      </c>
      <c r="C951" s="2" t="s">
        <v>94</v>
      </c>
      <c r="D951" s="2" t="s">
        <v>88</v>
      </c>
      <c r="E951" s="2" t="s">
        <v>33</v>
      </c>
      <c r="F951" s="8" t="s">
        <v>24</v>
      </c>
      <c r="G951" s="8">
        <v>1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5">
        <v>211060089</v>
      </c>
    </row>
    <row r="952" spans="1:21" hidden="1" x14ac:dyDescent="0.25">
      <c r="A952" s="8" t="s">
        <v>5018</v>
      </c>
      <c r="B952" s="2" t="s">
        <v>1369</v>
      </c>
      <c r="C952" s="2" t="s">
        <v>94</v>
      </c>
      <c r="D952" s="2" t="s">
        <v>88</v>
      </c>
      <c r="E952" s="2" t="s">
        <v>33</v>
      </c>
      <c r="F952" s="8" t="s">
        <v>24</v>
      </c>
      <c r="G952" s="8">
        <v>1</v>
      </c>
      <c r="H952" s="8">
        <v>0</v>
      </c>
      <c r="I952" s="8">
        <v>0</v>
      </c>
      <c r="J952" s="8">
        <v>1</v>
      </c>
      <c r="K952" s="8">
        <v>1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5">
        <v>211060097</v>
      </c>
    </row>
    <row r="953" spans="1:21" hidden="1" x14ac:dyDescent="0.25">
      <c r="A953" s="8" t="s">
        <v>5018</v>
      </c>
      <c r="B953" s="2" t="s">
        <v>1370</v>
      </c>
      <c r="C953" s="2" t="s">
        <v>94</v>
      </c>
      <c r="D953" s="2" t="s">
        <v>88</v>
      </c>
      <c r="E953" s="2" t="s">
        <v>33</v>
      </c>
      <c r="F953" s="8" t="s">
        <v>24</v>
      </c>
      <c r="G953" s="8">
        <v>1</v>
      </c>
      <c r="H953" s="8">
        <v>0</v>
      </c>
      <c r="I953" s="8">
        <v>0</v>
      </c>
      <c r="J953" s="8">
        <v>1</v>
      </c>
      <c r="K953" s="8">
        <v>1</v>
      </c>
      <c r="L953" s="8">
        <v>1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5">
        <v>211060100</v>
      </c>
    </row>
    <row r="954" spans="1:21" hidden="1" x14ac:dyDescent="0.25">
      <c r="A954" s="8" t="s">
        <v>5018</v>
      </c>
      <c r="B954" s="2" t="s">
        <v>1371</v>
      </c>
      <c r="C954" s="2" t="s">
        <v>94</v>
      </c>
      <c r="D954" s="2" t="s">
        <v>88</v>
      </c>
      <c r="E954" s="2" t="s">
        <v>33</v>
      </c>
      <c r="F954" s="8" t="s">
        <v>24</v>
      </c>
      <c r="G954" s="8">
        <v>1</v>
      </c>
      <c r="H954" s="8">
        <v>0</v>
      </c>
      <c r="I954" s="8">
        <v>0</v>
      </c>
      <c r="J954" s="8">
        <v>0</v>
      </c>
      <c r="K954" s="8">
        <v>1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5">
        <v>211060119</v>
      </c>
    </row>
    <row r="955" spans="1:21" hidden="1" x14ac:dyDescent="0.25">
      <c r="A955" s="8" t="s">
        <v>5018</v>
      </c>
      <c r="B955" s="2" t="s">
        <v>1372</v>
      </c>
      <c r="C955" s="2" t="s">
        <v>94</v>
      </c>
      <c r="D955" s="2" t="s">
        <v>88</v>
      </c>
      <c r="E955" s="2" t="s">
        <v>33</v>
      </c>
      <c r="F955" s="8" t="s">
        <v>24</v>
      </c>
      <c r="G955" s="8">
        <v>1</v>
      </c>
      <c r="H955" s="8">
        <v>0</v>
      </c>
      <c r="I955" s="8">
        <v>0</v>
      </c>
      <c r="J955" s="8">
        <v>0</v>
      </c>
      <c r="K955" s="8">
        <v>1</v>
      </c>
      <c r="L955" s="8">
        <v>1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5">
        <v>211060127</v>
      </c>
    </row>
    <row r="956" spans="1:21" hidden="1" x14ac:dyDescent="0.25">
      <c r="A956" s="8" t="s">
        <v>5018</v>
      </c>
      <c r="B956" s="2" t="s">
        <v>1373</v>
      </c>
      <c r="C956" s="2" t="s">
        <v>94</v>
      </c>
      <c r="D956" s="2" t="s">
        <v>88</v>
      </c>
      <c r="E956" s="2" t="s">
        <v>33</v>
      </c>
      <c r="F956" s="8" t="s">
        <v>24</v>
      </c>
      <c r="G956" s="8">
        <v>1</v>
      </c>
      <c r="H956" s="8">
        <v>0</v>
      </c>
      <c r="I956" s="8">
        <v>0</v>
      </c>
      <c r="J956" s="8">
        <v>1</v>
      </c>
      <c r="K956" s="8">
        <v>1</v>
      </c>
      <c r="L956" s="8">
        <v>1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5">
        <v>211060135</v>
      </c>
    </row>
    <row r="957" spans="1:21" hidden="1" x14ac:dyDescent="0.25">
      <c r="A957" s="8" t="s">
        <v>5018</v>
      </c>
      <c r="B957" s="2" t="s">
        <v>1374</v>
      </c>
      <c r="C957" s="2" t="s">
        <v>94</v>
      </c>
      <c r="D957" s="2" t="s">
        <v>88</v>
      </c>
      <c r="E957" s="2" t="s">
        <v>33</v>
      </c>
      <c r="F957" s="8" t="s">
        <v>24</v>
      </c>
      <c r="G957" s="8">
        <v>1</v>
      </c>
      <c r="H957" s="8">
        <v>0</v>
      </c>
      <c r="I957" s="8">
        <v>0</v>
      </c>
      <c r="J957" s="8">
        <v>1</v>
      </c>
      <c r="K957" s="8">
        <v>1</v>
      </c>
      <c r="L957" s="8">
        <v>1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5">
        <v>211060143</v>
      </c>
    </row>
    <row r="958" spans="1:21" hidden="1" x14ac:dyDescent="0.25">
      <c r="A958" s="8" t="s">
        <v>5018</v>
      </c>
      <c r="B958" s="2" t="s">
        <v>1375</v>
      </c>
      <c r="C958" s="2" t="s">
        <v>94</v>
      </c>
      <c r="D958" s="2" t="s">
        <v>88</v>
      </c>
      <c r="E958" s="2" t="s">
        <v>33</v>
      </c>
      <c r="F958" s="8" t="s">
        <v>24</v>
      </c>
      <c r="G958" s="8">
        <v>1</v>
      </c>
      <c r="H958" s="8">
        <v>0</v>
      </c>
      <c r="I958" s="8">
        <v>0</v>
      </c>
      <c r="J958" s="8">
        <v>1</v>
      </c>
      <c r="K958" s="8">
        <v>1</v>
      </c>
      <c r="L958" s="8">
        <v>1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5">
        <v>211060151</v>
      </c>
    </row>
    <row r="959" spans="1:21" hidden="1" x14ac:dyDescent="0.25">
      <c r="A959" s="8" t="s">
        <v>5018</v>
      </c>
      <c r="B959" s="2" t="s">
        <v>1376</v>
      </c>
      <c r="C959" s="2" t="s">
        <v>94</v>
      </c>
      <c r="D959" s="2" t="s">
        <v>88</v>
      </c>
      <c r="E959" s="2" t="s">
        <v>33</v>
      </c>
      <c r="F959" s="8" t="s">
        <v>24</v>
      </c>
      <c r="G959" s="8">
        <v>1</v>
      </c>
      <c r="H959" s="8">
        <v>0</v>
      </c>
      <c r="I959" s="8">
        <v>0</v>
      </c>
      <c r="J959" s="8">
        <v>1</v>
      </c>
      <c r="K959" s="8">
        <v>1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5">
        <v>211060160</v>
      </c>
    </row>
    <row r="960" spans="1:21" hidden="1" x14ac:dyDescent="0.25">
      <c r="A960" s="8" t="s">
        <v>5018</v>
      </c>
      <c r="B960" s="2" t="s">
        <v>1377</v>
      </c>
      <c r="C960" s="2" t="s">
        <v>94</v>
      </c>
      <c r="D960" s="2" t="s">
        <v>88</v>
      </c>
      <c r="E960" s="2" t="s">
        <v>33</v>
      </c>
      <c r="F960" s="8" t="s">
        <v>24</v>
      </c>
      <c r="G960" s="8">
        <v>1</v>
      </c>
      <c r="H960" s="8">
        <v>0</v>
      </c>
      <c r="I960" s="8">
        <v>0</v>
      </c>
      <c r="J960" s="8">
        <v>0</v>
      </c>
      <c r="K960" s="8">
        <v>1</v>
      </c>
      <c r="L960" s="8">
        <v>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5">
        <v>211060178</v>
      </c>
    </row>
    <row r="961" spans="1:21" hidden="1" x14ac:dyDescent="0.25">
      <c r="A961" s="8" t="s">
        <v>5018</v>
      </c>
      <c r="B961" s="2" t="s">
        <v>1378</v>
      </c>
      <c r="C961" s="2" t="s">
        <v>94</v>
      </c>
      <c r="D961" s="2" t="s">
        <v>88</v>
      </c>
      <c r="E961" s="2" t="s">
        <v>33</v>
      </c>
      <c r="F961" s="8" t="s">
        <v>24</v>
      </c>
      <c r="G961" s="8">
        <v>1</v>
      </c>
      <c r="H961" s="8">
        <v>0</v>
      </c>
      <c r="I961" s="8">
        <v>0</v>
      </c>
      <c r="J961" s="8">
        <v>0</v>
      </c>
      <c r="K961" s="8">
        <v>1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5">
        <v>211060186</v>
      </c>
    </row>
    <row r="962" spans="1:21" hidden="1" x14ac:dyDescent="0.25">
      <c r="A962" s="8" t="s">
        <v>5018</v>
      </c>
      <c r="B962" s="2" t="s">
        <v>1379</v>
      </c>
      <c r="C962" s="2" t="s">
        <v>94</v>
      </c>
      <c r="D962" s="2" t="s">
        <v>88</v>
      </c>
      <c r="E962" s="2" t="s">
        <v>33</v>
      </c>
      <c r="F962" s="8" t="s">
        <v>24</v>
      </c>
      <c r="G962" s="8">
        <v>1</v>
      </c>
      <c r="H962" s="8">
        <v>0</v>
      </c>
      <c r="I962" s="8">
        <v>0</v>
      </c>
      <c r="J962" s="8">
        <v>1</v>
      </c>
      <c r="K962" s="8">
        <v>1</v>
      </c>
      <c r="L962" s="8">
        <v>1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5">
        <v>211060208</v>
      </c>
    </row>
    <row r="963" spans="1:21" hidden="1" x14ac:dyDescent="0.25">
      <c r="A963" s="8" t="s">
        <v>5018</v>
      </c>
      <c r="B963" s="2" t="s">
        <v>1380</v>
      </c>
      <c r="C963" s="2" t="s">
        <v>94</v>
      </c>
      <c r="D963" s="2" t="s">
        <v>88</v>
      </c>
      <c r="E963" s="2" t="s">
        <v>33</v>
      </c>
      <c r="F963" s="8" t="s">
        <v>24</v>
      </c>
      <c r="G963" s="8">
        <v>1</v>
      </c>
      <c r="H963" s="8">
        <v>0</v>
      </c>
      <c r="I963" s="8">
        <v>0</v>
      </c>
      <c r="J963" s="8">
        <v>1</v>
      </c>
      <c r="K963" s="8">
        <v>1</v>
      </c>
      <c r="L963" s="8">
        <v>1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5">
        <v>211060216</v>
      </c>
    </row>
    <row r="964" spans="1:21" hidden="1" x14ac:dyDescent="0.25">
      <c r="A964" s="8" t="s">
        <v>5018</v>
      </c>
      <c r="B964" s="2" t="s">
        <v>1381</v>
      </c>
      <c r="C964" s="2" t="s">
        <v>94</v>
      </c>
      <c r="D964" s="2" t="s">
        <v>88</v>
      </c>
      <c r="E964" s="2" t="s">
        <v>33</v>
      </c>
      <c r="F964" s="8" t="s">
        <v>24</v>
      </c>
      <c r="G964" s="8">
        <v>1</v>
      </c>
      <c r="H964" s="8">
        <v>0</v>
      </c>
      <c r="I964" s="8">
        <v>0</v>
      </c>
      <c r="J964" s="8">
        <v>1</v>
      </c>
      <c r="K964" s="8">
        <v>1</v>
      </c>
      <c r="L964" s="8">
        <v>1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5">
        <v>211060224</v>
      </c>
    </row>
    <row r="965" spans="1:21" hidden="1" x14ac:dyDescent="0.25">
      <c r="A965" s="8" t="s">
        <v>5018</v>
      </c>
      <c r="B965" s="2" t="s">
        <v>1382</v>
      </c>
      <c r="C965" s="2" t="s">
        <v>94</v>
      </c>
      <c r="D965" s="2" t="s">
        <v>88</v>
      </c>
      <c r="E965" s="2" t="s">
        <v>33</v>
      </c>
      <c r="F965" s="8" t="s">
        <v>24</v>
      </c>
      <c r="G965" s="8">
        <v>1</v>
      </c>
      <c r="H965" s="8">
        <v>0</v>
      </c>
      <c r="I965" s="8">
        <v>0</v>
      </c>
      <c r="J965" s="8">
        <v>0</v>
      </c>
      <c r="K965" s="8">
        <v>1</v>
      </c>
      <c r="L965" s="8">
        <v>1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5">
        <v>211060232</v>
      </c>
    </row>
    <row r="966" spans="1:21" hidden="1" x14ac:dyDescent="0.25">
      <c r="A966" s="8" t="s">
        <v>5018</v>
      </c>
      <c r="B966" s="2" t="s">
        <v>1383</v>
      </c>
      <c r="C966" s="2" t="s">
        <v>94</v>
      </c>
      <c r="D966" s="2" t="s">
        <v>88</v>
      </c>
      <c r="E966" s="2" t="s">
        <v>33</v>
      </c>
      <c r="F966" s="8" t="s">
        <v>24</v>
      </c>
      <c r="G966" s="8">
        <v>1</v>
      </c>
      <c r="H966" s="8">
        <v>0</v>
      </c>
      <c r="I966" s="8">
        <v>0</v>
      </c>
      <c r="J966" s="8">
        <v>1</v>
      </c>
      <c r="K966" s="8">
        <v>1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5">
        <v>211060240</v>
      </c>
    </row>
    <row r="967" spans="1:21" hidden="1" x14ac:dyDescent="0.25">
      <c r="A967" s="8" t="s">
        <v>5018</v>
      </c>
      <c r="B967" s="2" t="s">
        <v>1384</v>
      </c>
      <c r="C967" s="2" t="s">
        <v>94</v>
      </c>
      <c r="D967" s="2" t="s">
        <v>88</v>
      </c>
      <c r="E967" s="2" t="s">
        <v>33</v>
      </c>
      <c r="F967" s="8" t="s">
        <v>24</v>
      </c>
      <c r="G967" s="8">
        <v>1</v>
      </c>
      <c r="H967" s="8">
        <v>1</v>
      </c>
      <c r="I967" s="8">
        <v>1</v>
      </c>
      <c r="J967" s="8">
        <v>0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5">
        <v>211060259</v>
      </c>
    </row>
    <row r="968" spans="1:21" hidden="1" x14ac:dyDescent="0.25">
      <c r="A968" s="8" t="s">
        <v>5018</v>
      </c>
      <c r="B968" s="2" t="s">
        <v>1385</v>
      </c>
      <c r="C968" s="2" t="s">
        <v>94</v>
      </c>
      <c r="D968" s="2" t="s">
        <v>88</v>
      </c>
      <c r="E968" s="2" t="s">
        <v>33</v>
      </c>
      <c r="F968" s="8" t="s">
        <v>24</v>
      </c>
      <c r="G968" s="8">
        <v>1</v>
      </c>
      <c r="H968" s="8">
        <v>0</v>
      </c>
      <c r="I968" s="8">
        <v>0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5">
        <v>211060267</v>
      </c>
    </row>
    <row r="969" spans="1:21" hidden="1" x14ac:dyDescent="0.25">
      <c r="A969" s="8" t="s">
        <v>5018</v>
      </c>
      <c r="B969" s="2" t="s">
        <v>1386</v>
      </c>
      <c r="C969" s="2" t="s">
        <v>94</v>
      </c>
      <c r="D969" s="2" t="s">
        <v>88</v>
      </c>
      <c r="E969" s="2" t="s">
        <v>33</v>
      </c>
      <c r="F969" s="8" t="s">
        <v>23</v>
      </c>
      <c r="G969" s="8">
        <v>1</v>
      </c>
      <c r="H969" s="8">
        <v>0</v>
      </c>
      <c r="I969" s="8">
        <v>0</v>
      </c>
      <c r="J969" s="8">
        <v>1</v>
      </c>
      <c r="K969" s="8">
        <v>1</v>
      </c>
      <c r="L969" s="8">
        <v>1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5">
        <v>211060275</v>
      </c>
    </row>
    <row r="970" spans="1:21" hidden="1" x14ac:dyDescent="0.25">
      <c r="A970" s="8" t="s">
        <v>5018</v>
      </c>
      <c r="B970" s="2" t="s">
        <v>1387</v>
      </c>
      <c r="C970" s="2" t="s">
        <v>95</v>
      </c>
      <c r="D970" s="2" t="s">
        <v>88</v>
      </c>
      <c r="E970" s="2" t="s">
        <v>33</v>
      </c>
      <c r="F970" s="8" t="s">
        <v>24</v>
      </c>
      <c r="G970" s="8">
        <v>1</v>
      </c>
      <c r="H970" s="8">
        <v>0</v>
      </c>
      <c r="I970" s="8">
        <v>0</v>
      </c>
      <c r="J970" s="8">
        <v>1</v>
      </c>
      <c r="K970" s="8">
        <v>1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5">
        <v>211070017</v>
      </c>
    </row>
    <row r="971" spans="1:21" hidden="1" x14ac:dyDescent="0.25">
      <c r="A971" s="8" t="s">
        <v>5018</v>
      </c>
      <c r="B971" s="2" t="s">
        <v>1388</v>
      </c>
      <c r="C971" s="2" t="s">
        <v>95</v>
      </c>
      <c r="D971" s="2" t="s">
        <v>88</v>
      </c>
      <c r="E971" s="2" t="s">
        <v>33</v>
      </c>
      <c r="F971" s="8" t="s">
        <v>24</v>
      </c>
      <c r="G971" s="8">
        <v>1</v>
      </c>
      <c r="H971" s="8">
        <v>1</v>
      </c>
      <c r="I971" s="8">
        <v>1</v>
      </c>
      <c r="J971" s="8">
        <v>1</v>
      </c>
      <c r="K971" s="8">
        <v>1</v>
      </c>
      <c r="L971" s="8">
        <v>1</v>
      </c>
      <c r="M971" s="8">
        <v>0</v>
      </c>
      <c r="N971" s="8">
        <v>0</v>
      </c>
      <c r="O971" s="8">
        <v>1</v>
      </c>
      <c r="P971" s="8">
        <v>1</v>
      </c>
      <c r="Q971" s="8">
        <v>0</v>
      </c>
      <c r="R971" s="8">
        <v>1</v>
      </c>
      <c r="S971" s="8">
        <v>1</v>
      </c>
      <c r="T971" s="8">
        <v>0</v>
      </c>
      <c r="U971" s="5">
        <v>211070025</v>
      </c>
    </row>
    <row r="972" spans="1:21" hidden="1" x14ac:dyDescent="0.25">
      <c r="A972" s="8" t="s">
        <v>5018</v>
      </c>
      <c r="B972" s="2" t="s">
        <v>1389</v>
      </c>
      <c r="C972" s="2" t="s">
        <v>95</v>
      </c>
      <c r="D972" s="2" t="s">
        <v>88</v>
      </c>
      <c r="E972" s="2" t="s">
        <v>33</v>
      </c>
      <c r="F972" s="8" t="s">
        <v>24</v>
      </c>
      <c r="G972" s="8">
        <v>1</v>
      </c>
      <c r="H972" s="8">
        <v>0</v>
      </c>
      <c r="I972" s="8">
        <v>0</v>
      </c>
      <c r="J972" s="8">
        <v>1</v>
      </c>
      <c r="K972" s="8">
        <v>1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1</v>
      </c>
      <c r="S972" s="8">
        <v>1</v>
      </c>
      <c r="T972" s="8">
        <v>0</v>
      </c>
      <c r="U972" s="5">
        <v>211070033</v>
      </c>
    </row>
    <row r="973" spans="1:21" hidden="1" x14ac:dyDescent="0.25">
      <c r="A973" s="8" t="s">
        <v>5018</v>
      </c>
      <c r="B973" s="2" t="s">
        <v>1390</v>
      </c>
      <c r="C973" s="2" t="s">
        <v>95</v>
      </c>
      <c r="D973" s="2" t="s">
        <v>88</v>
      </c>
      <c r="E973" s="2" t="s">
        <v>33</v>
      </c>
      <c r="F973" s="8" t="s">
        <v>24</v>
      </c>
      <c r="G973" s="8">
        <v>1</v>
      </c>
      <c r="H973" s="8">
        <v>1</v>
      </c>
      <c r="I973" s="8">
        <v>1</v>
      </c>
      <c r="J973" s="8">
        <v>1</v>
      </c>
      <c r="K973" s="8">
        <v>1</v>
      </c>
      <c r="L973" s="8">
        <v>1</v>
      </c>
      <c r="M973" s="8">
        <v>0</v>
      </c>
      <c r="N973" s="8">
        <v>0</v>
      </c>
      <c r="O973" s="8">
        <v>1</v>
      </c>
      <c r="P973" s="8">
        <v>1</v>
      </c>
      <c r="Q973" s="8">
        <v>0</v>
      </c>
      <c r="R973" s="8">
        <v>1</v>
      </c>
      <c r="S973" s="8">
        <v>1</v>
      </c>
      <c r="T973" s="8">
        <v>0</v>
      </c>
      <c r="U973" s="5">
        <v>211070041</v>
      </c>
    </row>
    <row r="974" spans="1:21" hidden="1" x14ac:dyDescent="0.25">
      <c r="A974" s="8" t="s">
        <v>5018</v>
      </c>
      <c r="B974" s="2" t="s">
        <v>1391</v>
      </c>
      <c r="C974" s="2" t="s">
        <v>95</v>
      </c>
      <c r="D974" s="2" t="s">
        <v>88</v>
      </c>
      <c r="E974" s="2" t="s">
        <v>33</v>
      </c>
      <c r="F974" s="8" t="s">
        <v>24</v>
      </c>
      <c r="G974" s="8">
        <v>1</v>
      </c>
      <c r="H974" s="8">
        <v>0</v>
      </c>
      <c r="I974" s="8">
        <v>0</v>
      </c>
      <c r="J974" s="8">
        <v>1</v>
      </c>
      <c r="K974" s="8">
        <v>1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5">
        <v>211070050</v>
      </c>
    </row>
    <row r="975" spans="1:21" hidden="1" x14ac:dyDescent="0.25">
      <c r="A975" s="8" t="s">
        <v>5018</v>
      </c>
      <c r="B975" s="2" t="s">
        <v>1392</v>
      </c>
      <c r="C975" s="2" t="s">
        <v>95</v>
      </c>
      <c r="D975" s="2" t="s">
        <v>88</v>
      </c>
      <c r="E975" s="2" t="s">
        <v>33</v>
      </c>
      <c r="F975" s="8" t="s">
        <v>24</v>
      </c>
      <c r="G975" s="8">
        <v>1</v>
      </c>
      <c r="H975" s="8">
        <v>1</v>
      </c>
      <c r="I975" s="8">
        <v>1</v>
      </c>
      <c r="J975" s="8">
        <v>1</v>
      </c>
      <c r="K975" s="8">
        <v>1</v>
      </c>
      <c r="L975" s="8">
        <v>1</v>
      </c>
      <c r="M975" s="8">
        <v>0</v>
      </c>
      <c r="N975" s="8">
        <v>0</v>
      </c>
      <c r="O975" s="8">
        <v>1</v>
      </c>
      <c r="P975" s="8">
        <v>1</v>
      </c>
      <c r="Q975" s="8">
        <v>0</v>
      </c>
      <c r="R975" s="8">
        <v>0</v>
      </c>
      <c r="S975" s="8">
        <v>0</v>
      </c>
      <c r="T975" s="8">
        <v>0</v>
      </c>
      <c r="U975" s="5">
        <v>211070068</v>
      </c>
    </row>
    <row r="976" spans="1:21" hidden="1" x14ac:dyDescent="0.25">
      <c r="A976" s="8" t="s">
        <v>5018</v>
      </c>
      <c r="B976" s="2" t="s">
        <v>1393</v>
      </c>
      <c r="C976" s="2" t="s">
        <v>95</v>
      </c>
      <c r="D976" s="2" t="s">
        <v>88</v>
      </c>
      <c r="E976" s="2" t="s">
        <v>33</v>
      </c>
      <c r="F976" s="8" t="s">
        <v>24</v>
      </c>
      <c r="G976" s="8">
        <v>1</v>
      </c>
      <c r="H976" s="8">
        <v>1</v>
      </c>
      <c r="I976" s="8">
        <v>1</v>
      </c>
      <c r="J976" s="8">
        <v>1</v>
      </c>
      <c r="K976" s="8">
        <v>1</v>
      </c>
      <c r="L976" s="8">
        <v>1</v>
      </c>
      <c r="M976" s="8">
        <v>0</v>
      </c>
      <c r="N976" s="8">
        <v>0</v>
      </c>
      <c r="O976" s="8">
        <v>1</v>
      </c>
      <c r="P976" s="8">
        <v>1</v>
      </c>
      <c r="Q976" s="8">
        <v>0</v>
      </c>
      <c r="R976" s="8">
        <v>1</v>
      </c>
      <c r="S976" s="8">
        <v>1</v>
      </c>
      <c r="T976" s="8">
        <v>0</v>
      </c>
      <c r="U976" s="5">
        <v>211070076</v>
      </c>
    </row>
    <row r="977" spans="1:21" hidden="1" x14ac:dyDescent="0.25">
      <c r="A977" s="8" t="s">
        <v>5018</v>
      </c>
      <c r="B977" s="2" t="s">
        <v>1394</v>
      </c>
      <c r="C977" s="2" t="s">
        <v>95</v>
      </c>
      <c r="D977" s="2" t="s">
        <v>88</v>
      </c>
      <c r="E977" s="2" t="s">
        <v>33</v>
      </c>
      <c r="F977" s="8" t="s">
        <v>24</v>
      </c>
      <c r="G977" s="8">
        <v>1</v>
      </c>
      <c r="H977" s="8">
        <v>1</v>
      </c>
      <c r="I977" s="8">
        <v>1</v>
      </c>
      <c r="J977" s="8">
        <v>1</v>
      </c>
      <c r="K977" s="8">
        <v>1</v>
      </c>
      <c r="L977" s="8">
        <v>1</v>
      </c>
      <c r="M977" s="8">
        <v>0</v>
      </c>
      <c r="N977" s="8">
        <v>0</v>
      </c>
      <c r="O977" s="8">
        <v>1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5">
        <v>211070084</v>
      </c>
    </row>
    <row r="978" spans="1:21" hidden="1" x14ac:dyDescent="0.25">
      <c r="A978" s="8" t="s">
        <v>5018</v>
      </c>
      <c r="B978" s="2" t="s">
        <v>1395</v>
      </c>
      <c r="C978" s="2" t="s">
        <v>95</v>
      </c>
      <c r="D978" s="2" t="s">
        <v>88</v>
      </c>
      <c r="E978" s="2" t="s">
        <v>33</v>
      </c>
      <c r="F978" s="8" t="s">
        <v>24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5">
        <v>211070092</v>
      </c>
    </row>
    <row r="979" spans="1:21" hidden="1" x14ac:dyDescent="0.25">
      <c r="A979" s="8" t="s">
        <v>5018</v>
      </c>
      <c r="B979" s="2" t="s">
        <v>1396</v>
      </c>
      <c r="C979" s="2" t="s">
        <v>95</v>
      </c>
      <c r="D979" s="2" t="s">
        <v>88</v>
      </c>
      <c r="E979" s="2" t="s">
        <v>33</v>
      </c>
      <c r="F979" s="8" t="s">
        <v>36</v>
      </c>
      <c r="G979" s="8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5">
        <v>211070106</v>
      </c>
    </row>
    <row r="980" spans="1:21" hidden="1" x14ac:dyDescent="0.25">
      <c r="A980" s="8" t="s">
        <v>5018</v>
      </c>
      <c r="B980" s="2" t="s">
        <v>1397</v>
      </c>
      <c r="C980" s="2" t="s">
        <v>95</v>
      </c>
      <c r="D980" s="2" t="s">
        <v>88</v>
      </c>
      <c r="E980" s="2" t="s">
        <v>33</v>
      </c>
      <c r="F980" s="8" t="s">
        <v>24</v>
      </c>
      <c r="G980" s="8">
        <v>1</v>
      </c>
      <c r="H980" s="8">
        <v>1</v>
      </c>
      <c r="I980" s="8">
        <v>1</v>
      </c>
      <c r="J980" s="8">
        <v>1</v>
      </c>
      <c r="K980" s="8">
        <v>1</v>
      </c>
      <c r="L980" s="8">
        <v>1</v>
      </c>
      <c r="M980" s="8">
        <v>0</v>
      </c>
      <c r="N980" s="8">
        <v>0</v>
      </c>
      <c r="O980" s="8">
        <v>1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5">
        <v>211070114</v>
      </c>
    </row>
    <row r="981" spans="1:21" hidden="1" x14ac:dyDescent="0.25">
      <c r="A981" s="8" t="s">
        <v>5018</v>
      </c>
      <c r="B981" s="2" t="s">
        <v>1398</v>
      </c>
      <c r="C981" s="2" t="s">
        <v>95</v>
      </c>
      <c r="D981" s="2" t="s">
        <v>88</v>
      </c>
      <c r="E981" s="2" t="s">
        <v>33</v>
      </c>
      <c r="F981" s="8" t="s">
        <v>24</v>
      </c>
      <c r="G981" s="8">
        <v>1</v>
      </c>
      <c r="H981" s="8">
        <v>0</v>
      </c>
      <c r="I981" s="8">
        <v>0</v>
      </c>
      <c r="J981" s="8">
        <v>1</v>
      </c>
      <c r="K981" s="8">
        <v>1</v>
      </c>
      <c r="L981" s="8">
        <v>1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5">
        <v>211070122</v>
      </c>
    </row>
    <row r="982" spans="1:21" hidden="1" x14ac:dyDescent="0.25">
      <c r="A982" s="8" t="s">
        <v>5018</v>
      </c>
      <c r="B982" s="2" t="s">
        <v>1399</v>
      </c>
      <c r="C982" s="2" t="s">
        <v>95</v>
      </c>
      <c r="D982" s="2" t="s">
        <v>88</v>
      </c>
      <c r="E982" s="2" t="s">
        <v>33</v>
      </c>
      <c r="F982" s="8" t="s">
        <v>24</v>
      </c>
      <c r="G982" s="8">
        <v>1</v>
      </c>
      <c r="H982" s="8">
        <v>0</v>
      </c>
      <c r="I982" s="8">
        <v>0</v>
      </c>
      <c r="J982" s="8">
        <v>1</v>
      </c>
      <c r="K982" s="8">
        <v>1</v>
      </c>
      <c r="L982" s="8">
        <v>1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5">
        <v>211070130</v>
      </c>
    </row>
    <row r="983" spans="1:21" hidden="1" x14ac:dyDescent="0.25">
      <c r="A983" s="8" t="s">
        <v>5018</v>
      </c>
      <c r="B983" s="2" t="s">
        <v>1400</v>
      </c>
      <c r="C983" s="2" t="s">
        <v>95</v>
      </c>
      <c r="D983" s="2" t="s">
        <v>88</v>
      </c>
      <c r="E983" s="2" t="s">
        <v>33</v>
      </c>
      <c r="F983" s="8" t="s">
        <v>24</v>
      </c>
      <c r="G983" s="8">
        <v>1</v>
      </c>
      <c r="H983" s="8">
        <v>1</v>
      </c>
      <c r="I983" s="8">
        <v>1</v>
      </c>
      <c r="J983" s="8">
        <v>1</v>
      </c>
      <c r="K983" s="8">
        <v>1</v>
      </c>
      <c r="L983" s="8">
        <v>1</v>
      </c>
      <c r="M983" s="8">
        <v>0</v>
      </c>
      <c r="N983" s="8">
        <v>0</v>
      </c>
      <c r="O983" s="8">
        <v>1</v>
      </c>
      <c r="P983" s="8">
        <v>1</v>
      </c>
      <c r="Q983" s="8">
        <v>0</v>
      </c>
      <c r="R983" s="8">
        <v>0</v>
      </c>
      <c r="S983" s="8">
        <v>0</v>
      </c>
      <c r="T983" s="8">
        <v>0</v>
      </c>
      <c r="U983" s="5">
        <v>211070149</v>
      </c>
    </row>
    <row r="984" spans="1:21" hidden="1" x14ac:dyDescent="0.25">
      <c r="A984" s="8" t="s">
        <v>5018</v>
      </c>
      <c r="B984" s="2" t="s">
        <v>1401</v>
      </c>
      <c r="C984" s="2" t="s">
        <v>95</v>
      </c>
      <c r="D984" s="2" t="s">
        <v>88</v>
      </c>
      <c r="E984" s="2" t="s">
        <v>33</v>
      </c>
      <c r="F984" s="8" t="s">
        <v>24</v>
      </c>
      <c r="G984" s="8">
        <v>1</v>
      </c>
      <c r="H984" s="8">
        <v>1</v>
      </c>
      <c r="I984" s="8">
        <v>1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1</v>
      </c>
      <c r="P984" s="8">
        <v>1</v>
      </c>
      <c r="Q984" s="8">
        <v>0</v>
      </c>
      <c r="R984" s="8">
        <v>1</v>
      </c>
      <c r="S984" s="8">
        <v>1</v>
      </c>
      <c r="T984" s="8">
        <v>0</v>
      </c>
      <c r="U984" s="5">
        <v>211070157</v>
      </c>
    </row>
    <row r="985" spans="1:21" hidden="1" x14ac:dyDescent="0.25">
      <c r="A985" s="8" t="s">
        <v>5018</v>
      </c>
      <c r="B985" s="2" t="s">
        <v>1402</v>
      </c>
      <c r="C985" s="2" t="s">
        <v>95</v>
      </c>
      <c r="D985" s="2" t="s">
        <v>88</v>
      </c>
      <c r="E985" s="2" t="s">
        <v>33</v>
      </c>
      <c r="F985" s="8" t="s">
        <v>24</v>
      </c>
      <c r="G985" s="8">
        <v>1</v>
      </c>
      <c r="H985" s="8">
        <v>0</v>
      </c>
      <c r="I985" s="8">
        <v>0</v>
      </c>
      <c r="J985" s="8">
        <v>1</v>
      </c>
      <c r="K985" s="8">
        <v>1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5">
        <v>211070165</v>
      </c>
    </row>
    <row r="986" spans="1:21" hidden="1" x14ac:dyDescent="0.25">
      <c r="A986" s="8" t="s">
        <v>5018</v>
      </c>
      <c r="B986" s="2" t="s">
        <v>1403</v>
      </c>
      <c r="C986" s="2" t="s">
        <v>95</v>
      </c>
      <c r="D986" s="2" t="s">
        <v>88</v>
      </c>
      <c r="E986" s="2" t="s">
        <v>33</v>
      </c>
      <c r="F986" s="8" t="s">
        <v>24</v>
      </c>
      <c r="G986" s="8">
        <v>1</v>
      </c>
      <c r="H986" s="8">
        <v>0</v>
      </c>
      <c r="I986" s="8">
        <v>0</v>
      </c>
      <c r="J986" s="8">
        <v>1</v>
      </c>
      <c r="K986" s="8">
        <v>1</v>
      </c>
      <c r="L986" s="8">
        <v>1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5">
        <v>211070173</v>
      </c>
    </row>
    <row r="987" spans="1:21" hidden="1" x14ac:dyDescent="0.25">
      <c r="A987" s="8" t="s">
        <v>5018</v>
      </c>
      <c r="B987" s="2" t="s">
        <v>1404</v>
      </c>
      <c r="C987" s="2" t="s">
        <v>95</v>
      </c>
      <c r="D987" s="2" t="s">
        <v>88</v>
      </c>
      <c r="E987" s="2" t="s">
        <v>33</v>
      </c>
      <c r="F987" s="8" t="s">
        <v>24</v>
      </c>
      <c r="G987" s="8">
        <v>1</v>
      </c>
      <c r="H987" s="8">
        <v>0</v>
      </c>
      <c r="I987" s="8">
        <v>0</v>
      </c>
      <c r="J987" s="8">
        <v>1</v>
      </c>
      <c r="K987" s="8">
        <v>1</v>
      </c>
      <c r="L987" s="8">
        <v>1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5">
        <v>211070181</v>
      </c>
    </row>
    <row r="988" spans="1:21" hidden="1" x14ac:dyDescent="0.25">
      <c r="A988" s="8" t="s">
        <v>5018</v>
      </c>
      <c r="B988" s="2" t="s">
        <v>1405</v>
      </c>
      <c r="C988" s="2" t="s">
        <v>95</v>
      </c>
      <c r="D988" s="2" t="s">
        <v>88</v>
      </c>
      <c r="E988" s="2" t="s">
        <v>33</v>
      </c>
      <c r="F988" s="8" t="s">
        <v>24</v>
      </c>
      <c r="G988" s="8">
        <v>1</v>
      </c>
      <c r="H988" s="8">
        <v>0</v>
      </c>
      <c r="I988" s="8">
        <v>0</v>
      </c>
      <c r="J988" s="8">
        <v>1</v>
      </c>
      <c r="K988" s="8">
        <v>1</v>
      </c>
      <c r="L988" s="8">
        <v>1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5">
        <v>211070190</v>
      </c>
    </row>
    <row r="989" spans="1:21" hidden="1" x14ac:dyDescent="0.25">
      <c r="A989" s="8" t="s">
        <v>5018</v>
      </c>
      <c r="B989" s="2" t="s">
        <v>1406</v>
      </c>
      <c r="C989" s="2" t="s">
        <v>95</v>
      </c>
      <c r="D989" s="2" t="s">
        <v>88</v>
      </c>
      <c r="E989" s="2" t="s">
        <v>33</v>
      </c>
      <c r="F989" s="8" t="s">
        <v>24</v>
      </c>
      <c r="G989" s="8">
        <v>1</v>
      </c>
      <c r="H989" s="8">
        <v>1</v>
      </c>
      <c r="I989" s="8">
        <v>1</v>
      </c>
      <c r="J989" s="8">
        <v>1</v>
      </c>
      <c r="K989" s="8">
        <v>1</v>
      </c>
      <c r="L989" s="8">
        <v>1</v>
      </c>
      <c r="M989" s="8">
        <v>0</v>
      </c>
      <c r="N989" s="8">
        <v>0</v>
      </c>
      <c r="O989" s="8">
        <v>1</v>
      </c>
      <c r="P989" s="8">
        <v>1</v>
      </c>
      <c r="Q989" s="8">
        <v>0</v>
      </c>
      <c r="R989" s="8">
        <v>1</v>
      </c>
      <c r="S989" s="8">
        <v>1</v>
      </c>
      <c r="T989" s="8">
        <v>0</v>
      </c>
      <c r="U989" s="5">
        <v>211070203</v>
      </c>
    </row>
    <row r="990" spans="1:21" hidden="1" x14ac:dyDescent="0.25">
      <c r="A990" s="8" t="s">
        <v>5018</v>
      </c>
      <c r="B990" s="2" t="s">
        <v>1407</v>
      </c>
      <c r="C990" s="2" t="s">
        <v>95</v>
      </c>
      <c r="D990" s="2" t="s">
        <v>88</v>
      </c>
      <c r="E990" s="2" t="s">
        <v>33</v>
      </c>
      <c r="F990" s="8" t="s">
        <v>24</v>
      </c>
      <c r="G990" s="8">
        <v>1</v>
      </c>
      <c r="H990" s="8">
        <v>1</v>
      </c>
      <c r="I990" s="8">
        <v>0</v>
      </c>
      <c r="J990" s="8">
        <v>1</v>
      </c>
      <c r="K990" s="8">
        <v>1</v>
      </c>
      <c r="L990" s="8">
        <v>1</v>
      </c>
      <c r="M990" s="8">
        <v>0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1</v>
      </c>
      <c r="T990" s="8">
        <v>0</v>
      </c>
      <c r="U990" s="5">
        <v>211070211</v>
      </c>
    </row>
    <row r="991" spans="1:21" hidden="1" x14ac:dyDescent="0.25">
      <c r="A991" s="8" t="s">
        <v>5018</v>
      </c>
      <c r="B991" s="2" t="s">
        <v>1408</v>
      </c>
      <c r="C991" s="2" t="s">
        <v>95</v>
      </c>
      <c r="D991" s="2" t="s">
        <v>88</v>
      </c>
      <c r="E991" s="2" t="s">
        <v>33</v>
      </c>
      <c r="F991" s="8" t="s">
        <v>24</v>
      </c>
      <c r="G991" s="8">
        <v>1</v>
      </c>
      <c r="H991" s="8">
        <v>0</v>
      </c>
      <c r="I991" s="8">
        <v>0</v>
      </c>
      <c r="J991" s="8">
        <v>1</v>
      </c>
      <c r="K991" s="8">
        <v>1</v>
      </c>
      <c r="L991" s="8">
        <v>1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5">
        <v>211070220</v>
      </c>
    </row>
    <row r="992" spans="1:21" hidden="1" x14ac:dyDescent="0.25">
      <c r="A992" s="8" t="s">
        <v>5018</v>
      </c>
      <c r="B992" s="2" t="s">
        <v>1409</v>
      </c>
      <c r="C992" s="2" t="s">
        <v>95</v>
      </c>
      <c r="D992" s="2" t="s">
        <v>88</v>
      </c>
      <c r="E992" s="2" t="s">
        <v>33</v>
      </c>
      <c r="F992" s="8" t="s">
        <v>24</v>
      </c>
      <c r="G992" s="8">
        <v>1</v>
      </c>
      <c r="H992" s="8">
        <v>0</v>
      </c>
      <c r="I992" s="8">
        <v>0</v>
      </c>
      <c r="J992" s="8">
        <v>1</v>
      </c>
      <c r="K992" s="8">
        <v>1</v>
      </c>
      <c r="L992" s="8">
        <v>1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5">
        <v>211070238</v>
      </c>
    </row>
    <row r="993" spans="1:21" hidden="1" x14ac:dyDescent="0.25">
      <c r="A993" s="8" t="s">
        <v>5018</v>
      </c>
      <c r="B993" s="2" t="s">
        <v>1410</v>
      </c>
      <c r="C993" s="2" t="s">
        <v>95</v>
      </c>
      <c r="D993" s="2" t="s">
        <v>88</v>
      </c>
      <c r="E993" s="2" t="s">
        <v>33</v>
      </c>
      <c r="F993" s="8" t="s">
        <v>24</v>
      </c>
      <c r="G993" s="8">
        <v>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1</v>
      </c>
      <c r="S993" s="8">
        <v>1</v>
      </c>
      <c r="T993" s="8">
        <v>0</v>
      </c>
      <c r="U993" s="5">
        <v>211070246</v>
      </c>
    </row>
    <row r="994" spans="1:21" hidden="1" x14ac:dyDescent="0.25">
      <c r="A994" s="8" t="s">
        <v>5018</v>
      </c>
      <c r="B994" s="2" t="s">
        <v>1411</v>
      </c>
      <c r="C994" s="2" t="s">
        <v>95</v>
      </c>
      <c r="D994" s="2" t="s">
        <v>88</v>
      </c>
      <c r="E994" s="2" t="s">
        <v>33</v>
      </c>
      <c r="F994" s="8" t="s">
        <v>24</v>
      </c>
      <c r="G994" s="8">
        <v>1</v>
      </c>
      <c r="H994" s="8">
        <v>0</v>
      </c>
      <c r="I994" s="8">
        <v>0</v>
      </c>
      <c r="J994" s="8">
        <v>1</v>
      </c>
      <c r="K994" s="8">
        <v>1</v>
      </c>
      <c r="L994" s="8">
        <v>1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5">
        <v>211070254</v>
      </c>
    </row>
    <row r="995" spans="1:21" hidden="1" x14ac:dyDescent="0.25">
      <c r="A995" s="8" t="s">
        <v>5018</v>
      </c>
      <c r="B995" s="2" t="s">
        <v>1412</v>
      </c>
      <c r="C995" s="2" t="s">
        <v>95</v>
      </c>
      <c r="D995" s="2" t="s">
        <v>88</v>
      </c>
      <c r="E995" s="2" t="s">
        <v>33</v>
      </c>
      <c r="F995" s="8" t="s">
        <v>24</v>
      </c>
      <c r="G995" s="8">
        <v>1</v>
      </c>
      <c r="H995" s="8">
        <v>1</v>
      </c>
      <c r="I995" s="8">
        <v>1</v>
      </c>
      <c r="J995" s="8">
        <v>1</v>
      </c>
      <c r="K995" s="8">
        <v>1</v>
      </c>
      <c r="L995" s="8">
        <v>1</v>
      </c>
      <c r="M995" s="8">
        <v>0</v>
      </c>
      <c r="N995" s="8">
        <v>0</v>
      </c>
      <c r="O995" s="8">
        <v>1</v>
      </c>
      <c r="P995" s="8">
        <v>1</v>
      </c>
      <c r="Q995" s="8">
        <v>0</v>
      </c>
      <c r="R995" s="8">
        <v>1</v>
      </c>
      <c r="S995" s="8">
        <v>1</v>
      </c>
      <c r="T995" s="8">
        <v>0</v>
      </c>
      <c r="U995" s="5">
        <v>211070262</v>
      </c>
    </row>
    <row r="996" spans="1:21" hidden="1" x14ac:dyDescent="0.25">
      <c r="A996" s="8" t="s">
        <v>5018</v>
      </c>
      <c r="B996" s="2" t="s">
        <v>1413</v>
      </c>
      <c r="C996" s="2" t="s">
        <v>95</v>
      </c>
      <c r="D996" s="2" t="s">
        <v>88</v>
      </c>
      <c r="E996" s="2" t="s">
        <v>33</v>
      </c>
      <c r="F996" s="8" t="s">
        <v>24</v>
      </c>
      <c r="G996" s="8">
        <v>1</v>
      </c>
      <c r="H996" s="8">
        <v>1</v>
      </c>
      <c r="I996" s="8">
        <v>1</v>
      </c>
      <c r="J996" s="8">
        <v>1</v>
      </c>
      <c r="K996" s="8">
        <v>1</v>
      </c>
      <c r="L996" s="8">
        <v>1</v>
      </c>
      <c r="M996" s="8">
        <v>0</v>
      </c>
      <c r="N996" s="8">
        <v>0</v>
      </c>
      <c r="O996" s="8">
        <v>1</v>
      </c>
      <c r="P996" s="8">
        <v>1</v>
      </c>
      <c r="Q996" s="8">
        <v>0</v>
      </c>
      <c r="R996" s="8">
        <v>0</v>
      </c>
      <c r="S996" s="8">
        <v>0</v>
      </c>
      <c r="T996" s="8">
        <v>0</v>
      </c>
      <c r="U996" s="5">
        <v>211070270</v>
      </c>
    </row>
    <row r="997" spans="1:21" hidden="1" x14ac:dyDescent="0.25">
      <c r="A997" s="8" t="s">
        <v>5018</v>
      </c>
      <c r="B997" s="2" t="s">
        <v>1414</v>
      </c>
      <c r="C997" s="2" t="s">
        <v>95</v>
      </c>
      <c r="D997" s="2" t="s">
        <v>88</v>
      </c>
      <c r="E997" s="2" t="s">
        <v>33</v>
      </c>
      <c r="F997" s="8" t="s">
        <v>24</v>
      </c>
      <c r="G997" s="8">
        <v>1</v>
      </c>
      <c r="H997" s="8">
        <v>0</v>
      </c>
      <c r="I997" s="8">
        <v>0</v>
      </c>
      <c r="J997" s="8">
        <v>1</v>
      </c>
      <c r="K997" s="8">
        <v>1</v>
      </c>
      <c r="L997" s="8">
        <v>1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5">
        <v>211070289</v>
      </c>
    </row>
    <row r="998" spans="1:21" hidden="1" x14ac:dyDescent="0.25">
      <c r="A998" s="8" t="s">
        <v>5018</v>
      </c>
      <c r="B998" s="2" t="s">
        <v>1415</v>
      </c>
      <c r="C998" s="2" t="s">
        <v>95</v>
      </c>
      <c r="D998" s="2" t="s">
        <v>88</v>
      </c>
      <c r="E998" s="2" t="s">
        <v>33</v>
      </c>
      <c r="F998" s="8" t="s">
        <v>24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5">
        <v>211070297</v>
      </c>
    </row>
    <row r="999" spans="1:21" hidden="1" x14ac:dyDescent="0.25">
      <c r="A999" s="8" t="s">
        <v>5018</v>
      </c>
      <c r="B999" s="2" t="s">
        <v>1416</v>
      </c>
      <c r="C999" s="2" t="s">
        <v>95</v>
      </c>
      <c r="D999" s="2" t="s">
        <v>88</v>
      </c>
      <c r="E999" s="2" t="s">
        <v>33</v>
      </c>
      <c r="F999" s="8" t="s">
        <v>36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5">
        <v>211070300</v>
      </c>
    </row>
    <row r="1000" spans="1:21" hidden="1" x14ac:dyDescent="0.25">
      <c r="A1000" s="8" t="s">
        <v>5018</v>
      </c>
      <c r="B1000" s="2" t="s">
        <v>1417</v>
      </c>
      <c r="C1000" s="2" t="s">
        <v>95</v>
      </c>
      <c r="D1000" s="2" t="s">
        <v>88</v>
      </c>
      <c r="E1000" s="2" t="s">
        <v>33</v>
      </c>
      <c r="F1000" s="8" t="s">
        <v>24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5">
        <v>211070319</v>
      </c>
    </row>
    <row r="1001" spans="1:21" hidden="1" x14ac:dyDescent="0.25">
      <c r="A1001" s="8" t="s">
        <v>5018</v>
      </c>
      <c r="B1001" s="2" t="s">
        <v>1418</v>
      </c>
      <c r="C1001" s="2" t="s">
        <v>95</v>
      </c>
      <c r="D1001" s="2" t="s">
        <v>88</v>
      </c>
      <c r="E1001" s="2" t="s">
        <v>33</v>
      </c>
      <c r="F1001" s="8" t="s">
        <v>24</v>
      </c>
      <c r="G1001" s="8">
        <v>1</v>
      </c>
      <c r="H1001" s="8">
        <v>0</v>
      </c>
      <c r="I1001" s="8">
        <v>0</v>
      </c>
      <c r="J1001" s="8">
        <v>1</v>
      </c>
      <c r="K1001" s="8">
        <v>1</v>
      </c>
      <c r="L1001" s="8">
        <v>1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5">
        <v>211070327</v>
      </c>
    </row>
    <row r="1002" spans="1:21" hidden="1" x14ac:dyDescent="0.25">
      <c r="A1002" s="8" t="s">
        <v>5018</v>
      </c>
      <c r="B1002" s="2" t="s">
        <v>1419</v>
      </c>
      <c r="C1002" s="2" t="s">
        <v>95</v>
      </c>
      <c r="D1002" s="2" t="s">
        <v>88</v>
      </c>
      <c r="E1002" s="2" t="s">
        <v>33</v>
      </c>
      <c r="F1002" s="8" t="s">
        <v>24</v>
      </c>
      <c r="G1002" s="8">
        <v>1</v>
      </c>
      <c r="H1002" s="8">
        <v>0</v>
      </c>
      <c r="I1002" s="8">
        <v>0</v>
      </c>
      <c r="J1002" s="8">
        <v>1</v>
      </c>
      <c r="K1002" s="8">
        <v>1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5">
        <v>211070335</v>
      </c>
    </row>
    <row r="1003" spans="1:21" hidden="1" x14ac:dyDescent="0.25">
      <c r="A1003" s="8" t="s">
        <v>5018</v>
      </c>
      <c r="B1003" s="2" t="s">
        <v>1420</v>
      </c>
      <c r="C1003" s="2" t="s">
        <v>95</v>
      </c>
      <c r="D1003" s="2" t="s">
        <v>88</v>
      </c>
      <c r="E1003" s="2" t="s">
        <v>33</v>
      </c>
      <c r="F1003" s="8" t="s">
        <v>24</v>
      </c>
      <c r="G1003" s="8">
        <v>1</v>
      </c>
      <c r="H1003" s="8">
        <v>0</v>
      </c>
      <c r="I1003" s="8">
        <v>0</v>
      </c>
      <c r="J1003" s="8">
        <v>1</v>
      </c>
      <c r="K1003" s="8">
        <v>1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5">
        <v>211070343</v>
      </c>
    </row>
    <row r="1004" spans="1:21" hidden="1" x14ac:dyDescent="0.25">
      <c r="A1004" s="8" t="s">
        <v>5018</v>
      </c>
      <c r="B1004" s="2" t="s">
        <v>1421</v>
      </c>
      <c r="C1004" s="2" t="s">
        <v>95</v>
      </c>
      <c r="D1004" s="2" t="s">
        <v>88</v>
      </c>
      <c r="E1004" s="2" t="s">
        <v>33</v>
      </c>
      <c r="F1004" s="8" t="s">
        <v>24</v>
      </c>
      <c r="G1004" s="8">
        <v>1</v>
      </c>
      <c r="H1004" s="8">
        <v>1</v>
      </c>
      <c r="I1004" s="8">
        <v>1</v>
      </c>
      <c r="J1004" s="8">
        <v>1</v>
      </c>
      <c r="K1004" s="8">
        <v>1</v>
      </c>
      <c r="L1004" s="8">
        <v>1</v>
      </c>
      <c r="M1004" s="8">
        <v>0</v>
      </c>
      <c r="N1004" s="8">
        <v>0</v>
      </c>
      <c r="O1004" s="8">
        <v>1</v>
      </c>
      <c r="P1004" s="8">
        <v>1</v>
      </c>
      <c r="Q1004" s="8">
        <v>0</v>
      </c>
      <c r="R1004" s="8">
        <v>0</v>
      </c>
      <c r="S1004" s="8">
        <v>0</v>
      </c>
      <c r="T1004" s="8">
        <v>0</v>
      </c>
      <c r="U1004" s="5">
        <v>211070351</v>
      </c>
    </row>
    <row r="1005" spans="1:21" hidden="1" x14ac:dyDescent="0.25">
      <c r="A1005" s="8" t="s">
        <v>5018</v>
      </c>
      <c r="B1005" s="2" t="s">
        <v>1422</v>
      </c>
      <c r="C1005" s="2" t="s">
        <v>95</v>
      </c>
      <c r="D1005" s="2" t="s">
        <v>88</v>
      </c>
      <c r="E1005" s="2" t="s">
        <v>33</v>
      </c>
      <c r="F1005" s="8" t="s">
        <v>24</v>
      </c>
      <c r="G1005" s="8">
        <v>1</v>
      </c>
      <c r="H1005" s="8">
        <v>0</v>
      </c>
      <c r="I1005" s="8">
        <v>0</v>
      </c>
      <c r="J1005" s="8">
        <v>1</v>
      </c>
      <c r="K1005" s="8">
        <v>1</v>
      </c>
      <c r="L1005" s="8">
        <v>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5">
        <v>211070360</v>
      </c>
    </row>
    <row r="1006" spans="1:21" hidden="1" x14ac:dyDescent="0.25">
      <c r="A1006" s="8" t="s">
        <v>5018</v>
      </c>
      <c r="B1006" s="2" t="s">
        <v>1423</v>
      </c>
      <c r="C1006" s="2" t="s">
        <v>95</v>
      </c>
      <c r="D1006" s="2" t="s">
        <v>88</v>
      </c>
      <c r="E1006" s="2" t="s">
        <v>33</v>
      </c>
      <c r="F1006" s="8" t="s">
        <v>36</v>
      </c>
      <c r="G1006" s="8">
        <v>1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5">
        <v>211070378</v>
      </c>
    </row>
    <row r="1007" spans="1:21" hidden="1" x14ac:dyDescent="0.25">
      <c r="A1007" s="8" t="s">
        <v>5018</v>
      </c>
      <c r="B1007" s="2" t="s">
        <v>1424</v>
      </c>
      <c r="C1007" s="2" t="s">
        <v>95</v>
      </c>
      <c r="D1007" s="2" t="s">
        <v>88</v>
      </c>
      <c r="E1007" s="2" t="s">
        <v>33</v>
      </c>
      <c r="F1007" s="8" t="s">
        <v>36</v>
      </c>
      <c r="G1007" s="8">
        <v>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1</v>
      </c>
      <c r="S1007" s="8">
        <v>1</v>
      </c>
      <c r="T1007" s="8">
        <v>0</v>
      </c>
      <c r="U1007" s="5">
        <v>211070386</v>
      </c>
    </row>
    <row r="1008" spans="1:21" hidden="1" x14ac:dyDescent="0.25">
      <c r="A1008" s="8" t="s">
        <v>5018</v>
      </c>
      <c r="B1008" s="2" t="s">
        <v>1425</v>
      </c>
      <c r="C1008" s="2" t="s">
        <v>95</v>
      </c>
      <c r="D1008" s="2" t="s">
        <v>88</v>
      </c>
      <c r="E1008" s="2" t="s">
        <v>33</v>
      </c>
      <c r="F1008" s="8" t="s">
        <v>36</v>
      </c>
      <c r="G1008" s="8">
        <v>1</v>
      </c>
      <c r="H1008" s="8">
        <v>1</v>
      </c>
      <c r="I1008" s="8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0</v>
      </c>
      <c r="R1008" s="8">
        <v>1</v>
      </c>
      <c r="S1008" s="8">
        <v>1</v>
      </c>
      <c r="T1008" s="8">
        <v>0</v>
      </c>
      <c r="U1008" s="5">
        <v>211070394</v>
      </c>
    </row>
    <row r="1009" spans="1:21" hidden="1" x14ac:dyDescent="0.25">
      <c r="A1009" s="8" t="s">
        <v>5018</v>
      </c>
      <c r="B1009" s="2" t="s">
        <v>1426</v>
      </c>
      <c r="C1009" s="2" t="s">
        <v>95</v>
      </c>
      <c r="D1009" s="2" t="s">
        <v>88</v>
      </c>
      <c r="E1009" s="2" t="s">
        <v>33</v>
      </c>
      <c r="F1009" s="8" t="s">
        <v>36</v>
      </c>
      <c r="G1009" s="8">
        <v>1</v>
      </c>
      <c r="H1009" s="8">
        <v>1</v>
      </c>
      <c r="I1009" s="8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0</v>
      </c>
      <c r="R1009" s="8">
        <v>1</v>
      </c>
      <c r="S1009" s="8">
        <v>1</v>
      </c>
      <c r="T1009" s="8">
        <v>0</v>
      </c>
      <c r="U1009" s="5">
        <v>211070408</v>
      </c>
    </row>
    <row r="1010" spans="1:21" hidden="1" x14ac:dyDescent="0.25">
      <c r="A1010" s="8" t="s">
        <v>5018</v>
      </c>
      <c r="B1010" s="2" t="s">
        <v>1427</v>
      </c>
      <c r="C1010" s="2" t="s">
        <v>95</v>
      </c>
      <c r="D1010" s="2" t="s">
        <v>88</v>
      </c>
      <c r="E1010" s="2" t="s">
        <v>33</v>
      </c>
      <c r="F1010" s="8" t="s">
        <v>36</v>
      </c>
      <c r="G1010" s="8">
        <v>1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5">
        <v>211070416</v>
      </c>
    </row>
    <row r="1011" spans="1:21" hidden="1" x14ac:dyDescent="0.25">
      <c r="A1011" s="8" t="s">
        <v>5018</v>
      </c>
      <c r="B1011" s="2" t="s">
        <v>1428</v>
      </c>
      <c r="C1011" s="2" t="s">
        <v>96</v>
      </c>
      <c r="D1011" s="2" t="s">
        <v>88</v>
      </c>
      <c r="E1011" s="2" t="s">
        <v>33</v>
      </c>
      <c r="F1011" s="8" t="s">
        <v>24</v>
      </c>
      <c r="G1011" s="8">
        <v>1</v>
      </c>
      <c r="H1011" s="8">
        <v>1</v>
      </c>
      <c r="I1011" s="8">
        <v>1</v>
      </c>
      <c r="J1011" s="8">
        <v>1</v>
      </c>
      <c r="K1011" s="8">
        <v>1</v>
      </c>
      <c r="L1011" s="8">
        <v>1</v>
      </c>
      <c r="M1011" s="8">
        <v>0</v>
      </c>
      <c r="N1011" s="8">
        <v>0</v>
      </c>
      <c r="O1011" s="8">
        <v>1</v>
      </c>
      <c r="P1011" s="8">
        <v>1</v>
      </c>
      <c r="Q1011" s="8">
        <v>0</v>
      </c>
      <c r="R1011" s="8">
        <v>0</v>
      </c>
      <c r="S1011" s="8">
        <v>0</v>
      </c>
      <c r="T1011" s="8">
        <v>0</v>
      </c>
      <c r="U1011" s="5">
        <v>211080012</v>
      </c>
    </row>
    <row r="1012" spans="1:21" hidden="1" x14ac:dyDescent="0.25">
      <c r="A1012" s="8" t="s">
        <v>5018</v>
      </c>
      <c r="B1012" s="2" t="s">
        <v>1429</v>
      </c>
      <c r="C1012" s="2" t="s">
        <v>96</v>
      </c>
      <c r="D1012" s="2" t="s">
        <v>88</v>
      </c>
      <c r="E1012" s="2" t="s">
        <v>33</v>
      </c>
      <c r="F1012" s="8" t="s">
        <v>24</v>
      </c>
      <c r="G1012" s="8">
        <v>1</v>
      </c>
      <c r="H1012" s="8">
        <v>0</v>
      </c>
      <c r="I1012" s="8">
        <v>0</v>
      </c>
      <c r="J1012" s="8">
        <v>1</v>
      </c>
      <c r="K1012" s="8">
        <v>1</v>
      </c>
      <c r="L1012" s="8">
        <v>1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1</v>
      </c>
      <c r="S1012" s="8">
        <v>1</v>
      </c>
      <c r="T1012" s="8">
        <v>0</v>
      </c>
      <c r="U1012" s="5">
        <v>211080020</v>
      </c>
    </row>
    <row r="1013" spans="1:21" hidden="1" x14ac:dyDescent="0.25">
      <c r="A1013" s="8" t="s">
        <v>5018</v>
      </c>
      <c r="B1013" s="2" t="s">
        <v>1430</v>
      </c>
      <c r="C1013" s="2" t="s">
        <v>96</v>
      </c>
      <c r="D1013" s="2" t="s">
        <v>88</v>
      </c>
      <c r="E1013" s="2" t="s">
        <v>33</v>
      </c>
      <c r="F1013" s="8" t="s">
        <v>24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1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5">
        <v>211080039</v>
      </c>
    </row>
    <row r="1014" spans="1:21" hidden="1" x14ac:dyDescent="0.25">
      <c r="A1014" s="8" t="s">
        <v>5018</v>
      </c>
      <c r="B1014" s="2" t="s">
        <v>1431</v>
      </c>
      <c r="C1014" s="2" t="s">
        <v>96</v>
      </c>
      <c r="D1014" s="2" t="s">
        <v>88</v>
      </c>
      <c r="E1014" s="2" t="s">
        <v>33</v>
      </c>
      <c r="F1014" s="8" t="s">
        <v>24</v>
      </c>
      <c r="G1014" s="8">
        <v>1</v>
      </c>
      <c r="H1014" s="8">
        <v>1</v>
      </c>
      <c r="I1014" s="8">
        <v>1</v>
      </c>
      <c r="J1014" s="8">
        <v>1</v>
      </c>
      <c r="K1014" s="8">
        <v>1</v>
      </c>
      <c r="L1014" s="8">
        <v>1</v>
      </c>
      <c r="M1014" s="8">
        <v>0</v>
      </c>
      <c r="N1014" s="8">
        <v>0</v>
      </c>
      <c r="O1014" s="8">
        <v>1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5">
        <v>211080047</v>
      </c>
    </row>
    <row r="1015" spans="1:21" hidden="1" x14ac:dyDescent="0.25">
      <c r="A1015" s="8" t="s">
        <v>5018</v>
      </c>
      <c r="B1015" s="2" t="s">
        <v>1432</v>
      </c>
      <c r="C1015" s="2" t="s">
        <v>96</v>
      </c>
      <c r="D1015" s="2" t="s">
        <v>88</v>
      </c>
      <c r="E1015" s="2" t="s">
        <v>33</v>
      </c>
      <c r="F1015" s="8" t="s">
        <v>24</v>
      </c>
      <c r="G1015" s="8">
        <v>1</v>
      </c>
      <c r="H1015" s="8">
        <v>0</v>
      </c>
      <c r="I1015" s="8">
        <v>0</v>
      </c>
      <c r="J1015" s="8">
        <v>1</v>
      </c>
      <c r="K1015" s="8">
        <v>1</v>
      </c>
      <c r="L1015" s="8">
        <v>1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5">
        <v>211080055</v>
      </c>
    </row>
    <row r="1016" spans="1:21" hidden="1" x14ac:dyDescent="0.25">
      <c r="A1016" s="8" t="s">
        <v>5018</v>
      </c>
      <c r="B1016" s="2" t="s">
        <v>1433</v>
      </c>
      <c r="C1016" s="2" t="s">
        <v>96</v>
      </c>
      <c r="D1016" s="2" t="s">
        <v>88</v>
      </c>
      <c r="E1016" s="2" t="s">
        <v>33</v>
      </c>
      <c r="F1016" s="8" t="s">
        <v>24</v>
      </c>
      <c r="G1016" s="8">
        <v>1</v>
      </c>
      <c r="H1016" s="8">
        <v>1</v>
      </c>
      <c r="I1016" s="8">
        <v>1</v>
      </c>
      <c r="J1016" s="8">
        <v>1</v>
      </c>
      <c r="K1016" s="8">
        <v>1</v>
      </c>
      <c r="L1016" s="8">
        <v>1</v>
      </c>
      <c r="M1016" s="8">
        <v>0</v>
      </c>
      <c r="N1016" s="8">
        <v>0</v>
      </c>
      <c r="O1016" s="8">
        <v>1</v>
      </c>
      <c r="P1016" s="8">
        <v>1</v>
      </c>
      <c r="Q1016" s="8">
        <v>0</v>
      </c>
      <c r="R1016" s="8">
        <v>0</v>
      </c>
      <c r="S1016" s="8">
        <v>0</v>
      </c>
      <c r="T1016" s="8">
        <v>0</v>
      </c>
      <c r="U1016" s="5">
        <v>211080063</v>
      </c>
    </row>
    <row r="1017" spans="1:21" hidden="1" x14ac:dyDescent="0.25">
      <c r="A1017" s="8" t="s">
        <v>5018</v>
      </c>
      <c r="B1017" s="2" t="s">
        <v>1434</v>
      </c>
      <c r="C1017" s="2" t="s">
        <v>96</v>
      </c>
      <c r="D1017" s="2" t="s">
        <v>88</v>
      </c>
      <c r="E1017" s="2" t="s">
        <v>33</v>
      </c>
      <c r="F1017" s="8" t="s">
        <v>24</v>
      </c>
      <c r="G1017" s="8">
        <v>1</v>
      </c>
      <c r="H1017" s="8">
        <v>1</v>
      </c>
      <c r="I1017" s="8">
        <v>1</v>
      </c>
      <c r="J1017" s="8">
        <v>1</v>
      </c>
      <c r="K1017" s="8">
        <v>1</v>
      </c>
      <c r="L1017" s="8">
        <v>1</v>
      </c>
      <c r="M1017" s="8">
        <v>0</v>
      </c>
      <c r="N1017" s="8">
        <v>0</v>
      </c>
      <c r="O1017" s="8">
        <v>1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5">
        <v>211080071</v>
      </c>
    </row>
    <row r="1018" spans="1:21" hidden="1" x14ac:dyDescent="0.25">
      <c r="A1018" s="8" t="s">
        <v>5018</v>
      </c>
      <c r="B1018" s="2" t="s">
        <v>1435</v>
      </c>
      <c r="C1018" s="2" t="s">
        <v>96</v>
      </c>
      <c r="D1018" s="2" t="s">
        <v>88</v>
      </c>
      <c r="E1018" s="2" t="s">
        <v>33</v>
      </c>
      <c r="F1018" s="8" t="s">
        <v>24</v>
      </c>
      <c r="G1018" s="8">
        <v>1</v>
      </c>
      <c r="H1018" s="8">
        <v>1</v>
      </c>
      <c r="I1018" s="8">
        <v>1</v>
      </c>
      <c r="J1018" s="8">
        <v>1</v>
      </c>
      <c r="K1018" s="8">
        <v>1</v>
      </c>
      <c r="L1018" s="8">
        <v>1</v>
      </c>
      <c r="M1018" s="8">
        <v>0</v>
      </c>
      <c r="N1018" s="8">
        <v>0</v>
      </c>
      <c r="O1018" s="8">
        <v>1</v>
      </c>
      <c r="P1018" s="8">
        <v>1</v>
      </c>
      <c r="Q1018" s="8">
        <v>0</v>
      </c>
      <c r="R1018" s="8">
        <v>0</v>
      </c>
      <c r="S1018" s="8">
        <v>0</v>
      </c>
      <c r="T1018" s="8">
        <v>0</v>
      </c>
      <c r="U1018" s="5">
        <v>211080080</v>
      </c>
    </row>
    <row r="1019" spans="1:21" hidden="1" x14ac:dyDescent="0.25">
      <c r="A1019" s="8" t="s">
        <v>5018</v>
      </c>
      <c r="B1019" s="2" t="s">
        <v>1436</v>
      </c>
      <c r="C1019" s="2" t="s">
        <v>97</v>
      </c>
      <c r="D1019" s="2" t="s">
        <v>88</v>
      </c>
      <c r="E1019" s="2" t="s">
        <v>33</v>
      </c>
      <c r="F1019" s="8" t="s">
        <v>24</v>
      </c>
      <c r="G1019" s="8">
        <v>1</v>
      </c>
      <c r="H1019" s="8">
        <v>0</v>
      </c>
      <c r="I1019" s="8">
        <v>0</v>
      </c>
      <c r="J1019" s="8">
        <v>1</v>
      </c>
      <c r="K1019" s="8">
        <v>1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5">
        <v>211090018</v>
      </c>
    </row>
    <row r="1020" spans="1:21" hidden="1" x14ac:dyDescent="0.25">
      <c r="A1020" s="8" t="s">
        <v>5018</v>
      </c>
      <c r="B1020" s="2" t="s">
        <v>1437</v>
      </c>
      <c r="C1020" s="2" t="s">
        <v>97</v>
      </c>
      <c r="D1020" s="2" t="s">
        <v>88</v>
      </c>
      <c r="E1020" s="2" t="s">
        <v>33</v>
      </c>
      <c r="F1020" s="8" t="s">
        <v>24</v>
      </c>
      <c r="G1020" s="8">
        <v>1</v>
      </c>
      <c r="H1020" s="8">
        <v>0</v>
      </c>
      <c r="I1020" s="8">
        <v>0</v>
      </c>
      <c r="J1020" s="8">
        <v>1</v>
      </c>
      <c r="K1020" s="8">
        <v>1</v>
      </c>
      <c r="L1020" s="8">
        <v>1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5">
        <v>211090026</v>
      </c>
    </row>
    <row r="1021" spans="1:21" hidden="1" x14ac:dyDescent="0.25">
      <c r="A1021" s="8" t="s">
        <v>5018</v>
      </c>
      <c r="B1021" s="2" t="s">
        <v>1438</v>
      </c>
      <c r="C1021" s="2" t="s">
        <v>97</v>
      </c>
      <c r="D1021" s="2" t="s">
        <v>88</v>
      </c>
      <c r="E1021" s="2" t="s">
        <v>33</v>
      </c>
      <c r="F1021" s="8" t="s">
        <v>24</v>
      </c>
      <c r="G1021" s="8">
        <v>1</v>
      </c>
      <c r="H1021" s="8">
        <v>0</v>
      </c>
      <c r="I1021" s="8">
        <v>0</v>
      </c>
      <c r="J1021" s="8">
        <v>1</v>
      </c>
      <c r="K1021" s="8">
        <v>1</v>
      </c>
      <c r="L1021" s="8">
        <v>1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5">
        <v>211090034</v>
      </c>
    </row>
    <row r="1022" spans="1:21" hidden="1" x14ac:dyDescent="0.25">
      <c r="A1022" s="8" t="s">
        <v>5018</v>
      </c>
      <c r="B1022" s="2" t="s">
        <v>1439</v>
      </c>
      <c r="C1022" s="2" t="s">
        <v>97</v>
      </c>
      <c r="D1022" s="2" t="s">
        <v>88</v>
      </c>
      <c r="E1022" s="2" t="s">
        <v>33</v>
      </c>
      <c r="F1022" s="8" t="s">
        <v>24</v>
      </c>
      <c r="G1022" s="8">
        <v>1</v>
      </c>
      <c r="H1022" s="8">
        <v>1</v>
      </c>
      <c r="I1022" s="8">
        <v>1</v>
      </c>
      <c r="J1022" s="8">
        <v>1</v>
      </c>
      <c r="K1022" s="8">
        <v>1</v>
      </c>
      <c r="L1022" s="8">
        <v>1</v>
      </c>
      <c r="M1022" s="8">
        <v>0</v>
      </c>
      <c r="N1022" s="8">
        <v>0</v>
      </c>
      <c r="O1022" s="8">
        <v>1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5">
        <v>211090042</v>
      </c>
    </row>
    <row r="1023" spans="1:21" hidden="1" x14ac:dyDescent="0.25">
      <c r="A1023" s="8" t="s">
        <v>5018</v>
      </c>
      <c r="B1023" s="2" t="s">
        <v>1440</v>
      </c>
      <c r="C1023" s="2" t="s">
        <v>97</v>
      </c>
      <c r="D1023" s="2" t="s">
        <v>88</v>
      </c>
      <c r="E1023" s="2" t="s">
        <v>33</v>
      </c>
      <c r="F1023" s="8" t="s">
        <v>24</v>
      </c>
      <c r="G1023" s="8">
        <v>1</v>
      </c>
      <c r="H1023" s="8">
        <v>0</v>
      </c>
      <c r="I1023" s="8">
        <v>0</v>
      </c>
      <c r="J1023" s="8">
        <v>1</v>
      </c>
      <c r="K1023" s="8">
        <v>1</v>
      </c>
      <c r="L1023" s="8">
        <v>1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5">
        <v>211090050</v>
      </c>
    </row>
    <row r="1024" spans="1:21" hidden="1" x14ac:dyDescent="0.25">
      <c r="A1024" s="8" t="s">
        <v>5018</v>
      </c>
      <c r="B1024" s="2" t="s">
        <v>1441</v>
      </c>
      <c r="C1024" s="2" t="s">
        <v>97</v>
      </c>
      <c r="D1024" s="2" t="s">
        <v>88</v>
      </c>
      <c r="E1024" s="2" t="s">
        <v>33</v>
      </c>
      <c r="F1024" s="8" t="s">
        <v>24</v>
      </c>
      <c r="G1024" s="8">
        <v>1</v>
      </c>
      <c r="H1024" s="8">
        <v>0</v>
      </c>
      <c r="I1024" s="8">
        <v>0</v>
      </c>
      <c r="J1024" s="8">
        <v>1</v>
      </c>
      <c r="K1024" s="8">
        <v>1</v>
      </c>
      <c r="L1024" s="8">
        <v>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5">
        <v>211090069</v>
      </c>
    </row>
    <row r="1025" spans="1:21" hidden="1" x14ac:dyDescent="0.25">
      <c r="A1025" s="8" t="s">
        <v>5018</v>
      </c>
      <c r="B1025" s="2" t="s">
        <v>1442</v>
      </c>
      <c r="C1025" s="2" t="s">
        <v>97</v>
      </c>
      <c r="D1025" s="2" t="s">
        <v>88</v>
      </c>
      <c r="E1025" s="2" t="s">
        <v>33</v>
      </c>
      <c r="F1025" s="8" t="s">
        <v>24</v>
      </c>
      <c r="G1025" s="8">
        <v>1</v>
      </c>
      <c r="H1025" s="8">
        <v>0</v>
      </c>
      <c r="I1025" s="8">
        <v>0</v>
      </c>
      <c r="J1025" s="8">
        <v>1</v>
      </c>
      <c r="K1025" s="8">
        <v>1</v>
      </c>
      <c r="L1025" s="8">
        <v>1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5">
        <v>211090077</v>
      </c>
    </row>
    <row r="1026" spans="1:21" hidden="1" x14ac:dyDescent="0.25">
      <c r="A1026" s="8" t="s">
        <v>5018</v>
      </c>
      <c r="B1026" s="2" t="s">
        <v>1443</v>
      </c>
      <c r="C1026" s="2" t="s">
        <v>98</v>
      </c>
      <c r="D1026" s="2" t="s">
        <v>88</v>
      </c>
      <c r="E1026" s="2" t="s">
        <v>33</v>
      </c>
      <c r="F1026" s="8" t="s">
        <v>24</v>
      </c>
      <c r="G1026" s="8">
        <v>1</v>
      </c>
      <c r="H1026" s="8">
        <v>1</v>
      </c>
      <c r="I1026" s="8">
        <v>1</v>
      </c>
      <c r="J1026" s="8">
        <v>1</v>
      </c>
      <c r="K1026" s="8">
        <v>1</v>
      </c>
      <c r="L1026" s="8">
        <v>1</v>
      </c>
      <c r="M1026" s="8">
        <v>0</v>
      </c>
      <c r="N1026" s="8">
        <v>0</v>
      </c>
      <c r="O1026" s="8">
        <v>1</v>
      </c>
      <c r="P1026" s="8">
        <v>1</v>
      </c>
      <c r="Q1026" s="8">
        <v>0</v>
      </c>
      <c r="R1026" s="8">
        <v>0</v>
      </c>
      <c r="S1026" s="8">
        <v>0</v>
      </c>
      <c r="T1026" s="8">
        <v>0</v>
      </c>
      <c r="U1026" s="5">
        <v>211100013</v>
      </c>
    </row>
    <row r="1027" spans="1:21" hidden="1" x14ac:dyDescent="0.25">
      <c r="A1027" s="8" t="s">
        <v>5018</v>
      </c>
      <c r="B1027" s="2" t="s">
        <v>1444</v>
      </c>
      <c r="C1027" s="2" t="s">
        <v>100</v>
      </c>
      <c r="D1027" s="2" t="s">
        <v>99</v>
      </c>
      <c r="E1027" s="2" t="s">
        <v>33</v>
      </c>
      <c r="F1027" s="8" t="s">
        <v>24</v>
      </c>
      <c r="G1027" s="8">
        <v>1</v>
      </c>
      <c r="H1027" s="8">
        <v>0</v>
      </c>
      <c r="I1027" s="8">
        <v>0</v>
      </c>
      <c r="J1027" s="8">
        <v>1</v>
      </c>
      <c r="K1027" s="8">
        <v>1</v>
      </c>
      <c r="L1027" s="8">
        <v>1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5">
        <v>212010018</v>
      </c>
    </row>
    <row r="1028" spans="1:21" hidden="1" x14ac:dyDescent="0.25">
      <c r="A1028" s="8" t="s">
        <v>5018</v>
      </c>
      <c r="B1028" s="2" t="s">
        <v>1445</v>
      </c>
      <c r="C1028" s="2" t="s">
        <v>100</v>
      </c>
      <c r="D1028" s="2" t="s">
        <v>99</v>
      </c>
      <c r="E1028" s="2" t="s">
        <v>33</v>
      </c>
      <c r="F1028" s="8" t="s">
        <v>24</v>
      </c>
      <c r="G1028" s="8">
        <v>1</v>
      </c>
      <c r="H1028" s="8">
        <v>1</v>
      </c>
      <c r="I1028" s="8">
        <v>1</v>
      </c>
      <c r="J1028" s="8">
        <v>0</v>
      </c>
      <c r="K1028" s="8">
        <v>1</v>
      </c>
      <c r="L1028" s="8">
        <v>1</v>
      </c>
      <c r="M1028" s="8">
        <v>0</v>
      </c>
      <c r="N1028" s="8">
        <v>1</v>
      </c>
      <c r="O1028" s="8">
        <v>0</v>
      </c>
      <c r="P1028" s="8">
        <v>1</v>
      </c>
      <c r="Q1028" s="8">
        <v>0</v>
      </c>
      <c r="R1028" s="8">
        <v>0</v>
      </c>
      <c r="S1028" s="8">
        <v>0</v>
      </c>
      <c r="T1028" s="8">
        <v>0</v>
      </c>
      <c r="U1028" s="5">
        <v>212010026</v>
      </c>
    </row>
    <row r="1029" spans="1:21" hidden="1" x14ac:dyDescent="0.25">
      <c r="A1029" s="8" t="s">
        <v>5018</v>
      </c>
      <c r="B1029" s="2" t="s">
        <v>1446</v>
      </c>
      <c r="C1029" s="2" t="s">
        <v>100</v>
      </c>
      <c r="D1029" s="2" t="s">
        <v>99</v>
      </c>
      <c r="E1029" s="2" t="s">
        <v>33</v>
      </c>
      <c r="F1029" s="8" t="s">
        <v>24</v>
      </c>
      <c r="G1029" s="8">
        <v>1</v>
      </c>
      <c r="H1029" s="8">
        <v>1</v>
      </c>
      <c r="I1029" s="8">
        <v>1</v>
      </c>
      <c r="J1029" s="8">
        <v>0</v>
      </c>
      <c r="K1029" s="8">
        <v>1</v>
      </c>
      <c r="L1029" s="8">
        <v>1</v>
      </c>
      <c r="M1029" s="8">
        <v>0</v>
      </c>
      <c r="N1029" s="8">
        <v>1</v>
      </c>
      <c r="O1029" s="8">
        <v>0</v>
      </c>
      <c r="P1029" s="8">
        <v>1</v>
      </c>
      <c r="Q1029" s="8">
        <v>0</v>
      </c>
      <c r="R1029" s="8">
        <v>0</v>
      </c>
      <c r="S1029" s="8">
        <v>0</v>
      </c>
      <c r="T1029" s="8">
        <v>0</v>
      </c>
      <c r="U1029" s="5">
        <v>212010034</v>
      </c>
    </row>
    <row r="1030" spans="1:21" hidden="1" x14ac:dyDescent="0.25">
      <c r="A1030" s="8" t="s">
        <v>5018</v>
      </c>
      <c r="B1030" s="2" t="s">
        <v>1447</v>
      </c>
      <c r="C1030" s="2" t="s">
        <v>100</v>
      </c>
      <c r="D1030" s="2" t="s">
        <v>99</v>
      </c>
      <c r="E1030" s="2" t="s">
        <v>33</v>
      </c>
      <c r="F1030" s="8" t="s">
        <v>36</v>
      </c>
      <c r="G1030" s="8">
        <v>1</v>
      </c>
      <c r="H1030" s="8">
        <v>0</v>
      </c>
      <c r="I1030" s="8">
        <v>0</v>
      </c>
      <c r="J1030" s="8">
        <v>1</v>
      </c>
      <c r="K1030" s="8">
        <v>1</v>
      </c>
      <c r="L1030" s="8">
        <v>1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5">
        <v>212010042</v>
      </c>
    </row>
    <row r="1031" spans="1:21" hidden="1" x14ac:dyDescent="0.25">
      <c r="A1031" s="8" t="s">
        <v>5018</v>
      </c>
      <c r="B1031" s="2" t="s">
        <v>1448</v>
      </c>
      <c r="C1031" s="2" t="s">
        <v>100</v>
      </c>
      <c r="D1031" s="2" t="s">
        <v>99</v>
      </c>
      <c r="E1031" s="2" t="s">
        <v>33</v>
      </c>
      <c r="F1031" s="8" t="s">
        <v>24</v>
      </c>
      <c r="G1031" s="8">
        <v>1</v>
      </c>
      <c r="H1031" s="8">
        <v>0</v>
      </c>
      <c r="I1031" s="8">
        <v>0</v>
      </c>
      <c r="J1031" s="8">
        <v>1</v>
      </c>
      <c r="K1031" s="8">
        <v>1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5">
        <v>212010050</v>
      </c>
    </row>
    <row r="1032" spans="1:21" hidden="1" x14ac:dyDescent="0.25">
      <c r="A1032" s="8" t="s">
        <v>5018</v>
      </c>
      <c r="B1032" s="2" t="s">
        <v>1449</v>
      </c>
      <c r="C1032" s="2" t="s">
        <v>100</v>
      </c>
      <c r="D1032" s="2" t="s">
        <v>99</v>
      </c>
      <c r="E1032" s="2" t="s">
        <v>33</v>
      </c>
      <c r="F1032" s="8" t="s">
        <v>24</v>
      </c>
      <c r="G1032" s="8">
        <v>1</v>
      </c>
      <c r="H1032" s="8">
        <v>0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5">
        <v>212010069</v>
      </c>
    </row>
    <row r="1033" spans="1:21" hidden="1" x14ac:dyDescent="0.25">
      <c r="A1033" s="8" t="s">
        <v>5018</v>
      </c>
      <c r="B1033" s="2" t="s">
        <v>1450</v>
      </c>
      <c r="C1033" s="2" t="s">
        <v>101</v>
      </c>
      <c r="D1033" s="2" t="s">
        <v>99</v>
      </c>
      <c r="E1033" s="2" t="s">
        <v>33</v>
      </c>
      <c r="F1033" s="8" t="s">
        <v>24</v>
      </c>
      <c r="G1033" s="8">
        <v>1</v>
      </c>
      <c r="H1033" s="8">
        <v>0</v>
      </c>
      <c r="I1033" s="8">
        <v>0</v>
      </c>
      <c r="J1033" s="8">
        <v>1</v>
      </c>
      <c r="K1033" s="8">
        <v>1</v>
      </c>
      <c r="L1033" s="8">
        <v>1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5">
        <v>212020013</v>
      </c>
    </row>
    <row r="1034" spans="1:21" hidden="1" x14ac:dyDescent="0.25">
      <c r="A1034" s="8" t="s">
        <v>5018</v>
      </c>
      <c r="B1034" s="2" t="s">
        <v>1451</v>
      </c>
      <c r="C1034" s="2" t="s">
        <v>101</v>
      </c>
      <c r="D1034" s="2" t="s">
        <v>99</v>
      </c>
      <c r="E1034" s="2" t="s">
        <v>33</v>
      </c>
      <c r="F1034" s="8" t="s">
        <v>24</v>
      </c>
      <c r="G1034" s="8">
        <v>1</v>
      </c>
      <c r="H1034" s="8">
        <v>0</v>
      </c>
      <c r="I1034" s="8">
        <v>0</v>
      </c>
      <c r="J1034" s="8">
        <v>1</v>
      </c>
      <c r="K1034" s="8">
        <v>1</v>
      </c>
      <c r="L1034" s="8">
        <v>1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5">
        <v>212020021</v>
      </c>
    </row>
    <row r="1035" spans="1:21" hidden="1" x14ac:dyDescent="0.25">
      <c r="A1035" s="8" t="s">
        <v>5018</v>
      </c>
      <c r="B1035" s="2" t="s">
        <v>1452</v>
      </c>
      <c r="C1035" s="2" t="s">
        <v>101</v>
      </c>
      <c r="D1035" s="2" t="s">
        <v>99</v>
      </c>
      <c r="E1035" s="2" t="s">
        <v>33</v>
      </c>
      <c r="F1035" s="8" t="s">
        <v>24</v>
      </c>
      <c r="G1035" s="8">
        <v>1</v>
      </c>
      <c r="H1035" s="8">
        <v>0</v>
      </c>
      <c r="I1035" s="8">
        <v>0</v>
      </c>
      <c r="J1035" s="8">
        <v>1</v>
      </c>
      <c r="K1035" s="8">
        <v>1</v>
      </c>
      <c r="L1035" s="8">
        <v>1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5">
        <v>212020030</v>
      </c>
    </row>
    <row r="1036" spans="1:21" hidden="1" x14ac:dyDescent="0.25">
      <c r="A1036" s="8" t="s">
        <v>5018</v>
      </c>
      <c r="B1036" s="2" t="s">
        <v>1453</v>
      </c>
      <c r="C1036" s="2" t="s">
        <v>101</v>
      </c>
      <c r="D1036" s="2" t="s">
        <v>99</v>
      </c>
      <c r="E1036" s="2" t="s">
        <v>33</v>
      </c>
      <c r="F1036" s="8" t="s">
        <v>24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5">
        <v>212020048</v>
      </c>
    </row>
    <row r="1037" spans="1:21" hidden="1" x14ac:dyDescent="0.25">
      <c r="A1037" s="8" t="s">
        <v>5018</v>
      </c>
      <c r="B1037" s="2" t="s">
        <v>1454</v>
      </c>
      <c r="C1037" s="2" t="s">
        <v>101</v>
      </c>
      <c r="D1037" s="2" t="s">
        <v>99</v>
      </c>
      <c r="E1037" s="2" t="s">
        <v>33</v>
      </c>
      <c r="F1037" s="8" t="s">
        <v>24</v>
      </c>
      <c r="G1037" s="8">
        <v>1</v>
      </c>
      <c r="H1037" s="8">
        <v>0</v>
      </c>
      <c r="I1037" s="8">
        <v>0</v>
      </c>
      <c r="J1037" s="8">
        <v>1</v>
      </c>
      <c r="K1037" s="8">
        <v>1</v>
      </c>
      <c r="L1037" s="8">
        <v>1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5">
        <v>212020056</v>
      </c>
    </row>
    <row r="1038" spans="1:21" hidden="1" x14ac:dyDescent="0.25">
      <c r="A1038" s="8" t="s">
        <v>5018</v>
      </c>
      <c r="B1038" s="2" t="s">
        <v>1455</v>
      </c>
      <c r="C1038" s="2" t="s">
        <v>101</v>
      </c>
      <c r="D1038" s="2" t="s">
        <v>99</v>
      </c>
      <c r="E1038" s="2" t="s">
        <v>33</v>
      </c>
      <c r="F1038" s="8" t="s">
        <v>24</v>
      </c>
      <c r="G1038" s="8">
        <v>1</v>
      </c>
      <c r="H1038" s="8">
        <v>0</v>
      </c>
      <c r="I1038" s="8">
        <v>0</v>
      </c>
      <c r="J1038" s="8">
        <v>1</v>
      </c>
      <c r="K1038" s="8">
        <v>1</v>
      </c>
      <c r="L1038" s="8">
        <v>1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5">
        <v>212020064</v>
      </c>
    </row>
    <row r="1039" spans="1:21" hidden="1" x14ac:dyDescent="0.25">
      <c r="A1039" s="8" t="s">
        <v>5018</v>
      </c>
      <c r="B1039" s="2" t="s">
        <v>1456</v>
      </c>
      <c r="C1039" s="2" t="s">
        <v>103</v>
      </c>
      <c r="D1039" s="2" t="s">
        <v>102</v>
      </c>
      <c r="E1039" s="2" t="s">
        <v>33</v>
      </c>
      <c r="F1039" s="8" t="s">
        <v>24</v>
      </c>
      <c r="G1039" s="8">
        <v>1</v>
      </c>
      <c r="H1039" s="8">
        <v>0</v>
      </c>
      <c r="I1039" s="8">
        <v>0</v>
      </c>
      <c r="J1039" s="8">
        <v>1</v>
      </c>
      <c r="K1039" s="8">
        <v>1</v>
      </c>
      <c r="L1039" s="8">
        <v>1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5">
        <v>213010011</v>
      </c>
    </row>
    <row r="1040" spans="1:21" hidden="1" x14ac:dyDescent="0.25">
      <c r="A1040" s="8" t="s">
        <v>5018</v>
      </c>
      <c r="B1040" s="2" t="s">
        <v>1457</v>
      </c>
      <c r="C1040" s="2" t="s">
        <v>103</v>
      </c>
      <c r="D1040" s="2" t="s">
        <v>102</v>
      </c>
      <c r="E1040" s="2" t="s">
        <v>33</v>
      </c>
      <c r="F1040" s="8" t="s">
        <v>24</v>
      </c>
      <c r="G1040" s="8">
        <v>1</v>
      </c>
      <c r="H1040" s="8">
        <v>0</v>
      </c>
      <c r="I1040" s="8">
        <v>0</v>
      </c>
      <c r="J1040" s="8">
        <v>1</v>
      </c>
      <c r="K1040" s="8">
        <v>1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5">
        <v>213010020</v>
      </c>
    </row>
    <row r="1041" spans="1:21" hidden="1" x14ac:dyDescent="0.25">
      <c r="A1041" s="8" t="s">
        <v>5018</v>
      </c>
      <c r="B1041" s="2" t="s">
        <v>1458</v>
      </c>
      <c r="C1041" s="2" t="s">
        <v>103</v>
      </c>
      <c r="D1041" s="2" t="s">
        <v>102</v>
      </c>
      <c r="E1041" s="2" t="s">
        <v>33</v>
      </c>
      <c r="F1041" s="8" t="s">
        <v>24</v>
      </c>
      <c r="G1041" s="8">
        <v>1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5">
        <v>213010038</v>
      </c>
    </row>
    <row r="1042" spans="1:21" hidden="1" x14ac:dyDescent="0.25">
      <c r="A1042" s="8" t="s">
        <v>5018</v>
      </c>
      <c r="B1042" s="2" t="s">
        <v>1459</v>
      </c>
      <c r="C1042" s="2" t="s">
        <v>103</v>
      </c>
      <c r="D1042" s="2" t="s">
        <v>102</v>
      </c>
      <c r="E1042" s="2" t="s">
        <v>33</v>
      </c>
      <c r="F1042" s="8" t="s">
        <v>24</v>
      </c>
      <c r="G1042" s="8">
        <v>1</v>
      </c>
      <c r="H1042" s="8">
        <v>0</v>
      </c>
      <c r="I1042" s="8">
        <v>0</v>
      </c>
      <c r="J1042" s="8">
        <v>1</v>
      </c>
      <c r="K1042" s="8">
        <v>1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5">
        <v>213010054</v>
      </c>
    </row>
    <row r="1043" spans="1:21" hidden="1" x14ac:dyDescent="0.25">
      <c r="A1043" s="8" t="s">
        <v>5018</v>
      </c>
      <c r="B1043" s="2" t="s">
        <v>1460</v>
      </c>
      <c r="C1043" s="2" t="s">
        <v>103</v>
      </c>
      <c r="D1043" s="2" t="s">
        <v>102</v>
      </c>
      <c r="E1043" s="2" t="s">
        <v>33</v>
      </c>
      <c r="F1043" s="8" t="s">
        <v>24</v>
      </c>
      <c r="G1043" s="8">
        <v>1</v>
      </c>
      <c r="H1043" s="8">
        <v>0</v>
      </c>
      <c r="I1043" s="8">
        <v>0</v>
      </c>
      <c r="J1043" s="8">
        <v>1</v>
      </c>
      <c r="K1043" s="8">
        <v>1</v>
      </c>
      <c r="L1043" s="8">
        <v>1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5">
        <v>213010062</v>
      </c>
    </row>
    <row r="1044" spans="1:21" hidden="1" x14ac:dyDescent="0.25">
      <c r="A1044" s="8" t="s">
        <v>5018</v>
      </c>
      <c r="B1044" s="2" t="s">
        <v>1461</v>
      </c>
      <c r="C1044" s="2" t="s">
        <v>103</v>
      </c>
      <c r="D1044" s="2" t="s">
        <v>102</v>
      </c>
      <c r="E1044" s="2" t="s">
        <v>33</v>
      </c>
      <c r="F1044" s="8" t="s">
        <v>24</v>
      </c>
      <c r="G1044" s="8">
        <v>1</v>
      </c>
      <c r="H1044" s="8">
        <v>0</v>
      </c>
      <c r="I1044" s="8">
        <v>0</v>
      </c>
      <c r="J1044" s="8">
        <v>1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5">
        <v>213010070</v>
      </c>
    </row>
    <row r="1045" spans="1:21" hidden="1" x14ac:dyDescent="0.25">
      <c r="A1045" s="8" t="s">
        <v>5018</v>
      </c>
      <c r="B1045" s="2" t="s">
        <v>1462</v>
      </c>
      <c r="C1045" s="2" t="s">
        <v>103</v>
      </c>
      <c r="D1045" s="2" t="s">
        <v>102</v>
      </c>
      <c r="E1045" s="2" t="s">
        <v>33</v>
      </c>
      <c r="F1045" s="8" t="s">
        <v>24</v>
      </c>
      <c r="G1045" s="8">
        <v>1</v>
      </c>
      <c r="H1045" s="8">
        <v>0</v>
      </c>
      <c r="I1045" s="8">
        <v>0</v>
      </c>
      <c r="J1045" s="8">
        <v>1</v>
      </c>
      <c r="K1045" s="8">
        <v>1</v>
      </c>
      <c r="L1045" s="8">
        <v>1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5">
        <v>213010089</v>
      </c>
    </row>
    <row r="1046" spans="1:21" hidden="1" x14ac:dyDescent="0.25">
      <c r="A1046" s="8" t="s">
        <v>5018</v>
      </c>
      <c r="B1046" s="2" t="s">
        <v>1463</v>
      </c>
      <c r="C1046" s="2" t="s">
        <v>103</v>
      </c>
      <c r="D1046" s="2" t="s">
        <v>102</v>
      </c>
      <c r="E1046" s="2" t="s">
        <v>33</v>
      </c>
      <c r="F1046" s="8" t="s">
        <v>36</v>
      </c>
      <c r="G1046" s="8">
        <v>1</v>
      </c>
      <c r="H1046" s="8">
        <v>0</v>
      </c>
      <c r="I1046" s="8">
        <v>0</v>
      </c>
      <c r="J1046" s="8">
        <v>1</v>
      </c>
      <c r="K1046" s="8">
        <v>1</v>
      </c>
      <c r="L1046" s="8">
        <v>1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5">
        <v>213010097</v>
      </c>
    </row>
    <row r="1047" spans="1:21" hidden="1" x14ac:dyDescent="0.25">
      <c r="A1047" s="8" t="s">
        <v>5018</v>
      </c>
      <c r="B1047" s="2" t="s">
        <v>1464</v>
      </c>
      <c r="C1047" s="2" t="s">
        <v>103</v>
      </c>
      <c r="D1047" s="2" t="s">
        <v>102</v>
      </c>
      <c r="E1047" s="2" t="s">
        <v>33</v>
      </c>
      <c r="F1047" s="8" t="s">
        <v>24</v>
      </c>
      <c r="G1047" s="8">
        <v>1</v>
      </c>
      <c r="H1047" s="8">
        <v>0</v>
      </c>
      <c r="I1047" s="8">
        <v>0</v>
      </c>
      <c r="J1047" s="8">
        <v>1</v>
      </c>
      <c r="K1047" s="8">
        <v>1</v>
      </c>
      <c r="L1047" s="8">
        <v>1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5">
        <v>213010100</v>
      </c>
    </row>
    <row r="1048" spans="1:21" hidden="1" x14ac:dyDescent="0.25">
      <c r="A1048" s="8" t="s">
        <v>5018</v>
      </c>
      <c r="B1048" s="2" t="s">
        <v>1465</v>
      </c>
      <c r="C1048" s="2" t="s">
        <v>103</v>
      </c>
      <c r="D1048" s="2" t="s">
        <v>102</v>
      </c>
      <c r="E1048" s="2" t="s">
        <v>33</v>
      </c>
      <c r="F1048" s="8" t="s">
        <v>24</v>
      </c>
      <c r="G1048" s="8">
        <v>1</v>
      </c>
      <c r="H1048" s="8">
        <v>0</v>
      </c>
      <c r="I1048" s="8">
        <v>0</v>
      </c>
      <c r="J1048" s="8">
        <v>1</v>
      </c>
      <c r="K1048" s="8">
        <v>1</v>
      </c>
      <c r="L1048" s="8">
        <v>1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5">
        <v>213010119</v>
      </c>
    </row>
    <row r="1049" spans="1:21" hidden="1" x14ac:dyDescent="0.25">
      <c r="A1049" s="8" t="s">
        <v>5018</v>
      </c>
      <c r="B1049" s="2" t="s">
        <v>1466</v>
      </c>
      <c r="C1049" s="2" t="s">
        <v>103</v>
      </c>
      <c r="D1049" s="2" t="s">
        <v>102</v>
      </c>
      <c r="E1049" s="2" t="s">
        <v>33</v>
      </c>
      <c r="F1049" s="8" t="s">
        <v>24</v>
      </c>
      <c r="G1049" s="8">
        <v>1</v>
      </c>
      <c r="H1049" s="8">
        <v>0</v>
      </c>
      <c r="I1049" s="8">
        <v>0</v>
      </c>
      <c r="J1049" s="8">
        <v>1</v>
      </c>
      <c r="K1049" s="8">
        <v>1</v>
      </c>
      <c r="L1049" s="8">
        <v>1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5">
        <v>213010127</v>
      </c>
    </row>
    <row r="1050" spans="1:21" hidden="1" x14ac:dyDescent="0.25">
      <c r="A1050" s="8" t="s">
        <v>5018</v>
      </c>
      <c r="B1050" s="2" t="s">
        <v>1467</v>
      </c>
      <c r="C1050" s="2" t="s">
        <v>103</v>
      </c>
      <c r="D1050" s="2" t="s">
        <v>102</v>
      </c>
      <c r="E1050" s="2" t="s">
        <v>33</v>
      </c>
      <c r="F1050" s="8" t="s">
        <v>24</v>
      </c>
      <c r="G1050" s="8">
        <v>1</v>
      </c>
      <c r="H1050" s="8">
        <v>0</v>
      </c>
      <c r="I1050" s="8">
        <v>0</v>
      </c>
      <c r="J1050" s="8">
        <v>1</v>
      </c>
      <c r="K1050" s="8">
        <v>1</v>
      </c>
      <c r="L1050" s="8">
        <v>1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5">
        <v>213010135</v>
      </c>
    </row>
    <row r="1051" spans="1:21" hidden="1" x14ac:dyDescent="0.25">
      <c r="A1051" s="8" t="s">
        <v>5018</v>
      </c>
      <c r="B1051" s="2" t="s">
        <v>1468</v>
      </c>
      <c r="C1051" s="2" t="s">
        <v>103</v>
      </c>
      <c r="D1051" s="2" t="s">
        <v>102</v>
      </c>
      <c r="E1051" s="2" t="s">
        <v>33</v>
      </c>
      <c r="F1051" s="8" t="s">
        <v>36</v>
      </c>
      <c r="G1051" s="8">
        <v>1</v>
      </c>
      <c r="H1051" s="8">
        <v>0</v>
      </c>
      <c r="I1051" s="8">
        <v>0</v>
      </c>
      <c r="J1051" s="8">
        <v>1</v>
      </c>
      <c r="K1051" s="8">
        <v>1</v>
      </c>
      <c r="L1051" s="8">
        <v>1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5">
        <v>213010143</v>
      </c>
    </row>
    <row r="1052" spans="1:21" hidden="1" x14ac:dyDescent="0.25">
      <c r="A1052" s="8" t="s">
        <v>5018</v>
      </c>
      <c r="B1052" s="2" t="s">
        <v>1469</v>
      </c>
      <c r="C1052" s="2" t="s">
        <v>103</v>
      </c>
      <c r="D1052" s="2" t="s">
        <v>102</v>
      </c>
      <c r="E1052" s="2" t="s">
        <v>33</v>
      </c>
      <c r="F1052" s="8" t="s">
        <v>36</v>
      </c>
      <c r="G1052" s="8">
        <v>1</v>
      </c>
      <c r="H1052" s="8">
        <v>0</v>
      </c>
      <c r="I1052" s="8">
        <v>0</v>
      </c>
      <c r="J1052" s="8">
        <v>1</v>
      </c>
      <c r="K1052" s="8">
        <v>1</v>
      </c>
      <c r="L1052" s="8">
        <v>1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5">
        <v>213010160</v>
      </c>
    </row>
    <row r="1053" spans="1:21" hidden="1" x14ac:dyDescent="0.25">
      <c r="A1053" s="8" t="s">
        <v>5018</v>
      </c>
      <c r="B1053" s="2" t="s">
        <v>1470</v>
      </c>
      <c r="C1053" s="2" t="s">
        <v>103</v>
      </c>
      <c r="D1053" s="2" t="s">
        <v>102</v>
      </c>
      <c r="E1053" s="2" t="s">
        <v>33</v>
      </c>
      <c r="F1053" s="8" t="s">
        <v>36</v>
      </c>
      <c r="G1053" s="8">
        <v>1</v>
      </c>
      <c r="H1053" s="8">
        <v>0</v>
      </c>
      <c r="I1053" s="8">
        <v>0</v>
      </c>
      <c r="J1053" s="8">
        <v>1</v>
      </c>
      <c r="K1053" s="8">
        <v>1</v>
      </c>
      <c r="L1053" s="8">
        <v>1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5">
        <v>213010178</v>
      </c>
    </row>
    <row r="1054" spans="1:21" hidden="1" x14ac:dyDescent="0.25">
      <c r="A1054" s="8" t="s">
        <v>5018</v>
      </c>
      <c r="B1054" s="2" t="s">
        <v>1471</v>
      </c>
      <c r="C1054" s="2" t="s">
        <v>103</v>
      </c>
      <c r="D1054" s="2" t="s">
        <v>102</v>
      </c>
      <c r="E1054" s="2" t="s">
        <v>33</v>
      </c>
      <c r="F1054" s="8" t="s">
        <v>36</v>
      </c>
      <c r="G1054" s="8">
        <v>1</v>
      </c>
      <c r="H1054" s="8">
        <v>0</v>
      </c>
      <c r="I1054" s="8">
        <v>0</v>
      </c>
      <c r="J1054" s="8">
        <v>1</v>
      </c>
      <c r="K1054" s="8">
        <v>1</v>
      </c>
      <c r="L1054" s="8">
        <v>1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5">
        <v>213010186</v>
      </c>
    </row>
    <row r="1055" spans="1:21" hidden="1" x14ac:dyDescent="0.25">
      <c r="A1055" s="8" t="s">
        <v>5018</v>
      </c>
      <c r="B1055" s="2" t="s">
        <v>1472</v>
      </c>
      <c r="C1055" s="2" t="s">
        <v>103</v>
      </c>
      <c r="D1055" s="2" t="s">
        <v>102</v>
      </c>
      <c r="E1055" s="2" t="s">
        <v>33</v>
      </c>
      <c r="F1055" s="8" t="s">
        <v>36</v>
      </c>
      <c r="G1055" s="8">
        <v>1</v>
      </c>
      <c r="H1055" s="8">
        <v>0</v>
      </c>
      <c r="I1055" s="8">
        <v>0</v>
      </c>
      <c r="J1055" s="8">
        <v>1</v>
      </c>
      <c r="K1055" s="8">
        <v>1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5">
        <v>213010194</v>
      </c>
    </row>
    <row r="1056" spans="1:21" hidden="1" x14ac:dyDescent="0.25">
      <c r="A1056" s="8" t="s">
        <v>5018</v>
      </c>
      <c r="B1056" s="2" t="s">
        <v>1473</v>
      </c>
      <c r="C1056" s="2" t="s">
        <v>103</v>
      </c>
      <c r="D1056" s="2" t="s">
        <v>102</v>
      </c>
      <c r="E1056" s="2" t="s">
        <v>33</v>
      </c>
      <c r="F1056" s="8" t="s">
        <v>24</v>
      </c>
      <c r="G1056" s="8">
        <v>1</v>
      </c>
      <c r="H1056" s="8">
        <v>0</v>
      </c>
      <c r="I1056" s="8">
        <v>0</v>
      </c>
      <c r="J1056" s="8">
        <v>1</v>
      </c>
      <c r="K1056" s="8">
        <v>1</v>
      </c>
      <c r="L1056" s="8">
        <v>1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5">
        <v>213010208</v>
      </c>
    </row>
    <row r="1057" spans="1:21" hidden="1" x14ac:dyDescent="0.25">
      <c r="A1057" s="8" t="s">
        <v>5018</v>
      </c>
      <c r="B1057" s="2" t="s">
        <v>1474</v>
      </c>
      <c r="C1057" s="2" t="s">
        <v>103</v>
      </c>
      <c r="D1057" s="2" t="s">
        <v>102</v>
      </c>
      <c r="E1057" s="2" t="s">
        <v>33</v>
      </c>
      <c r="F1057" s="8" t="s">
        <v>36</v>
      </c>
      <c r="G1057" s="8">
        <v>1</v>
      </c>
      <c r="H1057" s="8">
        <v>0</v>
      </c>
      <c r="I1057" s="8">
        <v>0</v>
      </c>
      <c r="J1057" s="8">
        <v>1</v>
      </c>
      <c r="K1057" s="8">
        <v>1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5">
        <v>213010216</v>
      </c>
    </row>
    <row r="1058" spans="1:21" hidden="1" x14ac:dyDescent="0.25">
      <c r="A1058" s="8" t="s">
        <v>5018</v>
      </c>
      <c r="B1058" s="2" t="s">
        <v>1475</v>
      </c>
      <c r="C1058" s="2" t="s">
        <v>103</v>
      </c>
      <c r="D1058" s="2" t="s">
        <v>102</v>
      </c>
      <c r="E1058" s="2" t="s">
        <v>33</v>
      </c>
      <c r="F1058" s="8" t="s">
        <v>24</v>
      </c>
      <c r="G1058" s="8">
        <v>1</v>
      </c>
      <c r="H1058" s="8">
        <v>0</v>
      </c>
      <c r="I1058" s="8">
        <v>0</v>
      </c>
      <c r="J1058" s="8">
        <v>1</v>
      </c>
      <c r="K1058" s="8">
        <v>1</v>
      </c>
      <c r="L1058" s="8">
        <v>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5">
        <v>213010224</v>
      </c>
    </row>
    <row r="1059" spans="1:21" hidden="1" x14ac:dyDescent="0.25">
      <c r="A1059" s="8" t="s">
        <v>5018</v>
      </c>
      <c r="B1059" s="2" t="s">
        <v>1476</v>
      </c>
      <c r="C1059" s="2" t="s">
        <v>103</v>
      </c>
      <c r="D1059" s="2" t="s">
        <v>102</v>
      </c>
      <c r="E1059" s="2" t="s">
        <v>33</v>
      </c>
      <c r="F1059" s="8" t="s">
        <v>24</v>
      </c>
      <c r="G1059" s="8">
        <v>1</v>
      </c>
      <c r="H1059" s="8">
        <v>0</v>
      </c>
      <c r="I1059" s="8">
        <v>0</v>
      </c>
      <c r="J1059" s="8">
        <v>1</v>
      </c>
      <c r="K1059" s="8">
        <v>1</v>
      </c>
      <c r="L1059" s="8">
        <v>1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5">
        <v>213010232</v>
      </c>
    </row>
    <row r="1060" spans="1:21" hidden="1" x14ac:dyDescent="0.25">
      <c r="A1060" s="8" t="s">
        <v>5018</v>
      </c>
      <c r="B1060" s="2" t="s">
        <v>1477</v>
      </c>
      <c r="C1060" s="2" t="s">
        <v>103</v>
      </c>
      <c r="D1060" s="2" t="s">
        <v>102</v>
      </c>
      <c r="E1060" s="2" t="s">
        <v>33</v>
      </c>
      <c r="F1060" s="8" t="s">
        <v>36</v>
      </c>
      <c r="G1060" s="8">
        <v>1</v>
      </c>
      <c r="H1060" s="8">
        <v>0</v>
      </c>
      <c r="I1060" s="8">
        <v>0</v>
      </c>
      <c r="J1060" s="8">
        <v>1</v>
      </c>
      <c r="K1060" s="8">
        <v>1</v>
      </c>
      <c r="L1060" s="8">
        <v>1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5">
        <v>213010240</v>
      </c>
    </row>
    <row r="1061" spans="1:21" hidden="1" x14ac:dyDescent="0.25">
      <c r="A1061" s="8" t="s">
        <v>5018</v>
      </c>
      <c r="B1061" s="2" t="s">
        <v>1478</v>
      </c>
      <c r="C1061" s="2" t="s">
        <v>103</v>
      </c>
      <c r="D1061" s="2" t="s">
        <v>102</v>
      </c>
      <c r="E1061" s="2" t="s">
        <v>33</v>
      </c>
      <c r="F1061" s="8" t="s">
        <v>24</v>
      </c>
      <c r="G1061" s="8">
        <v>1</v>
      </c>
      <c r="H1061" s="8">
        <v>0</v>
      </c>
      <c r="I1061" s="8">
        <v>0</v>
      </c>
      <c r="J1061" s="8">
        <v>1</v>
      </c>
      <c r="K1061" s="8">
        <v>1</v>
      </c>
      <c r="L1061" s="8">
        <v>1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5">
        <v>213010259</v>
      </c>
    </row>
    <row r="1062" spans="1:21" hidden="1" x14ac:dyDescent="0.25">
      <c r="A1062" s="8" t="s">
        <v>5018</v>
      </c>
      <c r="B1062" s="2" t="s">
        <v>1479</v>
      </c>
      <c r="C1062" s="2" t="s">
        <v>103</v>
      </c>
      <c r="D1062" s="2" t="s">
        <v>102</v>
      </c>
      <c r="E1062" s="2" t="s">
        <v>33</v>
      </c>
      <c r="F1062" s="8" t="s">
        <v>24</v>
      </c>
      <c r="G1062" s="8">
        <v>1</v>
      </c>
      <c r="H1062" s="8">
        <v>0</v>
      </c>
      <c r="I1062" s="8">
        <v>0</v>
      </c>
      <c r="J1062" s="8">
        <v>1</v>
      </c>
      <c r="K1062" s="8">
        <v>1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5">
        <v>213010267</v>
      </c>
    </row>
    <row r="1063" spans="1:21" hidden="1" x14ac:dyDescent="0.25">
      <c r="A1063" s="8" t="s">
        <v>5018</v>
      </c>
      <c r="B1063" s="2" t="s">
        <v>1480</v>
      </c>
      <c r="C1063" s="2" t="s">
        <v>103</v>
      </c>
      <c r="D1063" s="2" t="s">
        <v>102</v>
      </c>
      <c r="E1063" s="2" t="s">
        <v>33</v>
      </c>
      <c r="F1063" s="8" t="s">
        <v>24</v>
      </c>
      <c r="G1063" s="8">
        <v>1</v>
      </c>
      <c r="H1063" s="8">
        <v>0</v>
      </c>
      <c r="I1063" s="8">
        <v>0</v>
      </c>
      <c r="J1063" s="8">
        <v>1</v>
      </c>
      <c r="K1063" s="8">
        <v>1</v>
      </c>
      <c r="L1063" s="8">
        <v>1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5">
        <v>213010275</v>
      </c>
    </row>
    <row r="1064" spans="1:21" hidden="1" x14ac:dyDescent="0.25">
      <c r="A1064" s="8" t="s">
        <v>5018</v>
      </c>
      <c r="B1064" s="2" t="s">
        <v>1481</v>
      </c>
      <c r="C1064" s="2" t="s">
        <v>103</v>
      </c>
      <c r="D1064" s="2" t="s">
        <v>102</v>
      </c>
      <c r="E1064" s="2" t="s">
        <v>33</v>
      </c>
      <c r="F1064" s="8" t="s">
        <v>24</v>
      </c>
      <c r="G1064" s="8">
        <v>1</v>
      </c>
      <c r="H1064" s="8">
        <v>0</v>
      </c>
      <c r="I1064" s="8">
        <v>0</v>
      </c>
      <c r="J1064" s="8">
        <v>1</v>
      </c>
      <c r="K1064" s="8">
        <v>1</v>
      </c>
      <c r="L1064" s="8">
        <v>1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5">
        <v>213010291</v>
      </c>
    </row>
    <row r="1065" spans="1:21" hidden="1" x14ac:dyDescent="0.25">
      <c r="A1065" s="8" t="s">
        <v>5018</v>
      </c>
      <c r="B1065" s="2" t="s">
        <v>1482</v>
      </c>
      <c r="C1065" s="2" t="s">
        <v>103</v>
      </c>
      <c r="D1065" s="2" t="s">
        <v>102</v>
      </c>
      <c r="E1065" s="2" t="s">
        <v>33</v>
      </c>
      <c r="F1065" s="8" t="s">
        <v>36</v>
      </c>
      <c r="G1065" s="8">
        <v>1</v>
      </c>
      <c r="H1065" s="8">
        <v>0</v>
      </c>
      <c r="I1065" s="8">
        <v>0</v>
      </c>
      <c r="J1065" s="8">
        <v>1</v>
      </c>
      <c r="K1065" s="8">
        <v>1</v>
      </c>
      <c r="L1065" s="8">
        <v>1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5">
        <v>213010305</v>
      </c>
    </row>
    <row r="1066" spans="1:21" hidden="1" x14ac:dyDescent="0.25">
      <c r="A1066" s="8" t="s">
        <v>5018</v>
      </c>
      <c r="B1066" s="2" t="s">
        <v>1483</v>
      </c>
      <c r="C1066" s="2" t="s">
        <v>103</v>
      </c>
      <c r="D1066" s="2" t="s">
        <v>102</v>
      </c>
      <c r="E1066" s="2" t="s">
        <v>33</v>
      </c>
      <c r="F1066" s="8" t="s">
        <v>24</v>
      </c>
      <c r="G1066" s="8">
        <v>1</v>
      </c>
      <c r="H1066" s="8">
        <v>0</v>
      </c>
      <c r="I1066" s="8">
        <v>0</v>
      </c>
      <c r="J1066" s="8">
        <v>1</v>
      </c>
      <c r="K1066" s="8">
        <v>1</v>
      </c>
      <c r="L1066" s="8">
        <v>1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5">
        <v>213010321</v>
      </c>
    </row>
    <row r="1067" spans="1:21" hidden="1" x14ac:dyDescent="0.25">
      <c r="A1067" s="8" t="s">
        <v>5018</v>
      </c>
      <c r="B1067" s="2" t="s">
        <v>1484</v>
      </c>
      <c r="C1067" s="2" t="s">
        <v>103</v>
      </c>
      <c r="D1067" s="2" t="s">
        <v>102</v>
      </c>
      <c r="E1067" s="2" t="s">
        <v>33</v>
      </c>
      <c r="F1067" s="8" t="s">
        <v>36</v>
      </c>
      <c r="G1067" s="8">
        <v>1</v>
      </c>
      <c r="H1067" s="8">
        <v>0</v>
      </c>
      <c r="I1067" s="8">
        <v>0</v>
      </c>
      <c r="J1067" s="8">
        <v>1</v>
      </c>
      <c r="K1067" s="8">
        <v>1</v>
      </c>
      <c r="L1067" s="8">
        <v>1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5">
        <v>213010330</v>
      </c>
    </row>
    <row r="1068" spans="1:21" hidden="1" x14ac:dyDescent="0.25">
      <c r="A1068" s="8" t="s">
        <v>5018</v>
      </c>
      <c r="B1068" s="2" t="s">
        <v>1485</v>
      </c>
      <c r="C1068" s="2" t="s">
        <v>103</v>
      </c>
      <c r="D1068" s="2" t="s">
        <v>102</v>
      </c>
      <c r="E1068" s="2" t="s">
        <v>33</v>
      </c>
      <c r="F1068" s="8" t="s">
        <v>36</v>
      </c>
      <c r="G1068" s="8">
        <v>1</v>
      </c>
      <c r="H1068" s="8">
        <v>0</v>
      </c>
      <c r="I1068" s="8">
        <v>0</v>
      </c>
      <c r="J1068" s="8">
        <v>1</v>
      </c>
      <c r="K1068" s="8">
        <v>1</v>
      </c>
      <c r="L1068" s="8">
        <v>1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5">
        <v>213010348</v>
      </c>
    </row>
    <row r="1069" spans="1:21" hidden="1" x14ac:dyDescent="0.25">
      <c r="A1069" s="8" t="s">
        <v>5018</v>
      </c>
      <c r="B1069" s="2" t="s">
        <v>1486</v>
      </c>
      <c r="C1069" s="2" t="s">
        <v>103</v>
      </c>
      <c r="D1069" s="2" t="s">
        <v>102</v>
      </c>
      <c r="E1069" s="2" t="s">
        <v>33</v>
      </c>
      <c r="F1069" s="8" t="s">
        <v>24</v>
      </c>
      <c r="G1069" s="8">
        <v>1</v>
      </c>
      <c r="H1069" s="8">
        <v>0</v>
      </c>
      <c r="I1069" s="8">
        <v>0</v>
      </c>
      <c r="J1069" s="8">
        <v>1</v>
      </c>
      <c r="K1069" s="8">
        <v>1</v>
      </c>
      <c r="L1069" s="8">
        <v>1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5">
        <v>213010356</v>
      </c>
    </row>
    <row r="1070" spans="1:21" hidden="1" x14ac:dyDescent="0.25">
      <c r="A1070" s="8" t="s">
        <v>5018</v>
      </c>
      <c r="B1070" s="2" t="s">
        <v>1487</v>
      </c>
      <c r="C1070" s="2" t="s">
        <v>103</v>
      </c>
      <c r="D1070" s="2" t="s">
        <v>102</v>
      </c>
      <c r="E1070" s="2" t="s">
        <v>33</v>
      </c>
      <c r="F1070" s="8" t="s">
        <v>36</v>
      </c>
      <c r="G1070" s="8">
        <v>1</v>
      </c>
      <c r="H1070" s="8">
        <v>0</v>
      </c>
      <c r="I1070" s="8">
        <v>0</v>
      </c>
      <c r="J1070" s="8">
        <v>1</v>
      </c>
      <c r="K1070" s="8">
        <v>1</v>
      </c>
      <c r="L1070" s="8">
        <v>1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5">
        <v>213010364</v>
      </c>
    </row>
    <row r="1071" spans="1:21" hidden="1" x14ac:dyDescent="0.25">
      <c r="A1071" s="8" t="s">
        <v>5018</v>
      </c>
      <c r="B1071" s="2" t="s">
        <v>1488</v>
      </c>
      <c r="C1071" s="2" t="s">
        <v>103</v>
      </c>
      <c r="D1071" s="2" t="s">
        <v>102</v>
      </c>
      <c r="E1071" s="2" t="s">
        <v>33</v>
      </c>
      <c r="F1071" s="8" t="s">
        <v>36</v>
      </c>
      <c r="G1071" s="8">
        <v>1</v>
      </c>
      <c r="H1071" s="8">
        <v>0</v>
      </c>
      <c r="I1071" s="8">
        <v>0</v>
      </c>
      <c r="J1071" s="8">
        <v>1</v>
      </c>
      <c r="K1071" s="8">
        <v>1</v>
      </c>
      <c r="L1071" s="8">
        <v>1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5">
        <v>213010372</v>
      </c>
    </row>
    <row r="1072" spans="1:21" hidden="1" x14ac:dyDescent="0.25">
      <c r="A1072" s="8" t="s">
        <v>5018</v>
      </c>
      <c r="B1072" s="2" t="s">
        <v>1489</v>
      </c>
      <c r="C1072" s="2" t="s">
        <v>103</v>
      </c>
      <c r="D1072" s="2" t="s">
        <v>102</v>
      </c>
      <c r="E1072" s="2" t="s">
        <v>33</v>
      </c>
      <c r="F1072" s="8" t="s">
        <v>24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5">
        <v>213010380</v>
      </c>
    </row>
    <row r="1073" spans="1:21" hidden="1" x14ac:dyDescent="0.25">
      <c r="A1073" s="8" t="s">
        <v>5018</v>
      </c>
      <c r="B1073" s="2" t="s">
        <v>1490</v>
      </c>
      <c r="C1073" s="2" t="s">
        <v>103</v>
      </c>
      <c r="D1073" s="2" t="s">
        <v>102</v>
      </c>
      <c r="E1073" s="2" t="s">
        <v>33</v>
      </c>
      <c r="F1073" s="8" t="s">
        <v>24</v>
      </c>
      <c r="G1073" s="8">
        <v>1</v>
      </c>
      <c r="H1073" s="8">
        <v>0</v>
      </c>
      <c r="I1073" s="8">
        <v>0</v>
      </c>
      <c r="J1073" s="8">
        <v>1</v>
      </c>
      <c r="K1073" s="8">
        <v>1</v>
      </c>
      <c r="L1073" s="8">
        <v>1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5">
        <v>213010399</v>
      </c>
    </row>
    <row r="1074" spans="1:21" hidden="1" x14ac:dyDescent="0.25">
      <c r="A1074" s="8" t="s">
        <v>5018</v>
      </c>
      <c r="B1074" s="2" t="s">
        <v>1491</v>
      </c>
      <c r="C1074" s="2" t="s">
        <v>103</v>
      </c>
      <c r="D1074" s="2" t="s">
        <v>102</v>
      </c>
      <c r="E1074" s="2" t="s">
        <v>33</v>
      </c>
      <c r="F1074" s="8" t="s">
        <v>36</v>
      </c>
      <c r="G1074" s="8">
        <v>1</v>
      </c>
      <c r="H1074" s="8">
        <v>0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5">
        <v>213010402</v>
      </c>
    </row>
    <row r="1075" spans="1:21" hidden="1" x14ac:dyDescent="0.25">
      <c r="A1075" s="8" t="s">
        <v>5018</v>
      </c>
      <c r="B1075" s="2" t="s">
        <v>1492</v>
      </c>
      <c r="C1075" s="2" t="s">
        <v>103</v>
      </c>
      <c r="D1075" s="2" t="s">
        <v>102</v>
      </c>
      <c r="E1075" s="2" t="s">
        <v>33</v>
      </c>
      <c r="F1075" s="8" t="s">
        <v>24</v>
      </c>
      <c r="G1075" s="8">
        <v>1</v>
      </c>
      <c r="H1075" s="8">
        <v>0</v>
      </c>
      <c r="I1075" s="8">
        <v>0</v>
      </c>
      <c r="J1075" s="8">
        <v>1</v>
      </c>
      <c r="K1075" s="8">
        <v>1</v>
      </c>
      <c r="L1075" s="8">
        <v>1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5">
        <v>213010410</v>
      </c>
    </row>
    <row r="1076" spans="1:21" hidden="1" x14ac:dyDescent="0.25">
      <c r="A1076" s="8" t="s">
        <v>5018</v>
      </c>
      <c r="B1076" s="2" t="s">
        <v>1493</v>
      </c>
      <c r="C1076" s="2" t="s">
        <v>103</v>
      </c>
      <c r="D1076" s="2" t="s">
        <v>102</v>
      </c>
      <c r="E1076" s="2" t="s">
        <v>33</v>
      </c>
      <c r="F1076" s="8" t="s">
        <v>36</v>
      </c>
      <c r="G1076" s="8">
        <v>1</v>
      </c>
      <c r="H1076" s="8">
        <v>0</v>
      </c>
      <c r="I1076" s="8">
        <v>0</v>
      </c>
      <c r="J1076" s="8">
        <v>1</v>
      </c>
      <c r="K1076" s="8">
        <v>1</v>
      </c>
      <c r="L1076" s="8">
        <v>1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5">
        <v>213010429</v>
      </c>
    </row>
    <row r="1077" spans="1:21" hidden="1" x14ac:dyDescent="0.25">
      <c r="A1077" s="8" t="s">
        <v>5018</v>
      </c>
      <c r="B1077" s="2" t="s">
        <v>1494</v>
      </c>
      <c r="C1077" s="2" t="s">
        <v>103</v>
      </c>
      <c r="D1077" s="2" t="s">
        <v>102</v>
      </c>
      <c r="E1077" s="2" t="s">
        <v>33</v>
      </c>
      <c r="F1077" s="8" t="s">
        <v>36</v>
      </c>
      <c r="G1077" s="8">
        <v>1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5">
        <v>213010437</v>
      </c>
    </row>
    <row r="1078" spans="1:21" hidden="1" x14ac:dyDescent="0.25">
      <c r="A1078" s="8" t="s">
        <v>5018</v>
      </c>
      <c r="B1078" s="2" t="s">
        <v>1495</v>
      </c>
      <c r="C1078" s="2" t="s">
        <v>103</v>
      </c>
      <c r="D1078" s="2" t="s">
        <v>102</v>
      </c>
      <c r="E1078" s="2" t="s">
        <v>33</v>
      </c>
      <c r="F1078" s="8" t="s">
        <v>36</v>
      </c>
      <c r="G1078" s="8">
        <v>1</v>
      </c>
      <c r="H1078" s="8">
        <v>0</v>
      </c>
      <c r="I1078" s="8">
        <v>0</v>
      </c>
      <c r="J1078" s="8">
        <v>1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5">
        <v>213010445</v>
      </c>
    </row>
    <row r="1079" spans="1:21" hidden="1" x14ac:dyDescent="0.25">
      <c r="A1079" s="8" t="s">
        <v>5018</v>
      </c>
      <c r="B1079" s="2" t="s">
        <v>1496</v>
      </c>
      <c r="C1079" s="2" t="s">
        <v>103</v>
      </c>
      <c r="D1079" s="2" t="s">
        <v>102</v>
      </c>
      <c r="E1079" s="2" t="s">
        <v>33</v>
      </c>
      <c r="F1079" s="8" t="s">
        <v>24</v>
      </c>
      <c r="G1079" s="8">
        <v>1</v>
      </c>
      <c r="H1079" s="8">
        <v>0</v>
      </c>
      <c r="I1079" s="8">
        <v>0</v>
      </c>
      <c r="J1079" s="8">
        <v>1</v>
      </c>
      <c r="K1079" s="8">
        <v>1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5">
        <v>213010453</v>
      </c>
    </row>
    <row r="1080" spans="1:21" hidden="1" x14ac:dyDescent="0.25">
      <c r="A1080" s="8" t="s">
        <v>5018</v>
      </c>
      <c r="B1080" s="2" t="s">
        <v>1497</v>
      </c>
      <c r="C1080" s="2" t="s">
        <v>103</v>
      </c>
      <c r="D1080" s="2" t="s">
        <v>102</v>
      </c>
      <c r="E1080" s="2" t="s">
        <v>33</v>
      </c>
      <c r="F1080" s="8" t="s">
        <v>24</v>
      </c>
      <c r="G1080" s="8">
        <v>1</v>
      </c>
      <c r="H1080" s="8">
        <v>0</v>
      </c>
      <c r="I1080" s="8">
        <v>0</v>
      </c>
      <c r="J1080" s="8">
        <v>1</v>
      </c>
      <c r="K1080" s="8">
        <v>1</v>
      </c>
      <c r="L1080" s="8">
        <v>1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5">
        <v>213010461</v>
      </c>
    </row>
    <row r="1081" spans="1:21" hidden="1" x14ac:dyDescent="0.25">
      <c r="A1081" s="8" t="s">
        <v>5018</v>
      </c>
      <c r="B1081" s="2" t="s">
        <v>1498</v>
      </c>
      <c r="C1081" s="2" t="s">
        <v>103</v>
      </c>
      <c r="D1081" s="2" t="s">
        <v>102</v>
      </c>
      <c r="E1081" s="2" t="s">
        <v>33</v>
      </c>
      <c r="F1081" s="8" t="s">
        <v>24</v>
      </c>
      <c r="G1081" s="8">
        <v>1</v>
      </c>
      <c r="H1081" s="8">
        <v>0</v>
      </c>
      <c r="I1081" s="8">
        <v>0</v>
      </c>
      <c r="J1081" s="8">
        <v>1</v>
      </c>
      <c r="K1081" s="8">
        <v>1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5">
        <v>213010470</v>
      </c>
    </row>
    <row r="1082" spans="1:21" hidden="1" x14ac:dyDescent="0.25">
      <c r="A1082" s="8" t="s">
        <v>5018</v>
      </c>
      <c r="B1082" s="2" t="s">
        <v>1499</v>
      </c>
      <c r="C1082" s="2" t="s">
        <v>103</v>
      </c>
      <c r="D1082" s="2" t="s">
        <v>102</v>
      </c>
      <c r="E1082" s="2" t="s">
        <v>33</v>
      </c>
      <c r="F1082" s="8" t="s">
        <v>24</v>
      </c>
      <c r="G1082" s="8">
        <v>1</v>
      </c>
      <c r="H1082" s="8">
        <v>0</v>
      </c>
      <c r="I1082" s="8">
        <v>0</v>
      </c>
      <c r="J1082" s="8">
        <v>1</v>
      </c>
      <c r="K1082" s="8">
        <v>1</v>
      </c>
      <c r="L1082" s="8">
        <v>1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5">
        <v>213010488</v>
      </c>
    </row>
    <row r="1083" spans="1:21" hidden="1" x14ac:dyDescent="0.25">
      <c r="A1083" s="8" t="s">
        <v>5018</v>
      </c>
      <c r="B1083" s="2" t="s">
        <v>1500</v>
      </c>
      <c r="C1083" s="2" t="s">
        <v>103</v>
      </c>
      <c r="D1083" s="2" t="s">
        <v>102</v>
      </c>
      <c r="E1083" s="2" t="s">
        <v>33</v>
      </c>
      <c r="F1083" s="8" t="s">
        <v>24</v>
      </c>
      <c r="G1083" s="8">
        <v>1</v>
      </c>
      <c r="H1083" s="8">
        <v>0</v>
      </c>
      <c r="I1083" s="8">
        <v>0</v>
      </c>
      <c r="J1083" s="8">
        <v>1</v>
      </c>
      <c r="K1083" s="8">
        <v>1</v>
      </c>
      <c r="L1083" s="8">
        <v>1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5">
        <v>213010496</v>
      </c>
    </row>
    <row r="1084" spans="1:21" hidden="1" x14ac:dyDescent="0.25">
      <c r="A1084" s="8" t="s">
        <v>5018</v>
      </c>
      <c r="B1084" s="2" t="s">
        <v>1501</v>
      </c>
      <c r="C1084" s="2" t="s">
        <v>103</v>
      </c>
      <c r="D1084" s="2" t="s">
        <v>102</v>
      </c>
      <c r="E1084" s="2" t="s">
        <v>33</v>
      </c>
      <c r="F1084" s="8" t="s">
        <v>24</v>
      </c>
      <c r="G1084" s="8">
        <v>1</v>
      </c>
      <c r="H1084" s="8">
        <v>0</v>
      </c>
      <c r="I1084" s="8">
        <v>0</v>
      </c>
      <c r="J1084" s="8">
        <v>1</v>
      </c>
      <c r="K1084" s="8">
        <v>1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5">
        <v>213010500</v>
      </c>
    </row>
    <row r="1085" spans="1:21" hidden="1" x14ac:dyDescent="0.25">
      <c r="A1085" s="8" t="s">
        <v>5018</v>
      </c>
      <c r="B1085" s="2" t="s">
        <v>1502</v>
      </c>
      <c r="C1085" s="2" t="s">
        <v>103</v>
      </c>
      <c r="D1085" s="2" t="s">
        <v>102</v>
      </c>
      <c r="E1085" s="2" t="s">
        <v>33</v>
      </c>
      <c r="F1085" s="8" t="s">
        <v>24</v>
      </c>
      <c r="G1085" s="8">
        <v>1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5">
        <v>213010518</v>
      </c>
    </row>
    <row r="1086" spans="1:21" hidden="1" x14ac:dyDescent="0.25">
      <c r="A1086" s="8" t="s">
        <v>5018</v>
      </c>
      <c r="B1086" s="2" t="s">
        <v>1503</v>
      </c>
      <c r="C1086" s="2" t="s">
        <v>103</v>
      </c>
      <c r="D1086" s="2" t="s">
        <v>102</v>
      </c>
      <c r="E1086" s="2" t="s">
        <v>33</v>
      </c>
      <c r="F1086" s="8" t="s">
        <v>24</v>
      </c>
      <c r="G1086" s="8">
        <v>1</v>
      </c>
      <c r="H1086" s="8">
        <v>0</v>
      </c>
      <c r="I1086" s="8">
        <v>0</v>
      </c>
      <c r="J1086" s="8">
        <v>1</v>
      </c>
      <c r="K1086" s="8">
        <v>1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5">
        <v>213010526</v>
      </c>
    </row>
    <row r="1087" spans="1:21" hidden="1" x14ac:dyDescent="0.25">
      <c r="A1087" s="8" t="s">
        <v>5018</v>
      </c>
      <c r="B1087" s="2" t="s">
        <v>1504</v>
      </c>
      <c r="C1087" s="2" t="s">
        <v>103</v>
      </c>
      <c r="D1087" s="2" t="s">
        <v>102</v>
      </c>
      <c r="E1087" s="2" t="s">
        <v>33</v>
      </c>
      <c r="F1087" s="8" t="s">
        <v>24</v>
      </c>
      <c r="G1087" s="8">
        <v>1</v>
      </c>
      <c r="H1087" s="8">
        <v>0</v>
      </c>
      <c r="I1087" s="8">
        <v>0</v>
      </c>
      <c r="J1087" s="8">
        <v>1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5">
        <v>213010534</v>
      </c>
    </row>
    <row r="1088" spans="1:21" hidden="1" x14ac:dyDescent="0.25">
      <c r="A1088" s="8" t="s">
        <v>5018</v>
      </c>
      <c r="B1088" s="2" t="s">
        <v>1505</v>
      </c>
      <c r="C1088" s="2" t="s">
        <v>103</v>
      </c>
      <c r="D1088" s="2" t="s">
        <v>102</v>
      </c>
      <c r="E1088" s="2" t="s">
        <v>33</v>
      </c>
      <c r="F1088" s="8" t="s">
        <v>36</v>
      </c>
      <c r="G1088" s="8">
        <v>1</v>
      </c>
      <c r="H1088" s="8">
        <v>0</v>
      </c>
      <c r="I1088" s="8">
        <v>0</v>
      </c>
      <c r="J1088" s="8">
        <v>1</v>
      </c>
      <c r="K1088" s="8">
        <v>1</v>
      </c>
      <c r="L1088" s="8">
        <v>1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5">
        <v>213010542</v>
      </c>
    </row>
    <row r="1089" spans="1:21" hidden="1" x14ac:dyDescent="0.25">
      <c r="A1089" s="8" t="s">
        <v>5018</v>
      </c>
      <c r="B1089" s="2" t="s">
        <v>1506</v>
      </c>
      <c r="C1089" s="2" t="s">
        <v>103</v>
      </c>
      <c r="D1089" s="2" t="s">
        <v>102</v>
      </c>
      <c r="E1089" s="2" t="s">
        <v>33</v>
      </c>
      <c r="F1089" s="8" t="s">
        <v>24</v>
      </c>
      <c r="G1089" s="8">
        <v>1</v>
      </c>
      <c r="H1089" s="8">
        <v>0</v>
      </c>
      <c r="I1089" s="8">
        <v>0</v>
      </c>
      <c r="J1089" s="8">
        <v>1</v>
      </c>
      <c r="K1089" s="8">
        <v>1</v>
      </c>
      <c r="L1089" s="8">
        <v>1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5">
        <v>213010550</v>
      </c>
    </row>
    <row r="1090" spans="1:21" hidden="1" x14ac:dyDescent="0.25">
      <c r="A1090" s="8" t="s">
        <v>5018</v>
      </c>
      <c r="B1090" s="2" t="s">
        <v>1507</v>
      </c>
      <c r="C1090" s="2" t="s">
        <v>103</v>
      </c>
      <c r="D1090" s="2" t="s">
        <v>102</v>
      </c>
      <c r="E1090" s="2" t="s">
        <v>33</v>
      </c>
      <c r="F1090" s="8" t="s">
        <v>24</v>
      </c>
      <c r="G1090" s="8">
        <v>1</v>
      </c>
      <c r="H1090" s="8">
        <v>0</v>
      </c>
      <c r="I1090" s="8">
        <v>0</v>
      </c>
      <c r="J1090" s="8">
        <v>1</v>
      </c>
      <c r="K1090" s="8">
        <v>1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5">
        <v>213010569</v>
      </c>
    </row>
    <row r="1091" spans="1:21" hidden="1" x14ac:dyDescent="0.25">
      <c r="A1091" s="8" t="s">
        <v>5018</v>
      </c>
      <c r="B1091" s="2" t="s">
        <v>1508</v>
      </c>
      <c r="C1091" s="2" t="s">
        <v>103</v>
      </c>
      <c r="D1091" s="2" t="s">
        <v>102</v>
      </c>
      <c r="E1091" s="2" t="s">
        <v>33</v>
      </c>
      <c r="F1091" s="8" t="s">
        <v>24</v>
      </c>
      <c r="G1091" s="8">
        <v>1</v>
      </c>
      <c r="H1091" s="8">
        <v>0</v>
      </c>
      <c r="I1091" s="8">
        <v>0</v>
      </c>
      <c r="J1091" s="8">
        <v>1</v>
      </c>
      <c r="K1091" s="8">
        <v>1</v>
      </c>
      <c r="L1091" s="8">
        <v>1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5">
        <v>213010577</v>
      </c>
    </row>
    <row r="1092" spans="1:21" hidden="1" x14ac:dyDescent="0.25">
      <c r="A1092" s="8" t="s">
        <v>5018</v>
      </c>
      <c r="B1092" s="2" t="s">
        <v>1509</v>
      </c>
      <c r="C1092" s="2" t="s">
        <v>103</v>
      </c>
      <c r="D1092" s="2" t="s">
        <v>102</v>
      </c>
      <c r="E1092" s="2" t="s">
        <v>33</v>
      </c>
      <c r="F1092" s="8" t="s">
        <v>24</v>
      </c>
      <c r="G1092" s="8">
        <v>1</v>
      </c>
      <c r="H1092" s="8">
        <v>0</v>
      </c>
      <c r="I1092" s="8">
        <v>0</v>
      </c>
      <c r="J1092" s="8">
        <v>1</v>
      </c>
      <c r="K1092" s="8">
        <v>1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5">
        <v>213010585</v>
      </c>
    </row>
    <row r="1093" spans="1:21" hidden="1" x14ac:dyDescent="0.25">
      <c r="A1093" s="8" t="s">
        <v>5018</v>
      </c>
      <c r="B1093" s="2" t="s">
        <v>1510</v>
      </c>
      <c r="C1093" s="2" t="s">
        <v>103</v>
      </c>
      <c r="D1093" s="2" t="s">
        <v>102</v>
      </c>
      <c r="E1093" s="2" t="s">
        <v>33</v>
      </c>
      <c r="F1093" s="8" t="s">
        <v>24</v>
      </c>
      <c r="G1093" s="8">
        <v>1</v>
      </c>
      <c r="H1093" s="8">
        <v>0</v>
      </c>
      <c r="I1093" s="8">
        <v>0</v>
      </c>
      <c r="J1093" s="8">
        <v>1</v>
      </c>
      <c r="K1093" s="8">
        <v>1</v>
      </c>
      <c r="L1093" s="8">
        <v>1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5">
        <v>213010607</v>
      </c>
    </row>
    <row r="1094" spans="1:21" hidden="1" x14ac:dyDescent="0.25">
      <c r="A1094" s="8" t="s">
        <v>5018</v>
      </c>
      <c r="B1094" s="2" t="s">
        <v>1511</v>
      </c>
      <c r="C1094" s="2" t="s">
        <v>103</v>
      </c>
      <c r="D1094" s="2" t="s">
        <v>102</v>
      </c>
      <c r="E1094" s="2" t="s">
        <v>33</v>
      </c>
      <c r="F1094" s="8" t="s">
        <v>24</v>
      </c>
      <c r="G1094" s="8">
        <v>1</v>
      </c>
      <c r="H1094" s="8">
        <v>0</v>
      </c>
      <c r="I1094" s="8">
        <v>0</v>
      </c>
      <c r="J1094" s="8">
        <v>1</v>
      </c>
      <c r="K1094" s="8">
        <v>1</v>
      </c>
      <c r="L1094" s="8">
        <v>1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5">
        <v>213010615</v>
      </c>
    </row>
    <row r="1095" spans="1:21" hidden="1" x14ac:dyDescent="0.25">
      <c r="A1095" s="8" t="s">
        <v>5018</v>
      </c>
      <c r="B1095" s="2" t="s">
        <v>1512</v>
      </c>
      <c r="C1095" s="2" t="s">
        <v>103</v>
      </c>
      <c r="D1095" s="2" t="s">
        <v>102</v>
      </c>
      <c r="E1095" s="2" t="s">
        <v>33</v>
      </c>
      <c r="F1095" s="8" t="s">
        <v>24</v>
      </c>
      <c r="G1095" s="8">
        <v>1</v>
      </c>
      <c r="H1095" s="8">
        <v>0</v>
      </c>
      <c r="I1095" s="8">
        <v>0</v>
      </c>
      <c r="J1095" s="8">
        <v>1</v>
      </c>
      <c r="K1095" s="8">
        <v>1</v>
      </c>
      <c r="L1095" s="8">
        <v>1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5">
        <v>213010623</v>
      </c>
    </row>
    <row r="1096" spans="1:21" hidden="1" x14ac:dyDescent="0.25">
      <c r="A1096" s="8" t="s">
        <v>5018</v>
      </c>
      <c r="B1096" s="2" t="s">
        <v>1513</v>
      </c>
      <c r="C1096" s="2" t="s">
        <v>103</v>
      </c>
      <c r="D1096" s="2" t="s">
        <v>102</v>
      </c>
      <c r="E1096" s="2" t="s">
        <v>33</v>
      </c>
      <c r="F1096" s="8" t="s">
        <v>24</v>
      </c>
      <c r="G1096" s="8">
        <v>1</v>
      </c>
      <c r="H1096" s="8">
        <v>0</v>
      </c>
      <c r="I1096" s="8">
        <v>0</v>
      </c>
      <c r="J1096" s="8">
        <v>1</v>
      </c>
      <c r="K1096" s="8">
        <v>1</v>
      </c>
      <c r="L1096" s="8">
        <v>1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5">
        <v>213010631</v>
      </c>
    </row>
    <row r="1097" spans="1:21" hidden="1" x14ac:dyDescent="0.25">
      <c r="A1097" s="8" t="s">
        <v>5018</v>
      </c>
      <c r="B1097" s="2" t="s">
        <v>1514</v>
      </c>
      <c r="C1097" s="2" t="s">
        <v>103</v>
      </c>
      <c r="D1097" s="2" t="s">
        <v>102</v>
      </c>
      <c r="E1097" s="2" t="s">
        <v>33</v>
      </c>
      <c r="F1097" s="8" t="s">
        <v>24</v>
      </c>
      <c r="G1097" s="8">
        <v>1</v>
      </c>
      <c r="H1097" s="8">
        <v>0</v>
      </c>
      <c r="I1097" s="8">
        <v>0</v>
      </c>
      <c r="J1097" s="8">
        <v>1</v>
      </c>
      <c r="K1097" s="8">
        <v>1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5">
        <v>213010640</v>
      </c>
    </row>
    <row r="1098" spans="1:21" hidden="1" x14ac:dyDescent="0.25">
      <c r="A1098" s="8" t="s">
        <v>5018</v>
      </c>
      <c r="B1098" s="2" t="s">
        <v>1515</v>
      </c>
      <c r="C1098" s="2" t="s">
        <v>103</v>
      </c>
      <c r="D1098" s="2" t="s">
        <v>102</v>
      </c>
      <c r="E1098" s="2" t="s">
        <v>33</v>
      </c>
      <c r="F1098" s="8" t="s">
        <v>24</v>
      </c>
      <c r="G1098" s="8">
        <v>1</v>
      </c>
      <c r="H1098" s="8">
        <v>0</v>
      </c>
      <c r="I1098" s="8">
        <v>0</v>
      </c>
      <c r="J1098" s="8">
        <v>1</v>
      </c>
      <c r="K1098" s="8">
        <v>1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5">
        <v>213010658</v>
      </c>
    </row>
    <row r="1099" spans="1:21" hidden="1" x14ac:dyDescent="0.25">
      <c r="A1099" s="8" t="s">
        <v>5018</v>
      </c>
      <c r="B1099" s="2" t="s">
        <v>1516</v>
      </c>
      <c r="C1099" s="2" t="s">
        <v>103</v>
      </c>
      <c r="D1099" s="2" t="s">
        <v>102</v>
      </c>
      <c r="E1099" s="2" t="s">
        <v>33</v>
      </c>
      <c r="F1099" s="8" t="s">
        <v>24</v>
      </c>
      <c r="G1099" s="8">
        <v>1</v>
      </c>
      <c r="H1099" s="8">
        <v>0</v>
      </c>
      <c r="I1099" s="8">
        <v>0</v>
      </c>
      <c r="J1099" s="8">
        <v>1</v>
      </c>
      <c r="K1099" s="8">
        <v>1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5">
        <v>213010666</v>
      </c>
    </row>
    <row r="1100" spans="1:21" hidden="1" x14ac:dyDescent="0.25">
      <c r="A1100" s="8" t="s">
        <v>5018</v>
      </c>
      <c r="B1100" s="2" t="s">
        <v>1517</v>
      </c>
      <c r="C1100" s="2" t="s">
        <v>103</v>
      </c>
      <c r="D1100" s="2" t="s">
        <v>102</v>
      </c>
      <c r="E1100" s="2" t="s">
        <v>33</v>
      </c>
      <c r="F1100" s="8" t="s">
        <v>36</v>
      </c>
      <c r="G1100" s="8">
        <v>1</v>
      </c>
      <c r="H1100" s="8">
        <v>0</v>
      </c>
      <c r="I1100" s="8">
        <v>0</v>
      </c>
      <c r="J1100" s="8">
        <v>1</v>
      </c>
      <c r="K1100" s="8">
        <v>1</v>
      </c>
      <c r="L1100" s="8">
        <v>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5">
        <v>213010674</v>
      </c>
    </row>
    <row r="1101" spans="1:21" hidden="1" x14ac:dyDescent="0.25">
      <c r="A1101" s="8" t="s">
        <v>5018</v>
      </c>
      <c r="B1101" s="2" t="s">
        <v>1518</v>
      </c>
      <c r="C1101" s="2" t="s">
        <v>103</v>
      </c>
      <c r="D1101" s="2" t="s">
        <v>102</v>
      </c>
      <c r="E1101" s="2" t="s">
        <v>33</v>
      </c>
      <c r="F1101" s="8" t="s">
        <v>24</v>
      </c>
      <c r="G1101" s="8">
        <v>1</v>
      </c>
      <c r="H1101" s="8">
        <v>0</v>
      </c>
      <c r="I1101" s="8">
        <v>0</v>
      </c>
      <c r="J1101" s="8">
        <v>1</v>
      </c>
      <c r="K1101" s="8">
        <v>1</v>
      </c>
      <c r="L1101" s="8">
        <v>1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5">
        <v>213010682</v>
      </c>
    </row>
    <row r="1102" spans="1:21" hidden="1" x14ac:dyDescent="0.25">
      <c r="A1102" s="8" t="s">
        <v>5018</v>
      </c>
      <c r="B1102" s="2" t="s">
        <v>1519</v>
      </c>
      <c r="C1102" s="2" t="s">
        <v>103</v>
      </c>
      <c r="D1102" s="2" t="s">
        <v>102</v>
      </c>
      <c r="E1102" s="2" t="s">
        <v>33</v>
      </c>
      <c r="F1102" s="8" t="s">
        <v>24</v>
      </c>
      <c r="G1102" s="8">
        <v>1</v>
      </c>
      <c r="H1102" s="8">
        <v>0</v>
      </c>
      <c r="I1102" s="8">
        <v>0</v>
      </c>
      <c r="J1102" s="8">
        <v>1</v>
      </c>
      <c r="K1102" s="8">
        <v>1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5">
        <v>213010690</v>
      </c>
    </row>
    <row r="1103" spans="1:21" hidden="1" x14ac:dyDescent="0.25">
      <c r="A1103" s="8" t="s">
        <v>5018</v>
      </c>
      <c r="B1103" s="2" t="s">
        <v>1520</v>
      </c>
      <c r="C1103" s="2" t="s">
        <v>103</v>
      </c>
      <c r="D1103" s="2" t="s">
        <v>102</v>
      </c>
      <c r="E1103" s="2" t="s">
        <v>33</v>
      </c>
      <c r="F1103" s="8" t="s">
        <v>24</v>
      </c>
      <c r="G1103" s="8">
        <v>1</v>
      </c>
      <c r="H1103" s="8">
        <v>0</v>
      </c>
      <c r="I1103" s="8">
        <v>0</v>
      </c>
      <c r="J1103" s="8">
        <v>1</v>
      </c>
      <c r="K1103" s="8">
        <v>1</v>
      </c>
      <c r="L1103" s="8">
        <v>1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5">
        <v>213010704</v>
      </c>
    </row>
    <row r="1104" spans="1:21" hidden="1" x14ac:dyDescent="0.25">
      <c r="A1104" s="8" t="s">
        <v>5018</v>
      </c>
      <c r="B1104" s="2" t="s">
        <v>1521</v>
      </c>
      <c r="C1104" s="2" t="s">
        <v>104</v>
      </c>
      <c r="D1104" s="2" t="s">
        <v>102</v>
      </c>
      <c r="E1104" s="2" t="s">
        <v>33</v>
      </c>
      <c r="F1104" s="8" t="s">
        <v>24</v>
      </c>
      <c r="G1104" s="8">
        <v>1</v>
      </c>
      <c r="H1104" s="8">
        <v>0</v>
      </c>
      <c r="I1104" s="8">
        <v>0</v>
      </c>
      <c r="J1104" s="8">
        <v>1</v>
      </c>
      <c r="K1104" s="8">
        <v>1</v>
      </c>
      <c r="L1104" s="8">
        <v>1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5">
        <v>213020017</v>
      </c>
    </row>
    <row r="1105" spans="1:21" hidden="1" x14ac:dyDescent="0.25">
      <c r="A1105" s="8" t="s">
        <v>5018</v>
      </c>
      <c r="B1105" s="2" t="s">
        <v>1522</v>
      </c>
      <c r="C1105" s="2" t="s">
        <v>104</v>
      </c>
      <c r="D1105" s="2" t="s">
        <v>102</v>
      </c>
      <c r="E1105" s="2" t="s">
        <v>33</v>
      </c>
      <c r="F1105" s="8" t="s">
        <v>24</v>
      </c>
      <c r="G1105" s="8">
        <v>1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5">
        <v>213020025</v>
      </c>
    </row>
    <row r="1106" spans="1:21" hidden="1" x14ac:dyDescent="0.25">
      <c r="A1106" s="8" t="s">
        <v>5018</v>
      </c>
      <c r="B1106" s="2" t="s">
        <v>1523</v>
      </c>
      <c r="C1106" s="2" t="s">
        <v>104</v>
      </c>
      <c r="D1106" s="2" t="s">
        <v>102</v>
      </c>
      <c r="E1106" s="2" t="s">
        <v>33</v>
      </c>
      <c r="F1106" s="8" t="s">
        <v>24</v>
      </c>
      <c r="G1106" s="8">
        <v>1</v>
      </c>
      <c r="H1106" s="8">
        <v>0</v>
      </c>
      <c r="I1106" s="8">
        <v>0</v>
      </c>
      <c r="J1106" s="8">
        <v>1</v>
      </c>
      <c r="K1106" s="8">
        <v>1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5">
        <v>213020033</v>
      </c>
    </row>
    <row r="1107" spans="1:21" hidden="1" x14ac:dyDescent="0.25">
      <c r="A1107" s="8" t="s">
        <v>5018</v>
      </c>
      <c r="B1107" s="2" t="s">
        <v>1524</v>
      </c>
      <c r="C1107" s="2" t="s">
        <v>104</v>
      </c>
      <c r="D1107" s="2" t="s">
        <v>102</v>
      </c>
      <c r="E1107" s="2" t="s">
        <v>33</v>
      </c>
      <c r="F1107" s="8" t="s">
        <v>24</v>
      </c>
      <c r="G1107" s="8">
        <v>1</v>
      </c>
      <c r="H1107" s="8">
        <v>0</v>
      </c>
      <c r="I1107" s="8">
        <v>0</v>
      </c>
      <c r="J1107" s="8">
        <v>1</v>
      </c>
      <c r="K1107" s="8">
        <v>1</v>
      </c>
      <c r="L1107" s="8">
        <v>1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5">
        <v>213020041</v>
      </c>
    </row>
    <row r="1108" spans="1:21" hidden="1" x14ac:dyDescent="0.25">
      <c r="A1108" s="8" t="s">
        <v>5018</v>
      </c>
      <c r="B1108" s="2" t="s">
        <v>1525</v>
      </c>
      <c r="C1108" s="2" t="s">
        <v>104</v>
      </c>
      <c r="D1108" s="2" t="s">
        <v>102</v>
      </c>
      <c r="E1108" s="2" t="s">
        <v>33</v>
      </c>
      <c r="F1108" s="8" t="s">
        <v>24</v>
      </c>
      <c r="G1108" s="8">
        <v>1</v>
      </c>
      <c r="H1108" s="8">
        <v>0</v>
      </c>
      <c r="I1108" s="8">
        <v>0</v>
      </c>
      <c r="J1108" s="8">
        <v>1</v>
      </c>
      <c r="K1108" s="8">
        <v>1</v>
      </c>
      <c r="L1108" s="8">
        <v>1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5">
        <v>213020050</v>
      </c>
    </row>
    <row r="1109" spans="1:21" hidden="1" x14ac:dyDescent="0.25">
      <c r="A1109" s="8" t="s">
        <v>5018</v>
      </c>
      <c r="B1109" s="2" t="s">
        <v>1526</v>
      </c>
      <c r="C1109" s="2" t="s">
        <v>104</v>
      </c>
      <c r="D1109" s="2" t="s">
        <v>102</v>
      </c>
      <c r="E1109" s="2" t="s">
        <v>33</v>
      </c>
      <c r="F1109" s="8" t="s">
        <v>24</v>
      </c>
      <c r="G1109" s="8">
        <v>1</v>
      </c>
      <c r="H1109" s="8">
        <v>0</v>
      </c>
      <c r="I1109" s="8">
        <v>0</v>
      </c>
      <c r="J1109" s="8">
        <v>1</v>
      </c>
      <c r="K1109" s="8">
        <v>1</v>
      </c>
      <c r="L1109" s="8">
        <v>1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5">
        <v>213020068</v>
      </c>
    </row>
    <row r="1110" spans="1:21" hidden="1" x14ac:dyDescent="0.25">
      <c r="A1110" s="8" t="s">
        <v>5018</v>
      </c>
      <c r="B1110" s="2" t="s">
        <v>1527</v>
      </c>
      <c r="C1110" s="2" t="s">
        <v>104</v>
      </c>
      <c r="D1110" s="2" t="s">
        <v>102</v>
      </c>
      <c r="E1110" s="2" t="s">
        <v>33</v>
      </c>
      <c r="F1110" s="8" t="s">
        <v>24</v>
      </c>
      <c r="G1110" s="8">
        <v>1</v>
      </c>
      <c r="H1110" s="8">
        <v>0</v>
      </c>
      <c r="I1110" s="8">
        <v>0</v>
      </c>
      <c r="J1110" s="8">
        <v>1</v>
      </c>
      <c r="K1110" s="8">
        <v>1</v>
      </c>
      <c r="L1110" s="8">
        <v>1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5">
        <v>213020076</v>
      </c>
    </row>
    <row r="1111" spans="1:21" hidden="1" x14ac:dyDescent="0.25">
      <c r="A1111" s="8" t="s">
        <v>5018</v>
      </c>
      <c r="B1111" s="2" t="s">
        <v>1528</v>
      </c>
      <c r="C1111" s="2" t="s">
        <v>104</v>
      </c>
      <c r="D1111" s="2" t="s">
        <v>102</v>
      </c>
      <c r="E1111" s="2" t="s">
        <v>33</v>
      </c>
      <c r="F1111" s="8" t="s">
        <v>24</v>
      </c>
      <c r="G1111" s="8">
        <v>1</v>
      </c>
      <c r="H1111" s="8">
        <v>0</v>
      </c>
      <c r="I1111" s="8">
        <v>0</v>
      </c>
      <c r="J1111" s="8">
        <v>1</v>
      </c>
      <c r="K1111" s="8">
        <v>1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5">
        <v>213020084</v>
      </c>
    </row>
    <row r="1112" spans="1:21" hidden="1" x14ac:dyDescent="0.25">
      <c r="A1112" s="8" t="s">
        <v>5018</v>
      </c>
      <c r="B1112" s="2" t="s">
        <v>1529</v>
      </c>
      <c r="C1112" s="2" t="s">
        <v>106</v>
      </c>
      <c r="D1112" s="2" t="s">
        <v>105</v>
      </c>
      <c r="E1112" s="2" t="s">
        <v>33</v>
      </c>
      <c r="F1112" s="8" t="s">
        <v>23</v>
      </c>
      <c r="G1112" s="8">
        <v>1</v>
      </c>
      <c r="H1112" s="8">
        <v>1</v>
      </c>
      <c r="I1112" s="8">
        <v>1</v>
      </c>
      <c r="J1112" s="8">
        <v>1</v>
      </c>
      <c r="K1112" s="8">
        <v>1</v>
      </c>
      <c r="L1112" s="8">
        <v>1</v>
      </c>
      <c r="M1112" s="8">
        <v>0</v>
      </c>
      <c r="N1112" s="8">
        <v>0</v>
      </c>
      <c r="O1112" s="8">
        <v>1</v>
      </c>
      <c r="P1112" s="8">
        <v>1</v>
      </c>
      <c r="Q1112" s="8">
        <v>0</v>
      </c>
      <c r="R1112" s="8">
        <v>0</v>
      </c>
      <c r="S1112" s="8">
        <v>0</v>
      </c>
      <c r="T1112" s="8">
        <v>0</v>
      </c>
      <c r="U1112" s="5">
        <v>214010015</v>
      </c>
    </row>
    <row r="1113" spans="1:21" hidden="1" x14ac:dyDescent="0.25">
      <c r="A1113" s="8" t="s">
        <v>5018</v>
      </c>
      <c r="B1113" s="2" t="s">
        <v>1530</v>
      </c>
      <c r="C1113" s="2" t="s">
        <v>106</v>
      </c>
      <c r="D1113" s="2" t="s">
        <v>105</v>
      </c>
      <c r="E1113" s="2" t="s">
        <v>33</v>
      </c>
      <c r="F1113" s="8" t="s">
        <v>23</v>
      </c>
      <c r="G1113" s="8">
        <v>1</v>
      </c>
      <c r="H1113" s="8">
        <v>1</v>
      </c>
      <c r="I1113" s="8">
        <v>1</v>
      </c>
      <c r="J1113" s="8">
        <v>1</v>
      </c>
      <c r="K1113" s="8">
        <v>1</v>
      </c>
      <c r="L1113" s="8">
        <v>1</v>
      </c>
      <c r="M1113" s="8">
        <v>0</v>
      </c>
      <c r="N1113" s="8">
        <v>0</v>
      </c>
      <c r="O1113" s="8">
        <v>1</v>
      </c>
      <c r="P1113" s="8">
        <v>1</v>
      </c>
      <c r="Q1113" s="8">
        <v>0</v>
      </c>
      <c r="R1113" s="8">
        <v>0</v>
      </c>
      <c r="S1113" s="8">
        <v>0</v>
      </c>
      <c r="T1113" s="8">
        <v>0</v>
      </c>
      <c r="U1113" s="5">
        <v>214010023</v>
      </c>
    </row>
    <row r="1114" spans="1:21" hidden="1" x14ac:dyDescent="0.25">
      <c r="A1114" s="8" t="s">
        <v>5018</v>
      </c>
      <c r="B1114" s="2" t="s">
        <v>1531</v>
      </c>
      <c r="C1114" s="2" t="s">
        <v>106</v>
      </c>
      <c r="D1114" s="2" t="s">
        <v>105</v>
      </c>
      <c r="E1114" s="2" t="s">
        <v>33</v>
      </c>
      <c r="F1114" s="8" t="s">
        <v>23</v>
      </c>
      <c r="G1114" s="8">
        <v>1</v>
      </c>
      <c r="H1114" s="8">
        <v>1</v>
      </c>
      <c r="I1114" s="8">
        <v>1</v>
      </c>
      <c r="J1114" s="8">
        <v>1</v>
      </c>
      <c r="K1114" s="8">
        <v>1</v>
      </c>
      <c r="L1114" s="8">
        <v>1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5">
        <v>214010031</v>
      </c>
    </row>
    <row r="1115" spans="1:21" hidden="1" x14ac:dyDescent="0.25">
      <c r="A1115" s="8" t="s">
        <v>5018</v>
      </c>
      <c r="B1115" s="2" t="s">
        <v>1532</v>
      </c>
      <c r="C1115" s="2" t="s">
        <v>106</v>
      </c>
      <c r="D1115" s="2" t="s">
        <v>105</v>
      </c>
      <c r="E1115" s="2" t="s">
        <v>33</v>
      </c>
      <c r="F1115" s="8" t="s">
        <v>24</v>
      </c>
      <c r="G1115" s="8">
        <v>1</v>
      </c>
      <c r="H1115" s="8">
        <v>1</v>
      </c>
      <c r="I1115" s="8">
        <v>1</v>
      </c>
      <c r="J1115" s="8">
        <v>0</v>
      </c>
      <c r="K1115" s="8">
        <v>1</v>
      </c>
      <c r="L1115" s="8">
        <v>1</v>
      </c>
      <c r="M1115" s="8">
        <v>0</v>
      </c>
      <c r="N1115" s="8">
        <v>1</v>
      </c>
      <c r="O1115" s="8">
        <v>0</v>
      </c>
      <c r="P1115" s="8">
        <v>1</v>
      </c>
      <c r="Q1115" s="8">
        <v>0</v>
      </c>
      <c r="R1115" s="8">
        <v>0</v>
      </c>
      <c r="S1115" s="8">
        <v>0</v>
      </c>
      <c r="T1115" s="8">
        <v>0</v>
      </c>
      <c r="U1115" s="5">
        <v>214010040</v>
      </c>
    </row>
    <row r="1116" spans="1:21" hidden="1" x14ac:dyDescent="0.25">
      <c r="A1116" s="8" t="s">
        <v>5018</v>
      </c>
      <c r="B1116" s="2" t="s">
        <v>1533</v>
      </c>
      <c r="C1116" s="2" t="s">
        <v>106</v>
      </c>
      <c r="D1116" s="2" t="s">
        <v>105</v>
      </c>
      <c r="E1116" s="2" t="s">
        <v>33</v>
      </c>
      <c r="F1116" s="8" t="s">
        <v>24</v>
      </c>
      <c r="G1116" s="8">
        <v>1</v>
      </c>
      <c r="H1116" s="8">
        <v>1</v>
      </c>
      <c r="I1116" s="8">
        <v>1</v>
      </c>
      <c r="J1116" s="8">
        <v>1</v>
      </c>
      <c r="K1116" s="8">
        <v>1</v>
      </c>
      <c r="L1116" s="8">
        <v>1</v>
      </c>
      <c r="M1116" s="8">
        <v>0</v>
      </c>
      <c r="N1116" s="8">
        <v>1</v>
      </c>
      <c r="O1116" s="8">
        <v>0</v>
      </c>
      <c r="P1116" s="8">
        <v>1</v>
      </c>
      <c r="Q1116" s="8">
        <v>0</v>
      </c>
      <c r="R1116" s="8">
        <v>0</v>
      </c>
      <c r="S1116" s="8">
        <v>0</v>
      </c>
      <c r="T1116" s="8">
        <v>0</v>
      </c>
      <c r="U1116" s="5">
        <v>214010058</v>
      </c>
    </row>
    <row r="1117" spans="1:21" hidden="1" x14ac:dyDescent="0.25">
      <c r="A1117" s="8" t="s">
        <v>5018</v>
      </c>
      <c r="B1117" s="2" t="s">
        <v>1534</v>
      </c>
      <c r="C1117" s="2" t="s">
        <v>106</v>
      </c>
      <c r="D1117" s="2" t="s">
        <v>105</v>
      </c>
      <c r="E1117" s="2" t="s">
        <v>33</v>
      </c>
      <c r="F1117" s="8" t="s">
        <v>23</v>
      </c>
      <c r="G1117" s="8">
        <v>1</v>
      </c>
      <c r="H1117" s="8">
        <v>0</v>
      </c>
      <c r="I1117" s="8">
        <v>0</v>
      </c>
      <c r="J1117" s="8">
        <v>1</v>
      </c>
      <c r="K1117" s="8">
        <v>1</v>
      </c>
      <c r="L1117" s="8">
        <v>1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5">
        <v>214010066</v>
      </c>
    </row>
    <row r="1118" spans="1:21" hidden="1" x14ac:dyDescent="0.25">
      <c r="A1118" s="8" t="s">
        <v>5018</v>
      </c>
      <c r="B1118" s="2" t="s">
        <v>1535</v>
      </c>
      <c r="C1118" s="2" t="s">
        <v>106</v>
      </c>
      <c r="D1118" s="2" t="s">
        <v>105</v>
      </c>
      <c r="E1118" s="2" t="s">
        <v>33</v>
      </c>
      <c r="F1118" s="8" t="s">
        <v>24</v>
      </c>
      <c r="G1118" s="8">
        <v>1</v>
      </c>
      <c r="H1118" s="8">
        <v>1</v>
      </c>
      <c r="I1118" s="8">
        <v>1</v>
      </c>
      <c r="J1118" s="8">
        <v>1</v>
      </c>
      <c r="K1118" s="8">
        <v>1</v>
      </c>
      <c r="L1118" s="8">
        <v>1</v>
      </c>
      <c r="M1118" s="8">
        <v>0</v>
      </c>
      <c r="N1118" s="8">
        <v>0</v>
      </c>
      <c r="O1118" s="8">
        <v>1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5">
        <v>214010074</v>
      </c>
    </row>
    <row r="1119" spans="1:21" hidden="1" x14ac:dyDescent="0.25">
      <c r="A1119" s="8" t="s">
        <v>5018</v>
      </c>
      <c r="B1119" s="2" t="s">
        <v>1536</v>
      </c>
      <c r="C1119" s="2" t="s">
        <v>106</v>
      </c>
      <c r="D1119" s="2" t="s">
        <v>105</v>
      </c>
      <c r="E1119" s="2" t="s">
        <v>33</v>
      </c>
      <c r="F1119" s="8" t="s">
        <v>23</v>
      </c>
      <c r="G1119" s="8">
        <v>1</v>
      </c>
      <c r="H1119" s="8">
        <v>0</v>
      </c>
      <c r="I1119" s="8">
        <v>0</v>
      </c>
      <c r="J1119" s="8">
        <v>0</v>
      </c>
      <c r="K1119" s="8">
        <v>1</v>
      </c>
      <c r="L1119" s="8">
        <v>1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5">
        <v>214010082</v>
      </c>
    </row>
    <row r="1120" spans="1:21" hidden="1" x14ac:dyDescent="0.25">
      <c r="A1120" s="8" t="s">
        <v>5018</v>
      </c>
      <c r="B1120" s="2" t="s">
        <v>1537</v>
      </c>
      <c r="C1120" s="2" t="s">
        <v>106</v>
      </c>
      <c r="D1120" s="2" t="s">
        <v>105</v>
      </c>
      <c r="E1120" s="2" t="s">
        <v>33</v>
      </c>
      <c r="F1120" s="8" t="s">
        <v>23</v>
      </c>
      <c r="G1120" s="8">
        <v>1</v>
      </c>
      <c r="H1120" s="8">
        <v>0</v>
      </c>
      <c r="I1120" s="8">
        <v>0</v>
      </c>
      <c r="J1120" s="8">
        <v>0</v>
      </c>
      <c r="K1120" s="8">
        <v>1</v>
      </c>
      <c r="L1120" s="8">
        <v>1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5">
        <v>214010090</v>
      </c>
    </row>
    <row r="1121" spans="1:21" hidden="1" x14ac:dyDescent="0.25">
      <c r="A1121" s="8" t="s">
        <v>5018</v>
      </c>
      <c r="B1121" s="2" t="s">
        <v>1538</v>
      </c>
      <c r="C1121" s="2" t="s">
        <v>106</v>
      </c>
      <c r="D1121" s="2" t="s">
        <v>105</v>
      </c>
      <c r="E1121" s="2" t="s">
        <v>33</v>
      </c>
      <c r="F1121" s="8" t="s">
        <v>23</v>
      </c>
      <c r="G1121" s="8">
        <v>1</v>
      </c>
      <c r="H1121" s="8">
        <v>1</v>
      </c>
      <c r="I1121" s="8">
        <v>1</v>
      </c>
      <c r="J1121" s="8">
        <v>1</v>
      </c>
      <c r="K1121" s="8">
        <v>1</v>
      </c>
      <c r="L1121" s="8">
        <v>1</v>
      </c>
      <c r="M1121" s="8">
        <v>0</v>
      </c>
      <c r="N1121" s="8">
        <v>0</v>
      </c>
      <c r="O1121" s="8">
        <v>1</v>
      </c>
      <c r="P1121" s="8">
        <v>1</v>
      </c>
      <c r="Q1121" s="8">
        <v>0</v>
      </c>
      <c r="R1121" s="8">
        <v>0</v>
      </c>
      <c r="S1121" s="8">
        <v>0</v>
      </c>
      <c r="T1121" s="8">
        <v>0</v>
      </c>
      <c r="U1121" s="5">
        <v>214010104</v>
      </c>
    </row>
    <row r="1122" spans="1:21" hidden="1" x14ac:dyDescent="0.25">
      <c r="A1122" s="8" t="s">
        <v>5018</v>
      </c>
      <c r="B1122" s="2" t="s">
        <v>1539</v>
      </c>
      <c r="C1122" s="2" t="s">
        <v>106</v>
      </c>
      <c r="D1122" s="2" t="s">
        <v>105</v>
      </c>
      <c r="E1122" s="2" t="s">
        <v>33</v>
      </c>
      <c r="F1122" s="8" t="s">
        <v>23</v>
      </c>
      <c r="G1122" s="8">
        <v>1</v>
      </c>
      <c r="H1122" s="8">
        <v>1</v>
      </c>
      <c r="I1122" s="8">
        <v>1</v>
      </c>
      <c r="J1122" s="8">
        <v>0</v>
      </c>
      <c r="K1122" s="8">
        <v>1</v>
      </c>
      <c r="L1122" s="8">
        <v>1</v>
      </c>
      <c r="M1122" s="8">
        <v>0</v>
      </c>
      <c r="N1122" s="8">
        <v>0</v>
      </c>
      <c r="O1122" s="8">
        <v>1</v>
      </c>
      <c r="P1122" s="8">
        <v>1</v>
      </c>
      <c r="Q1122" s="8">
        <v>0</v>
      </c>
      <c r="R1122" s="8">
        <v>0</v>
      </c>
      <c r="S1122" s="8">
        <v>0</v>
      </c>
      <c r="T1122" s="8">
        <v>0</v>
      </c>
      <c r="U1122" s="5">
        <v>214010112</v>
      </c>
    </row>
    <row r="1123" spans="1:21" hidden="1" x14ac:dyDescent="0.25">
      <c r="A1123" s="8" t="s">
        <v>5018</v>
      </c>
      <c r="B1123" s="2" t="s">
        <v>1540</v>
      </c>
      <c r="C1123" s="2" t="s">
        <v>106</v>
      </c>
      <c r="D1123" s="2" t="s">
        <v>105</v>
      </c>
      <c r="E1123" s="2" t="s">
        <v>33</v>
      </c>
      <c r="F1123" s="8" t="s">
        <v>23</v>
      </c>
      <c r="G1123" s="8">
        <v>1</v>
      </c>
      <c r="H1123" s="8">
        <v>1</v>
      </c>
      <c r="I1123" s="8">
        <v>1</v>
      </c>
      <c r="J1123" s="8">
        <v>0</v>
      </c>
      <c r="K1123" s="8">
        <v>1</v>
      </c>
      <c r="L1123" s="8">
        <v>1</v>
      </c>
      <c r="M1123" s="8">
        <v>0</v>
      </c>
      <c r="N1123" s="8">
        <v>0</v>
      </c>
      <c r="O1123" s="8">
        <v>1</v>
      </c>
      <c r="P1123" s="8">
        <v>1</v>
      </c>
      <c r="Q1123" s="8">
        <v>0</v>
      </c>
      <c r="R1123" s="8">
        <v>0</v>
      </c>
      <c r="S1123" s="8">
        <v>0</v>
      </c>
      <c r="T1123" s="8">
        <v>0</v>
      </c>
      <c r="U1123" s="5">
        <v>214010120</v>
      </c>
    </row>
    <row r="1124" spans="1:21" hidden="1" x14ac:dyDescent="0.25">
      <c r="A1124" s="8" t="s">
        <v>5018</v>
      </c>
      <c r="B1124" s="2" t="s">
        <v>1541</v>
      </c>
      <c r="C1124" s="2" t="s">
        <v>106</v>
      </c>
      <c r="D1124" s="2" t="s">
        <v>105</v>
      </c>
      <c r="E1124" s="2" t="s">
        <v>33</v>
      </c>
      <c r="F1124" s="8" t="s">
        <v>23</v>
      </c>
      <c r="G1124" s="8">
        <v>1</v>
      </c>
      <c r="H1124" s="8">
        <v>1</v>
      </c>
      <c r="I1124" s="8">
        <v>1</v>
      </c>
      <c r="J1124" s="8">
        <v>0</v>
      </c>
      <c r="K1124" s="8">
        <v>1</v>
      </c>
      <c r="L1124" s="8">
        <v>1</v>
      </c>
      <c r="M1124" s="8">
        <v>0</v>
      </c>
      <c r="N1124" s="8">
        <v>0</v>
      </c>
      <c r="O1124" s="8">
        <v>1</v>
      </c>
      <c r="P1124" s="8">
        <v>1</v>
      </c>
      <c r="Q1124" s="8">
        <v>0</v>
      </c>
      <c r="R1124" s="8">
        <v>0</v>
      </c>
      <c r="S1124" s="8">
        <v>0</v>
      </c>
      <c r="T1124" s="8">
        <v>0</v>
      </c>
      <c r="U1124" s="5">
        <v>214010139</v>
      </c>
    </row>
    <row r="1125" spans="1:21" hidden="1" x14ac:dyDescent="0.25">
      <c r="A1125" s="8" t="s">
        <v>5018</v>
      </c>
      <c r="B1125" s="2" t="s">
        <v>1542</v>
      </c>
      <c r="C1125" s="2" t="s">
        <v>109</v>
      </c>
      <c r="D1125" s="2" t="s">
        <v>108</v>
      </c>
      <c r="E1125" s="2" t="s">
        <v>107</v>
      </c>
      <c r="F1125" s="8" t="s">
        <v>23</v>
      </c>
      <c r="G1125" s="8">
        <v>1</v>
      </c>
      <c r="H1125" s="8">
        <v>0</v>
      </c>
      <c r="I1125" s="8">
        <v>0</v>
      </c>
      <c r="J1125" s="8">
        <v>1</v>
      </c>
      <c r="K1125" s="8">
        <v>1</v>
      </c>
      <c r="L1125" s="8">
        <v>1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5">
        <v>301010013</v>
      </c>
    </row>
    <row r="1126" spans="1:21" hidden="1" x14ac:dyDescent="0.25">
      <c r="A1126" s="8" t="s">
        <v>5018</v>
      </c>
      <c r="B1126" s="2" t="s">
        <v>1543</v>
      </c>
      <c r="C1126" s="2" t="s">
        <v>109</v>
      </c>
      <c r="D1126" s="2" t="s">
        <v>108</v>
      </c>
      <c r="E1126" s="2" t="s">
        <v>107</v>
      </c>
      <c r="F1126" s="8" t="s">
        <v>23</v>
      </c>
      <c r="G1126" s="8">
        <v>1</v>
      </c>
      <c r="H1126" s="8">
        <v>0</v>
      </c>
      <c r="I1126" s="8">
        <v>0</v>
      </c>
      <c r="J1126" s="8">
        <v>1</v>
      </c>
      <c r="K1126" s="8">
        <v>1</v>
      </c>
      <c r="L1126" s="8">
        <v>1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5">
        <v>301010021</v>
      </c>
    </row>
    <row r="1127" spans="1:21" hidden="1" x14ac:dyDescent="0.25">
      <c r="A1127" s="8" t="s">
        <v>5018</v>
      </c>
      <c r="B1127" s="2" t="s">
        <v>1544</v>
      </c>
      <c r="C1127" s="2" t="s">
        <v>109</v>
      </c>
      <c r="D1127" s="2" t="s">
        <v>108</v>
      </c>
      <c r="E1127" s="2" t="s">
        <v>107</v>
      </c>
      <c r="F1127" s="8" t="s">
        <v>23</v>
      </c>
      <c r="G1127" s="8">
        <v>1</v>
      </c>
      <c r="H1127" s="8">
        <v>0</v>
      </c>
      <c r="I1127" s="8">
        <v>0</v>
      </c>
      <c r="J1127" s="8">
        <v>1</v>
      </c>
      <c r="K1127" s="8">
        <v>1</v>
      </c>
      <c r="L1127" s="8">
        <v>1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5">
        <v>301010030</v>
      </c>
    </row>
    <row r="1128" spans="1:21" hidden="1" x14ac:dyDescent="0.25">
      <c r="A1128" s="8" t="s">
        <v>5018</v>
      </c>
      <c r="B1128" s="2" t="s">
        <v>1545</v>
      </c>
      <c r="C1128" s="2" t="s">
        <v>109</v>
      </c>
      <c r="D1128" s="2" t="s">
        <v>108</v>
      </c>
      <c r="E1128" s="2" t="s">
        <v>107</v>
      </c>
      <c r="F1128" s="8" t="s">
        <v>24</v>
      </c>
      <c r="G1128" s="8">
        <v>1</v>
      </c>
      <c r="H1128" s="8">
        <v>1</v>
      </c>
      <c r="I1128" s="8">
        <v>1</v>
      </c>
      <c r="J1128" s="8">
        <v>1</v>
      </c>
      <c r="K1128" s="8">
        <v>1</v>
      </c>
      <c r="L1128" s="8">
        <v>1</v>
      </c>
      <c r="M1128" s="8">
        <v>0</v>
      </c>
      <c r="N1128" s="8">
        <v>0</v>
      </c>
      <c r="O1128" s="8">
        <v>1</v>
      </c>
      <c r="P1128" s="8">
        <v>1</v>
      </c>
      <c r="Q1128" s="8">
        <v>0</v>
      </c>
      <c r="R1128" s="8">
        <v>0</v>
      </c>
      <c r="S1128" s="8">
        <v>0</v>
      </c>
      <c r="T1128" s="8">
        <v>0</v>
      </c>
      <c r="U1128" s="5">
        <v>301010048</v>
      </c>
    </row>
    <row r="1129" spans="1:21" hidden="1" x14ac:dyDescent="0.25">
      <c r="A1129" s="8" t="s">
        <v>5018</v>
      </c>
      <c r="B1129" s="2" t="s">
        <v>1546</v>
      </c>
      <c r="C1129" s="2" t="s">
        <v>109</v>
      </c>
      <c r="D1129" s="2" t="s">
        <v>108</v>
      </c>
      <c r="E1129" s="2" t="s">
        <v>107</v>
      </c>
      <c r="F1129" s="8" t="s">
        <v>24</v>
      </c>
      <c r="G1129" s="8">
        <v>1</v>
      </c>
      <c r="H1129" s="8">
        <v>0</v>
      </c>
      <c r="I1129" s="8">
        <v>0</v>
      </c>
      <c r="J1129" s="8">
        <v>1</v>
      </c>
      <c r="K1129" s="8">
        <v>1</v>
      </c>
      <c r="L1129" s="8">
        <v>1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5">
        <v>301010056</v>
      </c>
    </row>
    <row r="1130" spans="1:21" hidden="1" x14ac:dyDescent="0.25">
      <c r="A1130" s="8" t="s">
        <v>5018</v>
      </c>
      <c r="B1130" s="2" t="s">
        <v>1547</v>
      </c>
      <c r="C1130" s="2" t="s">
        <v>109</v>
      </c>
      <c r="D1130" s="2" t="s">
        <v>108</v>
      </c>
      <c r="E1130" s="2" t="s">
        <v>107</v>
      </c>
      <c r="F1130" s="8" t="s">
        <v>23</v>
      </c>
      <c r="G1130" s="8">
        <v>1</v>
      </c>
      <c r="H1130" s="8">
        <v>0</v>
      </c>
      <c r="I1130" s="8">
        <v>0</v>
      </c>
      <c r="J1130" s="8">
        <v>1</v>
      </c>
      <c r="K1130" s="8">
        <v>1</v>
      </c>
      <c r="L1130" s="8">
        <v>1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5">
        <v>301010064</v>
      </c>
    </row>
    <row r="1131" spans="1:21" hidden="1" x14ac:dyDescent="0.25">
      <c r="A1131" s="8" t="s">
        <v>5018</v>
      </c>
      <c r="B1131" s="2" t="s">
        <v>1548</v>
      </c>
      <c r="C1131" s="2" t="s">
        <v>109</v>
      </c>
      <c r="D1131" s="2" t="s">
        <v>108</v>
      </c>
      <c r="E1131" s="2" t="s">
        <v>107</v>
      </c>
      <c r="F1131" s="8" t="s">
        <v>24</v>
      </c>
      <c r="G1131" s="8">
        <v>1</v>
      </c>
      <c r="H1131" s="8">
        <v>0</v>
      </c>
      <c r="I1131" s="8">
        <v>0</v>
      </c>
      <c r="J1131" s="8">
        <v>1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5">
        <v>301010072</v>
      </c>
    </row>
    <row r="1132" spans="1:21" hidden="1" x14ac:dyDescent="0.25">
      <c r="A1132" s="8" t="s">
        <v>5018</v>
      </c>
      <c r="B1132" s="2" t="s">
        <v>1549</v>
      </c>
      <c r="C1132" s="2" t="s">
        <v>109</v>
      </c>
      <c r="D1132" s="2" t="s">
        <v>108</v>
      </c>
      <c r="E1132" s="2" t="s">
        <v>107</v>
      </c>
      <c r="F1132" s="8" t="s">
        <v>23</v>
      </c>
      <c r="G1132" s="8">
        <v>1</v>
      </c>
      <c r="H1132" s="8">
        <v>0</v>
      </c>
      <c r="I1132" s="8">
        <v>0</v>
      </c>
      <c r="J1132" s="8">
        <v>1</v>
      </c>
      <c r="K1132" s="8">
        <v>1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5">
        <v>301010080</v>
      </c>
    </row>
    <row r="1133" spans="1:21" hidden="1" x14ac:dyDescent="0.25">
      <c r="A1133" s="8" t="s">
        <v>5018</v>
      </c>
      <c r="B1133" s="2" t="s">
        <v>1550</v>
      </c>
      <c r="C1133" s="2" t="s">
        <v>109</v>
      </c>
      <c r="D1133" s="2" t="s">
        <v>108</v>
      </c>
      <c r="E1133" s="2" t="s">
        <v>107</v>
      </c>
      <c r="F1133" s="8" t="s">
        <v>23</v>
      </c>
      <c r="G1133" s="8">
        <v>1</v>
      </c>
      <c r="H1133" s="8">
        <v>0</v>
      </c>
      <c r="I1133" s="8">
        <v>0</v>
      </c>
      <c r="J1133" s="8">
        <v>1</v>
      </c>
      <c r="K1133" s="8">
        <v>1</v>
      </c>
      <c r="L1133" s="8">
        <v>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5">
        <v>301010099</v>
      </c>
    </row>
    <row r="1134" spans="1:21" hidden="1" x14ac:dyDescent="0.25">
      <c r="A1134" s="8" t="s">
        <v>5018</v>
      </c>
      <c r="B1134" s="2" t="s">
        <v>1551</v>
      </c>
      <c r="C1134" s="2" t="s">
        <v>109</v>
      </c>
      <c r="D1134" s="2" t="s">
        <v>108</v>
      </c>
      <c r="E1134" s="2" t="s">
        <v>107</v>
      </c>
      <c r="F1134" s="8" t="s">
        <v>24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5">
        <v>301010102</v>
      </c>
    </row>
    <row r="1135" spans="1:21" hidden="1" x14ac:dyDescent="0.25">
      <c r="A1135" s="8" t="s">
        <v>5018</v>
      </c>
      <c r="B1135" s="2" t="s">
        <v>1552</v>
      </c>
      <c r="C1135" s="2" t="s">
        <v>109</v>
      </c>
      <c r="D1135" s="2" t="s">
        <v>108</v>
      </c>
      <c r="E1135" s="2" t="s">
        <v>107</v>
      </c>
      <c r="F1135" s="8" t="s">
        <v>23</v>
      </c>
      <c r="G1135" s="8">
        <v>1</v>
      </c>
      <c r="H1135" s="8">
        <v>0</v>
      </c>
      <c r="I1135" s="8">
        <v>0</v>
      </c>
      <c r="J1135" s="8">
        <v>1</v>
      </c>
      <c r="K1135" s="8">
        <v>1</v>
      </c>
      <c r="L1135" s="8">
        <v>1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5">
        <v>301010110</v>
      </c>
    </row>
    <row r="1136" spans="1:21" hidden="1" x14ac:dyDescent="0.25">
      <c r="A1136" s="8" t="s">
        <v>5018</v>
      </c>
      <c r="B1136" s="2" t="s">
        <v>1553</v>
      </c>
      <c r="C1136" s="2" t="s">
        <v>109</v>
      </c>
      <c r="D1136" s="2" t="s">
        <v>108</v>
      </c>
      <c r="E1136" s="2" t="s">
        <v>107</v>
      </c>
      <c r="F1136" s="8" t="s">
        <v>23</v>
      </c>
      <c r="G1136" s="8">
        <v>1</v>
      </c>
      <c r="H1136" s="8">
        <v>0</v>
      </c>
      <c r="I1136" s="8">
        <v>0</v>
      </c>
      <c r="J1136" s="8">
        <v>1</v>
      </c>
      <c r="K1136" s="8">
        <v>1</v>
      </c>
      <c r="L1136" s="8">
        <v>1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5">
        <v>301010129</v>
      </c>
    </row>
    <row r="1137" spans="1:21" hidden="1" x14ac:dyDescent="0.25">
      <c r="A1137" s="8" t="s">
        <v>5018</v>
      </c>
      <c r="B1137" s="2" t="s">
        <v>1554</v>
      </c>
      <c r="C1137" s="2" t="s">
        <v>109</v>
      </c>
      <c r="D1137" s="2" t="s">
        <v>108</v>
      </c>
      <c r="E1137" s="2" t="s">
        <v>107</v>
      </c>
      <c r="F1137" s="8" t="s">
        <v>23</v>
      </c>
      <c r="G1137" s="8">
        <v>0</v>
      </c>
      <c r="H1137" s="8">
        <v>0</v>
      </c>
      <c r="I1137" s="8">
        <v>0</v>
      </c>
      <c r="J1137" s="8">
        <v>1</v>
      </c>
      <c r="K1137" s="8">
        <v>1</v>
      </c>
      <c r="L1137" s="8">
        <v>1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5">
        <v>301010137</v>
      </c>
    </row>
    <row r="1138" spans="1:21" hidden="1" x14ac:dyDescent="0.25">
      <c r="A1138" s="8" t="s">
        <v>5018</v>
      </c>
      <c r="B1138" s="2" t="s">
        <v>1555</v>
      </c>
      <c r="C1138" s="2" t="s">
        <v>109</v>
      </c>
      <c r="D1138" s="2" t="s">
        <v>108</v>
      </c>
      <c r="E1138" s="2" t="s">
        <v>107</v>
      </c>
      <c r="F1138" s="8" t="s">
        <v>24</v>
      </c>
      <c r="G1138" s="8">
        <v>0</v>
      </c>
      <c r="H1138" s="8">
        <v>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1</v>
      </c>
      <c r="O1138" s="8">
        <v>0</v>
      </c>
      <c r="P1138" s="8">
        <v>1</v>
      </c>
      <c r="Q1138" s="8">
        <v>0</v>
      </c>
      <c r="R1138" s="8">
        <v>0</v>
      </c>
      <c r="S1138" s="8">
        <v>0</v>
      </c>
      <c r="T1138" s="8">
        <v>0</v>
      </c>
      <c r="U1138" s="5">
        <v>301010145</v>
      </c>
    </row>
    <row r="1139" spans="1:21" hidden="1" x14ac:dyDescent="0.25">
      <c r="A1139" s="8" t="s">
        <v>5018</v>
      </c>
      <c r="B1139" s="2" t="s">
        <v>1556</v>
      </c>
      <c r="C1139" s="2" t="s">
        <v>109</v>
      </c>
      <c r="D1139" s="2" t="s">
        <v>108</v>
      </c>
      <c r="E1139" s="2" t="s">
        <v>107</v>
      </c>
      <c r="F1139" s="8" t="s">
        <v>23</v>
      </c>
      <c r="G1139" s="8">
        <v>1</v>
      </c>
      <c r="H1139" s="8">
        <v>0</v>
      </c>
      <c r="I1139" s="8">
        <v>0</v>
      </c>
      <c r="J1139" s="8">
        <v>1</v>
      </c>
      <c r="K1139" s="8">
        <v>1</v>
      </c>
      <c r="L1139" s="8">
        <v>1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5">
        <v>301010153</v>
      </c>
    </row>
    <row r="1140" spans="1:21" hidden="1" x14ac:dyDescent="0.25">
      <c r="A1140" s="8" t="s">
        <v>5018</v>
      </c>
      <c r="B1140" s="2" t="s">
        <v>1557</v>
      </c>
      <c r="C1140" s="2" t="s">
        <v>109</v>
      </c>
      <c r="D1140" s="2" t="s">
        <v>108</v>
      </c>
      <c r="E1140" s="2" t="s">
        <v>107</v>
      </c>
      <c r="F1140" s="8" t="s">
        <v>24</v>
      </c>
      <c r="G1140" s="8">
        <v>1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5">
        <v>301010161</v>
      </c>
    </row>
    <row r="1141" spans="1:21" hidden="1" x14ac:dyDescent="0.25">
      <c r="A1141" s="8" t="s">
        <v>5018</v>
      </c>
      <c r="B1141" s="2" t="s">
        <v>1558</v>
      </c>
      <c r="C1141" s="2" t="s">
        <v>109</v>
      </c>
      <c r="D1141" s="2" t="s">
        <v>108</v>
      </c>
      <c r="E1141" s="2" t="s">
        <v>107</v>
      </c>
      <c r="F1141" s="8" t="s">
        <v>24</v>
      </c>
      <c r="G1141" s="8">
        <v>0</v>
      </c>
      <c r="H1141" s="8">
        <v>1</v>
      </c>
      <c r="I1141" s="8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1</v>
      </c>
      <c r="Q1141" s="8">
        <v>0</v>
      </c>
      <c r="R1141" s="8">
        <v>0</v>
      </c>
      <c r="S1141" s="8">
        <v>0</v>
      </c>
      <c r="T1141" s="8">
        <v>0</v>
      </c>
      <c r="U1141" s="5">
        <v>301010170</v>
      </c>
    </row>
    <row r="1142" spans="1:21" hidden="1" x14ac:dyDescent="0.25">
      <c r="A1142" s="8" t="s">
        <v>5018</v>
      </c>
      <c r="B1142" s="2" t="s">
        <v>1559</v>
      </c>
      <c r="C1142" s="2" t="s">
        <v>109</v>
      </c>
      <c r="D1142" s="2" t="s">
        <v>108</v>
      </c>
      <c r="E1142" s="2" t="s">
        <v>107</v>
      </c>
      <c r="F1142" s="8" t="s">
        <v>36</v>
      </c>
      <c r="G1142" s="8">
        <v>1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5">
        <v>301010196</v>
      </c>
    </row>
    <row r="1143" spans="1:21" hidden="1" x14ac:dyDescent="0.25">
      <c r="A1143" s="8" t="s">
        <v>5018</v>
      </c>
      <c r="B1143" s="2" t="s">
        <v>1560</v>
      </c>
      <c r="C1143" s="2" t="s">
        <v>109</v>
      </c>
      <c r="D1143" s="2" t="s">
        <v>108</v>
      </c>
      <c r="E1143" s="2" t="s">
        <v>107</v>
      </c>
      <c r="F1143" s="8" t="s">
        <v>36</v>
      </c>
      <c r="G1143" s="8">
        <v>1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5">
        <v>301010200</v>
      </c>
    </row>
    <row r="1144" spans="1:21" hidden="1" x14ac:dyDescent="0.25">
      <c r="A1144" s="8" t="s">
        <v>5018</v>
      </c>
      <c r="B1144" s="2" t="s">
        <v>1561</v>
      </c>
      <c r="C1144" s="2" t="s">
        <v>109</v>
      </c>
      <c r="D1144" s="2" t="s">
        <v>108</v>
      </c>
      <c r="E1144" s="2" t="s">
        <v>107</v>
      </c>
      <c r="F1144" s="8" t="s">
        <v>36</v>
      </c>
      <c r="G1144" s="8">
        <v>1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5">
        <v>301010218</v>
      </c>
    </row>
    <row r="1145" spans="1:21" hidden="1" x14ac:dyDescent="0.25">
      <c r="A1145" s="8" t="s">
        <v>5018</v>
      </c>
      <c r="B1145" s="2" t="s">
        <v>1562</v>
      </c>
      <c r="C1145" s="2" t="s">
        <v>109</v>
      </c>
      <c r="D1145" s="2" t="s">
        <v>108</v>
      </c>
      <c r="E1145" s="2" t="s">
        <v>107</v>
      </c>
      <c r="F1145" s="8" t="s">
        <v>36</v>
      </c>
      <c r="G1145" s="8">
        <v>1</v>
      </c>
      <c r="H1145" s="8">
        <v>0</v>
      </c>
      <c r="I1145" s="8">
        <v>0</v>
      </c>
      <c r="J1145" s="8">
        <v>0</v>
      </c>
      <c r="K1145" s="8">
        <v>1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5">
        <v>301010226</v>
      </c>
    </row>
    <row r="1146" spans="1:21" hidden="1" x14ac:dyDescent="0.25">
      <c r="A1146" s="8" t="s">
        <v>5018</v>
      </c>
      <c r="B1146" s="2" t="s">
        <v>1563</v>
      </c>
      <c r="C1146" s="2" t="s">
        <v>109</v>
      </c>
      <c r="D1146" s="2" t="s">
        <v>108</v>
      </c>
      <c r="E1146" s="2" t="s">
        <v>107</v>
      </c>
      <c r="F1146" s="8" t="s">
        <v>23</v>
      </c>
      <c r="G1146" s="8">
        <v>1</v>
      </c>
      <c r="H1146" s="8">
        <v>0</v>
      </c>
      <c r="I1146" s="8">
        <v>0</v>
      </c>
      <c r="J1146" s="8">
        <v>0</v>
      </c>
      <c r="K1146" s="8">
        <v>1</v>
      </c>
      <c r="L1146" s="8">
        <v>1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5">
        <v>301010234</v>
      </c>
    </row>
    <row r="1147" spans="1:21" hidden="1" x14ac:dyDescent="0.25">
      <c r="A1147" s="8" t="s">
        <v>5018</v>
      </c>
      <c r="B1147" s="2" t="s">
        <v>1564</v>
      </c>
      <c r="C1147" s="2" t="s">
        <v>110</v>
      </c>
      <c r="D1147" s="2" t="s">
        <v>108</v>
      </c>
      <c r="E1147" s="2" t="s">
        <v>107</v>
      </c>
      <c r="F1147" s="8" t="s">
        <v>24</v>
      </c>
      <c r="G1147" s="8">
        <v>1</v>
      </c>
      <c r="H1147" s="8">
        <v>0</v>
      </c>
      <c r="I1147" s="8">
        <v>0</v>
      </c>
      <c r="J1147" s="8">
        <v>0</v>
      </c>
      <c r="K1147" s="8">
        <v>1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5">
        <v>301020019</v>
      </c>
    </row>
    <row r="1148" spans="1:21" hidden="1" x14ac:dyDescent="0.25">
      <c r="A1148" s="8" t="s">
        <v>5018</v>
      </c>
      <c r="B1148" s="2" t="s">
        <v>1565</v>
      </c>
      <c r="C1148" s="2" t="s">
        <v>110</v>
      </c>
      <c r="D1148" s="2" t="s">
        <v>108</v>
      </c>
      <c r="E1148" s="2" t="s">
        <v>107</v>
      </c>
      <c r="F1148" s="8" t="s">
        <v>24</v>
      </c>
      <c r="G1148" s="8">
        <v>1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5">
        <v>301020027</v>
      </c>
    </row>
    <row r="1149" spans="1:21" hidden="1" x14ac:dyDescent="0.25">
      <c r="A1149" s="8" t="s">
        <v>5018</v>
      </c>
      <c r="B1149" s="2" t="s">
        <v>1566</v>
      </c>
      <c r="C1149" s="2" t="s">
        <v>110</v>
      </c>
      <c r="D1149" s="2" t="s">
        <v>108</v>
      </c>
      <c r="E1149" s="2" t="s">
        <v>107</v>
      </c>
      <c r="F1149" s="8" t="s">
        <v>24</v>
      </c>
      <c r="G1149" s="8">
        <v>1</v>
      </c>
      <c r="H1149" s="8">
        <v>0</v>
      </c>
      <c r="I1149" s="8">
        <v>0</v>
      </c>
      <c r="J1149" s="8">
        <v>0</v>
      </c>
      <c r="K1149" s="8">
        <v>1</v>
      </c>
      <c r="L1149" s="8">
        <v>1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5">
        <v>301020035</v>
      </c>
    </row>
    <row r="1150" spans="1:21" hidden="1" x14ac:dyDescent="0.25">
      <c r="A1150" s="8" t="s">
        <v>5018</v>
      </c>
      <c r="B1150" s="2" t="s">
        <v>1567</v>
      </c>
      <c r="C1150" s="2" t="s">
        <v>111</v>
      </c>
      <c r="D1150" s="2" t="s">
        <v>108</v>
      </c>
      <c r="E1150" s="2" t="s">
        <v>107</v>
      </c>
      <c r="F1150" s="8" t="s">
        <v>31</v>
      </c>
      <c r="G1150" s="8">
        <v>1</v>
      </c>
      <c r="H1150" s="8">
        <v>0</v>
      </c>
      <c r="I1150" s="8">
        <v>0</v>
      </c>
      <c r="J1150" s="8">
        <v>1</v>
      </c>
      <c r="K1150" s="8">
        <v>1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5">
        <v>301030014</v>
      </c>
    </row>
    <row r="1151" spans="1:21" hidden="1" x14ac:dyDescent="0.25">
      <c r="A1151" s="8" t="s">
        <v>5018</v>
      </c>
      <c r="B1151" s="2" t="s">
        <v>1568</v>
      </c>
      <c r="C1151" s="2" t="s">
        <v>111</v>
      </c>
      <c r="D1151" s="2" t="s">
        <v>108</v>
      </c>
      <c r="E1151" s="2" t="s">
        <v>107</v>
      </c>
      <c r="F1151" s="8" t="s">
        <v>24</v>
      </c>
      <c r="G1151" s="8">
        <v>1</v>
      </c>
      <c r="H1151" s="8">
        <v>0</v>
      </c>
      <c r="I1151" s="8">
        <v>0</v>
      </c>
      <c r="J1151" s="8">
        <v>1</v>
      </c>
      <c r="K1151" s="8">
        <v>1</v>
      </c>
      <c r="L1151" s="8">
        <v>1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5">
        <v>301030022</v>
      </c>
    </row>
    <row r="1152" spans="1:21" hidden="1" x14ac:dyDescent="0.25">
      <c r="A1152" s="8" t="s">
        <v>5018</v>
      </c>
      <c r="B1152" s="2" t="s">
        <v>1569</v>
      </c>
      <c r="C1152" s="2" t="s">
        <v>111</v>
      </c>
      <c r="D1152" s="2" t="s">
        <v>108</v>
      </c>
      <c r="E1152" s="2" t="s">
        <v>107</v>
      </c>
      <c r="F1152" s="8" t="s">
        <v>24</v>
      </c>
      <c r="G1152" s="8">
        <v>1</v>
      </c>
      <c r="H1152" s="8">
        <v>0</v>
      </c>
      <c r="I1152" s="8">
        <v>0</v>
      </c>
      <c r="J1152" s="8">
        <v>1</v>
      </c>
      <c r="K1152" s="8">
        <v>1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5">
        <v>301030049</v>
      </c>
    </row>
    <row r="1153" spans="1:21" hidden="1" x14ac:dyDescent="0.25">
      <c r="A1153" s="8" t="s">
        <v>5018</v>
      </c>
      <c r="B1153" s="2" t="s">
        <v>1570</v>
      </c>
      <c r="C1153" s="2" t="s">
        <v>111</v>
      </c>
      <c r="D1153" s="2" t="s">
        <v>108</v>
      </c>
      <c r="E1153" s="2" t="s">
        <v>107</v>
      </c>
      <c r="F1153" s="8" t="s">
        <v>24</v>
      </c>
      <c r="G1153" s="8">
        <v>1</v>
      </c>
      <c r="H1153" s="8">
        <v>0</v>
      </c>
      <c r="I1153" s="8">
        <v>0</v>
      </c>
      <c r="J1153" s="8">
        <v>1</v>
      </c>
      <c r="K1153" s="8">
        <v>1</v>
      </c>
      <c r="L1153" s="8">
        <v>1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5">
        <v>301030057</v>
      </c>
    </row>
    <row r="1154" spans="1:21" hidden="1" x14ac:dyDescent="0.25">
      <c r="A1154" s="8" t="s">
        <v>5018</v>
      </c>
      <c r="B1154" s="2" t="s">
        <v>1571</v>
      </c>
      <c r="C1154" s="2" t="s">
        <v>111</v>
      </c>
      <c r="D1154" s="2" t="s">
        <v>108</v>
      </c>
      <c r="E1154" s="2" t="s">
        <v>107</v>
      </c>
      <c r="F1154" s="8" t="s">
        <v>24</v>
      </c>
      <c r="G1154" s="8">
        <v>1</v>
      </c>
      <c r="H1154" s="8">
        <v>0</v>
      </c>
      <c r="I1154" s="8">
        <v>0</v>
      </c>
      <c r="J1154" s="8">
        <v>1</v>
      </c>
      <c r="K1154" s="8">
        <v>1</v>
      </c>
      <c r="L1154" s="8">
        <v>1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5">
        <v>301030065</v>
      </c>
    </row>
    <row r="1155" spans="1:21" hidden="1" x14ac:dyDescent="0.25">
      <c r="A1155" s="8" t="s">
        <v>5018</v>
      </c>
      <c r="B1155" s="2" t="s">
        <v>1572</v>
      </c>
      <c r="C1155" s="2" t="s">
        <v>111</v>
      </c>
      <c r="D1155" s="2" t="s">
        <v>108</v>
      </c>
      <c r="E1155" s="2" t="s">
        <v>107</v>
      </c>
      <c r="F1155" s="8" t="s">
        <v>24</v>
      </c>
      <c r="G1155" s="8">
        <v>1</v>
      </c>
      <c r="H1155" s="8">
        <v>0</v>
      </c>
      <c r="I1155" s="8">
        <v>0</v>
      </c>
      <c r="J1155" s="8">
        <v>1</v>
      </c>
      <c r="K1155" s="8">
        <v>1</v>
      </c>
      <c r="L1155" s="8">
        <v>1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5">
        <v>301030073</v>
      </c>
    </row>
    <row r="1156" spans="1:21" hidden="1" x14ac:dyDescent="0.25">
      <c r="A1156" s="8" t="s">
        <v>5018</v>
      </c>
      <c r="B1156" s="2" t="s">
        <v>1573</v>
      </c>
      <c r="C1156" s="2" t="s">
        <v>111</v>
      </c>
      <c r="D1156" s="2" t="s">
        <v>108</v>
      </c>
      <c r="E1156" s="2" t="s">
        <v>107</v>
      </c>
      <c r="F1156" s="8" t="s">
        <v>24</v>
      </c>
      <c r="G1156" s="8">
        <v>1</v>
      </c>
      <c r="H1156" s="8">
        <v>0</v>
      </c>
      <c r="I1156" s="8">
        <v>0</v>
      </c>
      <c r="J1156" s="8">
        <v>1</v>
      </c>
      <c r="K1156" s="8">
        <v>1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5">
        <v>301030081</v>
      </c>
    </row>
    <row r="1157" spans="1:21" hidden="1" x14ac:dyDescent="0.25">
      <c r="A1157" s="8" t="s">
        <v>5018</v>
      </c>
      <c r="B1157" s="2" t="s">
        <v>1574</v>
      </c>
      <c r="C1157" s="2" t="s">
        <v>111</v>
      </c>
      <c r="D1157" s="2" t="s">
        <v>108</v>
      </c>
      <c r="E1157" s="2" t="s">
        <v>107</v>
      </c>
      <c r="F1157" s="8" t="s">
        <v>24</v>
      </c>
      <c r="G1157" s="8">
        <v>1</v>
      </c>
      <c r="H1157" s="8">
        <v>0</v>
      </c>
      <c r="I1157" s="8">
        <v>0</v>
      </c>
      <c r="J1157" s="8">
        <v>1</v>
      </c>
      <c r="K1157" s="8">
        <v>1</v>
      </c>
      <c r="L1157" s="8">
        <v>1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5">
        <v>301030090</v>
      </c>
    </row>
    <row r="1158" spans="1:21" hidden="1" x14ac:dyDescent="0.25">
      <c r="A1158" s="8" t="s">
        <v>5018</v>
      </c>
      <c r="B1158" s="2" t="s">
        <v>1575</v>
      </c>
      <c r="C1158" s="2" t="s">
        <v>111</v>
      </c>
      <c r="D1158" s="2" t="s">
        <v>108</v>
      </c>
      <c r="E1158" s="2" t="s">
        <v>107</v>
      </c>
      <c r="F1158" s="8" t="s">
        <v>24</v>
      </c>
      <c r="G1158" s="8">
        <v>1</v>
      </c>
      <c r="H1158" s="8">
        <v>0</v>
      </c>
      <c r="I1158" s="8">
        <v>0</v>
      </c>
      <c r="J1158" s="8">
        <v>1</v>
      </c>
      <c r="K1158" s="8">
        <v>1</v>
      </c>
      <c r="L1158" s="8">
        <v>1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5">
        <v>301030103</v>
      </c>
    </row>
    <row r="1159" spans="1:21" hidden="1" x14ac:dyDescent="0.25">
      <c r="A1159" s="8" t="s">
        <v>5018</v>
      </c>
      <c r="B1159" s="2" t="s">
        <v>1576</v>
      </c>
      <c r="C1159" s="2" t="s">
        <v>111</v>
      </c>
      <c r="D1159" s="2" t="s">
        <v>108</v>
      </c>
      <c r="E1159" s="2" t="s">
        <v>107</v>
      </c>
      <c r="F1159" s="8" t="s">
        <v>24</v>
      </c>
      <c r="G1159" s="8">
        <v>1</v>
      </c>
      <c r="H1159" s="8">
        <v>0</v>
      </c>
      <c r="I1159" s="8">
        <v>0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5">
        <v>301030111</v>
      </c>
    </row>
    <row r="1160" spans="1:21" hidden="1" x14ac:dyDescent="0.25">
      <c r="A1160" s="8" t="s">
        <v>5018</v>
      </c>
      <c r="B1160" s="2" t="s">
        <v>1577</v>
      </c>
      <c r="C1160" s="2" t="s">
        <v>111</v>
      </c>
      <c r="D1160" s="2" t="s">
        <v>108</v>
      </c>
      <c r="E1160" s="2" t="s">
        <v>107</v>
      </c>
      <c r="F1160" s="8" t="s">
        <v>24</v>
      </c>
      <c r="G1160" s="8">
        <v>1</v>
      </c>
      <c r="H1160" s="8">
        <v>0</v>
      </c>
      <c r="I1160" s="8">
        <v>0</v>
      </c>
      <c r="J1160" s="8">
        <v>1</v>
      </c>
      <c r="K1160" s="8">
        <v>1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5">
        <v>301030120</v>
      </c>
    </row>
    <row r="1161" spans="1:21" hidden="1" x14ac:dyDescent="0.25">
      <c r="A1161" s="8" t="s">
        <v>5018</v>
      </c>
      <c r="B1161" s="2" t="s">
        <v>1578</v>
      </c>
      <c r="C1161" s="2" t="s">
        <v>111</v>
      </c>
      <c r="D1161" s="2" t="s">
        <v>108</v>
      </c>
      <c r="E1161" s="2" t="s">
        <v>107</v>
      </c>
      <c r="F1161" s="8" t="s">
        <v>24</v>
      </c>
      <c r="G1161" s="8">
        <v>1</v>
      </c>
      <c r="H1161" s="8">
        <v>0</v>
      </c>
      <c r="I1161" s="8">
        <v>0</v>
      </c>
      <c r="J1161" s="8">
        <v>1</v>
      </c>
      <c r="K1161" s="8">
        <v>1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5">
        <v>301030138</v>
      </c>
    </row>
    <row r="1162" spans="1:21" hidden="1" x14ac:dyDescent="0.25">
      <c r="A1162" s="8" t="s">
        <v>5018</v>
      </c>
      <c r="B1162" s="2" t="s">
        <v>1579</v>
      </c>
      <c r="C1162" s="2" t="s">
        <v>111</v>
      </c>
      <c r="D1162" s="2" t="s">
        <v>108</v>
      </c>
      <c r="E1162" s="2" t="s">
        <v>107</v>
      </c>
      <c r="F1162" s="8" t="s">
        <v>24</v>
      </c>
      <c r="G1162" s="8">
        <v>1</v>
      </c>
      <c r="H1162" s="8">
        <v>0</v>
      </c>
      <c r="I1162" s="8">
        <v>0</v>
      </c>
      <c r="J1162" s="8">
        <v>1</v>
      </c>
      <c r="K1162" s="8">
        <v>1</v>
      </c>
      <c r="L1162" s="8">
        <v>1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5">
        <v>301030146</v>
      </c>
    </row>
    <row r="1163" spans="1:21" hidden="1" x14ac:dyDescent="0.25">
      <c r="A1163" s="8" t="s">
        <v>5018</v>
      </c>
      <c r="B1163" s="2" t="s">
        <v>1580</v>
      </c>
      <c r="C1163" s="2" t="s">
        <v>111</v>
      </c>
      <c r="D1163" s="2" t="s">
        <v>108</v>
      </c>
      <c r="E1163" s="2" t="s">
        <v>107</v>
      </c>
      <c r="F1163" s="8" t="s">
        <v>24</v>
      </c>
      <c r="G1163" s="8">
        <v>1</v>
      </c>
      <c r="H1163" s="8">
        <v>0</v>
      </c>
      <c r="I1163" s="8">
        <v>0</v>
      </c>
      <c r="J1163" s="8">
        <v>1</v>
      </c>
      <c r="K1163" s="8">
        <v>1</v>
      </c>
      <c r="L1163" s="8">
        <v>1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5">
        <v>301030154</v>
      </c>
    </row>
    <row r="1164" spans="1:21" hidden="1" x14ac:dyDescent="0.25">
      <c r="A1164" s="8" t="s">
        <v>5018</v>
      </c>
      <c r="B1164" s="2" t="s">
        <v>1581</v>
      </c>
      <c r="C1164" s="2" t="s">
        <v>111</v>
      </c>
      <c r="D1164" s="2" t="s">
        <v>108</v>
      </c>
      <c r="E1164" s="2" t="s">
        <v>107</v>
      </c>
      <c r="F1164" s="8" t="s">
        <v>24</v>
      </c>
      <c r="G1164" s="8">
        <v>1</v>
      </c>
      <c r="H1164" s="8">
        <v>0</v>
      </c>
      <c r="I1164" s="8">
        <v>0</v>
      </c>
      <c r="J1164" s="8">
        <v>1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5">
        <v>301030162</v>
      </c>
    </row>
    <row r="1165" spans="1:21" hidden="1" x14ac:dyDescent="0.25">
      <c r="A1165" s="8" t="s">
        <v>5018</v>
      </c>
      <c r="B1165" s="2" t="s">
        <v>1582</v>
      </c>
      <c r="C1165" s="2" t="s">
        <v>111</v>
      </c>
      <c r="D1165" s="2" t="s">
        <v>108</v>
      </c>
      <c r="E1165" s="2" t="s">
        <v>107</v>
      </c>
      <c r="F1165" s="8" t="s">
        <v>24</v>
      </c>
      <c r="G1165" s="8">
        <v>1</v>
      </c>
      <c r="H1165" s="8">
        <v>0</v>
      </c>
      <c r="I1165" s="8">
        <v>0</v>
      </c>
      <c r="J1165" s="8">
        <v>1</v>
      </c>
      <c r="K1165" s="8">
        <v>1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5">
        <v>301030170</v>
      </c>
    </row>
    <row r="1166" spans="1:21" hidden="1" x14ac:dyDescent="0.25">
      <c r="A1166" s="8" t="s">
        <v>5018</v>
      </c>
      <c r="B1166" s="2" t="s">
        <v>1583</v>
      </c>
      <c r="C1166" s="2" t="s">
        <v>111</v>
      </c>
      <c r="D1166" s="2" t="s">
        <v>108</v>
      </c>
      <c r="E1166" s="2" t="s">
        <v>107</v>
      </c>
      <c r="F1166" s="8" t="s">
        <v>24</v>
      </c>
      <c r="G1166" s="8">
        <v>1</v>
      </c>
      <c r="H1166" s="8">
        <v>0</v>
      </c>
      <c r="I1166" s="8">
        <v>0</v>
      </c>
      <c r="J1166" s="8">
        <v>1</v>
      </c>
      <c r="K1166" s="8">
        <v>1</v>
      </c>
      <c r="L1166" s="8">
        <v>1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5">
        <v>301030189</v>
      </c>
    </row>
    <row r="1167" spans="1:21" hidden="1" x14ac:dyDescent="0.25">
      <c r="A1167" s="8" t="s">
        <v>5018</v>
      </c>
      <c r="B1167" s="2" t="s">
        <v>1584</v>
      </c>
      <c r="C1167" s="2" t="s">
        <v>111</v>
      </c>
      <c r="D1167" s="2" t="s">
        <v>108</v>
      </c>
      <c r="E1167" s="2" t="s">
        <v>107</v>
      </c>
      <c r="F1167" s="8" t="s">
        <v>24</v>
      </c>
      <c r="G1167" s="8">
        <v>1</v>
      </c>
      <c r="H1167" s="8">
        <v>0</v>
      </c>
      <c r="I1167" s="8">
        <v>0</v>
      </c>
      <c r="J1167" s="8">
        <v>1</v>
      </c>
      <c r="K1167" s="8">
        <v>1</v>
      </c>
      <c r="L1167" s="8">
        <v>1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5">
        <v>301030197</v>
      </c>
    </row>
    <row r="1168" spans="1:21" hidden="1" x14ac:dyDescent="0.25">
      <c r="A1168" s="8" t="s">
        <v>5018</v>
      </c>
      <c r="B1168" s="2" t="s">
        <v>1585</v>
      </c>
      <c r="C1168" s="2" t="s">
        <v>112</v>
      </c>
      <c r="D1168" s="2" t="s">
        <v>108</v>
      </c>
      <c r="E1168" s="2" t="s">
        <v>107</v>
      </c>
      <c r="F1168" s="8" t="s">
        <v>23</v>
      </c>
      <c r="G1168" s="8">
        <v>1</v>
      </c>
      <c r="H1168" s="8">
        <v>0</v>
      </c>
      <c r="I1168" s="8">
        <v>0</v>
      </c>
      <c r="J1168" s="8">
        <v>1</v>
      </c>
      <c r="K1168" s="8">
        <v>1</v>
      </c>
      <c r="L1168" s="8">
        <v>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5">
        <v>301040010</v>
      </c>
    </row>
    <row r="1169" spans="1:21" hidden="1" x14ac:dyDescent="0.25">
      <c r="A1169" s="8" t="s">
        <v>5018</v>
      </c>
      <c r="B1169" s="2" t="s">
        <v>1586</v>
      </c>
      <c r="C1169" s="2" t="s">
        <v>112</v>
      </c>
      <c r="D1169" s="2" t="s">
        <v>108</v>
      </c>
      <c r="E1169" s="2" t="s">
        <v>107</v>
      </c>
      <c r="F1169" s="8" t="s">
        <v>23</v>
      </c>
      <c r="G1169" s="8">
        <v>1</v>
      </c>
      <c r="H1169" s="8">
        <v>1</v>
      </c>
      <c r="I1169" s="8">
        <v>0</v>
      </c>
      <c r="J1169" s="8">
        <v>0</v>
      </c>
      <c r="K1169" s="8">
        <v>1</v>
      </c>
      <c r="L1169" s="8">
        <v>1</v>
      </c>
      <c r="M1169" s="8">
        <v>0</v>
      </c>
      <c r="N1169" s="8">
        <v>0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5">
        <v>301040028</v>
      </c>
    </row>
    <row r="1170" spans="1:21" hidden="1" x14ac:dyDescent="0.25">
      <c r="A1170" s="8" t="s">
        <v>5018</v>
      </c>
      <c r="B1170" s="2" t="s">
        <v>1587</v>
      </c>
      <c r="C1170" s="2" t="s">
        <v>112</v>
      </c>
      <c r="D1170" s="2" t="s">
        <v>108</v>
      </c>
      <c r="E1170" s="2" t="s">
        <v>107</v>
      </c>
      <c r="F1170" s="8" t="s">
        <v>24</v>
      </c>
      <c r="G1170" s="8">
        <v>1</v>
      </c>
      <c r="H1170" s="8">
        <v>0</v>
      </c>
      <c r="I1170" s="8">
        <v>0</v>
      </c>
      <c r="J1170" s="8">
        <v>1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5">
        <v>301040036</v>
      </c>
    </row>
    <row r="1171" spans="1:21" hidden="1" x14ac:dyDescent="0.25">
      <c r="A1171" s="8" t="s">
        <v>5018</v>
      </c>
      <c r="B1171" s="2" t="s">
        <v>1588</v>
      </c>
      <c r="C1171" s="2" t="s">
        <v>112</v>
      </c>
      <c r="D1171" s="2" t="s">
        <v>108</v>
      </c>
      <c r="E1171" s="2" t="s">
        <v>107</v>
      </c>
      <c r="F1171" s="8" t="s">
        <v>24</v>
      </c>
      <c r="G1171" s="8">
        <v>1</v>
      </c>
      <c r="H1171" s="8">
        <v>0</v>
      </c>
      <c r="I1171" s="8">
        <v>0</v>
      </c>
      <c r="J1171" s="8">
        <v>1</v>
      </c>
      <c r="K1171" s="8">
        <v>1</v>
      </c>
      <c r="L1171" s="8">
        <v>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5">
        <v>301040044</v>
      </c>
    </row>
    <row r="1172" spans="1:21" hidden="1" x14ac:dyDescent="0.25">
      <c r="A1172" s="8" t="s">
        <v>5018</v>
      </c>
      <c r="B1172" s="2" t="s">
        <v>1589</v>
      </c>
      <c r="C1172" s="2" t="s">
        <v>112</v>
      </c>
      <c r="D1172" s="2" t="s">
        <v>108</v>
      </c>
      <c r="E1172" s="2" t="s">
        <v>107</v>
      </c>
      <c r="F1172" s="8" t="s">
        <v>24</v>
      </c>
      <c r="G1172" s="8">
        <v>1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5">
        <v>301040052</v>
      </c>
    </row>
    <row r="1173" spans="1:21" hidden="1" x14ac:dyDescent="0.25">
      <c r="A1173" s="8" t="s">
        <v>5018</v>
      </c>
      <c r="B1173" s="2" t="s">
        <v>1590</v>
      </c>
      <c r="C1173" s="2" t="s">
        <v>112</v>
      </c>
      <c r="D1173" s="2" t="s">
        <v>108</v>
      </c>
      <c r="E1173" s="2" t="s">
        <v>107</v>
      </c>
      <c r="F1173" s="8" t="s">
        <v>24</v>
      </c>
      <c r="G1173" s="8">
        <v>1</v>
      </c>
      <c r="H1173" s="8">
        <v>0</v>
      </c>
      <c r="I1173" s="8">
        <v>0</v>
      </c>
      <c r="J1173" s="8">
        <v>0</v>
      </c>
      <c r="K1173" s="8">
        <v>1</v>
      </c>
      <c r="L1173" s="8">
        <v>1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5">
        <v>301040060</v>
      </c>
    </row>
    <row r="1174" spans="1:21" hidden="1" x14ac:dyDescent="0.25">
      <c r="A1174" s="8" t="s">
        <v>5018</v>
      </c>
      <c r="B1174" s="2" t="s">
        <v>1591</v>
      </c>
      <c r="C1174" s="2" t="s">
        <v>112</v>
      </c>
      <c r="D1174" s="2" t="s">
        <v>108</v>
      </c>
      <c r="E1174" s="2" t="s">
        <v>107</v>
      </c>
      <c r="F1174" s="8" t="s">
        <v>23</v>
      </c>
      <c r="G1174" s="8">
        <v>1</v>
      </c>
      <c r="H1174" s="8">
        <v>0</v>
      </c>
      <c r="I1174" s="8">
        <v>0</v>
      </c>
      <c r="J1174" s="8">
        <v>1</v>
      </c>
      <c r="K1174" s="8">
        <v>1</v>
      </c>
      <c r="L1174" s="8">
        <v>1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5">
        <v>301040079</v>
      </c>
    </row>
    <row r="1175" spans="1:21" hidden="1" x14ac:dyDescent="0.25">
      <c r="A1175" s="8" t="s">
        <v>5018</v>
      </c>
      <c r="B1175" s="2" t="s">
        <v>1592</v>
      </c>
      <c r="C1175" s="2" t="s">
        <v>112</v>
      </c>
      <c r="D1175" s="2" t="s">
        <v>108</v>
      </c>
      <c r="E1175" s="2" t="s">
        <v>107</v>
      </c>
      <c r="F1175" s="8" t="s">
        <v>23</v>
      </c>
      <c r="G1175" s="8">
        <v>1</v>
      </c>
      <c r="H1175" s="8">
        <v>0</v>
      </c>
      <c r="I1175" s="8">
        <v>0</v>
      </c>
      <c r="J1175" s="8">
        <v>1</v>
      </c>
      <c r="K1175" s="8">
        <v>1</v>
      </c>
      <c r="L1175" s="8">
        <v>1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5">
        <v>301040087</v>
      </c>
    </row>
    <row r="1176" spans="1:21" hidden="1" x14ac:dyDescent="0.25">
      <c r="A1176" s="8" t="s">
        <v>5018</v>
      </c>
      <c r="B1176" s="2" t="s">
        <v>1593</v>
      </c>
      <c r="C1176" s="2" t="s">
        <v>112</v>
      </c>
      <c r="D1176" s="2" t="s">
        <v>108</v>
      </c>
      <c r="E1176" s="2" t="s">
        <v>107</v>
      </c>
      <c r="F1176" s="8" t="s">
        <v>23</v>
      </c>
      <c r="G1176" s="8">
        <v>1</v>
      </c>
      <c r="H1176" s="8">
        <v>0</v>
      </c>
      <c r="I1176" s="8">
        <v>0</v>
      </c>
      <c r="J1176" s="8">
        <v>1</v>
      </c>
      <c r="K1176" s="8">
        <v>1</v>
      </c>
      <c r="L1176" s="8">
        <v>1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5">
        <v>301040095</v>
      </c>
    </row>
    <row r="1177" spans="1:21" hidden="1" x14ac:dyDescent="0.25">
      <c r="A1177" s="8" t="s">
        <v>5018</v>
      </c>
      <c r="B1177" s="2" t="s">
        <v>1594</v>
      </c>
      <c r="C1177" s="2" t="s">
        <v>113</v>
      </c>
      <c r="D1177" s="2" t="s">
        <v>108</v>
      </c>
      <c r="E1177" s="2" t="s">
        <v>107</v>
      </c>
      <c r="F1177" s="8" t="s">
        <v>24</v>
      </c>
      <c r="G1177" s="8">
        <v>1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5">
        <v>301050015</v>
      </c>
    </row>
    <row r="1178" spans="1:21" hidden="1" x14ac:dyDescent="0.25">
      <c r="A1178" s="8" t="s">
        <v>5018</v>
      </c>
      <c r="B1178" s="2" t="s">
        <v>1595</v>
      </c>
      <c r="C1178" s="2" t="s">
        <v>113</v>
      </c>
      <c r="D1178" s="2" t="s">
        <v>108</v>
      </c>
      <c r="E1178" s="2" t="s">
        <v>107</v>
      </c>
      <c r="F1178" s="8" t="s">
        <v>23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1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5">
        <v>301050023</v>
      </c>
    </row>
    <row r="1179" spans="1:21" hidden="1" x14ac:dyDescent="0.25">
      <c r="A1179" s="8" t="s">
        <v>5018</v>
      </c>
      <c r="B1179" s="2" t="s">
        <v>1596</v>
      </c>
      <c r="C1179" s="2" t="s">
        <v>113</v>
      </c>
      <c r="D1179" s="2" t="s">
        <v>108</v>
      </c>
      <c r="E1179" s="2" t="s">
        <v>107</v>
      </c>
      <c r="F1179" s="8" t="s">
        <v>24</v>
      </c>
      <c r="G1179" s="8">
        <v>1</v>
      </c>
      <c r="H1179" s="8">
        <v>0</v>
      </c>
      <c r="I1179" s="8">
        <v>0</v>
      </c>
      <c r="J1179" s="8">
        <v>0</v>
      </c>
      <c r="K1179" s="8">
        <v>1</v>
      </c>
      <c r="L1179" s="8">
        <v>1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5">
        <v>301050031</v>
      </c>
    </row>
    <row r="1180" spans="1:21" hidden="1" x14ac:dyDescent="0.25">
      <c r="A1180" s="8" t="s">
        <v>5018</v>
      </c>
      <c r="B1180" s="2" t="s">
        <v>1597</v>
      </c>
      <c r="C1180" s="2" t="s">
        <v>113</v>
      </c>
      <c r="D1180" s="2" t="s">
        <v>108</v>
      </c>
      <c r="E1180" s="2" t="s">
        <v>107</v>
      </c>
      <c r="F1180" s="8" t="s">
        <v>24</v>
      </c>
      <c r="G1180" s="8">
        <v>0</v>
      </c>
      <c r="H1180" s="8">
        <v>0</v>
      </c>
      <c r="I1180" s="8">
        <v>0</v>
      </c>
      <c r="J1180" s="8">
        <v>0</v>
      </c>
      <c r="K1180" s="8">
        <v>1</v>
      </c>
      <c r="L1180" s="8">
        <v>1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5">
        <v>301050040</v>
      </c>
    </row>
    <row r="1181" spans="1:21" hidden="1" x14ac:dyDescent="0.25">
      <c r="A1181" s="8" t="s">
        <v>5018</v>
      </c>
      <c r="B1181" s="2" t="s">
        <v>1598</v>
      </c>
      <c r="C1181" s="2" t="s">
        <v>113</v>
      </c>
      <c r="D1181" s="2" t="s">
        <v>108</v>
      </c>
      <c r="E1181" s="2" t="s">
        <v>107</v>
      </c>
      <c r="F1181" s="8" t="s">
        <v>23</v>
      </c>
      <c r="G1181" s="8">
        <v>0</v>
      </c>
      <c r="H1181" s="8">
        <v>0</v>
      </c>
      <c r="I1181" s="8">
        <v>0</v>
      </c>
      <c r="J1181" s="8">
        <v>1</v>
      </c>
      <c r="K1181" s="8">
        <v>1</v>
      </c>
      <c r="L1181" s="8">
        <v>1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5">
        <v>301050058</v>
      </c>
    </row>
    <row r="1182" spans="1:21" hidden="1" x14ac:dyDescent="0.25">
      <c r="A1182" s="8" t="s">
        <v>5018</v>
      </c>
      <c r="B1182" s="2" t="s">
        <v>1599</v>
      </c>
      <c r="C1182" s="2" t="s">
        <v>113</v>
      </c>
      <c r="D1182" s="2" t="s">
        <v>108</v>
      </c>
      <c r="E1182" s="2" t="s">
        <v>107</v>
      </c>
      <c r="F1182" s="8" t="s">
        <v>24</v>
      </c>
      <c r="G1182" s="8">
        <v>1</v>
      </c>
      <c r="H1182" s="8">
        <v>1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</v>
      </c>
      <c r="P1182" s="8">
        <v>1</v>
      </c>
      <c r="Q1182" s="8">
        <v>0</v>
      </c>
      <c r="R1182" s="8">
        <v>1</v>
      </c>
      <c r="S1182" s="8">
        <v>1</v>
      </c>
      <c r="T1182" s="8">
        <v>0</v>
      </c>
      <c r="U1182" s="5">
        <v>301050066</v>
      </c>
    </row>
    <row r="1183" spans="1:21" hidden="1" x14ac:dyDescent="0.25">
      <c r="A1183" s="8" t="s">
        <v>5018</v>
      </c>
      <c r="B1183" s="2" t="s">
        <v>1600</v>
      </c>
      <c r="C1183" s="2" t="s">
        <v>113</v>
      </c>
      <c r="D1183" s="2" t="s">
        <v>108</v>
      </c>
      <c r="E1183" s="2" t="s">
        <v>107</v>
      </c>
      <c r="F1183" s="8" t="s">
        <v>24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</v>
      </c>
      <c r="N1183" s="8">
        <v>0</v>
      </c>
      <c r="O1183" s="8">
        <v>0</v>
      </c>
      <c r="P1183" s="8">
        <v>1</v>
      </c>
      <c r="Q1183" s="8">
        <v>0</v>
      </c>
      <c r="R1183" s="8">
        <v>0</v>
      </c>
      <c r="S1183" s="8">
        <v>0</v>
      </c>
      <c r="T1183" s="8">
        <v>0</v>
      </c>
      <c r="U1183" s="5">
        <v>301050074</v>
      </c>
    </row>
    <row r="1184" spans="1:21" hidden="1" x14ac:dyDescent="0.25">
      <c r="A1184" s="8" t="s">
        <v>5018</v>
      </c>
      <c r="B1184" s="2" t="s">
        <v>1601</v>
      </c>
      <c r="C1184" s="2" t="s">
        <v>113</v>
      </c>
      <c r="D1184" s="2" t="s">
        <v>108</v>
      </c>
      <c r="E1184" s="2" t="s">
        <v>107</v>
      </c>
      <c r="F1184" s="8" t="s">
        <v>23</v>
      </c>
      <c r="G1184" s="8">
        <v>1</v>
      </c>
      <c r="H1184" s="8">
        <v>0</v>
      </c>
      <c r="I1184" s="8">
        <v>0</v>
      </c>
      <c r="J1184" s="8">
        <v>1</v>
      </c>
      <c r="K1184" s="8">
        <v>1</v>
      </c>
      <c r="L1184" s="8">
        <v>1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5">
        <v>301050082</v>
      </c>
    </row>
    <row r="1185" spans="1:21" hidden="1" x14ac:dyDescent="0.25">
      <c r="A1185" s="8" t="s">
        <v>5018</v>
      </c>
      <c r="B1185" s="2" t="s">
        <v>1602</v>
      </c>
      <c r="C1185" s="2" t="s">
        <v>113</v>
      </c>
      <c r="D1185" s="2" t="s">
        <v>108</v>
      </c>
      <c r="E1185" s="2" t="s">
        <v>107</v>
      </c>
      <c r="F1185" s="8" t="s">
        <v>23</v>
      </c>
      <c r="G1185" s="8">
        <v>0</v>
      </c>
      <c r="H1185" s="8">
        <v>0</v>
      </c>
      <c r="I1185" s="8">
        <v>0</v>
      </c>
      <c r="J1185" s="8">
        <v>1</v>
      </c>
      <c r="K1185" s="8">
        <v>1</v>
      </c>
      <c r="L1185" s="8">
        <v>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5">
        <v>301050090</v>
      </c>
    </row>
    <row r="1186" spans="1:21" hidden="1" x14ac:dyDescent="0.25">
      <c r="A1186" s="8" t="s">
        <v>5018</v>
      </c>
      <c r="B1186" s="2" t="s">
        <v>1603</v>
      </c>
      <c r="C1186" s="2" t="s">
        <v>113</v>
      </c>
      <c r="D1186" s="2" t="s">
        <v>108</v>
      </c>
      <c r="E1186" s="2" t="s">
        <v>107</v>
      </c>
      <c r="F1186" s="8" t="s">
        <v>23</v>
      </c>
      <c r="G1186" s="8">
        <v>0</v>
      </c>
      <c r="H1186" s="8">
        <v>0</v>
      </c>
      <c r="I1186" s="8">
        <v>0</v>
      </c>
      <c r="J1186" s="8">
        <v>1</v>
      </c>
      <c r="K1186" s="8">
        <v>1</v>
      </c>
      <c r="L1186" s="8">
        <v>1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5">
        <v>301050104</v>
      </c>
    </row>
    <row r="1187" spans="1:21" hidden="1" x14ac:dyDescent="0.25">
      <c r="A1187" s="8" t="s">
        <v>5018</v>
      </c>
      <c r="B1187" s="2" t="s">
        <v>1604</v>
      </c>
      <c r="C1187" s="2" t="s">
        <v>113</v>
      </c>
      <c r="D1187" s="2" t="s">
        <v>108</v>
      </c>
      <c r="E1187" s="2" t="s">
        <v>107</v>
      </c>
      <c r="F1187" s="8" t="s">
        <v>23</v>
      </c>
      <c r="G1187" s="8">
        <v>0</v>
      </c>
      <c r="H1187" s="8">
        <v>0</v>
      </c>
      <c r="I1187" s="8">
        <v>0</v>
      </c>
      <c r="J1187" s="8">
        <v>1</v>
      </c>
      <c r="K1187" s="8">
        <v>1</v>
      </c>
      <c r="L1187" s="8">
        <v>1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5">
        <v>301050112</v>
      </c>
    </row>
    <row r="1188" spans="1:21" hidden="1" x14ac:dyDescent="0.25">
      <c r="A1188" s="8" t="s">
        <v>5018</v>
      </c>
      <c r="B1188" s="2" t="s">
        <v>1605</v>
      </c>
      <c r="C1188" s="2" t="s">
        <v>113</v>
      </c>
      <c r="D1188" s="2" t="s">
        <v>108</v>
      </c>
      <c r="E1188" s="2" t="s">
        <v>107</v>
      </c>
      <c r="F1188" s="8" t="s">
        <v>23</v>
      </c>
      <c r="G1188" s="8">
        <v>0</v>
      </c>
      <c r="H1188" s="8">
        <v>0</v>
      </c>
      <c r="I1188" s="8">
        <v>0</v>
      </c>
      <c r="J1188" s="8">
        <v>1</v>
      </c>
      <c r="K1188" s="8">
        <v>1</v>
      </c>
      <c r="L1188" s="8">
        <v>1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5">
        <v>301050120</v>
      </c>
    </row>
    <row r="1189" spans="1:21" hidden="1" x14ac:dyDescent="0.25">
      <c r="A1189" s="8" t="s">
        <v>5018</v>
      </c>
      <c r="B1189" s="2" t="s">
        <v>1606</v>
      </c>
      <c r="C1189" s="2" t="s">
        <v>113</v>
      </c>
      <c r="D1189" s="2" t="s">
        <v>108</v>
      </c>
      <c r="E1189" s="2" t="s">
        <v>107</v>
      </c>
      <c r="F1189" s="8" t="s">
        <v>23</v>
      </c>
      <c r="G1189" s="8">
        <v>0</v>
      </c>
      <c r="H1189" s="8">
        <v>0</v>
      </c>
      <c r="I1189" s="8">
        <v>0</v>
      </c>
      <c r="J1189" s="8">
        <v>1</v>
      </c>
      <c r="K1189" s="8">
        <v>1</v>
      </c>
      <c r="L1189" s="8">
        <v>1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5">
        <v>301050139</v>
      </c>
    </row>
    <row r="1190" spans="1:21" hidden="1" x14ac:dyDescent="0.25">
      <c r="A1190" s="8" t="s">
        <v>5018</v>
      </c>
      <c r="B1190" s="2" t="s">
        <v>1607</v>
      </c>
      <c r="C1190" s="2" t="s">
        <v>113</v>
      </c>
      <c r="D1190" s="2" t="s">
        <v>108</v>
      </c>
      <c r="E1190" s="2" t="s">
        <v>107</v>
      </c>
      <c r="F1190" s="8" t="s">
        <v>23</v>
      </c>
      <c r="G1190" s="8">
        <v>0</v>
      </c>
      <c r="H1190" s="8">
        <v>0</v>
      </c>
      <c r="I1190" s="8">
        <v>0</v>
      </c>
      <c r="J1190" s="8">
        <v>1</v>
      </c>
      <c r="K1190" s="8">
        <v>1</v>
      </c>
      <c r="L1190" s="8">
        <v>1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5">
        <v>301050147</v>
      </c>
    </row>
    <row r="1191" spans="1:21" hidden="1" x14ac:dyDescent="0.25">
      <c r="A1191" s="8" t="s">
        <v>5018</v>
      </c>
      <c r="B1191" s="2" t="s">
        <v>1608</v>
      </c>
      <c r="C1191" s="2" t="s">
        <v>113</v>
      </c>
      <c r="D1191" s="2" t="s">
        <v>108</v>
      </c>
      <c r="E1191" s="2" t="s">
        <v>107</v>
      </c>
      <c r="F1191" s="8" t="s">
        <v>23</v>
      </c>
      <c r="G1191" s="8">
        <v>0</v>
      </c>
      <c r="H1191" s="8">
        <v>0</v>
      </c>
      <c r="I1191" s="8">
        <v>0</v>
      </c>
      <c r="J1191" s="8">
        <v>0</v>
      </c>
      <c r="K1191" s="8">
        <v>1</v>
      </c>
      <c r="L1191" s="8">
        <v>1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5">
        <v>301050155</v>
      </c>
    </row>
    <row r="1192" spans="1:21" hidden="1" x14ac:dyDescent="0.25">
      <c r="A1192" s="8" t="s">
        <v>5018</v>
      </c>
      <c r="B1192" s="2" t="s">
        <v>1609</v>
      </c>
      <c r="C1192" s="2" t="s">
        <v>114</v>
      </c>
      <c r="D1192" s="2" t="s">
        <v>108</v>
      </c>
      <c r="E1192" s="2" t="s">
        <v>107</v>
      </c>
      <c r="F1192" s="8" t="s">
        <v>24</v>
      </c>
      <c r="G1192" s="8">
        <v>0</v>
      </c>
      <c r="H1192" s="8">
        <v>1</v>
      </c>
      <c r="I1192" s="8">
        <v>1</v>
      </c>
      <c r="J1192" s="8">
        <v>0</v>
      </c>
      <c r="K1192" s="8">
        <v>0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5">
        <v>301060010</v>
      </c>
    </row>
    <row r="1193" spans="1:21" hidden="1" x14ac:dyDescent="0.25">
      <c r="A1193" s="8" t="s">
        <v>5018</v>
      </c>
      <c r="B1193" s="2" t="s">
        <v>1610</v>
      </c>
      <c r="C1193" s="2" t="s">
        <v>114</v>
      </c>
      <c r="D1193" s="2" t="s">
        <v>108</v>
      </c>
      <c r="E1193" s="2" t="s">
        <v>107</v>
      </c>
      <c r="F1193" s="8" t="s">
        <v>24</v>
      </c>
      <c r="G1193" s="8">
        <v>1</v>
      </c>
      <c r="H1193" s="8">
        <v>0</v>
      </c>
      <c r="I1193" s="8">
        <v>0</v>
      </c>
      <c r="J1193" s="8">
        <v>1</v>
      </c>
      <c r="K1193" s="8">
        <v>1</v>
      </c>
      <c r="L1193" s="8">
        <v>1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5">
        <v>301060029</v>
      </c>
    </row>
    <row r="1194" spans="1:21" hidden="1" x14ac:dyDescent="0.25">
      <c r="A1194" s="8" t="s">
        <v>5018</v>
      </c>
      <c r="B1194" s="2" t="s">
        <v>1611</v>
      </c>
      <c r="C1194" s="2" t="s">
        <v>114</v>
      </c>
      <c r="D1194" s="2" t="s">
        <v>108</v>
      </c>
      <c r="E1194" s="2" t="s">
        <v>107</v>
      </c>
      <c r="F1194" s="8" t="s">
        <v>23</v>
      </c>
      <c r="G1194" s="8">
        <v>1</v>
      </c>
      <c r="H1194" s="8">
        <v>0</v>
      </c>
      <c r="I1194" s="8">
        <v>0</v>
      </c>
      <c r="J1194" s="8">
        <v>1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5">
        <v>301060037</v>
      </c>
    </row>
    <row r="1195" spans="1:21" hidden="1" x14ac:dyDescent="0.25">
      <c r="A1195" s="8" t="s">
        <v>5018</v>
      </c>
      <c r="B1195" s="2" t="s">
        <v>1612</v>
      </c>
      <c r="C1195" s="2" t="s">
        <v>114</v>
      </c>
      <c r="D1195" s="2" t="s">
        <v>108</v>
      </c>
      <c r="E1195" s="2" t="s">
        <v>107</v>
      </c>
      <c r="F1195" s="8" t="s">
        <v>23</v>
      </c>
      <c r="G1195" s="8">
        <v>1</v>
      </c>
      <c r="H1195" s="8">
        <v>0</v>
      </c>
      <c r="I1195" s="8">
        <v>0</v>
      </c>
      <c r="J1195" s="8">
        <v>1</v>
      </c>
      <c r="K1195" s="8">
        <v>1</v>
      </c>
      <c r="L1195" s="8">
        <v>1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5">
        <v>301060045</v>
      </c>
    </row>
    <row r="1196" spans="1:21" hidden="1" x14ac:dyDescent="0.25">
      <c r="A1196" s="8" t="s">
        <v>5018</v>
      </c>
      <c r="B1196" s="2" t="s">
        <v>1613</v>
      </c>
      <c r="C1196" s="2" t="s">
        <v>114</v>
      </c>
      <c r="D1196" s="2" t="s">
        <v>108</v>
      </c>
      <c r="E1196" s="2" t="s">
        <v>107</v>
      </c>
      <c r="F1196" s="8" t="s">
        <v>23</v>
      </c>
      <c r="G1196" s="8">
        <v>1</v>
      </c>
      <c r="H1196" s="8">
        <v>0</v>
      </c>
      <c r="I1196" s="8">
        <v>0</v>
      </c>
      <c r="J1196" s="8">
        <v>1</v>
      </c>
      <c r="K1196" s="8">
        <v>1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5">
        <v>301060053</v>
      </c>
    </row>
    <row r="1197" spans="1:21" hidden="1" x14ac:dyDescent="0.25">
      <c r="A1197" s="8" t="s">
        <v>5018</v>
      </c>
      <c r="B1197" s="2" t="s">
        <v>1614</v>
      </c>
      <c r="C1197" s="2" t="s">
        <v>114</v>
      </c>
      <c r="D1197" s="2" t="s">
        <v>108</v>
      </c>
      <c r="E1197" s="2" t="s">
        <v>107</v>
      </c>
      <c r="F1197" s="8" t="s">
        <v>24</v>
      </c>
      <c r="G1197" s="8">
        <v>1</v>
      </c>
      <c r="H1197" s="8">
        <v>0</v>
      </c>
      <c r="I1197" s="8">
        <v>0</v>
      </c>
      <c r="J1197" s="8">
        <v>1</v>
      </c>
      <c r="K1197" s="8">
        <v>1</v>
      </c>
      <c r="L1197" s="8">
        <v>1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5">
        <v>301060061</v>
      </c>
    </row>
    <row r="1198" spans="1:21" hidden="1" x14ac:dyDescent="0.25">
      <c r="A1198" s="8" t="s">
        <v>5018</v>
      </c>
      <c r="B1198" s="2" t="s">
        <v>1615</v>
      </c>
      <c r="C1198" s="2" t="s">
        <v>114</v>
      </c>
      <c r="D1198" s="2" t="s">
        <v>108</v>
      </c>
      <c r="E1198" s="2" t="s">
        <v>107</v>
      </c>
      <c r="F1198" s="8" t="s">
        <v>24</v>
      </c>
      <c r="G1198" s="8">
        <v>0</v>
      </c>
      <c r="H1198" s="8">
        <v>1</v>
      </c>
      <c r="I1198" s="8">
        <v>1</v>
      </c>
      <c r="J1198" s="8">
        <v>0</v>
      </c>
      <c r="K1198" s="8">
        <v>0</v>
      </c>
      <c r="L1198" s="8">
        <v>0</v>
      </c>
      <c r="M1198" s="8">
        <v>1</v>
      </c>
      <c r="N1198" s="8">
        <v>0</v>
      </c>
      <c r="O1198" s="8">
        <v>0</v>
      </c>
      <c r="P1198" s="8">
        <v>1</v>
      </c>
      <c r="Q1198" s="8">
        <v>0</v>
      </c>
      <c r="R1198" s="8">
        <v>0</v>
      </c>
      <c r="S1198" s="8">
        <v>0</v>
      </c>
      <c r="T1198" s="8">
        <v>0</v>
      </c>
      <c r="U1198" s="5">
        <v>301060070</v>
      </c>
    </row>
    <row r="1199" spans="1:21" hidden="1" x14ac:dyDescent="0.25">
      <c r="A1199" s="8" t="s">
        <v>5018</v>
      </c>
      <c r="B1199" s="2" t="s">
        <v>1616</v>
      </c>
      <c r="C1199" s="2" t="s">
        <v>114</v>
      </c>
      <c r="D1199" s="2" t="s">
        <v>108</v>
      </c>
      <c r="E1199" s="2" t="s">
        <v>107</v>
      </c>
      <c r="F1199" s="8" t="s">
        <v>24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1</v>
      </c>
      <c r="N1199" s="8">
        <v>0</v>
      </c>
      <c r="O1199" s="8">
        <v>0</v>
      </c>
      <c r="P1199" s="8">
        <v>1</v>
      </c>
      <c r="Q1199" s="8">
        <v>0</v>
      </c>
      <c r="R1199" s="8">
        <v>0</v>
      </c>
      <c r="S1199" s="8">
        <v>0</v>
      </c>
      <c r="T1199" s="8">
        <v>0</v>
      </c>
      <c r="U1199" s="5">
        <v>301060088</v>
      </c>
    </row>
    <row r="1200" spans="1:21" hidden="1" x14ac:dyDescent="0.25">
      <c r="A1200" s="8" t="s">
        <v>5018</v>
      </c>
      <c r="B1200" s="2" t="s">
        <v>1617</v>
      </c>
      <c r="C1200" s="2" t="s">
        <v>114</v>
      </c>
      <c r="D1200" s="2" t="s">
        <v>108</v>
      </c>
      <c r="E1200" s="2" t="s">
        <v>107</v>
      </c>
      <c r="F1200" s="8" t="s">
        <v>24</v>
      </c>
      <c r="G1200" s="8">
        <v>1</v>
      </c>
      <c r="H1200" s="8">
        <v>0</v>
      </c>
      <c r="I1200" s="8">
        <v>0</v>
      </c>
      <c r="J1200" s="8">
        <v>1</v>
      </c>
      <c r="K1200" s="8">
        <v>1</v>
      </c>
      <c r="L1200" s="8">
        <v>1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5">
        <v>301060096</v>
      </c>
    </row>
    <row r="1201" spans="1:21" hidden="1" x14ac:dyDescent="0.25">
      <c r="A1201" s="8" t="s">
        <v>5018</v>
      </c>
      <c r="B1201" s="2" t="s">
        <v>1618</v>
      </c>
      <c r="C1201" s="2" t="s">
        <v>114</v>
      </c>
      <c r="D1201" s="2" t="s">
        <v>108</v>
      </c>
      <c r="E1201" s="2" t="s">
        <v>107</v>
      </c>
      <c r="F1201" s="8" t="s">
        <v>24</v>
      </c>
      <c r="G1201" s="8">
        <v>1</v>
      </c>
      <c r="H1201" s="8">
        <v>0</v>
      </c>
      <c r="I1201" s="8">
        <v>0</v>
      </c>
      <c r="J1201" s="8">
        <v>1</v>
      </c>
      <c r="K1201" s="8">
        <v>1</v>
      </c>
      <c r="L1201" s="8">
        <v>1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5">
        <v>301060100</v>
      </c>
    </row>
    <row r="1202" spans="1:21" hidden="1" x14ac:dyDescent="0.25">
      <c r="A1202" s="8" t="s">
        <v>5018</v>
      </c>
      <c r="B1202" s="2" t="s">
        <v>1619</v>
      </c>
      <c r="C1202" s="2" t="s">
        <v>114</v>
      </c>
      <c r="D1202" s="2" t="s">
        <v>108</v>
      </c>
      <c r="E1202" s="2" t="s">
        <v>107</v>
      </c>
      <c r="F1202" s="8" t="s">
        <v>24</v>
      </c>
      <c r="G1202" s="8">
        <v>1</v>
      </c>
      <c r="H1202" s="8">
        <v>0</v>
      </c>
      <c r="I1202" s="8">
        <v>0</v>
      </c>
      <c r="J1202" s="8">
        <v>1</v>
      </c>
      <c r="K1202" s="8">
        <v>1</v>
      </c>
      <c r="L1202" s="8">
        <v>1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5">
        <v>301060118</v>
      </c>
    </row>
    <row r="1203" spans="1:21" hidden="1" x14ac:dyDescent="0.25">
      <c r="A1203" s="8" t="s">
        <v>5018</v>
      </c>
      <c r="B1203" s="2" t="s">
        <v>1620</v>
      </c>
      <c r="C1203" s="2" t="s">
        <v>115</v>
      </c>
      <c r="D1203" s="2" t="s">
        <v>108</v>
      </c>
      <c r="E1203" s="2" t="s">
        <v>107</v>
      </c>
      <c r="F1203" s="8" t="s">
        <v>36</v>
      </c>
      <c r="G1203" s="8">
        <v>1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5">
        <v>301070016</v>
      </c>
    </row>
    <row r="1204" spans="1:21" hidden="1" x14ac:dyDescent="0.25">
      <c r="A1204" s="8" t="s">
        <v>5018</v>
      </c>
      <c r="B1204" s="2" t="s">
        <v>1621</v>
      </c>
      <c r="C1204" s="2" t="s">
        <v>115</v>
      </c>
      <c r="D1204" s="2" t="s">
        <v>108</v>
      </c>
      <c r="E1204" s="2" t="s">
        <v>107</v>
      </c>
      <c r="F1204" s="8" t="s">
        <v>24</v>
      </c>
      <c r="G1204" s="8">
        <v>1</v>
      </c>
      <c r="H1204" s="8">
        <v>0</v>
      </c>
      <c r="I1204" s="8">
        <v>0</v>
      </c>
      <c r="J1204" s="8">
        <v>0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5">
        <v>301070024</v>
      </c>
    </row>
    <row r="1205" spans="1:21" hidden="1" x14ac:dyDescent="0.25">
      <c r="A1205" s="8" t="s">
        <v>5018</v>
      </c>
      <c r="B1205" s="2" t="s">
        <v>1622</v>
      </c>
      <c r="C1205" s="2" t="s">
        <v>115</v>
      </c>
      <c r="D1205" s="2" t="s">
        <v>108</v>
      </c>
      <c r="E1205" s="2" t="s">
        <v>107</v>
      </c>
      <c r="F1205" s="8" t="s">
        <v>36</v>
      </c>
      <c r="G1205" s="8">
        <v>1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5">
        <v>301070032</v>
      </c>
    </row>
    <row r="1206" spans="1:21" hidden="1" x14ac:dyDescent="0.25">
      <c r="A1206" s="8" t="s">
        <v>5018</v>
      </c>
      <c r="B1206" s="2" t="s">
        <v>1623</v>
      </c>
      <c r="C1206" s="2" t="s">
        <v>115</v>
      </c>
      <c r="D1206" s="2" t="s">
        <v>108</v>
      </c>
      <c r="E1206" s="2" t="s">
        <v>107</v>
      </c>
      <c r="F1206" s="8" t="s">
        <v>24</v>
      </c>
      <c r="G1206" s="8">
        <v>1</v>
      </c>
      <c r="H1206" s="8">
        <v>0</v>
      </c>
      <c r="I1206" s="8">
        <v>0</v>
      </c>
      <c r="J1206" s="8">
        <v>0</v>
      </c>
      <c r="K1206" s="8">
        <v>1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5">
        <v>301070040</v>
      </c>
    </row>
    <row r="1207" spans="1:21" hidden="1" x14ac:dyDescent="0.25">
      <c r="A1207" s="8" t="s">
        <v>5018</v>
      </c>
      <c r="B1207" s="2" t="s">
        <v>1624</v>
      </c>
      <c r="C1207" s="2" t="s">
        <v>115</v>
      </c>
      <c r="D1207" s="2" t="s">
        <v>108</v>
      </c>
      <c r="E1207" s="2" t="s">
        <v>107</v>
      </c>
      <c r="F1207" s="8" t="s">
        <v>24</v>
      </c>
      <c r="G1207" s="8">
        <v>1</v>
      </c>
      <c r="H1207" s="8">
        <v>0</v>
      </c>
      <c r="I1207" s="8">
        <v>0</v>
      </c>
      <c r="J1207" s="8">
        <v>0</v>
      </c>
      <c r="K1207" s="8">
        <v>1</v>
      </c>
      <c r="L1207" s="8">
        <v>1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5">
        <v>301070059</v>
      </c>
    </row>
    <row r="1208" spans="1:21" hidden="1" x14ac:dyDescent="0.25">
      <c r="A1208" s="8" t="s">
        <v>5018</v>
      </c>
      <c r="B1208" s="2" t="s">
        <v>1625</v>
      </c>
      <c r="C1208" s="2" t="s">
        <v>115</v>
      </c>
      <c r="D1208" s="2" t="s">
        <v>108</v>
      </c>
      <c r="E1208" s="2" t="s">
        <v>107</v>
      </c>
      <c r="F1208" s="8" t="s">
        <v>24</v>
      </c>
      <c r="G1208" s="8">
        <v>1</v>
      </c>
      <c r="H1208" s="8">
        <v>0</v>
      </c>
      <c r="I1208" s="8">
        <v>0</v>
      </c>
      <c r="J1208" s="8">
        <v>0</v>
      </c>
      <c r="K1208" s="8">
        <v>1</v>
      </c>
      <c r="L1208" s="8">
        <v>1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5">
        <v>301070067</v>
      </c>
    </row>
    <row r="1209" spans="1:21" hidden="1" x14ac:dyDescent="0.25">
      <c r="A1209" s="8" t="s">
        <v>5018</v>
      </c>
      <c r="B1209" s="2" t="s">
        <v>1626</v>
      </c>
      <c r="C1209" s="2" t="s">
        <v>115</v>
      </c>
      <c r="D1209" s="2" t="s">
        <v>108</v>
      </c>
      <c r="E1209" s="2" t="s">
        <v>107</v>
      </c>
      <c r="F1209" s="8" t="s">
        <v>24</v>
      </c>
      <c r="G1209" s="8">
        <v>1</v>
      </c>
      <c r="H1209" s="8">
        <v>0</v>
      </c>
      <c r="I1209" s="8">
        <v>0</v>
      </c>
      <c r="J1209" s="8">
        <v>0</v>
      </c>
      <c r="K1209" s="8">
        <v>1</v>
      </c>
      <c r="L1209" s="8">
        <v>1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5">
        <v>301070075</v>
      </c>
    </row>
    <row r="1210" spans="1:21" hidden="1" x14ac:dyDescent="0.25">
      <c r="A1210" s="8" t="s">
        <v>5018</v>
      </c>
      <c r="B1210" s="2" t="s">
        <v>1627</v>
      </c>
      <c r="C1210" s="2" t="s">
        <v>115</v>
      </c>
      <c r="D1210" s="2" t="s">
        <v>108</v>
      </c>
      <c r="E1210" s="2" t="s">
        <v>107</v>
      </c>
      <c r="F1210" s="8" t="s">
        <v>24</v>
      </c>
      <c r="G1210" s="8">
        <v>1</v>
      </c>
      <c r="H1210" s="8">
        <v>0</v>
      </c>
      <c r="I1210" s="8">
        <v>0</v>
      </c>
      <c r="J1210" s="8">
        <v>1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5">
        <v>301070083</v>
      </c>
    </row>
    <row r="1211" spans="1:21" hidden="1" x14ac:dyDescent="0.25">
      <c r="A1211" s="8" t="s">
        <v>5018</v>
      </c>
      <c r="B1211" s="2" t="s">
        <v>1628</v>
      </c>
      <c r="C1211" s="2" t="s">
        <v>115</v>
      </c>
      <c r="D1211" s="2" t="s">
        <v>108</v>
      </c>
      <c r="E1211" s="2" t="s">
        <v>107</v>
      </c>
      <c r="F1211" s="8" t="s">
        <v>24</v>
      </c>
      <c r="G1211" s="8">
        <v>1</v>
      </c>
      <c r="H1211" s="8">
        <v>0</v>
      </c>
      <c r="I1211" s="8">
        <v>0</v>
      </c>
      <c r="J1211" s="8">
        <v>1</v>
      </c>
      <c r="K1211" s="8">
        <v>1</v>
      </c>
      <c r="L1211" s="8">
        <v>1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5">
        <v>301070091</v>
      </c>
    </row>
    <row r="1212" spans="1:21" hidden="1" x14ac:dyDescent="0.25">
      <c r="A1212" s="8" t="s">
        <v>5018</v>
      </c>
      <c r="B1212" s="2" t="s">
        <v>1629</v>
      </c>
      <c r="C1212" s="2" t="s">
        <v>115</v>
      </c>
      <c r="D1212" s="2" t="s">
        <v>108</v>
      </c>
      <c r="E1212" s="2" t="s">
        <v>107</v>
      </c>
      <c r="F1212" s="8" t="s">
        <v>24</v>
      </c>
      <c r="G1212" s="8">
        <v>1</v>
      </c>
      <c r="H1212" s="8">
        <v>0</v>
      </c>
      <c r="I1212" s="8">
        <v>0</v>
      </c>
      <c r="J1212" s="8">
        <v>0</v>
      </c>
      <c r="K1212" s="8">
        <v>1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5">
        <v>301070105</v>
      </c>
    </row>
    <row r="1213" spans="1:21" hidden="1" x14ac:dyDescent="0.25">
      <c r="A1213" s="8" t="s">
        <v>5018</v>
      </c>
      <c r="B1213" s="2" t="s">
        <v>1630</v>
      </c>
      <c r="C1213" s="2" t="s">
        <v>115</v>
      </c>
      <c r="D1213" s="2" t="s">
        <v>108</v>
      </c>
      <c r="E1213" s="2" t="s">
        <v>107</v>
      </c>
      <c r="F1213" s="8" t="s">
        <v>24</v>
      </c>
      <c r="G1213" s="8">
        <v>1</v>
      </c>
      <c r="H1213" s="8">
        <v>0</v>
      </c>
      <c r="I1213" s="8">
        <v>0</v>
      </c>
      <c r="J1213" s="8">
        <v>0</v>
      </c>
      <c r="K1213" s="8">
        <v>1</v>
      </c>
      <c r="L1213" s="8">
        <v>1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5">
        <v>301070113</v>
      </c>
    </row>
    <row r="1214" spans="1:21" hidden="1" x14ac:dyDescent="0.25">
      <c r="A1214" s="8" t="s">
        <v>5018</v>
      </c>
      <c r="B1214" s="2" t="s">
        <v>1631</v>
      </c>
      <c r="C1214" s="2" t="s">
        <v>115</v>
      </c>
      <c r="D1214" s="2" t="s">
        <v>108</v>
      </c>
      <c r="E1214" s="2" t="s">
        <v>107</v>
      </c>
      <c r="F1214" s="8" t="s">
        <v>36</v>
      </c>
      <c r="G1214" s="8">
        <v>1</v>
      </c>
      <c r="H1214" s="8">
        <v>0</v>
      </c>
      <c r="I1214" s="8">
        <v>0</v>
      </c>
      <c r="J1214" s="8">
        <v>0</v>
      </c>
      <c r="K1214" s="8">
        <v>1</v>
      </c>
      <c r="L1214" s="8">
        <v>1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5">
        <v>301070121</v>
      </c>
    </row>
    <row r="1215" spans="1:21" hidden="1" x14ac:dyDescent="0.25">
      <c r="A1215" s="8" t="s">
        <v>5018</v>
      </c>
      <c r="B1215" s="2" t="s">
        <v>1632</v>
      </c>
      <c r="C1215" s="2" t="s">
        <v>115</v>
      </c>
      <c r="D1215" s="2" t="s">
        <v>108</v>
      </c>
      <c r="E1215" s="2" t="s">
        <v>107</v>
      </c>
      <c r="F1215" s="8" t="s">
        <v>24</v>
      </c>
      <c r="G1215" s="8">
        <v>1</v>
      </c>
      <c r="H1215" s="8">
        <v>0</v>
      </c>
      <c r="I1215" s="8">
        <v>0</v>
      </c>
      <c r="J1215" s="8">
        <v>0</v>
      </c>
      <c r="K1215" s="8">
        <v>1</v>
      </c>
      <c r="L1215" s="8">
        <v>1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5">
        <v>301070130</v>
      </c>
    </row>
    <row r="1216" spans="1:21" hidden="1" x14ac:dyDescent="0.25">
      <c r="A1216" s="8" t="s">
        <v>5018</v>
      </c>
      <c r="B1216" s="2" t="s">
        <v>1633</v>
      </c>
      <c r="C1216" s="2" t="s">
        <v>115</v>
      </c>
      <c r="D1216" s="2" t="s">
        <v>108</v>
      </c>
      <c r="E1216" s="2" t="s">
        <v>107</v>
      </c>
      <c r="F1216" s="8" t="s">
        <v>24</v>
      </c>
      <c r="G1216" s="8">
        <v>1</v>
      </c>
      <c r="H1216" s="8">
        <v>0</v>
      </c>
      <c r="I1216" s="8">
        <v>0</v>
      </c>
      <c r="J1216" s="8">
        <v>0</v>
      </c>
      <c r="K1216" s="8">
        <v>1</v>
      </c>
      <c r="L1216" s="8">
        <v>1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5">
        <v>301070148</v>
      </c>
    </row>
    <row r="1217" spans="1:21" hidden="1" x14ac:dyDescent="0.25">
      <c r="A1217" s="8" t="s">
        <v>5018</v>
      </c>
      <c r="B1217" s="2" t="s">
        <v>1634</v>
      </c>
      <c r="C1217" s="2" t="s">
        <v>115</v>
      </c>
      <c r="D1217" s="2" t="s">
        <v>108</v>
      </c>
      <c r="E1217" s="2" t="s">
        <v>107</v>
      </c>
      <c r="F1217" s="8" t="s">
        <v>24</v>
      </c>
      <c r="G1217" s="8">
        <v>1</v>
      </c>
      <c r="H1217" s="8">
        <v>0</v>
      </c>
      <c r="I1217" s="8">
        <v>0</v>
      </c>
      <c r="J1217" s="8">
        <v>0</v>
      </c>
      <c r="K1217" s="8">
        <v>1</v>
      </c>
      <c r="L1217" s="8">
        <v>1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5">
        <v>301070156</v>
      </c>
    </row>
    <row r="1218" spans="1:21" hidden="1" x14ac:dyDescent="0.25">
      <c r="A1218" s="8" t="s">
        <v>5018</v>
      </c>
      <c r="B1218" s="2" t="s">
        <v>1635</v>
      </c>
      <c r="C1218" s="2" t="s">
        <v>115</v>
      </c>
      <c r="D1218" s="2" t="s">
        <v>108</v>
      </c>
      <c r="E1218" s="2" t="s">
        <v>107</v>
      </c>
      <c r="F1218" s="8" t="s">
        <v>24</v>
      </c>
      <c r="G1218" s="8">
        <v>1</v>
      </c>
      <c r="H1218" s="8">
        <v>0</v>
      </c>
      <c r="I1218" s="8">
        <v>0</v>
      </c>
      <c r="J1218" s="8">
        <v>0</v>
      </c>
      <c r="K1218" s="8">
        <v>1</v>
      </c>
      <c r="L1218" s="8">
        <v>1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5">
        <v>301070164</v>
      </c>
    </row>
    <row r="1219" spans="1:21" hidden="1" x14ac:dyDescent="0.25">
      <c r="A1219" s="8" t="s">
        <v>5018</v>
      </c>
      <c r="B1219" s="2" t="s">
        <v>1636</v>
      </c>
      <c r="C1219" s="2" t="s">
        <v>115</v>
      </c>
      <c r="D1219" s="2" t="s">
        <v>108</v>
      </c>
      <c r="E1219" s="2" t="s">
        <v>107</v>
      </c>
      <c r="F1219" s="8" t="s">
        <v>36</v>
      </c>
      <c r="G1219" s="8">
        <v>1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5">
        <v>301070172</v>
      </c>
    </row>
    <row r="1220" spans="1:21" hidden="1" x14ac:dyDescent="0.25">
      <c r="A1220" s="8" t="s">
        <v>5018</v>
      </c>
      <c r="B1220" s="2" t="s">
        <v>1637</v>
      </c>
      <c r="C1220" s="2" t="s">
        <v>115</v>
      </c>
      <c r="D1220" s="2" t="s">
        <v>108</v>
      </c>
      <c r="E1220" s="2" t="s">
        <v>107</v>
      </c>
      <c r="F1220" s="8" t="s">
        <v>36</v>
      </c>
      <c r="G1220" s="8">
        <v>1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5">
        <v>301070180</v>
      </c>
    </row>
    <row r="1221" spans="1:21" hidden="1" x14ac:dyDescent="0.25">
      <c r="A1221" s="8" t="s">
        <v>5018</v>
      </c>
      <c r="B1221" s="2" t="s">
        <v>1638</v>
      </c>
      <c r="C1221" s="2" t="s">
        <v>115</v>
      </c>
      <c r="D1221" s="2" t="s">
        <v>108</v>
      </c>
      <c r="E1221" s="2" t="s">
        <v>107</v>
      </c>
      <c r="F1221" s="8" t="s">
        <v>36</v>
      </c>
      <c r="G1221" s="8">
        <v>1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5">
        <v>301070199</v>
      </c>
    </row>
    <row r="1222" spans="1:21" hidden="1" x14ac:dyDescent="0.25">
      <c r="A1222" s="8" t="s">
        <v>5018</v>
      </c>
      <c r="B1222" s="2" t="s">
        <v>1639</v>
      </c>
      <c r="C1222" s="2" t="s">
        <v>115</v>
      </c>
      <c r="D1222" s="2" t="s">
        <v>108</v>
      </c>
      <c r="E1222" s="2" t="s">
        <v>107</v>
      </c>
      <c r="F1222" s="8" t="s">
        <v>23</v>
      </c>
      <c r="G1222" s="8">
        <v>1</v>
      </c>
      <c r="H1222" s="8">
        <v>0</v>
      </c>
      <c r="I1222" s="8">
        <v>0</v>
      </c>
      <c r="J1222" s="8">
        <v>0</v>
      </c>
      <c r="K1222" s="8">
        <v>1</v>
      </c>
      <c r="L1222" s="8">
        <v>1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5">
        <v>301070202</v>
      </c>
    </row>
    <row r="1223" spans="1:21" hidden="1" x14ac:dyDescent="0.25">
      <c r="A1223" s="8" t="s">
        <v>5018</v>
      </c>
      <c r="B1223" s="2" t="s">
        <v>1640</v>
      </c>
      <c r="C1223" s="2" t="s">
        <v>116</v>
      </c>
      <c r="D1223" s="2" t="s">
        <v>108</v>
      </c>
      <c r="E1223" s="2" t="s">
        <v>107</v>
      </c>
      <c r="F1223" s="8" t="s">
        <v>23</v>
      </c>
      <c r="G1223" s="8">
        <v>1</v>
      </c>
      <c r="H1223" s="8">
        <v>0</v>
      </c>
      <c r="I1223" s="8">
        <v>0</v>
      </c>
      <c r="J1223" s="8">
        <v>1</v>
      </c>
      <c r="K1223" s="8">
        <v>1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5">
        <v>301080011</v>
      </c>
    </row>
    <row r="1224" spans="1:21" hidden="1" x14ac:dyDescent="0.25">
      <c r="A1224" s="8" t="s">
        <v>5018</v>
      </c>
      <c r="B1224" s="2" t="s">
        <v>1641</v>
      </c>
      <c r="C1224" s="2" t="s">
        <v>116</v>
      </c>
      <c r="D1224" s="2" t="s">
        <v>108</v>
      </c>
      <c r="E1224" s="2" t="s">
        <v>107</v>
      </c>
      <c r="F1224" s="8" t="s">
        <v>24</v>
      </c>
      <c r="G1224" s="8">
        <v>1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5">
        <v>301080020</v>
      </c>
    </row>
    <row r="1225" spans="1:21" hidden="1" x14ac:dyDescent="0.25">
      <c r="A1225" s="8" t="s">
        <v>5018</v>
      </c>
      <c r="B1225" s="2" t="s">
        <v>1642</v>
      </c>
      <c r="C1225" s="2" t="s">
        <v>116</v>
      </c>
      <c r="D1225" s="2" t="s">
        <v>108</v>
      </c>
      <c r="E1225" s="2" t="s">
        <v>107</v>
      </c>
      <c r="F1225" s="8" t="s">
        <v>24</v>
      </c>
      <c r="G1225" s="8">
        <v>1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5">
        <v>301080038</v>
      </c>
    </row>
    <row r="1226" spans="1:21" hidden="1" x14ac:dyDescent="0.25">
      <c r="A1226" s="8" t="s">
        <v>5018</v>
      </c>
      <c r="B1226" s="2" t="s">
        <v>1643</v>
      </c>
      <c r="C1226" s="2" t="s">
        <v>116</v>
      </c>
      <c r="D1226" s="2" t="s">
        <v>108</v>
      </c>
      <c r="E1226" s="2" t="s">
        <v>107</v>
      </c>
      <c r="F1226" s="8" t="s">
        <v>24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5">
        <v>301080046</v>
      </c>
    </row>
    <row r="1227" spans="1:21" hidden="1" x14ac:dyDescent="0.25">
      <c r="A1227" s="8" t="s">
        <v>5018</v>
      </c>
      <c r="B1227" s="2" t="s">
        <v>1644</v>
      </c>
      <c r="C1227" s="2" t="s">
        <v>116</v>
      </c>
      <c r="D1227" s="2" t="s">
        <v>108</v>
      </c>
      <c r="E1227" s="2" t="s">
        <v>107</v>
      </c>
      <c r="F1227" s="8" t="s">
        <v>24</v>
      </c>
      <c r="G1227" s="8">
        <v>1</v>
      </c>
      <c r="H1227" s="8">
        <v>0</v>
      </c>
      <c r="I1227" s="8">
        <v>0</v>
      </c>
      <c r="J1227" s="8">
        <v>1</v>
      </c>
      <c r="K1227" s="8">
        <v>1</v>
      </c>
      <c r="L1227" s="8">
        <v>1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5">
        <v>301080143</v>
      </c>
    </row>
    <row r="1228" spans="1:21" hidden="1" x14ac:dyDescent="0.25">
      <c r="A1228" s="8" t="s">
        <v>5018</v>
      </c>
      <c r="B1228" s="2" t="s">
        <v>1645</v>
      </c>
      <c r="C1228" s="2" t="s">
        <v>116</v>
      </c>
      <c r="D1228" s="2" t="s">
        <v>108</v>
      </c>
      <c r="E1228" s="2" t="s">
        <v>107</v>
      </c>
      <c r="F1228" s="8" t="s">
        <v>24</v>
      </c>
      <c r="G1228" s="8">
        <v>1</v>
      </c>
      <c r="H1228" s="8">
        <v>0</v>
      </c>
      <c r="I1228" s="8">
        <v>0</v>
      </c>
      <c r="J1228" s="8">
        <v>1</v>
      </c>
      <c r="K1228" s="8">
        <v>1</v>
      </c>
      <c r="L1228" s="8">
        <v>1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5">
        <v>301080151</v>
      </c>
    </row>
    <row r="1229" spans="1:21" hidden="1" x14ac:dyDescent="0.25">
      <c r="A1229" s="8" t="s">
        <v>5018</v>
      </c>
      <c r="B1229" s="2" t="s">
        <v>1646</v>
      </c>
      <c r="C1229" s="2" t="s">
        <v>116</v>
      </c>
      <c r="D1229" s="2" t="s">
        <v>108</v>
      </c>
      <c r="E1229" s="2" t="s">
        <v>107</v>
      </c>
      <c r="F1229" s="8" t="s">
        <v>24</v>
      </c>
      <c r="G1229" s="8">
        <v>1</v>
      </c>
      <c r="H1229" s="8">
        <v>0</v>
      </c>
      <c r="I1229" s="8">
        <v>0</v>
      </c>
      <c r="J1229" s="8">
        <v>1</v>
      </c>
      <c r="K1229" s="8">
        <v>0</v>
      </c>
      <c r="L1229" s="8">
        <v>1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5">
        <v>301080160</v>
      </c>
    </row>
    <row r="1230" spans="1:21" hidden="1" x14ac:dyDescent="0.25">
      <c r="A1230" s="8" t="s">
        <v>5018</v>
      </c>
      <c r="B1230" s="2" t="s">
        <v>1647</v>
      </c>
      <c r="C1230" s="2" t="s">
        <v>116</v>
      </c>
      <c r="D1230" s="2" t="s">
        <v>108</v>
      </c>
      <c r="E1230" s="2" t="s">
        <v>107</v>
      </c>
      <c r="F1230" s="8" t="s">
        <v>24</v>
      </c>
      <c r="G1230" s="8">
        <v>1</v>
      </c>
      <c r="H1230" s="8">
        <v>0</v>
      </c>
      <c r="I1230" s="8">
        <v>0</v>
      </c>
      <c r="J1230" s="8">
        <v>1</v>
      </c>
      <c r="K1230" s="8">
        <v>1</v>
      </c>
      <c r="L1230" s="8">
        <v>1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5">
        <v>301080178</v>
      </c>
    </row>
    <row r="1231" spans="1:21" hidden="1" x14ac:dyDescent="0.25">
      <c r="A1231" s="8" t="s">
        <v>5018</v>
      </c>
      <c r="B1231" s="2" t="s">
        <v>1648</v>
      </c>
      <c r="C1231" s="2" t="s">
        <v>116</v>
      </c>
      <c r="D1231" s="2" t="s">
        <v>108</v>
      </c>
      <c r="E1231" s="2" t="s">
        <v>107</v>
      </c>
      <c r="F1231" s="8" t="s">
        <v>24</v>
      </c>
      <c r="G1231" s="8">
        <v>1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5">
        <v>301080194</v>
      </c>
    </row>
    <row r="1232" spans="1:21" hidden="1" x14ac:dyDescent="0.25">
      <c r="A1232" s="8" t="s">
        <v>5018</v>
      </c>
      <c r="B1232" s="2" t="s">
        <v>1649</v>
      </c>
      <c r="C1232" s="2" t="s">
        <v>116</v>
      </c>
      <c r="D1232" s="2" t="s">
        <v>108</v>
      </c>
      <c r="E1232" s="2" t="s">
        <v>107</v>
      </c>
      <c r="F1232" s="8" t="s">
        <v>24</v>
      </c>
      <c r="G1232" s="8">
        <v>1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5">
        <v>301080208</v>
      </c>
    </row>
    <row r="1233" spans="1:21" hidden="1" x14ac:dyDescent="0.25">
      <c r="A1233" s="8" t="s">
        <v>5018</v>
      </c>
      <c r="B1233" s="2" t="s">
        <v>1650</v>
      </c>
      <c r="C1233" s="2" t="s">
        <v>116</v>
      </c>
      <c r="D1233" s="2" t="s">
        <v>108</v>
      </c>
      <c r="E1233" s="2" t="s">
        <v>107</v>
      </c>
      <c r="F1233" s="8" t="s">
        <v>24</v>
      </c>
      <c r="G1233" s="8">
        <v>1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5">
        <v>301080216</v>
      </c>
    </row>
    <row r="1234" spans="1:21" hidden="1" x14ac:dyDescent="0.25">
      <c r="A1234" s="8" t="s">
        <v>5018</v>
      </c>
      <c r="B1234" s="2" t="s">
        <v>1651</v>
      </c>
      <c r="C1234" s="2" t="s">
        <v>116</v>
      </c>
      <c r="D1234" s="2" t="s">
        <v>108</v>
      </c>
      <c r="E1234" s="2" t="s">
        <v>107</v>
      </c>
      <c r="F1234" s="8" t="s">
        <v>24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5">
        <v>301080224</v>
      </c>
    </row>
    <row r="1235" spans="1:21" hidden="1" x14ac:dyDescent="0.25">
      <c r="A1235" s="8" t="s">
        <v>5018</v>
      </c>
      <c r="B1235" s="2" t="s">
        <v>1652</v>
      </c>
      <c r="C1235" s="2" t="s">
        <v>116</v>
      </c>
      <c r="D1235" s="2" t="s">
        <v>108</v>
      </c>
      <c r="E1235" s="2" t="s">
        <v>107</v>
      </c>
      <c r="F1235" s="8" t="s">
        <v>24</v>
      </c>
      <c r="G1235" s="8">
        <v>1</v>
      </c>
      <c r="H1235" s="8">
        <v>0</v>
      </c>
      <c r="I1235" s="8">
        <v>0</v>
      </c>
      <c r="J1235" s="8">
        <v>0</v>
      </c>
      <c r="K1235" s="8">
        <v>1</v>
      </c>
      <c r="L1235" s="8">
        <v>1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5">
        <v>301080232</v>
      </c>
    </row>
    <row r="1236" spans="1:21" hidden="1" x14ac:dyDescent="0.25">
      <c r="A1236" s="8" t="s">
        <v>5018</v>
      </c>
      <c r="B1236" s="2" t="s">
        <v>1653</v>
      </c>
      <c r="C1236" s="2" t="s">
        <v>116</v>
      </c>
      <c r="D1236" s="2" t="s">
        <v>108</v>
      </c>
      <c r="E1236" s="2" t="s">
        <v>107</v>
      </c>
      <c r="F1236" s="8" t="s">
        <v>24</v>
      </c>
      <c r="G1236" s="8">
        <v>1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5">
        <v>301080240</v>
      </c>
    </row>
    <row r="1237" spans="1:21" hidden="1" x14ac:dyDescent="0.25">
      <c r="A1237" s="8" t="s">
        <v>5018</v>
      </c>
      <c r="B1237" s="2" t="s">
        <v>1654</v>
      </c>
      <c r="C1237" s="2" t="s">
        <v>116</v>
      </c>
      <c r="D1237" s="2" t="s">
        <v>108</v>
      </c>
      <c r="E1237" s="2" t="s">
        <v>107</v>
      </c>
      <c r="F1237" s="8" t="s">
        <v>24</v>
      </c>
      <c r="G1237" s="8">
        <v>1</v>
      </c>
      <c r="H1237" s="8">
        <v>0</v>
      </c>
      <c r="I1237" s="8">
        <v>0</v>
      </c>
      <c r="J1237" s="8">
        <v>1</v>
      </c>
      <c r="K1237" s="8">
        <v>0</v>
      </c>
      <c r="L1237" s="8">
        <v>1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5">
        <v>301080259</v>
      </c>
    </row>
    <row r="1238" spans="1:21" hidden="1" x14ac:dyDescent="0.25">
      <c r="A1238" s="8" t="s">
        <v>5018</v>
      </c>
      <c r="B1238" s="2" t="s">
        <v>1655</v>
      </c>
      <c r="C1238" s="2" t="s">
        <v>116</v>
      </c>
      <c r="D1238" s="2" t="s">
        <v>108</v>
      </c>
      <c r="E1238" s="2" t="s">
        <v>107</v>
      </c>
      <c r="F1238" s="8" t="s">
        <v>24</v>
      </c>
      <c r="G1238" s="8">
        <v>1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5">
        <v>301080267</v>
      </c>
    </row>
    <row r="1239" spans="1:21" hidden="1" x14ac:dyDescent="0.25">
      <c r="A1239" s="8" t="s">
        <v>5018</v>
      </c>
      <c r="B1239" s="2" t="s">
        <v>1656</v>
      </c>
      <c r="C1239" s="2" t="s">
        <v>116</v>
      </c>
      <c r="D1239" s="2" t="s">
        <v>108</v>
      </c>
      <c r="E1239" s="2" t="s">
        <v>107</v>
      </c>
      <c r="F1239" s="8" t="s">
        <v>24</v>
      </c>
      <c r="G1239" s="8">
        <v>1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5">
        <v>301080275</v>
      </c>
    </row>
    <row r="1240" spans="1:21" hidden="1" x14ac:dyDescent="0.25">
      <c r="A1240" s="8" t="s">
        <v>5018</v>
      </c>
      <c r="B1240" s="2" t="s">
        <v>1657</v>
      </c>
      <c r="C1240" s="2" t="s">
        <v>116</v>
      </c>
      <c r="D1240" s="2" t="s">
        <v>108</v>
      </c>
      <c r="E1240" s="2" t="s">
        <v>107</v>
      </c>
      <c r="F1240" s="8" t="s">
        <v>24</v>
      </c>
      <c r="G1240" s="8">
        <v>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5">
        <v>301080283</v>
      </c>
    </row>
    <row r="1241" spans="1:21" hidden="1" x14ac:dyDescent="0.25">
      <c r="A1241" s="8" t="s">
        <v>5018</v>
      </c>
      <c r="B1241" s="2" t="s">
        <v>1658</v>
      </c>
      <c r="C1241" s="2" t="s">
        <v>116</v>
      </c>
      <c r="D1241" s="2" t="s">
        <v>108</v>
      </c>
      <c r="E1241" s="2" t="s">
        <v>107</v>
      </c>
      <c r="F1241" s="8" t="s">
        <v>24</v>
      </c>
      <c r="G1241" s="8">
        <v>1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5">
        <v>301080291</v>
      </c>
    </row>
    <row r="1242" spans="1:21" hidden="1" x14ac:dyDescent="0.25">
      <c r="A1242" s="8" t="s">
        <v>5018</v>
      </c>
      <c r="B1242" s="2" t="s">
        <v>1659</v>
      </c>
      <c r="C1242" s="2" t="s">
        <v>116</v>
      </c>
      <c r="D1242" s="2" t="s">
        <v>108</v>
      </c>
      <c r="E1242" s="2" t="s">
        <v>107</v>
      </c>
      <c r="F1242" s="8" t="s">
        <v>24</v>
      </c>
      <c r="G1242" s="8">
        <v>1</v>
      </c>
      <c r="H1242" s="8">
        <v>0</v>
      </c>
      <c r="I1242" s="8">
        <v>0</v>
      </c>
      <c r="J1242" s="8">
        <v>1</v>
      </c>
      <c r="K1242" s="8">
        <v>0</v>
      </c>
      <c r="L1242" s="8">
        <v>1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5">
        <v>301080305</v>
      </c>
    </row>
    <row r="1243" spans="1:21" hidden="1" x14ac:dyDescent="0.25">
      <c r="A1243" s="8" t="s">
        <v>5018</v>
      </c>
      <c r="B1243" s="2" t="s">
        <v>1660</v>
      </c>
      <c r="C1243" s="2" t="s">
        <v>116</v>
      </c>
      <c r="D1243" s="2" t="s">
        <v>108</v>
      </c>
      <c r="E1243" s="2" t="s">
        <v>107</v>
      </c>
      <c r="F1243" s="8" t="s">
        <v>24</v>
      </c>
      <c r="G1243" s="8">
        <v>1</v>
      </c>
      <c r="H1243" s="8">
        <v>0</v>
      </c>
      <c r="I1243" s="8">
        <v>0</v>
      </c>
      <c r="J1243" s="8">
        <v>1</v>
      </c>
      <c r="K1243" s="8">
        <v>1</v>
      </c>
      <c r="L1243" s="8">
        <v>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5">
        <v>301080313</v>
      </c>
    </row>
    <row r="1244" spans="1:21" hidden="1" x14ac:dyDescent="0.25">
      <c r="A1244" s="8" t="s">
        <v>5018</v>
      </c>
      <c r="B1244" s="2" t="s">
        <v>1661</v>
      </c>
      <c r="C1244" s="2" t="s">
        <v>116</v>
      </c>
      <c r="D1244" s="2" t="s">
        <v>108</v>
      </c>
      <c r="E1244" s="2" t="s">
        <v>107</v>
      </c>
      <c r="F1244" s="8" t="s">
        <v>24</v>
      </c>
      <c r="G1244" s="8">
        <v>1</v>
      </c>
      <c r="H1244" s="8">
        <v>0</v>
      </c>
      <c r="I1244" s="8">
        <v>0</v>
      </c>
      <c r="J1244" s="8">
        <v>1</v>
      </c>
      <c r="K1244" s="8">
        <v>1</v>
      </c>
      <c r="L1244" s="8">
        <v>1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5">
        <v>301080321</v>
      </c>
    </row>
    <row r="1245" spans="1:21" hidden="1" x14ac:dyDescent="0.25">
      <c r="A1245" s="8" t="s">
        <v>5018</v>
      </c>
      <c r="B1245" s="2" t="s">
        <v>1662</v>
      </c>
      <c r="C1245" s="2" t="s">
        <v>116</v>
      </c>
      <c r="D1245" s="2" t="s">
        <v>108</v>
      </c>
      <c r="E1245" s="2" t="s">
        <v>107</v>
      </c>
      <c r="F1245" s="8" t="s">
        <v>24</v>
      </c>
      <c r="G1245" s="8">
        <v>1</v>
      </c>
      <c r="H1245" s="8">
        <v>0</v>
      </c>
      <c r="I1245" s="8">
        <v>0</v>
      </c>
      <c r="J1245" s="8">
        <v>1</v>
      </c>
      <c r="K1245" s="8">
        <v>0</v>
      </c>
      <c r="L1245" s="8">
        <v>1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5">
        <v>301080330</v>
      </c>
    </row>
    <row r="1246" spans="1:21" hidden="1" x14ac:dyDescent="0.25">
      <c r="A1246" s="8" t="s">
        <v>5018</v>
      </c>
      <c r="B1246" s="2" t="s">
        <v>1663</v>
      </c>
      <c r="C1246" s="2" t="s">
        <v>116</v>
      </c>
      <c r="D1246" s="2" t="s">
        <v>108</v>
      </c>
      <c r="E1246" s="2" t="s">
        <v>107</v>
      </c>
      <c r="F1246" s="8" t="s">
        <v>24</v>
      </c>
      <c r="G1246" s="8">
        <v>1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5">
        <v>301080348</v>
      </c>
    </row>
    <row r="1247" spans="1:21" hidden="1" x14ac:dyDescent="0.25">
      <c r="A1247" s="8" t="s">
        <v>5018</v>
      </c>
      <c r="B1247" s="2" t="s">
        <v>1664</v>
      </c>
      <c r="C1247" s="2" t="s">
        <v>116</v>
      </c>
      <c r="D1247" s="2" t="s">
        <v>108</v>
      </c>
      <c r="E1247" s="2" t="s">
        <v>107</v>
      </c>
      <c r="F1247" s="8" t="s">
        <v>24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5">
        <v>301080356</v>
      </c>
    </row>
    <row r="1248" spans="1:21" hidden="1" x14ac:dyDescent="0.25">
      <c r="A1248" s="8" t="s">
        <v>5018</v>
      </c>
      <c r="B1248" s="2" t="s">
        <v>1665</v>
      </c>
      <c r="C1248" s="2" t="s">
        <v>116</v>
      </c>
      <c r="D1248" s="2" t="s">
        <v>108</v>
      </c>
      <c r="E1248" s="2" t="s">
        <v>107</v>
      </c>
      <c r="F1248" s="8" t="s">
        <v>24</v>
      </c>
      <c r="G1248" s="8">
        <v>1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5">
        <v>301080364</v>
      </c>
    </row>
    <row r="1249" spans="1:21" hidden="1" x14ac:dyDescent="0.25">
      <c r="A1249" s="8" t="s">
        <v>5018</v>
      </c>
      <c r="B1249" s="2" t="s">
        <v>1666</v>
      </c>
      <c r="C1249" s="2" t="s">
        <v>116</v>
      </c>
      <c r="D1249" s="2" t="s">
        <v>108</v>
      </c>
      <c r="E1249" s="2" t="s">
        <v>107</v>
      </c>
      <c r="F1249" s="8" t="s">
        <v>24</v>
      </c>
      <c r="G1249" s="8">
        <v>1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5">
        <v>301080372</v>
      </c>
    </row>
    <row r="1250" spans="1:21" hidden="1" x14ac:dyDescent="0.25">
      <c r="A1250" s="8" t="s">
        <v>5018</v>
      </c>
      <c r="B1250" s="2" t="s">
        <v>1667</v>
      </c>
      <c r="C1250" s="2" t="s">
        <v>116</v>
      </c>
      <c r="D1250" s="2" t="s">
        <v>108</v>
      </c>
      <c r="E1250" s="2" t="s">
        <v>107</v>
      </c>
      <c r="F1250" s="8" t="s">
        <v>24</v>
      </c>
      <c r="G1250" s="8">
        <v>1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5">
        <v>301080380</v>
      </c>
    </row>
    <row r="1251" spans="1:21" hidden="1" x14ac:dyDescent="0.25">
      <c r="A1251" s="8" t="s">
        <v>5018</v>
      </c>
      <c r="B1251" s="2" t="s">
        <v>1668</v>
      </c>
      <c r="C1251" s="2" t="s">
        <v>116</v>
      </c>
      <c r="D1251" s="2" t="s">
        <v>108</v>
      </c>
      <c r="E1251" s="2" t="s">
        <v>107</v>
      </c>
      <c r="F1251" s="8" t="s">
        <v>24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5">
        <v>301080399</v>
      </c>
    </row>
    <row r="1252" spans="1:21" hidden="1" x14ac:dyDescent="0.25">
      <c r="A1252" s="8" t="s">
        <v>5018</v>
      </c>
      <c r="B1252" s="2" t="s">
        <v>1669</v>
      </c>
      <c r="C1252" s="2" t="s">
        <v>117</v>
      </c>
      <c r="D1252" s="2" t="s">
        <v>108</v>
      </c>
      <c r="E1252" s="2" t="s">
        <v>107</v>
      </c>
      <c r="F1252" s="8" t="s">
        <v>24</v>
      </c>
      <c r="G1252" s="8">
        <v>0</v>
      </c>
      <c r="H1252" s="8">
        <v>1</v>
      </c>
      <c r="I1252" s="8">
        <v>1</v>
      </c>
      <c r="J1252" s="8">
        <v>0</v>
      </c>
      <c r="K1252" s="8">
        <v>0</v>
      </c>
      <c r="L1252" s="8">
        <v>0</v>
      </c>
      <c r="M1252" s="8">
        <v>1</v>
      </c>
      <c r="N1252" s="8">
        <v>0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5">
        <v>301090017</v>
      </c>
    </row>
    <row r="1253" spans="1:21" hidden="1" x14ac:dyDescent="0.25">
      <c r="A1253" s="8" t="s">
        <v>5018</v>
      </c>
      <c r="B1253" s="2" t="s">
        <v>1670</v>
      </c>
      <c r="C1253" s="2" t="s">
        <v>117</v>
      </c>
      <c r="D1253" s="2" t="s">
        <v>108</v>
      </c>
      <c r="E1253" s="2" t="s">
        <v>107</v>
      </c>
      <c r="F1253" s="8" t="s">
        <v>24</v>
      </c>
      <c r="G1253" s="8">
        <v>0</v>
      </c>
      <c r="H1253" s="8">
        <v>1</v>
      </c>
      <c r="I1253" s="8">
        <v>1</v>
      </c>
      <c r="J1253" s="8">
        <v>0</v>
      </c>
      <c r="K1253" s="8">
        <v>0</v>
      </c>
      <c r="L1253" s="8">
        <v>0</v>
      </c>
      <c r="M1253" s="8">
        <v>1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0</v>
      </c>
      <c r="U1253" s="5">
        <v>301090025</v>
      </c>
    </row>
    <row r="1254" spans="1:21" hidden="1" x14ac:dyDescent="0.25">
      <c r="A1254" s="8" t="s">
        <v>5018</v>
      </c>
      <c r="B1254" s="2" t="s">
        <v>1671</v>
      </c>
      <c r="C1254" s="2" t="s">
        <v>117</v>
      </c>
      <c r="D1254" s="2" t="s">
        <v>108</v>
      </c>
      <c r="E1254" s="2" t="s">
        <v>107</v>
      </c>
      <c r="F1254" s="8" t="s">
        <v>23</v>
      </c>
      <c r="G1254" s="8">
        <v>1</v>
      </c>
      <c r="H1254" s="8">
        <v>0</v>
      </c>
      <c r="I1254" s="8">
        <v>0</v>
      </c>
      <c r="J1254" s="8">
        <v>0</v>
      </c>
      <c r="K1254" s="8">
        <v>1</v>
      </c>
      <c r="L1254" s="8">
        <v>1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5">
        <v>301090033</v>
      </c>
    </row>
    <row r="1255" spans="1:21" hidden="1" x14ac:dyDescent="0.25">
      <c r="A1255" s="8" t="s">
        <v>5018</v>
      </c>
      <c r="B1255" s="2" t="s">
        <v>1672</v>
      </c>
      <c r="C1255" s="2" t="s">
        <v>118</v>
      </c>
      <c r="D1255" s="2" t="s">
        <v>108</v>
      </c>
      <c r="E1255" s="2" t="s">
        <v>107</v>
      </c>
      <c r="F1255" s="8" t="s">
        <v>24</v>
      </c>
      <c r="G1255" s="8">
        <v>1</v>
      </c>
      <c r="H1255" s="8">
        <v>0</v>
      </c>
      <c r="I1255" s="8">
        <v>0</v>
      </c>
      <c r="J1255" s="8">
        <v>1</v>
      </c>
      <c r="K1255" s="8">
        <v>1</v>
      </c>
      <c r="L1255" s="8">
        <v>1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5">
        <v>301100012</v>
      </c>
    </row>
    <row r="1256" spans="1:21" hidden="1" x14ac:dyDescent="0.25">
      <c r="A1256" s="8" t="s">
        <v>5018</v>
      </c>
      <c r="B1256" s="2" t="s">
        <v>1673</v>
      </c>
      <c r="C1256" s="2" t="s">
        <v>118</v>
      </c>
      <c r="D1256" s="2" t="s">
        <v>108</v>
      </c>
      <c r="E1256" s="2" t="s">
        <v>107</v>
      </c>
      <c r="F1256" s="8" t="s">
        <v>23</v>
      </c>
      <c r="G1256" s="8">
        <v>1</v>
      </c>
      <c r="H1256" s="8">
        <v>0</v>
      </c>
      <c r="I1256" s="8">
        <v>0</v>
      </c>
      <c r="J1256" s="8">
        <v>1</v>
      </c>
      <c r="K1256" s="8">
        <v>1</v>
      </c>
      <c r="L1256" s="8">
        <v>1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5">
        <v>301100020</v>
      </c>
    </row>
    <row r="1257" spans="1:21" hidden="1" x14ac:dyDescent="0.25">
      <c r="A1257" s="8" t="s">
        <v>5018</v>
      </c>
      <c r="B1257" s="2" t="s">
        <v>1674</v>
      </c>
      <c r="C1257" s="2" t="s">
        <v>118</v>
      </c>
      <c r="D1257" s="2" t="s">
        <v>108</v>
      </c>
      <c r="E1257" s="2" t="s">
        <v>107</v>
      </c>
      <c r="F1257" s="8" t="s">
        <v>23</v>
      </c>
      <c r="G1257" s="8">
        <v>1</v>
      </c>
      <c r="H1257" s="8">
        <v>0</v>
      </c>
      <c r="I1257" s="8">
        <v>0</v>
      </c>
      <c r="J1257" s="8">
        <v>1</v>
      </c>
      <c r="K1257" s="8">
        <v>1</v>
      </c>
      <c r="L1257" s="8">
        <v>1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5">
        <v>301100039</v>
      </c>
    </row>
    <row r="1258" spans="1:21" hidden="1" x14ac:dyDescent="0.25">
      <c r="A1258" s="8" t="s">
        <v>5018</v>
      </c>
      <c r="B1258" s="2" t="s">
        <v>1675</v>
      </c>
      <c r="C1258" s="2" t="s">
        <v>118</v>
      </c>
      <c r="D1258" s="2" t="s">
        <v>108</v>
      </c>
      <c r="E1258" s="2" t="s">
        <v>107</v>
      </c>
      <c r="F1258" s="8" t="s">
        <v>23</v>
      </c>
      <c r="G1258" s="8">
        <v>1</v>
      </c>
      <c r="H1258" s="8">
        <v>1</v>
      </c>
      <c r="I1258" s="8">
        <v>1</v>
      </c>
      <c r="J1258" s="8">
        <v>1</v>
      </c>
      <c r="K1258" s="8">
        <v>1</v>
      </c>
      <c r="L1258" s="8">
        <v>1</v>
      </c>
      <c r="M1258" s="8">
        <v>0</v>
      </c>
      <c r="N1258" s="8">
        <v>0</v>
      </c>
      <c r="O1258" s="8">
        <v>1</v>
      </c>
      <c r="P1258" s="8">
        <v>1</v>
      </c>
      <c r="Q1258" s="8">
        <v>0</v>
      </c>
      <c r="R1258" s="8">
        <v>0</v>
      </c>
      <c r="S1258" s="8">
        <v>0</v>
      </c>
      <c r="T1258" s="8">
        <v>0</v>
      </c>
      <c r="U1258" s="5">
        <v>301100047</v>
      </c>
    </row>
    <row r="1259" spans="1:21" hidden="1" x14ac:dyDescent="0.25">
      <c r="A1259" s="8" t="s">
        <v>5018</v>
      </c>
      <c r="B1259" s="2" t="s">
        <v>1676</v>
      </c>
      <c r="C1259" s="2" t="s">
        <v>118</v>
      </c>
      <c r="D1259" s="2" t="s">
        <v>108</v>
      </c>
      <c r="E1259" s="2" t="s">
        <v>107</v>
      </c>
      <c r="F1259" s="8" t="s">
        <v>23</v>
      </c>
      <c r="G1259" s="8">
        <v>1</v>
      </c>
      <c r="H1259" s="8">
        <v>1</v>
      </c>
      <c r="I1259" s="8">
        <v>1</v>
      </c>
      <c r="J1259" s="8">
        <v>1</v>
      </c>
      <c r="K1259" s="8">
        <v>1</v>
      </c>
      <c r="L1259" s="8">
        <v>1</v>
      </c>
      <c r="M1259" s="8">
        <v>0</v>
      </c>
      <c r="N1259" s="8">
        <v>0</v>
      </c>
      <c r="O1259" s="8">
        <v>1</v>
      </c>
      <c r="P1259" s="8">
        <v>1</v>
      </c>
      <c r="Q1259" s="8">
        <v>0</v>
      </c>
      <c r="R1259" s="8">
        <v>0</v>
      </c>
      <c r="S1259" s="8">
        <v>0</v>
      </c>
      <c r="T1259" s="8">
        <v>0</v>
      </c>
      <c r="U1259" s="5">
        <v>301100055</v>
      </c>
    </row>
    <row r="1260" spans="1:21" hidden="1" x14ac:dyDescent="0.25">
      <c r="A1260" s="8" t="s">
        <v>5018</v>
      </c>
      <c r="B1260" s="2" t="s">
        <v>1677</v>
      </c>
      <c r="C1260" s="2" t="s">
        <v>118</v>
      </c>
      <c r="D1260" s="2" t="s">
        <v>108</v>
      </c>
      <c r="E1260" s="2" t="s">
        <v>107</v>
      </c>
      <c r="F1260" s="8" t="s">
        <v>24</v>
      </c>
      <c r="G1260" s="8">
        <v>1</v>
      </c>
      <c r="H1260" s="8">
        <v>1</v>
      </c>
      <c r="I1260" s="8">
        <v>1</v>
      </c>
      <c r="J1260" s="8">
        <v>0</v>
      </c>
      <c r="K1260" s="8">
        <v>1</v>
      </c>
      <c r="L1260" s="8">
        <v>1</v>
      </c>
      <c r="M1260" s="8">
        <v>0</v>
      </c>
      <c r="N1260" s="8">
        <v>0</v>
      </c>
      <c r="O1260" s="8">
        <v>1</v>
      </c>
      <c r="P1260" s="8">
        <v>1</v>
      </c>
      <c r="Q1260" s="8">
        <v>0</v>
      </c>
      <c r="R1260" s="8">
        <v>0</v>
      </c>
      <c r="S1260" s="8">
        <v>0</v>
      </c>
      <c r="T1260" s="8">
        <v>0</v>
      </c>
      <c r="U1260" s="5">
        <v>301100063</v>
      </c>
    </row>
    <row r="1261" spans="1:21" hidden="1" x14ac:dyDescent="0.25">
      <c r="A1261" s="8" t="s">
        <v>5018</v>
      </c>
      <c r="B1261" s="2" t="s">
        <v>1678</v>
      </c>
      <c r="C1261" s="2" t="s">
        <v>118</v>
      </c>
      <c r="D1261" s="2" t="s">
        <v>108</v>
      </c>
      <c r="E1261" s="2" t="s">
        <v>107</v>
      </c>
      <c r="F1261" s="8" t="s">
        <v>24</v>
      </c>
      <c r="G1261" s="8">
        <v>1</v>
      </c>
      <c r="H1261" s="8">
        <v>1</v>
      </c>
      <c r="I1261" s="8">
        <v>1</v>
      </c>
      <c r="J1261" s="8">
        <v>0</v>
      </c>
      <c r="K1261" s="8">
        <v>1</v>
      </c>
      <c r="L1261" s="8">
        <v>1</v>
      </c>
      <c r="M1261" s="8">
        <v>0</v>
      </c>
      <c r="N1261" s="8">
        <v>0</v>
      </c>
      <c r="O1261" s="8">
        <v>1</v>
      </c>
      <c r="P1261" s="8">
        <v>1</v>
      </c>
      <c r="Q1261" s="8">
        <v>0</v>
      </c>
      <c r="R1261" s="8">
        <v>0</v>
      </c>
      <c r="S1261" s="8">
        <v>0</v>
      </c>
      <c r="T1261" s="8">
        <v>0</v>
      </c>
      <c r="U1261" s="5">
        <v>301100071</v>
      </c>
    </row>
    <row r="1262" spans="1:21" hidden="1" x14ac:dyDescent="0.25">
      <c r="A1262" s="8" t="s">
        <v>5018</v>
      </c>
      <c r="B1262" s="2" t="s">
        <v>1679</v>
      </c>
      <c r="C1262" s="2" t="s">
        <v>118</v>
      </c>
      <c r="D1262" s="2" t="s">
        <v>108</v>
      </c>
      <c r="E1262" s="2" t="s">
        <v>107</v>
      </c>
      <c r="F1262" s="8" t="s">
        <v>24</v>
      </c>
      <c r="G1262" s="8">
        <v>0</v>
      </c>
      <c r="H1262" s="8">
        <v>1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5">
        <v>301100080</v>
      </c>
    </row>
    <row r="1263" spans="1:21" hidden="1" x14ac:dyDescent="0.25">
      <c r="A1263" s="8" t="s">
        <v>5018</v>
      </c>
      <c r="B1263" s="2" t="s">
        <v>1680</v>
      </c>
      <c r="C1263" s="2" t="s">
        <v>118</v>
      </c>
      <c r="D1263" s="2" t="s">
        <v>108</v>
      </c>
      <c r="E1263" s="2" t="s">
        <v>107</v>
      </c>
      <c r="F1263" s="8" t="s">
        <v>24</v>
      </c>
      <c r="G1263" s="8">
        <v>1</v>
      </c>
      <c r="H1263" s="8">
        <v>1</v>
      </c>
      <c r="I1263" s="8">
        <v>1</v>
      </c>
      <c r="J1263" s="8">
        <v>0</v>
      </c>
      <c r="K1263" s="8">
        <v>1</v>
      </c>
      <c r="L1263" s="8">
        <v>1</v>
      </c>
      <c r="M1263" s="8">
        <v>0</v>
      </c>
      <c r="N1263" s="8">
        <v>0</v>
      </c>
      <c r="O1263" s="8">
        <v>1</v>
      </c>
      <c r="P1263" s="8">
        <v>1</v>
      </c>
      <c r="Q1263" s="8">
        <v>0</v>
      </c>
      <c r="R1263" s="8">
        <v>0</v>
      </c>
      <c r="S1263" s="8">
        <v>0</v>
      </c>
      <c r="T1263" s="8">
        <v>0</v>
      </c>
      <c r="U1263" s="5">
        <v>301100098</v>
      </c>
    </row>
    <row r="1264" spans="1:21" hidden="1" x14ac:dyDescent="0.25">
      <c r="A1264" s="8" t="s">
        <v>5018</v>
      </c>
      <c r="B1264" s="2" t="s">
        <v>1681</v>
      </c>
      <c r="C1264" s="2" t="s">
        <v>118</v>
      </c>
      <c r="D1264" s="2" t="s">
        <v>108</v>
      </c>
      <c r="E1264" s="2" t="s">
        <v>107</v>
      </c>
      <c r="F1264" s="8" t="s">
        <v>23</v>
      </c>
      <c r="G1264" s="8">
        <v>1</v>
      </c>
      <c r="H1264" s="8">
        <v>1</v>
      </c>
      <c r="I1264" s="8">
        <v>0</v>
      </c>
      <c r="J1264" s="8">
        <v>1</v>
      </c>
      <c r="K1264" s="8">
        <v>1</v>
      </c>
      <c r="L1264" s="8">
        <v>1</v>
      </c>
      <c r="M1264" s="8">
        <v>0</v>
      </c>
      <c r="N1264" s="8">
        <v>0</v>
      </c>
      <c r="O1264" s="8">
        <v>1</v>
      </c>
      <c r="P1264" s="8">
        <v>1</v>
      </c>
      <c r="Q1264" s="8">
        <v>0</v>
      </c>
      <c r="R1264" s="8">
        <v>0</v>
      </c>
      <c r="S1264" s="8">
        <v>0</v>
      </c>
      <c r="T1264" s="8">
        <v>0</v>
      </c>
      <c r="U1264" s="5">
        <v>301100101</v>
      </c>
    </row>
    <row r="1265" spans="1:21" hidden="1" x14ac:dyDescent="0.25">
      <c r="A1265" s="8" t="s">
        <v>5018</v>
      </c>
      <c r="B1265" s="2" t="s">
        <v>1682</v>
      </c>
      <c r="C1265" s="2" t="s">
        <v>118</v>
      </c>
      <c r="D1265" s="2" t="s">
        <v>108</v>
      </c>
      <c r="E1265" s="2" t="s">
        <v>107</v>
      </c>
      <c r="F1265" s="8" t="s">
        <v>24</v>
      </c>
      <c r="G1265" s="8">
        <v>0</v>
      </c>
      <c r="H1265" s="8">
        <v>1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</v>
      </c>
      <c r="P1265" s="8">
        <v>1</v>
      </c>
      <c r="Q1265" s="8">
        <v>0</v>
      </c>
      <c r="R1265" s="8">
        <v>0</v>
      </c>
      <c r="S1265" s="8">
        <v>0</v>
      </c>
      <c r="T1265" s="8">
        <v>0</v>
      </c>
      <c r="U1265" s="5">
        <v>301100110</v>
      </c>
    </row>
    <row r="1266" spans="1:21" hidden="1" x14ac:dyDescent="0.25">
      <c r="A1266" s="8" t="s">
        <v>5018</v>
      </c>
      <c r="B1266" s="2" t="s">
        <v>1683</v>
      </c>
      <c r="C1266" s="2" t="s">
        <v>118</v>
      </c>
      <c r="D1266" s="2" t="s">
        <v>108</v>
      </c>
      <c r="E1266" s="2" t="s">
        <v>107</v>
      </c>
      <c r="F1266" s="8" t="s">
        <v>23</v>
      </c>
      <c r="G1266" s="8">
        <v>1</v>
      </c>
      <c r="H1266" s="8">
        <v>1</v>
      </c>
      <c r="I1266" s="8">
        <v>1</v>
      </c>
      <c r="J1266" s="8">
        <v>1</v>
      </c>
      <c r="K1266" s="8">
        <v>1</v>
      </c>
      <c r="L1266" s="8">
        <v>1</v>
      </c>
      <c r="M1266" s="8">
        <v>0</v>
      </c>
      <c r="N1266" s="8">
        <v>0</v>
      </c>
      <c r="O1266" s="8">
        <v>1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5">
        <v>301100128</v>
      </c>
    </row>
    <row r="1267" spans="1:21" hidden="1" x14ac:dyDescent="0.25">
      <c r="A1267" s="8" t="s">
        <v>5018</v>
      </c>
      <c r="B1267" s="2" t="s">
        <v>1684</v>
      </c>
      <c r="C1267" s="2" t="s">
        <v>118</v>
      </c>
      <c r="D1267" s="2" t="s">
        <v>108</v>
      </c>
      <c r="E1267" s="2" t="s">
        <v>107</v>
      </c>
      <c r="F1267" s="8" t="s">
        <v>23</v>
      </c>
      <c r="G1267" s="8">
        <v>1</v>
      </c>
      <c r="H1267" s="8">
        <v>0</v>
      </c>
      <c r="I1267" s="8">
        <v>0</v>
      </c>
      <c r="J1267" s="8">
        <v>1</v>
      </c>
      <c r="K1267" s="8">
        <v>1</v>
      </c>
      <c r="L1267" s="8">
        <v>1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5">
        <v>301100136</v>
      </c>
    </row>
    <row r="1268" spans="1:21" hidden="1" x14ac:dyDescent="0.25">
      <c r="A1268" s="8" t="s">
        <v>5018</v>
      </c>
      <c r="B1268" s="2" t="s">
        <v>1685</v>
      </c>
      <c r="C1268" s="2" t="s">
        <v>118</v>
      </c>
      <c r="D1268" s="2" t="s">
        <v>108</v>
      </c>
      <c r="E1268" s="2" t="s">
        <v>107</v>
      </c>
      <c r="F1268" s="8" t="s">
        <v>23</v>
      </c>
      <c r="G1268" s="8">
        <v>1</v>
      </c>
      <c r="H1268" s="8">
        <v>1</v>
      </c>
      <c r="I1268" s="8">
        <v>1</v>
      </c>
      <c r="J1268" s="8">
        <v>1</v>
      </c>
      <c r="K1268" s="8">
        <v>1</v>
      </c>
      <c r="L1268" s="8">
        <v>1</v>
      </c>
      <c r="M1268" s="8">
        <v>0</v>
      </c>
      <c r="N1268" s="8">
        <v>0</v>
      </c>
      <c r="O1268" s="8">
        <v>1</v>
      </c>
      <c r="P1268" s="8">
        <v>1</v>
      </c>
      <c r="Q1268" s="8">
        <v>0</v>
      </c>
      <c r="R1268" s="8">
        <v>0</v>
      </c>
      <c r="S1268" s="8">
        <v>0</v>
      </c>
      <c r="T1268" s="8">
        <v>0</v>
      </c>
      <c r="U1268" s="5">
        <v>301100144</v>
      </c>
    </row>
    <row r="1269" spans="1:21" hidden="1" x14ac:dyDescent="0.25">
      <c r="A1269" s="8" t="s">
        <v>5018</v>
      </c>
      <c r="B1269" s="2" t="s">
        <v>1686</v>
      </c>
      <c r="C1269" s="2" t="s">
        <v>118</v>
      </c>
      <c r="D1269" s="2" t="s">
        <v>108</v>
      </c>
      <c r="E1269" s="2" t="s">
        <v>107</v>
      </c>
      <c r="F1269" s="8" t="s">
        <v>23</v>
      </c>
      <c r="G1269" s="8">
        <v>1</v>
      </c>
      <c r="H1269" s="8">
        <v>0</v>
      </c>
      <c r="I1269" s="8">
        <v>0</v>
      </c>
      <c r="J1269" s="8">
        <v>1</v>
      </c>
      <c r="K1269" s="8">
        <v>1</v>
      </c>
      <c r="L1269" s="8">
        <v>1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5">
        <v>301100152</v>
      </c>
    </row>
    <row r="1270" spans="1:21" hidden="1" x14ac:dyDescent="0.25">
      <c r="A1270" s="8" t="s">
        <v>5018</v>
      </c>
      <c r="B1270" s="2" t="s">
        <v>1687</v>
      </c>
      <c r="C1270" s="2" t="s">
        <v>118</v>
      </c>
      <c r="D1270" s="2" t="s">
        <v>108</v>
      </c>
      <c r="E1270" s="2" t="s">
        <v>107</v>
      </c>
      <c r="F1270" s="8" t="s">
        <v>23</v>
      </c>
      <c r="G1270" s="8">
        <v>1</v>
      </c>
      <c r="H1270" s="8">
        <v>1</v>
      </c>
      <c r="I1270" s="8">
        <v>1</v>
      </c>
      <c r="J1270" s="8">
        <v>1</v>
      </c>
      <c r="K1270" s="8">
        <v>1</v>
      </c>
      <c r="L1270" s="8">
        <v>1</v>
      </c>
      <c r="M1270" s="8">
        <v>0</v>
      </c>
      <c r="N1270" s="8">
        <v>0</v>
      </c>
      <c r="O1270" s="8">
        <v>1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5">
        <v>301100179</v>
      </c>
    </row>
    <row r="1271" spans="1:21" hidden="1" x14ac:dyDescent="0.25">
      <c r="A1271" s="8" t="s">
        <v>5018</v>
      </c>
      <c r="B1271" s="2" t="s">
        <v>1688</v>
      </c>
      <c r="C1271" s="2" t="s">
        <v>118</v>
      </c>
      <c r="D1271" s="2" t="s">
        <v>108</v>
      </c>
      <c r="E1271" s="2" t="s">
        <v>107</v>
      </c>
      <c r="F1271" s="8" t="s">
        <v>23</v>
      </c>
      <c r="G1271" s="8">
        <v>1</v>
      </c>
      <c r="H1271" s="8">
        <v>0</v>
      </c>
      <c r="I1271" s="8">
        <v>0</v>
      </c>
      <c r="J1271" s="8">
        <v>1</v>
      </c>
      <c r="K1271" s="8">
        <v>1</v>
      </c>
      <c r="L1271" s="8">
        <v>1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5">
        <v>301100187</v>
      </c>
    </row>
    <row r="1272" spans="1:21" hidden="1" x14ac:dyDescent="0.25">
      <c r="A1272" s="8" t="s">
        <v>5018</v>
      </c>
      <c r="B1272" s="2" t="s">
        <v>1689</v>
      </c>
      <c r="C1272" s="2" t="s">
        <v>119</v>
      </c>
      <c r="D1272" s="2" t="s">
        <v>108</v>
      </c>
      <c r="E1272" s="2" t="s">
        <v>107</v>
      </c>
      <c r="F1272" s="8" t="s">
        <v>36</v>
      </c>
      <c r="G1272" s="8">
        <v>1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5">
        <v>301110018</v>
      </c>
    </row>
    <row r="1273" spans="1:21" hidden="1" x14ac:dyDescent="0.25">
      <c r="A1273" s="8" t="s">
        <v>5018</v>
      </c>
      <c r="B1273" s="2" t="s">
        <v>1690</v>
      </c>
      <c r="C1273" s="2" t="s">
        <v>119</v>
      </c>
      <c r="D1273" s="2" t="s">
        <v>108</v>
      </c>
      <c r="E1273" s="2" t="s">
        <v>107</v>
      </c>
      <c r="F1273" s="8" t="s">
        <v>24</v>
      </c>
      <c r="G1273" s="8">
        <v>1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5">
        <v>301110026</v>
      </c>
    </row>
    <row r="1274" spans="1:21" hidden="1" x14ac:dyDescent="0.25">
      <c r="A1274" s="8" t="s">
        <v>5018</v>
      </c>
      <c r="B1274" s="2" t="s">
        <v>1691</v>
      </c>
      <c r="C1274" s="2" t="s">
        <v>120</v>
      </c>
      <c r="D1274" s="2" t="s">
        <v>108</v>
      </c>
      <c r="E1274" s="2" t="s">
        <v>107</v>
      </c>
      <c r="F1274" s="8" t="s">
        <v>36</v>
      </c>
      <c r="G1274" s="8">
        <v>1</v>
      </c>
      <c r="H1274" s="8">
        <v>0</v>
      </c>
      <c r="I1274" s="8">
        <v>0</v>
      </c>
      <c r="J1274" s="8">
        <v>0</v>
      </c>
      <c r="K1274" s="8">
        <v>1</v>
      </c>
      <c r="L1274" s="8">
        <v>1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5">
        <v>301120013</v>
      </c>
    </row>
    <row r="1275" spans="1:21" hidden="1" x14ac:dyDescent="0.25">
      <c r="A1275" s="8" t="s">
        <v>5018</v>
      </c>
      <c r="B1275" s="2" t="s">
        <v>1692</v>
      </c>
      <c r="C1275" s="2" t="s">
        <v>120</v>
      </c>
      <c r="D1275" s="2" t="s">
        <v>108</v>
      </c>
      <c r="E1275" s="2" t="s">
        <v>107</v>
      </c>
      <c r="F1275" s="8" t="s">
        <v>36</v>
      </c>
      <c r="G1275" s="8">
        <v>1</v>
      </c>
      <c r="H1275" s="8">
        <v>0</v>
      </c>
      <c r="I1275" s="8">
        <v>0</v>
      </c>
      <c r="J1275" s="8">
        <v>0</v>
      </c>
      <c r="K1275" s="8">
        <v>1</v>
      </c>
      <c r="L1275" s="8">
        <v>1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5">
        <v>301120021</v>
      </c>
    </row>
    <row r="1276" spans="1:21" hidden="1" x14ac:dyDescent="0.25">
      <c r="A1276" s="8" t="s">
        <v>5018</v>
      </c>
      <c r="B1276" s="2" t="s">
        <v>1693</v>
      </c>
      <c r="C1276" s="2" t="s">
        <v>120</v>
      </c>
      <c r="D1276" s="2" t="s">
        <v>108</v>
      </c>
      <c r="E1276" s="2" t="s">
        <v>107</v>
      </c>
      <c r="F1276" s="8" t="s">
        <v>36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1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5">
        <v>301120030</v>
      </c>
    </row>
    <row r="1277" spans="1:21" hidden="1" x14ac:dyDescent="0.25">
      <c r="A1277" s="8" t="s">
        <v>5018</v>
      </c>
      <c r="B1277" s="2" t="s">
        <v>1694</v>
      </c>
      <c r="C1277" s="2" t="s">
        <v>120</v>
      </c>
      <c r="D1277" s="2" t="s">
        <v>108</v>
      </c>
      <c r="E1277" s="2" t="s">
        <v>107</v>
      </c>
      <c r="F1277" s="8" t="s">
        <v>36</v>
      </c>
      <c r="G1277" s="8">
        <v>1</v>
      </c>
      <c r="H1277" s="8">
        <v>0</v>
      </c>
      <c r="I1277" s="8">
        <v>0</v>
      </c>
      <c r="J1277" s="8">
        <v>0</v>
      </c>
      <c r="K1277" s="8">
        <v>1</v>
      </c>
      <c r="L1277" s="8">
        <v>1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5">
        <v>301120048</v>
      </c>
    </row>
    <row r="1278" spans="1:21" hidden="1" x14ac:dyDescent="0.25">
      <c r="A1278" s="8" t="s">
        <v>5018</v>
      </c>
      <c r="B1278" s="2" t="s">
        <v>1695</v>
      </c>
      <c r="C1278" s="2" t="s">
        <v>120</v>
      </c>
      <c r="D1278" s="2" t="s">
        <v>108</v>
      </c>
      <c r="E1278" s="2" t="s">
        <v>107</v>
      </c>
      <c r="F1278" s="8" t="s">
        <v>36</v>
      </c>
      <c r="G1278" s="8">
        <v>1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5">
        <v>301120056</v>
      </c>
    </row>
    <row r="1279" spans="1:21" hidden="1" x14ac:dyDescent="0.25">
      <c r="A1279" s="8" t="s">
        <v>5018</v>
      </c>
      <c r="B1279" s="2" t="s">
        <v>1696</v>
      </c>
      <c r="C1279" s="2" t="s">
        <v>120</v>
      </c>
      <c r="D1279" s="2" t="s">
        <v>108</v>
      </c>
      <c r="E1279" s="2" t="s">
        <v>107</v>
      </c>
      <c r="F1279" s="8" t="s">
        <v>24</v>
      </c>
      <c r="G1279" s="8">
        <v>1</v>
      </c>
      <c r="H1279" s="8">
        <v>0</v>
      </c>
      <c r="I1279" s="8">
        <v>0</v>
      </c>
      <c r="J1279" s="8">
        <v>0</v>
      </c>
      <c r="K1279" s="8">
        <v>1</v>
      </c>
      <c r="L1279" s="8">
        <v>1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5">
        <v>301120064</v>
      </c>
    </row>
    <row r="1280" spans="1:21" hidden="1" x14ac:dyDescent="0.25">
      <c r="A1280" s="8" t="s">
        <v>5018</v>
      </c>
      <c r="B1280" s="2" t="s">
        <v>1697</v>
      </c>
      <c r="C1280" s="2" t="s">
        <v>120</v>
      </c>
      <c r="D1280" s="2" t="s">
        <v>108</v>
      </c>
      <c r="E1280" s="2" t="s">
        <v>107</v>
      </c>
      <c r="F1280" s="8" t="s">
        <v>36</v>
      </c>
      <c r="G1280" s="8">
        <v>1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5">
        <v>301120072</v>
      </c>
    </row>
    <row r="1281" spans="1:21" hidden="1" x14ac:dyDescent="0.25">
      <c r="A1281" s="8" t="s">
        <v>5018</v>
      </c>
      <c r="B1281" s="2" t="s">
        <v>1698</v>
      </c>
      <c r="C1281" s="2" t="s">
        <v>120</v>
      </c>
      <c r="D1281" s="2" t="s">
        <v>108</v>
      </c>
      <c r="E1281" s="2" t="s">
        <v>107</v>
      </c>
      <c r="F1281" s="8" t="s">
        <v>36</v>
      </c>
      <c r="G1281" s="8">
        <v>1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5">
        <v>301120080</v>
      </c>
    </row>
    <row r="1282" spans="1:21" hidden="1" x14ac:dyDescent="0.25">
      <c r="A1282" s="8" t="s">
        <v>5018</v>
      </c>
      <c r="B1282" s="2" t="s">
        <v>1699</v>
      </c>
      <c r="C1282" s="2" t="s">
        <v>121</v>
      </c>
      <c r="D1282" s="2" t="s">
        <v>108</v>
      </c>
      <c r="E1282" s="2" t="s">
        <v>107</v>
      </c>
      <c r="F1282" s="8" t="s">
        <v>36</v>
      </c>
      <c r="G1282" s="8">
        <v>1</v>
      </c>
      <c r="H1282" s="8">
        <v>0</v>
      </c>
      <c r="I1282" s="8">
        <v>0</v>
      </c>
      <c r="J1282" s="8">
        <v>0</v>
      </c>
      <c r="K1282" s="8">
        <v>1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5">
        <v>301130019</v>
      </c>
    </row>
    <row r="1283" spans="1:21" hidden="1" x14ac:dyDescent="0.25">
      <c r="A1283" s="8" t="s">
        <v>5018</v>
      </c>
      <c r="B1283" s="2" t="s">
        <v>1700</v>
      </c>
      <c r="C1283" s="2" t="s">
        <v>121</v>
      </c>
      <c r="D1283" s="2" t="s">
        <v>108</v>
      </c>
      <c r="E1283" s="2" t="s">
        <v>107</v>
      </c>
      <c r="F1283" s="8" t="s">
        <v>24</v>
      </c>
      <c r="G1283" s="8">
        <v>1</v>
      </c>
      <c r="H1283" s="8">
        <v>0</v>
      </c>
      <c r="I1283" s="8">
        <v>0</v>
      </c>
      <c r="J1283" s="8">
        <v>0</v>
      </c>
      <c r="K1283" s="8">
        <v>1</v>
      </c>
      <c r="L1283" s="8">
        <v>1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5">
        <v>301130035</v>
      </c>
    </row>
    <row r="1284" spans="1:21" hidden="1" x14ac:dyDescent="0.25">
      <c r="A1284" s="8" t="s">
        <v>5018</v>
      </c>
      <c r="B1284" s="2" t="s">
        <v>1701</v>
      </c>
      <c r="C1284" s="2" t="s">
        <v>121</v>
      </c>
      <c r="D1284" s="2" t="s">
        <v>108</v>
      </c>
      <c r="E1284" s="2" t="s">
        <v>107</v>
      </c>
      <c r="F1284" s="8" t="s">
        <v>24</v>
      </c>
      <c r="G1284" s="8">
        <v>1</v>
      </c>
      <c r="H1284" s="8">
        <v>0</v>
      </c>
      <c r="I1284" s="8">
        <v>0</v>
      </c>
      <c r="J1284" s="8">
        <v>0</v>
      </c>
      <c r="K1284" s="8">
        <v>1</v>
      </c>
      <c r="L1284" s="8">
        <v>1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5">
        <v>301130043</v>
      </c>
    </row>
    <row r="1285" spans="1:21" hidden="1" x14ac:dyDescent="0.25">
      <c r="A1285" s="8" t="s">
        <v>5018</v>
      </c>
      <c r="B1285" s="2" t="s">
        <v>1702</v>
      </c>
      <c r="C1285" s="2" t="s">
        <v>121</v>
      </c>
      <c r="D1285" s="2" t="s">
        <v>108</v>
      </c>
      <c r="E1285" s="2" t="s">
        <v>107</v>
      </c>
      <c r="F1285" s="8" t="s">
        <v>24</v>
      </c>
      <c r="G1285" s="8">
        <v>1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5">
        <v>301130051</v>
      </c>
    </row>
    <row r="1286" spans="1:21" hidden="1" x14ac:dyDescent="0.25">
      <c r="A1286" s="8" t="s">
        <v>5018</v>
      </c>
      <c r="B1286" s="2" t="s">
        <v>1703</v>
      </c>
      <c r="C1286" s="2" t="s">
        <v>121</v>
      </c>
      <c r="D1286" s="2" t="s">
        <v>108</v>
      </c>
      <c r="E1286" s="2" t="s">
        <v>107</v>
      </c>
      <c r="F1286" s="8" t="s">
        <v>24</v>
      </c>
      <c r="G1286" s="8">
        <v>1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5">
        <v>301130060</v>
      </c>
    </row>
    <row r="1287" spans="1:21" hidden="1" x14ac:dyDescent="0.25">
      <c r="A1287" s="8" t="s">
        <v>5018</v>
      </c>
      <c r="B1287" s="2" t="s">
        <v>1704</v>
      </c>
      <c r="C1287" s="2" t="s">
        <v>122</v>
      </c>
      <c r="D1287" s="2" t="s">
        <v>108</v>
      </c>
      <c r="E1287" s="2" t="s">
        <v>107</v>
      </c>
      <c r="F1287" s="8" t="s">
        <v>23</v>
      </c>
      <c r="G1287" s="8">
        <v>1</v>
      </c>
      <c r="H1287" s="8">
        <v>0</v>
      </c>
      <c r="I1287" s="8">
        <v>0</v>
      </c>
      <c r="J1287" s="8">
        <v>0</v>
      </c>
      <c r="K1287" s="8">
        <v>1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5">
        <v>301140014</v>
      </c>
    </row>
    <row r="1288" spans="1:21" hidden="1" x14ac:dyDescent="0.25">
      <c r="A1288" s="8" t="s">
        <v>5018</v>
      </c>
      <c r="B1288" s="2" t="s">
        <v>1705</v>
      </c>
      <c r="C1288" s="2" t="s">
        <v>124</v>
      </c>
      <c r="D1288" s="2" t="s">
        <v>123</v>
      </c>
      <c r="E1288" s="2" t="s">
        <v>107</v>
      </c>
      <c r="F1288" s="8" t="s">
        <v>24</v>
      </c>
      <c r="G1288" s="8">
        <v>1</v>
      </c>
      <c r="H1288" s="8">
        <v>1</v>
      </c>
      <c r="I1288" s="8">
        <v>1</v>
      </c>
      <c r="J1288" s="8">
        <v>0</v>
      </c>
      <c r="K1288" s="8">
        <v>1</v>
      </c>
      <c r="L1288" s="8">
        <v>1</v>
      </c>
      <c r="M1288" s="8">
        <v>0</v>
      </c>
      <c r="N1288" s="8">
        <v>1</v>
      </c>
      <c r="O1288" s="8">
        <v>0</v>
      </c>
      <c r="P1288" s="8">
        <v>1</v>
      </c>
      <c r="Q1288" s="8">
        <v>0</v>
      </c>
      <c r="R1288" s="8">
        <v>0</v>
      </c>
      <c r="S1288" s="8">
        <v>0</v>
      </c>
      <c r="T1288" s="8">
        <v>0</v>
      </c>
      <c r="U1288" s="5">
        <v>302010017</v>
      </c>
    </row>
    <row r="1289" spans="1:21" hidden="1" x14ac:dyDescent="0.25">
      <c r="A1289" s="8" t="s">
        <v>5018</v>
      </c>
      <c r="B1289" s="2" t="s">
        <v>1706</v>
      </c>
      <c r="C1289" s="2" t="s">
        <v>124</v>
      </c>
      <c r="D1289" s="2" t="s">
        <v>123</v>
      </c>
      <c r="E1289" s="2" t="s">
        <v>107</v>
      </c>
      <c r="F1289" s="8" t="s">
        <v>24</v>
      </c>
      <c r="G1289" s="8">
        <v>1</v>
      </c>
      <c r="H1289" s="8">
        <v>1</v>
      </c>
      <c r="I1289" s="8">
        <v>1</v>
      </c>
      <c r="J1289" s="8">
        <v>0</v>
      </c>
      <c r="K1289" s="8">
        <v>1</v>
      </c>
      <c r="L1289" s="8">
        <v>1</v>
      </c>
      <c r="M1289" s="8">
        <v>0</v>
      </c>
      <c r="N1289" s="8">
        <v>1</v>
      </c>
      <c r="O1289" s="8">
        <v>0</v>
      </c>
      <c r="P1289" s="8">
        <v>1</v>
      </c>
      <c r="Q1289" s="8">
        <v>0</v>
      </c>
      <c r="R1289" s="8">
        <v>0</v>
      </c>
      <c r="S1289" s="8">
        <v>0</v>
      </c>
      <c r="T1289" s="8">
        <v>0</v>
      </c>
      <c r="U1289" s="5">
        <v>302010025</v>
      </c>
    </row>
    <row r="1290" spans="1:21" hidden="1" x14ac:dyDescent="0.25">
      <c r="A1290" s="8" t="s">
        <v>5018</v>
      </c>
      <c r="B1290" s="2" t="s">
        <v>1707</v>
      </c>
      <c r="C1290" s="2" t="s">
        <v>124</v>
      </c>
      <c r="D1290" s="2" t="s">
        <v>123</v>
      </c>
      <c r="E1290" s="2" t="s">
        <v>107</v>
      </c>
      <c r="F1290" s="8" t="s">
        <v>24</v>
      </c>
      <c r="G1290" s="8">
        <v>0</v>
      </c>
      <c r="H1290" s="8">
        <v>1</v>
      </c>
      <c r="I1290" s="8">
        <v>1</v>
      </c>
      <c r="J1290" s="8">
        <v>0</v>
      </c>
      <c r="K1290" s="8">
        <v>0</v>
      </c>
      <c r="L1290" s="8">
        <v>0</v>
      </c>
      <c r="M1290" s="8">
        <v>0</v>
      </c>
      <c r="N1290" s="8">
        <v>1</v>
      </c>
      <c r="O1290" s="8">
        <v>0</v>
      </c>
      <c r="P1290" s="8">
        <v>1</v>
      </c>
      <c r="Q1290" s="8">
        <v>0</v>
      </c>
      <c r="R1290" s="8">
        <v>0</v>
      </c>
      <c r="S1290" s="8">
        <v>0</v>
      </c>
      <c r="T1290" s="8">
        <v>0</v>
      </c>
      <c r="U1290" s="5">
        <v>302010033</v>
      </c>
    </row>
    <row r="1291" spans="1:21" hidden="1" x14ac:dyDescent="0.25">
      <c r="A1291" s="8" t="s">
        <v>5018</v>
      </c>
      <c r="B1291" s="2" t="s">
        <v>1708</v>
      </c>
      <c r="C1291" s="2" t="s">
        <v>125</v>
      </c>
      <c r="D1291" s="2" t="s">
        <v>123</v>
      </c>
      <c r="E1291" s="2" t="s">
        <v>107</v>
      </c>
      <c r="F1291" s="8" t="s">
        <v>24</v>
      </c>
      <c r="G1291" s="8">
        <v>1</v>
      </c>
      <c r="H1291" s="8">
        <v>1</v>
      </c>
      <c r="I1291" s="8">
        <v>1</v>
      </c>
      <c r="J1291" s="8">
        <v>0</v>
      </c>
      <c r="K1291" s="8">
        <v>1</v>
      </c>
      <c r="L1291" s="8">
        <v>1</v>
      </c>
      <c r="M1291" s="8">
        <v>0</v>
      </c>
      <c r="N1291" s="8">
        <v>1</v>
      </c>
      <c r="O1291" s="8">
        <v>0</v>
      </c>
      <c r="P1291" s="8">
        <v>1</v>
      </c>
      <c r="Q1291" s="8">
        <v>0</v>
      </c>
      <c r="R1291" s="8">
        <v>0</v>
      </c>
      <c r="S1291" s="8">
        <v>0</v>
      </c>
      <c r="T1291" s="8">
        <v>0</v>
      </c>
      <c r="U1291" s="5">
        <v>302020012</v>
      </c>
    </row>
    <row r="1292" spans="1:21" hidden="1" x14ac:dyDescent="0.25">
      <c r="A1292" s="8" t="s">
        <v>5018</v>
      </c>
      <c r="B1292" s="2" t="s">
        <v>1709</v>
      </c>
      <c r="C1292" s="2" t="s">
        <v>125</v>
      </c>
      <c r="D1292" s="2" t="s">
        <v>123</v>
      </c>
      <c r="E1292" s="2" t="s">
        <v>107</v>
      </c>
      <c r="F1292" s="8" t="s">
        <v>24</v>
      </c>
      <c r="G1292" s="8">
        <v>1</v>
      </c>
      <c r="H1292" s="8">
        <v>1</v>
      </c>
      <c r="I1292" s="8">
        <v>1</v>
      </c>
      <c r="J1292" s="8">
        <v>0</v>
      </c>
      <c r="K1292" s="8">
        <v>1</v>
      </c>
      <c r="L1292" s="8">
        <v>1</v>
      </c>
      <c r="M1292" s="8">
        <v>0</v>
      </c>
      <c r="N1292" s="8">
        <v>1</v>
      </c>
      <c r="O1292" s="8">
        <v>0</v>
      </c>
      <c r="P1292" s="8">
        <v>1</v>
      </c>
      <c r="Q1292" s="8">
        <v>0</v>
      </c>
      <c r="R1292" s="8">
        <v>0</v>
      </c>
      <c r="S1292" s="8">
        <v>0</v>
      </c>
      <c r="T1292" s="8">
        <v>0</v>
      </c>
      <c r="U1292" s="5">
        <v>302020020</v>
      </c>
    </row>
    <row r="1293" spans="1:21" hidden="1" x14ac:dyDescent="0.25">
      <c r="A1293" s="8" t="s">
        <v>5018</v>
      </c>
      <c r="B1293" s="2" t="s">
        <v>1710</v>
      </c>
      <c r="C1293" s="2" t="s">
        <v>125</v>
      </c>
      <c r="D1293" s="2" t="s">
        <v>123</v>
      </c>
      <c r="E1293" s="2" t="s">
        <v>107</v>
      </c>
      <c r="F1293" s="8" t="s">
        <v>24</v>
      </c>
      <c r="G1293" s="8">
        <v>1</v>
      </c>
      <c r="H1293" s="8">
        <v>1</v>
      </c>
      <c r="I1293" s="8">
        <v>1</v>
      </c>
      <c r="J1293" s="8">
        <v>0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1</v>
      </c>
      <c r="Q1293" s="8">
        <v>0</v>
      </c>
      <c r="R1293" s="8">
        <v>0</v>
      </c>
      <c r="S1293" s="8">
        <v>0</v>
      </c>
      <c r="T1293" s="8">
        <v>0</v>
      </c>
      <c r="U1293" s="5">
        <v>302020039</v>
      </c>
    </row>
    <row r="1294" spans="1:21" hidden="1" x14ac:dyDescent="0.25">
      <c r="A1294" s="8" t="s">
        <v>5018</v>
      </c>
      <c r="B1294" s="2" t="s">
        <v>1711</v>
      </c>
      <c r="C1294" s="2" t="s">
        <v>126</v>
      </c>
      <c r="D1294" s="2" t="s">
        <v>123</v>
      </c>
      <c r="E1294" s="2" t="s">
        <v>107</v>
      </c>
      <c r="F1294" s="8" t="s">
        <v>24</v>
      </c>
      <c r="G1294" s="8">
        <v>1</v>
      </c>
      <c r="H1294" s="8">
        <v>1</v>
      </c>
      <c r="I1294" s="8">
        <v>1</v>
      </c>
      <c r="J1294" s="8">
        <v>0</v>
      </c>
      <c r="K1294" s="8">
        <v>1</v>
      </c>
      <c r="L1294" s="8">
        <v>1</v>
      </c>
      <c r="M1294" s="8">
        <v>0</v>
      </c>
      <c r="N1294" s="8">
        <v>1</v>
      </c>
      <c r="O1294" s="8">
        <v>0</v>
      </c>
      <c r="P1294" s="8">
        <v>1</v>
      </c>
      <c r="Q1294" s="8">
        <v>0</v>
      </c>
      <c r="R1294" s="8">
        <v>0</v>
      </c>
      <c r="S1294" s="8">
        <v>0</v>
      </c>
      <c r="T1294" s="8">
        <v>0</v>
      </c>
      <c r="U1294" s="5">
        <v>302030018</v>
      </c>
    </row>
    <row r="1295" spans="1:21" hidden="1" x14ac:dyDescent="0.25">
      <c r="A1295" s="8" t="s">
        <v>5018</v>
      </c>
      <c r="B1295" s="2" t="s">
        <v>1712</v>
      </c>
      <c r="C1295" s="2" t="s">
        <v>126</v>
      </c>
      <c r="D1295" s="2" t="s">
        <v>123</v>
      </c>
      <c r="E1295" s="2" t="s">
        <v>107</v>
      </c>
      <c r="F1295" s="8" t="s">
        <v>24</v>
      </c>
      <c r="G1295" s="8">
        <v>1</v>
      </c>
      <c r="H1295" s="8">
        <v>1</v>
      </c>
      <c r="I1295" s="8">
        <v>1</v>
      </c>
      <c r="J1295" s="8">
        <v>0</v>
      </c>
      <c r="K1295" s="8">
        <v>1</v>
      </c>
      <c r="L1295" s="8">
        <v>1</v>
      </c>
      <c r="M1295" s="8">
        <v>0</v>
      </c>
      <c r="N1295" s="8">
        <v>1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5">
        <v>302030026</v>
      </c>
    </row>
    <row r="1296" spans="1:21" hidden="1" x14ac:dyDescent="0.25">
      <c r="A1296" s="8" t="s">
        <v>5018</v>
      </c>
      <c r="B1296" s="2" t="s">
        <v>1713</v>
      </c>
      <c r="C1296" s="2" t="s">
        <v>127</v>
      </c>
      <c r="D1296" s="2" t="s">
        <v>123</v>
      </c>
      <c r="E1296" s="2" t="s">
        <v>107</v>
      </c>
      <c r="F1296" s="8" t="s">
        <v>24</v>
      </c>
      <c r="G1296" s="8">
        <v>1</v>
      </c>
      <c r="H1296" s="8">
        <v>1</v>
      </c>
      <c r="I1296" s="8">
        <v>0</v>
      </c>
      <c r="J1296" s="8">
        <v>0</v>
      </c>
      <c r="K1296" s="8">
        <v>1</v>
      </c>
      <c r="L1296" s="8">
        <v>1</v>
      </c>
      <c r="M1296" s="8">
        <v>0</v>
      </c>
      <c r="N1296" s="8">
        <v>1</v>
      </c>
      <c r="O1296" s="8">
        <v>0</v>
      </c>
      <c r="P1296" s="8">
        <v>1</v>
      </c>
      <c r="Q1296" s="8">
        <v>0</v>
      </c>
      <c r="R1296" s="8">
        <v>0</v>
      </c>
      <c r="S1296" s="8">
        <v>0</v>
      </c>
      <c r="T1296" s="8">
        <v>0</v>
      </c>
      <c r="U1296" s="5">
        <v>302040013</v>
      </c>
    </row>
    <row r="1297" spans="1:21" hidden="1" x14ac:dyDescent="0.25">
      <c r="A1297" s="8" t="s">
        <v>5018</v>
      </c>
      <c r="B1297" s="2" t="s">
        <v>1714</v>
      </c>
      <c r="C1297" s="2" t="s">
        <v>127</v>
      </c>
      <c r="D1297" s="2" t="s">
        <v>123</v>
      </c>
      <c r="E1297" s="2" t="s">
        <v>107</v>
      </c>
      <c r="F1297" s="8" t="s">
        <v>24</v>
      </c>
      <c r="G1297" s="8">
        <v>1</v>
      </c>
      <c r="H1297" s="8">
        <v>1</v>
      </c>
      <c r="I1297" s="8">
        <v>1</v>
      </c>
      <c r="J1297" s="8">
        <v>0</v>
      </c>
      <c r="K1297" s="8">
        <v>1</v>
      </c>
      <c r="L1297" s="8">
        <v>1</v>
      </c>
      <c r="M1297" s="8">
        <v>0</v>
      </c>
      <c r="N1297" s="8">
        <v>1</v>
      </c>
      <c r="O1297" s="8">
        <v>0</v>
      </c>
      <c r="P1297" s="8">
        <v>1</v>
      </c>
      <c r="Q1297" s="8">
        <v>0</v>
      </c>
      <c r="R1297" s="8">
        <v>0</v>
      </c>
      <c r="S1297" s="8">
        <v>0</v>
      </c>
      <c r="T1297" s="8">
        <v>0</v>
      </c>
      <c r="U1297" s="5">
        <v>302040021</v>
      </c>
    </row>
    <row r="1298" spans="1:21" hidden="1" x14ac:dyDescent="0.25">
      <c r="A1298" s="8" t="s">
        <v>5018</v>
      </c>
      <c r="B1298" s="2" t="s">
        <v>1715</v>
      </c>
      <c r="C1298" s="2" t="s">
        <v>127</v>
      </c>
      <c r="D1298" s="2" t="s">
        <v>123</v>
      </c>
      <c r="E1298" s="2" t="s">
        <v>107</v>
      </c>
      <c r="F1298" s="8" t="s">
        <v>24</v>
      </c>
      <c r="G1298" s="8">
        <v>1</v>
      </c>
      <c r="H1298" s="8">
        <v>1</v>
      </c>
      <c r="I1298" s="8">
        <v>1</v>
      </c>
      <c r="J1298" s="8">
        <v>0</v>
      </c>
      <c r="K1298" s="8">
        <v>1</v>
      </c>
      <c r="L1298" s="8">
        <v>1</v>
      </c>
      <c r="M1298" s="8">
        <v>0</v>
      </c>
      <c r="N1298" s="8">
        <v>1</v>
      </c>
      <c r="O1298" s="8">
        <v>0</v>
      </c>
      <c r="P1298" s="8">
        <v>1</v>
      </c>
      <c r="Q1298" s="8">
        <v>0</v>
      </c>
      <c r="R1298" s="8">
        <v>0</v>
      </c>
      <c r="S1298" s="8">
        <v>0</v>
      </c>
      <c r="T1298" s="8">
        <v>0</v>
      </c>
      <c r="U1298" s="5">
        <v>302040030</v>
      </c>
    </row>
    <row r="1299" spans="1:21" hidden="1" x14ac:dyDescent="0.25">
      <c r="A1299" s="8" t="s">
        <v>5018</v>
      </c>
      <c r="B1299" s="2" t="s">
        <v>1716</v>
      </c>
      <c r="C1299" s="2" t="s">
        <v>127</v>
      </c>
      <c r="D1299" s="2" t="s">
        <v>123</v>
      </c>
      <c r="E1299" s="2" t="s">
        <v>107</v>
      </c>
      <c r="F1299" s="8" t="s">
        <v>24</v>
      </c>
      <c r="G1299" s="8">
        <v>1</v>
      </c>
      <c r="H1299" s="8">
        <v>1</v>
      </c>
      <c r="I1299" s="8">
        <v>0</v>
      </c>
      <c r="J1299" s="8">
        <v>0</v>
      </c>
      <c r="K1299" s="8">
        <v>1</v>
      </c>
      <c r="L1299" s="8">
        <v>1</v>
      </c>
      <c r="M1299" s="8">
        <v>0</v>
      </c>
      <c r="N1299" s="8">
        <v>1</v>
      </c>
      <c r="O1299" s="8">
        <v>0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U1299" s="5">
        <v>302040048</v>
      </c>
    </row>
    <row r="1300" spans="1:21" hidden="1" x14ac:dyDescent="0.25">
      <c r="A1300" s="8" t="s">
        <v>5018</v>
      </c>
      <c r="B1300" s="2" t="s">
        <v>1717</v>
      </c>
      <c r="C1300" s="2" t="s">
        <v>127</v>
      </c>
      <c r="D1300" s="2" t="s">
        <v>123</v>
      </c>
      <c r="E1300" s="2" t="s">
        <v>107</v>
      </c>
      <c r="F1300" s="8" t="s">
        <v>24</v>
      </c>
      <c r="G1300" s="8">
        <v>1</v>
      </c>
      <c r="H1300" s="8">
        <v>1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1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5">
        <v>302040056</v>
      </c>
    </row>
    <row r="1301" spans="1:21" hidden="1" x14ac:dyDescent="0.25">
      <c r="A1301" s="8" t="s">
        <v>5018</v>
      </c>
      <c r="B1301" s="2" t="s">
        <v>1718</v>
      </c>
      <c r="C1301" s="2" t="s">
        <v>128</v>
      </c>
      <c r="D1301" s="2" t="s">
        <v>123</v>
      </c>
      <c r="E1301" s="2" t="s">
        <v>107</v>
      </c>
      <c r="F1301" s="8" t="s">
        <v>24</v>
      </c>
      <c r="G1301" s="8">
        <v>1</v>
      </c>
      <c r="H1301" s="8">
        <v>1</v>
      </c>
      <c r="I1301" s="8">
        <v>1</v>
      </c>
      <c r="J1301" s="8">
        <v>0</v>
      </c>
      <c r="K1301" s="8">
        <v>1</v>
      </c>
      <c r="L1301" s="8">
        <v>1</v>
      </c>
      <c r="M1301" s="8">
        <v>0</v>
      </c>
      <c r="N1301" s="8">
        <v>1</v>
      </c>
      <c r="O1301" s="8">
        <v>0</v>
      </c>
      <c r="P1301" s="8">
        <v>1</v>
      </c>
      <c r="Q1301" s="8">
        <v>0</v>
      </c>
      <c r="R1301" s="8">
        <v>0</v>
      </c>
      <c r="S1301" s="8">
        <v>0</v>
      </c>
      <c r="T1301" s="8">
        <v>0</v>
      </c>
      <c r="U1301" s="5">
        <v>302050019</v>
      </c>
    </row>
    <row r="1302" spans="1:21" hidden="1" x14ac:dyDescent="0.25">
      <c r="A1302" s="8" t="s">
        <v>5018</v>
      </c>
      <c r="B1302" s="2" t="s">
        <v>1719</v>
      </c>
      <c r="C1302" s="2" t="s">
        <v>128</v>
      </c>
      <c r="D1302" s="2" t="s">
        <v>123</v>
      </c>
      <c r="E1302" s="2" t="s">
        <v>107</v>
      </c>
      <c r="F1302" s="8" t="s">
        <v>24</v>
      </c>
      <c r="G1302" s="8">
        <v>1</v>
      </c>
      <c r="H1302" s="8">
        <v>0</v>
      </c>
      <c r="I1302" s="8">
        <v>0</v>
      </c>
      <c r="J1302" s="8">
        <v>0</v>
      </c>
      <c r="K1302" s="8">
        <v>1</v>
      </c>
      <c r="L1302" s="8">
        <v>1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5">
        <v>302050027</v>
      </c>
    </row>
    <row r="1303" spans="1:21" hidden="1" x14ac:dyDescent="0.25">
      <c r="A1303" s="8" t="s">
        <v>5018</v>
      </c>
      <c r="B1303" s="2" t="s">
        <v>1720</v>
      </c>
      <c r="C1303" s="2" t="s">
        <v>128</v>
      </c>
      <c r="D1303" s="2" t="s">
        <v>123</v>
      </c>
      <c r="E1303" s="2" t="s">
        <v>107</v>
      </c>
      <c r="F1303" s="8" t="s">
        <v>24</v>
      </c>
      <c r="G1303" s="8">
        <v>0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1</v>
      </c>
      <c r="O1303" s="8">
        <v>0</v>
      </c>
      <c r="P1303" s="8">
        <v>1</v>
      </c>
      <c r="Q1303" s="8">
        <v>0</v>
      </c>
      <c r="R1303" s="8">
        <v>0</v>
      </c>
      <c r="S1303" s="8">
        <v>0</v>
      </c>
      <c r="T1303" s="8">
        <v>0</v>
      </c>
      <c r="U1303" s="5">
        <v>302050035</v>
      </c>
    </row>
    <row r="1304" spans="1:21" hidden="1" x14ac:dyDescent="0.25">
      <c r="A1304" s="8" t="s">
        <v>5018</v>
      </c>
      <c r="B1304" s="2" t="s">
        <v>1721</v>
      </c>
      <c r="C1304" s="2" t="s">
        <v>129</v>
      </c>
      <c r="D1304" s="2" t="s">
        <v>123</v>
      </c>
      <c r="E1304" s="2" t="s">
        <v>107</v>
      </c>
      <c r="F1304" s="8" t="s">
        <v>24</v>
      </c>
      <c r="G1304" s="8">
        <v>1</v>
      </c>
      <c r="H1304" s="8">
        <v>1</v>
      </c>
      <c r="I1304" s="8">
        <v>1</v>
      </c>
      <c r="J1304" s="8">
        <v>0</v>
      </c>
      <c r="K1304" s="8">
        <v>1</v>
      </c>
      <c r="L1304" s="8">
        <v>1</v>
      </c>
      <c r="M1304" s="8">
        <v>0</v>
      </c>
      <c r="N1304" s="8">
        <v>1</v>
      </c>
      <c r="O1304" s="8">
        <v>0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U1304" s="5">
        <v>302060014</v>
      </c>
    </row>
    <row r="1305" spans="1:21" hidden="1" x14ac:dyDescent="0.25">
      <c r="A1305" s="8" t="s">
        <v>5018</v>
      </c>
      <c r="B1305" s="2" t="s">
        <v>1722</v>
      </c>
      <c r="C1305" s="2" t="s">
        <v>129</v>
      </c>
      <c r="D1305" s="2" t="s">
        <v>123</v>
      </c>
      <c r="E1305" s="2" t="s">
        <v>107</v>
      </c>
      <c r="F1305" s="8" t="s">
        <v>24</v>
      </c>
      <c r="G1305" s="8">
        <v>1</v>
      </c>
      <c r="H1305" s="8">
        <v>1</v>
      </c>
      <c r="I1305" s="8">
        <v>0</v>
      </c>
      <c r="J1305" s="8">
        <v>0</v>
      </c>
      <c r="K1305" s="8">
        <v>1</v>
      </c>
      <c r="L1305" s="8">
        <v>1</v>
      </c>
      <c r="M1305" s="8">
        <v>0</v>
      </c>
      <c r="N1305" s="8">
        <v>1</v>
      </c>
      <c r="O1305" s="8">
        <v>0</v>
      </c>
      <c r="P1305" s="8">
        <v>1</v>
      </c>
      <c r="Q1305" s="8">
        <v>0</v>
      </c>
      <c r="R1305" s="8">
        <v>0</v>
      </c>
      <c r="S1305" s="8">
        <v>0</v>
      </c>
      <c r="T1305" s="8">
        <v>0</v>
      </c>
      <c r="U1305" s="5">
        <v>302060022</v>
      </c>
    </row>
    <row r="1306" spans="1:21" hidden="1" x14ac:dyDescent="0.25">
      <c r="A1306" s="8" t="s">
        <v>5018</v>
      </c>
      <c r="B1306" s="2" t="s">
        <v>1723</v>
      </c>
      <c r="C1306" s="2" t="s">
        <v>129</v>
      </c>
      <c r="D1306" s="2" t="s">
        <v>123</v>
      </c>
      <c r="E1306" s="2" t="s">
        <v>107</v>
      </c>
      <c r="F1306" s="8" t="s">
        <v>24</v>
      </c>
      <c r="G1306" s="8">
        <v>1</v>
      </c>
      <c r="H1306" s="8">
        <v>1</v>
      </c>
      <c r="I1306" s="8">
        <v>0</v>
      </c>
      <c r="J1306" s="8">
        <v>0</v>
      </c>
      <c r="K1306" s="8">
        <v>1</v>
      </c>
      <c r="L1306" s="8">
        <v>1</v>
      </c>
      <c r="M1306" s="8">
        <v>0</v>
      </c>
      <c r="N1306" s="8">
        <v>1</v>
      </c>
      <c r="O1306" s="8">
        <v>0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5">
        <v>302060030</v>
      </c>
    </row>
    <row r="1307" spans="1:21" hidden="1" x14ac:dyDescent="0.25">
      <c r="A1307" s="8" t="s">
        <v>5018</v>
      </c>
      <c r="B1307" s="2" t="s">
        <v>1724</v>
      </c>
      <c r="C1307" s="2" t="s">
        <v>129</v>
      </c>
      <c r="D1307" s="2" t="s">
        <v>123</v>
      </c>
      <c r="E1307" s="2" t="s">
        <v>107</v>
      </c>
      <c r="F1307" s="8" t="s">
        <v>24</v>
      </c>
      <c r="G1307" s="8">
        <v>1</v>
      </c>
      <c r="H1307" s="8">
        <v>0</v>
      </c>
      <c r="I1307" s="8">
        <v>0</v>
      </c>
      <c r="J1307" s="8">
        <v>0</v>
      </c>
      <c r="K1307" s="8">
        <v>1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5">
        <v>302060049</v>
      </c>
    </row>
    <row r="1308" spans="1:21" hidden="1" x14ac:dyDescent="0.25">
      <c r="A1308" s="8" t="s">
        <v>5018</v>
      </c>
      <c r="B1308" s="2" t="s">
        <v>1725</v>
      </c>
      <c r="C1308" s="2" t="s">
        <v>129</v>
      </c>
      <c r="D1308" s="2" t="s">
        <v>123</v>
      </c>
      <c r="E1308" s="2" t="s">
        <v>107</v>
      </c>
      <c r="F1308" s="8" t="s">
        <v>24</v>
      </c>
      <c r="G1308" s="8">
        <v>1</v>
      </c>
      <c r="H1308" s="8">
        <v>1</v>
      </c>
      <c r="I1308" s="8">
        <v>0</v>
      </c>
      <c r="J1308" s="8">
        <v>0</v>
      </c>
      <c r="K1308" s="8">
        <v>1</v>
      </c>
      <c r="L1308" s="8">
        <v>1</v>
      </c>
      <c r="M1308" s="8">
        <v>0</v>
      </c>
      <c r="N1308" s="8">
        <v>1</v>
      </c>
      <c r="O1308" s="8">
        <v>0</v>
      </c>
      <c r="P1308" s="8">
        <v>1</v>
      </c>
      <c r="Q1308" s="8">
        <v>0</v>
      </c>
      <c r="R1308" s="8">
        <v>0</v>
      </c>
      <c r="S1308" s="8">
        <v>0</v>
      </c>
      <c r="T1308" s="8">
        <v>0</v>
      </c>
      <c r="U1308" s="5">
        <v>302060057</v>
      </c>
    </row>
    <row r="1309" spans="1:21" hidden="1" x14ac:dyDescent="0.25">
      <c r="A1309" s="8" t="s">
        <v>5018</v>
      </c>
      <c r="B1309" s="2" t="s">
        <v>1726</v>
      </c>
      <c r="C1309" s="2" t="s">
        <v>130</v>
      </c>
      <c r="D1309" s="2" t="s">
        <v>123</v>
      </c>
      <c r="E1309" s="2" t="s">
        <v>107</v>
      </c>
      <c r="F1309" s="8" t="s">
        <v>24</v>
      </c>
      <c r="G1309" s="8">
        <v>1</v>
      </c>
      <c r="H1309" s="8">
        <v>1</v>
      </c>
      <c r="I1309" s="8">
        <v>0</v>
      </c>
      <c r="J1309" s="8">
        <v>0</v>
      </c>
      <c r="K1309" s="8">
        <v>1</v>
      </c>
      <c r="L1309" s="8">
        <v>1</v>
      </c>
      <c r="M1309" s="8">
        <v>0</v>
      </c>
      <c r="N1309" s="8">
        <v>1</v>
      </c>
      <c r="O1309" s="8">
        <v>0</v>
      </c>
      <c r="P1309" s="8">
        <v>1</v>
      </c>
      <c r="Q1309" s="8">
        <v>0</v>
      </c>
      <c r="R1309" s="8">
        <v>0</v>
      </c>
      <c r="S1309" s="8">
        <v>0</v>
      </c>
      <c r="T1309" s="8">
        <v>0</v>
      </c>
      <c r="U1309" s="5">
        <v>302070010</v>
      </c>
    </row>
    <row r="1310" spans="1:21" hidden="1" x14ac:dyDescent="0.25">
      <c r="A1310" s="8" t="s">
        <v>5018</v>
      </c>
      <c r="B1310" s="2" t="s">
        <v>1727</v>
      </c>
      <c r="C1310" s="2" t="s">
        <v>130</v>
      </c>
      <c r="D1310" s="2" t="s">
        <v>123</v>
      </c>
      <c r="E1310" s="2" t="s">
        <v>107</v>
      </c>
      <c r="F1310" s="8" t="s">
        <v>24</v>
      </c>
      <c r="G1310" s="8">
        <v>0</v>
      </c>
      <c r="H1310" s="8">
        <v>1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1</v>
      </c>
      <c r="Q1310" s="8">
        <v>0</v>
      </c>
      <c r="R1310" s="8">
        <v>0</v>
      </c>
      <c r="S1310" s="8">
        <v>0</v>
      </c>
      <c r="T1310" s="8">
        <v>0</v>
      </c>
      <c r="U1310" s="5">
        <v>302070028</v>
      </c>
    </row>
    <row r="1311" spans="1:21" hidden="1" x14ac:dyDescent="0.25">
      <c r="A1311" s="8" t="s">
        <v>5018</v>
      </c>
      <c r="B1311" s="2" t="s">
        <v>1728</v>
      </c>
      <c r="C1311" s="2" t="s">
        <v>130</v>
      </c>
      <c r="D1311" s="2" t="s">
        <v>123</v>
      </c>
      <c r="E1311" s="2" t="s">
        <v>107</v>
      </c>
      <c r="F1311" s="8" t="s">
        <v>24</v>
      </c>
      <c r="G1311" s="8">
        <v>1</v>
      </c>
      <c r="H1311" s="8">
        <v>0</v>
      </c>
      <c r="I1311" s="8">
        <v>0</v>
      </c>
      <c r="J1311" s="8">
        <v>0</v>
      </c>
      <c r="K1311" s="8">
        <v>1</v>
      </c>
      <c r="L1311" s="8">
        <v>1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5">
        <v>302070036</v>
      </c>
    </row>
    <row r="1312" spans="1:21" hidden="1" x14ac:dyDescent="0.25">
      <c r="A1312" s="8" t="s">
        <v>5018</v>
      </c>
      <c r="B1312" s="2" t="s">
        <v>1729</v>
      </c>
      <c r="C1312" s="2" t="s">
        <v>132</v>
      </c>
      <c r="D1312" s="2" t="s">
        <v>131</v>
      </c>
      <c r="E1312" s="2" t="s">
        <v>107</v>
      </c>
      <c r="F1312" s="8" t="s">
        <v>24</v>
      </c>
      <c r="G1312" s="8">
        <v>0</v>
      </c>
      <c r="H1312" s="8">
        <v>1</v>
      </c>
      <c r="I1312" s="8">
        <v>0</v>
      </c>
      <c r="J1312" s="8">
        <v>0</v>
      </c>
      <c r="K1312" s="8">
        <v>0</v>
      </c>
      <c r="L1312" s="8">
        <v>0</v>
      </c>
      <c r="M1312" s="8">
        <v>1</v>
      </c>
      <c r="N1312" s="8">
        <v>0</v>
      </c>
      <c r="O1312" s="8">
        <v>0</v>
      </c>
      <c r="P1312" s="8">
        <v>1</v>
      </c>
      <c r="Q1312" s="8">
        <v>0</v>
      </c>
      <c r="R1312" s="8">
        <v>0</v>
      </c>
      <c r="S1312" s="8">
        <v>0</v>
      </c>
      <c r="T1312" s="8">
        <v>0</v>
      </c>
      <c r="U1312" s="5">
        <v>303010010</v>
      </c>
    </row>
    <row r="1313" spans="1:21" hidden="1" x14ac:dyDescent="0.25">
      <c r="A1313" s="8" t="s">
        <v>5018</v>
      </c>
      <c r="B1313" s="2" t="s">
        <v>1730</v>
      </c>
      <c r="C1313" s="2" t="s">
        <v>132</v>
      </c>
      <c r="D1313" s="2" t="s">
        <v>131</v>
      </c>
      <c r="E1313" s="2" t="s">
        <v>107</v>
      </c>
      <c r="F1313" s="8" t="s">
        <v>24</v>
      </c>
      <c r="G1313" s="8">
        <v>0</v>
      </c>
      <c r="H1313" s="8">
        <v>1</v>
      </c>
      <c r="I1313" s="8">
        <v>0</v>
      </c>
      <c r="J1313" s="8">
        <v>0</v>
      </c>
      <c r="K1313" s="8">
        <v>0</v>
      </c>
      <c r="L1313" s="8">
        <v>0</v>
      </c>
      <c r="M1313" s="8">
        <v>1</v>
      </c>
      <c r="N1313" s="8">
        <v>0</v>
      </c>
      <c r="O1313" s="8">
        <v>0</v>
      </c>
      <c r="P1313" s="8">
        <v>1</v>
      </c>
      <c r="Q1313" s="8">
        <v>0</v>
      </c>
      <c r="R1313" s="8">
        <v>0</v>
      </c>
      <c r="S1313" s="8">
        <v>0</v>
      </c>
      <c r="T1313" s="8">
        <v>0</v>
      </c>
      <c r="U1313" s="5">
        <v>303010029</v>
      </c>
    </row>
    <row r="1314" spans="1:21" hidden="1" x14ac:dyDescent="0.25">
      <c r="A1314" s="8" t="s">
        <v>5018</v>
      </c>
      <c r="B1314" s="2" t="s">
        <v>1731</v>
      </c>
      <c r="C1314" s="2" t="s">
        <v>132</v>
      </c>
      <c r="D1314" s="2" t="s">
        <v>131</v>
      </c>
      <c r="E1314" s="2" t="s">
        <v>107</v>
      </c>
      <c r="F1314" s="8" t="s">
        <v>24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1</v>
      </c>
      <c r="N1314" s="8">
        <v>0</v>
      </c>
      <c r="O1314" s="8">
        <v>0</v>
      </c>
      <c r="P1314" s="8">
        <v>1</v>
      </c>
      <c r="Q1314" s="8">
        <v>0</v>
      </c>
      <c r="R1314" s="8">
        <v>0</v>
      </c>
      <c r="S1314" s="8">
        <v>0</v>
      </c>
      <c r="T1314" s="8">
        <v>0</v>
      </c>
      <c r="U1314" s="5">
        <v>303010037</v>
      </c>
    </row>
    <row r="1315" spans="1:21" hidden="1" x14ac:dyDescent="0.25">
      <c r="A1315" s="8" t="s">
        <v>5018</v>
      </c>
      <c r="B1315" s="2" t="s">
        <v>1732</v>
      </c>
      <c r="C1315" s="2" t="s">
        <v>132</v>
      </c>
      <c r="D1315" s="2" t="s">
        <v>131</v>
      </c>
      <c r="E1315" s="2" t="s">
        <v>107</v>
      </c>
      <c r="F1315" s="8" t="s">
        <v>24</v>
      </c>
      <c r="G1315" s="8">
        <v>0</v>
      </c>
      <c r="H1315" s="8">
        <v>1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0</v>
      </c>
      <c r="P1315" s="8">
        <v>1</v>
      </c>
      <c r="Q1315" s="8">
        <v>0</v>
      </c>
      <c r="R1315" s="8">
        <v>0</v>
      </c>
      <c r="S1315" s="8">
        <v>0</v>
      </c>
      <c r="T1315" s="8">
        <v>0</v>
      </c>
      <c r="U1315" s="5">
        <v>303010045</v>
      </c>
    </row>
    <row r="1316" spans="1:21" hidden="1" x14ac:dyDescent="0.25">
      <c r="A1316" s="8" t="s">
        <v>5018</v>
      </c>
      <c r="B1316" s="2" t="s">
        <v>1733</v>
      </c>
      <c r="C1316" s="2" t="s">
        <v>132</v>
      </c>
      <c r="D1316" s="2" t="s">
        <v>131</v>
      </c>
      <c r="E1316" s="2" t="s">
        <v>107</v>
      </c>
      <c r="F1316" s="8" t="s">
        <v>24</v>
      </c>
      <c r="G1316" s="8">
        <v>0</v>
      </c>
      <c r="H1316" s="8">
        <v>1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0</v>
      </c>
      <c r="S1316" s="8">
        <v>0</v>
      </c>
      <c r="T1316" s="8">
        <v>0</v>
      </c>
      <c r="U1316" s="5">
        <v>303010053</v>
      </c>
    </row>
    <row r="1317" spans="1:21" hidden="1" x14ac:dyDescent="0.25">
      <c r="A1317" s="8" t="s">
        <v>5018</v>
      </c>
      <c r="B1317" s="2" t="s">
        <v>1734</v>
      </c>
      <c r="C1317" s="2" t="s">
        <v>132</v>
      </c>
      <c r="D1317" s="2" t="s">
        <v>131</v>
      </c>
      <c r="E1317" s="2" t="s">
        <v>107</v>
      </c>
      <c r="F1317" s="8" t="s">
        <v>24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0</v>
      </c>
      <c r="M1317" s="8">
        <v>1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8">
        <v>0</v>
      </c>
      <c r="T1317" s="8">
        <v>0</v>
      </c>
      <c r="U1317" s="5">
        <v>303010061</v>
      </c>
    </row>
    <row r="1318" spans="1:21" hidden="1" x14ac:dyDescent="0.25">
      <c r="A1318" s="8" t="s">
        <v>5018</v>
      </c>
      <c r="B1318" s="2" t="s">
        <v>1735</v>
      </c>
      <c r="C1318" s="2" t="s">
        <v>132</v>
      </c>
      <c r="D1318" s="2" t="s">
        <v>131</v>
      </c>
      <c r="E1318" s="2" t="s">
        <v>107</v>
      </c>
      <c r="F1318" s="8" t="s">
        <v>24</v>
      </c>
      <c r="G1318" s="8">
        <v>0</v>
      </c>
      <c r="H1318" s="8">
        <v>1</v>
      </c>
      <c r="I1318" s="8">
        <v>0</v>
      </c>
      <c r="J1318" s="8">
        <v>0</v>
      </c>
      <c r="K1318" s="8">
        <v>0</v>
      </c>
      <c r="L1318" s="8">
        <v>0</v>
      </c>
      <c r="M1318" s="8">
        <v>1</v>
      </c>
      <c r="N1318" s="8">
        <v>0</v>
      </c>
      <c r="O1318" s="8">
        <v>0</v>
      </c>
      <c r="P1318" s="8">
        <v>1</v>
      </c>
      <c r="Q1318" s="8">
        <v>0</v>
      </c>
      <c r="R1318" s="8">
        <v>0</v>
      </c>
      <c r="S1318" s="8">
        <v>0</v>
      </c>
      <c r="T1318" s="8">
        <v>0</v>
      </c>
      <c r="U1318" s="5">
        <v>303010070</v>
      </c>
    </row>
    <row r="1319" spans="1:21" hidden="1" x14ac:dyDescent="0.25">
      <c r="A1319" s="8" t="s">
        <v>5018</v>
      </c>
      <c r="B1319" s="2" t="s">
        <v>1736</v>
      </c>
      <c r="C1319" s="2" t="s">
        <v>132</v>
      </c>
      <c r="D1319" s="2" t="s">
        <v>131</v>
      </c>
      <c r="E1319" s="2" t="s">
        <v>107</v>
      </c>
      <c r="F1319" s="8" t="s">
        <v>24</v>
      </c>
      <c r="G1319" s="8">
        <v>0</v>
      </c>
      <c r="H1319" s="8">
        <v>1</v>
      </c>
      <c r="I1319" s="8">
        <v>0</v>
      </c>
      <c r="J1319" s="8">
        <v>0</v>
      </c>
      <c r="K1319" s="8">
        <v>0</v>
      </c>
      <c r="L1319" s="8">
        <v>0</v>
      </c>
      <c r="M1319" s="8">
        <v>1</v>
      </c>
      <c r="N1319" s="8">
        <v>0</v>
      </c>
      <c r="O1319" s="8">
        <v>0</v>
      </c>
      <c r="P1319" s="8">
        <v>1</v>
      </c>
      <c r="Q1319" s="8">
        <v>0</v>
      </c>
      <c r="R1319" s="8">
        <v>0</v>
      </c>
      <c r="S1319" s="8">
        <v>0</v>
      </c>
      <c r="T1319" s="8">
        <v>0</v>
      </c>
      <c r="U1319" s="5">
        <v>303010088</v>
      </c>
    </row>
    <row r="1320" spans="1:21" hidden="1" x14ac:dyDescent="0.25">
      <c r="A1320" s="8" t="s">
        <v>5018</v>
      </c>
      <c r="B1320" s="2" t="s">
        <v>1737</v>
      </c>
      <c r="C1320" s="2" t="s">
        <v>132</v>
      </c>
      <c r="D1320" s="2" t="s">
        <v>131</v>
      </c>
      <c r="E1320" s="2" t="s">
        <v>107</v>
      </c>
      <c r="F1320" s="8" t="s">
        <v>24</v>
      </c>
      <c r="G1320" s="8">
        <v>0</v>
      </c>
      <c r="H1320" s="8">
        <v>1</v>
      </c>
      <c r="I1320" s="8">
        <v>0</v>
      </c>
      <c r="J1320" s="8">
        <v>0</v>
      </c>
      <c r="K1320" s="8">
        <v>0</v>
      </c>
      <c r="L1320" s="8">
        <v>0</v>
      </c>
      <c r="M1320" s="8">
        <v>1</v>
      </c>
      <c r="N1320" s="8">
        <v>0</v>
      </c>
      <c r="O1320" s="8">
        <v>0</v>
      </c>
      <c r="P1320" s="8">
        <v>1</v>
      </c>
      <c r="Q1320" s="8">
        <v>0</v>
      </c>
      <c r="R1320" s="8">
        <v>0</v>
      </c>
      <c r="S1320" s="8">
        <v>0</v>
      </c>
      <c r="T1320" s="8">
        <v>0</v>
      </c>
      <c r="U1320" s="5">
        <v>303010096</v>
      </c>
    </row>
    <row r="1321" spans="1:21" hidden="1" x14ac:dyDescent="0.25">
      <c r="A1321" s="8" t="s">
        <v>5018</v>
      </c>
      <c r="B1321" s="2" t="s">
        <v>1738</v>
      </c>
      <c r="C1321" s="2" t="s">
        <v>132</v>
      </c>
      <c r="D1321" s="2" t="s">
        <v>131</v>
      </c>
      <c r="E1321" s="2" t="s">
        <v>107</v>
      </c>
      <c r="F1321" s="8" t="s">
        <v>24</v>
      </c>
      <c r="G1321" s="8">
        <v>0</v>
      </c>
      <c r="H1321" s="8">
        <v>1</v>
      </c>
      <c r="I1321" s="8">
        <v>0</v>
      </c>
      <c r="J1321" s="8">
        <v>0</v>
      </c>
      <c r="K1321" s="8">
        <v>0</v>
      </c>
      <c r="L1321" s="8">
        <v>0</v>
      </c>
      <c r="M1321" s="8">
        <v>1</v>
      </c>
      <c r="N1321" s="8">
        <v>0</v>
      </c>
      <c r="O1321" s="8">
        <v>0</v>
      </c>
      <c r="P1321" s="8">
        <v>1</v>
      </c>
      <c r="Q1321" s="8">
        <v>0</v>
      </c>
      <c r="R1321" s="8">
        <v>0</v>
      </c>
      <c r="S1321" s="8">
        <v>0</v>
      </c>
      <c r="T1321" s="8">
        <v>0</v>
      </c>
      <c r="U1321" s="5">
        <v>303010100</v>
      </c>
    </row>
    <row r="1322" spans="1:21" hidden="1" x14ac:dyDescent="0.25">
      <c r="A1322" s="8" t="s">
        <v>5018</v>
      </c>
      <c r="B1322" s="2" t="s">
        <v>1739</v>
      </c>
      <c r="C1322" s="2" t="s">
        <v>132</v>
      </c>
      <c r="D1322" s="2" t="s">
        <v>131</v>
      </c>
      <c r="E1322" s="2" t="s">
        <v>107</v>
      </c>
      <c r="F1322" s="8" t="s">
        <v>24</v>
      </c>
      <c r="G1322" s="8">
        <v>0</v>
      </c>
      <c r="H1322" s="8">
        <v>1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0</v>
      </c>
      <c r="O1322" s="8">
        <v>0</v>
      </c>
      <c r="P1322" s="8">
        <v>1</v>
      </c>
      <c r="Q1322" s="8">
        <v>0</v>
      </c>
      <c r="R1322" s="8">
        <v>0</v>
      </c>
      <c r="S1322" s="8">
        <v>0</v>
      </c>
      <c r="T1322" s="8">
        <v>0</v>
      </c>
      <c r="U1322" s="5">
        <v>303010118</v>
      </c>
    </row>
    <row r="1323" spans="1:21" hidden="1" x14ac:dyDescent="0.25">
      <c r="A1323" s="8" t="s">
        <v>5018</v>
      </c>
      <c r="B1323" s="2" t="s">
        <v>1740</v>
      </c>
      <c r="C1323" s="2" t="s">
        <v>132</v>
      </c>
      <c r="D1323" s="2" t="s">
        <v>131</v>
      </c>
      <c r="E1323" s="2" t="s">
        <v>107</v>
      </c>
      <c r="F1323" s="8" t="s">
        <v>24</v>
      </c>
      <c r="G1323" s="8">
        <v>0</v>
      </c>
      <c r="H1323" s="8">
        <v>1</v>
      </c>
      <c r="I1323" s="8">
        <v>0</v>
      </c>
      <c r="J1323" s="8">
        <v>0</v>
      </c>
      <c r="K1323" s="8">
        <v>0</v>
      </c>
      <c r="L1323" s="8">
        <v>0</v>
      </c>
      <c r="M1323" s="8">
        <v>1</v>
      </c>
      <c r="N1323" s="8">
        <v>0</v>
      </c>
      <c r="O1323" s="8">
        <v>0</v>
      </c>
      <c r="P1323" s="8">
        <v>1</v>
      </c>
      <c r="Q1323" s="8">
        <v>0</v>
      </c>
      <c r="R1323" s="8">
        <v>0</v>
      </c>
      <c r="S1323" s="8">
        <v>0</v>
      </c>
      <c r="T1323" s="8">
        <v>0</v>
      </c>
      <c r="U1323" s="5">
        <v>303010126</v>
      </c>
    </row>
    <row r="1324" spans="1:21" hidden="1" x14ac:dyDescent="0.25">
      <c r="A1324" s="8" t="s">
        <v>5018</v>
      </c>
      <c r="B1324" s="2" t="s">
        <v>1741</v>
      </c>
      <c r="C1324" s="2" t="s">
        <v>132</v>
      </c>
      <c r="D1324" s="2" t="s">
        <v>131</v>
      </c>
      <c r="E1324" s="2" t="s">
        <v>107</v>
      </c>
      <c r="F1324" s="8" t="s">
        <v>24</v>
      </c>
      <c r="G1324" s="8">
        <v>0</v>
      </c>
      <c r="H1324" s="8">
        <v>1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5">
        <v>303010134</v>
      </c>
    </row>
    <row r="1325" spans="1:21" hidden="1" x14ac:dyDescent="0.25">
      <c r="A1325" s="8" t="s">
        <v>5018</v>
      </c>
      <c r="B1325" s="2" t="s">
        <v>1742</v>
      </c>
      <c r="C1325" s="2" t="s">
        <v>132</v>
      </c>
      <c r="D1325" s="2" t="s">
        <v>131</v>
      </c>
      <c r="E1325" s="2" t="s">
        <v>107</v>
      </c>
      <c r="F1325" s="8" t="s">
        <v>24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M1325" s="8">
        <v>1</v>
      </c>
      <c r="N1325" s="8">
        <v>0</v>
      </c>
      <c r="O1325" s="8">
        <v>0</v>
      </c>
      <c r="P1325" s="8">
        <v>1</v>
      </c>
      <c r="Q1325" s="8">
        <v>0</v>
      </c>
      <c r="R1325" s="8">
        <v>0</v>
      </c>
      <c r="S1325" s="8">
        <v>0</v>
      </c>
      <c r="T1325" s="8">
        <v>0</v>
      </c>
      <c r="U1325" s="5">
        <v>303010142</v>
      </c>
    </row>
    <row r="1326" spans="1:21" hidden="1" x14ac:dyDescent="0.25">
      <c r="A1326" s="8" t="s">
        <v>5018</v>
      </c>
      <c r="B1326" s="2" t="s">
        <v>1743</v>
      </c>
      <c r="C1326" s="2" t="s">
        <v>132</v>
      </c>
      <c r="D1326" s="2" t="s">
        <v>131</v>
      </c>
      <c r="E1326" s="2" t="s">
        <v>107</v>
      </c>
      <c r="F1326" s="8" t="s">
        <v>24</v>
      </c>
      <c r="G1326" s="8">
        <v>0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1</v>
      </c>
      <c r="N1326" s="8">
        <v>0</v>
      </c>
      <c r="O1326" s="8">
        <v>0</v>
      </c>
      <c r="P1326" s="8">
        <v>1</v>
      </c>
      <c r="Q1326" s="8">
        <v>0</v>
      </c>
      <c r="R1326" s="8">
        <v>0</v>
      </c>
      <c r="S1326" s="8">
        <v>0</v>
      </c>
      <c r="T1326" s="8">
        <v>0</v>
      </c>
      <c r="U1326" s="5">
        <v>303010150</v>
      </c>
    </row>
    <row r="1327" spans="1:21" hidden="1" x14ac:dyDescent="0.25">
      <c r="A1327" s="8" t="s">
        <v>5018</v>
      </c>
      <c r="B1327" s="2" t="s">
        <v>1744</v>
      </c>
      <c r="C1327" s="2" t="s">
        <v>132</v>
      </c>
      <c r="D1327" s="2" t="s">
        <v>131</v>
      </c>
      <c r="E1327" s="2" t="s">
        <v>107</v>
      </c>
      <c r="F1327" s="8" t="s">
        <v>24</v>
      </c>
      <c r="G1327" s="8">
        <v>0</v>
      </c>
      <c r="H1327" s="8">
        <v>1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0</v>
      </c>
      <c r="O1327" s="8">
        <v>0</v>
      </c>
      <c r="P1327" s="8">
        <v>1</v>
      </c>
      <c r="Q1327" s="8">
        <v>0</v>
      </c>
      <c r="R1327" s="8">
        <v>0</v>
      </c>
      <c r="S1327" s="8">
        <v>0</v>
      </c>
      <c r="T1327" s="8">
        <v>0</v>
      </c>
      <c r="U1327" s="5">
        <v>303010169</v>
      </c>
    </row>
    <row r="1328" spans="1:21" hidden="1" x14ac:dyDescent="0.25">
      <c r="A1328" s="8" t="s">
        <v>5018</v>
      </c>
      <c r="B1328" s="2" t="s">
        <v>1745</v>
      </c>
      <c r="C1328" s="2" t="s">
        <v>132</v>
      </c>
      <c r="D1328" s="2" t="s">
        <v>131</v>
      </c>
      <c r="E1328" s="2" t="s">
        <v>107</v>
      </c>
      <c r="F1328" s="8" t="s">
        <v>24</v>
      </c>
      <c r="G1328" s="8">
        <v>0</v>
      </c>
      <c r="H1328" s="8">
        <v>1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5">
        <v>303010177</v>
      </c>
    </row>
    <row r="1329" spans="1:21" hidden="1" x14ac:dyDescent="0.25">
      <c r="A1329" s="8" t="s">
        <v>5018</v>
      </c>
      <c r="B1329" s="2" t="s">
        <v>1746</v>
      </c>
      <c r="C1329" s="2" t="s">
        <v>132</v>
      </c>
      <c r="D1329" s="2" t="s">
        <v>131</v>
      </c>
      <c r="E1329" s="2" t="s">
        <v>107</v>
      </c>
      <c r="F1329" s="8" t="s">
        <v>24</v>
      </c>
      <c r="G1329" s="8">
        <v>0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8">
        <v>0</v>
      </c>
      <c r="T1329" s="8">
        <v>0</v>
      </c>
      <c r="U1329" s="5">
        <v>303010185</v>
      </c>
    </row>
    <row r="1330" spans="1:21" hidden="1" x14ac:dyDescent="0.25">
      <c r="A1330" s="8" t="s">
        <v>5018</v>
      </c>
      <c r="B1330" s="2" t="s">
        <v>1747</v>
      </c>
      <c r="C1330" s="2" t="s">
        <v>132</v>
      </c>
      <c r="D1330" s="2" t="s">
        <v>131</v>
      </c>
      <c r="E1330" s="2" t="s">
        <v>107</v>
      </c>
      <c r="F1330" s="8" t="s">
        <v>24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0</v>
      </c>
      <c r="O1330" s="8">
        <v>0</v>
      </c>
      <c r="P1330" s="8">
        <v>1</v>
      </c>
      <c r="Q1330" s="8">
        <v>0</v>
      </c>
      <c r="R1330" s="8">
        <v>0</v>
      </c>
      <c r="S1330" s="8">
        <v>0</v>
      </c>
      <c r="T1330" s="8">
        <v>0</v>
      </c>
      <c r="U1330" s="5">
        <v>303010193</v>
      </c>
    </row>
    <row r="1331" spans="1:21" hidden="1" x14ac:dyDescent="0.25">
      <c r="A1331" s="8" t="s">
        <v>5018</v>
      </c>
      <c r="B1331" s="2" t="s">
        <v>1748</v>
      </c>
      <c r="C1331" s="2" t="s">
        <v>132</v>
      </c>
      <c r="D1331" s="2" t="s">
        <v>131</v>
      </c>
      <c r="E1331" s="2" t="s">
        <v>107</v>
      </c>
      <c r="F1331" s="8" t="s">
        <v>24</v>
      </c>
      <c r="G1331" s="8">
        <v>0</v>
      </c>
      <c r="H1331" s="8">
        <v>1</v>
      </c>
      <c r="I1331" s="8">
        <v>0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1</v>
      </c>
      <c r="Q1331" s="8">
        <v>0</v>
      </c>
      <c r="R1331" s="8">
        <v>0</v>
      </c>
      <c r="S1331" s="8">
        <v>0</v>
      </c>
      <c r="T1331" s="8">
        <v>0</v>
      </c>
      <c r="U1331" s="5">
        <v>303010207</v>
      </c>
    </row>
    <row r="1332" spans="1:21" hidden="1" x14ac:dyDescent="0.25">
      <c r="A1332" s="8" t="s">
        <v>5018</v>
      </c>
      <c r="B1332" s="2" t="s">
        <v>1749</v>
      </c>
      <c r="C1332" s="2" t="s">
        <v>132</v>
      </c>
      <c r="D1332" s="2" t="s">
        <v>131</v>
      </c>
      <c r="E1332" s="2" t="s">
        <v>107</v>
      </c>
      <c r="F1332" s="8" t="s">
        <v>24</v>
      </c>
      <c r="G1332" s="8">
        <v>0</v>
      </c>
      <c r="H1332" s="8">
        <v>1</v>
      </c>
      <c r="I1332" s="8">
        <v>0</v>
      </c>
      <c r="J1332" s="8">
        <v>0</v>
      </c>
      <c r="K1332" s="8">
        <v>0</v>
      </c>
      <c r="L1332" s="8">
        <v>0</v>
      </c>
      <c r="M1332" s="8">
        <v>1</v>
      </c>
      <c r="N1332" s="8">
        <v>0</v>
      </c>
      <c r="O1332" s="8">
        <v>0</v>
      </c>
      <c r="P1332" s="8">
        <v>1</v>
      </c>
      <c r="Q1332" s="8">
        <v>0</v>
      </c>
      <c r="R1332" s="8">
        <v>0</v>
      </c>
      <c r="S1332" s="8">
        <v>0</v>
      </c>
      <c r="T1332" s="8">
        <v>0</v>
      </c>
      <c r="U1332" s="5">
        <v>303010215</v>
      </c>
    </row>
    <row r="1333" spans="1:21" hidden="1" x14ac:dyDescent="0.25">
      <c r="A1333" s="8" t="s">
        <v>5018</v>
      </c>
      <c r="B1333" s="2" t="s">
        <v>1750</v>
      </c>
      <c r="C1333" s="2" t="s">
        <v>133</v>
      </c>
      <c r="D1333" s="2" t="s">
        <v>131</v>
      </c>
      <c r="E1333" s="2" t="s">
        <v>107</v>
      </c>
      <c r="F1333" s="8" t="s">
        <v>24</v>
      </c>
      <c r="G1333" s="8">
        <v>1</v>
      </c>
      <c r="H1333" s="8">
        <v>0</v>
      </c>
      <c r="I1333" s="8">
        <v>0</v>
      </c>
      <c r="J1333" s="8">
        <v>1</v>
      </c>
      <c r="K1333" s="8">
        <v>1</v>
      </c>
      <c r="L1333" s="8">
        <v>1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5">
        <v>303020016</v>
      </c>
    </row>
    <row r="1334" spans="1:21" hidden="1" x14ac:dyDescent="0.25">
      <c r="A1334" s="8" t="s">
        <v>5018</v>
      </c>
      <c r="B1334" s="2" t="s">
        <v>1751</v>
      </c>
      <c r="C1334" s="2" t="s">
        <v>133</v>
      </c>
      <c r="D1334" s="2" t="s">
        <v>131</v>
      </c>
      <c r="E1334" s="2" t="s">
        <v>107</v>
      </c>
      <c r="F1334" s="8" t="s">
        <v>24</v>
      </c>
      <c r="G1334" s="8">
        <v>1</v>
      </c>
      <c r="H1334" s="8">
        <v>0</v>
      </c>
      <c r="I1334" s="8">
        <v>0</v>
      </c>
      <c r="J1334" s="8">
        <v>1</v>
      </c>
      <c r="K1334" s="8">
        <v>1</v>
      </c>
      <c r="L1334" s="8">
        <v>1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5">
        <v>303020024</v>
      </c>
    </row>
    <row r="1335" spans="1:21" hidden="1" x14ac:dyDescent="0.25">
      <c r="A1335" s="8" t="s">
        <v>5018</v>
      </c>
      <c r="B1335" s="2" t="s">
        <v>1752</v>
      </c>
      <c r="C1335" s="2" t="s">
        <v>133</v>
      </c>
      <c r="D1335" s="2" t="s">
        <v>131</v>
      </c>
      <c r="E1335" s="2" t="s">
        <v>107</v>
      </c>
      <c r="F1335" s="8" t="s">
        <v>24</v>
      </c>
      <c r="G1335" s="8">
        <v>0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0</v>
      </c>
      <c r="S1335" s="8">
        <v>0</v>
      </c>
      <c r="T1335" s="8">
        <v>0</v>
      </c>
      <c r="U1335" s="5">
        <v>303020032</v>
      </c>
    </row>
    <row r="1336" spans="1:21" hidden="1" x14ac:dyDescent="0.25">
      <c r="A1336" s="8" t="s">
        <v>5018</v>
      </c>
      <c r="B1336" s="2" t="s">
        <v>1753</v>
      </c>
      <c r="C1336" s="2" t="s">
        <v>133</v>
      </c>
      <c r="D1336" s="2" t="s">
        <v>131</v>
      </c>
      <c r="E1336" s="2" t="s">
        <v>107</v>
      </c>
      <c r="F1336" s="8" t="s">
        <v>24</v>
      </c>
      <c r="G1336" s="8">
        <v>0</v>
      </c>
      <c r="H1336" s="8">
        <v>1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0</v>
      </c>
      <c r="O1336" s="8">
        <v>0</v>
      </c>
      <c r="P1336" s="8">
        <v>1</v>
      </c>
      <c r="Q1336" s="8">
        <v>0</v>
      </c>
      <c r="R1336" s="8">
        <v>0</v>
      </c>
      <c r="S1336" s="8">
        <v>0</v>
      </c>
      <c r="T1336" s="8">
        <v>0</v>
      </c>
      <c r="U1336" s="5">
        <v>303020040</v>
      </c>
    </row>
    <row r="1337" spans="1:21" hidden="1" x14ac:dyDescent="0.25">
      <c r="A1337" s="8" t="s">
        <v>5018</v>
      </c>
      <c r="B1337" s="2" t="s">
        <v>1754</v>
      </c>
      <c r="C1337" s="2" t="s">
        <v>133</v>
      </c>
      <c r="D1337" s="2" t="s">
        <v>131</v>
      </c>
      <c r="E1337" s="2" t="s">
        <v>107</v>
      </c>
      <c r="F1337" s="8" t="s">
        <v>24</v>
      </c>
      <c r="G1337" s="8">
        <v>0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1</v>
      </c>
      <c r="Q1337" s="8">
        <v>0</v>
      </c>
      <c r="R1337" s="8">
        <v>0</v>
      </c>
      <c r="S1337" s="8">
        <v>0</v>
      </c>
      <c r="T1337" s="8">
        <v>0</v>
      </c>
      <c r="U1337" s="5">
        <v>303020059</v>
      </c>
    </row>
    <row r="1338" spans="1:21" hidden="1" x14ac:dyDescent="0.25">
      <c r="A1338" s="8" t="s">
        <v>5018</v>
      </c>
      <c r="B1338" s="2" t="s">
        <v>1755</v>
      </c>
      <c r="C1338" s="2" t="s">
        <v>133</v>
      </c>
      <c r="D1338" s="2" t="s">
        <v>131</v>
      </c>
      <c r="E1338" s="2" t="s">
        <v>107</v>
      </c>
      <c r="F1338" s="8" t="s">
        <v>24</v>
      </c>
      <c r="G1338" s="8">
        <v>0</v>
      </c>
      <c r="H1338" s="8">
        <v>1</v>
      </c>
      <c r="I1338" s="8">
        <v>0</v>
      </c>
      <c r="J1338" s="8">
        <v>0</v>
      </c>
      <c r="K1338" s="8">
        <v>0</v>
      </c>
      <c r="L1338" s="8">
        <v>0</v>
      </c>
      <c r="M1338" s="8">
        <v>1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5">
        <v>303020067</v>
      </c>
    </row>
    <row r="1339" spans="1:21" hidden="1" x14ac:dyDescent="0.25">
      <c r="A1339" s="8" t="s">
        <v>5018</v>
      </c>
      <c r="B1339" s="2" t="s">
        <v>1756</v>
      </c>
      <c r="C1339" s="2" t="s">
        <v>133</v>
      </c>
      <c r="D1339" s="2" t="s">
        <v>131</v>
      </c>
      <c r="E1339" s="2" t="s">
        <v>107</v>
      </c>
      <c r="F1339" s="8" t="s">
        <v>24</v>
      </c>
      <c r="G1339" s="8">
        <v>0</v>
      </c>
      <c r="H1339" s="8">
        <v>1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1</v>
      </c>
      <c r="Q1339" s="8">
        <v>0</v>
      </c>
      <c r="R1339" s="8">
        <v>0</v>
      </c>
      <c r="S1339" s="8">
        <v>0</v>
      </c>
      <c r="T1339" s="8">
        <v>0</v>
      </c>
      <c r="U1339" s="5">
        <v>303020075</v>
      </c>
    </row>
    <row r="1340" spans="1:21" hidden="1" x14ac:dyDescent="0.25">
      <c r="A1340" s="8" t="s">
        <v>5018</v>
      </c>
      <c r="B1340" s="2" t="s">
        <v>1757</v>
      </c>
      <c r="C1340" s="2" t="s">
        <v>133</v>
      </c>
      <c r="D1340" s="2" t="s">
        <v>131</v>
      </c>
      <c r="E1340" s="2" t="s">
        <v>107</v>
      </c>
      <c r="F1340" s="8" t="s">
        <v>24</v>
      </c>
      <c r="G1340" s="8">
        <v>0</v>
      </c>
      <c r="H1340" s="8">
        <v>1</v>
      </c>
      <c r="I1340" s="8">
        <v>0</v>
      </c>
      <c r="J1340" s="8">
        <v>0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0</v>
      </c>
      <c r="T1340" s="8">
        <v>0</v>
      </c>
      <c r="U1340" s="5">
        <v>303020083</v>
      </c>
    </row>
    <row r="1341" spans="1:21" hidden="1" x14ac:dyDescent="0.25">
      <c r="A1341" s="8" t="s">
        <v>5018</v>
      </c>
      <c r="B1341" s="2" t="s">
        <v>1758</v>
      </c>
      <c r="C1341" s="2" t="s">
        <v>134</v>
      </c>
      <c r="D1341" s="2" t="s">
        <v>131</v>
      </c>
      <c r="E1341" s="2" t="s">
        <v>107</v>
      </c>
      <c r="F1341" s="8" t="s">
        <v>24</v>
      </c>
      <c r="G1341" s="8">
        <v>0</v>
      </c>
      <c r="H1341" s="8">
        <v>0</v>
      </c>
      <c r="I1341" s="8">
        <v>1</v>
      </c>
      <c r="J1341" s="8">
        <v>0</v>
      </c>
      <c r="K1341" s="8">
        <v>0</v>
      </c>
      <c r="L1341" s="8">
        <v>0</v>
      </c>
      <c r="M1341" s="8">
        <v>1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5">
        <v>303030011</v>
      </c>
    </row>
    <row r="1342" spans="1:21" hidden="1" x14ac:dyDescent="0.25">
      <c r="A1342" s="8" t="s">
        <v>5018</v>
      </c>
      <c r="B1342" s="2" t="s">
        <v>1759</v>
      </c>
      <c r="C1342" s="2" t="s">
        <v>134</v>
      </c>
      <c r="D1342" s="2" t="s">
        <v>131</v>
      </c>
      <c r="E1342" s="2" t="s">
        <v>107</v>
      </c>
      <c r="F1342" s="8" t="s">
        <v>24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1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5">
        <v>303030020</v>
      </c>
    </row>
    <row r="1343" spans="1:21" hidden="1" x14ac:dyDescent="0.25">
      <c r="A1343" s="8" t="s">
        <v>5018</v>
      </c>
      <c r="B1343" s="2" t="s">
        <v>1760</v>
      </c>
      <c r="C1343" s="2" t="s">
        <v>134</v>
      </c>
      <c r="D1343" s="2" t="s">
        <v>131</v>
      </c>
      <c r="E1343" s="2" t="s">
        <v>107</v>
      </c>
      <c r="F1343" s="8" t="s">
        <v>24</v>
      </c>
      <c r="G1343" s="8">
        <v>0</v>
      </c>
      <c r="H1343" s="8">
        <v>1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1</v>
      </c>
      <c r="Q1343" s="8">
        <v>0</v>
      </c>
      <c r="R1343" s="8">
        <v>0</v>
      </c>
      <c r="S1343" s="8">
        <v>0</v>
      </c>
      <c r="T1343" s="8">
        <v>0</v>
      </c>
      <c r="U1343" s="5">
        <v>303030038</v>
      </c>
    </row>
    <row r="1344" spans="1:21" hidden="1" x14ac:dyDescent="0.25">
      <c r="A1344" s="8" t="s">
        <v>5018</v>
      </c>
      <c r="B1344" s="2" t="s">
        <v>1761</v>
      </c>
      <c r="C1344" s="2" t="s">
        <v>134</v>
      </c>
      <c r="D1344" s="2" t="s">
        <v>131</v>
      </c>
      <c r="E1344" s="2" t="s">
        <v>107</v>
      </c>
      <c r="F1344" s="8" t="s">
        <v>24</v>
      </c>
      <c r="G1344" s="8">
        <v>0</v>
      </c>
      <c r="H1344" s="8">
        <v>1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5">
        <v>303030046</v>
      </c>
    </row>
    <row r="1345" spans="1:21" hidden="1" x14ac:dyDescent="0.25">
      <c r="A1345" s="8" t="s">
        <v>5018</v>
      </c>
      <c r="B1345" s="2" t="s">
        <v>1762</v>
      </c>
      <c r="C1345" s="2" t="s">
        <v>134</v>
      </c>
      <c r="D1345" s="2" t="s">
        <v>131</v>
      </c>
      <c r="E1345" s="2" t="s">
        <v>107</v>
      </c>
      <c r="F1345" s="8" t="s">
        <v>24</v>
      </c>
      <c r="G1345" s="8">
        <v>0</v>
      </c>
      <c r="H1345" s="8">
        <v>1</v>
      </c>
      <c r="I1345" s="8">
        <v>0</v>
      </c>
      <c r="J1345" s="8">
        <v>0</v>
      </c>
      <c r="K1345" s="8">
        <v>0</v>
      </c>
      <c r="L1345" s="8">
        <v>0</v>
      </c>
      <c r="M1345" s="8">
        <v>1</v>
      </c>
      <c r="N1345" s="8">
        <v>0</v>
      </c>
      <c r="O1345" s="8">
        <v>0</v>
      </c>
      <c r="P1345" s="8">
        <v>1</v>
      </c>
      <c r="Q1345" s="8">
        <v>0</v>
      </c>
      <c r="R1345" s="8">
        <v>0</v>
      </c>
      <c r="S1345" s="8">
        <v>0</v>
      </c>
      <c r="T1345" s="8">
        <v>0</v>
      </c>
      <c r="U1345" s="5">
        <v>303030054</v>
      </c>
    </row>
    <row r="1346" spans="1:21" hidden="1" x14ac:dyDescent="0.25">
      <c r="A1346" s="8" t="s">
        <v>5018</v>
      </c>
      <c r="B1346" s="2" t="s">
        <v>1763</v>
      </c>
      <c r="C1346" s="2" t="s">
        <v>134</v>
      </c>
      <c r="D1346" s="2" t="s">
        <v>131</v>
      </c>
      <c r="E1346" s="2" t="s">
        <v>107</v>
      </c>
      <c r="F1346" s="8" t="s">
        <v>24</v>
      </c>
      <c r="G1346" s="8">
        <v>0</v>
      </c>
      <c r="H1346" s="8">
        <v>1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1</v>
      </c>
      <c r="Q1346" s="8">
        <v>0</v>
      </c>
      <c r="R1346" s="8">
        <v>0</v>
      </c>
      <c r="S1346" s="8">
        <v>0</v>
      </c>
      <c r="T1346" s="8">
        <v>0</v>
      </c>
      <c r="U1346" s="5">
        <v>303030062</v>
      </c>
    </row>
    <row r="1347" spans="1:21" hidden="1" x14ac:dyDescent="0.25">
      <c r="A1347" s="8" t="s">
        <v>5018</v>
      </c>
      <c r="B1347" s="2" t="s">
        <v>1764</v>
      </c>
      <c r="C1347" s="2" t="s">
        <v>134</v>
      </c>
      <c r="D1347" s="2" t="s">
        <v>131</v>
      </c>
      <c r="E1347" s="2" t="s">
        <v>107</v>
      </c>
      <c r="F1347" s="8" t="s">
        <v>24</v>
      </c>
      <c r="G1347" s="8">
        <v>1</v>
      </c>
      <c r="H1347" s="8">
        <v>0</v>
      </c>
      <c r="I1347" s="8">
        <v>0</v>
      </c>
      <c r="J1347" s="8">
        <v>0</v>
      </c>
      <c r="K1347" s="8">
        <v>1</v>
      </c>
      <c r="L1347" s="8">
        <v>1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5">
        <v>303030089</v>
      </c>
    </row>
    <row r="1348" spans="1:21" hidden="1" x14ac:dyDescent="0.25">
      <c r="A1348" s="8" t="s">
        <v>5018</v>
      </c>
      <c r="B1348" s="2" t="s">
        <v>1765</v>
      </c>
      <c r="C1348" s="2" t="s">
        <v>134</v>
      </c>
      <c r="D1348" s="2" t="s">
        <v>131</v>
      </c>
      <c r="E1348" s="2" t="s">
        <v>107</v>
      </c>
      <c r="F1348" s="8" t="s">
        <v>24</v>
      </c>
      <c r="G1348" s="8">
        <v>1</v>
      </c>
      <c r="H1348" s="8">
        <v>0</v>
      </c>
      <c r="I1348" s="8">
        <v>0</v>
      </c>
      <c r="J1348" s="8">
        <v>0</v>
      </c>
      <c r="K1348" s="8">
        <v>1</v>
      </c>
      <c r="L1348" s="8">
        <v>1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5">
        <v>303030097</v>
      </c>
    </row>
    <row r="1349" spans="1:21" hidden="1" x14ac:dyDescent="0.25">
      <c r="A1349" s="8" t="s">
        <v>5018</v>
      </c>
      <c r="B1349" s="2" t="s">
        <v>1766</v>
      </c>
      <c r="C1349" s="2" t="s">
        <v>135</v>
      </c>
      <c r="D1349" s="2" t="s">
        <v>131</v>
      </c>
      <c r="E1349" s="2" t="s">
        <v>107</v>
      </c>
      <c r="F1349" s="8" t="s">
        <v>24</v>
      </c>
      <c r="G1349" s="8">
        <v>0</v>
      </c>
      <c r="H1349" s="8">
        <v>1</v>
      </c>
      <c r="I1349" s="8">
        <v>1</v>
      </c>
      <c r="J1349" s="8">
        <v>0</v>
      </c>
      <c r="K1349" s="8">
        <v>0</v>
      </c>
      <c r="L1349" s="8">
        <v>0</v>
      </c>
      <c r="M1349" s="8">
        <v>1</v>
      </c>
      <c r="N1349" s="8">
        <v>0</v>
      </c>
      <c r="O1349" s="8">
        <v>0</v>
      </c>
      <c r="P1349" s="8">
        <v>1</v>
      </c>
      <c r="Q1349" s="8">
        <v>0</v>
      </c>
      <c r="R1349" s="8">
        <v>0</v>
      </c>
      <c r="S1349" s="8">
        <v>0</v>
      </c>
      <c r="T1349" s="8">
        <v>0</v>
      </c>
      <c r="U1349" s="5">
        <v>303040017</v>
      </c>
    </row>
    <row r="1350" spans="1:21" hidden="1" x14ac:dyDescent="0.25">
      <c r="A1350" s="8" t="s">
        <v>5018</v>
      </c>
      <c r="B1350" s="2" t="s">
        <v>1767</v>
      </c>
      <c r="C1350" s="2" t="s">
        <v>135</v>
      </c>
      <c r="D1350" s="2" t="s">
        <v>131</v>
      </c>
      <c r="E1350" s="2" t="s">
        <v>107</v>
      </c>
      <c r="F1350" s="8" t="s">
        <v>24</v>
      </c>
      <c r="G1350" s="8">
        <v>0</v>
      </c>
      <c r="H1350" s="8">
        <v>1</v>
      </c>
      <c r="I1350" s="8">
        <v>1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1</v>
      </c>
      <c r="Q1350" s="8">
        <v>0</v>
      </c>
      <c r="R1350" s="8">
        <v>0</v>
      </c>
      <c r="S1350" s="8">
        <v>0</v>
      </c>
      <c r="T1350" s="8">
        <v>0</v>
      </c>
      <c r="U1350" s="5">
        <v>303040025</v>
      </c>
    </row>
    <row r="1351" spans="1:21" hidden="1" x14ac:dyDescent="0.25">
      <c r="A1351" s="8" t="s">
        <v>5018</v>
      </c>
      <c r="B1351" s="2" t="s">
        <v>1768</v>
      </c>
      <c r="C1351" s="2" t="s">
        <v>135</v>
      </c>
      <c r="D1351" s="2" t="s">
        <v>131</v>
      </c>
      <c r="E1351" s="2" t="s">
        <v>107</v>
      </c>
      <c r="F1351" s="8" t="s">
        <v>24</v>
      </c>
      <c r="G1351" s="8">
        <v>0</v>
      </c>
      <c r="H1351" s="8">
        <v>1</v>
      </c>
      <c r="I1351" s="8">
        <v>0</v>
      </c>
      <c r="J1351" s="8">
        <v>0</v>
      </c>
      <c r="K1351" s="8">
        <v>0</v>
      </c>
      <c r="L1351" s="8">
        <v>0</v>
      </c>
      <c r="M1351" s="8">
        <v>1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0</v>
      </c>
      <c r="T1351" s="8">
        <v>0</v>
      </c>
      <c r="U1351" s="5">
        <v>303040033</v>
      </c>
    </row>
    <row r="1352" spans="1:21" hidden="1" x14ac:dyDescent="0.25">
      <c r="A1352" s="8" t="s">
        <v>5018</v>
      </c>
      <c r="B1352" s="2" t="s">
        <v>1769</v>
      </c>
      <c r="C1352" s="2" t="s">
        <v>135</v>
      </c>
      <c r="D1352" s="2" t="s">
        <v>131</v>
      </c>
      <c r="E1352" s="2" t="s">
        <v>107</v>
      </c>
      <c r="F1352" s="8" t="s">
        <v>24</v>
      </c>
      <c r="G1352" s="8">
        <v>0</v>
      </c>
      <c r="H1352" s="8">
        <v>1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5">
        <v>303040041</v>
      </c>
    </row>
    <row r="1353" spans="1:21" hidden="1" x14ac:dyDescent="0.25">
      <c r="A1353" s="8" t="s">
        <v>5018</v>
      </c>
      <c r="B1353" s="2" t="s">
        <v>1770</v>
      </c>
      <c r="C1353" s="2" t="s">
        <v>135</v>
      </c>
      <c r="D1353" s="2" t="s">
        <v>131</v>
      </c>
      <c r="E1353" s="2" t="s">
        <v>107</v>
      </c>
      <c r="F1353" s="8" t="s">
        <v>24</v>
      </c>
      <c r="G1353" s="8">
        <v>0</v>
      </c>
      <c r="H1353" s="8">
        <v>1</v>
      </c>
      <c r="I1353" s="8">
        <v>0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1</v>
      </c>
      <c r="Q1353" s="8">
        <v>0</v>
      </c>
      <c r="R1353" s="8">
        <v>0</v>
      </c>
      <c r="S1353" s="8">
        <v>0</v>
      </c>
      <c r="T1353" s="8">
        <v>0</v>
      </c>
      <c r="U1353" s="5">
        <v>303040050</v>
      </c>
    </row>
    <row r="1354" spans="1:21" hidden="1" x14ac:dyDescent="0.25">
      <c r="A1354" s="8" t="s">
        <v>5018</v>
      </c>
      <c r="B1354" s="2" t="s">
        <v>1771</v>
      </c>
      <c r="C1354" s="2" t="s">
        <v>135</v>
      </c>
      <c r="D1354" s="2" t="s">
        <v>131</v>
      </c>
      <c r="E1354" s="2" t="s">
        <v>107</v>
      </c>
      <c r="F1354" s="8" t="s">
        <v>36</v>
      </c>
      <c r="G1354" s="8">
        <v>0</v>
      </c>
      <c r="H1354" s="8">
        <v>1</v>
      </c>
      <c r="I1354" s="8">
        <v>0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1</v>
      </c>
      <c r="Q1354" s="8">
        <v>0</v>
      </c>
      <c r="R1354" s="8">
        <v>0</v>
      </c>
      <c r="S1354" s="8">
        <v>0</v>
      </c>
      <c r="T1354" s="8">
        <v>0</v>
      </c>
      <c r="U1354" s="5">
        <v>303040068</v>
      </c>
    </row>
    <row r="1355" spans="1:21" hidden="1" x14ac:dyDescent="0.25">
      <c r="A1355" s="8" t="s">
        <v>5018</v>
      </c>
      <c r="B1355" s="2" t="s">
        <v>1772</v>
      </c>
      <c r="C1355" s="2" t="s">
        <v>135</v>
      </c>
      <c r="D1355" s="2" t="s">
        <v>131</v>
      </c>
      <c r="E1355" s="2" t="s">
        <v>107</v>
      </c>
      <c r="F1355" s="8" t="s">
        <v>24</v>
      </c>
      <c r="G1355" s="8">
        <v>0</v>
      </c>
      <c r="H1355" s="8">
        <v>1</v>
      </c>
      <c r="I1355" s="8">
        <v>0</v>
      </c>
      <c r="J1355" s="8">
        <v>0</v>
      </c>
      <c r="K1355" s="8">
        <v>0</v>
      </c>
      <c r="L1355" s="8">
        <v>0</v>
      </c>
      <c r="M1355" s="8">
        <v>1</v>
      </c>
      <c r="N1355" s="8">
        <v>0</v>
      </c>
      <c r="O1355" s="8">
        <v>0</v>
      </c>
      <c r="P1355" s="8">
        <v>1</v>
      </c>
      <c r="Q1355" s="8">
        <v>0</v>
      </c>
      <c r="R1355" s="8">
        <v>0</v>
      </c>
      <c r="S1355" s="8">
        <v>0</v>
      </c>
      <c r="T1355" s="8">
        <v>0</v>
      </c>
      <c r="U1355" s="5">
        <v>303040076</v>
      </c>
    </row>
    <row r="1356" spans="1:21" hidden="1" x14ac:dyDescent="0.25">
      <c r="A1356" s="8" t="s">
        <v>5018</v>
      </c>
      <c r="B1356" s="2" t="s">
        <v>1773</v>
      </c>
      <c r="C1356" s="2" t="s">
        <v>135</v>
      </c>
      <c r="D1356" s="2" t="s">
        <v>131</v>
      </c>
      <c r="E1356" s="2" t="s">
        <v>107</v>
      </c>
      <c r="F1356" s="8" t="s">
        <v>24</v>
      </c>
      <c r="G1356" s="8">
        <v>0</v>
      </c>
      <c r="H1356" s="8">
        <v>1</v>
      </c>
      <c r="I1356" s="8">
        <v>0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1</v>
      </c>
      <c r="Q1356" s="8">
        <v>0</v>
      </c>
      <c r="R1356" s="8">
        <v>0</v>
      </c>
      <c r="S1356" s="8">
        <v>0</v>
      </c>
      <c r="T1356" s="8">
        <v>0</v>
      </c>
      <c r="U1356" s="5">
        <v>303040084</v>
      </c>
    </row>
    <row r="1357" spans="1:21" hidden="1" x14ac:dyDescent="0.25">
      <c r="A1357" s="8" t="s">
        <v>5018</v>
      </c>
      <c r="B1357" s="2" t="s">
        <v>1774</v>
      </c>
      <c r="C1357" s="2" t="s">
        <v>135</v>
      </c>
      <c r="D1357" s="2" t="s">
        <v>131</v>
      </c>
      <c r="E1357" s="2" t="s">
        <v>107</v>
      </c>
      <c r="F1357" s="8" t="s">
        <v>24</v>
      </c>
      <c r="G1357" s="8">
        <v>0</v>
      </c>
      <c r="H1357" s="8">
        <v>1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0</v>
      </c>
      <c r="P1357" s="8">
        <v>1</v>
      </c>
      <c r="Q1357" s="8">
        <v>0</v>
      </c>
      <c r="R1357" s="8">
        <v>0</v>
      </c>
      <c r="S1357" s="8">
        <v>0</v>
      </c>
      <c r="T1357" s="8">
        <v>0</v>
      </c>
      <c r="U1357" s="5">
        <v>303040092</v>
      </c>
    </row>
    <row r="1358" spans="1:21" hidden="1" x14ac:dyDescent="0.25">
      <c r="A1358" s="8" t="s">
        <v>5018</v>
      </c>
      <c r="B1358" s="2" t="s">
        <v>1775</v>
      </c>
      <c r="C1358" s="2" t="s">
        <v>135</v>
      </c>
      <c r="D1358" s="2" t="s">
        <v>131</v>
      </c>
      <c r="E1358" s="2" t="s">
        <v>107</v>
      </c>
      <c r="F1358" s="8" t="s">
        <v>36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5">
        <v>303040106</v>
      </c>
    </row>
    <row r="1359" spans="1:21" hidden="1" x14ac:dyDescent="0.25">
      <c r="A1359" s="8" t="s">
        <v>5018</v>
      </c>
      <c r="B1359" s="2" t="s">
        <v>1776</v>
      </c>
      <c r="C1359" s="2" t="s">
        <v>135</v>
      </c>
      <c r="D1359" s="2" t="s">
        <v>131</v>
      </c>
      <c r="E1359" s="2" t="s">
        <v>107</v>
      </c>
      <c r="F1359" s="8" t="s">
        <v>36</v>
      </c>
      <c r="G1359" s="8">
        <v>0</v>
      </c>
      <c r="H1359" s="8">
        <v>1</v>
      </c>
      <c r="I1359" s="8">
        <v>0</v>
      </c>
      <c r="J1359" s="8">
        <v>0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1</v>
      </c>
      <c r="Q1359" s="8">
        <v>0</v>
      </c>
      <c r="R1359" s="8">
        <v>0</v>
      </c>
      <c r="S1359" s="8">
        <v>0</v>
      </c>
      <c r="T1359" s="8">
        <v>0</v>
      </c>
      <c r="U1359" s="5">
        <v>303040114</v>
      </c>
    </row>
    <row r="1360" spans="1:21" hidden="1" x14ac:dyDescent="0.25">
      <c r="A1360" s="8" t="s">
        <v>5018</v>
      </c>
      <c r="B1360" s="2" t="s">
        <v>1777</v>
      </c>
      <c r="C1360" s="2" t="s">
        <v>135</v>
      </c>
      <c r="D1360" s="2" t="s">
        <v>131</v>
      </c>
      <c r="E1360" s="2" t="s">
        <v>107</v>
      </c>
      <c r="F1360" s="8" t="s">
        <v>36</v>
      </c>
      <c r="G1360" s="8">
        <v>0</v>
      </c>
      <c r="H1360" s="8">
        <v>1</v>
      </c>
      <c r="I1360" s="8">
        <v>0</v>
      </c>
      <c r="J1360" s="8">
        <v>0</v>
      </c>
      <c r="K1360" s="8">
        <v>0</v>
      </c>
      <c r="L1360" s="8">
        <v>0</v>
      </c>
      <c r="M1360" s="8">
        <v>1</v>
      </c>
      <c r="N1360" s="8">
        <v>0</v>
      </c>
      <c r="O1360" s="8">
        <v>0</v>
      </c>
      <c r="P1360" s="8">
        <v>1</v>
      </c>
      <c r="Q1360" s="8">
        <v>0</v>
      </c>
      <c r="R1360" s="8">
        <v>0</v>
      </c>
      <c r="S1360" s="8">
        <v>0</v>
      </c>
      <c r="T1360" s="8">
        <v>0</v>
      </c>
      <c r="U1360" s="5">
        <v>303040122</v>
      </c>
    </row>
    <row r="1361" spans="1:21" hidden="1" x14ac:dyDescent="0.25">
      <c r="A1361" s="8" t="s">
        <v>5018</v>
      </c>
      <c r="B1361" s="2" t="s">
        <v>1778</v>
      </c>
      <c r="C1361" s="2" t="s">
        <v>135</v>
      </c>
      <c r="D1361" s="2" t="s">
        <v>131</v>
      </c>
      <c r="E1361" s="2" t="s">
        <v>107</v>
      </c>
      <c r="F1361" s="8" t="s">
        <v>24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1</v>
      </c>
      <c r="N1361" s="8">
        <v>0</v>
      </c>
      <c r="O1361" s="8">
        <v>0</v>
      </c>
      <c r="P1361" s="8">
        <v>1</v>
      </c>
      <c r="Q1361" s="8">
        <v>0</v>
      </c>
      <c r="R1361" s="8">
        <v>0</v>
      </c>
      <c r="S1361" s="8">
        <v>0</v>
      </c>
      <c r="T1361" s="8">
        <v>0</v>
      </c>
      <c r="U1361" s="5">
        <v>303040130</v>
      </c>
    </row>
    <row r="1362" spans="1:21" hidden="1" x14ac:dyDescent="0.25">
      <c r="A1362" s="8" t="s">
        <v>5018</v>
      </c>
      <c r="B1362" s="2" t="s">
        <v>1779</v>
      </c>
      <c r="C1362" s="2" t="s">
        <v>135</v>
      </c>
      <c r="D1362" s="2" t="s">
        <v>131</v>
      </c>
      <c r="E1362" s="2" t="s">
        <v>107</v>
      </c>
      <c r="F1362" s="8" t="s">
        <v>24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1</v>
      </c>
      <c r="Q1362" s="8">
        <v>0</v>
      </c>
      <c r="R1362" s="8">
        <v>0</v>
      </c>
      <c r="S1362" s="8">
        <v>0</v>
      </c>
      <c r="T1362" s="8">
        <v>0</v>
      </c>
      <c r="U1362" s="5">
        <v>303040149</v>
      </c>
    </row>
    <row r="1363" spans="1:21" hidden="1" x14ac:dyDescent="0.25">
      <c r="A1363" s="8" t="s">
        <v>5018</v>
      </c>
      <c r="B1363" s="2" t="s">
        <v>1780</v>
      </c>
      <c r="C1363" s="2" t="s">
        <v>135</v>
      </c>
      <c r="D1363" s="2" t="s">
        <v>131</v>
      </c>
      <c r="E1363" s="2" t="s">
        <v>107</v>
      </c>
      <c r="F1363" s="8" t="s">
        <v>24</v>
      </c>
      <c r="G1363" s="8">
        <v>0</v>
      </c>
      <c r="H1363" s="8">
        <v>1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1</v>
      </c>
      <c r="Q1363" s="8">
        <v>0</v>
      </c>
      <c r="R1363" s="8">
        <v>0</v>
      </c>
      <c r="S1363" s="8">
        <v>0</v>
      </c>
      <c r="T1363" s="8">
        <v>0</v>
      </c>
      <c r="U1363" s="5">
        <v>303040157</v>
      </c>
    </row>
    <row r="1364" spans="1:21" hidden="1" x14ac:dyDescent="0.25">
      <c r="A1364" s="8" t="s">
        <v>5018</v>
      </c>
      <c r="B1364" s="2" t="s">
        <v>1781</v>
      </c>
      <c r="C1364" s="2" t="s">
        <v>135</v>
      </c>
      <c r="D1364" s="2" t="s">
        <v>131</v>
      </c>
      <c r="E1364" s="2" t="s">
        <v>107</v>
      </c>
      <c r="F1364" s="8" t="s">
        <v>24</v>
      </c>
      <c r="G1364" s="8">
        <v>0</v>
      </c>
      <c r="H1364" s="8">
        <v>1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0</v>
      </c>
      <c r="U1364" s="5">
        <v>303040165</v>
      </c>
    </row>
    <row r="1365" spans="1:21" hidden="1" x14ac:dyDescent="0.25">
      <c r="A1365" s="8" t="s">
        <v>5018</v>
      </c>
      <c r="B1365" s="2" t="s">
        <v>1782</v>
      </c>
      <c r="C1365" s="2" t="s">
        <v>135</v>
      </c>
      <c r="D1365" s="2" t="s">
        <v>131</v>
      </c>
      <c r="E1365" s="2" t="s">
        <v>107</v>
      </c>
      <c r="F1365" s="8" t="s">
        <v>24</v>
      </c>
      <c r="G1365" s="8">
        <v>0</v>
      </c>
      <c r="H1365" s="8">
        <v>1</v>
      </c>
      <c r="I1365" s="8">
        <v>0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0</v>
      </c>
      <c r="T1365" s="8">
        <v>0</v>
      </c>
      <c r="U1365" s="5">
        <v>303040173</v>
      </c>
    </row>
    <row r="1366" spans="1:21" hidden="1" x14ac:dyDescent="0.25">
      <c r="A1366" s="8" t="s">
        <v>5018</v>
      </c>
      <c r="B1366" s="2" t="s">
        <v>1783</v>
      </c>
      <c r="C1366" s="2" t="s">
        <v>135</v>
      </c>
      <c r="D1366" s="2" t="s">
        <v>131</v>
      </c>
      <c r="E1366" s="2" t="s">
        <v>107</v>
      </c>
      <c r="F1366" s="8" t="s">
        <v>24</v>
      </c>
      <c r="G1366" s="8">
        <v>0</v>
      </c>
      <c r="H1366" s="8">
        <v>1</v>
      </c>
      <c r="I1366" s="8">
        <v>0</v>
      </c>
      <c r="J1366" s="8">
        <v>0</v>
      </c>
      <c r="K1366" s="8">
        <v>0</v>
      </c>
      <c r="L1366" s="8">
        <v>0</v>
      </c>
      <c r="M1366" s="8">
        <v>1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5">
        <v>303040181</v>
      </c>
    </row>
    <row r="1367" spans="1:21" hidden="1" x14ac:dyDescent="0.25">
      <c r="A1367" s="8" t="s">
        <v>5018</v>
      </c>
      <c r="B1367" s="2" t="s">
        <v>1784</v>
      </c>
      <c r="C1367" s="2" t="s">
        <v>135</v>
      </c>
      <c r="D1367" s="2" t="s">
        <v>131</v>
      </c>
      <c r="E1367" s="2" t="s">
        <v>107</v>
      </c>
      <c r="F1367" s="8" t="s">
        <v>24</v>
      </c>
      <c r="G1367" s="8">
        <v>0</v>
      </c>
      <c r="H1367" s="8">
        <v>1</v>
      </c>
      <c r="I1367" s="8">
        <v>0</v>
      </c>
      <c r="J1367" s="8">
        <v>0</v>
      </c>
      <c r="K1367" s="8">
        <v>0</v>
      </c>
      <c r="L1367" s="8">
        <v>0</v>
      </c>
      <c r="M1367" s="8">
        <v>1</v>
      </c>
      <c r="N1367" s="8">
        <v>0</v>
      </c>
      <c r="O1367" s="8">
        <v>0</v>
      </c>
      <c r="P1367" s="8">
        <v>1</v>
      </c>
      <c r="Q1367" s="8">
        <v>0</v>
      </c>
      <c r="R1367" s="8">
        <v>0</v>
      </c>
      <c r="S1367" s="8">
        <v>0</v>
      </c>
      <c r="T1367" s="8">
        <v>0</v>
      </c>
      <c r="U1367" s="5">
        <v>303040190</v>
      </c>
    </row>
    <row r="1368" spans="1:21" hidden="1" x14ac:dyDescent="0.25">
      <c r="A1368" s="8" t="s">
        <v>5018</v>
      </c>
      <c r="B1368" s="2" t="s">
        <v>1785</v>
      </c>
      <c r="C1368" s="2" t="s">
        <v>135</v>
      </c>
      <c r="D1368" s="2" t="s">
        <v>131</v>
      </c>
      <c r="E1368" s="2" t="s">
        <v>107</v>
      </c>
      <c r="F1368" s="8" t="s">
        <v>24</v>
      </c>
      <c r="G1368" s="8">
        <v>0</v>
      </c>
      <c r="H1368" s="8">
        <v>1</v>
      </c>
      <c r="I1368" s="8">
        <v>0</v>
      </c>
      <c r="J1368" s="8">
        <v>0</v>
      </c>
      <c r="K1368" s="8">
        <v>0</v>
      </c>
      <c r="L1368" s="8">
        <v>0</v>
      </c>
      <c r="M1368" s="8">
        <v>1</v>
      </c>
      <c r="N1368" s="8">
        <v>0</v>
      </c>
      <c r="O1368" s="8">
        <v>0</v>
      </c>
      <c r="P1368" s="8">
        <v>1</v>
      </c>
      <c r="Q1368" s="8">
        <v>0</v>
      </c>
      <c r="R1368" s="8">
        <v>0</v>
      </c>
      <c r="S1368" s="8">
        <v>0</v>
      </c>
      <c r="T1368" s="8">
        <v>0</v>
      </c>
      <c r="U1368" s="5">
        <v>303040203</v>
      </c>
    </row>
    <row r="1369" spans="1:21" hidden="1" x14ac:dyDescent="0.25">
      <c r="A1369" s="8" t="s">
        <v>5018</v>
      </c>
      <c r="B1369" s="2" t="s">
        <v>1786</v>
      </c>
      <c r="C1369" s="2" t="s">
        <v>135</v>
      </c>
      <c r="D1369" s="2" t="s">
        <v>131</v>
      </c>
      <c r="E1369" s="2" t="s">
        <v>107</v>
      </c>
      <c r="F1369" s="8" t="s">
        <v>24</v>
      </c>
      <c r="G1369" s="8">
        <v>0</v>
      </c>
      <c r="H1369" s="8">
        <v>1</v>
      </c>
      <c r="I1369" s="8">
        <v>0</v>
      </c>
      <c r="J1369" s="8">
        <v>0</v>
      </c>
      <c r="K1369" s="8">
        <v>0</v>
      </c>
      <c r="L1369" s="8">
        <v>0</v>
      </c>
      <c r="M1369" s="8">
        <v>1</v>
      </c>
      <c r="N1369" s="8">
        <v>0</v>
      </c>
      <c r="O1369" s="8">
        <v>0</v>
      </c>
      <c r="P1369" s="8">
        <v>1</v>
      </c>
      <c r="Q1369" s="8">
        <v>0</v>
      </c>
      <c r="R1369" s="8">
        <v>0</v>
      </c>
      <c r="S1369" s="8">
        <v>0</v>
      </c>
      <c r="T1369" s="8">
        <v>0</v>
      </c>
      <c r="U1369" s="5">
        <v>303040211</v>
      </c>
    </row>
    <row r="1370" spans="1:21" hidden="1" x14ac:dyDescent="0.25">
      <c r="A1370" s="8" t="s">
        <v>5018</v>
      </c>
      <c r="B1370" s="2" t="s">
        <v>1787</v>
      </c>
      <c r="C1370" s="2" t="s">
        <v>135</v>
      </c>
      <c r="D1370" s="2" t="s">
        <v>131</v>
      </c>
      <c r="E1370" s="2" t="s">
        <v>107</v>
      </c>
      <c r="F1370" s="8" t="s">
        <v>24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1</v>
      </c>
      <c r="Q1370" s="8">
        <v>0</v>
      </c>
      <c r="R1370" s="8">
        <v>0</v>
      </c>
      <c r="S1370" s="8">
        <v>0</v>
      </c>
      <c r="T1370" s="8">
        <v>0</v>
      </c>
      <c r="U1370" s="5">
        <v>303040220</v>
      </c>
    </row>
    <row r="1371" spans="1:21" hidden="1" x14ac:dyDescent="0.25">
      <c r="A1371" s="8" t="s">
        <v>5018</v>
      </c>
      <c r="B1371" s="2" t="s">
        <v>1788</v>
      </c>
      <c r="C1371" s="2" t="s">
        <v>135</v>
      </c>
      <c r="D1371" s="2" t="s">
        <v>131</v>
      </c>
      <c r="E1371" s="2" t="s">
        <v>107</v>
      </c>
      <c r="F1371" s="8" t="s">
        <v>24</v>
      </c>
      <c r="G1371" s="8">
        <v>0</v>
      </c>
      <c r="H1371" s="8">
        <v>1</v>
      </c>
      <c r="I1371" s="8">
        <v>0</v>
      </c>
      <c r="J1371" s="8">
        <v>0</v>
      </c>
      <c r="K1371" s="8">
        <v>0</v>
      </c>
      <c r="L1371" s="8">
        <v>0</v>
      </c>
      <c r="M1371" s="8">
        <v>1</v>
      </c>
      <c r="N1371" s="8">
        <v>0</v>
      </c>
      <c r="O1371" s="8">
        <v>0</v>
      </c>
      <c r="P1371" s="8">
        <v>1</v>
      </c>
      <c r="Q1371" s="8">
        <v>0</v>
      </c>
      <c r="R1371" s="8">
        <v>0</v>
      </c>
      <c r="S1371" s="8">
        <v>0</v>
      </c>
      <c r="T1371" s="8">
        <v>0</v>
      </c>
      <c r="U1371" s="5">
        <v>303040238</v>
      </c>
    </row>
    <row r="1372" spans="1:21" hidden="1" x14ac:dyDescent="0.25">
      <c r="A1372" s="8" t="s">
        <v>5018</v>
      </c>
      <c r="B1372" s="2" t="s">
        <v>1789</v>
      </c>
      <c r="C1372" s="2" t="s">
        <v>135</v>
      </c>
      <c r="D1372" s="2" t="s">
        <v>131</v>
      </c>
      <c r="E1372" s="2" t="s">
        <v>107</v>
      </c>
      <c r="F1372" s="8" t="s">
        <v>24</v>
      </c>
      <c r="G1372" s="8">
        <v>0</v>
      </c>
      <c r="H1372" s="8">
        <v>1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0</v>
      </c>
      <c r="S1372" s="8">
        <v>0</v>
      </c>
      <c r="T1372" s="8">
        <v>0</v>
      </c>
      <c r="U1372" s="5">
        <v>303040246</v>
      </c>
    </row>
    <row r="1373" spans="1:21" hidden="1" x14ac:dyDescent="0.25">
      <c r="A1373" s="8" t="s">
        <v>5018</v>
      </c>
      <c r="B1373" s="2" t="s">
        <v>1790</v>
      </c>
      <c r="C1373" s="2" t="s">
        <v>135</v>
      </c>
      <c r="D1373" s="2" t="s">
        <v>131</v>
      </c>
      <c r="E1373" s="2" t="s">
        <v>107</v>
      </c>
      <c r="F1373" s="8" t="s">
        <v>24</v>
      </c>
      <c r="G1373" s="8">
        <v>0</v>
      </c>
      <c r="H1373" s="8">
        <v>1</v>
      </c>
      <c r="I1373" s="8">
        <v>0</v>
      </c>
      <c r="J1373" s="8">
        <v>0</v>
      </c>
      <c r="K1373" s="8">
        <v>0</v>
      </c>
      <c r="L1373" s="8">
        <v>0</v>
      </c>
      <c r="M1373" s="8">
        <v>1</v>
      </c>
      <c r="N1373" s="8">
        <v>0</v>
      </c>
      <c r="O1373" s="8">
        <v>0</v>
      </c>
      <c r="P1373" s="8">
        <v>1</v>
      </c>
      <c r="Q1373" s="8">
        <v>0</v>
      </c>
      <c r="R1373" s="8">
        <v>0</v>
      </c>
      <c r="S1373" s="8">
        <v>0</v>
      </c>
      <c r="T1373" s="8">
        <v>0</v>
      </c>
      <c r="U1373" s="5">
        <v>303040254</v>
      </c>
    </row>
    <row r="1374" spans="1:21" hidden="1" x14ac:dyDescent="0.25">
      <c r="A1374" s="8" t="s">
        <v>5018</v>
      </c>
      <c r="B1374" s="2" t="s">
        <v>1791</v>
      </c>
      <c r="C1374" s="2" t="s">
        <v>135</v>
      </c>
      <c r="D1374" s="2" t="s">
        <v>131</v>
      </c>
      <c r="E1374" s="2" t="s">
        <v>107</v>
      </c>
      <c r="F1374" s="8" t="s">
        <v>24</v>
      </c>
      <c r="G1374" s="8">
        <v>0</v>
      </c>
      <c r="H1374" s="8">
        <v>1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0</v>
      </c>
      <c r="P1374" s="8">
        <v>1</v>
      </c>
      <c r="Q1374" s="8">
        <v>0</v>
      </c>
      <c r="R1374" s="8">
        <v>0</v>
      </c>
      <c r="S1374" s="8">
        <v>0</v>
      </c>
      <c r="T1374" s="8">
        <v>0</v>
      </c>
      <c r="U1374" s="5">
        <v>303040262</v>
      </c>
    </row>
    <row r="1375" spans="1:21" hidden="1" x14ac:dyDescent="0.25">
      <c r="A1375" s="8" t="s">
        <v>5018</v>
      </c>
      <c r="B1375" s="2" t="s">
        <v>1792</v>
      </c>
      <c r="C1375" s="2" t="s">
        <v>135</v>
      </c>
      <c r="D1375" s="2" t="s">
        <v>131</v>
      </c>
      <c r="E1375" s="2" t="s">
        <v>107</v>
      </c>
      <c r="F1375" s="8" t="s">
        <v>24</v>
      </c>
      <c r="G1375" s="8">
        <v>0</v>
      </c>
      <c r="H1375" s="8">
        <v>1</v>
      </c>
      <c r="I1375" s="8">
        <v>0</v>
      </c>
      <c r="J1375" s="8">
        <v>0</v>
      </c>
      <c r="K1375" s="8">
        <v>0</v>
      </c>
      <c r="L1375" s="8">
        <v>0</v>
      </c>
      <c r="M1375" s="8">
        <v>1</v>
      </c>
      <c r="N1375" s="8">
        <v>0</v>
      </c>
      <c r="O1375" s="8">
        <v>0</v>
      </c>
      <c r="P1375" s="8">
        <v>1</v>
      </c>
      <c r="Q1375" s="8">
        <v>0</v>
      </c>
      <c r="R1375" s="8">
        <v>0</v>
      </c>
      <c r="S1375" s="8">
        <v>0</v>
      </c>
      <c r="T1375" s="8">
        <v>0</v>
      </c>
      <c r="U1375" s="5">
        <v>303040270</v>
      </c>
    </row>
    <row r="1376" spans="1:21" hidden="1" x14ac:dyDescent="0.25">
      <c r="A1376" s="8" t="s">
        <v>5018</v>
      </c>
      <c r="B1376" s="2" t="s">
        <v>1793</v>
      </c>
      <c r="C1376" s="2" t="s">
        <v>135</v>
      </c>
      <c r="D1376" s="2" t="s">
        <v>131</v>
      </c>
      <c r="E1376" s="2" t="s">
        <v>107</v>
      </c>
      <c r="F1376" s="8" t="s">
        <v>24</v>
      </c>
      <c r="G1376" s="8">
        <v>0</v>
      </c>
      <c r="H1376" s="8">
        <v>1</v>
      </c>
      <c r="I1376" s="8">
        <v>1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0</v>
      </c>
      <c r="P1376" s="8">
        <v>1</v>
      </c>
      <c r="Q1376" s="8">
        <v>0</v>
      </c>
      <c r="R1376" s="8">
        <v>0</v>
      </c>
      <c r="S1376" s="8">
        <v>0</v>
      </c>
      <c r="T1376" s="8">
        <v>0</v>
      </c>
      <c r="U1376" s="5">
        <v>303040289</v>
      </c>
    </row>
    <row r="1377" spans="1:21" hidden="1" x14ac:dyDescent="0.25">
      <c r="A1377" s="8" t="s">
        <v>5018</v>
      </c>
      <c r="B1377" s="2" t="s">
        <v>1794</v>
      </c>
      <c r="C1377" s="2" t="s">
        <v>135</v>
      </c>
      <c r="D1377" s="2" t="s">
        <v>131</v>
      </c>
      <c r="E1377" s="2" t="s">
        <v>107</v>
      </c>
      <c r="F1377" s="8" t="s">
        <v>24</v>
      </c>
      <c r="G1377" s="8">
        <v>0</v>
      </c>
      <c r="H1377" s="8">
        <v>1</v>
      </c>
      <c r="I1377" s="8">
        <v>0</v>
      </c>
      <c r="J1377" s="8">
        <v>0</v>
      </c>
      <c r="K1377" s="8">
        <v>0</v>
      </c>
      <c r="L1377" s="8">
        <v>0</v>
      </c>
      <c r="M1377" s="8">
        <v>1</v>
      </c>
      <c r="N1377" s="8">
        <v>0</v>
      </c>
      <c r="O1377" s="8">
        <v>0</v>
      </c>
      <c r="P1377" s="8">
        <v>1</v>
      </c>
      <c r="Q1377" s="8">
        <v>0</v>
      </c>
      <c r="R1377" s="8">
        <v>0</v>
      </c>
      <c r="S1377" s="8">
        <v>0</v>
      </c>
      <c r="T1377" s="8">
        <v>0</v>
      </c>
      <c r="U1377" s="5">
        <v>303040297</v>
      </c>
    </row>
    <row r="1378" spans="1:21" hidden="1" x14ac:dyDescent="0.25">
      <c r="A1378" s="8" t="s">
        <v>5018</v>
      </c>
      <c r="B1378" s="2" t="s">
        <v>1795</v>
      </c>
      <c r="C1378" s="2" t="s">
        <v>135</v>
      </c>
      <c r="D1378" s="2" t="s">
        <v>131</v>
      </c>
      <c r="E1378" s="2" t="s">
        <v>107</v>
      </c>
      <c r="F1378" s="8" t="s">
        <v>24</v>
      </c>
      <c r="G1378" s="8">
        <v>0</v>
      </c>
      <c r="H1378" s="8">
        <v>1</v>
      </c>
      <c r="I1378" s="8">
        <v>0</v>
      </c>
      <c r="J1378" s="8">
        <v>0</v>
      </c>
      <c r="K1378" s="8">
        <v>0</v>
      </c>
      <c r="L1378" s="8">
        <v>0</v>
      </c>
      <c r="M1378" s="8">
        <v>1</v>
      </c>
      <c r="N1378" s="8">
        <v>0</v>
      </c>
      <c r="O1378" s="8">
        <v>0</v>
      </c>
      <c r="P1378" s="8">
        <v>1</v>
      </c>
      <c r="Q1378" s="8">
        <v>0</v>
      </c>
      <c r="R1378" s="8">
        <v>0</v>
      </c>
      <c r="S1378" s="8">
        <v>0</v>
      </c>
      <c r="T1378" s="8">
        <v>0</v>
      </c>
      <c r="U1378" s="5">
        <v>303040300</v>
      </c>
    </row>
    <row r="1379" spans="1:21" hidden="1" x14ac:dyDescent="0.25">
      <c r="A1379" s="8" t="s">
        <v>5018</v>
      </c>
      <c r="B1379" s="2" t="s">
        <v>1796</v>
      </c>
      <c r="C1379" s="2" t="s">
        <v>136</v>
      </c>
      <c r="D1379" s="2" t="s">
        <v>131</v>
      </c>
      <c r="E1379" s="2" t="s">
        <v>107</v>
      </c>
      <c r="F1379" s="8" t="s">
        <v>24</v>
      </c>
      <c r="G1379" s="8">
        <v>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5">
        <v>303050012</v>
      </c>
    </row>
    <row r="1380" spans="1:21" hidden="1" x14ac:dyDescent="0.25">
      <c r="A1380" s="8" t="s">
        <v>5018</v>
      </c>
      <c r="B1380" s="2" t="s">
        <v>1797</v>
      </c>
      <c r="C1380" s="2" t="s">
        <v>136</v>
      </c>
      <c r="D1380" s="2" t="s">
        <v>131</v>
      </c>
      <c r="E1380" s="2" t="s">
        <v>107</v>
      </c>
      <c r="F1380" s="8" t="s">
        <v>24</v>
      </c>
      <c r="G1380" s="8">
        <v>1</v>
      </c>
      <c r="H1380" s="8">
        <v>0</v>
      </c>
      <c r="I1380" s="8">
        <v>0</v>
      </c>
      <c r="J1380" s="8">
        <v>1</v>
      </c>
      <c r="K1380" s="8">
        <v>1</v>
      </c>
      <c r="L1380" s="8">
        <v>1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5">
        <v>303050020</v>
      </c>
    </row>
    <row r="1381" spans="1:21" hidden="1" x14ac:dyDescent="0.25">
      <c r="A1381" s="8" t="s">
        <v>5018</v>
      </c>
      <c r="B1381" s="2" t="s">
        <v>1798</v>
      </c>
      <c r="C1381" s="2" t="s">
        <v>136</v>
      </c>
      <c r="D1381" s="2" t="s">
        <v>131</v>
      </c>
      <c r="E1381" s="2" t="s">
        <v>107</v>
      </c>
      <c r="F1381" s="8" t="s">
        <v>24</v>
      </c>
      <c r="G1381" s="8">
        <v>1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1</v>
      </c>
      <c r="T1381" s="8">
        <v>0</v>
      </c>
      <c r="U1381" s="5">
        <v>303050039</v>
      </c>
    </row>
    <row r="1382" spans="1:21" hidden="1" x14ac:dyDescent="0.25">
      <c r="A1382" s="8" t="s">
        <v>5018</v>
      </c>
      <c r="B1382" s="2" t="s">
        <v>1799</v>
      </c>
      <c r="C1382" s="2" t="s">
        <v>136</v>
      </c>
      <c r="D1382" s="2" t="s">
        <v>131</v>
      </c>
      <c r="E1382" s="2" t="s">
        <v>107</v>
      </c>
      <c r="F1382" s="8" t="s">
        <v>24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1</v>
      </c>
      <c r="S1382" s="8">
        <v>1</v>
      </c>
      <c r="T1382" s="8">
        <v>0</v>
      </c>
      <c r="U1382" s="5">
        <v>303050047</v>
      </c>
    </row>
    <row r="1383" spans="1:21" hidden="1" x14ac:dyDescent="0.25">
      <c r="A1383" s="8" t="s">
        <v>5018</v>
      </c>
      <c r="B1383" s="2" t="s">
        <v>1800</v>
      </c>
      <c r="C1383" s="2" t="s">
        <v>136</v>
      </c>
      <c r="D1383" s="2" t="s">
        <v>131</v>
      </c>
      <c r="E1383" s="2" t="s">
        <v>107</v>
      </c>
      <c r="F1383" s="8" t="s">
        <v>24</v>
      </c>
      <c r="G1383" s="8">
        <v>1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5">
        <v>303050055</v>
      </c>
    </row>
    <row r="1384" spans="1:21" hidden="1" x14ac:dyDescent="0.25">
      <c r="A1384" s="8" t="s">
        <v>5018</v>
      </c>
      <c r="B1384" s="2" t="s">
        <v>1801</v>
      </c>
      <c r="C1384" s="2" t="s">
        <v>136</v>
      </c>
      <c r="D1384" s="2" t="s">
        <v>131</v>
      </c>
      <c r="E1384" s="2" t="s">
        <v>107</v>
      </c>
      <c r="F1384" s="8" t="s">
        <v>24</v>
      </c>
      <c r="G1384" s="8">
        <v>1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1</v>
      </c>
      <c r="T1384" s="8">
        <v>0</v>
      </c>
      <c r="U1384" s="5">
        <v>303050063</v>
      </c>
    </row>
    <row r="1385" spans="1:21" hidden="1" x14ac:dyDescent="0.25">
      <c r="A1385" s="8" t="s">
        <v>5018</v>
      </c>
      <c r="B1385" s="2" t="s">
        <v>1802</v>
      </c>
      <c r="C1385" s="2" t="s">
        <v>136</v>
      </c>
      <c r="D1385" s="2" t="s">
        <v>131</v>
      </c>
      <c r="E1385" s="2" t="s">
        <v>107</v>
      </c>
      <c r="F1385" s="8" t="s">
        <v>24</v>
      </c>
      <c r="G1385" s="8">
        <v>1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1</v>
      </c>
      <c r="S1385" s="8">
        <v>1</v>
      </c>
      <c r="T1385" s="8">
        <v>0</v>
      </c>
      <c r="U1385" s="5">
        <v>303050071</v>
      </c>
    </row>
    <row r="1386" spans="1:21" hidden="1" x14ac:dyDescent="0.25">
      <c r="A1386" s="8" t="s">
        <v>5018</v>
      </c>
      <c r="B1386" s="2" t="s">
        <v>1803</v>
      </c>
      <c r="C1386" s="2" t="s">
        <v>136</v>
      </c>
      <c r="D1386" s="2" t="s">
        <v>131</v>
      </c>
      <c r="E1386" s="2" t="s">
        <v>107</v>
      </c>
      <c r="F1386" s="8" t="s">
        <v>24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1</v>
      </c>
      <c r="T1386" s="8">
        <v>0</v>
      </c>
      <c r="U1386" s="5">
        <v>303050080</v>
      </c>
    </row>
    <row r="1387" spans="1:21" hidden="1" x14ac:dyDescent="0.25">
      <c r="A1387" s="8" t="s">
        <v>5018</v>
      </c>
      <c r="B1387" s="2" t="s">
        <v>1804</v>
      </c>
      <c r="C1387" s="2" t="s">
        <v>136</v>
      </c>
      <c r="D1387" s="2" t="s">
        <v>131</v>
      </c>
      <c r="E1387" s="2" t="s">
        <v>107</v>
      </c>
      <c r="F1387" s="8" t="s">
        <v>24</v>
      </c>
      <c r="G1387" s="8">
        <v>1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1</v>
      </c>
      <c r="S1387" s="8">
        <v>1</v>
      </c>
      <c r="T1387" s="8">
        <v>0</v>
      </c>
      <c r="U1387" s="5">
        <v>303050098</v>
      </c>
    </row>
    <row r="1388" spans="1:21" hidden="1" x14ac:dyDescent="0.25">
      <c r="A1388" s="8" t="s">
        <v>5018</v>
      </c>
      <c r="B1388" s="2" t="s">
        <v>1805</v>
      </c>
      <c r="C1388" s="2" t="s">
        <v>136</v>
      </c>
      <c r="D1388" s="2" t="s">
        <v>131</v>
      </c>
      <c r="E1388" s="2" t="s">
        <v>107</v>
      </c>
      <c r="F1388" s="8" t="s">
        <v>24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1</v>
      </c>
      <c r="T1388" s="8">
        <v>0</v>
      </c>
      <c r="U1388" s="5">
        <v>303050101</v>
      </c>
    </row>
    <row r="1389" spans="1:21" hidden="1" x14ac:dyDescent="0.25">
      <c r="A1389" s="8" t="s">
        <v>5018</v>
      </c>
      <c r="B1389" s="2" t="s">
        <v>1806</v>
      </c>
      <c r="C1389" s="2" t="s">
        <v>136</v>
      </c>
      <c r="D1389" s="2" t="s">
        <v>131</v>
      </c>
      <c r="E1389" s="2" t="s">
        <v>107</v>
      </c>
      <c r="F1389" s="8" t="s">
        <v>24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1</v>
      </c>
      <c r="S1389" s="8">
        <v>1</v>
      </c>
      <c r="T1389" s="8">
        <v>0</v>
      </c>
      <c r="U1389" s="5">
        <v>303050110</v>
      </c>
    </row>
    <row r="1390" spans="1:21" hidden="1" x14ac:dyDescent="0.25">
      <c r="A1390" s="8" t="s">
        <v>5018</v>
      </c>
      <c r="B1390" s="2" t="s">
        <v>1807</v>
      </c>
      <c r="C1390" s="2" t="s">
        <v>136</v>
      </c>
      <c r="D1390" s="2" t="s">
        <v>131</v>
      </c>
      <c r="E1390" s="2" t="s">
        <v>107</v>
      </c>
      <c r="F1390" s="8" t="s">
        <v>24</v>
      </c>
      <c r="G1390" s="8">
        <v>0</v>
      </c>
      <c r="H1390" s="8">
        <v>1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1</v>
      </c>
      <c r="Q1390" s="8">
        <v>0</v>
      </c>
      <c r="R1390" s="8">
        <v>0</v>
      </c>
      <c r="S1390" s="8">
        <v>0</v>
      </c>
      <c r="T1390" s="8">
        <v>0</v>
      </c>
      <c r="U1390" s="5">
        <v>303050136</v>
      </c>
    </row>
    <row r="1391" spans="1:21" hidden="1" x14ac:dyDescent="0.25">
      <c r="A1391" s="8" t="s">
        <v>5018</v>
      </c>
      <c r="B1391" s="2" t="s">
        <v>1808</v>
      </c>
      <c r="C1391" s="2" t="s">
        <v>136</v>
      </c>
      <c r="D1391" s="2" t="s">
        <v>131</v>
      </c>
      <c r="E1391" s="2" t="s">
        <v>107</v>
      </c>
      <c r="F1391" s="8" t="s">
        <v>24</v>
      </c>
      <c r="G1391" s="8">
        <v>0</v>
      </c>
      <c r="H1391" s="8">
        <v>1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5">
        <v>303050144</v>
      </c>
    </row>
    <row r="1392" spans="1:21" hidden="1" x14ac:dyDescent="0.25">
      <c r="A1392" s="8" t="s">
        <v>5018</v>
      </c>
      <c r="B1392" s="2" t="s">
        <v>1809</v>
      </c>
      <c r="C1392" s="2" t="s">
        <v>136</v>
      </c>
      <c r="D1392" s="2" t="s">
        <v>131</v>
      </c>
      <c r="E1392" s="2" t="s">
        <v>107</v>
      </c>
      <c r="F1392" s="8" t="s">
        <v>24</v>
      </c>
      <c r="G1392" s="8">
        <v>1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1</v>
      </c>
      <c r="T1392" s="8">
        <v>0</v>
      </c>
      <c r="U1392" s="5">
        <v>303050152</v>
      </c>
    </row>
    <row r="1393" spans="1:21" hidden="1" x14ac:dyDescent="0.25">
      <c r="A1393" s="8" t="s">
        <v>5018</v>
      </c>
      <c r="B1393" s="2" t="s">
        <v>1810</v>
      </c>
      <c r="C1393" s="2" t="s">
        <v>136</v>
      </c>
      <c r="D1393" s="2" t="s">
        <v>131</v>
      </c>
      <c r="E1393" s="2" t="s">
        <v>107</v>
      </c>
      <c r="F1393" s="8" t="s">
        <v>24</v>
      </c>
      <c r="G1393" s="8">
        <v>1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1</v>
      </c>
      <c r="S1393" s="8">
        <v>1</v>
      </c>
      <c r="T1393" s="8">
        <v>0</v>
      </c>
      <c r="U1393" s="5">
        <v>303050160</v>
      </c>
    </row>
    <row r="1394" spans="1:21" hidden="1" x14ac:dyDescent="0.25">
      <c r="A1394" s="8" t="s">
        <v>5018</v>
      </c>
      <c r="B1394" s="2" t="s">
        <v>1811</v>
      </c>
      <c r="C1394" s="2" t="s">
        <v>136</v>
      </c>
      <c r="D1394" s="2" t="s">
        <v>131</v>
      </c>
      <c r="E1394" s="2" t="s">
        <v>107</v>
      </c>
      <c r="F1394" s="8" t="s">
        <v>24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1</v>
      </c>
      <c r="T1394" s="8">
        <v>0</v>
      </c>
      <c r="U1394" s="5">
        <v>303050179</v>
      </c>
    </row>
    <row r="1395" spans="1:21" hidden="1" x14ac:dyDescent="0.25">
      <c r="A1395" s="8" t="s">
        <v>5018</v>
      </c>
      <c r="B1395" s="2" t="s">
        <v>1812</v>
      </c>
      <c r="C1395" s="2" t="s">
        <v>136</v>
      </c>
      <c r="D1395" s="2" t="s">
        <v>131</v>
      </c>
      <c r="E1395" s="2" t="s">
        <v>107</v>
      </c>
      <c r="F1395" s="8" t="s">
        <v>24</v>
      </c>
      <c r="G1395" s="8">
        <v>1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1</v>
      </c>
      <c r="S1395" s="8">
        <v>1</v>
      </c>
      <c r="T1395" s="8">
        <v>0</v>
      </c>
      <c r="U1395" s="5">
        <v>303050187</v>
      </c>
    </row>
    <row r="1396" spans="1:21" hidden="1" x14ac:dyDescent="0.25">
      <c r="A1396" s="8" t="s">
        <v>5018</v>
      </c>
      <c r="B1396" s="2" t="s">
        <v>1813</v>
      </c>
      <c r="C1396" s="2" t="s">
        <v>136</v>
      </c>
      <c r="D1396" s="2" t="s">
        <v>131</v>
      </c>
      <c r="E1396" s="2" t="s">
        <v>107</v>
      </c>
      <c r="F1396" s="8" t="s">
        <v>24</v>
      </c>
      <c r="G1396" s="8">
        <v>1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1</v>
      </c>
      <c r="S1396" s="8">
        <v>1</v>
      </c>
      <c r="T1396" s="8">
        <v>0</v>
      </c>
      <c r="U1396" s="5">
        <v>303050195</v>
      </c>
    </row>
    <row r="1397" spans="1:21" hidden="1" x14ac:dyDescent="0.25">
      <c r="A1397" s="8" t="s">
        <v>5018</v>
      </c>
      <c r="B1397" s="2" t="s">
        <v>1814</v>
      </c>
      <c r="C1397" s="2" t="s">
        <v>136</v>
      </c>
      <c r="D1397" s="2" t="s">
        <v>131</v>
      </c>
      <c r="E1397" s="2" t="s">
        <v>107</v>
      </c>
      <c r="F1397" s="8" t="s">
        <v>24</v>
      </c>
      <c r="G1397" s="8">
        <v>1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1</v>
      </c>
      <c r="S1397" s="8">
        <v>1</v>
      </c>
      <c r="T1397" s="8">
        <v>0</v>
      </c>
      <c r="U1397" s="5">
        <v>303050209</v>
      </c>
    </row>
    <row r="1398" spans="1:21" hidden="1" x14ac:dyDescent="0.25">
      <c r="A1398" s="8" t="s">
        <v>5018</v>
      </c>
      <c r="B1398" s="2" t="s">
        <v>1815</v>
      </c>
      <c r="C1398" s="2" t="s">
        <v>136</v>
      </c>
      <c r="D1398" s="2" t="s">
        <v>131</v>
      </c>
      <c r="E1398" s="2" t="s">
        <v>107</v>
      </c>
      <c r="F1398" s="8" t="s">
        <v>24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1</v>
      </c>
      <c r="S1398" s="8">
        <v>1</v>
      </c>
      <c r="T1398" s="8">
        <v>0</v>
      </c>
      <c r="U1398" s="5">
        <v>303050217</v>
      </c>
    </row>
    <row r="1399" spans="1:21" hidden="1" x14ac:dyDescent="0.25">
      <c r="A1399" s="8" t="s">
        <v>5018</v>
      </c>
      <c r="B1399" s="2" t="s">
        <v>1816</v>
      </c>
      <c r="C1399" s="2" t="s">
        <v>136</v>
      </c>
      <c r="D1399" s="2" t="s">
        <v>131</v>
      </c>
      <c r="E1399" s="2" t="s">
        <v>107</v>
      </c>
      <c r="F1399" s="8" t="s">
        <v>24</v>
      </c>
      <c r="G1399" s="8">
        <v>1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</v>
      </c>
      <c r="S1399" s="8">
        <v>1</v>
      </c>
      <c r="T1399" s="8">
        <v>0</v>
      </c>
      <c r="U1399" s="5">
        <v>303050225</v>
      </c>
    </row>
    <row r="1400" spans="1:21" hidden="1" x14ac:dyDescent="0.25">
      <c r="A1400" s="8" t="s">
        <v>5018</v>
      </c>
      <c r="B1400" s="2" t="s">
        <v>1817</v>
      </c>
      <c r="C1400" s="2" t="s">
        <v>137</v>
      </c>
      <c r="D1400" s="2" t="s">
        <v>131</v>
      </c>
      <c r="E1400" s="2" t="s">
        <v>107</v>
      </c>
      <c r="F1400" s="8" t="s">
        <v>24</v>
      </c>
      <c r="G1400" s="8">
        <v>0</v>
      </c>
      <c r="H1400" s="8">
        <v>1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0</v>
      </c>
      <c r="O1400" s="8">
        <v>0</v>
      </c>
      <c r="P1400" s="8">
        <v>1</v>
      </c>
      <c r="Q1400" s="8">
        <v>0</v>
      </c>
      <c r="R1400" s="8">
        <v>0</v>
      </c>
      <c r="S1400" s="8">
        <v>0</v>
      </c>
      <c r="T1400" s="8">
        <v>0</v>
      </c>
      <c r="U1400" s="5">
        <v>303060018</v>
      </c>
    </row>
    <row r="1401" spans="1:21" hidden="1" x14ac:dyDescent="0.25">
      <c r="A1401" s="8" t="s">
        <v>5018</v>
      </c>
      <c r="B1401" s="2" t="s">
        <v>1818</v>
      </c>
      <c r="C1401" s="2" t="s">
        <v>137</v>
      </c>
      <c r="D1401" s="2" t="s">
        <v>131</v>
      </c>
      <c r="E1401" s="2" t="s">
        <v>107</v>
      </c>
      <c r="F1401" s="8" t="s">
        <v>24</v>
      </c>
      <c r="G1401" s="8">
        <v>0</v>
      </c>
      <c r="H1401" s="8">
        <v>1</v>
      </c>
      <c r="I1401" s="8">
        <v>0</v>
      </c>
      <c r="J1401" s="8">
        <v>0</v>
      </c>
      <c r="K1401" s="8">
        <v>0</v>
      </c>
      <c r="L1401" s="8">
        <v>0</v>
      </c>
      <c r="M1401" s="8">
        <v>1</v>
      </c>
      <c r="N1401" s="8">
        <v>0</v>
      </c>
      <c r="O1401" s="8">
        <v>0</v>
      </c>
      <c r="P1401" s="8">
        <v>1</v>
      </c>
      <c r="Q1401" s="8">
        <v>0</v>
      </c>
      <c r="R1401" s="8">
        <v>0</v>
      </c>
      <c r="S1401" s="8">
        <v>0</v>
      </c>
      <c r="T1401" s="8">
        <v>0</v>
      </c>
      <c r="U1401" s="5">
        <v>303060026</v>
      </c>
    </row>
    <row r="1402" spans="1:21" hidden="1" x14ac:dyDescent="0.25">
      <c r="A1402" s="8" t="s">
        <v>5018</v>
      </c>
      <c r="B1402" s="2" t="s">
        <v>1819</v>
      </c>
      <c r="C1402" s="2" t="s">
        <v>137</v>
      </c>
      <c r="D1402" s="2" t="s">
        <v>131</v>
      </c>
      <c r="E1402" s="2" t="s">
        <v>107</v>
      </c>
      <c r="F1402" s="8" t="s">
        <v>24</v>
      </c>
      <c r="G1402" s="8">
        <v>0</v>
      </c>
      <c r="H1402" s="8">
        <v>1</v>
      </c>
      <c r="I1402" s="8">
        <v>0</v>
      </c>
      <c r="J1402" s="8">
        <v>0</v>
      </c>
      <c r="K1402" s="8">
        <v>0</v>
      </c>
      <c r="L1402" s="8">
        <v>0</v>
      </c>
      <c r="M1402" s="8">
        <v>1</v>
      </c>
      <c r="N1402" s="8">
        <v>0</v>
      </c>
      <c r="O1402" s="8">
        <v>0</v>
      </c>
      <c r="P1402" s="8">
        <v>1</v>
      </c>
      <c r="Q1402" s="8">
        <v>0</v>
      </c>
      <c r="R1402" s="8">
        <v>0</v>
      </c>
      <c r="S1402" s="8">
        <v>0</v>
      </c>
      <c r="T1402" s="8">
        <v>0</v>
      </c>
      <c r="U1402" s="5">
        <v>303060034</v>
      </c>
    </row>
    <row r="1403" spans="1:21" hidden="1" x14ac:dyDescent="0.25">
      <c r="A1403" s="8" t="s">
        <v>5018</v>
      </c>
      <c r="B1403" s="2" t="s">
        <v>1820</v>
      </c>
      <c r="C1403" s="2" t="s">
        <v>137</v>
      </c>
      <c r="D1403" s="2" t="s">
        <v>131</v>
      </c>
      <c r="E1403" s="2" t="s">
        <v>107</v>
      </c>
      <c r="F1403" s="8" t="s">
        <v>24</v>
      </c>
      <c r="G1403" s="8">
        <v>0</v>
      </c>
      <c r="H1403" s="8">
        <v>1</v>
      </c>
      <c r="I1403" s="8">
        <v>0</v>
      </c>
      <c r="J1403" s="8">
        <v>0</v>
      </c>
      <c r="K1403" s="8">
        <v>0</v>
      </c>
      <c r="L1403" s="8">
        <v>0</v>
      </c>
      <c r="M1403" s="8">
        <v>1</v>
      </c>
      <c r="N1403" s="8">
        <v>0</v>
      </c>
      <c r="O1403" s="8">
        <v>0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U1403" s="5">
        <v>303060042</v>
      </c>
    </row>
    <row r="1404" spans="1:21" hidden="1" x14ac:dyDescent="0.25">
      <c r="A1404" s="8" t="s">
        <v>5018</v>
      </c>
      <c r="B1404" s="2" t="s">
        <v>1821</v>
      </c>
      <c r="C1404" s="2" t="s">
        <v>137</v>
      </c>
      <c r="D1404" s="2" t="s">
        <v>131</v>
      </c>
      <c r="E1404" s="2" t="s">
        <v>107</v>
      </c>
      <c r="F1404" s="8" t="s">
        <v>24</v>
      </c>
      <c r="G1404" s="8">
        <v>0</v>
      </c>
      <c r="H1404" s="8">
        <v>1</v>
      </c>
      <c r="I1404" s="8">
        <v>0</v>
      </c>
      <c r="J1404" s="8">
        <v>0</v>
      </c>
      <c r="K1404" s="8">
        <v>0</v>
      </c>
      <c r="L1404" s="8">
        <v>0</v>
      </c>
      <c r="M1404" s="8">
        <v>1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U1404" s="5">
        <v>303060050</v>
      </c>
    </row>
    <row r="1405" spans="1:21" hidden="1" x14ac:dyDescent="0.25">
      <c r="A1405" s="8" t="s">
        <v>5018</v>
      </c>
      <c r="B1405" s="2" t="s">
        <v>1822</v>
      </c>
      <c r="C1405" s="2" t="s">
        <v>137</v>
      </c>
      <c r="D1405" s="2" t="s">
        <v>131</v>
      </c>
      <c r="E1405" s="2" t="s">
        <v>107</v>
      </c>
      <c r="F1405" s="8" t="s">
        <v>24</v>
      </c>
      <c r="G1405" s="8">
        <v>0</v>
      </c>
      <c r="H1405" s="8">
        <v>1</v>
      </c>
      <c r="I1405" s="8">
        <v>0</v>
      </c>
      <c r="J1405" s="8">
        <v>0</v>
      </c>
      <c r="K1405" s="8">
        <v>0</v>
      </c>
      <c r="L1405" s="8">
        <v>0</v>
      </c>
      <c r="M1405" s="8">
        <v>1</v>
      </c>
      <c r="N1405" s="8">
        <v>0</v>
      </c>
      <c r="O1405" s="8">
        <v>0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U1405" s="5">
        <v>303060069</v>
      </c>
    </row>
    <row r="1406" spans="1:21" hidden="1" x14ac:dyDescent="0.25">
      <c r="A1406" s="8" t="s">
        <v>5018</v>
      </c>
      <c r="B1406" s="2" t="s">
        <v>1823</v>
      </c>
      <c r="C1406" s="2" t="s">
        <v>137</v>
      </c>
      <c r="D1406" s="2" t="s">
        <v>131</v>
      </c>
      <c r="E1406" s="2" t="s">
        <v>107</v>
      </c>
      <c r="F1406" s="8" t="s">
        <v>24</v>
      </c>
      <c r="G1406" s="8">
        <v>0</v>
      </c>
      <c r="H1406" s="8">
        <v>1</v>
      </c>
      <c r="I1406" s="8">
        <v>0</v>
      </c>
      <c r="J1406" s="8">
        <v>0</v>
      </c>
      <c r="K1406" s="8">
        <v>0</v>
      </c>
      <c r="L1406" s="8">
        <v>0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5">
        <v>303060077</v>
      </c>
    </row>
    <row r="1407" spans="1:21" hidden="1" x14ac:dyDescent="0.25">
      <c r="A1407" s="8" t="s">
        <v>5018</v>
      </c>
      <c r="B1407" s="2" t="s">
        <v>1824</v>
      </c>
      <c r="C1407" s="2" t="s">
        <v>137</v>
      </c>
      <c r="D1407" s="2" t="s">
        <v>131</v>
      </c>
      <c r="E1407" s="2" t="s">
        <v>107</v>
      </c>
      <c r="F1407" s="8" t="s">
        <v>24</v>
      </c>
      <c r="G1407" s="8">
        <v>0</v>
      </c>
      <c r="H1407" s="8">
        <v>1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0</v>
      </c>
      <c r="P1407" s="8">
        <v>1</v>
      </c>
      <c r="Q1407" s="8">
        <v>0</v>
      </c>
      <c r="R1407" s="8">
        <v>0</v>
      </c>
      <c r="S1407" s="8">
        <v>0</v>
      </c>
      <c r="T1407" s="8">
        <v>0</v>
      </c>
      <c r="U1407" s="5">
        <v>303060085</v>
      </c>
    </row>
    <row r="1408" spans="1:21" hidden="1" x14ac:dyDescent="0.25">
      <c r="A1408" s="8" t="s">
        <v>5018</v>
      </c>
      <c r="B1408" s="2" t="s">
        <v>1825</v>
      </c>
      <c r="C1408" s="2" t="s">
        <v>137</v>
      </c>
      <c r="D1408" s="2" t="s">
        <v>131</v>
      </c>
      <c r="E1408" s="2" t="s">
        <v>107</v>
      </c>
      <c r="F1408" s="8" t="s">
        <v>24</v>
      </c>
      <c r="G1408" s="8">
        <v>0</v>
      </c>
      <c r="H1408" s="8">
        <v>1</v>
      </c>
      <c r="I1408" s="8">
        <v>0</v>
      </c>
      <c r="J1408" s="8">
        <v>0</v>
      </c>
      <c r="K1408" s="8">
        <v>0</v>
      </c>
      <c r="L1408" s="8">
        <v>0</v>
      </c>
      <c r="M1408" s="8">
        <v>1</v>
      </c>
      <c r="N1408" s="8">
        <v>0</v>
      </c>
      <c r="O1408" s="8">
        <v>0</v>
      </c>
      <c r="P1408" s="8">
        <v>1</v>
      </c>
      <c r="Q1408" s="8">
        <v>0</v>
      </c>
      <c r="R1408" s="8">
        <v>0</v>
      </c>
      <c r="S1408" s="8">
        <v>0</v>
      </c>
      <c r="T1408" s="8">
        <v>0</v>
      </c>
      <c r="U1408" s="5">
        <v>303060093</v>
      </c>
    </row>
    <row r="1409" spans="1:21" hidden="1" x14ac:dyDescent="0.25">
      <c r="A1409" s="8" t="s">
        <v>5018</v>
      </c>
      <c r="B1409" s="2" t="s">
        <v>1826</v>
      </c>
      <c r="C1409" s="2" t="s">
        <v>137</v>
      </c>
      <c r="D1409" s="2" t="s">
        <v>131</v>
      </c>
      <c r="E1409" s="2" t="s">
        <v>107</v>
      </c>
      <c r="F1409" s="8" t="s">
        <v>24</v>
      </c>
      <c r="G1409" s="8">
        <v>0</v>
      </c>
      <c r="H1409" s="8">
        <v>1</v>
      </c>
      <c r="I1409" s="8">
        <v>0</v>
      </c>
      <c r="J1409" s="8">
        <v>0</v>
      </c>
      <c r="K1409" s="8">
        <v>0</v>
      </c>
      <c r="L1409" s="8">
        <v>0</v>
      </c>
      <c r="M1409" s="8">
        <v>1</v>
      </c>
      <c r="N1409" s="8">
        <v>0</v>
      </c>
      <c r="O1409" s="8">
        <v>0</v>
      </c>
      <c r="P1409" s="8">
        <v>1</v>
      </c>
      <c r="Q1409" s="8">
        <v>0</v>
      </c>
      <c r="R1409" s="8">
        <v>0</v>
      </c>
      <c r="S1409" s="8">
        <v>0</v>
      </c>
      <c r="T1409" s="8">
        <v>0</v>
      </c>
      <c r="U1409" s="5">
        <v>303060107</v>
      </c>
    </row>
    <row r="1410" spans="1:21" hidden="1" x14ac:dyDescent="0.25">
      <c r="A1410" s="8" t="s">
        <v>5018</v>
      </c>
      <c r="B1410" s="2" t="s">
        <v>1827</v>
      </c>
      <c r="C1410" s="2" t="s">
        <v>137</v>
      </c>
      <c r="D1410" s="2" t="s">
        <v>131</v>
      </c>
      <c r="E1410" s="2" t="s">
        <v>107</v>
      </c>
      <c r="F1410" s="8" t="s">
        <v>24</v>
      </c>
      <c r="G1410" s="8">
        <v>0</v>
      </c>
      <c r="H1410" s="8">
        <v>1</v>
      </c>
      <c r="I1410" s="8">
        <v>0</v>
      </c>
      <c r="J1410" s="8">
        <v>0</v>
      </c>
      <c r="K1410" s="8">
        <v>0</v>
      </c>
      <c r="L1410" s="8">
        <v>0</v>
      </c>
      <c r="M1410" s="8">
        <v>1</v>
      </c>
      <c r="N1410" s="8">
        <v>0</v>
      </c>
      <c r="O1410" s="8">
        <v>0</v>
      </c>
      <c r="P1410" s="8">
        <v>1</v>
      </c>
      <c r="Q1410" s="8">
        <v>0</v>
      </c>
      <c r="R1410" s="8">
        <v>0</v>
      </c>
      <c r="S1410" s="8">
        <v>0</v>
      </c>
      <c r="T1410" s="8">
        <v>0</v>
      </c>
      <c r="U1410" s="5">
        <v>303060115</v>
      </c>
    </row>
    <row r="1411" spans="1:21" hidden="1" x14ac:dyDescent="0.25">
      <c r="A1411" s="8" t="s">
        <v>5018</v>
      </c>
      <c r="B1411" s="2" t="s">
        <v>1828</v>
      </c>
      <c r="C1411" s="2" t="s">
        <v>137</v>
      </c>
      <c r="D1411" s="2" t="s">
        <v>131</v>
      </c>
      <c r="E1411" s="2" t="s">
        <v>107</v>
      </c>
      <c r="F1411" s="8" t="s">
        <v>24</v>
      </c>
      <c r="G1411" s="8">
        <v>0</v>
      </c>
      <c r="H1411" s="8">
        <v>1</v>
      </c>
      <c r="I1411" s="8">
        <v>0</v>
      </c>
      <c r="J1411" s="8">
        <v>0</v>
      </c>
      <c r="K1411" s="8">
        <v>0</v>
      </c>
      <c r="L1411" s="8">
        <v>0</v>
      </c>
      <c r="M1411" s="8">
        <v>1</v>
      </c>
      <c r="N1411" s="8">
        <v>0</v>
      </c>
      <c r="O1411" s="8">
        <v>0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U1411" s="5">
        <v>303060123</v>
      </c>
    </row>
    <row r="1412" spans="1:21" hidden="1" x14ac:dyDescent="0.25">
      <c r="A1412" s="8" t="s">
        <v>5018</v>
      </c>
      <c r="B1412" s="2" t="s">
        <v>1829</v>
      </c>
      <c r="C1412" s="2" t="s">
        <v>137</v>
      </c>
      <c r="D1412" s="2" t="s">
        <v>131</v>
      </c>
      <c r="E1412" s="2" t="s">
        <v>107</v>
      </c>
      <c r="F1412" s="8" t="s">
        <v>24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0</v>
      </c>
      <c r="P1412" s="8">
        <v>1</v>
      </c>
      <c r="Q1412" s="8">
        <v>0</v>
      </c>
      <c r="R1412" s="8">
        <v>0</v>
      </c>
      <c r="S1412" s="8">
        <v>0</v>
      </c>
      <c r="T1412" s="8">
        <v>0</v>
      </c>
      <c r="U1412" s="5">
        <v>303060131</v>
      </c>
    </row>
    <row r="1413" spans="1:21" hidden="1" x14ac:dyDescent="0.25">
      <c r="A1413" s="8" t="s">
        <v>5018</v>
      </c>
      <c r="B1413" s="2" t="s">
        <v>1830</v>
      </c>
      <c r="C1413" s="2" t="s">
        <v>137</v>
      </c>
      <c r="D1413" s="2" t="s">
        <v>131</v>
      </c>
      <c r="E1413" s="2" t="s">
        <v>107</v>
      </c>
      <c r="F1413" s="8" t="s">
        <v>24</v>
      </c>
      <c r="G1413" s="8">
        <v>0</v>
      </c>
      <c r="H1413" s="8">
        <v>1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0</v>
      </c>
      <c r="O1413" s="8">
        <v>0</v>
      </c>
      <c r="P1413" s="8">
        <v>1</v>
      </c>
      <c r="Q1413" s="8">
        <v>0</v>
      </c>
      <c r="R1413" s="8">
        <v>0</v>
      </c>
      <c r="S1413" s="8">
        <v>0</v>
      </c>
      <c r="T1413" s="8">
        <v>0</v>
      </c>
      <c r="U1413" s="5">
        <v>303060140</v>
      </c>
    </row>
    <row r="1414" spans="1:21" hidden="1" x14ac:dyDescent="0.25">
      <c r="A1414" s="8" t="s">
        <v>5018</v>
      </c>
      <c r="B1414" s="2" t="s">
        <v>1831</v>
      </c>
      <c r="C1414" s="2" t="s">
        <v>137</v>
      </c>
      <c r="D1414" s="2" t="s">
        <v>131</v>
      </c>
      <c r="E1414" s="2" t="s">
        <v>107</v>
      </c>
      <c r="F1414" s="8" t="s">
        <v>24</v>
      </c>
      <c r="G1414" s="8">
        <v>0</v>
      </c>
      <c r="H1414" s="8">
        <v>1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5">
        <v>303060158</v>
      </c>
    </row>
    <row r="1415" spans="1:21" hidden="1" x14ac:dyDescent="0.25">
      <c r="A1415" s="8" t="s">
        <v>5018</v>
      </c>
      <c r="B1415" s="2" t="s">
        <v>1832</v>
      </c>
      <c r="C1415" s="2" t="s">
        <v>137</v>
      </c>
      <c r="D1415" s="2" t="s">
        <v>131</v>
      </c>
      <c r="E1415" s="2" t="s">
        <v>107</v>
      </c>
      <c r="F1415" s="8" t="s">
        <v>24</v>
      </c>
      <c r="G1415" s="8">
        <v>0</v>
      </c>
      <c r="H1415" s="8">
        <v>1</v>
      </c>
      <c r="I1415" s="8">
        <v>0</v>
      </c>
      <c r="J1415" s="8">
        <v>0</v>
      </c>
      <c r="K1415" s="8">
        <v>0</v>
      </c>
      <c r="L1415" s="8">
        <v>0</v>
      </c>
      <c r="M1415" s="8">
        <v>1</v>
      </c>
      <c r="N1415" s="8">
        <v>0</v>
      </c>
      <c r="O1415" s="8">
        <v>0</v>
      </c>
      <c r="P1415" s="8">
        <v>1</v>
      </c>
      <c r="Q1415" s="8">
        <v>0</v>
      </c>
      <c r="R1415" s="8">
        <v>0</v>
      </c>
      <c r="S1415" s="8">
        <v>0</v>
      </c>
      <c r="T1415" s="8">
        <v>0</v>
      </c>
      <c r="U1415" s="5">
        <v>303060166</v>
      </c>
    </row>
    <row r="1416" spans="1:21" hidden="1" x14ac:dyDescent="0.25">
      <c r="A1416" s="8" t="s">
        <v>5018</v>
      </c>
      <c r="B1416" s="2" t="s">
        <v>1833</v>
      </c>
      <c r="C1416" s="2" t="s">
        <v>137</v>
      </c>
      <c r="D1416" s="2" t="s">
        <v>131</v>
      </c>
      <c r="E1416" s="2" t="s">
        <v>107</v>
      </c>
      <c r="F1416" s="8" t="s">
        <v>24</v>
      </c>
      <c r="G1416" s="8">
        <v>0</v>
      </c>
      <c r="H1416" s="8">
        <v>1</v>
      </c>
      <c r="I1416" s="8">
        <v>0</v>
      </c>
      <c r="J1416" s="8">
        <v>0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5">
        <v>303060174</v>
      </c>
    </row>
    <row r="1417" spans="1:21" hidden="1" x14ac:dyDescent="0.25">
      <c r="A1417" s="8" t="s">
        <v>5018</v>
      </c>
      <c r="B1417" s="2" t="s">
        <v>1834</v>
      </c>
      <c r="C1417" s="2" t="s">
        <v>137</v>
      </c>
      <c r="D1417" s="2" t="s">
        <v>131</v>
      </c>
      <c r="E1417" s="2" t="s">
        <v>107</v>
      </c>
      <c r="F1417" s="8" t="s">
        <v>24</v>
      </c>
      <c r="G1417" s="8">
        <v>0</v>
      </c>
      <c r="H1417" s="8">
        <v>1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1</v>
      </c>
      <c r="Q1417" s="8">
        <v>0</v>
      </c>
      <c r="R1417" s="8">
        <v>0</v>
      </c>
      <c r="S1417" s="8">
        <v>0</v>
      </c>
      <c r="T1417" s="8">
        <v>0</v>
      </c>
      <c r="U1417" s="5">
        <v>303060182</v>
      </c>
    </row>
    <row r="1418" spans="1:21" hidden="1" x14ac:dyDescent="0.25">
      <c r="A1418" s="8" t="s">
        <v>5018</v>
      </c>
      <c r="B1418" s="2" t="s">
        <v>1835</v>
      </c>
      <c r="C1418" s="2" t="s">
        <v>137</v>
      </c>
      <c r="D1418" s="2" t="s">
        <v>131</v>
      </c>
      <c r="E1418" s="2" t="s">
        <v>107</v>
      </c>
      <c r="F1418" s="8" t="s">
        <v>24</v>
      </c>
      <c r="G1418" s="8">
        <v>0</v>
      </c>
      <c r="H1418" s="8">
        <v>1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1</v>
      </c>
      <c r="Q1418" s="8">
        <v>0</v>
      </c>
      <c r="R1418" s="8">
        <v>0</v>
      </c>
      <c r="S1418" s="8">
        <v>0</v>
      </c>
      <c r="T1418" s="8">
        <v>0</v>
      </c>
      <c r="U1418" s="5">
        <v>303060190</v>
      </c>
    </row>
    <row r="1419" spans="1:21" hidden="1" x14ac:dyDescent="0.25">
      <c r="A1419" s="8" t="s">
        <v>5018</v>
      </c>
      <c r="B1419" s="2" t="s">
        <v>1836</v>
      </c>
      <c r="C1419" s="2" t="s">
        <v>137</v>
      </c>
      <c r="D1419" s="2" t="s">
        <v>131</v>
      </c>
      <c r="E1419" s="2" t="s">
        <v>107</v>
      </c>
      <c r="F1419" s="8" t="s">
        <v>24</v>
      </c>
      <c r="G1419" s="8">
        <v>0</v>
      </c>
      <c r="H1419" s="8">
        <v>1</v>
      </c>
      <c r="I1419" s="8">
        <v>0</v>
      </c>
      <c r="J1419" s="8">
        <v>0</v>
      </c>
      <c r="K1419" s="8">
        <v>0</v>
      </c>
      <c r="L1419" s="8">
        <v>0</v>
      </c>
      <c r="M1419" s="8">
        <v>1</v>
      </c>
      <c r="N1419" s="8">
        <v>0</v>
      </c>
      <c r="O1419" s="8">
        <v>0</v>
      </c>
      <c r="P1419" s="8">
        <v>1</v>
      </c>
      <c r="Q1419" s="8">
        <v>0</v>
      </c>
      <c r="R1419" s="8">
        <v>0</v>
      </c>
      <c r="S1419" s="8">
        <v>0</v>
      </c>
      <c r="T1419" s="8">
        <v>0</v>
      </c>
      <c r="U1419" s="5">
        <v>303060204</v>
      </c>
    </row>
    <row r="1420" spans="1:21" hidden="1" x14ac:dyDescent="0.25">
      <c r="A1420" s="8" t="s">
        <v>5018</v>
      </c>
      <c r="B1420" s="2" t="s">
        <v>1837</v>
      </c>
      <c r="C1420" s="2" t="s">
        <v>137</v>
      </c>
      <c r="D1420" s="2" t="s">
        <v>131</v>
      </c>
      <c r="E1420" s="2" t="s">
        <v>107</v>
      </c>
      <c r="F1420" s="8" t="s">
        <v>24</v>
      </c>
      <c r="G1420" s="8">
        <v>0</v>
      </c>
      <c r="H1420" s="8">
        <v>1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0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U1420" s="5">
        <v>303060212</v>
      </c>
    </row>
    <row r="1421" spans="1:21" hidden="1" x14ac:dyDescent="0.25">
      <c r="A1421" s="8" t="s">
        <v>5018</v>
      </c>
      <c r="B1421" s="2" t="s">
        <v>1838</v>
      </c>
      <c r="C1421" s="2" t="s">
        <v>137</v>
      </c>
      <c r="D1421" s="2" t="s">
        <v>131</v>
      </c>
      <c r="E1421" s="2" t="s">
        <v>107</v>
      </c>
      <c r="F1421" s="8" t="s">
        <v>24</v>
      </c>
      <c r="G1421" s="8">
        <v>0</v>
      </c>
      <c r="H1421" s="8">
        <v>1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1</v>
      </c>
      <c r="Q1421" s="8">
        <v>0</v>
      </c>
      <c r="R1421" s="8">
        <v>0</v>
      </c>
      <c r="S1421" s="8">
        <v>0</v>
      </c>
      <c r="T1421" s="8">
        <v>0</v>
      </c>
      <c r="U1421" s="5">
        <v>303060220</v>
      </c>
    </row>
    <row r="1422" spans="1:21" hidden="1" x14ac:dyDescent="0.25">
      <c r="A1422" s="8" t="s">
        <v>5018</v>
      </c>
      <c r="B1422" s="2" t="s">
        <v>1839</v>
      </c>
      <c r="C1422" s="2" t="s">
        <v>137</v>
      </c>
      <c r="D1422" s="2" t="s">
        <v>131</v>
      </c>
      <c r="E1422" s="2" t="s">
        <v>107</v>
      </c>
      <c r="F1422" s="8" t="s">
        <v>24</v>
      </c>
      <c r="G1422" s="8">
        <v>0</v>
      </c>
      <c r="H1422" s="8">
        <v>1</v>
      </c>
      <c r="I1422" s="8">
        <v>0</v>
      </c>
      <c r="J1422" s="8">
        <v>0</v>
      </c>
      <c r="K1422" s="8">
        <v>0</v>
      </c>
      <c r="L1422" s="8">
        <v>0</v>
      </c>
      <c r="M1422" s="8">
        <v>1</v>
      </c>
      <c r="N1422" s="8">
        <v>0</v>
      </c>
      <c r="O1422" s="8">
        <v>0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U1422" s="5">
        <v>303060239</v>
      </c>
    </row>
    <row r="1423" spans="1:21" hidden="1" x14ac:dyDescent="0.25">
      <c r="A1423" s="8" t="s">
        <v>5018</v>
      </c>
      <c r="B1423" s="2" t="s">
        <v>1840</v>
      </c>
      <c r="C1423" s="2" t="s">
        <v>137</v>
      </c>
      <c r="D1423" s="2" t="s">
        <v>131</v>
      </c>
      <c r="E1423" s="2" t="s">
        <v>107</v>
      </c>
      <c r="F1423" s="8" t="s">
        <v>24</v>
      </c>
      <c r="G1423" s="8">
        <v>0</v>
      </c>
      <c r="H1423" s="8">
        <v>1</v>
      </c>
      <c r="I1423" s="8">
        <v>0</v>
      </c>
      <c r="J1423" s="8">
        <v>0</v>
      </c>
      <c r="K1423" s="8">
        <v>0</v>
      </c>
      <c r="L1423" s="8">
        <v>0</v>
      </c>
      <c r="M1423" s="8">
        <v>1</v>
      </c>
      <c r="N1423" s="8">
        <v>0</v>
      </c>
      <c r="O1423" s="8">
        <v>0</v>
      </c>
      <c r="P1423" s="8">
        <v>1</v>
      </c>
      <c r="Q1423" s="8">
        <v>0</v>
      </c>
      <c r="R1423" s="8">
        <v>0</v>
      </c>
      <c r="S1423" s="8">
        <v>0</v>
      </c>
      <c r="T1423" s="8">
        <v>0</v>
      </c>
      <c r="U1423" s="5">
        <v>303060247</v>
      </c>
    </row>
    <row r="1424" spans="1:21" hidden="1" x14ac:dyDescent="0.25">
      <c r="A1424" s="8" t="s">
        <v>5018</v>
      </c>
      <c r="B1424" s="2" t="s">
        <v>1841</v>
      </c>
      <c r="C1424" s="2" t="s">
        <v>137</v>
      </c>
      <c r="D1424" s="2" t="s">
        <v>131</v>
      </c>
      <c r="E1424" s="2" t="s">
        <v>107</v>
      </c>
      <c r="F1424" s="8" t="s">
        <v>24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>
        <v>1</v>
      </c>
      <c r="Q1424" s="8">
        <v>0</v>
      </c>
      <c r="R1424" s="8">
        <v>0</v>
      </c>
      <c r="S1424" s="8">
        <v>0</v>
      </c>
      <c r="T1424" s="8">
        <v>0</v>
      </c>
      <c r="U1424" s="5">
        <v>303060255</v>
      </c>
    </row>
    <row r="1425" spans="1:21" hidden="1" x14ac:dyDescent="0.25">
      <c r="A1425" s="8" t="s">
        <v>5018</v>
      </c>
      <c r="B1425" s="2" t="s">
        <v>1842</v>
      </c>
      <c r="C1425" s="2" t="s">
        <v>137</v>
      </c>
      <c r="D1425" s="2" t="s">
        <v>131</v>
      </c>
      <c r="E1425" s="2" t="s">
        <v>107</v>
      </c>
      <c r="F1425" s="8" t="s">
        <v>24</v>
      </c>
      <c r="G1425" s="8">
        <v>1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1</v>
      </c>
      <c r="N1425" s="8">
        <v>0</v>
      </c>
      <c r="O1425" s="8">
        <v>0</v>
      </c>
      <c r="P1425" s="8">
        <v>1</v>
      </c>
      <c r="Q1425" s="8">
        <v>0</v>
      </c>
      <c r="R1425" s="8">
        <v>0</v>
      </c>
      <c r="S1425" s="8">
        <v>0</v>
      </c>
      <c r="T1425" s="8">
        <v>0</v>
      </c>
      <c r="U1425" s="5">
        <v>303060263</v>
      </c>
    </row>
    <row r="1426" spans="1:21" hidden="1" x14ac:dyDescent="0.25">
      <c r="A1426" s="8" t="s">
        <v>5018</v>
      </c>
      <c r="B1426" s="2" t="s">
        <v>1843</v>
      </c>
      <c r="C1426" s="2" t="s">
        <v>137</v>
      </c>
      <c r="D1426" s="2" t="s">
        <v>131</v>
      </c>
      <c r="E1426" s="2" t="s">
        <v>107</v>
      </c>
      <c r="F1426" s="8" t="s">
        <v>24</v>
      </c>
      <c r="G1426" s="8">
        <v>0</v>
      </c>
      <c r="H1426" s="8">
        <v>1</v>
      </c>
      <c r="I1426" s="8">
        <v>0</v>
      </c>
      <c r="J1426" s="8">
        <v>0</v>
      </c>
      <c r="K1426" s="8">
        <v>0</v>
      </c>
      <c r="L1426" s="8">
        <v>0</v>
      </c>
      <c r="M1426" s="8">
        <v>1</v>
      </c>
      <c r="N1426" s="8">
        <v>0</v>
      </c>
      <c r="O1426" s="8">
        <v>0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5">
        <v>303060271</v>
      </c>
    </row>
    <row r="1427" spans="1:21" hidden="1" x14ac:dyDescent="0.25">
      <c r="A1427" s="8" t="s">
        <v>5018</v>
      </c>
      <c r="B1427" s="2" t="s">
        <v>1844</v>
      </c>
      <c r="C1427" s="2" t="s">
        <v>137</v>
      </c>
      <c r="D1427" s="2" t="s">
        <v>131</v>
      </c>
      <c r="E1427" s="2" t="s">
        <v>107</v>
      </c>
      <c r="F1427" s="8" t="s">
        <v>24</v>
      </c>
      <c r="G1427" s="8">
        <v>0</v>
      </c>
      <c r="H1427" s="8">
        <v>1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1</v>
      </c>
      <c r="Q1427" s="8">
        <v>0</v>
      </c>
      <c r="R1427" s="8">
        <v>0</v>
      </c>
      <c r="S1427" s="8">
        <v>0</v>
      </c>
      <c r="T1427" s="8">
        <v>0</v>
      </c>
      <c r="U1427" s="5">
        <v>303060280</v>
      </c>
    </row>
    <row r="1428" spans="1:21" hidden="1" x14ac:dyDescent="0.25">
      <c r="A1428" s="8" t="s">
        <v>5018</v>
      </c>
      <c r="B1428" s="2" t="s">
        <v>1845</v>
      </c>
      <c r="C1428" s="2" t="s">
        <v>137</v>
      </c>
      <c r="D1428" s="2" t="s">
        <v>131</v>
      </c>
      <c r="E1428" s="2" t="s">
        <v>107</v>
      </c>
      <c r="F1428" s="8" t="s">
        <v>24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0</v>
      </c>
      <c r="S1428" s="8">
        <v>0</v>
      </c>
      <c r="T1428" s="8">
        <v>0</v>
      </c>
      <c r="U1428" s="5">
        <v>303060298</v>
      </c>
    </row>
    <row r="1429" spans="1:21" hidden="1" x14ac:dyDescent="0.25">
      <c r="A1429" s="8" t="s">
        <v>5018</v>
      </c>
      <c r="B1429" s="2" t="s">
        <v>1846</v>
      </c>
      <c r="C1429" s="2" t="s">
        <v>137</v>
      </c>
      <c r="D1429" s="2" t="s">
        <v>131</v>
      </c>
      <c r="E1429" s="2" t="s">
        <v>107</v>
      </c>
      <c r="F1429" s="8" t="s">
        <v>24</v>
      </c>
      <c r="G1429" s="8">
        <v>0</v>
      </c>
      <c r="H1429" s="8">
        <v>1</v>
      </c>
      <c r="I1429" s="8">
        <v>0</v>
      </c>
      <c r="J1429" s="8">
        <v>0</v>
      </c>
      <c r="K1429" s="8">
        <v>0</v>
      </c>
      <c r="L1429" s="8">
        <v>0</v>
      </c>
      <c r="M1429" s="8">
        <v>1</v>
      </c>
      <c r="N1429" s="8">
        <v>0</v>
      </c>
      <c r="O1429" s="8">
        <v>0</v>
      </c>
      <c r="P1429" s="8">
        <v>1</v>
      </c>
      <c r="Q1429" s="8">
        <v>0</v>
      </c>
      <c r="R1429" s="8">
        <v>0</v>
      </c>
      <c r="S1429" s="8">
        <v>0</v>
      </c>
      <c r="T1429" s="8">
        <v>0</v>
      </c>
      <c r="U1429" s="5">
        <v>303060301</v>
      </c>
    </row>
    <row r="1430" spans="1:21" hidden="1" x14ac:dyDescent="0.25">
      <c r="A1430" s="8" t="s">
        <v>5018</v>
      </c>
      <c r="B1430" s="2" t="s">
        <v>1847</v>
      </c>
      <c r="C1430" s="2" t="s">
        <v>138</v>
      </c>
      <c r="D1430" s="2" t="s">
        <v>131</v>
      </c>
      <c r="E1430" s="2" t="s">
        <v>107</v>
      </c>
      <c r="F1430" s="8" t="s">
        <v>24</v>
      </c>
      <c r="G1430" s="8">
        <v>1</v>
      </c>
      <c r="H1430" s="8">
        <v>0</v>
      </c>
      <c r="I1430" s="8">
        <v>0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5">
        <v>303070013</v>
      </c>
    </row>
    <row r="1431" spans="1:21" hidden="1" x14ac:dyDescent="0.25">
      <c r="A1431" s="8" t="s">
        <v>5018</v>
      </c>
      <c r="B1431" s="2" t="s">
        <v>1848</v>
      </c>
      <c r="C1431" s="2" t="s">
        <v>138</v>
      </c>
      <c r="D1431" s="2" t="s">
        <v>131</v>
      </c>
      <c r="E1431" s="2" t="s">
        <v>107</v>
      </c>
      <c r="F1431" s="8" t="s">
        <v>24</v>
      </c>
      <c r="G1431" s="8">
        <v>0</v>
      </c>
      <c r="H1431" s="8">
        <v>1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1</v>
      </c>
      <c r="Q1431" s="8">
        <v>0</v>
      </c>
      <c r="R1431" s="8">
        <v>0</v>
      </c>
      <c r="S1431" s="8">
        <v>0</v>
      </c>
      <c r="T1431" s="8">
        <v>0</v>
      </c>
      <c r="U1431" s="5">
        <v>303070021</v>
      </c>
    </row>
    <row r="1432" spans="1:21" hidden="1" x14ac:dyDescent="0.25">
      <c r="A1432" s="8" t="s">
        <v>5018</v>
      </c>
      <c r="B1432" s="2" t="s">
        <v>1849</v>
      </c>
      <c r="C1432" s="2" t="s">
        <v>138</v>
      </c>
      <c r="D1432" s="2" t="s">
        <v>131</v>
      </c>
      <c r="E1432" s="2" t="s">
        <v>107</v>
      </c>
      <c r="F1432" s="8" t="s">
        <v>23</v>
      </c>
      <c r="G1432" s="8">
        <v>1</v>
      </c>
      <c r="H1432" s="8">
        <v>0</v>
      </c>
      <c r="I1432" s="8">
        <v>0</v>
      </c>
      <c r="J1432" s="8">
        <v>1</v>
      </c>
      <c r="K1432" s="8">
        <v>1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5">
        <v>303070030</v>
      </c>
    </row>
    <row r="1433" spans="1:21" hidden="1" x14ac:dyDescent="0.25">
      <c r="A1433" s="8" t="s">
        <v>5018</v>
      </c>
      <c r="B1433" s="2" t="s">
        <v>1850</v>
      </c>
      <c r="C1433" s="2" t="s">
        <v>138</v>
      </c>
      <c r="D1433" s="2" t="s">
        <v>131</v>
      </c>
      <c r="E1433" s="2" t="s">
        <v>107</v>
      </c>
      <c r="F1433" s="8" t="s">
        <v>24</v>
      </c>
      <c r="G1433" s="8">
        <v>1</v>
      </c>
      <c r="H1433" s="8">
        <v>0</v>
      </c>
      <c r="I1433" s="8">
        <v>0</v>
      </c>
      <c r="J1433" s="8">
        <v>1</v>
      </c>
      <c r="K1433" s="8">
        <v>1</v>
      </c>
      <c r="L1433" s="8">
        <v>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5">
        <v>303070048</v>
      </c>
    </row>
    <row r="1434" spans="1:21" hidden="1" x14ac:dyDescent="0.25">
      <c r="A1434" s="8" t="s">
        <v>5018</v>
      </c>
      <c r="B1434" s="2" t="s">
        <v>1851</v>
      </c>
      <c r="C1434" s="2" t="s">
        <v>138</v>
      </c>
      <c r="D1434" s="2" t="s">
        <v>131</v>
      </c>
      <c r="E1434" s="2" t="s">
        <v>107</v>
      </c>
      <c r="F1434" s="8" t="s">
        <v>24</v>
      </c>
      <c r="G1434" s="8">
        <v>1</v>
      </c>
      <c r="H1434" s="8">
        <v>0</v>
      </c>
      <c r="I1434" s="8">
        <v>0</v>
      </c>
      <c r="J1434" s="8">
        <v>1</v>
      </c>
      <c r="K1434" s="8">
        <v>1</v>
      </c>
      <c r="L1434" s="8">
        <v>1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5">
        <v>303070056</v>
      </c>
    </row>
    <row r="1435" spans="1:21" hidden="1" x14ac:dyDescent="0.25">
      <c r="A1435" s="8" t="s">
        <v>5018</v>
      </c>
      <c r="B1435" s="2" t="s">
        <v>1852</v>
      </c>
      <c r="C1435" s="2" t="s">
        <v>138</v>
      </c>
      <c r="D1435" s="2" t="s">
        <v>131</v>
      </c>
      <c r="E1435" s="2" t="s">
        <v>107</v>
      </c>
      <c r="F1435" s="8" t="s">
        <v>24</v>
      </c>
      <c r="G1435" s="8">
        <v>0</v>
      </c>
      <c r="H1435" s="8">
        <v>1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0</v>
      </c>
      <c r="T1435" s="8">
        <v>0</v>
      </c>
      <c r="U1435" s="5">
        <v>303070064</v>
      </c>
    </row>
    <row r="1436" spans="1:21" hidden="1" x14ac:dyDescent="0.25">
      <c r="A1436" s="8" t="s">
        <v>5018</v>
      </c>
      <c r="B1436" s="2" t="s">
        <v>1853</v>
      </c>
      <c r="C1436" s="2" t="s">
        <v>138</v>
      </c>
      <c r="D1436" s="2" t="s">
        <v>131</v>
      </c>
      <c r="E1436" s="2" t="s">
        <v>107</v>
      </c>
      <c r="F1436" s="8" t="s">
        <v>24</v>
      </c>
      <c r="G1436" s="8">
        <v>0</v>
      </c>
      <c r="H1436" s="8">
        <v>1</v>
      </c>
      <c r="I1436" s="8">
        <v>0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1</v>
      </c>
      <c r="Q1436" s="8">
        <v>0</v>
      </c>
      <c r="R1436" s="8">
        <v>0</v>
      </c>
      <c r="S1436" s="8">
        <v>0</v>
      </c>
      <c r="T1436" s="8">
        <v>0</v>
      </c>
      <c r="U1436" s="5">
        <v>303070072</v>
      </c>
    </row>
    <row r="1437" spans="1:21" hidden="1" x14ac:dyDescent="0.25">
      <c r="A1437" s="8" t="s">
        <v>5018</v>
      </c>
      <c r="B1437" s="2" t="s">
        <v>1854</v>
      </c>
      <c r="C1437" s="2" t="s">
        <v>138</v>
      </c>
      <c r="D1437" s="2" t="s">
        <v>131</v>
      </c>
      <c r="E1437" s="2" t="s">
        <v>107</v>
      </c>
      <c r="F1437" s="8" t="s">
        <v>24</v>
      </c>
      <c r="G1437" s="8">
        <v>0</v>
      </c>
      <c r="H1437" s="8">
        <v>1</v>
      </c>
      <c r="I1437" s="8">
        <v>0</v>
      </c>
      <c r="J1437" s="8">
        <v>0</v>
      </c>
      <c r="K1437" s="8">
        <v>0</v>
      </c>
      <c r="L1437" s="8">
        <v>0</v>
      </c>
      <c r="M1437" s="8">
        <v>1</v>
      </c>
      <c r="N1437" s="8">
        <v>0</v>
      </c>
      <c r="O1437" s="8">
        <v>0</v>
      </c>
      <c r="P1437" s="8">
        <v>1</v>
      </c>
      <c r="Q1437" s="8">
        <v>0</v>
      </c>
      <c r="R1437" s="8">
        <v>0</v>
      </c>
      <c r="S1437" s="8">
        <v>0</v>
      </c>
      <c r="T1437" s="8">
        <v>0</v>
      </c>
      <c r="U1437" s="5">
        <v>303070080</v>
      </c>
    </row>
    <row r="1438" spans="1:21" hidden="1" x14ac:dyDescent="0.25">
      <c r="A1438" s="8" t="s">
        <v>5018</v>
      </c>
      <c r="B1438" s="2" t="s">
        <v>1855</v>
      </c>
      <c r="C1438" s="2" t="s">
        <v>138</v>
      </c>
      <c r="D1438" s="2" t="s">
        <v>131</v>
      </c>
      <c r="E1438" s="2" t="s">
        <v>107</v>
      </c>
      <c r="F1438" s="8" t="s">
        <v>24</v>
      </c>
      <c r="G1438" s="8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1</v>
      </c>
      <c r="N1438" s="8">
        <v>0</v>
      </c>
      <c r="O1438" s="8">
        <v>0</v>
      </c>
      <c r="P1438" s="8">
        <v>1</v>
      </c>
      <c r="Q1438" s="8">
        <v>0</v>
      </c>
      <c r="R1438" s="8">
        <v>0</v>
      </c>
      <c r="S1438" s="8">
        <v>0</v>
      </c>
      <c r="T1438" s="8">
        <v>0</v>
      </c>
      <c r="U1438" s="5">
        <v>303070099</v>
      </c>
    </row>
    <row r="1439" spans="1:21" hidden="1" x14ac:dyDescent="0.25">
      <c r="A1439" s="8" t="s">
        <v>5018</v>
      </c>
      <c r="B1439" s="2" t="s">
        <v>1856</v>
      </c>
      <c r="C1439" s="2" t="s">
        <v>138</v>
      </c>
      <c r="D1439" s="2" t="s">
        <v>131</v>
      </c>
      <c r="E1439" s="2" t="s">
        <v>107</v>
      </c>
      <c r="F1439" s="8" t="s">
        <v>24</v>
      </c>
      <c r="G1439" s="8">
        <v>0</v>
      </c>
      <c r="H1439" s="8">
        <v>1</v>
      </c>
      <c r="I1439" s="8">
        <v>0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1</v>
      </c>
      <c r="Q1439" s="8">
        <v>0</v>
      </c>
      <c r="R1439" s="8">
        <v>0</v>
      </c>
      <c r="S1439" s="8">
        <v>0</v>
      </c>
      <c r="T1439" s="8">
        <v>0</v>
      </c>
      <c r="U1439" s="5">
        <v>303070102</v>
      </c>
    </row>
    <row r="1440" spans="1:21" hidden="1" x14ac:dyDescent="0.25">
      <c r="A1440" s="8" t="s">
        <v>5018</v>
      </c>
      <c r="B1440" s="2" t="s">
        <v>1857</v>
      </c>
      <c r="C1440" s="2" t="s">
        <v>138</v>
      </c>
      <c r="D1440" s="2" t="s">
        <v>131</v>
      </c>
      <c r="E1440" s="2" t="s">
        <v>107</v>
      </c>
      <c r="F1440" s="8" t="s">
        <v>24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8">
        <v>0</v>
      </c>
      <c r="T1440" s="8">
        <v>0</v>
      </c>
      <c r="U1440" s="5">
        <v>303070110</v>
      </c>
    </row>
    <row r="1441" spans="1:21" hidden="1" x14ac:dyDescent="0.25">
      <c r="A1441" s="8" t="s">
        <v>5018</v>
      </c>
      <c r="B1441" s="2" t="s">
        <v>1858</v>
      </c>
      <c r="C1441" s="2" t="s">
        <v>138</v>
      </c>
      <c r="D1441" s="2" t="s">
        <v>131</v>
      </c>
      <c r="E1441" s="2" t="s">
        <v>107</v>
      </c>
      <c r="F1441" s="8" t="s">
        <v>24</v>
      </c>
      <c r="G1441" s="8">
        <v>0</v>
      </c>
      <c r="H1441" s="8">
        <v>1</v>
      </c>
      <c r="I1441" s="8">
        <v>0</v>
      </c>
      <c r="J1441" s="8">
        <v>0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1</v>
      </c>
      <c r="Q1441" s="8">
        <v>0</v>
      </c>
      <c r="R1441" s="8">
        <v>0</v>
      </c>
      <c r="S1441" s="8">
        <v>0</v>
      </c>
      <c r="T1441" s="8">
        <v>0</v>
      </c>
      <c r="U1441" s="5">
        <v>303070129</v>
      </c>
    </row>
    <row r="1442" spans="1:21" hidden="1" x14ac:dyDescent="0.25">
      <c r="A1442" s="8" t="s">
        <v>5018</v>
      </c>
      <c r="B1442" s="2" t="s">
        <v>1859</v>
      </c>
      <c r="C1442" s="2" t="s">
        <v>138</v>
      </c>
      <c r="D1442" s="2" t="s">
        <v>131</v>
      </c>
      <c r="E1442" s="2" t="s">
        <v>107</v>
      </c>
      <c r="F1442" s="8" t="s">
        <v>36</v>
      </c>
      <c r="G1442" s="8">
        <v>0</v>
      </c>
      <c r="H1442" s="8">
        <v>1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0</v>
      </c>
      <c r="S1442" s="8">
        <v>0</v>
      </c>
      <c r="T1442" s="8">
        <v>0</v>
      </c>
      <c r="U1442" s="5">
        <v>303070137</v>
      </c>
    </row>
    <row r="1443" spans="1:21" hidden="1" x14ac:dyDescent="0.25">
      <c r="A1443" s="8" t="s">
        <v>5018</v>
      </c>
      <c r="B1443" s="2" t="s">
        <v>1860</v>
      </c>
      <c r="C1443" s="2" t="s">
        <v>139</v>
      </c>
      <c r="D1443" s="2" t="s">
        <v>131</v>
      </c>
      <c r="E1443" s="2" t="s">
        <v>107</v>
      </c>
      <c r="F1443" s="8" t="s">
        <v>24</v>
      </c>
      <c r="G1443" s="8">
        <v>1</v>
      </c>
      <c r="H1443" s="8">
        <v>0</v>
      </c>
      <c r="I1443" s="8">
        <v>0</v>
      </c>
      <c r="J1443" s="8">
        <v>1</v>
      </c>
      <c r="K1443" s="8">
        <v>1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5">
        <v>303080019</v>
      </c>
    </row>
    <row r="1444" spans="1:21" hidden="1" x14ac:dyDescent="0.25">
      <c r="A1444" s="8" t="s">
        <v>5018</v>
      </c>
      <c r="B1444" s="2" t="s">
        <v>1861</v>
      </c>
      <c r="C1444" s="2" t="s">
        <v>139</v>
      </c>
      <c r="D1444" s="2" t="s">
        <v>131</v>
      </c>
      <c r="E1444" s="2" t="s">
        <v>107</v>
      </c>
      <c r="F1444" s="8" t="s">
        <v>24</v>
      </c>
      <c r="G1444" s="8">
        <v>1</v>
      </c>
      <c r="H1444" s="8">
        <v>0</v>
      </c>
      <c r="I1444" s="8">
        <v>0</v>
      </c>
      <c r="J1444" s="8">
        <v>1</v>
      </c>
      <c r="K1444" s="8">
        <v>1</v>
      </c>
      <c r="L1444" s="8">
        <v>1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5">
        <v>303080027</v>
      </c>
    </row>
    <row r="1445" spans="1:21" hidden="1" x14ac:dyDescent="0.25">
      <c r="A1445" s="8" t="s">
        <v>5018</v>
      </c>
      <c r="B1445" s="2" t="s">
        <v>1862</v>
      </c>
      <c r="C1445" s="2" t="s">
        <v>139</v>
      </c>
      <c r="D1445" s="2" t="s">
        <v>131</v>
      </c>
      <c r="E1445" s="2" t="s">
        <v>107</v>
      </c>
      <c r="F1445" s="8" t="s">
        <v>24</v>
      </c>
      <c r="G1445" s="8">
        <v>1</v>
      </c>
      <c r="H1445" s="8">
        <v>0</v>
      </c>
      <c r="I1445" s="8">
        <v>0</v>
      </c>
      <c r="J1445" s="8">
        <v>1</v>
      </c>
      <c r="K1445" s="8">
        <v>1</v>
      </c>
      <c r="L1445" s="8">
        <v>1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5">
        <v>303080035</v>
      </c>
    </row>
    <row r="1446" spans="1:21" hidden="1" x14ac:dyDescent="0.25">
      <c r="A1446" s="8" t="s">
        <v>5018</v>
      </c>
      <c r="B1446" s="2" t="s">
        <v>1863</v>
      </c>
      <c r="C1446" s="2" t="s">
        <v>139</v>
      </c>
      <c r="D1446" s="2" t="s">
        <v>131</v>
      </c>
      <c r="E1446" s="2" t="s">
        <v>107</v>
      </c>
      <c r="F1446" s="8" t="s">
        <v>24</v>
      </c>
      <c r="G1446" s="8">
        <v>0</v>
      </c>
      <c r="H1446" s="8">
        <v>1</v>
      </c>
      <c r="I1446" s="8">
        <v>0</v>
      </c>
      <c r="J1446" s="8">
        <v>0</v>
      </c>
      <c r="K1446" s="8">
        <v>0</v>
      </c>
      <c r="L1446" s="8">
        <v>0</v>
      </c>
      <c r="M1446" s="8">
        <v>1</v>
      </c>
      <c r="N1446" s="8">
        <v>0</v>
      </c>
      <c r="O1446" s="8">
        <v>0</v>
      </c>
      <c r="P1446" s="8">
        <v>1</v>
      </c>
      <c r="Q1446" s="8">
        <v>0</v>
      </c>
      <c r="R1446" s="8">
        <v>0</v>
      </c>
      <c r="S1446" s="8">
        <v>0</v>
      </c>
      <c r="T1446" s="8">
        <v>0</v>
      </c>
      <c r="U1446" s="5">
        <v>303080043</v>
      </c>
    </row>
    <row r="1447" spans="1:21" hidden="1" x14ac:dyDescent="0.25">
      <c r="A1447" s="8" t="s">
        <v>5018</v>
      </c>
      <c r="B1447" s="2" t="s">
        <v>1864</v>
      </c>
      <c r="C1447" s="2" t="s">
        <v>139</v>
      </c>
      <c r="D1447" s="2" t="s">
        <v>131</v>
      </c>
      <c r="E1447" s="2" t="s">
        <v>107</v>
      </c>
      <c r="F1447" s="8" t="s">
        <v>24</v>
      </c>
      <c r="G1447" s="8">
        <v>0</v>
      </c>
      <c r="H1447" s="8">
        <v>1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0</v>
      </c>
      <c r="P1447" s="8">
        <v>1</v>
      </c>
      <c r="Q1447" s="8">
        <v>0</v>
      </c>
      <c r="R1447" s="8">
        <v>0</v>
      </c>
      <c r="S1447" s="8">
        <v>0</v>
      </c>
      <c r="T1447" s="8">
        <v>0</v>
      </c>
      <c r="U1447" s="5">
        <v>303080051</v>
      </c>
    </row>
    <row r="1448" spans="1:21" hidden="1" x14ac:dyDescent="0.25">
      <c r="A1448" s="8" t="s">
        <v>5018</v>
      </c>
      <c r="B1448" s="2" t="s">
        <v>1865</v>
      </c>
      <c r="C1448" s="2" t="s">
        <v>139</v>
      </c>
      <c r="D1448" s="2" t="s">
        <v>131</v>
      </c>
      <c r="E1448" s="2" t="s">
        <v>107</v>
      </c>
      <c r="F1448" s="8" t="s">
        <v>24</v>
      </c>
      <c r="G1448" s="8">
        <v>0</v>
      </c>
      <c r="H1448" s="8">
        <v>1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1</v>
      </c>
      <c r="Q1448" s="8">
        <v>0</v>
      </c>
      <c r="R1448" s="8">
        <v>0</v>
      </c>
      <c r="S1448" s="8">
        <v>0</v>
      </c>
      <c r="T1448" s="8">
        <v>0</v>
      </c>
      <c r="U1448" s="5">
        <v>303080060</v>
      </c>
    </row>
    <row r="1449" spans="1:21" hidden="1" x14ac:dyDescent="0.25">
      <c r="A1449" s="8" t="s">
        <v>5018</v>
      </c>
      <c r="B1449" s="2" t="s">
        <v>1866</v>
      </c>
      <c r="C1449" s="2" t="s">
        <v>139</v>
      </c>
      <c r="D1449" s="2" t="s">
        <v>131</v>
      </c>
      <c r="E1449" s="2" t="s">
        <v>107</v>
      </c>
      <c r="F1449" s="8" t="s">
        <v>24</v>
      </c>
      <c r="G1449" s="8">
        <v>0</v>
      </c>
      <c r="H1449" s="8">
        <v>1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0</v>
      </c>
      <c r="O1449" s="8">
        <v>0</v>
      </c>
      <c r="P1449" s="8">
        <v>1</v>
      </c>
      <c r="Q1449" s="8">
        <v>0</v>
      </c>
      <c r="R1449" s="8">
        <v>0</v>
      </c>
      <c r="S1449" s="8">
        <v>0</v>
      </c>
      <c r="T1449" s="8">
        <v>0</v>
      </c>
      <c r="U1449" s="5">
        <v>303080078</v>
      </c>
    </row>
    <row r="1450" spans="1:21" hidden="1" x14ac:dyDescent="0.25">
      <c r="A1450" s="8" t="s">
        <v>5018</v>
      </c>
      <c r="B1450" s="2" t="s">
        <v>1867</v>
      </c>
      <c r="C1450" s="2" t="s">
        <v>139</v>
      </c>
      <c r="D1450" s="2" t="s">
        <v>131</v>
      </c>
      <c r="E1450" s="2" t="s">
        <v>107</v>
      </c>
      <c r="F1450" s="8" t="s">
        <v>24</v>
      </c>
      <c r="G1450" s="8">
        <v>0</v>
      </c>
      <c r="H1450" s="8">
        <v>1</v>
      </c>
      <c r="I1450" s="8">
        <v>0</v>
      </c>
      <c r="J1450" s="8">
        <v>0</v>
      </c>
      <c r="K1450" s="8">
        <v>0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5">
        <v>303080086</v>
      </c>
    </row>
    <row r="1451" spans="1:21" hidden="1" x14ac:dyDescent="0.25">
      <c r="A1451" s="8" t="s">
        <v>5018</v>
      </c>
      <c r="B1451" s="2" t="s">
        <v>1868</v>
      </c>
      <c r="C1451" s="2" t="s">
        <v>139</v>
      </c>
      <c r="D1451" s="2" t="s">
        <v>131</v>
      </c>
      <c r="E1451" s="2" t="s">
        <v>107</v>
      </c>
      <c r="F1451" s="8" t="s">
        <v>24</v>
      </c>
      <c r="G1451" s="8">
        <v>0</v>
      </c>
      <c r="H1451" s="8">
        <v>1</v>
      </c>
      <c r="I1451" s="8">
        <v>0</v>
      </c>
      <c r="J1451" s="8">
        <v>0</v>
      </c>
      <c r="K1451" s="8">
        <v>0</v>
      </c>
      <c r="L1451" s="8">
        <v>0</v>
      </c>
      <c r="M1451" s="8">
        <v>1</v>
      </c>
      <c r="N1451" s="8">
        <v>0</v>
      </c>
      <c r="O1451" s="8">
        <v>0</v>
      </c>
      <c r="P1451" s="8">
        <v>1</v>
      </c>
      <c r="Q1451" s="8">
        <v>0</v>
      </c>
      <c r="R1451" s="8">
        <v>0</v>
      </c>
      <c r="S1451" s="8">
        <v>0</v>
      </c>
      <c r="T1451" s="8">
        <v>0</v>
      </c>
      <c r="U1451" s="5">
        <v>303080094</v>
      </c>
    </row>
    <row r="1452" spans="1:21" hidden="1" x14ac:dyDescent="0.25">
      <c r="A1452" s="8" t="s">
        <v>5018</v>
      </c>
      <c r="B1452" s="2" t="s">
        <v>1869</v>
      </c>
      <c r="C1452" s="2" t="s">
        <v>139</v>
      </c>
      <c r="D1452" s="2" t="s">
        <v>131</v>
      </c>
      <c r="E1452" s="2" t="s">
        <v>107</v>
      </c>
      <c r="F1452" s="8" t="s">
        <v>24</v>
      </c>
      <c r="G1452" s="8">
        <v>1</v>
      </c>
      <c r="H1452" s="8">
        <v>0</v>
      </c>
      <c r="I1452" s="8">
        <v>0</v>
      </c>
      <c r="J1452" s="8">
        <v>0</v>
      </c>
      <c r="K1452" s="8">
        <v>1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5">
        <v>303080108</v>
      </c>
    </row>
    <row r="1453" spans="1:21" hidden="1" x14ac:dyDescent="0.25">
      <c r="A1453" s="8" t="s">
        <v>5018</v>
      </c>
      <c r="B1453" s="2" t="s">
        <v>1870</v>
      </c>
      <c r="C1453" s="2" t="s">
        <v>139</v>
      </c>
      <c r="D1453" s="2" t="s">
        <v>131</v>
      </c>
      <c r="E1453" s="2" t="s">
        <v>107</v>
      </c>
      <c r="F1453" s="8" t="s">
        <v>24</v>
      </c>
      <c r="G1453" s="8">
        <v>1</v>
      </c>
      <c r="H1453" s="8">
        <v>0</v>
      </c>
      <c r="I1453" s="8">
        <v>0</v>
      </c>
      <c r="J1453" s="8">
        <v>0</v>
      </c>
      <c r="K1453" s="8">
        <v>1</v>
      </c>
      <c r="L1453" s="8">
        <v>1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5">
        <v>303080116</v>
      </c>
    </row>
    <row r="1454" spans="1:21" hidden="1" x14ac:dyDescent="0.25">
      <c r="A1454" s="8" t="s">
        <v>5018</v>
      </c>
      <c r="B1454" s="2" t="s">
        <v>1871</v>
      </c>
      <c r="C1454" s="2" t="s">
        <v>140</v>
      </c>
      <c r="D1454" s="2" t="s">
        <v>131</v>
      </c>
      <c r="E1454" s="2" t="s">
        <v>107</v>
      </c>
      <c r="F1454" s="8" t="s">
        <v>24</v>
      </c>
      <c r="G1454" s="8">
        <v>1</v>
      </c>
      <c r="H1454" s="8">
        <v>1</v>
      </c>
      <c r="I1454" s="8">
        <v>1</v>
      </c>
      <c r="J1454" s="8">
        <v>1</v>
      </c>
      <c r="K1454" s="8">
        <v>1</v>
      </c>
      <c r="L1454" s="8">
        <v>1</v>
      </c>
      <c r="M1454" s="8">
        <v>0</v>
      </c>
      <c r="N1454" s="8">
        <v>0</v>
      </c>
      <c r="O1454" s="8">
        <v>1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5">
        <v>303090014</v>
      </c>
    </row>
    <row r="1455" spans="1:21" hidden="1" x14ac:dyDescent="0.25">
      <c r="A1455" s="8" t="s">
        <v>5018</v>
      </c>
      <c r="B1455" s="2" t="s">
        <v>1872</v>
      </c>
      <c r="C1455" s="2" t="s">
        <v>140</v>
      </c>
      <c r="D1455" s="2" t="s">
        <v>131</v>
      </c>
      <c r="E1455" s="2" t="s">
        <v>107</v>
      </c>
      <c r="F1455" s="8" t="s">
        <v>24</v>
      </c>
      <c r="G1455" s="8">
        <v>0</v>
      </c>
      <c r="H1455" s="8">
        <v>1</v>
      </c>
      <c r="I1455" s="8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0</v>
      </c>
      <c r="T1455" s="8">
        <v>0</v>
      </c>
      <c r="U1455" s="5">
        <v>303090022</v>
      </c>
    </row>
    <row r="1456" spans="1:21" hidden="1" x14ac:dyDescent="0.25">
      <c r="A1456" s="8" t="s">
        <v>5018</v>
      </c>
      <c r="B1456" s="2" t="s">
        <v>1873</v>
      </c>
      <c r="C1456" s="2" t="s">
        <v>140</v>
      </c>
      <c r="D1456" s="2" t="s">
        <v>131</v>
      </c>
      <c r="E1456" s="2" t="s">
        <v>107</v>
      </c>
      <c r="F1456" s="8" t="s">
        <v>24</v>
      </c>
      <c r="G1456" s="8">
        <v>1</v>
      </c>
      <c r="H1456" s="8">
        <v>0</v>
      </c>
      <c r="I1456" s="8">
        <v>0</v>
      </c>
      <c r="J1456" s="8">
        <v>1</v>
      </c>
      <c r="K1456" s="8">
        <v>1</v>
      </c>
      <c r="L1456" s="8">
        <v>1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5">
        <v>303090030</v>
      </c>
    </row>
    <row r="1457" spans="1:21" hidden="1" x14ac:dyDescent="0.25">
      <c r="A1457" s="8" t="s">
        <v>5018</v>
      </c>
      <c r="B1457" s="2" t="s">
        <v>1874</v>
      </c>
      <c r="C1457" s="2" t="s">
        <v>140</v>
      </c>
      <c r="D1457" s="2" t="s">
        <v>131</v>
      </c>
      <c r="E1457" s="2" t="s">
        <v>107</v>
      </c>
      <c r="F1457" s="8" t="s">
        <v>24</v>
      </c>
      <c r="G1457" s="8">
        <v>0</v>
      </c>
      <c r="H1457" s="8">
        <v>1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>
        <v>0</v>
      </c>
      <c r="P1457" s="8">
        <v>1</v>
      </c>
      <c r="Q1457" s="8">
        <v>0</v>
      </c>
      <c r="R1457" s="8">
        <v>0</v>
      </c>
      <c r="S1457" s="8">
        <v>0</v>
      </c>
      <c r="T1457" s="8">
        <v>0</v>
      </c>
      <c r="U1457" s="5">
        <v>303090049</v>
      </c>
    </row>
    <row r="1458" spans="1:21" hidden="1" x14ac:dyDescent="0.25">
      <c r="A1458" s="8" t="s">
        <v>5018</v>
      </c>
      <c r="B1458" s="2" t="s">
        <v>1875</v>
      </c>
      <c r="C1458" s="2" t="s">
        <v>140</v>
      </c>
      <c r="D1458" s="2" t="s">
        <v>131</v>
      </c>
      <c r="E1458" s="2" t="s">
        <v>107</v>
      </c>
      <c r="F1458" s="8" t="s">
        <v>24</v>
      </c>
      <c r="G1458" s="8">
        <v>1</v>
      </c>
      <c r="H1458" s="8">
        <v>0</v>
      </c>
      <c r="I1458" s="8">
        <v>0</v>
      </c>
      <c r="J1458" s="8">
        <v>1</v>
      </c>
      <c r="K1458" s="8">
        <v>1</v>
      </c>
      <c r="L1458" s="8">
        <v>1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5">
        <v>303090073</v>
      </c>
    </row>
    <row r="1459" spans="1:21" hidden="1" x14ac:dyDescent="0.25">
      <c r="A1459" s="8" t="s">
        <v>5018</v>
      </c>
      <c r="B1459" s="2" t="s">
        <v>1876</v>
      </c>
      <c r="C1459" s="2" t="s">
        <v>140</v>
      </c>
      <c r="D1459" s="2" t="s">
        <v>131</v>
      </c>
      <c r="E1459" s="2" t="s">
        <v>107</v>
      </c>
      <c r="F1459" s="8" t="s">
        <v>24</v>
      </c>
      <c r="G1459" s="8">
        <v>1</v>
      </c>
      <c r="H1459" s="8">
        <v>0</v>
      </c>
      <c r="I1459" s="8">
        <v>0</v>
      </c>
      <c r="J1459" s="8">
        <v>1</v>
      </c>
      <c r="K1459" s="8">
        <v>1</v>
      </c>
      <c r="L1459" s="8">
        <v>1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5">
        <v>303090081</v>
      </c>
    </row>
    <row r="1460" spans="1:21" hidden="1" x14ac:dyDescent="0.25">
      <c r="A1460" s="8" t="s">
        <v>5018</v>
      </c>
      <c r="B1460" s="2" t="s">
        <v>1877</v>
      </c>
      <c r="C1460" s="2" t="s">
        <v>140</v>
      </c>
      <c r="D1460" s="2" t="s">
        <v>131</v>
      </c>
      <c r="E1460" s="2" t="s">
        <v>107</v>
      </c>
      <c r="F1460" s="8" t="s">
        <v>24</v>
      </c>
      <c r="G1460" s="8">
        <v>1</v>
      </c>
      <c r="H1460" s="8">
        <v>0</v>
      </c>
      <c r="I1460" s="8">
        <v>0</v>
      </c>
      <c r="J1460" s="8">
        <v>1</v>
      </c>
      <c r="K1460" s="8">
        <v>1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5">
        <v>303090090</v>
      </c>
    </row>
    <row r="1461" spans="1:21" hidden="1" x14ac:dyDescent="0.25">
      <c r="A1461" s="8" t="s">
        <v>5018</v>
      </c>
      <c r="B1461" s="2" t="s">
        <v>1878</v>
      </c>
      <c r="C1461" s="2" t="s">
        <v>140</v>
      </c>
      <c r="D1461" s="2" t="s">
        <v>131</v>
      </c>
      <c r="E1461" s="2" t="s">
        <v>107</v>
      </c>
      <c r="F1461" s="8" t="s">
        <v>24</v>
      </c>
      <c r="G1461" s="8">
        <v>1</v>
      </c>
      <c r="H1461" s="8">
        <v>0</v>
      </c>
      <c r="I1461" s="8">
        <v>0</v>
      </c>
      <c r="J1461" s="8">
        <v>1</v>
      </c>
      <c r="K1461" s="8">
        <v>1</v>
      </c>
      <c r="L1461" s="8">
        <v>1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5">
        <v>303090111</v>
      </c>
    </row>
    <row r="1462" spans="1:21" hidden="1" x14ac:dyDescent="0.25">
      <c r="A1462" s="8" t="s">
        <v>5018</v>
      </c>
      <c r="B1462" s="2" t="s">
        <v>1879</v>
      </c>
      <c r="C1462" s="2" t="s">
        <v>140</v>
      </c>
      <c r="D1462" s="2" t="s">
        <v>131</v>
      </c>
      <c r="E1462" s="2" t="s">
        <v>107</v>
      </c>
      <c r="F1462" s="8" t="s">
        <v>24</v>
      </c>
      <c r="G1462" s="8">
        <v>1</v>
      </c>
      <c r="H1462" s="8">
        <v>1</v>
      </c>
      <c r="I1462" s="8">
        <v>1</v>
      </c>
      <c r="J1462" s="8">
        <v>1</v>
      </c>
      <c r="K1462" s="8">
        <v>1</v>
      </c>
      <c r="L1462" s="8">
        <v>1</v>
      </c>
      <c r="M1462" s="8">
        <v>0</v>
      </c>
      <c r="N1462" s="8">
        <v>0</v>
      </c>
      <c r="O1462" s="8">
        <v>1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5">
        <v>303090120</v>
      </c>
    </row>
    <row r="1463" spans="1:21" hidden="1" x14ac:dyDescent="0.25">
      <c r="A1463" s="8" t="s">
        <v>5018</v>
      </c>
      <c r="B1463" s="2" t="s">
        <v>1880</v>
      </c>
      <c r="C1463" s="2" t="s">
        <v>140</v>
      </c>
      <c r="D1463" s="2" t="s">
        <v>131</v>
      </c>
      <c r="E1463" s="2" t="s">
        <v>107</v>
      </c>
      <c r="F1463" s="8" t="s">
        <v>24</v>
      </c>
      <c r="G1463" s="8">
        <v>0</v>
      </c>
      <c r="H1463" s="8">
        <v>1</v>
      </c>
      <c r="I1463" s="8">
        <v>1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0</v>
      </c>
      <c r="P1463" s="8">
        <v>1</v>
      </c>
      <c r="Q1463" s="8">
        <v>0</v>
      </c>
      <c r="R1463" s="8">
        <v>0</v>
      </c>
      <c r="S1463" s="8">
        <v>0</v>
      </c>
      <c r="T1463" s="8">
        <v>0</v>
      </c>
      <c r="U1463" s="5">
        <v>303090138</v>
      </c>
    </row>
    <row r="1464" spans="1:21" hidden="1" x14ac:dyDescent="0.25">
      <c r="A1464" s="8" t="s">
        <v>5018</v>
      </c>
      <c r="B1464" s="2" t="s">
        <v>1881</v>
      </c>
      <c r="C1464" s="2" t="s">
        <v>140</v>
      </c>
      <c r="D1464" s="2" t="s">
        <v>131</v>
      </c>
      <c r="E1464" s="2" t="s">
        <v>107</v>
      </c>
      <c r="F1464" s="8" t="s">
        <v>24</v>
      </c>
      <c r="G1464" s="8">
        <v>1</v>
      </c>
      <c r="H1464" s="8">
        <v>1</v>
      </c>
      <c r="I1464" s="8">
        <v>1</v>
      </c>
      <c r="J1464" s="8">
        <v>1</v>
      </c>
      <c r="K1464" s="8">
        <v>1</v>
      </c>
      <c r="L1464" s="8">
        <v>1</v>
      </c>
      <c r="M1464" s="8">
        <v>0</v>
      </c>
      <c r="N1464" s="8">
        <v>0</v>
      </c>
      <c r="O1464" s="8">
        <v>1</v>
      </c>
      <c r="P1464" s="8">
        <v>1</v>
      </c>
      <c r="Q1464" s="8">
        <v>0</v>
      </c>
      <c r="R1464" s="8">
        <v>0</v>
      </c>
      <c r="S1464" s="8">
        <v>0</v>
      </c>
      <c r="T1464" s="8">
        <v>0</v>
      </c>
      <c r="U1464" s="5">
        <v>303090146</v>
      </c>
    </row>
    <row r="1465" spans="1:21" hidden="1" x14ac:dyDescent="0.25">
      <c r="A1465" s="8" t="s">
        <v>5018</v>
      </c>
      <c r="B1465" s="2" t="s">
        <v>1882</v>
      </c>
      <c r="C1465" s="2" t="s">
        <v>140</v>
      </c>
      <c r="D1465" s="2" t="s">
        <v>131</v>
      </c>
      <c r="E1465" s="2" t="s">
        <v>107</v>
      </c>
      <c r="F1465" s="8" t="s">
        <v>24</v>
      </c>
      <c r="G1465" s="8">
        <v>1</v>
      </c>
      <c r="H1465" s="8">
        <v>0</v>
      </c>
      <c r="I1465" s="8">
        <v>0</v>
      </c>
      <c r="J1465" s="8">
        <v>1</v>
      </c>
      <c r="K1465" s="8">
        <v>1</v>
      </c>
      <c r="L1465" s="8">
        <v>1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5">
        <v>303090154</v>
      </c>
    </row>
    <row r="1466" spans="1:21" hidden="1" x14ac:dyDescent="0.25">
      <c r="A1466" s="8" t="s">
        <v>5018</v>
      </c>
      <c r="B1466" s="2" t="s">
        <v>1883</v>
      </c>
      <c r="C1466" s="2" t="s">
        <v>140</v>
      </c>
      <c r="D1466" s="2" t="s">
        <v>131</v>
      </c>
      <c r="E1466" s="2" t="s">
        <v>107</v>
      </c>
      <c r="F1466" s="8" t="s">
        <v>24</v>
      </c>
      <c r="G1466" s="8">
        <v>1</v>
      </c>
      <c r="H1466" s="8">
        <v>0</v>
      </c>
      <c r="I1466" s="8">
        <v>0</v>
      </c>
      <c r="J1466" s="8">
        <v>1</v>
      </c>
      <c r="K1466" s="8">
        <v>1</v>
      </c>
      <c r="L1466" s="8">
        <v>1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5">
        <v>303090162</v>
      </c>
    </row>
    <row r="1467" spans="1:21" hidden="1" x14ac:dyDescent="0.25">
      <c r="A1467" s="8" t="s">
        <v>5018</v>
      </c>
      <c r="B1467" s="2" t="s">
        <v>1884</v>
      </c>
      <c r="C1467" s="2" t="s">
        <v>140</v>
      </c>
      <c r="D1467" s="2" t="s">
        <v>131</v>
      </c>
      <c r="E1467" s="2" t="s">
        <v>107</v>
      </c>
      <c r="F1467" s="8" t="s">
        <v>24</v>
      </c>
      <c r="G1467" s="8">
        <v>0</v>
      </c>
      <c r="H1467" s="8">
        <v>1</v>
      </c>
      <c r="I1467" s="8">
        <v>1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</v>
      </c>
      <c r="P1467" s="8">
        <v>1</v>
      </c>
      <c r="Q1467" s="8">
        <v>0</v>
      </c>
      <c r="R1467" s="8">
        <v>0</v>
      </c>
      <c r="S1467" s="8">
        <v>0</v>
      </c>
      <c r="T1467" s="8">
        <v>0</v>
      </c>
      <c r="U1467" s="5">
        <v>303090170</v>
      </c>
    </row>
    <row r="1468" spans="1:21" hidden="1" x14ac:dyDescent="0.25">
      <c r="A1468" s="8" t="s">
        <v>5018</v>
      </c>
      <c r="B1468" s="2" t="s">
        <v>1885</v>
      </c>
      <c r="C1468" s="2" t="s">
        <v>140</v>
      </c>
      <c r="D1468" s="2" t="s">
        <v>131</v>
      </c>
      <c r="E1468" s="2" t="s">
        <v>107</v>
      </c>
      <c r="F1468" s="8" t="s">
        <v>24</v>
      </c>
      <c r="G1468" s="8">
        <v>1</v>
      </c>
      <c r="H1468" s="8">
        <v>1</v>
      </c>
      <c r="I1468" s="8">
        <v>1</v>
      </c>
      <c r="J1468" s="8">
        <v>1</v>
      </c>
      <c r="K1468" s="8">
        <v>1</v>
      </c>
      <c r="L1468" s="8">
        <v>1</v>
      </c>
      <c r="M1468" s="8">
        <v>0</v>
      </c>
      <c r="N1468" s="8">
        <v>0</v>
      </c>
      <c r="O1468" s="8">
        <v>1</v>
      </c>
      <c r="P1468" s="8">
        <v>1</v>
      </c>
      <c r="Q1468" s="8">
        <v>0</v>
      </c>
      <c r="R1468" s="8">
        <v>0</v>
      </c>
      <c r="S1468" s="8">
        <v>0</v>
      </c>
      <c r="T1468" s="8">
        <v>0</v>
      </c>
      <c r="U1468" s="5">
        <v>303090189</v>
      </c>
    </row>
    <row r="1469" spans="1:21" hidden="1" x14ac:dyDescent="0.25">
      <c r="A1469" s="8" t="s">
        <v>5018</v>
      </c>
      <c r="B1469" s="2" t="s">
        <v>1886</v>
      </c>
      <c r="C1469" s="2" t="s">
        <v>140</v>
      </c>
      <c r="D1469" s="2" t="s">
        <v>131</v>
      </c>
      <c r="E1469" s="2" t="s">
        <v>107</v>
      </c>
      <c r="F1469" s="8" t="s">
        <v>24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1</v>
      </c>
      <c r="N1469" s="8">
        <v>0</v>
      </c>
      <c r="O1469" s="8">
        <v>0</v>
      </c>
      <c r="P1469" s="8">
        <v>1</v>
      </c>
      <c r="Q1469" s="8">
        <v>0</v>
      </c>
      <c r="R1469" s="8">
        <v>0</v>
      </c>
      <c r="S1469" s="8">
        <v>0</v>
      </c>
      <c r="T1469" s="8">
        <v>0</v>
      </c>
      <c r="U1469" s="5">
        <v>303090197</v>
      </c>
    </row>
    <row r="1470" spans="1:21" hidden="1" x14ac:dyDescent="0.25">
      <c r="A1470" s="8" t="s">
        <v>5018</v>
      </c>
      <c r="B1470" s="2" t="s">
        <v>1887</v>
      </c>
      <c r="C1470" s="2" t="s">
        <v>140</v>
      </c>
      <c r="D1470" s="2" t="s">
        <v>131</v>
      </c>
      <c r="E1470" s="2" t="s">
        <v>107</v>
      </c>
      <c r="F1470" s="8" t="s">
        <v>24</v>
      </c>
      <c r="G1470" s="8">
        <v>1</v>
      </c>
      <c r="H1470" s="8">
        <v>1</v>
      </c>
      <c r="I1470" s="8">
        <v>0</v>
      </c>
      <c r="J1470" s="8">
        <v>1</v>
      </c>
      <c r="K1470" s="8">
        <v>1</v>
      </c>
      <c r="L1470" s="8">
        <v>1</v>
      </c>
      <c r="M1470" s="8">
        <v>0</v>
      </c>
      <c r="N1470" s="8">
        <v>0</v>
      </c>
      <c r="O1470" s="8">
        <v>1</v>
      </c>
      <c r="P1470" s="8">
        <v>1</v>
      </c>
      <c r="Q1470" s="8">
        <v>0</v>
      </c>
      <c r="R1470" s="8">
        <v>0</v>
      </c>
      <c r="S1470" s="8">
        <v>0</v>
      </c>
      <c r="T1470" s="8">
        <v>0</v>
      </c>
      <c r="U1470" s="5">
        <v>303090200</v>
      </c>
    </row>
    <row r="1471" spans="1:21" hidden="1" x14ac:dyDescent="0.25">
      <c r="A1471" s="8" t="s">
        <v>5018</v>
      </c>
      <c r="B1471" s="2" t="s">
        <v>1888</v>
      </c>
      <c r="C1471" s="2" t="s">
        <v>140</v>
      </c>
      <c r="D1471" s="2" t="s">
        <v>131</v>
      </c>
      <c r="E1471" s="2" t="s">
        <v>107</v>
      </c>
      <c r="F1471" s="8" t="s">
        <v>24</v>
      </c>
      <c r="G1471" s="8">
        <v>1</v>
      </c>
      <c r="H1471" s="8">
        <v>0</v>
      </c>
      <c r="I1471" s="8">
        <v>0</v>
      </c>
      <c r="J1471" s="8">
        <v>1</v>
      </c>
      <c r="K1471" s="8">
        <v>1</v>
      </c>
      <c r="L1471" s="8">
        <v>1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5">
        <v>303090219</v>
      </c>
    </row>
    <row r="1472" spans="1:21" hidden="1" x14ac:dyDescent="0.25">
      <c r="A1472" s="8" t="s">
        <v>5018</v>
      </c>
      <c r="B1472" s="2" t="s">
        <v>1889</v>
      </c>
      <c r="C1472" s="2" t="s">
        <v>140</v>
      </c>
      <c r="D1472" s="2" t="s">
        <v>131</v>
      </c>
      <c r="E1472" s="2" t="s">
        <v>107</v>
      </c>
      <c r="F1472" s="8" t="s">
        <v>24</v>
      </c>
      <c r="G1472" s="8">
        <v>1</v>
      </c>
      <c r="H1472" s="8">
        <v>1</v>
      </c>
      <c r="I1472" s="8">
        <v>1</v>
      </c>
      <c r="J1472" s="8">
        <v>1</v>
      </c>
      <c r="K1472" s="8">
        <v>1</v>
      </c>
      <c r="L1472" s="8">
        <v>1</v>
      </c>
      <c r="M1472" s="8">
        <v>0</v>
      </c>
      <c r="N1472" s="8">
        <v>0</v>
      </c>
      <c r="O1472" s="8">
        <v>1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5">
        <v>303090227</v>
      </c>
    </row>
    <row r="1473" spans="1:21" hidden="1" x14ac:dyDescent="0.25">
      <c r="A1473" s="8" t="s">
        <v>5018</v>
      </c>
      <c r="B1473" s="2" t="s">
        <v>1890</v>
      </c>
      <c r="C1473" s="2" t="s">
        <v>140</v>
      </c>
      <c r="D1473" s="2" t="s">
        <v>131</v>
      </c>
      <c r="E1473" s="2" t="s">
        <v>107</v>
      </c>
      <c r="F1473" s="8" t="s">
        <v>24</v>
      </c>
      <c r="G1473" s="8">
        <v>1</v>
      </c>
      <c r="H1473" s="8">
        <v>1</v>
      </c>
      <c r="I1473" s="8">
        <v>1</v>
      </c>
      <c r="J1473" s="8">
        <v>0</v>
      </c>
      <c r="K1473" s="8">
        <v>1</v>
      </c>
      <c r="L1473" s="8">
        <v>1</v>
      </c>
      <c r="M1473" s="8">
        <v>1</v>
      </c>
      <c r="N1473" s="8">
        <v>0</v>
      </c>
      <c r="O1473" s="8">
        <v>0</v>
      </c>
      <c r="P1473" s="8">
        <v>1</v>
      </c>
      <c r="Q1473" s="8">
        <v>0</v>
      </c>
      <c r="R1473" s="8">
        <v>0</v>
      </c>
      <c r="S1473" s="8">
        <v>0</v>
      </c>
      <c r="T1473" s="8">
        <v>0</v>
      </c>
      <c r="U1473" s="5">
        <v>303090235</v>
      </c>
    </row>
    <row r="1474" spans="1:21" hidden="1" x14ac:dyDescent="0.25">
      <c r="A1474" s="8" t="s">
        <v>5018</v>
      </c>
      <c r="B1474" s="2" t="s">
        <v>1891</v>
      </c>
      <c r="C1474" s="2" t="s">
        <v>140</v>
      </c>
      <c r="D1474" s="2" t="s">
        <v>131</v>
      </c>
      <c r="E1474" s="2" t="s">
        <v>107</v>
      </c>
      <c r="F1474" s="8" t="s">
        <v>24</v>
      </c>
      <c r="G1474" s="8">
        <v>0</v>
      </c>
      <c r="H1474" s="8">
        <v>1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1</v>
      </c>
      <c r="P1474" s="8">
        <v>1</v>
      </c>
      <c r="Q1474" s="8">
        <v>0</v>
      </c>
      <c r="R1474" s="8">
        <v>0</v>
      </c>
      <c r="S1474" s="8">
        <v>0</v>
      </c>
      <c r="T1474" s="8">
        <v>0</v>
      </c>
      <c r="U1474" s="5">
        <v>303090243</v>
      </c>
    </row>
    <row r="1475" spans="1:21" hidden="1" x14ac:dyDescent="0.25">
      <c r="A1475" s="8" t="s">
        <v>5018</v>
      </c>
      <c r="B1475" s="2" t="s">
        <v>1892</v>
      </c>
      <c r="C1475" s="2" t="s">
        <v>140</v>
      </c>
      <c r="D1475" s="2" t="s">
        <v>131</v>
      </c>
      <c r="E1475" s="2" t="s">
        <v>107</v>
      </c>
      <c r="F1475" s="8" t="s">
        <v>24</v>
      </c>
      <c r="G1475" s="8">
        <v>1</v>
      </c>
      <c r="H1475" s="8">
        <v>0</v>
      </c>
      <c r="I1475" s="8">
        <v>0</v>
      </c>
      <c r="J1475" s="8">
        <v>1</v>
      </c>
      <c r="K1475" s="8">
        <v>1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5">
        <v>303090251</v>
      </c>
    </row>
    <row r="1476" spans="1:21" hidden="1" x14ac:dyDescent="0.25">
      <c r="A1476" s="8" t="s">
        <v>5018</v>
      </c>
      <c r="B1476" s="2" t="s">
        <v>1893</v>
      </c>
      <c r="C1476" s="2" t="s">
        <v>140</v>
      </c>
      <c r="D1476" s="2" t="s">
        <v>131</v>
      </c>
      <c r="E1476" s="2" t="s">
        <v>107</v>
      </c>
      <c r="F1476" s="8" t="s">
        <v>24</v>
      </c>
      <c r="G1476" s="8">
        <v>1</v>
      </c>
      <c r="H1476" s="8">
        <v>0</v>
      </c>
      <c r="I1476" s="8">
        <v>0</v>
      </c>
      <c r="J1476" s="8">
        <v>1</v>
      </c>
      <c r="K1476" s="8">
        <v>1</v>
      </c>
      <c r="L1476" s="8">
        <v>1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5">
        <v>303090260</v>
      </c>
    </row>
    <row r="1477" spans="1:21" hidden="1" x14ac:dyDescent="0.25">
      <c r="A1477" s="8" t="s">
        <v>5018</v>
      </c>
      <c r="B1477" s="2" t="s">
        <v>1894</v>
      </c>
      <c r="C1477" s="2" t="s">
        <v>140</v>
      </c>
      <c r="D1477" s="2" t="s">
        <v>131</v>
      </c>
      <c r="E1477" s="2" t="s">
        <v>107</v>
      </c>
      <c r="F1477" s="8" t="s">
        <v>24</v>
      </c>
      <c r="G1477" s="8">
        <v>1</v>
      </c>
      <c r="H1477" s="8">
        <v>0</v>
      </c>
      <c r="I1477" s="8">
        <v>0</v>
      </c>
      <c r="J1477" s="8">
        <v>1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5">
        <v>303090286</v>
      </c>
    </row>
    <row r="1478" spans="1:21" hidden="1" x14ac:dyDescent="0.25">
      <c r="A1478" s="8" t="s">
        <v>5018</v>
      </c>
      <c r="B1478" s="2" t="s">
        <v>1895</v>
      </c>
      <c r="C1478" s="2" t="s">
        <v>140</v>
      </c>
      <c r="D1478" s="2" t="s">
        <v>131</v>
      </c>
      <c r="E1478" s="2" t="s">
        <v>107</v>
      </c>
      <c r="F1478" s="8" t="s">
        <v>24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1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5">
        <v>303090294</v>
      </c>
    </row>
    <row r="1479" spans="1:21" hidden="1" x14ac:dyDescent="0.25">
      <c r="A1479" s="8" t="s">
        <v>5018</v>
      </c>
      <c r="B1479" s="2" t="s">
        <v>1896</v>
      </c>
      <c r="C1479" s="2" t="s">
        <v>140</v>
      </c>
      <c r="D1479" s="2" t="s">
        <v>131</v>
      </c>
      <c r="E1479" s="2" t="s">
        <v>107</v>
      </c>
      <c r="F1479" s="8" t="s">
        <v>24</v>
      </c>
      <c r="G1479" s="8">
        <v>0</v>
      </c>
      <c r="H1479" s="8">
        <v>1</v>
      </c>
      <c r="I1479" s="8">
        <v>0</v>
      </c>
      <c r="J1479" s="8">
        <v>0</v>
      </c>
      <c r="K1479" s="8">
        <v>0</v>
      </c>
      <c r="L1479" s="8">
        <v>0</v>
      </c>
      <c r="M1479" s="8">
        <v>1</v>
      </c>
      <c r="N1479" s="8">
        <v>0</v>
      </c>
      <c r="O1479" s="8">
        <v>0</v>
      </c>
      <c r="P1479" s="8">
        <v>1</v>
      </c>
      <c r="Q1479" s="8">
        <v>0</v>
      </c>
      <c r="R1479" s="8">
        <v>0</v>
      </c>
      <c r="S1479" s="8">
        <v>0</v>
      </c>
      <c r="T1479" s="8">
        <v>0</v>
      </c>
      <c r="U1479" s="5">
        <v>303090316</v>
      </c>
    </row>
    <row r="1480" spans="1:21" hidden="1" x14ac:dyDescent="0.25">
      <c r="A1480" s="8" t="s">
        <v>5018</v>
      </c>
      <c r="B1480" s="2" t="s">
        <v>1897</v>
      </c>
      <c r="C1480" s="2" t="s">
        <v>141</v>
      </c>
      <c r="D1480" s="2" t="s">
        <v>131</v>
      </c>
      <c r="E1480" s="2" t="s">
        <v>107</v>
      </c>
      <c r="F1480" s="8" t="s">
        <v>24</v>
      </c>
      <c r="G1480" s="8">
        <v>0</v>
      </c>
      <c r="H1480" s="8">
        <v>1</v>
      </c>
      <c r="I1480" s="8">
        <v>0</v>
      </c>
      <c r="J1480" s="8">
        <v>0</v>
      </c>
      <c r="K1480" s="8">
        <v>0</v>
      </c>
      <c r="L1480" s="8">
        <v>0</v>
      </c>
      <c r="M1480" s="8">
        <v>1</v>
      </c>
      <c r="N1480" s="8">
        <v>0</v>
      </c>
      <c r="O1480" s="8">
        <v>0</v>
      </c>
      <c r="P1480" s="8">
        <v>1</v>
      </c>
      <c r="Q1480" s="8">
        <v>0</v>
      </c>
      <c r="R1480" s="8">
        <v>0</v>
      </c>
      <c r="S1480" s="8">
        <v>0</v>
      </c>
      <c r="T1480" s="8">
        <v>0</v>
      </c>
      <c r="U1480" s="5">
        <v>303100010</v>
      </c>
    </row>
    <row r="1481" spans="1:21" hidden="1" x14ac:dyDescent="0.25">
      <c r="A1481" s="8" t="s">
        <v>5018</v>
      </c>
      <c r="B1481" s="2" t="s">
        <v>1898</v>
      </c>
      <c r="C1481" s="2" t="s">
        <v>141</v>
      </c>
      <c r="D1481" s="2" t="s">
        <v>131</v>
      </c>
      <c r="E1481" s="2" t="s">
        <v>107</v>
      </c>
      <c r="F1481" s="8" t="s">
        <v>24</v>
      </c>
      <c r="G1481" s="8">
        <v>0</v>
      </c>
      <c r="H1481" s="8">
        <v>1</v>
      </c>
      <c r="I1481" s="8">
        <v>0</v>
      </c>
      <c r="J1481" s="8">
        <v>0</v>
      </c>
      <c r="K1481" s="8">
        <v>0</v>
      </c>
      <c r="L1481" s="8">
        <v>0</v>
      </c>
      <c r="M1481" s="8">
        <v>1</v>
      </c>
      <c r="N1481" s="8">
        <v>0</v>
      </c>
      <c r="O1481" s="8">
        <v>0</v>
      </c>
      <c r="P1481" s="8">
        <v>1</v>
      </c>
      <c r="Q1481" s="8">
        <v>0</v>
      </c>
      <c r="R1481" s="8">
        <v>0</v>
      </c>
      <c r="S1481" s="8">
        <v>0</v>
      </c>
      <c r="T1481" s="8">
        <v>0</v>
      </c>
      <c r="U1481" s="5">
        <v>303100028</v>
      </c>
    </row>
    <row r="1482" spans="1:21" hidden="1" x14ac:dyDescent="0.25">
      <c r="A1482" s="8" t="s">
        <v>5018</v>
      </c>
      <c r="B1482" s="2" t="s">
        <v>1899</v>
      </c>
      <c r="C1482" s="2" t="s">
        <v>141</v>
      </c>
      <c r="D1482" s="2" t="s">
        <v>131</v>
      </c>
      <c r="E1482" s="2" t="s">
        <v>107</v>
      </c>
      <c r="F1482" s="8" t="s">
        <v>24</v>
      </c>
      <c r="G1482" s="8">
        <v>0</v>
      </c>
      <c r="H1482" s="8">
        <v>1</v>
      </c>
      <c r="I1482" s="8">
        <v>0</v>
      </c>
      <c r="J1482" s="8">
        <v>0</v>
      </c>
      <c r="K1482" s="8">
        <v>0</v>
      </c>
      <c r="L1482" s="8">
        <v>0</v>
      </c>
      <c r="M1482" s="8">
        <v>1</v>
      </c>
      <c r="N1482" s="8">
        <v>0</v>
      </c>
      <c r="O1482" s="8">
        <v>0</v>
      </c>
      <c r="P1482" s="8">
        <v>1</v>
      </c>
      <c r="Q1482" s="8">
        <v>0</v>
      </c>
      <c r="R1482" s="8">
        <v>0</v>
      </c>
      <c r="S1482" s="8">
        <v>0</v>
      </c>
      <c r="T1482" s="8">
        <v>0</v>
      </c>
      <c r="U1482" s="5">
        <v>303100036</v>
      </c>
    </row>
    <row r="1483" spans="1:21" hidden="1" x14ac:dyDescent="0.25">
      <c r="A1483" s="8" t="s">
        <v>5018</v>
      </c>
      <c r="B1483" s="2" t="s">
        <v>1900</v>
      </c>
      <c r="C1483" s="2" t="s">
        <v>141</v>
      </c>
      <c r="D1483" s="2" t="s">
        <v>131</v>
      </c>
      <c r="E1483" s="2" t="s">
        <v>107</v>
      </c>
      <c r="F1483" s="8" t="s">
        <v>24</v>
      </c>
      <c r="G1483" s="8">
        <v>0</v>
      </c>
      <c r="H1483" s="8">
        <v>1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0</v>
      </c>
      <c r="O1483" s="8">
        <v>0</v>
      </c>
      <c r="P1483" s="8">
        <v>1</v>
      </c>
      <c r="Q1483" s="8">
        <v>0</v>
      </c>
      <c r="R1483" s="8">
        <v>0</v>
      </c>
      <c r="S1483" s="8">
        <v>0</v>
      </c>
      <c r="T1483" s="8">
        <v>0</v>
      </c>
      <c r="U1483" s="5">
        <v>303100044</v>
      </c>
    </row>
    <row r="1484" spans="1:21" hidden="1" x14ac:dyDescent="0.25">
      <c r="A1484" s="8" t="s">
        <v>5018</v>
      </c>
      <c r="B1484" s="2" t="s">
        <v>1901</v>
      </c>
      <c r="C1484" s="2" t="s">
        <v>141</v>
      </c>
      <c r="D1484" s="2" t="s">
        <v>131</v>
      </c>
      <c r="E1484" s="2" t="s">
        <v>107</v>
      </c>
      <c r="F1484" s="8" t="s">
        <v>24</v>
      </c>
      <c r="G1484" s="8">
        <v>0</v>
      </c>
      <c r="H1484" s="8">
        <v>1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5">
        <v>303100052</v>
      </c>
    </row>
    <row r="1485" spans="1:21" hidden="1" x14ac:dyDescent="0.25">
      <c r="A1485" s="8" t="s">
        <v>5018</v>
      </c>
      <c r="B1485" s="2" t="s">
        <v>1902</v>
      </c>
      <c r="C1485" s="2" t="s">
        <v>142</v>
      </c>
      <c r="D1485" s="2" t="s">
        <v>131</v>
      </c>
      <c r="E1485" s="2" t="s">
        <v>107</v>
      </c>
      <c r="F1485" s="8" t="s">
        <v>24</v>
      </c>
      <c r="G1485" s="8">
        <v>0</v>
      </c>
      <c r="H1485" s="8">
        <v>1</v>
      </c>
      <c r="I1485" s="8">
        <v>0</v>
      </c>
      <c r="J1485" s="8">
        <v>0</v>
      </c>
      <c r="K1485" s="8">
        <v>0</v>
      </c>
      <c r="L1485" s="8">
        <v>0</v>
      </c>
      <c r="M1485" s="8">
        <v>1</v>
      </c>
      <c r="N1485" s="8">
        <v>0</v>
      </c>
      <c r="O1485" s="8">
        <v>0</v>
      </c>
      <c r="P1485" s="8">
        <v>1</v>
      </c>
      <c r="Q1485" s="8">
        <v>0</v>
      </c>
      <c r="R1485" s="8">
        <v>0</v>
      </c>
      <c r="S1485" s="8">
        <v>0</v>
      </c>
      <c r="T1485" s="8">
        <v>0</v>
      </c>
      <c r="U1485" s="5">
        <v>303110015</v>
      </c>
    </row>
    <row r="1486" spans="1:21" hidden="1" x14ac:dyDescent="0.25">
      <c r="A1486" s="8" t="s">
        <v>5018</v>
      </c>
      <c r="B1486" s="2" t="s">
        <v>1903</v>
      </c>
      <c r="C1486" s="2" t="s">
        <v>142</v>
      </c>
      <c r="D1486" s="2" t="s">
        <v>131</v>
      </c>
      <c r="E1486" s="2" t="s">
        <v>107</v>
      </c>
      <c r="F1486" s="8" t="s">
        <v>24</v>
      </c>
      <c r="G1486" s="8">
        <v>0</v>
      </c>
      <c r="H1486" s="8">
        <v>1</v>
      </c>
      <c r="I1486" s="8">
        <v>0</v>
      </c>
      <c r="J1486" s="8">
        <v>0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1</v>
      </c>
      <c r="Q1486" s="8">
        <v>0</v>
      </c>
      <c r="R1486" s="8">
        <v>0</v>
      </c>
      <c r="S1486" s="8">
        <v>0</v>
      </c>
      <c r="T1486" s="8">
        <v>0</v>
      </c>
      <c r="U1486" s="5">
        <v>303110023</v>
      </c>
    </row>
    <row r="1487" spans="1:21" hidden="1" x14ac:dyDescent="0.25">
      <c r="A1487" s="8" t="s">
        <v>5018</v>
      </c>
      <c r="B1487" s="2" t="s">
        <v>1904</v>
      </c>
      <c r="C1487" s="2" t="s">
        <v>142</v>
      </c>
      <c r="D1487" s="2" t="s">
        <v>131</v>
      </c>
      <c r="E1487" s="2" t="s">
        <v>107</v>
      </c>
      <c r="F1487" s="8" t="s">
        <v>24</v>
      </c>
      <c r="G1487" s="8">
        <v>0</v>
      </c>
      <c r="H1487" s="8">
        <v>1</v>
      </c>
      <c r="I1487" s="8">
        <v>0</v>
      </c>
      <c r="J1487" s="8">
        <v>0</v>
      </c>
      <c r="K1487" s="8">
        <v>0</v>
      </c>
      <c r="L1487" s="8">
        <v>0</v>
      </c>
      <c r="M1487" s="8">
        <v>1</v>
      </c>
      <c r="N1487" s="8">
        <v>0</v>
      </c>
      <c r="O1487" s="8">
        <v>0</v>
      </c>
      <c r="P1487" s="8">
        <v>1</v>
      </c>
      <c r="Q1487" s="8">
        <v>0</v>
      </c>
      <c r="R1487" s="8">
        <v>0</v>
      </c>
      <c r="S1487" s="8">
        <v>0</v>
      </c>
      <c r="T1487" s="8">
        <v>0</v>
      </c>
      <c r="U1487" s="5">
        <v>303110031</v>
      </c>
    </row>
    <row r="1488" spans="1:21" hidden="1" x14ac:dyDescent="0.25">
      <c r="A1488" s="8" t="s">
        <v>5018</v>
      </c>
      <c r="B1488" s="2" t="s">
        <v>1905</v>
      </c>
      <c r="C1488" s="2" t="s">
        <v>142</v>
      </c>
      <c r="D1488" s="2" t="s">
        <v>131</v>
      </c>
      <c r="E1488" s="2" t="s">
        <v>107</v>
      </c>
      <c r="F1488" s="8" t="s">
        <v>24</v>
      </c>
      <c r="G1488" s="8">
        <v>0</v>
      </c>
      <c r="H1488" s="8">
        <v>1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1</v>
      </c>
      <c r="Q1488" s="8">
        <v>0</v>
      </c>
      <c r="R1488" s="8">
        <v>0</v>
      </c>
      <c r="S1488" s="8">
        <v>0</v>
      </c>
      <c r="T1488" s="8">
        <v>0</v>
      </c>
      <c r="U1488" s="5">
        <v>303110040</v>
      </c>
    </row>
    <row r="1489" spans="1:21" hidden="1" x14ac:dyDescent="0.25">
      <c r="A1489" s="8" t="s">
        <v>5018</v>
      </c>
      <c r="B1489" s="2" t="s">
        <v>1906</v>
      </c>
      <c r="C1489" s="2" t="s">
        <v>142</v>
      </c>
      <c r="D1489" s="2" t="s">
        <v>131</v>
      </c>
      <c r="E1489" s="2" t="s">
        <v>107</v>
      </c>
      <c r="F1489" s="8" t="s">
        <v>24</v>
      </c>
      <c r="G1489" s="8">
        <v>0</v>
      </c>
      <c r="H1489" s="8">
        <v>1</v>
      </c>
      <c r="I1489" s="8">
        <v>0</v>
      </c>
      <c r="J1489" s="8">
        <v>0</v>
      </c>
      <c r="K1489" s="8">
        <v>0</v>
      </c>
      <c r="L1489" s="8">
        <v>0</v>
      </c>
      <c r="M1489" s="8">
        <v>1</v>
      </c>
      <c r="N1489" s="8">
        <v>0</v>
      </c>
      <c r="O1489" s="8">
        <v>0</v>
      </c>
      <c r="P1489" s="8">
        <v>1</v>
      </c>
      <c r="Q1489" s="8">
        <v>0</v>
      </c>
      <c r="R1489" s="8">
        <v>0</v>
      </c>
      <c r="S1489" s="8">
        <v>0</v>
      </c>
      <c r="T1489" s="8">
        <v>0</v>
      </c>
      <c r="U1489" s="5">
        <v>303110058</v>
      </c>
    </row>
    <row r="1490" spans="1:21" hidden="1" x14ac:dyDescent="0.25">
      <c r="A1490" s="8" t="s">
        <v>5018</v>
      </c>
      <c r="B1490" s="2" t="s">
        <v>1907</v>
      </c>
      <c r="C1490" s="2" t="s">
        <v>142</v>
      </c>
      <c r="D1490" s="2" t="s">
        <v>131</v>
      </c>
      <c r="E1490" s="2" t="s">
        <v>107</v>
      </c>
      <c r="F1490" s="8" t="s">
        <v>24</v>
      </c>
      <c r="G1490" s="8">
        <v>0</v>
      </c>
      <c r="H1490" s="8">
        <v>1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0</v>
      </c>
      <c r="O1490" s="8">
        <v>0</v>
      </c>
      <c r="P1490" s="8">
        <v>1</v>
      </c>
      <c r="Q1490" s="8">
        <v>0</v>
      </c>
      <c r="R1490" s="8">
        <v>0</v>
      </c>
      <c r="S1490" s="8">
        <v>0</v>
      </c>
      <c r="T1490" s="8">
        <v>0</v>
      </c>
      <c r="U1490" s="5">
        <v>303110066</v>
      </c>
    </row>
    <row r="1491" spans="1:21" hidden="1" x14ac:dyDescent="0.25">
      <c r="A1491" s="8" t="s">
        <v>5018</v>
      </c>
      <c r="B1491" s="2" t="s">
        <v>1908</v>
      </c>
      <c r="C1491" s="2" t="s">
        <v>142</v>
      </c>
      <c r="D1491" s="2" t="s">
        <v>131</v>
      </c>
      <c r="E1491" s="2" t="s">
        <v>107</v>
      </c>
      <c r="F1491" s="8" t="s">
        <v>24</v>
      </c>
      <c r="G1491" s="8">
        <v>0</v>
      </c>
      <c r="H1491" s="8">
        <v>1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>
        <v>1</v>
      </c>
      <c r="Q1491" s="8">
        <v>0</v>
      </c>
      <c r="R1491" s="8">
        <v>0</v>
      </c>
      <c r="S1491" s="8">
        <v>0</v>
      </c>
      <c r="T1491" s="8">
        <v>0</v>
      </c>
      <c r="U1491" s="5">
        <v>303110074</v>
      </c>
    </row>
    <row r="1492" spans="1:21" hidden="1" x14ac:dyDescent="0.25">
      <c r="A1492" s="8" t="s">
        <v>5018</v>
      </c>
      <c r="B1492" s="2" t="s">
        <v>1909</v>
      </c>
      <c r="C1492" s="2" t="s">
        <v>142</v>
      </c>
      <c r="D1492" s="2" t="s">
        <v>131</v>
      </c>
      <c r="E1492" s="2" t="s">
        <v>107</v>
      </c>
      <c r="F1492" s="8" t="s">
        <v>24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5">
        <v>303110082</v>
      </c>
    </row>
    <row r="1493" spans="1:21" hidden="1" x14ac:dyDescent="0.25">
      <c r="A1493" s="8" t="s">
        <v>5018</v>
      </c>
      <c r="B1493" s="2" t="s">
        <v>1910</v>
      </c>
      <c r="C1493" s="2" t="s">
        <v>142</v>
      </c>
      <c r="D1493" s="2" t="s">
        <v>131</v>
      </c>
      <c r="E1493" s="2" t="s">
        <v>107</v>
      </c>
      <c r="F1493" s="8" t="s">
        <v>24</v>
      </c>
      <c r="G1493" s="8">
        <v>0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1</v>
      </c>
      <c r="Q1493" s="8">
        <v>0</v>
      </c>
      <c r="R1493" s="8">
        <v>0</v>
      </c>
      <c r="S1493" s="8">
        <v>0</v>
      </c>
      <c r="T1493" s="8">
        <v>0</v>
      </c>
      <c r="U1493" s="5">
        <v>303110090</v>
      </c>
    </row>
    <row r="1494" spans="1:21" hidden="1" x14ac:dyDescent="0.25">
      <c r="A1494" s="8" t="s">
        <v>5018</v>
      </c>
      <c r="B1494" s="2" t="s">
        <v>1911</v>
      </c>
      <c r="C1494" s="2" t="s">
        <v>142</v>
      </c>
      <c r="D1494" s="2" t="s">
        <v>131</v>
      </c>
      <c r="E1494" s="2" t="s">
        <v>107</v>
      </c>
      <c r="F1494" s="8" t="s">
        <v>24</v>
      </c>
      <c r="G1494" s="8">
        <v>0</v>
      </c>
      <c r="H1494" s="8">
        <v>1</v>
      </c>
      <c r="I1494" s="8">
        <v>0</v>
      </c>
      <c r="J1494" s="8">
        <v>0</v>
      </c>
      <c r="K1494" s="8">
        <v>0</v>
      </c>
      <c r="L1494" s="8">
        <v>0</v>
      </c>
      <c r="M1494" s="8">
        <v>1</v>
      </c>
      <c r="N1494" s="8">
        <v>0</v>
      </c>
      <c r="O1494" s="8">
        <v>0</v>
      </c>
      <c r="P1494" s="8">
        <v>1</v>
      </c>
      <c r="Q1494" s="8">
        <v>0</v>
      </c>
      <c r="R1494" s="8">
        <v>0</v>
      </c>
      <c r="S1494" s="8">
        <v>0</v>
      </c>
      <c r="T1494" s="8">
        <v>0</v>
      </c>
      <c r="U1494" s="5">
        <v>303110104</v>
      </c>
    </row>
    <row r="1495" spans="1:21" hidden="1" x14ac:dyDescent="0.25">
      <c r="A1495" s="8" t="s">
        <v>5018</v>
      </c>
      <c r="B1495" s="2" t="s">
        <v>1912</v>
      </c>
      <c r="C1495" s="2" t="s">
        <v>142</v>
      </c>
      <c r="D1495" s="2" t="s">
        <v>131</v>
      </c>
      <c r="E1495" s="2" t="s">
        <v>107</v>
      </c>
      <c r="F1495" s="8" t="s">
        <v>24</v>
      </c>
      <c r="G1495" s="8">
        <v>0</v>
      </c>
      <c r="H1495" s="8">
        <v>1</v>
      </c>
      <c r="I1495" s="8">
        <v>0</v>
      </c>
      <c r="J1495" s="8">
        <v>0</v>
      </c>
      <c r="K1495" s="8">
        <v>0</v>
      </c>
      <c r="L1495" s="8">
        <v>0</v>
      </c>
      <c r="M1495" s="8">
        <v>1</v>
      </c>
      <c r="N1495" s="8">
        <v>0</v>
      </c>
      <c r="O1495" s="8">
        <v>0</v>
      </c>
      <c r="P1495" s="8">
        <v>1</v>
      </c>
      <c r="Q1495" s="8">
        <v>0</v>
      </c>
      <c r="R1495" s="8">
        <v>0</v>
      </c>
      <c r="S1495" s="8">
        <v>0</v>
      </c>
      <c r="T1495" s="8">
        <v>0</v>
      </c>
      <c r="U1495" s="5">
        <v>303110112</v>
      </c>
    </row>
    <row r="1496" spans="1:21" hidden="1" x14ac:dyDescent="0.25">
      <c r="A1496" s="8" t="s">
        <v>5018</v>
      </c>
      <c r="B1496" s="2" t="s">
        <v>1913</v>
      </c>
      <c r="C1496" s="2" t="s">
        <v>143</v>
      </c>
      <c r="D1496" s="2" t="s">
        <v>131</v>
      </c>
      <c r="E1496" s="2" t="s">
        <v>107</v>
      </c>
      <c r="F1496" s="8" t="s">
        <v>24</v>
      </c>
      <c r="G1496" s="8">
        <v>0</v>
      </c>
      <c r="H1496" s="8">
        <v>1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1</v>
      </c>
      <c r="P1496" s="8">
        <v>1</v>
      </c>
      <c r="Q1496" s="8">
        <v>0</v>
      </c>
      <c r="R1496" s="8">
        <v>0</v>
      </c>
      <c r="S1496" s="8">
        <v>0</v>
      </c>
      <c r="T1496" s="8">
        <v>0</v>
      </c>
      <c r="U1496" s="5">
        <v>303120037</v>
      </c>
    </row>
    <row r="1497" spans="1:21" hidden="1" x14ac:dyDescent="0.25">
      <c r="A1497" s="8" t="s">
        <v>5018</v>
      </c>
      <c r="B1497" s="2" t="s">
        <v>1914</v>
      </c>
      <c r="C1497" s="2" t="s">
        <v>143</v>
      </c>
      <c r="D1497" s="2" t="s">
        <v>131</v>
      </c>
      <c r="E1497" s="2" t="s">
        <v>107</v>
      </c>
      <c r="F1497" s="8" t="s">
        <v>24</v>
      </c>
      <c r="G1497" s="8">
        <v>0</v>
      </c>
      <c r="H1497" s="8">
        <v>1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1</v>
      </c>
      <c r="P1497" s="8">
        <v>1</v>
      </c>
      <c r="Q1497" s="8">
        <v>0</v>
      </c>
      <c r="R1497" s="8">
        <v>0</v>
      </c>
      <c r="S1497" s="8">
        <v>0</v>
      </c>
      <c r="T1497" s="8">
        <v>0</v>
      </c>
      <c r="U1497" s="5">
        <v>303120045</v>
      </c>
    </row>
    <row r="1498" spans="1:21" hidden="1" x14ac:dyDescent="0.25">
      <c r="A1498" s="8" t="s">
        <v>5018</v>
      </c>
      <c r="B1498" s="2" t="s">
        <v>1915</v>
      </c>
      <c r="C1498" s="2" t="s">
        <v>143</v>
      </c>
      <c r="D1498" s="2" t="s">
        <v>131</v>
      </c>
      <c r="E1498" s="2" t="s">
        <v>107</v>
      </c>
      <c r="F1498" s="8" t="s">
        <v>36</v>
      </c>
      <c r="G1498" s="8">
        <v>1</v>
      </c>
      <c r="H1498" s="8">
        <v>0</v>
      </c>
      <c r="I1498" s="8">
        <v>0</v>
      </c>
      <c r="J1498" s="8">
        <v>1</v>
      </c>
      <c r="K1498" s="8">
        <v>1</v>
      </c>
      <c r="L1498" s="8">
        <v>1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5">
        <v>303120053</v>
      </c>
    </row>
    <row r="1499" spans="1:21" hidden="1" x14ac:dyDescent="0.25">
      <c r="A1499" s="8" t="s">
        <v>5018</v>
      </c>
      <c r="B1499" s="2" t="s">
        <v>1916</v>
      </c>
      <c r="C1499" s="2" t="s">
        <v>143</v>
      </c>
      <c r="D1499" s="2" t="s">
        <v>131</v>
      </c>
      <c r="E1499" s="2" t="s">
        <v>107</v>
      </c>
      <c r="F1499" s="8" t="s">
        <v>36</v>
      </c>
      <c r="G1499" s="8">
        <v>1</v>
      </c>
      <c r="H1499" s="8">
        <v>1</v>
      </c>
      <c r="I1499" s="8">
        <v>0</v>
      </c>
      <c r="J1499" s="8">
        <v>0</v>
      </c>
      <c r="K1499" s="8">
        <v>1</v>
      </c>
      <c r="L1499" s="8">
        <v>1</v>
      </c>
      <c r="M1499" s="8">
        <v>0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8">
        <v>0</v>
      </c>
      <c r="T1499" s="8">
        <v>0</v>
      </c>
      <c r="U1499" s="5">
        <v>303120061</v>
      </c>
    </row>
    <row r="1500" spans="1:21" hidden="1" x14ac:dyDescent="0.25">
      <c r="A1500" s="8" t="s">
        <v>5018</v>
      </c>
      <c r="B1500" s="2" t="s">
        <v>1917</v>
      </c>
      <c r="C1500" s="2" t="s">
        <v>143</v>
      </c>
      <c r="D1500" s="2" t="s">
        <v>131</v>
      </c>
      <c r="E1500" s="2" t="s">
        <v>107</v>
      </c>
      <c r="F1500" s="8" t="s">
        <v>36</v>
      </c>
      <c r="G1500" s="8">
        <v>1</v>
      </c>
      <c r="H1500" s="8">
        <v>1</v>
      </c>
      <c r="I1500" s="8">
        <v>0</v>
      </c>
      <c r="J1500" s="8">
        <v>0</v>
      </c>
      <c r="K1500" s="8">
        <v>1</v>
      </c>
      <c r="L1500" s="8">
        <v>1</v>
      </c>
      <c r="M1500" s="8">
        <v>0</v>
      </c>
      <c r="N1500" s="8">
        <v>1</v>
      </c>
      <c r="O1500" s="8">
        <v>0</v>
      </c>
      <c r="P1500" s="8">
        <v>1</v>
      </c>
      <c r="Q1500" s="8">
        <v>0</v>
      </c>
      <c r="R1500" s="8">
        <v>0</v>
      </c>
      <c r="S1500" s="8">
        <v>0</v>
      </c>
      <c r="T1500" s="8">
        <v>0</v>
      </c>
      <c r="U1500" s="5">
        <v>303120070</v>
      </c>
    </row>
    <row r="1501" spans="1:21" hidden="1" x14ac:dyDescent="0.25">
      <c r="A1501" s="8" t="s">
        <v>5018</v>
      </c>
      <c r="B1501" s="2" t="s">
        <v>1918</v>
      </c>
      <c r="C1501" s="2" t="s">
        <v>144</v>
      </c>
      <c r="D1501" s="2" t="s">
        <v>131</v>
      </c>
      <c r="E1501" s="2" t="s">
        <v>107</v>
      </c>
      <c r="F1501" s="8" t="s">
        <v>24</v>
      </c>
      <c r="G1501" s="8">
        <v>0</v>
      </c>
      <c r="H1501" s="8">
        <v>1</v>
      </c>
      <c r="I1501" s="8">
        <v>0</v>
      </c>
      <c r="J1501" s="8">
        <v>0</v>
      </c>
      <c r="K1501" s="8">
        <v>0</v>
      </c>
      <c r="L1501" s="8">
        <v>0</v>
      </c>
      <c r="M1501" s="8">
        <v>1</v>
      </c>
      <c r="N1501" s="8">
        <v>0</v>
      </c>
      <c r="O1501" s="8">
        <v>0</v>
      </c>
      <c r="P1501" s="8">
        <v>1</v>
      </c>
      <c r="Q1501" s="8">
        <v>0</v>
      </c>
      <c r="R1501" s="8">
        <v>0</v>
      </c>
      <c r="S1501" s="8">
        <v>0</v>
      </c>
      <c r="T1501" s="8">
        <v>0</v>
      </c>
      <c r="U1501" s="5">
        <v>303130016</v>
      </c>
    </row>
    <row r="1502" spans="1:21" hidden="1" x14ac:dyDescent="0.25">
      <c r="A1502" s="8" t="s">
        <v>5018</v>
      </c>
      <c r="B1502" s="2" t="s">
        <v>1919</v>
      </c>
      <c r="C1502" s="2" t="s">
        <v>144</v>
      </c>
      <c r="D1502" s="2" t="s">
        <v>131</v>
      </c>
      <c r="E1502" s="2" t="s">
        <v>107</v>
      </c>
      <c r="F1502" s="8" t="s">
        <v>24</v>
      </c>
      <c r="G1502" s="8">
        <v>0</v>
      </c>
      <c r="H1502" s="8">
        <v>1</v>
      </c>
      <c r="I1502" s="8">
        <v>0</v>
      </c>
      <c r="J1502" s="8">
        <v>0</v>
      </c>
      <c r="K1502" s="8">
        <v>0</v>
      </c>
      <c r="L1502" s="8">
        <v>0</v>
      </c>
      <c r="M1502" s="8">
        <v>1</v>
      </c>
      <c r="N1502" s="8">
        <v>0</v>
      </c>
      <c r="O1502" s="8">
        <v>0</v>
      </c>
      <c r="P1502" s="8">
        <v>1</v>
      </c>
      <c r="Q1502" s="8">
        <v>0</v>
      </c>
      <c r="R1502" s="8">
        <v>0</v>
      </c>
      <c r="S1502" s="8">
        <v>0</v>
      </c>
      <c r="T1502" s="8">
        <v>0</v>
      </c>
      <c r="U1502" s="5">
        <v>303130024</v>
      </c>
    </row>
    <row r="1503" spans="1:21" hidden="1" x14ac:dyDescent="0.25">
      <c r="A1503" s="8" t="s">
        <v>5018</v>
      </c>
      <c r="B1503" s="2" t="s">
        <v>1920</v>
      </c>
      <c r="C1503" s="2" t="s">
        <v>144</v>
      </c>
      <c r="D1503" s="2" t="s">
        <v>131</v>
      </c>
      <c r="E1503" s="2" t="s">
        <v>107</v>
      </c>
      <c r="F1503" s="8" t="s">
        <v>24</v>
      </c>
      <c r="G1503" s="8">
        <v>0</v>
      </c>
      <c r="H1503" s="8">
        <v>1</v>
      </c>
      <c r="I1503" s="8">
        <v>0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1</v>
      </c>
      <c r="Q1503" s="8">
        <v>0</v>
      </c>
      <c r="R1503" s="8">
        <v>0</v>
      </c>
      <c r="S1503" s="8">
        <v>0</v>
      </c>
      <c r="T1503" s="8">
        <v>0</v>
      </c>
      <c r="U1503" s="5">
        <v>303130032</v>
      </c>
    </row>
    <row r="1504" spans="1:21" hidden="1" x14ac:dyDescent="0.25">
      <c r="A1504" s="8" t="s">
        <v>5018</v>
      </c>
      <c r="B1504" s="2" t="s">
        <v>1921</v>
      </c>
      <c r="C1504" s="2" t="s">
        <v>144</v>
      </c>
      <c r="D1504" s="2" t="s">
        <v>131</v>
      </c>
      <c r="E1504" s="2" t="s">
        <v>107</v>
      </c>
      <c r="F1504" s="8" t="s">
        <v>24</v>
      </c>
      <c r="G1504" s="8">
        <v>0</v>
      </c>
      <c r="H1504" s="8">
        <v>1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0</v>
      </c>
      <c r="O1504" s="8">
        <v>0</v>
      </c>
      <c r="P1504" s="8">
        <v>1</v>
      </c>
      <c r="Q1504" s="8">
        <v>0</v>
      </c>
      <c r="R1504" s="8">
        <v>0</v>
      </c>
      <c r="S1504" s="8">
        <v>0</v>
      </c>
      <c r="T1504" s="8">
        <v>0</v>
      </c>
      <c r="U1504" s="5">
        <v>303130040</v>
      </c>
    </row>
    <row r="1505" spans="1:21" hidden="1" x14ac:dyDescent="0.25">
      <c r="A1505" s="8" t="s">
        <v>5018</v>
      </c>
      <c r="B1505" s="2" t="s">
        <v>1922</v>
      </c>
      <c r="C1505" s="2" t="s">
        <v>144</v>
      </c>
      <c r="D1505" s="2" t="s">
        <v>131</v>
      </c>
      <c r="E1505" s="2" t="s">
        <v>107</v>
      </c>
      <c r="F1505" s="8" t="s">
        <v>24</v>
      </c>
      <c r="G1505" s="8">
        <v>0</v>
      </c>
      <c r="H1505" s="8">
        <v>1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5">
        <v>303130059</v>
      </c>
    </row>
    <row r="1506" spans="1:21" hidden="1" x14ac:dyDescent="0.25">
      <c r="A1506" s="8" t="s">
        <v>5018</v>
      </c>
      <c r="B1506" s="2" t="s">
        <v>1923</v>
      </c>
      <c r="C1506" s="2" t="s">
        <v>144</v>
      </c>
      <c r="D1506" s="2" t="s">
        <v>131</v>
      </c>
      <c r="E1506" s="2" t="s">
        <v>107</v>
      </c>
      <c r="F1506" s="8" t="s">
        <v>24</v>
      </c>
      <c r="G1506" s="8">
        <v>0</v>
      </c>
      <c r="H1506" s="8">
        <v>1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0</v>
      </c>
      <c r="P1506" s="8">
        <v>1</v>
      </c>
      <c r="Q1506" s="8">
        <v>0</v>
      </c>
      <c r="R1506" s="8">
        <v>0</v>
      </c>
      <c r="S1506" s="8">
        <v>0</v>
      </c>
      <c r="T1506" s="8">
        <v>0</v>
      </c>
      <c r="U1506" s="5">
        <v>303130067</v>
      </c>
    </row>
    <row r="1507" spans="1:21" hidden="1" x14ac:dyDescent="0.25">
      <c r="A1507" s="8" t="s">
        <v>5018</v>
      </c>
      <c r="B1507" s="2" t="s">
        <v>1924</v>
      </c>
      <c r="C1507" s="2" t="s">
        <v>144</v>
      </c>
      <c r="D1507" s="2" t="s">
        <v>131</v>
      </c>
      <c r="E1507" s="2" t="s">
        <v>107</v>
      </c>
      <c r="F1507" s="8" t="s">
        <v>24</v>
      </c>
      <c r="G1507" s="8">
        <v>0</v>
      </c>
      <c r="H1507" s="8">
        <v>1</v>
      </c>
      <c r="I1507" s="8">
        <v>0</v>
      </c>
      <c r="J1507" s="8">
        <v>0</v>
      </c>
      <c r="K1507" s="8">
        <v>0</v>
      </c>
      <c r="L1507" s="8">
        <v>0</v>
      </c>
      <c r="M1507" s="8">
        <v>1</v>
      </c>
      <c r="N1507" s="8">
        <v>0</v>
      </c>
      <c r="O1507" s="8">
        <v>0</v>
      </c>
      <c r="P1507" s="8">
        <v>1</v>
      </c>
      <c r="Q1507" s="8">
        <v>0</v>
      </c>
      <c r="R1507" s="8">
        <v>0</v>
      </c>
      <c r="S1507" s="8">
        <v>0</v>
      </c>
      <c r="T1507" s="8">
        <v>0</v>
      </c>
      <c r="U1507" s="5">
        <v>303130075</v>
      </c>
    </row>
    <row r="1508" spans="1:21" hidden="1" x14ac:dyDescent="0.25">
      <c r="A1508" s="8" t="s">
        <v>5018</v>
      </c>
      <c r="B1508" s="2" t="s">
        <v>1925</v>
      </c>
      <c r="C1508" s="2" t="s">
        <v>144</v>
      </c>
      <c r="D1508" s="2" t="s">
        <v>131</v>
      </c>
      <c r="E1508" s="2" t="s">
        <v>107</v>
      </c>
      <c r="F1508" s="8" t="s">
        <v>24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1</v>
      </c>
      <c r="N1508" s="8">
        <v>0</v>
      </c>
      <c r="O1508" s="8">
        <v>0</v>
      </c>
      <c r="P1508" s="8">
        <v>1</v>
      </c>
      <c r="Q1508" s="8">
        <v>0</v>
      </c>
      <c r="R1508" s="8">
        <v>0</v>
      </c>
      <c r="S1508" s="8">
        <v>0</v>
      </c>
      <c r="T1508" s="8">
        <v>0</v>
      </c>
      <c r="U1508" s="5">
        <v>303130083</v>
      </c>
    </row>
    <row r="1509" spans="1:21" hidden="1" x14ac:dyDescent="0.25">
      <c r="A1509" s="8" t="s">
        <v>5018</v>
      </c>
      <c r="B1509" s="2" t="s">
        <v>1926</v>
      </c>
      <c r="C1509" s="2" t="s">
        <v>145</v>
      </c>
      <c r="D1509" s="2" t="s">
        <v>131</v>
      </c>
      <c r="E1509" s="2" t="s">
        <v>107</v>
      </c>
      <c r="F1509" s="8" t="s">
        <v>24</v>
      </c>
      <c r="G1509" s="8">
        <v>1</v>
      </c>
      <c r="H1509" s="8">
        <v>0</v>
      </c>
      <c r="I1509" s="8">
        <v>0</v>
      </c>
      <c r="J1509" s="8">
        <v>1</v>
      </c>
      <c r="K1509" s="8">
        <v>1</v>
      </c>
      <c r="L1509" s="8">
        <v>1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5">
        <v>303140011</v>
      </c>
    </row>
    <row r="1510" spans="1:21" hidden="1" x14ac:dyDescent="0.25">
      <c r="A1510" s="8" t="s">
        <v>5018</v>
      </c>
      <c r="B1510" s="2" t="s">
        <v>1927</v>
      </c>
      <c r="C1510" s="2" t="s">
        <v>145</v>
      </c>
      <c r="D1510" s="2" t="s">
        <v>131</v>
      </c>
      <c r="E1510" s="2" t="s">
        <v>107</v>
      </c>
      <c r="F1510" s="8" t="s">
        <v>24</v>
      </c>
      <c r="G1510" s="8">
        <v>0</v>
      </c>
      <c r="H1510" s="8">
        <v>1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0</v>
      </c>
      <c r="P1510" s="8">
        <v>1</v>
      </c>
      <c r="Q1510" s="8">
        <v>0</v>
      </c>
      <c r="R1510" s="8">
        <v>0</v>
      </c>
      <c r="S1510" s="8">
        <v>0</v>
      </c>
      <c r="T1510" s="8">
        <v>0</v>
      </c>
      <c r="U1510" s="5">
        <v>303140020</v>
      </c>
    </row>
    <row r="1511" spans="1:21" hidden="1" x14ac:dyDescent="0.25">
      <c r="A1511" s="8" t="s">
        <v>5018</v>
      </c>
      <c r="B1511" s="2" t="s">
        <v>1928</v>
      </c>
      <c r="C1511" s="2" t="s">
        <v>145</v>
      </c>
      <c r="D1511" s="2" t="s">
        <v>131</v>
      </c>
      <c r="E1511" s="2" t="s">
        <v>107</v>
      </c>
      <c r="F1511" s="8" t="s">
        <v>24</v>
      </c>
      <c r="G1511" s="8">
        <v>0</v>
      </c>
      <c r="H1511" s="8">
        <v>1</v>
      </c>
      <c r="I1511" s="8">
        <v>0</v>
      </c>
      <c r="J1511" s="8">
        <v>0</v>
      </c>
      <c r="K1511" s="8">
        <v>0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0</v>
      </c>
      <c r="S1511" s="8">
        <v>0</v>
      </c>
      <c r="T1511" s="8">
        <v>0</v>
      </c>
      <c r="U1511" s="5">
        <v>303140038</v>
      </c>
    </row>
    <row r="1512" spans="1:21" hidden="1" x14ac:dyDescent="0.25">
      <c r="A1512" s="8" t="s">
        <v>5018</v>
      </c>
      <c r="B1512" s="2" t="s">
        <v>1929</v>
      </c>
      <c r="C1512" s="2" t="s">
        <v>145</v>
      </c>
      <c r="D1512" s="2" t="s">
        <v>131</v>
      </c>
      <c r="E1512" s="2" t="s">
        <v>107</v>
      </c>
      <c r="F1512" s="8" t="s">
        <v>24</v>
      </c>
      <c r="G1512" s="8">
        <v>0</v>
      </c>
      <c r="H1512" s="8">
        <v>1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1</v>
      </c>
      <c r="Q1512" s="8">
        <v>0</v>
      </c>
      <c r="R1512" s="8">
        <v>0</v>
      </c>
      <c r="S1512" s="8">
        <v>0</v>
      </c>
      <c r="T1512" s="8">
        <v>0</v>
      </c>
      <c r="U1512" s="5">
        <v>303140046</v>
      </c>
    </row>
    <row r="1513" spans="1:21" hidden="1" x14ac:dyDescent="0.25">
      <c r="A1513" s="8" t="s">
        <v>5018</v>
      </c>
      <c r="B1513" s="2" t="s">
        <v>1930</v>
      </c>
      <c r="C1513" s="2" t="s">
        <v>145</v>
      </c>
      <c r="D1513" s="2" t="s">
        <v>131</v>
      </c>
      <c r="E1513" s="2" t="s">
        <v>107</v>
      </c>
      <c r="F1513" s="8" t="s">
        <v>24</v>
      </c>
      <c r="G1513" s="8">
        <v>0</v>
      </c>
      <c r="H1513" s="8">
        <v>1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1</v>
      </c>
      <c r="Q1513" s="8">
        <v>0</v>
      </c>
      <c r="R1513" s="8">
        <v>0</v>
      </c>
      <c r="S1513" s="8">
        <v>0</v>
      </c>
      <c r="T1513" s="8">
        <v>0</v>
      </c>
      <c r="U1513" s="5">
        <v>303140054</v>
      </c>
    </row>
    <row r="1514" spans="1:21" hidden="1" x14ac:dyDescent="0.25">
      <c r="A1514" s="8" t="s">
        <v>5018</v>
      </c>
      <c r="B1514" s="2" t="s">
        <v>1931</v>
      </c>
      <c r="C1514" s="2" t="s">
        <v>145</v>
      </c>
      <c r="D1514" s="2" t="s">
        <v>131</v>
      </c>
      <c r="E1514" s="2" t="s">
        <v>107</v>
      </c>
      <c r="F1514" s="8" t="s">
        <v>24</v>
      </c>
      <c r="G1514" s="8">
        <v>0</v>
      </c>
      <c r="H1514" s="8">
        <v>1</v>
      </c>
      <c r="I1514" s="8">
        <v>0</v>
      </c>
      <c r="J1514" s="8">
        <v>0</v>
      </c>
      <c r="K1514" s="8">
        <v>0</v>
      </c>
      <c r="L1514" s="8">
        <v>0</v>
      </c>
      <c r="M1514" s="8">
        <v>1</v>
      </c>
      <c r="N1514" s="8">
        <v>0</v>
      </c>
      <c r="O1514" s="8">
        <v>0</v>
      </c>
      <c r="P1514" s="8">
        <v>1</v>
      </c>
      <c r="Q1514" s="8">
        <v>0</v>
      </c>
      <c r="R1514" s="8">
        <v>0</v>
      </c>
      <c r="S1514" s="8">
        <v>0</v>
      </c>
      <c r="T1514" s="8">
        <v>0</v>
      </c>
      <c r="U1514" s="5">
        <v>303140062</v>
      </c>
    </row>
    <row r="1515" spans="1:21" hidden="1" x14ac:dyDescent="0.25">
      <c r="A1515" s="8" t="s">
        <v>5018</v>
      </c>
      <c r="B1515" s="2" t="s">
        <v>1932</v>
      </c>
      <c r="C1515" s="2" t="s">
        <v>145</v>
      </c>
      <c r="D1515" s="2" t="s">
        <v>131</v>
      </c>
      <c r="E1515" s="2" t="s">
        <v>107</v>
      </c>
      <c r="F1515" s="8" t="s">
        <v>24</v>
      </c>
      <c r="G1515" s="8">
        <v>0</v>
      </c>
      <c r="H1515" s="8">
        <v>1</v>
      </c>
      <c r="I1515" s="8">
        <v>0</v>
      </c>
      <c r="J1515" s="8">
        <v>0</v>
      </c>
      <c r="K1515" s="8">
        <v>0</v>
      </c>
      <c r="L1515" s="8">
        <v>0</v>
      </c>
      <c r="M1515" s="8">
        <v>1</v>
      </c>
      <c r="N1515" s="8">
        <v>0</v>
      </c>
      <c r="O1515" s="8">
        <v>0</v>
      </c>
      <c r="P1515" s="8">
        <v>1</v>
      </c>
      <c r="Q1515" s="8">
        <v>0</v>
      </c>
      <c r="R1515" s="8">
        <v>0</v>
      </c>
      <c r="S1515" s="8">
        <v>0</v>
      </c>
      <c r="T1515" s="8">
        <v>0</v>
      </c>
      <c r="U1515" s="5">
        <v>303140070</v>
      </c>
    </row>
    <row r="1516" spans="1:21" hidden="1" x14ac:dyDescent="0.25">
      <c r="A1516" s="8" t="s">
        <v>5018</v>
      </c>
      <c r="B1516" s="2" t="s">
        <v>1933</v>
      </c>
      <c r="C1516" s="2" t="s">
        <v>145</v>
      </c>
      <c r="D1516" s="2" t="s">
        <v>131</v>
      </c>
      <c r="E1516" s="2" t="s">
        <v>107</v>
      </c>
      <c r="F1516" s="8" t="s">
        <v>24</v>
      </c>
      <c r="G1516" s="8">
        <v>0</v>
      </c>
      <c r="H1516" s="8">
        <v>1</v>
      </c>
      <c r="I1516" s="8">
        <v>0</v>
      </c>
      <c r="J1516" s="8">
        <v>0</v>
      </c>
      <c r="K1516" s="8">
        <v>0</v>
      </c>
      <c r="L1516" s="8">
        <v>0</v>
      </c>
      <c r="M1516" s="8">
        <v>1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5">
        <v>303140089</v>
      </c>
    </row>
    <row r="1517" spans="1:21" hidden="1" x14ac:dyDescent="0.25">
      <c r="A1517" s="8" t="s">
        <v>5018</v>
      </c>
      <c r="B1517" s="2" t="s">
        <v>1934</v>
      </c>
      <c r="C1517" s="2" t="s">
        <v>145</v>
      </c>
      <c r="D1517" s="2" t="s">
        <v>131</v>
      </c>
      <c r="E1517" s="2" t="s">
        <v>107</v>
      </c>
      <c r="F1517" s="8" t="s">
        <v>24</v>
      </c>
      <c r="G1517" s="8">
        <v>0</v>
      </c>
      <c r="H1517" s="8">
        <v>1</v>
      </c>
      <c r="I1517" s="8">
        <v>0</v>
      </c>
      <c r="J1517" s="8">
        <v>0</v>
      </c>
      <c r="K1517" s="8">
        <v>0</v>
      </c>
      <c r="L1517" s="8">
        <v>0</v>
      </c>
      <c r="M1517" s="8">
        <v>1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5">
        <v>303140097</v>
      </c>
    </row>
    <row r="1518" spans="1:21" hidden="1" x14ac:dyDescent="0.25">
      <c r="A1518" s="8" t="s">
        <v>5018</v>
      </c>
      <c r="B1518" s="2" t="s">
        <v>1935</v>
      </c>
      <c r="C1518" s="2" t="s">
        <v>145</v>
      </c>
      <c r="D1518" s="2" t="s">
        <v>131</v>
      </c>
      <c r="E1518" s="2" t="s">
        <v>107</v>
      </c>
      <c r="F1518" s="8" t="s">
        <v>24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1</v>
      </c>
      <c r="Q1518" s="8">
        <v>0</v>
      </c>
      <c r="R1518" s="8">
        <v>0</v>
      </c>
      <c r="S1518" s="8">
        <v>0</v>
      </c>
      <c r="T1518" s="8">
        <v>0</v>
      </c>
      <c r="U1518" s="5">
        <v>303140100</v>
      </c>
    </row>
    <row r="1519" spans="1:21" hidden="1" x14ac:dyDescent="0.25">
      <c r="A1519" s="8" t="s">
        <v>5018</v>
      </c>
      <c r="B1519" s="2" t="s">
        <v>1936</v>
      </c>
      <c r="C1519" s="2" t="s">
        <v>145</v>
      </c>
      <c r="D1519" s="2" t="s">
        <v>131</v>
      </c>
      <c r="E1519" s="2" t="s">
        <v>107</v>
      </c>
      <c r="F1519" s="8" t="s">
        <v>24</v>
      </c>
      <c r="G1519" s="8">
        <v>1</v>
      </c>
      <c r="H1519" s="8">
        <v>1</v>
      </c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0</v>
      </c>
      <c r="O1519" s="8">
        <v>0</v>
      </c>
      <c r="P1519" s="8">
        <v>1</v>
      </c>
      <c r="Q1519" s="8">
        <v>0</v>
      </c>
      <c r="R1519" s="8">
        <v>0</v>
      </c>
      <c r="S1519" s="8">
        <v>0</v>
      </c>
      <c r="T1519" s="8">
        <v>0</v>
      </c>
      <c r="U1519" s="5">
        <v>303140119</v>
      </c>
    </row>
    <row r="1520" spans="1:21" hidden="1" x14ac:dyDescent="0.25">
      <c r="A1520" s="8" t="s">
        <v>5018</v>
      </c>
      <c r="B1520" s="2" t="s">
        <v>1937</v>
      </c>
      <c r="C1520" s="2" t="s">
        <v>145</v>
      </c>
      <c r="D1520" s="2" t="s">
        <v>131</v>
      </c>
      <c r="E1520" s="2" t="s">
        <v>107</v>
      </c>
      <c r="F1520" s="8" t="s">
        <v>24</v>
      </c>
      <c r="G1520" s="8">
        <v>0</v>
      </c>
      <c r="H1520" s="8">
        <v>1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0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5">
        <v>303140127</v>
      </c>
    </row>
    <row r="1521" spans="1:21" hidden="1" x14ac:dyDescent="0.25">
      <c r="A1521" s="8" t="s">
        <v>5018</v>
      </c>
      <c r="B1521" s="2" t="s">
        <v>1938</v>
      </c>
      <c r="C1521" s="2" t="s">
        <v>145</v>
      </c>
      <c r="D1521" s="2" t="s">
        <v>131</v>
      </c>
      <c r="E1521" s="2" t="s">
        <v>107</v>
      </c>
      <c r="F1521" s="8" t="s">
        <v>24</v>
      </c>
      <c r="G1521" s="8">
        <v>0</v>
      </c>
      <c r="H1521" s="8">
        <v>1</v>
      </c>
      <c r="I1521" s="8">
        <v>0</v>
      </c>
      <c r="J1521" s="8">
        <v>0</v>
      </c>
      <c r="K1521" s="8">
        <v>0</v>
      </c>
      <c r="L1521" s="8">
        <v>0</v>
      </c>
      <c r="M1521" s="8">
        <v>1</v>
      </c>
      <c r="N1521" s="8">
        <v>0</v>
      </c>
      <c r="O1521" s="8">
        <v>0</v>
      </c>
      <c r="P1521" s="8">
        <v>1</v>
      </c>
      <c r="Q1521" s="8">
        <v>0</v>
      </c>
      <c r="R1521" s="8">
        <v>0</v>
      </c>
      <c r="S1521" s="8">
        <v>0</v>
      </c>
      <c r="T1521" s="8">
        <v>0</v>
      </c>
      <c r="U1521" s="5">
        <v>303140135</v>
      </c>
    </row>
    <row r="1522" spans="1:21" hidden="1" x14ac:dyDescent="0.25">
      <c r="A1522" s="8" t="s">
        <v>5018</v>
      </c>
      <c r="B1522" s="2" t="s">
        <v>1939</v>
      </c>
      <c r="C1522" s="2" t="s">
        <v>145</v>
      </c>
      <c r="D1522" s="2" t="s">
        <v>131</v>
      </c>
      <c r="E1522" s="2" t="s">
        <v>107</v>
      </c>
      <c r="F1522" s="8" t="s">
        <v>24</v>
      </c>
      <c r="G1522" s="8">
        <v>0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1</v>
      </c>
      <c r="Q1522" s="8">
        <v>0</v>
      </c>
      <c r="R1522" s="8">
        <v>0</v>
      </c>
      <c r="S1522" s="8">
        <v>0</v>
      </c>
      <c r="T1522" s="8">
        <v>0</v>
      </c>
      <c r="U1522" s="5">
        <v>303140143</v>
      </c>
    </row>
    <row r="1523" spans="1:21" hidden="1" x14ac:dyDescent="0.25">
      <c r="A1523" s="8" t="s">
        <v>5018</v>
      </c>
      <c r="B1523" s="2" t="s">
        <v>1940</v>
      </c>
      <c r="C1523" s="2" t="s">
        <v>145</v>
      </c>
      <c r="D1523" s="2" t="s">
        <v>131</v>
      </c>
      <c r="E1523" s="2" t="s">
        <v>107</v>
      </c>
      <c r="F1523" s="8" t="s">
        <v>24</v>
      </c>
      <c r="G1523" s="8">
        <v>0</v>
      </c>
      <c r="H1523" s="8">
        <v>1</v>
      </c>
      <c r="I1523" s="8">
        <v>0</v>
      </c>
      <c r="J1523" s="8">
        <v>0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1</v>
      </c>
      <c r="Q1523" s="8">
        <v>0</v>
      </c>
      <c r="R1523" s="8">
        <v>0</v>
      </c>
      <c r="S1523" s="8">
        <v>0</v>
      </c>
      <c r="T1523" s="8">
        <v>0</v>
      </c>
      <c r="U1523" s="5">
        <v>303140151</v>
      </c>
    </row>
    <row r="1524" spans="1:21" hidden="1" x14ac:dyDescent="0.25">
      <c r="A1524" s="8" t="s">
        <v>5018</v>
      </c>
      <c r="B1524" s="2" t="s">
        <v>1941</v>
      </c>
      <c r="C1524" s="2" t="s">
        <v>146</v>
      </c>
      <c r="D1524" s="2" t="s">
        <v>131</v>
      </c>
      <c r="E1524" s="2" t="s">
        <v>107</v>
      </c>
      <c r="F1524" s="8" t="s">
        <v>24</v>
      </c>
      <c r="G1524" s="8">
        <v>0</v>
      </c>
      <c r="H1524" s="8">
        <v>1</v>
      </c>
      <c r="I1524" s="8">
        <v>0</v>
      </c>
      <c r="J1524" s="8">
        <v>0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1</v>
      </c>
      <c r="Q1524" s="8">
        <v>0</v>
      </c>
      <c r="R1524" s="8">
        <v>0</v>
      </c>
      <c r="S1524" s="8">
        <v>0</v>
      </c>
      <c r="T1524" s="8">
        <v>0</v>
      </c>
      <c r="U1524" s="5">
        <v>303150017</v>
      </c>
    </row>
    <row r="1525" spans="1:21" hidden="1" x14ac:dyDescent="0.25">
      <c r="A1525" s="8" t="s">
        <v>5018</v>
      </c>
      <c r="B1525" s="2" t="s">
        <v>1942</v>
      </c>
      <c r="C1525" s="2" t="s">
        <v>146</v>
      </c>
      <c r="D1525" s="2" t="s">
        <v>131</v>
      </c>
      <c r="E1525" s="2" t="s">
        <v>107</v>
      </c>
      <c r="F1525" s="8" t="s">
        <v>24</v>
      </c>
      <c r="G1525" s="8">
        <v>0</v>
      </c>
      <c r="H1525" s="8">
        <v>1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0</v>
      </c>
      <c r="O1525" s="8">
        <v>0</v>
      </c>
      <c r="P1525" s="8">
        <v>1</v>
      </c>
      <c r="Q1525" s="8">
        <v>0</v>
      </c>
      <c r="R1525" s="8">
        <v>0</v>
      </c>
      <c r="S1525" s="8">
        <v>0</v>
      </c>
      <c r="T1525" s="8">
        <v>0</v>
      </c>
      <c r="U1525" s="5">
        <v>303150025</v>
      </c>
    </row>
    <row r="1526" spans="1:21" hidden="1" x14ac:dyDescent="0.25">
      <c r="A1526" s="8" t="s">
        <v>5018</v>
      </c>
      <c r="B1526" s="2" t="s">
        <v>1943</v>
      </c>
      <c r="C1526" s="2" t="s">
        <v>146</v>
      </c>
      <c r="D1526" s="2" t="s">
        <v>131</v>
      </c>
      <c r="E1526" s="2" t="s">
        <v>107</v>
      </c>
      <c r="F1526" s="8" t="s">
        <v>24</v>
      </c>
      <c r="G1526" s="8">
        <v>0</v>
      </c>
      <c r="H1526" s="8">
        <v>1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1</v>
      </c>
      <c r="Q1526" s="8">
        <v>0</v>
      </c>
      <c r="R1526" s="8">
        <v>0</v>
      </c>
      <c r="S1526" s="8">
        <v>0</v>
      </c>
      <c r="T1526" s="8">
        <v>0</v>
      </c>
      <c r="U1526" s="5">
        <v>303150033</v>
      </c>
    </row>
    <row r="1527" spans="1:21" hidden="1" x14ac:dyDescent="0.25">
      <c r="A1527" s="8" t="s">
        <v>5018</v>
      </c>
      <c r="B1527" s="2" t="s">
        <v>1944</v>
      </c>
      <c r="C1527" s="2" t="s">
        <v>146</v>
      </c>
      <c r="D1527" s="2" t="s">
        <v>131</v>
      </c>
      <c r="E1527" s="2" t="s">
        <v>107</v>
      </c>
      <c r="F1527" s="8" t="s">
        <v>24</v>
      </c>
      <c r="G1527" s="8">
        <v>0</v>
      </c>
      <c r="H1527" s="8">
        <v>1</v>
      </c>
      <c r="I1527" s="8">
        <v>0</v>
      </c>
      <c r="J1527" s="8">
        <v>0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1</v>
      </c>
      <c r="Q1527" s="8">
        <v>0</v>
      </c>
      <c r="R1527" s="8">
        <v>0</v>
      </c>
      <c r="S1527" s="8">
        <v>0</v>
      </c>
      <c r="T1527" s="8">
        <v>0</v>
      </c>
      <c r="U1527" s="5">
        <v>303150041</v>
      </c>
    </row>
    <row r="1528" spans="1:21" hidden="1" x14ac:dyDescent="0.25">
      <c r="A1528" s="8" t="s">
        <v>5018</v>
      </c>
      <c r="B1528" s="2" t="s">
        <v>1945</v>
      </c>
      <c r="C1528" s="2" t="s">
        <v>146</v>
      </c>
      <c r="D1528" s="2" t="s">
        <v>131</v>
      </c>
      <c r="E1528" s="2" t="s">
        <v>107</v>
      </c>
      <c r="F1528" s="8" t="s">
        <v>24</v>
      </c>
      <c r="G1528" s="8">
        <v>0</v>
      </c>
      <c r="H1528" s="8">
        <v>1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1</v>
      </c>
      <c r="Q1528" s="8">
        <v>0</v>
      </c>
      <c r="R1528" s="8">
        <v>0</v>
      </c>
      <c r="S1528" s="8">
        <v>0</v>
      </c>
      <c r="T1528" s="8">
        <v>0</v>
      </c>
      <c r="U1528" s="5">
        <v>303150050</v>
      </c>
    </row>
    <row r="1529" spans="1:21" hidden="1" x14ac:dyDescent="0.25">
      <c r="A1529" s="8" t="s">
        <v>5018</v>
      </c>
      <c r="B1529" s="2" t="s">
        <v>1946</v>
      </c>
      <c r="C1529" s="2" t="s">
        <v>146</v>
      </c>
      <c r="D1529" s="2" t="s">
        <v>131</v>
      </c>
      <c r="E1529" s="2" t="s">
        <v>107</v>
      </c>
      <c r="F1529" s="8" t="s">
        <v>24</v>
      </c>
      <c r="G1529" s="8">
        <v>0</v>
      </c>
      <c r="H1529" s="8">
        <v>1</v>
      </c>
      <c r="I1529" s="8">
        <v>0</v>
      </c>
      <c r="J1529" s="8">
        <v>0</v>
      </c>
      <c r="K1529" s="8">
        <v>0</v>
      </c>
      <c r="L1529" s="8">
        <v>0</v>
      </c>
      <c r="M1529" s="8">
        <v>1</v>
      </c>
      <c r="N1529" s="8">
        <v>0</v>
      </c>
      <c r="O1529" s="8">
        <v>0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5">
        <v>303150068</v>
      </c>
    </row>
    <row r="1530" spans="1:21" hidden="1" x14ac:dyDescent="0.25">
      <c r="A1530" s="8" t="s">
        <v>5018</v>
      </c>
      <c r="B1530" s="2" t="s">
        <v>1947</v>
      </c>
      <c r="C1530" s="2" t="s">
        <v>147</v>
      </c>
      <c r="D1530" s="2" t="s">
        <v>131</v>
      </c>
      <c r="E1530" s="2" t="s">
        <v>107</v>
      </c>
      <c r="F1530" s="8" t="s">
        <v>24</v>
      </c>
      <c r="G1530" s="8">
        <v>0</v>
      </c>
      <c r="H1530" s="8">
        <v>1</v>
      </c>
      <c r="I1530" s="8">
        <v>0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5">
        <v>303160012</v>
      </c>
    </row>
    <row r="1531" spans="1:21" hidden="1" x14ac:dyDescent="0.25">
      <c r="A1531" s="8" t="s">
        <v>5018</v>
      </c>
      <c r="B1531" s="2" t="s">
        <v>1948</v>
      </c>
      <c r="C1531" s="2" t="s">
        <v>147</v>
      </c>
      <c r="D1531" s="2" t="s">
        <v>131</v>
      </c>
      <c r="E1531" s="2" t="s">
        <v>107</v>
      </c>
      <c r="F1531" s="8" t="s">
        <v>24</v>
      </c>
      <c r="G1531" s="8">
        <v>0</v>
      </c>
      <c r="H1531" s="8">
        <v>1</v>
      </c>
      <c r="I1531" s="8">
        <v>0</v>
      </c>
      <c r="J1531" s="8">
        <v>0</v>
      </c>
      <c r="K1531" s="8">
        <v>0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0</v>
      </c>
      <c r="R1531" s="8">
        <v>0</v>
      </c>
      <c r="S1531" s="8">
        <v>0</v>
      </c>
      <c r="T1531" s="8">
        <v>0</v>
      </c>
      <c r="U1531" s="5">
        <v>303160020</v>
      </c>
    </row>
    <row r="1532" spans="1:21" hidden="1" x14ac:dyDescent="0.25">
      <c r="A1532" s="8" t="s">
        <v>5018</v>
      </c>
      <c r="B1532" s="2" t="s">
        <v>1949</v>
      </c>
      <c r="C1532" s="2" t="s">
        <v>147</v>
      </c>
      <c r="D1532" s="2" t="s">
        <v>131</v>
      </c>
      <c r="E1532" s="2" t="s">
        <v>107</v>
      </c>
      <c r="F1532" s="8" t="s">
        <v>24</v>
      </c>
      <c r="G1532" s="8">
        <v>0</v>
      </c>
      <c r="H1532" s="8">
        <v>1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0</v>
      </c>
      <c r="T1532" s="8">
        <v>0</v>
      </c>
      <c r="U1532" s="5">
        <v>303160039</v>
      </c>
    </row>
    <row r="1533" spans="1:21" hidden="1" x14ac:dyDescent="0.25">
      <c r="A1533" s="8" t="s">
        <v>5018</v>
      </c>
      <c r="B1533" s="2" t="s">
        <v>1950</v>
      </c>
      <c r="C1533" s="2" t="s">
        <v>147</v>
      </c>
      <c r="D1533" s="2" t="s">
        <v>131</v>
      </c>
      <c r="E1533" s="2" t="s">
        <v>107</v>
      </c>
      <c r="F1533" s="8" t="s">
        <v>24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0</v>
      </c>
      <c r="S1533" s="8">
        <v>0</v>
      </c>
      <c r="T1533" s="8">
        <v>0</v>
      </c>
      <c r="U1533" s="5">
        <v>303160047</v>
      </c>
    </row>
    <row r="1534" spans="1:21" hidden="1" x14ac:dyDescent="0.25">
      <c r="A1534" s="8" t="s">
        <v>5018</v>
      </c>
      <c r="B1534" s="2" t="s">
        <v>1951</v>
      </c>
      <c r="C1534" s="2" t="s">
        <v>147</v>
      </c>
      <c r="D1534" s="2" t="s">
        <v>131</v>
      </c>
      <c r="E1534" s="2" t="s">
        <v>107</v>
      </c>
      <c r="F1534" s="8" t="s">
        <v>24</v>
      </c>
      <c r="G1534" s="8">
        <v>0</v>
      </c>
      <c r="H1534" s="8">
        <v>1</v>
      </c>
      <c r="I1534" s="8">
        <v>0</v>
      </c>
      <c r="J1534" s="8">
        <v>0</v>
      </c>
      <c r="K1534" s="8">
        <v>0</v>
      </c>
      <c r="L1534" s="8">
        <v>0</v>
      </c>
      <c r="M1534" s="8">
        <v>1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5">
        <v>303160055</v>
      </c>
    </row>
    <row r="1535" spans="1:21" hidden="1" x14ac:dyDescent="0.25">
      <c r="A1535" s="8" t="s">
        <v>5018</v>
      </c>
      <c r="B1535" s="2" t="s">
        <v>1952</v>
      </c>
      <c r="C1535" s="2" t="s">
        <v>147</v>
      </c>
      <c r="D1535" s="2" t="s">
        <v>131</v>
      </c>
      <c r="E1535" s="2" t="s">
        <v>107</v>
      </c>
      <c r="F1535" s="8" t="s">
        <v>24</v>
      </c>
      <c r="G1535" s="8">
        <v>0</v>
      </c>
      <c r="H1535" s="8">
        <v>1</v>
      </c>
      <c r="I1535" s="8">
        <v>0</v>
      </c>
      <c r="J1535" s="8">
        <v>0</v>
      </c>
      <c r="K1535" s="8">
        <v>0</v>
      </c>
      <c r="L1535" s="8">
        <v>0</v>
      </c>
      <c r="M1535" s="8">
        <v>1</v>
      </c>
      <c r="N1535" s="8">
        <v>0</v>
      </c>
      <c r="O1535" s="8">
        <v>0</v>
      </c>
      <c r="P1535" s="8">
        <v>1</v>
      </c>
      <c r="Q1535" s="8">
        <v>0</v>
      </c>
      <c r="R1535" s="8">
        <v>0</v>
      </c>
      <c r="S1535" s="8">
        <v>0</v>
      </c>
      <c r="T1535" s="8">
        <v>0</v>
      </c>
      <c r="U1535" s="5">
        <v>303160063</v>
      </c>
    </row>
    <row r="1536" spans="1:21" hidden="1" x14ac:dyDescent="0.25">
      <c r="A1536" s="8" t="s">
        <v>5018</v>
      </c>
      <c r="B1536" s="2" t="s">
        <v>1953</v>
      </c>
      <c r="C1536" s="2" t="s">
        <v>147</v>
      </c>
      <c r="D1536" s="2" t="s">
        <v>131</v>
      </c>
      <c r="E1536" s="2" t="s">
        <v>107</v>
      </c>
      <c r="F1536" s="8" t="s">
        <v>24</v>
      </c>
      <c r="G1536" s="8">
        <v>0</v>
      </c>
      <c r="H1536" s="8">
        <v>1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1</v>
      </c>
      <c r="Q1536" s="8">
        <v>0</v>
      </c>
      <c r="R1536" s="8">
        <v>0</v>
      </c>
      <c r="S1536" s="8">
        <v>0</v>
      </c>
      <c r="T1536" s="8">
        <v>0</v>
      </c>
      <c r="U1536" s="5">
        <v>303160071</v>
      </c>
    </row>
    <row r="1537" spans="1:21" hidden="1" x14ac:dyDescent="0.25">
      <c r="A1537" s="8" t="s">
        <v>5018</v>
      </c>
      <c r="B1537" s="2" t="s">
        <v>1954</v>
      </c>
      <c r="C1537" s="2" t="s">
        <v>148</v>
      </c>
      <c r="D1537" s="2" t="s">
        <v>131</v>
      </c>
      <c r="E1537" s="2" t="s">
        <v>107</v>
      </c>
      <c r="F1537" s="8" t="s">
        <v>24</v>
      </c>
      <c r="G1537" s="8">
        <v>0</v>
      </c>
      <c r="H1537" s="8">
        <v>1</v>
      </c>
      <c r="I1537" s="8">
        <v>0</v>
      </c>
      <c r="J1537" s="8">
        <v>0</v>
      </c>
      <c r="K1537" s="8">
        <v>0</v>
      </c>
      <c r="L1537" s="8">
        <v>0</v>
      </c>
      <c r="M1537" s="8">
        <v>1</v>
      </c>
      <c r="N1537" s="8">
        <v>0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5">
        <v>303170093</v>
      </c>
    </row>
    <row r="1538" spans="1:21" hidden="1" x14ac:dyDescent="0.25">
      <c r="A1538" s="8" t="s">
        <v>5018</v>
      </c>
      <c r="B1538" s="2" t="s">
        <v>1955</v>
      </c>
      <c r="C1538" s="2" t="s">
        <v>148</v>
      </c>
      <c r="D1538" s="2" t="s">
        <v>131</v>
      </c>
      <c r="E1538" s="2" t="s">
        <v>107</v>
      </c>
      <c r="F1538" s="8" t="s">
        <v>24</v>
      </c>
      <c r="G1538" s="8">
        <v>0</v>
      </c>
      <c r="H1538" s="8">
        <v>0</v>
      </c>
      <c r="I1538" s="8">
        <v>1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0</v>
      </c>
      <c r="U1538" s="5">
        <v>303170107</v>
      </c>
    </row>
    <row r="1539" spans="1:21" hidden="1" x14ac:dyDescent="0.25">
      <c r="A1539" s="8" t="s">
        <v>5018</v>
      </c>
      <c r="B1539" s="2" t="s">
        <v>1956</v>
      </c>
      <c r="C1539" s="2" t="s">
        <v>148</v>
      </c>
      <c r="D1539" s="2" t="s">
        <v>131</v>
      </c>
      <c r="E1539" s="2" t="s">
        <v>107</v>
      </c>
      <c r="F1539" s="8" t="s">
        <v>24</v>
      </c>
      <c r="G1539" s="8">
        <v>0</v>
      </c>
      <c r="H1539" s="8">
        <v>1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5">
        <v>303170131</v>
      </c>
    </row>
    <row r="1540" spans="1:21" hidden="1" x14ac:dyDescent="0.25">
      <c r="A1540" s="8" t="s">
        <v>5018</v>
      </c>
      <c r="B1540" s="2" t="s">
        <v>1957</v>
      </c>
      <c r="C1540" s="2" t="s">
        <v>148</v>
      </c>
      <c r="D1540" s="2" t="s">
        <v>131</v>
      </c>
      <c r="E1540" s="2" t="s">
        <v>107</v>
      </c>
      <c r="F1540" s="8" t="s">
        <v>24</v>
      </c>
      <c r="G1540" s="8">
        <v>0</v>
      </c>
      <c r="H1540" s="8">
        <v>1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0</v>
      </c>
      <c r="R1540" s="8">
        <v>0</v>
      </c>
      <c r="S1540" s="8">
        <v>0</v>
      </c>
      <c r="T1540" s="8">
        <v>0</v>
      </c>
      <c r="U1540" s="5">
        <v>303170140</v>
      </c>
    </row>
    <row r="1541" spans="1:21" hidden="1" x14ac:dyDescent="0.25">
      <c r="A1541" s="8" t="s">
        <v>5018</v>
      </c>
      <c r="B1541" s="2" t="s">
        <v>1958</v>
      </c>
      <c r="C1541" s="2" t="s">
        <v>148</v>
      </c>
      <c r="D1541" s="2" t="s">
        <v>131</v>
      </c>
      <c r="E1541" s="2" t="s">
        <v>107</v>
      </c>
      <c r="F1541" s="8" t="s">
        <v>24</v>
      </c>
      <c r="G1541" s="8">
        <v>0</v>
      </c>
      <c r="H1541" s="8">
        <v>1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5">
        <v>303170158</v>
      </c>
    </row>
    <row r="1542" spans="1:21" hidden="1" x14ac:dyDescent="0.25">
      <c r="A1542" s="8" t="s">
        <v>5018</v>
      </c>
      <c r="B1542" s="2" t="s">
        <v>1959</v>
      </c>
      <c r="C1542" s="2" t="s">
        <v>148</v>
      </c>
      <c r="D1542" s="2" t="s">
        <v>131</v>
      </c>
      <c r="E1542" s="2" t="s">
        <v>107</v>
      </c>
      <c r="F1542" s="8" t="s">
        <v>24</v>
      </c>
      <c r="G1542" s="8">
        <v>0</v>
      </c>
      <c r="H1542" s="8">
        <v>1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5">
        <v>303170166</v>
      </c>
    </row>
    <row r="1543" spans="1:21" hidden="1" x14ac:dyDescent="0.25">
      <c r="A1543" s="8" t="s">
        <v>5018</v>
      </c>
      <c r="B1543" s="2" t="s">
        <v>1960</v>
      </c>
      <c r="C1543" s="2" t="s">
        <v>148</v>
      </c>
      <c r="D1543" s="2" t="s">
        <v>131</v>
      </c>
      <c r="E1543" s="2" t="s">
        <v>107</v>
      </c>
      <c r="F1543" s="8" t="s">
        <v>24</v>
      </c>
      <c r="G1543" s="8">
        <v>0</v>
      </c>
      <c r="H1543" s="8">
        <v>1</v>
      </c>
      <c r="I1543" s="8">
        <v>0</v>
      </c>
      <c r="J1543" s="8">
        <v>0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1</v>
      </c>
      <c r="Q1543" s="8">
        <v>0</v>
      </c>
      <c r="R1543" s="8">
        <v>0</v>
      </c>
      <c r="S1543" s="8">
        <v>0</v>
      </c>
      <c r="T1543" s="8">
        <v>0</v>
      </c>
      <c r="U1543" s="5">
        <v>303170174</v>
      </c>
    </row>
    <row r="1544" spans="1:21" hidden="1" x14ac:dyDescent="0.25">
      <c r="A1544" s="8" t="s">
        <v>5018</v>
      </c>
      <c r="B1544" s="2" t="s">
        <v>1961</v>
      </c>
      <c r="C1544" s="2" t="s">
        <v>148</v>
      </c>
      <c r="D1544" s="2" t="s">
        <v>131</v>
      </c>
      <c r="E1544" s="2" t="s">
        <v>107</v>
      </c>
      <c r="F1544" s="8" t="s">
        <v>24</v>
      </c>
      <c r="G1544" s="8">
        <v>0</v>
      </c>
      <c r="H1544" s="8">
        <v>1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>
        <v>0</v>
      </c>
      <c r="R1544" s="8">
        <v>0</v>
      </c>
      <c r="S1544" s="8">
        <v>0</v>
      </c>
      <c r="T1544" s="8">
        <v>0</v>
      </c>
      <c r="U1544" s="5">
        <v>303170182</v>
      </c>
    </row>
    <row r="1545" spans="1:21" hidden="1" x14ac:dyDescent="0.25">
      <c r="A1545" s="8" t="s">
        <v>5018</v>
      </c>
      <c r="B1545" s="2" t="s">
        <v>1962</v>
      </c>
      <c r="C1545" s="2" t="s">
        <v>148</v>
      </c>
      <c r="D1545" s="2" t="s">
        <v>131</v>
      </c>
      <c r="E1545" s="2" t="s">
        <v>107</v>
      </c>
      <c r="F1545" s="8" t="s">
        <v>24</v>
      </c>
      <c r="G1545" s="8">
        <v>0</v>
      </c>
      <c r="H1545" s="8">
        <v>1</v>
      </c>
      <c r="I1545" s="8">
        <v>0</v>
      </c>
      <c r="J1545" s="8">
        <v>0</v>
      </c>
      <c r="K1545" s="8">
        <v>0</v>
      </c>
      <c r="L1545" s="8">
        <v>0</v>
      </c>
      <c r="M1545" s="8">
        <v>1</v>
      </c>
      <c r="N1545" s="8">
        <v>0</v>
      </c>
      <c r="O1545" s="8">
        <v>0</v>
      </c>
      <c r="P1545" s="8">
        <v>1</v>
      </c>
      <c r="Q1545" s="8">
        <v>0</v>
      </c>
      <c r="R1545" s="8">
        <v>0</v>
      </c>
      <c r="S1545" s="8">
        <v>0</v>
      </c>
      <c r="T1545" s="8">
        <v>0</v>
      </c>
      <c r="U1545" s="5">
        <v>303170190</v>
      </c>
    </row>
    <row r="1546" spans="1:21" hidden="1" x14ac:dyDescent="0.25">
      <c r="A1546" s="8" t="s">
        <v>5018</v>
      </c>
      <c r="B1546" s="2" t="s">
        <v>1963</v>
      </c>
      <c r="C1546" s="2" t="s">
        <v>148</v>
      </c>
      <c r="D1546" s="2" t="s">
        <v>131</v>
      </c>
      <c r="E1546" s="2" t="s">
        <v>107</v>
      </c>
      <c r="F1546" s="8" t="s">
        <v>24</v>
      </c>
      <c r="G1546" s="8">
        <v>0</v>
      </c>
      <c r="H1546" s="8">
        <v>1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1</v>
      </c>
      <c r="Q1546" s="8">
        <v>0</v>
      </c>
      <c r="R1546" s="8">
        <v>0</v>
      </c>
      <c r="S1546" s="8">
        <v>0</v>
      </c>
      <c r="T1546" s="8">
        <v>0</v>
      </c>
      <c r="U1546" s="5">
        <v>303170204</v>
      </c>
    </row>
    <row r="1547" spans="1:21" hidden="1" x14ac:dyDescent="0.25">
      <c r="A1547" s="8" t="s">
        <v>5018</v>
      </c>
      <c r="B1547" s="2" t="s">
        <v>1964</v>
      </c>
      <c r="C1547" s="2" t="s">
        <v>149</v>
      </c>
      <c r="D1547" s="2" t="s">
        <v>131</v>
      </c>
      <c r="E1547" s="2" t="s">
        <v>107</v>
      </c>
      <c r="F1547" s="8" t="s">
        <v>36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0</v>
      </c>
      <c r="O1547" s="8">
        <v>0</v>
      </c>
      <c r="P1547" s="8">
        <v>1</v>
      </c>
      <c r="Q1547" s="8">
        <v>0</v>
      </c>
      <c r="R1547" s="8">
        <v>0</v>
      </c>
      <c r="S1547" s="8">
        <v>0</v>
      </c>
      <c r="T1547" s="8">
        <v>0</v>
      </c>
      <c r="U1547" s="5">
        <v>303180013</v>
      </c>
    </row>
    <row r="1548" spans="1:21" hidden="1" x14ac:dyDescent="0.25">
      <c r="A1548" s="8" t="s">
        <v>5018</v>
      </c>
      <c r="B1548" s="2" t="s">
        <v>1965</v>
      </c>
      <c r="C1548" s="2" t="s">
        <v>149</v>
      </c>
      <c r="D1548" s="2" t="s">
        <v>131</v>
      </c>
      <c r="E1548" s="2" t="s">
        <v>107</v>
      </c>
      <c r="F1548" s="8" t="s">
        <v>36</v>
      </c>
      <c r="G1548" s="8">
        <v>0</v>
      </c>
      <c r="H1548" s="8">
        <v>1</v>
      </c>
      <c r="I1548" s="8">
        <v>0</v>
      </c>
      <c r="J1548" s="8">
        <v>0</v>
      </c>
      <c r="K1548" s="8">
        <v>0</v>
      </c>
      <c r="L1548" s="8">
        <v>0</v>
      </c>
      <c r="M1548" s="8">
        <v>1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5">
        <v>303180030</v>
      </c>
    </row>
    <row r="1549" spans="1:21" hidden="1" x14ac:dyDescent="0.25">
      <c r="A1549" s="8" t="s">
        <v>5018</v>
      </c>
      <c r="B1549" s="2" t="s">
        <v>1966</v>
      </c>
      <c r="C1549" s="2" t="s">
        <v>149</v>
      </c>
      <c r="D1549" s="2" t="s">
        <v>131</v>
      </c>
      <c r="E1549" s="2" t="s">
        <v>107</v>
      </c>
      <c r="F1549" s="8" t="s">
        <v>36</v>
      </c>
      <c r="G1549" s="8">
        <v>0</v>
      </c>
      <c r="H1549" s="8">
        <v>1</v>
      </c>
      <c r="I1549" s="8">
        <v>0</v>
      </c>
      <c r="J1549" s="8">
        <v>0</v>
      </c>
      <c r="K1549" s="8">
        <v>0</v>
      </c>
      <c r="L1549" s="8">
        <v>0</v>
      </c>
      <c r="M1549" s="8">
        <v>1</v>
      </c>
      <c r="N1549" s="8">
        <v>0</v>
      </c>
      <c r="O1549" s="8">
        <v>0</v>
      </c>
      <c r="P1549" s="8">
        <v>1</v>
      </c>
      <c r="Q1549" s="8">
        <v>0</v>
      </c>
      <c r="R1549" s="8">
        <v>0</v>
      </c>
      <c r="S1549" s="8">
        <v>0</v>
      </c>
      <c r="T1549" s="8">
        <v>0</v>
      </c>
      <c r="U1549" s="5">
        <v>303180048</v>
      </c>
    </row>
    <row r="1550" spans="1:21" hidden="1" x14ac:dyDescent="0.25">
      <c r="A1550" s="8" t="s">
        <v>5018</v>
      </c>
      <c r="B1550" s="2" t="s">
        <v>1967</v>
      </c>
      <c r="C1550" s="2" t="s">
        <v>149</v>
      </c>
      <c r="D1550" s="2" t="s">
        <v>131</v>
      </c>
      <c r="E1550" s="2" t="s">
        <v>107</v>
      </c>
      <c r="F1550" s="8" t="s">
        <v>36</v>
      </c>
      <c r="G1550" s="8">
        <v>0</v>
      </c>
      <c r="H1550" s="8">
        <v>1</v>
      </c>
      <c r="I1550" s="8">
        <v>0</v>
      </c>
      <c r="J1550" s="8">
        <v>0</v>
      </c>
      <c r="K1550" s="8">
        <v>0</v>
      </c>
      <c r="L1550" s="8">
        <v>0</v>
      </c>
      <c r="M1550" s="8">
        <v>1</v>
      </c>
      <c r="N1550" s="8">
        <v>0</v>
      </c>
      <c r="O1550" s="8">
        <v>0</v>
      </c>
      <c r="P1550" s="8">
        <v>1</v>
      </c>
      <c r="Q1550" s="8">
        <v>0</v>
      </c>
      <c r="R1550" s="8">
        <v>0</v>
      </c>
      <c r="S1550" s="8">
        <v>0</v>
      </c>
      <c r="T1550" s="8">
        <v>0</v>
      </c>
      <c r="U1550" s="5">
        <v>303180056</v>
      </c>
    </row>
    <row r="1551" spans="1:21" hidden="1" x14ac:dyDescent="0.25">
      <c r="A1551" s="8" t="s">
        <v>5018</v>
      </c>
      <c r="B1551" s="2" t="s">
        <v>1968</v>
      </c>
      <c r="C1551" s="2" t="s">
        <v>149</v>
      </c>
      <c r="D1551" s="2" t="s">
        <v>131</v>
      </c>
      <c r="E1551" s="2" t="s">
        <v>107</v>
      </c>
      <c r="F1551" s="8" t="s">
        <v>36</v>
      </c>
      <c r="G1551" s="8">
        <v>0</v>
      </c>
      <c r="H1551" s="8">
        <v>1</v>
      </c>
      <c r="I1551" s="8">
        <v>0</v>
      </c>
      <c r="J1551" s="8">
        <v>0</v>
      </c>
      <c r="K1551" s="8">
        <v>0</v>
      </c>
      <c r="L1551" s="8">
        <v>0</v>
      </c>
      <c r="M1551" s="8">
        <v>1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0</v>
      </c>
      <c r="T1551" s="8">
        <v>0</v>
      </c>
      <c r="U1551" s="5">
        <v>303180064</v>
      </c>
    </row>
    <row r="1552" spans="1:21" hidden="1" x14ac:dyDescent="0.25">
      <c r="A1552" s="8" t="s">
        <v>5018</v>
      </c>
      <c r="B1552" s="2" t="s">
        <v>1969</v>
      </c>
      <c r="C1552" s="2" t="s">
        <v>149</v>
      </c>
      <c r="D1552" s="2" t="s">
        <v>131</v>
      </c>
      <c r="E1552" s="2" t="s">
        <v>107</v>
      </c>
      <c r="F1552" s="8" t="s">
        <v>36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1</v>
      </c>
      <c r="Q1552" s="8">
        <v>0</v>
      </c>
      <c r="R1552" s="8">
        <v>0</v>
      </c>
      <c r="S1552" s="8">
        <v>0</v>
      </c>
      <c r="T1552" s="8">
        <v>0</v>
      </c>
      <c r="U1552" s="5">
        <v>303180072</v>
      </c>
    </row>
    <row r="1553" spans="1:21" hidden="1" x14ac:dyDescent="0.25">
      <c r="A1553" s="8" t="s">
        <v>5018</v>
      </c>
      <c r="B1553" s="2" t="s">
        <v>1970</v>
      </c>
      <c r="C1553" s="2" t="s">
        <v>150</v>
      </c>
      <c r="D1553" s="2" t="s">
        <v>131</v>
      </c>
      <c r="E1553" s="2" t="s">
        <v>107</v>
      </c>
      <c r="F1553" s="8" t="s">
        <v>24</v>
      </c>
      <c r="G1553" s="8">
        <v>0</v>
      </c>
      <c r="H1553" s="8">
        <v>1</v>
      </c>
      <c r="I1553" s="8">
        <v>0</v>
      </c>
      <c r="J1553" s="8">
        <v>0</v>
      </c>
      <c r="K1553" s="8">
        <v>1</v>
      </c>
      <c r="L1553" s="8">
        <v>1</v>
      </c>
      <c r="M1553" s="8">
        <v>1</v>
      </c>
      <c r="N1553" s="8">
        <v>0</v>
      </c>
      <c r="O1553" s="8">
        <v>0</v>
      </c>
      <c r="P1553" s="8">
        <v>1</v>
      </c>
      <c r="Q1553" s="8">
        <v>0</v>
      </c>
      <c r="R1553" s="8">
        <v>0</v>
      </c>
      <c r="S1553" s="8">
        <v>0</v>
      </c>
      <c r="T1553" s="8">
        <v>0</v>
      </c>
      <c r="U1553" s="5">
        <v>303190019</v>
      </c>
    </row>
    <row r="1554" spans="1:21" hidden="1" x14ac:dyDescent="0.25">
      <c r="A1554" s="8" t="s">
        <v>5018</v>
      </c>
      <c r="B1554" s="2" t="s">
        <v>1971</v>
      </c>
      <c r="C1554" s="2" t="s">
        <v>152</v>
      </c>
      <c r="D1554" s="2" t="s">
        <v>151</v>
      </c>
      <c r="E1554" s="2" t="s">
        <v>107</v>
      </c>
      <c r="F1554" s="8" t="s">
        <v>36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5">
        <v>304010014</v>
      </c>
    </row>
    <row r="1555" spans="1:21" hidden="1" x14ac:dyDescent="0.25">
      <c r="A1555" s="8" t="s">
        <v>5018</v>
      </c>
      <c r="B1555" s="2" t="s">
        <v>1972</v>
      </c>
      <c r="C1555" s="2" t="s">
        <v>152</v>
      </c>
      <c r="D1555" s="2" t="s">
        <v>151</v>
      </c>
      <c r="E1555" s="2" t="s">
        <v>107</v>
      </c>
      <c r="F1555" s="8" t="s">
        <v>36</v>
      </c>
      <c r="G1555" s="8">
        <v>1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5">
        <v>304010022</v>
      </c>
    </row>
    <row r="1556" spans="1:21" hidden="1" x14ac:dyDescent="0.25">
      <c r="A1556" s="8" t="s">
        <v>5018</v>
      </c>
      <c r="B1556" s="2" t="s">
        <v>1973</v>
      </c>
      <c r="C1556" s="2" t="s">
        <v>152</v>
      </c>
      <c r="D1556" s="2" t="s">
        <v>151</v>
      </c>
      <c r="E1556" s="2" t="s">
        <v>107</v>
      </c>
      <c r="F1556" s="8" t="s">
        <v>36</v>
      </c>
      <c r="G1556" s="8">
        <v>1</v>
      </c>
      <c r="H1556" s="8">
        <v>0</v>
      </c>
      <c r="I1556" s="8">
        <v>0</v>
      </c>
      <c r="J1556" s="8">
        <v>0</v>
      </c>
      <c r="K1556" s="8">
        <v>1</v>
      </c>
      <c r="L1556" s="8">
        <v>1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5">
        <v>304010030</v>
      </c>
    </row>
    <row r="1557" spans="1:21" hidden="1" x14ac:dyDescent="0.25">
      <c r="A1557" s="8" t="s">
        <v>5018</v>
      </c>
      <c r="B1557" s="2" t="s">
        <v>1974</v>
      </c>
      <c r="C1557" s="2" t="s">
        <v>152</v>
      </c>
      <c r="D1557" s="2" t="s">
        <v>151</v>
      </c>
      <c r="E1557" s="2" t="s">
        <v>107</v>
      </c>
      <c r="F1557" s="8" t="s">
        <v>36</v>
      </c>
      <c r="G1557" s="8">
        <v>0</v>
      </c>
      <c r="H1557" s="8">
        <v>1</v>
      </c>
      <c r="I1557" s="8">
        <v>0</v>
      </c>
      <c r="J1557" s="8">
        <v>0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1</v>
      </c>
      <c r="Q1557" s="8">
        <v>0</v>
      </c>
      <c r="R1557" s="8">
        <v>0</v>
      </c>
      <c r="S1557" s="8">
        <v>0</v>
      </c>
      <c r="T1557" s="8">
        <v>0</v>
      </c>
      <c r="U1557" s="5">
        <v>304010049</v>
      </c>
    </row>
    <row r="1558" spans="1:21" hidden="1" x14ac:dyDescent="0.25">
      <c r="A1558" s="8" t="s">
        <v>5018</v>
      </c>
      <c r="B1558" s="2" t="s">
        <v>1975</v>
      </c>
      <c r="C1558" s="2" t="s">
        <v>152</v>
      </c>
      <c r="D1558" s="2" t="s">
        <v>151</v>
      </c>
      <c r="E1558" s="2" t="s">
        <v>107</v>
      </c>
      <c r="F1558" s="8" t="s">
        <v>36</v>
      </c>
      <c r="G1558" s="8">
        <v>0</v>
      </c>
      <c r="H1558" s="8">
        <v>1</v>
      </c>
      <c r="I1558" s="8">
        <v>0</v>
      </c>
      <c r="J1558" s="8">
        <v>0</v>
      </c>
      <c r="K1558" s="8">
        <v>0</v>
      </c>
      <c r="L1558" s="8">
        <v>0</v>
      </c>
      <c r="M1558" s="8">
        <v>1</v>
      </c>
      <c r="N1558" s="8">
        <v>0</v>
      </c>
      <c r="O1558" s="8">
        <v>0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5">
        <v>304010057</v>
      </c>
    </row>
    <row r="1559" spans="1:21" hidden="1" x14ac:dyDescent="0.25">
      <c r="A1559" s="8" t="s">
        <v>5018</v>
      </c>
      <c r="B1559" s="2" t="s">
        <v>1976</v>
      </c>
      <c r="C1559" s="2" t="s">
        <v>152</v>
      </c>
      <c r="D1559" s="2" t="s">
        <v>151</v>
      </c>
      <c r="E1559" s="2" t="s">
        <v>107</v>
      </c>
      <c r="F1559" s="8" t="s">
        <v>36</v>
      </c>
      <c r="G1559" s="8">
        <v>0</v>
      </c>
      <c r="H1559" s="8">
        <v>1</v>
      </c>
      <c r="I1559" s="8">
        <v>0</v>
      </c>
      <c r="J1559" s="8">
        <v>0</v>
      </c>
      <c r="K1559" s="8">
        <v>0</v>
      </c>
      <c r="L1559" s="8">
        <v>0</v>
      </c>
      <c r="M1559" s="8">
        <v>1</v>
      </c>
      <c r="N1559" s="8">
        <v>0</v>
      </c>
      <c r="O1559" s="8">
        <v>0</v>
      </c>
      <c r="P1559" s="8">
        <v>1</v>
      </c>
      <c r="Q1559" s="8">
        <v>0</v>
      </c>
      <c r="R1559" s="8">
        <v>0</v>
      </c>
      <c r="S1559" s="8">
        <v>0</v>
      </c>
      <c r="T1559" s="8">
        <v>0</v>
      </c>
      <c r="U1559" s="5">
        <v>304010065</v>
      </c>
    </row>
    <row r="1560" spans="1:21" hidden="1" x14ac:dyDescent="0.25">
      <c r="A1560" s="8" t="s">
        <v>5018</v>
      </c>
      <c r="B1560" s="2" t="s">
        <v>1977</v>
      </c>
      <c r="C1560" s="2" t="s">
        <v>152</v>
      </c>
      <c r="D1560" s="2" t="s">
        <v>151</v>
      </c>
      <c r="E1560" s="2" t="s">
        <v>107</v>
      </c>
      <c r="F1560" s="8" t="s">
        <v>36</v>
      </c>
      <c r="G1560" s="8">
        <v>1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5">
        <v>304010073</v>
      </c>
    </row>
    <row r="1561" spans="1:21" hidden="1" x14ac:dyDescent="0.25">
      <c r="A1561" s="8" t="s">
        <v>5018</v>
      </c>
      <c r="B1561" s="2" t="s">
        <v>1978</v>
      </c>
      <c r="C1561" s="2" t="s">
        <v>152</v>
      </c>
      <c r="D1561" s="2" t="s">
        <v>151</v>
      </c>
      <c r="E1561" s="2" t="s">
        <v>107</v>
      </c>
      <c r="F1561" s="8" t="s">
        <v>36</v>
      </c>
      <c r="G1561" s="8">
        <v>1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1</v>
      </c>
      <c r="S1561" s="8">
        <v>1</v>
      </c>
      <c r="T1561" s="8">
        <v>0</v>
      </c>
      <c r="U1561" s="5">
        <v>304010081</v>
      </c>
    </row>
    <row r="1562" spans="1:21" hidden="1" x14ac:dyDescent="0.25">
      <c r="A1562" s="8" t="s">
        <v>5018</v>
      </c>
      <c r="B1562" s="2" t="s">
        <v>1979</v>
      </c>
      <c r="C1562" s="2" t="s">
        <v>152</v>
      </c>
      <c r="D1562" s="2" t="s">
        <v>151</v>
      </c>
      <c r="E1562" s="2" t="s">
        <v>107</v>
      </c>
      <c r="F1562" s="8" t="s">
        <v>36</v>
      </c>
      <c r="G1562" s="8">
        <v>1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5">
        <v>304010090</v>
      </c>
    </row>
    <row r="1563" spans="1:21" hidden="1" x14ac:dyDescent="0.25">
      <c r="A1563" s="8" t="s">
        <v>5018</v>
      </c>
      <c r="B1563" s="2" t="s">
        <v>1980</v>
      </c>
      <c r="C1563" s="2" t="s">
        <v>152</v>
      </c>
      <c r="D1563" s="2" t="s">
        <v>151</v>
      </c>
      <c r="E1563" s="2" t="s">
        <v>107</v>
      </c>
      <c r="F1563" s="8" t="s">
        <v>24</v>
      </c>
      <c r="G1563" s="8">
        <v>1</v>
      </c>
      <c r="H1563" s="8">
        <v>1</v>
      </c>
      <c r="I1563" s="8">
        <v>0</v>
      </c>
      <c r="J1563" s="8">
        <v>0</v>
      </c>
      <c r="K1563" s="8">
        <v>1</v>
      </c>
      <c r="L1563" s="8">
        <v>1</v>
      </c>
      <c r="M1563" s="8">
        <v>0</v>
      </c>
      <c r="N1563" s="8">
        <v>1</v>
      </c>
      <c r="O1563" s="8">
        <v>0</v>
      </c>
      <c r="P1563" s="8">
        <v>1</v>
      </c>
      <c r="Q1563" s="8">
        <v>0</v>
      </c>
      <c r="R1563" s="8">
        <v>0</v>
      </c>
      <c r="S1563" s="8">
        <v>0</v>
      </c>
      <c r="T1563" s="8">
        <v>0</v>
      </c>
      <c r="U1563" s="5">
        <v>304010103</v>
      </c>
    </row>
    <row r="1564" spans="1:21" hidden="1" x14ac:dyDescent="0.25">
      <c r="A1564" s="8" t="s">
        <v>5018</v>
      </c>
      <c r="B1564" s="2" t="s">
        <v>1981</v>
      </c>
      <c r="C1564" s="2" t="s">
        <v>152</v>
      </c>
      <c r="D1564" s="2" t="s">
        <v>151</v>
      </c>
      <c r="E1564" s="2" t="s">
        <v>107</v>
      </c>
      <c r="F1564" s="8" t="s">
        <v>24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1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5">
        <v>304010111</v>
      </c>
    </row>
    <row r="1565" spans="1:21" hidden="1" x14ac:dyDescent="0.25">
      <c r="A1565" s="8" t="s">
        <v>5018</v>
      </c>
      <c r="B1565" s="2" t="s">
        <v>1982</v>
      </c>
      <c r="C1565" s="2" t="s">
        <v>152</v>
      </c>
      <c r="D1565" s="2" t="s">
        <v>151</v>
      </c>
      <c r="E1565" s="2" t="s">
        <v>107</v>
      </c>
      <c r="F1565" s="8" t="s">
        <v>36</v>
      </c>
      <c r="G1565" s="8">
        <v>1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5">
        <v>304010120</v>
      </c>
    </row>
    <row r="1566" spans="1:21" hidden="1" x14ac:dyDescent="0.25">
      <c r="A1566" s="8" t="s">
        <v>5018</v>
      </c>
      <c r="B1566" s="2" t="s">
        <v>1983</v>
      </c>
      <c r="C1566" s="2" t="s">
        <v>152</v>
      </c>
      <c r="D1566" s="2" t="s">
        <v>151</v>
      </c>
      <c r="E1566" s="2" t="s">
        <v>107</v>
      </c>
      <c r="F1566" s="8" t="s">
        <v>36</v>
      </c>
      <c r="G1566" s="8">
        <v>1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5">
        <v>304010138</v>
      </c>
    </row>
    <row r="1567" spans="1:21" hidden="1" x14ac:dyDescent="0.25">
      <c r="A1567" s="8" t="s">
        <v>5018</v>
      </c>
      <c r="B1567" s="2" t="s">
        <v>1984</v>
      </c>
      <c r="C1567" s="2" t="s">
        <v>152</v>
      </c>
      <c r="D1567" s="2" t="s">
        <v>151</v>
      </c>
      <c r="E1567" s="2" t="s">
        <v>107</v>
      </c>
      <c r="F1567" s="8" t="s">
        <v>36</v>
      </c>
      <c r="G1567" s="8">
        <v>1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5">
        <v>304010146</v>
      </c>
    </row>
    <row r="1568" spans="1:21" hidden="1" x14ac:dyDescent="0.25">
      <c r="A1568" s="8" t="s">
        <v>5018</v>
      </c>
      <c r="B1568" s="2" t="s">
        <v>1985</v>
      </c>
      <c r="C1568" s="2" t="s">
        <v>152</v>
      </c>
      <c r="D1568" s="2" t="s">
        <v>151</v>
      </c>
      <c r="E1568" s="2" t="s">
        <v>107</v>
      </c>
      <c r="F1568" s="8" t="s">
        <v>36</v>
      </c>
      <c r="G1568" s="8">
        <v>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  <c r="T1568" s="8">
        <v>0</v>
      </c>
      <c r="U1568" s="5">
        <v>304010154</v>
      </c>
    </row>
    <row r="1569" spans="1:21" hidden="1" x14ac:dyDescent="0.25">
      <c r="A1569" s="8" t="s">
        <v>5018</v>
      </c>
      <c r="B1569" s="2" t="s">
        <v>1986</v>
      </c>
      <c r="C1569" s="2" t="s">
        <v>152</v>
      </c>
      <c r="D1569" s="2" t="s">
        <v>151</v>
      </c>
      <c r="E1569" s="2" t="s">
        <v>107</v>
      </c>
      <c r="F1569" s="8" t="s">
        <v>36</v>
      </c>
      <c r="G1569" s="8">
        <v>0</v>
      </c>
      <c r="H1569" s="8">
        <v>1</v>
      </c>
      <c r="I1569" s="8">
        <v>0</v>
      </c>
      <c r="J1569" s="8">
        <v>0</v>
      </c>
      <c r="K1569" s="8">
        <v>0</v>
      </c>
      <c r="L1569" s="8">
        <v>0</v>
      </c>
      <c r="M1569" s="8">
        <v>1</v>
      </c>
      <c r="N1569" s="8">
        <v>0</v>
      </c>
      <c r="O1569" s="8">
        <v>0</v>
      </c>
      <c r="P1569" s="8">
        <v>1</v>
      </c>
      <c r="Q1569" s="8">
        <v>0</v>
      </c>
      <c r="R1569" s="8">
        <v>0</v>
      </c>
      <c r="S1569" s="8">
        <v>0</v>
      </c>
      <c r="T1569" s="8">
        <v>0</v>
      </c>
      <c r="U1569" s="5">
        <v>304010162</v>
      </c>
    </row>
    <row r="1570" spans="1:21" hidden="1" x14ac:dyDescent="0.25">
      <c r="A1570" s="8" t="s">
        <v>5018</v>
      </c>
      <c r="B1570" s="2" t="s">
        <v>1987</v>
      </c>
      <c r="C1570" s="2" t="s">
        <v>152</v>
      </c>
      <c r="D1570" s="2" t="s">
        <v>151</v>
      </c>
      <c r="E1570" s="2" t="s">
        <v>107</v>
      </c>
      <c r="F1570" s="8" t="s">
        <v>36</v>
      </c>
      <c r="G1570" s="8">
        <v>1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1</v>
      </c>
      <c r="T1570" s="8">
        <v>0</v>
      </c>
      <c r="U1570" s="5">
        <v>304010170</v>
      </c>
    </row>
    <row r="1571" spans="1:21" hidden="1" x14ac:dyDescent="0.25">
      <c r="A1571" s="8" t="s">
        <v>5018</v>
      </c>
      <c r="B1571" s="2" t="s">
        <v>1988</v>
      </c>
      <c r="C1571" s="2" t="s">
        <v>152</v>
      </c>
      <c r="D1571" s="2" t="s">
        <v>151</v>
      </c>
      <c r="E1571" s="2" t="s">
        <v>107</v>
      </c>
      <c r="F1571" s="8" t="s">
        <v>36</v>
      </c>
      <c r="G1571" s="8">
        <v>1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1</v>
      </c>
      <c r="T1571" s="8">
        <v>0</v>
      </c>
      <c r="U1571" s="5">
        <v>304010189</v>
      </c>
    </row>
    <row r="1572" spans="1:21" hidden="1" x14ac:dyDescent="0.25">
      <c r="A1572" s="8" t="s">
        <v>5018</v>
      </c>
      <c r="B1572" s="2" t="s">
        <v>1989</v>
      </c>
      <c r="C1572" s="2" t="s">
        <v>152</v>
      </c>
      <c r="D1572" s="2" t="s">
        <v>151</v>
      </c>
      <c r="E1572" s="2" t="s">
        <v>107</v>
      </c>
      <c r="F1572" s="8" t="s">
        <v>36</v>
      </c>
      <c r="G1572" s="8">
        <v>1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1</v>
      </c>
      <c r="T1572" s="8">
        <v>0</v>
      </c>
      <c r="U1572" s="5">
        <v>304010197</v>
      </c>
    </row>
    <row r="1573" spans="1:21" hidden="1" x14ac:dyDescent="0.25">
      <c r="A1573" s="8" t="s">
        <v>5018</v>
      </c>
      <c r="B1573" s="2" t="s">
        <v>1990</v>
      </c>
      <c r="C1573" s="2" t="s">
        <v>152</v>
      </c>
      <c r="D1573" s="2" t="s">
        <v>151</v>
      </c>
      <c r="E1573" s="2" t="s">
        <v>107</v>
      </c>
      <c r="F1573" s="8" t="s">
        <v>36</v>
      </c>
      <c r="G1573" s="8">
        <v>1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1</v>
      </c>
      <c r="S1573" s="8">
        <v>1</v>
      </c>
      <c r="T1573" s="8">
        <v>0</v>
      </c>
      <c r="U1573" s="5">
        <v>304010200</v>
      </c>
    </row>
    <row r="1574" spans="1:21" hidden="1" x14ac:dyDescent="0.25">
      <c r="A1574" s="8" t="s">
        <v>5018</v>
      </c>
      <c r="B1574" s="2" t="s">
        <v>1991</v>
      </c>
      <c r="C1574" s="2" t="s">
        <v>152</v>
      </c>
      <c r="D1574" s="2" t="s">
        <v>151</v>
      </c>
      <c r="E1574" s="2" t="s">
        <v>107</v>
      </c>
      <c r="F1574" s="8" t="s">
        <v>36</v>
      </c>
      <c r="G1574" s="8">
        <v>1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5">
        <v>304010219</v>
      </c>
    </row>
    <row r="1575" spans="1:21" hidden="1" x14ac:dyDescent="0.25">
      <c r="A1575" s="8" t="s">
        <v>5018</v>
      </c>
      <c r="B1575" s="2" t="s">
        <v>1992</v>
      </c>
      <c r="C1575" s="2" t="s">
        <v>152</v>
      </c>
      <c r="D1575" s="2" t="s">
        <v>151</v>
      </c>
      <c r="E1575" s="2" t="s">
        <v>107</v>
      </c>
      <c r="F1575" s="8" t="s">
        <v>36</v>
      </c>
      <c r="G1575" s="8">
        <v>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5">
        <v>304010235</v>
      </c>
    </row>
    <row r="1576" spans="1:21" hidden="1" x14ac:dyDescent="0.25">
      <c r="A1576" s="8" t="s">
        <v>5018</v>
      </c>
      <c r="B1576" s="2" t="s">
        <v>1993</v>
      </c>
      <c r="C1576" s="2" t="s">
        <v>152</v>
      </c>
      <c r="D1576" s="2" t="s">
        <v>151</v>
      </c>
      <c r="E1576" s="2" t="s">
        <v>107</v>
      </c>
      <c r="F1576" s="8" t="s">
        <v>36</v>
      </c>
      <c r="G1576" s="8">
        <v>1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5">
        <v>304010243</v>
      </c>
    </row>
    <row r="1577" spans="1:21" hidden="1" x14ac:dyDescent="0.25">
      <c r="A1577" s="8" t="s">
        <v>5018</v>
      </c>
      <c r="B1577" s="2" t="s">
        <v>1994</v>
      </c>
      <c r="C1577" s="2" t="s">
        <v>152</v>
      </c>
      <c r="D1577" s="2" t="s">
        <v>151</v>
      </c>
      <c r="E1577" s="2" t="s">
        <v>107</v>
      </c>
      <c r="F1577" s="8" t="s">
        <v>36</v>
      </c>
      <c r="G1577" s="8">
        <v>1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5">
        <v>304010260</v>
      </c>
    </row>
    <row r="1578" spans="1:21" hidden="1" x14ac:dyDescent="0.25">
      <c r="A1578" s="8" t="s">
        <v>5018</v>
      </c>
      <c r="B1578" s="2" t="s">
        <v>1995</v>
      </c>
      <c r="C1578" s="2" t="s">
        <v>152</v>
      </c>
      <c r="D1578" s="2" t="s">
        <v>151</v>
      </c>
      <c r="E1578" s="2" t="s">
        <v>107</v>
      </c>
      <c r="F1578" s="8" t="s">
        <v>36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5">
        <v>304010286</v>
      </c>
    </row>
    <row r="1579" spans="1:21" hidden="1" x14ac:dyDescent="0.25">
      <c r="A1579" s="8" t="s">
        <v>5018</v>
      </c>
      <c r="B1579" s="2" t="s">
        <v>1996</v>
      </c>
      <c r="C1579" s="2" t="s">
        <v>152</v>
      </c>
      <c r="D1579" s="2" t="s">
        <v>151</v>
      </c>
      <c r="E1579" s="2" t="s">
        <v>107</v>
      </c>
      <c r="F1579" s="8" t="s">
        <v>36</v>
      </c>
      <c r="G1579" s="8">
        <v>1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5">
        <v>304010294</v>
      </c>
    </row>
    <row r="1580" spans="1:21" hidden="1" x14ac:dyDescent="0.25">
      <c r="A1580" s="8" t="s">
        <v>5018</v>
      </c>
      <c r="B1580" s="2" t="s">
        <v>1997</v>
      </c>
      <c r="C1580" s="2" t="s">
        <v>152</v>
      </c>
      <c r="D1580" s="2" t="s">
        <v>151</v>
      </c>
      <c r="E1580" s="2" t="s">
        <v>107</v>
      </c>
      <c r="F1580" s="8" t="s">
        <v>36</v>
      </c>
      <c r="G1580" s="8">
        <v>1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1</v>
      </c>
      <c r="T1580" s="8">
        <v>0</v>
      </c>
      <c r="U1580" s="5">
        <v>304010308</v>
      </c>
    </row>
    <row r="1581" spans="1:21" hidden="1" x14ac:dyDescent="0.25">
      <c r="A1581" s="8" t="s">
        <v>5018</v>
      </c>
      <c r="B1581" s="2" t="s">
        <v>1998</v>
      </c>
      <c r="C1581" s="2" t="s">
        <v>152</v>
      </c>
      <c r="D1581" s="2" t="s">
        <v>151</v>
      </c>
      <c r="E1581" s="2" t="s">
        <v>107</v>
      </c>
      <c r="F1581" s="8" t="s">
        <v>36</v>
      </c>
      <c r="G1581" s="8">
        <v>1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  <c r="T1581" s="8">
        <v>0</v>
      </c>
      <c r="U1581" s="5">
        <v>304010316</v>
      </c>
    </row>
    <row r="1582" spans="1:21" hidden="1" x14ac:dyDescent="0.25">
      <c r="A1582" s="8" t="s">
        <v>5018</v>
      </c>
      <c r="B1582" s="2" t="s">
        <v>1999</v>
      </c>
      <c r="C1582" s="2" t="s">
        <v>152</v>
      </c>
      <c r="D1582" s="2" t="s">
        <v>151</v>
      </c>
      <c r="E1582" s="2" t="s">
        <v>107</v>
      </c>
      <c r="F1582" s="8" t="s">
        <v>36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5">
        <v>304010324</v>
      </c>
    </row>
    <row r="1583" spans="1:21" hidden="1" x14ac:dyDescent="0.25">
      <c r="A1583" s="8" t="s">
        <v>5018</v>
      </c>
      <c r="B1583" s="2" t="s">
        <v>2000</v>
      </c>
      <c r="C1583" s="2" t="s">
        <v>152</v>
      </c>
      <c r="D1583" s="2" t="s">
        <v>151</v>
      </c>
      <c r="E1583" s="2" t="s">
        <v>107</v>
      </c>
      <c r="F1583" s="8" t="s">
        <v>36</v>
      </c>
      <c r="G1583" s="8">
        <v>0</v>
      </c>
      <c r="H1583" s="8">
        <v>1</v>
      </c>
      <c r="I1583" s="8">
        <v>0</v>
      </c>
      <c r="J1583" s="8">
        <v>0</v>
      </c>
      <c r="K1583" s="8">
        <v>0</v>
      </c>
      <c r="L1583" s="8">
        <v>0</v>
      </c>
      <c r="M1583" s="8">
        <v>1</v>
      </c>
      <c r="N1583" s="8">
        <v>0</v>
      </c>
      <c r="O1583" s="8">
        <v>0</v>
      </c>
      <c r="P1583" s="8">
        <v>1</v>
      </c>
      <c r="Q1583" s="8">
        <v>0</v>
      </c>
      <c r="R1583" s="8">
        <v>0</v>
      </c>
      <c r="S1583" s="8">
        <v>0</v>
      </c>
      <c r="T1583" s="8">
        <v>0</v>
      </c>
      <c r="U1583" s="5">
        <v>304010332</v>
      </c>
    </row>
    <row r="1584" spans="1:21" hidden="1" x14ac:dyDescent="0.25">
      <c r="A1584" s="8" t="s">
        <v>5018</v>
      </c>
      <c r="B1584" s="2" t="s">
        <v>2001</v>
      </c>
      <c r="C1584" s="2" t="s">
        <v>152</v>
      </c>
      <c r="D1584" s="2" t="s">
        <v>151</v>
      </c>
      <c r="E1584" s="2" t="s">
        <v>107</v>
      </c>
      <c r="F1584" s="8" t="s">
        <v>36</v>
      </c>
      <c r="G1584" s="8">
        <v>1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1</v>
      </c>
      <c r="T1584" s="8">
        <v>0</v>
      </c>
      <c r="U1584" s="5">
        <v>304010340</v>
      </c>
    </row>
    <row r="1585" spans="1:21" hidden="1" x14ac:dyDescent="0.25">
      <c r="A1585" s="8" t="s">
        <v>5018</v>
      </c>
      <c r="B1585" s="2" t="s">
        <v>2002</v>
      </c>
      <c r="C1585" s="2" t="s">
        <v>152</v>
      </c>
      <c r="D1585" s="2" t="s">
        <v>151</v>
      </c>
      <c r="E1585" s="2" t="s">
        <v>107</v>
      </c>
      <c r="F1585" s="8" t="s">
        <v>36</v>
      </c>
      <c r="G1585" s="8">
        <v>0</v>
      </c>
      <c r="H1585" s="8">
        <v>1</v>
      </c>
      <c r="I1585" s="8">
        <v>0</v>
      </c>
      <c r="J1585" s="8">
        <v>0</v>
      </c>
      <c r="K1585" s="8">
        <v>0</v>
      </c>
      <c r="L1585" s="8">
        <v>0</v>
      </c>
      <c r="M1585" s="8">
        <v>1</v>
      </c>
      <c r="N1585" s="8">
        <v>0</v>
      </c>
      <c r="O1585" s="8">
        <v>0</v>
      </c>
      <c r="P1585" s="8">
        <v>1</v>
      </c>
      <c r="Q1585" s="8">
        <v>0</v>
      </c>
      <c r="R1585" s="8">
        <v>0</v>
      </c>
      <c r="S1585" s="8">
        <v>0</v>
      </c>
      <c r="T1585" s="8">
        <v>0</v>
      </c>
      <c r="U1585" s="5">
        <v>304010359</v>
      </c>
    </row>
    <row r="1586" spans="1:21" hidden="1" x14ac:dyDescent="0.25">
      <c r="A1586" s="8" t="s">
        <v>5018</v>
      </c>
      <c r="B1586" s="2" t="s">
        <v>2003</v>
      </c>
      <c r="C1586" s="2" t="s">
        <v>153</v>
      </c>
      <c r="D1586" s="2" t="s">
        <v>151</v>
      </c>
      <c r="E1586" s="2" t="s">
        <v>107</v>
      </c>
      <c r="F1586" s="8" t="s">
        <v>36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5">
        <v>304020010</v>
      </c>
    </row>
    <row r="1587" spans="1:21" hidden="1" x14ac:dyDescent="0.25">
      <c r="A1587" s="8" t="s">
        <v>5018</v>
      </c>
      <c r="B1587" s="2" t="s">
        <v>2004</v>
      </c>
      <c r="C1587" s="2" t="s">
        <v>153</v>
      </c>
      <c r="D1587" s="2" t="s">
        <v>151</v>
      </c>
      <c r="E1587" s="2" t="s">
        <v>107</v>
      </c>
      <c r="F1587" s="8" t="s">
        <v>36</v>
      </c>
      <c r="G1587" s="8">
        <v>1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5">
        <v>304020028</v>
      </c>
    </row>
    <row r="1588" spans="1:21" hidden="1" x14ac:dyDescent="0.25">
      <c r="A1588" s="8" t="s">
        <v>5018</v>
      </c>
      <c r="B1588" s="2" t="s">
        <v>2005</v>
      </c>
      <c r="C1588" s="2" t="s">
        <v>153</v>
      </c>
      <c r="D1588" s="2" t="s">
        <v>151</v>
      </c>
      <c r="E1588" s="2" t="s">
        <v>107</v>
      </c>
      <c r="F1588" s="8" t="s">
        <v>36</v>
      </c>
      <c r="G1588" s="8">
        <v>1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5">
        <v>304020036</v>
      </c>
    </row>
    <row r="1589" spans="1:21" hidden="1" x14ac:dyDescent="0.25">
      <c r="A1589" s="8" t="s">
        <v>5018</v>
      </c>
      <c r="B1589" s="2" t="s">
        <v>2006</v>
      </c>
      <c r="C1589" s="2" t="s">
        <v>153</v>
      </c>
      <c r="D1589" s="2" t="s">
        <v>151</v>
      </c>
      <c r="E1589" s="2" t="s">
        <v>107</v>
      </c>
      <c r="F1589" s="8" t="s">
        <v>36</v>
      </c>
      <c r="G1589" s="8">
        <v>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5">
        <v>304020044</v>
      </c>
    </row>
    <row r="1590" spans="1:21" hidden="1" x14ac:dyDescent="0.25">
      <c r="A1590" s="8" t="s">
        <v>5018</v>
      </c>
      <c r="B1590" s="2" t="s">
        <v>2007</v>
      </c>
      <c r="C1590" s="2" t="s">
        <v>153</v>
      </c>
      <c r="D1590" s="2" t="s">
        <v>151</v>
      </c>
      <c r="E1590" s="2" t="s">
        <v>107</v>
      </c>
      <c r="F1590" s="8" t="s">
        <v>36</v>
      </c>
      <c r="G1590" s="8">
        <v>1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5">
        <v>304020052</v>
      </c>
    </row>
    <row r="1591" spans="1:21" hidden="1" x14ac:dyDescent="0.25">
      <c r="A1591" s="8" t="s">
        <v>5018</v>
      </c>
      <c r="B1591" s="2" t="s">
        <v>2008</v>
      </c>
      <c r="C1591" s="2" t="s">
        <v>153</v>
      </c>
      <c r="D1591" s="2" t="s">
        <v>151</v>
      </c>
      <c r="E1591" s="2" t="s">
        <v>107</v>
      </c>
      <c r="F1591" s="8" t="s">
        <v>36</v>
      </c>
      <c r="G1591" s="8">
        <v>1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5">
        <v>304020060</v>
      </c>
    </row>
    <row r="1592" spans="1:21" hidden="1" x14ac:dyDescent="0.25">
      <c r="A1592" s="8" t="s">
        <v>5018</v>
      </c>
      <c r="B1592" s="2" t="s">
        <v>2009</v>
      </c>
      <c r="C1592" s="2" t="s">
        <v>153</v>
      </c>
      <c r="D1592" s="2" t="s">
        <v>151</v>
      </c>
      <c r="E1592" s="2" t="s">
        <v>107</v>
      </c>
      <c r="F1592" s="8" t="s">
        <v>36</v>
      </c>
      <c r="G1592" s="8">
        <v>1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5">
        <v>304020079</v>
      </c>
    </row>
    <row r="1593" spans="1:21" hidden="1" x14ac:dyDescent="0.25">
      <c r="A1593" s="8" t="s">
        <v>5018</v>
      </c>
      <c r="B1593" s="2" t="s">
        <v>2010</v>
      </c>
      <c r="C1593" s="2" t="s">
        <v>153</v>
      </c>
      <c r="D1593" s="2" t="s">
        <v>151</v>
      </c>
      <c r="E1593" s="2" t="s">
        <v>107</v>
      </c>
      <c r="F1593" s="8" t="s">
        <v>36</v>
      </c>
      <c r="G1593" s="8">
        <v>1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5">
        <v>304020087</v>
      </c>
    </row>
    <row r="1594" spans="1:21" hidden="1" x14ac:dyDescent="0.25">
      <c r="A1594" s="8" t="s">
        <v>5018</v>
      </c>
      <c r="B1594" s="2" t="s">
        <v>2011</v>
      </c>
      <c r="C1594" s="2" t="s">
        <v>153</v>
      </c>
      <c r="D1594" s="2" t="s">
        <v>151</v>
      </c>
      <c r="E1594" s="2" t="s">
        <v>107</v>
      </c>
      <c r="F1594" s="8" t="s">
        <v>36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5">
        <v>304020095</v>
      </c>
    </row>
    <row r="1595" spans="1:21" hidden="1" x14ac:dyDescent="0.25">
      <c r="A1595" s="8" t="s">
        <v>5018</v>
      </c>
      <c r="B1595" s="2" t="s">
        <v>2012</v>
      </c>
      <c r="C1595" s="2" t="s">
        <v>153</v>
      </c>
      <c r="D1595" s="2" t="s">
        <v>151</v>
      </c>
      <c r="E1595" s="2" t="s">
        <v>107</v>
      </c>
      <c r="F1595" s="8" t="s">
        <v>36</v>
      </c>
      <c r="G1595" s="8">
        <v>1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5">
        <v>304020109</v>
      </c>
    </row>
    <row r="1596" spans="1:21" hidden="1" x14ac:dyDescent="0.25">
      <c r="A1596" s="8" t="s">
        <v>5018</v>
      </c>
      <c r="B1596" s="2" t="s">
        <v>2013</v>
      </c>
      <c r="C1596" s="2" t="s">
        <v>153</v>
      </c>
      <c r="D1596" s="2" t="s">
        <v>151</v>
      </c>
      <c r="E1596" s="2" t="s">
        <v>107</v>
      </c>
      <c r="F1596" s="8" t="s">
        <v>36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5">
        <v>304020117</v>
      </c>
    </row>
    <row r="1597" spans="1:21" hidden="1" x14ac:dyDescent="0.25">
      <c r="A1597" s="8" t="s">
        <v>5018</v>
      </c>
      <c r="B1597" s="2" t="s">
        <v>2014</v>
      </c>
      <c r="C1597" s="2" t="s">
        <v>153</v>
      </c>
      <c r="D1597" s="2" t="s">
        <v>151</v>
      </c>
      <c r="E1597" s="2" t="s">
        <v>107</v>
      </c>
      <c r="F1597" s="8" t="s">
        <v>36</v>
      </c>
      <c r="G1597" s="8">
        <v>1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5">
        <v>304020125</v>
      </c>
    </row>
    <row r="1598" spans="1:21" hidden="1" x14ac:dyDescent="0.25">
      <c r="A1598" s="8" t="s">
        <v>5018</v>
      </c>
      <c r="B1598" s="2" t="s">
        <v>2015</v>
      </c>
      <c r="C1598" s="2" t="s">
        <v>153</v>
      </c>
      <c r="D1598" s="2" t="s">
        <v>151</v>
      </c>
      <c r="E1598" s="2" t="s">
        <v>107</v>
      </c>
      <c r="F1598" s="8" t="s">
        <v>36</v>
      </c>
      <c r="G1598" s="8">
        <v>1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5">
        <v>304020133</v>
      </c>
    </row>
    <row r="1599" spans="1:21" hidden="1" x14ac:dyDescent="0.25">
      <c r="A1599" s="8" t="s">
        <v>5018</v>
      </c>
      <c r="B1599" s="2" t="s">
        <v>2016</v>
      </c>
      <c r="C1599" s="2" t="s">
        <v>153</v>
      </c>
      <c r="D1599" s="2" t="s">
        <v>151</v>
      </c>
      <c r="E1599" s="2" t="s">
        <v>107</v>
      </c>
      <c r="F1599" s="8" t="s">
        <v>36</v>
      </c>
      <c r="G1599" s="8">
        <v>1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5">
        <v>304020141</v>
      </c>
    </row>
    <row r="1600" spans="1:21" hidden="1" x14ac:dyDescent="0.25">
      <c r="A1600" s="8" t="s">
        <v>5018</v>
      </c>
      <c r="B1600" s="2" t="s">
        <v>2017</v>
      </c>
      <c r="C1600" s="2" t="s">
        <v>153</v>
      </c>
      <c r="D1600" s="2" t="s">
        <v>151</v>
      </c>
      <c r="E1600" s="2" t="s">
        <v>107</v>
      </c>
      <c r="F1600" s="8" t="s">
        <v>36</v>
      </c>
      <c r="G1600" s="8">
        <v>1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5">
        <v>304020150</v>
      </c>
    </row>
    <row r="1601" spans="1:21" hidden="1" x14ac:dyDescent="0.25">
      <c r="A1601" s="8" t="s">
        <v>5018</v>
      </c>
      <c r="B1601" s="2" t="s">
        <v>2018</v>
      </c>
      <c r="C1601" s="2" t="s">
        <v>153</v>
      </c>
      <c r="D1601" s="2" t="s">
        <v>151</v>
      </c>
      <c r="E1601" s="2" t="s">
        <v>107</v>
      </c>
      <c r="F1601" s="8" t="s">
        <v>36</v>
      </c>
      <c r="G1601" s="8">
        <v>1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5">
        <v>304020168</v>
      </c>
    </row>
    <row r="1602" spans="1:21" hidden="1" x14ac:dyDescent="0.25">
      <c r="A1602" s="8" t="s">
        <v>5018</v>
      </c>
      <c r="B1602" s="2" t="s">
        <v>2019</v>
      </c>
      <c r="C1602" s="2" t="s">
        <v>153</v>
      </c>
      <c r="D1602" s="2" t="s">
        <v>151</v>
      </c>
      <c r="E1602" s="2" t="s">
        <v>107</v>
      </c>
      <c r="F1602" s="8" t="s">
        <v>36</v>
      </c>
      <c r="G1602" s="8">
        <v>1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5">
        <v>304020176</v>
      </c>
    </row>
    <row r="1603" spans="1:21" hidden="1" x14ac:dyDescent="0.25">
      <c r="A1603" s="8" t="s">
        <v>5018</v>
      </c>
      <c r="B1603" s="2" t="s">
        <v>2020</v>
      </c>
      <c r="C1603" s="2" t="s">
        <v>153</v>
      </c>
      <c r="D1603" s="2" t="s">
        <v>151</v>
      </c>
      <c r="E1603" s="2" t="s">
        <v>107</v>
      </c>
      <c r="F1603" s="8" t="s">
        <v>36</v>
      </c>
      <c r="G1603" s="8">
        <v>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5">
        <v>304020184</v>
      </c>
    </row>
    <row r="1604" spans="1:21" hidden="1" x14ac:dyDescent="0.25">
      <c r="A1604" s="8" t="s">
        <v>5018</v>
      </c>
      <c r="B1604" s="2" t="s">
        <v>2021</v>
      </c>
      <c r="C1604" s="2" t="s">
        <v>153</v>
      </c>
      <c r="D1604" s="2" t="s">
        <v>151</v>
      </c>
      <c r="E1604" s="2" t="s">
        <v>107</v>
      </c>
      <c r="F1604" s="8" t="s">
        <v>36</v>
      </c>
      <c r="G1604" s="8">
        <v>1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5">
        <v>304020192</v>
      </c>
    </row>
    <row r="1605" spans="1:21" hidden="1" x14ac:dyDescent="0.25">
      <c r="A1605" s="8" t="s">
        <v>5018</v>
      </c>
      <c r="B1605" s="2" t="s">
        <v>2022</v>
      </c>
      <c r="C1605" s="2" t="s">
        <v>153</v>
      </c>
      <c r="D1605" s="2" t="s">
        <v>151</v>
      </c>
      <c r="E1605" s="2" t="s">
        <v>107</v>
      </c>
      <c r="F1605" s="8" t="s">
        <v>36</v>
      </c>
      <c r="G1605" s="8">
        <v>1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5">
        <v>304020206</v>
      </c>
    </row>
    <row r="1606" spans="1:21" hidden="1" x14ac:dyDescent="0.25">
      <c r="A1606" s="8" t="s">
        <v>5018</v>
      </c>
      <c r="B1606" s="2" t="s">
        <v>2023</v>
      </c>
      <c r="C1606" s="2" t="s">
        <v>153</v>
      </c>
      <c r="D1606" s="2" t="s">
        <v>151</v>
      </c>
      <c r="E1606" s="2" t="s">
        <v>107</v>
      </c>
      <c r="F1606" s="8" t="s">
        <v>36</v>
      </c>
      <c r="G1606" s="8">
        <v>1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5">
        <v>304020214</v>
      </c>
    </row>
    <row r="1607" spans="1:21" hidden="1" x14ac:dyDescent="0.25">
      <c r="A1607" s="8" t="s">
        <v>5018</v>
      </c>
      <c r="B1607" s="2" t="s">
        <v>2024</v>
      </c>
      <c r="C1607" s="2" t="s">
        <v>153</v>
      </c>
      <c r="D1607" s="2" t="s">
        <v>151</v>
      </c>
      <c r="E1607" s="2" t="s">
        <v>107</v>
      </c>
      <c r="F1607" s="8" t="s">
        <v>36</v>
      </c>
      <c r="G1607" s="8">
        <v>1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5">
        <v>304020222</v>
      </c>
    </row>
    <row r="1608" spans="1:21" hidden="1" x14ac:dyDescent="0.25">
      <c r="A1608" s="8" t="s">
        <v>5018</v>
      </c>
      <c r="B1608" s="2" t="s">
        <v>2025</v>
      </c>
      <c r="C1608" s="2" t="s">
        <v>153</v>
      </c>
      <c r="D1608" s="2" t="s">
        <v>151</v>
      </c>
      <c r="E1608" s="2" t="s">
        <v>107</v>
      </c>
      <c r="F1608" s="8" t="s">
        <v>36</v>
      </c>
      <c r="G1608" s="8">
        <v>1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5">
        <v>304020230</v>
      </c>
    </row>
    <row r="1609" spans="1:21" hidden="1" x14ac:dyDescent="0.25">
      <c r="A1609" s="8" t="s">
        <v>5018</v>
      </c>
      <c r="B1609" s="2" t="s">
        <v>2026</v>
      </c>
      <c r="C1609" s="2" t="s">
        <v>153</v>
      </c>
      <c r="D1609" s="2" t="s">
        <v>151</v>
      </c>
      <c r="E1609" s="2" t="s">
        <v>107</v>
      </c>
      <c r="F1609" s="8" t="s">
        <v>36</v>
      </c>
      <c r="G1609" s="8">
        <v>1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5">
        <v>304020249</v>
      </c>
    </row>
    <row r="1610" spans="1:21" hidden="1" x14ac:dyDescent="0.25">
      <c r="A1610" s="8" t="s">
        <v>5018</v>
      </c>
      <c r="B1610" s="2" t="s">
        <v>2027</v>
      </c>
      <c r="C1610" s="2" t="s">
        <v>153</v>
      </c>
      <c r="D1610" s="2" t="s">
        <v>151</v>
      </c>
      <c r="E1610" s="2" t="s">
        <v>107</v>
      </c>
      <c r="F1610" s="8" t="s">
        <v>36</v>
      </c>
      <c r="G1610" s="8">
        <v>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5">
        <v>304020257</v>
      </c>
    </row>
    <row r="1611" spans="1:21" hidden="1" x14ac:dyDescent="0.25">
      <c r="A1611" s="8" t="s">
        <v>5018</v>
      </c>
      <c r="B1611" s="2" t="s">
        <v>2028</v>
      </c>
      <c r="C1611" s="2" t="s">
        <v>153</v>
      </c>
      <c r="D1611" s="2" t="s">
        <v>151</v>
      </c>
      <c r="E1611" s="2" t="s">
        <v>107</v>
      </c>
      <c r="F1611" s="8" t="s">
        <v>36</v>
      </c>
      <c r="G1611" s="8">
        <v>1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5">
        <v>304020265</v>
      </c>
    </row>
    <row r="1612" spans="1:21" hidden="1" x14ac:dyDescent="0.25">
      <c r="A1612" s="8" t="s">
        <v>5018</v>
      </c>
      <c r="B1612" s="2" t="s">
        <v>2029</v>
      </c>
      <c r="C1612" s="2" t="s">
        <v>153</v>
      </c>
      <c r="D1612" s="2" t="s">
        <v>151</v>
      </c>
      <c r="E1612" s="2" t="s">
        <v>107</v>
      </c>
      <c r="F1612" s="8" t="s">
        <v>36</v>
      </c>
      <c r="G1612" s="8">
        <v>1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5">
        <v>304020273</v>
      </c>
    </row>
    <row r="1613" spans="1:21" hidden="1" x14ac:dyDescent="0.25">
      <c r="A1613" s="8" t="s">
        <v>5018</v>
      </c>
      <c r="B1613" s="2" t="s">
        <v>2030</v>
      </c>
      <c r="C1613" s="2" t="s">
        <v>153</v>
      </c>
      <c r="D1613" s="2" t="s">
        <v>151</v>
      </c>
      <c r="E1613" s="2" t="s">
        <v>107</v>
      </c>
      <c r="F1613" s="8" t="s">
        <v>36</v>
      </c>
      <c r="G1613" s="8">
        <v>1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5">
        <v>304020281</v>
      </c>
    </row>
    <row r="1614" spans="1:21" hidden="1" x14ac:dyDescent="0.25">
      <c r="A1614" s="8" t="s">
        <v>5018</v>
      </c>
      <c r="B1614" s="2" t="s">
        <v>2031</v>
      </c>
      <c r="C1614" s="2" t="s">
        <v>153</v>
      </c>
      <c r="D1614" s="2" t="s">
        <v>151</v>
      </c>
      <c r="E1614" s="2" t="s">
        <v>107</v>
      </c>
      <c r="F1614" s="8" t="s">
        <v>36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5">
        <v>304020290</v>
      </c>
    </row>
    <row r="1615" spans="1:21" hidden="1" x14ac:dyDescent="0.25">
      <c r="A1615" s="8" t="s">
        <v>5018</v>
      </c>
      <c r="B1615" s="2" t="s">
        <v>2032</v>
      </c>
      <c r="C1615" s="2" t="s">
        <v>153</v>
      </c>
      <c r="D1615" s="2" t="s">
        <v>151</v>
      </c>
      <c r="E1615" s="2" t="s">
        <v>107</v>
      </c>
      <c r="F1615" s="8" t="s">
        <v>36</v>
      </c>
      <c r="G1615" s="8">
        <v>1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5">
        <v>304020303</v>
      </c>
    </row>
    <row r="1616" spans="1:21" hidden="1" x14ac:dyDescent="0.25">
      <c r="A1616" s="8" t="s">
        <v>5018</v>
      </c>
      <c r="B1616" s="2" t="s">
        <v>2033</v>
      </c>
      <c r="C1616" s="2" t="s">
        <v>153</v>
      </c>
      <c r="D1616" s="2" t="s">
        <v>151</v>
      </c>
      <c r="E1616" s="2" t="s">
        <v>107</v>
      </c>
      <c r="F1616" s="8" t="s">
        <v>36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5">
        <v>304020311</v>
      </c>
    </row>
    <row r="1617" spans="1:21" hidden="1" x14ac:dyDescent="0.25">
      <c r="A1617" s="8" t="s">
        <v>5018</v>
      </c>
      <c r="B1617" s="2" t="s">
        <v>2034</v>
      </c>
      <c r="C1617" s="2" t="s">
        <v>153</v>
      </c>
      <c r="D1617" s="2" t="s">
        <v>151</v>
      </c>
      <c r="E1617" s="2" t="s">
        <v>107</v>
      </c>
      <c r="F1617" s="8" t="s">
        <v>36</v>
      </c>
      <c r="G1617" s="8">
        <v>1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5">
        <v>304020320</v>
      </c>
    </row>
    <row r="1618" spans="1:21" hidden="1" x14ac:dyDescent="0.25">
      <c r="A1618" s="8" t="s">
        <v>5018</v>
      </c>
      <c r="B1618" s="2" t="s">
        <v>2035</v>
      </c>
      <c r="C1618" s="2" t="s">
        <v>153</v>
      </c>
      <c r="D1618" s="2" t="s">
        <v>151</v>
      </c>
      <c r="E1618" s="2" t="s">
        <v>107</v>
      </c>
      <c r="F1618" s="8" t="s">
        <v>36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5">
        <v>304020338</v>
      </c>
    </row>
    <row r="1619" spans="1:21" hidden="1" x14ac:dyDescent="0.25">
      <c r="A1619" s="8" t="s">
        <v>5018</v>
      </c>
      <c r="B1619" s="2" t="s">
        <v>2036</v>
      </c>
      <c r="C1619" s="2" t="s">
        <v>153</v>
      </c>
      <c r="D1619" s="2" t="s">
        <v>151</v>
      </c>
      <c r="E1619" s="2" t="s">
        <v>107</v>
      </c>
      <c r="F1619" s="8" t="s">
        <v>36</v>
      </c>
      <c r="G1619" s="8">
        <v>1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5">
        <v>304020346</v>
      </c>
    </row>
    <row r="1620" spans="1:21" hidden="1" x14ac:dyDescent="0.25">
      <c r="A1620" s="8" t="s">
        <v>5018</v>
      </c>
      <c r="B1620" s="2" t="s">
        <v>2037</v>
      </c>
      <c r="C1620" s="2" t="s">
        <v>153</v>
      </c>
      <c r="D1620" s="2" t="s">
        <v>151</v>
      </c>
      <c r="E1620" s="2" t="s">
        <v>107</v>
      </c>
      <c r="F1620" s="8" t="s">
        <v>36</v>
      </c>
      <c r="G1620" s="8">
        <v>1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5">
        <v>304020362</v>
      </c>
    </row>
    <row r="1621" spans="1:21" hidden="1" x14ac:dyDescent="0.25">
      <c r="A1621" s="8" t="s">
        <v>5018</v>
      </c>
      <c r="B1621" s="2" t="s">
        <v>2038</v>
      </c>
      <c r="C1621" s="2" t="s">
        <v>153</v>
      </c>
      <c r="D1621" s="2" t="s">
        <v>151</v>
      </c>
      <c r="E1621" s="2" t="s">
        <v>107</v>
      </c>
      <c r="F1621" s="8" t="s">
        <v>36</v>
      </c>
      <c r="G1621" s="8">
        <v>1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5">
        <v>304020370</v>
      </c>
    </row>
    <row r="1622" spans="1:21" hidden="1" x14ac:dyDescent="0.25">
      <c r="A1622" s="8" t="s">
        <v>5018</v>
      </c>
      <c r="B1622" s="2" t="s">
        <v>2039</v>
      </c>
      <c r="C1622" s="2" t="s">
        <v>153</v>
      </c>
      <c r="D1622" s="2" t="s">
        <v>151</v>
      </c>
      <c r="E1622" s="2" t="s">
        <v>107</v>
      </c>
      <c r="F1622" s="8" t="s">
        <v>36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5">
        <v>304020389</v>
      </c>
    </row>
    <row r="1623" spans="1:21" hidden="1" x14ac:dyDescent="0.25">
      <c r="A1623" s="8" t="s">
        <v>5018</v>
      </c>
      <c r="B1623" s="2" t="s">
        <v>2040</v>
      </c>
      <c r="C1623" s="2" t="s">
        <v>153</v>
      </c>
      <c r="D1623" s="2" t="s">
        <v>151</v>
      </c>
      <c r="E1623" s="2" t="s">
        <v>107</v>
      </c>
      <c r="F1623" s="8" t="s">
        <v>36</v>
      </c>
      <c r="G1623" s="8">
        <v>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5">
        <v>304020397</v>
      </c>
    </row>
    <row r="1624" spans="1:21" hidden="1" x14ac:dyDescent="0.25">
      <c r="A1624" s="8" t="s">
        <v>5018</v>
      </c>
      <c r="B1624" s="2" t="s">
        <v>2041</v>
      </c>
      <c r="C1624" s="2" t="s">
        <v>153</v>
      </c>
      <c r="D1624" s="2" t="s">
        <v>151</v>
      </c>
      <c r="E1624" s="2" t="s">
        <v>107</v>
      </c>
      <c r="F1624" s="8" t="s">
        <v>36</v>
      </c>
      <c r="G1624" s="8">
        <v>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5">
        <v>304020400</v>
      </c>
    </row>
    <row r="1625" spans="1:21" hidden="1" x14ac:dyDescent="0.25">
      <c r="A1625" s="8" t="s">
        <v>5018</v>
      </c>
      <c r="B1625" s="2" t="s">
        <v>2042</v>
      </c>
      <c r="C1625" s="2" t="s">
        <v>153</v>
      </c>
      <c r="D1625" s="2" t="s">
        <v>151</v>
      </c>
      <c r="E1625" s="2" t="s">
        <v>107</v>
      </c>
      <c r="F1625" s="8" t="s">
        <v>36</v>
      </c>
      <c r="G1625" s="8">
        <v>1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5">
        <v>304020419</v>
      </c>
    </row>
    <row r="1626" spans="1:21" hidden="1" x14ac:dyDescent="0.25">
      <c r="A1626" s="8" t="s">
        <v>5018</v>
      </c>
      <c r="B1626" s="2" t="s">
        <v>2043</v>
      </c>
      <c r="C1626" s="2" t="s">
        <v>153</v>
      </c>
      <c r="D1626" s="2" t="s">
        <v>151</v>
      </c>
      <c r="E1626" s="2" t="s">
        <v>107</v>
      </c>
      <c r="F1626" s="8" t="s">
        <v>36</v>
      </c>
      <c r="G1626" s="8">
        <v>1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5">
        <v>304020427</v>
      </c>
    </row>
    <row r="1627" spans="1:21" hidden="1" x14ac:dyDescent="0.25">
      <c r="A1627" s="8" t="s">
        <v>5018</v>
      </c>
      <c r="B1627" s="2" t="s">
        <v>2044</v>
      </c>
      <c r="C1627" s="2" t="s">
        <v>153</v>
      </c>
      <c r="D1627" s="2" t="s">
        <v>151</v>
      </c>
      <c r="E1627" s="2" t="s">
        <v>107</v>
      </c>
      <c r="F1627" s="8" t="s">
        <v>36</v>
      </c>
      <c r="G1627" s="8">
        <v>1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5">
        <v>304020435</v>
      </c>
    </row>
    <row r="1628" spans="1:21" hidden="1" x14ac:dyDescent="0.25">
      <c r="A1628" s="8" t="s">
        <v>5018</v>
      </c>
      <c r="B1628" s="2" t="s">
        <v>2045</v>
      </c>
      <c r="C1628" s="2" t="s">
        <v>153</v>
      </c>
      <c r="D1628" s="2" t="s">
        <v>151</v>
      </c>
      <c r="E1628" s="2" t="s">
        <v>107</v>
      </c>
      <c r="F1628" s="8" t="s">
        <v>36</v>
      </c>
      <c r="G1628" s="8">
        <v>1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5">
        <v>304020443</v>
      </c>
    </row>
    <row r="1629" spans="1:21" hidden="1" x14ac:dyDescent="0.25">
      <c r="A1629" s="8" t="s">
        <v>5018</v>
      </c>
      <c r="B1629" s="2" t="s">
        <v>2046</v>
      </c>
      <c r="C1629" s="2" t="s">
        <v>154</v>
      </c>
      <c r="D1629" s="2" t="s">
        <v>151</v>
      </c>
      <c r="E1629" s="2" t="s">
        <v>107</v>
      </c>
      <c r="F1629" s="8" t="s">
        <v>36</v>
      </c>
      <c r="G1629" s="8">
        <v>1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5">
        <v>304030015</v>
      </c>
    </row>
    <row r="1630" spans="1:21" hidden="1" x14ac:dyDescent="0.25">
      <c r="A1630" s="8" t="s">
        <v>5018</v>
      </c>
      <c r="B1630" s="2" t="s">
        <v>2047</v>
      </c>
      <c r="C1630" s="2" t="s">
        <v>154</v>
      </c>
      <c r="D1630" s="2" t="s">
        <v>151</v>
      </c>
      <c r="E1630" s="2" t="s">
        <v>107</v>
      </c>
      <c r="F1630" s="8" t="s">
        <v>36</v>
      </c>
      <c r="G1630" s="8">
        <v>1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5">
        <v>304030023</v>
      </c>
    </row>
    <row r="1631" spans="1:21" hidden="1" x14ac:dyDescent="0.25">
      <c r="A1631" s="8" t="s">
        <v>5018</v>
      </c>
      <c r="B1631" s="2" t="s">
        <v>2048</v>
      </c>
      <c r="C1631" s="2" t="s">
        <v>154</v>
      </c>
      <c r="D1631" s="2" t="s">
        <v>151</v>
      </c>
      <c r="E1631" s="2" t="s">
        <v>107</v>
      </c>
      <c r="F1631" s="8" t="s">
        <v>36</v>
      </c>
      <c r="G1631" s="8">
        <v>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5">
        <v>304030031</v>
      </c>
    </row>
    <row r="1632" spans="1:21" hidden="1" x14ac:dyDescent="0.25">
      <c r="A1632" s="8" t="s">
        <v>5018</v>
      </c>
      <c r="B1632" s="2" t="s">
        <v>2049</v>
      </c>
      <c r="C1632" s="2" t="s">
        <v>154</v>
      </c>
      <c r="D1632" s="2" t="s">
        <v>151</v>
      </c>
      <c r="E1632" s="2" t="s">
        <v>107</v>
      </c>
      <c r="F1632" s="8" t="s">
        <v>36</v>
      </c>
      <c r="G1632" s="8">
        <v>1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5">
        <v>304030040</v>
      </c>
    </row>
    <row r="1633" spans="1:21" hidden="1" x14ac:dyDescent="0.25">
      <c r="A1633" s="8" t="s">
        <v>5018</v>
      </c>
      <c r="B1633" s="2" t="s">
        <v>2050</v>
      </c>
      <c r="C1633" s="2" t="s">
        <v>154</v>
      </c>
      <c r="D1633" s="2" t="s">
        <v>151</v>
      </c>
      <c r="E1633" s="2" t="s">
        <v>107</v>
      </c>
      <c r="F1633" s="8" t="s">
        <v>36</v>
      </c>
      <c r="G1633" s="8">
        <v>1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5">
        <v>304030058</v>
      </c>
    </row>
    <row r="1634" spans="1:21" hidden="1" x14ac:dyDescent="0.25">
      <c r="A1634" s="8" t="s">
        <v>5018</v>
      </c>
      <c r="B1634" s="2" t="s">
        <v>2051</v>
      </c>
      <c r="C1634" s="2" t="s">
        <v>154</v>
      </c>
      <c r="D1634" s="2" t="s">
        <v>151</v>
      </c>
      <c r="E1634" s="2" t="s">
        <v>107</v>
      </c>
      <c r="F1634" s="8" t="s">
        <v>36</v>
      </c>
      <c r="G1634" s="8">
        <v>1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5">
        <v>304030066</v>
      </c>
    </row>
    <row r="1635" spans="1:21" hidden="1" x14ac:dyDescent="0.25">
      <c r="A1635" s="8" t="s">
        <v>5018</v>
      </c>
      <c r="B1635" s="2" t="s">
        <v>2052</v>
      </c>
      <c r="C1635" s="2" t="s">
        <v>154</v>
      </c>
      <c r="D1635" s="2" t="s">
        <v>151</v>
      </c>
      <c r="E1635" s="2" t="s">
        <v>107</v>
      </c>
      <c r="F1635" s="8" t="s">
        <v>36</v>
      </c>
      <c r="G1635" s="8">
        <v>1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5">
        <v>304030074</v>
      </c>
    </row>
    <row r="1636" spans="1:21" hidden="1" x14ac:dyDescent="0.25">
      <c r="A1636" s="8" t="s">
        <v>5018</v>
      </c>
      <c r="B1636" s="2" t="s">
        <v>2053</v>
      </c>
      <c r="C1636" s="2" t="s">
        <v>154</v>
      </c>
      <c r="D1636" s="2" t="s">
        <v>151</v>
      </c>
      <c r="E1636" s="2" t="s">
        <v>107</v>
      </c>
      <c r="F1636" s="8" t="s">
        <v>36</v>
      </c>
      <c r="G1636" s="8">
        <v>1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5">
        <v>304030082</v>
      </c>
    </row>
    <row r="1637" spans="1:21" hidden="1" x14ac:dyDescent="0.25">
      <c r="A1637" s="8" t="s">
        <v>5018</v>
      </c>
      <c r="B1637" s="2" t="s">
        <v>2054</v>
      </c>
      <c r="C1637" s="2" t="s">
        <v>154</v>
      </c>
      <c r="D1637" s="2" t="s">
        <v>151</v>
      </c>
      <c r="E1637" s="2" t="s">
        <v>107</v>
      </c>
      <c r="F1637" s="8" t="s">
        <v>36</v>
      </c>
      <c r="G1637" s="8">
        <v>1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5">
        <v>304030090</v>
      </c>
    </row>
    <row r="1638" spans="1:21" hidden="1" x14ac:dyDescent="0.25">
      <c r="A1638" s="8" t="s">
        <v>5018</v>
      </c>
      <c r="B1638" s="2" t="s">
        <v>2055</v>
      </c>
      <c r="C1638" s="2" t="s">
        <v>154</v>
      </c>
      <c r="D1638" s="2" t="s">
        <v>151</v>
      </c>
      <c r="E1638" s="2" t="s">
        <v>107</v>
      </c>
      <c r="F1638" s="8" t="s">
        <v>36</v>
      </c>
      <c r="G1638" s="8">
        <v>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5">
        <v>304030104</v>
      </c>
    </row>
    <row r="1639" spans="1:21" hidden="1" x14ac:dyDescent="0.25">
      <c r="A1639" s="8" t="s">
        <v>5018</v>
      </c>
      <c r="B1639" s="2" t="s">
        <v>2056</v>
      </c>
      <c r="C1639" s="2" t="s">
        <v>154</v>
      </c>
      <c r="D1639" s="2" t="s">
        <v>151</v>
      </c>
      <c r="E1639" s="2" t="s">
        <v>107</v>
      </c>
      <c r="F1639" s="8" t="s">
        <v>36</v>
      </c>
      <c r="G1639" s="8">
        <v>1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5">
        <v>304030112</v>
      </c>
    </row>
    <row r="1640" spans="1:21" hidden="1" x14ac:dyDescent="0.25">
      <c r="A1640" s="8" t="s">
        <v>5018</v>
      </c>
      <c r="B1640" s="2" t="s">
        <v>2057</v>
      </c>
      <c r="C1640" s="2" t="s">
        <v>154</v>
      </c>
      <c r="D1640" s="2" t="s">
        <v>151</v>
      </c>
      <c r="E1640" s="2" t="s">
        <v>107</v>
      </c>
      <c r="F1640" s="8" t="s">
        <v>36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5">
        <v>304030120</v>
      </c>
    </row>
    <row r="1641" spans="1:21" hidden="1" x14ac:dyDescent="0.25">
      <c r="A1641" s="8" t="s">
        <v>5018</v>
      </c>
      <c r="B1641" s="2" t="s">
        <v>2058</v>
      </c>
      <c r="C1641" s="2" t="s">
        <v>154</v>
      </c>
      <c r="D1641" s="2" t="s">
        <v>151</v>
      </c>
      <c r="E1641" s="2" t="s">
        <v>107</v>
      </c>
      <c r="F1641" s="8" t="s">
        <v>36</v>
      </c>
      <c r="G1641" s="8">
        <v>1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5">
        <v>304030139</v>
      </c>
    </row>
    <row r="1642" spans="1:21" hidden="1" x14ac:dyDescent="0.25">
      <c r="A1642" s="8" t="s">
        <v>5018</v>
      </c>
      <c r="B1642" s="2" t="s">
        <v>2059</v>
      </c>
      <c r="C1642" s="2" t="s">
        <v>154</v>
      </c>
      <c r="D1642" s="2" t="s">
        <v>151</v>
      </c>
      <c r="E1642" s="2" t="s">
        <v>107</v>
      </c>
      <c r="F1642" s="8" t="s">
        <v>36</v>
      </c>
      <c r="G1642" s="8">
        <v>1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5">
        <v>304030147</v>
      </c>
    </row>
    <row r="1643" spans="1:21" hidden="1" x14ac:dyDescent="0.25">
      <c r="A1643" s="8" t="s">
        <v>5018</v>
      </c>
      <c r="B1643" s="2" t="s">
        <v>2060</v>
      </c>
      <c r="C1643" s="2" t="s">
        <v>154</v>
      </c>
      <c r="D1643" s="2" t="s">
        <v>151</v>
      </c>
      <c r="E1643" s="2" t="s">
        <v>107</v>
      </c>
      <c r="F1643" s="8" t="s">
        <v>36</v>
      </c>
      <c r="G1643" s="8">
        <v>1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5">
        <v>304030155</v>
      </c>
    </row>
    <row r="1644" spans="1:21" hidden="1" x14ac:dyDescent="0.25">
      <c r="A1644" s="8" t="s">
        <v>5018</v>
      </c>
      <c r="B1644" s="2" t="s">
        <v>2061</v>
      </c>
      <c r="C1644" s="2" t="s">
        <v>154</v>
      </c>
      <c r="D1644" s="2" t="s">
        <v>151</v>
      </c>
      <c r="E1644" s="2" t="s">
        <v>107</v>
      </c>
      <c r="F1644" s="8" t="s">
        <v>36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5">
        <v>304030163</v>
      </c>
    </row>
    <row r="1645" spans="1:21" hidden="1" x14ac:dyDescent="0.25">
      <c r="A1645" s="8" t="s">
        <v>5018</v>
      </c>
      <c r="B1645" s="2" t="s">
        <v>2062</v>
      </c>
      <c r="C1645" s="2" t="s">
        <v>154</v>
      </c>
      <c r="D1645" s="2" t="s">
        <v>151</v>
      </c>
      <c r="E1645" s="2" t="s">
        <v>107</v>
      </c>
      <c r="F1645" s="8" t="s">
        <v>36</v>
      </c>
      <c r="G1645" s="8">
        <v>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5">
        <v>304030171</v>
      </c>
    </row>
    <row r="1646" spans="1:21" hidden="1" x14ac:dyDescent="0.25">
      <c r="A1646" s="8" t="s">
        <v>5018</v>
      </c>
      <c r="B1646" s="2" t="s">
        <v>2063</v>
      </c>
      <c r="C1646" s="2" t="s">
        <v>154</v>
      </c>
      <c r="D1646" s="2" t="s">
        <v>151</v>
      </c>
      <c r="E1646" s="2" t="s">
        <v>107</v>
      </c>
      <c r="F1646" s="8" t="s">
        <v>36</v>
      </c>
      <c r="G1646" s="8">
        <v>1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5">
        <v>304030180</v>
      </c>
    </row>
    <row r="1647" spans="1:21" hidden="1" x14ac:dyDescent="0.25">
      <c r="A1647" s="8" t="s">
        <v>5018</v>
      </c>
      <c r="B1647" s="2" t="s">
        <v>2064</v>
      </c>
      <c r="C1647" s="2" t="s">
        <v>154</v>
      </c>
      <c r="D1647" s="2" t="s">
        <v>151</v>
      </c>
      <c r="E1647" s="2" t="s">
        <v>107</v>
      </c>
      <c r="F1647" s="8" t="s">
        <v>36</v>
      </c>
      <c r="G1647" s="8">
        <v>1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5">
        <v>304030198</v>
      </c>
    </row>
    <row r="1648" spans="1:21" hidden="1" x14ac:dyDescent="0.25">
      <c r="A1648" s="8" t="s">
        <v>5018</v>
      </c>
      <c r="B1648" s="2" t="s">
        <v>2065</v>
      </c>
      <c r="C1648" s="2" t="s">
        <v>154</v>
      </c>
      <c r="D1648" s="2" t="s">
        <v>151</v>
      </c>
      <c r="E1648" s="2" t="s">
        <v>107</v>
      </c>
      <c r="F1648" s="8" t="s">
        <v>36</v>
      </c>
      <c r="G1648" s="8">
        <v>1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5">
        <v>304030201</v>
      </c>
    </row>
    <row r="1649" spans="1:21" hidden="1" x14ac:dyDescent="0.25">
      <c r="A1649" s="8" t="s">
        <v>5018</v>
      </c>
      <c r="B1649" s="2" t="s">
        <v>2066</v>
      </c>
      <c r="C1649" s="2" t="s">
        <v>154</v>
      </c>
      <c r="D1649" s="2" t="s">
        <v>151</v>
      </c>
      <c r="E1649" s="2" t="s">
        <v>107</v>
      </c>
      <c r="F1649" s="8" t="s">
        <v>36</v>
      </c>
      <c r="G1649" s="8">
        <v>1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5">
        <v>304030210</v>
      </c>
    </row>
    <row r="1650" spans="1:21" hidden="1" x14ac:dyDescent="0.25">
      <c r="A1650" s="8" t="s">
        <v>5018</v>
      </c>
      <c r="B1650" s="2" t="s">
        <v>2067</v>
      </c>
      <c r="C1650" s="2" t="s">
        <v>154</v>
      </c>
      <c r="D1650" s="2" t="s">
        <v>151</v>
      </c>
      <c r="E1650" s="2" t="s">
        <v>107</v>
      </c>
      <c r="F1650" s="8" t="s">
        <v>36</v>
      </c>
      <c r="G1650" s="8">
        <v>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5">
        <v>304030228</v>
      </c>
    </row>
    <row r="1651" spans="1:21" hidden="1" x14ac:dyDescent="0.25">
      <c r="A1651" s="8" t="s">
        <v>5018</v>
      </c>
      <c r="B1651" s="2" t="s">
        <v>2068</v>
      </c>
      <c r="C1651" s="2" t="s">
        <v>154</v>
      </c>
      <c r="D1651" s="2" t="s">
        <v>151</v>
      </c>
      <c r="E1651" s="2" t="s">
        <v>107</v>
      </c>
      <c r="F1651" s="8" t="s">
        <v>36</v>
      </c>
      <c r="G1651" s="8">
        <v>1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5">
        <v>304030236</v>
      </c>
    </row>
    <row r="1652" spans="1:21" hidden="1" x14ac:dyDescent="0.25">
      <c r="A1652" s="8" t="s">
        <v>5018</v>
      </c>
      <c r="B1652" s="2" t="s">
        <v>2069</v>
      </c>
      <c r="C1652" s="2" t="s">
        <v>154</v>
      </c>
      <c r="D1652" s="2" t="s">
        <v>151</v>
      </c>
      <c r="E1652" s="2" t="s">
        <v>107</v>
      </c>
      <c r="F1652" s="8" t="s">
        <v>36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5">
        <v>304030244</v>
      </c>
    </row>
    <row r="1653" spans="1:21" hidden="1" x14ac:dyDescent="0.25">
      <c r="A1653" s="8" t="s">
        <v>5018</v>
      </c>
      <c r="B1653" s="2" t="s">
        <v>2070</v>
      </c>
      <c r="C1653" s="2" t="s">
        <v>155</v>
      </c>
      <c r="D1653" s="2" t="s">
        <v>151</v>
      </c>
      <c r="E1653" s="2" t="s">
        <v>107</v>
      </c>
      <c r="F1653" s="8" t="s">
        <v>36</v>
      </c>
      <c r="G1653" s="8">
        <v>1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5">
        <v>304040010</v>
      </c>
    </row>
    <row r="1654" spans="1:21" hidden="1" x14ac:dyDescent="0.25">
      <c r="A1654" s="8" t="s">
        <v>5018</v>
      </c>
      <c r="B1654" s="2" t="s">
        <v>2071</v>
      </c>
      <c r="C1654" s="2" t="s">
        <v>155</v>
      </c>
      <c r="D1654" s="2" t="s">
        <v>151</v>
      </c>
      <c r="E1654" s="2" t="s">
        <v>107</v>
      </c>
      <c r="F1654" s="8" t="s">
        <v>36</v>
      </c>
      <c r="G1654" s="8">
        <v>1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5">
        <v>304040029</v>
      </c>
    </row>
    <row r="1655" spans="1:21" hidden="1" x14ac:dyDescent="0.25">
      <c r="A1655" s="8" t="s">
        <v>5018</v>
      </c>
      <c r="B1655" s="2" t="s">
        <v>2072</v>
      </c>
      <c r="C1655" s="2" t="s">
        <v>155</v>
      </c>
      <c r="D1655" s="2" t="s">
        <v>151</v>
      </c>
      <c r="E1655" s="2" t="s">
        <v>107</v>
      </c>
      <c r="F1655" s="8" t="s">
        <v>36</v>
      </c>
      <c r="G1655" s="8">
        <v>1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5">
        <v>304040045</v>
      </c>
    </row>
    <row r="1656" spans="1:21" hidden="1" x14ac:dyDescent="0.25">
      <c r="A1656" s="8" t="s">
        <v>5018</v>
      </c>
      <c r="B1656" s="2" t="s">
        <v>2073</v>
      </c>
      <c r="C1656" s="2" t="s">
        <v>155</v>
      </c>
      <c r="D1656" s="2" t="s">
        <v>151</v>
      </c>
      <c r="E1656" s="2" t="s">
        <v>107</v>
      </c>
      <c r="F1656" s="8" t="s">
        <v>36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5">
        <v>304040053</v>
      </c>
    </row>
    <row r="1657" spans="1:21" hidden="1" x14ac:dyDescent="0.25">
      <c r="A1657" s="8" t="s">
        <v>5018</v>
      </c>
      <c r="B1657" s="2" t="s">
        <v>2074</v>
      </c>
      <c r="C1657" s="2" t="s">
        <v>155</v>
      </c>
      <c r="D1657" s="2" t="s">
        <v>151</v>
      </c>
      <c r="E1657" s="2" t="s">
        <v>107</v>
      </c>
      <c r="F1657" s="8" t="s">
        <v>36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5">
        <v>304040061</v>
      </c>
    </row>
    <row r="1658" spans="1:21" hidden="1" x14ac:dyDescent="0.25">
      <c r="A1658" s="8" t="s">
        <v>5018</v>
      </c>
      <c r="B1658" s="2" t="s">
        <v>2075</v>
      </c>
      <c r="C1658" s="2" t="s">
        <v>155</v>
      </c>
      <c r="D1658" s="2" t="s">
        <v>151</v>
      </c>
      <c r="E1658" s="2" t="s">
        <v>107</v>
      </c>
      <c r="F1658" s="8" t="s">
        <v>36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5">
        <v>304040070</v>
      </c>
    </row>
    <row r="1659" spans="1:21" hidden="1" x14ac:dyDescent="0.25">
      <c r="A1659" s="8" t="s">
        <v>5018</v>
      </c>
      <c r="B1659" s="2" t="s">
        <v>2076</v>
      </c>
      <c r="C1659" s="2" t="s">
        <v>155</v>
      </c>
      <c r="D1659" s="2" t="s">
        <v>151</v>
      </c>
      <c r="E1659" s="2" t="s">
        <v>107</v>
      </c>
      <c r="F1659" s="8" t="s">
        <v>36</v>
      </c>
      <c r="G1659" s="8">
        <v>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5">
        <v>304040088</v>
      </c>
    </row>
    <row r="1660" spans="1:21" hidden="1" x14ac:dyDescent="0.25">
      <c r="A1660" s="8" t="s">
        <v>5018</v>
      </c>
      <c r="B1660" s="2" t="s">
        <v>2077</v>
      </c>
      <c r="C1660" s="2" t="s">
        <v>155</v>
      </c>
      <c r="D1660" s="2" t="s">
        <v>151</v>
      </c>
      <c r="E1660" s="2" t="s">
        <v>107</v>
      </c>
      <c r="F1660" s="8" t="s">
        <v>36</v>
      </c>
      <c r="G1660" s="8">
        <v>1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5">
        <v>304040096</v>
      </c>
    </row>
    <row r="1661" spans="1:21" hidden="1" x14ac:dyDescent="0.25">
      <c r="A1661" s="8" t="s">
        <v>5018</v>
      </c>
      <c r="B1661" s="2" t="s">
        <v>2078</v>
      </c>
      <c r="C1661" s="2" t="s">
        <v>155</v>
      </c>
      <c r="D1661" s="2" t="s">
        <v>151</v>
      </c>
      <c r="E1661" s="2" t="s">
        <v>107</v>
      </c>
      <c r="F1661" s="8" t="s">
        <v>36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5">
        <v>304040100</v>
      </c>
    </row>
    <row r="1662" spans="1:21" hidden="1" x14ac:dyDescent="0.25">
      <c r="A1662" s="8" t="s">
        <v>5018</v>
      </c>
      <c r="B1662" s="2" t="s">
        <v>2079</v>
      </c>
      <c r="C1662" s="2" t="s">
        <v>155</v>
      </c>
      <c r="D1662" s="2" t="s">
        <v>151</v>
      </c>
      <c r="E1662" s="2" t="s">
        <v>107</v>
      </c>
      <c r="F1662" s="8" t="s">
        <v>36</v>
      </c>
      <c r="G1662" s="8">
        <v>1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5">
        <v>304040118</v>
      </c>
    </row>
    <row r="1663" spans="1:21" hidden="1" x14ac:dyDescent="0.25">
      <c r="A1663" s="8" t="s">
        <v>5018</v>
      </c>
      <c r="B1663" s="2" t="s">
        <v>2080</v>
      </c>
      <c r="C1663" s="2" t="s">
        <v>155</v>
      </c>
      <c r="D1663" s="2" t="s">
        <v>151</v>
      </c>
      <c r="E1663" s="2" t="s">
        <v>107</v>
      </c>
      <c r="F1663" s="8" t="s">
        <v>36</v>
      </c>
      <c r="G1663" s="8">
        <v>1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5">
        <v>304040126</v>
      </c>
    </row>
    <row r="1664" spans="1:21" hidden="1" x14ac:dyDescent="0.25">
      <c r="A1664" s="8" t="s">
        <v>5018</v>
      </c>
      <c r="B1664" s="2" t="s">
        <v>2081</v>
      </c>
      <c r="C1664" s="2" t="s">
        <v>155</v>
      </c>
      <c r="D1664" s="2" t="s">
        <v>151</v>
      </c>
      <c r="E1664" s="2" t="s">
        <v>107</v>
      </c>
      <c r="F1664" s="8" t="s">
        <v>36</v>
      </c>
      <c r="G1664" s="8">
        <v>1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5">
        <v>304040134</v>
      </c>
    </row>
    <row r="1665" spans="1:21" hidden="1" x14ac:dyDescent="0.25">
      <c r="A1665" s="8" t="s">
        <v>5018</v>
      </c>
      <c r="B1665" s="2" t="s">
        <v>2082</v>
      </c>
      <c r="C1665" s="2" t="s">
        <v>155</v>
      </c>
      <c r="D1665" s="2" t="s">
        <v>151</v>
      </c>
      <c r="E1665" s="2" t="s">
        <v>107</v>
      </c>
      <c r="F1665" s="8" t="s">
        <v>36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5">
        <v>304040142</v>
      </c>
    </row>
    <row r="1666" spans="1:21" hidden="1" x14ac:dyDescent="0.25">
      <c r="A1666" s="8" t="s">
        <v>5018</v>
      </c>
      <c r="B1666" s="2" t="s">
        <v>2083</v>
      </c>
      <c r="C1666" s="2" t="s">
        <v>155</v>
      </c>
      <c r="D1666" s="2" t="s">
        <v>151</v>
      </c>
      <c r="E1666" s="2" t="s">
        <v>107</v>
      </c>
      <c r="F1666" s="8" t="s">
        <v>36</v>
      </c>
      <c r="G1666" s="8">
        <v>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5">
        <v>304040150</v>
      </c>
    </row>
    <row r="1667" spans="1:21" hidden="1" x14ac:dyDescent="0.25">
      <c r="A1667" s="8" t="s">
        <v>5018</v>
      </c>
      <c r="B1667" s="2" t="s">
        <v>2084</v>
      </c>
      <c r="C1667" s="2" t="s">
        <v>155</v>
      </c>
      <c r="D1667" s="2" t="s">
        <v>151</v>
      </c>
      <c r="E1667" s="2" t="s">
        <v>107</v>
      </c>
      <c r="F1667" s="8" t="s">
        <v>36</v>
      </c>
      <c r="G1667" s="8">
        <v>1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5">
        <v>304040169</v>
      </c>
    </row>
    <row r="1668" spans="1:21" hidden="1" x14ac:dyDescent="0.25">
      <c r="A1668" s="8" t="s">
        <v>5018</v>
      </c>
      <c r="B1668" s="2" t="s">
        <v>2085</v>
      </c>
      <c r="C1668" s="2" t="s">
        <v>155</v>
      </c>
      <c r="D1668" s="2" t="s">
        <v>151</v>
      </c>
      <c r="E1668" s="2" t="s">
        <v>107</v>
      </c>
      <c r="F1668" s="8" t="s">
        <v>36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5">
        <v>304040177</v>
      </c>
    </row>
    <row r="1669" spans="1:21" hidden="1" x14ac:dyDescent="0.25">
      <c r="A1669" s="8" t="s">
        <v>5018</v>
      </c>
      <c r="B1669" s="2" t="s">
        <v>2086</v>
      </c>
      <c r="C1669" s="2" t="s">
        <v>155</v>
      </c>
      <c r="D1669" s="2" t="s">
        <v>151</v>
      </c>
      <c r="E1669" s="2" t="s">
        <v>107</v>
      </c>
      <c r="F1669" s="8" t="s">
        <v>36</v>
      </c>
      <c r="G1669" s="8">
        <v>1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5">
        <v>304040185</v>
      </c>
    </row>
    <row r="1670" spans="1:21" hidden="1" x14ac:dyDescent="0.25">
      <c r="A1670" s="8" t="s">
        <v>5018</v>
      </c>
      <c r="B1670" s="2" t="s">
        <v>2087</v>
      </c>
      <c r="C1670" s="2" t="s">
        <v>155</v>
      </c>
      <c r="D1670" s="2" t="s">
        <v>151</v>
      </c>
      <c r="E1670" s="2" t="s">
        <v>107</v>
      </c>
      <c r="F1670" s="8" t="s">
        <v>36</v>
      </c>
      <c r="G1670" s="8">
        <v>1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5">
        <v>304040193</v>
      </c>
    </row>
    <row r="1671" spans="1:21" hidden="1" x14ac:dyDescent="0.25">
      <c r="A1671" s="8" t="s">
        <v>5018</v>
      </c>
      <c r="B1671" s="2" t="s">
        <v>2088</v>
      </c>
      <c r="C1671" s="2" t="s">
        <v>155</v>
      </c>
      <c r="D1671" s="2" t="s">
        <v>151</v>
      </c>
      <c r="E1671" s="2" t="s">
        <v>107</v>
      </c>
      <c r="F1671" s="8" t="s">
        <v>36</v>
      </c>
      <c r="G1671" s="8">
        <v>1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5">
        <v>304040207</v>
      </c>
    </row>
    <row r="1672" spans="1:21" hidden="1" x14ac:dyDescent="0.25">
      <c r="A1672" s="8" t="s">
        <v>5018</v>
      </c>
      <c r="B1672" s="2" t="s">
        <v>2089</v>
      </c>
      <c r="C1672" s="2" t="s">
        <v>156</v>
      </c>
      <c r="D1672" s="2" t="s">
        <v>151</v>
      </c>
      <c r="E1672" s="2" t="s">
        <v>107</v>
      </c>
      <c r="F1672" s="8" t="s">
        <v>36</v>
      </c>
      <c r="G1672" s="8">
        <v>1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5">
        <v>304050016</v>
      </c>
    </row>
    <row r="1673" spans="1:21" hidden="1" x14ac:dyDescent="0.25">
      <c r="A1673" s="8" t="s">
        <v>5018</v>
      </c>
      <c r="B1673" s="2" t="s">
        <v>2090</v>
      </c>
      <c r="C1673" s="2" t="s">
        <v>156</v>
      </c>
      <c r="D1673" s="2" t="s">
        <v>151</v>
      </c>
      <c r="E1673" s="2" t="s">
        <v>107</v>
      </c>
      <c r="F1673" s="8" t="s">
        <v>36</v>
      </c>
      <c r="G1673" s="8">
        <v>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5">
        <v>304050024</v>
      </c>
    </row>
    <row r="1674" spans="1:21" hidden="1" x14ac:dyDescent="0.25">
      <c r="A1674" s="8" t="s">
        <v>5018</v>
      </c>
      <c r="B1674" s="2" t="s">
        <v>2091</v>
      </c>
      <c r="C1674" s="2" t="s">
        <v>156</v>
      </c>
      <c r="D1674" s="2" t="s">
        <v>151</v>
      </c>
      <c r="E1674" s="2" t="s">
        <v>107</v>
      </c>
      <c r="F1674" s="8" t="s">
        <v>36</v>
      </c>
      <c r="G1674" s="8">
        <v>1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5">
        <v>304050032</v>
      </c>
    </row>
    <row r="1675" spans="1:21" hidden="1" x14ac:dyDescent="0.25">
      <c r="A1675" s="8" t="s">
        <v>5018</v>
      </c>
      <c r="B1675" s="2" t="s">
        <v>2092</v>
      </c>
      <c r="C1675" s="2" t="s">
        <v>156</v>
      </c>
      <c r="D1675" s="2" t="s">
        <v>151</v>
      </c>
      <c r="E1675" s="2" t="s">
        <v>107</v>
      </c>
      <c r="F1675" s="8" t="s">
        <v>36</v>
      </c>
      <c r="G1675" s="8">
        <v>1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5">
        <v>304050040</v>
      </c>
    </row>
    <row r="1676" spans="1:21" hidden="1" x14ac:dyDescent="0.25">
      <c r="A1676" s="8" t="s">
        <v>5018</v>
      </c>
      <c r="B1676" s="2" t="s">
        <v>2093</v>
      </c>
      <c r="C1676" s="2" t="s">
        <v>156</v>
      </c>
      <c r="D1676" s="2" t="s">
        <v>151</v>
      </c>
      <c r="E1676" s="2" t="s">
        <v>107</v>
      </c>
      <c r="F1676" s="8" t="s">
        <v>36</v>
      </c>
      <c r="G1676" s="8">
        <v>1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5">
        <v>304050067</v>
      </c>
    </row>
    <row r="1677" spans="1:21" hidden="1" x14ac:dyDescent="0.25">
      <c r="A1677" s="8" t="s">
        <v>5018</v>
      </c>
      <c r="B1677" s="2" t="s">
        <v>2094</v>
      </c>
      <c r="C1677" s="2" t="s">
        <v>156</v>
      </c>
      <c r="D1677" s="2" t="s">
        <v>151</v>
      </c>
      <c r="E1677" s="2" t="s">
        <v>107</v>
      </c>
      <c r="F1677" s="8" t="s">
        <v>36</v>
      </c>
      <c r="G1677" s="8">
        <v>1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5">
        <v>304050075</v>
      </c>
    </row>
    <row r="1678" spans="1:21" hidden="1" x14ac:dyDescent="0.25">
      <c r="A1678" s="8" t="s">
        <v>5018</v>
      </c>
      <c r="B1678" s="2" t="s">
        <v>2095</v>
      </c>
      <c r="C1678" s="2" t="s">
        <v>156</v>
      </c>
      <c r="D1678" s="2" t="s">
        <v>151</v>
      </c>
      <c r="E1678" s="2" t="s">
        <v>107</v>
      </c>
      <c r="F1678" s="8" t="s">
        <v>36</v>
      </c>
      <c r="G1678" s="8">
        <v>1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5">
        <v>304050113</v>
      </c>
    </row>
    <row r="1679" spans="1:21" hidden="1" x14ac:dyDescent="0.25">
      <c r="A1679" s="8" t="s">
        <v>5018</v>
      </c>
      <c r="B1679" s="2" t="s">
        <v>2096</v>
      </c>
      <c r="C1679" s="2" t="s">
        <v>156</v>
      </c>
      <c r="D1679" s="2" t="s">
        <v>151</v>
      </c>
      <c r="E1679" s="2" t="s">
        <v>107</v>
      </c>
      <c r="F1679" s="8" t="s">
        <v>36</v>
      </c>
      <c r="G1679" s="8">
        <v>1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5">
        <v>304050121</v>
      </c>
    </row>
    <row r="1680" spans="1:21" hidden="1" x14ac:dyDescent="0.25">
      <c r="A1680" s="8" t="s">
        <v>5018</v>
      </c>
      <c r="B1680" s="2" t="s">
        <v>2097</v>
      </c>
      <c r="C1680" s="2" t="s">
        <v>156</v>
      </c>
      <c r="D1680" s="2" t="s">
        <v>151</v>
      </c>
      <c r="E1680" s="2" t="s">
        <v>107</v>
      </c>
      <c r="F1680" s="8" t="s">
        <v>36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5">
        <v>304050130</v>
      </c>
    </row>
    <row r="1681" spans="1:21" hidden="1" x14ac:dyDescent="0.25">
      <c r="A1681" s="8" t="s">
        <v>5018</v>
      </c>
      <c r="B1681" s="2" t="s">
        <v>2098</v>
      </c>
      <c r="C1681" s="2" t="s">
        <v>156</v>
      </c>
      <c r="D1681" s="2" t="s">
        <v>151</v>
      </c>
      <c r="E1681" s="2" t="s">
        <v>107</v>
      </c>
      <c r="F1681" s="8" t="s">
        <v>36</v>
      </c>
      <c r="G1681" s="8">
        <v>1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5">
        <v>304050172</v>
      </c>
    </row>
    <row r="1682" spans="1:21" hidden="1" x14ac:dyDescent="0.25">
      <c r="A1682" s="8" t="s">
        <v>5018</v>
      </c>
      <c r="B1682" s="2" t="s">
        <v>2099</v>
      </c>
      <c r="C1682" s="2" t="s">
        <v>156</v>
      </c>
      <c r="D1682" s="2" t="s">
        <v>151</v>
      </c>
      <c r="E1682" s="2" t="s">
        <v>107</v>
      </c>
      <c r="F1682" s="8" t="s">
        <v>36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5">
        <v>304050180</v>
      </c>
    </row>
    <row r="1683" spans="1:21" hidden="1" x14ac:dyDescent="0.25">
      <c r="A1683" s="8" t="s">
        <v>5018</v>
      </c>
      <c r="B1683" s="2" t="s">
        <v>2100</v>
      </c>
      <c r="C1683" s="2" t="s">
        <v>156</v>
      </c>
      <c r="D1683" s="2" t="s">
        <v>151</v>
      </c>
      <c r="E1683" s="2" t="s">
        <v>107</v>
      </c>
      <c r="F1683" s="8" t="s">
        <v>36</v>
      </c>
      <c r="G1683" s="8">
        <v>1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5">
        <v>304050202</v>
      </c>
    </row>
    <row r="1684" spans="1:21" hidden="1" x14ac:dyDescent="0.25">
      <c r="A1684" s="8" t="s">
        <v>5018</v>
      </c>
      <c r="B1684" s="2" t="s">
        <v>2101</v>
      </c>
      <c r="C1684" s="2" t="s">
        <v>156</v>
      </c>
      <c r="D1684" s="2" t="s">
        <v>151</v>
      </c>
      <c r="E1684" s="2" t="s">
        <v>107</v>
      </c>
      <c r="F1684" s="8" t="s">
        <v>36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5">
        <v>304050210</v>
      </c>
    </row>
    <row r="1685" spans="1:21" hidden="1" x14ac:dyDescent="0.25">
      <c r="A1685" s="8" t="s">
        <v>5018</v>
      </c>
      <c r="B1685" s="2" t="s">
        <v>2102</v>
      </c>
      <c r="C1685" s="2" t="s">
        <v>156</v>
      </c>
      <c r="D1685" s="2" t="s">
        <v>151</v>
      </c>
      <c r="E1685" s="2" t="s">
        <v>107</v>
      </c>
      <c r="F1685" s="8" t="s">
        <v>36</v>
      </c>
      <c r="G1685" s="8">
        <v>1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5">
        <v>304050229</v>
      </c>
    </row>
    <row r="1686" spans="1:21" hidden="1" x14ac:dyDescent="0.25">
      <c r="A1686" s="8" t="s">
        <v>5018</v>
      </c>
      <c r="B1686" s="2" t="s">
        <v>2103</v>
      </c>
      <c r="C1686" s="2" t="s">
        <v>156</v>
      </c>
      <c r="D1686" s="2" t="s">
        <v>151</v>
      </c>
      <c r="E1686" s="2" t="s">
        <v>107</v>
      </c>
      <c r="F1686" s="8" t="s">
        <v>36</v>
      </c>
      <c r="G1686" s="8">
        <v>1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5">
        <v>304050253</v>
      </c>
    </row>
    <row r="1687" spans="1:21" hidden="1" x14ac:dyDescent="0.25">
      <c r="A1687" s="8" t="s">
        <v>5018</v>
      </c>
      <c r="B1687" s="2" t="s">
        <v>2104</v>
      </c>
      <c r="C1687" s="2" t="s">
        <v>156</v>
      </c>
      <c r="D1687" s="2" t="s">
        <v>151</v>
      </c>
      <c r="E1687" s="2" t="s">
        <v>107</v>
      </c>
      <c r="F1687" s="8" t="s">
        <v>36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5">
        <v>304050261</v>
      </c>
    </row>
    <row r="1688" spans="1:21" hidden="1" x14ac:dyDescent="0.25">
      <c r="A1688" s="8" t="s">
        <v>5018</v>
      </c>
      <c r="B1688" s="2" t="s">
        <v>2105</v>
      </c>
      <c r="C1688" s="2" t="s">
        <v>156</v>
      </c>
      <c r="D1688" s="2" t="s">
        <v>151</v>
      </c>
      <c r="E1688" s="2" t="s">
        <v>107</v>
      </c>
      <c r="F1688" s="8" t="s">
        <v>36</v>
      </c>
      <c r="G1688" s="8">
        <v>1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5">
        <v>304050270</v>
      </c>
    </row>
    <row r="1689" spans="1:21" hidden="1" x14ac:dyDescent="0.25">
      <c r="A1689" s="8" t="s">
        <v>5018</v>
      </c>
      <c r="B1689" s="2" t="s">
        <v>2106</v>
      </c>
      <c r="C1689" s="2" t="s">
        <v>156</v>
      </c>
      <c r="D1689" s="2" t="s">
        <v>151</v>
      </c>
      <c r="E1689" s="2" t="s">
        <v>107</v>
      </c>
      <c r="F1689" s="8" t="s">
        <v>36</v>
      </c>
      <c r="G1689" s="8">
        <v>1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5">
        <v>304050288</v>
      </c>
    </row>
    <row r="1690" spans="1:21" hidden="1" x14ac:dyDescent="0.25">
      <c r="A1690" s="8" t="s">
        <v>5018</v>
      </c>
      <c r="B1690" s="2" t="s">
        <v>2107</v>
      </c>
      <c r="C1690" s="2" t="s">
        <v>156</v>
      </c>
      <c r="D1690" s="2" t="s">
        <v>151</v>
      </c>
      <c r="E1690" s="2" t="s">
        <v>107</v>
      </c>
      <c r="F1690" s="8" t="s">
        <v>36</v>
      </c>
      <c r="G1690" s="8">
        <v>1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5">
        <v>304050296</v>
      </c>
    </row>
    <row r="1691" spans="1:21" hidden="1" x14ac:dyDescent="0.25">
      <c r="A1691" s="8" t="s">
        <v>5018</v>
      </c>
      <c r="B1691" s="2" t="s">
        <v>2108</v>
      </c>
      <c r="C1691" s="2" t="s">
        <v>156</v>
      </c>
      <c r="D1691" s="2" t="s">
        <v>151</v>
      </c>
      <c r="E1691" s="2" t="s">
        <v>107</v>
      </c>
      <c r="F1691" s="8" t="s">
        <v>36</v>
      </c>
      <c r="G1691" s="8">
        <v>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5">
        <v>304050300</v>
      </c>
    </row>
    <row r="1692" spans="1:21" hidden="1" x14ac:dyDescent="0.25">
      <c r="A1692" s="8" t="s">
        <v>5018</v>
      </c>
      <c r="B1692" s="2" t="s">
        <v>2109</v>
      </c>
      <c r="C1692" s="2" t="s">
        <v>156</v>
      </c>
      <c r="D1692" s="2" t="s">
        <v>151</v>
      </c>
      <c r="E1692" s="2" t="s">
        <v>107</v>
      </c>
      <c r="F1692" s="8" t="s">
        <v>36</v>
      </c>
      <c r="G1692" s="8">
        <v>1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5">
        <v>304050318</v>
      </c>
    </row>
    <row r="1693" spans="1:21" hidden="1" x14ac:dyDescent="0.25">
      <c r="A1693" s="8" t="s">
        <v>5018</v>
      </c>
      <c r="B1693" s="2" t="s">
        <v>2110</v>
      </c>
      <c r="C1693" s="2" t="s">
        <v>156</v>
      </c>
      <c r="D1693" s="2" t="s">
        <v>151</v>
      </c>
      <c r="E1693" s="2" t="s">
        <v>107</v>
      </c>
      <c r="F1693" s="8" t="s">
        <v>36</v>
      </c>
      <c r="G1693" s="8">
        <v>1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5">
        <v>304050326</v>
      </c>
    </row>
    <row r="1694" spans="1:21" hidden="1" x14ac:dyDescent="0.25">
      <c r="A1694" s="8" t="s">
        <v>5018</v>
      </c>
      <c r="B1694" s="2" t="s">
        <v>2111</v>
      </c>
      <c r="C1694" s="2" t="s">
        <v>156</v>
      </c>
      <c r="D1694" s="2" t="s">
        <v>151</v>
      </c>
      <c r="E1694" s="2" t="s">
        <v>107</v>
      </c>
      <c r="F1694" s="8" t="s">
        <v>36</v>
      </c>
      <c r="G1694" s="8">
        <v>1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5">
        <v>304050334</v>
      </c>
    </row>
    <row r="1695" spans="1:21" hidden="1" x14ac:dyDescent="0.25">
      <c r="A1695" s="8" t="s">
        <v>5018</v>
      </c>
      <c r="B1695" s="2" t="s">
        <v>2112</v>
      </c>
      <c r="C1695" s="2" t="s">
        <v>156</v>
      </c>
      <c r="D1695" s="2" t="s">
        <v>151</v>
      </c>
      <c r="E1695" s="2" t="s">
        <v>107</v>
      </c>
      <c r="F1695" s="8" t="s">
        <v>36</v>
      </c>
      <c r="G1695" s="8">
        <v>1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5">
        <v>304050342</v>
      </c>
    </row>
    <row r="1696" spans="1:21" hidden="1" x14ac:dyDescent="0.25">
      <c r="A1696" s="8" t="s">
        <v>5018</v>
      </c>
      <c r="B1696" s="2" t="s">
        <v>2113</v>
      </c>
      <c r="C1696" s="2" t="s">
        <v>157</v>
      </c>
      <c r="D1696" s="2" t="s">
        <v>151</v>
      </c>
      <c r="E1696" s="2" t="s">
        <v>107</v>
      </c>
      <c r="F1696" s="8" t="s">
        <v>36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5">
        <v>304060011</v>
      </c>
    </row>
    <row r="1697" spans="1:21" hidden="1" x14ac:dyDescent="0.25">
      <c r="A1697" s="8" t="s">
        <v>5018</v>
      </c>
      <c r="B1697" s="2" t="s">
        <v>2114</v>
      </c>
      <c r="C1697" s="2" t="s">
        <v>157</v>
      </c>
      <c r="D1697" s="2" t="s">
        <v>151</v>
      </c>
      <c r="E1697" s="2" t="s">
        <v>107</v>
      </c>
      <c r="F1697" s="8" t="s">
        <v>36</v>
      </c>
      <c r="G1697" s="8">
        <v>1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5">
        <v>304060038</v>
      </c>
    </row>
    <row r="1698" spans="1:21" hidden="1" x14ac:dyDescent="0.25">
      <c r="A1698" s="8" t="s">
        <v>5018</v>
      </c>
      <c r="B1698" s="2" t="s">
        <v>2115</v>
      </c>
      <c r="C1698" s="2" t="s">
        <v>157</v>
      </c>
      <c r="D1698" s="2" t="s">
        <v>151</v>
      </c>
      <c r="E1698" s="2" t="s">
        <v>107</v>
      </c>
      <c r="F1698" s="8" t="s">
        <v>36</v>
      </c>
      <c r="G1698" s="8">
        <v>1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5">
        <v>304060046</v>
      </c>
    </row>
    <row r="1699" spans="1:21" hidden="1" x14ac:dyDescent="0.25">
      <c r="A1699" s="8" t="s">
        <v>5018</v>
      </c>
      <c r="B1699" s="2" t="s">
        <v>2116</v>
      </c>
      <c r="C1699" s="2" t="s">
        <v>157</v>
      </c>
      <c r="D1699" s="2" t="s">
        <v>151</v>
      </c>
      <c r="E1699" s="2" t="s">
        <v>107</v>
      </c>
      <c r="F1699" s="8" t="s">
        <v>36</v>
      </c>
      <c r="G1699" s="8">
        <v>1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5">
        <v>304060070</v>
      </c>
    </row>
    <row r="1700" spans="1:21" hidden="1" x14ac:dyDescent="0.25">
      <c r="A1700" s="8" t="s">
        <v>5018</v>
      </c>
      <c r="B1700" s="2" t="s">
        <v>2117</v>
      </c>
      <c r="C1700" s="2" t="s">
        <v>157</v>
      </c>
      <c r="D1700" s="2" t="s">
        <v>151</v>
      </c>
      <c r="E1700" s="2" t="s">
        <v>107</v>
      </c>
      <c r="F1700" s="8" t="s">
        <v>36</v>
      </c>
      <c r="G1700" s="8">
        <v>1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5">
        <v>304060089</v>
      </c>
    </row>
    <row r="1701" spans="1:21" hidden="1" x14ac:dyDescent="0.25">
      <c r="A1701" s="8" t="s">
        <v>5018</v>
      </c>
      <c r="B1701" s="2" t="s">
        <v>2118</v>
      </c>
      <c r="C1701" s="2" t="s">
        <v>157</v>
      </c>
      <c r="D1701" s="2" t="s">
        <v>151</v>
      </c>
      <c r="E1701" s="2" t="s">
        <v>107</v>
      </c>
      <c r="F1701" s="8" t="s">
        <v>36</v>
      </c>
      <c r="G1701" s="8">
        <v>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5">
        <v>304060097</v>
      </c>
    </row>
    <row r="1702" spans="1:21" hidden="1" x14ac:dyDescent="0.25">
      <c r="A1702" s="8" t="s">
        <v>5018</v>
      </c>
      <c r="B1702" s="2" t="s">
        <v>2119</v>
      </c>
      <c r="C1702" s="2" t="s">
        <v>157</v>
      </c>
      <c r="D1702" s="2" t="s">
        <v>151</v>
      </c>
      <c r="E1702" s="2" t="s">
        <v>107</v>
      </c>
      <c r="F1702" s="8" t="s">
        <v>36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5">
        <v>304060100</v>
      </c>
    </row>
    <row r="1703" spans="1:21" hidden="1" x14ac:dyDescent="0.25">
      <c r="A1703" s="8" t="s">
        <v>5018</v>
      </c>
      <c r="B1703" s="2" t="s">
        <v>2120</v>
      </c>
      <c r="C1703" s="2" t="s">
        <v>157</v>
      </c>
      <c r="D1703" s="2" t="s">
        <v>151</v>
      </c>
      <c r="E1703" s="2" t="s">
        <v>107</v>
      </c>
      <c r="F1703" s="8" t="s">
        <v>36</v>
      </c>
      <c r="G1703" s="8">
        <v>1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5">
        <v>304060119</v>
      </c>
    </row>
    <row r="1704" spans="1:21" hidden="1" x14ac:dyDescent="0.25">
      <c r="A1704" s="8" t="s">
        <v>5018</v>
      </c>
      <c r="B1704" s="2" t="s">
        <v>2121</v>
      </c>
      <c r="C1704" s="2" t="s">
        <v>157</v>
      </c>
      <c r="D1704" s="2" t="s">
        <v>151</v>
      </c>
      <c r="E1704" s="2" t="s">
        <v>107</v>
      </c>
      <c r="F1704" s="8" t="s">
        <v>36</v>
      </c>
      <c r="G1704" s="8">
        <v>1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5">
        <v>304060127</v>
      </c>
    </row>
    <row r="1705" spans="1:21" hidden="1" x14ac:dyDescent="0.25">
      <c r="A1705" s="8" t="s">
        <v>5018</v>
      </c>
      <c r="B1705" s="2" t="s">
        <v>2122</v>
      </c>
      <c r="C1705" s="2" t="s">
        <v>157</v>
      </c>
      <c r="D1705" s="2" t="s">
        <v>151</v>
      </c>
      <c r="E1705" s="2" t="s">
        <v>107</v>
      </c>
      <c r="F1705" s="8" t="s">
        <v>36</v>
      </c>
      <c r="G1705" s="8">
        <v>1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5">
        <v>304060135</v>
      </c>
    </row>
    <row r="1706" spans="1:21" hidden="1" x14ac:dyDescent="0.25">
      <c r="A1706" s="8" t="s">
        <v>5018</v>
      </c>
      <c r="B1706" s="2" t="s">
        <v>2123</v>
      </c>
      <c r="C1706" s="2" t="s">
        <v>157</v>
      </c>
      <c r="D1706" s="2" t="s">
        <v>151</v>
      </c>
      <c r="E1706" s="2" t="s">
        <v>107</v>
      </c>
      <c r="F1706" s="8" t="s">
        <v>36</v>
      </c>
      <c r="G1706" s="8">
        <v>1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5">
        <v>304060151</v>
      </c>
    </row>
    <row r="1707" spans="1:21" hidden="1" x14ac:dyDescent="0.25">
      <c r="A1707" s="8" t="s">
        <v>5018</v>
      </c>
      <c r="B1707" s="2" t="s">
        <v>2124</v>
      </c>
      <c r="C1707" s="2" t="s">
        <v>157</v>
      </c>
      <c r="D1707" s="2" t="s">
        <v>151</v>
      </c>
      <c r="E1707" s="2" t="s">
        <v>107</v>
      </c>
      <c r="F1707" s="8" t="s">
        <v>36</v>
      </c>
      <c r="G1707" s="8">
        <v>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5">
        <v>304060160</v>
      </c>
    </row>
    <row r="1708" spans="1:21" hidden="1" x14ac:dyDescent="0.25">
      <c r="A1708" s="8" t="s">
        <v>5018</v>
      </c>
      <c r="B1708" s="2" t="s">
        <v>2125</v>
      </c>
      <c r="C1708" s="2" t="s">
        <v>157</v>
      </c>
      <c r="D1708" s="2" t="s">
        <v>151</v>
      </c>
      <c r="E1708" s="2" t="s">
        <v>107</v>
      </c>
      <c r="F1708" s="8" t="s">
        <v>36</v>
      </c>
      <c r="G1708" s="8">
        <v>1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5">
        <v>304060178</v>
      </c>
    </row>
    <row r="1709" spans="1:21" hidden="1" x14ac:dyDescent="0.25">
      <c r="A1709" s="8" t="s">
        <v>5018</v>
      </c>
      <c r="B1709" s="2" t="s">
        <v>2126</v>
      </c>
      <c r="C1709" s="2" t="s">
        <v>157</v>
      </c>
      <c r="D1709" s="2" t="s">
        <v>151</v>
      </c>
      <c r="E1709" s="2" t="s">
        <v>107</v>
      </c>
      <c r="F1709" s="8" t="s">
        <v>36</v>
      </c>
      <c r="G1709" s="8">
        <v>1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5">
        <v>304060186</v>
      </c>
    </row>
    <row r="1710" spans="1:21" hidden="1" x14ac:dyDescent="0.25">
      <c r="A1710" s="8" t="s">
        <v>5018</v>
      </c>
      <c r="B1710" s="2" t="s">
        <v>2127</v>
      </c>
      <c r="C1710" s="2" t="s">
        <v>157</v>
      </c>
      <c r="D1710" s="2" t="s">
        <v>151</v>
      </c>
      <c r="E1710" s="2" t="s">
        <v>107</v>
      </c>
      <c r="F1710" s="8" t="s">
        <v>36</v>
      </c>
      <c r="G1710" s="8">
        <v>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5">
        <v>304060208</v>
      </c>
    </row>
    <row r="1711" spans="1:21" hidden="1" x14ac:dyDescent="0.25">
      <c r="A1711" s="8" t="s">
        <v>5018</v>
      </c>
      <c r="B1711" s="2" t="s">
        <v>2128</v>
      </c>
      <c r="C1711" s="2" t="s">
        <v>157</v>
      </c>
      <c r="D1711" s="2" t="s">
        <v>151</v>
      </c>
      <c r="E1711" s="2" t="s">
        <v>107</v>
      </c>
      <c r="F1711" s="8" t="s">
        <v>36</v>
      </c>
      <c r="G1711" s="8">
        <v>1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5">
        <v>304060216</v>
      </c>
    </row>
    <row r="1712" spans="1:21" hidden="1" x14ac:dyDescent="0.25">
      <c r="A1712" s="8" t="s">
        <v>5018</v>
      </c>
      <c r="B1712" s="2" t="s">
        <v>2129</v>
      </c>
      <c r="C1712" s="2" t="s">
        <v>157</v>
      </c>
      <c r="D1712" s="2" t="s">
        <v>151</v>
      </c>
      <c r="E1712" s="2" t="s">
        <v>107</v>
      </c>
      <c r="F1712" s="8" t="s">
        <v>36</v>
      </c>
      <c r="G1712" s="8">
        <v>1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5">
        <v>304060224</v>
      </c>
    </row>
    <row r="1713" spans="1:21" hidden="1" x14ac:dyDescent="0.25">
      <c r="A1713" s="8" t="s">
        <v>5018</v>
      </c>
      <c r="B1713" s="2" t="s">
        <v>2130</v>
      </c>
      <c r="C1713" s="2" t="s">
        <v>157</v>
      </c>
      <c r="D1713" s="2" t="s">
        <v>151</v>
      </c>
      <c r="E1713" s="2" t="s">
        <v>107</v>
      </c>
      <c r="F1713" s="8" t="s">
        <v>36</v>
      </c>
      <c r="G1713" s="8">
        <v>1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5">
        <v>304060232</v>
      </c>
    </row>
    <row r="1714" spans="1:21" hidden="1" x14ac:dyDescent="0.25">
      <c r="A1714" s="8" t="s">
        <v>5018</v>
      </c>
      <c r="B1714" s="2" t="s">
        <v>2131</v>
      </c>
      <c r="C1714" s="2" t="s">
        <v>157</v>
      </c>
      <c r="D1714" s="2" t="s">
        <v>151</v>
      </c>
      <c r="E1714" s="2" t="s">
        <v>107</v>
      </c>
      <c r="F1714" s="8" t="s">
        <v>36</v>
      </c>
      <c r="G1714" s="8">
        <v>1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5">
        <v>304060240</v>
      </c>
    </row>
    <row r="1715" spans="1:21" hidden="1" x14ac:dyDescent="0.25">
      <c r="A1715" s="8" t="s">
        <v>5018</v>
      </c>
      <c r="B1715" s="2" t="s">
        <v>2132</v>
      </c>
      <c r="C1715" s="2" t="s">
        <v>158</v>
      </c>
      <c r="D1715" s="2" t="s">
        <v>151</v>
      </c>
      <c r="E1715" s="2" t="s">
        <v>107</v>
      </c>
      <c r="F1715" s="8" t="s">
        <v>36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5">
        <v>304070017</v>
      </c>
    </row>
    <row r="1716" spans="1:21" hidden="1" x14ac:dyDescent="0.25">
      <c r="A1716" s="8" t="s">
        <v>5018</v>
      </c>
      <c r="B1716" s="2" t="s">
        <v>2133</v>
      </c>
      <c r="C1716" s="2" t="s">
        <v>158</v>
      </c>
      <c r="D1716" s="2" t="s">
        <v>151</v>
      </c>
      <c r="E1716" s="2" t="s">
        <v>107</v>
      </c>
      <c r="F1716" s="8" t="s">
        <v>36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5">
        <v>304070025</v>
      </c>
    </row>
    <row r="1717" spans="1:21" hidden="1" x14ac:dyDescent="0.25">
      <c r="A1717" s="8" t="s">
        <v>5018</v>
      </c>
      <c r="B1717" s="2" t="s">
        <v>2134</v>
      </c>
      <c r="C1717" s="2" t="s">
        <v>158</v>
      </c>
      <c r="D1717" s="2" t="s">
        <v>151</v>
      </c>
      <c r="E1717" s="2" t="s">
        <v>107</v>
      </c>
      <c r="F1717" s="8" t="s">
        <v>36</v>
      </c>
      <c r="G1717" s="8">
        <v>1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5">
        <v>304070033</v>
      </c>
    </row>
    <row r="1718" spans="1:21" hidden="1" x14ac:dyDescent="0.25">
      <c r="A1718" s="8" t="s">
        <v>5018</v>
      </c>
      <c r="B1718" s="2" t="s">
        <v>2135</v>
      </c>
      <c r="C1718" s="2" t="s">
        <v>158</v>
      </c>
      <c r="D1718" s="2" t="s">
        <v>151</v>
      </c>
      <c r="E1718" s="2" t="s">
        <v>107</v>
      </c>
      <c r="F1718" s="8" t="s">
        <v>36</v>
      </c>
      <c r="G1718" s="8">
        <v>1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5">
        <v>304070041</v>
      </c>
    </row>
    <row r="1719" spans="1:21" hidden="1" x14ac:dyDescent="0.25">
      <c r="A1719" s="8" t="s">
        <v>5018</v>
      </c>
      <c r="B1719" s="2" t="s">
        <v>2136</v>
      </c>
      <c r="C1719" s="2" t="s">
        <v>158</v>
      </c>
      <c r="D1719" s="2" t="s">
        <v>151</v>
      </c>
      <c r="E1719" s="2" t="s">
        <v>107</v>
      </c>
      <c r="F1719" s="8" t="s">
        <v>36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5">
        <v>304070050</v>
      </c>
    </row>
    <row r="1720" spans="1:21" hidden="1" x14ac:dyDescent="0.25">
      <c r="A1720" s="8" t="s">
        <v>5018</v>
      </c>
      <c r="B1720" s="2" t="s">
        <v>2137</v>
      </c>
      <c r="C1720" s="2" t="s">
        <v>158</v>
      </c>
      <c r="D1720" s="2" t="s">
        <v>151</v>
      </c>
      <c r="E1720" s="2" t="s">
        <v>107</v>
      </c>
      <c r="F1720" s="8" t="s">
        <v>36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5">
        <v>304070068</v>
      </c>
    </row>
    <row r="1721" spans="1:21" hidden="1" x14ac:dyDescent="0.25">
      <c r="A1721" s="8" t="s">
        <v>5018</v>
      </c>
      <c r="B1721" s="2" t="s">
        <v>2138</v>
      </c>
      <c r="C1721" s="2" t="s">
        <v>158</v>
      </c>
      <c r="D1721" s="2" t="s">
        <v>151</v>
      </c>
      <c r="E1721" s="2" t="s">
        <v>107</v>
      </c>
      <c r="F1721" s="8" t="s">
        <v>36</v>
      </c>
      <c r="G1721" s="8">
        <v>1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5">
        <v>304070076</v>
      </c>
    </row>
    <row r="1722" spans="1:21" hidden="1" x14ac:dyDescent="0.25">
      <c r="A1722" s="8" t="s">
        <v>5018</v>
      </c>
      <c r="B1722" s="2" t="s">
        <v>2139</v>
      </c>
      <c r="C1722" s="2" t="s">
        <v>159</v>
      </c>
      <c r="D1722" s="2" t="s">
        <v>151</v>
      </c>
      <c r="E1722" s="2" t="s">
        <v>107</v>
      </c>
      <c r="F1722" s="8" t="s">
        <v>36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</v>
      </c>
      <c r="T1722" s="8">
        <v>0</v>
      </c>
      <c r="U1722" s="5">
        <v>304080012</v>
      </c>
    </row>
    <row r="1723" spans="1:21" hidden="1" x14ac:dyDescent="0.25">
      <c r="A1723" s="8" t="s">
        <v>5018</v>
      </c>
      <c r="B1723" s="2" t="s">
        <v>2140</v>
      </c>
      <c r="C1723" s="2" t="s">
        <v>159</v>
      </c>
      <c r="D1723" s="2" t="s">
        <v>151</v>
      </c>
      <c r="E1723" s="2" t="s">
        <v>107</v>
      </c>
      <c r="F1723" s="8" t="s">
        <v>36</v>
      </c>
      <c r="G1723" s="8">
        <v>0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>
        <v>1</v>
      </c>
      <c r="Q1723" s="8">
        <v>0</v>
      </c>
      <c r="R1723" s="8">
        <v>0</v>
      </c>
      <c r="S1723" s="8">
        <v>0</v>
      </c>
      <c r="T1723" s="8">
        <v>0</v>
      </c>
      <c r="U1723" s="5">
        <v>304080020</v>
      </c>
    </row>
    <row r="1724" spans="1:21" hidden="1" x14ac:dyDescent="0.25">
      <c r="A1724" s="8" t="s">
        <v>5018</v>
      </c>
      <c r="B1724" s="2" t="s">
        <v>2141</v>
      </c>
      <c r="C1724" s="2" t="s">
        <v>159</v>
      </c>
      <c r="D1724" s="2" t="s">
        <v>151</v>
      </c>
      <c r="E1724" s="2" t="s">
        <v>107</v>
      </c>
      <c r="F1724" s="8" t="s">
        <v>36</v>
      </c>
      <c r="G1724" s="8">
        <v>0</v>
      </c>
      <c r="H1724" s="8">
        <v>1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</v>
      </c>
      <c r="O1724" s="8">
        <v>0</v>
      </c>
      <c r="P1724" s="8">
        <v>1</v>
      </c>
      <c r="Q1724" s="8">
        <v>0</v>
      </c>
      <c r="R1724" s="8">
        <v>0</v>
      </c>
      <c r="S1724" s="8">
        <v>0</v>
      </c>
      <c r="T1724" s="8">
        <v>0</v>
      </c>
      <c r="U1724" s="5">
        <v>304080039</v>
      </c>
    </row>
    <row r="1725" spans="1:21" hidden="1" x14ac:dyDescent="0.25">
      <c r="A1725" s="8" t="s">
        <v>5018</v>
      </c>
      <c r="B1725" s="2" t="s">
        <v>2142</v>
      </c>
      <c r="C1725" s="2" t="s">
        <v>159</v>
      </c>
      <c r="D1725" s="2" t="s">
        <v>151</v>
      </c>
      <c r="E1725" s="2" t="s">
        <v>107</v>
      </c>
      <c r="F1725" s="8" t="s">
        <v>36</v>
      </c>
      <c r="G1725" s="8">
        <v>0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1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5">
        <v>304080047</v>
      </c>
    </row>
    <row r="1726" spans="1:21" hidden="1" x14ac:dyDescent="0.25">
      <c r="A1726" s="8" t="s">
        <v>5018</v>
      </c>
      <c r="B1726" s="2" t="s">
        <v>2143</v>
      </c>
      <c r="C1726" s="2" t="s">
        <v>159</v>
      </c>
      <c r="D1726" s="2" t="s">
        <v>151</v>
      </c>
      <c r="E1726" s="2" t="s">
        <v>107</v>
      </c>
      <c r="F1726" s="8" t="s">
        <v>36</v>
      </c>
      <c r="G1726" s="8">
        <v>1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1</v>
      </c>
      <c r="S1726" s="8">
        <v>1</v>
      </c>
      <c r="T1726" s="8">
        <v>0</v>
      </c>
      <c r="U1726" s="5">
        <v>304080055</v>
      </c>
    </row>
    <row r="1727" spans="1:21" hidden="1" x14ac:dyDescent="0.25">
      <c r="A1727" s="8" t="s">
        <v>5018</v>
      </c>
      <c r="B1727" s="2" t="s">
        <v>2144</v>
      </c>
      <c r="C1727" s="2" t="s">
        <v>159</v>
      </c>
      <c r="D1727" s="2" t="s">
        <v>151</v>
      </c>
      <c r="E1727" s="2" t="s">
        <v>107</v>
      </c>
      <c r="F1727" s="8" t="s">
        <v>36</v>
      </c>
      <c r="G1727" s="8">
        <v>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1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5">
        <v>304080063</v>
      </c>
    </row>
    <row r="1728" spans="1:21" hidden="1" x14ac:dyDescent="0.25">
      <c r="A1728" s="8" t="s">
        <v>5018</v>
      </c>
      <c r="B1728" s="2" t="s">
        <v>2145</v>
      </c>
      <c r="C1728" s="2" t="s">
        <v>159</v>
      </c>
      <c r="D1728" s="2" t="s">
        <v>151</v>
      </c>
      <c r="E1728" s="2" t="s">
        <v>107</v>
      </c>
      <c r="F1728" s="8" t="s">
        <v>36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1</v>
      </c>
      <c r="S1728" s="8">
        <v>1</v>
      </c>
      <c r="T1728" s="8">
        <v>0</v>
      </c>
      <c r="U1728" s="5">
        <v>304080071</v>
      </c>
    </row>
    <row r="1729" spans="1:21" hidden="1" x14ac:dyDescent="0.25">
      <c r="A1729" s="8" t="s">
        <v>5018</v>
      </c>
      <c r="B1729" s="2" t="s">
        <v>2146</v>
      </c>
      <c r="C1729" s="2" t="s">
        <v>160</v>
      </c>
      <c r="D1729" s="2" t="s">
        <v>151</v>
      </c>
      <c r="E1729" s="2" t="s">
        <v>107</v>
      </c>
      <c r="F1729" s="8" t="s">
        <v>36</v>
      </c>
      <c r="G1729" s="8">
        <v>0</v>
      </c>
      <c r="H1729" s="8">
        <v>1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5">
        <v>304090018</v>
      </c>
    </row>
    <row r="1730" spans="1:21" hidden="1" x14ac:dyDescent="0.25">
      <c r="A1730" s="8" t="s">
        <v>5018</v>
      </c>
      <c r="B1730" s="2" t="s">
        <v>2147</v>
      </c>
      <c r="C1730" s="2" t="s">
        <v>160</v>
      </c>
      <c r="D1730" s="2" t="s">
        <v>151</v>
      </c>
      <c r="E1730" s="2" t="s">
        <v>107</v>
      </c>
      <c r="F1730" s="8" t="s">
        <v>36</v>
      </c>
      <c r="G1730" s="8">
        <v>0</v>
      </c>
      <c r="H1730" s="8">
        <v>1</v>
      </c>
      <c r="I1730" s="8">
        <v>0</v>
      </c>
      <c r="J1730" s="8">
        <v>0</v>
      </c>
      <c r="K1730" s="8">
        <v>0</v>
      </c>
      <c r="L1730" s="8">
        <v>0</v>
      </c>
      <c r="M1730" s="8">
        <v>1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5">
        <v>304090026</v>
      </c>
    </row>
    <row r="1731" spans="1:21" hidden="1" x14ac:dyDescent="0.25">
      <c r="A1731" s="8" t="s">
        <v>5018</v>
      </c>
      <c r="B1731" s="2" t="s">
        <v>2148</v>
      </c>
      <c r="C1731" s="2" t="s">
        <v>160</v>
      </c>
      <c r="D1731" s="2" t="s">
        <v>151</v>
      </c>
      <c r="E1731" s="2" t="s">
        <v>107</v>
      </c>
      <c r="F1731" s="8" t="s">
        <v>36</v>
      </c>
      <c r="G1731" s="8">
        <v>0</v>
      </c>
      <c r="H1731" s="8">
        <v>1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1</v>
      </c>
      <c r="Q1731" s="8">
        <v>0</v>
      </c>
      <c r="R1731" s="8">
        <v>0</v>
      </c>
      <c r="S1731" s="8">
        <v>0</v>
      </c>
      <c r="T1731" s="8">
        <v>0</v>
      </c>
      <c r="U1731" s="5">
        <v>304090034</v>
      </c>
    </row>
    <row r="1732" spans="1:21" hidden="1" x14ac:dyDescent="0.25">
      <c r="A1732" s="8" t="s">
        <v>5018</v>
      </c>
      <c r="B1732" s="2" t="s">
        <v>2149</v>
      </c>
      <c r="C1732" s="2" t="s">
        <v>160</v>
      </c>
      <c r="D1732" s="2" t="s">
        <v>151</v>
      </c>
      <c r="E1732" s="2" t="s">
        <v>107</v>
      </c>
      <c r="F1732" s="8" t="s">
        <v>36</v>
      </c>
      <c r="G1732" s="8">
        <v>0</v>
      </c>
      <c r="H1732" s="8">
        <v>1</v>
      </c>
      <c r="I1732" s="8">
        <v>0</v>
      </c>
      <c r="J1732" s="8">
        <v>0</v>
      </c>
      <c r="K1732" s="8">
        <v>0</v>
      </c>
      <c r="L1732" s="8">
        <v>0</v>
      </c>
      <c r="M1732" s="8">
        <v>1</v>
      </c>
      <c r="N1732" s="8">
        <v>0</v>
      </c>
      <c r="O1732" s="8">
        <v>0</v>
      </c>
      <c r="P1732" s="8">
        <v>1</v>
      </c>
      <c r="Q1732" s="8">
        <v>0</v>
      </c>
      <c r="R1732" s="8">
        <v>0</v>
      </c>
      <c r="S1732" s="8">
        <v>0</v>
      </c>
      <c r="T1732" s="8">
        <v>0</v>
      </c>
      <c r="U1732" s="5">
        <v>304090042</v>
      </c>
    </row>
    <row r="1733" spans="1:21" hidden="1" x14ac:dyDescent="0.25">
      <c r="A1733" s="8" t="s">
        <v>5018</v>
      </c>
      <c r="B1733" s="2" t="s">
        <v>2150</v>
      </c>
      <c r="C1733" s="2" t="s">
        <v>160</v>
      </c>
      <c r="D1733" s="2" t="s">
        <v>151</v>
      </c>
      <c r="E1733" s="2" t="s">
        <v>107</v>
      </c>
      <c r="F1733" s="8" t="s">
        <v>36</v>
      </c>
      <c r="G1733" s="8">
        <v>1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5">
        <v>304090050</v>
      </c>
    </row>
    <row r="1734" spans="1:21" hidden="1" x14ac:dyDescent="0.25">
      <c r="A1734" s="8" t="s">
        <v>5018</v>
      </c>
      <c r="B1734" s="2" t="s">
        <v>2151</v>
      </c>
      <c r="C1734" s="2" t="s">
        <v>160</v>
      </c>
      <c r="D1734" s="2" t="s">
        <v>151</v>
      </c>
      <c r="E1734" s="2" t="s">
        <v>107</v>
      </c>
      <c r="F1734" s="8" t="s">
        <v>36</v>
      </c>
      <c r="G1734" s="8">
        <v>1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5">
        <v>304090069</v>
      </c>
    </row>
    <row r="1735" spans="1:21" hidden="1" x14ac:dyDescent="0.25">
      <c r="A1735" s="8" t="s">
        <v>5018</v>
      </c>
      <c r="B1735" s="2" t="s">
        <v>2152</v>
      </c>
      <c r="C1735" s="2" t="s">
        <v>161</v>
      </c>
      <c r="D1735" s="2" t="s">
        <v>151</v>
      </c>
      <c r="E1735" s="2" t="s">
        <v>107</v>
      </c>
      <c r="F1735" s="8" t="s">
        <v>24</v>
      </c>
      <c r="G1735" s="8">
        <v>0</v>
      </c>
      <c r="H1735" s="8">
        <v>1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</v>
      </c>
      <c r="O1735" s="8">
        <v>0</v>
      </c>
      <c r="P1735" s="8">
        <v>1</v>
      </c>
      <c r="Q1735" s="8">
        <v>0</v>
      </c>
      <c r="R1735" s="8">
        <v>0</v>
      </c>
      <c r="S1735" s="8">
        <v>0</v>
      </c>
      <c r="T1735" s="8">
        <v>0</v>
      </c>
      <c r="U1735" s="5">
        <v>304100013</v>
      </c>
    </row>
    <row r="1736" spans="1:21" hidden="1" x14ac:dyDescent="0.25">
      <c r="A1736" s="8" t="s">
        <v>5018</v>
      </c>
      <c r="B1736" s="2" t="s">
        <v>2153</v>
      </c>
      <c r="C1736" s="2" t="s">
        <v>161</v>
      </c>
      <c r="D1736" s="2" t="s">
        <v>151</v>
      </c>
      <c r="E1736" s="2" t="s">
        <v>107</v>
      </c>
      <c r="F1736" s="8" t="s">
        <v>24</v>
      </c>
      <c r="G1736" s="8">
        <v>0</v>
      </c>
      <c r="H1736" s="8">
        <v>1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0</v>
      </c>
      <c r="O1736" s="8">
        <v>0</v>
      </c>
      <c r="P1736" s="8">
        <v>1</v>
      </c>
      <c r="Q1736" s="8">
        <v>0</v>
      </c>
      <c r="R1736" s="8">
        <v>0</v>
      </c>
      <c r="S1736" s="8">
        <v>0</v>
      </c>
      <c r="T1736" s="8">
        <v>0</v>
      </c>
      <c r="U1736" s="5">
        <v>304100021</v>
      </c>
    </row>
    <row r="1737" spans="1:21" hidden="1" x14ac:dyDescent="0.25">
      <c r="A1737" s="8" t="s">
        <v>5018</v>
      </c>
      <c r="B1737" s="2" t="s">
        <v>2154</v>
      </c>
      <c r="C1737" s="2" t="s">
        <v>163</v>
      </c>
      <c r="D1737" s="2" t="s">
        <v>162</v>
      </c>
      <c r="E1737" s="2" t="s">
        <v>107</v>
      </c>
      <c r="F1737" s="8" t="s">
        <v>36</v>
      </c>
      <c r="G1737" s="8">
        <v>1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1</v>
      </c>
      <c r="S1737" s="8">
        <v>1</v>
      </c>
      <c r="T1737" s="8">
        <v>0</v>
      </c>
      <c r="U1737" s="5">
        <v>305010018</v>
      </c>
    </row>
    <row r="1738" spans="1:21" hidden="1" x14ac:dyDescent="0.25">
      <c r="A1738" s="8" t="s">
        <v>5018</v>
      </c>
      <c r="B1738" s="2" t="s">
        <v>2155</v>
      </c>
      <c r="C1738" s="2" t="s">
        <v>163</v>
      </c>
      <c r="D1738" s="2" t="s">
        <v>162</v>
      </c>
      <c r="E1738" s="2" t="s">
        <v>107</v>
      </c>
      <c r="F1738" s="8" t="s">
        <v>36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5">
        <v>305010026</v>
      </c>
    </row>
    <row r="1739" spans="1:21" hidden="1" x14ac:dyDescent="0.25">
      <c r="A1739" s="8" t="s">
        <v>5018</v>
      </c>
      <c r="B1739" s="2" t="s">
        <v>2156</v>
      </c>
      <c r="C1739" s="2" t="s">
        <v>163</v>
      </c>
      <c r="D1739" s="2" t="s">
        <v>162</v>
      </c>
      <c r="E1739" s="2" t="s">
        <v>107</v>
      </c>
      <c r="F1739" s="8" t="s">
        <v>24</v>
      </c>
      <c r="G1739" s="8">
        <v>0</v>
      </c>
      <c r="H1739" s="8">
        <v>1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8">
        <v>0</v>
      </c>
      <c r="T1739" s="8">
        <v>0</v>
      </c>
      <c r="U1739" s="5">
        <v>305010034</v>
      </c>
    </row>
    <row r="1740" spans="1:21" hidden="1" x14ac:dyDescent="0.25">
      <c r="A1740" s="8" t="s">
        <v>5018</v>
      </c>
      <c r="B1740" s="2" t="s">
        <v>2157</v>
      </c>
      <c r="C1740" s="2" t="s">
        <v>163</v>
      </c>
      <c r="D1740" s="2" t="s">
        <v>162</v>
      </c>
      <c r="E1740" s="2" t="s">
        <v>107</v>
      </c>
      <c r="F1740" s="8" t="s">
        <v>36</v>
      </c>
      <c r="G1740" s="8">
        <v>0</v>
      </c>
      <c r="H1740" s="8">
        <v>1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8">
        <v>0</v>
      </c>
      <c r="T1740" s="8">
        <v>0</v>
      </c>
      <c r="U1740" s="5">
        <v>305010042</v>
      </c>
    </row>
    <row r="1741" spans="1:21" hidden="1" x14ac:dyDescent="0.25">
      <c r="A1741" s="8" t="s">
        <v>5018</v>
      </c>
      <c r="B1741" s="2" t="s">
        <v>2158</v>
      </c>
      <c r="C1741" s="2" t="s">
        <v>163</v>
      </c>
      <c r="D1741" s="2" t="s">
        <v>162</v>
      </c>
      <c r="E1741" s="2" t="s">
        <v>107</v>
      </c>
      <c r="F1741" s="8" t="s">
        <v>36</v>
      </c>
      <c r="G1741" s="8">
        <v>1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1</v>
      </c>
      <c r="S1741" s="8">
        <v>1</v>
      </c>
      <c r="T1741" s="8">
        <v>0</v>
      </c>
      <c r="U1741" s="5">
        <v>305010093</v>
      </c>
    </row>
    <row r="1742" spans="1:21" hidden="1" x14ac:dyDescent="0.25">
      <c r="A1742" s="8" t="s">
        <v>5018</v>
      </c>
      <c r="B1742" s="2" t="s">
        <v>2159</v>
      </c>
      <c r="C1742" s="2" t="s">
        <v>163</v>
      </c>
      <c r="D1742" s="2" t="s">
        <v>162</v>
      </c>
      <c r="E1742" s="2" t="s">
        <v>107</v>
      </c>
      <c r="F1742" s="8" t="s">
        <v>36</v>
      </c>
      <c r="G1742" s="8">
        <v>1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5">
        <v>305010107</v>
      </c>
    </row>
    <row r="1743" spans="1:21" hidden="1" x14ac:dyDescent="0.25">
      <c r="A1743" s="8" t="s">
        <v>5018</v>
      </c>
      <c r="B1743" s="2" t="s">
        <v>2160</v>
      </c>
      <c r="C1743" s="2" t="s">
        <v>163</v>
      </c>
      <c r="D1743" s="2" t="s">
        <v>162</v>
      </c>
      <c r="E1743" s="2" t="s">
        <v>107</v>
      </c>
      <c r="F1743" s="8" t="s">
        <v>36</v>
      </c>
      <c r="G1743" s="8">
        <v>1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5">
        <v>305010115</v>
      </c>
    </row>
    <row r="1744" spans="1:21" hidden="1" x14ac:dyDescent="0.25">
      <c r="A1744" s="8" t="s">
        <v>5018</v>
      </c>
      <c r="B1744" s="2" t="s">
        <v>2161</v>
      </c>
      <c r="C1744" s="2" t="s">
        <v>163</v>
      </c>
      <c r="D1744" s="2" t="s">
        <v>162</v>
      </c>
      <c r="E1744" s="2" t="s">
        <v>107</v>
      </c>
      <c r="F1744" s="8" t="s">
        <v>36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1</v>
      </c>
      <c r="S1744" s="8">
        <v>1</v>
      </c>
      <c r="T1744" s="8">
        <v>0</v>
      </c>
      <c r="U1744" s="5">
        <v>305010123</v>
      </c>
    </row>
    <row r="1745" spans="1:21" hidden="1" x14ac:dyDescent="0.25">
      <c r="A1745" s="8" t="s">
        <v>5018</v>
      </c>
      <c r="B1745" s="2" t="s">
        <v>2162</v>
      </c>
      <c r="C1745" s="2" t="s">
        <v>163</v>
      </c>
      <c r="D1745" s="2" t="s">
        <v>162</v>
      </c>
      <c r="E1745" s="2" t="s">
        <v>107</v>
      </c>
      <c r="F1745" s="8" t="s">
        <v>24</v>
      </c>
      <c r="G1745" s="8">
        <v>0</v>
      </c>
      <c r="H1745" s="8">
        <v>1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>
        <v>0</v>
      </c>
      <c r="P1745" s="8">
        <v>1</v>
      </c>
      <c r="Q1745" s="8">
        <v>0</v>
      </c>
      <c r="R1745" s="8">
        <v>0</v>
      </c>
      <c r="S1745" s="8">
        <v>0</v>
      </c>
      <c r="T1745" s="8">
        <v>0</v>
      </c>
      <c r="U1745" s="5">
        <v>305010131</v>
      </c>
    </row>
    <row r="1746" spans="1:21" hidden="1" x14ac:dyDescent="0.25">
      <c r="A1746" s="8" t="s">
        <v>5018</v>
      </c>
      <c r="B1746" s="2" t="s">
        <v>2163</v>
      </c>
      <c r="C1746" s="2" t="s">
        <v>163</v>
      </c>
      <c r="D1746" s="2" t="s">
        <v>162</v>
      </c>
      <c r="E1746" s="2" t="s">
        <v>107</v>
      </c>
      <c r="F1746" s="8" t="s">
        <v>24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1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5">
        <v>305010140</v>
      </c>
    </row>
    <row r="1747" spans="1:21" hidden="1" x14ac:dyDescent="0.25">
      <c r="A1747" s="8" t="s">
        <v>5018</v>
      </c>
      <c r="B1747" s="2" t="s">
        <v>2164</v>
      </c>
      <c r="C1747" s="2" t="s">
        <v>163</v>
      </c>
      <c r="D1747" s="2" t="s">
        <v>162</v>
      </c>
      <c r="E1747" s="2" t="s">
        <v>107</v>
      </c>
      <c r="F1747" s="8" t="s">
        <v>24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5">
        <v>305010158</v>
      </c>
    </row>
    <row r="1748" spans="1:21" hidden="1" x14ac:dyDescent="0.25">
      <c r="A1748" s="8" t="s">
        <v>5018</v>
      </c>
      <c r="B1748" s="2" t="s">
        <v>2165</v>
      </c>
      <c r="C1748" s="2" t="s">
        <v>163</v>
      </c>
      <c r="D1748" s="2" t="s">
        <v>162</v>
      </c>
      <c r="E1748" s="2" t="s">
        <v>107</v>
      </c>
      <c r="F1748" s="8" t="s">
        <v>36</v>
      </c>
      <c r="G1748" s="8">
        <v>1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5">
        <v>305010166</v>
      </c>
    </row>
    <row r="1749" spans="1:21" hidden="1" x14ac:dyDescent="0.25">
      <c r="A1749" s="8" t="s">
        <v>5018</v>
      </c>
      <c r="B1749" s="2" t="s">
        <v>2166</v>
      </c>
      <c r="C1749" s="2" t="s">
        <v>163</v>
      </c>
      <c r="D1749" s="2" t="s">
        <v>162</v>
      </c>
      <c r="E1749" s="2" t="s">
        <v>107</v>
      </c>
      <c r="F1749" s="8" t="s">
        <v>24</v>
      </c>
      <c r="G1749" s="8">
        <v>0</v>
      </c>
      <c r="H1749" s="8">
        <v>1</v>
      </c>
      <c r="I1749" s="8">
        <v>0</v>
      </c>
      <c r="J1749" s="8">
        <v>0</v>
      </c>
      <c r="K1749" s="8">
        <v>0</v>
      </c>
      <c r="L1749" s="8">
        <v>0</v>
      </c>
      <c r="M1749" s="8">
        <v>1</v>
      </c>
      <c r="N1749" s="8">
        <v>0</v>
      </c>
      <c r="O1749" s="8">
        <v>0</v>
      </c>
      <c r="P1749" s="8">
        <v>1</v>
      </c>
      <c r="Q1749" s="8">
        <v>0</v>
      </c>
      <c r="R1749" s="8">
        <v>0</v>
      </c>
      <c r="S1749" s="8">
        <v>0</v>
      </c>
      <c r="T1749" s="8">
        <v>0</v>
      </c>
      <c r="U1749" s="5">
        <v>305010174</v>
      </c>
    </row>
    <row r="1750" spans="1:21" hidden="1" x14ac:dyDescent="0.25">
      <c r="A1750" s="8" t="s">
        <v>5018</v>
      </c>
      <c r="B1750" s="2" t="s">
        <v>2167</v>
      </c>
      <c r="C1750" s="2" t="s">
        <v>163</v>
      </c>
      <c r="D1750" s="2" t="s">
        <v>162</v>
      </c>
      <c r="E1750" s="2" t="s">
        <v>107</v>
      </c>
      <c r="F1750" s="8" t="s">
        <v>36</v>
      </c>
      <c r="G1750" s="8">
        <v>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5">
        <v>305010182</v>
      </c>
    </row>
    <row r="1751" spans="1:21" hidden="1" x14ac:dyDescent="0.25">
      <c r="A1751" s="8" t="s">
        <v>5018</v>
      </c>
      <c r="B1751" s="2" t="s">
        <v>2168</v>
      </c>
      <c r="C1751" s="2" t="s">
        <v>163</v>
      </c>
      <c r="D1751" s="2" t="s">
        <v>162</v>
      </c>
      <c r="E1751" s="2" t="s">
        <v>107</v>
      </c>
      <c r="F1751" s="8" t="s">
        <v>24</v>
      </c>
      <c r="G1751" s="8">
        <v>0</v>
      </c>
      <c r="H1751" s="8">
        <v>1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1</v>
      </c>
      <c r="O1751" s="8">
        <v>0</v>
      </c>
      <c r="P1751" s="8">
        <v>1</v>
      </c>
      <c r="Q1751" s="8">
        <v>0</v>
      </c>
      <c r="R1751" s="8">
        <v>0</v>
      </c>
      <c r="S1751" s="8">
        <v>0</v>
      </c>
      <c r="T1751" s="8">
        <v>0</v>
      </c>
      <c r="U1751" s="5">
        <v>305010190</v>
      </c>
    </row>
    <row r="1752" spans="1:21" hidden="1" x14ac:dyDescent="0.25">
      <c r="A1752" s="8" t="s">
        <v>5018</v>
      </c>
      <c r="B1752" s="2" t="s">
        <v>2169</v>
      </c>
      <c r="C1752" s="2" t="s">
        <v>163</v>
      </c>
      <c r="D1752" s="2" t="s">
        <v>162</v>
      </c>
      <c r="E1752" s="2" t="s">
        <v>107</v>
      </c>
      <c r="F1752" s="8" t="s">
        <v>36</v>
      </c>
      <c r="G1752" s="8">
        <v>1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5">
        <v>305010204</v>
      </c>
    </row>
    <row r="1753" spans="1:21" hidden="1" x14ac:dyDescent="0.25">
      <c r="A1753" s="8" t="s">
        <v>5018</v>
      </c>
      <c r="B1753" s="2" t="s">
        <v>2170</v>
      </c>
      <c r="C1753" s="2" t="s">
        <v>163</v>
      </c>
      <c r="D1753" s="2" t="s">
        <v>162</v>
      </c>
      <c r="E1753" s="2" t="s">
        <v>107</v>
      </c>
      <c r="F1753" s="8" t="s">
        <v>36</v>
      </c>
      <c r="G1753" s="8">
        <v>1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1</v>
      </c>
      <c r="T1753" s="8">
        <v>0</v>
      </c>
      <c r="U1753" s="5">
        <v>305010212</v>
      </c>
    </row>
    <row r="1754" spans="1:21" hidden="1" x14ac:dyDescent="0.25">
      <c r="A1754" s="8" t="s">
        <v>5018</v>
      </c>
      <c r="B1754" s="2" t="s">
        <v>2171</v>
      </c>
      <c r="C1754" s="2" t="s">
        <v>164</v>
      </c>
      <c r="D1754" s="2" t="s">
        <v>162</v>
      </c>
      <c r="E1754" s="2" t="s">
        <v>107</v>
      </c>
      <c r="F1754" s="8" t="s">
        <v>24</v>
      </c>
      <c r="G1754" s="8">
        <v>0</v>
      </c>
      <c r="H1754" s="8">
        <v>1</v>
      </c>
      <c r="I1754" s="8">
        <v>0</v>
      </c>
      <c r="J1754" s="8">
        <v>0</v>
      </c>
      <c r="K1754" s="8">
        <v>1</v>
      </c>
      <c r="L1754" s="8">
        <v>1</v>
      </c>
      <c r="M1754" s="8">
        <v>1</v>
      </c>
      <c r="N1754" s="8">
        <v>0</v>
      </c>
      <c r="O1754" s="8">
        <v>0</v>
      </c>
      <c r="P1754" s="8">
        <v>1</v>
      </c>
      <c r="Q1754" s="8">
        <v>0</v>
      </c>
      <c r="R1754" s="8">
        <v>0</v>
      </c>
      <c r="S1754" s="8">
        <v>0</v>
      </c>
      <c r="T1754" s="8">
        <v>0</v>
      </c>
      <c r="U1754" s="5">
        <v>305020013</v>
      </c>
    </row>
    <row r="1755" spans="1:21" hidden="1" x14ac:dyDescent="0.25">
      <c r="A1755" s="8" t="s">
        <v>5018</v>
      </c>
      <c r="B1755" s="2" t="s">
        <v>2172</v>
      </c>
      <c r="C1755" s="2" t="s">
        <v>164</v>
      </c>
      <c r="D1755" s="2" t="s">
        <v>162</v>
      </c>
      <c r="E1755" s="2" t="s">
        <v>107</v>
      </c>
      <c r="F1755" s="8" t="s">
        <v>24</v>
      </c>
      <c r="G1755" s="8">
        <v>0</v>
      </c>
      <c r="H1755" s="8">
        <v>1</v>
      </c>
      <c r="I1755" s="8">
        <v>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0</v>
      </c>
      <c r="P1755" s="8">
        <v>1</v>
      </c>
      <c r="Q1755" s="8">
        <v>0</v>
      </c>
      <c r="R1755" s="8">
        <v>0</v>
      </c>
      <c r="S1755" s="8">
        <v>0</v>
      </c>
      <c r="T1755" s="8">
        <v>0</v>
      </c>
      <c r="U1755" s="5">
        <v>305020021</v>
      </c>
    </row>
    <row r="1756" spans="1:21" hidden="1" x14ac:dyDescent="0.25">
      <c r="A1756" s="8" t="s">
        <v>5018</v>
      </c>
      <c r="B1756" s="2" t="s">
        <v>2173</v>
      </c>
      <c r="C1756" s="2" t="s">
        <v>164</v>
      </c>
      <c r="D1756" s="2" t="s">
        <v>162</v>
      </c>
      <c r="E1756" s="2" t="s">
        <v>107</v>
      </c>
      <c r="F1756" s="8" t="s">
        <v>24</v>
      </c>
      <c r="G1756" s="8">
        <v>0</v>
      </c>
      <c r="H1756" s="8">
        <v>1</v>
      </c>
      <c r="I1756" s="8">
        <v>0</v>
      </c>
      <c r="J1756" s="8">
        <v>0</v>
      </c>
      <c r="K1756" s="8">
        <v>0</v>
      </c>
      <c r="L1756" s="8">
        <v>0</v>
      </c>
      <c r="M1756" s="8">
        <v>1</v>
      </c>
      <c r="N1756" s="8">
        <v>0</v>
      </c>
      <c r="O1756" s="8">
        <v>0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5">
        <v>305020030</v>
      </c>
    </row>
    <row r="1757" spans="1:21" hidden="1" x14ac:dyDescent="0.25">
      <c r="A1757" s="8" t="s">
        <v>5018</v>
      </c>
      <c r="B1757" s="2" t="s">
        <v>2174</v>
      </c>
      <c r="C1757" s="2" t="s">
        <v>164</v>
      </c>
      <c r="D1757" s="2" t="s">
        <v>162</v>
      </c>
      <c r="E1757" s="2" t="s">
        <v>107</v>
      </c>
      <c r="F1757" s="8" t="s">
        <v>24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0</v>
      </c>
      <c r="R1757" s="8">
        <v>0</v>
      </c>
      <c r="S1757" s="8">
        <v>0</v>
      </c>
      <c r="T1757" s="8">
        <v>0</v>
      </c>
      <c r="U1757" s="5">
        <v>305020048</v>
      </c>
    </row>
    <row r="1758" spans="1:21" hidden="1" x14ac:dyDescent="0.25">
      <c r="A1758" s="8" t="s">
        <v>5018</v>
      </c>
      <c r="B1758" s="2" t="s">
        <v>2175</v>
      </c>
      <c r="C1758" s="2" t="s">
        <v>164</v>
      </c>
      <c r="D1758" s="2" t="s">
        <v>162</v>
      </c>
      <c r="E1758" s="2" t="s">
        <v>107</v>
      </c>
      <c r="F1758" s="8" t="s">
        <v>24</v>
      </c>
      <c r="G1758" s="8">
        <v>0</v>
      </c>
      <c r="H1758" s="8">
        <v>1</v>
      </c>
      <c r="I1758" s="8">
        <v>0</v>
      </c>
      <c r="J1758" s="8">
        <v>0</v>
      </c>
      <c r="K1758" s="8">
        <v>1</v>
      </c>
      <c r="L1758" s="8">
        <v>1</v>
      </c>
      <c r="M1758" s="8">
        <v>1</v>
      </c>
      <c r="N1758" s="8">
        <v>0</v>
      </c>
      <c r="O1758" s="8">
        <v>0</v>
      </c>
      <c r="P1758" s="8">
        <v>1</v>
      </c>
      <c r="Q1758" s="8">
        <v>0</v>
      </c>
      <c r="R1758" s="8">
        <v>0</v>
      </c>
      <c r="S1758" s="8">
        <v>0</v>
      </c>
      <c r="T1758" s="8">
        <v>0</v>
      </c>
      <c r="U1758" s="5">
        <v>305020056</v>
      </c>
    </row>
    <row r="1759" spans="1:21" hidden="1" x14ac:dyDescent="0.25">
      <c r="A1759" s="8" t="s">
        <v>5018</v>
      </c>
      <c r="B1759" s="2" t="s">
        <v>2176</v>
      </c>
      <c r="C1759" s="2" t="s">
        <v>166</v>
      </c>
      <c r="D1759" s="2" t="s">
        <v>165</v>
      </c>
      <c r="E1759" s="2" t="s">
        <v>107</v>
      </c>
      <c r="F1759" s="8" t="s">
        <v>24</v>
      </c>
      <c r="G1759" s="8">
        <v>1</v>
      </c>
      <c r="H1759" s="8">
        <v>0</v>
      </c>
      <c r="I1759" s="8">
        <v>0</v>
      </c>
      <c r="J1759" s="8">
        <v>1</v>
      </c>
      <c r="K1759" s="8">
        <v>1</v>
      </c>
      <c r="L1759" s="8">
        <v>1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5">
        <v>306010011</v>
      </c>
    </row>
    <row r="1760" spans="1:21" hidden="1" x14ac:dyDescent="0.25">
      <c r="A1760" s="8" t="s">
        <v>5018</v>
      </c>
      <c r="B1760" s="2" t="s">
        <v>2177</v>
      </c>
      <c r="C1760" s="2" t="s">
        <v>166</v>
      </c>
      <c r="D1760" s="2" t="s">
        <v>165</v>
      </c>
      <c r="E1760" s="2" t="s">
        <v>107</v>
      </c>
      <c r="F1760" s="8" t="s">
        <v>36</v>
      </c>
      <c r="G1760" s="8">
        <v>1</v>
      </c>
      <c r="H1760" s="8">
        <v>0</v>
      </c>
      <c r="I1760" s="8">
        <v>0</v>
      </c>
      <c r="J1760" s="8">
        <v>1</v>
      </c>
      <c r="K1760" s="8">
        <v>1</v>
      </c>
      <c r="L1760" s="8">
        <v>1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5">
        <v>306010020</v>
      </c>
    </row>
    <row r="1761" spans="1:21" hidden="1" x14ac:dyDescent="0.25">
      <c r="A1761" s="8" t="s">
        <v>5018</v>
      </c>
      <c r="B1761" s="2" t="s">
        <v>2178</v>
      </c>
      <c r="C1761" s="2" t="s">
        <v>166</v>
      </c>
      <c r="D1761" s="2" t="s">
        <v>165</v>
      </c>
      <c r="E1761" s="2" t="s">
        <v>107</v>
      </c>
      <c r="F1761" s="8" t="s">
        <v>24</v>
      </c>
      <c r="G1761" s="8">
        <v>1</v>
      </c>
      <c r="H1761" s="8">
        <v>0</v>
      </c>
      <c r="I1761" s="8">
        <v>0</v>
      </c>
      <c r="J1761" s="8">
        <v>1</v>
      </c>
      <c r="K1761" s="8">
        <v>1</v>
      </c>
      <c r="L1761" s="8">
        <v>1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5">
        <v>306010038</v>
      </c>
    </row>
    <row r="1762" spans="1:21" x14ac:dyDescent="0.25">
      <c r="A1762" s="8" t="s">
        <v>5018</v>
      </c>
      <c r="B1762" s="2" t="s">
        <v>2179</v>
      </c>
      <c r="C1762" s="2" t="s">
        <v>167</v>
      </c>
      <c r="D1762" s="2" t="s">
        <v>165</v>
      </c>
      <c r="E1762" s="2" t="s">
        <v>107</v>
      </c>
      <c r="F1762" s="8" t="s">
        <v>36</v>
      </c>
      <c r="G1762" s="8">
        <v>1</v>
      </c>
      <c r="H1762" s="8">
        <v>1</v>
      </c>
      <c r="I1762" s="8">
        <v>0</v>
      </c>
      <c r="J1762" s="8">
        <v>0</v>
      </c>
      <c r="K1762" s="8">
        <v>1</v>
      </c>
      <c r="L1762" s="8">
        <v>1</v>
      </c>
      <c r="M1762" s="8">
        <v>0</v>
      </c>
      <c r="N1762" s="8">
        <v>1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5">
        <v>306020017</v>
      </c>
    </row>
    <row r="1763" spans="1:21" x14ac:dyDescent="0.25">
      <c r="A1763" s="8" t="s">
        <v>5018</v>
      </c>
      <c r="B1763" s="2" t="s">
        <v>2180</v>
      </c>
      <c r="C1763" s="2" t="s">
        <v>167</v>
      </c>
      <c r="D1763" s="2" t="s">
        <v>165</v>
      </c>
      <c r="E1763" s="2" t="s">
        <v>107</v>
      </c>
      <c r="F1763" s="8" t="s">
        <v>24</v>
      </c>
      <c r="G1763" s="8">
        <v>1</v>
      </c>
      <c r="H1763" s="8">
        <v>1</v>
      </c>
      <c r="I1763" s="8">
        <v>0</v>
      </c>
      <c r="J1763" s="8">
        <v>1</v>
      </c>
      <c r="K1763" s="8">
        <v>1</v>
      </c>
      <c r="L1763" s="8">
        <v>1</v>
      </c>
      <c r="M1763" s="8">
        <v>0</v>
      </c>
      <c r="N1763" s="8">
        <v>0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5">
        <v>306020025</v>
      </c>
    </row>
    <row r="1764" spans="1:21" x14ac:dyDescent="0.25">
      <c r="A1764" s="8" t="s">
        <v>5018</v>
      </c>
      <c r="B1764" s="2" t="s">
        <v>2181</v>
      </c>
      <c r="C1764" s="2" t="s">
        <v>167</v>
      </c>
      <c r="D1764" s="2" t="s">
        <v>165</v>
      </c>
      <c r="E1764" s="2" t="s">
        <v>107</v>
      </c>
      <c r="F1764" s="8" t="s">
        <v>24</v>
      </c>
      <c r="G1764" s="8">
        <v>1</v>
      </c>
      <c r="H1764" s="8">
        <v>1</v>
      </c>
      <c r="I1764" s="8">
        <v>0</v>
      </c>
      <c r="J1764" s="8">
        <v>1</v>
      </c>
      <c r="K1764" s="8">
        <v>1</v>
      </c>
      <c r="L1764" s="8">
        <v>1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5">
        <v>306020033</v>
      </c>
    </row>
    <row r="1765" spans="1:21" x14ac:dyDescent="0.25">
      <c r="A1765" s="8" t="s">
        <v>5018</v>
      </c>
      <c r="B1765" s="2" t="s">
        <v>2182</v>
      </c>
      <c r="C1765" s="2" t="s">
        <v>167</v>
      </c>
      <c r="D1765" s="2" t="s">
        <v>165</v>
      </c>
      <c r="E1765" s="2" t="s">
        <v>107</v>
      </c>
      <c r="F1765" s="8" t="s">
        <v>24</v>
      </c>
      <c r="G1765" s="8">
        <v>1</v>
      </c>
      <c r="H1765" s="8">
        <v>1</v>
      </c>
      <c r="I1765" s="8">
        <v>0</v>
      </c>
      <c r="J1765" s="8">
        <v>0</v>
      </c>
      <c r="K1765" s="8">
        <v>1</v>
      </c>
      <c r="L1765" s="8">
        <v>1</v>
      </c>
      <c r="M1765" s="8">
        <v>0</v>
      </c>
      <c r="N1765" s="8">
        <v>1</v>
      </c>
      <c r="O1765" s="8">
        <v>0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5">
        <v>306020041</v>
      </c>
    </row>
    <row r="1766" spans="1:21" x14ac:dyDescent="0.25">
      <c r="A1766" s="8" t="s">
        <v>5018</v>
      </c>
      <c r="B1766" s="2" t="s">
        <v>2183</v>
      </c>
      <c r="C1766" s="2" t="s">
        <v>167</v>
      </c>
      <c r="D1766" s="2" t="s">
        <v>165</v>
      </c>
      <c r="E1766" s="2" t="s">
        <v>107</v>
      </c>
      <c r="F1766" s="8" t="s">
        <v>36</v>
      </c>
      <c r="G1766" s="8">
        <v>1</v>
      </c>
      <c r="H1766" s="8">
        <v>1</v>
      </c>
      <c r="I1766" s="8">
        <v>0</v>
      </c>
      <c r="J1766" s="8">
        <v>0</v>
      </c>
      <c r="K1766" s="8">
        <v>1</v>
      </c>
      <c r="L1766" s="8">
        <v>1</v>
      </c>
      <c r="M1766" s="8">
        <v>0</v>
      </c>
      <c r="N1766" s="8">
        <v>1</v>
      </c>
      <c r="O1766" s="8">
        <v>0</v>
      </c>
      <c r="P1766" s="8">
        <v>1</v>
      </c>
      <c r="Q1766" s="8">
        <v>0</v>
      </c>
      <c r="R1766" s="8">
        <v>0</v>
      </c>
      <c r="S1766" s="8">
        <v>0</v>
      </c>
      <c r="T1766" s="8">
        <v>0</v>
      </c>
      <c r="U1766" s="5">
        <v>306020050</v>
      </c>
    </row>
    <row r="1767" spans="1:21" x14ac:dyDescent="0.25">
      <c r="A1767" s="8" t="s">
        <v>5018</v>
      </c>
      <c r="B1767" s="2" t="s">
        <v>2184</v>
      </c>
      <c r="C1767" s="2" t="s">
        <v>167</v>
      </c>
      <c r="D1767" s="2" t="s">
        <v>165</v>
      </c>
      <c r="E1767" s="2" t="s">
        <v>107</v>
      </c>
      <c r="F1767" s="8" t="s">
        <v>24</v>
      </c>
      <c r="G1767" s="8">
        <v>1</v>
      </c>
      <c r="H1767" s="8">
        <v>1</v>
      </c>
      <c r="I1767" s="8">
        <v>0</v>
      </c>
      <c r="J1767" s="8">
        <v>0</v>
      </c>
      <c r="K1767" s="8">
        <v>1</v>
      </c>
      <c r="L1767" s="8">
        <v>1</v>
      </c>
      <c r="M1767" s="8">
        <v>0</v>
      </c>
      <c r="N1767" s="8">
        <v>1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5">
        <v>306020068</v>
      </c>
    </row>
    <row r="1768" spans="1:21" x14ac:dyDescent="0.25">
      <c r="A1768" s="8" t="s">
        <v>5018</v>
      </c>
      <c r="B1768" s="2" t="s">
        <v>2185</v>
      </c>
      <c r="C1768" s="2" t="s">
        <v>167</v>
      </c>
      <c r="D1768" s="2" t="s">
        <v>165</v>
      </c>
      <c r="E1768" s="2" t="s">
        <v>107</v>
      </c>
      <c r="F1768" s="8" t="s">
        <v>24</v>
      </c>
      <c r="G1768" s="8">
        <v>1</v>
      </c>
      <c r="H1768" s="8">
        <v>1</v>
      </c>
      <c r="I1768" s="8">
        <v>0</v>
      </c>
      <c r="J1768" s="8">
        <v>0</v>
      </c>
      <c r="K1768" s="8">
        <v>1</v>
      </c>
      <c r="L1768" s="8">
        <v>1</v>
      </c>
      <c r="M1768" s="8">
        <v>0</v>
      </c>
      <c r="N1768" s="8">
        <v>1</v>
      </c>
      <c r="O1768" s="8">
        <v>0</v>
      </c>
      <c r="P1768" s="8">
        <v>1</v>
      </c>
      <c r="Q1768" s="8">
        <v>0</v>
      </c>
      <c r="R1768" s="8">
        <v>0</v>
      </c>
      <c r="S1768" s="8">
        <v>0</v>
      </c>
      <c r="T1768" s="8">
        <v>0</v>
      </c>
      <c r="U1768" s="5">
        <v>306020076</v>
      </c>
    </row>
    <row r="1769" spans="1:21" x14ac:dyDescent="0.25">
      <c r="A1769" s="8" t="s">
        <v>5019</v>
      </c>
      <c r="B1769" s="2" t="s">
        <v>2186</v>
      </c>
      <c r="C1769" s="2" t="s">
        <v>167</v>
      </c>
      <c r="D1769" s="2" t="s">
        <v>165</v>
      </c>
      <c r="E1769" s="2" t="s">
        <v>107</v>
      </c>
      <c r="F1769" s="8" t="s">
        <v>24</v>
      </c>
      <c r="G1769" s="8">
        <v>1</v>
      </c>
      <c r="H1769" s="8">
        <v>1</v>
      </c>
      <c r="I1769" s="8">
        <v>0</v>
      </c>
      <c r="J1769" s="8">
        <v>0</v>
      </c>
      <c r="K1769" s="8">
        <v>1</v>
      </c>
      <c r="L1769" s="8">
        <v>1</v>
      </c>
      <c r="M1769" s="8">
        <v>0</v>
      </c>
      <c r="N1769" s="8">
        <v>1</v>
      </c>
      <c r="O1769" s="8">
        <v>0</v>
      </c>
      <c r="P1769" s="8">
        <v>1</v>
      </c>
      <c r="Q1769" s="8">
        <v>0</v>
      </c>
      <c r="R1769" s="8">
        <v>0</v>
      </c>
      <c r="S1769" s="8">
        <v>0</v>
      </c>
      <c r="T1769" s="8">
        <v>0</v>
      </c>
      <c r="U1769" s="5">
        <v>306020084</v>
      </c>
    </row>
    <row r="1770" spans="1:21" x14ac:dyDescent="0.25">
      <c r="A1770" s="8" t="s">
        <v>5018</v>
      </c>
      <c r="B1770" s="2" t="s">
        <v>2187</v>
      </c>
      <c r="C1770" s="2" t="s">
        <v>167</v>
      </c>
      <c r="D1770" s="2" t="s">
        <v>165</v>
      </c>
      <c r="E1770" s="2" t="s">
        <v>107</v>
      </c>
      <c r="F1770" s="8" t="s">
        <v>36</v>
      </c>
      <c r="G1770" s="8">
        <v>1</v>
      </c>
      <c r="H1770" s="8">
        <v>1</v>
      </c>
      <c r="I1770" s="8">
        <v>0</v>
      </c>
      <c r="J1770" s="8">
        <v>0</v>
      </c>
      <c r="K1770" s="8">
        <v>1</v>
      </c>
      <c r="L1770" s="8">
        <v>1</v>
      </c>
      <c r="M1770" s="8">
        <v>0</v>
      </c>
      <c r="N1770" s="8">
        <v>1</v>
      </c>
      <c r="O1770" s="8">
        <v>0</v>
      </c>
      <c r="P1770" s="8">
        <v>1</v>
      </c>
      <c r="Q1770" s="8">
        <v>0</v>
      </c>
      <c r="R1770" s="8">
        <v>0</v>
      </c>
      <c r="S1770" s="8">
        <v>0</v>
      </c>
      <c r="T1770" s="8">
        <v>0</v>
      </c>
      <c r="U1770" s="5">
        <v>306020092</v>
      </c>
    </row>
    <row r="1771" spans="1:21" x14ac:dyDescent="0.25">
      <c r="A1771" s="8" t="s">
        <v>5019</v>
      </c>
      <c r="B1771" s="2" t="s">
        <v>2188</v>
      </c>
      <c r="C1771" s="2" t="s">
        <v>167</v>
      </c>
      <c r="D1771" s="2" t="s">
        <v>165</v>
      </c>
      <c r="E1771" s="2" t="s">
        <v>107</v>
      </c>
      <c r="F1771" s="8" t="s">
        <v>36</v>
      </c>
      <c r="G1771" s="8">
        <v>1</v>
      </c>
      <c r="H1771" s="8">
        <v>1</v>
      </c>
      <c r="I1771" s="8">
        <v>0</v>
      </c>
      <c r="J1771" s="8">
        <v>0</v>
      </c>
      <c r="K1771" s="8">
        <v>1</v>
      </c>
      <c r="L1771" s="8">
        <v>1</v>
      </c>
      <c r="M1771" s="8">
        <v>0</v>
      </c>
      <c r="N1771" s="8">
        <v>1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5">
        <v>306020106</v>
      </c>
    </row>
    <row r="1772" spans="1:21" x14ac:dyDescent="0.25">
      <c r="A1772" s="8" t="s">
        <v>5018</v>
      </c>
      <c r="B1772" s="2" t="s">
        <v>2189</v>
      </c>
      <c r="C1772" s="2" t="s">
        <v>167</v>
      </c>
      <c r="D1772" s="2" t="s">
        <v>165</v>
      </c>
      <c r="E1772" s="2" t="s">
        <v>107</v>
      </c>
      <c r="F1772" s="8" t="s">
        <v>24</v>
      </c>
      <c r="G1772" s="8">
        <v>1</v>
      </c>
      <c r="H1772" s="8">
        <v>1</v>
      </c>
      <c r="I1772" s="8">
        <v>0</v>
      </c>
      <c r="J1772" s="8">
        <v>0</v>
      </c>
      <c r="K1772" s="8">
        <v>1</v>
      </c>
      <c r="L1772" s="8">
        <v>1</v>
      </c>
      <c r="M1772" s="8">
        <v>0</v>
      </c>
      <c r="N1772" s="8">
        <v>1</v>
      </c>
      <c r="O1772" s="8">
        <v>0</v>
      </c>
      <c r="P1772" s="8">
        <v>1</v>
      </c>
      <c r="Q1772" s="8">
        <v>0</v>
      </c>
      <c r="R1772" s="8">
        <v>0</v>
      </c>
      <c r="S1772" s="8">
        <v>0</v>
      </c>
      <c r="T1772" s="8">
        <v>0</v>
      </c>
      <c r="U1772" s="5">
        <v>306020114</v>
      </c>
    </row>
    <row r="1773" spans="1:21" x14ac:dyDescent="0.25">
      <c r="A1773" s="8" t="s">
        <v>5018</v>
      </c>
      <c r="B1773" s="2" t="s">
        <v>2190</v>
      </c>
      <c r="C1773" s="2" t="s">
        <v>167</v>
      </c>
      <c r="D1773" s="2" t="s">
        <v>165</v>
      </c>
      <c r="E1773" s="2" t="s">
        <v>107</v>
      </c>
      <c r="F1773" s="8" t="s">
        <v>24</v>
      </c>
      <c r="G1773" s="8">
        <v>1</v>
      </c>
      <c r="H1773" s="8">
        <v>1</v>
      </c>
      <c r="I1773" s="8">
        <v>0</v>
      </c>
      <c r="J1773" s="8">
        <v>0</v>
      </c>
      <c r="K1773" s="8">
        <v>1</v>
      </c>
      <c r="L1773" s="8">
        <v>1</v>
      </c>
      <c r="M1773" s="8">
        <v>0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8">
        <v>0</v>
      </c>
      <c r="T1773" s="8">
        <v>0</v>
      </c>
      <c r="U1773" s="5">
        <v>306020122</v>
      </c>
    </row>
    <row r="1774" spans="1:21" x14ac:dyDescent="0.25">
      <c r="A1774" s="8" t="s">
        <v>5018</v>
      </c>
      <c r="B1774" s="2" t="s">
        <v>2191</v>
      </c>
      <c r="C1774" s="2" t="s">
        <v>167</v>
      </c>
      <c r="D1774" s="2" t="s">
        <v>165</v>
      </c>
      <c r="E1774" s="2" t="s">
        <v>107</v>
      </c>
      <c r="F1774" s="8" t="s">
        <v>36</v>
      </c>
      <c r="G1774" s="8">
        <v>1</v>
      </c>
      <c r="H1774" s="8">
        <v>1</v>
      </c>
      <c r="I1774" s="8">
        <v>0</v>
      </c>
      <c r="J1774" s="8">
        <v>0</v>
      </c>
      <c r="K1774" s="8">
        <v>1</v>
      </c>
      <c r="L1774" s="8">
        <v>1</v>
      </c>
      <c r="M1774" s="8">
        <v>0</v>
      </c>
      <c r="N1774" s="8">
        <v>1</v>
      </c>
      <c r="O1774" s="8">
        <v>0</v>
      </c>
      <c r="P1774" s="8">
        <v>1</v>
      </c>
      <c r="Q1774" s="8">
        <v>0</v>
      </c>
      <c r="R1774" s="8">
        <v>0</v>
      </c>
      <c r="S1774" s="8">
        <v>0</v>
      </c>
      <c r="T1774" s="8">
        <v>0</v>
      </c>
      <c r="U1774" s="5">
        <v>306020130</v>
      </c>
    </row>
    <row r="1775" spans="1:21" x14ac:dyDescent="0.25">
      <c r="A1775" s="8" t="s">
        <v>5018</v>
      </c>
      <c r="B1775" s="2" t="s">
        <v>2192</v>
      </c>
      <c r="C1775" s="2" t="s">
        <v>167</v>
      </c>
      <c r="D1775" s="2" t="s">
        <v>165</v>
      </c>
      <c r="E1775" s="2" t="s">
        <v>107</v>
      </c>
      <c r="F1775" s="8" t="s">
        <v>24</v>
      </c>
      <c r="G1775" s="8">
        <v>1</v>
      </c>
      <c r="H1775" s="8">
        <v>1</v>
      </c>
      <c r="I1775" s="8">
        <v>0</v>
      </c>
      <c r="J1775" s="8">
        <v>0</v>
      </c>
      <c r="K1775" s="8">
        <v>1</v>
      </c>
      <c r="L1775" s="8">
        <v>1</v>
      </c>
      <c r="M1775" s="8">
        <v>0</v>
      </c>
      <c r="N1775" s="8">
        <v>1</v>
      </c>
      <c r="O1775" s="8">
        <v>0</v>
      </c>
      <c r="P1775" s="8">
        <v>1</v>
      </c>
      <c r="Q1775" s="8">
        <v>0</v>
      </c>
      <c r="R1775" s="8">
        <v>0</v>
      </c>
      <c r="S1775" s="8">
        <v>0</v>
      </c>
      <c r="T1775" s="8">
        <v>0</v>
      </c>
      <c r="U1775" s="5">
        <v>306020149</v>
      </c>
    </row>
    <row r="1776" spans="1:21" x14ac:dyDescent="0.25">
      <c r="A1776" s="8" t="s">
        <v>5018</v>
      </c>
      <c r="B1776" s="2" t="s">
        <v>2193</v>
      </c>
      <c r="C1776" s="2" t="s">
        <v>167</v>
      </c>
      <c r="D1776" s="2" t="s">
        <v>165</v>
      </c>
      <c r="E1776" s="2" t="s">
        <v>107</v>
      </c>
      <c r="F1776" s="8" t="s">
        <v>36</v>
      </c>
      <c r="G1776" s="8">
        <v>1</v>
      </c>
      <c r="H1776" s="8">
        <v>1</v>
      </c>
      <c r="I1776" s="8">
        <v>0</v>
      </c>
      <c r="J1776" s="8">
        <v>0</v>
      </c>
      <c r="K1776" s="8">
        <v>1</v>
      </c>
      <c r="L1776" s="8">
        <v>1</v>
      </c>
      <c r="M1776" s="8">
        <v>0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5">
        <v>306020157</v>
      </c>
    </row>
    <row r="1777" spans="1:21" hidden="1" x14ac:dyDescent="0.25">
      <c r="A1777" s="8" t="s">
        <v>5018</v>
      </c>
      <c r="B1777" s="2" t="s">
        <v>2194</v>
      </c>
      <c r="C1777" s="2" t="s">
        <v>169</v>
      </c>
      <c r="D1777" s="2" t="s">
        <v>168</v>
      </c>
      <c r="E1777" s="2" t="s">
        <v>107</v>
      </c>
      <c r="F1777" s="8" t="s">
        <v>23</v>
      </c>
      <c r="G1777" s="8">
        <v>1</v>
      </c>
      <c r="H1777" s="8">
        <v>1</v>
      </c>
      <c r="I1777" s="8">
        <v>1</v>
      </c>
      <c r="J1777" s="8">
        <v>1</v>
      </c>
      <c r="K1777" s="8">
        <v>1</v>
      </c>
      <c r="L1777" s="8">
        <v>1</v>
      </c>
      <c r="M1777" s="8">
        <v>0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5">
        <v>307010015</v>
      </c>
    </row>
    <row r="1778" spans="1:21" hidden="1" x14ac:dyDescent="0.25">
      <c r="A1778" s="8" t="s">
        <v>5018</v>
      </c>
      <c r="B1778" s="2" t="s">
        <v>2195</v>
      </c>
      <c r="C1778" s="2" t="s">
        <v>169</v>
      </c>
      <c r="D1778" s="2" t="s">
        <v>168</v>
      </c>
      <c r="E1778" s="2" t="s">
        <v>107</v>
      </c>
      <c r="F1778" s="8" t="s">
        <v>23</v>
      </c>
      <c r="G1778" s="8">
        <v>1</v>
      </c>
      <c r="H1778" s="8">
        <v>1</v>
      </c>
      <c r="I1778" s="8">
        <v>1</v>
      </c>
      <c r="J1778" s="8">
        <v>1</v>
      </c>
      <c r="K1778" s="8">
        <v>1</v>
      </c>
      <c r="L1778" s="8">
        <v>1</v>
      </c>
      <c r="M1778" s="8">
        <v>0</v>
      </c>
      <c r="N1778" s="8">
        <v>0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5">
        <v>307010023</v>
      </c>
    </row>
    <row r="1779" spans="1:21" hidden="1" x14ac:dyDescent="0.25">
      <c r="A1779" s="8" t="s">
        <v>5018</v>
      </c>
      <c r="B1779" s="2" t="s">
        <v>2196</v>
      </c>
      <c r="C1779" s="2" t="s">
        <v>169</v>
      </c>
      <c r="D1779" s="2" t="s">
        <v>168</v>
      </c>
      <c r="E1779" s="2" t="s">
        <v>107</v>
      </c>
      <c r="F1779" s="8" t="s">
        <v>23</v>
      </c>
      <c r="G1779" s="8">
        <v>1</v>
      </c>
      <c r="H1779" s="8">
        <v>1</v>
      </c>
      <c r="I1779" s="8">
        <v>1</v>
      </c>
      <c r="J1779" s="8">
        <v>1</v>
      </c>
      <c r="K1779" s="8">
        <v>1</v>
      </c>
      <c r="L1779" s="8">
        <v>1</v>
      </c>
      <c r="M1779" s="8">
        <v>0</v>
      </c>
      <c r="N1779" s="8">
        <v>0</v>
      </c>
      <c r="O1779" s="8">
        <v>1</v>
      </c>
      <c r="P1779" s="8">
        <v>1</v>
      </c>
      <c r="Q1779" s="8">
        <v>0</v>
      </c>
      <c r="R1779" s="8">
        <v>0</v>
      </c>
      <c r="S1779" s="8">
        <v>0</v>
      </c>
      <c r="T1779" s="8">
        <v>0</v>
      </c>
      <c r="U1779" s="5">
        <v>307010031</v>
      </c>
    </row>
    <row r="1780" spans="1:21" hidden="1" x14ac:dyDescent="0.25">
      <c r="A1780" s="8" t="s">
        <v>5018</v>
      </c>
      <c r="B1780" s="2" t="s">
        <v>2197</v>
      </c>
      <c r="C1780" s="2" t="s">
        <v>169</v>
      </c>
      <c r="D1780" s="2" t="s">
        <v>168</v>
      </c>
      <c r="E1780" s="2" t="s">
        <v>107</v>
      </c>
      <c r="F1780" s="8" t="s">
        <v>23</v>
      </c>
      <c r="G1780" s="8">
        <v>1</v>
      </c>
      <c r="H1780" s="8">
        <v>1</v>
      </c>
      <c r="I1780" s="8">
        <v>1</v>
      </c>
      <c r="J1780" s="8">
        <v>1</v>
      </c>
      <c r="K1780" s="8">
        <v>1</v>
      </c>
      <c r="L1780" s="8">
        <v>1</v>
      </c>
      <c r="M1780" s="8">
        <v>0</v>
      </c>
      <c r="N1780" s="8">
        <v>0</v>
      </c>
      <c r="O1780" s="8">
        <v>1</v>
      </c>
      <c r="P1780" s="8">
        <v>1</v>
      </c>
      <c r="Q1780" s="8">
        <v>0</v>
      </c>
      <c r="R1780" s="8">
        <v>0</v>
      </c>
      <c r="S1780" s="8">
        <v>0</v>
      </c>
      <c r="T1780" s="8">
        <v>0</v>
      </c>
      <c r="U1780" s="5">
        <v>307010040</v>
      </c>
    </row>
    <row r="1781" spans="1:21" hidden="1" x14ac:dyDescent="0.25">
      <c r="A1781" s="8" t="s">
        <v>5018</v>
      </c>
      <c r="B1781" s="2" t="s">
        <v>2198</v>
      </c>
      <c r="C1781" s="2" t="s">
        <v>169</v>
      </c>
      <c r="D1781" s="2" t="s">
        <v>168</v>
      </c>
      <c r="E1781" s="2" t="s">
        <v>107</v>
      </c>
      <c r="F1781" s="8" t="s">
        <v>24</v>
      </c>
      <c r="G1781" s="8">
        <v>1</v>
      </c>
      <c r="H1781" s="8">
        <v>1</v>
      </c>
      <c r="I1781" s="8">
        <v>1</v>
      </c>
      <c r="J1781" s="8">
        <v>1</v>
      </c>
      <c r="K1781" s="8">
        <v>1</v>
      </c>
      <c r="L1781" s="8">
        <v>1</v>
      </c>
      <c r="M1781" s="8">
        <v>0</v>
      </c>
      <c r="N1781" s="8">
        <v>1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5">
        <v>307010058</v>
      </c>
    </row>
    <row r="1782" spans="1:21" hidden="1" x14ac:dyDescent="0.25">
      <c r="A1782" s="8" t="s">
        <v>5018</v>
      </c>
      <c r="B1782" s="2" t="s">
        <v>2199</v>
      </c>
      <c r="C1782" s="2" t="s">
        <v>170</v>
      </c>
      <c r="D1782" s="2" t="s">
        <v>168</v>
      </c>
      <c r="E1782" s="2" t="s">
        <v>107</v>
      </c>
      <c r="F1782" s="8" t="s">
        <v>23</v>
      </c>
      <c r="G1782" s="8">
        <v>1</v>
      </c>
      <c r="H1782" s="8">
        <v>1</v>
      </c>
      <c r="I1782" s="8">
        <v>1</v>
      </c>
      <c r="J1782" s="8">
        <v>1</v>
      </c>
      <c r="K1782" s="8">
        <v>1</v>
      </c>
      <c r="L1782" s="8">
        <v>1</v>
      </c>
      <c r="M1782" s="8">
        <v>0</v>
      </c>
      <c r="N1782" s="8">
        <v>0</v>
      </c>
      <c r="O1782" s="8">
        <v>1</v>
      </c>
      <c r="P1782" s="8">
        <v>1</v>
      </c>
      <c r="Q1782" s="8">
        <v>0</v>
      </c>
      <c r="R1782" s="8">
        <v>0</v>
      </c>
      <c r="S1782" s="8">
        <v>0</v>
      </c>
      <c r="T1782" s="8">
        <v>0</v>
      </c>
      <c r="U1782" s="5">
        <v>307020010</v>
      </c>
    </row>
    <row r="1783" spans="1:21" hidden="1" x14ac:dyDescent="0.25">
      <c r="A1783" s="8" t="s">
        <v>5018</v>
      </c>
      <c r="B1783" s="2" t="s">
        <v>2200</v>
      </c>
      <c r="C1783" s="2" t="s">
        <v>170</v>
      </c>
      <c r="D1783" s="2" t="s">
        <v>168</v>
      </c>
      <c r="E1783" s="2" t="s">
        <v>107</v>
      </c>
      <c r="F1783" s="8" t="s">
        <v>23</v>
      </c>
      <c r="G1783" s="8">
        <v>1</v>
      </c>
      <c r="H1783" s="8">
        <v>1</v>
      </c>
      <c r="I1783" s="8">
        <v>1</v>
      </c>
      <c r="J1783" s="8">
        <v>1</v>
      </c>
      <c r="K1783" s="8">
        <v>1</v>
      </c>
      <c r="L1783" s="8">
        <v>1</v>
      </c>
      <c r="M1783" s="8">
        <v>0</v>
      </c>
      <c r="N1783" s="8">
        <v>0</v>
      </c>
      <c r="O1783" s="8">
        <v>1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5">
        <v>307020029</v>
      </c>
    </row>
    <row r="1784" spans="1:21" hidden="1" x14ac:dyDescent="0.25">
      <c r="A1784" s="8" t="s">
        <v>5018</v>
      </c>
      <c r="B1784" s="2" t="s">
        <v>2201</v>
      </c>
      <c r="C1784" s="2" t="s">
        <v>170</v>
      </c>
      <c r="D1784" s="2" t="s">
        <v>168</v>
      </c>
      <c r="E1784" s="2" t="s">
        <v>107</v>
      </c>
      <c r="F1784" s="8" t="s">
        <v>24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0</v>
      </c>
      <c r="N1784" s="8">
        <v>1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5">
        <v>307020037</v>
      </c>
    </row>
    <row r="1785" spans="1:21" hidden="1" x14ac:dyDescent="0.25">
      <c r="A1785" s="8" t="s">
        <v>5018</v>
      </c>
      <c r="B1785" s="2" t="s">
        <v>2202</v>
      </c>
      <c r="C1785" s="2" t="s">
        <v>170</v>
      </c>
      <c r="D1785" s="2" t="s">
        <v>168</v>
      </c>
      <c r="E1785" s="2" t="s">
        <v>107</v>
      </c>
      <c r="F1785" s="8" t="s">
        <v>24</v>
      </c>
      <c r="G1785" s="8">
        <v>1</v>
      </c>
      <c r="H1785" s="8">
        <v>1</v>
      </c>
      <c r="I1785" s="8">
        <v>1</v>
      </c>
      <c r="J1785" s="8">
        <v>1</v>
      </c>
      <c r="K1785" s="8">
        <v>1</v>
      </c>
      <c r="L1785" s="8">
        <v>1</v>
      </c>
      <c r="M1785" s="8">
        <v>0</v>
      </c>
      <c r="N1785" s="8">
        <v>1</v>
      </c>
      <c r="O1785" s="8">
        <v>0</v>
      </c>
      <c r="P1785" s="8">
        <v>1</v>
      </c>
      <c r="Q1785" s="8">
        <v>0</v>
      </c>
      <c r="R1785" s="8">
        <v>0</v>
      </c>
      <c r="S1785" s="8">
        <v>0</v>
      </c>
      <c r="T1785" s="8">
        <v>0</v>
      </c>
      <c r="U1785" s="5">
        <v>307020045</v>
      </c>
    </row>
    <row r="1786" spans="1:21" hidden="1" x14ac:dyDescent="0.25">
      <c r="A1786" s="8" t="s">
        <v>5018</v>
      </c>
      <c r="B1786" s="2" t="s">
        <v>2203</v>
      </c>
      <c r="C1786" s="2" t="s">
        <v>170</v>
      </c>
      <c r="D1786" s="2" t="s">
        <v>168</v>
      </c>
      <c r="E1786" s="2" t="s">
        <v>107</v>
      </c>
      <c r="F1786" s="8" t="s">
        <v>24</v>
      </c>
      <c r="G1786" s="8">
        <v>1</v>
      </c>
      <c r="H1786" s="8">
        <v>1</v>
      </c>
      <c r="I1786" s="8">
        <v>1</v>
      </c>
      <c r="J1786" s="8">
        <v>1</v>
      </c>
      <c r="K1786" s="8">
        <v>1</v>
      </c>
      <c r="L1786" s="8">
        <v>1</v>
      </c>
      <c r="M1786" s="8">
        <v>0</v>
      </c>
      <c r="N1786" s="8">
        <v>1</v>
      </c>
      <c r="O1786" s="8">
        <v>0</v>
      </c>
      <c r="P1786" s="8">
        <v>1</v>
      </c>
      <c r="Q1786" s="8">
        <v>0</v>
      </c>
      <c r="R1786" s="8">
        <v>0</v>
      </c>
      <c r="S1786" s="8">
        <v>0</v>
      </c>
      <c r="T1786" s="8">
        <v>0</v>
      </c>
      <c r="U1786" s="5">
        <v>307020053</v>
      </c>
    </row>
    <row r="1787" spans="1:21" hidden="1" x14ac:dyDescent="0.25">
      <c r="A1787" s="8" t="s">
        <v>5018</v>
      </c>
      <c r="B1787" s="2" t="s">
        <v>2204</v>
      </c>
      <c r="C1787" s="2" t="s">
        <v>170</v>
      </c>
      <c r="D1787" s="2" t="s">
        <v>168</v>
      </c>
      <c r="E1787" s="2" t="s">
        <v>107</v>
      </c>
      <c r="F1787" s="8" t="s">
        <v>24</v>
      </c>
      <c r="G1787" s="8">
        <v>1</v>
      </c>
      <c r="H1787" s="8">
        <v>1</v>
      </c>
      <c r="I1787" s="8">
        <v>1</v>
      </c>
      <c r="J1787" s="8">
        <v>1</v>
      </c>
      <c r="K1787" s="8">
        <v>1</v>
      </c>
      <c r="L1787" s="8">
        <v>1</v>
      </c>
      <c r="M1787" s="8">
        <v>0</v>
      </c>
      <c r="N1787" s="8">
        <v>1</v>
      </c>
      <c r="O1787" s="8">
        <v>0</v>
      </c>
      <c r="P1787" s="8">
        <v>1</v>
      </c>
      <c r="Q1787" s="8">
        <v>0</v>
      </c>
      <c r="R1787" s="8">
        <v>0</v>
      </c>
      <c r="S1787" s="8">
        <v>0</v>
      </c>
      <c r="T1787" s="8">
        <v>0</v>
      </c>
      <c r="U1787" s="5">
        <v>307020061</v>
      </c>
    </row>
    <row r="1788" spans="1:21" hidden="1" x14ac:dyDescent="0.25">
      <c r="A1788" s="8" t="s">
        <v>5018</v>
      </c>
      <c r="B1788" s="2" t="s">
        <v>2205</v>
      </c>
      <c r="C1788" s="2" t="s">
        <v>170</v>
      </c>
      <c r="D1788" s="2" t="s">
        <v>168</v>
      </c>
      <c r="E1788" s="2" t="s">
        <v>107</v>
      </c>
      <c r="F1788" s="8" t="s">
        <v>23</v>
      </c>
      <c r="G1788" s="8">
        <v>1</v>
      </c>
      <c r="H1788" s="8">
        <v>1</v>
      </c>
      <c r="I1788" s="8">
        <v>1</v>
      </c>
      <c r="J1788" s="8">
        <v>1</v>
      </c>
      <c r="K1788" s="8">
        <v>1</v>
      </c>
      <c r="L1788" s="8">
        <v>1</v>
      </c>
      <c r="M1788" s="8">
        <v>0</v>
      </c>
      <c r="N1788" s="8">
        <v>0</v>
      </c>
      <c r="O1788" s="8">
        <v>1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5">
        <v>307020070</v>
      </c>
    </row>
    <row r="1789" spans="1:21" hidden="1" x14ac:dyDescent="0.25">
      <c r="A1789" s="8" t="s">
        <v>5018</v>
      </c>
      <c r="B1789" s="2" t="s">
        <v>2206</v>
      </c>
      <c r="C1789" s="2" t="s">
        <v>170</v>
      </c>
      <c r="D1789" s="2" t="s">
        <v>168</v>
      </c>
      <c r="E1789" s="2" t="s">
        <v>107</v>
      </c>
      <c r="F1789" s="8" t="s">
        <v>24</v>
      </c>
      <c r="G1789" s="8">
        <v>1</v>
      </c>
      <c r="H1789" s="8">
        <v>1</v>
      </c>
      <c r="I1789" s="8">
        <v>1</v>
      </c>
      <c r="J1789" s="8">
        <v>1</v>
      </c>
      <c r="K1789" s="8">
        <v>1</v>
      </c>
      <c r="L1789" s="8">
        <v>1</v>
      </c>
      <c r="M1789" s="8">
        <v>0</v>
      </c>
      <c r="N1789" s="8">
        <v>1</v>
      </c>
      <c r="O1789" s="8">
        <v>0</v>
      </c>
      <c r="P1789" s="8">
        <v>1</v>
      </c>
      <c r="Q1789" s="8">
        <v>0</v>
      </c>
      <c r="R1789" s="8">
        <v>0</v>
      </c>
      <c r="S1789" s="8">
        <v>0</v>
      </c>
      <c r="T1789" s="8">
        <v>0</v>
      </c>
      <c r="U1789" s="5">
        <v>307020088</v>
      </c>
    </row>
    <row r="1790" spans="1:21" hidden="1" x14ac:dyDescent="0.25">
      <c r="A1790" s="8" t="s">
        <v>5018</v>
      </c>
      <c r="B1790" s="2" t="s">
        <v>2207</v>
      </c>
      <c r="C1790" s="2" t="s">
        <v>170</v>
      </c>
      <c r="D1790" s="2" t="s">
        <v>168</v>
      </c>
      <c r="E1790" s="2" t="s">
        <v>107</v>
      </c>
      <c r="F1790" s="8" t="s">
        <v>24</v>
      </c>
      <c r="G1790" s="8">
        <v>1</v>
      </c>
      <c r="H1790" s="8">
        <v>1</v>
      </c>
      <c r="I1790" s="8">
        <v>1</v>
      </c>
      <c r="J1790" s="8">
        <v>1</v>
      </c>
      <c r="K1790" s="8">
        <v>1</v>
      </c>
      <c r="L1790" s="8">
        <v>1</v>
      </c>
      <c r="M1790" s="8">
        <v>0</v>
      </c>
      <c r="N1790" s="8">
        <v>1</v>
      </c>
      <c r="O1790" s="8">
        <v>0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5">
        <v>307020096</v>
      </c>
    </row>
    <row r="1791" spans="1:21" hidden="1" x14ac:dyDescent="0.25">
      <c r="A1791" s="8" t="s">
        <v>5018</v>
      </c>
      <c r="B1791" s="2" t="s">
        <v>2208</v>
      </c>
      <c r="C1791" s="2" t="s">
        <v>170</v>
      </c>
      <c r="D1791" s="2" t="s">
        <v>168</v>
      </c>
      <c r="E1791" s="2" t="s">
        <v>107</v>
      </c>
      <c r="F1791" s="8" t="s">
        <v>24</v>
      </c>
      <c r="G1791" s="8">
        <v>1</v>
      </c>
      <c r="H1791" s="8">
        <v>1</v>
      </c>
      <c r="I1791" s="8">
        <v>1</v>
      </c>
      <c r="J1791" s="8">
        <v>1</v>
      </c>
      <c r="K1791" s="8">
        <v>1</v>
      </c>
      <c r="L1791" s="8">
        <v>1</v>
      </c>
      <c r="M1791" s="8">
        <v>0</v>
      </c>
      <c r="N1791" s="8">
        <v>1</v>
      </c>
      <c r="O1791" s="8">
        <v>0</v>
      </c>
      <c r="P1791" s="8">
        <v>1</v>
      </c>
      <c r="Q1791" s="8">
        <v>0</v>
      </c>
      <c r="R1791" s="8">
        <v>0</v>
      </c>
      <c r="S1791" s="8">
        <v>0</v>
      </c>
      <c r="T1791" s="8">
        <v>0</v>
      </c>
      <c r="U1791" s="5">
        <v>307020100</v>
      </c>
    </row>
    <row r="1792" spans="1:21" hidden="1" x14ac:dyDescent="0.25">
      <c r="A1792" s="8" t="s">
        <v>5018</v>
      </c>
      <c r="B1792" s="2" t="s">
        <v>2209</v>
      </c>
      <c r="C1792" s="2" t="s">
        <v>170</v>
      </c>
      <c r="D1792" s="2" t="s">
        <v>168</v>
      </c>
      <c r="E1792" s="2" t="s">
        <v>107</v>
      </c>
      <c r="F1792" s="8" t="s">
        <v>24</v>
      </c>
      <c r="G1792" s="8">
        <v>1</v>
      </c>
      <c r="H1792" s="8">
        <v>1</v>
      </c>
      <c r="I1792" s="8">
        <v>1</v>
      </c>
      <c r="J1792" s="8">
        <v>1</v>
      </c>
      <c r="K1792" s="8">
        <v>1</v>
      </c>
      <c r="L1792" s="8">
        <v>1</v>
      </c>
      <c r="M1792" s="8">
        <v>0</v>
      </c>
      <c r="N1792" s="8">
        <v>1</v>
      </c>
      <c r="O1792" s="8">
        <v>0</v>
      </c>
      <c r="P1792" s="8">
        <v>1</v>
      </c>
      <c r="Q1792" s="8">
        <v>0</v>
      </c>
      <c r="R1792" s="8">
        <v>0</v>
      </c>
      <c r="S1792" s="8">
        <v>0</v>
      </c>
      <c r="T1792" s="8">
        <v>0</v>
      </c>
      <c r="U1792" s="5">
        <v>307020118</v>
      </c>
    </row>
    <row r="1793" spans="1:21" hidden="1" x14ac:dyDescent="0.25">
      <c r="A1793" s="8" t="s">
        <v>5018</v>
      </c>
      <c r="B1793" s="2" t="s">
        <v>2210</v>
      </c>
      <c r="C1793" s="2" t="s">
        <v>171</v>
      </c>
      <c r="D1793" s="2" t="s">
        <v>168</v>
      </c>
      <c r="E1793" s="2" t="s">
        <v>107</v>
      </c>
      <c r="F1793" s="8" t="s">
        <v>23</v>
      </c>
      <c r="G1793" s="8">
        <v>1</v>
      </c>
      <c r="H1793" s="8">
        <v>1</v>
      </c>
      <c r="I1793" s="8">
        <v>1</v>
      </c>
      <c r="J1793" s="8">
        <v>1</v>
      </c>
      <c r="K1793" s="8">
        <v>1</v>
      </c>
      <c r="L1793" s="8">
        <v>1</v>
      </c>
      <c r="M1793" s="8">
        <v>0</v>
      </c>
      <c r="N1793" s="8">
        <v>0</v>
      </c>
      <c r="O1793" s="8">
        <v>1</v>
      </c>
      <c r="P1793" s="8">
        <v>1</v>
      </c>
      <c r="Q1793" s="8">
        <v>0</v>
      </c>
      <c r="R1793" s="8">
        <v>0</v>
      </c>
      <c r="S1793" s="8">
        <v>0</v>
      </c>
      <c r="T1793" s="8">
        <v>0</v>
      </c>
      <c r="U1793" s="5">
        <v>307030024</v>
      </c>
    </row>
    <row r="1794" spans="1:21" hidden="1" x14ac:dyDescent="0.25">
      <c r="A1794" s="8" t="s">
        <v>5018</v>
      </c>
      <c r="B1794" s="2" t="s">
        <v>2211</v>
      </c>
      <c r="C1794" s="2" t="s">
        <v>171</v>
      </c>
      <c r="D1794" s="2" t="s">
        <v>168</v>
      </c>
      <c r="E1794" s="2" t="s">
        <v>107</v>
      </c>
      <c r="F1794" s="8" t="s">
        <v>24</v>
      </c>
      <c r="G1794" s="8">
        <v>1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0</v>
      </c>
      <c r="N1794" s="8">
        <v>1</v>
      </c>
      <c r="O1794" s="8">
        <v>0</v>
      </c>
      <c r="P1794" s="8">
        <v>1</v>
      </c>
      <c r="Q1794" s="8">
        <v>0</v>
      </c>
      <c r="R1794" s="8">
        <v>0</v>
      </c>
      <c r="S1794" s="8">
        <v>0</v>
      </c>
      <c r="T1794" s="8">
        <v>0</v>
      </c>
      <c r="U1794" s="5">
        <v>307030032</v>
      </c>
    </row>
    <row r="1795" spans="1:21" hidden="1" x14ac:dyDescent="0.25">
      <c r="A1795" s="8" t="s">
        <v>5018</v>
      </c>
      <c r="B1795" s="2" t="s">
        <v>2212</v>
      </c>
      <c r="C1795" s="2" t="s">
        <v>171</v>
      </c>
      <c r="D1795" s="2" t="s">
        <v>168</v>
      </c>
      <c r="E1795" s="2" t="s">
        <v>107</v>
      </c>
      <c r="F1795" s="8" t="s">
        <v>23</v>
      </c>
      <c r="G1795" s="8">
        <v>1</v>
      </c>
      <c r="H1795" s="8">
        <v>0</v>
      </c>
      <c r="I1795" s="8">
        <v>0</v>
      </c>
      <c r="J1795" s="8">
        <v>1</v>
      </c>
      <c r="K1795" s="8">
        <v>1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5">
        <v>307030040</v>
      </c>
    </row>
    <row r="1796" spans="1:21" hidden="1" x14ac:dyDescent="0.25">
      <c r="A1796" s="8" t="s">
        <v>5018</v>
      </c>
      <c r="B1796" s="2" t="s">
        <v>2213</v>
      </c>
      <c r="C1796" s="2" t="s">
        <v>171</v>
      </c>
      <c r="D1796" s="2" t="s">
        <v>168</v>
      </c>
      <c r="E1796" s="2" t="s">
        <v>107</v>
      </c>
      <c r="F1796" s="8" t="s">
        <v>23</v>
      </c>
      <c r="G1796" s="8">
        <v>1</v>
      </c>
      <c r="H1796" s="8">
        <v>1</v>
      </c>
      <c r="I1796" s="8">
        <v>1</v>
      </c>
      <c r="J1796" s="8">
        <v>1</v>
      </c>
      <c r="K1796" s="8">
        <v>1</v>
      </c>
      <c r="L1796" s="8">
        <v>1</v>
      </c>
      <c r="M1796" s="8">
        <v>0</v>
      </c>
      <c r="N1796" s="8">
        <v>0</v>
      </c>
      <c r="O1796" s="8">
        <v>1</v>
      </c>
      <c r="P1796" s="8">
        <v>1</v>
      </c>
      <c r="Q1796" s="8">
        <v>0</v>
      </c>
      <c r="R1796" s="8">
        <v>0</v>
      </c>
      <c r="S1796" s="8">
        <v>0</v>
      </c>
      <c r="T1796" s="8">
        <v>0</v>
      </c>
      <c r="U1796" s="5">
        <v>307030059</v>
      </c>
    </row>
    <row r="1797" spans="1:21" hidden="1" x14ac:dyDescent="0.25">
      <c r="A1797" s="8" t="s">
        <v>5018</v>
      </c>
      <c r="B1797" s="2" t="s">
        <v>2214</v>
      </c>
      <c r="C1797" s="2" t="s">
        <v>172</v>
      </c>
      <c r="D1797" s="2" t="s">
        <v>168</v>
      </c>
      <c r="E1797" s="2" t="s">
        <v>107</v>
      </c>
      <c r="F1797" s="8" t="s">
        <v>24</v>
      </c>
      <c r="G1797" s="8">
        <v>1</v>
      </c>
      <c r="H1797" s="8">
        <v>1</v>
      </c>
      <c r="I1797" s="8">
        <v>1</v>
      </c>
      <c r="J1797" s="8">
        <v>1</v>
      </c>
      <c r="K1797" s="8">
        <v>1</v>
      </c>
      <c r="L1797" s="8">
        <v>1</v>
      </c>
      <c r="M1797" s="8">
        <v>0</v>
      </c>
      <c r="N1797" s="8">
        <v>1</v>
      </c>
      <c r="O1797" s="8">
        <v>0</v>
      </c>
      <c r="P1797" s="8">
        <v>1</v>
      </c>
      <c r="Q1797" s="8">
        <v>0</v>
      </c>
      <c r="R1797" s="8">
        <v>0</v>
      </c>
      <c r="S1797" s="8">
        <v>0</v>
      </c>
      <c r="T1797" s="8">
        <v>0</v>
      </c>
      <c r="U1797" s="5">
        <v>307040011</v>
      </c>
    </row>
    <row r="1798" spans="1:21" hidden="1" x14ac:dyDescent="0.25">
      <c r="A1798" s="8" t="s">
        <v>5018</v>
      </c>
      <c r="B1798" s="2" t="s">
        <v>2215</v>
      </c>
      <c r="C1798" s="2" t="s">
        <v>172</v>
      </c>
      <c r="D1798" s="2" t="s">
        <v>168</v>
      </c>
      <c r="E1798" s="2" t="s">
        <v>107</v>
      </c>
      <c r="F1798" s="8" t="s">
        <v>24</v>
      </c>
      <c r="G1798" s="8">
        <v>1</v>
      </c>
      <c r="H1798" s="8">
        <v>1</v>
      </c>
      <c r="I1798" s="8">
        <v>1</v>
      </c>
      <c r="J1798" s="8">
        <v>1</v>
      </c>
      <c r="K1798" s="8">
        <v>1</v>
      </c>
      <c r="L1798" s="8">
        <v>1</v>
      </c>
      <c r="M1798" s="8">
        <v>0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8">
        <v>0</v>
      </c>
      <c r="T1798" s="8">
        <v>0</v>
      </c>
      <c r="U1798" s="5">
        <v>307040062</v>
      </c>
    </row>
    <row r="1799" spans="1:21" hidden="1" x14ac:dyDescent="0.25">
      <c r="A1799" s="8" t="s">
        <v>5018</v>
      </c>
      <c r="B1799" s="2" t="s">
        <v>2216</v>
      </c>
      <c r="C1799" s="2" t="s">
        <v>172</v>
      </c>
      <c r="D1799" s="2" t="s">
        <v>168</v>
      </c>
      <c r="E1799" s="2" t="s">
        <v>107</v>
      </c>
      <c r="F1799" s="8" t="s">
        <v>23</v>
      </c>
      <c r="G1799" s="8">
        <v>1</v>
      </c>
      <c r="H1799" s="8">
        <v>1</v>
      </c>
      <c r="I1799" s="8">
        <v>1</v>
      </c>
      <c r="J1799" s="8">
        <v>1</v>
      </c>
      <c r="K1799" s="8">
        <v>1</v>
      </c>
      <c r="L1799" s="8">
        <v>1</v>
      </c>
      <c r="M1799" s="8">
        <v>0</v>
      </c>
      <c r="N1799" s="8">
        <v>0</v>
      </c>
      <c r="O1799" s="8">
        <v>1</v>
      </c>
      <c r="P1799" s="8">
        <v>1</v>
      </c>
      <c r="Q1799" s="8">
        <v>0</v>
      </c>
      <c r="R1799" s="8">
        <v>0</v>
      </c>
      <c r="S1799" s="8">
        <v>0</v>
      </c>
      <c r="T1799" s="8">
        <v>0</v>
      </c>
      <c r="U1799" s="5">
        <v>307040070</v>
      </c>
    </row>
    <row r="1800" spans="1:21" hidden="1" x14ac:dyDescent="0.25">
      <c r="A1800" s="8" t="s">
        <v>5018</v>
      </c>
      <c r="B1800" s="2" t="s">
        <v>2217</v>
      </c>
      <c r="C1800" s="2" t="s">
        <v>172</v>
      </c>
      <c r="D1800" s="2" t="s">
        <v>168</v>
      </c>
      <c r="E1800" s="2" t="s">
        <v>107</v>
      </c>
      <c r="F1800" s="8" t="s">
        <v>24</v>
      </c>
      <c r="G1800" s="8">
        <v>1</v>
      </c>
      <c r="H1800" s="8">
        <v>1</v>
      </c>
      <c r="I1800" s="8">
        <v>1</v>
      </c>
      <c r="J1800" s="8">
        <v>1</v>
      </c>
      <c r="K1800" s="8">
        <v>1</v>
      </c>
      <c r="L1800" s="8">
        <v>1</v>
      </c>
      <c r="M1800" s="8">
        <v>0</v>
      </c>
      <c r="N1800" s="8">
        <v>1</v>
      </c>
      <c r="O1800" s="8">
        <v>0</v>
      </c>
      <c r="P1800" s="8">
        <v>1</v>
      </c>
      <c r="Q1800" s="8">
        <v>0</v>
      </c>
      <c r="R1800" s="8">
        <v>0</v>
      </c>
      <c r="S1800" s="8">
        <v>0</v>
      </c>
      <c r="T1800" s="8">
        <v>0</v>
      </c>
      <c r="U1800" s="5">
        <v>307040089</v>
      </c>
    </row>
    <row r="1801" spans="1:21" hidden="1" x14ac:dyDescent="0.25">
      <c r="A1801" s="8" t="s">
        <v>5018</v>
      </c>
      <c r="B1801" s="2" t="s">
        <v>2218</v>
      </c>
      <c r="C1801" s="2" t="s">
        <v>172</v>
      </c>
      <c r="D1801" s="2" t="s">
        <v>168</v>
      </c>
      <c r="E1801" s="2" t="s">
        <v>107</v>
      </c>
      <c r="F1801" s="8" t="s">
        <v>36</v>
      </c>
      <c r="G1801" s="8">
        <v>1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5">
        <v>307040100</v>
      </c>
    </row>
    <row r="1802" spans="1:21" hidden="1" x14ac:dyDescent="0.25">
      <c r="A1802" s="8" t="s">
        <v>5018</v>
      </c>
      <c r="B1802" s="2" t="s">
        <v>2219</v>
      </c>
      <c r="C1802" s="2" t="s">
        <v>172</v>
      </c>
      <c r="D1802" s="2" t="s">
        <v>168</v>
      </c>
      <c r="E1802" s="2" t="s">
        <v>107</v>
      </c>
      <c r="F1802" s="8" t="s">
        <v>36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5">
        <v>307040119</v>
      </c>
    </row>
    <row r="1803" spans="1:21" hidden="1" x14ac:dyDescent="0.25">
      <c r="A1803" s="8" t="s">
        <v>5018</v>
      </c>
      <c r="B1803" s="2" t="s">
        <v>2220</v>
      </c>
      <c r="C1803" s="2" t="s">
        <v>172</v>
      </c>
      <c r="D1803" s="2" t="s">
        <v>168</v>
      </c>
      <c r="E1803" s="2" t="s">
        <v>107</v>
      </c>
      <c r="F1803" s="8" t="s">
        <v>36</v>
      </c>
      <c r="G1803" s="8">
        <v>1</v>
      </c>
      <c r="H1803" s="8">
        <v>0</v>
      </c>
      <c r="I1803" s="8">
        <v>0</v>
      </c>
      <c r="J1803" s="8">
        <v>0</v>
      </c>
      <c r="K1803" s="8">
        <v>1</v>
      </c>
      <c r="L1803" s="8">
        <v>1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5">
        <v>307040127</v>
      </c>
    </row>
    <row r="1804" spans="1:21" hidden="1" x14ac:dyDescent="0.25">
      <c r="A1804" s="8" t="s">
        <v>5018</v>
      </c>
      <c r="B1804" s="2" t="s">
        <v>2221</v>
      </c>
      <c r="C1804" s="2" t="s">
        <v>172</v>
      </c>
      <c r="D1804" s="2" t="s">
        <v>168</v>
      </c>
      <c r="E1804" s="2" t="s">
        <v>107</v>
      </c>
      <c r="F1804" s="8" t="s">
        <v>23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</v>
      </c>
      <c r="M1804" s="8">
        <v>0</v>
      </c>
      <c r="N1804" s="8">
        <v>0</v>
      </c>
      <c r="O1804" s="8">
        <v>1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5">
        <v>307040135</v>
      </c>
    </row>
    <row r="1805" spans="1:21" hidden="1" x14ac:dyDescent="0.25">
      <c r="A1805" s="8" t="s">
        <v>5018</v>
      </c>
      <c r="B1805" s="2" t="s">
        <v>2222</v>
      </c>
      <c r="C1805" s="2" t="s">
        <v>172</v>
      </c>
      <c r="D1805" s="2" t="s">
        <v>168</v>
      </c>
      <c r="E1805" s="2" t="s">
        <v>107</v>
      </c>
      <c r="F1805" s="8" t="s">
        <v>23</v>
      </c>
      <c r="G1805" s="8">
        <v>1</v>
      </c>
      <c r="H1805" s="8">
        <v>1</v>
      </c>
      <c r="I1805" s="8">
        <v>1</v>
      </c>
      <c r="J1805" s="8">
        <v>1</v>
      </c>
      <c r="K1805" s="8">
        <v>1</v>
      </c>
      <c r="L1805" s="8">
        <v>1</v>
      </c>
      <c r="M1805" s="8">
        <v>0</v>
      </c>
      <c r="N1805" s="8">
        <v>0</v>
      </c>
      <c r="O1805" s="8">
        <v>1</v>
      </c>
      <c r="P1805" s="8">
        <v>1</v>
      </c>
      <c r="Q1805" s="8">
        <v>0</v>
      </c>
      <c r="R1805" s="8">
        <v>0</v>
      </c>
      <c r="S1805" s="8">
        <v>0</v>
      </c>
      <c r="T1805" s="8">
        <v>0</v>
      </c>
      <c r="U1805" s="5">
        <v>307040143</v>
      </c>
    </row>
    <row r="1806" spans="1:21" hidden="1" x14ac:dyDescent="0.25">
      <c r="A1806" s="8" t="s">
        <v>5018</v>
      </c>
      <c r="B1806" s="2" t="s">
        <v>2223</v>
      </c>
      <c r="C1806" s="2" t="s">
        <v>172</v>
      </c>
      <c r="D1806" s="2" t="s">
        <v>168</v>
      </c>
      <c r="E1806" s="2" t="s">
        <v>107</v>
      </c>
      <c r="F1806" s="8" t="s">
        <v>23</v>
      </c>
      <c r="G1806" s="8">
        <v>1</v>
      </c>
      <c r="H1806" s="8">
        <v>1</v>
      </c>
      <c r="I1806" s="8">
        <v>1</v>
      </c>
      <c r="J1806" s="8">
        <v>1</v>
      </c>
      <c r="K1806" s="8">
        <v>1</v>
      </c>
      <c r="L1806" s="8">
        <v>1</v>
      </c>
      <c r="M1806" s="8">
        <v>0</v>
      </c>
      <c r="N1806" s="8">
        <v>0</v>
      </c>
      <c r="O1806" s="8">
        <v>1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5">
        <v>307040151</v>
      </c>
    </row>
    <row r="1807" spans="1:21" hidden="1" x14ac:dyDescent="0.25">
      <c r="A1807" s="8" t="s">
        <v>5018</v>
      </c>
      <c r="B1807" s="2" t="s">
        <v>2224</v>
      </c>
      <c r="C1807" s="2" t="s">
        <v>172</v>
      </c>
      <c r="D1807" s="2" t="s">
        <v>168</v>
      </c>
      <c r="E1807" s="2" t="s">
        <v>107</v>
      </c>
      <c r="F1807" s="8" t="s">
        <v>23</v>
      </c>
      <c r="G1807" s="8">
        <v>1</v>
      </c>
      <c r="H1807" s="8">
        <v>1</v>
      </c>
      <c r="I1807" s="8">
        <v>1</v>
      </c>
      <c r="J1807" s="8">
        <v>1</v>
      </c>
      <c r="K1807" s="8">
        <v>1</v>
      </c>
      <c r="L1807" s="8">
        <v>1</v>
      </c>
      <c r="M1807" s="8">
        <v>0</v>
      </c>
      <c r="N1807" s="8">
        <v>0</v>
      </c>
      <c r="O1807" s="8">
        <v>1</v>
      </c>
      <c r="P1807" s="8">
        <v>1</v>
      </c>
      <c r="Q1807" s="8">
        <v>0</v>
      </c>
      <c r="R1807" s="8">
        <v>0</v>
      </c>
      <c r="S1807" s="8">
        <v>0</v>
      </c>
      <c r="T1807" s="8">
        <v>0</v>
      </c>
      <c r="U1807" s="5">
        <v>307040160</v>
      </c>
    </row>
    <row r="1808" spans="1:21" hidden="1" x14ac:dyDescent="0.25">
      <c r="A1808" s="8" t="s">
        <v>5018</v>
      </c>
      <c r="B1808" s="2" t="s">
        <v>2225</v>
      </c>
      <c r="C1808" s="2" t="s">
        <v>174</v>
      </c>
      <c r="D1808" s="2" t="s">
        <v>173</v>
      </c>
      <c r="E1808" s="2" t="s">
        <v>107</v>
      </c>
      <c r="F1808" s="8" t="s">
        <v>24</v>
      </c>
      <c r="G1808" s="8">
        <v>0</v>
      </c>
      <c r="H1808" s="8">
        <v>1</v>
      </c>
      <c r="I1808" s="8">
        <v>0</v>
      </c>
      <c r="J1808" s="8">
        <v>0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5">
        <v>308010019</v>
      </c>
    </row>
    <row r="1809" spans="1:21" hidden="1" x14ac:dyDescent="0.25">
      <c r="A1809" s="8" t="s">
        <v>5018</v>
      </c>
      <c r="B1809" s="2" t="s">
        <v>2226</v>
      </c>
      <c r="C1809" s="2" t="s">
        <v>174</v>
      </c>
      <c r="D1809" s="2" t="s">
        <v>173</v>
      </c>
      <c r="E1809" s="2" t="s">
        <v>107</v>
      </c>
      <c r="F1809" s="8" t="s">
        <v>24</v>
      </c>
      <c r="G1809" s="8">
        <v>0</v>
      </c>
      <c r="H1809" s="8">
        <v>1</v>
      </c>
      <c r="I1809" s="8">
        <v>0</v>
      </c>
      <c r="J1809" s="8">
        <v>0</v>
      </c>
      <c r="K1809" s="8">
        <v>0</v>
      </c>
      <c r="L1809" s="8">
        <v>0</v>
      </c>
      <c r="M1809" s="8">
        <v>1</v>
      </c>
      <c r="N1809" s="8">
        <v>0</v>
      </c>
      <c r="O1809" s="8">
        <v>0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5">
        <v>308010027</v>
      </c>
    </row>
    <row r="1810" spans="1:21" hidden="1" x14ac:dyDescent="0.25">
      <c r="A1810" s="8" t="s">
        <v>5018</v>
      </c>
      <c r="B1810" s="2" t="s">
        <v>2227</v>
      </c>
      <c r="C1810" s="2" t="s">
        <v>174</v>
      </c>
      <c r="D1810" s="2" t="s">
        <v>173</v>
      </c>
      <c r="E1810" s="2" t="s">
        <v>107</v>
      </c>
      <c r="F1810" s="8" t="s">
        <v>24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1</v>
      </c>
      <c r="N1810" s="8">
        <v>0</v>
      </c>
      <c r="O1810" s="8">
        <v>0</v>
      </c>
      <c r="P1810" s="8">
        <v>1</v>
      </c>
      <c r="Q1810" s="8">
        <v>0</v>
      </c>
      <c r="R1810" s="8">
        <v>0</v>
      </c>
      <c r="S1810" s="8">
        <v>0</v>
      </c>
      <c r="T1810" s="8">
        <v>0</v>
      </c>
      <c r="U1810" s="5">
        <v>308010035</v>
      </c>
    </row>
    <row r="1811" spans="1:21" hidden="1" x14ac:dyDescent="0.25">
      <c r="A1811" s="8" t="s">
        <v>5018</v>
      </c>
      <c r="B1811" s="2" t="s">
        <v>2228</v>
      </c>
      <c r="C1811" s="2" t="s">
        <v>174</v>
      </c>
      <c r="D1811" s="2" t="s">
        <v>173</v>
      </c>
      <c r="E1811" s="2" t="s">
        <v>107</v>
      </c>
      <c r="F1811" s="8" t="s">
        <v>24</v>
      </c>
      <c r="G1811" s="8">
        <v>0</v>
      </c>
      <c r="H1811" s="8">
        <v>1</v>
      </c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0</v>
      </c>
      <c r="O1811" s="8">
        <v>0</v>
      </c>
      <c r="P1811" s="8">
        <v>1</v>
      </c>
      <c r="Q1811" s="8">
        <v>0</v>
      </c>
      <c r="R1811" s="8">
        <v>0</v>
      </c>
      <c r="S1811" s="8">
        <v>0</v>
      </c>
      <c r="T1811" s="8">
        <v>0</v>
      </c>
      <c r="U1811" s="5">
        <v>308010043</v>
      </c>
    </row>
    <row r="1812" spans="1:21" hidden="1" x14ac:dyDescent="0.25">
      <c r="A1812" s="8" t="s">
        <v>5018</v>
      </c>
      <c r="B1812" s="2" t="s">
        <v>2229</v>
      </c>
      <c r="C1812" s="2" t="s">
        <v>175</v>
      </c>
      <c r="D1812" s="2" t="s">
        <v>173</v>
      </c>
      <c r="E1812" s="2" t="s">
        <v>107</v>
      </c>
      <c r="F1812" s="8" t="s">
        <v>36</v>
      </c>
      <c r="G1812" s="8">
        <v>0</v>
      </c>
      <c r="H1812" s="8">
        <v>1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0</v>
      </c>
      <c r="R1812" s="8">
        <v>0</v>
      </c>
      <c r="S1812" s="8">
        <v>0</v>
      </c>
      <c r="T1812" s="8">
        <v>0</v>
      </c>
      <c r="U1812" s="5">
        <v>308020014</v>
      </c>
    </row>
    <row r="1813" spans="1:21" hidden="1" x14ac:dyDescent="0.25">
      <c r="A1813" s="8" t="s">
        <v>5018</v>
      </c>
      <c r="B1813" s="2" t="s">
        <v>2230</v>
      </c>
      <c r="C1813" s="2" t="s">
        <v>175</v>
      </c>
      <c r="D1813" s="2" t="s">
        <v>173</v>
      </c>
      <c r="E1813" s="2" t="s">
        <v>107</v>
      </c>
      <c r="F1813" s="8" t="s">
        <v>24</v>
      </c>
      <c r="G1813" s="8">
        <v>0</v>
      </c>
      <c r="H1813" s="8">
        <v>1</v>
      </c>
      <c r="I1813" s="8">
        <v>0</v>
      </c>
      <c r="J1813" s="8">
        <v>0</v>
      </c>
      <c r="K1813" s="8">
        <v>0</v>
      </c>
      <c r="L1813" s="8">
        <v>0</v>
      </c>
      <c r="M1813" s="8">
        <v>1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0</v>
      </c>
      <c r="T1813" s="8">
        <v>0</v>
      </c>
      <c r="U1813" s="5">
        <v>308020022</v>
      </c>
    </row>
    <row r="1814" spans="1:21" hidden="1" x14ac:dyDescent="0.25">
      <c r="A1814" s="8" t="s">
        <v>5018</v>
      </c>
      <c r="B1814" s="2" t="s">
        <v>2231</v>
      </c>
      <c r="C1814" s="2" t="s">
        <v>175</v>
      </c>
      <c r="D1814" s="2" t="s">
        <v>173</v>
      </c>
      <c r="E1814" s="2" t="s">
        <v>107</v>
      </c>
      <c r="F1814" s="8" t="s">
        <v>24</v>
      </c>
      <c r="G1814" s="8">
        <v>0</v>
      </c>
      <c r="H1814" s="8">
        <v>1</v>
      </c>
      <c r="I1814" s="8">
        <v>0</v>
      </c>
      <c r="J1814" s="8">
        <v>0</v>
      </c>
      <c r="K1814" s="8">
        <v>0</v>
      </c>
      <c r="L1814" s="8">
        <v>0</v>
      </c>
      <c r="M1814" s="8">
        <v>1</v>
      </c>
      <c r="N1814" s="8">
        <v>0</v>
      </c>
      <c r="O1814" s="8">
        <v>0</v>
      </c>
      <c r="P1814" s="8">
        <v>1</v>
      </c>
      <c r="Q1814" s="8">
        <v>0</v>
      </c>
      <c r="R1814" s="8">
        <v>0</v>
      </c>
      <c r="S1814" s="8">
        <v>0</v>
      </c>
      <c r="T1814" s="8">
        <v>0</v>
      </c>
      <c r="U1814" s="5">
        <v>308020030</v>
      </c>
    </row>
    <row r="1815" spans="1:21" hidden="1" x14ac:dyDescent="0.25">
      <c r="A1815" s="8" t="s">
        <v>5018</v>
      </c>
      <c r="B1815" s="2" t="s">
        <v>2232</v>
      </c>
      <c r="C1815" s="2" t="s">
        <v>176</v>
      </c>
      <c r="D1815" s="2" t="s">
        <v>173</v>
      </c>
      <c r="E1815" s="2" t="s">
        <v>107</v>
      </c>
      <c r="F1815" s="8" t="s">
        <v>24</v>
      </c>
      <c r="G1815" s="8">
        <v>0</v>
      </c>
      <c r="H1815" s="8">
        <v>1</v>
      </c>
      <c r="I1815" s="8">
        <v>0</v>
      </c>
      <c r="J1815" s="8">
        <v>0</v>
      </c>
      <c r="K1815" s="8">
        <v>0</v>
      </c>
      <c r="L1815" s="8">
        <v>0</v>
      </c>
      <c r="M1815" s="8">
        <v>1</v>
      </c>
      <c r="N1815" s="8">
        <v>0</v>
      </c>
      <c r="O1815" s="8">
        <v>0</v>
      </c>
      <c r="P1815" s="8">
        <v>1</v>
      </c>
      <c r="Q1815" s="8">
        <v>0</v>
      </c>
      <c r="R1815" s="8">
        <v>0</v>
      </c>
      <c r="S1815" s="8">
        <v>0</v>
      </c>
      <c r="T1815" s="8">
        <v>0</v>
      </c>
      <c r="U1815" s="5">
        <v>308030010</v>
      </c>
    </row>
    <row r="1816" spans="1:21" hidden="1" x14ac:dyDescent="0.25">
      <c r="A1816" s="8" t="s">
        <v>5018</v>
      </c>
      <c r="B1816" s="2" t="s">
        <v>2233</v>
      </c>
      <c r="C1816" s="2" t="s">
        <v>176</v>
      </c>
      <c r="D1816" s="2" t="s">
        <v>173</v>
      </c>
      <c r="E1816" s="2" t="s">
        <v>107</v>
      </c>
      <c r="F1816" s="8" t="s">
        <v>24</v>
      </c>
      <c r="G1816" s="8">
        <v>0</v>
      </c>
      <c r="H1816" s="8">
        <v>1</v>
      </c>
      <c r="I1816" s="8">
        <v>0</v>
      </c>
      <c r="J1816" s="8">
        <v>0</v>
      </c>
      <c r="K1816" s="8">
        <v>0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0</v>
      </c>
      <c r="R1816" s="8">
        <v>0</v>
      </c>
      <c r="S1816" s="8">
        <v>0</v>
      </c>
      <c r="T1816" s="8">
        <v>0</v>
      </c>
      <c r="U1816" s="5">
        <v>308030028</v>
      </c>
    </row>
    <row r="1817" spans="1:21" hidden="1" x14ac:dyDescent="0.25">
      <c r="A1817" s="8" t="s">
        <v>5018</v>
      </c>
      <c r="B1817" s="2" t="s">
        <v>2234</v>
      </c>
      <c r="C1817" s="2" t="s">
        <v>176</v>
      </c>
      <c r="D1817" s="2" t="s">
        <v>173</v>
      </c>
      <c r="E1817" s="2" t="s">
        <v>107</v>
      </c>
      <c r="F1817" s="8" t="s">
        <v>24</v>
      </c>
      <c r="G1817" s="8">
        <v>0</v>
      </c>
      <c r="H1817" s="8">
        <v>1</v>
      </c>
      <c r="I1817" s="8">
        <v>0</v>
      </c>
      <c r="J1817" s="8">
        <v>0</v>
      </c>
      <c r="K1817" s="8">
        <v>0</v>
      </c>
      <c r="L1817" s="8">
        <v>0</v>
      </c>
      <c r="M1817" s="8">
        <v>1</v>
      </c>
      <c r="N1817" s="8">
        <v>0</v>
      </c>
      <c r="O1817" s="8">
        <v>0</v>
      </c>
      <c r="P1817" s="8">
        <v>1</v>
      </c>
      <c r="Q1817" s="8">
        <v>0</v>
      </c>
      <c r="R1817" s="8">
        <v>0</v>
      </c>
      <c r="S1817" s="8">
        <v>0</v>
      </c>
      <c r="T1817" s="8">
        <v>0</v>
      </c>
      <c r="U1817" s="5">
        <v>308030036</v>
      </c>
    </row>
    <row r="1818" spans="1:21" hidden="1" x14ac:dyDescent="0.25">
      <c r="A1818" s="8" t="s">
        <v>5018</v>
      </c>
      <c r="B1818" s="2" t="s">
        <v>2235</v>
      </c>
      <c r="C1818" s="2" t="s">
        <v>177</v>
      </c>
      <c r="D1818" s="2" t="s">
        <v>173</v>
      </c>
      <c r="E1818" s="2" t="s">
        <v>107</v>
      </c>
      <c r="F1818" s="8" t="s">
        <v>24</v>
      </c>
      <c r="G1818" s="8">
        <v>0</v>
      </c>
      <c r="H1818" s="8">
        <v>1</v>
      </c>
      <c r="I1818" s="8">
        <v>0</v>
      </c>
      <c r="J1818" s="8">
        <v>0</v>
      </c>
      <c r="K1818" s="8">
        <v>0</v>
      </c>
      <c r="L1818" s="8">
        <v>0</v>
      </c>
      <c r="M1818" s="8">
        <v>1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5">
        <v>308040015</v>
      </c>
    </row>
    <row r="1819" spans="1:21" hidden="1" x14ac:dyDescent="0.25">
      <c r="A1819" s="8" t="s">
        <v>5018</v>
      </c>
      <c r="B1819" s="2" t="s">
        <v>2236</v>
      </c>
      <c r="C1819" s="2" t="s">
        <v>177</v>
      </c>
      <c r="D1819" s="2" t="s">
        <v>173</v>
      </c>
      <c r="E1819" s="2" t="s">
        <v>107</v>
      </c>
      <c r="F1819" s="8" t="s">
        <v>24</v>
      </c>
      <c r="G1819" s="8">
        <v>0</v>
      </c>
      <c r="H1819" s="8">
        <v>1</v>
      </c>
      <c r="I1819" s="8">
        <v>0</v>
      </c>
      <c r="J1819" s="8">
        <v>0</v>
      </c>
      <c r="K1819" s="8">
        <v>0</v>
      </c>
      <c r="L1819" s="8">
        <v>0</v>
      </c>
      <c r="M1819" s="8">
        <v>1</v>
      </c>
      <c r="N1819" s="8">
        <v>0</v>
      </c>
      <c r="O1819" s="8">
        <v>0</v>
      </c>
      <c r="P1819" s="8">
        <v>1</v>
      </c>
      <c r="Q1819" s="8">
        <v>0</v>
      </c>
      <c r="R1819" s="8">
        <v>0</v>
      </c>
      <c r="S1819" s="8">
        <v>0</v>
      </c>
      <c r="T1819" s="8">
        <v>0</v>
      </c>
      <c r="U1819" s="5">
        <v>308040023</v>
      </c>
    </row>
    <row r="1820" spans="1:21" hidden="1" x14ac:dyDescent="0.25">
      <c r="A1820" s="8" t="s">
        <v>5018</v>
      </c>
      <c r="B1820" s="2" t="s">
        <v>2237</v>
      </c>
      <c r="C1820" s="2" t="s">
        <v>179</v>
      </c>
      <c r="D1820" s="2" t="s">
        <v>178</v>
      </c>
      <c r="E1820" s="2" t="s">
        <v>107</v>
      </c>
      <c r="F1820" s="8" t="s">
        <v>36</v>
      </c>
      <c r="G1820" s="8">
        <v>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0</v>
      </c>
      <c r="T1820" s="8">
        <v>0</v>
      </c>
      <c r="U1820" s="5">
        <v>309010039</v>
      </c>
    </row>
    <row r="1821" spans="1:21" hidden="1" x14ac:dyDescent="0.25">
      <c r="A1821" s="8" t="s">
        <v>5018</v>
      </c>
      <c r="B1821" s="2" t="s">
        <v>2238</v>
      </c>
      <c r="C1821" s="2" t="s">
        <v>179</v>
      </c>
      <c r="D1821" s="2" t="s">
        <v>178</v>
      </c>
      <c r="E1821" s="2" t="s">
        <v>107</v>
      </c>
      <c r="F1821" s="8" t="s">
        <v>36</v>
      </c>
      <c r="G1821" s="8">
        <v>0</v>
      </c>
      <c r="H1821" s="8">
        <v>1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>
        <v>0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5">
        <v>309010047</v>
      </c>
    </row>
    <row r="1822" spans="1:21" hidden="1" x14ac:dyDescent="0.25">
      <c r="A1822" s="8" t="s">
        <v>5018</v>
      </c>
      <c r="B1822" s="2" t="s">
        <v>2239</v>
      </c>
      <c r="C1822" s="2" t="s">
        <v>179</v>
      </c>
      <c r="D1822" s="2" t="s">
        <v>178</v>
      </c>
      <c r="E1822" s="2" t="s">
        <v>107</v>
      </c>
      <c r="F1822" s="8" t="s">
        <v>36</v>
      </c>
      <c r="G1822" s="8">
        <v>0</v>
      </c>
      <c r="H1822" s="8">
        <v>1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5">
        <v>309010055</v>
      </c>
    </row>
    <row r="1823" spans="1:21" hidden="1" x14ac:dyDescent="0.25">
      <c r="A1823" s="8" t="s">
        <v>5018</v>
      </c>
      <c r="B1823" s="2" t="s">
        <v>2240</v>
      </c>
      <c r="C1823" s="2" t="s">
        <v>179</v>
      </c>
      <c r="D1823" s="2" t="s">
        <v>178</v>
      </c>
      <c r="E1823" s="2" t="s">
        <v>107</v>
      </c>
      <c r="F1823" s="8" t="s">
        <v>36</v>
      </c>
      <c r="G1823" s="8">
        <v>0</v>
      </c>
      <c r="H1823" s="8">
        <v>1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1</v>
      </c>
      <c r="Q1823" s="8">
        <v>0</v>
      </c>
      <c r="R1823" s="8">
        <v>0</v>
      </c>
      <c r="S1823" s="8">
        <v>0</v>
      </c>
      <c r="T1823" s="8">
        <v>0</v>
      </c>
      <c r="U1823" s="5">
        <v>309010063</v>
      </c>
    </row>
    <row r="1824" spans="1:21" hidden="1" x14ac:dyDescent="0.25">
      <c r="A1824" s="8" t="s">
        <v>5018</v>
      </c>
      <c r="B1824" s="2" t="s">
        <v>2241</v>
      </c>
      <c r="C1824" s="2" t="s">
        <v>179</v>
      </c>
      <c r="D1824" s="2" t="s">
        <v>178</v>
      </c>
      <c r="E1824" s="2" t="s">
        <v>107</v>
      </c>
      <c r="F1824" s="8" t="s">
        <v>36</v>
      </c>
      <c r="G1824" s="8">
        <v>0</v>
      </c>
      <c r="H1824" s="8">
        <v>1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5">
        <v>309010071</v>
      </c>
    </row>
    <row r="1825" spans="1:21" hidden="1" x14ac:dyDescent="0.25">
      <c r="A1825" s="8" t="s">
        <v>5018</v>
      </c>
      <c r="B1825" s="2" t="s">
        <v>2242</v>
      </c>
      <c r="C1825" s="2" t="s">
        <v>179</v>
      </c>
      <c r="D1825" s="2" t="s">
        <v>178</v>
      </c>
      <c r="E1825" s="2" t="s">
        <v>107</v>
      </c>
      <c r="F1825" s="8" t="s">
        <v>36</v>
      </c>
      <c r="G1825" s="8">
        <v>0</v>
      </c>
      <c r="H1825" s="8">
        <v>1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</v>
      </c>
      <c r="O1825" s="8">
        <v>0</v>
      </c>
      <c r="P1825" s="8">
        <v>1</v>
      </c>
      <c r="Q1825" s="8">
        <v>0</v>
      </c>
      <c r="R1825" s="8">
        <v>0</v>
      </c>
      <c r="S1825" s="8">
        <v>0</v>
      </c>
      <c r="T1825" s="8">
        <v>0</v>
      </c>
      <c r="U1825" s="5">
        <v>309010080</v>
      </c>
    </row>
    <row r="1826" spans="1:21" hidden="1" x14ac:dyDescent="0.25">
      <c r="A1826" s="8" t="s">
        <v>5018</v>
      </c>
      <c r="B1826" s="2" t="s">
        <v>2243</v>
      </c>
      <c r="C1826" s="2" t="s">
        <v>179</v>
      </c>
      <c r="D1826" s="2" t="s">
        <v>178</v>
      </c>
      <c r="E1826" s="2" t="s">
        <v>107</v>
      </c>
      <c r="F1826" s="8" t="s">
        <v>36</v>
      </c>
      <c r="G1826" s="8">
        <v>0</v>
      </c>
      <c r="H1826" s="8">
        <v>1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0</v>
      </c>
      <c r="P1826" s="8">
        <v>1</v>
      </c>
      <c r="Q1826" s="8">
        <v>0</v>
      </c>
      <c r="R1826" s="8">
        <v>0</v>
      </c>
      <c r="S1826" s="8">
        <v>0</v>
      </c>
      <c r="T1826" s="8">
        <v>0</v>
      </c>
      <c r="U1826" s="5">
        <v>309010098</v>
      </c>
    </row>
    <row r="1827" spans="1:21" hidden="1" x14ac:dyDescent="0.25">
      <c r="A1827" s="8" t="s">
        <v>5018</v>
      </c>
      <c r="B1827" s="2" t="s">
        <v>2244</v>
      </c>
      <c r="C1827" s="2" t="s">
        <v>179</v>
      </c>
      <c r="D1827" s="2" t="s">
        <v>178</v>
      </c>
      <c r="E1827" s="2" t="s">
        <v>107</v>
      </c>
      <c r="F1827" s="8" t="s">
        <v>36</v>
      </c>
      <c r="G1827" s="8">
        <v>0</v>
      </c>
      <c r="H1827" s="8">
        <v>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5">
        <v>309010101</v>
      </c>
    </row>
    <row r="1828" spans="1:21" hidden="1" x14ac:dyDescent="0.25">
      <c r="A1828" s="8" t="s">
        <v>5018</v>
      </c>
      <c r="B1828" s="2" t="s">
        <v>2245</v>
      </c>
      <c r="C1828" s="2" t="s">
        <v>180</v>
      </c>
      <c r="D1828" s="2" t="s">
        <v>178</v>
      </c>
      <c r="E1828" s="2" t="s">
        <v>107</v>
      </c>
      <c r="F1828" s="8" t="s">
        <v>24</v>
      </c>
      <c r="G1828" s="8">
        <v>1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5">
        <v>309020018</v>
      </c>
    </row>
    <row r="1829" spans="1:21" hidden="1" x14ac:dyDescent="0.25">
      <c r="A1829" s="8" t="s">
        <v>5018</v>
      </c>
      <c r="B1829" s="2" t="s">
        <v>2246</v>
      </c>
      <c r="C1829" s="2" t="s">
        <v>180</v>
      </c>
      <c r="D1829" s="2" t="s">
        <v>178</v>
      </c>
      <c r="E1829" s="2" t="s">
        <v>107</v>
      </c>
      <c r="F1829" s="8" t="s">
        <v>24</v>
      </c>
      <c r="G1829" s="8">
        <v>1</v>
      </c>
      <c r="H1829" s="8">
        <v>0</v>
      </c>
      <c r="I1829" s="8">
        <v>0</v>
      </c>
      <c r="J1829" s="8">
        <v>1</v>
      </c>
      <c r="K1829" s="8">
        <v>1</v>
      </c>
      <c r="L1829" s="8">
        <v>1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5">
        <v>309020026</v>
      </c>
    </row>
    <row r="1830" spans="1:21" hidden="1" x14ac:dyDescent="0.25">
      <c r="A1830" s="8" t="s">
        <v>5018</v>
      </c>
      <c r="B1830" s="2" t="s">
        <v>2247</v>
      </c>
      <c r="C1830" s="2" t="s">
        <v>180</v>
      </c>
      <c r="D1830" s="2" t="s">
        <v>178</v>
      </c>
      <c r="E1830" s="2" t="s">
        <v>107</v>
      </c>
      <c r="F1830" s="8" t="s">
        <v>24</v>
      </c>
      <c r="G1830" s="8">
        <v>1</v>
      </c>
      <c r="H1830" s="8">
        <v>0</v>
      </c>
      <c r="I1830" s="8">
        <v>0</v>
      </c>
      <c r="J1830" s="8">
        <v>1</v>
      </c>
      <c r="K1830" s="8">
        <v>1</v>
      </c>
      <c r="L1830" s="8">
        <v>1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5">
        <v>309020034</v>
      </c>
    </row>
    <row r="1831" spans="1:21" hidden="1" x14ac:dyDescent="0.25">
      <c r="A1831" s="8" t="s">
        <v>5018</v>
      </c>
      <c r="B1831" s="2" t="s">
        <v>2248</v>
      </c>
      <c r="C1831" s="2" t="s">
        <v>181</v>
      </c>
      <c r="D1831" s="2" t="s">
        <v>178</v>
      </c>
      <c r="E1831" s="2" t="s">
        <v>107</v>
      </c>
      <c r="F1831" s="8" t="s">
        <v>24</v>
      </c>
      <c r="G1831" s="8">
        <v>1</v>
      </c>
      <c r="H1831" s="8">
        <v>0</v>
      </c>
      <c r="I1831" s="8">
        <v>0</v>
      </c>
      <c r="J1831" s="8">
        <v>1</v>
      </c>
      <c r="K1831" s="8">
        <v>1</v>
      </c>
      <c r="L1831" s="8">
        <v>1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5">
        <v>309030013</v>
      </c>
    </row>
    <row r="1832" spans="1:21" hidden="1" x14ac:dyDescent="0.25">
      <c r="A1832" s="8" t="s">
        <v>5018</v>
      </c>
      <c r="B1832" s="2" t="s">
        <v>2249</v>
      </c>
      <c r="C1832" s="2" t="s">
        <v>181</v>
      </c>
      <c r="D1832" s="2" t="s">
        <v>178</v>
      </c>
      <c r="E1832" s="2" t="s">
        <v>107</v>
      </c>
      <c r="F1832" s="8" t="s">
        <v>24</v>
      </c>
      <c r="G1832" s="8">
        <v>1</v>
      </c>
      <c r="H1832" s="8">
        <v>0</v>
      </c>
      <c r="I1832" s="8">
        <v>0</v>
      </c>
      <c r="J1832" s="8">
        <v>1</v>
      </c>
      <c r="K1832" s="8">
        <v>1</v>
      </c>
      <c r="L1832" s="8">
        <v>1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5">
        <v>309030021</v>
      </c>
    </row>
    <row r="1833" spans="1:21" hidden="1" x14ac:dyDescent="0.25">
      <c r="A1833" s="8" t="s">
        <v>5018</v>
      </c>
      <c r="B1833" s="2" t="s">
        <v>2250</v>
      </c>
      <c r="C1833" s="2" t="s">
        <v>181</v>
      </c>
      <c r="D1833" s="2" t="s">
        <v>178</v>
      </c>
      <c r="E1833" s="2" t="s">
        <v>107</v>
      </c>
      <c r="F1833" s="8" t="s">
        <v>24</v>
      </c>
      <c r="G1833" s="8">
        <v>1</v>
      </c>
      <c r="H1833" s="8">
        <v>0</v>
      </c>
      <c r="I1833" s="8">
        <v>0</v>
      </c>
      <c r="J1833" s="8">
        <v>1</v>
      </c>
      <c r="K1833" s="8">
        <v>1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5">
        <v>309030030</v>
      </c>
    </row>
    <row r="1834" spans="1:21" hidden="1" x14ac:dyDescent="0.25">
      <c r="A1834" s="8" t="s">
        <v>5018</v>
      </c>
      <c r="B1834" s="2" t="s">
        <v>2251</v>
      </c>
      <c r="C1834" s="2" t="s">
        <v>181</v>
      </c>
      <c r="D1834" s="2" t="s">
        <v>178</v>
      </c>
      <c r="E1834" s="2" t="s">
        <v>107</v>
      </c>
      <c r="F1834" s="8" t="s">
        <v>24</v>
      </c>
      <c r="G1834" s="8">
        <v>1</v>
      </c>
      <c r="H1834" s="8">
        <v>0</v>
      </c>
      <c r="I1834" s="8">
        <v>0</v>
      </c>
      <c r="J1834" s="8">
        <v>1</v>
      </c>
      <c r="K1834" s="8">
        <v>1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5">
        <v>309030048</v>
      </c>
    </row>
    <row r="1835" spans="1:21" hidden="1" x14ac:dyDescent="0.25">
      <c r="A1835" s="8" t="s">
        <v>5018</v>
      </c>
      <c r="B1835" s="2" t="s">
        <v>2252</v>
      </c>
      <c r="C1835" s="2" t="s">
        <v>181</v>
      </c>
      <c r="D1835" s="2" t="s">
        <v>178</v>
      </c>
      <c r="E1835" s="2" t="s">
        <v>107</v>
      </c>
      <c r="F1835" s="8" t="s">
        <v>24</v>
      </c>
      <c r="G1835" s="8">
        <v>1</v>
      </c>
      <c r="H1835" s="8">
        <v>1</v>
      </c>
      <c r="I1835" s="8">
        <v>0</v>
      </c>
      <c r="J1835" s="8">
        <v>1</v>
      </c>
      <c r="K1835" s="8">
        <v>1</v>
      </c>
      <c r="L1835" s="8">
        <v>1</v>
      </c>
      <c r="M1835" s="8">
        <v>0</v>
      </c>
      <c r="N1835" s="8">
        <v>0</v>
      </c>
      <c r="O1835" s="8">
        <v>1</v>
      </c>
      <c r="P1835" s="8">
        <v>1</v>
      </c>
      <c r="Q1835" s="8">
        <v>0</v>
      </c>
      <c r="R1835" s="8">
        <v>0</v>
      </c>
      <c r="S1835" s="8">
        <v>0</v>
      </c>
      <c r="T1835" s="8">
        <v>0</v>
      </c>
      <c r="U1835" s="5">
        <v>309030056</v>
      </c>
    </row>
    <row r="1836" spans="1:21" hidden="1" x14ac:dyDescent="0.25">
      <c r="A1836" s="8" t="s">
        <v>5018</v>
      </c>
      <c r="B1836" s="2" t="s">
        <v>2253</v>
      </c>
      <c r="C1836" s="2" t="s">
        <v>181</v>
      </c>
      <c r="D1836" s="2" t="s">
        <v>178</v>
      </c>
      <c r="E1836" s="2" t="s">
        <v>107</v>
      </c>
      <c r="F1836" s="8" t="s">
        <v>24</v>
      </c>
      <c r="G1836" s="8">
        <v>1</v>
      </c>
      <c r="H1836" s="8">
        <v>0</v>
      </c>
      <c r="I1836" s="8">
        <v>0</v>
      </c>
      <c r="J1836" s="8">
        <v>1</v>
      </c>
      <c r="K1836" s="8">
        <v>1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5">
        <v>309030064</v>
      </c>
    </row>
    <row r="1837" spans="1:21" hidden="1" x14ac:dyDescent="0.25">
      <c r="A1837" s="8" t="s">
        <v>5018</v>
      </c>
      <c r="B1837" s="2" t="s">
        <v>2254</v>
      </c>
      <c r="C1837" s="2" t="s">
        <v>181</v>
      </c>
      <c r="D1837" s="2" t="s">
        <v>178</v>
      </c>
      <c r="E1837" s="2" t="s">
        <v>107</v>
      </c>
      <c r="F1837" s="8" t="s">
        <v>24</v>
      </c>
      <c r="G1837" s="8">
        <v>1</v>
      </c>
      <c r="H1837" s="8">
        <v>0</v>
      </c>
      <c r="I1837" s="8">
        <v>0</v>
      </c>
      <c r="J1837" s="8">
        <v>1</v>
      </c>
      <c r="K1837" s="8">
        <v>1</v>
      </c>
      <c r="L1837" s="8">
        <v>1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5">
        <v>309030072</v>
      </c>
    </row>
    <row r="1838" spans="1:21" hidden="1" x14ac:dyDescent="0.25">
      <c r="A1838" s="8" t="s">
        <v>5018</v>
      </c>
      <c r="B1838" s="2" t="s">
        <v>2255</v>
      </c>
      <c r="C1838" s="2" t="s">
        <v>181</v>
      </c>
      <c r="D1838" s="2" t="s">
        <v>178</v>
      </c>
      <c r="E1838" s="2" t="s">
        <v>107</v>
      </c>
      <c r="F1838" s="8" t="s">
        <v>24</v>
      </c>
      <c r="G1838" s="8">
        <v>1</v>
      </c>
      <c r="H1838" s="8">
        <v>0</v>
      </c>
      <c r="I1838" s="8">
        <v>0</v>
      </c>
      <c r="J1838" s="8">
        <v>1</v>
      </c>
      <c r="K1838" s="8">
        <v>1</v>
      </c>
      <c r="L1838" s="8">
        <v>1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5">
        <v>309030080</v>
      </c>
    </row>
    <row r="1839" spans="1:21" hidden="1" x14ac:dyDescent="0.25">
      <c r="A1839" s="8" t="s">
        <v>5018</v>
      </c>
      <c r="B1839" s="2" t="s">
        <v>2256</v>
      </c>
      <c r="C1839" s="2" t="s">
        <v>181</v>
      </c>
      <c r="D1839" s="2" t="s">
        <v>178</v>
      </c>
      <c r="E1839" s="2" t="s">
        <v>107</v>
      </c>
      <c r="F1839" s="8" t="s">
        <v>24</v>
      </c>
      <c r="G1839" s="8">
        <v>0</v>
      </c>
      <c r="H1839" s="8">
        <v>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>
        <v>1</v>
      </c>
      <c r="Q1839" s="8">
        <v>0</v>
      </c>
      <c r="R1839" s="8">
        <v>0</v>
      </c>
      <c r="S1839" s="8">
        <v>0</v>
      </c>
      <c r="T1839" s="8">
        <v>0</v>
      </c>
      <c r="U1839" s="5">
        <v>309030099</v>
      </c>
    </row>
    <row r="1840" spans="1:21" hidden="1" x14ac:dyDescent="0.25">
      <c r="A1840" s="8" t="s">
        <v>5018</v>
      </c>
      <c r="B1840" s="2" t="s">
        <v>2257</v>
      </c>
      <c r="C1840" s="2" t="s">
        <v>181</v>
      </c>
      <c r="D1840" s="2" t="s">
        <v>178</v>
      </c>
      <c r="E1840" s="2" t="s">
        <v>107</v>
      </c>
      <c r="F1840" s="8" t="s">
        <v>36</v>
      </c>
      <c r="G1840" s="8">
        <v>1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5">
        <v>309030102</v>
      </c>
    </row>
    <row r="1841" spans="1:21" hidden="1" x14ac:dyDescent="0.25">
      <c r="A1841" s="8" t="s">
        <v>5018</v>
      </c>
      <c r="B1841" s="2" t="s">
        <v>2258</v>
      </c>
      <c r="C1841" s="2" t="s">
        <v>181</v>
      </c>
      <c r="D1841" s="2" t="s">
        <v>178</v>
      </c>
      <c r="E1841" s="2" t="s">
        <v>107</v>
      </c>
      <c r="F1841" s="8" t="s">
        <v>36</v>
      </c>
      <c r="G1841" s="8">
        <v>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5">
        <v>309030110</v>
      </c>
    </row>
    <row r="1842" spans="1:21" hidden="1" x14ac:dyDescent="0.25">
      <c r="A1842" s="8" t="s">
        <v>5018</v>
      </c>
      <c r="B1842" s="2" t="s">
        <v>2259</v>
      </c>
      <c r="C1842" s="2" t="s">
        <v>181</v>
      </c>
      <c r="D1842" s="2" t="s">
        <v>178</v>
      </c>
      <c r="E1842" s="2" t="s">
        <v>107</v>
      </c>
      <c r="F1842" s="8" t="s">
        <v>36</v>
      </c>
      <c r="G1842" s="8">
        <v>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5">
        <v>309030129</v>
      </c>
    </row>
    <row r="1843" spans="1:21" hidden="1" x14ac:dyDescent="0.25">
      <c r="A1843" s="8" t="s">
        <v>5018</v>
      </c>
      <c r="B1843" s="2" t="s">
        <v>2260</v>
      </c>
      <c r="C1843" s="2" t="s">
        <v>181</v>
      </c>
      <c r="D1843" s="2" t="s">
        <v>178</v>
      </c>
      <c r="E1843" s="2" t="s">
        <v>107</v>
      </c>
      <c r="F1843" s="8" t="s">
        <v>36</v>
      </c>
      <c r="G1843" s="8">
        <v>1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5">
        <v>309030137</v>
      </c>
    </row>
    <row r="1844" spans="1:21" hidden="1" x14ac:dyDescent="0.25">
      <c r="A1844" s="8" t="s">
        <v>5018</v>
      </c>
      <c r="B1844" s="2" t="s">
        <v>2261</v>
      </c>
      <c r="C1844" s="2" t="s">
        <v>181</v>
      </c>
      <c r="D1844" s="2" t="s">
        <v>178</v>
      </c>
      <c r="E1844" s="2" t="s">
        <v>107</v>
      </c>
      <c r="F1844" s="8" t="s">
        <v>24</v>
      </c>
      <c r="G1844" s="8">
        <v>1</v>
      </c>
      <c r="H1844" s="8">
        <v>1</v>
      </c>
      <c r="I1844" s="8">
        <v>0</v>
      </c>
      <c r="J1844" s="8">
        <v>1</v>
      </c>
      <c r="K1844" s="8">
        <v>1</v>
      </c>
      <c r="L1844" s="8">
        <v>1</v>
      </c>
      <c r="M1844" s="8">
        <v>0</v>
      </c>
      <c r="N1844" s="8">
        <v>0</v>
      </c>
      <c r="O1844" s="8">
        <v>1</v>
      </c>
      <c r="P1844" s="8">
        <v>1</v>
      </c>
      <c r="Q1844" s="8">
        <v>0</v>
      </c>
      <c r="R1844" s="8">
        <v>0</v>
      </c>
      <c r="S1844" s="8">
        <v>0</v>
      </c>
      <c r="T1844" s="8">
        <v>0</v>
      </c>
      <c r="U1844" s="5">
        <v>309030145</v>
      </c>
    </row>
    <row r="1845" spans="1:21" hidden="1" x14ac:dyDescent="0.25">
      <c r="A1845" s="8" t="s">
        <v>5018</v>
      </c>
      <c r="B1845" s="2" t="s">
        <v>2262</v>
      </c>
      <c r="C1845" s="2" t="s">
        <v>181</v>
      </c>
      <c r="D1845" s="2" t="s">
        <v>178</v>
      </c>
      <c r="E1845" s="2" t="s">
        <v>107</v>
      </c>
      <c r="F1845" s="8" t="s">
        <v>24</v>
      </c>
      <c r="G1845" s="8">
        <v>1</v>
      </c>
      <c r="H1845" s="8">
        <v>0</v>
      </c>
      <c r="I1845" s="8">
        <v>0</v>
      </c>
      <c r="J1845" s="8">
        <v>1</v>
      </c>
      <c r="K1845" s="8">
        <v>1</v>
      </c>
      <c r="L1845" s="8">
        <v>1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5">
        <v>309030153</v>
      </c>
    </row>
    <row r="1846" spans="1:21" hidden="1" x14ac:dyDescent="0.25">
      <c r="A1846" s="8" t="s">
        <v>5018</v>
      </c>
      <c r="B1846" s="2" t="s">
        <v>2263</v>
      </c>
      <c r="C1846" s="2" t="s">
        <v>182</v>
      </c>
      <c r="D1846" s="2" t="s">
        <v>178</v>
      </c>
      <c r="E1846" s="2" t="s">
        <v>107</v>
      </c>
      <c r="F1846" s="8" t="s">
        <v>24</v>
      </c>
      <c r="G1846" s="8">
        <v>0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1</v>
      </c>
      <c r="P1846" s="8">
        <v>1</v>
      </c>
      <c r="Q1846" s="8">
        <v>0</v>
      </c>
      <c r="R1846" s="8">
        <v>0</v>
      </c>
      <c r="S1846" s="8">
        <v>0</v>
      </c>
      <c r="T1846" s="8">
        <v>0</v>
      </c>
      <c r="U1846" s="5">
        <v>309040019</v>
      </c>
    </row>
    <row r="1847" spans="1:21" hidden="1" x14ac:dyDescent="0.25">
      <c r="A1847" s="8" t="s">
        <v>5018</v>
      </c>
      <c r="B1847" s="2" t="s">
        <v>2264</v>
      </c>
      <c r="C1847" s="2" t="s">
        <v>182</v>
      </c>
      <c r="D1847" s="2" t="s">
        <v>178</v>
      </c>
      <c r="E1847" s="2" t="s">
        <v>107</v>
      </c>
      <c r="F1847" s="8" t="s">
        <v>24</v>
      </c>
      <c r="G1847" s="8">
        <v>1</v>
      </c>
      <c r="H1847" s="8">
        <v>1</v>
      </c>
      <c r="I1847" s="8">
        <v>1</v>
      </c>
      <c r="J1847" s="8">
        <v>1</v>
      </c>
      <c r="K1847" s="8">
        <v>1</v>
      </c>
      <c r="L1847" s="8">
        <v>1</v>
      </c>
      <c r="M1847" s="8">
        <v>0</v>
      </c>
      <c r="N1847" s="8">
        <v>0</v>
      </c>
      <c r="O1847" s="8">
        <v>1</v>
      </c>
      <c r="P1847" s="8">
        <v>1</v>
      </c>
      <c r="Q1847" s="8">
        <v>0</v>
      </c>
      <c r="R1847" s="8">
        <v>0</v>
      </c>
      <c r="S1847" s="8">
        <v>0</v>
      </c>
      <c r="T1847" s="8">
        <v>0</v>
      </c>
      <c r="U1847" s="5">
        <v>309040027</v>
      </c>
    </row>
    <row r="1848" spans="1:21" hidden="1" x14ac:dyDescent="0.25">
      <c r="A1848" s="8" t="s">
        <v>5018</v>
      </c>
      <c r="B1848" s="2" t="s">
        <v>2265</v>
      </c>
      <c r="C1848" s="2" t="s">
        <v>183</v>
      </c>
      <c r="D1848" s="2" t="s">
        <v>178</v>
      </c>
      <c r="E1848" s="2" t="s">
        <v>107</v>
      </c>
      <c r="F1848" s="8" t="s">
        <v>24</v>
      </c>
      <c r="G1848" s="8">
        <v>1</v>
      </c>
      <c r="H1848" s="8">
        <v>0</v>
      </c>
      <c r="I1848" s="8">
        <v>0</v>
      </c>
      <c r="J1848" s="8">
        <v>1</v>
      </c>
      <c r="K1848" s="8">
        <v>1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5">
        <v>309050014</v>
      </c>
    </row>
    <row r="1849" spans="1:21" hidden="1" x14ac:dyDescent="0.25">
      <c r="A1849" s="8" t="s">
        <v>5018</v>
      </c>
      <c r="B1849" s="2" t="s">
        <v>2266</v>
      </c>
      <c r="C1849" s="2" t="s">
        <v>183</v>
      </c>
      <c r="D1849" s="2" t="s">
        <v>178</v>
      </c>
      <c r="E1849" s="2" t="s">
        <v>107</v>
      </c>
      <c r="F1849" s="8" t="s">
        <v>24</v>
      </c>
      <c r="G1849" s="8">
        <v>1</v>
      </c>
      <c r="H1849" s="8">
        <v>0</v>
      </c>
      <c r="I1849" s="8">
        <v>0</v>
      </c>
      <c r="J1849" s="8">
        <v>1</v>
      </c>
      <c r="K1849" s="8">
        <v>1</v>
      </c>
      <c r="L1849" s="8">
        <v>1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5">
        <v>309050022</v>
      </c>
    </row>
    <row r="1850" spans="1:21" hidden="1" x14ac:dyDescent="0.25">
      <c r="A1850" s="8" t="s">
        <v>5018</v>
      </c>
      <c r="B1850" s="2" t="s">
        <v>2267</v>
      </c>
      <c r="C1850" s="2" t="s">
        <v>183</v>
      </c>
      <c r="D1850" s="2" t="s">
        <v>178</v>
      </c>
      <c r="E1850" s="2" t="s">
        <v>107</v>
      </c>
      <c r="F1850" s="8" t="s">
        <v>24</v>
      </c>
      <c r="G1850" s="8">
        <v>1</v>
      </c>
      <c r="H1850" s="8">
        <v>0</v>
      </c>
      <c r="I1850" s="8">
        <v>0</v>
      </c>
      <c r="J1850" s="8">
        <v>1</v>
      </c>
      <c r="K1850" s="8">
        <v>1</v>
      </c>
      <c r="L1850" s="8">
        <v>1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5">
        <v>309050030</v>
      </c>
    </row>
    <row r="1851" spans="1:21" hidden="1" x14ac:dyDescent="0.25">
      <c r="A1851" s="8" t="s">
        <v>5018</v>
      </c>
      <c r="B1851" s="2" t="s">
        <v>2268</v>
      </c>
      <c r="C1851" s="2" t="s">
        <v>183</v>
      </c>
      <c r="D1851" s="2" t="s">
        <v>178</v>
      </c>
      <c r="E1851" s="2" t="s">
        <v>107</v>
      </c>
      <c r="F1851" s="8" t="s">
        <v>23</v>
      </c>
      <c r="G1851" s="8">
        <v>1</v>
      </c>
      <c r="H1851" s="8">
        <v>0</v>
      </c>
      <c r="I1851" s="8">
        <v>0</v>
      </c>
      <c r="J1851" s="8">
        <v>1</v>
      </c>
      <c r="K1851" s="8">
        <v>1</v>
      </c>
      <c r="L1851" s="8">
        <v>1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5">
        <v>309050049</v>
      </c>
    </row>
    <row r="1852" spans="1:21" hidden="1" x14ac:dyDescent="0.25">
      <c r="A1852" s="8" t="s">
        <v>5018</v>
      </c>
      <c r="B1852" s="2" t="s">
        <v>2269</v>
      </c>
      <c r="C1852" s="2" t="s">
        <v>183</v>
      </c>
      <c r="D1852" s="2" t="s">
        <v>178</v>
      </c>
      <c r="E1852" s="2" t="s">
        <v>107</v>
      </c>
      <c r="F1852" s="8" t="s">
        <v>23</v>
      </c>
      <c r="G1852" s="8">
        <v>1</v>
      </c>
      <c r="H1852" s="8">
        <v>0</v>
      </c>
      <c r="I1852" s="8">
        <v>0</v>
      </c>
      <c r="J1852" s="8">
        <v>1</v>
      </c>
      <c r="K1852" s="8">
        <v>1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5">
        <v>309050057</v>
      </c>
    </row>
    <row r="1853" spans="1:21" hidden="1" x14ac:dyDescent="0.25">
      <c r="A1853" s="8" t="s">
        <v>5018</v>
      </c>
      <c r="B1853" s="2" t="s">
        <v>2270</v>
      </c>
      <c r="C1853" s="2" t="s">
        <v>183</v>
      </c>
      <c r="D1853" s="2" t="s">
        <v>178</v>
      </c>
      <c r="E1853" s="2" t="s">
        <v>107</v>
      </c>
      <c r="F1853" s="8" t="s">
        <v>23</v>
      </c>
      <c r="G1853" s="8">
        <v>1</v>
      </c>
      <c r="H1853" s="8">
        <v>0</v>
      </c>
      <c r="I1853" s="8">
        <v>0</v>
      </c>
      <c r="J1853" s="8">
        <v>1</v>
      </c>
      <c r="K1853" s="8">
        <v>1</v>
      </c>
      <c r="L1853" s="8">
        <v>1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5">
        <v>309050065</v>
      </c>
    </row>
    <row r="1854" spans="1:21" hidden="1" x14ac:dyDescent="0.25">
      <c r="A1854" s="8" t="s">
        <v>5018</v>
      </c>
      <c r="B1854" s="2" t="s">
        <v>2271</v>
      </c>
      <c r="C1854" s="2" t="s">
        <v>183</v>
      </c>
      <c r="D1854" s="2" t="s">
        <v>178</v>
      </c>
      <c r="E1854" s="2" t="s">
        <v>107</v>
      </c>
      <c r="F1854" s="8" t="s">
        <v>23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5">
        <v>309050073</v>
      </c>
    </row>
    <row r="1855" spans="1:21" hidden="1" x14ac:dyDescent="0.25">
      <c r="A1855" s="8" t="s">
        <v>5018</v>
      </c>
      <c r="B1855" s="2" t="s">
        <v>2272</v>
      </c>
      <c r="C1855" s="2" t="s">
        <v>183</v>
      </c>
      <c r="D1855" s="2" t="s">
        <v>178</v>
      </c>
      <c r="E1855" s="2" t="s">
        <v>107</v>
      </c>
      <c r="F1855" s="8" t="s">
        <v>23</v>
      </c>
      <c r="G1855" s="8">
        <v>1</v>
      </c>
      <c r="H1855" s="8">
        <v>0</v>
      </c>
      <c r="I1855" s="8">
        <v>0</v>
      </c>
      <c r="J1855" s="8">
        <v>0</v>
      </c>
      <c r="K1855" s="8">
        <v>1</v>
      </c>
      <c r="L1855" s="8">
        <v>1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5">
        <v>309050081</v>
      </c>
    </row>
    <row r="1856" spans="1:21" hidden="1" x14ac:dyDescent="0.25">
      <c r="A1856" s="8" t="s">
        <v>5018</v>
      </c>
      <c r="B1856" s="2" t="s">
        <v>2273</v>
      </c>
      <c r="C1856" s="2" t="s">
        <v>183</v>
      </c>
      <c r="D1856" s="2" t="s">
        <v>178</v>
      </c>
      <c r="E1856" s="2" t="s">
        <v>107</v>
      </c>
      <c r="F1856" s="8" t="s">
        <v>23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5">
        <v>309050090</v>
      </c>
    </row>
    <row r="1857" spans="1:21" hidden="1" x14ac:dyDescent="0.25">
      <c r="A1857" s="8" t="s">
        <v>5018</v>
      </c>
      <c r="B1857" s="2" t="s">
        <v>2274</v>
      </c>
      <c r="C1857" s="2" t="s">
        <v>183</v>
      </c>
      <c r="D1857" s="2" t="s">
        <v>178</v>
      </c>
      <c r="E1857" s="2" t="s">
        <v>107</v>
      </c>
      <c r="F1857" s="8" t="s">
        <v>23</v>
      </c>
      <c r="G1857" s="8">
        <v>1</v>
      </c>
      <c r="H1857" s="8">
        <v>0</v>
      </c>
      <c r="I1857" s="8">
        <v>0</v>
      </c>
      <c r="J1857" s="8">
        <v>0</v>
      </c>
      <c r="K1857" s="8">
        <v>1</v>
      </c>
      <c r="L1857" s="8">
        <v>1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5">
        <v>309050103</v>
      </c>
    </row>
    <row r="1858" spans="1:21" hidden="1" x14ac:dyDescent="0.25">
      <c r="A1858" s="8" t="s">
        <v>5018</v>
      </c>
      <c r="B1858" s="2" t="s">
        <v>2275</v>
      </c>
      <c r="C1858" s="2" t="s">
        <v>184</v>
      </c>
      <c r="D1858" s="2" t="s">
        <v>178</v>
      </c>
      <c r="E1858" s="2" t="s">
        <v>107</v>
      </c>
      <c r="F1858" s="8" t="s">
        <v>24</v>
      </c>
      <c r="G1858" s="8">
        <v>0</v>
      </c>
      <c r="H1858" s="8">
        <v>1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1</v>
      </c>
      <c r="O1858" s="8">
        <v>0</v>
      </c>
      <c r="P1858" s="8">
        <v>1</v>
      </c>
      <c r="Q1858" s="8">
        <v>0</v>
      </c>
      <c r="R1858" s="8">
        <v>0</v>
      </c>
      <c r="S1858" s="8">
        <v>0</v>
      </c>
      <c r="T1858" s="8">
        <v>0</v>
      </c>
      <c r="U1858" s="5">
        <v>309060010</v>
      </c>
    </row>
    <row r="1859" spans="1:21" hidden="1" x14ac:dyDescent="0.25">
      <c r="A1859" s="8" t="s">
        <v>5018</v>
      </c>
      <c r="B1859" s="2" t="s">
        <v>2276</v>
      </c>
      <c r="C1859" s="2" t="s">
        <v>184</v>
      </c>
      <c r="D1859" s="2" t="s">
        <v>178</v>
      </c>
      <c r="E1859" s="2" t="s">
        <v>107</v>
      </c>
      <c r="F1859" s="8" t="s">
        <v>24</v>
      </c>
      <c r="G1859" s="8">
        <v>0</v>
      </c>
      <c r="H1859" s="8">
        <v>1</v>
      </c>
      <c r="I1859" s="8">
        <v>1</v>
      </c>
      <c r="J1859" s="8">
        <v>0</v>
      </c>
      <c r="K1859" s="8">
        <v>0</v>
      </c>
      <c r="L1859" s="8">
        <v>0</v>
      </c>
      <c r="M1859" s="8">
        <v>0</v>
      </c>
      <c r="N1859" s="8">
        <v>1</v>
      </c>
      <c r="O1859" s="8">
        <v>0</v>
      </c>
      <c r="P1859" s="8">
        <v>1</v>
      </c>
      <c r="Q1859" s="8">
        <v>0</v>
      </c>
      <c r="R1859" s="8">
        <v>0</v>
      </c>
      <c r="S1859" s="8">
        <v>0</v>
      </c>
      <c r="T1859" s="8">
        <v>0</v>
      </c>
      <c r="U1859" s="5">
        <v>309060036</v>
      </c>
    </row>
    <row r="1860" spans="1:21" hidden="1" x14ac:dyDescent="0.25">
      <c r="A1860" s="8" t="s">
        <v>5018</v>
      </c>
      <c r="B1860" s="2" t="s">
        <v>2277</v>
      </c>
      <c r="C1860" s="2" t="s">
        <v>185</v>
      </c>
      <c r="D1860" s="2" t="s">
        <v>178</v>
      </c>
      <c r="E1860" s="2" t="s">
        <v>107</v>
      </c>
      <c r="F1860" s="8" t="s">
        <v>24</v>
      </c>
      <c r="G1860" s="8">
        <v>1</v>
      </c>
      <c r="H1860" s="8">
        <v>0</v>
      </c>
      <c r="I1860" s="8">
        <v>0</v>
      </c>
      <c r="J1860" s="8">
        <v>0</v>
      </c>
      <c r="K1860" s="8">
        <v>1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5">
        <v>309070015</v>
      </c>
    </row>
    <row r="1861" spans="1:21" hidden="1" x14ac:dyDescent="0.25">
      <c r="A1861" s="8" t="s">
        <v>5018</v>
      </c>
      <c r="B1861" s="2" t="s">
        <v>2278</v>
      </c>
      <c r="C1861" s="2" t="s">
        <v>185</v>
      </c>
      <c r="D1861" s="2" t="s">
        <v>178</v>
      </c>
      <c r="E1861" s="2" t="s">
        <v>107</v>
      </c>
      <c r="F1861" s="8" t="s">
        <v>24</v>
      </c>
      <c r="G1861" s="8">
        <v>1</v>
      </c>
      <c r="H1861" s="8">
        <v>0</v>
      </c>
      <c r="I1861" s="8">
        <v>0</v>
      </c>
      <c r="J1861" s="8">
        <v>0</v>
      </c>
      <c r="K1861" s="8">
        <v>1</v>
      </c>
      <c r="L1861" s="8">
        <v>1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5">
        <v>309070023</v>
      </c>
    </row>
    <row r="1862" spans="1:21" hidden="1" x14ac:dyDescent="0.25">
      <c r="A1862" s="8" t="s">
        <v>5018</v>
      </c>
      <c r="B1862" s="2" t="s">
        <v>2279</v>
      </c>
      <c r="C1862" s="2" t="s">
        <v>186</v>
      </c>
      <c r="D1862" s="2" t="s">
        <v>186</v>
      </c>
      <c r="E1862" s="2" t="s">
        <v>107</v>
      </c>
      <c r="F1862" s="8" t="s">
        <v>23</v>
      </c>
      <c r="G1862" s="8">
        <v>1</v>
      </c>
      <c r="H1862" s="8">
        <v>0</v>
      </c>
      <c r="I1862" s="8">
        <v>0</v>
      </c>
      <c r="J1862" s="8">
        <v>0</v>
      </c>
      <c r="K1862" s="8">
        <v>1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5">
        <v>310010012</v>
      </c>
    </row>
    <row r="1863" spans="1:21" hidden="1" x14ac:dyDescent="0.25">
      <c r="A1863" s="8" t="s">
        <v>5018</v>
      </c>
      <c r="B1863" s="2" t="s">
        <v>2280</v>
      </c>
      <c r="C1863" s="2" t="s">
        <v>186</v>
      </c>
      <c r="D1863" s="2" t="s">
        <v>186</v>
      </c>
      <c r="E1863" s="2" t="s">
        <v>107</v>
      </c>
      <c r="F1863" s="8" t="s">
        <v>24</v>
      </c>
      <c r="G1863" s="8">
        <v>0</v>
      </c>
      <c r="H1863" s="8">
        <v>1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>
        <v>1</v>
      </c>
      <c r="Q1863" s="8">
        <v>0</v>
      </c>
      <c r="R1863" s="8">
        <v>0</v>
      </c>
      <c r="S1863" s="8">
        <v>0</v>
      </c>
      <c r="T1863" s="8">
        <v>0</v>
      </c>
      <c r="U1863" s="5">
        <v>310010020</v>
      </c>
    </row>
    <row r="1864" spans="1:21" hidden="1" x14ac:dyDescent="0.25">
      <c r="A1864" s="8" t="s">
        <v>5018</v>
      </c>
      <c r="B1864" s="2" t="s">
        <v>2281</v>
      </c>
      <c r="C1864" s="2" t="s">
        <v>186</v>
      </c>
      <c r="D1864" s="2" t="s">
        <v>186</v>
      </c>
      <c r="E1864" s="2" t="s">
        <v>107</v>
      </c>
      <c r="F1864" s="8" t="s">
        <v>24</v>
      </c>
      <c r="G1864" s="8">
        <v>0</v>
      </c>
      <c r="H1864" s="8">
        <v>1</v>
      </c>
      <c r="I1864" s="8">
        <v>0</v>
      </c>
      <c r="J1864" s="8">
        <v>0</v>
      </c>
      <c r="K1864" s="8">
        <v>0</v>
      </c>
      <c r="L1864" s="8">
        <v>0</v>
      </c>
      <c r="M1864" s="8">
        <v>1</v>
      </c>
      <c r="N1864" s="8">
        <v>0</v>
      </c>
      <c r="O1864" s="8">
        <v>0</v>
      </c>
      <c r="P1864" s="8">
        <v>1</v>
      </c>
      <c r="Q1864" s="8">
        <v>0</v>
      </c>
      <c r="R1864" s="8">
        <v>0</v>
      </c>
      <c r="S1864" s="8">
        <v>0</v>
      </c>
      <c r="T1864" s="8">
        <v>0</v>
      </c>
      <c r="U1864" s="5">
        <v>310010039</v>
      </c>
    </row>
    <row r="1865" spans="1:21" hidden="1" x14ac:dyDescent="0.25">
      <c r="A1865" s="8" t="s">
        <v>5018</v>
      </c>
      <c r="B1865" s="2" t="s">
        <v>2282</v>
      </c>
      <c r="C1865" s="2" t="s">
        <v>186</v>
      </c>
      <c r="D1865" s="2" t="s">
        <v>186</v>
      </c>
      <c r="E1865" s="2" t="s">
        <v>107</v>
      </c>
      <c r="F1865" s="8" t="s">
        <v>24</v>
      </c>
      <c r="G1865" s="8">
        <v>0</v>
      </c>
      <c r="H1865" s="8">
        <v>1</v>
      </c>
      <c r="I1865" s="8">
        <v>0</v>
      </c>
      <c r="J1865" s="8">
        <v>0</v>
      </c>
      <c r="K1865" s="8">
        <v>0</v>
      </c>
      <c r="L1865" s="8">
        <v>0</v>
      </c>
      <c r="M1865" s="8">
        <v>1</v>
      </c>
      <c r="N1865" s="8">
        <v>0</v>
      </c>
      <c r="O1865" s="8">
        <v>0</v>
      </c>
      <c r="P1865" s="8">
        <v>1</v>
      </c>
      <c r="Q1865" s="8">
        <v>0</v>
      </c>
      <c r="R1865" s="8">
        <v>0</v>
      </c>
      <c r="S1865" s="8">
        <v>0</v>
      </c>
      <c r="T1865" s="8">
        <v>0</v>
      </c>
      <c r="U1865" s="5">
        <v>310010047</v>
      </c>
    </row>
    <row r="1866" spans="1:21" hidden="1" x14ac:dyDescent="0.25">
      <c r="A1866" s="8" t="s">
        <v>5018</v>
      </c>
      <c r="B1866" s="2" t="s">
        <v>2283</v>
      </c>
      <c r="C1866" s="2" t="s">
        <v>186</v>
      </c>
      <c r="D1866" s="2" t="s">
        <v>186</v>
      </c>
      <c r="E1866" s="2" t="s">
        <v>107</v>
      </c>
      <c r="F1866" s="8" t="s">
        <v>24</v>
      </c>
      <c r="G1866" s="8">
        <v>0</v>
      </c>
      <c r="H1866" s="8">
        <v>1</v>
      </c>
      <c r="I1866" s="8">
        <v>0</v>
      </c>
      <c r="J1866" s="8">
        <v>0</v>
      </c>
      <c r="K1866" s="8">
        <v>0</v>
      </c>
      <c r="L1866" s="8">
        <v>0</v>
      </c>
      <c r="M1866" s="8">
        <v>1</v>
      </c>
      <c r="N1866" s="8">
        <v>0</v>
      </c>
      <c r="O1866" s="8">
        <v>0</v>
      </c>
      <c r="P1866" s="8">
        <v>1</v>
      </c>
      <c r="Q1866" s="8">
        <v>0</v>
      </c>
      <c r="R1866" s="8">
        <v>0</v>
      </c>
      <c r="S1866" s="8">
        <v>0</v>
      </c>
      <c r="T1866" s="8">
        <v>0</v>
      </c>
      <c r="U1866" s="5">
        <v>310010055</v>
      </c>
    </row>
    <row r="1867" spans="1:21" hidden="1" x14ac:dyDescent="0.25">
      <c r="A1867" s="8" t="s">
        <v>5018</v>
      </c>
      <c r="B1867" s="2" t="s">
        <v>2284</v>
      </c>
      <c r="C1867" s="2" t="s">
        <v>189</v>
      </c>
      <c r="D1867" s="2" t="s">
        <v>188</v>
      </c>
      <c r="E1867" s="2" t="s">
        <v>187</v>
      </c>
      <c r="F1867" s="8" t="s">
        <v>24</v>
      </c>
      <c r="G1867" s="8">
        <v>1</v>
      </c>
      <c r="H1867" s="8">
        <v>1</v>
      </c>
      <c r="I1867" s="8">
        <v>1</v>
      </c>
      <c r="J1867" s="8">
        <v>0</v>
      </c>
      <c r="K1867" s="8">
        <v>1</v>
      </c>
      <c r="L1867" s="8">
        <v>1</v>
      </c>
      <c r="M1867" s="8">
        <v>0</v>
      </c>
      <c r="N1867" s="8">
        <v>1</v>
      </c>
      <c r="O1867" s="8">
        <v>0</v>
      </c>
      <c r="P1867" s="8">
        <v>1</v>
      </c>
      <c r="Q1867" s="8">
        <v>0</v>
      </c>
      <c r="R1867" s="8">
        <v>0</v>
      </c>
      <c r="S1867" s="8">
        <v>0</v>
      </c>
      <c r="T1867" s="8">
        <v>0</v>
      </c>
      <c r="U1867" s="5">
        <v>401010015</v>
      </c>
    </row>
    <row r="1868" spans="1:21" hidden="1" x14ac:dyDescent="0.25">
      <c r="A1868" s="8" t="s">
        <v>5018</v>
      </c>
      <c r="B1868" s="2" t="s">
        <v>2285</v>
      </c>
      <c r="C1868" s="2" t="s">
        <v>189</v>
      </c>
      <c r="D1868" s="2" t="s">
        <v>188</v>
      </c>
      <c r="E1868" s="2" t="s">
        <v>187</v>
      </c>
      <c r="F1868" s="8" t="s">
        <v>23</v>
      </c>
      <c r="G1868" s="8">
        <v>1</v>
      </c>
      <c r="H1868" s="8">
        <v>1</v>
      </c>
      <c r="I1868" s="8">
        <v>1</v>
      </c>
      <c r="J1868" s="8">
        <v>1</v>
      </c>
      <c r="K1868" s="8">
        <v>1</v>
      </c>
      <c r="L1868" s="8">
        <v>1</v>
      </c>
      <c r="M1868" s="8">
        <v>0</v>
      </c>
      <c r="N1868" s="8">
        <v>0</v>
      </c>
      <c r="O1868" s="8">
        <v>1</v>
      </c>
      <c r="P1868" s="8">
        <v>1</v>
      </c>
      <c r="Q1868" s="8">
        <v>0</v>
      </c>
      <c r="R1868" s="8">
        <v>0</v>
      </c>
      <c r="S1868" s="8">
        <v>0</v>
      </c>
      <c r="T1868" s="8">
        <v>0</v>
      </c>
      <c r="U1868" s="5">
        <v>401010023</v>
      </c>
    </row>
    <row r="1869" spans="1:21" hidden="1" x14ac:dyDescent="0.25">
      <c r="A1869" s="8" t="s">
        <v>5018</v>
      </c>
      <c r="B1869" s="2" t="s">
        <v>2286</v>
      </c>
      <c r="C1869" s="2" t="s">
        <v>189</v>
      </c>
      <c r="D1869" s="2" t="s">
        <v>188</v>
      </c>
      <c r="E1869" s="2" t="s">
        <v>187</v>
      </c>
      <c r="F1869" s="8" t="s">
        <v>23</v>
      </c>
      <c r="G1869" s="8">
        <v>1</v>
      </c>
      <c r="H1869" s="8">
        <v>1</v>
      </c>
      <c r="I1869" s="8">
        <v>1</v>
      </c>
      <c r="J1869" s="8">
        <v>1</v>
      </c>
      <c r="K1869" s="8">
        <v>1</v>
      </c>
      <c r="L1869" s="8">
        <v>1</v>
      </c>
      <c r="M1869" s="8">
        <v>0</v>
      </c>
      <c r="N1869" s="8">
        <v>0</v>
      </c>
      <c r="O1869" s="8">
        <v>1</v>
      </c>
      <c r="P1869" s="8">
        <v>1</v>
      </c>
      <c r="Q1869" s="8">
        <v>0</v>
      </c>
      <c r="R1869" s="8">
        <v>0</v>
      </c>
      <c r="S1869" s="8">
        <v>0</v>
      </c>
      <c r="T1869" s="8">
        <v>0</v>
      </c>
      <c r="U1869" s="5">
        <v>401010031</v>
      </c>
    </row>
    <row r="1870" spans="1:21" hidden="1" x14ac:dyDescent="0.25">
      <c r="A1870" s="8" t="s">
        <v>5018</v>
      </c>
      <c r="B1870" s="2" t="s">
        <v>2287</v>
      </c>
      <c r="C1870" s="2" t="s">
        <v>189</v>
      </c>
      <c r="D1870" s="2" t="s">
        <v>188</v>
      </c>
      <c r="E1870" s="2" t="s">
        <v>187</v>
      </c>
      <c r="F1870" s="8" t="s">
        <v>24</v>
      </c>
      <c r="G1870" s="8">
        <v>1</v>
      </c>
      <c r="H1870" s="8">
        <v>1</v>
      </c>
      <c r="I1870" s="8">
        <v>0</v>
      </c>
      <c r="J1870" s="8">
        <v>0</v>
      </c>
      <c r="K1870" s="8">
        <v>1</v>
      </c>
      <c r="L1870" s="8">
        <v>1</v>
      </c>
      <c r="M1870" s="8">
        <v>0</v>
      </c>
      <c r="N1870" s="8">
        <v>1</v>
      </c>
      <c r="O1870" s="8">
        <v>0</v>
      </c>
      <c r="P1870" s="8">
        <v>1</v>
      </c>
      <c r="Q1870" s="8">
        <v>0</v>
      </c>
      <c r="R1870" s="8">
        <v>0</v>
      </c>
      <c r="S1870" s="8">
        <v>0</v>
      </c>
      <c r="T1870" s="8">
        <v>0</v>
      </c>
      <c r="U1870" s="5">
        <v>401010040</v>
      </c>
    </row>
    <row r="1871" spans="1:21" hidden="1" x14ac:dyDescent="0.25">
      <c r="A1871" s="8" t="s">
        <v>5018</v>
      </c>
      <c r="B1871" s="2" t="s">
        <v>2288</v>
      </c>
      <c r="C1871" s="2" t="s">
        <v>189</v>
      </c>
      <c r="D1871" s="2" t="s">
        <v>188</v>
      </c>
      <c r="E1871" s="2" t="s">
        <v>187</v>
      </c>
      <c r="F1871" s="8" t="s">
        <v>24</v>
      </c>
      <c r="G1871" s="8">
        <v>1</v>
      </c>
      <c r="H1871" s="8">
        <v>1</v>
      </c>
      <c r="I1871" s="8">
        <v>0</v>
      </c>
      <c r="J1871" s="8">
        <v>0</v>
      </c>
      <c r="K1871" s="8">
        <v>1</v>
      </c>
      <c r="L1871" s="8">
        <v>1</v>
      </c>
      <c r="M1871" s="8">
        <v>0</v>
      </c>
      <c r="N1871" s="8">
        <v>1</v>
      </c>
      <c r="O1871" s="8">
        <v>0</v>
      </c>
      <c r="P1871" s="8">
        <v>1</v>
      </c>
      <c r="Q1871" s="8">
        <v>0</v>
      </c>
      <c r="R1871" s="8">
        <v>0</v>
      </c>
      <c r="S1871" s="8">
        <v>0</v>
      </c>
      <c r="T1871" s="8">
        <v>0</v>
      </c>
      <c r="U1871" s="5">
        <v>401010058</v>
      </c>
    </row>
    <row r="1872" spans="1:21" hidden="1" x14ac:dyDescent="0.25">
      <c r="A1872" s="8" t="s">
        <v>5018</v>
      </c>
      <c r="B1872" s="2" t="s">
        <v>2289</v>
      </c>
      <c r="C1872" s="2" t="s">
        <v>189</v>
      </c>
      <c r="D1872" s="2" t="s">
        <v>188</v>
      </c>
      <c r="E1872" s="2" t="s">
        <v>187</v>
      </c>
      <c r="F1872" s="8" t="s">
        <v>23</v>
      </c>
      <c r="G1872" s="8">
        <v>1</v>
      </c>
      <c r="H1872" s="8">
        <v>0</v>
      </c>
      <c r="I1872" s="8">
        <v>0</v>
      </c>
      <c r="J1872" s="8">
        <v>1</v>
      </c>
      <c r="K1872" s="8">
        <v>1</v>
      </c>
      <c r="L1872" s="8">
        <v>1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5">
        <v>401010066</v>
      </c>
    </row>
    <row r="1873" spans="1:21" hidden="1" x14ac:dyDescent="0.25">
      <c r="A1873" s="8" t="s">
        <v>5018</v>
      </c>
      <c r="B1873" s="2" t="s">
        <v>2290</v>
      </c>
      <c r="C1873" s="2" t="s">
        <v>189</v>
      </c>
      <c r="D1873" s="2" t="s">
        <v>188</v>
      </c>
      <c r="E1873" s="2" t="s">
        <v>187</v>
      </c>
      <c r="F1873" s="8" t="s">
        <v>24</v>
      </c>
      <c r="G1873" s="8">
        <v>1</v>
      </c>
      <c r="H1873" s="8">
        <v>0</v>
      </c>
      <c r="I1873" s="8">
        <v>0</v>
      </c>
      <c r="J1873" s="8">
        <v>1</v>
      </c>
      <c r="K1873" s="8">
        <v>1</v>
      </c>
      <c r="L1873" s="8">
        <v>1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5">
        <v>401010074</v>
      </c>
    </row>
    <row r="1874" spans="1:21" hidden="1" x14ac:dyDescent="0.25">
      <c r="A1874" s="8" t="s">
        <v>5018</v>
      </c>
      <c r="B1874" s="2" t="s">
        <v>2291</v>
      </c>
      <c r="C1874" s="2" t="s">
        <v>189</v>
      </c>
      <c r="D1874" s="2" t="s">
        <v>188</v>
      </c>
      <c r="E1874" s="2" t="s">
        <v>187</v>
      </c>
      <c r="F1874" s="8" t="s">
        <v>23</v>
      </c>
      <c r="G1874" s="8">
        <v>1</v>
      </c>
      <c r="H1874" s="8">
        <v>1</v>
      </c>
      <c r="I1874" s="8">
        <v>1</v>
      </c>
      <c r="J1874" s="8">
        <v>1</v>
      </c>
      <c r="K1874" s="8">
        <v>1</v>
      </c>
      <c r="L1874" s="8">
        <v>1</v>
      </c>
      <c r="M1874" s="8">
        <v>0</v>
      </c>
      <c r="N1874" s="8">
        <v>0</v>
      </c>
      <c r="O1874" s="8">
        <v>1</v>
      </c>
      <c r="P1874" s="8">
        <v>1</v>
      </c>
      <c r="Q1874" s="8">
        <v>0</v>
      </c>
      <c r="R1874" s="8">
        <v>0</v>
      </c>
      <c r="S1874" s="8">
        <v>0</v>
      </c>
      <c r="T1874" s="8">
        <v>0</v>
      </c>
      <c r="U1874" s="5">
        <v>401010082</v>
      </c>
    </row>
    <row r="1875" spans="1:21" hidden="1" x14ac:dyDescent="0.25">
      <c r="A1875" s="8" t="s">
        <v>5018</v>
      </c>
      <c r="B1875" s="2" t="s">
        <v>2292</v>
      </c>
      <c r="C1875" s="2" t="s">
        <v>189</v>
      </c>
      <c r="D1875" s="2" t="s">
        <v>188</v>
      </c>
      <c r="E1875" s="2" t="s">
        <v>187</v>
      </c>
      <c r="F1875" s="8" t="s">
        <v>24</v>
      </c>
      <c r="G1875" s="8">
        <v>1</v>
      </c>
      <c r="H1875" s="8">
        <v>0</v>
      </c>
      <c r="I1875" s="8">
        <v>0</v>
      </c>
      <c r="J1875" s="8">
        <v>1</v>
      </c>
      <c r="K1875" s="8">
        <v>1</v>
      </c>
      <c r="L1875" s="8">
        <v>1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5">
        <v>401010090</v>
      </c>
    </row>
    <row r="1876" spans="1:21" hidden="1" x14ac:dyDescent="0.25">
      <c r="A1876" s="8" t="s">
        <v>5018</v>
      </c>
      <c r="B1876" s="2" t="s">
        <v>2293</v>
      </c>
      <c r="C1876" s="2" t="s">
        <v>189</v>
      </c>
      <c r="D1876" s="2" t="s">
        <v>188</v>
      </c>
      <c r="E1876" s="2" t="s">
        <v>187</v>
      </c>
      <c r="F1876" s="8" t="s">
        <v>24</v>
      </c>
      <c r="G1876" s="8">
        <v>1</v>
      </c>
      <c r="H1876" s="8">
        <v>1</v>
      </c>
      <c r="I1876" s="8">
        <v>0</v>
      </c>
      <c r="J1876" s="8">
        <v>0</v>
      </c>
      <c r="K1876" s="8">
        <v>1</v>
      </c>
      <c r="L1876" s="8">
        <v>1</v>
      </c>
      <c r="M1876" s="8">
        <v>0</v>
      </c>
      <c r="N1876" s="8">
        <v>1</v>
      </c>
      <c r="O1876" s="8">
        <v>0</v>
      </c>
      <c r="P1876" s="8">
        <v>1</v>
      </c>
      <c r="Q1876" s="8">
        <v>0</v>
      </c>
      <c r="R1876" s="8">
        <v>0</v>
      </c>
      <c r="S1876" s="8">
        <v>0</v>
      </c>
      <c r="T1876" s="8">
        <v>0</v>
      </c>
      <c r="U1876" s="5">
        <v>401010104</v>
      </c>
    </row>
    <row r="1877" spans="1:21" hidden="1" x14ac:dyDescent="0.25">
      <c r="A1877" s="8" t="s">
        <v>5018</v>
      </c>
      <c r="B1877" s="2" t="s">
        <v>2294</v>
      </c>
      <c r="C1877" s="2" t="s">
        <v>189</v>
      </c>
      <c r="D1877" s="2" t="s">
        <v>188</v>
      </c>
      <c r="E1877" s="2" t="s">
        <v>187</v>
      </c>
      <c r="F1877" s="8" t="s">
        <v>24</v>
      </c>
      <c r="G1877" s="8">
        <v>1</v>
      </c>
      <c r="H1877" s="8">
        <v>0</v>
      </c>
      <c r="I1877" s="8">
        <v>0</v>
      </c>
      <c r="J1877" s="8">
        <v>1</v>
      </c>
      <c r="K1877" s="8">
        <v>1</v>
      </c>
      <c r="L1877" s="8">
        <v>1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5">
        <v>401010112</v>
      </c>
    </row>
    <row r="1878" spans="1:21" hidden="1" x14ac:dyDescent="0.25">
      <c r="A1878" s="8" t="s">
        <v>5018</v>
      </c>
      <c r="B1878" s="2" t="s">
        <v>2295</v>
      </c>
      <c r="C1878" s="2" t="s">
        <v>189</v>
      </c>
      <c r="D1878" s="2" t="s">
        <v>188</v>
      </c>
      <c r="E1878" s="2" t="s">
        <v>187</v>
      </c>
      <c r="F1878" s="8" t="s">
        <v>24</v>
      </c>
      <c r="G1878" s="8">
        <v>1</v>
      </c>
      <c r="H1878" s="8">
        <v>0</v>
      </c>
      <c r="I1878" s="8">
        <v>0</v>
      </c>
      <c r="J1878" s="8">
        <v>1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5">
        <v>401010120</v>
      </c>
    </row>
    <row r="1879" spans="1:21" hidden="1" x14ac:dyDescent="0.25">
      <c r="A1879" s="8" t="s">
        <v>5018</v>
      </c>
      <c r="B1879" s="2" t="s">
        <v>2296</v>
      </c>
      <c r="C1879" s="2" t="s">
        <v>189</v>
      </c>
      <c r="D1879" s="2" t="s">
        <v>188</v>
      </c>
      <c r="E1879" s="2" t="s">
        <v>187</v>
      </c>
      <c r="F1879" s="8" t="s">
        <v>24</v>
      </c>
      <c r="G1879" s="8">
        <v>1</v>
      </c>
      <c r="H1879" s="8">
        <v>0</v>
      </c>
      <c r="I1879" s="8">
        <v>0</v>
      </c>
      <c r="J1879" s="8">
        <v>1</v>
      </c>
      <c r="K1879" s="8">
        <v>1</v>
      </c>
      <c r="L1879" s="8">
        <v>1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5">
        <v>401010139</v>
      </c>
    </row>
    <row r="1880" spans="1:21" hidden="1" x14ac:dyDescent="0.25">
      <c r="A1880" s="8" t="s">
        <v>5018</v>
      </c>
      <c r="B1880" s="2" t="s">
        <v>2297</v>
      </c>
      <c r="C1880" s="2" t="s">
        <v>190</v>
      </c>
      <c r="D1880" s="2" t="s">
        <v>188</v>
      </c>
      <c r="E1880" s="2" t="s">
        <v>187</v>
      </c>
      <c r="F1880" s="8" t="s">
        <v>24</v>
      </c>
      <c r="G1880" s="8">
        <v>0</v>
      </c>
      <c r="H1880" s="8">
        <v>1</v>
      </c>
      <c r="I1880" s="8">
        <v>1</v>
      </c>
      <c r="J1880" s="8">
        <v>0</v>
      </c>
      <c r="K1880" s="8">
        <v>0</v>
      </c>
      <c r="L1880" s="8">
        <v>0</v>
      </c>
      <c r="M1880" s="8">
        <v>1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5">
        <v>401020010</v>
      </c>
    </row>
    <row r="1881" spans="1:21" hidden="1" x14ac:dyDescent="0.25">
      <c r="A1881" s="8" t="s">
        <v>5018</v>
      </c>
      <c r="B1881" s="2" t="s">
        <v>2298</v>
      </c>
      <c r="C1881" s="2" t="s">
        <v>190</v>
      </c>
      <c r="D1881" s="2" t="s">
        <v>188</v>
      </c>
      <c r="E1881" s="2" t="s">
        <v>187</v>
      </c>
      <c r="F1881" s="8" t="s">
        <v>24</v>
      </c>
      <c r="G1881" s="8">
        <v>0</v>
      </c>
      <c r="H1881" s="8">
        <v>1</v>
      </c>
      <c r="I1881" s="8">
        <v>1</v>
      </c>
      <c r="J1881" s="8">
        <v>0</v>
      </c>
      <c r="K1881" s="8">
        <v>0</v>
      </c>
      <c r="L1881" s="8">
        <v>0</v>
      </c>
      <c r="M1881" s="8">
        <v>1</v>
      </c>
      <c r="N1881" s="8">
        <v>0</v>
      </c>
      <c r="O1881" s="8">
        <v>0</v>
      </c>
      <c r="P1881" s="8">
        <v>1</v>
      </c>
      <c r="Q1881" s="8">
        <v>0</v>
      </c>
      <c r="R1881" s="8">
        <v>0</v>
      </c>
      <c r="S1881" s="8">
        <v>0</v>
      </c>
      <c r="T1881" s="8">
        <v>0</v>
      </c>
      <c r="U1881" s="5">
        <v>401020029</v>
      </c>
    </row>
    <row r="1882" spans="1:21" hidden="1" x14ac:dyDescent="0.25">
      <c r="A1882" s="8" t="s">
        <v>5018</v>
      </c>
      <c r="B1882" s="2" t="s">
        <v>2299</v>
      </c>
      <c r="C1882" s="2" t="s">
        <v>190</v>
      </c>
      <c r="D1882" s="2" t="s">
        <v>188</v>
      </c>
      <c r="E1882" s="2" t="s">
        <v>187</v>
      </c>
      <c r="F1882" s="8" t="s">
        <v>24</v>
      </c>
      <c r="G1882" s="8">
        <v>0</v>
      </c>
      <c r="H1882" s="8">
        <v>1</v>
      </c>
      <c r="I1882" s="8">
        <v>1</v>
      </c>
      <c r="J1882" s="8">
        <v>0</v>
      </c>
      <c r="K1882" s="8">
        <v>0</v>
      </c>
      <c r="L1882" s="8">
        <v>0</v>
      </c>
      <c r="M1882" s="8">
        <v>1</v>
      </c>
      <c r="N1882" s="8">
        <v>0</v>
      </c>
      <c r="O1882" s="8">
        <v>0</v>
      </c>
      <c r="P1882" s="8">
        <v>1</v>
      </c>
      <c r="Q1882" s="8">
        <v>0</v>
      </c>
      <c r="R1882" s="8">
        <v>0</v>
      </c>
      <c r="S1882" s="8">
        <v>0</v>
      </c>
      <c r="T1882" s="8">
        <v>0</v>
      </c>
      <c r="U1882" s="5">
        <v>401020037</v>
      </c>
    </row>
    <row r="1883" spans="1:21" hidden="1" x14ac:dyDescent="0.25">
      <c r="A1883" s="8" t="s">
        <v>5018</v>
      </c>
      <c r="B1883" s="2" t="s">
        <v>2300</v>
      </c>
      <c r="C1883" s="2" t="s">
        <v>190</v>
      </c>
      <c r="D1883" s="2" t="s">
        <v>188</v>
      </c>
      <c r="E1883" s="2" t="s">
        <v>187</v>
      </c>
      <c r="F1883" s="8" t="s">
        <v>24</v>
      </c>
      <c r="G1883" s="8">
        <v>0</v>
      </c>
      <c r="H1883" s="8">
        <v>1</v>
      </c>
      <c r="I1883" s="8">
        <v>1</v>
      </c>
      <c r="J1883" s="8">
        <v>0</v>
      </c>
      <c r="K1883" s="8">
        <v>0</v>
      </c>
      <c r="L1883" s="8">
        <v>0</v>
      </c>
      <c r="M1883" s="8">
        <v>1</v>
      </c>
      <c r="N1883" s="8">
        <v>0</v>
      </c>
      <c r="O1883" s="8">
        <v>0</v>
      </c>
      <c r="P1883" s="8">
        <v>1</v>
      </c>
      <c r="Q1883" s="8">
        <v>0</v>
      </c>
      <c r="R1883" s="8">
        <v>0</v>
      </c>
      <c r="S1883" s="8">
        <v>0</v>
      </c>
      <c r="T1883" s="8">
        <v>0</v>
      </c>
      <c r="U1883" s="5">
        <v>401020045</v>
      </c>
    </row>
    <row r="1884" spans="1:21" hidden="1" x14ac:dyDescent="0.25">
      <c r="A1884" s="8" t="s">
        <v>5018</v>
      </c>
      <c r="B1884" s="2" t="s">
        <v>2301</v>
      </c>
      <c r="C1884" s="2" t="s">
        <v>190</v>
      </c>
      <c r="D1884" s="2" t="s">
        <v>188</v>
      </c>
      <c r="E1884" s="2" t="s">
        <v>187</v>
      </c>
      <c r="F1884" s="8" t="s">
        <v>24</v>
      </c>
      <c r="G1884" s="8">
        <v>0</v>
      </c>
      <c r="H1884" s="8">
        <v>1</v>
      </c>
      <c r="I1884" s="8">
        <v>1</v>
      </c>
      <c r="J1884" s="8">
        <v>0</v>
      </c>
      <c r="K1884" s="8">
        <v>0</v>
      </c>
      <c r="L1884" s="8">
        <v>0</v>
      </c>
      <c r="M1884" s="8">
        <v>1</v>
      </c>
      <c r="N1884" s="8">
        <v>0</v>
      </c>
      <c r="O1884" s="8">
        <v>0</v>
      </c>
      <c r="P1884" s="8">
        <v>1</v>
      </c>
      <c r="Q1884" s="8">
        <v>0</v>
      </c>
      <c r="R1884" s="8">
        <v>0</v>
      </c>
      <c r="S1884" s="8">
        <v>0</v>
      </c>
      <c r="T1884" s="8">
        <v>0</v>
      </c>
      <c r="U1884" s="5">
        <v>401020053</v>
      </c>
    </row>
    <row r="1885" spans="1:21" hidden="1" x14ac:dyDescent="0.25">
      <c r="A1885" s="8" t="s">
        <v>5018</v>
      </c>
      <c r="B1885" s="2" t="s">
        <v>2302</v>
      </c>
      <c r="C1885" s="2" t="s">
        <v>190</v>
      </c>
      <c r="D1885" s="2" t="s">
        <v>188</v>
      </c>
      <c r="E1885" s="2" t="s">
        <v>187</v>
      </c>
      <c r="F1885" s="8" t="s">
        <v>24</v>
      </c>
      <c r="G1885" s="8">
        <v>0</v>
      </c>
      <c r="H1885" s="8">
        <v>1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5">
        <v>401020061</v>
      </c>
    </row>
    <row r="1886" spans="1:21" hidden="1" x14ac:dyDescent="0.25">
      <c r="A1886" s="8" t="s">
        <v>5018</v>
      </c>
      <c r="B1886" s="2" t="s">
        <v>2303</v>
      </c>
      <c r="C1886" s="2" t="s">
        <v>190</v>
      </c>
      <c r="D1886" s="2" t="s">
        <v>188</v>
      </c>
      <c r="E1886" s="2" t="s">
        <v>187</v>
      </c>
      <c r="F1886" s="8" t="s">
        <v>24</v>
      </c>
      <c r="G1886" s="8">
        <v>0</v>
      </c>
      <c r="H1886" s="8">
        <v>1</v>
      </c>
      <c r="I1886" s="8">
        <v>1</v>
      </c>
      <c r="J1886" s="8">
        <v>0</v>
      </c>
      <c r="K1886" s="8">
        <v>0</v>
      </c>
      <c r="L1886" s="8">
        <v>0</v>
      </c>
      <c r="M1886" s="8">
        <v>1</v>
      </c>
      <c r="N1886" s="8">
        <v>0</v>
      </c>
      <c r="O1886" s="8">
        <v>0</v>
      </c>
      <c r="P1886" s="8">
        <v>1</v>
      </c>
      <c r="Q1886" s="8">
        <v>0</v>
      </c>
      <c r="R1886" s="8">
        <v>0</v>
      </c>
      <c r="S1886" s="8">
        <v>0</v>
      </c>
      <c r="T1886" s="8">
        <v>0</v>
      </c>
      <c r="U1886" s="5">
        <v>401020070</v>
      </c>
    </row>
    <row r="1887" spans="1:21" hidden="1" x14ac:dyDescent="0.25">
      <c r="A1887" s="8" t="s">
        <v>5018</v>
      </c>
      <c r="B1887" s="2" t="s">
        <v>2304</v>
      </c>
      <c r="C1887" s="2" t="s">
        <v>190</v>
      </c>
      <c r="D1887" s="2" t="s">
        <v>188</v>
      </c>
      <c r="E1887" s="2" t="s">
        <v>187</v>
      </c>
      <c r="F1887" s="8" t="s">
        <v>24</v>
      </c>
      <c r="G1887" s="8">
        <v>1</v>
      </c>
      <c r="H1887" s="8">
        <v>1</v>
      </c>
      <c r="I1887" s="8">
        <v>1</v>
      </c>
      <c r="J1887" s="8">
        <v>0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1</v>
      </c>
      <c r="Q1887" s="8">
        <v>0</v>
      </c>
      <c r="R1887" s="8">
        <v>0</v>
      </c>
      <c r="S1887" s="8">
        <v>0</v>
      </c>
      <c r="T1887" s="8">
        <v>0</v>
      </c>
      <c r="U1887" s="5">
        <v>401020088</v>
      </c>
    </row>
    <row r="1888" spans="1:21" hidden="1" x14ac:dyDescent="0.25">
      <c r="A1888" s="8" t="s">
        <v>5018</v>
      </c>
      <c r="B1888" s="2" t="s">
        <v>2305</v>
      </c>
      <c r="C1888" s="2" t="s">
        <v>190</v>
      </c>
      <c r="D1888" s="2" t="s">
        <v>188</v>
      </c>
      <c r="E1888" s="2" t="s">
        <v>187</v>
      </c>
      <c r="F1888" s="8" t="s">
        <v>24</v>
      </c>
      <c r="G1888" s="8">
        <v>0</v>
      </c>
      <c r="H1888" s="8">
        <v>1</v>
      </c>
      <c r="I1888" s="8">
        <v>1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1</v>
      </c>
      <c r="Q1888" s="8">
        <v>0</v>
      </c>
      <c r="R1888" s="8">
        <v>0</v>
      </c>
      <c r="S1888" s="8">
        <v>0</v>
      </c>
      <c r="T1888" s="8">
        <v>0</v>
      </c>
      <c r="U1888" s="5">
        <v>401020096</v>
      </c>
    </row>
    <row r="1889" spans="1:21" hidden="1" x14ac:dyDescent="0.25">
      <c r="A1889" s="8" t="s">
        <v>5018</v>
      </c>
      <c r="B1889" s="2" t="s">
        <v>2306</v>
      </c>
      <c r="C1889" s="2" t="s">
        <v>190</v>
      </c>
      <c r="D1889" s="2" t="s">
        <v>188</v>
      </c>
      <c r="E1889" s="2" t="s">
        <v>187</v>
      </c>
      <c r="F1889" s="8" t="s">
        <v>24</v>
      </c>
      <c r="G1889" s="8">
        <v>0</v>
      </c>
      <c r="H1889" s="8">
        <v>1</v>
      </c>
      <c r="I1889" s="8">
        <v>1</v>
      </c>
      <c r="J1889" s="8">
        <v>0</v>
      </c>
      <c r="K1889" s="8">
        <v>0</v>
      </c>
      <c r="L1889" s="8">
        <v>0</v>
      </c>
      <c r="M1889" s="8">
        <v>1</v>
      </c>
      <c r="N1889" s="8">
        <v>0</v>
      </c>
      <c r="O1889" s="8">
        <v>0</v>
      </c>
      <c r="P1889" s="8">
        <v>1</v>
      </c>
      <c r="Q1889" s="8">
        <v>0</v>
      </c>
      <c r="R1889" s="8">
        <v>0</v>
      </c>
      <c r="S1889" s="8">
        <v>0</v>
      </c>
      <c r="T1889" s="8">
        <v>0</v>
      </c>
      <c r="U1889" s="5">
        <v>401020100</v>
      </c>
    </row>
    <row r="1890" spans="1:21" hidden="1" x14ac:dyDescent="0.25">
      <c r="A1890" s="8" t="s">
        <v>5018</v>
      </c>
      <c r="B1890" s="2" t="s">
        <v>2307</v>
      </c>
      <c r="C1890" s="2" t="s">
        <v>190</v>
      </c>
      <c r="D1890" s="2" t="s">
        <v>188</v>
      </c>
      <c r="E1890" s="2" t="s">
        <v>187</v>
      </c>
      <c r="F1890" s="8" t="s">
        <v>24</v>
      </c>
      <c r="G1890" s="8">
        <v>0</v>
      </c>
      <c r="H1890" s="8">
        <v>1</v>
      </c>
      <c r="I1890" s="8">
        <v>1</v>
      </c>
      <c r="J1890" s="8">
        <v>0</v>
      </c>
      <c r="K1890" s="8">
        <v>0</v>
      </c>
      <c r="L1890" s="8">
        <v>0</v>
      </c>
      <c r="M1890" s="8">
        <v>1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5">
        <v>401020118</v>
      </c>
    </row>
    <row r="1891" spans="1:21" hidden="1" x14ac:dyDescent="0.25">
      <c r="A1891" s="8" t="s">
        <v>5018</v>
      </c>
      <c r="B1891" s="2" t="s">
        <v>2308</v>
      </c>
      <c r="C1891" s="2" t="s">
        <v>190</v>
      </c>
      <c r="D1891" s="2" t="s">
        <v>188</v>
      </c>
      <c r="E1891" s="2" t="s">
        <v>187</v>
      </c>
      <c r="F1891" s="8" t="s">
        <v>24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1</v>
      </c>
      <c r="N1891" s="8">
        <v>0</v>
      </c>
      <c r="O1891" s="8">
        <v>0</v>
      </c>
      <c r="P1891" s="8">
        <v>1</v>
      </c>
      <c r="Q1891" s="8">
        <v>0</v>
      </c>
      <c r="R1891" s="8">
        <v>0</v>
      </c>
      <c r="S1891" s="8">
        <v>0</v>
      </c>
      <c r="T1891" s="8">
        <v>0</v>
      </c>
      <c r="U1891" s="5">
        <v>401020126</v>
      </c>
    </row>
    <row r="1892" spans="1:21" hidden="1" x14ac:dyDescent="0.25">
      <c r="A1892" s="8" t="s">
        <v>5018</v>
      </c>
      <c r="B1892" s="2" t="s">
        <v>2309</v>
      </c>
      <c r="C1892" s="2" t="s">
        <v>190</v>
      </c>
      <c r="D1892" s="2" t="s">
        <v>188</v>
      </c>
      <c r="E1892" s="2" t="s">
        <v>187</v>
      </c>
      <c r="F1892" s="8" t="s">
        <v>24</v>
      </c>
      <c r="G1892" s="8">
        <v>0</v>
      </c>
      <c r="H1892" s="8">
        <v>1</v>
      </c>
      <c r="I1892" s="8">
        <v>1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1</v>
      </c>
      <c r="Q1892" s="8">
        <v>0</v>
      </c>
      <c r="R1892" s="8">
        <v>0</v>
      </c>
      <c r="S1892" s="8">
        <v>0</v>
      </c>
      <c r="T1892" s="8">
        <v>0</v>
      </c>
      <c r="U1892" s="5">
        <v>401020134</v>
      </c>
    </row>
    <row r="1893" spans="1:21" hidden="1" x14ac:dyDescent="0.25">
      <c r="A1893" s="8" t="s">
        <v>5018</v>
      </c>
      <c r="B1893" s="2" t="s">
        <v>2310</v>
      </c>
      <c r="C1893" s="2" t="s">
        <v>190</v>
      </c>
      <c r="D1893" s="2" t="s">
        <v>188</v>
      </c>
      <c r="E1893" s="2" t="s">
        <v>187</v>
      </c>
      <c r="F1893" s="8" t="s">
        <v>24</v>
      </c>
      <c r="G1893" s="8">
        <v>0</v>
      </c>
      <c r="H1893" s="8">
        <v>1</v>
      </c>
      <c r="I1893" s="8">
        <v>1</v>
      </c>
      <c r="J1893" s="8">
        <v>0</v>
      </c>
      <c r="K1893" s="8">
        <v>0</v>
      </c>
      <c r="L1893" s="8">
        <v>0</v>
      </c>
      <c r="M1893" s="8">
        <v>1</v>
      </c>
      <c r="N1893" s="8">
        <v>0</v>
      </c>
      <c r="O1893" s="8">
        <v>0</v>
      </c>
      <c r="P1893" s="8">
        <v>1</v>
      </c>
      <c r="Q1893" s="8">
        <v>0</v>
      </c>
      <c r="R1893" s="8">
        <v>0</v>
      </c>
      <c r="S1893" s="8">
        <v>0</v>
      </c>
      <c r="T1893" s="8">
        <v>0</v>
      </c>
      <c r="U1893" s="5">
        <v>401020142</v>
      </c>
    </row>
    <row r="1894" spans="1:21" hidden="1" x14ac:dyDescent="0.25">
      <c r="A1894" s="8" t="s">
        <v>5018</v>
      </c>
      <c r="B1894" s="2" t="s">
        <v>2311</v>
      </c>
      <c r="C1894" s="2" t="s">
        <v>190</v>
      </c>
      <c r="D1894" s="2" t="s">
        <v>188</v>
      </c>
      <c r="E1894" s="2" t="s">
        <v>187</v>
      </c>
      <c r="F1894" s="8" t="s">
        <v>24</v>
      </c>
      <c r="G1894" s="8">
        <v>1</v>
      </c>
      <c r="H1894" s="8">
        <v>1</v>
      </c>
      <c r="I1894" s="8">
        <v>1</v>
      </c>
      <c r="J1894" s="8">
        <v>0</v>
      </c>
      <c r="K1894" s="8">
        <v>1</v>
      </c>
      <c r="L1894" s="8">
        <v>1</v>
      </c>
      <c r="M1894" s="8">
        <v>1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5">
        <v>401020150</v>
      </c>
    </row>
    <row r="1895" spans="1:21" hidden="1" x14ac:dyDescent="0.25">
      <c r="A1895" s="8" t="s">
        <v>5018</v>
      </c>
      <c r="B1895" s="2" t="s">
        <v>2312</v>
      </c>
      <c r="C1895" s="2" t="s">
        <v>190</v>
      </c>
      <c r="D1895" s="2" t="s">
        <v>188</v>
      </c>
      <c r="E1895" s="2" t="s">
        <v>187</v>
      </c>
      <c r="F1895" s="8" t="s">
        <v>24</v>
      </c>
      <c r="G1895" s="8">
        <v>0</v>
      </c>
      <c r="H1895" s="8">
        <v>1</v>
      </c>
      <c r="I1895" s="8">
        <v>1</v>
      </c>
      <c r="J1895" s="8">
        <v>0</v>
      </c>
      <c r="K1895" s="8">
        <v>0</v>
      </c>
      <c r="L1895" s="8">
        <v>0</v>
      </c>
      <c r="M1895" s="8">
        <v>1</v>
      </c>
      <c r="N1895" s="8">
        <v>0</v>
      </c>
      <c r="O1895" s="8">
        <v>0</v>
      </c>
      <c r="P1895" s="8">
        <v>1</v>
      </c>
      <c r="Q1895" s="8">
        <v>0</v>
      </c>
      <c r="R1895" s="8">
        <v>0</v>
      </c>
      <c r="S1895" s="8">
        <v>0</v>
      </c>
      <c r="T1895" s="8">
        <v>0</v>
      </c>
      <c r="U1895" s="5">
        <v>401020169</v>
      </c>
    </row>
    <row r="1896" spans="1:21" hidden="1" x14ac:dyDescent="0.25">
      <c r="A1896" s="8" t="s">
        <v>5018</v>
      </c>
      <c r="B1896" s="2" t="s">
        <v>2313</v>
      </c>
      <c r="C1896" s="2" t="s">
        <v>190</v>
      </c>
      <c r="D1896" s="2" t="s">
        <v>188</v>
      </c>
      <c r="E1896" s="2" t="s">
        <v>187</v>
      </c>
      <c r="F1896" s="8" t="s">
        <v>23</v>
      </c>
      <c r="G1896" s="8">
        <v>1</v>
      </c>
      <c r="H1896" s="8">
        <v>0</v>
      </c>
      <c r="I1896" s="8">
        <v>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5">
        <v>401020177</v>
      </c>
    </row>
    <row r="1897" spans="1:21" hidden="1" x14ac:dyDescent="0.25">
      <c r="A1897" s="8" t="s">
        <v>5018</v>
      </c>
      <c r="B1897" s="2" t="s">
        <v>2314</v>
      </c>
      <c r="C1897" s="2" t="s">
        <v>192</v>
      </c>
      <c r="D1897" s="2" t="s">
        <v>191</v>
      </c>
      <c r="E1897" s="2" t="s">
        <v>187</v>
      </c>
      <c r="F1897" s="8" t="s">
        <v>24</v>
      </c>
      <c r="G1897" s="8">
        <v>0</v>
      </c>
      <c r="H1897" s="8">
        <v>1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5">
        <v>402010019</v>
      </c>
    </row>
    <row r="1898" spans="1:21" hidden="1" x14ac:dyDescent="0.25">
      <c r="A1898" s="8" t="s">
        <v>5018</v>
      </c>
      <c r="B1898" s="2" t="s">
        <v>2315</v>
      </c>
      <c r="C1898" s="2" t="s">
        <v>192</v>
      </c>
      <c r="D1898" s="2" t="s">
        <v>191</v>
      </c>
      <c r="E1898" s="2" t="s">
        <v>187</v>
      </c>
      <c r="F1898" s="8" t="s">
        <v>24</v>
      </c>
      <c r="G1898" s="8">
        <v>0</v>
      </c>
      <c r="H1898" s="8">
        <v>1</v>
      </c>
      <c r="I1898" s="8">
        <v>0</v>
      </c>
      <c r="J1898" s="8">
        <v>0</v>
      </c>
      <c r="K1898" s="8">
        <v>0</v>
      </c>
      <c r="L1898" s="8">
        <v>0</v>
      </c>
      <c r="M1898" s="8">
        <v>1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5">
        <v>402010027</v>
      </c>
    </row>
    <row r="1899" spans="1:21" hidden="1" x14ac:dyDescent="0.25">
      <c r="A1899" s="8" t="s">
        <v>5018</v>
      </c>
      <c r="B1899" s="2" t="s">
        <v>2316</v>
      </c>
      <c r="C1899" s="2" t="s">
        <v>192</v>
      </c>
      <c r="D1899" s="2" t="s">
        <v>191</v>
      </c>
      <c r="E1899" s="2" t="s">
        <v>187</v>
      </c>
      <c r="F1899" s="8" t="s">
        <v>24</v>
      </c>
      <c r="G1899" s="8">
        <v>0</v>
      </c>
      <c r="H1899" s="8">
        <v>1</v>
      </c>
      <c r="I1899" s="8">
        <v>1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1</v>
      </c>
      <c r="Q1899" s="8">
        <v>0</v>
      </c>
      <c r="R1899" s="8">
        <v>0</v>
      </c>
      <c r="S1899" s="8">
        <v>0</v>
      </c>
      <c r="T1899" s="8">
        <v>0</v>
      </c>
      <c r="U1899" s="5">
        <v>402010035</v>
      </c>
    </row>
    <row r="1900" spans="1:21" hidden="1" x14ac:dyDescent="0.25">
      <c r="A1900" s="8" t="s">
        <v>5018</v>
      </c>
      <c r="B1900" s="2" t="s">
        <v>2317</v>
      </c>
      <c r="C1900" s="2" t="s">
        <v>192</v>
      </c>
      <c r="D1900" s="2" t="s">
        <v>191</v>
      </c>
      <c r="E1900" s="2" t="s">
        <v>187</v>
      </c>
      <c r="F1900" s="8" t="s">
        <v>24</v>
      </c>
      <c r="G1900" s="8">
        <v>0</v>
      </c>
      <c r="H1900" s="8">
        <v>1</v>
      </c>
      <c r="I1900" s="8">
        <v>1</v>
      </c>
      <c r="J1900" s="8">
        <v>0</v>
      </c>
      <c r="K1900" s="8">
        <v>0</v>
      </c>
      <c r="L1900" s="8">
        <v>0</v>
      </c>
      <c r="M1900" s="8">
        <v>1</v>
      </c>
      <c r="N1900" s="8">
        <v>0</v>
      </c>
      <c r="O1900" s="8">
        <v>0</v>
      </c>
      <c r="P1900" s="8">
        <v>1</v>
      </c>
      <c r="Q1900" s="8">
        <v>0</v>
      </c>
      <c r="R1900" s="8">
        <v>0</v>
      </c>
      <c r="S1900" s="8">
        <v>0</v>
      </c>
      <c r="T1900" s="8">
        <v>0</v>
      </c>
      <c r="U1900" s="5">
        <v>402010043</v>
      </c>
    </row>
    <row r="1901" spans="1:21" hidden="1" x14ac:dyDescent="0.25">
      <c r="A1901" s="8" t="s">
        <v>5018</v>
      </c>
      <c r="B1901" s="2" t="s">
        <v>2318</v>
      </c>
      <c r="C1901" s="2" t="s">
        <v>192</v>
      </c>
      <c r="D1901" s="2" t="s">
        <v>191</v>
      </c>
      <c r="E1901" s="2" t="s">
        <v>187</v>
      </c>
      <c r="F1901" s="8" t="s">
        <v>24</v>
      </c>
      <c r="G1901" s="8">
        <v>0</v>
      </c>
      <c r="H1901" s="8">
        <v>1</v>
      </c>
      <c r="I1901" s="8">
        <v>1</v>
      </c>
      <c r="J1901" s="8">
        <v>0</v>
      </c>
      <c r="K1901" s="8">
        <v>0</v>
      </c>
      <c r="L1901" s="8">
        <v>0</v>
      </c>
      <c r="M1901" s="8">
        <v>1</v>
      </c>
      <c r="N1901" s="8">
        <v>0</v>
      </c>
      <c r="O1901" s="8">
        <v>0</v>
      </c>
      <c r="P1901" s="8">
        <v>1</v>
      </c>
      <c r="Q1901" s="8">
        <v>0</v>
      </c>
      <c r="R1901" s="8">
        <v>0</v>
      </c>
      <c r="S1901" s="8">
        <v>0</v>
      </c>
      <c r="T1901" s="8">
        <v>0</v>
      </c>
      <c r="U1901" s="5">
        <v>402010051</v>
      </c>
    </row>
    <row r="1902" spans="1:21" hidden="1" x14ac:dyDescent="0.25">
      <c r="A1902" s="8" t="s">
        <v>5018</v>
      </c>
      <c r="B1902" s="2" t="s">
        <v>2319</v>
      </c>
      <c r="C1902" s="2" t="s">
        <v>193</v>
      </c>
      <c r="D1902" s="2" t="s">
        <v>191</v>
      </c>
      <c r="E1902" s="2" t="s">
        <v>187</v>
      </c>
      <c r="F1902" s="8" t="s">
        <v>24</v>
      </c>
      <c r="G1902" s="8">
        <v>0</v>
      </c>
      <c r="H1902" s="8">
        <v>1</v>
      </c>
      <c r="I1902" s="8">
        <v>0</v>
      </c>
      <c r="J1902" s="8">
        <v>0</v>
      </c>
      <c r="K1902" s="8">
        <v>0</v>
      </c>
      <c r="L1902" s="8">
        <v>0</v>
      </c>
      <c r="M1902" s="8">
        <v>1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0</v>
      </c>
      <c r="T1902" s="8">
        <v>0</v>
      </c>
      <c r="U1902" s="5">
        <v>402020014</v>
      </c>
    </row>
    <row r="1903" spans="1:21" hidden="1" x14ac:dyDescent="0.25">
      <c r="A1903" s="8" t="s">
        <v>5018</v>
      </c>
      <c r="B1903" s="2" t="s">
        <v>2320</v>
      </c>
      <c r="C1903" s="2" t="s">
        <v>193</v>
      </c>
      <c r="D1903" s="2" t="s">
        <v>191</v>
      </c>
      <c r="E1903" s="2" t="s">
        <v>187</v>
      </c>
      <c r="F1903" s="8" t="s">
        <v>24</v>
      </c>
      <c r="G1903" s="8">
        <v>0</v>
      </c>
      <c r="H1903" s="8">
        <v>1</v>
      </c>
      <c r="I1903" s="8">
        <v>0</v>
      </c>
      <c r="J1903" s="8">
        <v>0</v>
      </c>
      <c r="K1903" s="8">
        <v>0</v>
      </c>
      <c r="L1903" s="8">
        <v>0</v>
      </c>
      <c r="M1903" s="8">
        <v>1</v>
      </c>
      <c r="N1903" s="8">
        <v>0</v>
      </c>
      <c r="O1903" s="8">
        <v>0</v>
      </c>
      <c r="P1903" s="8">
        <v>1</v>
      </c>
      <c r="Q1903" s="8">
        <v>0</v>
      </c>
      <c r="R1903" s="8">
        <v>0</v>
      </c>
      <c r="S1903" s="8">
        <v>0</v>
      </c>
      <c r="T1903" s="8">
        <v>0</v>
      </c>
      <c r="U1903" s="5">
        <v>402020022</v>
      </c>
    </row>
    <row r="1904" spans="1:21" hidden="1" x14ac:dyDescent="0.25">
      <c r="A1904" s="8" t="s">
        <v>5018</v>
      </c>
      <c r="B1904" s="2" t="s">
        <v>2321</v>
      </c>
      <c r="C1904" s="2" t="s">
        <v>195</v>
      </c>
      <c r="D1904" s="2" t="s">
        <v>194</v>
      </c>
      <c r="E1904" s="2" t="s">
        <v>187</v>
      </c>
      <c r="F1904" s="8" t="s">
        <v>24</v>
      </c>
      <c r="G1904" s="8">
        <v>0</v>
      </c>
      <c r="H1904" s="8">
        <v>1</v>
      </c>
      <c r="I1904" s="8">
        <v>0</v>
      </c>
      <c r="J1904" s="8">
        <v>0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5">
        <v>403010012</v>
      </c>
    </row>
    <row r="1905" spans="1:21" hidden="1" x14ac:dyDescent="0.25">
      <c r="A1905" s="8" t="s">
        <v>5018</v>
      </c>
      <c r="B1905" s="2" t="s">
        <v>2322</v>
      </c>
      <c r="C1905" s="2" t="s">
        <v>195</v>
      </c>
      <c r="D1905" s="2" t="s">
        <v>194</v>
      </c>
      <c r="E1905" s="2" t="s">
        <v>187</v>
      </c>
      <c r="F1905" s="8" t="s">
        <v>24</v>
      </c>
      <c r="G1905" s="8">
        <v>0</v>
      </c>
      <c r="H1905" s="8">
        <v>1</v>
      </c>
      <c r="I1905" s="8">
        <v>0</v>
      </c>
      <c r="J1905" s="8">
        <v>0</v>
      </c>
      <c r="K1905" s="8">
        <v>0</v>
      </c>
      <c r="L1905" s="8">
        <v>0</v>
      </c>
      <c r="M1905" s="8">
        <v>1</v>
      </c>
      <c r="N1905" s="8">
        <v>0</v>
      </c>
      <c r="O1905" s="8">
        <v>0</v>
      </c>
      <c r="P1905" s="8">
        <v>1</v>
      </c>
      <c r="Q1905" s="8">
        <v>0</v>
      </c>
      <c r="R1905" s="8">
        <v>0</v>
      </c>
      <c r="S1905" s="8">
        <v>0</v>
      </c>
      <c r="T1905" s="8">
        <v>0</v>
      </c>
      <c r="U1905" s="5">
        <v>403010020</v>
      </c>
    </row>
    <row r="1906" spans="1:21" hidden="1" x14ac:dyDescent="0.25">
      <c r="A1906" s="8" t="s">
        <v>5018</v>
      </c>
      <c r="B1906" s="2" t="s">
        <v>2323</v>
      </c>
      <c r="C1906" s="2" t="s">
        <v>195</v>
      </c>
      <c r="D1906" s="2" t="s">
        <v>194</v>
      </c>
      <c r="E1906" s="2" t="s">
        <v>187</v>
      </c>
      <c r="F1906" s="8" t="s">
        <v>24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1</v>
      </c>
      <c r="N1906" s="8">
        <v>0</v>
      </c>
      <c r="O1906" s="8">
        <v>0</v>
      </c>
      <c r="P1906" s="8">
        <v>1</v>
      </c>
      <c r="Q1906" s="8">
        <v>0</v>
      </c>
      <c r="R1906" s="8">
        <v>0</v>
      </c>
      <c r="S1906" s="8">
        <v>0</v>
      </c>
      <c r="T1906" s="8">
        <v>0</v>
      </c>
      <c r="U1906" s="5">
        <v>403010039</v>
      </c>
    </row>
    <row r="1907" spans="1:21" hidden="1" x14ac:dyDescent="0.25">
      <c r="A1907" s="8" t="s">
        <v>5018</v>
      </c>
      <c r="B1907" s="2" t="s">
        <v>2324</v>
      </c>
      <c r="C1907" s="2" t="s">
        <v>195</v>
      </c>
      <c r="D1907" s="2" t="s">
        <v>194</v>
      </c>
      <c r="E1907" s="2" t="s">
        <v>187</v>
      </c>
      <c r="F1907" s="8" t="s">
        <v>36</v>
      </c>
      <c r="G1907" s="8">
        <v>0</v>
      </c>
      <c r="H1907" s="8">
        <v>1</v>
      </c>
      <c r="I1907" s="8">
        <v>0</v>
      </c>
      <c r="J1907" s="8">
        <v>0</v>
      </c>
      <c r="K1907" s="8">
        <v>0</v>
      </c>
      <c r="L1907" s="8">
        <v>0</v>
      </c>
      <c r="M1907" s="8">
        <v>1</v>
      </c>
      <c r="N1907" s="8">
        <v>0</v>
      </c>
      <c r="O1907" s="8">
        <v>0</v>
      </c>
      <c r="P1907" s="8">
        <v>1</v>
      </c>
      <c r="Q1907" s="8">
        <v>0</v>
      </c>
      <c r="R1907" s="8">
        <v>0</v>
      </c>
      <c r="S1907" s="8">
        <v>0</v>
      </c>
      <c r="T1907" s="8">
        <v>0</v>
      </c>
      <c r="U1907" s="5">
        <v>403010047</v>
      </c>
    </row>
    <row r="1908" spans="1:21" hidden="1" x14ac:dyDescent="0.25">
      <c r="A1908" s="8" t="s">
        <v>5018</v>
      </c>
      <c r="B1908" s="2" t="s">
        <v>2325</v>
      </c>
      <c r="C1908" s="2" t="s">
        <v>195</v>
      </c>
      <c r="D1908" s="2" t="s">
        <v>194</v>
      </c>
      <c r="E1908" s="2" t="s">
        <v>187</v>
      </c>
      <c r="F1908" s="8" t="s">
        <v>36</v>
      </c>
      <c r="G1908" s="8">
        <v>0</v>
      </c>
      <c r="H1908" s="8">
        <v>1</v>
      </c>
      <c r="I1908" s="8">
        <v>0</v>
      </c>
      <c r="J1908" s="8">
        <v>0</v>
      </c>
      <c r="K1908" s="8">
        <v>0</v>
      </c>
      <c r="L1908" s="8">
        <v>0</v>
      </c>
      <c r="M1908" s="8">
        <v>1</v>
      </c>
      <c r="N1908" s="8">
        <v>0</v>
      </c>
      <c r="O1908" s="8">
        <v>0</v>
      </c>
      <c r="P1908" s="8">
        <v>1</v>
      </c>
      <c r="Q1908" s="8">
        <v>0</v>
      </c>
      <c r="R1908" s="8">
        <v>0</v>
      </c>
      <c r="S1908" s="8">
        <v>0</v>
      </c>
      <c r="T1908" s="8">
        <v>0</v>
      </c>
      <c r="U1908" s="5">
        <v>403010055</v>
      </c>
    </row>
    <row r="1909" spans="1:21" hidden="1" x14ac:dyDescent="0.25">
      <c r="A1909" s="8" t="s">
        <v>5018</v>
      </c>
      <c r="B1909" s="2" t="s">
        <v>2326</v>
      </c>
      <c r="C1909" s="2" t="s">
        <v>195</v>
      </c>
      <c r="D1909" s="2" t="s">
        <v>194</v>
      </c>
      <c r="E1909" s="2" t="s">
        <v>187</v>
      </c>
      <c r="F1909" s="8" t="s">
        <v>24</v>
      </c>
      <c r="G1909" s="8">
        <v>0</v>
      </c>
      <c r="H1909" s="8">
        <v>1</v>
      </c>
      <c r="I1909" s="8">
        <v>0</v>
      </c>
      <c r="J1909" s="8">
        <v>0</v>
      </c>
      <c r="K1909" s="8">
        <v>0</v>
      </c>
      <c r="L1909" s="8">
        <v>0</v>
      </c>
      <c r="M1909" s="8">
        <v>1</v>
      </c>
      <c r="N1909" s="8">
        <v>0</v>
      </c>
      <c r="O1909" s="8">
        <v>0</v>
      </c>
      <c r="P1909" s="8">
        <v>1</v>
      </c>
      <c r="Q1909" s="8">
        <v>0</v>
      </c>
      <c r="R1909" s="8">
        <v>0</v>
      </c>
      <c r="S1909" s="8">
        <v>0</v>
      </c>
      <c r="T1909" s="8">
        <v>0</v>
      </c>
      <c r="U1909" s="5">
        <v>403010063</v>
      </c>
    </row>
    <row r="1910" spans="1:21" hidden="1" x14ac:dyDescent="0.25">
      <c r="A1910" s="8" t="s">
        <v>5018</v>
      </c>
      <c r="B1910" s="2" t="s">
        <v>2327</v>
      </c>
      <c r="C1910" s="2" t="s">
        <v>195</v>
      </c>
      <c r="D1910" s="2" t="s">
        <v>194</v>
      </c>
      <c r="E1910" s="2" t="s">
        <v>187</v>
      </c>
      <c r="F1910" s="8" t="s">
        <v>36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0</v>
      </c>
      <c r="T1910" s="8">
        <v>0</v>
      </c>
      <c r="U1910" s="5">
        <v>403010071</v>
      </c>
    </row>
    <row r="1911" spans="1:21" hidden="1" x14ac:dyDescent="0.25">
      <c r="A1911" s="8" t="s">
        <v>5018</v>
      </c>
      <c r="B1911" s="2" t="s">
        <v>2328</v>
      </c>
      <c r="C1911" s="2" t="s">
        <v>195</v>
      </c>
      <c r="D1911" s="2" t="s">
        <v>194</v>
      </c>
      <c r="E1911" s="2" t="s">
        <v>187</v>
      </c>
      <c r="F1911" s="8" t="s">
        <v>24</v>
      </c>
      <c r="G1911" s="8">
        <v>0</v>
      </c>
      <c r="H1911" s="8">
        <v>1</v>
      </c>
      <c r="I1911" s="8">
        <v>1</v>
      </c>
      <c r="J1911" s="8">
        <v>0</v>
      </c>
      <c r="K1911" s="8">
        <v>0</v>
      </c>
      <c r="L1911" s="8">
        <v>0</v>
      </c>
      <c r="M1911" s="8">
        <v>1</v>
      </c>
      <c r="N1911" s="8">
        <v>0</v>
      </c>
      <c r="O1911" s="8">
        <v>0</v>
      </c>
      <c r="P1911" s="8">
        <v>1</v>
      </c>
      <c r="Q1911" s="8">
        <v>0</v>
      </c>
      <c r="R1911" s="8">
        <v>0</v>
      </c>
      <c r="S1911" s="8">
        <v>0</v>
      </c>
      <c r="T1911" s="8">
        <v>0</v>
      </c>
      <c r="U1911" s="5">
        <v>403010080</v>
      </c>
    </row>
    <row r="1912" spans="1:21" hidden="1" x14ac:dyDescent="0.25">
      <c r="A1912" s="8" t="s">
        <v>5018</v>
      </c>
      <c r="B1912" s="2" t="s">
        <v>2329</v>
      </c>
      <c r="C1912" s="2" t="s">
        <v>195</v>
      </c>
      <c r="D1912" s="2" t="s">
        <v>194</v>
      </c>
      <c r="E1912" s="2" t="s">
        <v>187</v>
      </c>
      <c r="F1912" s="8" t="s">
        <v>24</v>
      </c>
      <c r="G1912" s="8">
        <v>0</v>
      </c>
      <c r="H1912" s="8">
        <v>1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0</v>
      </c>
      <c r="R1912" s="8">
        <v>0</v>
      </c>
      <c r="S1912" s="8">
        <v>0</v>
      </c>
      <c r="T1912" s="8">
        <v>0</v>
      </c>
      <c r="U1912" s="5">
        <v>403010098</v>
      </c>
    </row>
    <row r="1913" spans="1:21" hidden="1" x14ac:dyDescent="0.25">
      <c r="A1913" s="8" t="s">
        <v>5018</v>
      </c>
      <c r="B1913" s="2" t="s">
        <v>2330</v>
      </c>
      <c r="C1913" s="2" t="s">
        <v>195</v>
      </c>
      <c r="D1913" s="2" t="s">
        <v>194</v>
      </c>
      <c r="E1913" s="2" t="s">
        <v>187</v>
      </c>
      <c r="F1913" s="8" t="s">
        <v>24</v>
      </c>
      <c r="G1913" s="8">
        <v>0</v>
      </c>
      <c r="H1913" s="8">
        <v>1</v>
      </c>
      <c r="I1913" s="8">
        <v>0</v>
      </c>
      <c r="J1913" s="8">
        <v>0</v>
      </c>
      <c r="K1913" s="8">
        <v>0</v>
      </c>
      <c r="L1913" s="8">
        <v>0</v>
      </c>
      <c r="M1913" s="8">
        <v>1</v>
      </c>
      <c r="N1913" s="8">
        <v>0</v>
      </c>
      <c r="O1913" s="8">
        <v>0</v>
      </c>
      <c r="P1913" s="8">
        <v>1</v>
      </c>
      <c r="Q1913" s="8">
        <v>0</v>
      </c>
      <c r="R1913" s="8">
        <v>0</v>
      </c>
      <c r="S1913" s="8">
        <v>0</v>
      </c>
      <c r="T1913" s="8">
        <v>0</v>
      </c>
      <c r="U1913" s="5">
        <v>403010101</v>
      </c>
    </row>
    <row r="1914" spans="1:21" hidden="1" x14ac:dyDescent="0.25">
      <c r="A1914" s="8" t="s">
        <v>5018</v>
      </c>
      <c r="B1914" s="2" t="s">
        <v>2331</v>
      </c>
      <c r="C1914" s="2" t="s">
        <v>195</v>
      </c>
      <c r="D1914" s="2" t="s">
        <v>194</v>
      </c>
      <c r="E1914" s="2" t="s">
        <v>187</v>
      </c>
      <c r="F1914" s="8" t="s">
        <v>36</v>
      </c>
      <c r="G1914" s="8">
        <v>0</v>
      </c>
      <c r="H1914" s="8">
        <v>1</v>
      </c>
      <c r="I1914" s="8">
        <v>0</v>
      </c>
      <c r="J1914" s="8">
        <v>0</v>
      </c>
      <c r="K1914" s="8">
        <v>0</v>
      </c>
      <c r="L1914" s="8">
        <v>0</v>
      </c>
      <c r="M1914" s="8">
        <v>1</v>
      </c>
      <c r="N1914" s="8">
        <v>0</v>
      </c>
      <c r="O1914" s="8">
        <v>0</v>
      </c>
      <c r="P1914" s="8">
        <v>1</v>
      </c>
      <c r="Q1914" s="8">
        <v>0</v>
      </c>
      <c r="R1914" s="8">
        <v>0</v>
      </c>
      <c r="S1914" s="8">
        <v>0</v>
      </c>
      <c r="T1914" s="8">
        <v>0</v>
      </c>
      <c r="U1914" s="5">
        <v>403010110</v>
      </c>
    </row>
    <row r="1915" spans="1:21" hidden="1" x14ac:dyDescent="0.25">
      <c r="A1915" s="8" t="s">
        <v>5018</v>
      </c>
      <c r="B1915" s="2" t="s">
        <v>2332</v>
      </c>
      <c r="C1915" s="2" t="s">
        <v>195</v>
      </c>
      <c r="D1915" s="2" t="s">
        <v>194</v>
      </c>
      <c r="E1915" s="2" t="s">
        <v>187</v>
      </c>
      <c r="F1915" s="8" t="s">
        <v>36</v>
      </c>
      <c r="G1915" s="8">
        <v>0</v>
      </c>
      <c r="H1915" s="8">
        <v>1</v>
      </c>
      <c r="I1915" s="8">
        <v>0</v>
      </c>
      <c r="J1915" s="8">
        <v>0</v>
      </c>
      <c r="K1915" s="8">
        <v>0</v>
      </c>
      <c r="L1915" s="8">
        <v>0</v>
      </c>
      <c r="M1915" s="8">
        <v>1</v>
      </c>
      <c r="N1915" s="8">
        <v>0</v>
      </c>
      <c r="O1915" s="8">
        <v>0</v>
      </c>
      <c r="P1915" s="8">
        <v>1</v>
      </c>
      <c r="Q1915" s="8">
        <v>0</v>
      </c>
      <c r="R1915" s="8">
        <v>0</v>
      </c>
      <c r="S1915" s="8">
        <v>0</v>
      </c>
      <c r="T1915" s="8">
        <v>0</v>
      </c>
      <c r="U1915" s="5">
        <v>403010128</v>
      </c>
    </row>
    <row r="1916" spans="1:21" hidden="1" x14ac:dyDescent="0.25">
      <c r="A1916" s="8" t="s">
        <v>5018</v>
      </c>
      <c r="B1916" s="2" t="s">
        <v>2333</v>
      </c>
      <c r="C1916" s="2" t="s">
        <v>195</v>
      </c>
      <c r="D1916" s="2" t="s">
        <v>194</v>
      </c>
      <c r="E1916" s="2" t="s">
        <v>187</v>
      </c>
      <c r="F1916" s="8" t="s">
        <v>36</v>
      </c>
      <c r="G1916" s="8">
        <v>0</v>
      </c>
      <c r="H1916" s="8">
        <v>1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5">
        <v>403010136</v>
      </c>
    </row>
    <row r="1917" spans="1:21" hidden="1" x14ac:dyDescent="0.25">
      <c r="A1917" s="8" t="s">
        <v>5018</v>
      </c>
      <c r="B1917" s="2" t="s">
        <v>2334</v>
      </c>
      <c r="C1917" s="2" t="s">
        <v>195</v>
      </c>
      <c r="D1917" s="2" t="s">
        <v>194</v>
      </c>
      <c r="E1917" s="2" t="s">
        <v>187</v>
      </c>
      <c r="F1917" s="8" t="s">
        <v>36</v>
      </c>
      <c r="G1917" s="8">
        <v>0</v>
      </c>
      <c r="H1917" s="8">
        <v>1</v>
      </c>
      <c r="I1917" s="8">
        <v>0</v>
      </c>
      <c r="J1917" s="8">
        <v>0</v>
      </c>
      <c r="K1917" s="8">
        <v>0</v>
      </c>
      <c r="L1917" s="8">
        <v>0</v>
      </c>
      <c r="M1917" s="8">
        <v>1</v>
      </c>
      <c r="N1917" s="8">
        <v>0</v>
      </c>
      <c r="O1917" s="8">
        <v>0</v>
      </c>
      <c r="P1917" s="8">
        <v>1</v>
      </c>
      <c r="Q1917" s="8">
        <v>0</v>
      </c>
      <c r="R1917" s="8">
        <v>0</v>
      </c>
      <c r="S1917" s="8">
        <v>0</v>
      </c>
      <c r="T1917" s="8">
        <v>0</v>
      </c>
      <c r="U1917" s="5">
        <v>403010144</v>
      </c>
    </row>
    <row r="1918" spans="1:21" hidden="1" x14ac:dyDescent="0.25">
      <c r="A1918" s="8" t="s">
        <v>5018</v>
      </c>
      <c r="B1918" s="2" t="s">
        <v>2335</v>
      </c>
      <c r="C1918" s="2" t="s">
        <v>195</v>
      </c>
      <c r="D1918" s="2" t="s">
        <v>194</v>
      </c>
      <c r="E1918" s="2" t="s">
        <v>187</v>
      </c>
      <c r="F1918" s="8" t="s">
        <v>24</v>
      </c>
      <c r="G1918" s="8">
        <v>0</v>
      </c>
      <c r="H1918" s="8">
        <v>1</v>
      </c>
      <c r="I1918" s="8">
        <v>1</v>
      </c>
      <c r="J1918" s="8">
        <v>0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1</v>
      </c>
      <c r="Q1918" s="8">
        <v>0</v>
      </c>
      <c r="R1918" s="8">
        <v>0</v>
      </c>
      <c r="S1918" s="8">
        <v>0</v>
      </c>
      <c r="T1918" s="8">
        <v>0</v>
      </c>
      <c r="U1918" s="5">
        <v>403010152</v>
      </c>
    </row>
    <row r="1919" spans="1:21" hidden="1" x14ac:dyDescent="0.25">
      <c r="A1919" s="8" t="s">
        <v>5018</v>
      </c>
      <c r="B1919" s="2" t="s">
        <v>2336</v>
      </c>
      <c r="C1919" s="2" t="s">
        <v>195</v>
      </c>
      <c r="D1919" s="2" t="s">
        <v>194</v>
      </c>
      <c r="E1919" s="2" t="s">
        <v>187</v>
      </c>
      <c r="F1919" s="8" t="s">
        <v>24</v>
      </c>
      <c r="G1919" s="8">
        <v>0</v>
      </c>
      <c r="H1919" s="8">
        <v>1</v>
      </c>
      <c r="I1919" s="8">
        <v>1</v>
      </c>
      <c r="J1919" s="8">
        <v>0</v>
      </c>
      <c r="K1919" s="8">
        <v>0</v>
      </c>
      <c r="L1919" s="8">
        <v>0</v>
      </c>
      <c r="M1919" s="8">
        <v>1</v>
      </c>
      <c r="N1919" s="8">
        <v>0</v>
      </c>
      <c r="O1919" s="8">
        <v>0</v>
      </c>
      <c r="P1919" s="8">
        <v>1</v>
      </c>
      <c r="Q1919" s="8">
        <v>0</v>
      </c>
      <c r="R1919" s="8">
        <v>0</v>
      </c>
      <c r="S1919" s="8">
        <v>0</v>
      </c>
      <c r="T1919" s="8">
        <v>0</v>
      </c>
      <c r="U1919" s="5">
        <v>403010160</v>
      </c>
    </row>
    <row r="1920" spans="1:21" hidden="1" x14ac:dyDescent="0.25">
      <c r="A1920" s="8" t="s">
        <v>5018</v>
      </c>
      <c r="B1920" s="2" t="s">
        <v>2337</v>
      </c>
      <c r="C1920" s="2" t="s">
        <v>195</v>
      </c>
      <c r="D1920" s="2" t="s">
        <v>194</v>
      </c>
      <c r="E1920" s="2" t="s">
        <v>187</v>
      </c>
      <c r="F1920" s="8" t="s">
        <v>24</v>
      </c>
      <c r="G1920" s="8">
        <v>0</v>
      </c>
      <c r="H1920" s="8">
        <v>1</v>
      </c>
      <c r="I1920" s="8">
        <v>1</v>
      </c>
      <c r="J1920" s="8">
        <v>0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1</v>
      </c>
      <c r="Q1920" s="8">
        <v>0</v>
      </c>
      <c r="R1920" s="8">
        <v>0</v>
      </c>
      <c r="S1920" s="8">
        <v>0</v>
      </c>
      <c r="T1920" s="8">
        <v>0</v>
      </c>
      <c r="U1920" s="5">
        <v>403010179</v>
      </c>
    </row>
    <row r="1921" spans="1:21" hidden="1" x14ac:dyDescent="0.25">
      <c r="A1921" s="8" t="s">
        <v>5018</v>
      </c>
      <c r="B1921" s="2" t="s">
        <v>2338</v>
      </c>
      <c r="C1921" s="2" t="s">
        <v>195</v>
      </c>
      <c r="D1921" s="2" t="s">
        <v>194</v>
      </c>
      <c r="E1921" s="2" t="s">
        <v>187</v>
      </c>
      <c r="F1921" s="8" t="s">
        <v>24</v>
      </c>
      <c r="G1921" s="8">
        <v>0</v>
      </c>
      <c r="H1921" s="8">
        <v>1</v>
      </c>
      <c r="I1921" s="8">
        <v>0</v>
      </c>
      <c r="J1921" s="8">
        <v>0</v>
      </c>
      <c r="K1921" s="8">
        <v>0</v>
      </c>
      <c r="L1921" s="8">
        <v>0</v>
      </c>
      <c r="M1921" s="8">
        <v>1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8">
        <v>0</v>
      </c>
      <c r="T1921" s="8">
        <v>0</v>
      </c>
      <c r="U1921" s="5">
        <v>403010187</v>
      </c>
    </row>
    <row r="1922" spans="1:21" hidden="1" x14ac:dyDescent="0.25">
      <c r="A1922" s="8" t="s">
        <v>5018</v>
      </c>
      <c r="B1922" s="2" t="s">
        <v>2339</v>
      </c>
      <c r="C1922" s="2" t="s">
        <v>195</v>
      </c>
      <c r="D1922" s="2" t="s">
        <v>194</v>
      </c>
      <c r="E1922" s="2" t="s">
        <v>187</v>
      </c>
      <c r="F1922" s="8" t="s">
        <v>24</v>
      </c>
      <c r="G1922" s="8">
        <v>0</v>
      </c>
      <c r="H1922" s="8">
        <v>1</v>
      </c>
      <c r="I1922" s="8">
        <v>0</v>
      </c>
      <c r="J1922" s="8">
        <v>0</v>
      </c>
      <c r="K1922" s="8">
        <v>0</v>
      </c>
      <c r="L1922" s="8">
        <v>0</v>
      </c>
      <c r="M1922" s="8">
        <v>1</v>
      </c>
      <c r="N1922" s="8">
        <v>0</v>
      </c>
      <c r="O1922" s="8">
        <v>0</v>
      </c>
      <c r="P1922" s="8">
        <v>1</v>
      </c>
      <c r="Q1922" s="8">
        <v>0</v>
      </c>
      <c r="R1922" s="8">
        <v>0</v>
      </c>
      <c r="S1922" s="8">
        <v>0</v>
      </c>
      <c r="T1922" s="8">
        <v>0</v>
      </c>
      <c r="U1922" s="5">
        <v>403010195</v>
      </c>
    </row>
    <row r="1923" spans="1:21" hidden="1" x14ac:dyDescent="0.25">
      <c r="A1923" s="8" t="s">
        <v>5018</v>
      </c>
      <c r="B1923" s="2" t="s">
        <v>2340</v>
      </c>
      <c r="C1923" s="2" t="s">
        <v>195</v>
      </c>
      <c r="D1923" s="2" t="s">
        <v>194</v>
      </c>
      <c r="E1923" s="2" t="s">
        <v>187</v>
      </c>
      <c r="F1923" s="8" t="s">
        <v>24</v>
      </c>
      <c r="G1923" s="8">
        <v>0</v>
      </c>
      <c r="H1923" s="8">
        <v>1</v>
      </c>
      <c r="I1923" s="8">
        <v>0</v>
      </c>
      <c r="J1923" s="8">
        <v>0</v>
      </c>
      <c r="K1923" s="8">
        <v>0</v>
      </c>
      <c r="L1923" s="8">
        <v>0</v>
      </c>
      <c r="M1923" s="8">
        <v>1</v>
      </c>
      <c r="N1923" s="8">
        <v>0</v>
      </c>
      <c r="O1923" s="8">
        <v>0</v>
      </c>
      <c r="P1923" s="8">
        <v>1</v>
      </c>
      <c r="Q1923" s="8">
        <v>0</v>
      </c>
      <c r="R1923" s="8">
        <v>0</v>
      </c>
      <c r="S1923" s="8">
        <v>0</v>
      </c>
      <c r="T1923" s="8">
        <v>0</v>
      </c>
      <c r="U1923" s="5">
        <v>403010209</v>
      </c>
    </row>
    <row r="1924" spans="1:21" hidden="1" x14ac:dyDescent="0.25">
      <c r="A1924" s="8" t="s">
        <v>5018</v>
      </c>
      <c r="B1924" s="2" t="s">
        <v>2341</v>
      </c>
      <c r="C1924" s="2" t="s">
        <v>195</v>
      </c>
      <c r="D1924" s="2" t="s">
        <v>194</v>
      </c>
      <c r="E1924" s="2" t="s">
        <v>187</v>
      </c>
      <c r="F1924" s="8" t="s">
        <v>36</v>
      </c>
      <c r="G1924" s="8">
        <v>0</v>
      </c>
      <c r="H1924" s="8">
        <v>1</v>
      </c>
      <c r="I1924" s="8">
        <v>0</v>
      </c>
      <c r="J1924" s="8">
        <v>0</v>
      </c>
      <c r="K1924" s="8">
        <v>0</v>
      </c>
      <c r="L1924" s="8">
        <v>0</v>
      </c>
      <c r="M1924" s="8">
        <v>1</v>
      </c>
      <c r="N1924" s="8">
        <v>0</v>
      </c>
      <c r="O1924" s="8">
        <v>0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5">
        <v>403010217</v>
      </c>
    </row>
    <row r="1925" spans="1:21" hidden="1" x14ac:dyDescent="0.25">
      <c r="A1925" s="8" t="s">
        <v>5018</v>
      </c>
      <c r="B1925" s="2" t="s">
        <v>2342</v>
      </c>
      <c r="C1925" s="2" t="s">
        <v>195</v>
      </c>
      <c r="D1925" s="2" t="s">
        <v>194</v>
      </c>
      <c r="E1925" s="2" t="s">
        <v>187</v>
      </c>
      <c r="F1925" s="8" t="s">
        <v>36</v>
      </c>
      <c r="G1925" s="8">
        <v>0</v>
      </c>
      <c r="H1925" s="8">
        <v>1</v>
      </c>
      <c r="I1925" s="8">
        <v>0</v>
      </c>
      <c r="J1925" s="8">
        <v>0</v>
      </c>
      <c r="K1925" s="8">
        <v>0</v>
      </c>
      <c r="L1925" s="8">
        <v>0</v>
      </c>
      <c r="M1925" s="8">
        <v>1</v>
      </c>
      <c r="N1925" s="8">
        <v>0</v>
      </c>
      <c r="O1925" s="8">
        <v>0</v>
      </c>
      <c r="P1925" s="8">
        <v>1</v>
      </c>
      <c r="Q1925" s="8">
        <v>0</v>
      </c>
      <c r="R1925" s="8">
        <v>0</v>
      </c>
      <c r="S1925" s="8">
        <v>0</v>
      </c>
      <c r="T1925" s="8">
        <v>0</v>
      </c>
      <c r="U1925" s="5">
        <v>403010225</v>
      </c>
    </row>
    <row r="1926" spans="1:21" hidden="1" x14ac:dyDescent="0.25">
      <c r="A1926" s="8" t="s">
        <v>5018</v>
      </c>
      <c r="B1926" s="2" t="s">
        <v>2343</v>
      </c>
      <c r="C1926" s="2" t="s">
        <v>195</v>
      </c>
      <c r="D1926" s="2" t="s">
        <v>194</v>
      </c>
      <c r="E1926" s="2" t="s">
        <v>187</v>
      </c>
      <c r="F1926" s="8" t="s">
        <v>36</v>
      </c>
      <c r="G1926" s="8">
        <v>0</v>
      </c>
      <c r="H1926" s="8">
        <v>1</v>
      </c>
      <c r="I1926" s="8">
        <v>0</v>
      </c>
      <c r="J1926" s="8">
        <v>0</v>
      </c>
      <c r="K1926" s="8">
        <v>0</v>
      </c>
      <c r="L1926" s="8">
        <v>0</v>
      </c>
      <c r="M1926" s="8">
        <v>1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5">
        <v>403010233</v>
      </c>
    </row>
    <row r="1927" spans="1:21" hidden="1" x14ac:dyDescent="0.25">
      <c r="A1927" s="8" t="s">
        <v>5018</v>
      </c>
      <c r="B1927" s="2" t="s">
        <v>2344</v>
      </c>
      <c r="C1927" s="2" t="s">
        <v>195</v>
      </c>
      <c r="D1927" s="2" t="s">
        <v>194</v>
      </c>
      <c r="E1927" s="2" t="s">
        <v>187</v>
      </c>
      <c r="F1927" s="8" t="s">
        <v>36</v>
      </c>
      <c r="G1927" s="8">
        <v>0</v>
      </c>
      <c r="H1927" s="8">
        <v>1</v>
      </c>
      <c r="I1927" s="8">
        <v>0</v>
      </c>
      <c r="J1927" s="8">
        <v>0</v>
      </c>
      <c r="K1927" s="8">
        <v>0</v>
      </c>
      <c r="L1927" s="8">
        <v>0</v>
      </c>
      <c r="M1927" s="8">
        <v>1</v>
      </c>
      <c r="N1927" s="8">
        <v>0</v>
      </c>
      <c r="O1927" s="8">
        <v>0</v>
      </c>
      <c r="P1927" s="8">
        <v>1</v>
      </c>
      <c r="Q1927" s="8">
        <v>0</v>
      </c>
      <c r="R1927" s="8">
        <v>0</v>
      </c>
      <c r="S1927" s="8">
        <v>0</v>
      </c>
      <c r="T1927" s="8">
        <v>0</v>
      </c>
      <c r="U1927" s="5">
        <v>403010241</v>
      </c>
    </row>
    <row r="1928" spans="1:21" hidden="1" x14ac:dyDescent="0.25">
      <c r="A1928" s="8" t="s">
        <v>5018</v>
      </c>
      <c r="B1928" s="2" t="s">
        <v>2345</v>
      </c>
      <c r="C1928" s="2" t="s">
        <v>195</v>
      </c>
      <c r="D1928" s="2" t="s">
        <v>194</v>
      </c>
      <c r="E1928" s="2" t="s">
        <v>187</v>
      </c>
      <c r="F1928" s="8" t="s">
        <v>36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5">
        <v>403010250</v>
      </c>
    </row>
    <row r="1929" spans="1:21" hidden="1" x14ac:dyDescent="0.25">
      <c r="A1929" s="8" t="s">
        <v>5018</v>
      </c>
      <c r="B1929" s="2" t="s">
        <v>2346</v>
      </c>
      <c r="C1929" s="2" t="s">
        <v>195</v>
      </c>
      <c r="D1929" s="2" t="s">
        <v>194</v>
      </c>
      <c r="E1929" s="2" t="s">
        <v>187</v>
      </c>
      <c r="F1929" s="8" t="s">
        <v>24</v>
      </c>
      <c r="G1929" s="8">
        <v>0</v>
      </c>
      <c r="H1929" s="8">
        <v>1</v>
      </c>
      <c r="I1929" s="8">
        <v>0</v>
      </c>
      <c r="J1929" s="8">
        <v>0</v>
      </c>
      <c r="K1929" s="8">
        <v>0</v>
      </c>
      <c r="L1929" s="8">
        <v>0</v>
      </c>
      <c r="M1929" s="8">
        <v>1</v>
      </c>
      <c r="N1929" s="8">
        <v>0</v>
      </c>
      <c r="O1929" s="8">
        <v>0</v>
      </c>
      <c r="P1929" s="8">
        <v>1</v>
      </c>
      <c r="Q1929" s="8">
        <v>0</v>
      </c>
      <c r="R1929" s="8">
        <v>0</v>
      </c>
      <c r="S1929" s="8">
        <v>0</v>
      </c>
      <c r="T1929" s="8">
        <v>0</v>
      </c>
      <c r="U1929" s="5">
        <v>403010268</v>
      </c>
    </row>
    <row r="1930" spans="1:21" hidden="1" x14ac:dyDescent="0.25">
      <c r="A1930" s="8" t="s">
        <v>5018</v>
      </c>
      <c r="B1930" s="2" t="s">
        <v>2347</v>
      </c>
      <c r="C1930" s="2" t="s">
        <v>195</v>
      </c>
      <c r="D1930" s="2" t="s">
        <v>194</v>
      </c>
      <c r="E1930" s="2" t="s">
        <v>187</v>
      </c>
      <c r="F1930" s="8" t="s">
        <v>24</v>
      </c>
      <c r="G1930" s="8">
        <v>0</v>
      </c>
      <c r="H1930" s="8">
        <v>1</v>
      </c>
      <c r="I1930" s="8">
        <v>0</v>
      </c>
      <c r="J1930" s="8">
        <v>0</v>
      </c>
      <c r="K1930" s="8">
        <v>0</v>
      </c>
      <c r="L1930" s="8">
        <v>0</v>
      </c>
      <c r="M1930" s="8">
        <v>1</v>
      </c>
      <c r="N1930" s="8">
        <v>0</v>
      </c>
      <c r="O1930" s="8">
        <v>0</v>
      </c>
      <c r="P1930" s="8">
        <v>1</v>
      </c>
      <c r="Q1930" s="8">
        <v>0</v>
      </c>
      <c r="R1930" s="8">
        <v>0</v>
      </c>
      <c r="S1930" s="8">
        <v>0</v>
      </c>
      <c r="T1930" s="8">
        <v>0</v>
      </c>
      <c r="U1930" s="5">
        <v>403010276</v>
      </c>
    </row>
    <row r="1931" spans="1:21" hidden="1" x14ac:dyDescent="0.25">
      <c r="A1931" s="8" t="s">
        <v>5018</v>
      </c>
      <c r="B1931" s="2" t="s">
        <v>2348</v>
      </c>
      <c r="C1931" s="2" t="s">
        <v>195</v>
      </c>
      <c r="D1931" s="2" t="s">
        <v>194</v>
      </c>
      <c r="E1931" s="2" t="s">
        <v>187</v>
      </c>
      <c r="F1931" s="8" t="s">
        <v>24</v>
      </c>
      <c r="G1931" s="8">
        <v>0</v>
      </c>
      <c r="H1931" s="8">
        <v>1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1</v>
      </c>
      <c r="Q1931" s="8">
        <v>0</v>
      </c>
      <c r="R1931" s="8">
        <v>0</v>
      </c>
      <c r="S1931" s="8">
        <v>0</v>
      </c>
      <c r="T1931" s="8">
        <v>0</v>
      </c>
      <c r="U1931" s="5">
        <v>403010284</v>
      </c>
    </row>
    <row r="1932" spans="1:21" hidden="1" x14ac:dyDescent="0.25">
      <c r="A1932" s="8" t="s">
        <v>5018</v>
      </c>
      <c r="B1932" s="2" t="s">
        <v>2349</v>
      </c>
      <c r="C1932" s="2" t="s">
        <v>195</v>
      </c>
      <c r="D1932" s="2" t="s">
        <v>194</v>
      </c>
      <c r="E1932" s="2" t="s">
        <v>187</v>
      </c>
      <c r="F1932" s="8" t="s">
        <v>36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0</v>
      </c>
      <c r="O1932" s="8">
        <v>0</v>
      </c>
      <c r="P1932" s="8">
        <v>1</v>
      </c>
      <c r="Q1932" s="8">
        <v>0</v>
      </c>
      <c r="R1932" s="8">
        <v>0</v>
      </c>
      <c r="S1932" s="8">
        <v>0</v>
      </c>
      <c r="T1932" s="8">
        <v>0</v>
      </c>
      <c r="U1932" s="5">
        <v>403010292</v>
      </c>
    </row>
    <row r="1933" spans="1:21" hidden="1" x14ac:dyDescent="0.25">
      <c r="A1933" s="8" t="s">
        <v>5018</v>
      </c>
      <c r="B1933" s="2" t="s">
        <v>2350</v>
      </c>
      <c r="C1933" s="2" t="s">
        <v>195</v>
      </c>
      <c r="D1933" s="2" t="s">
        <v>194</v>
      </c>
      <c r="E1933" s="2" t="s">
        <v>187</v>
      </c>
      <c r="F1933" s="8" t="s">
        <v>24</v>
      </c>
      <c r="G1933" s="8">
        <v>0</v>
      </c>
      <c r="H1933" s="8">
        <v>1</v>
      </c>
      <c r="I1933" s="8">
        <v>0</v>
      </c>
      <c r="J1933" s="8">
        <v>0</v>
      </c>
      <c r="K1933" s="8">
        <v>0</v>
      </c>
      <c r="L1933" s="8">
        <v>0</v>
      </c>
      <c r="M1933" s="8">
        <v>1</v>
      </c>
      <c r="N1933" s="8">
        <v>0</v>
      </c>
      <c r="O1933" s="8">
        <v>0</v>
      </c>
      <c r="P1933" s="8">
        <v>1</v>
      </c>
      <c r="Q1933" s="8">
        <v>0</v>
      </c>
      <c r="R1933" s="8">
        <v>0</v>
      </c>
      <c r="S1933" s="8">
        <v>0</v>
      </c>
      <c r="T1933" s="8">
        <v>0</v>
      </c>
      <c r="U1933" s="5">
        <v>403010306</v>
      </c>
    </row>
    <row r="1934" spans="1:21" hidden="1" x14ac:dyDescent="0.25">
      <c r="A1934" s="8" t="s">
        <v>5018</v>
      </c>
      <c r="B1934" s="2" t="s">
        <v>2351</v>
      </c>
      <c r="C1934" s="2" t="s">
        <v>195</v>
      </c>
      <c r="D1934" s="2" t="s">
        <v>194</v>
      </c>
      <c r="E1934" s="2" t="s">
        <v>187</v>
      </c>
      <c r="F1934" s="8" t="s">
        <v>24</v>
      </c>
      <c r="G1934" s="8">
        <v>0</v>
      </c>
      <c r="H1934" s="8">
        <v>1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0</v>
      </c>
      <c r="P1934" s="8">
        <v>1</v>
      </c>
      <c r="Q1934" s="8">
        <v>0</v>
      </c>
      <c r="R1934" s="8">
        <v>0</v>
      </c>
      <c r="S1934" s="8">
        <v>0</v>
      </c>
      <c r="T1934" s="8">
        <v>0</v>
      </c>
      <c r="U1934" s="5">
        <v>403010314</v>
      </c>
    </row>
    <row r="1935" spans="1:21" hidden="1" x14ac:dyDescent="0.25">
      <c r="A1935" s="8" t="s">
        <v>5018</v>
      </c>
      <c r="B1935" s="2" t="s">
        <v>2352</v>
      </c>
      <c r="C1935" s="2" t="s">
        <v>195</v>
      </c>
      <c r="D1935" s="2" t="s">
        <v>194</v>
      </c>
      <c r="E1935" s="2" t="s">
        <v>187</v>
      </c>
      <c r="F1935" s="8" t="s">
        <v>24</v>
      </c>
      <c r="G1935" s="8">
        <v>0</v>
      </c>
      <c r="H1935" s="8">
        <v>1</v>
      </c>
      <c r="I1935" s="8">
        <v>0</v>
      </c>
      <c r="J1935" s="8">
        <v>0</v>
      </c>
      <c r="K1935" s="8">
        <v>0</v>
      </c>
      <c r="L1935" s="8">
        <v>0</v>
      </c>
      <c r="M1935" s="8">
        <v>1</v>
      </c>
      <c r="N1935" s="8">
        <v>0</v>
      </c>
      <c r="O1935" s="8">
        <v>0</v>
      </c>
      <c r="P1935" s="8">
        <v>1</v>
      </c>
      <c r="Q1935" s="8">
        <v>0</v>
      </c>
      <c r="R1935" s="8">
        <v>0</v>
      </c>
      <c r="S1935" s="8">
        <v>0</v>
      </c>
      <c r="T1935" s="8">
        <v>0</v>
      </c>
      <c r="U1935" s="5">
        <v>403010322</v>
      </c>
    </row>
    <row r="1936" spans="1:21" hidden="1" x14ac:dyDescent="0.25">
      <c r="A1936" s="8" t="s">
        <v>5018</v>
      </c>
      <c r="B1936" s="2" t="s">
        <v>2353</v>
      </c>
      <c r="C1936" s="2" t="s">
        <v>195</v>
      </c>
      <c r="D1936" s="2" t="s">
        <v>194</v>
      </c>
      <c r="E1936" s="2" t="s">
        <v>187</v>
      </c>
      <c r="F1936" s="8" t="s">
        <v>36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1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5">
        <v>403010330</v>
      </c>
    </row>
    <row r="1937" spans="1:21" hidden="1" x14ac:dyDescent="0.25">
      <c r="A1937" s="8" t="s">
        <v>5018</v>
      </c>
      <c r="B1937" s="2" t="s">
        <v>2354</v>
      </c>
      <c r="C1937" s="2" t="s">
        <v>195</v>
      </c>
      <c r="D1937" s="2" t="s">
        <v>194</v>
      </c>
      <c r="E1937" s="2" t="s">
        <v>187</v>
      </c>
      <c r="F1937" s="8" t="s">
        <v>24</v>
      </c>
      <c r="G1937" s="8">
        <v>0</v>
      </c>
      <c r="H1937" s="8">
        <v>1</v>
      </c>
      <c r="I1937" s="8">
        <v>0</v>
      </c>
      <c r="J1937" s="8">
        <v>0</v>
      </c>
      <c r="K1937" s="8">
        <v>0</v>
      </c>
      <c r="L1937" s="8">
        <v>0</v>
      </c>
      <c r="M1937" s="8">
        <v>1</v>
      </c>
      <c r="N1937" s="8">
        <v>0</v>
      </c>
      <c r="O1937" s="8">
        <v>0</v>
      </c>
      <c r="P1937" s="8">
        <v>1</v>
      </c>
      <c r="Q1937" s="8">
        <v>0</v>
      </c>
      <c r="R1937" s="8">
        <v>0</v>
      </c>
      <c r="S1937" s="8">
        <v>0</v>
      </c>
      <c r="T1937" s="8">
        <v>0</v>
      </c>
      <c r="U1937" s="5">
        <v>403010349</v>
      </c>
    </row>
    <row r="1938" spans="1:21" hidden="1" x14ac:dyDescent="0.25">
      <c r="A1938" s="8" t="s">
        <v>5018</v>
      </c>
      <c r="B1938" s="2" t="s">
        <v>2355</v>
      </c>
      <c r="C1938" s="2" t="s">
        <v>195</v>
      </c>
      <c r="D1938" s="2" t="s">
        <v>194</v>
      </c>
      <c r="E1938" s="2" t="s">
        <v>187</v>
      </c>
      <c r="F1938" s="8" t="s">
        <v>36</v>
      </c>
      <c r="G1938" s="8">
        <v>0</v>
      </c>
      <c r="H1938" s="8">
        <v>1</v>
      </c>
      <c r="I1938" s="8">
        <v>0</v>
      </c>
      <c r="J1938" s="8">
        <v>0</v>
      </c>
      <c r="K1938" s="8">
        <v>0</v>
      </c>
      <c r="L1938" s="8">
        <v>0</v>
      </c>
      <c r="M1938" s="8">
        <v>1</v>
      </c>
      <c r="N1938" s="8">
        <v>0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5">
        <v>403010357</v>
      </c>
    </row>
    <row r="1939" spans="1:21" hidden="1" x14ac:dyDescent="0.25">
      <c r="A1939" s="8" t="s">
        <v>5018</v>
      </c>
      <c r="B1939" s="2" t="s">
        <v>2356</v>
      </c>
      <c r="C1939" s="2" t="s">
        <v>195</v>
      </c>
      <c r="D1939" s="2" t="s">
        <v>194</v>
      </c>
      <c r="E1939" s="2" t="s">
        <v>187</v>
      </c>
      <c r="F1939" s="8" t="s">
        <v>24</v>
      </c>
      <c r="G1939" s="8">
        <v>0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>
        <v>1</v>
      </c>
      <c r="Q1939" s="8">
        <v>0</v>
      </c>
      <c r="R1939" s="8">
        <v>0</v>
      </c>
      <c r="S1939" s="8">
        <v>0</v>
      </c>
      <c r="T1939" s="8">
        <v>0</v>
      </c>
      <c r="U1939" s="5">
        <v>403010365</v>
      </c>
    </row>
    <row r="1940" spans="1:21" hidden="1" x14ac:dyDescent="0.25">
      <c r="A1940" s="8" t="s">
        <v>5018</v>
      </c>
      <c r="B1940" s="2" t="s">
        <v>2357</v>
      </c>
      <c r="C1940" s="2" t="s">
        <v>195</v>
      </c>
      <c r="D1940" s="2" t="s">
        <v>194</v>
      </c>
      <c r="E1940" s="2" t="s">
        <v>187</v>
      </c>
      <c r="F1940" s="8" t="s">
        <v>24</v>
      </c>
      <c r="G1940" s="8">
        <v>0</v>
      </c>
      <c r="H1940" s="8">
        <v>1</v>
      </c>
      <c r="I1940" s="8">
        <v>0</v>
      </c>
      <c r="J1940" s="8">
        <v>0</v>
      </c>
      <c r="K1940" s="8">
        <v>0</v>
      </c>
      <c r="L1940" s="8">
        <v>0</v>
      </c>
      <c r="M1940" s="8">
        <v>1</v>
      </c>
      <c r="N1940" s="8">
        <v>0</v>
      </c>
      <c r="O1940" s="8">
        <v>0</v>
      </c>
      <c r="P1940" s="8">
        <v>1</v>
      </c>
      <c r="Q1940" s="8">
        <v>0</v>
      </c>
      <c r="R1940" s="8">
        <v>0</v>
      </c>
      <c r="S1940" s="8">
        <v>0</v>
      </c>
      <c r="T1940" s="8">
        <v>0</v>
      </c>
      <c r="U1940" s="5">
        <v>403010390</v>
      </c>
    </row>
    <row r="1941" spans="1:21" hidden="1" x14ac:dyDescent="0.25">
      <c r="A1941" s="8" t="s">
        <v>5018</v>
      </c>
      <c r="B1941" s="2" t="s">
        <v>2358</v>
      </c>
      <c r="C1941" s="2" t="s">
        <v>196</v>
      </c>
      <c r="D1941" s="2" t="s">
        <v>194</v>
      </c>
      <c r="E1941" s="2" t="s">
        <v>187</v>
      </c>
      <c r="F1941" s="8" t="s">
        <v>36</v>
      </c>
      <c r="G1941" s="8">
        <v>0</v>
      </c>
      <c r="H1941" s="8">
        <v>1</v>
      </c>
      <c r="I1941" s="8">
        <v>1</v>
      </c>
      <c r="J1941" s="8">
        <v>0</v>
      </c>
      <c r="K1941" s="8">
        <v>0</v>
      </c>
      <c r="L1941" s="8">
        <v>0</v>
      </c>
      <c r="M1941" s="8">
        <v>1</v>
      </c>
      <c r="N1941" s="8">
        <v>0</v>
      </c>
      <c r="O1941" s="8">
        <v>0</v>
      </c>
      <c r="P1941" s="8">
        <v>1</v>
      </c>
      <c r="Q1941" s="8">
        <v>0</v>
      </c>
      <c r="R1941" s="8">
        <v>0</v>
      </c>
      <c r="S1941" s="8">
        <v>0</v>
      </c>
      <c r="T1941" s="8">
        <v>0</v>
      </c>
      <c r="U1941" s="5">
        <v>403020018</v>
      </c>
    </row>
    <row r="1942" spans="1:21" hidden="1" x14ac:dyDescent="0.25">
      <c r="A1942" s="8" t="s">
        <v>5018</v>
      </c>
      <c r="B1942" s="2" t="s">
        <v>2359</v>
      </c>
      <c r="C1942" s="2" t="s">
        <v>196</v>
      </c>
      <c r="D1942" s="2" t="s">
        <v>194</v>
      </c>
      <c r="E1942" s="2" t="s">
        <v>187</v>
      </c>
      <c r="F1942" s="8" t="s">
        <v>36</v>
      </c>
      <c r="G1942" s="8">
        <v>0</v>
      </c>
      <c r="H1942" s="8">
        <v>1</v>
      </c>
      <c r="I1942" s="8">
        <v>1</v>
      </c>
      <c r="J1942" s="8">
        <v>0</v>
      </c>
      <c r="K1942" s="8">
        <v>0</v>
      </c>
      <c r="L1942" s="8">
        <v>0</v>
      </c>
      <c r="M1942" s="8">
        <v>1</v>
      </c>
      <c r="N1942" s="8">
        <v>0</v>
      </c>
      <c r="O1942" s="8">
        <v>0</v>
      </c>
      <c r="P1942" s="8">
        <v>1</v>
      </c>
      <c r="Q1942" s="8">
        <v>0</v>
      </c>
      <c r="R1942" s="8">
        <v>0</v>
      </c>
      <c r="S1942" s="8">
        <v>0</v>
      </c>
      <c r="T1942" s="8">
        <v>0</v>
      </c>
      <c r="U1942" s="5">
        <v>403020026</v>
      </c>
    </row>
    <row r="1943" spans="1:21" hidden="1" x14ac:dyDescent="0.25">
      <c r="A1943" s="8" t="s">
        <v>5018</v>
      </c>
      <c r="B1943" s="2" t="s">
        <v>2360</v>
      </c>
      <c r="C1943" s="2" t="s">
        <v>196</v>
      </c>
      <c r="D1943" s="2" t="s">
        <v>194</v>
      </c>
      <c r="E1943" s="2" t="s">
        <v>187</v>
      </c>
      <c r="F1943" s="8" t="s">
        <v>36</v>
      </c>
      <c r="G1943" s="8">
        <v>0</v>
      </c>
      <c r="H1943" s="8">
        <v>1</v>
      </c>
      <c r="I1943" s="8">
        <v>0</v>
      </c>
      <c r="J1943" s="8">
        <v>0</v>
      </c>
      <c r="K1943" s="8">
        <v>0</v>
      </c>
      <c r="L1943" s="8">
        <v>0</v>
      </c>
      <c r="M1943" s="8">
        <v>1</v>
      </c>
      <c r="N1943" s="8">
        <v>0</v>
      </c>
      <c r="O1943" s="8">
        <v>0</v>
      </c>
      <c r="P1943" s="8">
        <v>1</v>
      </c>
      <c r="Q1943" s="8">
        <v>0</v>
      </c>
      <c r="R1943" s="8">
        <v>0</v>
      </c>
      <c r="S1943" s="8">
        <v>0</v>
      </c>
      <c r="T1943" s="8">
        <v>0</v>
      </c>
      <c r="U1943" s="5">
        <v>403020034</v>
      </c>
    </row>
    <row r="1944" spans="1:21" hidden="1" x14ac:dyDescent="0.25">
      <c r="A1944" s="8" t="s">
        <v>5018</v>
      </c>
      <c r="B1944" s="2" t="s">
        <v>2361</v>
      </c>
      <c r="C1944" s="2" t="s">
        <v>196</v>
      </c>
      <c r="D1944" s="2" t="s">
        <v>194</v>
      </c>
      <c r="E1944" s="2" t="s">
        <v>187</v>
      </c>
      <c r="F1944" s="8" t="s">
        <v>36</v>
      </c>
      <c r="G1944" s="8">
        <v>0</v>
      </c>
      <c r="H1944" s="8">
        <v>1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1</v>
      </c>
      <c r="Q1944" s="8">
        <v>0</v>
      </c>
      <c r="R1944" s="8">
        <v>0</v>
      </c>
      <c r="S1944" s="8">
        <v>0</v>
      </c>
      <c r="T1944" s="8">
        <v>0</v>
      </c>
      <c r="U1944" s="5">
        <v>403020042</v>
      </c>
    </row>
    <row r="1945" spans="1:21" hidden="1" x14ac:dyDescent="0.25">
      <c r="A1945" s="8" t="s">
        <v>5018</v>
      </c>
      <c r="B1945" s="2" t="s">
        <v>2362</v>
      </c>
      <c r="C1945" s="2" t="s">
        <v>196</v>
      </c>
      <c r="D1945" s="2" t="s">
        <v>194</v>
      </c>
      <c r="E1945" s="2" t="s">
        <v>187</v>
      </c>
      <c r="F1945" s="8" t="s">
        <v>36</v>
      </c>
      <c r="G1945" s="8">
        <v>0</v>
      </c>
      <c r="H1945" s="8">
        <v>1</v>
      </c>
      <c r="I1945" s="8">
        <v>1</v>
      </c>
      <c r="J1945" s="8">
        <v>0</v>
      </c>
      <c r="K1945" s="8">
        <v>0</v>
      </c>
      <c r="L1945" s="8">
        <v>0</v>
      </c>
      <c r="M1945" s="8">
        <v>1</v>
      </c>
      <c r="N1945" s="8">
        <v>0</v>
      </c>
      <c r="O1945" s="8">
        <v>0</v>
      </c>
      <c r="P1945" s="8">
        <v>1</v>
      </c>
      <c r="Q1945" s="8">
        <v>0</v>
      </c>
      <c r="R1945" s="8">
        <v>0</v>
      </c>
      <c r="S1945" s="8">
        <v>0</v>
      </c>
      <c r="T1945" s="8">
        <v>0</v>
      </c>
      <c r="U1945" s="5">
        <v>403020050</v>
      </c>
    </row>
    <row r="1946" spans="1:21" hidden="1" x14ac:dyDescent="0.25">
      <c r="A1946" s="8" t="s">
        <v>5018</v>
      </c>
      <c r="B1946" s="2" t="s">
        <v>2363</v>
      </c>
      <c r="C1946" s="2" t="s">
        <v>196</v>
      </c>
      <c r="D1946" s="2" t="s">
        <v>194</v>
      </c>
      <c r="E1946" s="2" t="s">
        <v>187</v>
      </c>
      <c r="F1946" s="8" t="s">
        <v>36</v>
      </c>
      <c r="G1946" s="8">
        <v>0</v>
      </c>
      <c r="H1946" s="8">
        <v>1</v>
      </c>
      <c r="I1946" s="8">
        <v>1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5">
        <v>403020069</v>
      </c>
    </row>
    <row r="1947" spans="1:21" hidden="1" x14ac:dyDescent="0.25">
      <c r="A1947" s="8" t="s">
        <v>5018</v>
      </c>
      <c r="B1947" s="2" t="s">
        <v>2364</v>
      </c>
      <c r="C1947" s="2" t="s">
        <v>196</v>
      </c>
      <c r="D1947" s="2" t="s">
        <v>194</v>
      </c>
      <c r="E1947" s="2" t="s">
        <v>187</v>
      </c>
      <c r="F1947" s="8" t="s">
        <v>24</v>
      </c>
      <c r="G1947" s="8">
        <v>0</v>
      </c>
      <c r="H1947" s="8">
        <v>1</v>
      </c>
      <c r="I1947" s="8">
        <v>1</v>
      </c>
      <c r="J1947" s="8">
        <v>0</v>
      </c>
      <c r="K1947" s="8">
        <v>0</v>
      </c>
      <c r="L1947" s="8">
        <v>0</v>
      </c>
      <c r="M1947" s="8">
        <v>1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0</v>
      </c>
      <c r="T1947" s="8">
        <v>0</v>
      </c>
      <c r="U1947" s="5">
        <v>403020077</v>
      </c>
    </row>
    <row r="1948" spans="1:21" hidden="1" x14ac:dyDescent="0.25">
      <c r="A1948" s="8" t="s">
        <v>5018</v>
      </c>
      <c r="B1948" s="2" t="s">
        <v>2365</v>
      </c>
      <c r="C1948" s="2" t="s">
        <v>196</v>
      </c>
      <c r="D1948" s="2" t="s">
        <v>194</v>
      </c>
      <c r="E1948" s="2" t="s">
        <v>187</v>
      </c>
      <c r="F1948" s="8" t="s">
        <v>24</v>
      </c>
      <c r="G1948" s="8">
        <v>0</v>
      </c>
      <c r="H1948" s="8">
        <v>1</v>
      </c>
      <c r="I1948" s="8">
        <v>1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1</v>
      </c>
      <c r="Q1948" s="8">
        <v>0</v>
      </c>
      <c r="R1948" s="8">
        <v>0</v>
      </c>
      <c r="S1948" s="8">
        <v>0</v>
      </c>
      <c r="T1948" s="8">
        <v>0</v>
      </c>
      <c r="U1948" s="5">
        <v>403020085</v>
      </c>
    </row>
    <row r="1949" spans="1:21" hidden="1" x14ac:dyDescent="0.25">
      <c r="A1949" s="8" t="s">
        <v>5018</v>
      </c>
      <c r="B1949" s="2" t="s">
        <v>2366</v>
      </c>
      <c r="C1949" s="2" t="s">
        <v>196</v>
      </c>
      <c r="D1949" s="2" t="s">
        <v>194</v>
      </c>
      <c r="E1949" s="2" t="s">
        <v>187</v>
      </c>
      <c r="F1949" s="8" t="s">
        <v>36</v>
      </c>
      <c r="G1949" s="8">
        <v>0</v>
      </c>
      <c r="H1949" s="8">
        <v>1</v>
      </c>
      <c r="I1949" s="8">
        <v>1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1</v>
      </c>
      <c r="Q1949" s="8">
        <v>0</v>
      </c>
      <c r="R1949" s="8">
        <v>0</v>
      </c>
      <c r="S1949" s="8">
        <v>0</v>
      </c>
      <c r="T1949" s="8">
        <v>0</v>
      </c>
      <c r="U1949" s="5">
        <v>403020093</v>
      </c>
    </row>
    <row r="1950" spans="1:21" hidden="1" x14ac:dyDescent="0.25">
      <c r="A1950" s="8" t="s">
        <v>5018</v>
      </c>
      <c r="B1950" s="2" t="s">
        <v>2367</v>
      </c>
      <c r="C1950" s="2" t="s">
        <v>196</v>
      </c>
      <c r="D1950" s="2" t="s">
        <v>194</v>
      </c>
      <c r="E1950" s="2" t="s">
        <v>187</v>
      </c>
      <c r="F1950" s="8" t="s">
        <v>24</v>
      </c>
      <c r="G1950" s="8">
        <v>0</v>
      </c>
      <c r="H1950" s="8">
        <v>1</v>
      </c>
      <c r="I1950" s="8">
        <v>1</v>
      </c>
      <c r="J1950" s="8">
        <v>0</v>
      </c>
      <c r="K1950" s="8">
        <v>0</v>
      </c>
      <c r="L1950" s="8">
        <v>0</v>
      </c>
      <c r="M1950" s="8">
        <v>1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5">
        <v>403020107</v>
      </c>
    </row>
    <row r="1951" spans="1:21" hidden="1" x14ac:dyDescent="0.25">
      <c r="A1951" s="8" t="s">
        <v>5018</v>
      </c>
      <c r="B1951" s="2" t="s">
        <v>2368</v>
      </c>
      <c r="C1951" s="2" t="s">
        <v>196</v>
      </c>
      <c r="D1951" s="2" t="s">
        <v>194</v>
      </c>
      <c r="E1951" s="2" t="s">
        <v>187</v>
      </c>
      <c r="F1951" s="8" t="s">
        <v>36</v>
      </c>
      <c r="G1951" s="8">
        <v>0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</v>
      </c>
      <c r="N1951" s="8">
        <v>0</v>
      </c>
      <c r="O1951" s="8">
        <v>0</v>
      </c>
      <c r="P1951" s="8">
        <v>1</v>
      </c>
      <c r="Q1951" s="8">
        <v>0</v>
      </c>
      <c r="R1951" s="8">
        <v>0</v>
      </c>
      <c r="S1951" s="8">
        <v>0</v>
      </c>
      <c r="T1951" s="8">
        <v>0</v>
      </c>
      <c r="U1951" s="5">
        <v>403020115</v>
      </c>
    </row>
    <row r="1952" spans="1:21" hidden="1" x14ac:dyDescent="0.25">
      <c r="A1952" s="8" t="s">
        <v>5018</v>
      </c>
      <c r="B1952" s="2" t="s">
        <v>2369</v>
      </c>
      <c r="C1952" s="2" t="s">
        <v>196</v>
      </c>
      <c r="D1952" s="2" t="s">
        <v>194</v>
      </c>
      <c r="E1952" s="2" t="s">
        <v>187</v>
      </c>
      <c r="F1952" s="8" t="s">
        <v>24</v>
      </c>
      <c r="G1952" s="8">
        <v>0</v>
      </c>
      <c r="H1952" s="8">
        <v>1</v>
      </c>
      <c r="I1952" s="8">
        <v>1</v>
      </c>
      <c r="J1952" s="8">
        <v>0</v>
      </c>
      <c r="K1952" s="8">
        <v>0</v>
      </c>
      <c r="L1952" s="8">
        <v>0</v>
      </c>
      <c r="M1952" s="8">
        <v>1</v>
      </c>
      <c r="N1952" s="8">
        <v>0</v>
      </c>
      <c r="O1952" s="8">
        <v>0</v>
      </c>
      <c r="P1952" s="8">
        <v>1</v>
      </c>
      <c r="Q1952" s="8">
        <v>0</v>
      </c>
      <c r="R1952" s="8">
        <v>0</v>
      </c>
      <c r="S1952" s="8">
        <v>0</v>
      </c>
      <c r="T1952" s="8">
        <v>0</v>
      </c>
      <c r="U1952" s="5">
        <v>403020123</v>
      </c>
    </row>
    <row r="1953" spans="1:21" hidden="1" x14ac:dyDescent="0.25">
      <c r="A1953" s="8" t="s">
        <v>5018</v>
      </c>
      <c r="B1953" s="2" t="s">
        <v>2370</v>
      </c>
      <c r="C1953" s="2" t="s">
        <v>196</v>
      </c>
      <c r="D1953" s="2" t="s">
        <v>194</v>
      </c>
      <c r="E1953" s="2" t="s">
        <v>187</v>
      </c>
      <c r="F1953" s="8" t="s">
        <v>36</v>
      </c>
      <c r="G1953" s="8">
        <v>0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1</v>
      </c>
      <c r="N1953" s="8">
        <v>0</v>
      </c>
      <c r="O1953" s="8">
        <v>0</v>
      </c>
      <c r="P1953" s="8">
        <v>1</v>
      </c>
      <c r="Q1953" s="8">
        <v>0</v>
      </c>
      <c r="R1953" s="8">
        <v>0</v>
      </c>
      <c r="S1953" s="8">
        <v>0</v>
      </c>
      <c r="T1953" s="8">
        <v>0</v>
      </c>
      <c r="U1953" s="5">
        <v>403020131</v>
      </c>
    </row>
    <row r="1954" spans="1:21" hidden="1" x14ac:dyDescent="0.25">
      <c r="A1954" s="8" t="s">
        <v>5018</v>
      </c>
      <c r="B1954" s="2" t="s">
        <v>2371</v>
      </c>
      <c r="C1954" s="2" t="s">
        <v>197</v>
      </c>
      <c r="D1954" s="2" t="s">
        <v>194</v>
      </c>
      <c r="E1954" s="2" t="s">
        <v>187</v>
      </c>
      <c r="F1954" s="8" t="s">
        <v>36</v>
      </c>
      <c r="G1954" s="8">
        <v>0</v>
      </c>
      <c r="H1954" s="8">
        <v>1</v>
      </c>
      <c r="I1954" s="8">
        <v>0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5">
        <v>403030013</v>
      </c>
    </row>
    <row r="1955" spans="1:21" hidden="1" x14ac:dyDescent="0.25">
      <c r="A1955" s="8" t="s">
        <v>5018</v>
      </c>
      <c r="B1955" s="2" t="s">
        <v>2372</v>
      </c>
      <c r="C1955" s="2" t="s">
        <v>197</v>
      </c>
      <c r="D1955" s="2" t="s">
        <v>194</v>
      </c>
      <c r="E1955" s="2" t="s">
        <v>187</v>
      </c>
      <c r="F1955" s="8" t="s">
        <v>36</v>
      </c>
      <c r="G1955" s="8">
        <v>0</v>
      </c>
      <c r="H1955" s="8">
        <v>1</v>
      </c>
      <c r="I1955" s="8">
        <v>0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1</v>
      </c>
      <c r="Q1955" s="8">
        <v>0</v>
      </c>
      <c r="R1955" s="8">
        <v>0</v>
      </c>
      <c r="S1955" s="8">
        <v>0</v>
      </c>
      <c r="T1955" s="8">
        <v>0</v>
      </c>
      <c r="U1955" s="5">
        <v>403030021</v>
      </c>
    </row>
    <row r="1956" spans="1:21" hidden="1" x14ac:dyDescent="0.25">
      <c r="A1956" s="8" t="s">
        <v>5018</v>
      </c>
      <c r="B1956" s="2" t="s">
        <v>2373</v>
      </c>
      <c r="C1956" s="2" t="s">
        <v>197</v>
      </c>
      <c r="D1956" s="2" t="s">
        <v>194</v>
      </c>
      <c r="E1956" s="2" t="s">
        <v>187</v>
      </c>
      <c r="F1956" s="8" t="s">
        <v>36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1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5">
        <v>403030030</v>
      </c>
    </row>
    <row r="1957" spans="1:21" hidden="1" x14ac:dyDescent="0.25">
      <c r="A1957" s="8" t="s">
        <v>5018</v>
      </c>
      <c r="B1957" s="2" t="s">
        <v>2374</v>
      </c>
      <c r="C1957" s="2" t="s">
        <v>197</v>
      </c>
      <c r="D1957" s="2" t="s">
        <v>194</v>
      </c>
      <c r="E1957" s="2" t="s">
        <v>187</v>
      </c>
      <c r="F1957" s="8" t="s">
        <v>36</v>
      </c>
      <c r="G1957" s="8">
        <v>0</v>
      </c>
      <c r="H1957" s="8">
        <v>1</v>
      </c>
      <c r="I1957" s="8">
        <v>0</v>
      </c>
      <c r="J1957" s="8">
        <v>0</v>
      </c>
      <c r="K1957" s="8">
        <v>0</v>
      </c>
      <c r="L1957" s="8">
        <v>0</v>
      </c>
      <c r="M1957" s="8">
        <v>1</v>
      </c>
      <c r="N1957" s="8">
        <v>0</v>
      </c>
      <c r="O1957" s="8">
        <v>0</v>
      </c>
      <c r="P1957" s="8">
        <v>1</v>
      </c>
      <c r="Q1957" s="8">
        <v>0</v>
      </c>
      <c r="R1957" s="8">
        <v>0</v>
      </c>
      <c r="S1957" s="8">
        <v>0</v>
      </c>
      <c r="T1957" s="8">
        <v>0</v>
      </c>
      <c r="U1957" s="5">
        <v>403030048</v>
      </c>
    </row>
    <row r="1958" spans="1:21" hidden="1" x14ac:dyDescent="0.25">
      <c r="A1958" s="8" t="s">
        <v>5018</v>
      </c>
      <c r="B1958" s="2" t="s">
        <v>2375</v>
      </c>
      <c r="C1958" s="2" t="s">
        <v>197</v>
      </c>
      <c r="D1958" s="2" t="s">
        <v>194</v>
      </c>
      <c r="E1958" s="2" t="s">
        <v>187</v>
      </c>
      <c r="F1958" s="8" t="s">
        <v>36</v>
      </c>
      <c r="G1958" s="8">
        <v>0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1</v>
      </c>
      <c r="Q1958" s="8">
        <v>0</v>
      </c>
      <c r="R1958" s="8">
        <v>0</v>
      </c>
      <c r="S1958" s="8">
        <v>0</v>
      </c>
      <c r="T1958" s="8">
        <v>0</v>
      </c>
      <c r="U1958" s="5">
        <v>403030056</v>
      </c>
    </row>
    <row r="1959" spans="1:21" hidden="1" x14ac:dyDescent="0.25">
      <c r="A1959" s="8" t="s">
        <v>5018</v>
      </c>
      <c r="B1959" s="2" t="s">
        <v>2376</v>
      </c>
      <c r="C1959" s="2" t="s">
        <v>197</v>
      </c>
      <c r="D1959" s="2" t="s">
        <v>194</v>
      </c>
      <c r="E1959" s="2" t="s">
        <v>187</v>
      </c>
      <c r="F1959" s="8" t="s">
        <v>36</v>
      </c>
      <c r="G1959" s="8">
        <v>0</v>
      </c>
      <c r="H1959" s="8">
        <v>1</v>
      </c>
      <c r="I1959" s="8">
        <v>0</v>
      </c>
      <c r="J1959" s="8">
        <v>0</v>
      </c>
      <c r="K1959" s="8">
        <v>0</v>
      </c>
      <c r="L1959" s="8">
        <v>0</v>
      </c>
      <c r="M1959" s="8">
        <v>1</v>
      </c>
      <c r="N1959" s="8">
        <v>0</v>
      </c>
      <c r="O1959" s="8">
        <v>0</v>
      </c>
      <c r="P1959" s="8">
        <v>1</v>
      </c>
      <c r="Q1959" s="8">
        <v>0</v>
      </c>
      <c r="R1959" s="8">
        <v>0</v>
      </c>
      <c r="S1959" s="8">
        <v>0</v>
      </c>
      <c r="T1959" s="8">
        <v>0</v>
      </c>
      <c r="U1959" s="5">
        <v>403030064</v>
      </c>
    </row>
    <row r="1960" spans="1:21" hidden="1" x14ac:dyDescent="0.25">
      <c r="A1960" s="8" t="s">
        <v>5018</v>
      </c>
      <c r="B1960" s="2" t="s">
        <v>2377</v>
      </c>
      <c r="C1960" s="2" t="s">
        <v>197</v>
      </c>
      <c r="D1960" s="2" t="s">
        <v>194</v>
      </c>
      <c r="E1960" s="2" t="s">
        <v>187</v>
      </c>
      <c r="F1960" s="8" t="s">
        <v>36</v>
      </c>
      <c r="G1960" s="8">
        <v>0</v>
      </c>
      <c r="H1960" s="8">
        <v>1</v>
      </c>
      <c r="I1960" s="8">
        <v>0</v>
      </c>
      <c r="J1960" s="8">
        <v>0</v>
      </c>
      <c r="K1960" s="8">
        <v>0</v>
      </c>
      <c r="L1960" s="8">
        <v>0</v>
      </c>
      <c r="M1960" s="8">
        <v>1</v>
      </c>
      <c r="N1960" s="8">
        <v>0</v>
      </c>
      <c r="O1960" s="8">
        <v>0</v>
      </c>
      <c r="P1960" s="8">
        <v>1</v>
      </c>
      <c r="Q1960" s="8">
        <v>0</v>
      </c>
      <c r="R1960" s="8">
        <v>0</v>
      </c>
      <c r="S1960" s="8">
        <v>0</v>
      </c>
      <c r="T1960" s="8">
        <v>0</v>
      </c>
      <c r="U1960" s="5">
        <v>403030080</v>
      </c>
    </row>
    <row r="1961" spans="1:21" hidden="1" x14ac:dyDescent="0.25">
      <c r="A1961" s="8" t="s">
        <v>5018</v>
      </c>
      <c r="B1961" s="2" t="s">
        <v>2378</v>
      </c>
      <c r="C1961" s="2" t="s">
        <v>197</v>
      </c>
      <c r="D1961" s="2" t="s">
        <v>194</v>
      </c>
      <c r="E1961" s="2" t="s">
        <v>187</v>
      </c>
      <c r="F1961" s="8" t="s">
        <v>36</v>
      </c>
      <c r="G1961" s="8">
        <v>0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1</v>
      </c>
      <c r="N1961" s="8">
        <v>0</v>
      </c>
      <c r="O1961" s="8">
        <v>0</v>
      </c>
      <c r="P1961" s="8">
        <v>1</v>
      </c>
      <c r="Q1961" s="8">
        <v>0</v>
      </c>
      <c r="R1961" s="8">
        <v>0</v>
      </c>
      <c r="S1961" s="8">
        <v>0</v>
      </c>
      <c r="T1961" s="8">
        <v>0</v>
      </c>
      <c r="U1961" s="5">
        <v>403030099</v>
      </c>
    </row>
    <row r="1962" spans="1:21" hidden="1" x14ac:dyDescent="0.25">
      <c r="A1962" s="8" t="s">
        <v>5018</v>
      </c>
      <c r="B1962" s="2" t="s">
        <v>2379</v>
      </c>
      <c r="C1962" s="2" t="s">
        <v>197</v>
      </c>
      <c r="D1962" s="2" t="s">
        <v>194</v>
      </c>
      <c r="E1962" s="2" t="s">
        <v>187</v>
      </c>
      <c r="F1962" s="8" t="s">
        <v>36</v>
      </c>
      <c r="G1962" s="8">
        <v>0</v>
      </c>
      <c r="H1962" s="8">
        <v>1</v>
      </c>
      <c r="I1962" s="8">
        <v>0</v>
      </c>
      <c r="J1962" s="8">
        <v>0</v>
      </c>
      <c r="K1962" s="8">
        <v>0</v>
      </c>
      <c r="L1962" s="8">
        <v>0</v>
      </c>
      <c r="M1962" s="8">
        <v>1</v>
      </c>
      <c r="N1962" s="8">
        <v>0</v>
      </c>
      <c r="O1962" s="8">
        <v>0</v>
      </c>
      <c r="P1962" s="8">
        <v>1</v>
      </c>
      <c r="Q1962" s="8">
        <v>0</v>
      </c>
      <c r="R1962" s="8">
        <v>0</v>
      </c>
      <c r="S1962" s="8">
        <v>0</v>
      </c>
      <c r="T1962" s="8">
        <v>0</v>
      </c>
      <c r="U1962" s="5">
        <v>403030102</v>
      </c>
    </row>
    <row r="1963" spans="1:21" hidden="1" x14ac:dyDescent="0.25">
      <c r="A1963" s="8" t="s">
        <v>5018</v>
      </c>
      <c r="B1963" s="2" t="s">
        <v>2380</v>
      </c>
      <c r="C1963" s="2" t="s">
        <v>197</v>
      </c>
      <c r="D1963" s="2" t="s">
        <v>194</v>
      </c>
      <c r="E1963" s="2" t="s">
        <v>187</v>
      </c>
      <c r="F1963" s="8" t="s">
        <v>36</v>
      </c>
      <c r="G1963" s="8">
        <v>0</v>
      </c>
      <c r="H1963" s="8">
        <v>1</v>
      </c>
      <c r="I1963" s="8">
        <v>0</v>
      </c>
      <c r="J1963" s="8">
        <v>0</v>
      </c>
      <c r="K1963" s="8">
        <v>0</v>
      </c>
      <c r="L1963" s="8">
        <v>0</v>
      </c>
      <c r="M1963" s="8">
        <v>1</v>
      </c>
      <c r="N1963" s="8">
        <v>0</v>
      </c>
      <c r="O1963" s="8">
        <v>0</v>
      </c>
      <c r="P1963" s="8">
        <v>1</v>
      </c>
      <c r="Q1963" s="8">
        <v>0</v>
      </c>
      <c r="R1963" s="8">
        <v>0</v>
      </c>
      <c r="S1963" s="8">
        <v>0</v>
      </c>
      <c r="T1963" s="8">
        <v>0</v>
      </c>
      <c r="U1963" s="5">
        <v>403030110</v>
      </c>
    </row>
    <row r="1964" spans="1:21" hidden="1" x14ac:dyDescent="0.25">
      <c r="A1964" s="8" t="s">
        <v>5018</v>
      </c>
      <c r="B1964" s="2" t="s">
        <v>2381</v>
      </c>
      <c r="C1964" s="2" t="s">
        <v>197</v>
      </c>
      <c r="D1964" s="2" t="s">
        <v>194</v>
      </c>
      <c r="E1964" s="2" t="s">
        <v>187</v>
      </c>
      <c r="F1964" s="8" t="s">
        <v>36</v>
      </c>
      <c r="G1964" s="8">
        <v>0</v>
      </c>
      <c r="H1964" s="8">
        <v>1</v>
      </c>
      <c r="I1964" s="8">
        <v>0</v>
      </c>
      <c r="J1964" s="8">
        <v>0</v>
      </c>
      <c r="K1964" s="8">
        <v>0</v>
      </c>
      <c r="L1964" s="8">
        <v>0</v>
      </c>
      <c r="M1964" s="8">
        <v>1</v>
      </c>
      <c r="N1964" s="8">
        <v>0</v>
      </c>
      <c r="O1964" s="8">
        <v>0</v>
      </c>
      <c r="P1964" s="8">
        <v>1</v>
      </c>
      <c r="Q1964" s="8">
        <v>0</v>
      </c>
      <c r="R1964" s="8">
        <v>0</v>
      </c>
      <c r="S1964" s="8">
        <v>0</v>
      </c>
      <c r="T1964" s="8">
        <v>0</v>
      </c>
      <c r="U1964" s="5">
        <v>403030129</v>
      </c>
    </row>
    <row r="1965" spans="1:21" hidden="1" x14ac:dyDescent="0.25">
      <c r="A1965" s="8" t="s">
        <v>5018</v>
      </c>
      <c r="B1965" s="2" t="s">
        <v>2382</v>
      </c>
      <c r="C1965" s="2" t="s">
        <v>197</v>
      </c>
      <c r="D1965" s="2" t="s">
        <v>194</v>
      </c>
      <c r="E1965" s="2" t="s">
        <v>187</v>
      </c>
      <c r="F1965" s="8" t="s">
        <v>36</v>
      </c>
      <c r="G1965" s="8">
        <v>0</v>
      </c>
      <c r="H1965" s="8">
        <v>1</v>
      </c>
      <c r="I1965" s="8">
        <v>0</v>
      </c>
      <c r="J1965" s="8">
        <v>0</v>
      </c>
      <c r="K1965" s="8">
        <v>0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0</v>
      </c>
      <c r="U1965" s="5">
        <v>403030137</v>
      </c>
    </row>
    <row r="1966" spans="1:21" hidden="1" x14ac:dyDescent="0.25">
      <c r="A1966" s="8" t="s">
        <v>5018</v>
      </c>
      <c r="B1966" s="2" t="s">
        <v>2383</v>
      </c>
      <c r="C1966" s="2" t="s">
        <v>197</v>
      </c>
      <c r="D1966" s="2" t="s">
        <v>194</v>
      </c>
      <c r="E1966" s="2" t="s">
        <v>187</v>
      </c>
      <c r="F1966" s="8" t="s">
        <v>36</v>
      </c>
      <c r="G1966" s="8">
        <v>0</v>
      </c>
      <c r="H1966" s="8">
        <v>1</v>
      </c>
      <c r="I1966" s="8">
        <v>0</v>
      </c>
      <c r="J1966" s="8">
        <v>0</v>
      </c>
      <c r="K1966" s="8">
        <v>0</v>
      </c>
      <c r="L1966" s="8">
        <v>0</v>
      </c>
      <c r="M1966" s="8">
        <v>1</v>
      </c>
      <c r="N1966" s="8">
        <v>0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5">
        <v>403030145</v>
      </c>
    </row>
    <row r="1967" spans="1:21" hidden="1" x14ac:dyDescent="0.25">
      <c r="A1967" s="8" t="s">
        <v>5018</v>
      </c>
      <c r="B1967" s="2" t="s">
        <v>2384</v>
      </c>
      <c r="C1967" s="2" t="s">
        <v>197</v>
      </c>
      <c r="D1967" s="2" t="s">
        <v>194</v>
      </c>
      <c r="E1967" s="2" t="s">
        <v>187</v>
      </c>
      <c r="F1967" s="8" t="s">
        <v>36</v>
      </c>
      <c r="G1967" s="8">
        <v>0</v>
      </c>
      <c r="H1967" s="8">
        <v>1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1</v>
      </c>
      <c r="Q1967" s="8">
        <v>0</v>
      </c>
      <c r="R1967" s="8">
        <v>0</v>
      </c>
      <c r="S1967" s="8">
        <v>0</v>
      </c>
      <c r="T1967" s="8">
        <v>0</v>
      </c>
      <c r="U1967" s="5">
        <v>403030153</v>
      </c>
    </row>
    <row r="1968" spans="1:21" hidden="1" x14ac:dyDescent="0.25">
      <c r="A1968" s="8" t="s">
        <v>5018</v>
      </c>
      <c r="B1968" s="2" t="s">
        <v>2385</v>
      </c>
      <c r="C1968" s="2" t="s">
        <v>197</v>
      </c>
      <c r="D1968" s="2" t="s">
        <v>194</v>
      </c>
      <c r="E1968" s="2" t="s">
        <v>187</v>
      </c>
      <c r="F1968" s="8" t="s">
        <v>36</v>
      </c>
      <c r="G1968" s="8">
        <v>0</v>
      </c>
      <c r="H1968" s="8">
        <v>1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1</v>
      </c>
      <c r="Q1968" s="8">
        <v>0</v>
      </c>
      <c r="R1968" s="8">
        <v>0</v>
      </c>
      <c r="S1968" s="8">
        <v>0</v>
      </c>
      <c r="T1968" s="8">
        <v>0</v>
      </c>
      <c r="U1968" s="5">
        <v>403030161</v>
      </c>
    </row>
    <row r="1969" spans="1:21" hidden="1" x14ac:dyDescent="0.25">
      <c r="A1969" s="8" t="s">
        <v>5018</v>
      </c>
      <c r="B1969" s="2" t="s">
        <v>1777</v>
      </c>
      <c r="C1969" s="2" t="s">
        <v>197</v>
      </c>
      <c r="D1969" s="2" t="s">
        <v>194</v>
      </c>
      <c r="E1969" s="2" t="s">
        <v>187</v>
      </c>
      <c r="F1969" s="8" t="s">
        <v>36</v>
      </c>
      <c r="G1969" s="8">
        <v>0</v>
      </c>
      <c r="H1969" s="8">
        <v>1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1</v>
      </c>
      <c r="Q1969" s="8">
        <v>0</v>
      </c>
      <c r="R1969" s="8">
        <v>0</v>
      </c>
      <c r="S1969" s="8">
        <v>0</v>
      </c>
      <c r="T1969" s="8">
        <v>0</v>
      </c>
      <c r="U1969" s="5">
        <v>403030170</v>
      </c>
    </row>
    <row r="1970" spans="1:21" hidden="1" x14ac:dyDescent="0.25">
      <c r="A1970" s="8" t="s">
        <v>5018</v>
      </c>
      <c r="B1970" s="2" t="s">
        <v>2386</v>
      </c>
      <c r="C1970" s="2" t="s">
        <v>198</v>
      </c>
      <c r="D1970" s="2" t="s">
        <v>194</v>
      </c>
      <c r="E1970" s="2" t="s">
        <v>187</v>
      </c>
      <c r="F1970" s="8" t="s">
        <v>36</v>
      </c>
      <c r="G1970" s="8">
        <v>0</v>
      </c>
      <c r="H1970" s="8">
        <v>1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1</v>
      </c>
      <c r="Q1970" s="8">
        <v>0</v>
      </c>
      <c r="R1970" s="8">
        <v>0</v>
      </c>
      <c r="S1970" s="8">
        <v>0</v>
      </c>
      <c r="T1970" s="8">
        <v>0</v>
      </c>
      <c r="U1970" s="5">
        <v>403040019</v>
      </c>
    </row>
    <row r="1971" spans="1:21" hidden="1" x14ac:dyDescent="0.25">
      <c r="A1971" s="8" t="s">
        <v>5018</v>
      </c>
      <c r="B1971" s="2" t="s">
        <v>2387</v>
      </c>
      <c r="C1971" s="2" t="s">
        <v>198</v>
      </c>
      <c r="D1971" s="2" t="s">
        <v>194</v>
      </c>
      <c r="E1971" s="2" t="s">
        <v>187</v>
      </c>
      <c r="F1971" s="8" t="s">
        <v>36</v>
      </c>
      <c r="G1971" s="8">
        <v>0</v>
      </c>
      <c r="H1971" s="8">
        <v>1</v>
      </c>
      <c r="I1971" s="8">
        <v>0</v>
      </c>
      <c r="J1971" s="8">
        <v>0</v>
      </c>
      <c r="K1971" s="8">
        <v>0</v>
      </c>
      <c r="L1971" s="8">
        <v>0</v>
      </c>
      <c r="M1971" s="8">
        <v>1</v>
      </c>
      <c r="N1971" s="8">
        <v>0</v>
      </c>
      <c r="O1971" s="8">
        <v>0</v>
      </c>
      <c r="P1971" s="8">
        <v>1</v>
      </c>
      <c r="Q1971" s="8">
        <v>0</v>
      </c>
      <c r="R1971" s="8">
        <v>0</v>
      </c>
      <c r="S1971" s="8">
        <v>0</v>
      </c>
      <c r="T1971" s="8">
        <v>0</v>
      </c>
      <c r="U1971" s="5">
        <v>403040027</v>
      </c>
    </row>
    <row r="1972" spans="1:21" hidden="1" x14ac:dyDescent="0.25">
      <c r="A1972" s="8" t="s">
        <v>5018</v>
      </c>
      <c r="B1972" s="2" t="s">
        <v>2388</v>
      </c>
      <c r="C1972" s="2" t="s">
        <v>198</v>
      </c>
      <c r="D1972" s="2" t="s">
        <v>194</v>
      </c>
      <c r="E1972" s="2" t="s">
        <v>187</v>
      </c>
      <c r="F1972" s="8" t="s">
        <v>36</v>
      </c>
      <c r="G1972" s="8">
        <v>0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1</v>
      </c>
      <c r="Q1972" s="8">
        <v>0</v>
      </c>
      <c r="R1972" s="8">
        <v>0</v>
      </c>
      <c r="S1972" s="8">
        <v>0</v>
      </c>
      <c r="T1972" s="8">
        <v>0</v>
      </c>
      <c r="U1972" s="5">
        <v>403040051</v>
      </c>
    </row>
    <row r="1973" spans="1:21" hidden="1" x14ac:dyDescent="0.25">
      <c r="A1973" s="8" t="s">
        <v>5018</v>
      </c>
      <c r="B1973" s="2" t="s">
        <v>2389</v>
      </c>
      <c r="C1973" s="2" t="s">
        <v>198</v>
      </c>
      <c r="D1973" s="2" t="s">
        <v>194</v>
      </c>
      <c r="E1973" s="2" t="s">
        <v>187</v>
      </c>
      <c r="F1973" s="8" t="s">
        <v>36</v>
      </c>
      <c r="G1973" s="8">
        <v>0</v>
      </c>
      <c r="H1973" s="8">
        <v>1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0</v>
      </c>
      <c r="O1973" s="8">
        <v>0</v>
      </c>
      <c r="P1973" s="8">
        <v>1</v>
      </c>
      <c r="Q1973" s="8">
        <v>0</v>
      </c>
      <c r="R1973" s="8">
        <v>0</v>
      </c>
      <c r="S1973" s="8">
        <v>0</v>
      </c>
      <c r="T1973" s="8">
        <v>0</v>
      </c>
      <c r="U1973" s="5">
        <v>403040060</v>
      </c>
    </row>
    <row r="1974" spans="1:21" hidden="1" x14ac:dyDescent="0.25">
      <c r="A1974" s="8" t="s">
        <v>5018</v>
      </c>
      <c r="B1974" s="2" t="s">
        <v>2390</v>
      </c>
      <c r="C1974" s="2" t="s">
        <v>198</v>
      </c>
      <c r="D1974" s="2" t="s">
        <v>194</v>
      </c>
      <c r="E1974" s="2" t="s">
        <v>187</v>
      </c>
      <c r="F1974" s="8" t="s">
        <v>36</v>
      </c>
      <c r="G1974" s="8">
        <v>0</v>
      </c>
      <c r="H1974" s="8">
        <v>1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0</v>
      </c>
      <c r="O1974" s="8">
        <v>0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5">
        <v>403040078</v>
      </c>
    </row>
    <row r="1975" spans="1:21" hidden="1" x14ac:dyDescent="0.25">
      <c r="A1975" s="8" t="s">
        <v>5018</v>
      </c>
      <c r="B1975" s="2" t="s">
        <v>2391</v>
      </c>
      <c r="C1975" s="2" t="s">
        <v>198</v>
      </c>
      <c r="D1975" s="2" t="s">
        <v>194</v>
      </c>
      <c r="E1975" s="2" t="s">
        <v>187</v>
      </c>
      <c r="F1975" s="8" t="s">
        <v>36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1</v>
      </c>
      <c r="N1975" s="8">
        <v>0</v>
      </c>
      <c r="O1975" s="8">
        <v>0</v>
      </c>
      <c r="P1975" s="8">
        <v>1</v>
      </c>
      <c r="Q1975" s="8">
        <v>0</v>
      </c>
      <c r="R1975" s="8">
        <v>0</v>
      </c>
      <c r="S1975" s="8">
        <v>0</v>
      </c>
      <c r="T1975" s="8">
        <v>0</v>
      </c>
      <c r="U1975" s="5">
        <v>403040086</v>
      </c>
    </row>
    <row r="1976" spans="1:21" hidden="1" x14ac:dyDescent="0.25">
      <c r="A1976" s="8" t="s">
        <v>5018</v>
      </c>
      <c r="B1976" s="2" t="s">
        <v>2392</v>
      </c>
      <c r="C1976" s="2" t="s">
        <v>198</v>
      </c>
      <c r="D1976" s="2" t="s">
        <v>194</v>
      </c>
      <c r="E1976" s="2" t="s">
        <v>187</v>
      </c>
      <c r="F1976" s="8" t="s">
        <v>36</v>
      </c>
      <c r="G1976" s="8">
        <v>0</v>
      </c>
      <c r="H1976" s="8">
        <v>1</v>
      </c>
      <c r="I1976" s="8">
        <v>0</v>
      </c>
      <c r="J1976" s="8">
        <v>0</v>
      </c>
      <c r="K1976" s="8">
        <v>0</v>
      </c>
      <c r="L1976" s="8">
        <v>0</v>
      </c>
      <c r="M1976" s="8">
        <v>1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5">
        <v>403040094</v>
      </c>
    </row>
    <row r="1977" spans="1:21" hidden="1" x14ac:dyDescent="0.25">
      <c r="A1977" s="8" t="s">
        <v>5018</v>
      </c>
      <c r="B1977" s="2" t="s">
        <v>2393</v>
      </c>
      <c r="C1977" s="2" t="s">
        <v>198</v>
      </c>
      <c r="D1977" s="2" t="s">
        <v>194</v>
      </c>
      <c r="E1977" s="2" t="s">
        <v>187</v>
      </c>
      <c r="F1977" s="8" t="s">
        <v>36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0</v>
      </c>
      <c r="M1977" s="8">
        <v>1</v>
      </c>
      <c r="N1977" s="8">
        <v>0</v>
      </c>
      <c r="O1977" s="8">
        <v>0</v>
      </c>
      <c r="P1977" s="8">
        <v>1</v>
      </c>
      <c r="Q1977" s="8">
        <v>0</v>
      </c>
      <c r="R1977" s="8">
        <v>0</v>
      </c>
      <c r="S1977" s="8">
        <v>0</v>
      </c>
      <c r="T1977" s="8">
        <v>0</v>
      </c>
      <c r="U1977" s="5">
        <v>403040108</v>
      </c>
    </row>
    <row r="1978" spans="1:21" hidden="1" x14ac:dyDescent="0.25">
      <c r="A1978" s="8" t="s">
        <v>5018</v>
      </c>
      <c r="B1978" s="2" t="s">
        <v>2394</v>
      </c>
      <c r="C1978" s="2" t="s">
        <v>198</v>
      </c>
      <c r="D1978" s="2" t="s">
        <v>194</v>
      </c>
      <c r="E1978" s="2" t="s">
        <v>187</v>
      </c>
      <c r="F1978" s="8" t="s">
        <v>36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</v>
      </c>
      <c r="N1978" s="8">
        <v>0</v>
      </c>
      <c r="O1978" s="8">
        <v>0</v>
      </c>
      <c r="P1978" s="8">
        <v>1</v>
      </c>
      <c r="Q1978" s="8">
        <v>0</v>
      </c>
      <c r="R1978" s="8">
        <v>0</v>
      </c>
      <c r="S1978" s="8">
        <v>0</v>
      </c>
      <c r="T1978" s="8">
        <v>0</v>
      </c>
      <c r="U1978" s="5">
        <v>403040116</v>
      </c>
    </row>
    <row r="1979" spans="1:21" hidden="1" x14ac:dyDescent="0.25">
      <c r="A1979" s="8" t="s">
        <v>5018</v>
      </c>
      <c r="B1979" s="2" t="s">
        <v>2395</v>
      </c>
      <c r="C1979" s="2" t="s">
        <v>198</v>
      </c>
      <c r="D1979" s="2" t="s">
        <v>194</v>
      </c>
      <c r="E1979" s="2" t="s">
        <v>187</v>
      </c>
      <c r="F1979" s="8" t="s">
        <v>36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0</v>
      </c>
      <c r="M1979" s="8">
        <v>1</v>
      </c>
      <c r="N1979" s="8">
        <v>0</v>
      </c>
      <c r="O1979" s="8">
        <v>0</v>
      </c>
      <c r="P1979" s="8">
        <v>1</v>
      </c>
      <c r="Q1979" s="8">
        <v>0</v>
      </c>
      <c r="R1979" s="8">
        <v>0</v>
      </c>
      <c r="S1979" s="8">
        <v>0</v>
      </c>
      <c r="T1979" s="8">
        <v>0</v>
      </c>
      <c r="U1979" s="5">
        <v>403040124</v>
      </c>
    </row>
    <row r="1980" spans="1:21" hidden="1" x14ac:dyDescent="0.25">
      <c r="A1980" s="8" t="s">
        <v>5018</v>
      </c>
      <c r="B1980" s="2" t="s">
        <v>2396</v>
      </c>
      <c r="C1980" s="2" t="s">
        <v>199</v>
      </c>
      <c r="D1980" s="2" t="s">
        <v>194</v>
      </c>
      <c r="E1980" s="2" t="s">
        <v>187</v>
      </c>
      <c r="F1980" s="8" t="s">
        <v>24</v>
      </c>
      <c r="G1980" s="8">
        <v>1</v>
      </c>
      <c r="H1980" s="8">
        <v>0</v>
      </c>
      <c r="I1980" s="8">
        <v>0</v>
      </c>
      <c r="J1980" s="8">
        <v>0</v>
      </c>
      <c r="K1980" s="8">
        <v>1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5">
        <v>403050014</v>
      </c>
    </row>
    <row r="1981" spans="1:21" hidden="1" x14ac:dyDescent="0.25">
      <c r="A1981" s="8" t="s">
        <v>5018</v>
      </c>
      <c r="B1981" s="2" t="s">
        <v>2397</v>
      </c>
      <c r="C1981" s="2" t="s">
        <v>199</v>
      </c>
      <c r="D1981" s="2" t="s">
        <v>194</v>
      </c>
      <c r="E1981" s="2" t="s">
        <v>187</v>
      </c>
      <c r="F1981" s="8" t="s">
        <v>24</v>
      </c>
      <c r="G1981" s="8">
        <v>1</v>
      </c>
      <c r="H1981" s="8">
        <v>0</v>
      </c>
      <c r="I1981" s="8">
        <v>0</v>
      </c>
      <c r="J1981" s="8">
        <v>0</v>
      </c>
      <c r="K1981" s="8">
        <v>1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5">
        <v>403050022</v>
      </c>
    </row>
    <row r="1982" spans="1:21" hidden="1" x14ac:dyDescent="0.25">
      <c r="A1982" s="8" t="s">
        <v>5018</v>
      </c>
      <c r="B1982" s="2" t="s">
        <v>2398</v>
      </c>
      <c r="C1982" s="2" t="s">
        <v>199</v>
      </c>
      <c r="D1982" s="2" t="s">
        <v>194</v>
      </c>
      <c r="E1982" s="2" t="s">
        <v>187</v>
      </c>
      <c r="F1982" s="8" t="s">
        <v>36</v>
      </c>
      <c r="G1982" s="8">
        <v>0</v>
      </c>
      <c r="H1982" s="8">
        <v>1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1</v>
      </c>
      <c r="Q1982" s="8">
        <v>0</v>
      </c>
      <c r="R1982" s="8">
        <v>0</v>
      </c>
      <c r="S1982" s="8">
        <v>0</v>
      </c>
      <c r="T1982" s="8">
        <v>0</v>
      </c>
      <c r="U1982" s="5">
        <v>403050030</v>
      </c>
    </row>
    <row r="1983" spans="1:21" hidden="1" x14ac:dyDescent="0.25">
      <c r="A1983" s="8" t="s">
        <v>5018</v>
      </c>
      <c r="B1983" s="2" t="s">
        <v>2399</v>
      </c>
      <c r="C1983" s="2" t="s">
        <v>199</v>
      </c>
      <c r="D1983" s="2" t="s">
        <v>194</v>
      </c>
      <c r="E1983" s="2" t="s">
        <v>187</v>
      </c>
      <c r="F1983" s="8" t="s">
        <v>36</v>
      </c>
      <c r="G1983" s="8">
        <v>0</v>
      </c>
      <c r="H1983" s="8">
        <v>1</v>
      </c>
      <c r="I1983" s="8">
        <v>0</v>
      </c>
      <c r="J1983" s="8">
        <v>0</v>
      </c>
      <c r="K1983" s="8">
        <v>0</v>
      </c>
      <c r="L1983" s="8">
        <v>0</v>
      </c>
      <c r="M1983" s="8">
        <v>1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5">
        <v>403050049</v>
      </c>
    </row>
    <row r="1984" spans="1:21" hidden="1" x14ac:dyDescent="0.25">
      <c r="A1984" s="8" t="s">
        <v>5018</v>
      </c>
      <c r="B1984" s="2" t="s">
        <v>2400</v>
      </c>
      <c r="C1984" s="2" t="s">
        <v>199</v>
      </c>
      <c r="D1984" s="2" t="s">
        <v>194</v>
      </c>
      <c r="E1984" s="2" t="s">
        <v>187</v>
      </c>
      <c r="F1984" s="8" t="s">
        <v>36</v>
      </c>
      <c r="G1984" s="8">
        <v>0</v>
      </c>
      <c r="H1984" s="8">
        <v>1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5">
        <v>403050057</v>
      </c>
    </row>
    <row r="1985" spans="1:21" hidden="1" x14ac:dyDescent="0.25">
      <c r="A1985" s="8" t="s">
        <v>5018</v>
      </c>
      <c r="B1985" s="2" t="s">
        <v>2401</v>
      </c>
      <c r="C1985" s="2" t="s">
        <v>199</v>
      </c>
      <c r="D1985" s="2" t="s">
        <v>194</v>
      </c>
      <c r="E1985" s="2" t="s">
        <v>187</v>
      </c>
      <c r="F1985" s="8" t="s">
        <v>36</v>
      </c>
      <c r="G1985" s="8">
        <v>0</v>
      </c>
      <c r="H1985" s="8">
        <v>1</v>
      </c>
      <c r="I1985" s="8">
        <v>0</v>
      </c>
      <c r="J1985" s="8">
        <v>0</v>
      </c>
      <c r="K1985" s="8">
        <v>0</v>
      </c>
      <c r="L1985" s="8">
        <v>0</v>
      </c>
      <c r="M1985" s="8">
        <v>1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8">
        <v>0</v>
      </c>
      <c r="T1985" s="8">
        <v>0</v>
      </c>
      <c r="U1985" s="5">
        <v>403050065</v>
      </c>
    </row>
    <row r="1986" spans="1:21" hidden="1" x14ac:dyDescent="0.25">
      <c r="A1986" s="8" t="s">
        <v>5018</v>
      </c>
      <c r="B1986" s="2" t="s">
        <v>2402</v>
      </c>
      <c r="C1986" s="2" t="s">
        <v>199</v>
      </c>
      <c r="D1986" s="2" t="s">
        <v>194</v>
      </c>
      <c r="E1986" s="2" t="s">
        <v>187</v>
      </c>
      <c r="F1986" s="8" t="s">
        <v>36</v>
      </c>
      <c r="G1986" s="8">
        <v>0</v>
      </c>
      <c r="H1986" s="8">
        <v>1</v>
      </c>
      <c r="I1986" s="8">
        <v>0</v>
      </c>
      <c r="J1986" s="8">
        <v>0</v>
      </c>
      <c r="K1986" s="8">
        <v>0</v>
      </c>
      <c r="L1986" s="8">
        <v>0</v>
      </c>
      <c r="M1986" s="8">
        <v>1</v>
      </c>
      <c r="N1986" s="8">
        <v>0</v>
      </c>
      <c r="O1986" s="8">
        <v>0</v>
      </c>
      <c r="P1986" s="8">
        <v>1</v>
      </c>
      <c r="Q1986" s="8">
        <v>0</v>
      </c>
      <c r="R1986" s="8">
        <v>0</v>
      </c>
      <c r="S1986" s="8">
        <v>0</v>
      </c>
      <c r="T1986" s="8">
        <v>0</v>
      </c>
      <c r="U1986" s="5">
        <v>403050073</v>
      </c>
    </row>
    <row r="1987" spans="1:21" hidden="1" x14ac:dyDescent="0.25">
      <c r="A1987" s="8" t="s">
        <v>5018</v>
      </c>
      <c r="B1987" s="2" t="s">
        <v>2403</v>
      </c>
      <c r="C1987" s="2" t="s">
        <v>199</v>
      </c>
      <c r="D1987" s="2" t="s">
        <v>194</v>
      </c>
      <c r="E1987" s="2" t="s">
        <v>187</v>
      </c>
      <c r="F1987" s="8" t="s">
        <v>24</v>
      </c>
      <c r="G1987" s="8">
        <v>1</v>
      </c>
      <c r="H1987" s="8">
        <v>0</v>
      </c>
      <c r="I1987" s="8">
        <v>0</v>
      </c>
      <c r="J1987" s="8">
        <v>0</v>
      </c>
      <c r="K1987" s="8">
        <v>1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5">
        <v>403050081</v>
      </c>
    </row>
    <row r="1988" spans="1:21" hidden="1" x14ac:dyDescent="0.25">
      <c r="A1988" s="8" t="s">
        <v>5018</v>
      </c>
      <c r="B1988" s="2" t="s">
        <v>2404</v>
      </c>
      <c r="C1988" s="2" t="s">
        <v>199</v>
      </c>
      <c r="D1988" s="2" t="s">
        <v>194</v>
      </c>
      <c r="E1988" s="2" t="s">
        <v>187</v>
      </c>
      <c r="F1988" s="8" t="s">
        <v>36</v>
      </c>
      <c r="G1988" s="8">
        <v>0</v>
      </c>
      <c r="H1988" s="8">
        <v>1</v>
      </c>
      <c r="I1988" s="8">
        <v>1</v>
      </c>
      <c r="J1988" s="8">
        <v>0</v>
      </c>
      <c r="K1988" s="8">
        <v>0</v>
      </c>
      <c r="L1988" s="8">
        <v>0</v>
      </c>
      <c r="M1988" s="8">
        <v>1</v>
      </c>
      <c r="N1988" s="8">
        <v>0</v>
      </c>
      <c r="O1988" s="8">
        <v>0</v>
      </c>
      <c r="P1988" s="8">
        <v>1</v>
      </c>
      <c r="Q1988" s="8">
        <v>0</v>
      </c>
      <c r="R1988" s="8">
        <v>0</v>
      </c>
      <c r="S1988" s="8">
        <v>0</v>
      </c>
      <c r="T1988" s="8">
        <v>0</v>
      </c>
      <c r="U1988" s="5">
        <v>403050090</v>
      </c>
    </row>
    <row r="1989" spans="1:21" hidden="1" x14ac:dyDescent="0.25">
      <c r="A1989" s="8" t="s">
        <v>5018</v>
      </c>
      <c r="B1989" s="2" t="s">
        <v>2405</v>
      </c>
      <c r="C1989" s="2" t="s">
        <v>199</v>
      </c>
      <c r="D1989" s="2" t="s">
        <v>194</v>
      </c>
      <c r="E1989" s="2" t="s">
        <v>187</v>
      </c>
      <c r="F1989" s="8" t="s">
        <v>36</v>
      </c>
      <c r="G1989" s="8">
        <v>0</v>
      </c>
      <c r="H1989" s="8">
        <v>1</v>
      </c>
      <c r="I1989" s="8">
        <v>1</v>
      </c>
      <c r="J1989" s="8">
        <v>0</v>
      </c>
      <c r="K1989" s="8">
        <v>0</v>
      </c>
      <c r="L1989" s="8">
        <v>0</v>
      </c>
      <c r="M1989" s="8">
        <v>1</v>
      </c>
      <c r="N1989" s="8">
        <v>0</v>
      </c>
      <c r="O1989" s="8">
        <v>0</v>
      </c>
      <c r="P1989" s="8">
        <v>1</v>
      </c>
      <c r="Q1989" s="8">
        <v>0</v>
      </c>
      <c r="R1989" s="8">
        <v>0</v>
      </c>
      <c r="S1989" s="8">
        <v>0</v>
      </c>
      <c r="T1989" s="8">
        <v>0</v>
      </c>
      <c r="U1989" s="5">
        <v>403050103</v>
      </c>
    </row>
    <row r="1990" spans="1:21" hidden="1" x14ac:dyDescent="0.25">
      <c r="A1990" s="8" t="s">
        <v>5018</v>
      </c>
      <c r="B1990" s="2" t="s">
        <v>2406</v>
      </c>
      <c r="C1990" s="2" t="s">
        <v>199</v>
      </c>
      <c r="D1990" s="2" t="s">
        <v>194</v>
      </c>
      <c r="E1990" s="2" t="s">
        <v>187</v>
      </c>
      <c r="F1990" s="8" t="s">
        <v>24</v>
      </c>
      <c r="G1990" s="8">
        <v>0</v>
      </c>
      <c r="H1990" s="8">
        <v>1</v>
      </c>
      <c r="I1990" s="8">
        <v>0</v>
      </c>
      <c r="J1990" s="8">
        <v>0</v>
      </c>
      <c r="K1990" s="8">
        <v>0</v>
      </c>
      <c r="L1990" s="8">
        <v>0</v>
      </c>
      <c r="M1990" s="8">
        <v>1</v>
      </c>
      <c r="N1990" s="8">
        <v>0</v>
      </c>
      <c r="O1990" s="8">
        <v>0</v>
      </c>
      <c r="P1990" s="8">
        <v>1</v>
      </c>
      <c r="Q1990" s="8">
        <v>0</v>
      </c>
      <c r="R1990" s="8">
        <v>0</v>
      </c>
      <c r="S1990" s="8">
        <v>0</v>
      </c>
      <c r="T1990" s="8">
        <v>0</v>
      </c>
      <c r="U1990" s="5">
        <v>403050111</v>
      </c>
    </row>
    <row r="1991" spans="1:21" hidden="1" x14ac:dyDescent="0.25">
      <c r="A1991" s="8" t="s">
        <v>5018</v>
      </c>
      <c r="B1991" s="2" t="s">
        <v>2407</v>
      </c>
      <c r="C1991" s="2" t="s">
        <v>199</v>
      </c>
      <c r="D1991" s="2" t="s">
        <v>194</v>
      </c>
      <c r="E1991" s="2" t="s">
        <v>187</v>
      </c>
      <c r="F1991" s="8" t="s">
        <v>24</v>
      </c>
      <c r="G1991" s="8">
        <v>0</v>
      </c>
      <c r="H1991" s="8">
        <v>1</v>
      </c>
      <c r="I1991" s="8">
        <v>0</v>
      </c>
      <c r="J1991" s="8">
        <v>0</v>
      </c>
      <c r="K1991" s="8">
        <v>0</v>
      </c>
      <c r="L1991" s="8">
        <v>0</v>
      </c>
      <c r="M1991" s="8">
        <v>1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0</v>
      </c>
      <c r="T1991" s="8">
        <v>0</v>
      </c>
      <c r="U1991" s="5">
        <v>403050120</v>
      </c>
    </row>
    <row r="1992" spans="1:21" hidden="1" x14ac:dyDescent="0.25">
      <c r="A1992" s="8" t="s">
        <v>5018</v>
      </c>
      <c r="B1992" s="2" t="s">
        <v>2408</v>
      </c>
      <c r="C1992" s="2" t="s">
        <v>199</v>
      </c>
      <c r="D1992" s="2" t="s">
        <v>194</v>
      </c>
      <c r="E1992" s="2" t="s">
        <v>187</v>
      </c>
      <c r="F1992" s="8" t="s">
        <v>24</v>
      </c>
      <c r="G1992" s="8">
        <v>0</v>
      </c>
      <c r="H1992" s="8">
        <v>1</v>
      </c>
      <c r="I1992" s="8">
        <v>0</v>
      </c>
      <c r="J1992" s="8">
        <v>0</v>
      </c>
      <c r="K1992" s="8">
        <v>0</v>
      </c>
      <c r="L1992" s="8">
        <v>0</v>
      </c>
      <c r="M1992" s="8">
        <v>1</v>
      </c>
      <c r="N1992" s="8">
        <v>0</v>
      </c>
      <c r="O1992" s="8">
        <v>0</v>
      </c>
      <c r="P1992" s="8">
        <v>1</v>
      </c>
      <c r="Q1992" s="8">
        <v>0</v>
      </c>
      <c r="R1992" s="8">
        <v>0</v>
      </c>
      <c r="S1992" s="8">
        <v>0</v>
      </c>
      <c r="T1992" s="8">
        <v>0</v>
      </c>
      <c r="U1992" s="5">
        <v>403050138</v>
      </c>
    </row>
    <row r="1993" spans="1:21" hidden="1" x14ac:dyDescent="0.25">
      <c r="A1993" s="8" t="s">
        <v>5018</v>
      </c>
      <c r="B1993" s="2" t="s">
        <v>2409</v>
      </c>
      <c r="C1993" s="2" t="s">
        <v>199</v>
      </c>
      <c r="D1993" s="2" t="s">
        <v>194</v>
      </c>
      <c r="E1993" s="2" t="s">
        <v>187</v>
      </c>
      <c r="F1993" s="8" t="s">
        <v>24</v>
      </c>
      <c r="G1993" s="8">
        <v>0</v>
      </c>
      <c r="H1993" s="8">
        <v>1</v>
      </c>
      <c r="I1993" s="8">
        <v>0</v>
      </c>
      <c r="J1993" s="8">
        <v>0</v>
      </c>
      <c r="K1993" s="8">
        <v>0</v>
      </c>
      <c r="L1993" s="8">
        <v>0</v>
      </c>
      <c r="M1993" s="8">
        <v>1</v>
      </c>
      <c r="N1993" s="8">
        <v>0</v>
      </c>
      <c r="O1993" s="8">
        <v>0</v>
      </c>
      <c r="P1993" s="8">
        <v>1</v>
      </c>
      <c r="Q1993" s="8">
        <v>0</v>
      </c>
      <c r="R1993" s="8">
        <v>0</v>
      </c>
      <c r="S1993" s="8">
        <v>0</v>
      </c>
      <c r="T1993" s="8">
        <v>0</v>
      </c>
      <c r="U1993" s="5">
        <v>403050146</v>
      </c>
    </row>
    <row r="1994" spans="1:21" hidden="1" x14ac:dyDescent="0.25">
      <c r="A1994" s="8" t="s">
        <v>5018</v>
      </c>
      <c r="B1994" s="2" t="s">
        <v>2410</v>
      </c>
      <c r="C1994" s="2" t="s">
        <v>199</v>
      </c>
      <c r="D1994" s="2" t="s">
        <v>194</v>
      </c>
      <c r="E1994" s="2" t="s">
        <v>187</v>
      </c>
      <c r="F1994" s="8" t="s">
        <v>36</v>
      </c>
      <c r="G1994" s="8">
        <v>0</v>
      </c>
      <c r="H1994" s="8">
        <v>1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0</v>
      </c>
      <c r="U1994" s="5">
        <v>403050154</v>
      </c>
    </row>
    <row r="1995" spans="1:21" hidden="1" x14ac:dyDescent="0.25">
      <c r="A1995" s="8" t="s">
        <v>5018</v>
      </c>
      <c r="B1995" s="2" t="s">
        <v>2411</v>
      </c>
      <c r="C1995" s="2" t="s">
        <v>199</v>
      </c>
      <c r="D1995" s="2" t="s">
        <v>194</v>
      </c>
      <c r="E1995" s="2" t="s">
        <v>187</v>
      </c>
      <c r="F1995" s="8" t="s">
        <v>36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0</v>
      </c>
      <c r="R1995" s="8">
        <v>0</v>
      </c>
      <c r="S1995" s="8">
        <v>0</v>
      </c>
      <c r="T1995" s="8">
        <v>0</v>
      </c>
      <c r="U1995" s="5">
        <v>403050162</v>
      </c>
    </row>
    <row r="1996" spans="1:21" hidden="1" x14ac:dyDescent="0.25">
      <c r="A1996" s="8" t="s">
        <v>5018</v>
      </c>
      <c r="B1996" s="2" t="s">
        <v>2412</v>
      </c>
      <c r="C1996" s="2" t="s">
        <v>200</v>
      </c>
      <c r="D1996" s="2" t="s">
        <v>194</v>
      </c>
      <c r="E1996" s="2" t="s">
        <v>187</v>
      </c>
      <c r="F1996" s="8" t="s">
        <v>36</v>
      </c>
      <c r="G1996" s="8">
        <v>0</v>
      </c>
      <c r="H1996" s="8">
        <v>1</v>
      </c>
      <c r="I1996" s="8">
        <v>0</v>
      </c>
      <c r="J1996" s="8">
        <v>0</v>
      </c>
      <c r="K1996" s="8">
        <v>0</v>
      </c>
      <c r="L1996" s="8">
        <v>0</v>
      </c>
      <c r="M1996" s="8">
        <v>1</v>
      </c>
      <c r="N1996" s="8">
        <v>0</v>
      </c>
      <c r="O1996" s="8">
        <v>0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5">
        <v>403060010</v>
      </c>
    </row>
    <row r="1997" spans="1:21" hidden="1" x14ac:dyDescent="0.25">
      <c r="A1997" s="8" t="s">
        <v>5018</v>
      </c>
      <c r="B1997" s="2" t="s">
        <v>2413</v>
      </c>
      <c r="C1997" s="2" t="s">
        <v>200</v>
      </c>
      <c r="D1997" s="2" t="s">
        <v>194</v>
      </c>
      <c r="E1997" s="2" t="s">
        <v>187</v>
      </c>
      <c r="F1997" s="8" t="s">
        <v>36</v>
      </c>
      <c r="G1997" s="8">
        <v>0</v>
      </c>
      <c r="H1997" s="8">
        <v>1</v>
      </c>
      <c r="I1997" s="8">
        <v>0</v>
      </c>
      <c r="J1997" s="8">
        <v>0</v>
      </c>
      <c r="K1997" s="8">
        <v>0</v>
      </c>
      <c r="L1997" s="8">
        <v>0</v>
      </c>
      <c r="M1997" s="8">
        <v>1</v>
      </c>
      <c r="N1997" s="8">
        <v>0</v>
      </c>
      <c r="O1997" s="8">
        <v>0</v>
      </c>
      <c r="P1997" s="8">
        <v>1</v>
      </c>
      <c r="Q1997" s="8">
        <v>0</v>
      </c>
      <c r="R1997" s="8">
        <v>0</v>
      </c>
      <c r="S1997" s="8">
        <v>0</v>
      </c>
      <c r="T1997" s="8">
        <v>0</v>
      </c>
      <c r="U1997" s="5">
        <v>403060028</v>
      </c>
    </row>
    <row r="1998" spans="1:21" hidden="1" x14ac:dyDescent="0.25">
      <c r="A1998" s="8" t="s">
        <v>5018</v>
      </c>
      <c r="B1998" s="2" t="s">
        <v>2414</v>
      </c>
      <c r="C1998" s="2" t="s">
        <v>200</v>
      </c>
      <c r="D1998" s="2" t="s">
        <v>194</v>
      </c>
      <c r="E1998" s="2" t="s">
        <v>187</v>
      </c>
      <c r="F1998" s="8" t="s">
        <v>36</v>
      </c>
      <c r="G1998" s="8">
        <v>0</v>
      </c>
      <c r="H1998" s="8">
        <v>1</v>
      </c>
      <c r="I1998" s="8">
        <v>0</v>
      </c>
      <c r="J1998" s="8">
        <v>0</v>
      </c>
      <c r="K1998" s="8">
        <v>0</v>
      </c>
      <c r="L1998" s="8">
        <v>0</v>
      </c>
      <c r="M1998" s="8">
        <v>1</v>
      </c>
      <c r="N1998" s="8">
        <v>0</v>
      </c>
      <c r="O1998" s="8">
        <v>0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5">
        <v>403060036</v>
      </c>
    </row>
    <row r="1999" spans="1:21" hidden="1" x14ac:dyDescent="0.25">
      <c r="A1999" s="8" t="s">
        <v>5018</v>
      </c>
      <c r="B1999" s="2" t="s">
        <v>2415</v>
      </c>
      <c r="C1999" s="2" t="s">
        <v>200</v>
      </c>
      <c r="D1999" s="2" t="s">
        <v>194</v>
      </c>
      <c r="E1999" s="2" t="s">
        <v>187</v>
      </c>
      <c r="F1999" s="8" t="s">
        <v>36</v>
      </c>
      <c r="G1999" s="8">
        <v>0</v>
      </c>
      <c r="H1999" s="8">
        <v>1</v>
      </c>
      <c r="I1999" s="8">
        <v>0</v>
      </c>
      <c r="J1999" s="8">
        <v>0</v>
      </c>
      <c r="K1999" s="8">
        <v>0</v>
      </c>
      <c r="L1999" s="8">
        <v>0</v>
      </c>
      <c r="M1999" s="8">
        <v>1</v>
      </c>
      <c r="N1999" s="8">
        <v>0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5">
        <v>403060044</v>
      </c>
    </row>
    <row r="2000" spans="1:21" hidden="1" x14ac:dyDescent="0.25">
      <c r="A2000" s="8" t="s">
        <v>5018</v>
      </c>
      <c r="B2000" s="2" t="s">
        <v>2416</v>
      </c>
      <c r="C2000" s="2" t="s">
        <v>200</v>
      </c>
      <c r="D2000" s="2" t="s">
        <v>194</v>
      </c>
      <c r="E2000" s="2" t="s">
        <v>187</v>
      </c>
      <c r="F2000" s="8" t="s">
        <v>36</v>
      </c>
      <c r="G2000" s="8">
        <v>0</v>
      </c>
      <c r="H2000" s="8">
        <v>1</v>
      </c>
      <c r="I2000" s="8">
        <v>0</v>
      </c>
      <c r="J2000" s="8">
        <v>0</v>
      </c>
      <c r="K2000" s="8">
        <v>0</v>
      </c>
      <c r="L2000" s="8">
        <v>0</v>
      </c>
      <c r="M2000" s="8">
        <v>1</v>
      </c>
      <c r="N2000" s="8">
        <v>0</v>
      </c>
      <c r="O2000" s="8">
        <v>0</v>
      </c>
      <c r="P2000" s="8">
        <v>1</v>
      </c>
      <c r="Q2000" s="8">
        <v>0</v>
      </c>
      <c r="R2000" s="8">
        <v>0</v>
      </c>
      <c r="S2000" s="8">
        <v>0</v>
      </c>
      <c r="T2000" s="8">
        <v>0</v>
      </c>
      <c r="U2000" s="5">
        <v>403060052</v>
      </c>
    </row>
    <row r="2001" spans="1:21" hidden="1" x14ac:dyDescent="0.25">
      <c r="A2001" s="8" t="s">
        <v>5018</v>
      </c>
      <c r="B2001" s="2" t="s">
        <v>2417</v>
      </c>
      <c r="C2001" s="2" t="s">
        <v>200</v>
      </c>
      <c r="D2001" s="2" t="s">
        <v>194</v>
      </c>
      <c r="E2001" s="2" t="s">
        <v>187</v>
      </c>
      <c r="F2001" s="8" t="s">
        <v>36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1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5">
        <v>403060060</v>
      </c>
    </row>
    <row r="2002" spans="1:21" hidden="1" x14ac:dyDescent="0.25">
      <c r="A2002" s="8" t="s">
        <v>5018</v>
      </c>
      <c r="B2002" s="2" t="s">
        <v>2418</v>
      </c>
      <c r="C2002" s="2" t="s">
        <v>200</v>
      </c>
      <c r="D2002" s="2" t="s">
        <v>194</v>
      </c>
      <c r="E2002" s="2" t="s">
        <v>187</v>
      </c>
      <c r="F2002" s="8" t="s">
        <v>36</v>
      </c>
      <c r="G2002" s="8">
        <v>0</v>
      </c>
      <c r="H2002" s="8">
        <v>1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0</v>
      </c>
      <c r="T2002" s="8">
        <v>0</v>
      </c>
      <c r="U2002" s="5">
        <v>403060079</v>
      </c>
    </row>
    <row r="2003" spans="1:21" hidden="1" x14ac:dyDescent="0.25">
      <c r="A2003" s="8" t="s">
        <v>5018</v>
      </c>
      <c r="B2003" s="2" t="s">
        <v>2419</v>
      </c>
      <c r="C2003" s="2" t="s">
        <v>200</v>
      </c>
      <c r="D2003" s="2" t="s">
        <v>194</v>
      </c>
      <c r="E2003" s="2" t="s">
        <v>187</v>
      </c>
      <c r="F2003" s="8" t="s">
        <v>36</v>
      </c>
      <c r="G2003" s="8">
        <v>0</v>
      </c>
      <c r="H2003" s="8">
        <v>1</v>
      </c>
      <c r="I2003" s="8">
        <v>0</v>
      </c>
      <c r="J2003" s="8">
        <v>0</v>
      </c>
      <c r="K2003" s="8">
        <v>0</v>
      </c>
      <c r="L2003" s="8">
        <v>0</v>
      </c>
      <c r="M2003" s="8">
        <v>1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0</v>
      </c>
      <c r="T2003" s="8">
        <v>0</v>
      </c>
      <c r="U2003" s="5">
        <v>403060087</v>
      </c>
    </row>
    <row r="2004" spans="1:21" hidden="1" x14ac:dyDescent="0.25">
      <c r="A2004" s="8" t="s">
        <v>5018</v>
      </c>
      <c r="B2004" s="2" t="s">
        <v>2420</v>
      </c>
      <c r="C2004" s="2" t="s">
        <v>200</v>
      </c>
      <c r="D2004" s="2" t="s">
        <v>194</v>
      </c>
      <c r="E2004" s="2" t="s">
        <v>187</v>
      </c>
      <c r="F2004" s="8" t="s">
        <v>36</v>
      </c>
      <c r="G2004" s="8">
        <v>0</v>
      </c>
      <c r="H2004" s="8">
        <v>1</v>
      </c>
      <c r="I2004" s="8">
        <v>0</v>
      </c>
      <c r="J2004" s="8">
        <v>0</v>
      </c>
      <c r="K2004" s="8">
        <v>0</v>
      </c>
      <c r="L2004" s="8">
        <v>0</v>
      </c>
      <c r="M2004" s="8">
        <v>1</v>
      </c>
      <c r="N2004" s="8">
        <v>0</v>
      </c>
      <c r="O2004" s="8">
        <v>0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5">
        <v>403060095</v>
      </c>
    </row>
    <row r="2005" spans="1:21" hidden="1" x14ac:dyDescent="0.25">
      <c r="A2005" s="8" t="s">
        <v>5018</v>
      </c>
      <c r="B2005" s="2" t="s">
        <v>2421</v>
      </c>
      <c r="C2005" s="2" t="s">
        <v>201</v>
      </c>
      <c r="D2005" s="2" t="s">
        <v>194</v>
      </c>
      <c r="E2005" s="2" t="s">
        <v>187</v>
      </c>
      <c r="F2005" s="8" t="s">
        <v>36</v>
      </c>
      <c r="G2005" s="8">
        <v>0</v>
      </c>
      <c r="H2005" s="8">
        <v>1</v>
      </c>
      <c r="I2005" s="8">
        <v>0</v>
      </c>
      <c r="J2005" s="8">
        <v>0</v>
      </c>
      <c r="K2005" s="8">
        <v>0</v>
      </c>
      <c r="L2005" s="8">
        <v>0</v>
      </c>
      <c r="M2005" s="8">
        <v>1</v>
      </c>
      <c r="N2005" s="8">
        <v>0</v>
      </c>
      <c r="O2005" s="8">
        <v>0</v>
      </c>
      <c r="P2005" s="8">
        <v>1</v>
      </c>
      <c r="Q2005" s="8">
        <v>0</v>
      </c>
      <c r="R2005" s="8">
        <v>0</v>
      </c>
      <c r="S2005" s="8">
        <v>0</v>
      </c>
      <c r="T2005" s="8">
        <v>0</v>
      </c>
      <c r="U2005" s="5">
        <v>403070015</v>
      </c>
    </row>
    <row r="2006" spans="1:21" hidden="1" x14ac:dyDescent="0.25">
      <c r="A2006" s="8" t="s">
        <v>5018</v>
      </c>
      <c r="B2006" s="2" t="s">
        <v>2422</v>
      </c>
      <c r="C2006" s="2" t="s">
        <v>201</v>
      </c>
      <c r="D2006" s="2" t="s">
        <v>194</v>
      </c>
      <c r="E2006" s="2" t="s">
        <v>187</v>
      </c>
      <c r="F2006" s="8" t="s">
        <v>36</v>
      </c>
      <c r="G2006" s="8">
        <v>0</v>
      </c>
      <c r="H2006" s="8">
        <v>1</v>
      </c>
      <c r="I2006" s="8">
        <v>0</v>
      </c>
      <c r="J2006" s="8">
        <v>0</v>
      </c>
      <c r="K2006" s="8">
        <v>0</v>
      </c>
      <c r="L2006" s="8">
        <v>0</v>
      </c>
      <c r="M2006" s="8">
        <v>1</v>
      </c>
      <c r="N2006" s="8">
        <v>0</v>
      </c>
      <c r="O2006" s="8">
        <v>0</v>
      </c>
      <c r="P2006" s="8">
        <v>1</v>
      </c>
      <c r="Q2006" s="8">
        <v>0</v>
      </c>
      <c r="R2006" s="8">
        <v>0</v>
      </c>
      <c r="S2006" s="8">
        <v>0</v>
      </c>
      <c r="T2006" s="8">
        <v>0</v>
      </c>
      <c r="U2006" s="5">
        <v>403070040</v>
      </c>
    </row>
    <row r="2007" spans="1:21" hidden="1" x14ac:dyDescent="0.25">
      <c r="A2007" s="8" t="s">
        <v>5018</v>
      </c>
      <c r="B2007" s="2" t="s">
        <v>2423</v>
      </c>
      <c r="C2007" s="2" t="s">
        <v>201</v>
      </c>
      <c r="D2007" s="2" t="s">
        <v>194</v>
      </c>
      <c r="E2007" s="2" t="s">
        <v>187</v>
      </c>
      <c r="F2007" s="8" t="s">
        <v>36</v>
      </c>
      <c r="G2007" s="8">
        <v>0</v>
      </c>
      <c r="H2007" s="8">
        <v>1</v>
      </c>
      <c r="I2007" s="8">
        <v>0</v>
      </c>
      <c r="J2007" s="8">
        <v>0</v>
      </c>
      <c r="K2007" s="8">
        <v>0</v>
      </c>
      <c r="L2007" s="8">
        <v>0</v>
      </c>
      <c r="M2007" s="8">
        <v>1</v>
      </c>
      <c r="N2007" s="8">
        <v>0</v>
      </c>
      <c r="O2007" s="8">
        <v>0</v>
      </c>
      <c r="P2007" s="8">
        <v>1</v>
      </c>
      <c r="Q2007" s="8">
        <v>0</v>
      </c>
      <c r="R2007" s="8">
        <v>0</v>
      </c>
      <c r="S2007" s="8">
        <v>0</v>
      </c>
      <c r="T2007" s="8">
        <v>0</v>
      </c>
      <c r="U2007" s="5">
        <v>403070058</v>
      </c>
    </row>
    <row r="2008" spans="1:21" hidden="1" x14ac:dyDescent="0.25">
      <c r="A2008" s="8" t="s">
        <v>5018</v>
      </c>
      <c r="B2008" s="2" t="s">
        <v>2424</v>
      </c>
      <c r="C2008" s="2" t="s">
        <v>201</v>
      </c>
      <c r="D2008" s="2" t="s">
        <v>194</v>
      </c>
      <c r="E2008" s="2" t="s">
        <v>187</v>
      </c>
      <c r="F2008" s="8" t="s">
        <v>36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5">
        <v>403070082</v>
      </c>
    </row>
    <row r="2009" spans="1:21" hidden="1" x14ac:dyDescent="0.25">
      <c r="A2009" s="8" t="s">
        <v>5018</v>
      </c>
      <c r="B2009" s="2" t="s">
        <v>2425</v>
      </c>
      <c r="C2009" s="2" t="s">
        <v>201</v>
      </c>
      <c r="D2009" s="2" t="s">
        <v>194</v>
      </c>
      <c r="E2009" s="2" t="s">
        <v>187</v>
      </c>
      <c r="F2009" s="8" t="s">
        <v>36</v>
      </c>
      <c r="G2009" s="8">
        <v>0</v>
      </c>
      <c r="H2009" s="8">
        <v>1</v>
      </c>
      <c r="I2009" s="8">
        <v>0</v>
      </c>
      <c r="J2009" s="8">
        <v>0</v>
      </c>
      <c r="K2009" s="8">
        <v>0</v>
      </c>
      <c r="L2009" s="8">
        <v>0</v>
      </c>
      <c r="M2009" s="8">
        <v>1</v>
      </c>
      <c r="N2009" s="8">
        <v>0</v>
      </c>
      <c r="O2009" s="8">
        <v>0</v>
      </c>
      <c r="P2009" s="8">
        <v>1</v>
      </c>
      <c r="Q2009" s="8">
        <v>0</v>
      </c>
      <c r="R2009" s="8">
        <v>0</v>
      </c>
      <c r="S2009" s="8">
        <v>0</v>
      </c>
      <c r="T2009" s="8">
        <v>0</v>
      </c>
      <c r="U2009" s="5">
        <v>403070090</v>
      </c>
    </row>
    <row r="2010" spans="1:21" hidden="1" x14ac:dyDescent="0.25">
      <c r="A2010" s="8" t="s">
        <v>5018</v>
      </c>
      <c r="B2010" s="2" t="s">
        <v>2426</v>
      </c>
      <c r="C2010" s="2" t="s">
        <v>201</v>
      </c>
      <c r="D2010" s="2" t="s">
        <v>194</v>
      </c>
      <c r="E2010" s="2" t="s">
        <v>187</v>
      </c>
      <c r="F2010" s="8" t="s">
        <v>36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1</v>
      </c>
      <c r="Q2010" s="8">
        <v>0</v>
      </c>
      <c r="R2010" s="8">
        <v>0</v>
      </c>
      <c r="S2010" s="8">
        <v>0</v>
      </c>
      <c r="T2010" s="8">
        <v>0</v>
      </c>
      <c r="U2010" s="5">
        <v>403070104</v>
      </c>
    </row>
    <row r="2011" spans="1:21" hidden="1" x14ac:dyDescent="0.25">
      <c r="A2011" s="8" t="s">
        <v>5018</v>
      </c>
      <c r="B2011" s="2" t="s">
        <v>2427</v>
      </c>
      <c r="C2011" s="2" t="s">
        <v>201</v>
      </c>
      <c r="D2011" s="2" t="s">
        <v>194</v>
      </c>
      <c r="E2011" s="2" t="s">
        <v>187</v>
      </c>
      <c r="F2011" s="8" t="s">
        <v>36</v>
      </c>
      <c r="G2011" s="8">
        <v>0</v>
      </c>
      <c r="H2011" s="8">
        <v>1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0</v>
      </c>
      <c r="O2011" s="8">
        <v>0</v>
      </c>
      <c r="P2011" s="8">
        <v>1</v>
      </c>
      <c r="Q2011" s="8">
        <v>0</v>
      </c>
      <c r="R2011" s="8">
        <v>0</v>
      </c>
      <c r="S2011" s="8">
        <v>0</v>
      </c>
      <c r="T2011" s="8">
        <v>0</v>
      </c>
      <c r="U2011" s="5">
        <v>403070112</v>
      </c>
    </row>
    <row r="2012" spans="1:21" hidden="1" x14ac:dyDescent="0.25">
      <c r="A2012" s="8" t="s">
        <v>5018</v>
      </c>
      <c r="B2012" s="2" t="s">
        <v>2428</v>
      </c>
      <c r="C2012" s="2" t="s">
        <v>201</v>
      </c>
      <c r="D2012" s="2" t="s">
        <v>194</v>
      </c>
      <c r="E2012" s="2" t="s">
        <v>187</v>
      </c>
      <c r="F2012" s="8" t="s">
        <v>36</v>
      </c>
      <c r="G2012" s="8">
        <v>0</v>
      </c>
      <c r="H2012" s="8">
        <v>1</v>
      </c>
      <c r="I2012" s="8">
        <v>0</v>
      </c>
      <c r="J2012" s="8">
        <v>0</v>
      </c>
      <c r="K2012" s="8">
        <v>0</v>
      </c>
      <c r="L2012" s="8">
        <v>0</v>
      </c>
      <c r="M2012" s="8">
        <v>1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8">
        <v>0</v>
      </c>
      <c r="T2012" s="8">
        <v>0</v>
      </c>
      <c r="U2012" s="5">
        <v>403070120</v>
      </c>
    </row>
    <row r="2013" spans="1:21" hidden="1" x14ac:dyDescent="0.25">
      <c r="A2013" s="8" t="s">
        <v>5018</v>
      </c>
      <c r="B2013" s="2" t="s">
        <v>2429</v>
      </c>
      <c r="C2013" s="2" t="s">
        <v>201</v>
      </c>
      <c r="D2013" s="2" t="s">
        <v>194</v>
      </c>
      <c r="E2013" s="2" t="s">
        <v>187</v>
      </c>
      <c r="F2013" s="8" t="s">
        <v>36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1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5">
        <v>403070139</v>
      </c>
    </row>
    <row r="2014" spans="1:21" hidden="1" x14ac:dyDescent="0.25">
      <c r="A2014" s="8" t="s">
        <v>5018</v>
      </c>
      <c r="B2014" s="2" t="s">
        <v>2430</v>
      </c>
      <c r="C2014" s="2" t="s">
        <v>201</v>
      </c>
      <c r="D2014" s="2" t="s">
        <v>194</v>
      </c>
      <c r="E2014" s="2" t="s">
        <v>187</v>
      </c>
      <c r="F2014" s="8" t="s">
        <v>36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0</v>
      </c>
      <c r="M2014" s="8">
        <v>1</v>
      </c>
      <c r="N2014" s="8">
        <v>0</v>
      </c>
      <c r="O2014" s="8">
        <v>0</v>
      </c>
      <c r="P2014" s="8">
        <v>1</v>
      </c>
      <c r="Q2014" s="8">
        <v>0</v>
      </c>
      <c r="R2014" s="8">
        <v>0</v>
      </c>
      <c r="S2014" s="8">
        <v>0</v>
      </c>
      <c r="T2014" s="8">
        <v>0</v>
      </c>
      <c r="U2014" s="5">
        <v>403070147</v>
      </c>
    </row>
    <row r="2015" spans="1:21" hidden="1" x14ac:dyDescent="0.25">
      <c r="A2015" s="8" t="s">
        <v>5018</v>
      </c>
      <c r="B2015" s="2" t="s">
        <v>2431</v>
      </c>
      <c r="C2015" s="2" t="s">
        <v>201</v>
      </c>
      <c r="D2015" s="2" t="s">
        <v>194</v>
      </c>
      <c r="E2015" s="2" t="s">
        <v>187</v>
      </c>
      <c r="F2015" s="8" t="s">
        <v>36</v>
      </c>
      <c r="G2015" s="8">
        <v>0</v>
      </c>
      <c r="H2015" s="8">
        <v>1</v>
      </c>
      <c r="I2015" s="8">
        <v>0</v>
      </c>
      <c r="J2015" s="8">
        <v>0</v>
      </c>
      <c r="K2015" s="8">
        <v>0</v>
      </c>
      <c r="L2015" s="8">
        <v>0</v>
      </c>
      <c r="M2015" s="8">
        <v>1</v>
      </c>
      <c r="N2015" s="8">
        <v>0</v>
      </c>
      <c r="O2015" s="8">
        <v>0</v>
      </c>
      <c r="P2015" s="8">
        <v>1</v>
      </c>
      <c r="Q2015" s="8">
        <v>0</v>
      </c>
      <c r="R2015" s="8">
        <v>0</v>
      </c>
      <c r="S2015" s="8">
        <v>0</v>
      </c>
      <c r="T2015" s="8">
        <v>0</v>
      </c>
      <c r="U2015" s="5">
        <v>403070155</v>
      </c>
    </row>
    <row r="2016" spans="1:21" hidden="1" x14ac:dyDescent="0.25">
      <c r="A2016" s="8" t="s">
        <v>5018</v>
      </c>
      <c r="B2016" s="2" t="s">
        <v>2432</v>
      </c>
      <c r="C2016" s="2" t="s">
        <v>201</v>
      </c>
      <c r="D2016" s="2" t="s">
        <v>194</v>
      </c>
      <c r="E2016" s="2" t="s">
        <v>187</v>
      </c>
      <c r="F2016" s="8" t="s">
        <v>36</v>
      </c>
      <c r="G2016" s="8">
        <v>0</v>
      </c>
      <c r="H2016" s="8">
        <v>1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5">
        <v>403070163</v>
      </c>
    </row>
    <row r="2017" spans="1:21" hidden="1" x14ac:dyDescent="0.25">
      <c r="A2017" s="8" t="s">
        <v>5018</v>
      </c>
      <c r="B2017" s="2" t="s">
        <v>2433</v>
      </c>
      <c r="C2017" s="2" t="s">
        <v>202</v>
      </c>
      <c r="D2017" s="2" t="s">
        <v>194</v>
      </c>
      <c r="E2017" s="2" t="s">
        <v>187</v>
      </c>
      <c r="F2017" s="8" t="s">
        <v>36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1</v>
      </c>
      <c r="N2017" s="8">
        <v>0</v>
      </c>
      <c r="O2017" s="8">
        <v>0</v>
      </c>
      <c r="P2017" s="8">
        <v>1</v>
      </c>
      <c r="Q2017" s="8">
        <v>0</v>
      </c>
      <c r="R2017" s="8">
        <v>0</v>
      </c>
      <c r="S2017" s="8">
        <v>0</v>
      </c>
      <c r="T2017" s="8">
        <v>0</v>
      </c>
      <c r="U2017" s="5">
        <v>403080010</v>
      </c>
    </row>
    <row r="2018" spans="1:21" hidden="1" x14ac:dyDescent="0.25">
      <c r="A2018" s="8" t="s">
        <v>5018</v>
      </c>
      <c r="B2018" s="2" t="s">
        <v>2434</v>
      </c>
      <c r="C2018" s="2" t="s">
        <v>202</v>
      </c>
      <c r="D2018" s="2" t="s">
        <v>194</v>
      </c>
      <c r="E2018" s="2" t="s">
        <v>187</v>
      </c>
      <c r="F2018" s="8" t="s">
        <v>36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8">
        <v>0</v>
      </c>
      <c r="T2018" s="8">
        <v>0</v>
      </c>
      <c r="U2018" s="5">
        <v>403080029</v>
      </c>
    </row>
    <row r="2019" spans="1:21" hidden="1" x14ac:dyDescent="0.25">
      <c r="A2019" s="8" t="s">
        <v>5018</v>
      </c>
      <c r="B2019" s="2" t="s">
        <v>2435</v>
      </c>
      <c r="C2019" s="2" t="s">
        <v>202</v>
      </c>
      <c r="D2019" s="2" t="s">
        <v>194</v>
      </c>
      <c r="E2019" s="2" t="s">
        <v>187</v>
      </c>
      <c r="F2019" s="8" t="s">
        <v>36</v>
      </c>
      <c r="G2019" s="8">
        <v>0</v>
      </c>
      <c r="H2019" s="8">
        <v>1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0</v>
      </c>
      <c r="P2019" s="8">
        <v>1</v>
      </c>
      <c r="Q2019" s="8">
        <v>0</v>
      </c>
      <c r="R2019" s="8">
        <v>0</v>
      </c>
      <c r="S2019" s="8">
        <v>0</v>
      </c>
      <c r="T2019" s="8">
        <v>0</v>
      </c>
      <c r="U2019" s="5">
        <v>403080037</v>
      </c>
    </row>
    <row r="2020" spans="1:21" hidden="1" x14ac:dyDescent="0.25">
      <c r="A2020" s="8" t="s">
        <v>5018</v>
      </c>
      <c r="B2020" s="2" t="s">
        <v>2436</v>
      </c>
      <c r="C2020" s="2" t="s">
        <v>202</v>
      </c>
      <c r="D2020" s="2" t="s">
        <v>194</v>
      </c>
      <c r="E2020" s="2" t="s">
        <v>187</v>
      </c>
      <c r="F2020" s="8" t="s">
        <v>36</v>
      </c>
      <c r="G2020" s="8">
        <v>0</v>
      </c>
      <c r="H2020" s="8">
        <v>1</v>
      </c>
      <c r="I2020" s="8">
        <v>0</v>
      </c>
      <c r="J2020" s="8">
        <v>0</v>
      </c>
      <c r="K2020" s="8">
        <v>0</v>
      </c>
      <c r="L2020" s="8">
        <v>0</v>
      </c>
      <c r="M2020" s="8">
        <v>1</v>
      </c>
      <c r="N2020" s="8">
        <v>0</v>
      </c>
      <c r="O2020" s="8">
        <v>0</v>
      </c>
      <c r="P2020" s="8">
        <v>1</v>
      </c>
      <c r="Q2020" s="8">
        <v>0</v>
      </c>
      <c r="R2020" s="8">
        <v>0</v>
      </c>
      <c r="S2020" s="8">
        <v>0</v>
      </c>
      <c r="T2020" s="8">
        <v>0</v>
      </c>
      <c r="U2020" s="5">
        <v>403080045</v>
      </c>
    </row>
    <row r="2021" spans="1:21" hidden="1" x14ac:dyDescent="0.25">
      <c r="A2021" s="8" t="s">
        <v>5018</v>
      </c>
      <c r="B2021" s="2" t="s">
        <v>2437</v>
      </c>
      <c r="C2021" s="2" t="s">
        <v>202</v>
      </c>
      <c r="D2021" s="2" t="s">
        <v>194</v>
      </c>
      <c r="E2021" s="2" t="s">
        <v>187</v>
      </c>
      <c r="F2021" s="8" t="s">
        <v>36</v>
      </c>
      <c r="G2021" s="8">
        <v>0</v>
      </c>
      <c r="H2021" s="8">
        <v>1</v>
      </c>
      <c r="I2021" s="8">
        <v>0</v>
      </c>
      <c r="J2021" s="8">
        <v>0</v>
      </c>
      <c r="K2021" s="8">
        <v>0</v>
      </c>
      <c r="L2021" s="8">
        <v>0</v>
      </c>
      <c r="M2021" s="8">
        <v>1</v>
      </c>
      <c r="N2021" s="8">
        <v>0</v>
      </c>
      <c r="O2021" s="8">
        <v>0</v>
      </c>
      <c r="P2021" s="8">
        <v>1</v>
      </c>
      <c r="Q2021" s="8">
        <v>0</v>
      </c>
      <c r="R2021" s="8">
        <v>0</v>
      </c>
      <c r="S2021" s="8">
        <v>0</v>
      </c>
      <c r="T2021" s="8">
        <v>0</v>
      </c>
      <c r="U2021" s="5">
        <v>403080053</v>
      </c>
    </row>
    <row r="2022" spans="1:21" hidden="1" x14ac:dyDescent="0.25">
      <c r="A2022" s="8" t="s">
        <v>5018</v>
      </c>
      <c r="B2022" s="2" t="s">
        <v>2438</v>
      </c>
      <c r="C2022" s="2" t="s">
        <v>202</v>
      </c>
      <c r="D2022" s="2" t="s">
        <v>194</v>
      </c>
      <c r="E2022" s="2" t="s">
        <v>187</v>
      </c>
      <c r="F2022" s="8" t="s">
        <v>36</v>
      </c>
      <c r="G2022" s="8">
        <v>0</v>
      </c>
      <c r="H2022" s="8">
        <v>1</v>
      </c>
      <c r="I2022" s="8">
        <v>0</v>
      </c>
      <c r="J2022" s="8">
        <v>0</v>
      </c>
      <c r="K2022" s="8">
        <v>0</v>
      </c>
      <c r="L2022" s="8">
        <v>0</v>
      </c>
      <c r="M2022" s="8">
        <v>1</v>
      </c>
      <c r="N2022" s="8">
        <v>0</v>
      </c>
      <c r="O2022" s="8">
        <v>0</v>
      </c>
      <c r="P2022" s="8">
        <v>1</v>
      </c>
      <c r="Q2022" s="8">
        <v>0</v>
      </c>
      <c r="R2022" s="8">
        <v>0</v>
      </c>
      <c r="S2022" s="8">
        <v>0</v>
      </c>
      <c r="T2022" s="8">
        <v>0</v>
      </c>
      <c r="U2022" s="5">
        <v>403080061</v>
      </c>
    </row>
    <row r="2023" spans="1:21" hidden="1" x14ac:dyDescent="0.25">
      <c r="A2023" s="8" t="s">
        <v>5018</v>
      </c>
      <c r="B2023" s="2" t="s">
        <v>2439</v>
      </c>
      <c r="C2023" s="2" t="s">
        <v>202</v>
      </c>
      <c r="D2023" s="2" t="s">
        <v>194</v>
      </c>
      <c r="E2023" s="2" t="s">
        <v>187</v>
      </c>
      <c r="F2023" s="8" t="s">
        <v>36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1</v>
      </c>
      <c r="N2023" s="8">
        <v>0</v>
      </c>
      <c r="O2023" s="8">
        <v>0</v>
      </c>
      <c r="P2023" s="8">
        <v>1</v>
      </c>
      <c r="Q2023" s="8">
        <v>0</v>
      </c>
      <c r="R2023" s="8">
        <v>0</v>
      </c>
      <c r="S2023" s="8">
        <v>0</v>
      </c>
      <c r="T2023" s="8">
        <v>0</v>
      </c>
      <c r="U2023" s="5">
        <v>403080070</v>
      </c>
    </row>
    <row r="2024" spans="1:21" hidden="1" x14ac:dyDescent="0.25">
      <c r="A2024" s="8" t="s">
        <v>5018</v>
      </c>
      <c r="B2024" s="2" t="s">
        <v>2440</v>
      </c>
      <c r="C2024" s="2" t="s">
        <v>202</v>
      </c>
      <c r="D2024" s="2" t="s">
        <v>194</v>
      </c>
      <c r="E2024" s="2" t="s">
        <v>187</v>
      </c>
      <c r="F2024" s="8" t="s">
        <v>36</v>
      </c>
      <c r="G2024" s="8">
        <v>0</v>
      </c>
      <c r="H2024" s="8">
        <v>1</v>
      </c>
      <c r="I2024" s="8">
        <v>0</v>
      </c>
      <c r="J2024" s="8">
        <v>0</v>
      </c>
      <c r="K2024" s="8">
        <v>0</v>
      </c>
      <c r="L2024" s="8">
        <v>0</v>
      </c>
      <c r="M2024" s="8">
        <v>1</v>
      </c>
      <c r="N2024" s="8">
        <v>0</v>
      </c>
      <c r="O2024" s="8">
        <v>0</v>
      </c>
      <c r="P2024" s="8">
        <v>1</v>
      </c>
      <c r="Q2024" s="8">
        <v>0</v>
      </c>
      <c r="R2024" s="8">
        <v>0</v>
      </c>
      <c r="S2024" s="8">
        <v>0</v>
      </c>
      <c r="T2024" s="8">
        <v>0</v>
      </c>
      <c r="U2024" s="5">
        <v>403080088</v>
      </c>
    </row>
    <row r="2025" spans="1:21" hidden="1" x14ac:dyDescent="0.25">
      <c r="A2025" s="8" t="s">
        <v>5018</v>
      </c>
      <c r="B2025" s="2" t="s">
        <v>2441</v>
      </c>
      <c r="C2025" s="2" t="s">
        <v>202</v>
      </c>
      <c r="D2025" s="2" t="s">
        <v>194</v>
      </c>
      <c r="E2025" s="2" t="s">
        <v>187</v>
      </c>
      <c r="F2025" s="8" t="s">
        <v>36</v>
      </c>
      <c r="G2025" s="8">
        <v>0</v>
      </c>
      <c r="H2025" s="8">
        <v>1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5">
        <v>403080096</v>
      </c>
    </row>
    <row r="2026" spans="1:21" hidden="1" x14ac:dyDescent="0.25">
      <c r="A2026" s="8" t="s">
        <v>5018</v>
      </c>
      <c r="B2026" s="2" t="s">
        <v>2442</v>
      </c>
      <c r="C2026" s="2" t="s">
        <v>202</v>
      </c>
      <c r="D2026" s="2" t="s">
        <v>194</v>
      </c>
      <c r="E2026" s="2" t="s">
        <v>187</v>
      </c>
      <c r="F2026" s="8" t="s">
        <v>36</v>
      </c>
      <c r="G2026" s="8">
        <v>0</v>
      </c>
      <c r="H2026" s="8">
        <v>1</v>
      </c>
      <c r="I2026" s="8">
        <v>0</v>
      </c>
      <c r="J2026" s="8">
        <v>0</v>
      </c>
      <c r="K2026" s="8">
        <v>0</v>
      </c>
      <c r="L2026" s="8">
        <v>0</v>
      </c>
      <c r="M2026" s="8">
        <v>1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5">
        <v>403080100</v>
      </c>
    </row>
    <row r="2027" spans="1:21" hidden="1" x14ac:dyDescent="0.25">
      <c r="A2027" s="8" t="s">
        <v>5018</v>
      </c>
      <c r="B2027" s="2" t="s">
        <v>2443</v>
      </c>
      <c r="C2027" s="2" t="s">
        <v>204</v>
      </c>
      <c r="D2027" s="2" t="s">
        <v>203</v>
      </c>
      <c r="E2027" s="2" t="s">
        <v>187</v>
      </c>
      <c r="F2027" s="8" t="s">
        <v>24</v>
      </c>
      <c r="G2027" s="8">
        <v>1</v>
      </c>
      <c r="H2027" s="8">
        <v>1</v>
      </c>
      <c r="I2027" s="8">
        <v>1</v>
      </c>
      <c r="J2027" s="8">
        <v>0</v>
      </c>
      <c r="K2027" s="8">
        <v>0</v>
      </c>
      <c r="L2027" s="8">
        <v>0</v>
      </c>
      <c r="M2027" s="8">
        <v>1</v>
      </c>
      <c r="N2027" s="8">
        <v>0</v>
      </c>
      <c r="O2027" s="8">
        <v>0</v>
      </c>
      <c r="P2027" s="8">
        <v>1</v>
      </c>
      <c r="Q2027" s="8">
        <v>0</v>
      </c>
      <c r="R2027" s="8">
        <v>0</v>
      </c>
      <c r="S2027" s="8">
        <v>0</v>
      </c>
      <c r="T2027" s="8">
        <v>0</v>
      </c>
      <c r="U2027" s="5">
        <v>404010016</v>
      </c>
    </row>
    <row r="2028" spans="1:21" hidden="1" x14ac:dyDescent="0.25">
      <c r="A2028" s="8" t="s">
        <v>5018</v>
      </c>
      <c r="B2028" s="2" t="s">
        <v>2444</v>
      </c>
      <c r="C2028" s="2" t="s">
        <v>204</v>
      </c>
      <c r="D2028" s="2" t="s">
        <v>203</v>
      </c>
      <c r="E2028" s="2" t="s">
        <v>187</v>
      </c>
      <c r="F2028" s="8" t="s">
        <v>24</v>
      </c>
      <c r="G2028" s="8">
        <v>1</v>
      </c>
      <c r="H2028" s="8">
        <v>1</v>
      </c>
      <c r="I2028" s="8">
        <v>1</v>
      </c>
      <c r="J2028" s="8">
        <v>0</v>
      </c>
      <c r="K2028" s="8">
        <v>0</v>
      </c>
      <c r="L2028" s="8">
        <v>0</v>
      </c>
      <c r="M2028" s="8">
        <v>1</v>
      </c>
      <c r="N2028" s="8">
        <v>0</v>
      </c>
      <c r="O2028" s="8">
        <v>0</v>
      </c>
      <c r="P2028" s="8">
        <v>1</v>
      </c>
      <c r="Q2028" s="8">
        <v>0</v>
      </c>
      <c r="R2028" s="8">
        <v>0</v>
      </c>
      <c r="S2028" s="8">
        <v>0</v>
      </c>
      <c r="T2028" s="8">
        <v>0</v>
      </c>
      <c r="U2028" s="5">
        <v>404010024</v>
      </c>
    </row>
    <row r="2029" spans="1:21" hidden="1" x14ac:dyDescent="0.25">
      <c r="A2029" s="8" t="s">
        <v>5018</v>
      </c>
      <c r="B2029" s="2" t="s">
        <v>2445</v>
      </c>
      <c r="C2029" s="2" t="s">
        <v>204</v>
      </c>
      <c r="D2029" s="2" t="s">
        <v>203</v>
      </c>
      <c r="E2029" s="2" t="s">
        <v>187</v>
      </c>
      <c r="F2029" s="8" t="s">
        <v>24</v>
      </c>
      <c r="G2029" s="8">
        <v>1</v>
      </c>
      <c r="H2029" s="8">
        <v>1</v>
      </c>
      <c r="I2029" s="8">
        <v>1</v>
      </c>
      <c r="J2029" s="8">
        <v>0</v>
      </c>
      <c r="K2029" s="8">
        <v>0</v>
      </c>
      <c r="L2029" s="8">
        <v>0</v>
      </c>
      <c r="M2029" s="8">
        <v>1</v>
      </c>
      <c r="N2029" s="8">
        <v>0</v>
      </c>
      <c r="O2029" s="8">
        <v>0</v>
      </c>
      <c r="P2029" s="8">
        <v>1</v>
      </c>
      <c r="Q2029" s="8">
        <v>0</v>
      </c>
      <c r="R2029" s="8">
        <v>0</v>
      </c>
      <c r="S2029" s="8">
        <v>0</v>
      </c>
      <c r="T2029" s="8">
        <v>0</v>
      </c>
      <c r="U2029" s="5">
        <v>404010032</v>
      </c>
    </row>
    <row r="2030" spans="1:21" hidden="1" x14ac:dyDescent="0.25">
      <c r="A2030" s="8" t="s">
        <v>5018</v>
      </c>
      <c r="B2030" s="2" t="s">
        <v>2446</v>
      </c>
      <c r="C2030" s="2" t="s">
        <v>204</v>
      </c>
      <c r="D2030" s="2" t="s">
        <v>203</v>
      </c>
      <c r="E2030" s="2" t="s">
        <v>187</v>
      </c>
      <c r="F2030" s="8" t="s">
        <v>24</v>
      </c>
      <c r="G2030" s="8">
        <v>0</v>
      </c>
      <c r="H2030" s="8">
        <v>1</v>
      </c>
      <c r="I2030" s="8">
        <v>1</v>
      </c>
      <c r="J2030" s="8">
        <v>0</v>
      </c>
      <c r="K2030" s="8">
        <v>0</v>
      </c>
      <c r="L2030" s="8">
        <v>0</v>
      </c>
      <c r="M2030" s="8">
        <v>1</v>
      </c>
      <c r="N2030" s="8">
        <v>0</v>
      </c>
      <c r="O2030" s="8">
        <v>0</v>
      </c>
      <c r="P2030" s="8">
        <v>1</v>
      </c>
      <c r="Q2030" s="8">
        <v>0</v>
      </c>
      <c r="R2030" s="8">
        <v>0</v>
      </c>
      <c r="S2030" s="8">
        <v>0</v>
      </c>
      <c r="T2030" s="8">
        <v>0</v>
      </c>
      <c r="U2030" s="5">
        <v>404010040</v>
      </c>
    </row>
    <row r="2031" spans="1:21" hidden="1" x14ac:dyDescent="0.25">
      <c r="A2031" s="8" t="s">
        <v>5018</v>
      </c>
      <c r="B2031" s="2" t="s">
        <v>2447</v>
      </c>
      <c r="C2031" s="2" t="s">
        <v>204</v>
      </c>
      <c r="D2031" s="2" t="s">
        <v>203</v>
      </c>
      <c r="E2031" s="2" t="s">
        <v>187</v>
      </c>
      <c r="F2031" s="8" t="s">
        <v>24</v>
      </c>
      <c r="G2031" s="8">
        <v>1</v>
      </c>
      <c r="H2031" s="8">
        <v>1</v>
      </c>
      <c r="I2031" s="8">
        <v>1</v>
      </c>
      <c r="J2031" s="8">
        <v>0</v>
      </c>
      <c r="K2031" s="8">
        <v>1</v>
      </c>
      <c r="L2031" s="8">
        <v>1</v>
      </c>
      <c r="M2031" s="8">
        <v>1</v>
      </c>
      <c r="N2031" s="8">
        <v>0</v>
      </c>
      <c r="O2031" s="8">
        <v>0</v>
      </c>
      <c r="P2031" s="8">
        <v>1</v>
      </c>
      <c r="Q2031" s="8">
        <v>0</v>
      </c>
      <c r="R2031" s="8">
        <v>0</v>
      </c>
      <c r="S2031" s="8">
        <v>0</v>
      </c>
      <c r="T2031" s="8">
        <v>0</v>
      </c>
      <c r="U2031" s="5">
        <v>404010059</v>
      </c>
    </row>
    <row r="2032" spans="1:21" hidden="1" x14ac:dyDescent="0.25">
      <c r="A2032" s="8" t="s">
        <v>5018</v>
      </c>
      <c r="B2032" s="2" t="s">
        <v>2448</v>
      </c>
      <c r="C2032" s="2" t="s">
        <v>204</v>
      </c>
      <c r="D2032" s="2" t="s">
        <v>203</v>
      </c>
      <c r="E2032" s="2" t="s">
        <v>187</v>
      </c>
      <c r="F2032" s="8" t="s">
        <v>24</v>
      </c>
      <c r="G2032" s="8">
        <v>0</v>
      </c>
      <c r="H2032" s="8">
        <v>1</v>
      </c>
      <c r="I2032" s="8">
        <v>1</v>
      </c>
      <c r="J2032" s="8">
        <v>0</v>
      </c>
      <c r="K2032" s="8">
        <v>0</v>
      </c>
      <c r="L2032" s="8">
        <v>0</v>
      </c>
      <c r="M2032" s="8">
        <v>1</v>
      </c>
      <c r="N2032" s="8">
        <v>0</v>
      </c>
      <c r="O2032" s="8">
        <v>0</v>
      </c>
      <c r="P2032" s="8">
        <v>1</v>
      </c>
      <c r="Q2032" s="8">
        <v>0</v>
      </c>
      <c r="R2032" s="8">
        <v>0</v>
      </c>
      <c r="S2032" s="8">
        <v>0</v>
      </c>
      <c r="T2032" s="8">
        <v>0</v>
      </c>
      <c r="U2032" s="5">
        <v>404010067</v>
      </c>
    </row>
    <row r="2033" spans="1:21" hidden="1" x14ac:dyDescent="0.25">
      <c r="A2033" s="8" t="s">
        <v>5018</v>
      </c>
      <c r="B2033" s="2" t="s">
        <v>2449</v>
      </c>
      <c r="C2033" s="2" t="s">
        <v>204</v>
      </c>
      <c r="D2033" s="2" t="s">
        <v>203</v>
      </c>
      <c r="E2033" s="2" t="s">
        <v>187</v>
      </c>
      <c r="F2033" s="8" t="s">
        <v>24</v>
      </c>
      <c r="G2033" s="8">
        <v>1</v>
      </c>
      <c r="H2033" s="8">
        <v>0</v>
      </c>
      <c r="I2033" s="8">
        <v>0</v>
      </c>
      <c r="J2033" s="8">
        <v>1</v>
      </c>
      <c r="K2033" s="8">
        <v>1</v>
      </c>
      <c r="L2033" s="8">
        <v>1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5">
        <v>404010075</v>
      </c>
    </row>
    <row r="2034" spans="1:21" hidden="1" x14ac:dyDescent="0.25">
      <c r="A2034" s="8" t="s">
        <v>5018</v>
      </c>
      <c r="B2034" s="2" t="s">
        <v>2450</v>
      </c>
      <c r="C2034" s="2" t="s">
        <v>204</v>
      </c>
      <c r="D2034" s="2" t="s">
        <v>203</v>
      </c>
      <c r="E2034" s="2" t="s">
        <v>187</v>
      </c>
      <c r="F2034" s="8" t="s">
        <v>24</v>
      </c>
      <c r="G2034" s="8">
        <v>0</v>
      </c>
      <c r="H2034" s="8">
        <v>1</v>
      </c>
      <c r="I2034" s="8">
        <v>1</v>
      </c>
      <c r="J2034" s="8">
        <v>0</v>
      </c>
      <c r="K2034" s="8">
        <v>0</v>
      </c>
      <c r="L2034" s="8">
        <v>0</v>
      </c>
      <c r="M2034" s="8">
        <v>1</v>
      </c>
      <c r="N2034" s="8">
        <v>0</v>
      </c>
      <c r="O2034" s="8">
        <v>0</v>
      </c>
      <c r="P2034" s="8">
        <v>1</v>
      </c>
      <c r="Q2034" s="8">
        <v>0</v>
      </c>
      <c r="R2034" s="8">
        <v>0</v>
      </c>
      <c r="S2034" s="8">
        <v>0</v>
      </c>
      <c r="T2034" s="8">
        <v>0</v>
      </c>
      <c r="U2034" s="5">
        <v>404010083</v>
      </c>
    </row>
    <row r="2035" spans="1:21" hidden="1" x14ac:dyDescent="0.25">
      <c r="A2035" s="8" t="s">
        <v>5018</v>
      </c>
      <c r="B2035" s="2" t="s">
        <v>2451</v>
      </c>
      <c r="C2035" s="2" t="s">
        <v>204</v>
      </c>
      <c r="D2035" s="2" t="s">
        <v>203</v>
      </c>
      <c r="E2035" s="2" t="s">
        <v>187</v>
      </c>
      <c r="F2035" s="8" t="s">
        <v>24</v>
      </c>
      <c r="G2035" s="8">
        <v>1</v>
      </c>
      <c r="H2035" s="8">
        <v>0</v>
      </c>
      <c r="I2035" s="8">
        <v>0</v>
      </c>
      <c r="J2035" s="8">
        <v>1</v>
      </c>
      <c r="K2035" s="8">
        <v>1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5">
        <v>404010091</v>
      </c>
    </row>
    <row r="2036" spans="1:21" hidden="1" x14ac:dyDescent="0.25">
      <c r="A2036" s="8" t="s">
        <v>5018</v>
      </c>
      <c r="B2036" s="2" t="s">
        <v>2452</v>
      </c>
      <c r="C2036" s="2" t="s">
        <v>204</v>
      </c>
      <c r="D2036" s="2" t="s">
        <v>203</v>
      </c>
      <c r="E2036" s="2" t="s">
        <v>187</v>
      </c>
      <c r="F2036" s="8" t="s">
        <v>24</v>
      </c>
      <c r="G2036" s="8">
        <v>0</v>
      </c>
      <c r="H2036" s="8">
        <v>1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</v>
      </c>
      <c r="O2036" s="8">
        <v>0</v>
      </c>
      <c r="P2036" s="8">
        <v>1</v>
      </c>
      <c r="Q2036" s="8">
        <v>0</v>
      </c>
      <c r="R2036" s="8">
        <v>0</v>
      </c>
      <c r="S2036" s="8">
        <v>0</v>
      </c>
      <c r="T2036" s="8">
        <v>0</v>
      </c>
      <c r="U2036" s="5">
        <v>404010105</v>
      </c>
    </row>
    <row r="2037" spans="1:21" hidden="1" x14ac:dyDescent="0.25">
      <c r="A2037" s="8" t="s">
        <v>5018</v>
      </c>
      <c r="B2037" s="2" t="s">
        <v>2453</v>
      </c>
      <c r="C2037" s="2" t="s">
        <v>204</v>
      </c>
      <c r="D2037" s="2" t="s">
        <v>203</v>
      </c>
      <c r="E2037" s="2" t="s">
        <v>187</v>
      </c>
      <c r="F2037" s="8" t="s">
        <v>24</v>
      </c>
      <c r="G2037" s="8">
        <v>0</v>
      </c>
      <c r="H2037" s="8">
        <v>1</v>
      </c>
      <c r="I2037" s="8">
        <v>1</v>
      </c>
      <c r="J2037" s="8">
        <v>0</v>
      </c>
      <c r="K2037" s="8">
        <v>0</v>
      </c>
      <c r="L2037" s="8">
        <v>0</v>
      </c>
      <c r="M2037" s="8">
        <v>1</v>
      </c>
      <c r="N2037" s="8">
        <v>0</v>
      </c>
      <c r="O2037" s="8">
        <v>0</v>
      </c>
      <c r="P2037" s="8">
        <v>1</v>
      </c>
      <c r="Q2037" s="8">
        <v>0</v>
      </c>
      <c r="R2037" s="8">
        <v>0</v>
      </c>
      <c r="S2037" s="8">
        <v>0</v>
      </c>
      <c r="T2037" s="8">
        <v>0</v>
      </c>
      <c r="U2037" s="5">
        <v>404010113</v>
      </c>
    </row>
    <row r="2038" spans="1:21" hidden="1" x14ac:dyDescent="0.25">
      <c r="A2038" s="8" t="s">
        <v>5018</v>
      </c>
      <c r="B2038" s="2" t="s">
        <v>2454</v>
      </c>
      <c r="C2038" s="2" t="s">
        <v>204</v>
      </c>
      <c r="D2038" s="2" t="s">
        <v>203</v>
      </c>
      <c r="E2038" s="2" t="s">
        <v>187</v>
      </c>
      <c r="F2038" s="8" t="s">
        <v>24</v>
      </c>
      <c r="G2038" s="8">
        <v>1</v>
      </c>
      <c r="H2038" s="8">
        <v>1</v>
      </c>
      <c r="I2038" s="8">
        <v>1</v>
      </c>
      <c r="J2038" s="8">
        <v>0</v>
      </c>
      <c r="K2038" s="8">
        <v>0</v>
      </c>
      <c r="L2038" s="8">
        <v>0</v>
      </c>
      <c r="M2038" s="8">
        <v>1</v>
      </c>
      <c r="N2038" s="8">
        <v>0</v>
      </c>
      <c r="O2038" s="8">
        <v>0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5">
        <v>404010121</v>
      </c>
    </row>
    <row r="2039" spans="1:21" hidden="1" x14ac:dyDescent="0.25">
      <c r="A2039" s="8" t="s">
        <v>5018</v>
      </c>
      <c r="B2039" s="2" t="s">
        <v>2455</v>
      </c>
      <c r="C2039" s="2" t="s">
        <v>204</v>
      </c>
      <c r="D2039" s="2" t="s">
        <v>203</v>
      </c>
      <c r="E2039" s="2" t="s">
        <v>187</v>
      </c>
      <c r="F2039" s="8" t="s">
        <v>24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0</v>
      </c>
      <c r="P2039" s="8">
        <v>1</v>
      </c>
      <c r="Q2039" s="8">
        <v>0</v>
      </c>
      <c r="R2039" s="8">
        <v>0</v>
      </c>
      <c r="S2039" s="8">
        <v>0</v>
      </c>
      <c r="T2039" s="8">
        <v>0</v>
      </c>
      <c r="U2039" s="5">
        <v>404010130</v>
      </c>
    </row>
    <row r="2040" spans="1:21" hidden="1" x14ac:dyDescent="0.25">
      <c r="A2040" s="8" t="s">
        <v>5018</v>
      </c>
      <c r="B2040" s="2" t="s">
        <v>2456</v>
      </c>
      <c r="C2040" s="2" t="s">
        <v>204</v>
      </c>
      <c r="D2040" s="2" t="s">
        <v>203</v>
      </c>
      <c r="E2040" s="2" t="s">
        <v>187</v>
      </c>
      <c r="F2040" s="8" t="s">
        <v>36</v>
      </c>
      <c r="G2040" s="8">
        <v>0</v>
      </c>
      <c r="H2040" s="8">
        <v>1</v>
      </c>
      <c r="I2040" s="8">
        <v>1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0</v>
      </c>
      <c r="P2040" s="8">
        <v>1</v>
      </c>
      <c r="Q2040" s="8">
        <v>0</v>
      </c>
      <c r="R2040" s="8">
        <v>0</v>
      </c>
      <c r="S2040" s="8">
        <v>0</v>
      </c>
      <c r="T2040" s="8">
        <v>0</v>
      </c>
      <c r="U2040" s="5">
        <v>404010148</v>
      </c>
    </row>
    <row r="2041" spans="1:21" hidden="1" x14ac:dyDescent="0.25">
      <c r="A2041" s="8" t="s">
        <v>5018</v>
      </c>
      <c r="B2041" s="2" t="s">
        <v>2457</v>
      </c>
      <c r="C2041" s="2" t="s">
        <v>204</v>
      </c>
      <c r="D2041" s="2" t="s">
        <v>203</v>
      </c>
      <c r="E2041" s="2" t="s">
        <v>187</v>
      </c>
      <c r="F2041" s="8" t="s">
        <v>24</v>
      </c>
      <c r="G2041" s="8">
        <v>1</v>
      </c>
      <c r="H2041" s="8">
        <v>0</v>
      </c>
      <c r="I2041" s="8">
        <v>0</v>
      </c>
      <c r="J2041" s="8">
        <v>1</v>
      </c>
      <c r="K2041" s="8">
        <v>1</v>
      </c>
      <c r="L2041" s="8">
        <v>1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5">
        <v>404010156</v>
      </c>
    </row>
    <row r="2042" spans="1:21" hidden="1" x14ac:dyDescent="0.25">
      <c r="A2042" s="8" t="s">
        <v>5018</v>
      </c>
      <c r="B2042" s="2" t="s">
        <v>2458</v>
      </c>
      <c r="C2042" s="2" t="s">
        <v>204</v>
      </c>
      <c r="D2042" s="2" t="s">
        <v>203</v>
      </c>
      <c r="E2042" s="2" t="s">
        <v>187</v>
      </c>
      <c r="F2042" s="8" t="s">
        <v>24</v>
      </c>
      <c r="G2042" s="8">
        <v>0</v>
      </c>
      <c r="H2042" s="8">
        <v>1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0</v>
      </c>
      <c r="P2042" s="8">
        <v>1</v>
      </c>
      <c r="Q2042" s="8">
        <v>0</v>
      </c>
      <c r="R2042" s="8">
        <v>0</v>
      </c>
      <c r="S2042" s="8">
        <v>0</v>
      </c>
      <c r="T2042" s="8">
        <v>0</v>
      </c>
      <c r="U2042" s="5">
        <v>404010164</v>
      </c>
    </row>
    <row r="2043" spans="1:21" hidden="1" x14ac:dyDescent="0.25">
      <c r="A2043" s="8" t="s">
        <v>5018</v>
      </c>
      <c r="B2043" s="2" t="s">
        <v>2459</v>
      </c>
      <c r="C2043" s="2" t="s">
        <v>204</v>
      </c>
      <c r="D2043" s="2" t="s">
        <v>203</v>
      </c>
      <c r="E2043" s="2" t="s">
        <v>187</v>
      </c>
      <c r="F2043" s="8" t="s">
        <v>24</v>
      </c>
      <c r="G2043" s="8">
        <v>0</v>
      </c>
      <c r="H2043" s="8">
        <v>1</v>
      </c>
      <c r="I2043" s="8">
        <v>0</v>
      </c>
      <c r="J2043" s="8">
        <v>0</v>
      </c>
      <c r="K2043" s="8">
        <v>0</v>
      </c>
      <c r="L2043" s="8">
        <v>0</v>
      </c>
      <c r="M2043" s="8">
        <v>1</v>
      </c>
      <c r="N2043" s="8">
        <v>0</v>
      </c>
      <c r="O2043" s="8">
        <v>0</v>
      </c>
      <c r="P2043" s="8">
        <v>1</v>
      </c>
      <c r="Q2043" s="8">
        <v>0</v>
      </c>
      <c r="R2043" s="8">
        <v>0</v>
      </c>
      <c r="S2043" s="8">
        <v>0</v>
      </c>
      <c r="T2043" s="8">
        <v>0</v>
      </c>
      <c r="U2043" s="5">
        <v>404010172</v>
      </c>
    </row>
    <row r="2044" spans="1:21" hidden="1" x14ac:dyDescent="0.25">
      <c r="A2044" s="8" t="s">
        <v>5018</v>
      </c>
      <c r="B2044" s="2" t="s">
        <v>2460</v>
      </c>
      <c r="C2044" s="2" t="s">
        <v>204</v>
      </c>
      <c r="D2044" s="2" t="s">
        <v>203</v>
      </c>
      <c r="E2044" s="2" t="s">
        <v>187</v>
      </c>
      <c r="F2044" s="8" t="s">
        <v>24</v>
      </c>
      <c r="G2044" s="8">
        <v>0</v>
      </c>
      <c r="H2044" s="8">
        <v>1</v>
      </c>
      <c r="I2044" s="8">
        <v>0</v>
      </c>
      <c r="J2044" s="8">
        <v>0</v>
      </c>
      <c r="K2044" s="8">
        <v>0</v>
      </c>
      <c r="L2044" s="8">
        <v>0</v>
      </c>
      <c r="M2044" s="8">
        <v>1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8">
        <v>0</v>
      </c>
      <c r="T2044" s="8">
        <v>0</v>
      </c>
      <c r="U2044" s="5">
        <v>404010180</v>
      </c>
    </row>
    <row r="2045" spans="1:21" hidden="1" x14ac:dyDescent="0.25">
      <c r="A2045" s="8" t="s">
        <v>5018</v>
      </c>
      <c r="B2045" s="2" t="s">
        <v>2461</v>
      </c>
      <c r="C2045" s="2" t="s">
        <v>204</v>
      </c>
      <c r="D2045" s="2" t="s">
        <v>203</v>
      </c>
      <c r="E2045" s="2" t="s">
        <v>187</v>
      </c>
      <c r="F2045" s="8" t="s">
        <v>24</v>
      </c>
      <c r="G2045" s="8">
        <v>0</v>
      </c>
      <c r="H2045" s="8">
        <v>1</v>
      </c>
      <c r="I2045" s="8">
        <v>0</v>
      </c>
      <c r="J2045" s="8">
        <v>0</v>
      </c>
      <c r="K2045" s="8">
        <v>0</v>
      </c>
      <c r="L2045" s="8">
        <v>0</v>
      </c>
      <c r="M2045" s="8">
        <v>1</v>
      </c>
      <c r="N2045" s="8">
        <v>0</v>
      </c>
      <c r="O2045" s="8">
        <v>0</v>
      </c>
      <c r="P2045" s="8">
        <v>1</v>
      </c>
      <c r="Q2045" s="8">
        <v>0</v>
      </c>
      <c r="R2045" s="8">
        <v>0</v>
      </c>
      <c r="S2045" s="8">
        <v>0</v>
      </c>
      <c r="T2045" s="8">
        <v>0</v>
      </c>
      <c r="U2045" s="5">
        <v>404010199</v>
      </c>
    </row>
    <row r="2046" spans="1:21" hidden="1" x14ac:dyDescent="0.25">
      <c r="A2046" s="8" t="s">
        <v>5018</v>
      </c>
      <c r="B2046" s="2" t="s">
        <v>2462</v>
      </c>
      <c r="C2046" s="2" t="s">
        <v>204</v>
      </c>
      <c r="D2046" s="2" t="s">
        <v>203</v>
      </c>
      <c r="E2046" s="2" t="s">
        <v>187</v>
      </c>
      <c r="F2046" s="8" t="s">
        <v>24</v>
      </c>
      <c r="G2046" s="8">
        <v>0</v>
      </c>
      <c r="H2046" s="8">
        <v>1</v>
      </c>
      <c r="I2046" s="8">
        <v>0</v>
      </c>
      <c r="J2046" s="8">
        <v>0</v>
      </c>
      <c r="K2046" s="8">
        <v>0</v>
      </c>
      <c r="L2046" s="8">
        <v>0</v>
      </c>
      <c r="M2046" s="8">
        <v>1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0</v>
      </c>
      <c r="T2046" s="8">
        <v>0</v>
      </c>
      <c r="U2046" s="5">
        <v>404010202</v>
      </c>
    </row>
    <row r="2047" spans="1:21" hidden="1" x14ac:dyDescent="0.25">
      <c r="A2047" s="8" t="s">
        <v>5018</v>
      </c>
      <c r="B2047" s="2" t="s">
        <v>2463</v>
      </c>
      <c r="C2047" s="2" t="s">
        <v>204</v>
      </c>
      <c r="D2047" s="2" t="s">
        <v>203</v>
      </c>
      <c r="E2047" s="2" t="s">
        <v>187</v>
      </c>
      <c r="F2047" s="8" t="s">
        <v>24</v>
      </c>
      <c r="G2047" s="8">
        <v>0</v>
      </c>
      <c r="H2047" s="8">
        <v>1</v>
      </c>
      <c r="I2047" s="8">
        <v>1</v>
      </c>
      <c r="J2047" s="8">
        <v>0</v>
      </c>
      <c r="K2047" s="8">
        <v>0</v>
      </c>
      <c r="L2047" s="8">
        <v>0</v>
      </c>
      <c r="M2047" s="8">
        <v>1</v>
      </c>
      <c r="N2047" s="8">
        <v>0</v>
      </c>
      <c r="O2047" s="8">
        <v>0</v>
      </c>
      <c r="P2047" s="8">
        <v>1</v>
      </c>
      <c r="Q2047" s="8">
        <v>0</v>
      </c>
      <c r="R2047" s="8">
        <v>0</v>
      </c>
      <c r="S2047" s="8">
        <v>0</v>
      </c>
      <c r="T2047" s="8">
        <v>0</v>
      </c>
      <c r="U2047" s="5">
        <v>404010210</v>
      </c>
    </row>
    <row r="2048" spans="1:21" hidden="1" x14ac:dyDescent="0.25">
      <c r="A2048" s="8" t="s">
        <v>5018</v>
      </c>
      <c r="B2048" s="2" t="s">
        <v>2464</v>
      </c>
      <c r="C2048" s="2" t="s">
        <v>204</v>
      </c>
      <c r="D2048" s="2" t="s">
        <v>203</v>
      </c>
      <c r="E2048" s="2" t="s">
        <v>187</v>
      </c>
      <c r="F2048" s="8" t="s">
        <v>24</v>
      </c>
      <c r="G2048" s="8">
        <v>0</v>
      </c>
      <c r="H2048" s="8">
        <v>1</v>
      </c>
      <c r="I2048" s="8">
        <v>1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1</v>
      </c>
      <c r="Q2048" s="8">
        <v>0</v>
      </c>
      <c r="R2048" s="8">
        <v>0</v>
      </c>
      <c r="S2048" s="8">
        <v>0</v>
      </c>
      <c r="T2048" s="8">
        <v>0</v>
      </c>
      <c r="U2048" s="5">
        <v>404010229</v>
      </c>
    </row>
    <row r="2049" spans="1:21" hidden="1" x14ac:dyDescent="0.25">
      <c r="A2049" s="8" t="s">
        <v>5018</v>
      </c>
      <c r="B2049" s="2" t="s">
        <v>2465</v>
      </c>
      <c r="C2049" s="2" t="s">
        <v>204</v>
      </c>
      <c r="D2049" s="2" t="s">
        <v>203</v>
      </c>
      <c r="E2049" s="2" t="s">
        <v>187</v>
      </c>
      <c r="F2049" s="8" t="s">
        <v>24</v>
      </c>
      <c r="G2049" s="8">
        <v>0</v>
      </c>
      <c r="H2049" s="8">
        <v>1</v>
      </c>
      <c r="I2049" s="8">
        <v>1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1</v>
      </c>
      <c r="Q2049" s="8">
        <v>0</v>
      </c>
      <c r="R2049" s="8">
        <v>0</v>
      </c>
      <c r="S2049" s="8">
        <v>0</v>
      </c>
      <c r="T2049" s="8">
        <v>0</v>
      </c>
      <c r="U2049" s="5">
        <v>404010237</v>
      </c>
    </row>
    <row r="2050" spans="1:21" hidden="1" x14ac:dyDescent="0.25">
      <c r="A2050" s="8" t="s">
        <v>5018</v>
      </c>
      <c r="B2050" s="2" t="s">
        <v>2466</v>
      </c>
      <c r="C2050" s="2" t="s">
        <v>204</v>
      </c>
      <c r="D2050" s="2" t="s">
        <v>203</v>
      </c>
      <c r="E2050" s="2" t="s">
        <v>187</v>
      </c>
      <c r="F2050" s="8" t="s">
        <v>24</v>
      </c>
      <c r="G2050" s="8">
        <v>1</v>
      </c>
      <c r="H2050" s="8">
        <v>0</v>
      </c>
      <c r="I2050" s="8">
        <v>0</v>
      </c>
      <c r="J2050" s="8">
        <v>1</v>
      </c>
      <c r="K2050" s="8">
        <v>1</v>
      </c>
      <c r="L2050" s="8">
        <v>1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5">
        <v>404010245</v>
      </c>
    </row>
    <row r="2051" spans="1:21" hidden="1" x14ac:dyDescent="0.25">
      <c r="A2051" s="8" t="s">
        <v>5018</v>
      </c>
      <c r="B2051" s="2" t="s">
        <v>2467</v>
      </c>
      <c r="C2051" s="2" t="s">
        <v>204</v>
      </c>
      <c r="D2051" s="2" t="s">
        <v>203</v>
      </c>
      <c r="E2051" s="2" t="s">
        <v>187</v>
      </c>
      <c r="F2051" s="8" t="s">
        <v>24</v>
      </c>
      <c r="G2051" s="8">
        <v>1</v>
      </c>
      <c r="H2051" s="8">
        <v>1</v>
      </c>
      <c r="I2051" s="8">
        <v>0</v>
      </c>
      <c r="J2051" s="8">
        <v>0</v>
      </c>
      <c r="K2051" s="8">
        <v>1</v>
      </c>
      <c r="L2051" s="8">
        <v>1</v>
      </c>
      <c r="M2051" s="8">
        <v>0</v>
      </c>
      <c r="N2051" s="8">
        <v>1</v>
      </c>
      <c r="O2051" s="8">
        <v>0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5">
        <v>404010253</v>
      </c>
    </row>
    <row r="2052" spans="1:21" hidden="1" x14ac:dyDescent="0.25">
      <c r="A2052" s="8" t="s">
        <v>5018</v>
      </c>
      <c r="B2052" s="2" t="s">
        <v>2468</v>
      </c>
      <c r="C2052" s="2" t="s">
        <v>204</v>
      </c>
      <c r="D2052" s="2" t="s">
        <v>203</v>
      </c>
      <c r="E2052" s="2" t="s">
        <v>187</v>
      </c>
      <c r="F2052" s="8" t="s">
        <v>24</v>
      </c>
      <c r="G2052" s="8">
        <v>1</v>
      </c>
      <c r="H2052" s="8">
        <v>0</v>
      </c>
      <c r="I2052" s="8">
        <v>0</v>
      </c>
      <c r="J2052" s="8">
        <v>1</v>
      </c>
      <c r="K2052" s="8">
        <v>1</v>
      </c>
      <c r="L2052" s="8">
        <v>1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5">
        <v>404010261</v>
      </c>
    </row>
    <row r="2053" spans="1:21" hidden="1" x14ac:dyDescent="0.25">
      <c r="A2053" s="8" t="s">
        <v>5018</v>
      </c>
      <c r="B2053" s="2" t="s">
        <v>2469</v>
      </c>
      <c r="C2053" s="2" t="s">
        <v>204</v>
      </c>
      <c r="D2053" s="2" t="s">
        <v>203</v>
      </c>
      <c r="E2053" s="2" t="s">
        <v>187</v>
      </c>
      <c r="F2053" s="8" t="s">
        <v>24</v>
      </c>
      <c r="G2053" s="8">
        <v>1</v>
      </c>
      <c r="H2053" s="8">
        <v>0</v>
      </c>
      <c r="I2053" s="8">
        <v>0</v>
      </c>
      <c r="J2053" s="8">
        <v>1</v>
      </c>
      <c r="K2053" s="8">
        <v>1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5">
        <v>404010270</v>
      </c>
    </row>
    <row r="2054" spans="1:21" hidden="1" x14ac:dyDescent="0.25">
      <c r="A2054" s="8" t="s">
        <v>5018</v>
      </c>
      <c r="B2054" s="2" t="s">
        <v>2470</v>
      </c>
      <c r="C2054" s="2" t="s">
        <v>204</v>
      </c>
      <c r="D2054" s="2" t="s">
        <v>203</v>
      </c>
      <c r="E2054" s="2" t="s">
        <v>187</v>
      </c>
      <c r="F2054" s="8" t="s">
        <v>24</v>
      </c>
      <c r="G2054" s="8">
        <v>0</v>
      </c>
      <c r="H2054" s="8">
        <v>1</v>
      </c>
      <c r="I2054" s="8">
        <v>1</v>
      </c>
      <c r="J2054" s="8">
        <v>0</v>
      </c>
      <c r="K2054" s="8">
        <v>0</v>
      </c>
      <c r="L2054" s="8">
        <v>0</v>
      </c>
      <c r="M2054" s="8">
        <v>1</v>
      </c>
      <c r="N2054" s="8">
        <v>0</v>
      </c>
      <c r="O2054" s="8">
        <v>0</v>
      </c>
      <c r="P2054" s="8">
        <v>1</v>
      </c>
      <c r="Q2054" s="8">
        <v>0</v>
      </c>
      <c r="R2054" s="8">
        <v>0</v>
      </c>
      <c r="S2054" s="8">
        <v>0</v>
      </c>
      <c r="T2054" s="8">
        <v>0</v>
      </c>
      <c r="U2054" s="5">
        <v>404010288</v>
      </c>
    </row>
    <row r="2055" spans="1:21" hidden="1" x14ac:dyDescent="0.25">
      <c r="A2055" s="8" t="s">
        <v>5018</v>
      </c>
      <c r="B2055" s="2" t="s">
        <v>2471</v>
      </c>
      <c r="C2055" s="2" t="s">
        <v>204</v>
      </c>
      <c r="D2055" s="2" t="s">
        <v>203</v>
      </c>
      <c r="E2055" s="2" t="s">
        <v>187</v>
      </c>
      <c r="F2055" s="8" t="s">
        <v>24</v>
      </c>
      <c r="G2055" s="8">
        <v>1</v>
      </c>
      <c r="H2055" s="8">
        <v>0</v>
      </c>
      <c r="I2055" s="8">
        <v>0</v>
      </c>
      <c r="J2055" s="8">
        <v>1</v>
      </c>
      <c r="K2055" s="8">
        <v>1</v>
      </c>
      <c r="L2055" s="8">
        <v>1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5">
        <v>404010296</v>
      </c>
    </row>
    <row r="2056" spans="1:21" hidden="1" x14ac:dyDescent="0.25">
      <c r="A2056" s="8" t="s">
        <v>5018</v>
      </c>
      <c r="B2056" s="2" t="s">
        <v>2472</v>
      </c>
      <c r="C2056" s="2" t="s">
        <v>204</v>
      </c>
      <c r="D2056" s="2" t="s">
        <v>203</v>
      </c>
      <c r="E2056" s="2" t="s">
        <v>187</v>
      </c>
      <c r="F2056" s="8" t="s">
        <v>23</v>
      </c>
      <c r="G2056" s="8">
        <v>1</v>
      </c>
      <c r="H2056" s="8">
        <v>0</v>
      </c>
      <c r="I2056" s="8">
        <v>0</v>
      </c>
      <c r="J2056" s="8">
        <v>1</v>
      </c>
      <c r="K2056" s="8">
        <v>1</v>
      </c>
      <c r="L2056" s="8">
        <v>1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5">
        <v>404010300</v>
      </c>
    </row>
    <row r="2057" spans="1:21" hidden="1" x14ac:dyDescent="0.25">
      <c r="A2057" s="8" t="s">
        <v>5018</v>
      </c>
      <c r="B2057" s="2" t="s">
        <v>2473</v>
      </c>
      <c r="C2057" s="2" t="s">
        <v>204</v>
      </c>
      <c r="D2057" s="2" t="s">
        <v>203</v>
      </c>
      <c r="E2057" s="2" t="s">
        <v>187</v>
      </c>
      <c r="F2057" s="8" t="s">
        <v>24</v>
      </c>
      <c r="G2057" s="8">
        <v>1</v>
      </c>
      <c r="H2057" s="8">
        <v>1</v>
      </c>
      <c r="I2057" s="8">
        <v>1</v>
      </c>
      <c r="J2057" s="8">
        <v>0</v>
      </c>
      <c r="K2057" s="8">
        <v>1</v>
      </c>
      <c r="L2057" s="8">
        <v>1</v>
      </c>
      <c r="M2057" s="8">
        <v>1</v>
      </c>
      <c r="N2057" s="8">
        <v>0</v>
      </c>
      <c r="O2057" s="8">
        <v>0</v>
      </c>
      <c r="P2057" s="8">
        <v>1</v>
      </c>
      <c r="Q2057" s="8">
        <v>0</v>
      </c>
      <c r="R2057" s="8">
        <v>0</v>
      </c>
      <c r="S2057" s="8">
        <v>0</v>
      </c>
      <c r="T2057" s="8">
        <v>0</v>
      </c>
      <c r="U2057" s="5">
        <v>404010318</v>
      </c>
    </row>
    <row r="2058" spans="1:21" hidden="1" x14ac:dyDescent="0.25">
      <c r="A2058" s="8" t="s">
        <v>5018</v>
      </c>
      <c r="B2058" s="2" t="s">
        <v>2474</v>
      </c>
      <c r="C2058" s="2" t="s">
        <v>204</v>
      </c>
      <c r="D2058" s="2" t="s">
        <v>203</v>
      </c>
      <c r="E2058" s="2" t="s">
        <v>187</v>
      </c>
      <c r="F2058" s="8" t="s">
        <v>24</v>
      </c>
      <c r="G2058" s="8">
        <v>0</v>
      </c>
      <c r="H2058" s="8">
        <v>1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</v>
      </c>
      <c r="O2058" s="8">
        <v>0</v>
      </c>
      <c r="P2058" s="8">
        <v>1</v>
      </c>
      <c r="Q2058" s="8">
        <v>0</v>
      </c>
      <c r="R2058" s="8">
        <v>0</v>
      </c>
      <c r="S2058" s="8">
        <v>0</v>
      </c>
      <c r="T2058" s="8">
        <v>0</v>
      </c>
      <c r="U2058" s="5">
        <v>404010326</v>
      </c>
    </row>
    <row r="2059" spans="1:21" hidden="1" x14ac:dyDescent="0.25">
      <c r="A2059" s="8" t="s">
        <v>5018</v>
      </c>
      <c r="B2059" s="2" t="s">
        <v>2475</v>
      </c>
      <c r="C2059" s="2" t="s">
        <v>204</v>
      </c>
      <c r="D2059" s="2" t="s">
        <v>203</v>
      </c>
      <c r="E2059" s="2" t="s">
        <v>187</v>
      </c>
      <c r="F2059" s="8" t="s">
        <v>24</v>
      </c>
      <c r="G2059" s="8">
        <v>0</v>
      </c>
      <c r="H2059" s="8">
        <v>1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5">
        <v>404010334</v>
      </c>
    </row>
    <row r="2060" spans="1:21" hidden="1" x14ac:dyDescent="0.25">
      <c r="A2060" s="8" t="s">
        <v>5018</v>
      </c>
      <c r="B2060" s="2" t="s">
        <v>2476</v>
      </c>
      <c r="C2060" s="2" t="s">
        <v>204</v>
      </c>
      <c r="D2060" s="2" t="s">
        <v>203</v>
      </c>
      <c r="E2060" s="2" t="s">
        <v>187</v>
      </c>
      <c r="F2060" s="8" t="s">
        <v>24</v>
      </c>
      <c r="G2060" s="8">
        <v>1</v>
      </c>
      <c r="H2060" s="8">
        <v>1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1</v>
      </c>
      <c r="Q2060" s="8">
        <v>0</v>
      </c>
      <c r="R2060" s="8">
        <v>0</v>
      </c>
      <c r="S2060" s="8">
        <v>0</v>
      </c>
      <c r="T2060" s="8">
        <v>0</v>
      </c>
      <c r="U2060" s="5">
        <v>404010342</v>
      </c>
    </row>
    <row r="2061" spans="1:21" hidden="1" x14ac:dyDescent="0.25">
      <c r="A2061" s="8" t="s">
        <v>5018</v>
      </c>
      <c r="B2061" s="2" t="s">
        <v>2477</v>
      </c>
      <c r="C2061" s="2" t="s">
        <v>204</v>
      </c>
      <c r="D2061" s="2" t="s">
        <v>203</v>
      </c>
      <c r="E2061" s="2" t="s">
        <v>187</v>
      </c>
      <c r="F2061" s="8" t="s">
        <v>24</v>
      </c>
      <c r="G2061" s="8">
        <v>0</v>
      </c>
      <c r="H2061" s="8">
        <v>1</v>
      </c>
      <c r="I2061" s="8">
        <v>1</v>
      </c>
      <c r="J2061" s="8">
        <v>0</v>
      </c>
      <c r="K2061" s="8">
        <v>0</v>
      </c>
      <c r="L2061" s="8">
        <v>0</v>
      </c>
      <c r="M2061" s="8">
        <v>1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5">
        <v>404010350</v>
      </c>
    </row>
    <row r="2062" spans="1:21" hidden="1" x14ac:dyDescent="0.25">
      <c r="A2062" s="8" t="s">
        <v>5018</v>
      </c>
      <c r="B2062" s="2" t="s">
        <v>2478</v>
      </c>
      <c r="C2062" s="2" t="s">
        <v>204</v>
      </c>
      <c r="D2062" s="2" t="s">
        <v>203</v>
      </c>
      <c r="E2062" s="2" t="s">
        <v>187</v>
      </c>
      <c r="F2062" s="8" t="s">
        <v>24</v>
      </c>
      <c r="G2062" s="8">
        <v>1</v>
      </c>
      <c r="H2062" s="8">
        <v>0</v>
      </c>
      <c r="I2062" s="8">
        <v>0</v>
      </c>
      <c r="J2062" s="8">
        <v>1</v>
      </c>
      <c r="K2062" s="8">
        <v>1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5">
        <v>404010369</v>
      </c>
    </row>
    <row r="2063" spans="1:21" hidden="1" x14ac:dyDescent="0.25">
      <c r="A2063" s="8" t="s">
        <v>5018</v>
      </c>
      <c r="B2063" s="2" t="s">
        <v>2479</v>
      </c>
      <c r="C2063" s="2" t="s">
        <v>204</v>
      </c>
      <c r="D2063" s="2" t="s">
        <v>203</v>
      </c>
      <c r="E2063" s="2" t="s">
        <v>187</v>
      </c>
      <c r="F2063" s="8" t="s">
        <v>24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0</v>
      </c>
      <c r="M2063" s="8">
        <v>1</v>
      </c>
      <c r="N2063" s="8">
        <v>0</v>
      </c>
      <c r="O2063" s="8">
        <v>0</v>
      </c>
      <c r="P2063" s="8">
        <v>1</v>
      </c>
      <c r="Q2063" s="8">
        <v>0</v>
      </c>
      <c r="R2063" s="8">
        <v>0</v>
      </c>
      <c r="S2063" s="8">
        <v>0</v>
      </c>
      <c r="T2063" s="8">
        <v>0</v>
      </c>
      <c r="U2063" s="5">
        <v>404010377</v>
      </c>
    </row>
    <row r="2064" spans="1:21" hidden="1" x14ac:dyDescent="0.25">
      <c r="A2064" s="8" t="s">
        <v>5018</v>
      </c>
      <c r="B2064" s="2" t="s">
        <v>2480</v>
      </c>
      <c r="C2064" s="2" t="s">
        <v>204</v>
      </c>
      <c r="D2064" s="2" t="s">
        <v>203</v>
      </c>
      <c r="E2064" s="2" t="s">
        <v>187</v>
      </c>
      <c r="F2064" s="8" t="s">
        <v>24</v>
      </c>
      <c r="G2064" s="8">
        <v>0</v>
      </c>
      <c r="H2064" s="8">
        <v>1</v>
      </c>
      <c r="I2064" s="8">
        <v>1</v>
      </c>
      <c r="J2064" s="8">
        <v>0</v>
      </c>
      <c r="K2064" s="8">
        <v>0</v>
      </c>
      <c r="L2064" s="8">
        <v>0</v>
      </c>
      <c r="M2064" s="8">
        <v>1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8">
        <v>0</v>
      </c>
      <c r="T2064" s="8">
        <v>0</v>
      </c>
      <c r="U2064" s="5">
        <v>404010385</v>
      </c>
    </row>
    <row r="2065" spans="1:21" hidden="1" x14ac:dyDescent="0.25">
      <c r="A2065" s="8" t="s">
        <v>5018</v>
      </c>
      <c r="B2065" s="2" t="s">
        <v>2481</v>
      </c>
      <c r="C2065" s="2" t="s">
        <v>204</v>
      </c>
      <c r="D2065" s="2" t="s">
        <v>203</v>
      </c>
      <c r="E2065" s="2" t="s">
        <v>187</v>
      </c>
      <c r="F2065" s="8" t="s">
        <v>24</v>
      </c>
      <c r="G2065" s="8">
        <v>1</v>
      </c>
      <c r="H2065" s="8">
        <v>0</v>
      </c>
      <c r="I2065" s="8">
        <v>0</v>
      </c>
      <c r="J2065" s="8">
        <v>1</v>
      </c>
      <c r="K2065" s="8">
        <v>1</v>
      </c>
      <c r="L2065" s="8">
        <v>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5">
        <v>404010393</v>
      </c>
    </row>
    <row r="2066" spans="1:21" hidden="1" x14ac:dyDescent="0.25">
      <c r="A2066" s="8" t="s">
        <v>5018</v>
      </c>
      <c r="B2066" s="2" t="s">
        <v>2482</v>
      </c>
      <c r="C2066" s="2" t="s">
        <v>204</v>
      </c>
      <c r="D2066" s="2" t="s">
        <v>203</v>
      </c>
      <c r="E2066" s="2" t="s">
        <v>187</v>
      </c>
      <c r="F2066" s="8" t="s">
        <v>24</v>
      </c>
      <c r="G2066" s="8">
        <v>0</v>
      </c>
      <c r="H2066" s="8">
        <v>1</v>
      </c>
      <c r="I2066" s="8">
        <v>1</v>
      </c>
      <c r="J2066" s="8">
        <v>0</v>
      </c>
      <c r="K2066" s="8">
        <v>0</v>
      </c>
      <c r="L2066" s="8">
        <v>0</v>
      </c>
      <c r="M2066" s="8">
        <v>1</v>
      </c>
      <c r="N2066" s="8">
        <v>0</v>
      </c>
      <c r="O2066" s="8">
        <v>0</v>
      </c>
      <c r="P2066" s="8">
        <v>1</v>
      </c>
      <c r="Q2066" s="8">
        <v>0</v>
      </c>
      <c r="R2066" s="8">
        <v>0</v>
      </c>
      <c r="S2066" s="8">
        <v>0</v>
      </c>
      <c r="T2066" s="8">
        <v>0</v>
      </c>
      <c r="U2066" s="5">
        <v>404010407</v>
      </c>
    </row>
    <row r="2067" spans="1:21" hidden="1" x14ac:dyDescent="0.25">
      <c r="A2067" s="8" t="s">
        <v>5018</v>
      </c>
      <c r="B2067" s="2" t="s">
        <v>2483</v>
      </c>
      <c r="C2067" s="2" t="s">
        <v>204</v>
      </c>
      <c r="D2067" s="2" t="s">
        <v>203</v>
      </c>
      <c r="E2067" s="2" t="s">
        <v>187</v>
      </c>
      <c r="F2067" s="8" t="s">
        <v>24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</v>
      </c>
      <c r="O2067" s="8">
        <v>0</v>
      </c>
      <c r="P2067" s="8">
        <v>1</v>
      </c>
      <c r="Q2067" s="8">
        <v>0</v>
      </c>
      <c r="R2067" s="8">
        <v>0</v>
      </c>
      <c r="S2067" s="8">
        <v>0</v>
      </c>
      <c r="T2067" s="8">
        <v>0</v>
      </c>
      <c r="U2067" s="5">
        <v>404010415</v>
      </c>
    </row>
    <row r="2068" spans="1:21" hidden="1" x14ac:dyDescent="0.25">
      <c r="A2068" s="8" t="s">
        <v>5018</v>
      </c>
      <c r="B2068" s="2" t="s">
        <v>2484</v>
      </c>
      <c r="C2068" s="2" t="s">
        <v>204</v>
      </c>
      <c r="D2068" s="2" t="s">
        <v>203</v>
      </c>
      <c r="E2068" s="2" t="s">
        <v>187</v>
      </c>
      <c r="F2068" s="8" t="s">
        <v>36</v>
      </c>
      <c r="G2068" s="8">
        <v>0</v>
      </c>
      <c r="H2068" s="8">
        <v>1</v>
      </c>
      <c r="I2068" s="8">
        <v>0</v>
      </c>
      <c r="J2068" s="8">
        <v>0</v>
      </c>
      <c r="K2068" s="8">
        <v>0</v>
      </c>
      <c r="L2068" s="8">
        <v>0</v>
      </c>
      <c r="M2068" s="8">
        <v>1</v>
      </c>
      <c r="N2068" s="8">
        <v>0</v>
      </c>
      <c r="O2068" s="8">
        <v>0</v>
      </c>
      <c r="P2068" s="8">
        <v>1</v>
      </c>
      <c r="Q2068" s="8">
        <v>0</v>
      </c>
      <c r="R2068" s="8">
        <v>0</v>
      </c>
      <c r="S2068" s="8">
        <v>0</v>
      </c>
      <c r="T2068" s="8">
        <v>0</v>
      </c>
      <c r="U2068" s="5">
        <v>404010431</v>
      </c>
    </row>
    <row r="2069" spans="1:21" hidden="1" x14ac:dyDescent="0.25">
      <c r="A2069" s="8" t="s">
        <v>5018</v>
      </c>
      <c r="B2069" s="2" t="s">
        <v>2485</v>
      </c>
      <c r="C2069" s="2" t="s">
        <v>204</v>
      </c>
      <c r="D2069" s="2" t="s">
        <v>203</v>
      </c>
      <c r="E2069" s="2" t="s">
        <v>187</v>
      </c>
      <c r="F2069" s="8" t="s">
        <v>24</v>
      </c>
      <c r="G2069" s="8">
        <v>1</v>
      </c>
      <c r="H2069" s="8">
        <v>0</v>
      </c>
      <c r="I2069" s="8">
        <v>0</v>
      </c>
      <c r="J2069" s="8">
        <v>1</v>
      </c>
      <c r="K2069" s="8">
        <v>1</v>
      </c>
      <c r="L2069" s="8">
        <v>1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5">
        <v>404010440</v>
      </c>
    </row>
    <row r="2070" spans="1:21" hidden="1" x14ac:dyDescent="0.25">
      <c r="A2070" s="8" t="s">
        <v>5018</v>
      </c>
      <c r="B2070" s="2" t="s">
        <v>2486</v>
      </c>
      <c r="C2070" s="2" t="s">
        <v>204</v>
      </c>
      <c r="D2070" s="2" t="s">
        <v>203</v>
      </c>
      <c r="E2070" s="2" t="s">
        <v>187</v>
      </c>
      <c r="F2070" s="8" t="s">
        <v>24</v>
      </c>
      <c r="G2070" s="8">
        <v>0</v>
      </c>
      <c r="H2070" s="8">
        <v>1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5">
        <v>404010458</v>
      </c>
    </row>
    <row r="2071" spans="1:21" hidden="1" x14ac:dyDescent="0.25">
      <c r="A2071" s="8" t="s">
        <v>5018</v>
      </c>
      <c r="B2071" s="2" t="s">
        <v>2487</v>
      </c>
      <c r="C2071" s="2" t="s">
        <v>204</v>
      </c>
      <c r="D2071" s="2" t="s">
        <v>203</v>
      </c>
      <c r="E2071" s="2" t="s">
        <v>187</v>
      </c>
      <c r="F2071" s="8" t="s">
        <v>24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1</v>
      </c>
      <c r="N2071" s="8">
        <v>0</v>
      </c>
      <c r="O2071" s="8">
        <v>0</v>
      </c>
      <c r="P2071" s="8">
        <v>1</v>
      </c>
      <c r="Q2071" s="8">
        <v>0</v>
      </c>
      <c r="R2071" s="8">
        <v>0</v>
      </c>
      <c r="S2071" s="8">
        <v>0</v>
      </c>
      <c r="T2071" s="8">
        <v>0</v>
      </c>
      <c r="U2071" s="5">
        <v>404010466</v>
      </c>
    </row>
    <row r="2072" spans="1:21" hidden="1" x14ac:dyDescent="0.25">
      <c r="A2072" s="8" t="s">
        <v>5018</v>
      </c>
      <c r="B2072" s="2" t="s">
        <v>2488</v>
      </c>
      <c r="C2072" s="2" t="s">
        <v>204</v>
      </c>
      <c r="D2072" s="2" t="s">
        <v>203</v>
      </c>
      <c r="E2072" s="2" t="s">
        <v>187</v>
      </c>
      <c r="F2072" s="8" t="s">
        <v>24</v>
      </c>
      <c r="G2072" s="8">
        <v>0</v>
      </c>
      <c r="H2072" s="8">
        <v>1</v>
      </c>
      <c r="I2072" s="8">
        <v>1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1</v>
      </c>
      <c r="Q2072" s="8">
        <v>0</v>
      </c>
      <c r="R2072" s="8">
        <v>0</v>
      </c>
      <c r="S2072" s="8">
        <v>0</v>
      </c>
      <c r="T2072" s="8">
        <v>0</v>
      </c>
      <c r="U2072" s="5">
        <v>404010474</v>
      </c>
    </row>
    <row r="2073" spans="1:21" hidden="1" x14ac:dyDescent="0.25">
      <c r="A2073" s="8" t="s">
        <v>5018</v>
      </c>
      <c r="B2073" s="2" t="s">
        <v>2489</v>
      </c>
      <c r="C2073" s="2" t="s">
        <v>204</v>
      </c>
      <c r="D2073" s="2" t="s">
        <v>203</v>
      </c>
      <c r="E2073" s="2" t="s">
        <v>187</v>
      </c>
      <c r="F2073" s="8" t="s">
        <v>24</v>
      </c>
      <c r="G2073" s="8">
        <v>0</v>
      </c>
      <c r="H2073" s="8">
        <v>1</v>
      </c>
      <c r="I2073" s="8">
        <v>1</v>
      </c>
      <c r="J2073" s="8">
        <v>0</v>
      </c>
      <c r="K2073" s="8">
        <v>0</v>
      </c>
      <c r="L2073" s="8">
        <v>0</v>
      </c>
      <c r="M2073" s="8">
        <v>1</v>
      </c>
      <c r="N2073" s="8">
        <v>0</v>
      </c>
      <c r="O2073" s="8">
        <v>0</v>
      </c>
      <c r="P2073" s="8">
        <v>1</v>
      </c>
      <c r="Q2073" s="8">
        <v>0</v>
      </c>
      <c r="R2073" s="8">
        <v>0</v>
      </c>
      <c r="S2073" s="8">
        <v>0</v>
      </c>
      <c r="T2073" s="8">
        <v>0</v>
      </c>
      <c r="U2073" s="5">
        <v>404010482</v>
      </c>
    </row>
    <row r="2074" spans="1:21" hidden="1" x14ac:dyDescent="0.25">
      <c r="A2074" s="8" t="s">
        <v>5018</v>
      </c>
      <c r="B2074" s="2" t="s">
        <v>2490</v>
      </c>
      <c r="C2074" s="2" t="s">
        <v>204</v>
      </c>
      <c r="D2074" s="2" t="s">
        <v>203</v>
      </c>
      <c r="E2074" s="2" t="s">
        <v>187</v>
      </c>
      <c r="F2074" s="8" t="s">
        <v>24</v>
      </c>
      <c r="G2074" s="8">
        <v>0</v>
      </c>
      <c r="H2074" s="8">
        <v>1</v>
      </c>
      <c r="I2074" s="8">
        <v>1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1</v>
      </c>
      <c r="Q2074" s="8">
        <v>0</v>
      </c>
      <c r="R2074" s="8">
        <v>0</v>
      </c>
      <c r="S2074" s="8">
        <v>0</v>
      </c>
      <c r="T2074" s="8">
        <v>0</v>
      </c>
      <c r="U2074" s="5">
        <v>404010490</v>
      </c>
    </row>
    <row r="2075" spans="1:21" hidden="1" x14ac:dyDescent="0.25">
      <c r="A2075" s="8" t="s">
        <v>5018</v>
      </c>
      <c r="B2075" s="2" t="s">
        <v>2491</v>
      </c>
      <c r="C2075" s="2" t="s">
        <v>204</v>
      </c>
      <c r="D2075" s="2" t="s">
        <v>203</v>
      </c>
      <c r="E2075" s="2" t="s">
        <v>187</v>
      </c>
      <c r="F2075" s="8" t="s">
        <v>24</v>
      </c>
      <c r="G2075" s="8">
        <v>0</v>
      </c>
      <c r="H2075" s="8">
        <v>1</v>
      </c>
      <c r="I2075" s="8">
        <v>1</v>
      </c>
      <c r="J2075" s="8">
        <v>0</v>
      </c>
      <c r="K2075" s="8">
        <v>0</v>
      </c>
      <c r="L2075" s="8">
        <v>0</v>
      </c>
      <c r="M2075" s="8">
        <v>1</v>
      </c>
      <c r="N2075" s="8">
        <v>0</v>
      </c>
      <c r="O2075" s="8">
        <v>0</v>
      </c>
      <c r="P2075" s="8">
        <v>1</v>
      </c>
      <c r="Q2075" s="8">
        <v>0</v>
      </c>
      <c r="R2075" s="8">
        <v>0</v>
      </c>
      <c r="S2075" s="8">
        <v>0</v>
      </c>
      <c r="T2075" s="8">
        <v>0</v>
      </c>
      <c r="U2075" s="5">
        <v>404010504</v>
      </c>
    </row>
    <row r="2076" spans="1:21" hidden="1" x14ac:dyDescent="0.25">
      <c r="A2076" s="8" t="s">
        <v>5018</v>
      </c>
      <c r="B2076" s="2" t="s">
        <v>2492</v>
      </c>
      <c r="C2076" s="2" t="s">
        <v>204</v>
      </c>
      <c r="D2076" s="2" t="s">
        <v>203</v>
      </c>
      <c r="E2076" s="2" t="s">
        <v>187</v>
      </c>
      <c r="F2076" s="8" t="s">
        <v>24</v>
      </c>
      <c r="G2076" s="8">
        <v>1</v>
      </c>
      <c r="H2076" s="8">
        <v>1</v>
      </c>
      <c r="I2076" s="8">
        <v>1</v>
      </c>
      <c r="J2076" s="8">
        <v>0</v>
      </c>
      <c r="K2076" s="8">
        <v>0</v>
      </c>
      <c r="L2076" s="8">
        <v>0</v>
      </c>
      <c r="M2076" s="8">
        <v>1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5">
        <v>404010512</v>
      </c>
    </row>
    <row r="2077" spans="1:21" hidden="1" x14ac:dyDescent="0.25">
      <c r="A2077" s="8" t="s">
        <v>5018</v>
      </c>
      <c r="B2077" s="2" t="s">
        <v>2493</v>
      </c>
      <c r="C2077" s="2" t="s">
        <v>204</v>
      </c>
      <c r="D2077" s="2" t="s">
        <v>203</v>
      </c>
      <c r="E2077" s="2" t="s">
        <v>187</v>
      </c>
      <c r="F2077" s="8" t="s">
        <v>24</v>
      </c>
      <c r="G2077" s="8">
        <v>0</v>
      </c>
      <c r="H2077" s="8">
        <v>1</v>
      </c>
      <c r="I2077" s="8">
        <v>1</v>
      </c>
      <c r="J2077" s="8">
        <v>0</v>
      </c>
      <c r="K2077" s="8">
        <v>0</v>
      </c>
      <c r="L2077" s="8">
        <v>0</v>
      </c>
      <c r="M2077" s="8">
        <v>1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5">
        <v>404010520</v>
      </c>
    </row>
    <row r="2078" spans="1:21" hidden="1" x14ac:dyDescent="0.25">
      <c r="A2078" s="8" t="s">
        <v>5018</v>
      </c>
      <c r="B2078" s="2" t="s">
        <v>2494</v>
      </c>
      <c r="C2078" s="2" t="s">
        <v>204</v>
      </c>
      <c r="D2078" s="2" t="s">
        <v>203</v>
      </c>
      <c r="E2078" s="2" t="s">
        <v>187</v>
      </c>
      <c r="F2078" s="8" t="s">
        <v>24</v>
      </c>
      <c r="G2078" s="8">
        <v>0</v>
      </c>
      <c r="H2078" s="8">
        <v>1</v>
      </c>
      <c r="I2078" s="8">
        <v>1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5">
        <v>404010539</v>
      </c>
    </row>
    <row r="2079" spans="1:21" hidden="1" x14ac:dyDescent="0.25">
      <c r="A2079" s="8" t="s">
        <v>5018</v>
      </c>
      <c r="B2079" s="2" t="s">
        <v>2495</v>
      </c>
      <c r="C2079" s="2" t="s">
        <v>204</v>
      </c>
      <c r="D2079" s="2" t="s">
        <v>203</v>
      </c>
      <c r="E2079" s="2" t="s">
        <v>187</v>
      </c>
      <c r="F2079" s="8" t="s">
        <v>24</v>
      </c>
      <c r="G2079" s="8">
        <v>0</v>
      </c>
      <c r="H2079" s="8">
        <v>1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5">
        <v>404010547</v>
      </c>
    </row>
    <row r="2080" spans="1:21" hidden="1" x14ac:dyDescent="0.25">
      <c r="A2080" s="8" t="s">
        <v>5018</v>
      </c>
      <c r="B2080" s="2" t="s">
        <v>2496</v>
      </c>
      <c r="C2080" s="2" t="s">
        <v>204</v>
      </c>
      <c r="D2080" s="2" t="s">
        <v>203</v>
      </c>
      <c r="E2080" s="2" t="s">
        <v>187</v>
      </c>
      <c r="F2080" s="8" t="s">
        <v>24</v>
      </c>
      <c r="G2080" s="8">
        <v>0</v>
      </c>
      <c r="H2080" s="8">
        <v>1</v>
      </c>
      <c r="I2080" s="8">
        <v>1</v>
      </c>
      <c r="J2080" s="8">
        <v>0</v>
      </c>
      <c r="K2080" s="8">
        <v>0</v>
      </c>
      <c r="L2080" s="8">
        <v>0</v>
      </c>
      <c r="M2080" s="8">
        <v>1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5">
        <v>404010555</v>
      </c>
    </row>
    <row r="2081" spans="1:21" hidden="1" x14ac:dyDescent="0.25">
      <c r="A2081" s="8" t="s">
        <v>5018</v>
      </c>
      <c r="B2081" s="2" t="s">
        <v>2497</v>
      </c>
      <c r="C2081" s="2" t="s">
        <v>204</v>
      </c>
      <c r="D2081" s="2" t="s">
        <v>203</v>
      </c>
      <c r="E2081" s="2" t="s">
        <v>187</v>
      </c>
      <c r="F2081" s="8" t="s">
        <v>36</v>
      </c>
      <c r="G2081" s="8">
        <v>0</v>
      </c>
      <c r="H2081" s="8">
        <v>1</v>
      </c>
      <c r="I2081" s="8">
        <v>1</v>
      </c>
      <c r="J2081" s="8">
        <v>0</v>
      </c>
      <c r="K2081" s="8">
        <v>0</v>
      </c>
      <c r="L2081" s="8">
        <v>0</v>
      </c>
      <c r="M2081" s="8">
        <v>1</v>
      </c>
      <c r="N2081" s="8">
        <v>0</v>
      </c>
      <c r="O2081" s="8">
        <v>0</v>
      </c>
      <c r="P2081" s="8">
        <v>1</v>
      </c>
      <c r="Q2081" s="8">
        <v>0</v>
      </c>
      <c r="R2081" s="8">
        <v>0</v>
      </c>
      <c r="S2081" s="8">
        <v>0</v>
      </c>
      <c r="T2081" s="8">
        <v>0</v>
      </c>
      <c r="U2081" s="5">
        <v>404010563</v>
      </c>
    </row>
    <row r="2082" spans="1:21" hidden="1" x14ac:dyDescent="0.25">
      <c r="A2082" s="8" t="s">
        <v>5018</v>
      </c>
      <c r="B2082" s="2" t="s">
        <v>2498</v>
      </c>
      <c r="C2082" s="2" t="s">
        <v>204</v>
      </c>
      <c r="D2082" s="2" t="s">
        <v>203</v>
      </c>
      <c r="E2082" s="2" t="s">
        <v>187</v>
      </c>
      <c r="F2082" s="8" t="s">
        <v>36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0</v>
      </c>
      <c r="M2082" s="8">
        <v>1</v>
      </c>
      <c r="N2082" s="8">
        <v>0</v>
      </c>
      <c r="O2082" s="8">
        <v>0</v>
      </c>
      <c r="P2082" s="8">
        <v>1</v>
      </c>
      <c r="Q2082" s="8">
        <v>0</v>
      </c>
      <c r="R2082" s="8">
        <v>0</v>
      </c>
      <c r="S2082" s="8">
        <v>0</v>
      </c>
      <c r="T2082" s="8">
        <v>0</v>
      </c>
      <c r="U2082" s="5">
        <v>404010571</v>
      </c>
    </row>
    <row r="2083" spans="1:21" hidden="1" x14ac:dyDescent="0.25">
      <c r="A2083" s="8" t="s">
        <v>5018</v>
      </c>
      <c r="B2083" s="2" t="s">
        <v>2499</v>
      </c>
      <c r="C2083" s="2" t="s">
        <v>204</v>
      </c>
      <c r="D2083" s="2" t="s">
        <v>203</v>
      </c>
      <c r="E2083" s="2" t="s">
        <v>187</v>
      </c>
      <c r="F2083" s="8" t="s">
        <v>36</v>
      </c>
      <c r="G2083" s="8">
        <v>0</v>
      </c>
      <c r="H2083" s="8">
        <v>1</v>
      </c>
      <c r="I2083" s="8">
        <v>1</v>
      </c>
      <c r="J2083" s="8">
        <v>0</v>
      </c>
      <c r="K2083" s="8">
        <v>0</v>
      </c>
      <c r="L2083" s="8">
        <v>0</v>
      </c>
      <c r="M2083" s="8">
        <v>1</v>
      </c>
      <c r="N2083" s="8">
        <v>0</v>
      </c>
      <c r="O2083" s="8">
        <v>0</v>
      </c>
      <c r="P2083" s="8">
        <v>1</v>
      </c>
      <c r="Q2083" s="8">
        <v>0</v>
      </c>
      <c r="R2083" s="8">
        <v>0</v>
      </c>
      <c r="S2083" s="8">
        <v>0</v>
      </c>
      <c r="T2083" s="8">
        <v>0</v>
      </c>
      <c r="U2083" s="5">
        <v>404010580</v>
      </c>
    </row>
    <row r="2084" spans="1:21" hidden="1" x14ac:dyDescent="0.25">
      <c r="A2084" s="8" t="s">
        <v>5018</v>
      </c>
      <c r="B2084" s="2" t="s">
        <v>2500</v>
      </c>
      <c r="C2084" s="2" t="s">
        <v>204</v>
      </c>
      <c r="D2084" s="2" t="s">
        <v>203</v>
      </c>
      <c r="E2084" s="2" t="s">
        <v>187</v>
      </c>
      <c r="F2084" s="8" t="s">
        <v>36</v>
      </c>
      <c r="G2084" s="8">
        <v>0</v>
      </c>
      <c r="H2084" s="8">
        <v>1</v>
      </c>
      <c r="I2084" s="8">
        <v>1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5">
        <v>404010598</v>
      </c>
    </row>
    <row r="2085" spans="1:21" hidden="1" x14ac:dyDescent="0.25">
      <c r="A2085" s="8" t="s">
        <v>5018</v>
      </c>
      <c r="B2085" s="2" t="s">
        <v>2501</v>
      </c>
      <c r="C2085" s="2" t="s">
        <v>204</v>
      </c>
      <c r="D2085" s="2" t="s">
        <v>203</v>
      </c>
      <c r="E2085" s="2" t="s">
        <v>187</v>
      </c>
      <c r="F2085" s="8" t="s">
        <v>36</v>
      </c>
      <c r="G2085" s="8">
        <v>0</v>
      </c>
      <c r="H2085" s="8">
        <v>1</v>
      </c>
      <c r="I2085" s="8">
        <v>1</v>
      </c>
      <c r="J2085" s="8">
        <v>0</v>
      </c>
      <c r="K2085" s="8">
        <v>0</v>
      </c>
      <c r="L2085" s="8">
        <v>0</v>
      </c>
      <c r="M2085" s="8">
        <v>1</v>
      </c>
      <c r="N2085" s="8">
        <v>0</v>
      </c>
      <c r="O2085" s="8">
        <v>0</v>
      </c>
      <c r="P2085" s="8">
        <v>1</v>
      </c>
      <c r="Q2085" s="8">
        <v>0</v>
      </c>
      <c r="R2085" s="8">
        <v>0</v>
      </c>
      <c r="S2085" s="8">
        <v>0</v>
      </c>
      <c r="T2085" s="8">
        <v>0</v>
      </c>
      <c r="U2085" s="5">
        <v>404010601</v>
      </c>
    </row>
    <row r="2086" spans="1:21" hidden="1" x14ac:dyDescent="0.25">
      <c r="A2086" s="8" t="s">
        <v>5018</v>
      </c>
      <c r="B2086" s="2" t="s">
        <v>2502</v>
      </c>
      <c r="C2086" s="2" t="s">
        <v>204</v>
      </c>
      <c r="D2086" s="2" t="s">
        <v>203</v>
      </c>
      <c r="E2086" s="2" t="s">
        <v>187</v>
      </c>
      <c r="F2086" s="8" t="s">
        <v>36</v>
      </c>
      <c r="G2086" s="8">
        <v>0</v>
      </c>
      <c r="H2086" s="8">
        <v>1</v>
      </c>
      <c r="I2086" s="8">
        <v>1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5">
        <v>404010610</v>
      </c>
    </row>
    <row r="2087" spans="1:21" hidden="1" x14ac:dyDescent="0.25">
      <c r="A2087" s="8" t="s">
        <v>5018</v>
      </c>
      <c r="B2087" s="2" t="s">
        <v>2503</v>
      </c>
      <c r="C2087" s="2" t="s">
        <v>204</v>
      </c>
      <c r="D2087" s="2" t="s">
        <v>203</v>
      </c>
      <c r="E2087" s="2" t="s">
        <v>187</v>
      </c>
      <c r="F2087" s="8" t="s">
        <v>36</v>
      </c>
      <c r="G2087" s="8">
        <v>0</v>
      </c>
      <c r="H2087" s="8">
        <v>1</v>
      </c>
      <c r="I2087" s="8">
        <v>1</v>
      </c>
      <c r="J2087" s="8">
        <v>0</v>
      </c>
      <c r="K2087" s="8">
        <v>0</v>
      </c>
      <c r="L2087" s="8">
        <v>0</v>
      </c>
      <c r="M2087" s="8">
        <v>1</v>
      </c>
      <c r="N2087" s="8">
        <v>0</v>
      </c>
      <c r="O2087" s="8">
        <v>0</v>
      </c>
      <c r="P2087" s="8">
        <v>1</v>
      </c>
      <c r="Q2087" s="8">
        <v>0</v>
      </c>
      <c r="R2087" s="8">
        <v>0</v>
      </c>
      <c r="S2087" s="8">
        <v>0</v>
      </c>
      <c r="T2087" s="8">
        <v>0</v>
      </c>
      <c r="U2087" s="5">
        <v>404010628</v>
      </c>
    </row>
    <row r="2088" spans="1:21" hidden="1" x14ac:dyDescent="0.25">
      <c r="A2088" s="8" t="s">
        <v>5018</v>
      </c>
      <c r="B2088" s="2" t="s">
        <v>2504</v>
      </c>
      <c r="C2088" s="2" t="s">
        <v>204</v>
      </c>
      <c r="D2088" s="2" t="s">
        <v>203</v>
      </c>
      <c r="E2088" s="2" t="s">
        <v>187</v>
      </c>
      <c r="F2088" s="8" t="s">
        <v>36</v>
      </c>
      <c r="G2088" s="8">
        <v>0</v>
      </c>
      <c r="H2088" s="8">
        <v>1</v>
      </c>
      <c r="I2088" s="8">
        <v>1</v>
      </c>
      <c r="J2088" s="8">
        <v>0</v>
      </c>
      <c r="K2088" s="8">
        <v>0</v>
      </c>
      <c r="L2088" s="8">
        <v>0</v>
      </c>
      <c r="M2088" s="8">
        <v>1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5">
        <v>404010636</v>
      </c>
    </row>
    <row r="2089" spans="1:21" hidden="1" x14ac:dyDescent="0.25">
      <c r="A2089" s="8" t="s">
        <v>5018</v>
      </c>
      <c r="B2089" s="2" t="s">
        <v>2505</v>
      </c>
      <c r="C2089" s="2" t="s">
        <v>204</v>
      </c>
      <c r="D2089" s="2" t="s">
        <v>203</v>
      </c>
      <c r="E2089" s="2" t="s">
        <v>187</v>
      </c>
      <c r="F2089" s="8" t="s">
        <v>36</v>
      </c>
      <c r="G2089" s="8">
        <v>0</v>
      </c>
      <c r="H2089" s="8">
        <v>1</v>
      </c>
      <c r="I2089" s="8">
        <v>1</v>
      </c>
      <c r="J2089" s="8">
        <v>0</v>
      </c>
      <c r="K2089" s="8">
        <v>0</v>
      </c>
      <c r="L2089" s="8">
        <v>0</v>
      </c>
      <c r="M2089" s="8">
        <v>1</v>
      </c>
      <c r="N2089" s="8">
        <v>0</v>
      </c>
      <c r="O2089" s="8">
        <v>0</v>
      </c>
      <c r="P2089" s="8">
        <v>1</v>
      </c>
      <c r="Q2089" s="8">
        <v>0</v>
      </c>
      <c r="R2089" s="8">
        <v>0</v>
      </c>
      <c r="S2089" s="8">
        <v>0</v>
      </c>
      <c r="T2089" s="8">
        <v>0</v>
      </c>
      <c r="U2089" s="5">
        <v>404010644</v>
      </c>
    </row>
    <row r="2090" spans="1:21" hidden="1" x14ac:dyDescent="0.25">
      <c r="A2090" s="8" t="s">
        <v>5018</v>
      </c>
      <c r="B2090" s="2" t="s">
        <v>2506</v>
      </c>
      <c r="C2090" s="2" t="s">
        <v>204</v>
      </c>
      <c r="D2090" s="2" t="s">
        <v>203</v>
      </c>
      <c r="E2090" s="2" t="s">
        <v>187</v>
      </c>
      <c r="F2090" s="8" t="s">
        <v>36</v>
      </c>
      <c r="G2090" s="8">
        <v>0</v>
      </c>
      <c r="H2090" s="8">
        <v>1</v>
      </c>
      <c r="I2090" s="8">
        <v>0</v>
      </c>
      <c r="J2090" s="8">
        <v>0</v>
      </c>
      <c r="K2090" s="8">
        <v>0</v>
      </c>
      <c r="L2090" s="8">
        <v>0</v>
      </c>
      <c r="M2090" s="8">
        <v>1</v>
      </c>
      <c r="N2090" s="8">
        <v>0</v>
      </c>
      <c r="O2090" s="8">
        <v>0</v>
      </c>
      <c r="P2090" s="8">
        <v>1</v>
      </c>
      <c r="Q2090" s="8">
        <v>0</v>
      </c>
      <c r="R2090" s="8">
        <v>0</v>
      </c>
      <c r="S2090" s="8">
        <v>0</v>
      </c>
      <c r="T2090" s="8">
        <v>0</v>
      </c>
      <c r="U2090" s="5">
        <v>404010652</v>
      </c>
    </row>
    <row r="2091" spans="1:21" hidden="1" x14ac:dyDescent="0.25">
      <c r="A2091" s="8" t="s">
        <v>5018</v>
      </c>
      <c r="B2091" s="2" t="s">
        <v>2507</v>
      </c>
      <c r="C2091" s="2" t="s">
        <v>205</v>
      </c>
      <c r="D2091" s="2" t="s">
        <v>203</v>
      </c>
      <c r="E2091" s="2" t="s">
        <v>187</v>
      </c>
      <c r="F2091" s="8" t="s">
        <v>24</v>
      </c>
      <c r="G2091" s="8">
        <v>0</v>
      </c>
      <c r="H2091" s="8">
        <v>1</v>
      </c>
      <c r="I2091" s="8">
        <v>1</v>
      </c>
      <c r="J2091" s="8">
        <v>0</v>
      </c>
      <c r="K2091" s="8">
        <v>0</v>
      </c>
      <c r="L2091" s="8">
        <v>0</v>
      </c>
      <c r="M2091" s="8">
        <v>1</v>
      </c>
      <c r="N2091" s="8">
        <v>0</v>
      </c>
      <c r="O2091" s="8">
        <v>0</v>
      </c>
      <c r="P2091" s="8">
        <v>1</v>
      </c>
      <c r="Q2091" s="8">
        <v>0</v>
      </c>
      <c r="R2091" s="8">
        <v>0</v>
      </c>
      <c r="S2091" s="8">
        <v>0</v>
      </c>
      <c r="T2091" s="8">
        <v>0</v>
      </c>
      <c r="U2091" s="5">
        <v>404020011</v>
      </c>
    </row>
    <row r="2092" spans="1:21" hidden="1" x14ac:dyDescent="0.25">
      <c r="A2092" s="8" t="s">
        <v>5018</v>
      </c>
      <c r="B2092" s="2" t="s">
        <v>2508</v>
      </c>
      <c r="C2092" s="2" t="s">
        <v>205</v>
      </c>
      <c r="D2092" s="2" t="s">
        <v>203</v>
      </c>
      <c r="E2092" s="2" t="s">
        <v>187</v>
      </c>
      <c r="F2092" s="8" t="s">
        <v>24</v>
      </c>
      <c r="G2092" s="8">
        <v>1</v>
      </c>
      <c r="H2092" s="8">
        <v>1</v>
      </c>
      <c r="I2092" s="8">
        <v>1</v>
      </c>
      <c r="J2092" s="8">
        <v>0</v>
      </c>
      <c r="K2092" s="8">
        <v>1</v>
      </c>
      <c r="L2092" s="8">
        <v>1</v>
      </c>
      <c r="M2092" s="8">
        <v>1</v>
      </c>
      <c r="N2092" s="8">
        <v>0</v>
      </c>
      <c r="O2092" s="8">
        <v>0</v>
      </c>
      <c r="P2092" s="8">
        <v>1</v>
      </c>
      <c r="Q2092" s="8">
        <v>0</v>
      </c>
      <c r="R2092" s="8">
        <v>0</v>
      </c>
      <c r="S2092" s="8">
        <v>0</v>
      </c>
      <c r="T2092" s="8">
        <v>0</v>
      </c>
      <c r="U2092" s="5">
        <v>404020038</v>
      </c>
    </row>
    <row r="2093" spans="1:21" hidden="1" x14ac:dyDescent="0.25">
      <c r="A2093" s="8" t="s">
        <v>5018</v>
      </c>
      <c r="B2093" s="2" t="s">
        <v>2509</v>
      </c>
      <c r="C2093" s="2" t="s">
        <v>205</v>
      </c>
      <c r="D2093" s="2" t="s">
        <v>203</v>
      </c>
      <c r="E2093" s="2" t="s">
        <v>187</v>
      </c>
      <c r="F2093" s="8" t="s">
        <v>24</v>
      </c>
      <c r="G2093" s="8">
        <v>0</v>
      </c>
      <c r="H2093" s="8">
        <v>1</v>
      </c>
      <c r="I2093" s="8">
        <v>1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5">
        <v>404020046</v>
      </c>
    </row>
    <row r="2094" spans="1:21" hidden="1" x14ac:dyDescent="0.25">
      <c r="A2094" s="8" t="s">
        <v>5018</v>
      </c>
      <c r="B2094" s="2" t="s">
        <v>2510</v>
      </c>
      <c r="C2094" s="2" t="s">
        <v>205</v>
      </c>
      <c r="D2094" s="2" t="s">
        <v>203</v>
      </c>
      <c r="E2094" s="2" t="s">
        <v>187</v>
      </c>
      <c r="F2094" s="8" t="s">
        <v>24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1</v>
      </c>
      <c r="O2094" s="8">
        <v>0</v>
      </c>
      <c r="P2094" s="8">
        <v>1</v>
      </c>
      <c r="Q2094" s="8">
        <v>0</v>
      </c>
      <c r="R2094" s="8">
        <v>0</v>
      </c>
      <c r="S2094" s="8">
        <v>0</v>
      </c>
      <c r="T2094" s="8">
        <v>0</v>
      </c>
      <c r="U2094" s="5">
        <v>404020054</v>
      </c>
    </row>
    <row r="2095" spans="1:21" hidden="1" x14ac:dyDescent="0.25">
      <c r="A2095" s="8" t="s">
        <v>5018</v>
      </c>
      <c r="B2095" s="2" t="s">
        <v>2511</v>
      </c>
      <c r="C2095" s="2" t="s">
        <v>205</v>
      </c>
      <c r="D2095" s="2" t="s">
        <v>203</v>
      </c>
      <c r="E2095" s="2" t="s">
        <v>187</v>
      </c>
      <c r="F2095" s="8" t="s">
        <v>24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1</v>
      </c>
      <c r="N2095" s="8">
        <v>0</v>
      </c>
      <c r="O2095" s="8">
        <v>0</v>
      </c>
      <c r="P2095" s="8">
        <v>1</v>
      </c>
      <c r="Q2095" s="8">
        <v>0</v>
      </c>
      <c r="R2095" s="8">
        <v>0</v>
      </c>
      <c r="S2095" s="8">
        <v>0</v>
      </c>
      <c r="T2095" s="8">
        <v>0</v>
      </c>
      <c r="U2095" s="5">
        <v>404020062</v>
      </c>
    </row>
    <row r="2096" spans="1:21" hidden="1" x14ac:dyDescent="0.25">
      <c r="A2096" s="8" t="s">
        <v>5018</v>
      </c>
      <c r="B2096" s="2" t="s">
        <v>2512</v>
      </c>
      <c r="C2096" s="2" t="s">
        <v>205</v>
      </c>
      <c r="D2096" s="2" t="s">
        <v>203</v>
      </c>
      <c r="E2096" s="2" t="s">
        <v>187</v>
      </c>
      <c r="F2096" s="8" t="s">
        <v>24</v>
      </c>
      <c r="G2096" s="8">
        <v>0</v>
      </c>
      <c r="H2096" s="8">
        <v>1</v>
      </c>
      <c r="I2096" s="8">
        <v>1</v>
      </c>
      <c r="J2096" s="8">
        <v>0</v>
      </c>
      <c r="K2096" s="8">
        <v>0</v>
      </c>
      <c r="L2096" s="8">
        <v>0</v>
      </c>
      <c r="M2096" s="8">
        <v>1</v>
      </c>
      <c r="N2096" s="8">
        <v>0</v>
      </c>
      <c r="O2096" s="8">
        <v>0</v>
      </c>
      <c r="P2096" s="8">
        <v>1</v>
      </c>
      <c r="Q2096" s="8">
        <v>0</v>
      </c>
      <c r="R2096" s="8">
        <v>0</v>
      </c>
      <c r="S2096" s="8">
        <v>0</v>
      </c>
      <c r="T2096" s="8">
        <v>0</v>
      </c>
      <c r="U2096" s="5">
        <v>404020070</v>
      </c>
    </row>
    <row r="2097" spans="1:21" hidden="1" x14ac:dyDescent="0.25">
      <c r="A2097" s="8" t="s">
        <v>5018</v>
      </c>
      <c r="B2097" s="2" t="s">
        <v>2513</v>
      </c>
      <c r="C2097" s="2" t="s">
        <v>205</v>
      </c>
      <c r="D2097" s="2" t="s">
        <v>203</v>
      </c>
      <c r="E2097" s="2" t="s">
        <v>187</v>
      </c>
      <c r="F2097" s="8" t="s">
        <v>24</v>
      </c>
      <c r="G2097" s="8">
        <v>1</v>
      </c>
      <c r="H2097" s="8">
        <v>1</v>
      </c>
      <c r="I2097" s="8">
        <v>1</v>
      </c>
      <c r="J2097" s="8">
        <v>0</v>
      </c>
      <c r="K2097" s="8">
        <v>1</v>
      </c>
      <c r="L2097" s="8">
        <v>1</v>
      </c>
      <c r="M2097" s="8">
        <v>1</v>
      </c>
      <c r="N2097" s="8">
        <v>0</v>
      </c>
      <c r="O2097" s="8">
        <v>0</v>
      </c>
      <c r="P2097" s="8">
        <v>1</v>
      </c>
      <c r="Q2097" s="8">
        <v>0</v>
      </c>
      <c r="R2097" s="8">
        <v>0</v>
      </c>
      <c r="S2097" s="8">
        <v>0</v>
      </c>
      <c r="T2097" s="8">
        <v>0</v>
      </c>
      <c r="U2097" s="5">
        <v>404020089</v>
      </c>
    </row>
    <row r="2098" spans="1:21" hidden="1" x14ac:dyDescent="0.25">
      <c r="A2098" s="8" t="s">
        <v>5018</v>
      </c>
      <c r="B2098" s="2" t="s">
        <v>2514</v>
      </c>
      <c r="C2098" s="2" t="s">
        <v>205</v>
      </c>
      <c r="D2098" s="2" t="s">
        <v>203</v>
      </c>
      <c r="E2098" s="2" t="s">
        <v>187</v>
      </c>
      <c r="F2098" s="8" t="s">
        <v>24</v>
      </c>
      <c r="G2098" s="8">
        <v>1</v>
      </c>
      <c r="H2098" s="8">
        <v>1</v>
      </c>
      <c r="I2098" s="8">
        <v>0</v>
      </c>
      <c r="J2098" s="8">
        <v>0</v>
      </c>
      <c r="K2098" s="8">
        <v>1</v>
      </c>
      <c r="L2098" s="8">
        <v>1</v>
      </c>
      <c r="M2098" s="8">
        <v>0</v>
      </c>
      <c r="N2098" s="8">
        <v>1</v>
      </c>
      <c r="O2098" s="8">
        <v>0</v>
      </c>
      <c r="P2098" s="8">
        <v>1</v>
      </c>
      <c r="Q2098" s="8">
        <v>0</v>
      </c>
      <c r="R2098" s="8">
        <v>0</v>
      </c>
      <c r="S2098" s="8">
        <v>0</v>
      </c>
      <c r="T2098" s="8">
        <v>0</v>
      </c>
      <c r="U2098" s="5">
        <v>404020097</v>
      </c>
    </row>
    <row r="2099" spans="1:21" hidden="1" x14ac:dyDescent="0.25">
      <c r="A2099" s="8" t="s">
        <v>5018</v>
      </c>
      <c r="B2099" s="2" t="s">
        <v>2515</v>
      </c>
      <c r="C2099" s="2" t="s">
        <v>205</v>
      </c>
      <c r="D2099" s="2" t="s">
        <v>203</v>
      </c>
      <c r="E2099" s="2" t="s">
        <v>187</v>
      </c>
      <c r="F2099" s="8" t="s">
        <v>24</v>
      </c>
      <c r="G2099" s="8">
        <v>1</v>
      </c>
      <c r="H2099" s="8">
        <v>1</v>
      </c>
      <c r="I2099" s="8">
        <v>1</v>
      </c>
      <c r="J2099" s="8">
        <v>0</v>
      </c>
      <c r="K2099" s="8">
        <v>1</v>
      </c>
      <c r="L2099" s="8">
        <v>1</v>
      </c>
      <c r="M2099" s="8">
        <v>0</v>
      </c>
      <c r="N2099" s="8">
        <v>1</v>
      </c>
      <c r="O2099" s="8">
        <v>0</v>
      </c>
      <c r="P2099" s="8">
        <v>1</v>
      </c>
      <c r="Q2099" s="8">
        <v>0</v>
      </c>
      <c r="R2099" s="8">
        <v>0</v>
      </c>
      <c r="S2099" s="8">
        <v>0</v>
      </c>
      <c r="T2099" s="8">
        <v>0</v>
      </c>
      <c r="U2099" s="5">
        <v>404020100</v>
      </c>
    </row>
    <row r="2100" spans="1:21" hidden="1" x14ac:dyDescent="0.25">
      <c r="A2100" s="8" t="s">
        <v>5018</v>
      </c>
      <c r="B2100" s="2" t="s">
        <v>2516</v>
      </c>
      <c r="C2100" s="2" t="s">
        <v>205</v>
      </c>
      <c r="D2100" s="2" t="s">
        <v>203</v>
      </c>
      <c r="E2100" s="2" t="s">
        <v>187</v>
      </c>
      <c r="F2100" s="8" t="s">
        <v>24</v>
      </c>
      <c r="G2100" s="8">
        <v>0</v>
      </c>
      <c r="H2100" s="8">
        <v>1</v>
      </c>
      <c r="I2100" s="8">
        <v>1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5">
        <v>404020119</v>
      </c>
    </row>
    <row r="2101" spans="1:21" hidden="1" x14ac:dyDescent="0.25">
      <c r="A2101" s="8" t="s">
        <v>5018</v>
      </c>
      <c r="B2101" s="2" t="s">
        <v>2517</v>
      </c>
      <c r="C2101" s="2" t="s">
        <v>205</v>
      </c>
      <c r="D2101" s="2" t="s">
        <v>203</v>
      </c>
      <c r="E2101" s="2" t="s">
        <v>187</v>
      </c>
      <c r="F2101" s="8" t="s">
        <v>24</v>
      </c>
      <c r="G2101" s="8">
        <v>0</v>
      </c>
      <c r="H2101" s="8">
        <v>1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1</v>
      </c>
      <c r="Q2101" s="8">
        <v>0</v>
      </c>
      <c r="R2101" s="8">
        <v>0</v>
      </c>
      <c r="S2101" s="8">
        <v>0</v>
      </c>
      <c r="T2101" s="8">
        <v>0</v>
      </c>
      <c r="U2101" s="5">
        <v>404020135</v>
      </c>
    </row>
    <row r="2102" spans="1:21" hidden="1" x14ac:dyDescent="0.25">
      <c r="A2102" s="8" t="s">
        <v>5018</v>
      </c>
      <c r="B2102" s="2" t="s">
        <v>2518</v>
      </c>
      <c r="C2102" s="2" t="s">
        <v>205</v>
      </c>
      <c r="D2102" s="2" t="s">
        <v>203</v>
      </c>
      <c r="E2102" s="2" t="s">
        <v>187</v>
      </c>
      <c r="F2102" s="8" t="s">
        <v>24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1</v>
      </c>
      <c r="N2102" s="8">
        <v>0</v>
      </c>
      <c r="O2102" s="8">
        <v>0</v>
      </c>
      <c r="P2102" s="8">
        <v>1</v>
      </c>
      <c r="Q2102" s="8">
        <v>0</v>
      </c>
      <c r="R2102" s="8">
        <v>0</v>
      </c>
      <c r="S2102" s="8">
        <v>0</v>
      </c>
      <c r="T2102" s="8">
        <v>0</v>
      </c>
      <c r="U2102" s="5">
        <v>404020143</v>
      </c>
    </row>
    <row r="2103" spans="1:21" hidden="1" x14ac:dyDescent="0.25">
      <c r="A2103" s="8" t="s">
        <v>5018</v>
      </c>
      <c r="B2103" s="2" t="s">
        <v>2519</v>
      </c>
      <c r="C2103" s="2" t="s">
        <v>205</v>
      </c>
      <c r="D2103" s="2" t="s">
        <v>203</v>
      </c>
      <c r="E2103" s="2" t="s">
        <v>187</v>
      </c>
      <c r="F2103" s="8" t="s">
        <v>24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1</v>
      </c>
      <c r="Q2103" s="8">
        <v>0</v>
      </c>
      <c r="R2103" s="8">
        <v>0</v>
      </c>
      <c r="S2103" s="8">
        <v>0</v>
      </c>
      <c r="T2103" s="8">
        <v>0</v>
      </c>
      <c r="U2103" s="5">
        <v>404020178</v>
      </c>
    </row>
    <row r="2104" spans="1:21" hidden="1" x14ac:dyDescent="0.25">
      <c r="A2104" s="8" t="s">
        <v>5018</v>
      </c>
      <c r="B2104" s="2" t="s">
        <v>2520</v>
      </c>
      <c r="C2104" s="2" t="s">
        <v>205</v>
      </c>
      <c r="D2104" s="2" t="s">
        <v>203</v>
      </c>
      <c r="E2104" s="2" t="s">
        <v>187</v>
      </c>
      <c r="F2104" s="8" t="s">
        <v>24</v>
      </c>
      <c r="G2104" s="8">
        <v>0</v>
      </c>
      <c r="H2104" s="8">
        <v>1</v>
      </c>
      <c r="I2104" s="8">
        <v>1</v>
      </c>
      <c r="J2104" s="8">
        <v>0</v>
      </c>
      <c r="K2104" s="8">
        <v>0</v>
      </c>
      <c r="L2104" s="8">
        <v>0</v>
      </c>
      <c r="M2104" s="8">
        <v>1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5">
        <v>404020208</v>
      </c>
    </row>
    <row r="2105" spans="1:21" hidden="1" x14ac:dyDescent="0.25">
      <c r="A2105" s="8" t="s">
        <v>5018</v>
      </c>
      <c r="B2105" s="2" t="s">
        <v>2521</v>
      </c>
      <c r="C2105" s="2" t="s">
        <v>205</v>
      </c>
      <c r="D2105" s="2" t="s">
        <v>203</v>
      </c>
      <c r="E2105" s="2" t="s">
        <v>187</v>
      </c>
      <c r="F2105" s="8" t="s">
        <v>36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1</v>
      </c>
      <c r="N2105" s="8">
        <v>0</v>
      </c>
      <c r="O2105" s="8">
        <v>0</v>
      </c>
      <c r="P2105" s="8">
        <v>1</v>
      </c>
      <c r="Q2105" s="8">
        <v>0</v>
      </c>
      <c r="R2105" s="8">
        <v>0</v>
      </c>
      <c r="S2105" s="8">
        <v>0</v>
      </c>
      <c r="T2105" s="8">
        <v>0</v>
      </c>
      <c r="U2105" s="5">
        <v>404020224</v>
      </c>
    </row>
    <row r="2106" spans="1:21" hidden="1" x14ac:dyDescent="0.25">
      <c r="A2106" s="8" t="s">
        <v>5018</v>
      </c>
      <c r="B2106" s="2" t="s">
        <v>2522</v>
      </c>
      <c r="C2106" s="2" t="s">
        <v>205</v>
      </c>
      <c r="D2106" s="2" t="s">
        <v>203</v>
      </c>
      <c r="E2106" s="2" t="s">
        <v>187</v>
      </c>
      <c r="F2106" s="8" t="s">
        <v>24</v>
      </c>
      <c r="G2106" s="8">
        <v>0</v>
      </c>
      <c r="H2106" s="8">
        <v>1</v>
      </c>
      <c r="I2106" s="8">
        <v>1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0</v>
      </c>
      <c r="P2106" s="8">
        <v>1</v>
      </c>
      <c r="Q2106" s="8">
        <v>0</v>
      </c>
      <c r="R2106" s="8">
        <v>0</v>
      </c>
      <c r="S2106" s="8">
        <v>0</v>
      </c>
      <c r="T2106" s="8">
        <v>0</v>
      </c>
      <c r="U2106" s="5">
        <v>404020232</v>
      </c>
    </row>
    <row r="2107" spans="1:21" hidden="1" x14ac:dyDescent="0.25">
      <c r="A2107" s="8" t="s">
        <v>5018</v>
      </c>
      <c r="B2107" s="2" t="s">
        <v>2523</v>
      </c>
      <c r="C2107" s="2" t="s">
        <v>205</v>
      </c>
      <c r="D2107" s="2" t="s">
        <v>203</v>
      </c>
      <c r="E2107" s="2" t="s">
        <v>187</v>
      </c>
      <c r="F2107" s="8" t="s">
        <v>36</v>
      </c>
      <c r="G2107" s="8">
        <v>0</v>
      </c>
      <c r="H2107" s="8">
        <v>1</v>
      </c>
      <c r="I2107" s="8">
        <v>1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0</v>
      </c>
      <c r="S2107" s="8">
        <v>0</v>
      </c>
      <c r="T2107" s="8">
        <v>0</v>
      </c>
      <c r="U2107" s="5">
        <v>404020240</v>
      </c>
    </row>
    <row r="2108" spans="1:21" hidden="1" x14ac:dyDescent="0.25">
      <c r="A2108" s="8" t="s">
        <v>5018</v>
      </c>
      <c r="B2108" s="2" t="s">
        <v>2524</v>
      </c>
      <c r="C2108" s="2" t="s">
        <v>205</v>
      </c>
      <c r="D2108" s="2" t="s">
        <v>203</v>
      </c>
      <c r="E2108" s="2" t="s">
        <v>187</v>
      </c>
      <c r="F2108" s="8" t="s">
        <v>24</v>
      </c>
      <c r="G2108" s="8">
        <v>0</v>
      </c>
      <c r="H2108" s="8">
        <v>1</v>
      </c>
      <c r="I2108" s="8">
        <v>0</v>
      </c>
      <c r="J2108" s="8">
        <v>0</v>
      </c>
      <c r="K2108" s="8">
        <v>0</v>
      </c>
      <c r="L2108" s="8">
        <v>0</v>
      </c>
      <c r="M2108" s="8">
        <v>1</v>
      </c>
      <c r="N2108" s="8">
        <v>0</v>
      </c>
      <c r="O2108" s="8">
        <v>0</v>
      </c>
      <c r="P2108" s="8">
        <v>1</v>
      </c>
      <c r="Q2108" s="8">
        <v>0</v>
      </c>
      <c r="R2108" s="8">
        <v>0</v>
      </c>
      <c r="S2108" s="8">
        <v>0</v>
      </c>
      <c r="T2108" s="8">
        <v>0</v>
      </c>
      <c r="U2108" s="5">
        <v>404020275</v>
      </c>
    </row>
    <row r="2109" spans="1:21" hidden="1" x14ac:dyDescent="0.25">
      <c r="A2109" s="8" t="s">
        <v>5018</v>
      </c>
      <c r="B2109" s="2" t="s">
        <v>2525</v>
      </c>
      <c r="C2109" s="2" t="s">
        <v>205</v>
      </c>
      <c r="D2109" s="2" t="s">
        <v>203</v>
      </c>
      <c r="E2109" s="2" t="s">
        <v>187</v>
      </c>
      <c r="F2109" s="8" t="s">
        <v>24</v>
      </c>
      <c r="G2109" s="8">
        <v>0</v>
      </c>
      <c r="H2109" s="8">
        <v>1</v>
      </c>
      <c r="I2109" s="8">
        <v>0</v>
      </c>
      <c r="J2109" s="8">
        <v>0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0</v>
      </c>
      <c r="S2109" s="8">
        <v>0</v>
      </c>
      <c r="T2109" s="8">
        <v>0</v>
      </c>
      <c r="U2109" s="5">
        <v>404020291</v>
      </c>
    </row>
    <row r="2110" spans="1:21" hidden="1" x14ac:dyDescent="0.25">
      <c r="A2110" s="8" t="s">
        <v>5018</v>
      </c>
      <c r="B2110" s="2" t="s">
        <v>2526</v>
      </c>
      <c r="C2110" s="2" t="s">
        <v>205</v>
      </c>
      <c r="D2110" s="2" t="s">
        <v>203</v>
      </c>
      <c r="E2110" s="2" t="s">
        <v>187</v>
      </c>
      <c r="F2110" s="8" t="s">
        <v>24</v>
      </c>
      <c r="G2110" s="8">
        <v>1</v>
      </c>
      <c r="H2110" s="8">
        <v>1</v>
      </c>
      <c r="I2110" s="8">
        <v>1</v>
      </c>
      <c r="J2110" s="8">
        <v>0</v>
      </c>
      <c r="K2110" s="8">
        <v>1</v>
      </c>
      <c r="L2110" s="8">
        <v>1</v>
      </c>
      <c r="M2110" s="8">
        <v>1</v>
      </c>
      <c r="N2110" s="8">
        <v>0</v>
      </c>
      <c r="O2110" s="8">
        <v>0</v>
      </c>
      <c r="P2110" s="8">
        <v>1</v>
      </c>
      <c r="Q2110" s="8">
        <v>0</v>
      </c>
      <c r="R2110" s="8">
        <v>0</v>
      </c>
      <c r="S2110" s="8">
        <v>0</v>
      </c>
      <c r="T2110" s="8">
        <v>0</v>
      </c>
      <c r="U2110" s="5">
        <v>404020313</v>
      </c>
    </row>
    <row r="2111" spans="1:21" hidden="1" x14ac:dyDescent="0.25">
      <c r="A2111" s="8" t="s">
        <v>5018</v>
      </c>
      <c r="B2111" s="2" t="s">
        <v>2527</v>
      </c>
      <c r="C2111" s="2" t="s">
        <v>205</v>
      </c>
      <c r="D2111" s="2" t="s">
        <v>203</v>
      </c>
      <c r="E2111" s="2" t="s">
        <v>187</v>
      </c>
      <c r="F2111" s="8" t="s">
        <v>24</v>
      </c>
      <c r="G2111" s="8">
        <v>0</v>
      </c>
      <c r="H2111" s="8">
        <v>1</v>
      </c>
      <c r="I2111" s="8">
        <v>1</v>
      </c>
      <c r="J2111" s="8">
        <v>0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1</v>
      </c>
      <c r="Q2111" s="8">
        <v>0</v>
      </c>
      <c r="R2111" s="8">
        <v>0</v>
      </c>
      <c r="S2111" s="8">
        <v>0</v>
      </c>
      <c r="T2111" s="8">
        <v>0</v>
      </c>
      <c r="U2111" s="5">
        <v>404020321</v>
      </c>
    </row>
    <row r="2112" spans="1:21" hidden="1" x14ac:dyDescent="0.25">
      <c r="A2112" s="8" t="s">
        <v>5018</v>
      </c>
      <c r="B2112" s="2" t="s">
        <v>2528</v>
      </c>
      <c r="C2112" s="2" t="s">
        <v>205</v>
      </c>
      <c r="D2112" s="2" t="s">
        <v>203</v>
      </c>
      <c r="E2112" s="2" t="s">
        <v>187</v>
      </c>
      <c r="F2112" s="8" t="s">
        <v>24</v>
      </c>
      <c r="G2112" s="8">
        <v>0</v>
      </c>
      <c r="H2112" s="8">
        <v>1</v>
      </c>
      <c r="I2112" s="8">
        <v>1</v>
      </c>
      <c r="J2112" s="8">
        <v>0</v>
      </c>
      <c r="K2112" s="8">
        <v>0</v>
      </c>
      <c r="L2112" s="8">
        <v>0</v>
      </c>
      <c r="M2112" s="8">
        <v>1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5">
        <v>404020348</v>
      </c>
    </row>
    <row r="2113" spans="1:21" hidden="1" x14ac:dyDescent="0.25">
      <c r="A2113" s="8" t="s">
        <v>5018</v>
      </c>
      <c r="B2113" s="2" t="s">
        <v>2529</v>
      </c>
      <c r="C2113" s="2" t="s">
        <v>205</v>
      </c>
      <c r="D2113" s="2" t="s">
        <v>203</v>
      </c>
      <c r="E2113" s="2" t="s">
        <v>187</v>
      </c>
      <c r="F2113" s="8" t="s">
        <v>24</v>
      </c>
      <c r="G2113" s="8">
        <v>0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0</v>
      </c>
      <c r="R2113" s="8">
        <v>0</v>
      </c>
      <c r="S2113" s="8">
        <v>0</v>
      </c>
      <c r="T2113" s="8">
        <v>0</v>
      </c>
      <c r="U2113" s="5">
        <v>404020356</v>
      </c>
    </row>
    <row r="2114" spans="1:21" hidden="1" x14ac:dyDescent="0.25">
      <c r="A2114" s="8" t="s">
        <v>5018</v>
      </c>
      <c r="B2114" s="2" t="s">
        <v>2530</v>
      </c>
      <c r="C2114" s="2" t="s">
        <v>205</v>
      </c>
      <c r="D2114" s="2" t="s">
        <v>203</v>
      </c>
      <c r="E2114" s="2" t="s">
        <v>187</v>
      </c>
      <c r="F2114" s="8" t="s">
        <v>24</v>
      </c>
      <c r="G2114" s="8">
        <v>0</v>
      </c>
      <c r="H2114" s="8">
        <v>1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1</v>
      </c>
      <c r="Q2114" s="8">
        <v>0</v>
      </c>
      <c r="R2114" s="8">
        <v>0</v>
      </c>
      <c r="S2114" s="8">
        <v>0</v>
      </c>
      <c r="T2114" s="8">
        <v>0</v>
      </c>
      <c r="U2114" s="5">
        <v>404020380</v>
      </c>
    </row>
    <row r="2115" spans="1:21" hidden="1" x14ac:dyDescent="0.25">
      <c r="A2115" s="8" t="s">
        <v>5018</v>
      </c>
      <c r="B2115" s="2" t="s">
        <v>2531</v>
      </c>
      <c r="C2115" s="2" t="s">
        <v>205</v>
      </c>
      <c r="D2115" s="2" t="s">
        <v>203</v>
      </c>
      <c r="E2115" s="2" t="s">
        <v>187</v>
      </c>
      <c r="F2115" s="8" t="s">
        <v>24</v>
      </c>
      <c r="G2115" s="8">
        <v>0</v>
      </c>
      <c r="H2115" s="8">
        <v>1</v>
      </c>
      <c r="I2115" s="8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1</v>
      </c>
      <c r="Q2115" s="8">
        <v>0</v>
      </c>
      <c r="R2115" s="8">
        <v>0</v>
      </c>
      <c r="S2115" s="8">
        <v>0</v>
      </c>
      <c r="T2115" s="8">
        <v>0</v>
      </c>
      <c r="U2115" s="5">
        <v>404020399</v>
      </c>
    </row>
    <row r="2116" spans="1:21" hidden="1" x14ac:dyDescent="0.25">
      <c r="A2116" s="8" t="s">
        <v>5018</v>
      </c>
      <c r="B2116" s="2" t="s">
        <v>2532</v>
      </c>
      <c r="C2116" s="2" t="s">
        <v>205</v>
      </c>
      <c r="D2116" s="2" t="s">
        <v>203</v>
      </c>
      <c r="E2116" s="2" t="s">
        <v>187</v>
      </c>
      <c r="F2116" s="8" t="s">
        <v>24</v>
      </c>
      <c r="G2116" s="8">
        <v>0</v>
      </c>
      <c r="H2116" s="8">
        <v>1</v>
      </c>
      <c r="I2116" s="8">
        <v>1</v>
      </c>
      <c r="J2116" s="8">
        <v>0</v>
      </c>
      <c r="K2116" s="8">
        <v>0</v>
      </c>
      <c r="L2116" s="8">
        <v>0</v>
      </c>
      <c r="M2116" s="8">
        <v>1</v>
      </c>
      <c r="N2116" s="8">
        <v>0</v>
      </c>
      <c r="O2116" s="8">
        <v>0</v>
      </c>
      <c r="P2116" s="8">
        <v>1</v>
      </c>
      <c r="Q2116" s="8">
        <v>0</v>
      </c>
      <c r="R2116" s="8">
        <v>0</v>
      </c>
      <c r="S2116" s="8">
        <v>0</v>
      </c>
      <c r="T2116" s="8">
        <v>0</v>
      </c>
      <c r="U2116" s="5">
        <v>404020429</v>
      </c>
    </row>
    <row r="2117" spans="1:21" hidden="1" x14ac:dyDescent="0.25">
      <c r="A2117" s="8" t="s">
        <v>5018</v>
      </c>
      <c r="B2117" s="2" t="s">
        <v>2533</v>
      </c>
      <c r="C2117" s="2" t="s">
        <v>205</v>
      </c>
      <c r="D2117" s="2" t="s">
        <v>203</v>
      </c>
      <c r="E2117" s="2" t="s">
        <v>187</v>
      </c>
      <c r="F2117" s="8" t="s">
        <v>24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0</v>
      </c>
      <c r="N2117" s="8">
        <v>1</v>
      </c>
      <c r="O2117" s="8">
        <v>0</v>
      </c>
      <c r="P2117" s="8">
        <v>1</v>
      </c>
      <c r="Q2117" s="8">
        <v>0</v>
      </c>
      <c r="R2117" s="8">
        <v>0</v>
      </c>
      <c r="S2117" s="8">
        <v>0</v>
      </c>
      <c r="T2117" s="8">
        <v>0</v>
      </c>
      <c r="U2117" s="5">
        <v>404020445</v>
      </c>
    </row>
    <row r="2118" spans="1:21" hidden="1" x14ac:dyDescent="0.25">
      <c r="A2118" s="8" t="s">
        <v>5018</v>
      </c>
      <c r="B2118" s="2" t="s">
        <v>2534</v>
      </c>
      <c r="C2118" s="2" t="s">
        <v>205</v>
      </c>
      <c r="D2118" s="2" t="s">
        <v>203</v>
      </c>
      <c r="E2118" s="2" t="s">
        <v>187</v>
      </c>
      <c r="F2118" s="8" t="s">
        <v>36</v>
      </c>
      <c r="G2118" s="8">
        <v>0</v>
      </c>
      <c r="H2118" s="8">
        <v>1</v>
      </c>
      <c r="I2118" s="8">
        <v>1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5">
        <v>404020453</v>
      </c>
    </row>
    <row r="2119" spans="1:21" hidden="1" x14ac:dyDescent="0.25">
      <c r="A2119" s="8" t="s">
        <v>5018</v>
      </c>
      <c r="B2119" s="2" t="s">
        <v>2535</v>
      </c>
      <c r="C2119" s="2" t="s">
        <v>205</v>
      </c>
      <c r="D2119" s="2" t="s">
        <v>203</v>
      </c>
      <c r="E2119" s="2" t="s">
        <v>187</v>
      </c>
      <c r="F2119" s="8" t="s">
        <v>36</v>
      </c>
      <c r="G2119" s="8">
        <v>0</v>
      </c>
      <c r="H2119" s="8">
        <v>1</v>
      </c>
      <c r="I2119" s="8">
        <v>1</v>
      </c>
      <c r="J2119" s="8">
        <v>0</v>
      </c>
      <c r="K2119" s="8">
        <v>0</v>
      </c>
      <c r="L2119" s="8">
        <v>0</v>
      </c>
      <c r="M2119" s="8">
        <v>1</v>
      </c>
      <c r="N2119" s="8">
        <v>0</v>
      </c>
      <c r="O2119" s="8">
        <v>0</v>
      </c>
      <c r="P2119" s="8">
        <v>1</v>
      </c>
      <c r="Q2119" s="8">
        <v>0</v>
      </c>
      <c r="R2119" s="8">
        <v>0</v>
      </c>
      <c r="S2119" s="8">
        <v>0</v>
      </c>
      <c r="T2119" s="8">
        <v>0</v>
      </c>
      <c r="U2119" s="5">
        <v>404020461</v>
      </c>
    </row>
    <row r="2120" spans="1:21" hidden="1" x14ac:dyDescent="0.25">
      <c r="A2120" s="8" t="s">
        <v>5018</v>
      </c>
      <c r="B2120" s="2" t="s">
        <v>2536</v>
      </c>
      <c r="C2120" s="2" t="s">
        <v>205</v>
      </c>
      <c r="D2120" s="2" t="s">
        <v>203</v>
      </c>
      <c r="E2120" s="2" t="s">
        <v>187</v>
      </c>
      <c r="F2120" s="8" t="s">
        <v>24</v>
      </c>
      <c r="G2120" s="8">
        <v>0</v>
      </c>
      <c r="H2120" s="8">
        <v>1</v>
      </c>
      <c r="I2120" s="8">
        <v>1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5">
        <v>404020470</v>
      </c>
    </row>
    <row r="2121" spans="1:21" hidden="1" x14ac:dyDescent="0.25">
      <c r="A2121" s="8" t="s">
        <v>5018</v>
      </c>
      <c r="B2121" s="2" t="s">
        <v>2537</v>
      </c>
      <c r="C2121" s="2" t="s">
        <v>205</v>
      </c>
      <c r="D2121" s="2" t="s">
        <v>203</v>
      </c>
      <c r="E2121" s="2" t="s">
        <v>187</v>
      </c>
      <c r="F2121" s="8" t="s">
        <v>24</v>
      </c>
      <c r="G2121" s="8">
        <v>1</v>
      </c>
      <c r="H2121" s="8">
        <v>1</v>
      </c>
      <c r="I2121" s="8">
        <v>1</v>
      </c>
      <c r="J2121" s="8">
        <v>1</v>
      </c>
      <c r="K2121" s="8">
        <v>1</v>
      </c>
      <c r="L2121" s="8">
        <v>1</v>
      </c>
      <c r="M2121" s="8">
        <v>1</v>
      </c>
      <c r="N2121" s="8">
        <v>0</v>
      </c>
      <c r="O2121" s="8">
        <v>0</v>
      </c>
      <c r="P2121" s="8">
        <v>1</v>
      </c>
      <c r="Q2121" s="8">
        <v>0</v>
      </c>
      <c r="R2121" s="8">
        <v>0</v>
      </c>
      <c r="S2121" s="8">
        <v>0</v>
      </c>
      <c r="T2121" s="8">
        <v>0</v>
      </c>
      <c r="U2121" s="5">
        <v>404020488</v>
      </c>
    </row>
    <row r="2122" spans="1:21" hidden="1" x14ac:dyDescent="0.25">
      <c r="A2122" s="8" t="s">
        <v>5018</v>
      </c>
      <c r="B2122" s="2" t="s">
        <v>2538</v>
      </c>
      <c r="C2122" s="2" t="s">
        <v>205</v>
      </c>
      <c r="D2122" s="2" t="s">
        <v>203</v>
      </c>
      <c r="E2122" s="2" t="s">
        <v>187</v>
      </c>
      <c r="F2122" s="8" t="s">
        <v>24</v>
      </c>
      <c r="G2122" s="8">
        <v>0</v>
      </c>
      <c r="H2122" s="8">
        <v>1</v>
      </c>
      <c r="I2122" s="8">
        <v>1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1</v>
      </c>
      <c r="Q2122" s="8">
        <v>0</v>
      </c>
      <c r="R2122" s="8">
        <v>0</v>
      </c>
      <c r="S2122" s="8">
        <v>0</v>
      </c>
      <c r="T2122" s="8">
        <v>0</v>
      </c>
      <c r="U2122" s="5">
        <v>404020496</v>
      </c>
    </row>
    <row r="2123" spans="1:21" hidden="1" x14ac:dyDescent="0.25">
      <c r="A2123" s="8" t="s">
        <v>5018</v>
      </c>
      <c r="B2123" s="2" t="s">
        <v>2539</v>
      </c>
      <c r="C2123" s="2" t="s">
        <v>205</v>
      </c>
      <c r="D2123" s="2" t="s">
        <v>203</v>
      </c>
      <c r="E2123" s="2" t="s">
        <v>187</v>
      </c>
      <c r="F2123" s="8" t="s">
        <v>24</v>
      </c>
      <c r="G2123" s="8">
        <v>0</v>
      </c>
      <c r="H2123" s="8">
        <v>1</v>
      </c>
      <c r="I2123" s="8">
        <v>1</v>
      </c>
      <c r="J2123" s="8">
        <v>0</v>
      </c>
      <c r="K2123" s="8">
        <v>0</v>
      </c>
      <c r="L2123" s="8">
        <v>0</v>
      </c>
      <c r="M2123" s="8">
        <v>1</v>
      </c>
      <c r="N2123" s="8">
        <v>0</v>
      </c>
      <c r="O2123" s="8">
        <v>0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5">
        <v>404020500</v>
      </c>
    </row>
    <row r="2124" spans="1:21" hidden="1" x14ac:dyDescent="0.25">
      <c r="A2124" s="8" t="s">
        <v>5018</v>
      </c>
      <c r="B2124" s="2" t="s">
        <v>2540</v>
      </c>
      <c r="C2124" s="2" t="s">
        <v>205</v>
      </c>
      <c r="D2124" s="2" t="s">
        <v>203</v>
      </c>
      <c r="E2124" s="2" t="s">
        <v>187</v>
      </c>
      <c r="F2124" s="8" t="s">
        <v>24</v>
      </c>
      <c r="G2124" s="8">
        <v>0</v>
      </c>
      <c r="H2124" s="8">
        <v>1</v>
      </c>
      <c r="I2124" s="8">
        <v>1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0</v>
      </c>
      <c r="R2124" s="8">
        <v>0</v>
      </c>
      <c r="S2124" s="8">
        <v>0</v>
      </c>
      <c r="T2124" s="8">
        <v>0</v>
      </c>
      <c r="U2124" s="5">
        <v>404020518</v>
      </c>
    </row>
    <row r="2125" spans="1:21" hidden="1" x14ac:dyDescent="0.25">
      <c r="A2125" s="8" t="s">
        <v>5018</v>
      </c>
      <c r="B2125" s="2" t="s">
        <v>2541</v>
      </c>
      <c r="C2125" s="2" t="s">
        <v>205</v>
      </c>
      <c r="D2125" s="2" t="s">
        <v>203</v>
      </c>
      <c r="E2125" s="2" t="s">
        <v>187</v>
      </c>
      <c r="F2125" s="8" t="s">
        <v>24</v>
      </c>
      <c r="G2125" s="8">
        <v>0</v>
      </c>
      <c r="H2125" s="8">
        <v>1</v>
      </c>
      <c r="I2125" s="8">
        <v>1</v>
      </c>
      <c r="J2125" s="8">
        <v>0</v>
      </c>
      <c r="K2125" s="8">
        <v>0</v>
      </c>
      <c r="L2125" s="8">
        <v>0</v>
      </c>
      <c r="M2125" s="8">
        <v>1</v>
      </c>
      <c r="N2125" s="8">
        <v>0</v>
      </c>
      <c r="O2125" s="8">
        <v>0</v>
      </c>
      <c r="P2125" s="8">
        <v>1</v>
      </c>
      <c r="Q2125" s="8">
        <v>0</v>
      </c>
      <c r="R2125" s="8">
        <v>0</v>
      </c>
      <c r="S2125" s="8">
        <v>0</v>
      </c>
      <c r="T2125" s="8">
        <v>0</v>
      </c>
      <c r="U2125" s="5">
        <v>404020526</v>
      </c>
    </row>
    <row r="2126" spans="1:21" hidden="1" x14ac:dyDescent="0.25">
      <c r="A2126" s="8" t="s">
        <v>5018</v>
      </c>
      <c r="B2126" s="2" t="s">
        <v>2542</v>
      </c>
      <c r="C2126" s="2" t="s">
        <v>205</v>
      </c>
      <c r="D2126" s="2" t="s">
        <v>203</v>
      </c>
      <c r="E2126" s="2" t="s">
        <v>187</v>
      </c>
      <c r="F2126" s="8" t="s">
        <v>24</v>
      </c>
      <c r="G2126" s="8">
        <v>0</v>
      </c>
      <c r="H2126" s="8">
        <v>1</v>
      </c>
      <c r="I2126" s="8">
        <v>1</v>
      </c>
      <c r="J2126" s="8">
        <v>0</v>
      </c>
      <c r="K2126" s="8">
        <v>0</v>
      </c>
      <c r="L2126" s="8">
        <v>0</v>
      </c>
      <c r="M2126" s="8">
        <v>1</v>
      </c>
      <c r="N2126" s="8">
        <v>0</v>
      </c>
      <c r="O2126" s="8">
        <v>0</v>
      </c>
      <c r="P2126" s="8">
        <v>1</v>
      </c>
      <c r="Q2126" s="8">
        <v>0</v>
      </c>
      <c r="R2126" s="8">
        <v>0</v>
      </c>
      <c r="S2126" s="8">
        <v>0</v>
      </c>
      <c r="T2126" s="8">
        <v>0</v>
      </c>
      <c r="U2126" s="5">
        <v>404020534</v>
      </c>
    </row>
    <row r="2127" spans="1:21" hidden="1" x14ac:dyDescent="0.25">
      <c r="A2127" s="8" t="s">
        <v>5018</v>
      </c>
      <c r="B2127" s="2" t="s">
        <v>2543</v>
      </c>
      <c r="C2127" s="2" t="s">
        <v>205</v>
      </c>
      <c r="D2127" s="2" t="s">
        <v>203</v>
      </c>
      <c r="E2127" s="2" t="s">
        <v>187</v>
      </c>
      <c r="F2127" s="8" t="s">
        <v>24</v>
      </c>
      <c r="G2127" s="8">
        <v>0</v>
      </c>
      <c r="H2127" s="8">
        <v>1</v>
      </c>
      <c r="I2127" s="8">
        <v>1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>
        <v>1</v>
      </c>
      <c r="Q2127" s="8">
        <v>0</v>
      </c>
      <c r="R2127" s="8">
        <v>0</v>
      </c>
      <c r="S2127" s="8">
        <v>0</v>
      </c>
      <c r="T2127" s="8">
        <v>0</v>
      </c>
      <c r="U2127" s="5">
        <v>404020542</v>
      </c>
    </row>
    <row r="2128" spans="1:21" hidden="1" x14ac:dyDescent="0.25">
      <c r="A2128" s="8" t="s">
        <v>5018</v>
      </c>
      <c r="B2128" s="2" t="s">
        <v>2544</v>
      </c>
      <c r="C2128" s="2" t="s">
        <v>205</v>
      </c>
      <c r="D2128" s="2" t="s">
        <v>203</v>
      </c>
      <c r="E2128" s="2" t="s">
        <v>187</v>
      </c>
      <c r="F2128" s="8" t="s">
        <v>24</v>
      </c>
      <c r="G2128" s="8">
        <v>0</v>
      </c>
      <c r="H2128" s="8">
        <v>1</v>
      </c>
      <c r="I2128" s="8">
        <v>1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5">
        <v>404020550</v>
      </c>
    </row>
    <row r="2129" spans="1:21" hidden="1" x14ac:dyDescent="0.25">
      <c r="A2129" s="8" t="s">
        <v>5018</v>
      </c>
      <c r="B2129" s="2" t="s">
        <v>2545</v>
      </c>
      <c r="C2129" s="2" t="s">
        <v>205</v>
      </c>
      <c r="D2129" s="2" t="s">
        <v>203</v>
      </c>
      <c r="E2129" s="2" t="s">
        <v>187</v>
      </c>
      <c r="F2129" s="8" t="s">
        <v>24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5">
        <v>404020569</v>
      </c>
    </row>
    <row r="2130" spans="1:21" hidden="1" x14ac:dyDescent="0.25">
      <c r="A2130" s="8" t="s">
        <v>5018</v>
      </c>
      <c r="B2130" s="2" t="s">
        <v>2546</v>
      </c>
      <c r="C2130" s="2" t="s">
        <v>205</v>
      </c>
      <c r="D2130" s="2" t="s">
        <v>203</v>
      </c>
      <c r="E2130" s="2" t="s">
        <v>187</v>
      </c>
      <c r="F2130" s="8" t="s">
        <v>24</v>
      </c>
      <c r="G2130" s="8">
        <v>1</v>
      </c>
      <c r="H2130" s="8">
        <v>1</v>
      </c>
      <c r="I2130" s="8">
        <v>1</v>
      </c>
      <c r="J2130" s="8">
        <v>1</v>
      </c>
      <c r="K2130" s="8">
        <v>1</v>
      </c>
      <c r="L2130" s="8">
        <v>1</v>
      </c>
      <c r="M2130" s="8">
        <v>1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5">
        <v>404020577</v>
      </c>
    </row>
    <row r="2131" spans="1:21" hidden="1" x14ac:dyDescent="0.25">
      <c r="A2131" s="8" t="s">
        <v>5018</v>
      </c>
      <c r="B2131" s="2" t="s">
        <v>2547</v>
      </c>
      <c r="C2131" s="2" t="s">
        <v>205</v>
      </c>
      <c r="D2131" s="2" t="s">
        <v>203</v>
      </c>
      <c r="E2131" s="2" t="s">
        <v>187</v>
      </c>
      <c r="F2131" s="8" t="s">
        <v>24</v>
      </c>
      <c r="G2131" s="8">
        <v>0</v>
      </c>
      <c r="H2131" s="8">
        <v>1</v>
      </c>
      <c r="I2131" s="8">
        <v>1</v>
      </c>
      <c r="J2131" s="8">
        <v>0</v>
      </c>
      <c r="K2131" s="8">
        <v>0</v>
      </c>
      <c r="L2131" s="8">
        <v>0</v>
      </c>
      <c r="M2131" s="8">
        <v>1</v>
      </c>
      <c r="N2131" s="8">
        <v>0</v>
      </c>
      <c r="O2131" s="8">
        <v>0</v>
      </c>
      <c r="P2131" s="8">
        <v>1</v>
      </c>
      <c r="Q2131" s="8">
        <v>0</v>
      </c>
      <c r="R2131" s="8">
        <v>0</v>
      </c>
      <c r="S2131" s="8">
        <v>0</v>
      </c>
      <c r="T2131" s="8">
        <v>0</v>
      </c>
      <c r="U2131" s="5">
        <v>404020585</v>
      </c>
    </row>
    <row r="2132" spans="1:21" hidden="1" x14ac:dyDescent="0.25">
      <c r="A2132" s="8" t="s">
        <v>5018</v>
      </c>
      <c r="B2132" s="2" t="s">
        <v>2548</v>
      </c>
      <c r="C2132" s="2" t="s">
        <v>205</v>
      </c>
      <c r="D2132" s="2" t="s">
        <v>203</v>
      </c>
      <c r="E2132" s="2" t="s">
        <v>187</v>
      </c>
      <c r="F2132" s="8" t="s">
        <v>24</v>
      </c>
      <c r="G2132" s="8">
        <v>0</v>
      </c>
      <c r="H2132" s="8">
        <v>1</v>
      </c>
      <c r="I2132" s="8">
        <v>1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1</v>
      </c>
      <c r="Q2132" s="8">
        <v>0</v>
      </c>
      <c r="R2132" s="8">
        <v>0</v>
      </c>
      <c r="S2132" s="8">
        <v>0</v>
      </c>
      <c r="T2132" s="8">
        <v>0</v>
      </c>
      <c r="U2132" s="5">
        <v>404020593</v>
      </c>
    </row>
    <row r="2133" spans="1:21" hidden="1" x14ac:dyDescent="0.25">
      <c r="A2133" s="8" t="s">
        <v>5018</v>
      </c>
      <c r="B2133" s="2" t="s">
        <v>2549</v>
      </c>
      <c r="C2133" s="2" t="s">
        <v>205</v>
      </c>
      <c r="D2133" s="2" t="s">
        <v>203</v>
      </c>
      <c r="E2133" s="2" t="s">
        <v>187</v>
      </c>
      <c r="F2133" s="8" t="s">
        <v>24</v>
      </c>
      <c r="G2133" s="8">
        <v>0</v>
      </c>
      <c r="H2133" s="8">
        <v>1</v>
      </c>
      <c r="I2133" s="8">
        <v>1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1</v>
      </c>
      <c r="Q2133" s="8">
        <v>0</v>
      </c>
      <c r="R2133" s="8">
        <v>0</v>
      </c>
      <c r="S2133" s="8">
        <v>0</v>
      </c>
      <c r="T2133" s="8">
        <v>0</v>
      </c>
      <c r="U2133" s="5">
        <v>404020607</v>
      </c>
    </row>
    <row r="2134" spans="1:21" hidden="1" x14ac:dyDescent="0.25">
      <c r="A2134" s="8" t="s">
        <v>5018</v>
      </c>
      <c r="B2134" s="2" t="s">
        <v>2550</v>
      </c>
      <c r="C2134" s="2" t="s">
        <v>205</v>
      </c>
      <c r="D2134" s="2" t="s">
        <v>203</v>
      </c>
      <c r="E2134" s="2" t="s">
        <v>187</v>
      </c>
      <c r="F2134" s="8" t="s">
        <v>24</v>
      </c>
      <c r="G2134" s="8">
        <v>1</v>
      </c>
      <c r="H2134" s="8">
        <v>1</v>
      </c>
      <c r="I2134" s="8">
        <v>1</v>
      </c>
      <c r="J2134" s="8">
        <v>1</v>
      </c>
      <c r="K2134" s="8">
        <v>1</v>
      </c>
      <c r="L2134" s="8">
        <v>1</v>
      </c>
      <c r="M2134" s="8">
        <v>0</v>
      </c>
      <c r="N2134" s="8">
        <v>1</v>
      </c>
      <c r="O2134" s="8">
        <v>0</v>
      </c>
      <c r="P2134" s="8">
        <v>1</v>
      </c>
      <c r="Q2134" s="8">
        <v>0</v>
      </c>
      <c r="R2134" s="8">
        <v>0</v>
      </c>
      <c r="S2134" s="8">
        <v>0</v>
      </c>
      <c r="T2134" s="8">
        <v>0</v>
      </c>
      <c r="U2134" s="5">
        <v>404020615</v>
      </c>
    </row>
    <row r="2135" spans="1:21" hidden="1" x14ac:dyDescent="0.25">
      <c r="A2135" s="8" t="s">
        <v>5018</v>
      </c>
      <c r="B2135" s="2" t="s">
        <v>2551</v>
      </c>
      <c r="C2135" s="2" t="s">
        <v>205</v>
      </c>
      <c r="D2135" s="2" t="s">
        <v>203</v>
      </c>
      <c r="E2135" s="2" t="s">
        <v>187</v>
      </c>
      <c r="F2135" s="8" t="s">
        <v>24</v>
      </c>
      <c r="G2135" s="8">
        <v>1</v>
      </c>
      <c r="H2135" s="8">
        <v>1</v>
      </c>
      <c r="I2135" s="8">
        <v>1</v>
      </c>
      <c r="J2135" s="8">
        <v>1</v>
      </c>
      <c r="K2135" s="8">
        <v>1</v>
      </c>
      <c r="L2135" s="8">
        <v>1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5">
        <v>404020623</v>
      </c>
    </row>
    <row r="2136" spans="1:21" hidden="1" x14ac:dyDescent="0.25">
      <c r="A2136" s="8" t="s">
        <v>5018</v>
      </c>
      <c r="B2136" s="2" t="s">
        <v>2552</v>
      </c>
      <c r="C2136" s="2" t="s">
        <v>205</v>
      </c>
      <c r="D2136" s="2" t="s">
        <v>203</v>
      </c>
      <c r="E2136" s="2" t="s">
        <v>187</v>
      </c>
      <c r="F2136" s="8" t="s">
        <v>24</v>
      </c>
      <c r="G2136" s="8">
        <v>1</v>
      </c>
      <c r="H2136" s="8">
        <v>0</v>
      </c>
      <c r="I2136" s="8">
        <v>0</v>
      </c>
      <c r="J2136" s="8">
        <v>1</v>
      </c>
      <c r="K2136" s="8">
        <v>1</v>
      </c>
      <c r="L2136" s="8">
        <v>1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5">
        <v>404020631</v>
      </c>
    </row>
    <row r="2137" spans="1:21" hidden="1" x14ac:dyDescent="0.25">
      <c r="A2137" s="8" t="s">
        <v>5018</v>
      </c>
      <c r="B2137" s="2" t="s">
        <v>2553</v>
      </c>
      <c r="C2137" s="2" t="s">
        <v>205</v>
      </c>
      <c r="D2137" s="2" t="s">
        <v>203</v>
      </c>
      <c r="E2137" s="2" t="s">
        <v>187</v>
      </c>
      <c r="F2137" s="8" t="s">
        <v>36</v>
      </c>
      <c r="G2137" s="8">
        <v>0</v>
      </c>
      <c r="H2137" s="8">
        <v>1</v>
      </c>
      <c r="I2137" s="8">
        <v>1</v>
      </c>
      <c r="J2137" s="8">
        <v>0</v>
      </c>
      <c r="K2137" s="8">
        <v>0</v>
      </c>
      <c r="L2137" s="8">
        <v>0</v>
      </c>
      <c r="M2137" s="8">
        <v>1</v>
      </c>
      <c r="N2137" s="8">
        <v>0</v>
      </c>
      <c r="O2137" s="8">
        <v>0</v>
      </c>
      <c r="P2137" s="8">
        <v>1</v>
      </c>
      <c r="Q2137" s="8">
        <v>0</v>
      </c>
      <c r="R2137" s="8">
        <v>0</v>
      </c>
      <c r="S2137" s="8">
        <v>0</v>
      </c>
      <c r="T2137" s="8">
        <v>0</v>
      </c>
      <c r="U2137" s="5">
        <v>404020640</v>
      </c>
    </row>
    <row r="2138" spans="1:21" hidden="1" x14ac:dyDescent="0.25">
      <c r="A2138" s="8" t="s">
        <v>5018</v>
      </c>
      <c r="B2138" s="2" t="s">
        <v>2554</v>
      </c>
      <c r="C2138" s="2" t="s">
        <v>205</v>
      </c>
      <c r="D2138" s="2" t="s">
        <v>203</v>
      </c>
      <c r="E2138" s="2" t="s">
        <v>187</v>
      </c>
      <c r="F2138" s="8" t="s">
        <v>24</v>
      </c>
      <c r="G2138" s="8">
        <v>0</v>
      </c>
      <c r="H2138" s="8">
        <v>1</v>
      </c>
      <c r="I2138" s="8">
        <v>1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5">
        <v>404020658</v>
      </c>
    </row>
    <row r="2139" spans="1:21" hidden="1" x14ac:dyDescent="0.25">
      <c r="A2139" s="8" t="s">
        <v>5018</v>
      </c>
      <c r="B2139" s="2" t="s">
        <v>2555</v>
      </c>
      <c r="C2139" s="2" t="s">
        <v>205</v>
      </c>
      <c r="D2139" s="2" t="s">
        <v>203</v>
      </c>
      <c r="E2139" s="2" t="s">
        <v>187</v>
      </c>
      <c r="F2139" s="8" t="s">
        <v>24</v>
      </c>
      <c r="G2139" s="8">
        <v>0</v>
      </c>
      <c r="H2139" s="8">
        <v>1</v>
      </c>
      <c r="I2139" s="8">
        <v>1</v>
      </c>
      <c r="J2139" s="8">
        <v>0</v>
      </c>
      <c r="K2139" s="8">
        <v>0</v>
      </c>
      <c r="L2139" s="8">
        <v>0</v>
      </c>
      <c r="M2139" s="8">
        <v>1</v>
      </c>
      <c r="N2139" s="8">
        <v>0</v>
      </c>
      <c r="O2139" s="8">
        <v>0</v>
      </c>
      <c r="P2139" s="8">
        <v>1</v>
      </c>
      <c r="Q2139" s="8">
        <v>0</v>
      </c>
      <c r="R2139" s="8">
        <v>0</v>
      </c>
      <c r="S2139" s="8">
        <v>0</v>
      </c>
      <c r="T2139" s="8">
        <v>0</v>
      </c>
      <c r="U2139" s="5">
        <v>404020666</v>
      </c>
    </row>
    <row r="2140" spans="1:21" hidden="1" x14ac:dyDescent="0.25">
      <c r="A2140" s="8" t="s">
        <v>5018</v>
      </c>
      <c r="B2140" s="2" t="s">
        <v>2556</v>
      </c>
      <c r="C2140" s="2" t="s">
        <v>205</v>
      </c>
      <c r="D2140" s="2" t="s">
        <v>203</v>
      </c>
      <c r="E2140" s="2" t="s">
        <v>187</v>
      </c>
      <c r="F2140" s="8" t="s">
        <v>24</v>
      </c>
      <c r="G2140" s="8">
        <v>1</v>
      </c>
      <c r="H2140" s="8">
        <v>1</v>
      </c>
      <c r="I2140" s="8">
        <v>0</v>
      </c>
      <c r="J2140" s="8">
        <v>1</v>
      </c>
      <c r="K2140" s="8">
        <v>1</v>
      </c>
      <c r="L2140" s="8">
        <v>1</v>
      </c>
      <c r="M2140" s="8">
        <v>0</v>
      </c>
      <c r="N2140" s="8">
        <v>1</v>
      </c>
      <c r="O2140" s="8">
        <v>0</v>
      </c>
      <c r="P2140" s="8">
        <v>1</v>
      </c>
      <c r="Q2140" s="8">
        <v>0</v>
      </c>
      <c r="R2140" s="8">
        <v>0</v>
      </c>
      <c r="S2140" s="8">
        <v>0</v>
      </c>
      <c r="T2140" s="8">
        <v>0</v>
      </c>
      <c r="U2140" s="5">
        <v>404020674</v>
      </c>
    </row>
    <row r="2141" spans="1:21" hidden="1" x14ac:dyDescent="0.25">
      <c r="A2141" s="8" t="s">
        <v>5018</v>
      </c>
      <c r="B2141" s="2" t="s">
        <v>2557</v>
      </c>
      <c r="C2141" s="2" t="s">
        <v>205</v>
      </c>
      <c r="D2141" s="2" t="s">
        <v>203</v>
      </c>
      <c r="E2141" s="2" t="s">
        <v>187</v>
      </c>
      <c r="F2141" s="8" t="s">
        <v>36</v>
      </c>
      <c r="G2141" s="8">
        <v>0</v>
      </c>
      <c r="H2141" s="8">
        <v>1</v>
      </c>
      <c r="I2141" s="8">
        <v>0</v>
      </c>
      <c r="J2141" s="8">
        <v>0</v>
      </c>
      <c r="K2141" s="8">
        <v>0</v>
      </c>
      <c r="L2141" s="8">
        <v>0</v>
      </c>
      <c r="M2141" s="8">
        <v>1</v>
      </c>
      <c r="N2141" s="8">
        <v>0</v>
      </c>
      <c r="O2141" s="8">
        <v>0</v>
      </c>
      <c r="P2141" s="8">
        <v>1</v>
      </c>
      <c r="Q2141" s="8">
        <v>0</v>
      </c>
      <c r="R2141" s="8">
        <v>0</v>
      </c>
      <c r="S2141" s="8">
        <v>0</v>
      </c>
      <c r="T2141" s="8">
        <v>0</v>
      </c>
      <c r="U2141" s="5">
        <v>404020690</v>
      </c>
    </row>
    <row r="2142" spans="1:21" hidden="1" x14ac:dyDescent="0.25">
      <c r="A2142" s="8" t="s">
        <v>5018</v>
      </c>
      <c r="B2142" s="2" t="s">
        <v>2558</v>
      </c>
      <c r="C2142" s="2" t="s">
        <v>205</v>
      </c>
      <c r="D2142" s="2" t="s">
        <v>203</v>
      </c>
      <c r="E2142" s="2" t="s">
        <v>187</v>
      </c>
      <c r="F2142" s="8" t="s">
        <v>24</v>
      </c>
      <c r="G2142" s="8">
        <v>0</v>
      </c>
      <c r="H2142" s="8">
        <v>1</v>
      </c>
      <c r="I2142" s="8">
        <v>1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5">
        <v>404020704</v>
      </c>
    </row>
    <row r="2143" spans="1:21" hidden="1" x14ac:dyDescent="0.25">
      <c r="A2143" s="8" t="s">
        <v>5018</v>
      </c>
      <c r="B2143" s="2" t="s">
        <v>2559</v>
      </c>
      <c r="C2143" s="2" t="s">
        <v>205</v>
      </c>
      <c r="D2143" s="2" t="s">
        <v>203</v>
      </c>
      <c r="E2143" s="2" t="s">
        <v>187</v>
      </c>
      <c r="F2143" s="8" t="s">
        <v>36</v>
      </c>
      <c r="G2143" s="8">
        <v>0</v>
      </c>
      <c r="H2143" s="8">
        <v>1</v>
      </c>
      <c r="I2143" s="8">
        <v>1</v>
      </c>
      <c r="J2143" s="8">
        <v>0</v>
      </c>
      <c r="K2143" s="8">
        <v>0</v>
      </c>
      <c r="L2143" s="8">
        <v>0</v>
      </c>
      <c r="M2143" s="8">
        <v>1</v>
      </c>
      <c r="N2143" s="8">
        <v>0</v>
      </c>
      <c r="O2143" s="8">
        <v>0</v>
      </c>
      <c r="P2143" s="8">
        <v>1</v>
      </c>
      <c r="Q2143" s="8">
        <v>0</v>
      </c>
      <c r="R2143" s="8">
        <v>0</v>
      </c>
      <c r="S2143" s="8">
        <v>0</v>
      </c>
      <c r="T2143" s="8">
        <v>0</v>
      </c>
      <c r="U2143" s="5">
        <v>404020712</v>
      </c>
    </row>
    <row r="2144" spans="1:21" hidden="1" x14ac:dyDescent="0.25">
      <c r="A2144" s="8" t="s">
        <v>5018</v>
      </c>
      <c r="B2144" s="2" t="s">
        <v>2560</v>
      </c>
      <c r="C2144" s="2" t="s">
        <v>205</v>
      </c>
      <c r="D2144" s="2" t="s">
        <v>203</v>
      </c>
      <c r="E2144" s="2" t="s">
        <v>187</v>
      </c>
      <c r="F2144" s="8" t="s">
        <v>36</v>
      </c>
      <c r="G2144" s="8">
        <v>0</v>
      </c>
      <c r="H2144" s="8">
        <v>1</v>
      </c>
      <c r="I2144" s="8">
        <v>1</v>
      </c>
      <c r="J2144" s="8">
        <v>0</v>
      </c>
      <c r="K2144" s="8">
        <v>0</v>
      </c>
      <c r="L2144" s="8">
        <v>0</v>
      </c>
      <c r="M2144" s="8">
        <v>1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5">
        <v>404020720</v>
      </c>
    </row>
    <row r="2145" spans="1:21" hidden="1" x14ac:dyDescent="0.25">
      <c r="A2145" s="8" t="s">
        <v>5018</v>
      </c>
      <c r="B2145" s="2" t="s">
        <v>2561</v>
      </c>
      <c r="C2145" s="2" t="s">
        <v>205</v>
      </c>
      <c r="D2145" s="2" t="s">
        <v>203</v>
      </c>
      <c r="E2145" s="2" t="s">
        <v>187</v>
      </c>
      <c r="F2145" s="8" t="s">
        <v>36</v>
      </c>
      <c r="G2145" s="8">
        <v>0</v>
      </c>
      <c r="H2145" s="8">
        <v>1</v>
      </c>
      <c r="I2145" s="8">
        <v>0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1</v>
      </c>
      <c r="Q2145" s="8">
        <v>0</v>
      </c>
      <c r="R2145" s="8">
        <v>0</v>
      </c>
      <c r="S2145" s="8">
        <v>0</v>
      </c>
      <c r="T2145" s="8">
        <v>0</v>
      </c>
      <c r="U2145" s="5">
        <v>404020739</v>
      </c>
    </row>
    <row r="2146" spans="1:21" hidden="1" x14ac:dyDescent="0.25">
      <c r="A2146" s="8" t="s">
        <v>5018</v>
      </c>
      <c r="B2146" s="2" t="s">
        <v>2562</v>
      </c>
      <c r="C2146" s="2" t="s">
        <v>205</v>
      </c>
      <c r="D2146" s="2" t="s">
        <v>203</v>
      </c>
      <c r="E2146" s="2" t="s">
        <v>187</v>
      </c>
      <c r="F2146" s="8" t="s">
        <v>24</v>
      </c>
      <c r="G2146" s="8">
        <v>0</v>
      </c>
      <c r="H2146" s="8">
        <v>1</v>
      </c>
      <c r="I2146" s="8">
        <v>1</v>
      </c>
      <c r="J2146" s="8">
        <v>0</v>
      </c>
      <c r="K2146" s="8">
        <v>0</v>
      </c>
      <c r="L2146" s="8">
        <v>0</v>
      </c>
      <c r="M2146" s="8">
        <v>1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5">
        <v>404020771</v>
      </c>
    </row>
    <row r="2147" spans="1:21" hidden="1" x14ac:dyDescent="0.25">
      <c r="A2147" s="8" t="s">
        <v>5018</v>
      </c>
      <c r="B2147" s="2" t="s">
        <v>2563</v>
      </c>
      <c r="C2147" s="2" t="s">
        <v>205</v>
      </c>
      <c r="D2147" s="2" t="s">
        <v>203</v>
      </c>
      <c r="E2147" s="2" t="s">
        <v>187</v>
      </c>
      <c r="F2147" s="8" t="s">
        <v>36</v>
      </c>
      <c r="G2147" s="8">
        <v>0</v>
      </c>
      <c r="H2147" s="8">
        <v>1</v>
      </c>
      <c r="I2147" s="8">
        <v>0</v>
      </c>
      <c r="J2147" s="8">
        <v>0</v>
      </c>
      <c r="K2147" s="8">
        <v>0</v>
      </c>
      <c r="L2147" s="8">
        <v>0</v>
      </c>
      <c r="M2147" s="8">
        <v>1</v>
      </c>
      <c r="N2147" s="8">
        <v>0</v>
      </c>
      <c r="O2147" s="8">
        <v>0</v>
      </c>
      <c r="P2147" s="8">
        <v>1</v>
      </c>
      <c r="Q2147" s="8">
        <v>0</v>
      </c>
      <c r="R2147" s="8">
        <v>0</v>
      </c>
      <c r="S2147" s="8">
        <v>0</v>
      </c>
      <c r="T2147" s="8">
        <v>0</v>
      </c>
      <c r="U2147" s="5">
        <v>404020780</v>
      </c>
    </row>
    <row r="2148" spans="1:21" hidden="1" x14ac:dyDescent="0.25">
      <c r="A2148" s="8" t="s">
        <v>5018</v>
      </c>
      <c r="B2148" s="2" t="s">
        <v>2564</v>
      </c>
      <c r="C2148" s="2" t="s">
        <v>206</v>
      </c>
      <c r="D2148" s="2" t="s">
        <v>203</v>
      </c>
      <c r="E2148" s="2" t="s">
        <v>187</v>
      </c>
      <c r="F2148" s="8" t="s">
        <v>36</v>
      </c>
      <c r="G2148" s="8">
        <v>0</v>
      </c>
      <c r="H2148" s="8">
        <v>1</v>
      </c>
      <c r="I2148" s="8">
        <v>1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5">
        <v>404030017</v>
      </c>
    </row>
    <row r="2149" spans="1:21" hidden="1" x14ac:dyDescent="0.25">
      <c r="A2149" s="8" t="s">
        <v>5018</v>
      </c>
      <c r="B2149" s="2" t="s">
        <v>2565</v>
      </c>
      <c r="C2149" s="2" t="s">
        <v>206</v>
      </c>
      <c r="D2149" s="2" t="s">
        <v>203</v>
      </c>
      <c r="E2149" s="2" t="s">
        <v>187</v>
      </c>
      <c r="F2149" s="8" t="s">
        <v>24</v>
      </c>
      <c r="G2149" s="8">
        <v>0</v>
      </c>
      <c r="H2149" s="8">
        <v>1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1</v>
      </c>
      <c r="Q2149" s="8">
        <v>0</v>
      </c>
      <c r="R2149" s="8">
        <v>0</v>
      </c>
      <c r="S2149" s="8">
        <v>0</v>
      </c>
      <c r="T2149" s="8">
        <v>0</v>
      </c>
      <c r="U2149" s="5">
        <v>404030033</v>
      </c>
    </row>
    <row r="2150" spans="1:21" hidden="1" x14ac:dyDescent="0.25">
      <c r="A2150" s="8" t="s">
        <v>5018</v>
      </c>
      <c r="B2150" s="2" t="s">
        <v>2566</v>
      </c>
      <c r="C2150" s="2" t="s">
        <v>206</v>
      </c>
      <c r="D2150" s="2" t="s">
        <v>203</v>
      </c>
      <c r="E2150" s="2" t="s">
        <v>187</v>
      </c>
      <c r="F2150" s="8" t="s">
        <v>36</v>
      </c>
      <c r="G2150" s="8">
        <v>0</v>
      </c>
      <c r="H2150" s="8">
        <v>1</v>
      </c>
      <c r="I2150" s="8">
        <v>1</v>
      </c>
      <c r="J2150" s="8">
        <v>0</v>
      </c>
      <c r="K2150" s="8">
        <v>0</v>
      </c>
      <c r="L2150" s="8">
        <v>0</v>
      </c>
      <c r="M2150" s="8">
        <v>1</v>
      </c>
      <c r="N2150" s="8">
        <v>0</v>
      </c>
      <c r="O2150" s="8">
        <v>0</v>
      </c>
      <c r="P2150" s="8">
        <v>1</v>
      </c>
      <c r="Q2150" s="8">
        <v>0</v>
      </c>
      <c r="R2150" s="8">
        <v>0</v>
      </c>
      <c r="S2150" s="8">
        <v>0</v>
      </c>
      <c r="T2150" s="8">
        <v>0</v>
      </c>
      <c r="U2150" s="5">
        <v>404030041</v>
      </c>
    </row>
    <row r="2151" spans="1:21" hidden="1" x14ac:dyDescent="0.25">
      <c r="A2151" s="8" t="s">
        <v>5018</v>
      </c>
      <c r="B2151" s="2" t="s">
        <v>2567</v>
      </c>
      <c r="C2151" s="2" t="s">
        <v>206</v>
      </c>
      <c r="D2151" s="2" t="s">
        <v>203</v>
      </c>
      <c r="E2151" s="2" t="s">
        <v>187</v>
      </c>
      <c r="F2151" s="8" t="s">
        <v>36</v>
      </c>
      <c r="G2151" s="8">
        <v>0</v>
      </c>
      <c r="H2151" s="8">
        <v>1</v>
      </c>
      <c r="I2151" s="8">
        <v>1</v>
      </c>
      <c r="J2151" s="8">
        <v>0</v>
      </c>
      <c r="K2151" s="8">
        <v>0</v>
      </c>
      <c r="L2151" s="8">
        <v>0</v>
      </c>
      <c r="M2151" s="8">
        <v>1</v>
      </c>
      <c r="N2151" s="8">
        <v>0</v>
      </c>
      <c r="O2151" s="8">
        <v>0</v>
      </c>
      <c r="P2151" s="8">
        <v>1</v>
      </c>
      <c r="Q2151" s="8">
        <v>0</v>
      </c>
      <c r="R2151" s="8">
        <v>0</v>
      </c>
      <c r="S2151" s="8">
        <v>0</v>
      </c>
      <c r="T2151" s="8">
        <v>0</v>
      </c>
      <c r="U2151" s="5">
        <v>404030050</v>
      </c>
    </row>
    <row r="2152" spans="1:21" hidden="1" x14ac:dyDescent="0.25">
      <c r="A2152" s="8" t="s">
        <v>5018</v>
      </c>
      <c r="B2152" s="2" t="s">
        <v>2568</v>
      </c>
      <c r="C2152" s="2" t="s">
        <v>206</v>
      </c>
      <c r="D2152" s="2" t="s">
        <v>203</v>
      </c>
      <c r="E2152" s="2" t="s">
        <v>187</v>
      </c>
      <c r="F2152" s="8" t="s">
        <v>24</v>
      </c>
      <c r="G2152" s="8">
        <v>0</v>
      </c>
      <c r="H2152" s="8">
        <v>1</v>
      </c>
      <c r="I2152" s="8">
        <v>1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5">
        <v>404030068</v>
      </c>
    </row>
    <row r="2153" spans="1:21" hidden="1" x14ac:dyDescent="0.25">
      <c r="A2153" s="8" t="s">
        <v>5018</v>
      </c>
      <c r="B2153" s="2" t="s">
        <v>2569</v>
      </c>
      <c r="C2153" s="2" t="s">
        <v>206</v>
      </c>
      <c r="D2153" s="2" t="s">
        <v>203</v>
      </c>
      <c r="E2153" s="2" t="s">
        <v>187</v>
      </c>
      <c r="F2153" s="8" t="s">
        <v>24</v>
      </c>
      <c r="G2153" s="8">
        <v>0</v>
      </c>
      <c r="H2153" s="8">
        <v>1</v>
      </c>
      <c r="I2153" s="8">
        <v>1</v>
      </c>
      <c r="J2153" s="8">
        <v>0</v>
      </c>
      <c r="K2153" s="8">
        <v>0</v>
      </c>
      <c r="L2153" s="8">
        <v>0</v>
      </c>
      <c r="M2153" s="8">
        <v>1</v>
      </c>
      <c r="N2153" s="8">
        <v>0</v>
      </c>
      <c r="O2153" s="8">
        <v>0</v>
      </c>
      <c r="P2153" s="8">
        <v>1</v>
      </c>
      <c r="Q2153" s="8">
        <v>0</v>
      </c>
      <c r="R2153" s="8">
        <v>0</v>
      </c>
      <c r="S2153" s="8">
        <v>0</v>
      </c>
      <c r="T2153" s="8">
        <v>0</v>
      </c>
      <c r="U2153" s="5">
        <v>404030076</v>
      </c>
    </row>
    <row r="2154" spans="1:21" hidden="1" x14ac:dyDescent="0.25">
      <c r="A2154" s="8" t="s">
        <v>5018</v>
      </c>
      <c r="B2154" s="2" t="s">
        <v>2570</v>
      </c>
      <c r="C2154" s="2" t="s">
        <v>206</v>
      </c>
      <c r="D2154" s="2" t="s">
        <v>203</v>
      </c>
      <c r="E2154" s="2" t="s">
        <v>187</v>
      </c>
      <c r="F2154" s="8" t="s">
        <v>24</v>
      </c>
      <c r="G2154" s="8">
        <v>0</v>
      </c>
      <c r="H2154" s="8">
        <v>1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5">
        <v>404030084</v>
      </c>
    </row>
    <row r="2155" spans="1:21" hidden="1" x14ac:dyDescent="0.25">
      <c r="A2155" s="8" t="s">
        <v>5018</v>
      </c>
      <c r="B2155" s="2" t="s">
        <v>2571</v>
      </c>
      <c r="C2155" s="2" t="s">
        <v>206</v>
      </c>
      <c r="D2155" s="2" t="s">
        <v>203</v>
      </c>
      <c r="E2155" s="2" t="s">
        <v>187</v>
      </c>
      <c r="F2155" s="8" t="s">
        <v>36</v>
      </c>
      <c r="G2155" s="8">
        <v>0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1</v>
      </c>
      <c r="Q2155" s="8">
        <v>0</v>
      </c>
      <c r="R2155" s="8">
        <v>0</v>
      </c>
      <c r="S2155" s="8">
        <v>0</v>
      </c>
      <c r="T2155" s="8">
        <v>0</v>
      </c>
      <c r="U2155" s="5">
        <v>404030106</v>
      </c>
    </row>
    <row r="2156" spans="1:21" hidden="1" x14ac:dyDescent="0.25">
      <c r="A2156" s="8" t="s">
        <v>5018</v>
      </c>
      <c r="B2156" s="2" t="s">
        <v>2572</v>
      </c>
      <c r="C2156" s="2" t="s">
        <v>206</v>
      </c>
      <c r="D2156" s="2" t="s">
        <v>203</v>
      </c>
      <c r="E2156" s="2" t="s">
        <v>187</v>
      </c>
      <c r="F2156" s="8" t="s">
        <v>36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0</v>
      </c>
      <c r="R2156" s="8">
        <v>0</v>
      </c>
      <c r="S2156" s="8">
        <v>0</v>
      </c>
      <c r="T2156" s="8">
        <v>0</v>
      </c>
      <c r="U2156" s="5">
        <v>404030122</v>
      </c>
    </row>
    <row r="2157" spans="1:21" hidden="1" x14ac:dyDescent="0.25">
      <c r="A2157" s="8" t="s">
        <v>5018</v>
      </c>
      <c r="B2157" s="2" t="s">
        <v>2573</v>
      </c>
      <c r="C2157" s="2" t="s">
        <v>206</v>
      </c>
      <c r="D2157" s="2" t="s">
        <v>203</v>
      </c>
      <c r="E2157" s="2" t="s">
        <v>187</v>
      </c>
      <c r="F2157" s="8" t="s">
        <v>36</v>
      </c>
      <c r="G2157" s="8">
        <v>0</v>
      </c>
      <c r="H2157" s="8">
        <v>1</v>
      </c>
      <c r="I2157" s="8">
        <v>1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1</v>
      </c>
      <c r="Q2157" s="8">
        <v>0</v>
      </c>
      <c r="R2157" s="8">
        <v>0</v>
      </c>
      <c r="S2157" s="8">
        <v>0</v>
      </c>
      <c r="T2157" s="8">
        <v>0</v>
      </c>
      <c r="U2157" s="5">
        <v>404030130</v>
      </c>
    </row>
    <row r="2158" spans="1:21" hidden="1" x14ac:dyDescent="0.25">
      <c r="A2158" s="8" t="s">
        <v>5018</v>
      </c>
      <c r="B2158" s="2" t="s">
        <v>2574</v>
      </c>
      <c r="C2158" s="2" t="s">
        <v>206</v>
      </c>
      <c r="D2158" s="2" t="s">
        <v>203</v>
      </c>
      <c r="E2158" s="2" t="s">
        <v>187</v>
      </c>
      <c r="F2158" s="8" t="s">
        <v>36</v>
      </c>
      <c r="G2158" s="8">
        <v>0</v>
      </c>
      <c r="H2158" s="8">
        <v>1</v>
      </c>
      <c r="I2158" s="8">
        <v>1</v>
      </c>
      <c r="J2158" s="8">
        <v>0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5">
        <v>404030157</v>
      </c>
    </row>
    <row r="2159" spans="1:21" hidden="1" x14ac:dyDescent="0.25">
      <c r="A2159" s="8" t="s">
        <v>5018</v>
      </c>
      <c r="B2159" s="2" t="s">
        <v>2575</v>
      </c>
      <c r="C2159" s="2" t="s">
        <v>206</v>
      </c>
      <c r="D2159" s="2" t="s">
        <v>203</v>
      </c>
      <c r="E2159" s="2" t="s">
        <v>187</v>
      </c>
      <c r="F2159" s="8" t="s">
        <v>24</v>
      </c>
      <c r="G2159" s="8">
        <v>0</v>
      </c>
      <c r="H2159" s="8">
        <v>1</v>
      </c>
      <c r="I2159" s="8">
        <v>1</v>
      </c>
      <c r="J2159" s="8">
        <v>0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1</v>
      </c>
      <c r="Q2159" s="8">
        <v>0</v>
      </c>
      <c r="R2159" s="8">
        <v>0</v>
      </c>
      <c r="S2159" s="8">
        <v>0</v>
      </c>
      <c r="T2159" s="8">
        <v>0</v>
      </c>
      <c r="U2159" s="5">
        <v>404030165</v>
      </c>
    </row>
    <row r="2160" spans="1:21" hidden="1" x14ac:dyDescent="0.25">
      <c r="A2160" s="8" t="s">
        <v>5018</v>
      </c>
      <c r="B2160" s="2" t="s">
        <v>2576</v>
      </c>
      <c r="C2160" s="2" t="s">
        <v>206</v>
      </c>
      <c r="D2160" s="2" t="s">
        <v>203</v>
      </c>
      <c r="E2160" s="2" t="s">
        <v>187</v>
      </c>
      <c r="F2160" s="8" t="s">
        <v>24</v>
      </c>
      <c r="G2160" s="8">
        <v>0</v>
      </c>
      <c r="H2160" s="8">
        <v>1</v>
      </c>
      <c r="I2160" s="8">
        <v>1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0</v>
      </c>
      <c r="T2160" s="8">
        <v>0</v>
      </c>
      <c r="U2160" s="5">
        <v>404030173</v>
      </c>
    </row>
    <row r="2161" spans="1:21" hidden="1" x14ac:dyDescent="0.25">
      <c r="A2161" s="8" t="s">
        <v>5018</v>
      </c>
      <c r="B2161" s="2" t="s">
        <v>2577</v>
      </c>
      <c r="C2161" s="2" t="s">
        <v>206</v>
      </c>
      <c r="D2161" s="2" t="s">
        <v>203</v>
      </c>
      <c r="E2161" s="2" t="s">
        <v>187</v>
      </c>
      <c r="F2161" s="8" t="s">
        <v>24</v>
      </c>
      <c r="G2161" s="8">
        <v>0</v>
      </c>
      <c r="H2161" s="8">
        <v>1</v>
      </c>
      <c r="I2161" s="8">
        <v>1</v>
      </c>
      <c r="J2161" s="8">
        <v>0</v>
      </c>
      <c r="K2161" s="8">
        <v>0</v>
      </c>
      <c r="L2161" s="8">
        <v>0</v>
      </c>
      <c r="M2161" s="8">
        <v>1</v>
      </c>
      <c r="N2161" s="8">
        <v>0</v>
      </c>
      <c r="O2161" s="8">
        <v>0</v>
      </c>
      <c r="P2161" s="8">
        <v>1</v>
      </c>
      <c r="Q2161" s="8">
        <v>0</v>
      </c>
      <c r="R2161" s="8">
        <v>0</v>
      </c>
      <c r="S2161" s="8">
        <v>0</v>
      </c>
      <c r="T2161" s="8">
        <v>0</v>
      </c>
      <c r="U2161" s="5">
        <v>404030190</v>
      </c>
    </row>
    <row r="2162" spans="1:21" hidden="1" x14ac:dyDescent="0.25">
      <c r="A2162" s="8" t="s">
        <v>5018</v>
      </c>
      <c r="B2162" s="2" t="s">
        <v>2578</v>
      </c>
      <c r="C2162" s="2" t="s">
        <v>206</v>
      </c>
      <c r="D2162" s="2" t="s">
        <v>203</v>
      </c>
      <c r="E2162" s="2" t="s">
        <v>187</v>
      </c>
      <c r="F2162" s="8" t="s">
        <v>36</v>
      </c>
      <c r="G2162" s="8">
        <v>0</v>
      </c>
      <c r="H2162" s="8">
        <v>1</v>
      </c>
      <c r="I2162" s="8">
        <v>1</v>
      </c>
      <c r="J2162" s="8">
        <v>0</v>
      </c>
      <c r="K2162" s="8">
        <v>0</v>
      </c>
      <c r="L2162" s="8">
        <v>0</v>
      </c>
      <c r="M2162" s="8">
        <v>1</v>
      </c>
      <c r="N2162" s="8">
        <v>0</v>
      </c>
      <c r="O2162" s="8">
        <v>0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5">
        <v>404030220</v>
      </c>
    </row>
    <row r="2163" spans="1:21" hidden="1" x14ac:dyDescent="0.25">
      <c r="A2163" s="8" t="s">
        <v>5018</v>
      </c>
      <c r="B2163" s="2" t="s">
        <v>2579</v>
      </c>
      <c r="C2163" s="2" t="s">
        <v>206</v>
      </c>
      <c r="D2163" s="2" t="s">
        <v>203</v>
      </c>
      <c r="E2163" s="2" t="s">
        <v>187</v>
      </c>
      <c r="F2163" s="8" t="s">
        <v>36</v>
      </c>
      <c r="G2163" s="8">
        <v>0</v>
      </c>
      <c r="H2163" s="8">
        <v>1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0</v>
      </c>
      <c r="R2163" s="8">
        <v>0</v>
      </c>
      <c r="S2163" s="8">
        <v>0</v>
      </c>
      <c r="T2163" s="8">
        <v>0</v>
      </c>
      <c r="U2163" s="5">
        <v>404030246</v>
      </c>
    </row>
    <row r="2164" spans="1:21" hidden="1" x14ac:dyDescent="0.25">
      <c r="A2164" s="8" t="s">
        <v>5018</v>
      </c>
      <c r="B2164" s="2" t="s">
        <v>2580</v>
      </c>
      <c r="C2164" s="2" t="s">
        <v>206</v>
      </c>
      <c r="D2164" s="2" t="s">
        <v>203</v>
      </c>
      <c r="E2164" s="2" t="s">
        <v>187</v>
      </c>
      <c r="F2164" s="8" t="s">
        <v>36</v>
      </c>
      <c r="G2164" s="8">
        <v>0</v>
      </c>
      <c r="H2164" s="8">
        <v>1</v>
      </c>
      <c r="I2164" s="8">
        <v>1</v>
      </c>
      <c r="J2164" s="8">
        <v>0</v>
      </c>
      <c r="K2164" s="8">
        <v>0</v>
      </c>
      <c r="L2164" s="8">
        <v>0</v>
      </c>
      <c r="M2164" s="8">
        <v>1</v>
      </c>
      <c r="N2164" s="8">
        <v>0</v>
      </c>
      <c r="O2164" s="8">
        <v>0</v>
      </c>
      <c r="P2164" s="8">
        <v>1</v>
      </c>
      <c r="Q2164" s="8">
        <v>0</v>
      </c>
      <c r="R2164" s="8">
        <v>0</v>
      </c>
      <c r="S2164" s="8">
        <v>0</v>
      </c>
      <c r="T2164" s="8">
        <v>0</v>
      </c>
      <c r="U2164" s="5">
        <v>404030254</v>
      </c>
    </row>
    <row r="2165" spans="1:21" hidden="1" x14ac:dyDescent="0.25">
      <c r="A2165" s="8" t="s">
        <v>5018</v>
      </c>
      <c r="B2165" s="2" t="s">
        <v>2581</v>
      </c>
      <c r="C2165" s="2" t="s">
        <v>206</v>
      </c>
      <c r="D2165" s="2" t="s">
        <v>203</v>
      </c>
      <c r="E2165" s="2" t="s">
        <v>187</v>
      </c>
      <c r="F2165" s="8" t="s">
        <v>36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1</v>
      </c>
      <c r="N2165" s="8">
        <v>0</v>
      </c>
      <c r="O2165" s="8">
        <v>0</v>
      </c>
      <c r="P2165" s="8">
        <v>1</v>
      </c>
      <c r="Q2165" s="8">
        <v>0</v>
      </c>
      <c r="R2165" s="8">
        <v>0</v>
      </c>
      <c r="S2165" s="8">
        <v>0</v>
      </c>
      <c r="T2165" s="8">
        <v>0</v>
      </c>
      <c r="U2165" s="5">
        <v>404030262</v>
      </c>
    </row>
    <row r="2166" spans="1:21" hidden="1" x14ac:dyDescent="0.25">
      <c r="A2166" s="8" t="s">
        <v>5018</v>
      </c>
      <c r="B2166" s="2" t="s">
        <v>2582</v>
      </c>
      <c r="C2166" s="2" t="s">
        <v>206</v>
      </c>
      <c r="D2166" s="2" t="s">
        <v>203</v>
      </c>
      <c r="E2166" s="2" t="s">
        <v>187</v>
      </c>
      <c r="F2166" s="8" t="s">
        <v>36</v>
      </c>
      <c r="G2166" s="8">
        <v>0</v>
      </c>
      <c r="H2166" s="8">
        <v>1</v>
      </c>
      <c r="I2166" s="8">
        <v>1</v>
      </c>
      <c r="J2166" s="8">
        <v>0</v>
      </c>
      <c r="K2166" s="8">
        <v>0</v>
      </c>
      <c r="L2166" s="8">
        <v>0</v>
      </c>
      <c r="M2166" s="8">
        <v>1</v>
      </c>
      <c r="N2166" s="8">
        <v>0</v>
      </c>
      <c r="O2166" s="8">
        <v>0</v>
      </c>
      <c r="P2166" s="8">
        <v>1</v>
      </c>
      <c r="Q2166" s="8">
        <v>0</v>
      </c>
      <c r="R2166" s="8">
        <v>0</v>
      </c>
      <c r="S2166" s="8">
        <v>0</v>
      </c>
      <c r="T2166" s="8">
        <v>0</v>
      </c>
      <c r="U2166" s="5">
        <v>404030270</v>
      </c>
    </row>
    <row r="2167" spans="1:21" hidden="1" x14ac:dyDescent="0.25">
      <c r="A2167" s="8" t="s">
        <v>5018</v>
      </c>
      <c r="B2167" s="2" t="s">
        <v>2583</v>
      </c>
      <c r="C2167" s="2" t="s">
        <v>206</v>
      </c>
      <c r="D2167" s="2" t="s">
        <v>203</v>
      </c>
      <c r="E2167" s="2" t="s">
        <v>187</v>
      </c>
      <c r="F2167" s="8" t="s">
        <v>36</v>
      </c>
      <c r="G2167" s="8">
        <v>0</v>
      </c>
      <c r="H2167" s="8">
        <v>1</v>
      </c>
      <c r="I2167" s="8">
        <v>0</v>
      </c>
      <c r="J2167" s="8">
        <v>0</v>
      </c>
      <c r="K2167" s="8">
        <v>0</v>
      </c>
      <c r="L2167" s="8">
        <v>0</v>
      </c>
      <c r="M2167" s="8">
        <v>1</v>
      </c>
      <c r="N2167" s="8">
        <v>0</v>
      </c>
      <c r="O2167" s="8">
        <v>0</v>
      </c>
      <c r="P2167" s="8">
        <v>1</v>
      </c>
      <c r="Q2167" s="8">
        <v>0</v>
      </c>
      <c r="R2167" s="8">
        <v>0</v>
      </c>
      <c r="S2167" s="8">
        <v>0</v>
      </c>
      <c r="T2167" s="8">
        <v>0</v>
      </c>
      <c r="U2167" s="5">
        <v>404030289</v>
      </c>
    </row>
    <row r="2168" spans="1:21" hidden="1" x14ac:dyDescent="0.25">
      <c r="A2168" s="8" t="s">
        <v>5018</v>
      </c>
      <c r="B2168" s="2" t="s">
        <v>2584</v>
      </c>
      <c r="C2168" s="2" t="s">
        <v>206</v>
      </c>
      <c r="D2168" s="2" t="s">
        <v>203</v>
      </c>
      <c r="E2168" s="2" t="s">
        <v>187</v>
      </c>
      <c r="F2168" s="8" t="s">
        <v>36</v>
      </c>
      <c r="G2168" s="8">
        <v>0</v>
      </c>
      <c r="H2168" s="8">
        <v>1</v>
      </c>
      <c r="I2168" s="8">
        <v>0</v>
      </c>
      <c r="J2168" s="8">
        <v>0</v>
      </c>
      <c r="K2168" s="8">
        <v>0</v>
      </c>
      <c r="L2168" s="8">
        <v>0</v>
      </c>
      <c r="M2168" s="8">
        <v>1</v>
      </c>
      <c r="N2168" s="8">
        <v>0</v>
      </c>
      <c r="O2168" s="8">
        <v>0</v>
      </c>
      <c r="P2168" s="8">
        <v>1</v>
      </c>
      <c r="Q2168" s="8">
        <v>0</v>
      </c>
      <c r="R2168" s="8">
        <v>0</v>
      </c>
      <c r="S2168" s="8">
        <v>0</v>
      </c>
      <c r="T2168" s="8">
        <v>0</v>
      </c>
      <c r="U2168" s="5">
        <v>404030297</v>
      </c>
    </row>
    <row r="2169" spans="1:21" hidden="1" x14ac:dyDescent="0.25">
      <c r="A2169" s="8" t="s">
        <v>5018</v>
      </c>
      <c r="B2169" s="2" t="s">
        <v>2585</v>
      </c>
      <c r="C2169" s="2" t="s">
        <v>206</v>
      </c>
      <c r="D2169" s="2" t="s">
        <v>203</v>
      </c>
      <c r="E2169" s="2" t="s">
        <v>187</v>
      </c>
      <c r="F2169" s="8" t="s">
        <v>36</v>
      </c>
      <c r="G2169" s="8">
        <v>0</v>
      </c>
      <c r="H2169" s="8">
        <v>1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0</v>
      </c>
      <c r="O2169" s="8">
        <v>0</v>
      </c>
      <c r="P2169" s="8">
        <v>1</v>
      </c>
      <c r="Q2169" s="8">
        <v>0</v>
      </c>
      <c r="R2169" s="8">
        <v>0</v>
      </c>
      <c r="S2169" s="8">
        <v>0</v>
      </c>
      <c r="T2169" s="8">
        <v>0</v>
      </c>
      <c r="U2169" s="5">
        <v>404030300</v>
      </c>
    </row>
    <row r="2170" spans="1:21" hidden="1" x14ac:dyDescent="0.25">
      <c r="A2170" s="8" t="s">
        <v>5018</v>
      </c>
      <c r="B2170" s="2" t="s">
        <v>2586</v>
      </c>
      <c r="C2170" s="2" t="s">
        <v>206</v>
      </c>
      <c r="D2170" s="2" t="s">
        <v>203</v>
      </c>
      <c r="E2170" s="2" t="s">
        <v>187</v>
      </c>
      <c r="F2170" s="8" t="s">
        <v>24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1</v>
      </c>
      <c r="N2170" s="8">
        <v>0</v>
      </c>
      <c r="O2170" s="8">
        <v>0</v>
      </c>
      <c r="P2170" s="8">
        <v>1</v>
      </c>
      <c r="Q2170" s="8">
        <v>0</v>
      </c>
      <c r="R2170" s="8">
        <v>0</v>
      </c>
      <c r="S2170" s="8">
        <v>0</v>
      </c>
      <c r="T2170" s="8">
        <v>0</v>
      </c>
      <c r="U2170" s="5">
        <v>404030319</v>
      </c>
    </row>
    <row r="2171" spans="1:21" hidden="1" x14ac:dyDescent="0.25">
      <c r="A2171" s="8" t="s">
        <v>5018</v>
      </c>
      <c r="B2171" s="2" t="s">
        <v>2587</v>
      </c>
      <c r="C2171" s="2" t="s">
        <v>206</v>
      </c>
      <c r="D2171" s="2" t="s">
        <v>203</v>
      </c>
      <c r="E2171" s="2" t="s">
        <v>187</v>
      </c>
      <c r="F2171" s="8" t="s">
        <v>36</v>
      </c>
      <c r="G2171" s="8">
        <v>0</v>
      </c>
      <c r="H2171" s="8">
        <v>1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0</v>
      </c>
      <c r="U2171" s="5">
        <v>404030327</v>
      </c>
    </row>
    <row r="2172" spans="1:21" hidden="1" x14ac:dyDescent="0.25">
      <c r="A2172" s="8" t="s">
        <v>5018</v>
      </c>
      <c r="B2172" s="2" t="s">
        <v>2588</v>
      </c>
      <c r="C2172" s="2" t="s">
        <v>208</v>
      </c>
      <c r="D2172" s="2" t="s">
        <v>207</v>
      </c>
      <c r="E2172" s="2" t="s">
        <v>187</v>
      </c>
      <c r="F2172" s="8" t="s">
        <v>24</v>
      </c>
      <c r="G2172" s="8">
        <v>1</v>
      </c>
      <c r="H2172" s="8">
        <v>1</v>
      </c>
      <c r="I2172" s="8">
        <v>1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>
        <v>1</v>
      </c>
      <c r="Q2172" s="8">
        <v>0</v>
      </c>
      <c r="R2172" s="8">
        <v>0</v>
      </c>
      <c r="S2172" s="8">
        <v>0</v>
      </c>
      <c r="T2172" s="8">
        <v>0</v>
      </c>
      <c r="U2172" s="5">
        <v>405010010</v>
      </c>
    </row>
    <row r="2173" spans="1:21" hidden="1" x14ac:dyDescent="0.25">
      <c r="A2173" s="8" t="s">
        <v>5018</v>
      </c>
      <c r="B2173" s="2" t="s">
        <v>2589</v>
      </c>
      <c r="C2173" s="2" t="s">
        <v>208</v>
      </c>
      <c r="D2173" s="2" t="s">
        <v>207</v>
      </c>
      <c r="E2173" s="2" t="s">
        <v>187</v>
      </c>
      <c r="F2173" s="8" t="s">
        <v>24</v>
      </c>
      <c r="G2173" s="8">
        <v>1</v>
      </c>
      <c r="H2173" s="8">
        <v>1</v>
      </c>
      <c r="I2173" s="8">
        <v>1</v>
      </c>
      <c r="J2173" s="8">
        <v>0</v>
      </c>
      <c r="K2173" s="8">
        <v>0</v>
      </c>
      <c r="L2173" s="8">
        <v>0</v>
      </c>
      <c r="M2173" s="8">
        <v>1</v>
      </c>
      <c r="N2173" s="8">
        <v>0</v>
      </c>
      <c r="O2173" s="8">
        <v>0</v>
      </c>
      <c r="P2173" s="8">
        <v>1</v>
      </c>
      <c r="Q2173" s="8">
        <v>0</v>
      </c>
      <c r="R2173" s="8">
        <v>0</v>
      </c>
      <c r="S2173" s="8">
        <v>0</v>
      </c>
      <c r="T2173" s="8">
        <v>0</v>
      </c>
      <c r="U2173" s="5">
        <v>405010028</v>
      </c>
    </row>
    <row r="2174" spans="1:21" hidden="1" x14ac:dyDescent="0.25">
      <c r="A2174" s="8" t="s">
        <v>5018</v>
      </c>
      <c r="B2174" s="2" t="s">
        <v>2590</v>
      </c>
      <c r="C2174" s="2" t="s">
        <v>208</v>
      </c>
      <c r="D2174" s="2" t="s">
        <v>207</v>
      </c>
      <c r="E2174" s="2" t="s">
        <v>187</v>
      </c>
      <c r="F2174" s="8" t="s">
        <v>24</v>
      </c>
      <c r="G2174" s="8">
        <v>1</v>
      </c>
      <c r="H2174" s="8">
        <v>1</v>
      </c>
      <c r="I2174" s="8">
        <v>1</v>
      </c>
      <c r="J2174" s="8">
        <v>0</v>
      </c>
      <c r="K2174" s="8">
        <v>0</v>
      </c>
      <c r="L2174" s="8">
        <v>0</v>
      </c>
      <c r="M2174" s="8">
        <v>1</v>
      </c>
      <c r="N2174" s="8">
        <v>0</v>
      </c>
      <c r="O2174" s="8">
        <v>0</v>
      </c>
      <c r="P2174" s="8">
        <v>1</v>
      </c>
      <c r="Q2174" s="8">
        <v>0</v>
      </c>
      <c r="R2174" s="8">
        <v>0</v>
      </c>
      <c r="S2174" s="8">
        <v>0</v>
      </c>
      <c r="T2174" s="8">
        <v>0</v>
      </c>
      <c r="U2174" s="5">
        <v>405010036</v>
      </c>
    </row>
    <row r="2175" spans="1:21" hidden="1" x14ac:dyDescent="0.25">
      <c r="A2175" s="8" t="s">
        <v>5018</v>
      </c>
      <c r="B2175" s="2" t="s">
        <v>2591</v>
      </c>
      <c r="C2175" s="2" t="s">
        <v>208</v>
      </c>
      <c r="D2175" s="2" t="s">
        <v>207</v>
      </c>
      <c r="E2175" s="2" t="s">
        <v>187</v>
      </c>
      <c r="F2175" s="8" t="s">
        <v>24</v>
      </c>
      <c r="G2175" s="8">
        <v>1</v>
      </c>
      <c r="H2175" s="8">
        <v>0</v>
      </c>
      <c r="I2175" s="8">
        <v>0</v>
      </c>
      <c r="J2175" s="8">
        <v>1</v>
      </c>
      <c r="K2175" s="8">
        <v>1</v>
      </c>
      <c r="L2175" s="8">
        <v>1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5">
        <v>405010044</v>
      </c>
    </row>
    <row r="2176" spans="1:21" hidden="1" x14ac:dyDescent="0.25">
      <c r="A2176" s="8" t="s">
        <v>5018</v>
      </c>
      <c r="B2176" s="2" t="s">
        <v>2592</v>
      </c>
      <c r="C2176" s="2" t="s">
        <v>208</v>
      </c>
      <c r="D2176" s="2" t="s">
        <v>207</v>
      </c>
      <c r="E2176" s="2" t="s">
        <v>187</v>
      </c>
      <c r="F2176" s="8" t="s">
        <v>24</v>
      </c>
      <c r="G2176" s="8">
        <v>1</v>
      </c>
      <c r="H2176" s="8">
        <v>0</v>
      </c>
      <c r="I2176" s="8">
        <v>0</v>
      </c>
      <c r="J2176" s="8">
        <v>1</v>
      </c>
      <c r="K2176" s="8">
        <v>1</v>
      </c>
      <c r="L2176" s="8">
        <v>1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5">
        <v>405010052</v>
      </c>
    </row>
    <row r="2177" spans="1:21" hidden="1" x14ac:dyDescent="0.25">
      <c r="A2177" s="8" t="s">
        <v>5018</v>
      </c>
      <c r="B2177" s="2" t="s">
        <v>2593</v>
      </c>
      <c r="C2177" s="2" t="s">
        <v>208</v>
      </c>
      <c r="D2177" s="2" t="s">
        <v>207</v>
      </c>
      <c r="E2177" s="2" t="s">
        <v>187</v>
      </c>
      <c r="F2177" s="8" t="s">
        <v>24</v>
      </c>
      <c r="G2177" s="8">
        <v>1</v>
      </c>
      <c r="H2177" s="8">
        <v>0</v>
      </c>
      <c r="I2177" s="8">
        <v>0</v>
      </c>
      <c r="J2177" s="8">
        <v>1</v>
      </c>
      <c r="K2177" s="8">
        <v>1</v>
      </c>
      <c r="L2177" s="8">
        <v>1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5">
        <v>405010060</v>
      </c>
    </row>
    <row r="2178" spans="1:21" hidden="1" x14ac:dyDescent="0.25">
      <c r="A2178" s="8" t="s">
        <v>5018</v>
      </c>
      <c r="B2178" s="2" t="s">
        <v>2594</v>
      </c>
      <c r="C2178" s="2" t="s">
        <v>208</v>
      </c>
      <c r="D2178" s="2" t="s">
        <v>207</v>
      </c>
      <c r="E2178" s="2" t="s">
        <v>187</v>
      </c>
      <c r="F2178" s="8" t="s">
        <v>24</v>
      </c>
      <c r="G2178" s="8">
        <v>1</v>
      </c>
      <c r="H2178" s="8">
        <v>1</v>
      </c>
      <c r="I2178" s="8">
        <v>1</v>
      </c>
      <c r="J2178" s="8">
        <v>0</v>
      </c>
      <c r="K2178" s="8">
        <v>0</v>
      </c>
      <c r="L2178" s="8">
        <v>0</v>
      </c>
      <c r="M2178" s="8">
        <v>1</v>
      </c>
      <c r="N2178" s="8">
        <v>0</v>
      </c>
      <c r="O2178" s="8">
        <v>0</v>
      </c>
      <c r="P2178" s="8">
        <v>1</v>
      </c>
      <c r="Q2178" s="8">
        <v>0</v>
      </c>
      <c r="R2178" s="8">
        <v>0</v>
      </c>
      <c r="S2178" s="8">
        <v>0</v>
      </c>
      <c r="T2178" s="8">
        <v>0</v>
      </c>
      <c r="U2178" s="5">
        <v>405010079</v>
      </c>
    </row>
    <row r="2179" spans="1:21" hidden="1" x14ac:dyDescent="0.25">
      <c r="A2179" s="8" t="s">
        <v>5018</v>
      </c>
      <c r="B2179" s="2" t="s">
        <v>2595</v>
      </c>
      <c r="C2179" s="2" t="s">
        <v>208</v>
      </c>
      <c r="D2179" s="2" t="s">
        <v>207</v>
      </c>
      <c r="E2179" s="2" t="s">
        <v>187</v>
      </c>
      <c r="F2179" s="8" t="s">
        <v>24</v>
      </c>
      <c r="G2179" s="8">
        <v>0</v>
      </c>
      <c r="H2179" s="8">
        <v>1</v>
      </c>
      <c r="I2179" s="8">
        <v>1</v>
      </c>
      <c r="J2179" s="8">
        <v>0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1</v>
      </c>
      <c r="Q2179" s="8">
        <v>0</v>
      </c>
      <c r="R2179" s="8">
        <v>0</v>
      </c>
      <c r="S2179" s="8">
        <v>0</v>
      </c>
      <c r="T2179" s="8">
        <v>0</v>
      </c>
      <c r="U2179" s="5">
        <v>405010087</v>
      </c>
    </row>
    <row r="2180" spans="1:21" hidden="1" x14ac:dyDescent="0.25">
      <c r="A2180" s="8" t="s">
        <v>5018</v>
      </c>
      <c r="B2180" s="2" t="s">
        <v>2596</v>
      </c>
      <c r="C2180" s="2" t="s">
        <v>208</v>
      </c>
      <c r="D2180" s="2" t="s">
        <v>207</v>
      </c>
      <c r="E2180" s="2" t="s">
        <v>187</v>
      </c>
      <c r="F2180" s="8" t="s">
        <v>24</v>
      </c>
      <c r="G2180" s="8">
        <v>1</v>
      </c>
      <c r="H2180" s="8">
        <v>0</v>
      </c>
      <c r="I2180" s="8">
        <v>0</v>
      </c>
      <c r="J2180" s="8">
        <v>1</v>
      </c>
      <c r="K2180" s="8">
        <v>1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5">
        <v>405010109</v>
      </c>
    </row>
    <row r="2181" spans="1:21" hidden="1" x14ac:dyDescent="0.25">
      <c r="A2181" s="8" t="s">
        <v>5018</v>
      </c>
      <c r="B2181" s="2" t="s">
        <v>2597</v>
      </c>
      <c r="C2181" s="2" t="s">
        <v>208</v>
      </c>
      <c r="D2181" s="2" t="s">
        <v>207</v>
      </c>
      <c r="E2181" s="2" t="s">
        <v>187</v>
      </c>
      <c r="F2181" s="8" t="s">
        <v>24</v>
      </c>
      <c r="G2181" s="8">
        <v>1</v>
      </c>
      <c r="H2181" s="8">
        <v>1</v>
      </c>
      <c r="I2181" s="8">
        <v>1</v>
      </c>
      <c r="J2181" s="8">
        <v>0</v>
      </c>
      <c r="K2181" s="8">
        <v>0</v>
      </c>
      <c r="L2181" s="8">
        <v>0</v>
      </c>
      <c r="M2181" s="8">
        <v>1</v>
      </c>
      <c r="N2181" s="8">
        <v>0</v>
      </c>
      <c r="O2181" s="8">
        <v>0</v>
      </c>
      <c r="P2181" s="8">
        <v>1</v>
      </c>
      <c r="Q2181" s="8">
        <v>0</v>
      </c>
      <c r="R2181" s="8">
        <v>0</v>
      </c>
      <c r="S2181" s="8">
        <v>0</v>
      </c>
      <c r="T2181" s="8">
        <v>0</v>
      </c>
      <c r="U2181" s="5">
        <v>405010117</v>
      </c>
    </row>
    <row r="2182" spans="1:21" hidden="1" x14ac:dyDescent="0.25">
      <c r="A2182" s="8" t="s">
        <v>5018</v>
      </c>
      <c r="B2182" s="2" t="s">
        <v>2598</v>
      </c>
      <c r="C2182" s="2" t="s">
        <v>208</v>
      </c>
      <c r="D2182" s="2" t="s">
        <v>207</v>
      </c>
      <c r="E2182" s="2" t="s">
        <v>187</v>
      </c>
      <c r="F2182" s="8" t="s">
        <v>24</v>
      </c>
      <c r="G2182" s="8">
        <v>1</v>
      </c>
      <c r="H2182" s="8">
        <v>1</v>
      </c>
      <c r="I2182" s="8">
        <v>1</v>
      </c>
      <c r="J2182" s="8">
        <v>0</v>
      </c>
      <c r="K2182" s="8">
        <v>0</v>
      </c>
      <c r="L2182" s="8">
        <v>0</v>
      </c>
      <c r="M2182" s="8">
        <v>1</v>
      </c>
      <c r="N2182" s="8">
        <v>0</v>
      </c>
      <c r="O2182" s="8">
        <v>0</v>
      </c>
      <c r="P2182" s="8">
        <v>1</v>
      </c>
      <c r="Q2182" s="8">
        <v>0</v>
      </c>
      <c r="R2182" s="8">
        <v>0</v>
      </c>
      <c r="S2182" s="8">
        <v>0</v>
      </c>
      <c r="T2182" s="8">
        <v>0</v>
      </c>
      <c r="U2182" s="5">
        <v>405010125</v>
      </c>
    </row>
    <row r="2183" spans="1:21" hidden="1" x14ac:dyDescent="0.25">
      <c r="A2183" s="8" t="s">
        <v>5018</v>
      </c>
      <c r="B2183" s="2" t="s">
        <v>2599</v>
      </c>
      <c r="C2183" s="2" t="s">
        <v>208</v>
      </c>
      <c r="D2183" s="2" t="s">
        <v>207</v>
      </c>
      <c r="E2183" s="2" t="s">
        <v>187</v>
      </c>
      <c r="F2183" s="8" t="s">
        <v>36</v>
      </c>
      <c r="G2183" s="8">
        <v>0</v>
      </c>
      <c r="H2183" s="8">
        <v>1</v>
      </c>
      <c r="I2183" s="8">
        <v>1</v>
      </c>
      <c r="J2183" s="8">
        <v>0</v>
      </c>
      <c r="K2183" s="8">
        <v>0</v>
      </c>
      <c r="L2183" s="8">
        <v>0</v>
      </c>
      <c r="M2183" s="8">
        <v>1</v>
      </c>
      <c r="N2183" s="8">
        <v>0</v>
      </c>
      <c r="O2183" s="8">
        <v>0</v>
      </c>
      <c r="P2183" s="8">
        <v>1</v>
      </c>
      <c r="Q2183" s="8">
        <v>0</v>
      </c>
      <c r="R2183" s="8">
        <v>0</v>
      </c>
      <c r="S2183" s="8">
        <v>0</v>
      </c>
      <c r="T2183" s="8">
        <v>0</v>
      </c>
      <c r="U2183" s="5">
        <v>405010133</v>
      </c>
    </row>
    <row r="2184" spans="1:21" hidden="1" x14ac:dyDescent="0.25">
      <c r="A2184" s="8" t="s">
        <v>5018</v>
      </c>
      <c r="B2184" s="2" t="s">
        <v>2600</v>
      </c>
      <c r="C2184" s="2" t="s">
        <v>208</v>
      </c>
      <c r="D2184" s="2" t="s">
        <v>207</v>
      </c>
      <c r="E2184" s="2" t="s">
        <v>187</v>
      </c>
      <c r="F2184" s="8" t="s">
        <v>24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1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5">
        <v>405010141</v>
      </c>
    </row>
    <row r="2185" spans="1:21" hidden="1" x14ac:dyDescent="0.25">
      <c r="A2185" s="8" t="s">
        <v>5018</v>
      </c>
      <c r="B2185" s="2" t="s">
        <v>2601</v>
      </c>
      <c r="C2185" s="2" t="s">
        <v>208</v>
      </c>
      <c r="D2185" s="2" t="s">
        <v>207</v>
      </c>
      <c r="E2185" s="2" t="s">
        <v>187</v>
      </c>
      <c r="F2185" s="8" t="s">
        <v>24</v>
      </c>
      <c r="G2185" s="8">
        <v>0</v>
      </c>
      <c r="H2185" s="8">
        <v>1</v>
      </c>
      <c r="I2185" s="8">
        <v>1</v>
      </c>
      <c r="J2185" s="8">
        <v>0</v>
      </c>
      <c r="K2185" s="8">
        <v>0</v>
      </c>
      <c r="L2185" s="8">
        <v>0</v>
      </c>
      <c r="M2185" s="8">
        <v>1</v>
      </c>
      <c r="N2185" s="8">
        <v>0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5">
        <v>405010150</v>
      </c>
    </row>
    <row r="2186" spans="1:21" hidden="1" x14ac:dyDescent="0.25">
      <c r="A2186" s="8" t="s">
        <v>5018</v>
      </c>
      <c r="B2186" s="2" t="s">
        <v>2602</v>
      </c>
      <c r="C2186" s="2" t="s">
        <v>208</v>
      </c>
      <c r="D2186" s="2" t="s">
        <v>207</v>
      </c>
      <c r="E2186" s="2" t="s">
        <v>187</v>
      </c>
      <c r="F2186" s="8" t="s">
        <v>24</v>
      </c>
      <c r="G2186" s="8">
        <v>1</v>
      </c>
      <c r="H2186" s="8">
        <v>0</v>
      </c>
      <c r="I2186" s="8">
        <v>0</v>
      </c>
      <c r="J2186" s="8">
        <v>1</v>
      </c>
      <c r="K2186" s="8">
        <v>1</v>
      </c>
      <c r="L2186" s="8">
        <v>1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5">
        <v>405010168</v>
      </c>
    </row>
    <row r="2187" spans="1:21" hidden="1" x14ac:dyDescent="0.25">
      <c r="A2187" s="8" t="s">
        <v>5018</v>
      </c>
      <c r="B2187" s="2" t="s">
        <v>2603</v>
      </c>
      <c r="C2187" s="2" t="s">
        <v>208</v>
      </c>
      <c r="D2187" s="2" t="s">
        <v>207</v>
      </c>
      <c r="E2187" s="2" t="s">
        <v>187</v>
      </c>
      <c r="F2187" s="8" t="s">
        <v>24</v>
      </c>
      <c r="G2187" s="8">
        <v>1</v>
      </c>
      <c r="H2187" s="8">
        <v>1</v>
      </c>
      <c r="I2187" s="8">
        <v>1</v>
      </c>
      <c r="J2187" s="8">
        <v>0</v>
      </c>
      <c r="K2187" s="8">
        <v>1</v>
      </c>
      <c r="L2187" s="8">
        <v>1</v>
      </c>
      <c r="M2187" s="8">
        <v>1</v>
      </c>
      <c r="N2187" s="8">
        <v>0</v>
      </c>
      <c r="O2187" s="8">
        <v>0</v>
      </c>
      <c r="P2187" s="8">
        <v>1</v>
      </c>
      <c r="Q2187" s="8">
        <v>0</v>
      </c>
      <c r="R2187" s="8">
        <v>0</v>
      </c>
      <c r="S2187" s="8">
        <v>0</v>
      </c>
      <c r="T2187" s="8">
        <v>0</v>
      </c>
      <c r="U2187" s="5">
        <v>405010176</v>
      </c>
    </row>
    <row r="2188" spans="1:21" hidden="1" x14ac:dyDescent="0.25">
      <c r="A2188" s="8" t="s">
        <v>5018</v>
      </c>
      <c r="B2188" s="2" t="s">
        <v>2604</v>
      </c>
      <c r="C2188" s="2" t="s">
        <v>208</v>
      </c>
      <c r="D2188" s="2" t="s">
        <v>207</v>
      </c>
      <c r="E2188" s="2" t="s">
        <v>187</v>
      </c>
      <c r="F2188" s="8" t="s">
        <v>24</v>
      </c>
      <c r="G2188" s="8">
        <v>1</v>
      </c>
      <c r="H2188" s="8">
        <v>0</v>
      </c>
      <c r="I2188" s="8">
        <v>0</v>
      </c>
      <c r="J2188" s="8">
        <v>0</v>
      </c>
      <c r="K2188" s="8">
        <v>1</v>
      </c>
      <c r="L2188" s="8">
        <v>1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5">
        <v>405010184</v>
      </c>
    </row>
    <row r="2189" spans="1:21" hidden="1" x14ac:dyDescent="0.25">
      <c r="A2189" s="8" t="s">
        <v>5018</v>
      </c>
      <c r="B2189" s="2" t="s">
        <v>2605</v>
      </c>
      <c r="C2189" s="2" t="s">
        <v>208</v>
      </c>
      <c r="D2189" s="2" t="s">
        <v>207</v>
      </c>
      <c r="E2189" s="2" t="s">
        <v>187</v>
      </c>
      <c r="F2189" s="8" t="s">
        <v>24</v>
      </c>
      <c r="G2189" s="8">
        <v>1</v>
      </c>
      <c r="H2189" s="8">
        <v>0</v>
      </c>
      <c r="I2189" s="8">
        <v>0</v>
      </c>
      <c r="J2189" s="8">
        <v>0</v>
      </c>
      <c r="K2189" s="8">
        <v>1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5">
        <v>405010192</v>
      </c>
    </row>
    <row r="2190" spans="1:21" hidden="1" x14ac:dyDescent="0.25">
      <c r="A2190" s="8" t="s">
        <v>5018</v>
      </c>
      <c r="B2190" s="2" t="s">
        <v>2606</v>
      </c>
      <c r="C2190" s="2" t="s">
        <v>208</v>
      </c>
      <c r="D2190" s="2" t="s">
        <v>207</v>
      </c>
      <c r="E2190" s="2" t="s">
        <v>187</v>
      </c>
      <c r="F2190" s="8" t="s">
        <v>24</v>
      </c>
      <c r="G2190" s="8">
        <v>1</v>
      </c>
      <c r="H2190" s="8">
        <v>0</v>
      </c>
      <c r="I2190" s="8">
        <v>0</v>
      </c>
      <c r="J2190" s="8">
        <v>1</v>
      </c>
      <c r="K2190" s="8">
        <v>1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5">
        <v>405010206</v>
      </c>
    </row>
    <row r="2191" spans="1:21" hidden="1" x14ac:dyDescent="0.25">
      <c r="A2191" s="8" t="s">
        <v>5018</v>
      </c>
      <c r="B2191" s="2" t="s">
        <v>2607</v>
      </c>
      <c r="C2191" s="2" t="s">
        <v>209</v>
      </c>
      <c r="D2191" s="2" t="s">
        <v>207</v>
      </c>
      <c r="E2191" s="2" t="s">
        <v>187</v>
      </c>
      <c r="F2191" s="8" t="s">
        <v>24</v>
      </c>
      <c r="G2191" s="8">
        <v>1</v>
      </c>
      <c r="H2191" s="8">
        <v>1</v>
      </c>
      <c r="I2191" s="8">
        <v>1</v>
      </c>
      <c r="J2191" s="8">
        <v>0</v>
      </c>
      <c r="K2191" s="8">
        <v>0</v>
      </c>
      <c r="L2191" s="8">
        <v>0</v>
      </c>
      <c r="M2191" s="8">
        <v>1</v>
      </c>
      <c r="N2191" s="8">
        <v>0</v>
      </c>
      <c r="O2191" s="8">
        <v>0</v>
      </c>
      <c r="P2191" s="8">
        <v>1</v>
      </c>
      <c r="Q2191" s="8">
        <v>0</v>
      </c>
      <c r="R2191" s="8">
        <v>0</v>
      </c>
      <c r="S2191" s="8">
        <v>0</v>
      </c>
      <c r="T2191" s="8">
        <v>0</v>
      </c>
      <c r="U2191" s="5">
        <v>405020015</v>
      </c>
    </row>
    <row r="2192" spans="1:21" hidden="1" x14ac:dyDescent="0.25">
      <c r="A2192" s="8" t="s">
        <v>5018</v>
      </c>
      <c r="B2192" s="2" t="s">
        <v>2608</v>
      </c>
      <c r="C2192" s="2" t="s">
        <v>209</v>
      </c>
      <c r="D2192" s="2" t="s">
        <v>207</v>
      </c>
      <c r="E2192" s="2" t="s">
        <v>187</v>
      </c>
      <c r="F2192" s="8" t="s">
        <v>24</v>
      </c>
      <c r="G2192" s="8">
        <v>1</v>
      </c>
      <c r="H2192" s="8">
        <v>1</v>
      </c>
      <c r="I2192" s="8">
        <v>1</v>
      </c>
      <c r="J2192" s="8">
        <v>0</v>
      </c>
      <c r="K2192" s="8">
        <v>0</v>
      </c>
      <c r="L2192" s="8">
        <v>0</v>
      </c>
      <c r="M2192" s="8">
        <v>1</v>
      </c>
      <c r="N2192" s="8">
        <v>0</v>
      </c>
      <c r="O2192" s="8">
        <v>0</v>
      </c>
      <c r="P2192" s="8">
        <v>1</v>
      </c>
      <c r="Q2192" s="8">
        <v>0</v>
      </c>
      <c r="R2192" s="8">
        <v>0</v>
      </c>
      <c r="S2192" s="8">
        <v>0</v>
      </c>
      <c r="T2192" s="8">
        <v>0</v>
      </c>
      <c r="U2192" s="5">
        <v>405020023</v>
      </c>
    </row>
    <row r="2193" spans="1:21" hidden="1" x14ac:dyDescent="0.25">
      <c r="A2193" s="8" t="s">
        <v>5018</v>
      </c>
      <c r="B2193" s="2" t="s">
        <v>2609</v>
      </c>
      <c r="C2193" s="2" t="s">
        <v>210</v>
      </c>
      <c r="D2193" s="2" t="s">
        <v>207</v>
      </c>
      <c r="E2193" s="2" t="s">
        <v>187</v>
      </c>
      <c r="F2193" s="8" t="s">
        <v>24</v>
      </c>
      <c r="G2193" s="8">
        <v>0</v>
      </c>
      <c r="H2193" s="8">
        <v>1</v>
      </c>
      <c r="I2193" s="8">
        <v>1</v>
      </c>
      <c r="J2193" s="8">
        <v>0</v>
      </c>
      <c r="K2193" s="8">
        <v>0</v>
      </c>
      <c r="L2193" s="8">
        <v>0</v>
      </c>
      <c r="M2193" s="8">
        <v>1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0</v>
      </c>
      <c r="T2193" s="8">
        <v>0</v>
      </c>
      <c r="U2193" s="5">
        <v>405030010</v>
      </c>
    </row>
    <row r="2194" spans="1:21" hidden="1" x14ac:dyDescent="0.25">
      <c r="A2194" s="8" t="s">
        <v>5018</v>
      </c>
      <c r="B2194" s="2" t="s">
        <v>2610</v>
      </c>
      <c r="C2194" s="2" t="s">
        <v>210</v>
      </c>
      <c r="D2194" s="2" t="s">
        <v>207</v>
      </c>
      <c r="E2194" s="2" t="s">
        <v>187</v>
      </c>
      <c r="F2194" s="8" t="s">
        <v>24</v>
      </c>
      <c r="G2194" s="8">
        <v>1</v>
      </c>
      <c r="H2194" s="8">
        <v>1</v>
      </c>
      <c r="I2194" s="8">
        <v>1</v>
      </c>
      <c r="J2194" s="8">
        <v>0</v>
      </c>
      <c r="K2194" s="8">
        <v>1</v>
      </c>
      <c r="L2194" s="8">
        <v>1</v>
      </c>
      <c r="M2194" s="8">
        <v>1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8">
        <v>0</v>
      </c>
      <c r="T2194" s="8">
        <v>0</v>
      </c>
      <c r="U2194" s="5">
        <v>405030029</v>
      </c>
    </row>
    <row r="2195" spans="1:21" hidden="1" x14ac:dyDescent="0.25">
      <c r="A2195" s="8" t="s">
        <v>5018</v>
      </c>
      <c r="B2195" s="2" t="s">
        <v>2611</v>
      </c>
      <c r="C2195" s="2" t="s">
        <v>210</v>
      </c>
      <c r="D2195" s="2" t="s">
        <v>207</v>
      </c>
      <c r="E2195" s="2" t="s">
        <v>187</v>
      </c>
      <c r="F2195" s="8" t="s">
        <v>24</v>
      </c>
      <c r="G2195" s="8">
        <v>1</v>
      </c>
      <c r="H2195" s="8">
        <v>0</v>
      </c>
      <c r="I2195" s="8">
        <v>0</v>
      </c>
      <c r="J2195" s="8">
        <v>1</v>
      </c>
      <c r="K2195" s="8">
        <v>1</v>
      </c>
      <c r="L2195" s="8">
        <v>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5">
        <v>405030037</v>
      </c>
    </row>
    <row r="2196" spans="1:21" hidden="1" x14ac:dyDescent="0.25">
      <c r="A2196" s="8" t="s">
        <v>5018</v>
      </c>
      <c r="B2196" s="2" t="s">
        <v>2612</v>
      </c>
      <c r="C2196" s="2" t="s">
        <v>210</v>
      </c>
      <c r="D2196" s="2" t="s">
        <v>207</v>
      </c>
      <c r="E2196" s="2" t="s">
        <v>187</v>
      </c>
      <c r="F2196" s="8" t="s">
        <v>24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5">
        <v>405030045</v>
      </c>
    </row>
    <row r="2197" spans="1:21" hidden="1" x14ac:dyDescent="0.25">
      <c r="A2197" s="8" t="s">
        <v>5018</v>
      </c>
      <c r="B2197" s="2" t="s">
        <v>2613</v>
      </c>
      <c r="C2197" s="2" t="s">
        <v>210</v>
      </c>
      <c r="D2197" s="2" t="s">
        <v>207</v>
      </c>
      <c r="E2197" s="2" t="s">
        <v>187</v>
      </c>
      <c r="F2197" s="8" t="s">
        <v>24</v>
      </c>
      <c r="G2197" s="8">
        <v>1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5">
        <v>405030053</v>
      </c>
    </row>
    <row r="2198" spans="1:21" hidden="1" x14ac:dyDescent="0.25">
      <c r="A2198" s="8" t="s">
        <v>5018</v>
      </c>
      <c r="B2198" s="2" t="s">
        <v>2614</v>
      </c>
      <c r="C2198" s="2" t="s">
        <v>210</v>
      </c>
      <c r="D2198" s="2" t="s">
        <v>207</v>
      </c>
      <c r="E2198" s="2" t="s">
        <v>187</v>
      </c>
      <c r="F2198" s="8" t="s">
        <v>24</v>
      </c>
      <c r="G2198" s="8">
        <v>1</v>
      </c>
      <c r="H2198" s="8">
        <v>1</v>
      </c>
      <c r="I2198" s="8">
        <v>1</v>
      </c>
      <c r="J2198" s="8">
        <v>0</v>
      </c>
      <c r="K2198" s="8">
        <v>0</v>
      </c>
      <c r="L2198" s="8">
        <v>0</v>
      </c>
      <c r="M2198" s="8">
        <v>1</v>
      </c>
      <c r="N2198" s="8">
        <v>0</v>
      </c>
      <c r="O2198" s="8">
        <v>0</v>
      </c>
      <c r="P2198" s="8">
        <v>1</v>
      </c>
      <c r="Q2198" s="8">
        <v>0</v>
      </c>
      <c r="R2198" s="8">
        <v>0</v>
      </c>
      <c r="S2198" s="8">
        <v>0</v>
      </c>
      <c r="T2198" s="8">
        <v>0</v>
      </c>
      <c r="U2198" s="5">
        <v>405030070</v>
      </c>
    </row>
    <row r="2199" spans="1:21" hidden="1" x14ac:dyDescent="0.25">
      <c r="A2199" s="8" t="s">
        <v>5018</v>
      </c>
      <c r="B2199" s="2" t="s">
        <v>2615</v>
      </c>
      <c r="C2199" s="2" t="s">
        <v>210</v>
      </c>
      <c r="D2199" s="2" t="s">
        <v>207</v>
      </c>
      <c r="E2199" s="2" t="s">
        <v>187</v>
      </c>
      <c r="F2199" s="8" t="s">
        <v>24</v>
      </c>
      <c r="G2199" s="8">
        <v>1</v>
      </c>
      <c r="H2199" s="8">
        <v>1</v>
      </c>
      <c r="I2199" s="8">
        <v>1</v>
      </c>
      <c r="J2199" s="8">
        <v>0</v>
      </c>
      <c r="K2199" s="8">
        <v>1</v>
      </c>
      <c r="L2199" s="8">
        <v>1</v>
      </c>
      <c r="M2199" s="8">
        <v>1</v>
      </c>
      <c r="N2199" s="8">
        <v>0</v>
      </c>
      <c r="O2199" s="8">
        <v>0</v>
      </c>
      <c r="P2199" s="8">
        <v>1</v>
      </c>
      <c r="Q2199" s="8">
        <v>0</v>
      </c>
      <c r="R2199" s="8">
        <v>0</v>
      </c>
      <c r="S2199" s="8">
        <v>0</v>
      </c>
      <c r="T2199" s="8">
        <v>0</v>
      </c>
      <c r="U2199" s="5">
        <v>405030096</v>
      </c>
    </row>
    <row r="2200" spans="1:21" hidden="1" x14ac:dyDescent="0.25">
      <c r="A2200" s="8" t="s">
        <v>5018</v>
      </c>
      <c r="B2200" s="2" t="s">
        <v>2616</v>
      </c>
      <c r="C2200" s="2" t="s">
        <v>210</v>
      </c>
      <c r="D2200" s="2" t="s">
        <v>207</v>
      </c>
      <c r="E2200" s="2" t="s">
        <v>187</v>
      </c>
      <c r="F2200" s="8" t="s">
        <v>24</v>
      </c>
      <c r="G2200" s="8">
        <v>1</v>
      </c>
      <c r="H2200" s="8">
        <v>0</v>
      </c>
      <c r="I2200" s="8">
        <v>0</v>
      </c>
      <c r="J2200" s="8">
        <v>1</v>
      </c>
      <c r="K2200" s="8">
        <v>1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5">
        <v>405030100</v>
      </c>
    </row>
    <row r="2201" spans="1:21" hidden="1" x14ac:dyDescent="0.25">
      <c r="A2201" s="8" t="s">
        <v>5018</v>
      </c>
      <c r="B2201" s="2" t="s">
        <v>2617</v>
      </c>
      <c r="C2201" s="2" t="s">
        <v>210</v>
      </c>
      <c r="D2201" s="2" t="s">
        <v>207</v>
      </c>
      <c r="E2201" s="2" t="s">
        <v>187</v>
      </c>
      <c r="F2201" s="8" t="s">
        <v>24</v>
      </c>
      <c r="G2201" s="8">
        <v>1</v>
      </c>
      <c r="H2201" s="8">
        <v>1</v>
      </c>
      <c r="I2201" s="8">
        <v>1</v>
      </c>
      <c r="J2201" s="8">
        <v>0</v>
      </c>
      <c r="K2201" s="8">
        <v>1</v>
      </c>
      <c r="L2201" s="8">
        <v>1</v>
      </c>
      <c r="M2201" s="8">
        <v>1</v>
      </c>
      <c r="N2201" s="8">
        <v>0</v>
      </c>
      <c r="O2201" s="8">
        <v>0</v>
      </c>
      <c r="P2201" s="8">
        <v>1</v>
      </c>
      <c r="Q2201" s="8">
        <v>0</v>
      </c>
      <c r="R2201" s="8">
        <v>0</v>
      </c>
      <c r="S2201" s="8">
        <v>0</v>
      </c>
      <c r="T2201" s="8">
        <v>0</v>
      </c>
      <c r="U2201" s="5">
        <v>405030118</v>
      </c>
    </row>
    <row r="2202" spans="1:21" hidden="1" x14ac:dyDescent="0.25">
      <c r="A2202" s="8" t="s">
        <v>5018</v>
      </c>
      <c r="B2202" s="2" t="s">
        <v>2618</v>
      </c>
      <c r="C2202" s="2" t="s">
        <v>210</v>
      </c>
      <c r="D2202" s="2" t="s">
        <v>207</v>
      </c>
      <c r="E2202" s="2" t="s">
        <v>187</v>
      </c>
      <c r="F2202" s="8" t="s">
        <v>24</v>
      </c>
      <c r="G2202" s="8">
        <v>1</v>
      </c>
      <c r="H2202" s="8">
        <v>0</v>
      </c>
      <c r="I2202" s="8">
        <v>0</v>
      </c>
      <c r="J2202" s="8">
        <v>0</v>
      </c>
      <c r="K2202" s="8">
        <v>1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5">
        <v>405030126</v>
      </c>
    </row>
    <row r="2203" spans="1:21" hidden="1" x14ac:dyDescent="0.25">
      <c r="A2203" s="8" t="s">
        <v>5018</v>
      </c>
      <c r="B2203" s="2" t="s">
        <v>2619</v>
      </c>
      <c r="C2203" s="2" t="s">
        <v>210</v>
      </c>
      <c r="D2203" s="2" t="s">
        <v>207</v>
      </c>
      <c r="E2203" s="2" t="s">
        <v>187</v>
      </c>
      <c r="F2203" s="8" t="s">
        <v>24</v>
      </c>
      <c r="G2203" s="8">
        <v>1</v>
      </c>
      <c r="H2203" s="8">
        <v>1</v>
      </c>
      <c r="I2203" s="8">
        <v>1</v>
      </c>
      <c r="J2203" s="8">
        <v>0</v>
      </c>
      <c r="K2203" s="8">
        <v>0</v>
      </c>
      <c r="L2203" s="8">
        <v>0</v>
      </c>
      <c r="M2203" s="8">
        <v>1</v>
      </c>
      <c r="N2203" s="8">
        <v>0</v>
      </c>
      <c r="O2203" s="8">
        <v>0</v>
      </c>
      <c r="P2203" s="8">
        <v>1</v>
      </c>
      <c r="Q2203" s="8">
        <v>0</v>
      </c>
      <c r="R2203" s="8">
        <v>0</v>
      </c>
      <c r="S2203" s="8">
        <v>0</v>
      </c>
      <c r="T2203" s="8">
        <v>0</v>
      </c>
      <c r="U2203" s="5">
        <v>405030134</v>
      </c>
    </row>
    <row r="2204" spans="1:21" hidden="1" x14ac:dyDescent="0.25">
      <c r="A2204" s="8" t="s">
        <v>5018</v>
      </c>
      <c r="B2204" s="2" t="s">
        <v>2620</v>
      </c>
      <c r="C2204" s="2" t="s">
        <v>210</v>
      </c>
      <c r="D2204" s="2" t="s">
        <v>207</v>
      </c>
      <c r="E2204" s="2" t="s">
        <v>187</v>
      </c>
      <c r="F2204" s="8" t="s">
        <v>24</v>
      </c>
      <c r="G2204" s="8">
        <v>0</v>
      </c>
      <c r="H2204" s="8">
        <v>1</v>
      </c>
      <c r="I2204" s="8">
        <v>1</v>
      </c>
      <c r="J2204" s="8">
        <v>0</v>
      </c>
      <c r="K2204" s="8">
        <v>0</v>
      </c>
      <c r="L2204" s="8">
        <v>0</v>
      </c>
      <c r="M2204" s="8">
        <v>1</v>
      </c>
      <c r="N2204" s="8">
        <v>0</v>
      </c>
      <c r="O2204" s="8">
        <v>0</v>
      </c>
      <c r="P2204" s="8">
        <v>1</v>
      </c>
      <c r="Q2204" s="8">
        <v>0</v>
      </c>
      <c r="R2204" s="8">
        <v>0</v>
      </c>
      <c r="S2204" s="8">
        <v>0</v>
      </c>
      <c r="T2204" s="8">
        <v>0</v>
      </c>
      <c r="U2204" s="5">
        <v>405030142</v>
      </c>
    </row>
    <row r="2205" spans="1:21" hidden="1" x14ac:dyDescent="0.25">
      <c r="A2205" s="8" t="s">
        <v>5018</v>
      </c>
      <c r="B2205" s="2" t="s">
        <v>2621</v>
      </c>
      <c r="C2205" s="2" t="s">
        <v>210</v>
      </c>
      <c r="D2205" s="2" t="s">
        <v>207</v>
      </c>
      <c r="E2205" s="2" t="s">
        <v>187</v>
      </c>
      <c r="F2205" s="8" t="s">
        <v>24</v>
      </c>
      <c r="G2205" s="8">
        <v>1</v>
      </c>
      <c r="H2205" s="8">
        <v>0</v>
      </c>
      <c r="I2205" s="8">
        <v>0</v>
      </c>
      <c r="J2205" s="8">
        <v>1</v>
      </c>
      <c r="K2205" s="8">
        <v>1</v>
      </c>
      <c r="L2205" s="8">
        <v>1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5">
        <v>405030150</v>
      </c>
    </row>
    <row r="2206" spans="1:21" hidden="1" x14ac:dyDescent="0.25">
      <c r="A2206" s="8" t="s">
        <v>5018</v>
      </c>
      <c r="B2206" s="2" t="s">
        <v>2622</v>
      </c>
      <c r="C2206" s="2" t="s">
        <v>210</v>
      </c>
      <c r="D2206" s="2" t="s">
        <v>207</v>
      </c>
      <c r="E2206" s="2" t="s">
        <v>187</v>
      </c>
      <c r="F2206" s="8" t="s">
        <v>36</v>
      </c>
      <c r="G2206" s="8">
        <v>0</v>
      </c>
      <c r="H2206" s="8">
        <v>1</v>
      </c>
      <c r="I2206" s="8">
        <v>1</v>
      </c>
      <c r="J2206" s="8">
        <v>0</v>
      </c>
      <c r="K2206" s="8">
        <v>0</v>
      </c>
      <c r="L2206" s="8">
        <v>0</v>
      </c>
      <c r="M2206" s="8">
        <v>1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5">
        <v>405030169</v>
      </c>
    </row>
    <row r="2207" spans="1:21" hidden="1" x14ac:dyDescent="0.25">
      <c r="A2207" s="8" t="s">
        <v>5018</v>
      </c>
      <c r="B2207" s="2" t="s">
        <v>2623</v>
      </c>
      <c r="C2207" s="2" t="s">
        <v>210</v>
      </c>
      <c r="D2207" s="2" t="s">
        <v>207</v>
      </c>
      <c r="E2207" s="2" t="s">
        <v>187</v>
      </c>
      <c r="F2207" s="8" t="s">
        <v>36</v>
      </c>
      <c r="G2207" s="8">
        <v>0</v>
      </c>
      <c r="H2207" s="8">
        <v>1</v>
      </c>
      <c r="I2207" s="8">
        <v>1</v>
      </c>
      <c r="J2207" s="8">
        <v>0</v>
      </c>
      <c r="K2207" s="8">
        <v>0</v>
      </c>
      <c r="L2207" s="8">
        <v>0</v>
      </c>
      <c r="M2207" s="8">
        <v>1</v>
      </c>
      <c r="N2207" s="8">
        <v>0</v>
      </c>
      <c r="O2207" s="8">
        <v>0</v>
      </c>
      <c r="P2207" s="8">
        <v>1</v>
      </c>
      <c r="Q2207" s="8">
        <v>0</v>
      </c>
      <c r="R2207" s="8">
        <v>0</v>
      </c>
      <c r="S2207" s="8">
        <v>0</v>
      </c>
      <c r="T2207" s="8">
        <v>0</v>
      </c>
      <c r="U2207" s="5">
        <v>405030177</v>
      </c>
    </row>
    <row r="2208" spans="1:21" hidden="1" x14ac:dyDescent="0.25">
      <c r="A2208" s="8" t="s">
        <v>5018</v>
      </c>
      <c r="B2208" s="2" t="s">
        <v>2624</v>
      </c>
      <c r="C2208" s="2" t="s">
        <v>210</v>
      </c>
      <c r="D2208" s="2" t="s">
        <v>207</v>
      </c>
      <c r="E2208" s="2" t="s">
        <v>187</v>
      </c>
      <c r="F2208" s="8" t="s">
        <v>24</v>
      </c>
      <c r="G2208" s="8">
        <v>0</v>
      </c>
      <c r="H2208" s="8">
        <v>1</v>
      </c>
      <c r="I2208" s="8">
        <v>1</v>
      </c>
      <c r="J2208" s="8">
        <v>0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>
        <v>1</v>
      </c>
      <c r="Q2208" s="8">
        <v>0</v>
      </c>
      <c r="R2208" s="8">
        <v>0</v>
      </c>
      <c r="S2208" s="8">
        <v>0</v>
      </c>
      <c r="T2208" s="8">
        <v>0</v>
      </c>
      <c r="U2208" s="5">
        <v>405030185</v>
      </c>
    </row>
    <row r="2209" spans="1:21" hidden="1" x14ac:dyDescent="0.25">
      <c r="A2209" s="8" t="s">
        <v>5018</v>
      </c>
      <c r="B2209" s="2" t="s">
        <v>2625</v>
      </c>
      <c r="C2209" s="2" t="s">
        <v>210</v>
      </c>
      <c r="D2209" s="2" t="s">
        <v>207</v>
      </c>
      <c r="E2209" s="2" t="s">
        <v>187</v>
      </c>
      <c r="F2209" s="8" t="s">
        <v>24</v>
      </c>
      <c r="G2209" s="8">
        <v>1</v>
      </c>
      <c r="H2209" s="8">
        <v>1</v>
      </c>
      <c r="I2209" s="8">
        <v>0</v>
      </c>
      <c r="J2209" s="8">
        <v>0</v>
      </c>
      <c r="K2209" s="8">
        <v>0</v>
      </c>
      <c r="L2209" s="8">
        <v>0</v>
      </c>
      <c r="M2209" s="8">
        <v>1</v>
      </c>
      <c r="N2209" s="8">
        <v>1</v>
      </c>
      <c r="O2209" s="8">
        <v>0</v>
      </c>
      <c r="P2209" s="8">
        <v>1</v>
      </c>
      <c r="Q2209" s="8">
        <v>0</v>
      </c>
      <c r="R2209" s="8">
        <v>1</v>
      </c>
      <c r="S2209" s="8">
        <v>1</v>
      </c>
      <c r="T2209" s="8">
        <v>0</v>
      </c>
      <c r="U2209" s="5">
        <v>405030193</v>
      </c>
    </row>
    <row r="2210" spans="1:21" hidden="1" x14ac:dyDescent="0.25">
      <c r="A2210" s="8" t="s">
        <v>5018</v>
      </c>
      <c r="B2210" s="2" t="s">
        <v>2626</v>
      </c>
      <c r="C2210" s="2" t="s">
        <v>210</v>
      </c>
      <c r="D2210" s="2" t="s">
        <v>207</v>
      </c>
      <c r="E2210" s="2" t="s">
        <v>187</v>
      </c>
      <c r="F2210" s="8" t="s">
        <v>24</v>
      </c>
      <c r="G2210" s="8">
        <v>0</v>
      </c>
      <c r="H2210" s="8">
        <v>1</v>
      </c>
      <c r="I2210" s="8">
        <v>1</v>
      </c>
      <c r="J2210" s="8">
        <v>0</v>
      </c>
      <c r="K2210" s="8">
        <v>0</v>
      </c>
      <c r="L2210" s="8">
        <v>0</v>
      </c>
      <c r="M2210" s="8">
        <v>1</v>
      </c>
      <c r="N2210" s="8">
        <v>0</v>
      </c>
      <c r="O2210" s="8">
        <v>0</v>
      </c>
      <c r="P2210" s="8">
        <v>1</v>
      </c>
      <c r="Q2210" s="8">
        <v>0</v>
      </c>
      <c r="R2210" s="8">
        <v>0</v>
      </c>
      <c r="S2210" s="8">
        <v>0</v>
      </c>
      <c r="T2210" s="8">
        <v>0</v>
      </c>
      <c r="U2210" s="5">
        <v>405030207</v>
      </c>
    </row>
    <row r="2211" spans="1:21" hidden="1" x14ac:dyDescent="0.25">
      <c r="A2211" s="8" t="s">
        <v>5018</v>
      </c>
      <c r="B2211" s="2" t="s">
        <v>2627</v>
      </c>
      <c r="C2211" s="2" t="s">
        <v>210</v>
      </c>
      <c r="D2211" s="2" t="s">
        <v>207</v>
      </c>
      <c r="E2211" s="2" t="s">
        <v>187</v>
      </c>
      <c r="F2211" s="8" t="s">
        <v>24</v>
      </c>
      <c r="G2211" s="8">
        <v>1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5">
        <v>405030215</v>
      </c>
    </row>
    <row r="2212" spans="1:21" hidden="1" x14ac:dyDescent="0.25">
      <c r="A2212" s="8" t="s">
        <v>5018</v>
      </c>
      <c r="B2212" s="2" t="s">
        <v>2628</v>
      </c>
      <c r="C2212" s="2" t="s">
        <v>210</v>
      </c>
      <c r="D2212" s="2" t="s">
        <v>207</v>
      </c>
      <c r="E2212" s="2" t="s">
        <v>187</v>
      </c>
      <c r="F2212" s="8" t="s">
        <v>24</v>
      </c>
      <c r="G2212" s="8">
        <v>1</v>
      </c>
      <c r="H2212" s="8">
        <v>0</v>
      </c>
      <c r="I2212" s="8">
        <v>0</v>
      </c>
      <c r="J2212" s="8">
        <v>0</v>
      </c>
      <c r="K2212" s="8">
        <v>1</v>
      </c>
      <c r="L2212" s="8">
        <v>1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5">
        <v>405030223</v>
      </c>
    </row>
    <row r="2213" spans="1:21" hidden="1" x14ac:dyDescent="0.25">
      <c r="A2213" s="8" t="s">
        <v>5018</v>
      </c>
      <c r="B2213" s="2" t="s">
        <v>2629</v>
      </c>
      <c r="C2213" s="2" t="s">
        <v>210</v>
      </c>
      <c r="D2213" s="2" t="s">
        <v>207</v>
      </c>
      <c r="E2213" s="2" t="s">
        <v>187</v>
      </c>
      <c r="F2213" s="8" t="s">
        <v>24</v>
      </c>
      <c r="G2213" s="8">
        <v>1</v>
      </c>
      <c r="H2213" s="8">
        <v>0</v>
      </c>
      <c r="I2213" s="8">
        <v>0</v>
      </c>
      <c r="J2213" s="8">
        <v>0</v>
      </c>
      <c r="K2213" s="8">
        <v>1</v>
      </c>
      <c r="L2213" s="8">
        <v>1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5">
        <v>405030231</v>
      </c>
    </row>
    <row r="2214" spans="1:21" hidden="1" x14ac:dyDescent="0.25">
      <c r="A2214" s="8" t="s">
        <v>5018</v>
      </c>
      <c r="B2214" s="2" t="s">
        <v>2630</v>
      </c>
      <c r="C2214" s="2" t="s">
        <v>211</v>
      </c>
      <c r="D2214" s="2" t="s">
        <v>207</v>
      </c>
      <c r="E2214" s="2" t="s">
        <v>187</v>
      </c>
      <c r="F2214" s="8" t="s">
        <v>24</v>
      </c>
      <c r="G2214" s="8">
        <v>1</v>
      </c>
      <c r="H2214" s="8">
        <v>1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5">
        <v>405040016</v>
      </c>
    </row>
    <row r="2215" spans="1:21" hidden="1" x14ac:dyDescent="0.25">
      <c r="A2215" s="8" t="s">
        <v>5018</v>
      </c>
      <c r="B2215" s="2" t="s">
        <v>2631</v>
      </c>
      <c r="C2215" s="2" t="s">
        <v>211</v>
      </c>
      <c r="D2215" s="2" t="s">
        <v>207</v>
      </c>
      <c r="E2215" s="2" t="s">
        <v>187</v>
      </c>
      <c r="F2215" s="8" t="s">
        <v>36</v>
      </c>
      <c r="G2215" s="8">
        <v>0</v>
      </c>
      <c r="H2215" s="8">
        <v>1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</v>
      </c>
      <c r="O2215" s="8">
        <v>0</v>
      </c>
      <c r="P2215" s="8">
        <v>1</v>
      </c>
      <c r="Q2215" s="8">
        <v>0</v>
      </c>
      <c r="R2215" s="8">
        <v>0</v>
      </c>
      <c r="S2215" s="8">
        <v>0</v>
      </c>
      <c r="T2215" s="8">
        <v>0</v>
      </c>
      <c r="U2215" s="5">
        <v>405040024</v>
      </c>
    </row>
    <row r="2216" spans="1:21" hidden="1" x14ac:dyDescent="0.25">
      <c r="A2216" s="8" t="s">
        <v>5018</v>
      </c>
      <c r="B2216" s="2" t="s">
        <v>2632</v>
      </c>
      <c r="C2216" s="2" t="s">
        <v>211</v>
      </c>
      <c r="D2216" s="2" t="s">
        <v>207</v>
      </c>
      <c r="E2216" s="2" t="s">
        <v>187</v>
      </c>
      <c r="F2216" s="8" t="s">
        <v>36</v>
      </c>
      <c r="G2216" s="8">
        <v>0</v>
      </c>
      <c r="H2216" s="8">
        <v>1</v>
      </c>
      <c r="I2216" s="8">
        <v>1</v>
      </c>
      <c r="J2216" s="8">
        <v>0</v>
      </c>
      <c r="K2216" s="8">
        <v>0</v>
      </c>
      <c r="L2216" s="8">
        <v>0</v>
      </c>
      <c r="M2216" s="8">
        <v>1</v>
      </c>
      <c r="N2216" s="8">
        <v>0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5">
        <v>405040040</v>
      </c>
    </row>
    <row r="2217" spans="1:21" hidden="1" x14ac:dyDescent="0.25">
      <c r="A2217" s="8" t="s">
        <v>5018</v>
      </c>
      <c r="B2217" s="2" t="s">
        <v>2633</v>
      </c>
      <c r="C2217" s="2" t="s">
        <v>211</v>
      </c>
      <c r="D2217" s="2" t="s">
        <v>207</v>
      </c>
      <c r="E2217" s="2" t="s">
        <v>187</v>
      </c>
      <c r="F2217" s="8" t="s">
        <v>36</v>
      </c>
      <c r="G2217" s="8">
        <v>0</v>
      </c>
      <c r="H2217" s="8">
        <v>1</v>
      </c>
      <c r="I2217" s="8">
        <v>1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1</v>
      </c>
      <c r="Q2217" s="8">
        <v>0</v>
      </c>
      <c r="R2217" s="8">
        <v>0</v>
      </c>
      <c r="S2217" s="8">
        <v>0</v>
      </c>
      <c r="T2217" s="8">
        <v>0</v>
      </c>
      <c r="U2217" s="5">
        <v>405040059</v>
      </c>
    </row>
    <row r="2218" spans="1:21" hidden="1" x14ac:dyDescent="0.25">
      <c r="A2218" s="8" t="s">
        <v>5018</v>
      </c>
      <c r="B2218" s="2" t="s">
        <v>2634</v>
      </c>
      <c r="C2218" s="2" t="s">
        <v>211</v>
      </c>
      <c r="D2218" s="2" t="s">
        <v>207</v>
      </c>
      <c r="E2218" s="2" t="s">
        <v>187</v>
      </c>
      <c r="F2218" s="8" t="s">
        <v>24</v>
      </c>
      <c r="G2218" s="8">
        <v>1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1</v>
      </c>
      <c r="N2218" s="8">
        <v>0</v>
      </c>
      <c r="O2218" s="8">
        <v>0</v>
      </c>
      <c r="P2218" s="8">
        <v>1</v>
      </c>
      <c r="Q2218" s="8">
        <v>0</v>
      </c>
      <c r="R2218" s="8">
        <v>0</v>
      </c>
      <c r="S2218" s="8">
        <v>0</v>
      </c>
      <c r="T2218" s="8">
        <v>0</v>
      </c>
      <c r="U2218" s="5">
        <v>405040067</v>
      </c>
    </row>
    <row r="2219" spans="1:21" hidden="1" x14ac:dyDescent="0.25">
      <c r="A2219" s="8" t="s">
        <v>5018</v>
      </c>
      <c r="B2219" s="2" t="s">
        <v>2635</v>
      </c>
      <c r="C2219" s="2" t="s">
        <v>211</v>
      </c>
      <c r="D2219" s="2" t="s">
        <v>207</v>
      </c>
      <c r="E2219" s="2" t="s">
        <v>187</v>
      </c>
      <c r="F2219" s="8" t="s">
        <v>24</v>
      </c>
      <c r="G2219" s="8">
        <v>1</v>
      </c>
      <c r="H2219" s="8">
        <v>1</v>
      </c>
      <c r="I2219" s="8">
        <v>1</v>
      </c>
      <c r="J2219" s="8">
        <v>0</v>
      </c>
      <c r="K2219" s="8">
        <v>0</v>
      </c>
      <c r="L2219" s="8">
        <v>0</v>
      </c>
      <c r="M2219" s="8">
        <v>1</v>
      </c>
      <c r="N2219" s="8">
        <v>0</v>
      </c>
      <c r="O2219" s="8">
        <v>0</v>
      </c>
      <c r="P2219" s="8">
        <v>1</v>
      </c>
      <c r="Q2219" s="8">
        <v>0</v>
      </c>
      <c r="R2219" s="8">
        <v>0</v>
      </c>
      <c r="S2219" s="8">
        <v>0</v>
      </c>
      <c r="T2219" s="8">
        <v>0</v>
      </c>
      <c r="U2219" s="5">
        <v>405040075</v>
      </c>
    </row>
    <row r="2220" spans="1:21" hidden="1" x14ac:dyDescent="0.25">
      <c r="A2220" s="8" t="s">
        <v>5018</v>
      </c>
      <c r="B2220" s="2" t="s">
        <v>2636</v>
      </c>
      <c r="C2220" s="2" t="s">
        <v>211</v>
      </c>
      <c r="D2220" s="2" t="s">
        <v>207</v>
      </c>
      <c r="E2220" s="2" t="s">
        <v>187</v>
      </c>
      <c r="F2220" s="8" t="s">
        <v>36</v>
      </c>
      <c r="G2220" s="8">
        <v>0</v>
      </c>
      <c r="H2220" s="8">
        <v>1</v>
      </c>
      <c r="I2220" s="8">
        <v>1</v>
      </c>
      <c r="J2220" s="8">
        <v>0</v>
      </c>
      <c r="K2220" s="8">
        <v>0</v>
      </c>
      <c r="L2220" s="8">
        <v>0</v>
      </c>
      <c r="M2220" s="8">
        <v>1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5">
        <v>405040083</v>
      </c>
    </row>
    <row r="2221" spans="1:21" hidden="1" x14ac:dyDescent="0.25">
      <c r="A2221" s="8" t="s">
        <v>5018</v>
      </c>
      <c r="B2221" s="2" t="s">
        <v>2637</v>
      </c>
      <c r="C2221" s="2" t="s">
        <v>211</v>
      </c>
      <c r="D2221" s="2" t="s">
        <v>207</v>
      </c>
      <c r="E2221" s="2" t="s">
        <v>187</v>
      </c>
      <c r="F2221" s="8" t="s">
        <v>36</v>
      </c>
      <c r="G2221" s="8">
        <v>0</v>
      </c>
      <c r="H2221" s="8">
        <v>1</v>
      </c>
      <c r="I2221" s="8">
        <v>1</v>
      </c>
      <c r="J2221" s="8">
        <v>0</v>
      </c>
      <c r="K2221" s="8">
        <v>0</v>
      </c>
      <c r="L2221" s="8">
        <v>0</v>
      </c>
      <c r="M2221" s="8">
        <v>1</v>
      </c>
      <c r="N2221" s="8">
        <v>0</v>
      </c>
      <c r="O2221" s="8">
        <v>0</v>
      </c>
      <c r="P2221" s="8">
        <v>1</v>
      </c>
      <c r="Q2221" s="8">
        <v>0</v>
      </c>
      <c r="R2221" s="8">
        <v>0</v>
      </c>
      <c r="S2221" s="8">
        <v>0</v>
      </c>
      <c r="T2221" s="8">
        <v>0</v>
      </c>
      <c r="U2221" s="5">
        <v>405040091</v>
      </c>
    </row>
    <row r="2222" spans="1:21" hidden="1" x14ac:dyDescent="0.25">
      <c r="A2222" s="8" t="s">
        <v>5018</v>
      </c>
      <c r="B2222" s="2" t="s">
        <v>2638</v>
      </c>
      <c r="C2222" s="2" t="s">
        <v>211</v>
      </c>
      <c r="D2222" s="2" t="s">
        <v>207</v>
      </c>
      <c r="E2222" s="2" t="s">
        <v>187</v>
      </c>
      <c r="F2222" s="8" t="s">
        <v>24</v>
      </c>
      <c r="G2222" s="8">
        <v>1</v>
      </c>
      <c r="H2222" s="8">
        <v>1</v>
      </c>
      <c r="I2222" s="8">
        <v>1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0</v>
      </c>
      <c r="T2222" s="8">
        <v>0</v>
      </c>
      <c r="U2222" s="5">
        <v>405040105</v>
      </c>
    </row>
    <row r="2223" spans="1:21" hidden="1" x14ac:dyDescent="0.25">
      <c r="A2223" s="8" t="s">
        <v>5018</v>
      </c>
      <c r="B2223" s="2" t="s">
        <v>2639</v>
      </c>
      <c r="C2223" s="2" t="s">
        <v>211</v>
      </c>
      <c r="D2223" s="2" t="s">
        <v>207</v>
      </c>
      <c r="E2223" s="2" t="s">
        <v>187</v>
      </c>
      <c r="F2223" s="8" t="s">
        <v>24</v>
      </c>
      <c r="G2223" s="8">
        <v>1</v>
      </c>
      <c r="H2223" s="8">
        <v>0</v>
      </c>
      <c r="I2223" s="8">
        <v>0</v>
      </c>
      <c r="J2223" s="8">
        <v>1</v>
      </c>
      <c r="K2223" s="8">
        <v>1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5">
        <v>405040130</v>
      </c>
    </row>
    <row r="2224" spans="1:21" hidden="1" x14ac:dyDescent="0.25">
      <c r="A2224" s="8" t="s">
        <v>5018</v>
      </c>
      <c r="B2224" s="2" t="s">
        <v>2640</v>
      </c>
      <c r="C2224" s="2" t="s">
        <v>211</v>
      </c>
      <c r="D2224" s="2" t="s">
        <v>207</v>
      </c>
      <c r="E2224" s="2" t="s">
        <v>187</v>
      </c>
      <c r="F2224" s="8" t="s">
        <v>36</v>
      </c>
      <c r="G2224" s="8">
        <v>0</v>
      </c>
      <c r="H2224" s="8">
        <v>1</v>
      </c>
      <c r="I2224" s="8">
        <v>1</v>
      </c>
      <c r="J2224" s="8">
        <v>0</v>
      </c>
      <c r="K2224" s="8">
        <v>0</v>
      </c>
      <c r="L2224" s="8">
        <v>0</v>
      </c>
      <c r="M2224" s="8">
        <v>1</v>
      </c>
      <c r="N2224" s="8">
        <v>0</v>
      </c>
      <c r="O2224" s="8">
        <v>0</v>
      </c>
      <c r="P2224" s="8">
        <v>1</v>
      </c>
      <c r="Q2224" s="8">
        <v>0</v>
      </c>
      <c r="R2224" s="8">
        <v>0</v>
      </c>
      <c r="S2224" s="8">
        <v>0</v>
      </c>
      <c r="T2224" s="8">
        <v>0</v>
      </c>
      <c r="U2224" s="5">
        <v>405040148</v>
      </c>
    </row>
    <row r="2225" spans="1:21" hidden="1" x14ac:dyDescent="0.25">
      <c r="A2225" s="8" t="s">
        <v>5018</v>
      </c>
      <c r="B2225" s="2" t="s">
        <v>2641</v>
      </c>
      <c r="C2225" s="2" t="s">
        <v>211</v>
      </c>
      <c r="D2225" s="2" t="s">
        <v>207</v>
      </c>
      <c r="E2225" s="2" t="s">
        <v>187</v>
      </c>
      <c r="F2225" s="8" t="s">
        <v>36</v>
      </c>
      <c r="G2225" s="8">
        <v>0</v>
      </c>
      <c r="H2225" s="8">
        <v>1</v>
      </c>
      <c r="I2225" s="8">
        <v>1</v>
      </c>
      <c r="J2225" s="8">
        <v>0</v>
      </c>
      <c r="K2225" s="8">
        <v>0</v>
      </c>
      <c r="L2225" s="8">
        <v>0</v>
      </c>
      <c r="M2225" s="8">
        <v>1</v>
      </c>
      <c r="N2225" s="8">
        <v>0</v>
      </c>
      <c r="O2225" s="8">
        <v>0</v>
      </c>
      <c r="P2225" s="8">
        <v>1</v>
      </c>
      <c r="Q2225" s="8">
        <v>0</v>
      </c>
      <c r="R2225" s="8">
        <v>0</v>
      </c>
      <c r="S2225" s="8">
        <v>0</v>
      </c>
      <c r="T2225" s="8">
        <v>0</v>
      </c>
      <c r="U2225" s="5">
        <v>405040156</v>
      </c>
    </row>
    <row r="2226" spans="1:21" hidden="1" x14ac:dyDescent="0.25">
      <c r="A2226" s="8" t="s">
        <v>5018</v>
      </c>
      <c r="B2226" s="2" t="s">
        <v>2642</v>
      </c>
      <c r="C2226" s="2" t="s">
        <v>211</v>
      </c>
      <c r="D2226" s="2" t="s">
        <v>207</v>
      </c>
      <c r="E2226" s="2" t="s">
        <v>187</v>
      </c>
      <c r="F2226" s="8" t="s">
        <v>36</v>
      </c>
      <c r="G2226" s="8">
        <v>0</v>
      </c>
      <c r="H2226" s="8">
        <v>1</v>
      </c>
      <c r="I2226" s="8">
        <v>1</v>
      </c>
      <c r="J2226" s="8">
        <v>0</v>
      </c>
      <c r="K2226" s="8">
        <v>0</v>
      </c>
      <c r="L2226" s="8">
        <v>0</v>
      </c>
      <c r="M2226" s="8">
        <v>1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0</v>
      </c>
      <c r="T2226" s="8">
        <v>0</v>
      </c>
      <c r="U2226" s="5">
        <v>405040164</v>
      </c>
    </row>
    <row r="2227" spans="1:21" hidden="1" x14ac:dyDescent="0.25">
      <c r="A2227" s="8" t="s">
        <v>5018</v>
      </c>
      <c r="B2227" s="2" t="s">
        <v>2643</v>
      </c>
      <c r="C2227" s="2" t="s">
        <v>211</v>
      </c>
      <c r="D2227" s="2" t="s">
        <v>207</v>
      </c>
      <c r="E2227" s="2" t="s">
        <v>187</v>
      </c>
      <c r="F2227" s="8" t="s">
        <v>24</v>
      </c>
      <c r="G2227" s="8">
        <v>0</v>
      </c>
      <c r="H2227" s="8">
        <v>1</v>
      </c>
      <c r="I2227" s="8">
        <v>1</v>
      </c>
      <c r="J2227" s="8">
        <v>0</v>
      </c>
      <c r="K2227" s="8">
        <v>0</v>
      </c>
      <c r="L2227" s="8">
        <v>0</v>
      </c>
      <c r="M2227" s="8">
        <v>1</v>
      </c>
      <c r="N2227" s="8">
        <v>0</v>
      </c>
      <c r="O2227" s="8">
        <v>0</v>
      </c>
      <c r="P2227" s="8">
        <v>1</v>
      </c>
      <c r="Q2227" s="8">
        <v>0</v>
      </c>
      <c r="R2227" s="8">
        <v>0</v>
      </c>
      <c r="S2227" s="8">
        <v>0</v>
      </c>
      <c r="T2227" s="8">
        <v>0</v>
      </c>
      <c r="U2227" s="5">
        <v>405040180</v>
      </c>
    </row>
    <row r="2228" spans="1:21" hidden="1" x14ac:dyDescent="0.25">
      <c r="A2228" s="8" t="s">
        <v>5018</v>
      </c>
      <c r="B2228" s="2" t="s">
        <v>2644</v>
      </c>
      <c r="C2228" s="2" t="s">
        <v>211</v>
      </c>
      <c r="D2228" s="2" t="s">
        <v>207</v>
      </c>
      <c r="E2228" s="2" t="s">
        <v>187</v>
      </c>
      <c r="F2228" s="8" t="s">
        <v>24</v>
      </c>
      <c r="G2228" s="8">
        <v>1</v>
      </c>
      <c r="H2228" s="8">
        <v>0</v>
      </c>
      <c r="I2228" s="8">
        <v>0</v>
      </c>
      <c r="J2228" s="8">
        <v>1</v>
      </c>
      <c r="K2228" s="8">
        <v>1</v>
      </c>
      <c r="L2228" s="8">
        <v>1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5">
        <v>405040199</v>
      </c>
    </row>
    <row r="2229" spans="1:21" hidden="1" x14ac:dyDescent="0.25">
      <c r="A2229" s="8" t="s">
        <v>5018</v>
      </c>
      <c r="B2229" s="2" t="s">
        <v>2645</v>
      </c>
      <c r="C2229" s="2" t="s">
        <v>211</v>
      </c>
      <c r="D2229" s="2" t="s">
        <v>207</v>
      </c>
      <c r="E2229" s="2" t="s">
        <v>187</v>
      </c>
      <c r="F2229" s="8" t="s">
        <v>24</v>
      </c>
      <c r="G2229" s="8">
        <v>1</v>
      </c>
      <c r="H2229" s="8">
        <v>1</v>
      </c>
      <c r="I2229" s="8">
        <v>1</v>
      </c>
      <c r="J2229" s="8">
        <v>0</v>
      </c>
      <c r="K2229" s="8">
        <v>0</v>
      </c>
      <c r="L2229" s="8">
        <v>0</v>
      </c>
      <c r="M2229" s="8">
        <v>1</v>
      </c>
      <c r="N2229" s="8">
        <v>0</v>
      </c>
      <c r="O2229" s="8">
        <v>0</v>
      </c>
      <c r="P2229" s="8">
        <v>1</v>
      </c>
      <c r="Q2229" s="8">
        <v>0</v>
      </c>
      <c r="R2229" s="8">
        <v>0</v>
      </c>
      <c r="S2229" s="8">
        <v>0</v>
      </c>
      <c r="T2229" s="8">
        <v>0</v>
      </c>
      <c r="U2229" s="5">
        <v>405040202</v>
      </c>
    </row>
    <row r="2230" spans="1:21" hidden="1" x14ac:dyDescent="0.25">
      <c r="A2230" s="8" t="s">
        <v>5018</v>
      </c>
      <c r="B2230" s="2" t="s">
        <v>2646</v>
      </c>
      <c r="C2230" s="2" t="s">
        <v>211</v>
      </c>
      <c r="D2230" s="2" t="s">
        <v>207</v>
      </c>
      <c r="E2230" s="2" t="s">
        <v>187</v>
      </c>
      <c r="F2230" s="8" t="s">
        <v>24</v>
      </c>
      <c r="G2230" s="8">
        <v>1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0</v>
      </c>
      <c r="U2230" s="5">
        <v>405040210</v>
      </c>
    </row>
    <row r="2231" spans="1:21" hidden="1" x14ac:dyDescent="0.25">
      <c r="A2231" s="8" t="s">
        <v>5018</v>
      </c>
      <c r="B2231" s="2" t="s">
        <v>2647</v>
      </c>
      <c r="C2231" s="2" t="s">
        <v>212</v>
      </c>
      <c r="D2231" s="2" t="s">
        <v>207</v>
      </c>
      <c r="E2231" s="2" t="s">
        <v>187</v>
      </c>
      <c r="F2231" s="8" t="s">
        <v>24</v>
      </c>
      <c r="G2231" s="8">
        <v>1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1</v>
      </c>
      <c r="N2231" s="8">
        <v>0</v>
      </c>
      <c r="O2231" s="8">
        <v>0</v>
      </c>
      <c r="P2231" s="8">
        <v>1</v>
      </c>
      <c r="Q2231" s="8">
        <v>0</v>
      </c>
      <c r="R2231" s="8">
        <v>0</v>
      </c>
      <c r="S2231" s="8">
        <v>0</v>
      </c>
      <c r="T2231" s="8">
        <v>0</v>
      </c>
      <c r="U2231" s="5">
        <v>405050011</v>
      </c>
    </row>
    <row r="2232" spans="1:21" hidden="1" x14ac:dyDescent="0.25">
      <c r="A2232" s="8" t="s">
        <v>5018</v>
      </c>
      <c r="B2232" s="2" t="s">
        <v>2648</v>
      </c>
      <c r="C2232" s="2" t="s">
        <v>212</v>
      </c>
      <c r="D2232" s="2" t="s">
        <v>207</v>
      </c>
      <c r="E2232" s="2" t="s">
        <v>187</v>
      </c>
      <c r="F2232" s="8" t="s">
        <v>24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5">
        <v>405050020</v>
      </c>
    </row>
    <row r="2233" spans="1:21" hidden="1" x14ac:dyDescent="0.25">
      <c r="A2233" s="8" t="s">
        <v>5018</v>
      </c>
      <c r="B2233" s="2" t="s">
        <v>2649</v>
      </c>
      <c r="C2233" s="2" t="s">
        <v>212</v>
      </c>
      <c r="D2233" s="2" t="s">
        <v>207</v>
      </c>
      <c r="E2233" s="2" t="s">
        <v>187</v>
      </c>
      <c r="F2233" s="8" t="s">
        <v>24</v>
      </c>
      <c r="G2233" s="8">
        <v>1</v>
      </c>
      <c r="H2233" s="8">
        <v>0</v>
      </c>
      <c r="I2233" s="8">
        <v>0</v>
      </c>
      <c r="J2233" s="8">
        <v>1</v>
      </c>
      <c r="K2233" s="8">
        <v>1</v>
      </c>
      <c r="L2233" s="8">
        <v>1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5">
        <v>405050038</v>
      </c>
    </row>
    <row r="2234" spans="1:21" hidden="1" x14ac:dyDescent="0.25">
      <c r="A2234" s="8" t="s">
        <v>5018</v>
      </c>
      <c r="B2234" s="2" t="s">
        <v>2650</v>
      </c>
      <c r="C2234" s="2" t="s">
        <v>212</v>
      </c>
      <c r="D2234" s="2" t="s">
        <v>207</v>
      </c>
      <c r="E2234" s="2" t="s">
        <v>187</v>
      </c>
      <c r="F2234" s="8" t="s">
        <v>24</v>
      </c>
      <c r="G2234" s="8">
        <v>1</v>
      </c>
      <c r="H2234" s="8">
        <v>1</v>
      </c>
      <c r="I2234" s="8">
        <v>1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1</v>
      </c>
      <c r="Q2234" s="8">
        <v>0</v>
      </c>
      <c r="R2234" s="8">
        <v>0</v>
      </c>
      <c r="S2234" s="8">
        <v>0</v>
      </c>
      <c r="T2234" s="8">
        <v>0</v>
      </c>
      <c r="U2234" s="5">
        <v>405050046</v>
      </c>
    </row>
    <row r="2235" spans="1:21" hidden="1" x14ac:dyDescent="0.25">
      <c r="A2235" s="8" t="s">
        <v>5018</v>
      </c>
      <c r="B2235" s="2" t="s">
        <v>2651</v>
      </c>
      <c r="C2235" s="2" t="s">
        <v>212</v>
      </c>
      <c r="D2235" s="2" t="s">
        <v>207</v>
      </c>
      <c r="E2235" s="2" t="s">
        <v>187</v>
      </c>
      <c r="F2235" s="8" t="s">
        <v>24</v>
      </c>
      <c r="G2235" s="8">
        <v>1</v>
      </c>
      <c r="H2235" s="8">
        <v>1</v>
      </c>
      <c r="I2235" s="8">
        <v>1</v>
      </c>
      <c r="J2235" s="8">
        <v>0</v>
      </c>
      <c r="K2235" s="8">
        <v>0</v>
      </c>
      <c r="L2235" s="8">
        <v>0</v>
      </c>
      <c r="M2235" s="8">
        <v>1</v>
      </c>
      <c r="N2235" s="8">
        <v>0</v>
      </c>
      <c r="O2235" s="8">
        <v>0</v>
      </c>
      <c r="P2235" s="8">
        <v>1</v>
      </c>
      <c r="Q2235" s="8">
        <v>0</v>
      </c>
      <c r="R2235" s="8">
        <v>0</v>
      </c>
      <c r="S2235" s="8">
        <v>0</v>
      </c>
      <c r="T2235" s="8">
        <v>0</v>
      </c>
      <c r="U2235" s="5">
        <v>405050054</v>
      </c>
    </row>
    <row r="2236" spans="1:21" hidden="1" x14ac:dyDescent="0.25">
      <c r="A2236" s="8" t="s">
        <v>5018</v>
      </c>
      <c r="B2236" s="2" t="s">
        <v>2652</v>
      </c>
      <c r="C2236" s="2" t="s">
        <v>212</v>
      </c>
      <c r="D2236" s="2" t="s">
        <v>207</v>
      </c>
      <c r="E2236" s="2" t="s">
        <v>187</v>
      </c>
      <c r="F2236" s="8" t="s">
        <v>24</v>
      </c>
      <c r="G2236" s="8">
        <v>1</v>
      </c>
      <c r="H2236" s="8">
        <v>0</v>
      </c>
      <c r="I2236" s="8">
        <v>0</v>
      </c>
      <c r="J2236" s="8">
        <v>1</v>
      </c>
      <c r="K2236" s="8">
        <v>1</v>
      </c>
      <c r="L2236" s="8">
        <v>1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5">
        <v>405050062</v>
      </c>
    </row>
    <row r="2237" spans="1:21" hidden="1" x14ac:dyDescent="0.25">
      <c r="A2237" s="8" t="s">
        <v>5018</v>
      </c>
      <c r="B2237" s="2" t="s">
        <v>2653</v>
      </c>
      <c r="C2237" s="2" t="s">
        <v>212</v>
      </c>
      <c r="D2237" s="2" t="s">
        <v>207</v>
      </c>
      <c r="E2237" s="2" t="s">
        <v>187</v>
      </c>
      <c r="F2237" s="8" t="s">
        <v>24</v>
      </c>
      <c r="G2237" s="8">
        <v>1</v>
      </c>
      <c r="H2237" s="8">
        <v>0</v>
      </c>
      <c r="I2237" s="8">
        <v>0</v>
      </c>
      <c r="J2237" s="8">
        <v>1</v>
      </c>
      <c r="K2237" s="8">
        <v>1</v>
      </c>
      <c r="L2237" s="8">
        <v>1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5">
        <v>405050070</v>
      </c>
    </row>
    <row r="2238" spans="1:21" hidden="1" x14ac:dyDescent="0.25">
      <c r="A2238" s="8" t="s">
        <v>5018</v>
      </c>
      <c r="B2238" s="2" t="s">
        <v>2654</v>
      </c>
      <c r="C2238" s="2" t="s">
        <v>212</v>
      </c>
      <c r="D2238" s="2" t="s">
        <v>207</v>
      </c>
      <c r="E2238" s="2" t="s">
        <v>187</v>
      </c>
      <c r="F2238" s="8" t="s">
        <v>24</v>
      </c>
      <c r="G2238" s="8">
        <v>1</v>
      </c>
      <c r="H2238" s="8">
        <v>0</v>
      </c>
      <c r="I2238" s="8">
        <v>0</v>
      </c>
      <c r="J2238" s="8">
        <v>0</v>
      </c>
      <c r="K2238" s="8">
        <v>1</v>
      </c>
      <c r="L2238" s="8">
        <v>1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5">
        <v>405050089</v>
      </c>
    </row>
    <row r="2239" spans="1:21" hidden="1" x14ac:dyDescent="0.25">
      <c r="A2239" s="8" t="s">
        <v>5018</v>
      </c>
      <c r="B2239" s="2" t="s">
        <v>2655</v>
      </c>
      <c r="C2239" s="2" t="s">
        <v>212</v>
      </c>
      <c r="D2239" s="2" t="s">
        <v>207</v>
      </c>
      <c r="E2239" s="2" t="s">
        <v>187</v>
      </c>
      <c r="F2239" s="8" t="s">
        <v>24</v>
      </c>
      <c r="G2239" s="8">
        <v>1</v>
      </c>
      <c r="H2239" s="8">
        <v>1</v>
      </c>
      <c r="I2239" s="8">
        <v>1</v>
      </c>
      <c r="J2239" s="8">
        <v>0</v>
      </c>
      <c r="K2239" s="8">
        <v>0</v>
      </c>
      <c r="L2239" s="8">
        <v>0</v>
      </c>
      <c r="M2239" s="8">
        <v>1</v>
      </c>
      <c r="N2239" s="8">
        <v>0</v>
      </c>
      <c r="O2239" s="8">
        <v>0</v>
      </c>
      <c r="P2239" s="8">
        <v>1</v>
      </c>
      <c r="Q2239" s="8">
        <v>0</v>
      </c>
      <c r="R2239" s="8">
        <v>0</v>
      </c>
      <c r="S2239" s="8">
        <v>0</v>
      </c>
      <c r="T2239" s="8">
        <v>0</v>
      </c>
      <c r="U2239" s="5">
        <v>405050097</v>
      </c>
    </row>
    <row r="2240" spans="1:21" hidden="1" x14ac:dyDescent="0.25">
      <c r="A2240" s="8" t="s">
        <v>5018</v>
      </c>
      <c r="B2240" s="2" t="s">
        <v>2656</v>
      </c>
      <c r="C2240" s="2" t="s">
        <v>212</v>
      </c>
      <c r="D2240" s="2" t="s">
        <v>207</v>
      </c>
      <c r="E2240" s="2" t="s">
        <v>187</v>
      </c>
      <c r="F2240" s="8" t="s">
        <v>24</v>
      </c>
      <c r="G2240" s="8">
        <v>1</v>
      </c>
      <c r="H2240" s="8">
        <v>1</v>
      </c>
      <c r="I2240" s="8">
        <v>1</v>
      </c>
      <c r="J2240" s="8">
        <v>0</v>
      </c>
      <c r="K2240" s="8">
        <v>0</v>
      </c>
      <c r="L2240" s="8">
        <v>0</v>
      </c>
      <c r="M2240" s="8">
        <v>1</v>
      </c>
      <c r="N2240" s="8">
        <v>0</v>
      </c>
      <c r="O2240" s="8">
        <v>0</v>
      </c>
      <c r="P2240" s="8">
        <v>1</v>
      </c>
      <c r="Q2240" s="8">
        <v>0</v>
      </c>
      <c r="R2240" s="8">
        <v>0</v>
      </c>
      <c r="S2240" s="8">
        <v>0</v>
      </c>
      <c r="T2240" s="8">
        <v>0</v>
      </c>
      <c r="U2240" s="5">
        <v>405050100</v>
      </c>
    </row>
    <row r="2241" spans="1:21" hidden="1" x14ac:dyDescent="0.25">
      <c r="A2241" s="8" t="s">
        <v>5018</v>
      </c>
      <c r="B2241" s="2" t="s">
        <v>2657</v>
      </c>
      <c r="C2241" s="2" t="s">
        <v>212</v>
      </c>
      <c r="D2241" s="2" t="s">
        <v>207</v>
      </c>
      <c r="E2241" s="2" t="s">
        <v>187</v>
      </c>
      <c r="F2241" s="8" t="s">
        <v>24</v>
      </c>
      <c r="G2241" s="8">
        <v>1</v>
      </c>
      <c r="H2241" s="8">
        <v>1</v>
      </c>
      <c r="I2241" s="8">
        <v>1</v>
      </c>
      <c r="J2241" s="8">
        <v>0</v>
      </c>
      <c r="K2241" s="8">
        <v>0</v>
      </c>
      <c r="L2241" s="8">
        <v>0</v>
      </c>
      <c r="M2241" s="8">
        <v>1</v>
      </c>
      <c r="N2241" s="8">
        <v>0</v>
      </c>
      <c r="O2241" s="8">
        <v>0</v>
      </c>
      <c r="P2241" s="8">
        <v>1</v>
      </c>
      <c r="Q2241" s="8">
        <v>0</v>
      </c>
      <c r="R2241" s="8">
        <v>0</v>
      </c>
      <c r="S2241" s="8">
        <v>0</v>
      </c>
      <c r="T2241" s="8">
        <v>0</v>
      </c>
      <c r="U2241" s="5">
        <v>405050119</v>
      </c>
    </row>
    <row r="2242" spans="1:21" hidden="1" x14ac:dyDescent="0.25">
      <c r="A2242" s="8" t="s">
        <v>5018</v>
      </c>
      <c r="B2242" s="2" t="s">
        <v>2658</v>
      </c>
      <c r="C2242" s="2" t="s">
        <v>212</v>
      </c>
      <c r="D2242" s="2" t="s">
        <v>207</v>
      </c>
      <c r="E2242" s="2" t="s">
        <v>187</v>
      </c>
      <c r="F2242" s="8" t="s">
        <v>24</v>
      </c>
      <c r="G2242" s="8">
        <v>1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5">
        <v>405050127</v>
      </c>
    </row>
    <row r="2243" spans="1:21" hidden="1" x14ac:dyDescent="0.25">
      <c r="A2243" s="8" t="s">
        <v>5018</v>
      </c>
      <c r="B2243" s="2" t="s">
        <v>2659</v>
      </c>
      <c r="C2243" s="2" t="s">
        <v>212</v>
      </c>
      <c r="D2243" s="2" t="s">
        <v>207</v>
      </c>
      <c r="E2243" s="2" t="s">
        <v>187</v>
      </c>
      <c r="F2243" s="8" t="s">
        <v>24</v>
      </c>
      <c r="G2243" s="8">
        <v>0</v>
      </c>
      <c r="H2243" s="8">
        <v>1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</v>
      </c>
      <c r="O2243" s="8">
        <v>0</v>
      </c>
      <c r="P2243" s="8">
        <v>1</v>
      </c>
      <c r="Q2243" s="8">
        <v>0</v>
      </c>
      <c r="R2243" s="8">
        <v>0</v>
      </c>
      <c r="S2243" s="8">
        <v>0</v>
      </c>
      <c r="T2243" s="8">
        <v>0</v>
      </c>
      <c r="U2243" s="5">
        <v>405050135</v>
      </c>
    </row>
    <row r="2244" spans="1:21" hidden="1" x14ac:dyDescent="0.25">
      <c r="A2244" s="8" t="s">
        <v>5018</v>
      </c>
      <c r="B2244" s="2" t="s">
        <v>2660</v>
      </c>
      <c r="C2244" s="2" t="s">
        <v>212</v>
      </c>
      <c r="D2244" s="2" t="s">
        <v>207</v>
      </c>
      <c r="E2244" s="2" t="s">
        <v>187</v>
      </c>
      <c r="F2244" s="8" t="s">
        <v>24</v>
      </c>
      <c r="G2244" s="8">
        <v>1</v>
      </c>
      <c r="H2244" s="8">
        <v>1</v>
      </c>
      <c r="I2244" s="8">
        <v>1</v>
      </c>
      <c r="J2244" s="8">
        <v>0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5">
        <v>405050143</v>
      </c>
    </row>
    <row r="2245" spans="1:21" hidden="1" x14ac:dyDescent="0.25">
      <c r="A2245" s="8" t="s">
        <v>5018</v>
      </c>
      <c r="B2245" s="2" t="s">
        <v>2661</v>
      </c>
      <c r="C2245" s="2" t="s">
        <v>212</v>
      </c>
      <c r="D2245" s="2" t="s">
        <v>207</v>
      </c>
      <c r="E2245" s="2" t="s">
        <v>187</v>
      </c>
      <c r="F2245" s="8" t="s">
        <v>24</v>
      </c>
      <c r="G2245" s="8">
        <v>1</v>
      </c>
      <c r="H2245" s="8">
        <v>1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</v>
      </c>
      <c r="O2245" s="8">
        <v>0</v>
      </c>
      <c r="P2245" s="8">
        <v>1</v>
      </c>
      <c r="Q2245" s="8">
        <v>0</v>
      </c>
      <c r="R2245" s="8">
        <v>0</v>
      </c>
      <c r="S2245" s="8">
        <v>0</v>
      </c>
      <c r="T2245" s="8">
        <v>0</v>
      </c>
      <c r="U2245" s="5">
        <v>405050151</v>
      </c>
    </row>
    <row r="2246" spans="1:21" hidden="1" x14ac:dyDescent="0.25">
      <c r="A2246" s="8" t="s">
        <v>5018</v>
      </c>
      <c r="B2246" s="2" t="s">
        <v>2662</v>
      </c>
      <c r="C2246" s="2" t="s">
        <v>212</v>
      </c>
      <c r="D2246" s="2" t="s">
        <v>207</v>
      </c>
      <c r="E2246" s="2" t="s">
        <v>187</v>
      </c>
      <c r="F2246" s="8" t="s">
        <v>24</v>
      </c>
      <c r="G2246" s="8">
        <v>1</v>
      </c>
      <c r="H2246" s="8">
        <v>0</v>
      </c>
      <c r="I2246" s="8">
        <v>0</v>
      </c>
      <c r="J2246" s="8">
        <v>1</v>
      </c>
      <c r="K2246" s="8">
        <v>1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5">
        <v>405050160</v>
      </c>
    </row>
    <row r="2247" spans="1:21" hidden="1" x14ac:dyDescent="0.25">
      <c r="A2247" s="8" t="s">
        <v>5018</v>
      </c>
      <c r="B2247" s="2" t="s">
        <v>2663</v>
      </c>
      <c r="C2247" s="2" t="s">
        <v>212</v>
      </c>
      <c r="D2247" s="2" t="s">
        <v>207</v>
      </c>
      <c r="E2247" s="2" t="s">
        <v>187</v>
      </c>
      <c r="F2247" s="8" t="s">
        <v>24</v>
      </c>
      <c r="G2247" s="8">
        <v>1</v>
      </c>
      <c r="H2247" s="8">
        <v>0</v>
      </c>
      <c r="I2247" s="8">
        <v>0</v>
      </c>
      <c r="J2247" s="8">
        <v>0</v>
      </c>
      <c r="K2247" s="8">
        <v>1</v>
      </c>
      <c r="L2247" s="8">
        <v>1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5">
        <v>405050178</v>
      </c>
    </row>
    <row r="2248" spans="1:21" hidden="1" x14ac:dyDescent="0.25">
      <c r="A2248" s="8" t="s">
        <v>5018</v>
      </c>
      <c r="B2248" s="2" t="s">
        <v>2664</v>
      </c>
      <c r="C2248" s="2" t="s">
        <v>212</v>
      </c>
      <c r="D2248" s="2" t="s">
        <v>207</v>
      </c>
      <c r="E2248" s="2" t="s">
        <v>187</v>
      </c>
      <c r="F2248" s="8" t="s">
        <v>36</v>
      </c>
      <c r="G2248" s="8">
        <v>0</v>
      </c>
      <c r="H2248" s="8">
        <v>1</v>
      </c>
      <c r="I2248" s="8">
        <v>1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5">
        <v>405050186</v>
      </c>
    </row>
    <row r="2249" spans="1:21" hidden="1" x14ac:dyDescent="0.25">
      <c r="A2249" s="8" t="s">
        <v>5018</v>
      </c>
      <c r="B2249" s="2" t="s">
        <v>2665</v>
      </c>
      <c r="C2249" s="2" t="s">
        <v>212</v>
      </c>
      <c r="D2249" s="2" t="s">
        <v>207</v>
      </c>
      <c r="E2249" s="2" t="s">
        <v>187</v>
      </c>
      <c r="F2249" s="8" t="s">
        <v>24</v>
      </c>
      <c r="G2249" s="8">
        <v>1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5">
        <v>405050194</v>
      </c>
    </row>
    <row r="2250" spans="1:21" hidden="1" x14ac:dyDescent="0.25">
      <c r="A2250" s="8" t="s">
        <v>5018</v>
      </c>
      <c r="B2250" s="2" t="s">
        <v>2666</v>
      </c>
      <c r="C2250" s="2" t="s">
        <v>212</v>
      </c>
      <c r="D2250" s="2" t="s">
        <v>207</v>
      </c>
      <c r="E2250" s="2" t="s">
        <v>187</v>
      </c>
      <c r="F2250" s="8" t="s">
        <v>24</v>
      </c>
      <c r="G2250" s="8">
        <v>1</v>
      </c>
      <c r="H2250" s="8">
        <v>0</v>
      </c>
      <c r="I2250" s="8">
        <v>0</v>
      </c>
      <c r="J2250" s="8">
        <v>1</v>
      </c>
      <c r="K2250" s="8">
        <v>1</v>
      </c>
      <c r="L2250" s="8">
        <v>1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5">
        <v>405050208</v>
      </c>
    </row>
    <row r="2251" spans="1:21" hidden="1" x14ac:dyDescent="0.25">
      <c r="A2251" s="8" t="s">
        <v>5018</v>
      </c>
      <c r="B2251" s="2" t="s">
        <v>2667</v>
      </c>
      <c r="C2251" s="2" t="s">
        <v>212</v>
      </c>
      <c r="D2251" s="2" t="s">
        <v>207</v>
      </c>
      <c r="E2251" s="2" t="s">
        <v>187</v>
      </c>
      <c r="F2251" s="8" t="s">
        <v>24</v>
      </c>
      <c r="G2251" s="8">
        <v>1</v>
      </c>
      <c r="H2251" s="8">
        <v>1</v>
      </c>
      <c r="I2251" s="8">
        <v>1</v>
      </c>
      <c r="J2251" s="8">
        <v>0</v>
      </c>
      <c r="K2251" s="8">
        <v>0</v>
      </c>
      <c r="L2251" s="8">
        <v>0</v>
      </c>
      <c r="M2251" s="8">
        <v>1</v>
      </c>
      <c r="N2251" s="8">
        <v>0</v>
      </c>
      <c r="O2251" s="8">
        <v>0</v>
      </c>
      <c r="P2251" s="8">
        <v>1</v>
      </c>
      <c r="Q2251" s="8">
        <v>0</v>
      </c>
      <c r="R2251" s="8">
        <v>0</v>
      </c>
      <c r="S2251" s="8">
        <v>0</v>
      </c>
      <c r="T2251" s="8">
        <v>0</v>
      </c>
      <c r="U2251" s="5">
        <v>405050216</v>
      </c>
    </row>
    <row r="2252" spans="1:21" hidden="1" x14ac:dyDescent="0.25">
      <c r="A2252" s="8" t="s">
        <v>5018</v>
      </c>
      <c r="B2252" s="2" t="s">
        <v>2668</v>
      </c>
      <c r="C2252" s="2" t="s">
        <v>212</v>
      </c>
      <c r="D2252" s="2" t="s">
        <v>207</v>
      </c>
      <c r="E2252" s="2" t="s">
        <v>187</v>
      </c>
      <c r="F2252" s="8" t="s">
        <v>24</v>
      </c>
      <c r="G2252" s="8">
        <v>1</v>
      </c>
      <c r="H2252" s="8">
        <v>1</v>
      </c>
      <c r="I2252" s="8">
        <v>1</v>
      </c>
      <c r="J2252" s="8">
        <v>0</v>
      </c>
      <c r="K2252" s="8">
        <v>0</v>
      </c>
      <c r="L2252" s="8">
        <v>0</v>
      </c>
      <c r="M2252" s="8">
        <v>1</v>
      </c>
      <c r="N2252" s="8">
        <v>0</v>
      </c>
      <c r="O2252" s="8">
        <v>0</v>
      </c>
      <c r="P2252" s="8">
        <v>1</v>
      </c>
      <c r="Q2252" s="8">
        <v>0</v>
      </c>
      <c r="R2252" s="8">
        <v>0</v>
      </c>
      <c r="S2252" s="8">
        <v>0</v>
      </c>
      <c r="T2252" s="8">
        <v>0</v>
      </c>
      <c r="U2252" s="5">
        <v>405050224</v>
      </c>
    </row>
    <row r="2253" spans="1:21" hidden="1" x14ac:dyDescent="0.25">
      <c r="A2253" s="8" t="s">
        <v>5018</v>
      </c>
      <c r="B2253" s="2" t="s">
        <v>2669</v>
      </c>
      <c r="C2253" s="2" t="s">
        <v>212</v>
      </c>
      <c r="D2253" s="2" t="s">
        <v>207</v>
      </c>
      <c r="E2253" s="2" t="s">
        <v>187</v>
      </c>
      <c r="F2253" s="8" t="s">
        <v>36</v>
      </c>
      <c r="G2253" s="8">
        <v>0</v>
      </c>
      <c r="H2253" s="8">
        <v>1</v>
      </c>
      <c r="I2253" s="8">
        <v>1</v>
      </c>
      <c r="J2253" s="8">
        <v>0</v>
      </c>
      <c r="K2253" s="8">
        <v>0</v>
      </c>
      <c r="L2253" s="8">
        <v>0</v>
      </c>
      <c r="M2253" s="8">
        <v>1</v>
      </c>
      <c r="N2253" s="8">
        <v>0</v>
      </c>
      <c r="O2253" s="8">
        <v>0</v>
      </c>
      <c r="P2253" s="8">
        <v>1</v>
      </c>
      <c r="Q2253" s="8">
        <v>0</v>
      </c>
      <c r="R2253" s="8">
        <v>0</v>
      </c>
      <c r="S2253" s="8">
        <v>0</v>
      </c>
      <c r="T2253" s="8">
        <v>0</v>
      </c>
      <c r="U2253" s="5">
        <v>405050232</v>
      </c>
    </row>
    <row r="2254" spans="1:21" hidden="1" x14ac:dyDescent="0.25">
      <c r="A2254" s="8" t="s">
        <v>5018</v>
      </c>
      <c r="B2254" s="2" t="s">
        <v>2670</v>
      </c>
      <c r="C2254" s="2" t="s">
        <v>212</v>
      </c>
      <c r="D2254" s="2" t="s">
        <v>207</v>
      </c>
      <c r="E2254" s="2" t="s">
        <v>187</v>
      </c>
      <c r="F2254" s="8" t="s">
        <v>24</v>
      </c>
      <c r="G2254" s="8">
        <v>1</v>
      </c>
      <c r="H2254" s="8">
        <v>0</v>
      </c>
      <c r="I2254" s="8">
        <v>0</v>
      </c>
      <c r="J2254" s="8">
        <v>0</v>
      </c>
      <c r="K2254" s="8">
        <v>1</v>
      </c>
      <c r="L2254" s="8">
        <v>1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5">
        <v>405050240</v>
      </c>
    </row>
    <row r="2255" spans="1:21" hidden="1" x14ac:dyDescent="0.25">
      <c r="A2255" s="8" t="s">
        <v>5018</v>
      </c>
      <c r="B2255" s="2" t="s">
        <v>2671</v>
      </c>
      <c r="C2255" s="2" t="s">
        <v>212</v>
      </c>
      <c r="D2255" s="2" t="s">
        <v>207</v>
      </c>
      <c r="E2255" s="2" t="s">
        <v>187</v>
      </c>
      <c r="F2255" s="8" t="s">
        <v>24</v>
      </c>
      <c r="G2255" s="8">
        <v>1</v>
      </c>
      <c r="H2255" s="8">
        <v>0</v>
      </c>
      <c r="I2255" s="8">
        <v>0</v>
      </c>
      <c r="J2255" s="8">
        <v>1</v>
      </c>
      <c r="K2255" s="8">
        <v>1</v>
      </c>
      <c r="L2255" s="8">
        <v>1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5">
        <v>405050259</v>
      </c>
    </row>
    <row r="2256" spans="1:21" hidden="1" x14ac:dyDescent="0.25">
      <c r="A2256" s="8" t="s">
        <v>5018</v>
      </c>
      <c r="B2256" s="2" t="s">
        <v>2672</v>
      </c>
      <c r="C2256" s="2" t="s">
        <v>212</v>
      </c>
      <c r="D2256" s="2" t="s">
        <v>207</v>
      </c>
      <c r="E2256" s="2" t="s">
        <v>187</v>
      </c>
      <c r="F2256" s="8" t="s">
        <v>24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1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5">
        <v>405050267</v>
      </c>
    </row>
    <row r="2257" spans="1:21" hidden="1" x14ac:dyDescent="0.25">
      <c r="A2257" s="8" t="s">
        <v>5018</v>
      </c>
      <c r="B2257" s="2" t="s">
        <v>2673</v>
      </c>
      <c r="C2257" s="2" t="s">
        <v>212</v>
      </c>
      <c r="D2257" s="2" t="s">
        <v>207</v>
      </c>
      <c r="E2257" s="2" t="s">
        <v>187</v>
      </c>
      <c r="F2257" s="8" t="s">
        <v>24</v>
      </c>
      <c r="G2257" s="8">
        <v>1</v>
      </c>
      <c r="H2257" s="8">
        <v>0</v>
      </c>
      <c r="I2257" s="8">
        <v>0</v>
      </c>
      <c r="J2257" s="8">
        <v>0</v>
      </c>
      <c r="K2257" s="8">
        <v>1</v>
      </c>
      <c r="L2257" s="8">
        <v>1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5">
        <v>405050283</v>
      </c>
    </row>
    <row r="2258" spans="1:21" hidden="1" x14ac:dyDescent="0.25">
      <c r="A2258" s="8" t="s">
        <v>5018</v>
      </c>
      <c r="B2258" s="2" t="s">
        <v>2674</v>
      </c>
      <c r="C2258" s="2" t="s">
        <v>212</v>
      </c>
      <c r="D2258" s="2" t="s">
        <v>207</v>
      </c>
      <c r="E2258" s="2" t="s">
        <v>187</v>
      </c>
      <c r="F2258" s="8" t="s">
        <v>24</v>
      </c>
      <c r="G2258" s="8">
        <v>1</v>
      </c>
      <c r="H2258" s="8">
        <v>0</v>
      </c>
      <c r="I2258" s="8">
        <v>0</v>
      </c>
      <c r="J2258" s="8">
        <v>1</v>
      </c>
      <c r="K2258" s="8">
        <v>1</v>
      </c>
      <c r="L2258" s="8">
        <v>1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5">
        <v>405050291</v>
      </c>
    </row>
    <row r="2259" spans="1:21" hidden="1" x14ac:dyDescent="0.25">
      <c r="A2259" s="8" t="s">
        <v>5018</v>
      </c>
      <c r="B2259" s="2" t="s">
        <v>2675</v>
      </c>
      <c r="C2259" s="2" t="s">
        <v>212</v>
      </c>
      <c r="D2259" s="2" t="s">
        <v>207</v>
      </c>
      <c r="E2259" s="2" t="s">
        <v>187</v>
      </c>
      <c r="F2259" s="8" t="s">
        <v>24</v>
      </c>
      <c r="G2259" s="8">
        <v>1</v>
      </c>
      <c r="H2259" s="8">
        <v>0</v>
      </c>
      <c r="I2259" s="8">
        <v>0</v>
      </c>
      <c r="J2259" s="8">
        <v>1</v>
      </c>
      <c r="K2259" s="8">
        <v>1</v>
      </c>
      <c r="L2259" s="8">
        <v>1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5">
        <v>405050305</v>
      </c>
    </row>
    <row r="2260" spans="1:21" hidden="1" x14ac:dyDescent="0.25">
      <c r="A2260" s="8" t="s">
        <v>5018</v>
      </c>
      <c r="B2260" s="2" t="s">
        <v>2676</v>
      </c>
      <c r="C2260" s="2" t="s">
        <v>212</v>
      </c>
      <c r="D2260" s="2" t="s">
        <v>207</v>
      </c>
      <c r="E2260" s="2" t="s">
        <v>187</v>
      </c>
      <c r="F2260" s="8" t="s">
        <v>36</v>
      </c>
      <c r="G2260" s="8">
        <v>0</v>
      </c>
      <c r="H2260" s="8">
        <v>1</v>
      </c>
      <c r="I2260" s="8">
        <v>1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1</v>
      </c>
      <c r="Q2260" s="8">
        <v>0</v>
      </c>
      <c r="R2260" s="8">
        <v>0</v>
      </c>
      <c r="S2260" s="8">
        <v>0</v>
      </c>
      <c r="T2260" s="8">
        <v>0</v>
      </c>
      <c r="U2260" s="5">
        <v>405050313</v>
      </c>
    </row>
    <row r="2261" spans="1:21" hidden="1" x14ac:dyDescent="0.25">
      <c r="A2261" s="8" t="s">
        <v>5018</v>
      </c>
      <c r="B2261" s="2" t="s">
        <v>2677</v>
      </c>
      <c r="C2261" s="2" t="s">
        <v>212</v>
      </c>
      <c r="D2261" s="2" t="s">
        <v>207</v>
      </c>
      <c r="E2261" s="2" t="s">
        <v>187</v>
      </c>
      <c r="F2261" s="8" t="s">
        <v>24</v>
      </c>
      <c r="G2261" s="8">
        <v>1</v>
      </c>
      <c r="H2261" s="8">
        <v>1</v>
      </c>
      <c r="I2261" s="8">
        <v>1</v>
      </c>
      <c r="J2261" s="8">
        <v>0</v>
      </c>
      <c r="K2261" s="8">
        <v>0</v>
      </c>
      <c r="L2261" s="8">
        <v>0</v>
      </c>
      <c r="M2261" s="8">
        <v>1</v>
      </c>
      <c r="N2261" s="8">
        <v>0</v>
      </c>
      <c r="O2261" s="8">
        <v>0</v>
      </c>
      <c r="P2261" s="8">
        <v>1</v>
      </c>
      <c r="Q2261" s="8">
        <v>0</v>
      </c>
      <c r="R2261" s="8">
        <v>0</v>
      </c>
      <c r="S2261" s="8">
        <v>0</v>
      </c>
      <c r="T2261" s="8">
        <v>0</v>
      </c>
      <c r="U2261" s="5">
        <v>405050321</v>
      </c>
    </row>
    <row r="2262" spans="1:21" hidden="1" x14ac:dyDescent="0.25">
      <c r="A2262" s="8" t="s">
        <v>5018</v>
      </c>
      <c r="B2262" s="2" t="s">
        <v>2678</v>
      </c>
      <c r="C2262" s="2" t="s">
        <v>212</v>
      </c>
      <c r="D2262" s="2" t="s">
        <v>207</v>
      </c>
      <c r="E2262" s="2" t="s">
        <v>187</v>
      </c>
      <c r="F2262" s="8" t="s">
        <v>24</v>
      </c>
      <c r="G2262" s="8">
        <v>0</v>
      </c>
      <c r="H2262" s="8">
        <v>1</v>
      </c>
      <c r="I2262" s="8">
        <v>1</v>
      </c>
      <c r="J2262" s="8">
        <v>0</v>
      </c>
      <c r="K2262" s="8">
        <v>0</v>
      </c>
      <c r="L2262" s="8">
        <v>0</v>
      </c>
      <c r="M2262" s="8">
        <v>1</v>
      </c>
      <c r="N2262" s="8">
        <v>0</v>
      </c>
      <c r="O2262" s="8">
        <v>0</v>
      </c>
      <c r="P2262" s="8">
        <v>1</v>
      </c>
      <c r="Q2262" s="8">
        <v>0</v>
      </c>
      <c r="R2262" s="8">
        <v>0</v>
      </c>
      <c r="S2262" s="8">
        <v>0</v>
      </c>
      <c r="T2262" s="8">
        <v>0</v>
      </c>
      <c r="U2262" s="5">
        <v>405050356</v>
      </c>
    </row>
    <row r="2263" spans="1:21" hidden="1" x14ac:dyDescent="0.25">
      <c r="A2263" s="8" t="s">
        <v>5018</v>
      </c>
      <c r="B2263" s="2" t="s">
        <v>2679</v>
      </c>
      <c r="C2263" s="2" t="s">
        <v>212</v>
      </c>
      <c r="D2263" s="2" t="s">
        <v>207</v>
      </c>
      <c r="E2263" s="2" t="s">
        <v>187</v>
      </c>
      <c r="F2263" s="8" t="s">
        <v>24</v>
      </c>
      <c r="G2263" s="8">
        <v>1</v>
      </c>
      <c r="H2263" s="8">
        <v>0</v>
      </c>
      <c r="I2263" s="8">
        <v>0</v>
      </c>
      <c r="J2263" s="8">
        <v>1</v>
      </c>
      <c r="K2263" s="8">
        <v>1</v>
      </c>
      <c r="L2263" s="8">
        <v>1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5">
        <v>405050364</v>
      </c>
    </row>
    <row r="2264" spans="1:21" hidden="1" x14ac:dyDescent="0.25">
      <c r="A2264" s="8" t="s">
        <v>5018</v>
      </c>
      <c r="B2264" s="2" t="s">
        <v>2680</v>
      </c>
      <c r="C2264" s="2" t="s">
        <v>212</v>
      </c>
      <c r="D2264" s="2" t="s">
        <v>207</v>
      </c>
      <c r="E2264" s="2" t="s">
        <v>187</v>
      </c>
      <c r="F2264" s="8" t="s">
        <v>36</v>
      </c>
      <c r="G2264" s="8">
        <v>1</v>
      </c>
      <c r="H2264" s="8">
        <v>1</v>
      </c>
      <c r="I2264" s="8">
        <v>1</v>
      </c>
      <c r="J2264" s="8">
        <v>0</v>
      </c>
      <c r="K2264" s="8">
        <v>0</v>
      </c>
      <c r="L2264" s="8">
        <v>0</v>
      </c>
      <c r="M2264" s="8">
        <v>1</v>
      </c>
      <c r="N2264" s="8">
        <v>0</v>
      </c>
      <c r="O2264" s="8">
        <v>0</v>
      </c>
      <c r="P2264" s="8">
        <v>1</v>
      </c>
      <c r="Q2264" s="8">
        <v>0</v>
      </c>
      <c r="R2264" s="8">
        <v>0</v>
      </c>
      <c r="S2264" s="8">
        <v>0</v>
      </c>
      <c r="T2264" s="8">
        <v>0</v>
      </c>
      <c r="U2264" s="5">
        <v>405050372</v>
      </c>
    </row>
    <row r="2265" spans="1:21" hidden="1" x14ac:dyDescent="0.25">
      <c r="A2265" s="8" t="s">
        <v>5018</v>
      </c>
      <c r="B2265" s="2" t="s">
        <v>2681</v>
      </c>
      <c r="C2265" s="2" t="s">
        <v>212</v>
      </c>
      <c r="D2265" s="2" t="s">
        <v>207</v>
      </c>
      <c r="E2265" s="2" t="s">
        <v>187</v>
      </c>
      <c r="F2265" s="8" t="s">
        <v>36</v>
      </c>
      <c r="G2265" s="8">
        <v>0</v>
      </c>
      <c r="H2265" s="8">
        <v>1</v>
      </c>
      <c r="I2265" s="8">
        <v>1</v>
      </c>
      <c r="J2265" s="8">
        <v>0</v>
      </c>
      <c r="K2265" s="8">
        <v>0</v>
      </c>
      <c r="L2265" s="8">
        <v>0</v>
      </c>
      <c r="M2265" s="8">
        <v>1</v>
      </c>
      <c r="N2265" s="8">
        <v>0</v>
      </c>
      <c r="O2265" s="8">
        <v>0</v>
      </c>
      <c r="P2265" s="8">
        <v>1</v>
      </c>
      <c r="Q2265" s="8">
        <v>0</v>
      </c>
      <c r="R2265" s="8">
        <v>0</v>
      </c>
      <c r="S2265" s="8">
        <v>0</v>
      </c>
      <c r="T2265" s="8">
        <v>0</v>
      </c>
      <c r="U2265" s="5">
        <v>405050380</v>
      </c>
    </row>
    <row r="2266" spans="1:21" hidden="1" x14ac:dyDescent="0.25">
      <c r="A2266" s="8" t="s">
        <v>5018</v>
      </c>
      <c r="B2266" s="2" t="s">
        <v>2682</v>
      </c>
      <c r="C2266" s="2" t="s">
        <v>212</v>
      </c>
      <c r="D2266" s="2" t="s">
        <v>207</v>
      </c>
      <c r="E2266" s="2" t="s">
        <v>187</v>
      </c>
      <c r="F2266" s="8" t="s">
        <v>24</v>
      </c>
      <c r="G2266" s="8">
        <v>1</v>
      </c>
      <c r="H2266" s="8">
        <v>1</v>
      </c>
      <c r="I2266" s="8">
        <v>1</v>
      </c>
      <c r="J2266" s="8">
        <v>0</v>
      </c>
      <c r="K2266" s="8">
        <v>1</v>
      </c>
      <c r="L2266" s="8">
        <v>1</v>
      </c>
      <c r="M2266" s="8">
        <v>1</v>
      </c>
      <c r="N2266" s="8">
        <v>0</v>
      </c>
      <c r="O2266" s="8">
        <v>0</v>
      </c>
      <c r="P2266" s="8">
        <v>1</v>
      </c>
      <c r="Q2266" s="8">
        <v>0</v>
      </c>
      <c r="R2266" s="8">
        <v>0</v>
      </c>
      <c r="S2266" s="8">
        <v>0</v>
      </c>
      <c r="T2266" s="8">
        <v>0</v>
      </c>
      <c r="U2266" s="5">
        <v>405050399</v>
      </c>
    </row>
    <row r="2267" spans="1:21" hidden="1" x14ac:dyDescent="0.25">
      <c r="A2267" s="8" t="s">
        <v>5018</v>
      </c>
      <c r="B2267" s="2" t="s">
        <v>2683</v>
      </c>
      <c r="C2267" s="2" t="s">
        <v>212</v>
      </c>
      <c r="D2267" s="2" t="s">
        <v>207</v>
      </c>
      <c r="E2267" s="2" t="s">
        <v>187</v>
      </c>
      <c r="F2267" s="8" t="s">
        <v>24</v>
      </c>
      <c r="G2267" s="8">
        <v>1</v>
      </c>
      <c r="H2267" s="8">
        <v>1</v>
      </c>
      <c r="I2267" s="8">
        <v>1</v>
      </c>
      <c r="J2267" s="8">
        <v>0</v>
      </c>
      <c r="K2267" s="8">
        <v>1</v>
      </c>
      <c r="L2267" s="8">
        <v>1</v>
      </c>
      <c r="M2267" s="8">
        <v>1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5">
        <v>405050402</v>
      </c>
    </row>
    <row r="2268" spans="1:21" hidden="1" x14ac:dyDescent="0.25">
      <c r="A2268" s="8" t="s">
        <v>5018</v>
      </c>
      <c r="B2268" s="2" t="s">
        <v>2684</v>
      </c>
      <c r="C2268" s="2" t="s">
        <v>214</v>
      </c>
      <c r="D2268" s="2" t="s">
        <v>213</v>
      </c>
      <c r="E2268" s="2" t="s">
        <v>187</v>
      </c>
      <c r="F2268" s="8" t="s">
        <v>36</v>
      </c>
      <c r="G2268" s="8">
        <v>0</v>
      </c>
      <c r="H2268" s="8">
        <v>1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>
        <v>1</v>
      </c>
      <c r="Q2268" s="8">
        <v>0</v>
      </c>
      <c r="R2268" s="8">
        <v>0</v>
      </c>
      <c r="S2268" s="8">
        <v>0</v>
      </c>
      <c r="T2268" s="8">
        <v>0</v>
      </c>
      <c r="U2268" s="5">
        <v>406010013</v>
      </c>
    </row>
    <row r="2269" spans="1:21" hidden="1" x14ac:dyDescent="0.25">
      <c r="A2269" s="8" t="s">
        <v>5018</v>
      </c>
      <c r="B2269" s="2" t="s">
        <v>2685</v>
      </c>
      <c r="C2269" s="2" t="s">
        <v>214</v>
      </c>
      <c r="D2269" s="2" t="s">
        <v>213</v>
      </c>
      <c r="E2269" s="2" t="s">
        <v>187</v>
      </c>
      <c r="F2269" s="8" t="s">
        <v>36</v>
      </c>
      <c r="G2269" s="8">
        <v>0</v>
      </c>
      <c r="H2269" s="8">
        <v>1</v>
      </c>
      <c r="I2269" s="8">
        <v>0</v>
      </c>
      <c r="J2269" s="8">
        <v>0</v>
      </c>
      <c r="K2269" s="8">
        <v>0</v>
      </c>
      <c r="L2269" s="8">
        <v>0</v>
      </c>
      <c r="M2269" s="8">
        <v>1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5">
        <v>406010021</v>
      </c>
    </row>
    <row r="2270" spans="1:21" hidden="1" x14ac:dyDescent="0.25">
      <c r="A2270" s="8" t="s">
        <v>5018</v>
      </c>
      <c r="B2270" s="2" t="s">
        <v>2686</v>
      </c>
      <c r="C2270" s="2" t="s">
        <v>214</v>
      </c>
      <c r="D2270" s="2" t="s">
        <v>213</v>
      </c>
      <c r="E2270" s="2" t="s">
        <v>187</v>
      </c>
      <c r="F2270" s="8" t="s">
        <v>36</v>
      </c>
      <c r="G2270" s="8">
        <v>0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1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0</v>
      </c>
      <c r="T2270" s="8">
        <v>0</v>
      </c>
      <c r="U2270" s="5">
        <v>406010030</v>
      </c>
    </row>
    <row r="2271" spans="1:21" hidden="1" x14ac:dyDescent="0.25">
      <c r="A2271" s="8" t="s">
        <v>5018</v>
      </c>
      <c r="B2271" s="2" t="s">
        <v>2687</v>
      </c>
      <c r="C2271" s="2" t="s">
        <v>214</v>
      </c>
      <c r="D2271" s="2" t="s">
        <v>213</v>
      </c>
      <c r="E2271" s="2" t="s">
        <v>187</v>
      </c>
      <c r="F2271" s="8" t="s">
        <v>36</v>
      </c>
      <c r="G2271" s="8">
        <v>0</v>
      </c>
      <c r="H2271" s="8">
        <v>1</v>
      </c>
      <c r="I2271" s="8">
        <v>0</v>
      </c>
      <c r="J2271" s="8">
        <v>0</v>
      </c>
      <c r="K2271" s="8">
        <v>0</v>
      </c>
      <c r="L2271" s="8">
        <v>0</v>
      </c>
      <c r="M2271" s="8">
        <v>1</v>
      </c>
      <c r="N2271" s="8">
        <v>0</v>
      </c>
      <c r="O2271" s="8">
        <v>0</v>
      </c>
      <c r="P2271" s="8">
        <v>1</v>
      </c>
      <c r="Q2271" s="8">
        <v>0</v>
      </c>
      <c r="R2271" s="8">
        <v>0</v>
      </c>
      <c r="S2271" s="8">
        <v>0</v>
      </c>
      <c r="T2271" s="8">
        <v>0</v>
      </c>
      <c r="U2271" s="5">
        <v>406010048</v>
      </c>
    </row>
    <row r="2272" spans="1:21" hidden="1" x14ac:dyDescent="0.25">
      <c r="A2272" s="8" t="s">
        <v>5018</v>
      </c>
      <c r="B2272" s="2" t="s">
        <v>2688</v>
      </c>
      <c r="C2272" s="2" t="s">
        <v>214</v>
      </c>
      <c r="D2272" s="2" t="s">
        <v>213</v>
      </c>
      <c r="E2272" s="2" t="s">
        <v>187</v>
      </c>
      <c r="F2272" s="8" t="s">
        <v>36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1</v>
      </c>
      <c r="N2272" s="8">
        <v>0</v>
      </c>
      <c r="O2272" s="8">
        <v>0</v>
      </c>
      <c r="P2272" s="8">
        <v>1</v>
      </c>
      <c r="Q2272" s="8">
        <v>0</v>
      </c>
      <c r="R2272" s="8">
        <v>0</v>
      </c>
      <c r="S2272" s="8">
        <v>0</v>
      </c>
      <c r="T2272" s="8">
        <v>0</v>
      </c>
      <c r="U2272" s="5">
        <v>406010056</v>
      </c>
    </row>
    <row r="2273" spans="1:21" hidden="1" x14ac:dyDescent="0.25">
      <c r="A2273" s="8" t="s">
        <v>5018</v>
      </c>
      <c r="B2273" s="2" t="s">
        <v>2689</v>
      </c>
      <c r="C2273" s="2" t="s">
        <v>214</v>
      </c>
      <c r="D2273" s="2" t="s">
        <v>213</v>
      </c>
      <c r="E2273" s="2" t="s">
        <v>187</v>
      </c>
      <c r="F2273" s="8" t="s">
        <v>36</v>
      </c>
      <c r="G2273" s="8">
        <v>0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1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5">
        <v>406010064</v>
      </c>
    </row>
    <row r="2274" spans="1:21" hidden="1" x14ac:dyDescent="0.25">
      <c r="A2274" s="8" t="s">
        <v>5018</v>
      </c>
      <c r="B2274" s="2" t="s">
        <v>2690</v>
      </c>
      <c r="C2274" s="2" t="s">
        <v>214</v>
      </c>
      <c r="D2274" s="2" t="s">
        <v>213</v>
      </c>
      <c r="E2274" s="2" t="s">
        <v>187</v>
      </c>
      <c r="F2274" s="8" t="s">
        <v>36</v>
      </c>
      <c r="G2274" s="8">
        <v>0</v>
      </c>
      <c r="H2274" s="8">
        <v>1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0</v>
      </c>
      <c r="O2274" s="8">
        <v>0</v>
      </c>
      <c r="P2274" s="8">
        <v>1</v>
      </c>
      <c r="Q2274" s="8">
        <v>0</v>
      </c>
      <c r="R2274" s="8">
        <v>0</v>
      </c>
      <c r="S2274" s="8">
        <v>0</v>
      </c>
      <c r="T2274" s="8">
        <v>0</v>
      </c>
      <c r="U2274" s="5">
        <v>406010072</v>
      </c>
    </row>
    <row r="2275" spans="1:21" hidden="1" x14ac:dyDescent="0.25">
      <c r="A2275" s="8" t="s">
        <v>5018</v>
      </c>
      <c r="B2275" s="2" t="s">
        <v>2691</v>
      </c>
      <c r="C2275" s="2" t="s">
        <v>214</v>
      </c>
      <c r="D2275" s="2" t="s">
        <v>213</v>
      </c>
      <c r="E2275" s="2" t="s">
        <v>187</v>
      </c>
      <c r="F2275" s="8" t="s">
        <v>36</v>
      </c>
      <c r="G2275" s="8">
        <v>0</v>
      </c>
      <c r="H2275" s="8">
        <v>1</v>
      </c>
      <c r="I2275" s="8">
        <v>0</v>
      </c>
      <c r="J2275" s="8">
        <v>0</v>
      </c>
      <c r="K2275" s="8">
        <v>0</v>
      </c>
      <c r="L2275" s="8">
        <v>0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0</v>
      </c>
      <c r="T2275" s="8">
        <v>0</v>
      </c>
      <c r="U2275" s="5">
        <v>406010080</v>
      </c>
    </row>
    <row r="2276" spans="1:21" hidden="1" x14ac:dyDescent="0.25">
      <c r="A2276" s="8" t="s">
        <v>5018</v>
      </c>
      <c r="B2276" s="2" t="s">
        <v>2692</v>
      </c>
      <c r="C2276" s="2" t="s">
        <v>214</v>
      </c>
      <c r="D2276" s="2" t="s">
        <v>213</v>
      </c>
      <c r="E2276" s="2" t="s">
        <v>187</v>
      </c>
      <c r="F2276" s="8" t="s">
        <v>36</v>
      </c>
      <c r="G2276" s="8">
        <v>0</v>
      </c>
      <c r="H2276" s="8">
        <v>1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5">
        <v>406010099</v>
      </c>
    </row>
    <row r="2277" spans="1:21" hidden="1" x14ac:dyDescent="0.25">
      <c r="A2277" s="8" t="s">
        <v>5018</v>
      </c>
      <c r="B2277" s="2" t="s">
        <v>2693</v>
      </c>
      <c r="C2277" s="2" t="s">
        <v>214</v>
      </c>
      <c r="D2277" s="2" t="s">
        <v>213</v>
      </c>
      <c r="E2277" s="2" t="s">
        <v>187</v>
      </c>
      <c r="F2277" s="8" t="s">
        <v>24</v>
      </c>
      <c r="G2277" s="8">
        <v>0</v>
      </c>
      <c r="H2277" s="8">
        <v>1</v>
      </c>
      <c r="I2277" s="8">
        <v>0</v>
      </c>
      <c r="J2277" s="8">
        <v>0</v>
      </c>
      <c r="K2277" s="8">
        <v>0</v>
      </c>
      <c r="L2277" s="8">
        <v>0</v>
      </c>
      <c r="M2277" s="8">
        <v>1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5">
        <v>406010102</v>
      </c>
    </row>
    <row r="2278" spans="1:21" hidden="1" x14ac:dyDescent="0.25">
      <c r="A2278" s="8" t="s">
        <v>5018</v>
      </c>
      <c r="B2278" s="2" t="s">
        <v>2694</v>
      </c>
      <c r="C2278" s="2" t="s">
        <v>214</v>
      </c>
      <c r="D2278" s="2" t="s">
        <v>213</v>
      </c>
      <c r="E2278" s="2" t="s">
        <v>187</v>
      </c>
      <c r="F2278" s="8" t="s">
        <v>24</v>
      </c>
      <c r="G2278" s="8">
        <v>0</v>
      </c>
      <c r="H2278" s="8">
        <v>1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1</v>
      </c>
      <c r="Q2278" s="8">
        <v>0</v>
      </c>
      <c r="R2278" s="8">
        <v>0</v>
      </c>
      <c r="S2278" s="8">
        <v>0</v>
      </c>
      <c r="T2278" s="8">
        <v>0</v>
      </c>
      <c r="U2278" s="5">
        <v>406010110</v>
      </c>
    </row>
    <row r="2279" spans="1:21" hidden="1" x14ac:dyDescent="0.25">
      <c r="A2279" s="8" t="s">
        <v>5018</v>
      </c>
      <c r="B2279" s="2" t="s">
        <v>2695</v>
      </c>
      <c r="C2279" s="2" t="s">
        <v>214</v>
      </c>
      <c r="D2279" s="2" t="s">
        <v>213</v>
      </c>
      <c r="E2279" s="2" t="s">
        <v>187</v>
      </c>
      <c r="F2279" s="8" t="s">
        <v>24</v>
      </c>
      <c r="G2279" s="8">
        <v>0</v>
      </c>
      <c r="H2279" s="8">
        <v>1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1</v>
      </c>
      <c r="O2279" s="8">
        <v>0</v>
      </c>
      <c r="P2279" s="8">
        <v>1</v>
      </c>
      <c r="Q2279" s="8">
        <v>0</v>
      </c>
      <c r="R2279" s="8">
        <v>0</v>
      </c>
      <c r="S2279" s="8">
        <v>0</v>
      </c>
      <c r="T2279" s="8">
        <v>0</v>
      </c>
      <c r="U2279" s="5">
        <v>406010129</v>
      </c>
    </row>
    <row r="2280" spans="1:21" hidden="1" x14ac:dyDescent="0.25">
      <c r="A2280" s="8" t="s">
        <v>5018</v>
      </c>
      <c r="B2280" s="2" t="s">
        <v>2696</v>
      </c>
      <c r="C2280" s="2" t="s">
        <v>214</v>
      </c>
      <c r="D2280" s="2" t="s">
        <v>213</v>
      </c>
      <c r="E2280" s="2" t="s">
        <v>187</v>
      </c>
      <c r="F2280" s="8" t="s">
        <v>36</v>
      </c>
      <c r="G2280" s="8">
        <v>0</v>
      </c>
      <c r="H2280" s="8">
        <v>1</v>
      </c>
      <c r="I2280" s="8">
        <v>0</v>
      </c>
      <c r="J2280" s="8">
        <v>0</v>
      </c>
      <c r="K2280" s="8">
        <v>0</v>
      </c>
      <c r="L2280" s="8">
        <v>0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5">
        <v>406010137</v>
      </c>
    </row>
    <row r="2281" spans="1:21" hidden="1" x14ac:dyDescent="0.25">
      <c r="A2281" s="8" t="s">
        <v>5018</v>
      </c>
      <c r="B2281" s="2" t="s">
        <v>2697</v>
      </c>
      <c r="C2281" s="2" t="s">
        <v>214</v>
      </c>
      <c r="D2281" s="2" t="s">
        <v>213</v>
      </c>
      <c r="E2281" s="2" t="s">
        <v>187</v>
      </c>
      <c r="F2281" s="8" t="s">
        <v>36</v>
      </c>
      <c r="G2281" s="8">
        <v>0</v>
      </c>
      <c r="H2281" s="8">
        <v>1</v>
      </c>
      <c r="I2281" s="8">
        <v>0</v>
      </c>
      <c r="J2281" s="8">
        <v>0</v>
      </c>
      <c r="K2281" s="8">
        <v>0</v>
      </c>
      <c r="L2281" s="8">
        <v>0</v>
      </c>
      <c r="M2281" s="8">
        <v>1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0</v>
      </c>
      <c r="U2281" s="5">
        <v>406010153</v>
      </c>
    </row>
    <row r="2282" spans="1:21" hidden="1" x14ac:dyDescent="0.25">
      <c r="A2282" s="8" t="s">
        <v>5018</v>
      </c>
      <c r="B2282" s="2" t="s">
        <v>2698</v>
      </c>
      <c r="C2282" s="2" t="s">
        <v>214</v>
      </c>
      <c r="D2282" s="2" t="s">
        <v>213</v>
      </c>
      <c r="E2282" s="2" t="s">
        <v>187</v>
      </c>
      <c r="F2282" s="8" t="s">
        <v>36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5">
        <v>406010161</v>
      </c>
    </row>
    <row r="2283" spans="1:21" hidden="1" x14ac:dyDescent="0.25">
      <c r="A2283" s="8" t="s">
        <v>5018</v>
      </c>
      <c r="B2283" s="2" t="s">
        <v>2699</v>
      </c>
      <c r="C2283" s="2" t="s">
        <v>214</v>
      </c>
      <c r="D2283" s="2" t="s">
        <v>213</v>
      </c>
      <c r="E2283" s="2" t="s">
        <v>187</v>
      </c>
      <c r="F2283" s="8" t="s">
        <v>36</v>
      </c>
      <c r="G2283" s="8">
        <v>0</v>
      </c>
      <c r="H2283" s="8">
        <v>1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0</v>
      </c>
      <c r="O2283" s="8">
        <v>0</v>
      </c>
      <c r="P2283" s="8">
        <v>1</v>
      </c>
      <c r="Q2283" s="8">
        <v>0</v>
      </c>
      <c r="R2283" s="8">
        <v>0</v>
      </c>
      <c r="S2283" s="8">
        <v>0</v>
      </c>
      <c r="T2283" s="8">
        <v>0</v>
      </c>
      <c r="U2283" s="5">
        <v>406010170</v>
      </c>
    </row>
    <row r="2284" spans="1:21" hidden="1" x14ac:dyDescent="0.25">
      <c r="A2284" s="8" t="s">
        <v>5018</v>
      </c>
      <c r="B2284" s="2" t="s">
        <v>2700</v>
      </c>
      <c r="C2284" s="2" t="s">
        <v>214</v>
      </c>
      <c r="D2284" s="2" t="s">
        <v>213</v>
      </c>
      <c r="E2284" s="2" t="s">
        <v>187</v>
      </c>
      <c r="F2284" s="8" t="s">
        <v>36</v>
      </c>
      <c r="G2284" s="8">
        <v>0</v>
      </c>
      <c r="H2284" s="8">
        <v>1</v>
      </c>
      <c r="I2284" s="8">
        <v>0</v>
      </c>
      <c r="J2284" s="8">
        <v>0</v>
      </c>
      <c r="K2284" s="8">
        <v>0</v>
      </c>
      <c r="L2284" s="8">
        <v>0</v>
      </c>
      <c r="M2284" s="8">
        <v>1</v>
      </c>
      <c r="N2284" s="8">
        <v>0</v>
      </c>
      <c r="O2284" s="8">
        <v>0</v>
      </c>
      <c r="P2284" s="8">
        <v>1</v>
      </c>
      <c r="Q2284" s="8">
        <v>0</v>
      </c>
      <c r="R2284" s="8">
        <v>0</v>
      </c>
      <c r="S2284" s="8">
        <v>0</v>
      </c>
      <c r="T2284" s="8">
        <v>0</v>
      </c>
      <c r="U2284" s="5">
        <v>406010188</v>
      </c>
    </row>
    <row r="2285" spans="1:21" hidden="1" x14ac:dyDescent="0.25">
      <c r="A2285" s="8" t="s">
        <v>5018</v>
      </c>
      <c r="B2285" s="2" t="s">
        <v>2701</v>
      </c>
      <c r="C2285" s="2" t="s">
        <v>214</v>
      </c>
      <c r="D2285" s="2" t="s">
        <v>213</v>
      </c>
      <c r="E2285" s="2" t="s">
        <v>187</v>
      </c>
      <c r="F2285" s="8" t="s">
        <v>36</v>
      </c>
      <c r="G2285" s="8">
        <v>0</v>
      </c>
      <c r="H2285" s="8">
        <v>1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0</v>
      </c>
      <c r="O2285" s="8">
        <v>0</v>
      </c>
      <c r="P2285" s="8">
        <v>1</v>
      </c>
      <c r="Q2285" s="8">
        <v>0</v>
      </c>
      <c r="R2285" s="8">
        <v>0</v>
      </c>
      <c r="S2285" s="8">
        <v>0</v>
      </c>
      <c r="T2285" s="8">
        <v>0</v>
      </c>
      <c r="U2285" s="5">
        <v>406010196</v>
      </c>
    </row>
    <row r="2286" spans="1:21" hidden="1" x14ac:dyDescent="0.25">
      <c r="A2286" s="8" t="s">
        <v>5018</v>
      </c>
      <c r="B2286" s="2" t="s">
        <v>2702</v>
      </c>
      <c r="C2286" s="2" t="s">
        <v>214</v>
      </c>
      <c r="D2286" s="2" t="s">
        <v>213</v>
      </c>
      <c r="E2286" s="2" t="s">
        <v>187</v>
      </c>
      <c r="F2286" s="8" t="s">
        <v>36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5">
        <v>406010200</v>
      </c>
    </row>
    <row r="2287" spans="1:21" hidden="1" x14ac:dyDescent="0.25">
      <c r="A2287" s="8" t="s">
        <v>5018</v>
      </c>
      <c r="B2287" s="2" t="s">
        <v>2703</v>
      </c>
      <c r="C2287" s="2" t="s">
        <v>214</v>
      </c>
      <c r="D2287" s="2" t="s">
        <v>213</v>
      </c>
      <c r="E2287" s="2" t="s">
        <v>187</v>
      </c>
      <c r="F2287" s="8" t="s">
        <v>36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1</v>
      </c>
      <c r="N2287" s="8">
        <v>0</v>
      </c>
      <c r="O2287" s="8">
        <v>0</v>
      </c>
      <c r="P2287" s="8">
        <v>1</v>
      </c>
      <c r="Q2287" s="8">
        <v>0</v>
      </c>
      <c r="R2287" s="8">
        <v>0</v>
      </c>
      <c r="S2287" s="8">
        <v>0</v>
      </c>
      <c r="T2287" s="8">
        <v>0</v>
      </c>
      <c r="U2287" s="5">
        <v>406010218</v>
      </c>
    </row>
    <row r="2288" spans="1:21" hidden="1" x14ac:dyDescent="0.25">
      <c r="A2288" s="8" t="s">
        <v>5018</v>
      </c>
      <c r="B2288" s="2" t="s">
        <v>2704</v>
      </c>
      <c r="C2288" s="2" t="s">
        <v>214</v>
      </c>
      <c r="D2288" s="2" t="s">
        <v>213</v>
      </c>
      <c r="E2288" s="2" t="s">
        <v>187</v>
      </c>
      <c r="F2288" s="8" t="s">
        <v>36</v>
      </c>
      <c r="G2288" s="8">
        <v>0</v>
      </c>
      <c r="H2288" s="8">
        <v>1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0</v>
      </c>
      <c r="O2288" s="8">
        <v>0</v>
      </c>
      <c r="P2288" s="8">
        <v>1</v>
      </c>
      <c r="Q2288" s="8">
        <v>0</v>
      </c>
      <c r="R2288" s="8">
        <v>0</v>
      </c>
      <c r="S2288" s="8">
        <v>0</v>
      </c>
      <c r="T2288" s="8">
        <v>0</v>
      </c>
      <c r="U2288" s="5">
        <v>406010226</v>
      </c>
    </row>
    <row r="2289" spans="1:21" hidden="1" x14ac:dyDescent="0.25">
      <c r="A2289" s="8" t="s">
        <v>5018</v>
      </c>
      <c r="B2289" s="2" t="s">
        <v>2705</v>
      </c>
      <c r="C2289" s="2" t="s">
        <v>214</v>
      </c>
      <c r="D2289" s="2" t="s">
        <v>213</v>
      </c>
      <c r="E2289" s="2" t="s">
        <v>187</v>
      </c>
      <c r="F2289" s="8" t="s">
        <v>36</v>
      </c>
      <c r="G2289" s="8">
        <v>0</v>
      </c>
      <c r="H2289" s="8">
        <v>1</v>
      </c>
      <c r="I2289" s="8">
        <v>0</v>
      </c>
      <c r="J2289" s="8">
        <v>0</v>
      </c>
      <c r="K2289" s="8">
        <v>0</v>
      </c>
      <c r="L2289" s="8">
        <v>0</v>
      </c>
      <c r="M2289" s="8">
        <v>1</v>
      </c>
      <c r="N2289" s="8">
        <v>0</v>
      </c>
      <c r="O2289" s="8">
        <v>0</v>
      </c>
      <c r="P2289" s="8">
        <v>1</v>
      </c>
      <c r="Q2289" s="8">
        <v>0</v>
      </c>
      <c r="R2289" s="8">
        <v>0</v>
      </c>
      <c r="S2289" s="8">
        <v>0</v>
      </c>
      <c r="T2289" s="8">
        <v>0</v>
      </c>
      <c r="U2289" s="5">
        <v>406010234</v>
      </c>
    </row>
    <row r="2290" spans="1:21" hidden="1" x14ac:dyDescent="0.25">
      <c r="A2290" s="8" t="s">
        <v>5018</v>
      </c>
      <c r="B2290" s="2" t="s">
        <v>2706</v>
      </c>
      <c r="C2290" s="2" t="s">
        <v>214</v>
      </c>
      <c r="D2290" s="2" t="s">
        <v>213</v>
      </c>
      <c r="E2290" s="2" t="s">
        <v>187</v>
      </c>
      <c r="F2290" s="8" t="s">
        <v>36</v>
      </c>
      <c r="G2290" s="8">
        <v>0</v>
      </c>
      <c r="H2290" s="8">
        <v>1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5">
        <v>406010242</v>
      </c>
    </row>
    <row r="2291" spans="1:21" hidden="1" x14ac:dyDescent="0.25">
      <c r="A2291" s="8" t="s">
        <v>5018</v>
      </c>
      <c r="B2291" s="2" t="s">
        <v>2707</v>
      </c>
      <c r="C2291" s="2" t="s">
        <v>214</v>
      </c>
      <c r="D2291" s="2" t="s">
        <v>213</v>
      </c>
      <c r="E2291" s="2" t="s">
        <v>187</v>
      </c>
      <c r="F2291" s="8" t="s">
        <v>36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1</v>
      </c>
      <c r="N2291" s="8">
        <v>0</v>
      </c>
      <c r="O2291" s="8">
        <v>0</v>
      </c>
      <c r="P2291" s="8">
        <v>1</v>
      </c>
      <c r="Q2291" s="8">
        <v>0</v>
      </c>
      <c r="R2291" s="8">
        <v>0</v>
      </c>
      <c r="S2291" s="8">
        <v>0</v>
      </c>
      <c r="T2291" s="8">
        <v>0</v>
      </c>
      <c r="U2291" s="5">
        <v>406010250</v>
      </c>
    </row>
    <row r="2292" spans="1:21" hidden="1" x14ac:dyDescent="0.25">
      <c r="A2292" s="8" t="s">
        <v>5018</v>
      </c>
      <c r="B2292" s="2" t="s">
        <v>2708</v>
      </c>
      <c r="C2292" s="2" t="s">
        <v>214</v>
      </c>
      <c r="D2292" s="2" t="s">
        <v>213</v>
      </c>
      <c r="E2292" s="2" t="s">
        <v>187</v>
      </c>
      <c r="F2292" s="8" t="s">
        <v>36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0</v>
      </c>
      <c r="O2292" s="8">
        <v>0</v>
      </c>
      <c r="P2292" s="8">
        <v>1</v>
      </c>
      <c r="Q2292" s="8">
        <v>0</v>
      </c>
      <c r="R2292" s="8">
        <v>0</v>
      </c>
      <c r="S2292" s="8">
        <v>0</v>
      </c>
      <c r="T2292" s="8">
        <v>0</v>
      </c>
      <c r="U2292" s="5">
        <v>406010269</v>
      </c>
    </row>
    <row r="2293" spans="1:21" hidden="1" x14ac:dyDescent="0.25">
      <c r="A2293" s="8" t="s">
        <v>5018</v>
      </c>
      <c r="B2293" s="2" t="s">
        <v>2709</v>
      </c>
      <c r="C2293" s="2" t="s">
        <v>214</v>
      </c>
      <c r="D2293" s="2" t="s">
        <v>213</v>
      </c>
      <c r="E2293" s="2" t="s">
        <v>187</v>
      </c>
      <c r="F2293" s="8" t="s">
        <v>36</v>
      </c>
      <c r="G2293" s="8">
        <v>0</v>
      </c>
      <c r="H2293" s="8">
        <v>1</v>
      </c>
      <c r="I2293" s="8">
        <v>0</v>
      </c>
      <c r="J2293" s="8">
        <v>0</v>
      </c>
      <c r="K2293" s="8">
        <v>0</v>
      </c>
      <c r="L2293" s="8">
        <v>0</v>
      </c>
      <c r="M2293" s="8">
        <v>1</v>
      </c>
      <c r="N2293" s="8">
        <v>0</v>
      </c>
      <c r="O2293" s="8">
        <v>0</v>
      </c>
      <c r="P2293" s="8">
        <v>1</v>
      </c>
      <c r="Q2293" s="8">
        <v>0</v>
      </c>
      <c r="R2293" s="8">
        <v>0</v>
      </c>
      <c r="S2293" s="8">
        <v>0</v>
      </c>
      <c r="T2293" s="8">
        <v>0</v>
      </c>
      <c r="U2293" s="5">
        <v>406010277</v>
      </c>
    </row>
    <row r="2294" spans="1:21" hidden="1" x14ac:dyDescent="0.25">
      <c r="A2294" s="8" t="s">
        <v>5018</v>
      </c>
      <c r="B2294" s="2" t="s">
        <v>2710</v>
      </c>
      <c r="C2294" s="2" t="s">
        <v>214</v>
      </c>
      <c r="D2294" s="2" t="s">
        <v>213</v>
      </c>
      <c r="E2294" s="2" t="s">
        <v>187</v>
      </c>
      <c r="F2294" s="8" t="s">
        <v>36</v>
      </c>
      <c r="G2294" s="8">
        <v>0</v>
      </c>
      <c r="H2294" s="8">
        <v>1</v>
      </c>
      <c r="I2294" s="8">
        <v>0</v>
      </c>
      <c r="J2294" s="8">
        <v>0</v>
      </c>
      <c r="K2294" s="8">
        <v>0</v>
      </c>
      <c r="L2294" s="8">
        <v>0</v>
      </c>
      <c r="M2294" s="8">
        <v>1</v>
      </c>
      <c r="N2294" s="8">
        <v>0</v>
      </c>
      <c r="O2294" s="8">
        <v>0</v>
      </c>
      <c r="P2294" s="8">
        <v>1</v>
      </c>
      <c r="Q2294" s="8">
        <v>0</v>
      </c>
      <c r="R2294" s="8">
        <v>0</v>
      </c>
      <c r="S2294" s="8">
        <v>0</v>
      </c>
      <c r="T2294" s="8">
        <v>0</v>
      </c>
      <c r="U2294" s="5">
        <v>406010285</v>
      </c>
    </row>
    <row r="2295" spans="1:21" hidden="1" x14ac:dyDescent="0.25">
      <c r="A2295" s="8" t="s">
        <v>5018</v>
      </c>
      <c r="B2295" s="2" t="s">
        <v>2711</v>
      </c>
      <c r="C2295" s="2" t="s">
        <v>214</v>
      </c>
      <c r="D2295" s="2" t="s">
        <v>213</v>
      </c>
      <c r="E2295" s="2" t="s">
        <v>187</v>
      </c>
      <c r="F2295" s="8" t="s">
        <v>36</v>
      </c>
      <c r="G2295" s="8">
        <v>0</v>
      </c>
      <c r="H2295" s="8">
        <v>1</v>
      </c>
      <c r="I2295" s="8">
        <v>0</v>
      </c>
      <c r="J2295" s="8">
        <v>0</v>
      </c>
      <c r="K2295" s="8">
        <v>0</v>
      </c>
      <c r="L2295" s="8">
        <v>0</v>
      </c>
      <c r="M2295" s="8">
        <v>1</v>
      </c>
      <c r="N2295" s="8">
        <v>0</v>
      </c>
      <c r="O2295" s="8">
        <v>0</v>
      </c>
      <c r="P2295" s="8">
        <v>1</v>
      </c>
      <c r="Q2295" s="8">
        <v>0</v>
      </c>
      <c r="R2295" s="8">
        <v>0</v>
      </c>
      <c r="S2295" s="8">
        <v>0</v>
      </c>
      <c r="T2295" s="8">
        <v>0</v>
      </c>
      <c r="U2295" s="5">
        <v>406010293</v>
      </c>
    </row>
    <row r="2296" spans="1:21" hidden="1" x14ac:dyDescent="0.25">
      <c r="A2296" s="8" t="s">
        <v>5018</v>
      </c>
      <c r="B2296" s="2" t="s">
        <v>2712</v>
      </c>
      <c r="C2296" s="2" t="s">
        <v>214</v>
      </c>
      <c r="D2296" s="2" t="s">
        <v>213</v>
      </c>
      <c r="E2296" s="2" t="s">
        <v>187</v>
      </c>
      <c r="F2296" s="8" t="s">
        <v>36</v>
      </c>
      <c r="G2296" s="8">
        <v>0</v>
      </c>
      <c r="H2296" s="8">
        <v>1</v>
      </c>
      <c r="I2296" s="8">
        <v>0</v>
      </c>
      <c r="J2296" s="8">
        <v>0</v>
      </c>
      <c r="K2296" s="8">
        <v>0</v>
      </c>
      <c r="L2296" s="8">
        <v>0</v>
      </c>
      <c r="M2296" s="8">
        <v>1</v>
      </c>
      <c r="N2296" s="8">
        <v>0</v>
      </c>
      <c r="O2296" s="8">
        <v>0</v>
      </c>
      <c r="P2296" s="8">
        <v>1</v>
      </c>
      <c r="Q2296" s="8">
        <v>0</v>
      </c>
      <c r="R2296" s="8">
        <v>0</v>
      </c>
      <c r="S2296" s="8">
        <v>0</v>
      </c>
      <c r="T2296" s="8">
        <v>0</v>
      </c>
      <c r="U2296" s="5">
        <v>406010307</v>
      </c>
    </row>
    <row r="2297" spans="1:21" hidden="1" x14ac:dyDescent="0.25">
      <c r="A2297" s="8" t="s">
        <v>5018</v>
      </c>
      <c r="B2297" s="2" t="s">
        <v>2713</v>
      </c>
      <c r="C2297" s="2" t="s">
        <v>214</v>
      </c>
      <c r="D2297" s="2" t="s">
        <v>213</v>
      </c>
      <c r="E2297" s="2" t="s">
        <v>187</v>
      </c>
      <c r="F2297" s="8" t="s">
        <v>36</v>
      </c>
      <c r="G2297" s="8">
        <v>0</v>
      </c>
      <c r="H2297" s="8">
        <v>1</v>
      </c>
      <c r="I2297" s="8">
        <v>0</v>
      </c>
      <c r="J2297" s="8">
        <v>0</v>
      </c>
      <c r="K2297" s="8">
        <v>0</v>
      </c>
      <c r="L2297" s="8">
        <v>0</v>
      </c>
      <c r="M2297" s="8">
        <v>1</v>
      </c>
      <c r="N2297" s="8">
        <v>0</v>
      </c>
      <c r="O2297" s="8">
        <v>0</v>
      </c>
      <c r="P2297" s="8">
        <v>1</v>
      </c>
      <c r="Q2297" s="8">
        <v>0</v>
      </c>
      <c r="R2297" s="8">
        <v>0</v>
      </c>
      <c r="S2297" s="8">
        <v>0</v>
      </c>
      <c r="T2297" s="8">
        <v>0</v>
      </c>
      <c r="U2297" s="5">
        <v>406010315</v>
      </c>
    </row>
    <row r="2298" spans="1:21" hidden="1" x14ac:dyDescent="0.25">
      <c r="A2298" s="8" t="s">
        <v>5018</v>
      </c>
      <c r="B2298" s="2" t="s">
        <v>2714</v>
      </c>
      <c r="C2298" s="2" t="s">
        <v>214</v>
      </c>
      <c r="D2298" s="2" t="s">
        <v>213</v>
      </c>
      <c r="E2298" s="2" t="s">
        <v>187</v>
      </c>
      <c r="F2298" s="8" t="s">
        <v>36</v>
      </c>
      <c r="G2298" s="8">
        <v>0</v>
      </c>
      <c r="H2298" s="8">
        <v>1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8">
        <v>0</v>
      </c>
      <c r="T2298" s="8">
        <v>0</v>
      </c>
      <c r="U2298" s="5">
        <v>406010323</v>
      </c>
    </row>
    <row r="2299" spans="1:21" hidden="1" x14ac:dyDescent="0.25">
      <c r="A2299" s="8" t="s">
        <v>5018</v>
      </c>
      <c r="B2299" s="2" t="s">
        <v>2715</v>
      </c>
      <c r="C2299" s="2" t="s">
        <v>214</v>
      </c>
      <c r="D2299" s="2" t="s">
        <v>213</v>
      </c>
      <c r="E2299" s="2" t="s">
        <v>187</v>
      </c>
      <c r="F2299" s="8" t="s">
        <v>36</v>
      </c>
      <c r="G2299" s="8">
        <v>0</v>
      </c>
      <c r="H2299" s="8">
        <v>1</v>
      </c>
      <c r="I2299" s="8">
        <v>0</v>
      </c>
      <c r="J2299" s="8">
        <v>0</v>
      </c>
      <c r="K2299" s="8">
        <v>0</v>
      </c>
      <c r="L2299" s="8">
        <v>0</v>
      </c>
      <c r="M2299" s="8">
        <v>1</v>
      </c>
      <c r="N2299" s="8">
        <v>0</v>
      </c>
      <c r="O2299" s="8">
        <v>0</v>
      </c>
      <c r="P2299" s="8">
        <v>1</v>
      </c>
      <c r="Q2299" s="8">
        <v>0</v>
      </c>
      <c r="R2299" s="8">
        <v>0</v>
      </c>
      <c r="S2299" s="8">
        <v>0</v>
      </c>
      <c r="T2299" s="8">
        <v>0</v>
      </c>
      <c r="U2299" s="5">
        <v>406010331</v>
      </c>
    </row>
    <row r="2300" spans="1:21" hidden="1" x14ac:dyDescent="0.25">
      <c r="A2300" s="8" t="s">
        <v>5018</v>
      </c>
      <c r="B2300" s="2" t="s">
        <v>2716</v>
      </c>
      <c r="C2300" s="2" t="s">
        <v>214</v>
      </c>
      <c r="D2300" s="2" t="s">
        <v>213</v>
      </c>
      <c r="E2300" s="2" t="s">
        <v>187</v>
      </c>
      <c r="F2300" s="8" t="s">
        <v>36</v>
      </c>
      <c r="G2300" s="8">
        <v>0</v>
      </c>
      <c r="H2300" s="8">
        <v>1</v>
      </c>
      <c r="I2300" s="8">
        <v>0</v>
      </c>
      <c r="J2300" s="8">
        <v>0</v>
      </c>
      <c r="K2300" s="8">
        <v>0</v>
      </c>
      <c r="L2300" s="8">
        <v>0</v>
      </c>
      <c r="M2300" s="8">
        <v>1</v>
      </c>
      <c r="N2300" s="8">
        <v>0</v>
      </c>
      <c r="O2300" s="8">
        <v>0</v>
      </c>
      <c r="P2300" s="8">
        <v>1</v>
      </c>
      <c r="Q2300" s="8">
        <v>0</v>
      </c>
      <c r="R2300" s="8">
        <v>0</v>
      </c>
      <c r="S2300" s="8">
        <v>0</v>
      </c>
      <c r="T2300" s="8">
        <v>0</v>
      </c>
      <c r="U2300" s="5">
        <v>406010340</v>
      </c>
    </row>
    <row r="2301" spans="1:21" hidden="1" x14ac:dyDescent="0.25">
      <c r="A2301" s="8" t="s">
        <v>5018</v>
      </c>
      <c r="B2301" s="2" t="s">
        <v>2717</v>
      </c>
      <c r="C2301" s="2" t="s">
        <v>214</v>
      </c>
      <c r="D2301" s="2" t="s">
        <v>213</v>
      </c>
      <c r="E2301" s="2" t="s">
        <v>187</v>
      </c>
      <c r="F2301" s="8" t="s">
        <v>36</v>
      </c>
      <c r="G2301" s="8">
        <v>0</v>
      </c>
      <c r="H2301" s="8">
        <v>1</v>
      </c>
      <c r="I2301" s="8">
        <v>0</v>
      </c>
      <c r="J2301" s="8">
        <v>0</v>
      </c>
      <c r="K2301" s="8">
        <v>0</v>
      </c>
      <c r="L2301" s="8">
        <v>0</v>
      </c>
      <c r="M2301" s="8">
        <v>1</v>
      </c>
      <c r="N2301" s="8">
        <v>0</v>
      </c>
      <c r="O2301" s="8">
        <v>0</v>
      </c>
      <c r="P2301" s="8">
        <v>1</v>
      </c>
      <c r="Q2301" s="8">
        <v>0</v>
      </c>
      <c r="R2301" s="8">
        <v>0</v>
      </c>
      <c r="S2301" s="8">
        <v>0</v>
      </c>
      <c r="T2301" s="8">
        <v>0</v>
      </c>
      <c r="U2301" s="5">
        <v>406010358</v>
      </c>
    </row>
    <row r="2302" spans="1:21" hidden="1" x14ac:dyDescent="0.25">
      <c r="A2302" s="8" t="s">
        <v>5018</v>
      </c>
      <c r="B2302" s="2" t="s">
        <v>2718</v>
      </c>
      <c r="C2302" s="2" t="s">
        <v>214</v>
      </c>
      <c r="D2302" s="2" t="s">
        <v>213</v>
      </c>
      <c r="E2302" s="2" t="s">
        <v>187</v>
      </c>
      <c r="F2302" s="8" t="s">
        <v>36</v>
      </c>
      <c r="G2302" s="8">
        <v>0</v>
      </c>
      <c r="H2302" s="8">
        <v>1</v>
      </c>
      <c r="I2302" s="8">
        <v>0</v>
      </c>
      <c r="J2302" s="8">
        <v>0</v>
      </c>
      <c r="K2302" s="8">
        <v>0</v>
      </c>
      <c r="L2302" s="8">
        <v>0</v>
      </c>
      <c r="M2302" s="8">
        <v>1</v>
      </c>
      <c r="N2302" s="8">
        <v>0</v>
      </c>
      <c r="O2302" s="8">
        <v>0</v>
      </c>
      <c r="P2302" s="8">
        <v>1</v>
      </c>
      <c r="Q2302" s="8">
        <v>0</v>
      </c>
      <c r="R2302" s="8">
        <v>0</v>
      </c>
      <c r="S2302" s="8">
        <v>0</v>
      </c>
      <c r="T2302" s="8">
        <v>0</v>
      </c>
      <c r="U2302" s="5">
        <v>406010366</v>
      </c>
    </row>
    <row r="2303" spans="1:21" hidden="1" x14ac:dyDescent="0.25">
      <c r="A2303" s="8" t="s">
        <v>5018</v>
      </c>
      <c r="B2303" s="2" t="s">
        <v>2719</v>
      </c>
      <c r="C2303" s="2" t="s">
        <v>214</v>
      </c>
      <c r="D2303" s="2" t="s">
        <v>213</v>
      </c>
      <c r="E2303" s="2" t="s">
        <v>187</v>
      </c>
      <c r="F2303" s="8" t="s">
        <v>36</v>
      </c>
      <c r="G2303" s="8">
        <v>0</v>
      </c>
      <c r="H2303" s="8">
        <v>1</v>
      </c>
      <c r="I2303" s="8">
        <v>0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1</v>
      </c>
      <c r="Q2303" s="8">
        <v>0</v>
      </c>
      <c r="R2303" s="8">
        <v>0</v>
      </c>
      <c r="S2303" s="8">
        <v>0</v>
      </c>
      <c r="T2303" s="8">
        <v>0</v>
      </c>
      <c r="U2303" s="5">
        <v>406010374</v>
      </c>
    </row>
    <row r="2304" spans="1:21" hidden="1" x14ac:dyDescent="0.25">
      <c r="A2304" s="8" t="s">
        <v>5018</v>
      </c>
      <c r="B2304" s="2" t="s">
        <v>2719</v>
      </c>
      <c r="C2304" s="2" t="s">
        <v>214</v>
      </c>
      <c r="D2304" s="2" t="s">
        <v>213</v>
      </c>
      <c r="E2304" s="2" t="s">
        <v>187</v>
      </c>
      <c r="F2304" s="8" t="s">
        <v>36</v>
      </c>
      <c r="G2304" s="8">
        <v>0</v>
      </c>
      <c r="H2304" s="8">
        <v>1</v>
      </c>
      <c r="I2304" s="8">
        <v>0</v>
      </c>
      <c r="J2304" s="8">
        <v>0</v>
      </c>
      <c r="K2304" s="8">
        <v>0</v>
      </c>
      <c r="L2304" s="8">
        <v>0</v>
      </c>
      <c r="M2304" s="8">
        <v>1</v>
      </c>
      <c r="N2304" s="8">
        <v>0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5">
        <v>406010382</v>
      </c>
    </row>
    <row r="2305" spans="1:21" hidden="1" x14ac:dyDescent="0.25">
      <c r="A2305" s="8" t="s">
        <v>5018</v>
      </c>
      <c r="B2305" s="2" t="s">
        <v>2720</v>
      </c>
      <c r="C2305" s="2" t="s">
        <v>214</v>
      </c>
      <c r="D2305" s="2" t="s">
        <v>213</v>
      </c>
      <c r="E2305" s="2" t="s">
        <v>187</v>
      </c>
      <c r="F2305" s="8" t="s">
        <v>36</v>
      </c>
      <c r="G2305" s="8">
        <v>0</v>
      </c>
      <c r="H2305" s="8">
        <v>1</v>
      </c>
      <c r="I2305" s="8">
        <v>0</v>
      </c>
      <c r="J2305" s="8">
        <v>0</v>
      </c>
      <c r="K2305" s="8">
        <v>0</v>
      </c>
      <c r="L2305" s="8">
        <v>0</v>
      </c>
      <c r="M2305" s="8">
        <v>1</v>
      </c>
      <c r="N2305" s="8">
        <v>0</v>
      </c>
      <c r="O2305" s="8">
        <v>0</v>
      </c>
      <c r="P2305" s="8">
        <v>1</v>
      </c>
      <c r="Q2305" s="8">
        <v>0</v>
      </c>
      <c r="R2305" s="8">
        <v>0</v>
      </c>
      <c r="S2305" s="8">
        <v>0</v>
      </c>
      <c r="T2305" s="8">
        <v>0</v>
      </c>
      <c r="U2305" s="5">
        <v>406010390</v>
      </c>
    </row>
    <row r="2306" spans="1:21" hidden="1" x14ac:dyDescent="0.25">
      <c r="A2306" s="8" t="s">
        <v>5018</v>
      </c>
      <c r="B2306" s="2" t="s">
        <v>2721</v>
      </c>
      <c r="C2306" s="2" t="s">
        <v>214</v>
      </c>
      <c r="D2306" s="2" t="s">
        <v>213</v>
      </c>
      <c r="E2306" s="2" t="s">
        <v>187</v>
      </c>
      <c r="F2306" s="8" t="s">
        <v>36</v>
      </c>
      <c r="G2306" s="8">
        <v>0</v>
      </c>
      <c r="H2306" s="8">
        <v>1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0</v>
      </c>
      <c r="T2306" s="8">
        <v>0</v>
      </c>
      <c r="U2306" s="5">
        <v>406010404</v>
      </c>
    </row>
    <row r="2307" spans="1:21" hidden="1" x14ac:dyDescent="0.25">
      <c r="A2307" s="8" t="s">
        <v>5018</v>
      </c>
      <c r="B2307" s="2" t="s">
        <v>2722</v>
      </c>
      <c r="C2307" s="2" t="s">
        <v>214</v>
      </c>
      <c r="D2307" s="2" t="s">
        <v>213</v>
      </c>
      <c r="E2307" s="2" t="s">
        <v>187</v>
      </c>
      <c r="F2307" s="8" t="s">
        <v>24</v>
      </c>
      <c r="G2307" s="8">
        <v>0</v>
      </c>
      <c r="H2307" s="8">
        <v>1</v>
      </c>
      <c r="I2307" s="8">
        <v>0</v>
      </c>
      <c r="J2307" s="8">
        <v>0</v>
      </c>
      <c r="K2307" s="8">
        <v>0</v>
      </c>
      <c r="L2307" s="8">
        <v>0</v>
      </c>
      <c r="M2307" s="8">
        <v>1</v>
      </c>
      <c r="N2307" s="8">
        <v>0</v>
      </c>
      <c r="O2307" s="8">
        <v>0</v>
      </c>
      <c r="P2307" s="8">
        <v>1</v>
      </c>
      <c r="Q2307" s="8">
        <v>0</v>
      </c>
      <c r="R2307" s="8">
        <v>0</v>
      </c>
      <c r="S2307" s="8">
        <v>0</v>
      </c>
      <c r="T2307" s="8">
        <v>0</v>
      </c>
      <c r="U2307" s="5">
        <v>406010412</v>
      </c>
    </row>
    <row r="2308" spans="1:21" hidden="1" x14ac:dyDescent="0.25">
      <c r="A2308" s="8" t="s">
        <v>5018</v>
      </c>
      <c r="B2308" s="2" t="s">
        <v>2723</v>
      </c>
      <c r="C2308" s="2" t="s">
        <v>214</v>
      </c>
      <c r="D2308" s="2" t="s">
        <v>213</v>
      </c>
      <c r="E2308" s="2" t="s">
        <v>187</v>
      </c>
      <c r="F2308" s="8" t="s">
        <v>36</v>
      </c>
      <c r="G2308" s="8">
        <v>0</v>
      </c>
      <c r="H2308" s="8">
        <v>1</v>
      </c>
      <c r="I2308" s="8">
        <v>0</v>
      </c>
      <c r="J2308" s="8">
        <v>0</v>
      </c>
      <c r="K2308" s="8">
        <v>0</v>
      </c>
      <c r="L2308" s="8">
        <v>0</v>
      </c>
      <c r="M2308" s="8">
        <v>1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8">
        <v>0</v>
      </c>
      <c r="T2308" s="8">
        <v>0</v>
      </c>
      <c r="U2308" s="5">
        <v>406010420</v>
      </c>
    </row>
    <row r="2309" spans="1:21" hidden="1" x14ac:dyDescent="0.25">
      <c r="A2309" s="8" t="s">
        <v>5018</v>
      </c>
      <c r="B2309" s="2" t="s">
        <v>2724</v>
      </c>
      <c r="C2309" s="2" t="s">
        <v>214</v>
      </c>
      <c r="D2309" s="2" t="s">
        <v>213</v>
      </c>
      <c r="E2309" s="2" t="s">
        <v>187</v>
      </c>
      <c r="F2309" s="8" t="s">
        <v>36</v>
      </c>
      <c r="G2309" s="8">
        <v>0</v>
      </c>
      <c r="H2309" s="8">
        <v>1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0</v>
      </c>
      <c r="O2309" s="8">
        <v>0</v>
      </c>
      <c r="P2309" s="8">
        <v>1</v>
      </c>
      <c r="Q2309" s="8">
        <v>0</v>
      </c>
      <c r="R2309" s="8">
        <v>0</v>
      </c>
      <c r="S2309" s="8">
        <v>0</v>
      </c>
      <c r="T2309" s="8">
        <v>0</v>
      </c>
      <c r="U2309" s="5">
        <v>406010439</v>
      </c>
    </row>
    <row r="2310" spans="1:21" hidden="1" x14ac:dyDescent="0.25">
      <c r="A2310" s="8" t="s">
        <v>5018</v>
      </c>
      <c r="B2310" s="2" t="s">
        <v>2725</v>
      </c>
      <c r="C2310" s="2" t="s">
        <v>214</v>
      </c>
      <c r="D2310" s="2" t="s">
        <v>213</v>
      </c>
      <c r="E2310" s="2" t="s">
        <v>187</v>
      </c>
      <c r="F2310" s="8" t="s">
        <v>36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1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5">
        <v>406010447</v>
      </c>
    </row>
    <row r="2311" spans="1:21" hidden="1" x14ac:dyDescent="0.25">
      <c r="A2311" s="8" t="s">
        <v>5018</v>
      </c>
      <c r="B2311" s="2" t="s">
        <v>2726</v>
      </c>
      <c r="C2311" s="2" t="s">
        <v>214</v>
      </c>
      <c r="D2311" s="2" t="s">
        <v>213</v>
      </c>
      <c r="E2311" s="2" t="s">
        <v>187</v>
      </c>
      <c r="F2311" s="8" t="s">
        <v>36</v>
      </c>
      <c r="G2311" s="8">
        <v>0</v>
      </c>
      <c r="H2311" s="8">
        <v>1</v>
      </c>
      <c r="I2311" s="8">
        <v>0</v>
      </c>
      <c r="J2311" s="8">
        <v>0</v>
      </c>
      <c r="K2311" s="8">
        <v>0</v>
      </c>
      <c r="L2311" s="8">
        <v>0</v>
      </c>
      <c r="M2311" s="8">
        <v>1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0</v>
      </c>
      <c r="U2311" s="5">
        <v>406010455</v>
      </c>
    </row>
    <row r="2312" spans="1:21" hidden="1" x14ac:dyDescent="0.25">
      <c r="A2312" s="8" t="s">
        <v>5018</v>
      </c>
      <c r="B2312" s="2" t="s">
        <v>2727</v>
      </c>
      <c r="C2312" s="2" t="s">
        <v>214</v>
      </c>
      <c r="D2312" s="2" t="s">
        <v>213</v>
      </c>
      <c r="E2312" s="2" t="s">
        <v>187</v>
      </c>
      <c r="F2312" s="8" t="s">
        <v>36</v>
      </c>
      <c r="G2312" s="8">
        <v>0</v>
      </c>
      <c r="H2312" s="8">
        <v>1</v>
      </c>
      <c r="I2312" s="8">
        <v>0</v>
      </c>
      <c r="J2312" s="8">
        <v>0</v>
      </c>
      <c r="K2312" s="8">
        <v>0</v>
      </c>
      <c r="L2312" s="8">
        <v>0</v>
      </c>
      <c r="M2312" s="8">
        <v>1</v>
      </c>
      <c r="N2312" s="8">
        <v>0</v>
      </c>
      <c r="O2312" s="8">
        <v>0</v>
      </c>
      <c r="P2312" s="8">
        <v>1</v>
      </c>
      <c r="Q2312" s="8">
        <v>0</v>
      </c>
      <c r="R2312" s="8">
        <v>0</v>
      </c>
      <c r="S2312" s="8">
        <v>0</v>
      </c>
      <c r="T2312" s="8">
        <v>0</v>
      </c>
      <c r="U2312" s="5">
        <v>406010463</v>
      </c>
    </row>
    <row r="2313" spans="1:21" hidden="1" x14ac:dyDescent="0.25">
      <c r="A2313" s="8" t="s">
        <v>5018</v>
      </c>
      <c r="B2313" s="2" t="s">
        <v>2728</v>
      </c>
      <c r="C2313" s="2" t="s">
        <v>214</v>
      </c>
      <c r="D2313" s="2" t="s">
        <v>213</v>
      </c>
      <c r="E2313" s="2" t="s">
        <v>187</v>
      </c>
      <c r="F2313" s="8" t="s">
        <v>36</v>
      </c>
      <c r="G2313" s="8">
        <v>0</v>
      </c>
      <c r="H2313" s="8">
        <v>1</v>
      </c>
      <c r="I2313" s="8">
        <v>0</v>
      </c>
      <c r="J2313" s="8">
        <v>0</v>
      </c>
      <c r="K2313" s="8">
        <v>0</v>
      </c>
      <c r="L2313" s="8">
        <v>0</v>
      </c>
      <c r="M2313" s="8">
        <v>1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5">
        <v>406010471</v>
      </c>
    </row>
    <row r="2314" spans="1:21" hidden="1" x14ac:dyDescent="0.25">
      <c r="A2314" s="8" t="s">
        <v>5018</v>
      </c>
      <c r="B2314" s="2" t="s">
        <v>2729</v>
      </c>
      <c r="C2314" s="2" t="s">
        <v>214</v>
      </c>
      <c r="D2314" s="2" t="s">
        <v>213</v>
      </c>
      <c r="E2314" s="2" t="s">
        <v>187</v>
      </c>
      <c r="F2314" s="8" t="s">
        <v>36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1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8">
        <v>0</v>
      </c>
      <c r="T2314" s="8">
        <v>0</v>
      </c>
      <c r="U2314" s="5">
        <v>406010480</v>
      </c>
    </row>
    <row r="2315" spans="1:21" hidden="1" x14ac:dyDescent="0.25">
      <c r="A2315" s="8" t="s">
        <v>5018</v>
      </c>
      <c r="B2315" s="2" t="s">
        <v>2730</v>
      </c>
      <c r="C2315" s="2" t="s">
        <v>214</v>
      </c>
      <c r="D2315" s="2" t="s">
        <v>213</v>
      </c>
      <c r="E2315" s="2" t="s">
        <v>187</v>
      </c>
      <c r="F2315" s="8" t="s">
        <v>36</v>
      </c>
      <c r="G2315" s="8">
        <v>0</v>
      </c>
      <c r="H2315" s="8">
        <v>1</v>
      </c>
      <c r="I2315" s="8">
        <v>0</v>
      </c>
      <c r="J2315" s="8">
        <v>0</v>
      </c>
      <c r="K2315" s="8">
        <v>0</v>
      </c>
      <c r="L2315" s="8">
        <v>0</v>
      </c>
      <c r="M2315" s="8">
        <v>1</v>
      </c>
      <c r="N2315" s="8">
        <v>0</v>
      </c>
      <c r="O2315" s="8">
        <v>0</v>
      </c>
      <c r="P2315" s="8">
        <v>1</v>
      </c>
      <c r="Q2315" s="8">
        <v>0</v>
      </c>
      <c r="R2315" s="8">
        <v>0</v>
      </c>
      <c r="S2315" s="8">
        <v>0</v>
      </c>
      <c r="T2315" s="8">
        <v>0</v>
      </c>
      <c r="U2315" s="5">
        <v>406010498</v>
      </c>
    </row>
    <row r="2316" spans="1:21" hidden="1" x14ac:dyDescent="0.25">
      <c r="A2316" s="8" t="s">
        <v>5018</v>
      </c>
      <c r="B2316" s="2" t="s">
        <v>2731</v>
      </c>
      <c r="C2316" s="2" t="s">
        <v>214</v>
      </c>
      <c r="D2316" s="2" t="s">
        <v>213</v>
      </c>
      <c r="E2316" s="2" t="s">
        <v>187</v>
      </c>
      <c r="F2316" s="8" t="s">
        <v>36</v>
      </c>
      <c r="G2316" s="8">
        <v>0</v>
      </c>
      <c r="H2316" s="8">
        <v>1</v>
      </c>
      <c r="I2316" s="8">
        <v>0</v>
      </c>
      <c r="J2316" s="8">
        <v>0</v>
      </c>
      <c r="K2316" s="8">
        <v>0</v>
      </c>
      <c r="L2316" s="8">
        <v>0</v>
      </c>
      <c r="M2316" s="8">
        <v>1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5">
        <v>406010501</v>
      </c>
    </row>
    <row r="2317" spans="1:21" hidden="1" x14ac:dyDescent="0.25">
      <c r="A2317" s="8" t="s">
        <v>5018</v>
      </c>
      <c r="B2317" s="2" t="s">
        <v>2732</v>
      </c>
      <c r="C2317" s="2" t="s">
        <v>214</v>
      </c>
      <c r="D2317" s="2" t="s">
        <v>213</v>
      </c>
      <c r="E2317" s="2" t="s">
        <v>187</v>
      </c>
      <c r="F2317" s="8" t="s">
        <v>24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5">
        <v>406010510</v>
      </c>
    </row>
    <row r="2318" spans="1:21" hidden="1" x14ac:dyDescent="0.25">
      <c r="A2318" s="8" t="s">
        <v>5018</v>
      </c>
      <c r="B2318" s="2" t="s">
        <v>2733</v>
      </c>
      <c r="C2318" s="2" t="s">
        <v>214</v>
      </c>
      <c r="D2318" s="2" t="s">
        <v>213</v>
      </c>
      <c r="E2318" s="2" t="s">
        <v>187</v>
      </c>
      <c r="F2318" s="8" t="s">
        <v>36</v>
      </c>
      <c r="G2318" s="8">
        <v>0</v>
      </c>
      <c r="H2318" s="8">
        <v>1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1</v>
      </c>
      <c r="Q2318" s="8">
        <v>0</v>
      </c>
      <c r="R2318" s="8">
        <v>0</v>
      </c>
      <c r="S2318" s="8">
        <v>0</v>
      </c>
      <c r="T2318" s="8">
        <v>0</v>
      </c>
      <c r="U2318" s="5">
        <v>406010528</v>
      </c>
    </row>
    <row r="2319" spans="1:21" hidden="1" x14ac:dyDescent="0.25">
      <c r="A2319" s="8" t="s">
        <v>5018</v>
      </c>
      <c r="B2319" s="2" t="s">
        <v>2734</v>
      </c>
      <c r="C2319" s="2" t="s">
        <v>214</v>
      </c>
      <c r="D2319" s="2" t="s">
        <v>213</v>
      </c>
      <c r="E2319" s="2" t="s">
        <v>187</v>
      </c>
      <c r="F2319" s="8" t="s">
        <v>36</v>
      </c>
      <c r="G2319" s="8">
        <v>0</v>
      </c>
      <c r="H2319" s="8">
        <v>1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5">
        <v>406010536</v>
      </c>
    </row>
    <row r="2320" spans="1:21" hidden="1" x14ac:dyDescent="0.25">
      <c r="A2320" s="8" t="s">
        <v>5018</v>
      </c>
      <c r="B2320" s="2" t="s">
        <v>2735</v>
      </c>
      <c r="C2320" s="2" t="s">
        <v>214</v>
      </c>
      <c r="D2320" s="2" t="s">
        <v>213</v>
      </c>
      <c r="E2320" s="2" t="s">
        <v>187</v>
      </c>
      <c r="F2320" s="8" t="s">
        <v>36</v>
      </c>
      <c r="G2320" s="8">
        <v>0</v>
      </c>
      <c r="H2320" s="8">
        <v>1</v>
      </c>
      <c r="I2320" s="8">
        <v>0</v>
      </c>
      <c r="J2320" s="8">
        <v>0</v>
      </c>
      <c r="K2320" s="8">
        <v>0</v>
      </c>
      <c r="L2320" s="8">
        <v>0</v>
      </c>
      <c r="M2320" s="8">
        <v>1</v>
      </c>
      <c r="N2320" s="8">
        <v>0</v>
      </c>
      <c r="O2320" s="8">
        <v>0</v>
      </c>
      <c r="P2320" s="8">
        <v>1</v>
      </c>
      <c r="Q2320" s="8">
        <v>0</v>
      </c>
      <c r="R2320" s="8">
        <v>0</v>
      </c>
      <c r="S2320" s="8">
        <v>0</v>
      </c>
      <c r="T2320" s="8">
        <v>0</v>
      </c>
      <c r="U2320" s="5">
        <v>406010544</v>
      </c>
    </row>
    <row r="2321" spans="1:21" hidden="1" x14ac:dyDescent="0.25">
      <c r="A2321" s="8" t="s">
        <v>5018</v>
      </c>
      <c r="B2321" s="2" t="s">
        <v>2736</v>
      </c>
      <c r="C2321" s="2" t="s">
        <v>214</v>
      </c>
      <c r="D2321" s="2" t="s">
        <v>213</v>
      </c>
      <c r="E2321" s="2" t="s">
        <v>187</v>
      </c>
      <c r="F2321" s="8" t="s">
        <v>36</v>
      </c>
      <c r="G2321" s="8">
        <v>0</v>
      </c>
      <c r="H2321" s="8">
        <v>1</v>
      </c>
      <c r="I2321" s="8">
        <v>0</v>
      </c>
      <c r="J2321" s="8">
        <v>0</v>
      </c>
      <c r="K2321" s="8">
        <v>0</v>
      </c>
      <c r="L2321" s="8">
        <v>0</v>
      </c>
      <c r="M2321" s="8">
        <v>1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5">
        <v>406010552</v>
      </c>
    </row>
    <row r="2322" spans="1:21" hidden="1" x14ac:dyDescent="0.25">
      <c r="A2322" s="8" t="s">
        <v>5018</v>
      </c>
      <c r="B2322" s="2" t="s">
        <v>2737</v>
      </c>
      <c r="C2322" s="2" t="s">
        <v>214</v>
      </c>
      <c r="D2322" s="2" t="s">
        <v>213</v>
      </c>
      <c r="E2322" s="2" t="s">
        <v>187</v>
      </c>
      <c r="F2322" s="8" t="s">
        <v>36</v>
      </c>
      <c r="G2322" s="8">
        <v>0</v>
      </c>
      <c r="H2322" s="8">
        <v>1</v>
      </c>
      <c r="I2322" s="8">
        <v>1</v>
      </c>
      <c r="J2322" s="8">
        <v>0</v>
      </c>
      <c r="K2322" s="8">
        <v>0</v>
      </c>
      <c r="L2322" s="8">
        <v>0</v>
      </c>
      <c r="M2322" s="8">
        <v>1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5">
        <v>406010560</v>
      </c>
    </row>
    <row r="2323" spans="1:21" hidden="1" x14ac:dyDescent="0.25">
      <c r="A2323" s="8" t="s">
        <v>5018</v>
      </c>
      <c r="B2323" s="2" t="s">
        <v>2738</v>
      </c>
      <c r="C2323" s="2" t="s">
        <v>214</v>
      </c>
      <c r="D2323" s="2" t="s">
        <v>213</v>
      </c>
      <c r="E2323" s="2" t="s">
        <v>187</v>
      </c>
      <c r="F2323" s="8" t="s">
        <v>36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1</v>
      </c>
      <c r="Q2323" s="8">
        <v>0</v>
      </c>
      <c r="R2323" s="8">
        <v>0</v>
      </c>
      <c r="S2323" s="8">
        <v>0</v>
      </c>
      <c r="T2323" s="8">
        <v>0</v>
      </c>
      <c r="U2323" s="5">
        <v>406010579</v>
      </c>
    </row>
    <row r="2324" spans="1:21" hidden="1" x14ac:dyDescent="0.25">
      <c r="A2324" s="8" t="s">
        <v>5018</v>
      </c>
      <c r="B2324" s="2" t="s">
        <v>2739</v>
      </c>
      <c r="C2324" s="2" t="s">
        <v>214</v>
      </c>
      <c r="D2324" s="2" t="s">
        <v>213</v>
      </c>
      <c r="E2324" s="2" t="s">
        <v>187</v>
      </c>
      <c r="F2324" s="8" t="s">
        <v>36</v>
      </c>
      <c r="G2324" s="8">
        <v>0</v>
      </c>
      <c r="H2324" s="8">
        <v>1</v>
      </c>
      <c r="I2324" s="8">
        <v>1</v>
      </c>
      <c r="J2324" s="8">
        <v>0</v>
      </c>
      <c r="K2324" s="8">
        <v>0</v>
      </c>
      <c r="L2324" s="8">
        <v>0</v>
      </c>
      <c r="M2324" s="8">
        <v>1</v>
      </c>
      <c r="N2324" s="8">
        <v>0</v>
      </c>
      <c r="O2324" s="8">
        <v>0</v>
      </c>
      <c r="P2324" s="8">
        <v>1</v>
      </c>
      <c r="Q2324" s="8">
        <v>0</v>
      </c>
      <c r="R2324" s="8">
        <v>0</v>
      </c>
      <c r="S2324" s="8">
        <v>0</v>
      </c>
      <c r="T2324" s="8">
        <v>0</v>
      </c>
      <c r="U2324" s="5">
        <v>406010587</v>
      </c>
    </row>
    <row r="2325" spans="1:21" hidden="1" x14ac:dyDescent="0.25">
      <c r="A2325" s="8" t="s">
        <v>5018</v>
      </c>
      <c r="B2325" s="2" t="s">
        <v>2740</v>
      </c>
      <c r="C2325" s="2" t="s">
        <v>214</v>
      </c>
      <c r="D2325" s="2" t="s">
        <v>213</v>
      </c>
      <c r="E2325" s="2" t="s">
        <v>187</v>
      </c>
      <c r="F2325" s="8" t="s">
        <v>36</v>
      </c>
      <c r="G2325" s="8">
        <v>0</v>
      </c>
      <c r="H2325" s="8">
        <v>1</v>
      </c>
      <c r="I2325" s="8">
        <v>0</v>
      </c>
      <c r="J2325" s="8">
        <v>0</v>
      </c>
      <c r="K2325" s="8">
        <v>0</v>
      </c>
      <c r="L2325" s="8">
        <v>0</v>
      </c>
      <c r="M2325" s="8">
        <v>1</v>
      </c>
      <c r="N2325" s="8">
        <v>0</v>
      </c>
      <c r="O2325" s="8">
        <v>0</v>
      </c>
      <c r="P2325" s="8">
        <v>1</v>
      </c>
      <c r="Q2325" s="8">
        <v>0</v>
      </c>
      <c r="R2325" s="8">
        <v>0</v>
      </c>
      <c r="S2325" s="8">
        <v>0</v>
      </c>
      <c r="T2325" s="8">
        <v>0</v>
      </c>
      <c r="U2325" s="5">
        <v>406010595</v>
      </c>
    </row>
    <row r="2326" spans="1:21" hidden="1" x14ac:dyDescent="0.25">
      <c r="A2326" s="8" t="s">
        <v>5018</v>
      </c>
      <c r="B2326" s="2" t="s">
        <v>2741</v>
      </c>
      <c r="C2326" s="2" t="s">
        <v>214</v>
      </c>
      <c r="D2326" s="2" t="s">
        <v>213</v>
      </c>
      <c r="E2326" s="2" t="s">
        <v>187</v>
      </c>
      <c r="F2326" s="8" t="s">
        <v>36</v>
      </c>
      <c r="G2326" s="8">
        <v>0</v>
      </c>
      <c r="H2326" s="8">
        <v>1</v>
      </c>
      <c r="I2326" s="8">
        <v>0</v>
      </c>
      <c r="J2326" s="8">
        <v>0</v>
      </c>
      <c r="K2326" s="8">
        <v>0</v>
      </c>
      <c r="L2326" s="8">
        <v>0</v>
      </c>
      <c r="M2326" s="8">
        <v>1</v>
      </c>
      <c r="N2326" s="8">
        <v>0</v>
      </c>
      <c r="O2326" s="8">
        <v>0</v>
      </c>
      <c r="P2326" s="8">
        <v>1</v>
      </c>
      <c r="Q2326" s="8">
        <v>0</v>
      </c>
      <c r="R2326" s="8">
        <v>0</v>
      </c>
      <c r="S2326" s="8">
        <v>0</v>
      </c>
      <c r="T2326" s="8">
        <v>0</v>
      </c>
      <c r="U2326" s="5">
        <v>406010609</v>
      </c>
    </row>
    <row r="2327" spans="1:21" hidden="1" x14ac:dyDescent="0.25">
      <c r="A2327" s="8" t="s">
        <v>5018</v>
      </c>
      <c r="B2327" s="2" t="s">
        <v>2742</v>
      </c>
      <c r="C2327" s="2" t="s">
        <v>214</v>
      </c>
      <c r="D2327" s="2" t="s">
        <v>213</v>
      </c>
      <c r="E2327" s="2" t="s">
        <v>187</v>
      </c>
      <c r="F2327" s="8" t="s">
        <v>36</v>
      </c>
      <c r="G2327" s="8">
        <v>0</v>
      </c>
      <c r="H2327" s="8">
        <v>1</v>
      </c>
      <c r="I2327" s="8">
        <v>0</v>
      </c>
      <c r="J2327" s="8">
        <v>0</v>
      </c>
      <c r="K2327" s="8">
        <v>0</v>
      </c>
      <c r="L2327" s="8">
        <v>0</v>
      </c>
      <c r="M2327" s="8">
        <v>1</v>
      </c>
      <c r="N2327" s="8">
        <v>0</v>
      </c>
      <c r="O2327" s="8">
        <v>0</v>
      </c>
      <c r="P2327" s="8">
        <v>1</v>
      </c>
      <c r="Q2327" s="8">
        <v>0</v>
      </c>
      <c r="R2327" s="8">
        <v>0</v>
      </c>
      <c r="S2327" s="8">
        <v>0</v>
      </c>
      <c r="T2327" s="8">
        <v>0</v>
      </c>
      <c r="U2327" s="5">
        <v>406010617</v>
      </c>
    </row>
    <row r="2328" spans="1:21" hidden="1" x14ac:dyDescent="0.25">
      <c r="A2328" s="8" t="s">
        <v>5018</v>
      </c>
      <c r="B2328" s="2" t="s">
        <v>2743</v>
      </c>
      <c r="C2328" s="2" t="s">
        <v>214</v>
      </c>
      <c r="D2328" s="2" t="s">
        <v>213</v>
      </c>
      <c r="E2328" s="2" t="s">
        <v>187</v>
      </c>
      <c r="F2328" s="8" t="s">
        <v>36</v>
      </c>
      <c r="G2328" s="8">
        <v>0</v>
      </c>
      <c r="H2328" s="8">
        <v>1</v>
      </c>
      <c r="I2328" s="8">
        <v>0</v>
      </c>
      <c r="J2328" s="8">
        <v>0</v>
      </c>
      <c r="K2328" s="8">
        <v>0</v>
      </c>
      <c r="L2328" s="8">
        <v>0</v>
      </c>
      <c r="M2328" s="8">
        <v>1</v>
      </c>
      <c r="N2328" s="8">
        <v>0</v>
      </c>
      <c r="O2328" s="8">
        <v>0</v>
      </c>
      <c r="P2328" s="8">
        <v>1</v>
      </c>
      <c r="Q2328" s="8">
        <v>0</v>
      </c>
      <c r="R2328" s="8">
        <v>0</v>
      </c>
      <c r="S2328" s="8">
        <v>0</v>
      </c>
      <c r="T2328" s="8">
        <v>0</v>
      </c>
      <c r="U2328" s="5">
        <v>406010625</v>
      </c>
    </row>
    <row r="2329" spans="1:21" hidden="1" x14ac:dyDescent="0.25">
      <c r="A2329" s="8" t="s">
        <v>5018</v>
      </c>
      <c r="B2329" s="2" t="s">
        <v>2744</v>
      </c>
      <c r="C2329" s="2" t="s">
        <v>214</v>
      </c>
      <c r="D2329" s="2" t="s">
        <v>213</v>
      </c>
      <c r="E2329" s="2" t="s">
        <v>187</v>
      </c>
      <c r="F2329" s="8" t="s">
        <v>36</v>
      </c>
      <c r="G2329" s="8">
        <v>0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1</v>
      </c>
      <c r="N2329" s="8">
        <v>0</v>
      </c>
      <c r="O2329" s="8">
        <v>0</v>
      </c>
      <c r="P2329" s="8">
        <v>1</v>
      </c>
      <c r="Q2329" s="8">
        <v>0</v>
      </c>
      <c r="R2329" s="8">
        <v>0</v>
      </c>
      <c r="S2329" s="8">
        <v>0</v>
      </c>
      <c r="T2329" s="8">
        <v>0</v>
      </c>
      <c r="U2329" s="5">
        <v>406010633</v>
      </c>
    </row>
    <row r="2330" spans="1:21" hidden="1" x14ac:dyDescent="0.25">
      <c r="A2330" s="8" t="s">
        <v>5018</v>
      </c>
      <c r="B2330" s="2" t="s">
        <v>2745</v>
      </c>
      <c r="C2330" s="2" t="s">
        <v>214</v>
      </c>
      <c r="D2330" s="2" t="s">
        <v>213</v>
      </c>
      <c r="E2330" s="2" t="s">
        <v>187</v>
      </c>
      <c r="F2330" s="8" t="s">
        <v>36</v>
      </c>
      <c r="G2330" s="8">
        <v>0</v>
      </c>
      <c r="H2330" s="8">
        <v>1</v>
      </c>
      <c r="I2330" s="8">
        <v>1</v>
      </c>
      <c r="J2330" s="8">
        <v>0</v>
      </c>
      <c r="K2330" s="8">
        <v>0</v>
      </c>
      <c r="L2330" s="8">
        <v>0</v>
      </c>
      <c r="M2330" s="8">
        <v>1</v>
      </c>
      <c r="N2330" s="8">
        <v>0</v>
      </c>
      <c r="O2330" s="8">
        <v>0</v>
      </c>
      <c r="P2330" s="8">
        <v>1</v>
      </c>
      <c r="Q2330" s="8">
        <v>0</v>
      </c>
      <c r="R2330" s="8">
        <v>0</v>
      </c>
      <c r="S2330" s="8">
        <v>0</v>
      </c>
      <c r="T2330" s="8">
        <v>0</v>
      </c>
      <c r="U2330" s="5">
        <v>406010641</v>
      </c>
    </row>
    <row r="2331" spans="1:21" hidden="1" x14ac:dyDescent="0.25">
      <c r="A2331" s="8" t="s">
        <v>5018</v>
      </c>
      <c r="B2331" s="2" t="s">
        <v>2746</v>
      </c>
      <c r="C2331" s="2" t="s">
        <v>214</v>
      </c>
      <c r="D2331" s="2" t="s">
        <v>213</v>
      </c>
      <c r="E2331" s="2" t="s">
        <v>187</v>
      </c>
      <c r="F2331" s="8" t="s">
        <v>36</v>
      </c>
      <c r="G2331" s="8">
        <v>0</v>
      </c>
      <c r="H2331" s="8">
        <v>1</v>
      </c>
      <c r="I2331" s="8">
        <v>1</v>
      </c>
      <c r="J2331" s="8">
        <v>0</v>
      </c>
      <c r="K2331" s="8">
        <v>0</v>
      </c>
      <c r="L2331" s="8">
        <v>0</v>
      </c>
      <c r="M2331" s="8">
        <v>1</v>
      </c>
      <c r="N2331" s="8">
        <v>0</v>
      </c>
      <c r="O2331" s="8">
        <v>0</v>
      </c>
      <c r="P2331" s="8">
        <v>1</v>
      </c>
      <c r="Q2331" s="8">
        <v>0</v>
      </c>
      <c r="R2331" s="8">
        <v>0</v>
      </c>
      <c r="S2331" s="8">
        <v>0</v>
      </c>
      <c r="T2331" s="8">
        <v>0</v>
      </c>
      <c r="U2331" s="5">
        <v>406010650</v>
      </c>
    </row>
    <row r="2332" spans="1:21" hidden="1" x14ac:dyDescent="0.25">
      <c r="A2332" s="8" t="s">
        <v>5018</v>
      </c>
      <c r="B2332" s="2" t="s">
        <v>2747</v>
      </c>
      <c r="C2332" s="2" t="s">
        <v>214</v>
      </c>
      <c r="D2332" s="2" t="s">
        <v>213</v>
      </c>
      <c r="E2332" s="2" t="s">
        <v>187</v>
      </c>
      <c r="F2332" s="8" t="s">
        <v>36</v>
      </c>
      <c r="G2332" s="8">
        <v>0</v>
      </c>
      <c r="H2332" s="8">
        <v>1</v>
      </c>
      <c r="I2332" s="8">
        <v>1</v>
      </c>
      <c r="J2332" s="8">
        <v>0</v>
      </c>
      <c r="K2332" s="8">
        <v>0</v>
      </c>
      <c r="L2332" s="8">
        <v>0</v>
      </c>
      <c r="M2332" s="8">
        <v>1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5">
        <v>406010668</v>
      </c>
    </row>
    <row r="2333" spans="1:21" hidden="1" x14ac:dyDescent="0.25">
      <c r="A2333" s="8" t="s">
        <v>5018</v>
      </c>
      <c r="B2333" s="2" t="s">
        <v>2748</v>
      </c>
      <c r="C2333" s="2" t="s">
        <v>214</v>
      </c>
      <c r="D2333" s="2" t="s">
        <v>213</v>
      </c>
      <c r="E2333" s="2" t="s">
        <v>187</v>
      </c>
      <c r="F2333" s="8" t="s">
        <v>36</v>
      </c>
      <c r="G2333" s="8">
        <v>0</v>
      </c>
      <c r="H2333" s="8">
        <v>1</v>
      </c>
      <c r="I2333" s="8">
        <v>1</v>
      </c>
      <c r="J2333" s="8">
        <v>0</v>
      </c>
      <c r="K2333" s="8">
        <v>0</v>
      </c>
      <c r="L2333" s="8">
        <v>0</v>
      </c>
      <c r="M2333" s="8">
        <v>1</v>
      </c>
      <c r="N2333" s="8">
        <v>0</v>
      </c>
      <c r="O2333" s="8">
        <v>0</v>
      </c>
      <c r="P2333" s="8">
        <v>1</v>
      </c>
      <c r="Q2333" s="8">
        <v>0</v>
      </c>
      <c r="R2333" s="8">
        <v>0</v>
      </c>
      <c r="S2333" s="8">
        <v>0</v>
      </c>
      <c r="T2333" s="8">
        <v>0</v>
      </c>
      <c r="U2333" s="5">
        <v>406010676</v>
      </c>
    </row>
    <row r="2334" spans="1:21" hidden="1" x14ac:dyDescent="0.25">
      <c r="A2334" s="8" t="s">
        <v>5018</v>
      </c>
      <c r="B2334" s="2" t="s">
        <v>2749</v>
      </c>
      <c r="C2334" s="2" t="s">
        <v>214</v>
      </c>
      <c r="D2334" s="2" t="s">
        <v>213</v>
      </c>
      <c r="E2334" s="2" t="s">
        <v>187</v>
      </c>
      <c r="F2334" s="8" t="s">
        <v>24</v>
      </c>
      <c r="G2334" s="8">
        <v>0</v>
      </c>
      <c r="H2334" s="8">
        <v>1</v>
      </c>
      <c r="I2334" s="8">
        <v>1</v>
      </c>
      <c r="J2334" s="8">
        <v>0</v>
      </c>
      <c r="K2334" s="8">
        <v>0</v>
      </c>
      <c r="L2334" s="8">
        <v>0</v>
      </c>
      <c r="M2334" s="8">
        <v>1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5">
        <v>406010684</v>
      </c>
    </row>
    <row r="2335" spans="1:21" hidden="1" x14ac:dyDescent="0.25">
      <c r="A2335" s="8" t="s">
        <v>5018</v>
      </c>
      <c r="B2335" s="2" t="s">
        <v>2750</v>
      </c>
      <c r="C2335" s="2" t="s">
        <v>214</v>
      </c>
      <c r="D2335" s="2" t="s">
        <v>213</v>
      </c>
      <c r="E2335" s="2" t="s">
        <v>187</v>
      </c>
      <c r="F2335" s="8" t="s">
        <v>36</v>
      </c>
      <c r="G2335" s="8">
        <v>0</v>
      </c>
      <c r="H2335" s="8">
        <v>1</v>
      </c>
      <c r="I2335" s="8">
        <v>0</v>
      </c>
      <c r="J2335" s="8">
        <v>0</v>
      </c>
      <c r="K2335" s="8">
        <v>0</v>
      </c>
      <c r="L2335" s="8">
        <v>0</v>
      </c>
      <c r="M2335" s="8">
        <v>1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0</v>
      </c>
      <c r="U2335" s="5">
        <v>406010692</v>
      </c>
    </row>
    <row r="2336" spans="1:21" hidden="1" x14ac:dyDescent="0.25">
      <c r="A2336" s="8" t="s">
        <v>5018</v>
      </c>
      <c r="B2336" s="2" t="s">
        <v>2751</v>
      </c>
      <c r="C2336" s="2" t="s">
        <v>214</v>
      </c>
      <c r="D2336" s="2" t="s">
        <v>213</v>
      </c>
      <c r="E2336" s="2" t="s">
        <v>187</v>
      </c>
      <c r="F2336" s="8" t="s">
        <v>36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1</v>
      </c>
      <c r="N2336" s="8">
        <v>0</v>
      </c>
      <c r="O2336" s="8">
        <v>0</v>
      </c>
      <c r="P2336" s="8">
        <v>1</v>
      </c>
      <c r="Q2336" s="8">
        <v>0</v>
      </c>
      <c r="R2336" s="8">
        <v>0</v>
      </c>
      <c r="S2336" s="8">
        <v>0</v>
      </c>
      <c r="T2336" s="8">
        <v>0</v>
      </c>
      <c r="U2336" s="5">
        <v>406010706</v>
      </c>
    </row>
    <row r="2337" spans="1:21" hidden="1" x14ac:dyDescent="0.25">
      <c r="A2337" s="8" t="s">
        <v>5018</v>
      </c>
      <c r="B2337" s="2" t="s">
        <v>2752</v>
      </c>
      <c r="C2337" s="2" t="s">
        <v>214</v>
      </c>
      <c r="D2337" s="2" t="s">
        <v>213</v>
      </c>
      <c r="E2337" s="2" t="s">
        <v>187</v>
      </c>
      <c r="F2337" s="8" t="s">
        <v>36</v>
      </c>
      <c r="G2337" s="8">
        <v>0</v>
      </c>
      <c r="H2337" s="8">
        <v>1</v>
      </c>
      <c r="I2337" s="8">
        <v>1</v>
      </c>
      <c r="J2337" s="8">
        <v>0</v>
      </c>
      <c r="K2337" s="8">
        <v>0</v>
      </c>
      <c r="L2337" s="8">
        <v>0</v>
      </c>
      <c r="M2337" s="8">
        <v>1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0</v>
      </c>
      <c r="T2337" s="8">
        <v>0</v>
      </c>
      <c r="U2337" s="5">
        <v>406010714</v>
      </c>
    </row>
    <row r="2338" spans="1:21" hidden="1" x14ac:dyDescent="0.25">
      <c r="A2338" s="8" t="s">
        <v>5018</v>
      </c>
      <c r="B2338" s="2" t="s">
        <v>2753</v>
      </c>
      <c r="C2338" s="2" t="s">
        <v>214</v>
      </c>
      <c r="D2338" s="2" t="s">
        <v>213</v>
      </c>
      <c r="E2338" s="2" t="s">
        <v>187</v>
      </c>
      <c r="F2338" s="8" t="s">
        <v>24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1</v>
      </c>
      <c r="Q2338" s="8">
        <v>0</v>
      </c>
      <c r="R2338" s="8">
        <v>0</v>
      </c>
      <c r="S2338" s="8">
        <v>0</v>
      </c>
      <c r="T2338" s="8">
        <v>0</v>
      </c>
      <c r="U2338" s="5">
        <v>406010722</v>
      </c>
    </row>
    <row r="2339" spans="1:21" hidden="1" x14ac:dyDescent="0.25">
      <c r="A2339" s="8" t="s">
        <v>5018</v>
      </c>
      <c r="B2339" s="2" t="s">
        <v>2754</v>
      </c>
      <c r="C2339" s="2" t="s">
        <v>214</v>
      </c>
      <c r="D2339" s="2" t="s">
        <v>213</v>
      </c>
      <c r="E2339" s="2" t="s">
        <v>187</v>
      </c>
      <c r="F2339" s="8" t="s">
        <v>36</v>
      </c>
      <c r="G2339" s="8">
        <v>0</v>
      </c>
      <c r="H2339" s="8">
        <v>1</v>
      </c>
      <c r="I2339" s="8">
        <v>0</v>
      </c>
      <c r="J2339" s="8">
        <v>0</v>
      </c>
      <c r="K2339" s="8">
        <v>0</v>
      </c>
      <c r="L2339" s="8">
        <v>0</v>
      </c>
      <c r="M2339" s="8">
        <v>1</v>
      </c>
      <c r="N2339" s="8">
        <v>0</v>
      </c>
      <c r="O2339" s="8">
        <v>0</v>
      </c>
      <c r="P2339" s="8">
        <v>1</v>
      </c>
      <c r="Q2339" s="8">
        <v>0</v>
      </c>
      <c r="R2339" s="8">
        <v>0</v>
      </c>
      <c r="S2339" s="8">
        <v>0</v>
      </c>
      <c r="T2339" s="8">
        <v>0</v>
      </c>
      <c r="U2339" s="5">
        <v>406010730</v>
      </c>
    </row>
    <row r="2340" spans="1:21" hidden="1" x14ac:dyDescent="0.25">
      <c r="A2340" s="8" t="s">
        <v>5018</v>
      </c>
      <c r="B2340" s="2" t="s">
        <v>2755</v>
      </c>
      <c r="C2340" s="2" t="s">
        <v>214</v>
      </c>
      <c r="D2340" s="2" t="s">
        <v>213</v>
      </c>
      <c r="E2340" s="2" t="s">
        <v>187</v>
      </c>
      <c r="F2340" s="8" t="s">
        <v>36</v>
      </c>
      <c r="G2340" s="8">
        <v>0</v>
      </c>
      <c r="H2340" s="8">
        <v>1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1</v>
      </c>
      <c r="Q2340" s="8">
        <v>0</v>
      </c>
      <c r="R2340" s="8">
        <v>0</v>
      </c>
      <c r="S2340" s="8">
        <v>0</v>
      </c>
      <c r="T2340" s="8">
        <v>0</v>
      </c>
      <c r="U2340" s="5">
        <v>406010749</v>
      </c>
    </row>
    <row r="2341" spans="1:21" hidden="1" x14ac:dyDescent="0.25">
      <c r="A2341" s="8" t="s">
        <v>5018</v>
      </c>
      <c r="B2341" s="2" t="s">
        <v>2756</v>
      </c>
      <c r="C2341" s="2" t="s">
        <v>214</v>
      </c>
      <c r="D2341" s="2" t="s">
        <v>213</v>
      </c>
      <c r="E2341" s="2" t="s">
        <v>187</v>
      </c>
      <c r="F2341" s="8" t="s">
        <v>36</v>
      </c>
      <c r="G2341" s="8">
        <v>0</v>
      </c>
      <c r="H2341" s="8">
        <v>1</v>
      </c>
      <c r="I2341" s="8">
        <v>0</v>
      </c>
      <c r="J2341" s="8">
        <v>0</v>
      </c>
      <c r="K2341" s="8">
        <v>0</v>
      </c>
      <c r="L2341" s="8">
        <v>0</v>
      </c>
      <c r="M2341" s="8">
        <v>1</v>
      </c>
      <c r="N2341" s="8">
        <v>0</v>
      </c>
      <c r="O2341" s="8">
        <v>0</v>
      </c>
      <c r="P2341" s="8">
        <v>1</v>
      </c>
      <c r="Q2341" s="8">
        <v>0</v>
      </c>
      <c r="R2341" s="8">
        <v>0</v>
      </c>
      <c r="S2341" s="8">
        <v>0</v>
      </c>
      <c r="T2341" s="8">
        <v>0</v>
      </c>
      <c r="U2341" s="5">
        <v>406010757</v>
      </c>
    </row>
    <row r="2342" spans="1:21" hidden="1" x14ac:dyDescent="0.25">
      <c r="A2342" s="8" t="s">
        <v>5018</v>
      </c>
      <c r="B2342" s="2" t="s">
        <v>2757</v>
      </c>
      <c r="C2342" s="2" t="s">
        <v>214</v>
      </c>
      <c r="D2342" s="2" t="s">
        <v>213</v>
      </c>
      <c r="E2342" s="2" t="s">
        <v>187</v>
      </c>
      <c r="F2342" s="8" t="s">
        <v>36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1</v>
      </c>
      <c r="N2342" s="8">
        <v>0</v>
      </c>
      <c r="O2342" s="8">
        <v>0</v>
      </c>
      <c r="P2342" s="8">
        <v>1</v>
      </c>
      <c r="Q2342" s="8">
        <v>0</v>
      </c>
      <c r="R2342" s="8">
        <v>0</v>
      </c>
      <c r="S2342" s="8">
        <v>0</v>
      </c>
      <c r="T2342" s="8">
        <v>0</v>
      </c>
      <c r="U2342" s="5">
        <v>406010765</v>
      </c>
    </row>
    <row r="2343" spans="1:21" hidden="1" x14ac:dyDescent="0.25">
      <c r="A2343" s="8" t="s">
        <v>5018</v>
      </c>
      <c r="B2343" s="2" t="s">
        <v>2758</v>
      </c>
      <c r="C2343" s="2" t="s">
        <v>214</v>
      </c>
      <c r="D2343" s="2" t="s">
        <v>213</v>
      </c>
      <c r="E2343" s="2" t="s">
        <v>187</v>
      </c>
      <c r="F2343" s="8" t="s">
        <v>24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1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5">
        <v>406010773</v>
      </c>
    </row>
    <row r="2344" spans="1:21" hidden="1" x14ac:dyDescent="0.25">
      <c r="A2344" s="8" t="s">
        <v>5018</v>
      </c>
      <c r="B2344" s="2" t="s">
        <v>2759</v>
      </c>
      <c r="C2344" s="2" t="s">
        <v>214</v>
      </c>
      <c r="D2344" s="2" t="s">
        <v>213</v>
      </c>
      <c r="E2344" s="2" t="s">
        <v>187</v>
      </c>
      <c r="F2344" s="8" t="s">
        <v>36</v>
      </c>
      <c r="G2344" s="8">
        <v>0</v>
      </c>
      <c r="H2344" s="8">
        <v>1</v>
      </c>
      <c r="I2344" s="8">
        <v>0</v>
      </c>
      <c r="J2344" s="8">
        <v>0</v>
      </c>
      <c r="K2344" s="8">
        <v>0</v>
      </c>
      <c r="L2344" s="8">
        <v>0</v>
      </c>
      <c r="M2344" s="8">
        <v>1</v>
      </c>
      <c r="N2344" s="8">
        <v>0</v>
      </c>
      <c r="O2344" s="8">
        <v>0</v>
      </c>
      <c r="P2344" s="8">
        <v>1</v>
      </c>
      <c r="Q2344" s="8">
        <v>0</v>
      </c>
      <c r="R2344" s="8">
        <v>0</v>
      </c>
      <c r="S2344" s="8">
        <v>0</v>
      </c>
      <c r="T2344" s="8">
        <v>0</v>
      </c>
      <c r="U2344" s="5">
        <v>406010781</v>
      </c>
    </row>
    <row r="2345" spans="1:21" hidden="1" x14ac:dyDescent="0.25">
      <c r="A2345" s="8" t="s">
        <v>5018</v>
      </c>
      <c r="B2345" s="2" t="s">
        <v>2760</v>
      </c>
      <c r="C2345" s="2" t="s">
        <v>214</v>
      </c>
      <c r="D2345" s="2" t="s">
        <v>213</v>
      </c>
      <c r="E2345" s="2" t="s">
        <v>187</v>
      </c>
      <c r="F2345" s="8" t="s">
        <v>36</v>
      </c>
      <c r="G2345" s="8">
        <v>0</v>
      </c>
      <c r="H2345" s="8">
        <v>1</v>
      </c>
      <c r="I2345" s="8">
        <v>1</v>
      </c>
      <c r="J2345" s="8">
        <v>0</v>
      </c>
      <c r="K2345" s="8">
        <v>0</v>
      </c>
      <c r="L2345" s="8">
        <v>0</v>
      </c>
      <c r="M2345" s="8">
        <v>1</v>
      </c>
      <c r="N2345" s="8">
        <v>0</v>
      </c>
      <c r="O2345" s="8">
        <v>0</v>
      </c>
      <c r="P2345" s="8">
        <v>1</v>
      </c>
      <c r="Q2345" s="8">
        <v>0</v>
      </c>
      <c r="R2345" s="8">
        <v>0</v>
      </c>
      <c r="S2345" s="8">
        <v>0</v>
      </c>
      <c r="T2345" s="8">
        <v>0</v>
      </c>
      <c r="U2345" s="5">
        <v>406010790</v>
      </c>
    </row>
    <row r="2346" spans="1:21" hidden="1" x14ac:dyDescent="0.25">
      <c r="A2346" s="8" t="s">
        <v>5018</v>
      </c>
      <c r="B2346" s="2" t="s">
        <v>2761</v>
      </c>
      <c r="C2346" s="2" t="s">
        <v>214</v>
      </c>
      <c r="D2346" s="2" t="s">
        <v>213</v>
      </c>
      <c r="E2346" s="2" t="s">
        <v>187</v>
      </c>
      <c r="F2346" s="8" t="s">
        <v>36</v>
      </c>
      <c r="G2346" s="8">
        <v>0</v>
      </c>
      <c r="H2346" s="8">
        <v>1</v>
      </c>
      <c r="I2346" s="8">
        <v>0</v>
      </c>
      <c r="J2346" s="8">
        <v>0</v>
      </c>
      <c r="K2346" s="8">
        <v>0</v>
      </c>
      <c r="L2346" s="8">
        <v>0</v>
      </c>
      <c r="M2346" s="8">
        <v>1</v>
      </c>
      <c r="N2346" s="8">
        <v>0</v>
      </c>
      <c r="O2346" s="8">
        <v>0</v>
      </c>
      <c r="P2346" s="8">
        <v>1</v>
      </c>
      <c r="Q2346" s="8">
        <v>0</v>
      </c>
      <c r="R2346" s="8">
        <v>0</v>
      </c>
      <c r="S2346" s="8">
        <v>0</v>
      </c>
      <c r="T2346" s="8">
        <v>0</v>
      </c>
      <c r="U2346" s="5">
        <v>406010803</v>
      </c>
    </row>
    <row r="2347" spans="1:21" hidden="1" x14ac:dyDescent="0.25">
      <c r="A2347" s="8" t="s">
        <v>5018</v>
      </c>
      <c r="B2347" s="2" t="s">
        <v>2762</v>
      </c>
      <c r="C2347" s="2" t="s">
        <v>214</v>
      </c>
      <c r="D2347" s="2" t="s">
        <v>213</v>
      </c>
      <c r="E2347" s="2" t="s">
        <v>187</v>
      </c>
      <c r="F2347" s="8" t="s">
        <v>36</v>
      </c>
      <c r="G2347" s="8">
        <v>0</v>
      </c>
      <c r="H2347" s="8">
        <v>1</v>
      </c>
      <c r="I2347" s="8">
        <v>0</v>
      </c>
      <c r="J2347" s="8">
        <v>0</v>
      </c>
      <c r="K2347" s="8">
        <v>0</v>
      </c>
      <c r="L2347" s="8">
        <v>0</v>
      </c>
      <c r="M2347" s="8">
        <v>1</v>
      </c>
      <c r="N2347" s="8">
        <v>0</v>
      </c>
      <c r="O2347" s="8">
        <v>0</v>
      </c>
      <c r="P2347" s="8">
        <v>1</v>
      </c>
      <c r="Q2347" s="8">
        <v>0</v>
      </c>
      <c r="R2347" s="8">
        <v>0</v>
      </c>
      <c r="S2347" s="8">
        <v>0</v>
      </c>
      <c r="T2347" s="8">
        <v>0</v>
      </c>
      <c r="U2347" s="5">
        <v>406010811</v>
      </c>
    </row>
    <row r="2348" spans="1:21" hidden="1" x14ac:dyDescent="0.25">
      <c r="A2348" s="8" t="s">
        <v>5018</v>
      </c>
      <c r="B2348" s="2" t="s">
        <v>2763</v>
      </c>
      <c r="C2348" s="2" t="s">
        <v>214</v>
      </c>
      <c r="D2348" s="2" t="s">
        <v>213</v>
      </c>
      <c r="E2348" s="2" t="s">
        <v>187</v>
      </c>
      <c r="F2348" s="8" t="s">
        <v>36</v>
      </c>
      <c r="G2348" s="8">
        <v>0</v>
      </c>
      <c r="H2348" s="8">
        <v>1</v>
      </c>
      <c r="I2348" s="8">
        <v>0</v>
      </c>
      <c r="J2348" s="8">
        <v>0</v>
      </c>
      <c r="K2348" s="8">
        <v>0</v>
      </c>
      <c r="L2348" s="8">
        <v>0</v>
      </c>
      <c r="M2348" s="8">
        <v>1</v>
      </c>
      <c r="N2348" s="8">
        <v>0</v>
      </c>
      <c r="O2348" s="8">
        <v>0</v>
      </c>
      <c r="P2348" s="8">
        <v>1</v>
      </c>
      <c r="Q2348" s="8">
        <v>0</v>
      </c>
      <c r="R2348" s="8">
        <v>0</v>
      </c>
      <c r="S2348" s="8">
        <v>0</v>
      </c>
      <c r="T2348" s="8">
        <v>0</v>
      </c>
      <c r="U2348" s="5">
        <v>406010820</v>
      </c>
    </row>
    <row r="2349" spans="1:21" hidden="1" x14ac:dyDescent="0.25">
      <c r="A2349" s="8" t="s">
        <v>5018</v>
      </c>
      <c r="B2349" s="2" t="s">
        <v>2764</v>
      </c>
      <c r="C2349" s="2" t="s">
        <v>214</v>
      </c>
      <c r="D2349" s="2" t="s">
        <v>213</v>
      </c>
      <c r="E2349" s="2" t="s">
        <v>187</v>
      </c>
      <c r="F2349" s="8" t="s">
        <v>36</v>
      </c>
      <c r="G2349" s="8">
        <v>0</v>
      </c>
      <c r="H2349" s="8">
        <v>1</v>
      </c>
      <c r="I2349" s="8">
        <v>0</v>
      </c>
      <c r="J2349" s="8">
        <v>0</v>
      </c>
      <c r="K2349" s="8">
        <v>0</v>
      </c>
      <c r="L2349" s="8">
        <v>0</v>
      </c>
      <c r="M2349" s="8">
        <v>1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5">
        <v>406010838</v>
      </c>
    </row>
    <row r="2350" spans="1:21" hidden="1" x14ac:dyDescent="0.25">
      <c r="A2350" s="8" t="s">
        <v>5018</v>
      </c>
      <c r="B2350" s="2" t="s">
        <v>2765</v>
      </c>
      <c r="C2350" s="2" t="s">
        <v>214</v>
      </c>
      <c r="D2350" s="2" t="s">
        <v>213</v>
      </c>
      <c r="E2350" s="2" t="s">
        <v>187</v>
      </c>
      <c r="F2350" s="8" t="s">
        <v>36</v>
      </c>
      <c r="G2350" s="8">
        <v>0</v>
      </c>
      <c r="H2350" s="8">
        <v>1</v>
      </c>
      <c r="I2350" s="8">
        <v>0</v>
      </c>
      <c r="J2350" s="8">
        <v>0</v>
      </c>
      <c r="K2350" s="8">
        <v>0</v>
      </c>
      <c r="L2350" s="8">
        <v>0</v>
      </c>
      <c r="M2350" s="8">
        <v>1</v>
      </c>
      <c r="N2350" s="8">
        <v>0</v>
      </c>
      <c r="O2350" s="8">
        <v>0</v>
      </c>
      <c r="P2350" s="8">
        <v>1</v>
      </c>
      <c r="Q2350" s="8">
        <v>0</v>
      </c>
      <c r="R2350" s="8">
        <v>0</v>
      </c>
      <c r="S2350" s="8">
        <v>0</v>
      </c>
      <c r="T2350" s="8">
        <v>0</v>
      </c>
      <c r="U2350" s="5">
        <v>406010846</v>
      </c>
    </row>
    <row r="2351" spans="1:21" hidden="1" x14ac:dyDescent="0.25">
      <c r="A2351" s="8" t="s">
        <v>5018</v>
      </c>
      <c r="B2351" s="2" t="s">
        <v>2766</v>
      </c>
      <c r="C2351" s="2" t="s">
        <v>214</v>
      </c>
      <c r="D2351" s="2" t="s">
        <v>213</v>
      </c>
      <c r="E2351" s="2" t="s">
        <v>187</v>
      </c>
      <c r="F2351" s="8" t="s">
        <v>36</v>
      </c>
      <c r="G2351" s="8">
        <v>0</v>
      </c>
      <c r="H2351" s="8">
        <v>1</v>
      </c>
      <c r="I2351" s="8">
        <v>1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5">
        <v>406010854</v>
      </c>
    </row>
    <row r="2352" spans="1:21" hidden="1" x14ac:dyDescent="0.25">
      <c r="A2352" s="8" t="s">
        <v>5018</v>
      </c>
      <c r="B2352" s="2" t="s">
        <v>2767</v>
      </c>
      <c r="C2352" s="2" t="s">
        <v>214</v>
      </c>
      <c r="D2352" s="2" t="s">
        <v>213</v>
      </c>
      <c r="E2352" s="2" t="s">
        <v>187</v>
      </c>
      <c r="F2352" s="8" t="s">
        <v>36</v>
      </c>
      <c r="G2352" s="8">
        <v>0</v>
      </c>
      <c r="H2352" s="8">
        <v>1</v>
      </c>
      <c r="I2352" s="8">
        <v>1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r="C2353" s="2" t="s">
        <v>214</v>
      </c>
      <c r="D2353" s="2" t="s">
        <v>213</v>
      </c>
      <c r="E2353" s="2" t="s">
        <v>187</v>
      </c>
      <c r="F2353" s="8" t="s">
        <v>36</v>
      </c>
      <c r="G2353" s="8">
        <v>0</v>
      </c>
      <c r="H2353" s="8">
        <v>1</v>
      </c>
      <c r="I2353" s="8">
        <v>1</v>
      </c>
      <c r="J2353" s="8">
        <v>0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5">
        <v>406010870</v>
      </c>
    </row>
    <row r="2354" spans="1:21" hidden="1" x14ac:dyDescent="0.25">
      <c r="A2354" s="8" t="s">
        <v>5018</v>
      </c>
      <c r="B2354" s="2" t="s">
        <v>2769</v>
      </c>
      <c r="C2354" s="2" t="s">
        <v>214</v>
      </c>
      <c r="D2354" s="2" t="s">
        <v>213</v>
      </c>
      <c r="E2354" s="2" t="s">
        <v>187</v>
      </c>
      <c r="F2354" s="8" t="s">
        <v>36</v>
      </c>
      <c r="G2354" s="8">
        <v>0</v>
      </c>
      <c r="H2354" s="8">
        <v>1</v>
      </c>
      <c r="I2354" s="8">
        <v>0</v>
      </c>
      <c r="J2354" s="8">
        <v>0</v>
      </c>
      <c r="K2354" s="8">
        <v>0</v>
      </c>
      <c r="L2354" s="8">
        <v>0</v>
      </c>
      <c r="M2354" s="8">
        <v>1</v>
      </c>
      <c r="N2354" s="8">
        <v>0</v>
      </c>
      <c r="O2354" s="8">
        <v>0</v>
      </c>
      <c r="P2354" s="8">
        <v>1</v>
      </c>
      <c r="Q2354" s="8">
        <v>0</v>
      </c>
      <c r="R2354" s="8">
        <v>0</v>
      </c>
      <c r="S2354" s="8">
        <v>0</v>
      </c>
      <c r="T2354" s="8">
        <v>0</v>
      </c>
      <c r="U2354" s="5">
        <v>406010889</v>
      </c>
    </row>
    <row r="2355" spans="1:21" hidden="1" x14ac:dyDescent="0.25">
      <c r="A2355" s="8" t="s">
        <v>5018</v>
      </c>
      <c r="B2355" s="2" t="s">
        <v>2770</v>
      </c>
      <c r="C2355" s="2" t="s">
        <v>214</v>
      </c>
      <c r="D2355" s="2" t="s">
        <v>213</v>
      </c>
      <c r="E2355" s="2" t="s">
        <v>187</v>
      </c>
      <c r="F2355" s="8" t="s">
        <v>36</v>
      </c>
      <c r="G2355" s="8">
        <v>0</v>
      </c>
      <c r="H2355" s="8">
        <v>1</v>
      </c>
      <c r="I2355" s="8">
        <v>0</v>
      </c>
      <c r="J2355" s="8">
        <v>0</v>
      </c>
      <c r="K2355" s="8">
        <v>0</v>
      </c>
      <c r="L2355" s="8">
        <v>0</v>
      </c>
      <c r="M2355" s="8">
        <v>1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5">
        <v>406010897</v>
      </c>
    </row>
    <row r="2356" spans="1:21" hidden="1" x14ac:dyDescent="0.25">
      <c r="A2356" s="8" t="s">
        <v>5018</v>
      </c>
      <c r="B2356" s="2" t="s">
        <v>2771</v>
      </c>
      <c r="C2356" s="2" t="s">
        <v>214</v>
      </c>
      <c r="D2356" s="2" t="s">
        <v>213</v>
      </c>
      <c r="E2356" s="2" t="s">
        <v>187</v>
      </c>
      <c r="F2356" s="8" t="s">
        <v>36</v>
      </c>
      <c r="G2356" s="8">
        <v>0</v>
      </c>
      <c r="H2356" s="8">
        <v>1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0</v>
      </c>
      <c r="O2356" s="8">
        <v>0</v>
      </c>
      <c r="P2356" s="8">
        <v>1</v>
      </c>
      <c r="Q2356" s="8">
        <v>0</v>
      </c>
      <c r="R2356" s="8">
        <v>0</v>
      </c>
      <c r="S2356" s="8">
        <v>0</v>
      </c>
      <c r="T2356" s="8">
        <v>0</v>
      </c>
      <c r="U2356" s="5">
        <v>406010900</v>
      </c>
    </row>
    <row r="2357" spans="1:21" hidden="1" x14ac:dyDescent="0.25">
      <c r="A2357" s="8" t="s">
        <v>5018</v>
      </c>
      <c r="B2357" s="2" t="s">
        <v>2772</v>
      </c>
      <c r="C2357" s="2" t="s">
        <v>214</v>
      </c>
      <c r="D2357" s="2" t="s">
        <v>213</v>
      </c>
      <c r="E2357" s="2" t="s">
        <v>187</v>
      </c>
      <c r="F2357" s="8" t="s">
        <v>36</v>
      </c>
      <c r="G2357" s="8">
        <v>0</v>
      </c>
      <c r="H2357" s="8">
        <v>1</v>
      </c>
      <c r="I2357" s="8">
        <v>1</v>
      </c>
      <c r="J2357" s="8">
        <v>0</v>
      </c>
      <c r="K2357" s="8">
        <v>0</v>
      </c>
      <c r="L2357" s="8">
        <v>0</v>
      </c>
      <c r="M2357" s="8">
        <v>1</v>
      </c>
      <c r="N2357" s="8">
        <v>0</v>
      </c>
      <c r="O2357" s="8">
        <v>0</v>
      </c>
      <c r="P2357" s="8">
        <v>1</v>
      </c>
      <c r="Q2357" s="8">
        <v>0</v>
      </c>
      <c r="R2357" s="8">
        <v>0</v>
      </c>
      <c r="S2357" s="8">
        <v>0</v>
      </c>
      <c r="T2357" s="8">
        <v>0</v>
      </c>
      <c r="U2357" s="5">
        <v>406010919</v>
      </c>
    </row>
    <row r="2358" spans="1:21" hidden="1" x14ac:dyDescent="0.25">
      <c r="A2358" s="8" t="s">
        <v>5018</v>
      </c>
      <c r="B2358" s="2" t="s">
        <v>2773</v>
      </c>
      <c r="C2358" s="2" t="s">
        <v>214</v>
      </c>
      <c r="D2358" s="2" t="s">
        <v>213</v>
      </c>
      <c r="E2358" s="2" t="s">
        <v>187</v>
      </c>
      <c r="F2358" s="8" t="s">
        <v>36</v>
      </c>
      <c r="G2358" s="8">
        <v>0</v>
      </c>
      <c r="H2358" s="8">
        <v>1</v>
      </c>
      <c r="I2358" s="8">
        <v>0</v>
      </c>
      <c r="J2358" s="8">
        <v>0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0</v>
      </c>
      <c r="T2358" s="8">
        <v>0</v>
      </c>
      <c r="U2358" s="5">
        <v>406010927</v>
      </c>
    </row>
    <row r="2359" spans="1:21" hidden="1" x14ac:dyDescent="0.25">
      <c r="A2359" s="8" t="s">
        <v>5018</v>
      </c>
      <c r="B2359" s="2" t="s">
        <v>2774</v>
      </c>
      <c r="C2359" s="2" t="s">
        <v>214</v>
      </c>
      <c r="D2359" s="2" t="s">
        <v>213</v>
      </c>
      <c r="E2359" s="2" t="s">
        <v>187</v>
      </c>
      <c r="F2359" s="8" t="s">
        <v>36</v>
      </c>
      <c r="G2359" s="8">
        <v>0</v>
      </c>
      <c r="H2359" s="8">
        <v>1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5">
        <v>406010935</v>
      </c>
    </row>
    <row r="2360" spans="1:21" hidden="1" x14ac:dyDescent="0.25">
      <c r="A2360" s="8" t="s">
        <v>5018</v>
      </c>
      <c r="B2360" s="2" t="s">
        <v>2775</v>
      </c>
      <c r="C2360" s="2" t="s">
        <v>214</v>
      </c>
      <c r="D2360" s="2" t="s">
        <v>213</v>
      </c>
      <c r="E2360" s="2" t="s">
        <v>187</v>
      </c>
      <c r="F2360" s="8" t="s">
        <v>36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1</v>
      </c>
      <c r="Q2360" s="8">
        <v>0</v>
      </c>
      <c r="R2360" s="8">
        <v>0</v>
      </c>
      <c r="S2360" s="8">
        <v>0</v>
      </c>
      <c r="T2360" s="8">
        <v>0</v>
      </c>
      <c r="U2360" s="5">
        <v>406010943</v>
      </c>
    </row>
    <row r="2361" spans="1:21" hidden="1" x14ac:dyDescent="0.25">
      <c r="A2361" s="8" t="s">
        <v>5018</v>
      </c>
      <c r="B2361" s="2" t="s">
        <v>2776</v>
      </c>
      <c r="C2361" s="2" t="s">
        <v>214</v>
      </c>
      <c r="D2361" s="2" t="s">
        <v>213</v>
      </c>
      <c r="E2361" s="2" t="s">
        <v>187</v>
      </c>
      <c r="F2361" s="8" t="s">
        <v>36</v>
      </c>
      <c r="G2361" s="8">
        <v>0</v>
      </c>
      <c r="H2361" s="8">
        <v>1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0</v>
      </c>
      <c r="O2361" s="8">
        <v>0</v>
      </c>
      <c r="P2361" s="8">
        <v>1</v>
      </c>
      <c r="Q2361" s="8">
        <v>0</v>
      </c>
      <c r="R2361" s="8">
        <v>0</v>
      </c>
      <c r="S2361" s="8">
        <v>0</v>
      </c>
      <c r="T2361" s="8">
        <v>0</v>
      </c>
      <c r="U2361" s="5">
        <v>406010951</v>
      </c>
    </row>
    <row r="2362" spans="1:21" hidden="1" x14ac:dyDescent="0.25">
      <c r="A2362" s="8" t="s">
        <v>5018</v>
      </c>
      <c r="B2362" s="2" t="s">
        <v>2777</v>
      </c>
      <c r="C2362" s="2" t="s">
        <v>214</v>
      </c>
      <c r="D2362" s="2" t="s">
        <v>213</v>
      </c>
      <c r="E2362" s="2" t="s">
        <v>187</v>
      </c>
      <c r="F2362" s="8" t="s">
        <v>24</v>
      </c>
      <c r="G2362" s="8">
        <v>0</v>
      </c>
      <c r="H2362" s="8">
        <v>1</v>
      </c>
      <c r="I2362" s="8">
        <v>0</v>
      </c>
      <c r="J2362" s="8">
        <v>0</v>
      </c>
      <c r="K2362" s="8">
        <v>0</v>
      </c>
      <c r="L2362" s="8">
        <v>0</v>
      </c>
      <c r="M2362" s="8">
        <v>1</v>
      </c>
      <c r="N2362" s="8">
        <v>0</v>
      </c>
      <c r="O2362" s="8">
        <v>0</v>
      </c>
      <c r="P2362" s="8">
        <v>1</v>
      </c>
      <c r="Q2362" s="8">
        <v>0</v>
      </c>
      <c r="R2362" s="8">
        <v>0</v>
      </c>
      <c r="S2362" s="8">
        <v>0</v>
      </c>
      <c r="T2362" s="8">
        <v>0</v>
      </c>
      <c r="U2362" s="5">
        <v>406010960</v>
      </c>
    </row>
    <row r="2363" spans="1:21" hidden="1" x14ac:dyDescent="0.25">
      <c r="A2363" s="8" t="s">
        <v>5018</v>
      </c>
      <c r="B2363" s="2" t="s">
        <v>2778</v>
      </c>
      <c r="C2363" s="2" t="s">
        <v>214</v>
      </c>
      <c r="D2363" s="2" t="s">
        <v>213</v>
      </c>
      <c r="E2363" s="2" t="s">
        <v>187</v>
      </c>
      <c r="F2363" s="8" t="s">
        <v>24</v>
      </c>
      <c r="G2363" s="8">
        <v>0</v>
      </c>
      <c r="H2363" s="8">
        <v>1</v>
      </c>
      <c r="I2363" s="8">
        <v>0</v>
      </c>
      <c r="J2363" s="8">
        <v>0</v>
      </c>
      <c r="K2363" s="8">
        <v>0</v>
      </c>
      <c r="L2363" s="8">
        <v>0</v>
      </c>
      <c r="M2363" s="8">
        <v>1</v>
      </c>
      <c r="N2363" s="8">
        <v>0</v>
      </c>
      <c r="O2363" s="8">
        <v>0</v>
      </c>
      <c r="P2363" s="8">
        <v>1</v>
      </c>
      <c r="Q2363" s="8">
        <v>0</v>
      </c>
      <c r="R2363" s="8">
        <v>0</v>
      </c>
      <c r="S2363" s="8">
        <v>0</v>
      </c>
      <c r="T2363" s="8">
        <v>0</v>
      </c>
      <c r="U2363" s="5">
        <v>406010978</v>
      </c>
    </row>
    <row r="2364" spans="1:21" hidden="1" x14ac:dyDescent="0.25">
      <c r="A2364" s="8" t="s">
        <v>5018</v>
      </c>
      <c r="B2364" s="2" t="s">
        <v>2779</v>
      </c>
      <c r="C2364" s="2" t="s">
        <v>214</v>
      </c>
      <c r="D2364" s="2" t="s">
        <v>213</v>
      </c>
      <c r="E2364" s="2" t="s">
        <v>187</v>
      </c>
      <c r="F2364" s="8" t="s">
        <v>36</v>
      </c>
      <c r="G2364" s="8">
        <v>0</v>
      </c>
      <c r="H2364" s="8">
        <v>1</v>
      </c>
      <c r="I2364" s="8">
        <v>0</v>
      </c>
      <c r="J2364" s="8">
        <v>0</v>
      </c>
      <c r="K2364" s="8">
        <v>0</v>
      </c>
      <c r="L2364" s="8">
        <v>0</v>
      </c>
      <c r="M2364" s="8">
        <v>1</v>
      </c>
      <c r="N2364" s="8">
        <v>0</v>
      </c>
      <c r="O2364" s="8">
        <v>0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5">
        <v>406010986</v>
      </c>
    </row>
    <row r="2365" spans="1:21" hidden="1" x14ac:dyDescent="0.25">
      <c r="A2365" s="8" t="s">
        <v>5018</v>
      </c>
      <c r="B2365" s="2" t="s">
        <v>2780</v>
      </c>
      <c r="C2365" s="2" t="s">
        <v>214</v>
      </c>
      <c r="D2365" s="2" t="s">
        <v>213</v>
      </c>
      <c r="E2365" s="2" t="s">
        <v>187</v>
      </c>
      <c r="F2365" s="8" t="s">
        <v>36</v>
      </c>
      <c r="G2365" s="8">
        <v>0</v>
      </c>
      <c r="H2365" s="8">
        <v>1</v>
      </c>
      <c r="I2365" s="8">
        <v>0</v>
      </c>
      <c r="J2365" s="8">
        <v>0</v>
      </c>
      <c r="K2365" s="8">
        <v>0</v>
      </c>
      <c r="L2365" s="8">
        <v>0</v>
      </c>
      <c r="M2365" s="8">
        <v>1</v>
      </c>
      <c r="N2365" s="8">
        <v>0</v>
      </c>
      <c r="O2365" s="8">
        <v>0</v>
      </c>
      <c r="P2365" s="8">
        <v>1</v>
      </c>
      <c r="Q2365" s="8">
        <v>0</v>
      </c>
      <c r="R2365" s="8">
        <v>0</v>
      </c>
      <c r="S2365" s="8">
        <v>0</v>
      </c>
      <c r="T2365" s="8">
        <v>0</v>
      </c>
      <c r="U2365" s="5">
        <v>406010994</v>
      </c>
    </row>
    <row r="2366" spans="1:21" hidden="1" x14ac:dyDescent="0.25">
      <c r="A2366" s="8" t="s">
        <v>5018</v>
      </c>
      <c r="B2366" s="2" t="s">
        <v>2781</v>
      </c>
      <c r="C2366" s="2" t="s">
        <v>214</v>
      </c>
      <c r="D2366" s="2" t="s">
        <v>213</v>
      </c>
      <c r="E2366" s="2" t="s">
        <v>187</v>
      </c>
      <c r="F2366" s="8" t="s">
        <v>36</v>
      </c>
      <c r="G2366" s="8">
        <v>0</v>
      </c>
      <c r="H2366" s="8">
        <v>1</v>
      </c>
      <c r="I2366" s="8">
        <v>1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5">
        <v>406011001</v>
      </c>
    </row>
    <row r="2367" spans="1:21" hidden="1" x14ac:dyDescent="0.25">
      <c r="A2367" s="8" t="s">
        <v>5018</v>
      </c>
      <c r="B2367" s="2" t="s">
        <v>2782</v>
      </c>
      <c r="C2367" s="2" t="s">
        <v>214</v>
      </c>
      <c r="D2367" s="2" t="s">
        <v>213</v>
      </c>
      <c r="E2367" s="2" t="s">
        <v>187</v>
      </c>
      <c r="F2367" s="8" t="s">
        <v>36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0</v>
      </c>
      <c r="P2367" s="8">
        <v>1</v>
      </c>
      <c r="Q2367" s="8">
        <v>0</v>
      </c>
      <c r="R2367" s="8">
        <v>0</v>
      </c>
      <c r="S2367" s="8">
        <v>0</v>
      </c>
      <c r="T2367" s="8">
        <v>0</v>
      </c>
      <c r="U2367" s="5">
        <v>406011010</v>
      </c>
    </row>
    <row r="2368" spans="1:21" hidden="1" x14ac:dyDescent="0.25">
      <c r="A2368" s="8" t="s">
        <v>5018</v>
      </c>
      <c r="B2368" s="2" t="s">
        <v>2783</v>
      </c>
      <c r="C2368" s="2" t="s">
        <v>214</v>
      </c>
      <c r="D2368" s="2" t="s">
        <v>213</v>
      </c>
      <c r="E2368" s="2" t="s">
        <v>187</v>
      </c>
      <c r="F2368" s="8" t="s">
        <v>36</v>
      </c>
      <c r="G2368" s="8">
        <v>0</v>
      </c>
      <c r="H2368" s="8">
        <v>1</v>
      </c>
      <c r="I2368" s="8">
        <v>1</v>
      </c>
      <c r="J2368" s="8">
        <v>0</v>
      </c>
      <c r="K2368" s="8">
        <v>0</v>
      </c>
      <c r="L2368" s="8">
        <v>0</v>
      </c>
      <c r="M2368" s="8">
        <v>1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5">
        <v>406011028</v>
      </c>
    </row>
    <row r="2369" spans="1:21" hidden="1" x14ac:dyDescent="0.25">
      <c r="A2369" s="8" t="s">
        <v>5018</v>
      </c>
      <c r="B2369" s="2" t="s">
        <v>2784</v>
      </c>
      <c r="C2369" s="2" t="s">
        <v>214</v>
      </c>
      <c r="D2369" s="2" t="s">
        <v>213</v>
      </c>
      <c r="E2369" s="2" t="s">
        <v>187</v>
      </c>
      <c r="F2369" s="8" t="s">
        <v>36</v>
      </c>
      <c r="G2369" s="8">
        <v>0</v>
      </c>
      <c r="H2369" s="8">
        <v>1</v>
      </c>
      <c r="I2369" s="8">
        <v>1</v>
      </c>
      <c r="J2369" s="8">
        <v>0</v>
      </c>
      <c r="K2369" s="8">
        <v>0</v>
      </c>
      <c r="L2369" s="8">
        <v>0</v>
      </c>
      <c r="M2369" s="8">
        <v>1</v>
      </c>
      <c r="N2369" s="8">
        <v>0</v>
      </c>
      <c r="O2369" s="8">
        <v>0</v>
      </c>
      <c r="P2369" s="8">
        <v>1</v>
      </c>
      <c r="Q2369" s="8">
        <v>0</v>
      </c>
      <c r="R2369" s="8">
        <v>0</v>
      </c>
      <c r="S2369" s="8">
        <v>0</v>
      </c>
      <c r="T2369" s="8">
        <v>0</v>
      </c>
      <c r="U2369" s="5">
        <v>406011036</v>
      </c>
    </row>
    <row r="2370" spans="1:21" hidden="1" x14ac:dyDescent="0.25">
      <c r="A2370" s="8" t="s">
        <v>5018</v>
      </c>
      <c r="B2370" s="2" t="s">
        <v>2785</v>
      </c>
      <c r="C2370" s="2" t="s">
        <v>214</v>
      </c>
      <c r="D2370" s="2" t="s">
        <v>213</v>
      </c>
      <c r="E2370" s="2" t="s">
        <v>187</v>
      </c>
      <c r="F2370" s="8" t="s">
        <v>36</v>
      </c>
      <c r="G2370" s="8">
        <v>0</v>
      </c>
      <c r="H2370" s="8">
        <v>1</v>
      </c>
      <c r="I2370" s="8">
        <v>1</v>
      </c>
      <c r="J2370" s="8">
        <v>0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0</v>
      </c>
      <c r="U2370" s="5">
        <v>406011044</v>
      </c>
    </row>
    <row r="2371" spans="1:21" hidden="1" x14ac:dyDescent="0.25">
      <c r="A2371" s="8" t="s">
        <v>5018</v>
      </c>
      <c r="B2371" s="2" t="s">
        <v>2786</v>
      </c>
      <c r="C2371" s="2" t="s">
        <v>214</v>
      </c>
      <c r="D2371" s="2" t="s">
        <v>213</v>
      </c>
      <c r="E2371" s="2" t="s">
        <v>187</v>
      </c>
      <c r="F2371" s="8" t="s">
        <v>36</v>
      </c>
      <c r="G2371" s="8">
        <v>0</v>
      </c>
      <c r="H2371" s="8">
        <v>1</v>
      </c>
      <c r="I2371" s="8">
        <v>1</v>
      </c>
      <c r="J2371" s="8">
        <v>0</v>
      </c>
      <c r="K2371" s="8">
        <v>0</v>
      </c>
      <c r="L2371" s="8">
        <v>0</v>
      </c>
      <c r="M2371" s="8">
        <v>1</v>
      </c>
      <c r="N2371" s="8">
        <v>0</v>
      </c>
      <c r="O2371" s="8">
        <v>0</v>
      </c>
      <c r="P2371" s="8">
        <v>1</v>
      </c>
      <c r="Q2371" s="8">
        <v>0</v>
      </c>
      <c r="R2371" s="8">
        <v>0</v>
      </c>
      <c r="S2371" s="8">
        <v>0</v>
      </c>
      <c r="T2371" s="8">
        <v>0</v>
      </c>
      <c r="U2371" s="5">
        <v>406011052</v>
      </c>
    </row>
    <row r="2372" spans="1:21" hidden="1" x14ac:dyDescent="0.25">
      <c r="A2372" s="8" t="s">
        <v>5018</v>
      </c>
      <c r="B2372" s="2" t="s">
        <v>2787</v>
      </c>
      <c r="C2372" s="2" t="s">
        <v>214</v>
      </c>
      <c r="D2372" s="2" t="s">
        <v>213</v>
      </c>
      <c r="E2372" s="2" t="s">
        <v>187</v>
      </c>
      <c r="F2372" s="8" t="s">
        <v>36</v>
      </c>
      <c r="G2372" s="8">
        <v>0</v>
      </c>
      <c r="H2372" s="8">
        <v>1</v>
      </c>
      <c r="I2372" s="8">
        <v>1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5">
        <v>406011079</v>
      </c>
    </row>
    <row r="2373" spans="1:21" hidden="1" x14ac:dyDescent="0.25">
      <c r="A2373" s="8" t="s">
        <v>5018</v>
      </c>
      <c r="B2373" s="2" t="s">
        <v>2788</v>
      </c>
      <c r="C2373" s="2" t="s">
        <v>214</v>
      </c>
      <c r="D2373" s="2" t="s">
        <v>213</v>
      </c>
      <c r="E2373" s="2" t="s">
        <v>187</v>
      </c>
      <c r="F2373" s="8" t="s">
        <v>36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5">
        <v>406011087</v>
      </c>
    </row>
    <row r="2374" spans="1:21" hidden="1" x14ac:dyDescent="0.25">
      <c r="A2374" s="8" t="s">
        <v>5018</v>
      </c>
      <c r="B2374" s="2" t="s">
        <v>2789</v>
      </c>
      <c r="C2374" s="2" t="s">
        <v>214</v>
      </c>
      <c r="D2374" s="2" t="s">
        <v>213</v>
      </c>
      <c r="E2374" s="2" t="s">
        <v>187</v>
      </c>
      <c r="F2374" s="8" t="s">
        <v>36</v>
      </c>
      <c r="G2374" s="8">
        <v>0</v>
      </c>
      <c r="H2374" s="8">
        <v>1</v>
      </c>
      <c r="I2374" s="8">
        <v>1</v>
      </c>
      <c r="J2374" s="8">
        <v>0</v>
      </c>
      <c r="K2374" s="8">
        <v>0</v>
      </c>
      <c r="L2374" s="8">
        <v>0</v>
      </c>
      <c r="M2374" s="8">
        <v>1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0</v>
      </c>
      <c r="T2374" s="8">
        <v>0</v>
      </c>
      <c r="U2374" s="5">
        <v>406011095</v>
      </c>
    </row>
    <row r="2375" spans="1:21" hidden="1" x14ac:dyDescent="0.25">
      <c r="A2375" s="8" t="s">
        <v>5018</v>
      </c>
      <c r="B2375" s="2" t="s">
        <v>2790</v>
      </c>
      <c r="C2375" s="2" t="s">
        <v>214</v>
      </c>
      <c r="D2375" s="2" t="s">
        <v>213</v>
      </c>
      <c r="E2375" s="2" t="s">
        <v>187</v>
      </c>
      <c r="F2375" s="8" t="s">
        <v>36</v>
      </c>
      <c r="G2375" s="8">
        <v>0</v>
      </c>
      <c r="H2375" s="8">
        <v>1</v>
      </c>
      <c r="I2375" s="8">
        <v>1</v>
      </c>
      <c r="J2375" s="8">
        <v>0</v>
      </c>
      <c r="K2375" s="8">
        <v>0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0</v>
      </c>
      <c r="S2375" s="8">
        <v>0</v>
      </c>
      <c r="T2375" s="8">
        <v>0</v>
      </c>
      <c r="U2375" s="5">
        <v>406011109</v>
      </c>
    </row>
    <row r="2376" spans="1:21" hidden="1" x14ac:dyDescent="0.25">
      <c r="A2376" s="8" t="s">
        <v>5018</v>
      </c>
      <c r="B2376" s="2" t="s">
        <v>2791</v>
      </c>
      <c r="C2376" s="2" t="s">
        <v>214</v>
      </c>
      <c r="D2376" s="2" t="s">
        <v>213</v>
      </c>
      <c r="E2376" s="2" t="s">
        <v>187</v>
      </c>
      <c r="F2376" s="8" t="s">
        <v>36</v>
      </c>
      <c r="G2376" s="8">
        <v>0</v>
      </c>
      <c r="H2376" s="8">
        <v>1</v>
      </c>
      <c r="I2376" s="8">
        <v>1</v>
      </c>
      <c r="J2376" s="8">
        <v>0</v>
      </c>
      <c r="K2376" s="8">
        <v>0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0</v>
      </c>
      <c r="S2376" s="8">
        <v>0</v>
      </c>
      <c r="T2376" s="8">
        <v>0</v>
      </c>
      <c r="U2376" s="5">
        <v>406011117</v>
      </c>
    </row>
    <row r="2377" spans="1:21" hidden="1" x14ac:dyDescent="0.25">
      <c r="A2377" s="8" t="s">
        <v>5018</v>
      </c>
      <c r="B2377" s="2" t="s">
        <v>2792</v>
      </c>
      <c r="C2377" s="2" t="s">
        <v>214</v>
      </c>
      <c r="D2377" s="2" t="s">
        <v>213</v>
      </c>
      <c r="E2377" s="2" t="s">
        <v>187</v>
      </c>
      <c r="F2377" s="8" t="s">
        <v>36</v>
      </c>
      <c r="G2377" s="8">
        <v>0</v>
      </c>
      <c r="H2377" s="8">
        <v>1</v>
      </c>
      <c r="I2377" s="8">
        <v>1</v>
      </c>
      <c r="J2377" s="8">
        <v>0</v>
      </c>
      <c r="K2377" s="8">
        <v>0</v>
      </c>
      <c r="L2377" s="8">
        <v>0</v>
      </c>
      <c r="M2377" s="8">
        <v>1</v>
      </c>
      <c r="N2377" s="8">
        <v>0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5">
        <v>406011125</v>
      </c>
    </row>
    <row r="2378" spans="1:21" hidden="1" x14ac:dyDescent="0.25">
      <c r="A2378" s="8" t="s">
        <v>5018</v>
      </c>
      <c r="B2378" s="2" t="s">
        <v>2793</v>
      </c>
      <c r="C2378" s="2" t="s">
        <v>214</v>
      </c>
      <c r="D2378" s="2" t="s">
        <v>213</v>
      </c>
      <c r="E2378" s="2" t="s">
        <v>187</v>
      </c>
      <c r="F2378" s="8" t="s">
        <v>36</v>
      </c>
      <c r="G2378" s="8">
        <v>0</v>
      </c>
      <c r="H2378" s="8">
        <v>1</v>
      </c>
      <c r="I2378" s="8">
        <v>1</v>
      </c>
      <c r="J2378" s="8">
        <v>0</v>
      </c>
      <c r="K2378" s="8">
        <v>0</v>
      </c>
      <c r="L2378" s="8">
        <v>0</v>
      </c>
      <c r="M2378" s="8">
        <v>1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0</v>
      </c>
      <c r="U2378" s="5">
        <v>406011133</v>
      </c>
    </row>
    <row r="2379" spans="1:21" hidden="1" x14ac:dyDescent="0.25">
      <c r="A2379" s="8" t="s">
        <v>5018</v>
      </c>
      <c r="B2379" s="2" t="s">
        <v>2794</v>
      </c>
      <c r="C2379" s="2" t="s">
        <v>214</v>
      </c>
      <c r="D2379" s="2" t="s">
        <v>213</v>
      </c>
      <c r="E2379" s="2" t="s">
        <v>187</v>
      </c>
      <c r="F2379" s="8" t="s">
        <v>36</v>
      </c>
      <c r="G2379" s="8">
        <v>0</v>
      </c>
      <c r="H2379" s="8">
        <v>1</v>
      </c>
      <c r="I2379" s="8">
        <v>1</v>
      </c>
      <c r="J2379" s="8">
        <v>0</v>
      </c>
      <c r="K2379" s="8">
        <v>0</v>
      </c>
      <c r="L2379" s="8">
        <v>0</v>
      </c>
      <c r="M2379" s="8">
        <v>1</v>
      </c>
      <c r="N2379" s="8">
        <v>0</v>
      </c>
      <c r="O2379" s="8">
        <v>0</v>
      </c>
      <c r="P2379" s="8">
        <v>1</v>
      </c>
      <c r="Q2379" s="8">
        <v>0</v>
      </c>
      <c r="R2379" s="8">
        <v>0</v>
      </c>
      <c r="S2379" s="8">
        <v>0</v>
      </c>
      <c r="T2379" s="8">
        <v>0</v>
      </c>
      <c r="U2379" s="5">
        <v>406011141</v>
      </c>
    </row>
    <row r="2380" spans="1:21" hidden="1" x14ac:dyDescent="0.25">
      <c r="A2380" s="8" t="s">
        <v>5018</v>
      </c>
      <c r="B2380" s="2" t="s">
        <v>2795</v>
      </c>
      <c r="C2380" s="2" t="s">
        <v>214</v>
      </c>
      <c r="D2380" s="2" t="s">
        <v>213</v>
      </c>
      <c r="E2380" s="2" t="s">
        <v>187</v>
      </c>
      <c r="F2380" s="8" t="s">
        <v>36</v>
      </c>
      <c r="G2380" s="8">
        <v>0</v>
      </c>
      <c r="H2380" s="8">
        <v>1</v>
      </c>
      <c r="I2380" s="8">
        <v>1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0</v>
      </c>
      <c r="U2380" s="5">
        <v>406011150</v>
      </c>
    </row>
    <row r="2381" spans="1:21" hidden="1" x14ac:dyDescent="0.25">
      <c r="A2381" s="8" t="s">
        <v>5018</v>
      </c>
      <c r="B2381" s="2" t="s">
        <v>2796</v>
      </c>
      <c r="C2381" s="2" t="s">
        <v>214</v>
      </c>
      <c r="D2381" s="2" t="s">
        <v>213</v>
      </c>
      <c r="E2381" s="2" t="s">
        <v>187</v>
      </c>
      <c r="F2381" s="8" t="s">
        <v>36</v>
      </c>
      <c r="G2381" s="8">
        <v>0</v>
      </c>
      <c r="H2381" s="8">
        <v>1</v>
      </c>
      <c r="I2381" s="8">
        <v>1</v>
      </c>
      <c r="J2381" s="8">
        <v>0</v>
      </c>
      <c r="K2381" s="8">
        <v>0</v>
      </c>
      <c r="L2381" s="8">
        <v>0</v>
      </c>
      <c r="M2381" s="8">
        <v>1</v>
      </c>
      <c r="N2381" s="8">
        <v>0</v>
      </c>
      <c r="O2381" s="8">
        <v>0</v>
      </c>
      <c r="P2381" s="8">
        <v>1</v>
      </c>
      <c r="Q2381" s="8">
        <v>0</v>
      </c>
      <c r="R2381" s="8">
        <v>0</v>
      </c>
      <c r="S2381" s="8">
        <v>0</v>
      </c>
      <c r="T2381" s="8">
        <v>0</v>
      </c>
      <c r="U2381" s="5">
        <v>406011168</v>
      </c>
    </row>
    <row r="2382" spans="1:21" hidden="1" x14ac:dyDescent="0.25">
      <c r="A2382" s="8" t="s">
        <v>5018</v>
      </c>
      <c r="B2382" s="2" t="s">
        <v>2797</v>
      </c>
      <c r="C2382" s="2" t="s">
        <v>214</v>
      </c>
      <c r="D2382" s="2" t="s">
        <v>213</v>
      </c>
      <c r="E2382" s="2" t="s">
        <v>187</v>
      </c>
      <c r="F2382" s="8" t="s">
        <v>36</v>
      </c>
      <c r="G2382" s="8">
        <v>0</v>
      </c>
      <c r="H2382" s="8">
        <v>1</v>
      </c>
      <c r="I2382" s="8">
        <v>1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1</v>
      </c>
      <c r="Q2382" s="8">
        <v>0</v>
      </c>
      <c r="R2382" s="8">
        <v>0</v>
      </c>
      <c r="S2382" s="8">
        <v>0</v>
      </c>
      <c r="T2382" s="8">
        <v>0</v>
      </c>
      <c r="U2382" s="5">
        <v>406011176</v>
      </c>
    </row>
    <row r="2383" spans="1:21" hidden="1" x14ac:dyDescent="0.25">
      <c r="A2383" s="8" t="s">
        <v>5018</v>
      </c>
      <c r="B2383" s="2" t="s">
        <v>2798</v>
      </c>
      <c r="C2383" s="2" t="s">
        <v>214</v>
      </c>
      <c r="D2383" s="2" t="s">
        <v>213</v>
      </c>
      <c r="E2383" s="2" t="s">
        <v>187</v>
      </c>
      <c r="F2383" s="8" t="s">
        <v>36</v>
      </c>
      <c r="G2383" s="8">
        <v>0</v>
      </c>
      <c r="H2383" s="8">
        <v>1</v>
      </c>
      <c r="I2383" s="8">
        <v>1</v>
      </c>
      <c r="J2383" s="8">
        <v>0</v>
      </c>
      <c r="K2383" s="8">
        <v>0</v>
      </c>
      <c r="L2383" s="8">
        <v>0</v>
      </c>
      <c r="M2383" s="8">
        <v>1</v>
      </c>
      <c r="N2383" s="8">
        <v>0</v>
      </c>
      <c r="O2383" s="8">
        <v>0</v>
      </c>
      <c r="P2383" s="8">
        <v>1</v>
      </c>
      <c r="Q2383" s="8">
        <v>0</v>
      </c>
      <c r="R2383" s="8">
        <v>0</v>
      </c>
      <c r="S2383" s="8">
        <v>0</v>
      </c>
      <c r="T2383" s="8">
        <v>0</v>
      </c>
      <c r="U2383" s="5">
        <v>406011184</v>
      </c>
    </row>
    <row r="2384" spans="1:21" hidden="1" x14ac:dyDescent="0.25">
      <c r="A2384" s="8" t="s">
        <v>5018</v>
      </c>
      <c r="B2384" s="2" t="s">
        <v>2799</v>
      </c>
      <c r="C2384" s="2" t="s">
        <v>214</v>
      </c>
      <c r="D2384" s="2" t="s">
        <v>213</v>
      </c>
      <c r="E2384" s="2" t="s">
        <v>187</v>
      </c>
      <c r="F2384" s="8" t="s">
        <v>36</v>
      </c>
      <c r="G2384" s="8">
        <v>0</v>
      </c>
      <c r="H2384" s="8">
        <v>1</v>
      </c>
      <c r="I2384" s="8">
        <v>1</v>
      </c>
      <c r="J2384" s="8">
        <v>0</v>
      </c>
      <c r="K2384" s="8">
        <v>0</v>
      </c>
      <c r="L2384" s="8">
        <v>0</v>
      </c>
      <c r="M2384" s="8">
        <v>1</v>
      </c>
      <c r="N2384" s="8">
        <v>0</v>
      </c>
      <c r="O2384" s="8">
        <v>0</v>
      </c>
      <c r="P2384" s="8">
        <v>1</v>
      </c>
      <c r="Q2384" s="8">
        <v>0</v>
      </c>
      <c r="R2384" s="8">
        <v>0</v>
      </c>
      <c r="S2384" s="8">
        <v>0</v>
      </c>
      <c r="T2384" s="8">
        <v>0</v>
      </c>
      <c r="U2384" s="5">
        <v>406011192</v>
      </c>
    </row>
    <row r="2385" spans="1:21" hidden="1" x14ac:dyDescent="0.25">
      <c r="A2385" s="8" t="s">
        <v>5018</v>
      </c>
      <c r="B2385" s="2" t="s">
        <v>2800</v>
      </c>
      <c r="C2385" s="2" t="s">
        <v>214</v>
      </c>
      <c r="D2385" s="2" t="s">
        <v>213</v>
      </c>
      <c r="E2385" s="2" t="s">
        <v>187</v>
      </c>
      <c r="F2385" s="8" t="s">
        <v>36</v>
      </c>
      <c r="G2385" s="8">
        <v>0</v>
      </c>
      <c r="H2385" s="8">
        <v>1</v>
      </c>
      <c r="I2385" s="8">
        <v>0</v>
      </c>
      <c r="J2385" s="8">
        <v>0</v>
      </c>
      <c r="K2385" s="8">
        <v>0</v>
      </c>
      <c r="L2385" s="8">
        <v>0</v>
      </c>
      <c r="M2385" s="8">
        <v>1</v>
      </c>
      <c r="N2385" s="8">
        <v>0</v>
      </c>
      <c r="O2385" s="8">
        <v>0</v>
      </c>
      <c r="P2385" s="8">
        <v>1</v>
      </c>
      <c r="Q2385" s="8">
        <v>0</v>
      </c>
      <c r="R2385" s="8">
        <v>0</v>
      </c>
      <c r="S2385" s="8">
        <v>0</v>
      </c>
      <c r="T2385" s="8">
        <v>0</v>
      </c>
      <c r="U2385" s="5">
        <v>406011206</v>
      </c>
    </row>
    <row r="2386" spans="1:21" hidden="1" x14ac:dyDescent="0.25">
      <c r="A2386" s="8" t="s">
        <v>5018</v>
      </c>
      <c r="B2386" s="2" t="s">
        <v>2801</v>
      </c>
      <c r="C2386" s="2" t="s">
        <v>214</v>
      </c>
      <c r="D2386" s="2" t="s">
        <v>213</v>
      </c>
      <c r="E2386" s="2" t="s">
        <v>187</v>
      </c>
      <c r="F2386" s="8" t="s">
        <v>36</v>
      </c>
      <c r="G2386" s="8">
        <v>0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1</v>
      </c>
      <c r="Q2386" s="8">
        <v>0</v>
      </c>
      <c r="R2386" s="8">
        <v>0</v>
      </c>
      <c r="S2386" s="8">
        <v>0</v>
      </c>
      <c r="T2386" s="8">
        <v>0</v>
      </c>
      <c r="U2386" s="5">
        <v>406011214</v>
      </c>
    </row>
    <row r="2387" spans="1:21" hidden="1" x14ac:dyDescent="0.25">
      <c r="A2387" s="8" t="s">
        <v>5018</v>
      </c>
      <c r="B2387" s="2" t="s">
        <v>2802</v>
      </c>
      <c r="C2387" s="2" t="s">
        <v>214</v>
      </c>
      <c r="D2387" s="2" t="s">
        <v>213</v>
      </c>
      <c r="E2387" s="2" t="s">
        <v>187</v>
      </c>
      <c r="F2387" s="8" t="s">
        <v>36</v>
      </c>
      <c r="G2387" s="8">
        <v>0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5">
        <v>406011222</v>
      </c>
    </row>
    <row r="2388" spans="1:21" hidden="1" x14ac:dyDescent="0.25">
      <c r="A2388" s="8" t="s">
        <v>5018</v>
      </c>
      <c r="B2388" s="2" t="s">
        <v>2803</v>
      </c>
      <c r="C2388" s="2" t="s">
        <v>214</v>
      </c>
      <c r="D2388" s="2" t="s">
        <v>213</v>
      </c>
      <c r="E2388" s="2" t="s">
        <v>187</v>
      </c>
      <c r="F2388" s="8" t="s">
        <v>36</v>
      </c>
      <c r="G2388" s="8">
        <v>0</v>
      </c>
      <c r="H2388" s="8">
        <v>1</v>
      </c>
      <c r="I2388" s="8">
        <v>0</v>
      </c>
      <c r="J2388" s="8">
        <v>0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5">
        <v>406011230</v>
      </c>
    </row>
    <row r="2389" spans="1:21" hidden="1" x14ac:dyDescent="0.25">
      <c r="A2389" s="8" t="s">
        <v>5018</v>
      </c>
      <c r="B2389" s="2" t="s">
        <v>2804</v>
      </c>
      <c r="C2389" s="2" t="s">
        <v>214</v>
      </c>
      <c r="D2389" s="2" t="s">
        <v>213</v>
      </c>
      <c r="E2389" s="2" t="s">
        <v>187</v>
      </c>
      <c r="F2389" s="8" t="s">
        <v>36</v>
      </c>
      <c r="G2389" s="8">
        <v>0</v>
      </c>
      <c r="H2389" s="8">
        <v>1</v>
      </c>
      <c r="I2389" s="8">
        <v>0</v>
      </c>
      <c r="J2389" s="8">
        <v>0</v>
      </c>
      <c r="K2389" s="8">
        <v>0</v>
      </c>
      <c r="L2389" s="8">
        <v>0</v>
      </c>
      <c r="M2389" s="8">
        <v>1</v>
      </c>
      <c r="N2389" s="8">
        <v>0</v>
      </c>
      <c r="O2389" s="8">
        <v>0</v>
      </c>
      <c r="P2389" s="8">
        <v>1</v>
      </c>
      <c r="Q2389" s="8">
        <v>0</v>
      </c>
      <c r="R2389" s="8">
        <v>0</v>
      </c>
      <c r="S2389" s="8">
        <v>0</v>
      </c>
      <c r="T2389" s="8">
        <v>0</v>
      </c>
      <c r="U2389" s="5">
        <v>406011249</v>
      </c>
    </row>
    <row r="2390" spans="1:21" hidden="1" x14ac:dyDescent="0.25">
      <c r="A2390" s="8" t="s">
        <v>5018</v>
      </c>
      <c r="B2390" s="2" t="s">
        <v>2805</v>
      </c>
      <c r="C2390" s="2" t="s">
        <v>214</v>
      </c>
      <c r="D2390" s="2" t="s">
        <v>213</v>
      </c>
      <c r="E2390" s="2" t="s">
        <v>187</v>
      </c>
      <c r="F2390" s="8" t="s">
        <v>24</v>
      </c>
      <c r="G2390" s="8">
        <v>0</v>
      </c>
      <c r="H2390" s="8">
        <v>1</v>
      </c>
      <c r="I2390" s="8">
        <v>0</v>
      </c>
      <c r="J2390" s="8">
        <v>0</v>
      </c>
      <c r="K2390" s="8">
        <v>0</v>
      </c>
      <c r="L2390" s="8">
        <v>0</v>
      </c>
      <c r="M2390" s="8">
        <v>1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5">
        <v>406011257</v>
      </c>
    </row>
    <row r="2391" spans="1:21" hidden="1" x14ac:dyDescent="0.25">
      <c r="A2391" s="8" t="s">
        <v>5018</v>
      </c>
      <c r="B2391" s="2" t="s">
        <v>2806</v>
      </c>
      <c r="C2391" s="2" t="s">
        <v>214</v>
      </c>
      <c r="D2391" s="2" t="s">
        <v>213</v>
      </c>
      <c r="E2391" s="2" t="s">
        <v>187</v>
      </c>
      <c r="F2391" s="8" t="s">
        <v>36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0</v>
      </c>
      <c r="M2391" s="8">
        <v>1</v>
      </c>
      <c r="N2391" s="8">
        <v>0</v>
      </c>
      <c r="O2391" s="8">
        <v>0</v>
      </c>
      <c r="P2391" s="8">
        <v>1</v>
      </c>
      <c r="Q2391" s="8">
        <v>0</v>
      </c>
      <c r="R2391" s="8">
        <v>0</v>
      </c>
      <c r="S2391" s="8">
        <v>0</v>
      </c>
      <c r="T2391" s="8">
        <v>0</v>
      </c>
      <c r="U2391" s="5">
        <v>406011265</v>
      </c>
    </row>
    <row r="2392" spans="1:21" hidden="1" x14ac:dyDescent="0.25">
      <c r="A2392" s="8" t="s">
        <v>5018</v>
      </c>
      <c r="B2392" s="2" t="s">
        <v>2807</v>
      </c>
      <c r="C2392" s="2" t="s">
        <v>214</v>
      </c>
      <c r="D2392" s="2" t="s">
        <v>213</v>
      </c>
      <c r="E2392" s="2" t="s">
        <v>187</v>
      </c>
      <c r="F2392" s="8" t="s">
        <v>36</v>
      </c>
      <c r="G2392" s="8">
        <v>0</v>
      </c>
      <c r="H2392" s="8">
        <v>1</v>
      </c>
      <c r="I2392" s="8">
        <v>0</v>
      </c>
      <c r="J2392" s="8">
        <v>0</v>
      </c>
      <c r="K2392" s="8">
        <v>0</v>
      </c>
      <c r="L2392" s="8">
        <v>0</v>
      </c>
      <c r="M2392" s="8">
        <v>1</v>
      </c>
      <c r="N2392" s="8">
        <v>0</v>
      </c>
      <c r="O2392" s="8">
        <v>0</v>
      </c>
      <c r="P2392" s="8">
        <v>1</v>
      </c>
      <c r="Q2392" s="8">
        <v>0</v>
      </c>
      <c r="R2392" s="8">
        <v>0</v>
      </c>
      <c r="S2392" s="8">
        <v>0</v>
      </c>
      <c r="T2392" s="8">
        <v>0</v>
      </c>
      <c r="U2392" s="5">
        <v>406011273</v>
      </c>
    </row>
    <row r="2393" spans="1:21" hidden="1" x14ac:dyDescent="0.25">
      <c r="A2393" s="8" t="s">
        <v>5018</v>
      </c>
      <c r="B2393" s="2" t="s">
        <v>2808</v>
      </c>
      <c r="C2393" s="2" t="s">
        <v>214</v>
      </c>
      <c r="D2393" s="2" t="s">
        <v>213</v>
      </c>
      <c r="E2393" s="2" t="s">
        <v>187</v>
      </c>
      <c r="F2393" s="8" t="s">
        <v>36</v>
      </c>
      <c r="G2393" s="8">
        <v>0</v>
      </c>
      <c r="H2393" s="8">
        <v>1</v>
      </c>
      <c r="I2393" s="8">
        <v>0</v>
      </c>
      <c r="J2393" s="8">
        <v>0</v>
      </c>
      <c r="K2393" s="8">
        <v>0</v>
      </c>
      <c r="L2393" s="8">
        <v>0</v>
      </c>
      <c r="M2393" s="8">
        <v>1</v>
      </c>
      <c r="N2393" s="8">
        <v>0</v>
      </c>
      <c r="O2393" s="8">
        <v>0</v>
      </c>
      <c r="P2393" s="8">
        <v>1</v>
      </c>
      <c r="Q2393" s="8">
        <v>0</v>
      </c>
      <c r="R2393" s="8">
        <v>0</v>
      </c>
      <c r="S2393" s="8">
        <v>0</v>
      </c>
      <c r="T2393" s="8">
        <v>0</v>
      </c>
      <c r="U2393" s="5">
        <v>406011281</v>
      </c>
    </row>
    <row r="2394" spans="1:21" hidden="1" x14ac:dyDescent="0.25">
      <c r="A2394" s="8" t="s">
        <v>5018</v>
      </c>
      <c r="B2394" s="2" t="s">
        <v>2809</v>
      </c>
      <c r="C2394" s="2" t="s">
        <v>214</v>
      </c>
      <c r="D2394" s="2" t="s">
        <v>213</v>
      </c>
      <c r="E2394" s="2" t="s">
        <v>187</v>
      </c>
      <c r="F2394" s="8" t="s">
        <v>36</v>
      </c>
      <c r="G2394" s="8">
        <v>0</v>
      </c>
      <c r="H2394" s="8">
        <v>1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5">
        <v>406011290</v>
      </c>
    </row>
    <row r="2395" spans="1:21" hidden="1" x14ac:dyDescent="0.25">
      <c r="A2395" s="8" t="s">
        <v>5018</v>
      </c>
      <c r="B2395" s="2" t="s">
        <v>2810</v>
      </c>
      <c r="C2395" s="2" t="s">
        <v>214</v>
      </c>
      <c r="D2395" s="2" t="s">
        <v>213</v>
      </c>
      <c r="E2395" s="2" t="s">
        <v>187</v>
      </c>
      <c r="F2395" s="8" t="s">
        <v>36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0</v>
      </c>
      <c r="M2395" s="8">
        <v>1</v>
      </c>
      <c r="N2395" s="8">
        <v>0</v>
      </c>
      <c r="O2395" s="8">
        <v>0</v>
      </c>
      <c r="P2395" s="8">
        <v>1</v>
      </c>
      <c r="Q2395" s="8">
        <v>0</v>
      </c>
      <c r="R2395" s="8">
        <v>0</v>
      </c>
      <c r="S2395" s="8">
        <v>0</v>
      </c>
      <c r="T2395" s="8">
        <v>0</v>
      </c>
      <c r="U2395" s="5">
        <v>406011303</v>
      </c>
    </row>
    <row r="2396" spans="1:21" hidden="1" x14ac:dyDescent="0.25">
      <c r="A2396" s="8" t="s">
        <v>5018</v>
      </c>
      <c r="B2396" s="2" t="s">
        <v>2811</v>
      </c>
      <c r="C2396" s="2" t="s">
        <v>214</v>
      </c>
      <c r="D2396" s="2" t="s">
        <v>213</v>
      </c>
      <c r="E2396" s="2" t="s">
        <v>187</v>
      </c>
      <c r="F2396" s="8" t="s">
        <v>36</v>
      </c>
      <c r="G2396" s="8">
        <v>0</v>
      </c>
      <c r="H2396" s="8">
        <v>1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0</v>
      </c>
      <c r="S2396" s="8">
        <v>0</v>
      </c>
      <c r="T2396" s="8">
        <v>0</v>
      </c>
      <c r="U2396" s="5">
        <v>406011311</v>
      </c>
    </row>
    <row r="2397" spans="1:21" hidden="1" x14ac:dyDescent="0.25">
      <c r="A2397" s="8" t="s">
        <v>5018</v>
      </c>
      <c r="B2397" s="2" t="s">
        <v>2812</v>
      </c>
      <c r="C2397" s="2" t="s">
        <v>214</v>
      </c>
      <c r="D2397" s="2" t="s">
        <v>213</v>
      </c>
      <c r="E2397" s="2" t="s">
        <v>187</v>
      </c>
      <c r="F2397" s="8" t="s">
        <v>36</v>
      </c>
      <c r="G2397" s="8">
        <v>0</v>
      </c>
      <c r="H2397" s="8">
        <v>1</v>
      </c>
      <c r="I2397" s="8">
        <v>0</v>
      </c>
      <c r="J2397" s="8">
        <v>0</v>
      </c>
      <c r="K2397" s="8">
        <v>0</v>
      </c>
      <c r="L2397" s="8">
        <v>0</v>
      </c>
      <c r="M2397" s="8">
        <v>1</v>
      </c>
      <c r="N2397" s="8">
        <v>0</v>
      </c>
      <c r="O2397" s="8">
        <v>0</v>
      </c>
      <c r="P2397" s="8">
        <v>1</v>
      </c>
      <c r="Q2397" s="8">
        <v>0</v>
      </c>
      <c r="R2397" s="8">
        <v>0</v>
      </c>
      <c r="S2397" s="8">
        <v>0</v>
      </c>
      <c r="T2397" s="8">
        <v>0</v>
      </c>
      <c r="U2397" s="5">
        <v>406011320</v>
      </c>
    </row>
    <row r="2398" spans="1:21" hidden="1" x14ac:dyDescent="0.25">
      <c r="A2398" s="8" t="s">
        <v>5018</v>
      </c>
      <c r="B2398" s="2" t="s">
        <v>2813</v>
      </c>
      <c r="C2398" s="2" t="s">
        <v>214</v>
      </c>
      <c r="D2398" s="2" t="s">
        <v>213</v>
      </c>
      <c r="E2398" s="2" t="s">
        <v>187</v>
      </c>
      <c r="F2398" s="8" t="s">
        <v>36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0</v>
      </c>
      <c r="P2398" s="8">
        <v>1</v>
      </c>
      <c r="Q2398" s="8">
        <v>0</v>
      </c>
      <c r="R2398" s="8">
        <v>0</v>
      </c>
      <c r="S2398" s="8">
        <v>0</v>
      </c>
      <c r="T2398" s="8">
        <v>0</v>
      </c>
      <c r="U2398" s="5">
        <v>406011338</v>
      </c>
    </row>
    <row r="2399" spans="1:21" hidden="1" x14ac:dyDescent="0.25">
      <c r="A2399" s="8" t="s">
        <v>5018</v>
      </c>
      <c r="B2399" s="2" t="s">
        <v>2814</v>
      </c>
      <c r="C2399" s="2" t="s">
        <v>214</v>
      </c>
      <c r="D2399" s="2" t="s">
        <v>213</v>
      </c>
      <c r="E2399" s="2" t="s">
        <v>187</v>
      </c>
      <c r="F2399" s="8" t="s">
        <v>36</v>
      </c>
      <c r="G2399" s="8">
        <v>0</v>
      </c>
      <c r="H2399" s="8">
        <v>1</v>
      </c>
      <c r="I2399" s="8">
        <v>0</v>
      </c>
      <c r="J2399" s="8">
        <v>0</v>
      </c>
      <c r="K2399" s="8">
        <v>0</v>
      </c>
      <c r="L2399" s="8">
        <v>0</v>
      </c>
      <c r="M2399" s="8">
        <v>1</v>
      </c>
      <c r="N2399" s="8">
        <v>0</v>
      </c>
      <c r="O2399" s="8">
        <v>0</v>
      </c>
      <c r="P2399" s="8">
        <v>1</v>
      </c>
      <c r="Q2399" s="8">
        <v>0</v>
      </c>
      <c r="R2399" s="8">
        <v>0</v>
      </c>
      <c r="S2399" s="8">
        <v>0</v>
      </c>
      <c r="T2399" s="8">
        <v>0</v>
      </c>
      <c r="U2399" s="5">
        <v>406011346</v>
      </c>
    </row>
    <row r="2400" spans="1:21" hidden="1" x14ac:dyDescent="0.25">
      <c r="A2400" s="8" t="s">
        <v>5018</v>
      </c>
      <c r="B2400" s="2" t="s">
        <v>2815</v>
      </c>
      <c r="C2400" s="2" t="s">
        <v>214</v>
      </c>
      <c r="D2400" s="2" t="s">
        <v>213</v>
      </c>
      <c r="E2400" s="2" t="s">
        <v>187</v>
      </c>
      <c r="F2400" s="8" t="s">
        <v>36</v>
      </c>
      <c r="G2400" s="8">
        <v>0</v>
      </c>
      <c r="H2400" s="8">
        <v>1</v>
      </c>
      <c r="I2400" s="8">
        <v>0</v>
      </c>
      <c r="J2400" s="8">
        <v>0</v>
      </c>
      <c r="K2400" s="8">
        <v>0</v>
      </c>
      <c r="L2400" s="8">
        <v>0</v>
      </c>
      <c r="M2400" s="8">
        <v>1</v>
      </c>
      <c r="N2400" s="8">
        <v>0</v>
      </c>
      <c r="O2400" s="8">
        <v>0</v>
      </c>
      <c r="P2400" s="8">
        <v>1</v>
      </c>
      <c r="Q2400" s="8">
        <v>0</v>
      </c>
      <c r="R2400" s="8">
        <v>0</v>
      </c>
      <c r="S2400" s="8">
        <v>0</v>
      </c>
      <c r="T2400" s="8">
        <v>0</v>
      </c>
      <c r="U2400" s="5">
        <v>406011354</v>
      </c>
    </row>
    <row r="2401" spans="1:21" hidden="1" x14ac:dyDescent="0.25">
      <c r="A2401" s="8" t="s">
        <v>5018</v>
      </c>
      <c r="B2401" s="2" t="s">
        <v>2816</v>
      </c>
      <c r="C2401" s="2" t="s">
        <v>214</v>
      </c>
      <c r="D2401" s="2" t="s">
        <v>213</v>
      </c>
      <c r="E2401" s="2" t="s">
        <v>187</v>
      </c>
      <c r="F2401" s="8" t="s">
        <v>36</v>
      </c>
      <c r="G2401" s="8">
        <v>0</v>
      </c>
      <c r="H2401" s="8">
        <v>1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5">
        <v>406011362</v>
      </c>
    </row>
    <row r="2402" spans="1:21" hidden="1" x14ac:dyDescent="0.25">
      <c r="A2402" s="8" t="s">
        <v>5018</v>
      </c>
      <c r="B2402" s="2" t="s">
        <v>2817</v>
      </c>
      <c r="C2402" s="2" t="s">
        <v>214</v>
      </c>
      <c r="D2402" s="2" t="s">
        <v>213</v>
      </c>
      <c r="E2402" s="2" t="s">
        <v>187</v>
      </c>
      <c r="F2402" s="8" t="s">
        <v>36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1</v>
      </c>
      <c r="N2402" s="8">
        <v>0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5">
        <v>406011370</v>
      </c>
    </row>
    <row r="2403" spans="1:21" hidden="1" x14ac:dyDescent="0.25">
      <c r="A2403" s="8" t="s">
        <v>5018</v>
      </c>
      <c r="B2403" s="2" t="s">
        <v>2818</v>
      </c>
      <c r="C2403" s="2" t="s">
        <v>214</v>
      </c>
      <c r="D2403" s="2" t="s">
        <v>213</v>
      </c>
      <c r="E2403" s="2" t="s">
        <v>187</v>
      </c>
      <c r="F2403" s="8" t="s">
        <v>36</v>
      </c>
      <c r="G2403" s="8">
        <v>0</v>
      </c>
      <c r="H2403" s="8">
        <v>1</v>
      </c>
      <c r="I2403" s="8">
        <v>0</v>
      </c>
      <c r="J2403" s="8">
        <v>0</v>
      </c>
      <c r="K2403" s="8">
        <v>0</v>
      </c>
      <c r="L2403" s="8">
        <v>0</v>
      </c>
      <c r="M2403" s="8">
        <v>1</v>
      </c>
      <c r="N2403" s="8">
        <v>0</v>
      </c>
      <c r="O2403" s="8">
        <v>0</v>
      </c>
      <c r="P2403" s="8">
        <v>1</v>
      </c>
      <c r="Q2403" s="8">
        <v>0</v>
      </c>
      <c r="R2403" s="8">
        <v>0</v>
      </c>
      <c r="S2403" s="8">
        <v>0</v>
      </c>
      <c r="T2403" s="8">
        <v>0</v>
      </c>
      <c r="U2403" s="5">
        <v>406011389</v>
      </c>
    </row>
    <row r="2404" spans="1:21" hidden="1" x14ac:dyDescent="0.25">
      <c r="A2404" s="8" t="s">
        <v>5018</v>
      </c>
      <c r="B2404" s="2" t="s">
        <v>2819</v>
      </c>
      <c r="C2404" s="2" t="s">
        <v>214</v>
      </c>
      <c r="D2404" s="2" t="s">
        <v>213</v>
      </c>
      <c r="E2404" s="2" t="s">
        <v>187</v>
      </c>
      <c r="F2404" s="8" t="s">
        <v>36</v>
      </c>
      <c r="G2404" s="8">
        <v>0</v>
      </c>
      <c r="H2404" s="8">
        <v>1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1</v>
      </c>
      <c r="Q2404" s="8">
        <v>0</v>
      </c>
      <c r="R2404" s="8">
        <v>0</v>
      </c>
      <c r="S2404" s="8">
        <v>0</v>
      </c>
      <c r="T2404" s="8">
        <v>0</v>
      </c>
      <c r="U2404" s="5">
        <v>406011397</v>
      </c>
    </row>
    <row r="2405" spans="1:21" hidden="1" x14ac:dyDescent="0.25">
      <c r="A2405" s="8" t="s">
        <v>5018</v>
      </c>
      <c r="B2405" s="2" t="s">
        <v>2820</v>
      </c>
      <c r="C2405" s="2" t="s">
        <v>214</v>
      </c>
      <c r="D2405" s="2" t="s">
        <v>213</v>
      </c>
      <c r="E2405" s="2" t="s">
        <v>187</v>
      </c>
      <c r="F2405" s="8" t="s">
        <v>36</v>
      </c>
      <c r="G2405" s="8">
        <v>0</v>
      </c>
      <c r="H2405" s="8">
        <v>1</v>
      </c>
      <c r="I2405" s="8">
        <v>0</v>
      </c>
      <c r="J2405" s="8">
        <v>0</v>
      </c>
      <c r="K2405" s="8">
        <v>0</v>
      </c>
      <c r="L2405" s="8">
        <v>0</v>
      </c>
      <c r="M2405" s="8">
        <v>1</v>
      </c>
      <c r="N2405" s="8">
        <v>0</v>
      </c>
      <c r="O2405" s="8">
        <v>0</v>
      </c>
      <c r="P2405" s="8">
        <v>1</v>
      </c>
      <c r="Q2405" s="8">
        <v>0</v>
      </c>
      <c r="R2405" s="8">
        <v>0</v>
      </c>
      <c r="S2405" s="8">
        <v>0</v>
      </c>
      <c r="T2405" s="8">
        <v>0</v>
      </c>
      <c r="U2405" s="5">
        <v>406011400</v>
      </c>
    </row>
    <row r="2406" spans="1:21" hidden="1" x14ac:dyDescent="0.25">
      <c r="A2406" s="8" t="s">
        <v>5018</v>
      </c>
      <c r="B2406" s="2" t="s">
        <v>2821</v>
      </c>
      <c r="C2406" s="2" t="s">
        <v>214</v>
      </c>
      <c r="D2406" s="2" t="s">
        <v>213</v>
      </c>
      <c r="E2406" s="2" t="s">
        <v>187</v>
      </c>
      <c r="F2406" s="8" t="s">
        <v>36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0</v>
      </c>
      <c r="M2406" s="8">
        <v>1</v>
      </c>
      <c r="N2406" s="8">
        <v>0</v>
      </c>
      <c r="O2406" s="8">
        <v>0</v>
      </c>
      <c r="P2406" s="8">
        <v>1</v>
      </c>
      <c r="Q2406" s="8">
        <v>0</v>
      </c>
      <c r="R2406" s="8">
        <v>0</v>
      </c>
      <c r="S2406" s="8">
        <v>0</v>
      </c>
      <c r="T2406" s="8">
        <v>0</v>
      </c>
      <c r="U2406" s="5">
        <v>406011419</v>
      </c>
    </row>
    <row r="2407" spans="1:21" hidden="1" x14ac:dyDescent="0.25">
      <c r="A2407" s="8" t="s">
        <v>5018</v>
      </c>
      <c r="B2407" s="2" t="s">
        <v>2822</v>
      </c>
      <c r="C2407" s="2" t="s">
        <v>214</v>
      </c>
      <c r="D2407" s="2" t="s">
        <v>213</v>
      </c>
      <c r="E2407" s="2" t="s">
        <v>187</v>
      </c>
      <c r="F2407" s="8" t="s">
        <v>36</v>
      </c>
      <c r="G2407" s="8">
        <v>0</v>
      </c>
      <c r="H2407" s="8">
        <v>1</v>
      </c>
      <c r="I2407" s="8">
        <v>0</v>
      </c>
      <c r="J2407" s="8">
        <v>0</v>
      </c>
      <c r="K2407" s="8">
        <v>0</v>
      </c>
      <c r="L2407" s="8">
        <v>0</v>
      </c>
      <c r="M2407" s="8">
        <v>1</v>
      </c>
      <c r="N2407" s="8">
        <v>0</v>
      </c>
      <c r="O2407" s="8">
        <v>0</v>
      </c>
      <c r="P2407" s="8">
        <v>1</v>
      </c>
      <c r="Q2407" s="8">
        <v>0</v>
      </c>
      <c r="R2407" s="8">
        <v>0</v>
      </c>
      <c r="S2407" s="8">
        <v>0</v>
      </c>
      <c r="T2407" s="8">
        <v>0</v>
      </c>
      <c r="U2407" s="5">
        <v>406011427</v>
      </c>
    </row>
    <row r="2408" spans="1:21" hidden="1" x14ac:dyDescent="0.25">
      <c r="A2408" s="8" t="s">
        <v>5018</v>
      </c>
      <c r="B2408" s="2" t="s">
        <v>2823</v>
      </c>
      <c r="C2408" s="2" t="s">
        <v>214</v>
      </c>
      <c r="D2408" s="2" t="s">
        <v>213</v>
      </c>
      <c r="E2408" s="2" t="s">
        <v>187</v>
      </c>
      <c r="F2408" s="8" t="s">
        <v>36</v>
      </c>
      <c r="G2408" s="8">
        <v>0</v>
      </c>
      <c r="H2408" s="8">
        <v>1</v>
      </c>
      <c r="I2408" s="8">
        <v>0</v>
      </c>
      <c r="J2408" s="8">
        <v>0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5">
        <v>406011435</v>
      </c>
    </row>
    <row r="2409" spans="1:21" hidden="1" x14ac:dyDescent="0.25">
      <c r="A2409" s="8" t="s">
        <v>5018</v>
      </c>
      <c r="B2409" s="2" t="s">
        <v>2824</v>
      </c>
      <c r="C2409" s="2" t="s">
        <v>214</v>
      </c>
      <c r="D2409" s="2" t="s">
        <v>213</v>
      </c>
      <c r="E2409" s="2" t="s">
        <v>187</v>
      </c>
      <c r="F2409" s="8" t="s">
        <v>36</v>
      </c>
      <c r="G2409" s="8">
        <v>0</v>
      </c>
      <c r="H2409" s="8">
        <v>1</v>
      </c>
      <c r="I2409" s="8">
        <v>0</v>
      </c>
      <c r="J2409" s="8">
        <v>0</v>
      </c>
      <c r="K2409" s="8">
        <v>0</v>
      </c>
      <c r="L2409" s="8">
        <v>0</v>
      </c>
      <c r="M2409" s="8">
        <v>1</v>
      </c>
      <c r="N2409" s="8">
        <v>0</v>
      </c>
      <c r="O2409" s="8">
        <v>0</v>
      </c>
      <c r="P2409" s="8">
        <v>1</v>
      </c>
      <c r="Q2409" s="8">
        <v>0</v>
      </c>
      <c r="R2409" s="8">
        <v>0</v>
      </c>
      <c r="S2409" s="8">
        <v>0</v>
      </c>
      <c r="T2409" s="8">
        <v>0</v>
      </c>
      <c r="U2409" s="5">
        <v>406011443</v>
      </c>
    </row>
    <row r="2410" spans="1:21" hidden="1" x14ac:dyDescent="0.25">
      <c r="A2410" s="8" t="s">
        <v>5018</v>
      </c>
      <c r="B2410" s="2" t="s">
        <v>2825</v>
      </c>
      <c r="C2410" s="2" t="s">
        <v>214</v>
      </c>
      <c r="D2410" s="2" t="s">
        <v>213</v>
      </c>
      <c r="E2410" s="2" t="s">
        <v>187</v>
      </c>
      <c r="F2410" s="8" t="s">
        <v>36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1</v>
      </c>
      <c r="N2410" s="8">
        <v>0</v>
      </c>
      <c r="O2410" s="8">
        <v>0</v>
      </c>
      <c r="P2410" s="8">
        <v>1</v>
      </c>
      <c r="Q2410" s="8">
        <v>0</v>
      </c>
      <c r="R2410" s="8">
        <v>0</v>
      </c>
      <c r="S2410" s="8">
        <v>0</v>
      </c>
      <c r="T2410" s="8">
        <v>0</v>
      </c>
      <c r="U2410" s="5">
        <v>406011451</v>
      </c>
    </row>
    <row r="2411" spans="1:21" hidden="1" x14ac:dyDescent="0.25">
      <c r="A2411" s="8" t="s">
        <v>5018</v>
      </c>
      <c r="B2411" s="2" t="s">
        <v>2826</v>
      </c>
      <c r="C2411" s="2" t="s">
        <v>214</v>
      </c>
      <c r="D2411" s="2" t="s">
        <v>213</v>
      </c>
      <c r="E2411" s="2" t="s">
        <v>187</v>
      </c>
      <c r="F2411" s="8" t="s">
        <v>36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1</v>
      </c>
      <c r="N2411" s="8">
        <v>0</v>
      </c>
      <c r="O2411" s="8">
        <v>0</v>
      </c>
      <c r="P2411" s="8">
        <v>1</v>
      </c>
      <c r="Q2411" s="8">
        <v>0</v>
      </c>
      <c r="R2411" s="8">
        <v>0</v>
      </c>
      <c r="S2411" s="8">
        <v>0</v>
      </c>
      <c r="T2411" s="8">
        <v>0</v>
      </c>
      <c r="U2411" s="5">
        <v>406011460</v>
      </c>
    </row>
    <row r="2412" spans="1:21" hidden="1" x14ac:dyDescent="0.25">
      <c r="A2412" s="8" t="s">
        <v>5018</v>
      </c>
      <c r="B2412" s="2" t="s">
        <v>2827</v>
      </c>
      <c r="C2412" s="2" t="s">
        <v>214</v>
      </c>
      <c r="D2412" s="2" t="s">
        <v>213</v>
      </c>
      <c r="E2412" s="2" t="s">
        <v>187</v>
      </c>
      <c r="F2412" s="8" t="s">
        <v>36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0</v>
      </c>
      <c r="M2412" s="8">
        <v>1</v>
      </c>
      <c r="N2412" s="8">
        <v>0</v>
      </c>
      <c r="O2412" s="8">
        <v>0</v>
      </c>
      <c r="P2412" s="8">
        <v>1</v>
      </c>
      <c r="Q2412" s="8">
        <v>0</v>
      </c>
      <c r="R2412" s="8">
        <v>0</v>
      </c>
      <c r="S2412" s="8">
        <v>0</v>
      </c>
      <c r="T2412" s="8">
        <v>0</v>
      </c>
      <c r="U2412" s="5">
        <v>406011478</v>
      </c>
    </row>
    <row r="2413" spans="1:21" hidden="1" x14ac:dyDescent="0.25">
      <c r="A2413" s="8" t="s">
        <v>5018</v>
      </c>
      <c r="B2413" s="2" t="s">
        <v>2828</v>
      </c>
      <c r="C2413" s="2" t="s">
        <v>214</v>
      </c>
      <c r="D2413" s="2" t="s">
        <v>213</v>
      </c>
      <c r="E2413" s="2" t="s">
        <v>187</v>
      </c>
      <c r="F2413" s="8" t="s">
        <v>36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1</v>
      </c>
      <c r="Q2413" s="8">
        <v>0</v>
      </c>
      <c r="R2413" s="8">
        <v>0</v>
      </c>
      <c r="S2413" s="8">
        <v>0</v>
      </c>
      <c r="T2413" s="8">
        <v>0</v>
      </c>
      <c r="U2413" s="5">
        <v>406011486</v>
      </c>
    </row>
    <row r="2414" spans="1:21" hidden="1" x14ac:dyDescent="0.25">
      <c r="A2414" s="8" t="s">
        <v>5018</v>
      </c>
      <c r="B2414" s="2" t="s">
        <v>2829</v>
      </c>
      <c r="C2414" s="2" t="s">
        <v>214</v>
      </c>
      <c r="D2414" s="2" t="s">
        <v>213</v>
      </c>
      <c r="E2414" s="2" t="s">
        <v>187</v>
      </c>
      <c r="F2414" s="8" t="s">
        <v>36</v>
      </c>
      <c r="G2414" s="8">
        <v>0</v>
      </c>
      <c r="H2414" s="8">
        <v>1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0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5">
        <v>406011494</v>
      </c>
    </row>
    <row r="2415" spans="1:21" hidden="1" x14ac:dyDescent="0.25">
      <c r="A2415" s="8" t="s">
        <v>5018</v>
      </c>
      <c r="B2415" s="2" t="s">
        <v>2830</v>
      </c>
      <c r="C2415" s="2" t="s">
        <v>214</v>
      </c>
      <c r="D2415" s="2" t="s">
        <v>213</v>
      </c>
      <c r="E2415" s="2" t="s">
        <v>187</v>
      </c>
      <c r="F2415" s="8" t="s">
        <v>36</v>
      </c>
      <c r="G2415" s="8">
        <v>0</v>
      </c>
      <c r="H2415" s="8">
        <v>1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0</v>
      </c>
      <c r="U2415" s="5">
        <v>406011508</v>
      </c>
    </row>
    <row r="2416" spans="1:21" hidden="1" x14ac:dyDescent="0.25">
      <c r="A2416" s="8" t="s">
        <v>5018</v>
      </c>
      <c r="B2416" s="2" t="s">
        <v>2831</v>
      </c>
      <c r="C2416" s="2" t="s">
        <v>214</v>
      </c>
      <c r="D2416" s="2" t="s">
        <v>213</v>
      </c>
      <c r="E2416" s="2" t="s">
        <v>187</v>
      </c>
      <c r="F2416" s="8" t="s">
        <v>36</v>
      </c>
      <c r="G2416" s="8">
        <v>0</v>
      </c>
      <c r="H2416" s="8">
        <v>1</v>
      </c>
      <c r="I2416" s="8">
        <v>0</v>
      </c>
      <c r="J2416" s="8">
        <v>0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1</v>
      </c>
      <c r="Q2416" s="8">
        <v>0</v>
      </c>
      <c r="R2416" s="8">
        <v>0</v>
      </c>
      <c r="S2416" s="8">
        <v>0</v>
      </c>
      <c r="T2416" s="8">
        <v>0</v>
      </c>
      <c r="U2416" s="5">
        <v>406011516</v>
      </c>
    </row>
    <row r="2417" spans="1:21" hidden="1" x14ac:dyDescent="0.25">
      <c r="A2417" s="8" t="s">
        <v>5018</v>
      </c>
      <c r="B2417" s="2" t="s">
        <v>2832</v>
      </c>
      <c r="C2417" s="2" t="s">
        <v>215</v>
      </c>
      <c r="D2417" s="2" t="s">
        <v>213</v>
      </c>
      <c r="E2417" s="2" t="s">
        <v>187</v>
      </c>
      <c r="F2417" s="8" t="s">
        <v>24</v>
      </c>
      <c r="G2417" s="8">
        <v>0</v>
      </c>
      <c r="H2417" s="8">
        <v>1</v>
      </c>
      <c r="I2417" s="8">
        <v>0</v>
      </c>
      <c r="J2417" s="8">
        <v>0</v>
      </c>
      <c r="K2417" s="8">
        <v>0</v>
      </c>
      <c r="L2417" s="8">
        <v>0</v>
      </c>
      <c r="M2417" s="8">
        <v>1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5">
        <v>406020019</v>
      </c>
    </row>
    <row r="2418" spans="1:21" hidden="1" x14ac:dyDescent="0.25">
      <c r="A2418" s="8" t="s">
        <v>5018</v>
      </c>
      <c r="B2418" s="2" t="s">
        <v>2833</v>
      </c>
      <c r="C2418" s="2" t="s">
        <v>215</v>
      </c>
      <c r="D2418" s="2" t="s">
        <v>213</v>
      </c>
      <c r="E2418" s="2" t="s">
        <v>187</v>
      </c>
      <c r="F2418" s="8" t="s">
        <v>36</v>
      </c>
      <c r="G2418" s="8">
        <v>0</v>
      </c>
      <c r="H2418" s="8">
        <v>1</v>
      </c>
      <c r="I2418" s="8">
        <v>0</v>
      </c>
      <c r="J2418" s="8">
        <v>0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5">
        <v>406020027</v>
      </c>
    </row>
    <row r="2419" spans="1:21" hidden="1" x14ac:dyDescent="0.25">
      <c r="A2419" s="8" t="s">
        <v>5018</v>
      </c>
      <c r="B2419" s="2" t="s">
        <v>2834</v>
      </c>
      <c r="C2419" s="2" t="s">
        <v>215</v>
      </c>
      <c r="D2419" s="2" t="s">
        <v>213</v>
      </c>
      <c r="E2419" s="2" t="s">
        <v>187</v>
      </c>
      <c r="F2419" s="8" t="s">
        <v>24</v>
      </c>
      <c r="G2419" s="8">
        <v>0</v>
      </c>
      <c r="H2419" s="8">
        <v>1</v>
      </c>
      <c r="I2419" s="8">
        <v>0</v>
      </c>
      <c r="J2419" s="8">
        <v>0</v>
      </c>
      <c r="K2419" s="8">
        <v>0</v>
      </c>
      <c r="L2419" s="8">
        <v>0</v>
      </c>
      <c r="M2419" s="8">
        <v>1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0</v>
      </c>
      <c r="T2419" s="8">
        <v>0</v>
      </c>
      <c r="U2419" s="5">
        <v>406020035</v>
      </c>
    </row>
    <row r="2420" spans="1:21" hidden="1" x14ac:dyDescent="0.25">
      <c r="A2420" s="8" t="s">
        <v>5018</v>
      </c>
      <c r="B2420" s="2" t="s">
        <v>2835</v>
      </c>
      <c r="C2420" s="2" t="s">
        <v>215</v>
      </c>
      <c r="D2420" s="2" t="s">
        <v>213</v>
      </c>
      <c r="E2420" s="2" t="s">
        <v>187</v>
      </c>
      <c r="F2420" s="8" t="s">
        <v>36</v>
      </c>
      <c r="G2420" s="8">
        <v>0</v>
      </c>
      <c r="H2420" s="8">
        <v>1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>
        <v>1</v>
      </c>
      <c r="Q2420" s="8">
        <v>0</v>
      </c>
      <c r="R2420" s="8">
        <v>0</v>
      </c>
      <c r="S2420" s="8">
        <v>0</v>
      </c>
      <c r="T2420" s="8">
        <v>0</v>
      </c>
      <c r="U2420" s="5">
        <v>406020043</v>
      </c>
    </row>
    <row r="2421" spans="1:21" hidden="1" x14ac:dyDescent="0.25">
      <c r="A2421" s="8" t="s">
        <v>5018</v>
      </c>
      <c r="B2421" s="2" t="s">
        <v>2836</v>
      </c>
      <c r="C2421" s="2" t="s">
        <v>215</v>
      </c>
      <c r="D2421" s="2" t="s">
        <v>213</v>
      </c>
      <c r="E2421" s="2" t="s">
        <v>187</v>
      </c>
      <c r="F2421" s="8" t="s">
        <v>36</v>
      </c>
      <c r="G2421" s="8">
        <v>0</v>
      </c>
      <c r="H2421" s="8">
        <v>1</v>
      </c>
      <c r="I2421" s="8">
        <v>0</v>
      </c>
      <c r="J2421" s="8">
        <v>0</v>
      </c>
      <c r="K2421" s="8">
        <v>0</v>
      </c>
      <c r="L2421" s="8">
        <v>0</v>
      </c>
      <c r="M2421" s="8">
        <v>1</v>
      </c>
      <c r="N2421" s="8">
        <v>0</v>
      </c>
      <c r="O2421" s="8">
        <v>0</v>
      </c>
      <c r="P2421" s="8">
        <v>1</v>
      </c>
      <c r="Q2421" s="8">
        <v>0</v>
      </c>
      <c r="R2421" s="8">
        <v>0</v>
      </c>
      <c r="S2421" s="8">
        <v>0</v>
      </c>
      <c r="T2421" s="8">
        <v>0</v>
      </c>
      <c r="U2421" s="5">
        <v>406020051</v>
      </c>
    </row>
    <row r="2422" spans="1:21" hidden="1" x14ac:dyDescent="0.25">
      <c r="A2422" s="8" t="s">
        <v>5018</v>
      </c>
      <c r="B2422" s="2" t="s">
        <v>2837</v>
      </c>
      <c r="C2422" s="2" t="s">
        <v>215</v>
      </c>
      <c r="D2422" s="2" t="s">
        <v>213</v>
      </c>
      <c r="E2422" s="2" t="s">
        <v>187</v>
      </c>
      <c r="F2422" s="8" t="s">
        <v>36</v>
      </c>
      <c r="G2422" s="8">
        <v>0</v>
      </c>
      <c r="H2422" s="8">
        <v>1</v>
      </c>
      <c r="I2422" s="8">
        <v>1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5">
        <v>406020078</v>
      </c>
    </row>
    <row r="2423" spans="1:21" hidden="1" x14ac:dyDescent="0.25">
      <c r="A2423" s="8" t="s">
        <v>5018</v>
      </c>
      <c r="B2423" s="2" t="s">
        <v>2838</v>
      </c>
      <c r="C2423" s="2" t="s">
        <v>215</v>
      </c>
      <c r="D2423" s="2" t="s">
        <v>213</v>
      </c>
      <c r="E2423" s="2" t="s">
        <v>187</v>
      </c>
      <c r="F2423" s="8" t="s">
        <v>24</v>
      </c>
      <c r="G2423" s="8">
        <v>0</v>
      </c>
      <c r="H2423" s="8">
        <v>1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1</v>
      </c>
      <c r="P2423" s="8">
        <v>1</v>
      </c>
      <c r="Q2423" s="8">
        <v>0</v>
      </c>
      <c r="R2423" s="8">
        <v>0</v>
      </c>
      <c r="S2423" s="8">
        <v>0</v>
      </c>
      <c r="T2423" s="8">
        <v>0</v>
      </c>
      <c r="U2423" s="5">
        <v>406020086</v>
      </c>
    </row>
    <row r="2424" spans="1:21" hidden="1" x14ac:dyDescent="0.25">
      <c r="A2424" s="8" t="s">
        <v>5018</v>
      </c>
      <c r="B2424" s="2" t="s">
        <v>2839</v>
      </c>
      <c r="C2424" s="2" t="s">
        <v>215</v>
      </c>
      <c r="D2424" s="2" t="s">
        <v>213</v>
      </c>
      <c r="E2424" s="2" t="s">
        <v>187</v>
      </c>
      <c r="F2424" s="8" t="s">
        <v>24</v>
      </c>
      <c r="G2424" s="8">
        <v>1</v>
      </c>
      <c r="H2424" s="8">
        <v>1</v>
      </c>
      <c r="I2424" s="8">
        <v>1</v>
      </c>
      <c r="J2424" s="8">
        <v>1</v>
      </c>
      <c r="K2424" s="8">
        <v>1</v>
      </c>
      <c r="L2424" s="8">
        <v>1</v>
      </c>
      <c r="M2424" s="8">
        <v>0</v>
      </c>
      <c r="N2424" s="8">
        <v>0</v>
      </c>
      <c r="O2424" s="8">
        <v>1</v>
      </c>
      <c r="P2424" s="8">
        <v>1</v>
      </c>
      <c r="Q2424" s="8">
        <v>0</v>
      </c>
      <c r="R2424" s="8">
        <v>1</v>
      </c>
      <c r="S2424" s="8">
        <v>1</v>
      </c>
      <c r="T2424" s="8">
        <v>0</v>
      </c>
      <c r="U2424" s="5">
        <v>406020094</v>
      </c>
    </row>
    <row r="2425" spans="1:21" hidden="1" x14ac:dyDescent="0.25">
      <c r="A2425" s="8" t="s">
        <v>5018</v>
      </c>
      <c r="B2425" s="2" t="s">
        <v>2840</v>
      </c>
      <c r="C2425" s="2" t="s">
        <v>215</v>
      </c>
      <c r="D2425" s="2" t="s">
        <v>213</v>
      </c>
      <c r="E2425" s="2" t="s">
        <v>187</v>
      </c>
      <c r="F2425" s="8" t="s">
        <v>24</v>
      </c>
      <c r="G2425" s="8">
        <v>0</v>
      </c>
      <c r="H2425" s="8">
        <v>1</v>
      </c>
      <c r="I2425" s="8">
        <v>0</v>
      </c>
      <c r="J2425" s="8">
        <v>0</v>
      </c>
      <c r="K2425" s="8">
        <v>0</v>
      </c>
      <c r="L2425" s="8">
        <v>0</v>
      </c>
      <c r="M2425" s="8">
        <v>1</v>
      </c>
      <c r="N2425" s="8">
        <v>0</v>
      </c>
      <c r="O2425" s="8">
        <v>0</v>
      </c>
      <c r="P2425" s="8">
        <v>1</v>
      </c>
      <c r="Q2425" s="8">
        <v>0</v>
      </c>
      <c r="R2425" s="8">
        <v>0</v>
      </c>
      <c r="S2425" s="8">
        <v>0</v>
      </c>
      <c r="T2425" s="8">
        <v>0</v>
      </c>
      <c r="U2425" s="5">
        <v>406020108</v>
      </c>
    </row>
    <row r="2426" spans="1:21" hidden="1" x14ac:dyDescent="0.25">
      <c r="A2426" s="8" t="s">
        <v>5018</v>
      </c>
      <c r="B2426" s="2" t="s">
        <v>2841</v>
      </c>
      <c r="C2426" s="2" t="s">
        <v>215</v>
      </c>
      <c r="D2426" s="2" t="s">
        <v>213</v>
      </c>
      <c r="E2426" s="2" t="s">
        <v>187</v>
      </c>
      <c r="F2426" s="8" t="s">
        <v>24</v>
      </c>
      <c r="G2426" s="8">
        <v>0</v>
      </c>
      <c r="H2426" s="8">
        <v>1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0</v>
      </c>
      <c r="P2426" s="8">
        <v>1</v>
      </c>
      <c r="Q2426" s="8">
        <v>0</v>
      </c>
      <c r="R2426" s="8">
        <v>0</v>
      </c>
      <c r="S2426" s="8">
        <v>0</v>
      </c>
      <c r="T2426" s="8">
        <v>0</v>
      </c>
      <c r="U2426" s="5">
        <v>406020116</v>
      </c>
    </row>
    <row r="2427" spans="1:21" hidden="1" x14ac:dyDescent="0.25">
      <c r="A2427" s="8" t="s">
        <v>5018</v>
      </c>
      <c r="B2427" s="2" t="s">
        <v>2842</v>
      </c>
      <c r="C2427" s="2" t="s">
        <v>215</v>
      </c>
      <c r="D2427" s="2" t="s">
        <v>213</v>
      </c>
      <c r="E2427" s="2" t="s">
        <v>187</v>
      </c>
      <c r="F2427" s="8" t="s">
        <v>24</v>
      </c>
      <c r="G2427" s="8">
        <v>0</v>
      </c>
      <c r="H2427" s="8">
        <v>1</v>
      </c>
      <c r="I2427" s="8">
        <v>0</v>
      </c>
      <c r="J2427" s="8">
        <v>0</v>
      </c>
      <c r="K2427" s="8">
        <v>0</v>
      </c>
      <c r="L2427" s="8">
        <v>0</v>
      </c>
      <c r="M2427" s="8">
        <v>1</v>
      </c>
      <c r="N2427" s="8">
        <v>0</v>
      </c>
      <c r="O2427" s="8">
        <v>0</v>
      </c>
      <c r="P2427" s="8">
        <v>1</v>
      </c>
      <c r="Q2427" s="8">
        <v>0</v>
      </c>
      <c r="R2427" s="8">
        <v>0</v>
      </c>
      <c r="S2427" s="8">
        <v>0</v>
      </c>
      <c r="T2427" s="8">
        <v>0</v>
      </c>
      <c r="U2427" s="5">
        <v>406020124</v>
      </c>
    </row>
    <row r="2428" spans="1:21" hidden="1" x14ac:dyDescent="0.25">
      <c r="A2428" s="8" t="s">
        <v>5018</v>
      </c>
      <c r="B2428" s="2" t="s">
        <v>2843</v>
      </c>
      <c r="C2428" s="2" t="s">
        <v>215</v>
      </c>
      <c r="D2428" s="2" t="s">
        <v>213</v>
      </c>
      <c r="E2428" s="2" t="s">
        <v>187</v>
      </c>
      <c r="F2428" s="8" t="s">
        <v>24</v>
      </c>
      <c r="G2428" s="8">
        <v>1</v>
      </c>
      <c r="H2428" s="8">
        <v>0</v>
      </c>
      <c r="I2428" s="8">
        <v>0</v>
      </c>
      <c r="J2428" s="8">
        <v>1</v>
      </c>
      <c r="K2428" s="8">
        <v>1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5">
        <v>406020132</v>
      </c>
    </row>
    <row r="2429" spans="1:21" hidden="1" x14ac:dyDescent="0.25">
      <c r="A2429" s="8" t="s">
        <v>5018</v>
      </c>
      <c r="B2429" s="2" t="s">
        <v>2844</v>
      </c>
      <c r="C2429" s="2" t="s">
        <v>215</v>
      </c>
      <c r="D2429" s="2" t="s">
        <v>213</v>
      </c>
      <c r="E2429" s="2" t="s">
        <v>187</v>
      </c>
      <c r="F2429" s="8" t="s">
        <v>24</v>
      </c>
      <c r="G2429" s="8">
        <v>1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5">
        <v>406020140</v>
      </c>
    </row>
    <row r="2430" spans="1:21" hidden="1" x14ac:dyDescent="0.25">
      <c r="A2430" s="8" t="s">
        <v>5018</v>
      </c>
      <c r="B2430" s="2" t="s">
        <v>2845</v>
      </c>
      <c r="C2430" s="2" t="s">
        <v>215</v>
      </c>
      <c r="D2430" s="2" t="s">
        <v>213</v>
      </c>
      <c r="E2430" s="2" t="s">
        <v>187</v>
      </c>
      <c r="F2430" s="8" t="s">
        <v>24</v>
      </c>
      <c r="G2430" s="8">
        <v>0</v>
      </c>
      <c r="H2430" s="8">
        <v>1</v>
      </c>
      <c r="I2430" s="8">
        <v>1</v>
      </c>
      <c r="J2430" s="8">
        <v>0</v>
      </c>
      <c r="K2430" s="8">
        <v>0</v>
      </c>
      <c r="L2430" s="8">
        <v>0</v>
      </c>
      <c r="M2430" s="8">
        <v>1</v>
      </c>
      <c r="N2430" s="8">
        <v>0</v>
      </c>
      <c r="O2430" s="8">
        <v>0</v>
      </c>
      <c r="P2430" s="8">
        <v>1</v>
      </c>
      <c r="Q2430" s="8">
        <v>0</v>
      </c>
      <c r="R2430" s="8">
        <v>0</v>
      </c>
      <c r="S2430" s="8">
        <v>0</v>
      </c>
      <c r="T2430" s="8">
        <v>0</v>
      </c>
      <c r="U2430" s="5">
        <v>406020159</v>
      </c>
    </row>
    <row r="2431" spans="1:21" hidden="1" x14ac:dyDescent="0.25">
      <c r="A2431" s="8" t="s">
        <v>5018</v>
      </c>
      <c r="B2431" s="2" t="s">
        <v>2846</v>
      </c>
      <c r="C2431" s="2" t="s">
        <v>215</v>
      </c>
      <c r="D2431" s="2" t="s">
        <v>213</v>
      </c>
      <c r="E2431" s="2" t="s">
        <v>187</v>
      </c>
      <c r="F2431" s="8" t="s">
        <v>24</v>
      </c>
      <c r="G2431" s="8">
        <v>0</v>
      </c>
      <c r="H2431" s="8">
        <v>1</v>
      </c>
      <c r="I2431" s="8">
        <v>1</v>
      </c>
      <c r="J2431" s="8">
        <v>0</v>
      </c>
      <c r="K2431" s="8">
        <v>0</v>
      </c>
      <c r="L2431" s="8">
        <v>0</v>
      </c>
      <c r="M2431" s="8">
        <v>1</v>
      </c>
      <c r="N2431" s="8">
        <v>0</v>
      </c>
      <c r="O2431" s="8">
        <v>0</v>
      </c>
      <c r="P2431" s="8">
        <v>1</v>
      </c>
      <c r="Q2431" s="8">
        <v>0</v>
      </c>
      <c r="R2431" s="8">
        <v>0</v>
      </c>
      <c r="S2431" s="8">
        <v>0</v>
      </c>
      <c r="T2431" s="8">
        <v>0</v>
      </c>
      <c r="U2431" s="5">
        <v>406020167</v>
      </c>
    </row>
    <row r="2432" spans="1:21" hidden="1" x14ac:dyDescent="0.25">
      <c r="A2432" s="8" t="s">
        <v>5018</v>
      </c>
      <c r="B2432" s="2" t="s">
        <v>2847</v>
      </c>
      <c r="C2432" s="2" t="s">
        <v>215</v>
      </c>
      <c r="D2432" s="2" t="s">
        <v>213</v>
      </c>
      <c r="E2432" s="2" t="s">
        <v>187</v>
      </c>
      <c r="F2432" s="8" t="s">
        <v>24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1</v>
      </c>
      <c r="Q2432" s="8">
        <v>0</v>
      </c>
      <c r="R2432" s="8">
        <v>0</v>
      </c>
      <c r="S2432" s="8">
        <v>0</v>
      </c>
      <c r="T2432" s="8">
        <v>0</v>
      </c>
      <c r="U2432" s="5">
        <v>406020183</v>
      </c>
    </row>
    <row r="2433" spans="1:21" hidden="1" x14ac:dyDescent="0.25">
      <c r="A2433" s="8" t="s">
        <v>5018</v>
      </c>
      <c r="B2433" s="2" t="s">
        <v>2848</v>
      </c>
      <c r="C2433" s="2" t="s">
        <v>215</v>
      </c>
      <c r="D2433" s="2" t="s">
        <v>213</v>
      </c>
      <c r="E2433" s="2" t="s">
        <v>187</v>
      </c>
      <c r="F2433" s="8" t="s">
        <v>24</v>
      </c>
      <c r="G2433" s="8">
        <v>0</v>
      </c>
      <c r="H2433" s="8">
        <v>1</v>
      </c>
      <c r="I2433" s="8">
        <v>0</v>
      </c>
      <c r="J2433" s="8">
        <v>0</v>
      </c>
      <c r="K2433" s="8">
        <v>0</v>
      </c>
      <c r="L2433" s="8">
        <v>0</v>
      </c>
      <c r="M2433" s="8">
        <v>1</v>
      </c>
      <c r="N2433" s="8">
        <v>0</v>
      </c>
      <c r="O2433" s="8">
        <v>0</v>
      </c>
      <c r="P2433" s="8">
        <v>1</v>
      </c>
      <c r="Q2433" s="8">
        <v>0</v>
      </c>
      <c r="R2433" s="8">
        <v>0</v>
      </c>
      <c r="S2433" s="8">
        <v>0</v>
      </c>
      <c r="T2433" s="8">
        <v>0</v>
      </c>
      <c r="U2433" s="5">
        <v>406020191</v>
      </c>
    </row>
    <row r="2434" spans="1:21" hidden="1" x14ac:dyDescent="0.25">
      <c r="A2434" s="8" t="s">
        <v>5018</v>
      </c>
      <c r="B2434" s="2" t="s">
        <v>2849</v>
      </c>
      <c r="C2434" s="2" t="s">
        <v>215</v>
      </c>
      <c r="D2434" s="2" t="s">
        <v>213</v>
      </c>
      <c r="E2434" s="2" t="s">
        <v>187</v>
      </c>
      <c r="F2434" s="8" t="s">
        <v>24</v>
      </c>
      <c r="G2434" s="8">
        <v>1</v>
      </c>
      <c r="H2434" s="8">
        <v>0</v>
      </c>
      <c r="I2434" s="8">
        <v>0</v>
      </c>
      <c r="J2434" s="8">
        <v>1</v>
      </c>
      <c r="K2434" s="8">
        <v>1</v>
      </c>
      <c r="L2434" s="8">
        <v>1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5">
        <v>406020205</v>
      </c>
    </row>
    <row r="2435" spans="1:21" hidden="1" x14ac:dyDescent="0.25">
      <c r="A2435" s="8" t="s">
        <v>5018</v>
      </c>
      <c r="B2435" s="2" t="s">
        <v>2850</v>
      </c>
      <c r="C2435" s="2" t="s">
        <v>215</v>
      </c>
      <c r="D2435" s="2" t="s">
        <v>213</v>
      </c>
      <c r="E2435" s="2" t="s">
        <v>187</v>
      </c>
      <c r="F2435" s="8" t="s">
        <v>24</v>
      </c>
      <c r="G2435" s="8">
        <v>0</v>
      </c>
      <c r="H2435" s="8">
        <v>1</v>
      </c>
      <c r="I2435" s="8">
        <v>0</v>
      </c>
      <c r="J2435" s="8">
        <v>0</v>
      </c>
      <c r="K2435" s="8">
        <v>0</v>
      </c>
      <c r="L2435" s="8">
        <v>0</v>
      </c>
      <c r="M2435" s="8">
        <v>1</v>
      </c>
      <c r="N2435" s="8">
        <v>0</v>
      </c>
      <c r="O2435" s="8">
        <v>0</v>
      </c>
      <c r="P2435" s="8">
        <v>1</v>
      </c>
      <c r="Q2435" s="8">
        <v>0</v>
      </c>
      <c r="R2435" s="8">
        <v>0</v>
      </c>
      <c r="S2435" s="8">
        <v>0</v>
      </c>
      <c r="T2435" s="8">
        <v>0</v>
      </c>
      <c r="U2435" s="5">
        <v>406020213</v>
      </c>
    </row>
    <row r="2436" spans="1:21" hidden="1" x14ac:dyDescent="0.25">
      <c r="A2436" s="8" t="s">
        <v>5018</v>
      </c>
      <c r="B2436" s="2" t="s">
        <v>2851</v>
      </c>
      <c r="C2436" s="2" t="s">
        <v>215</v>
      </c>
      <c r="D2436" s="2" t="s">
        <v>213</v>
      </c>
      <c r="E2436" s="2" t="s">
        <v>187</v>
      </c>
      <c r="F2436" s="8" t="s">
        <v>24</v>
      </c>
      <c r="G2436" s="8">
        <v>0</v>
      </c>
      <c r="H2436" s="8">
        <v>1</v>
      </c>
      <c r="I2436" s="8">
        <v>0</v>
      </c>
      <c r="J2436" s="8">
        <v>0</v>
      </c>
      <c r="K2436" s="8">
        <v>0</v>
      </c>
      <c r="L2436" s="8">
        <v>0</v>
      </c>
      <c r="M2436" s="8">
        <v>1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5">
        <v>406020221</v>
      </c>
    </row>
    <row r="2437" spans="1:21" hidden="1" x14ac:dyDescent="0.25">
      <c r="A2437" s="8" t="s">
        <v>5018</v>
      </c>
      <c r="B2437" s="2" t="s">
        <v>2852</v>
      </c>
      <c r="C2437" s="2" t="s">
        <v>215</v>
      </c>
      <c r="D2437" s="2" t="s">
        <v>213</v>
      </c>
      <c r="E2437" s="2" t="s">
        <v>187</v>
      </c>
      <c r="F2437" s="8" t="s">
        <v>24</v>
      </c>
      <c r="G2437" s="8">
        <v>0</v>
      </c>
      <c r="H2437" s="8">
        <v>1</v>
      </c>
      <c r="I2437" s="8">
        <v>0</v>
      </c>
      <c r="J2437" s="8">
        <v>0</v>
      </c>
      <c r="K2437" s="8">
        <v>0</v>
      </c>
      <c r="L2437" s="8">
        <v>0</v>
      </c>
      <c r="M2437" s="8">
        <v>1</v>
      </c>
      <c r="N2437" s="8">
        <v>0</v>
      </c>
      <c r="O2437" s="8">
        <v>0</v>
      </c>
      <c r="P2437" s="8">
        <v>1</v>
      </c>
      <c r="Q2437" s="8">
        <v>0</v>
      </c>
      <c r="R2437" s="8">
        <v>0</v>
      </c>
      <c r="S2437" s="8">
        <v>0</v>
      </c>
      <c r="T2437" s="8">
        <v>0</v>
      </c>
      <c r="U2437" s="5">
        <v>406020230</v>
      </c>
    </row>
    <row r="2438" spans="1:21" hidden="1" x14ac:dyDescent="0.25">
      <c r="A2438" s="8" t="s">
        <v>5018</v>
      </c>
      <c r="B2438" s="2" t="s">
        <v>2853</v>
      </c>
      <c r="C2438" s="2" t="s">
        <v>215</v>
      </c>
      <c r="D2438" s="2" t="s">
        <v>213</v>
      </c>
      <c r="E2438" s="2" t="s">
        <v>187</v>
      </c>
      <c r="F2438" s="8" t="s">
        <v>24</v>
      </c>
      <c r="G2438" s="8">
        <v>0</v>
      </c>
      <c r="H2438" s="8">
        <v>1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1</v>
      </c>
      <c r="Q2438" s="8">
        <v>0</v>
      </c>
      <c r="R2438" s="8">
        <v>0</v>
      </c>
      <c r="S2438" s="8">
        <v>0</v>
      </c>
      <c r="T2438" s="8">
        <v>0</v>
      </c>
      <c r="U2438" s="5">
        <v>406020248</v>
      </c>
    </row>
    <row r="2439" spans="1:21" hidden="1" x14ac:dyDescent="0.25">
      <c r="A2439" s="8" t="s">
        <v>5018</v>
      </c>
      <c r="B2439" s="2" t="s">
        <v>2854</v>
      </c>
      <c r="C2439" s="2" t="s">
        <v>215</v>
      </c>
      <c r="D2439" s="2" t="s">
        <v>213</v>
      </c>
      <c r="E2439" s="2" t="s">
        <v>187</v>
      </c>
      <c r="F2439" s="8" t="s">
        <v>24</v>
      </c>
      <c r="G2439" s="8">
        <v>0</v>
      </c>
      <c r="H2439" s="8">
        <v>1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1</v>
      </c>
      <c r="Q2439" s="8">
        <v>0</v>
      </c>
      <c r="R2439" s="8">
        <v>0</v>
      </c>
      <c r="S2439" s="8">
        <v>0</v>
      </c>
      <c r="T2439" s="8">
        <v>0</v>
      </c>
      <c r="U2439" s="5">
        <v>406020256</v>
      </c>
    </row>
    <row r="2440" spans="1:21" hidden="1" x14ac:dyDescent="0.25">
      <c r="A2440" s="8" t="s">
        <v>5018</v>
      </c>
      <c r="B2440" s="2" t="s">
        <v>2855</v>
      </c>
      <c r="C2440" s="2" t="s">
        <v>215</v>
      </c>
      <c r="D2440" s="2" t="s">
        <v>213</v>
      </c>
      <c r="E2440" s="2" t="s">
        <v>187</v>
      </c>
      <c r="F2440" s="8" t="s">
        <v>24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1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5">
        <v>406020264</v>
      </c>
    </row>
    <row r="2441" spans="1:21" hidden="1" x14ac:dyDescent="0.25">
      <c r="A2441" s="8" t="s">
        <v>5018</v>
      </c>
      <c r="B2441" s="2" t="s">
        <v>2856</v>
      </c>
      <c r="C2441" s="2" t="s">
        <v>215</v>
      </c>
      <c r="D2441" s="2" t="s">
        <v>213</v>
      </c>
      <c r="E2441" s="2" t="s">
        <v>187</v>
      </c>
      <c r="F2441" s="8" t="s">
        <v>24</v>
      </c>
      <c r="G2441" s="8">
        <v>0</v>
      </c>
      <c r="H2441" s="8">
        <v>1</v>
      </c>
      <c r="I2441" s="8">
        <v>0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1</v>
      </c>
      <c r="Q2441" s="8">
        <v>0</v>
      </c>
      <c r="R2441" s="8">
        <v>0</v>
      </c>
      <c r="S2441" s="8">
        <v>0</v>
      </c>
      <c r="T2441" s="8">
        <v>0</v>
      </c>
      <c r="U2441" s="5">
        <v>406020272</v>
      </c>
    </row>
    <row r="2442" spans="1:21" hidden="1" x14ac:dyDescent="0.25">
      <c r="A2442" s="8" t="s">
        <v>5018</v>
      </c>
      <c r="B2442" s="2" t="s">
        <v>2857</v>
      </c>
      <c r="C2442" s="2" t="s">
        <v>215</v>
      </c>
      <c r="D2442" s="2" t="s">
        <v>213</v>
      </c>
      <c r="E2442" s="2" t="s">
        <v>187</v>
      </c>
      <c r="F2442" s="8" t="s">
        <v>24</v>
      </c>
      <c r="G2442" s="8">
        <v>0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1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5">
        <v>406020280</v>
      </c>
    </row>
    <row r="2443" spans="1:21" hidden="1" x14ac:dyDescent="0.25">
      <c r="A2443" s="8" t="s">
        <v>5018</v>
      </c>
      <c r="B2443" s="2" t="s">
        <v>2858</v>
      </c>
      <c r="C2443" s="2" t="s">
        <v>215</v>
      </c>
      <c r="D2443" s="2" t="s">
        <v>213</v>
      </c>
      <c r="E2443" s="2" t="s">
        <v>187</v>
      </c>
      <c r="F2443" s="8" t="s">
        <v>24</v>
      </c>
      <c r="G2443" s="8">
        <v>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5">
        <v>406020299</v>
      </c>
    </row>
    <row r="2444" spans="1:21" hidden="1" x14ac:dyDescent="0.25">
      <c r="A2444" s="8" t="s">
        <v>5018</v>
      </c>
      <c r="B2444" s="2" t="s">
        <v>2859</v>
      </c>
      <c r="C2444" s="2" t="s">
        <v>215</v>
      </c>
      <c r="D2444" s="2" t="s">
        <v>213</v>
      </c>
      <c r="E2444" s="2" t="s">
        <v>187</v>
      </c>
      <c r="F2444" s="8" t="s">
        <v>36</v>
      </c>
      <c r="G2444" s="8">
        <v>0</v>
      </c>
      <c r="H2444" s="8">
        <v>1</v>
      </c>
      <c r="I2444" s="8">
        <v>0</v>
      </c>
      <c r="J2444" s="8">
        <v>0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1</v>
      </c>
      <c r="Q2444" s="8">
        <v>0</v>
      </c>
      <c r="R2444" s="8">
        <v>0</v>
      </c>
      <c r="S2444" s="8">
        <v>0</v>
      </c>
      <c r="T2444" s="8">
        <v>0</v>
      </c>
      <c r="U2444" s="5">
        <v>406020302</v>
      </c>
    </row>
    <row r="2445" spans="1:21" hidden="1" x14ac:dyDescent="0.25">
      <c r="A2445" s="8" t="s">
        <v>5018</v>
      </c>
      <c r="B2445" s="2" t="s">
        <v>2860</v>
      </c>
      <c r="C2445" s="2" t="s">
        <v>215</v>
      </c>
      <c r="D2445" s="2" t="s">
        <v>213</v>
      </c>
      <c r="E2445" s="2" t="s">
        <v>187</v>
      </c>
      <c r="F2445" s="8" t="s">
        <v>36</v>
      </c>
      <c r="G2445" s="8">
        <v>0</v>
      </c>
      <c r="H2445" s="8">
        <v>1</v>
      </c>
      <c r="I2445" s="8">
        <v>0</v>
      </c>
      <c r="J2445" s="8">
        <v>0</v>
      </c>
      <c r="K2445" s="8">
        <v>0</v>
      </c>
      <c r="L2445" s="8">
        <v>0</v>
      </c>
      <c r="M2445" s="8">
        <v>1</v>
      </c>
      <c r="N2445" s="8">
        <v>0</v>
      </c>
      <c r="O2445" s="8">
        <v>0</v>
      </c>
      <c r="P2445" s="8">
        <v>1</v>
      </c>
      <c r="Q2445" s="8">
        <v>0</v>
      </c>
      <c r="R2445" s="8">
        <v>0</v>
      </c>
      <c r="S2445" s="8">
        <v>0</v>
      </c>
      <c r="T2445" s="8">
        <v>0</v>
      </c>
      <c r="U2445" s="5">
        <v>406020310</v>
      </c>
    </row>
    <row r="2446" spans="1:21" hidden="1" x14ac:dyDescent="0.25">
      <c r="A2446" s="8" t="s">
        <v>5018</v>
      </c>
      <c r="B2446" s="2" t="s">
        <v>2861</v>
      </c>
      <c r="C2446" s="2" t="s">
        <v>215</v>
      </c>
      <c r="D2446" s="2" t="s">
        <v>213</v>
      </c>
      <c r="E2446" s="2" t="s">
        <v>187</v>
      </c>
      <c r="F2446" s="8" t="s">
        <v>36</v>
      </c>
      <c r="G2446" s="8">
        <v>0</v>
      </c>
      <c r="H2446" s="8">
        <v>1</v>
      </c>
      <c r="I2446" s="8">
        <v>0</v>
      </c>
      <c r="J2446" s="8">
        <v>0</v>
      </c>
      <c r="K2446" s="8">
        <v>0</v>
      </c>
      <c r="L2446" s="8">
        <v>0</v>
      </c>
      <c r="M2446" s="8">
        <v>1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0</v>
      </c>
      <c r="U2446" s="5">
        <v>406020329</v>
      </c>
    </row>
    <row r="2447" spans="1:21" hidden="1" x14ac:dyDescent="0.25">
      <c r="A2447" s="8" t="s">
        <v>5018</v>
      </c>
      <c r="B2447" s="2" t="s">
        <v>2862</v>
      </c>
      <c r="C2447" s="2" t="s">
        <v>215</v>
      </c>
      <c r="D2447" s="2" t="s">
        <v>213</v>
      </c>
      <c r="E2447" s="2" t="s">
        <v>187</v>
      </c>
      <c r="F2447" s="8" t="s">
        <v>36</v>
      </c>
      <c r="G2447" s="8">
        <v>0</v>
      </c>
      <c r="H2447" s="8">
        <v>1</v>
      </c>
      <c r="I2447" s="8">
        <v>0</v>
      </c>
      <c r="J2447" s="8">
        <v>0</v>
      </c>
      <c r="K2447" s="8">
        <v>0</v>
      </c>
      <c r="L2447" s="8">
        <v>0</v>
      </c>
      <c r="M2447" s="8">
        <v>1</v>
      </c>
      <c r="N2447" s="8">
        <v>0</v>
      </c>
      <c r="O2447" s="8">
        <v>0</v>
      </c>
      <c r="P2447" s="8">
        <v>1</v>
      </c>
      <c r="Q2447" s="8">
        <v>0</v>
      </c>
      <c r="R2447" s="8">
        <v>0</v>
      </c>
      <c r="S2447" s="8">
        <v>0</v>
      </c>
      <c r="T2447" s="8">
        <v>0</v>
      </c>
      <c r="U2447" s="5">
        <v>406020337</v>
      </c>
    </row>
    <row r="2448" spans="1:21" hidden="1" x14ac:dyDescent="0.25">
      <c r="A2448" s="8" t="s">
        <v>5018</v>
      </c>
      <c r="B2448" s="2" t="s">
        <v>2863</v>
      </c>
      <c r="C2448" s="2" t="s">
        <v>215</v>
      </c>
      <c r="D2448" s="2" t="s">
        <v>213</v>
      </c>
      <c r="E2448" s="2" t="s">
        <v>187</v>
      </c>
      <c r="F2448" s="8" t="s">
        <v>36</v>
      </c>
      <c r="G2448" s="8">
        <v>0</v>
      </c>
      <c r="H2448" s="8">
        <v>1</v>
      </c>
      <c r="I2448" s="8">
        <v>0</v>
      </c>
      <c r="J2448" s="8">
        <v>0</v>
      </c>
      <c r="K2448" s="8">
        <v>0</v>
      </c>
      <c r="L2448" s="8">
        <v>0</v>
      </c>
      <c r="M2448" s="8">
        <v>1</v>
      </c>
      <c r="N2448" s="8">
        <v>0</v>
      </c>
      <c r="O2448" s="8">
        <v>0</v>
      </c>
      <c r="P2448" s="8">
        <v>1</v>
      </c>
      <c r="Q2448" s="8">
        <v>0</v>
      </c>
      <c r="R2448" s="8">
        <v>0</v>
      </c>
      <c r="S2448" s="8">
        <v>0</v>
      </c>
      <c r="T2448" s="8">
        <v>0</v>
      </c>
      <c r="U2448" s="5">
        <v>406020345</v>
      </c>
    </row>
    <row r="2449" spans="1:21" hidden="1" x14ac:dyDescent="0.25">
      <c r="A2449" s="8" t="s">
        <v>5018</v>
      </c>
      <c r="B2449" s="2" t="s">
        <v>2864</v>
      </c>
      <c r="C2449" s="2" t="s">
        <v>215</v>
      </c>
      <c r="D2449" s="2" t="s">
        <v>213</v>
      </c>
      <c r="E2449" s="2" t="s">
        <v>187</v>
      </c>
      <c r="F2449" s="8" t="s">
        <v>36</v>
      </c>
      <c r="G2449" s="8">
        <v>0</v>
      </c>
      <c r="H2449" s="8">
        <v>1</v>
      </c>
      <c r="I2449" s="8">
        <v>0</v>
      </c>
      <c r="J2449" s="8">
        <v>0</v>
      </c>
      <c r="K2449" s="8">
        <v>0</v>
      </c>
      <c r="L2449" s="8">
        <v>0</v>
      </c>
      <c r="M2449" s="8">
        <v>1</v>
      </c>
      <c r="N2449" s="8">
        <v>0</v>
      </c>
      <c r="O2449" s="8">
        <v>0</v>
      </c>
      <c r="P2449" s="8">
        <v>1</v>
      </c>
      <c r="Q2449" s="8">
        <v>0</v>
      </c>
      <c r="R2449" s="8">
        <v>0</v>
      </c>
      <c r="S2449" s="8">
        <v>0</v>
      </c>
      <c r="T2449" s="8">
        <v>0</v>
      </c>
      <c r="U2449" s="5">
        <v>406020353</v>
      </c>
    </row>
    <row r="2450" spans="1:21" hidden="1" x14ac:dyDescent="0.25">
      <c r="A2450" s="8" t="s">
        <v>5018</v>
      </c>
      <c r="B2450" s="2" t="s">
        <v>2865</v>
      </c>
      <c r="C2450" s="2" t="s">
        <v>215</v>
      </c>
      <c r="D2450" s="2" t="s">
        <v>213</v>
      </c>
      <c r="E2450" s="2" t="s">
        <v>187</v>
      </c>
      <c r="F2450" s="8" t="s">
        <v>36</v>
      </c>
      <c r="G2450" s="8">
        <v>0</v>
      </c>
      <c r="H2450" s="8">
        <v>1</v>
      </c>
      <c r="I2450" s="8">
        <v>0</v>
      </c>
      <c r="J2450" s="8">
        <v>0</v>
      </c>
      <c r="K2450" s="8">
        <v>0</v>
      </c>
      <c r="L2450" s="8">
        <v>0</v>
      </c>
      <c r="M2450" s="8">
        <v>1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5">
        <v>406020361</v>
      </c>
    </row>
    <row r="2451" spans="1:21" hidden="1" x14ac:dyDescent="0.25">
      <c r="A2451" s="8" t="s">
        <v>5018</v>
      </c>
      <c r="B2451" s="2" t="s">
        <v>2866</v>
      </c>
      <c r="C2451" s="2" t="s">
        <v>215</v>
      </c>
      <c r="D2451" s="2" t="s">
        <v>213</v>
      </c>
      <c r="E2451" s="2" t="s">
        <v>187</v>
      </c>
      <c r="F2451" s="8" t="s">
        <v>36</v>
      </c>
      <c r="G2451" s="8">
        <v>0</v>
      </c>
      <c r="H2451" s="8">
        <v>1</v>
      </c>
      <c r="I2451" s="8">
        <v>0</v>
      </c>
      <c r="J2451" s="8">
        <v>0</v>
      </c>
      <c r="K2451" s="8">
        <v>0</v>
      </c>
      <c r="L2451" s="8">
        <v>0</v>
      </c>
      <c r="M2451" s="8">
        <v>1</v>
      </c>
      <c r="N2451" s="8">
        <v>0</v>
      </c>
      <c r="O2451" s="8">
        <v>0</v>
      </c>
      <c r="P2451" s="8">
        <v>1</v>
      </c>
      <c r="Q2451" s="8">
        <v>0</v>
      </c>
      <c r="R2451" s="8">
        <v>0</v>
      </c>
      <c r="S2451" s="8">
        <v>0</v>
      </c>
      <c r="T2451" s="8">
        <v>0</v>
      </c>
      <c r="U2451" s="5">
        <v>406020370</v>
      </c>
    </row>
    <row r="2452" spans="1:21" hidden="1" x14ac:dyDescent="0.25">
      <c r="A2452" s="8" t="s">
        <v>5018</v>
      </c>
      <c r="B2452" s="2" t="s">
        <v>2867</v>
      </c>
      <c r="C2452" s="2" t="s">
        <v>215</v>
      </c>
      <c r="D2452" s="2" t="s">
        <v>213</v>
      </c>
      <c r="E2452" s="2" t="s">
        <v>187</v>
      </c>
      <c r="F2452" s="8" t="s">
        <v>36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1</v>
      </c>
      <c r="N2452" s="8">
        <v>0</v>
      </c>
      <c r="O2452" s="8">
        <v>0</v>
      </c>
      <c r="P2452" s="8">
        <v>1</v>
      </c>
      <c r="Q2452" s="8">
        <v>0</v>
      </c>
      <c r="R2452" s="8">
        <v>0</v>
      </c>
      <c r="S2452" s="8">
        <v>0</v>
      </c>
      <c r="T2452" s="8">
        <v>0</v>
      </c>
      <c r="U2452" s="5">
        <v>406020388</v>
      </c>
    </row>
    <row r="2453" spans="1:21" hidden="1" x14ac:dyDescent="0.25">
      <c r="A2453" s="8" t="s">
        <v>5018</v>
      </c>
      <c r="B2453" s="2" t="s">
        <v>2868</v>
      </c>
      <c r="C2453" s="2" t="s">
        <v>215</v>
      </c>
      <c r="D2453" s="2" t="s">
        <v>213</v>
      </c>
      <c r="E2453" s="2" t="s">
        <v>187</v>
      </c>
      <c r="F2453" s="8" t="s">
        <v>36</v>
      </c>
      <c r="G2453" s="8">
        <v>0</v>
      </c>
      <c r="H2453" s="8">
        <v>1</v>
      </c>
      <c r="I2453" s="8">
        <v>0</v>
      </c>
      <c r="J2453" s="8">
        <v>0</v>
      </c>
      <c r="K2453" s="8">
        <v>0</v>
      </c>
      <c r="L2453" s="8">
        <v>0</v>
      </c>
      <c r="M2453" s="8">
        <v>1</v>
      </c>
      <c r="N2453" s="8">
        <v>0</v>
      </c>
      <c r="O2453" s="8">
        <v>0</v>
      </c>
      <c r="P2453" s="8">
        <v>1</v>
      </c>
      <c r="Q2453" s="8">
        <v>0</v>
      </c>
      <c r="R2453" s="8">
        <v>0</v>
      </c>
      <c r="S2453" s="8">
        <v>0</v>
      </c>
      <c r="T2453" s="8">
        <v>0</v>
      </c>
      <c r="U2453" s="5">
        <v>406020396</v>
      </c>
    </row>
    <row r="2454" spans="1:21" hidden="1" x14ac:dyDescent="0.25">
      <c r="A2454" s="8" t="s">
        <v>5018</v>
      </c>
      <c r="B2454" s="2" t="s">
        <v>2869</v>
      </c>
      <c r="C2454" s="2" t="s">
        <v>215</v>
      </c>
      <c r="D2454" s="2" t="s">
        <v>213</v>
      </c>
      <c r="E2454" s="2" t="s">
        <v>187</v>
      </c>
      <c r="F2454" s="8" t="s">
        <v>36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1</v>
      </c>
      <c r="N2454" s="8">
        <v>0</v>
      </c>
      <c r="O2454" s="8">
        <v>0</v>
      </c>
      <c r="P2454" s="8">
        <v>1</v>
      </c>
      <c r="Q2454" s="8">
        <v>0</v>
      </c>
      <c r="R2454" s="8">
        <v>0</v>
      </c>
      <c r="S2454" s="8">
        <v>0</v>
      </c>
      <c r="T2454" s="8">
        <v>0</v>
      </c>
      <c r="U2454" s="5">
        <v>406020400</v>
      </c>
    </row>
    <row r="2455" spans="1:21" hidden="1" x14ac:dyDescent="0.25">
      <c r="A2455" s="8" t="s">
        <v>5018</v>
      </c>
      <c r="B2455" s="2" t="s">
        <v>2870</v>
      </c>
      <c r="C2455" s="2" t="s">
        <v>215</v>
      </c>
      <c r="D2455" s="2" t="s">
        <v>213</v>
      </c>
      <c r="E2455" s="2" t="s">
        <v>187</v>
      </c>
      <c r="F2455" s="8" t="s">
        <v>36</v>
      </c>
      <c r="G2455" s="8">
        <v>0</v>
      </c>
      <c r="H2455" s="8">
        <v>1</v>
      </c>
      <c r="I2455" s="8">
        <v>0</v>
      </c>
      <c r="J2455" s="8">
        <v>0</v>
      </c>
      <c r="K2455" s="8">
        <v>0</v>
      </c>
      <c r="L2455" s="8">
        <v>0</v>
      </c>
      <c r="M2455" s="8">
        <v>1</v>
      </c>
      <c r="N2455" s="8">
        <v>0</v>
      </c>
      <c r="O2455" s="8">
        <v>0</v>
      </c>
      <c r="P2455" s="8">
        <v>1</v>
      </c>
      <c r="Q2455" s="8">
        <v>0</v>
      </c>
      <c r="R2455" s="8">
        <v>0</v>
      </c>
      <c r="S2455" s="8">
        <v>0</v>
      </c>
      <c r="T2455" s="8">
        <v>0</v>
      </c>
      <c r="U2455" s="5">
        <v>406020418</v>
      </c>
    </row>
    <row r="2456" spans="1:21" hidden="1" x14ac:dyDescent="0.25">
      <c r="A2456" s="8" t="s">
        <v>5018</v>
      </c>
      <c r="B2456" s="2" t="s">
        <v>2871</v>
      </c>
      <c r="C2456" s="2" t="s">
        <v>215</v>
      </c>
      <c r="D2456" s="2" t="s">
        <v>213</v>
      </c>
      <c r="E2456" s="2" t="s">
        <v>187</v>
      </c>
      <c r="F2456" s="8" t="s">
        <v>36</v>
      </c>
      <c r="G2456" s="8">
        <v>0</v>
      </c>
      <c r="H2456" s="8">
        <v>1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0</v>
      </c>
      <c r="O2456" s="8">
        <v>0</v>
      </c>
      <c r="P2456" s="8">
        <v>1</v>
      </c>
      <c r="Q2456" s="8">
        <v>0</v>
      </c>
      <c r="R2456" s="8">
        <v>0</v>
      </c>
      <c r="S2456" s="8">
        <v>0</v>
      </c>
      <c r="T2456" s="8">
        <v>0</v>
      </c>
      <c r="U2456" s="5">
        <v>406020426</v>
      </c>
    </row>
    <row r="2457" spans="1:21" hidden="1" x14ac:dyDescent="0.25">
      <c r="A2457" s="8" t="s">
        <v>5018</v>
      </c>
      <c r="B2457" s="2" t="s">
        <v>2872</v>
      </c>
      <c r="C2457" s="2" t="s">
        <v>215</v>
      </c>
      <c r="D2457" s="2" t="s">
        <v>213</v>
      </c>
      <c r="E2457" s="2" t="s">
        <v>187</v>
      </c>
      <c r="F2457" s="8" t="s">
        <v>36</v>
      </c>
      <c r="G2457" s="8">
        <v>0</v>
      </c>
      <c r="H2457" s="8">
        <v>1</v>
      </c>
      <c r="I2457" s="8">
        <v>0</v>
      </c>
      <c r="J2457" s="8">
        <v>0</v>
      </c>
      <c r="K2457" s="8">
        <v>0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0</v>
      </c>
      <c r="R2457" s="8">
        <v>0</v>
      </c>
      <c r="S2457" s="8">
        <v>0</v>
      </c>
      <c r="T2457" s="8">
        <v>0</v>
      </c>
      <c r="U2457" s="5">
        <v>406020434</v>
      </c>
    </row>
    <row r="2458" spans="1:21" hidden="1" x14ac:dyDescent="0.25">
      <c r="A2458" s="8" t="s">
        <v>5018</v>
      </c>
      <c r="B2458" s="2" t="s">
        <v>2873</v>
      </c>
      <c r="C2458" s="2" t="s">
        <v>215</v>
      </c>
      <c r="D2458" s="2" t="s">
        <v>213</v>
      </c>
      <c r="E2458" s="2" t="s">
        <v>187</v>
      </c>
      <c r="F2458" s="8" t="s">
        <v>36</v>
      </c>
      <c r="G2458" s="8">
        <v>0</v>
      </c>
      <c r="H2458" s="8">
        <v>1</v>
      </c>
      <c r="I2458" s="8">
        <v>0</v>
      </c>
      <c r="J2458" s="8">
        <v>0</v>
      </c>
      <c r="K2458" s="8">
        <v>0</v>
      </c>
      <c r="L2458" s="8">
        <v>0</v>
      </c>
      <c r="M2458" s="8">
        <v>1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5">
        <v>406020442</v>
      </c>
    </row>
    <row r="2459" spans="1:21" hidden="1" x14ac:dyDescent="0.25">
      <c r="A2459" s="8" t="s">
        <v>5018</v>
      </c>
      <c r="B2459" s="2" t="s">
        <v>2874</v>
      </c>
      <c r="C2459" s="2" t="s">
        <v>215</v>
      </c>
      <c r="D2459" s="2" t="s">
        <v>213</v>
      </c>
      <c r="E2459" s="2" t="s">
        <v>187</v>
      </c>
      <c r="F2459" s="8" t="s">
        <v>36</v>
      </c>
      <c r="G2459" s="8">
        <v>0</v>
      </c>
      <c r="H2459" s="8">
        <v>1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0</v>
      </c>
      <c r="O2459" s="8">
        <v>0</v>
      </c>
      <c r="P2459" s="8">
        <v>1</v>
      </c>
      <c r="Q2459" s="8">
        <v>0</v>
      </c>
      <c r="R2459" s="8">
        <v>0</v>
      </c>
      <c r="S2459" s="8">
        <v>0</v>
      </c>
      <c r="T2459" s="8">
        <v>0</v>
      </c>
      <c r="U2459" s="5">
        <v>406020450</v>
      </c>
    </row>
    <row r="2460" spans="1:21" hidden="1" x14ac:dyDescent="0.25">
      <c r="A2460" s="8" t="s">
        <v>5018</v>
      </c>
      <c r="B2460" s="2" t="s">
        <v>2875</v>
      </c>
      <c r="C2460" s="2" t="s">
        <v>215</v>
      </c>
      <c r="D2460" s="2" t="s">
        <v>213</v>
      </c>
      <c r="E2460" s="2" t="s">
        <v>187</v>
      </c>
      <c r="F2460" s="8" t="s">
        <v>36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0</v>
      </c>
      <c r="P2460" s="8">
        <v>1</v>
      </c>
      <c r="Q2460" s="8">
        <v>0</v>
      </c>
      <c r="R2460" s="8">
        <v>0</v>
      </c>
      <c r="S2460" s="8">
        <v>0</v>
      </c>
      <c r="T2460" s="8">
        <v>0</v>
      </c>
      <c r="U2460" s="5">
        <v>406020469</v>
      </c>
    </row>
    <row r="2461" spans="1:21" hidden="1" x14ac:dyDescent="0.25">
      <c r="A2461" s="8" t="s">
        <v>5018</v>
      </c>
      <c r="B2461" s="2" t="s">
        <v>2876</v>
      </c>
      <c r="C2461" s="2" t="s">
        <v>215</v>
      </c>
      <c r="D2461" s="2" t="s">
        <v>213</v>
      </c>
      <c r="E2461" s="2" t="s">
        <v>187</v>
      </c>
      <c r="F2461" s="8" t="s">
        <v>36</v>
      </c>
      <c r="G2461" s="8">
        <v>0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0</v>
      </c>
      <c r="S2461" s="8">
        <v>0</v>
      </c>
      <c r="T2461" s="8">
        <v>0</v>
      </c>
      <c r="U2461" s="5">
        <v>406020477</v>
      </c>
    </row>
    <row r="2462" spans="1:21" hidden="1" x14ac:dyDescent="0.25">
      <c r="A2462" s="8" t="s">
        <v>5018</v>
      </c>
      <c r="B2462" s="2" t="s">
        <v>2877</v>
      </c>
      <c r="C2462" s="2" t="s">
        <v>215</v>
      </c>
      <c r="D2462" s="2" t="s">
        <v>213</v>
      </c>
      <c r="E2462" s="2" t="s">
        <v>187</v>
      </c>
      <c r="F2462" s="8" t="s">
        <v>36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0</v>
      </c>
      <c r="O2462" s="8">
        <v>0</v>
      </c>
      <c r="P2462" s="8">
        <v>1</v>
      </c>
      <c r="Q2462" s="8">
        <v>0</v>
      </c>
      <c r="R2462" s="8">
        <v>0</v>
      </c>
      <c r="S2462" s="8">
        <v>0</v>
      </c>
      <c r="T2462" s="8">
        <v>0</v>
      </c>
      <c r="U2462" s="5">
        <v>406020485</v>
      </c>
    </row>
    <row r="2463" spans="1:21" hidden="1" x14ac:dyDescent="0.25">
      <c r="A2463" s="8" t="s">
        <v>5018</v>
      </c>
      <c r="B2463" s="2" t="s">
        <v>2878</v>
      </c>
      <c r="C2463" s="2" t="s">
        <v>215</v>
      </c>
      <c r="D2463" s="2" t="s">
        <v>213</v>
      </c>
      <c r="E2463" s="2" t="s">
        <v>187</v>
      </c>
      <c r="F2463" s="8" t="s">
        <v>24</v>
      </c>
      <c r="G2463" s="8">
        <v>0</v>
      </c>
      <c r="H2463" s="8">
        <v>1</v>
      </c>
      <c r="I2463" s="8">
        <v>0</v>
      </c>
      <c r="J2463" s="8">
        <v>0</v>
      </c>
      <c r="K2463" s="8">
        <v>0</v>
      </c>
      <c r="L2463" s="8">
        <v>0</v>
      </c>
      <c r="M2463" s="8">
        <v>1</v>
      </c>
      <c r="N2463" s="8">
        <v>0</v>
      </c>
      <c r="O2463" s="8">
        <v>0</v>
      </c>
      <c r="P2463" s="8">
        <v>1</v>
      </c>
      <c r="Q2463" s="8">
        <v>0</v>
      </c>
      <c r="R2463" s="8">
        <v>0</v>
      </c>
      <c r="S2463" s="8">
        <v>0</v>
      </c>
      <c r="T2463" s="8">
        <v>0</v>
      </c>
      <c r="U2463" s="5">
        <v>406020493</v>
      </c>
    </row>
    <row r="2464" spans="1:21" hidden="1" x14ac:dyDescent="0.25">
      <c r="A2464" s="8" t="s">
        <v>5018</v>
      </c>
      <c r="B2464" s="2" t="s">
        <v>2879</v>
      </c>
      <c r="C2464" s="2" t="s">
        <v>215</v>
      </c>
      <c r="D2464" s="2" t="s">
        <v>213</v>
      </c>
      <c r="E2464" s="2" t="s">
        <v>187</v>
      </c>
      <c r="F2464" s="8" t="s">
        <v>24</v>
      </c>
      <c r="G2464" s="8">
        <v>0</v>
      </c>
      <c r="H2464" s="8">
        <v>1</v>
      </c>
      <c r="I2464" s="8">
        <v>0</v>
      </c>
      <c r="J2464" s="8">
        <v>0</v>
      </c>
      <c r="K2464" s="8">
        <v>0</v>
      </c>
      <c r="L2464" s="8">
        <v>0</v>
      </c>
      <c r="M2464" s="8">
        <v>1</v>
      </c>
      <c r="N2464" s="8">
        <v>0</v>
      </c>
      <c r="O2464" s="8">
        <v>0</v>
      </c>
      <c r="P2464" s="8">
        <v>1</v>
      </c>
      <c r="Q2464" s="8">
        <v>0</v>
      </c>
      <c r="R2464" s="8">
        <v>0</v>
      </c>
      <c r="S2464" s="8">
        <v>0</v>
      </c>
      <c r="T2464" s="8">
        <v>0</v>
      </c>
      <c r="U2464" s="5">
        <v>406020507</v>
      </c>
    </row>
    <row r="2465" spans="1:21" hidden="1" x14ac:dyDescent="0.25">
      <c r="A2465" s="8" t="s">
        <v>5018</v>
      </c>
      <c r="B2465" s="2" t="s">
        <v>2880</v>
      </c>
      <c r="C2465" s="2" t="s">
        <v>215</v>
      </c>
      <c r="D2465" s="2" t="s">
        <v>213</v>
      </c>
      <c r="E2465" s="2" t="s">
        <v>187</v>
      </c>
      <c r="F2465" s="8" t="s">
        <v>24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0</v>
      </c>
      <c r="M2465" s="8">
        <v>1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8">
        <v>0</v>
      </c>
      <c r="T2465" s="8">
        <v>0</v>
      </c>
      <c r="U2465" s="5">
        <v>406020515</v>
      </c>
    </row>
    <row r="2466" spans="1:21" hidden="1" x14ac:dyDescent="0.25">
      <c r="A2466" s="8" t="s">
        <v>5018</v>
      </c>
      <c r="B2466" s="2" t="s">
        <v>2881</v>
      </c>
      <c r="C2466" s="2" t="s">
        <v>215</v>
      </c>
      <c r="D2466" s="2" t="s">
        <v>213</v>
      </c>
      <c r="E2466" s="2" t="s">
        <v>187</v>
      </c>
      <c r="F2466" s="8" t="s">
        <v>24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0</v>
      </c>
      <c r="M2466" s="8">
        <v>1</v>
      </c>
      <c r="N2466" s="8">
        <v>0</v>
      </c>
      <c r="O2466" s="8">
        <v>0</v>
      </c>
      <c r="P2466" s="8">
        <v>1</v>
      </c>
      <c r="Q2466" s="8">
        <v>0</v>
      </c>
      <c r="R2466" s="8">
        <v>0</v>
      </c>
      <c r="S2466" s="8">
        <v>0</v>
      </c>
      <c r="T2466" s="8">
        <v>0</v>
      </c>
      <c r="U2466" s="5">
        <v>406020523</v>
      </c>
    </row>
    <row r="2467" spans="1:21" hidden="1" x14ac:dyDescent="0.25">
      <c r="A2467" s="8" t="s">
        <v>5018</v>
      </c>
      <c r="B2467" s="2" t="s">
        <v>2882</v>
      </c>
      <c r="C2467" s="2" t="s">
        <v>215</v>
      </c>
      <c r="D2467" s="2" t="s">
        <v>213</v>
      </c>
      <c r="E2467" s="2" t="s">
        <v>187</v>
      </c>
      <c r="F2467" s="8" t="s">
        <v>24</v>
      </c>
      <c r="G2467" s="8">
        <v>0</v>
      </c>
      <c r="H2467" s="8">
        <v>1</v>
      </c>
      <c r="I2467" s="8">
        <v>0</v>
      </c>
      <c r="J2467" s="8">
        <v>0</v>
      </c>
      <c r="K2467" s="8">
        <v>0</v>
      </c>
      <c r="L2467" s="8">
        <v>0</v>
      </c>
      <c r="M2467" s="8">
        <v>1</v>
      </c>
      <c r="N2467" s="8">
        <v>0</v>
      </c>
      <c r="O2467" s="8">
        <v>0</v>
      </c>
      <c r="P2467" s="8">
        <v>1</v>
      </c>
      <c r="Q2467" s="8">
        <v>0</v>
      </c>
      <c r="R2467" s="8">
        <v>0</v>
      </c>
      <c r="S2467" s="8">
        <v>0</v>
      </c>
      <c r="T2467" s="8">
        <v>0</v>
      </c>
      <c r="U2467" s="5">
        <v>406020531</v>
      </c>
    </row>
    <row r="2468" spans="1:21" hidden="1" x14ac:dyDescent="0.25">
      <c r="A2468" s="8" t="s">
        <v>5018</v>
      </c>
      <c r="B2468" s="2" t="s">
        <v>2883</v>
      </c>
      <c r="C2468" s="2" t="s">
        <v>215</v>
      </c>
      <c r="D2468" s="2" t="s">
        <v>213</v>
      </c>
      <c r="E2468" s="2" t="s">
        <v>187</v>
      </c>
      <c r="F2468" s="8" t="s">
        <v>24</v>
      </c>
      <c r="G2468" s="8">
        <v>0</v>
      </c>
      <c r="H2468" s="8">
        <v>1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0</v>
      </c>
      <c r="O2468" s="8">
        <v>0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5">
        <v>406020540</v>
      </c>
    </row>
    <row r="2469" spans="1:21" hidden="1" x14ac:dyDescent="0.25">
      <c r="A2469" s="8" t="s">
        <v>5018</v>
      </c>
      <c r="B2469" s="2" t="s">
        <v>2884</v>
      </c>
      <c r="C2469" s="2" t="s">
        <v>215</v>
      </c>
      <c r="D2469" s="2" t="s">
        <v>213</v>
      </c>
      <c r="E2469" s="2" t="s">
        <v>187</v>
      </c>
      <c r="F2469" s="8" t="s">
        <v>36</v>
      </c>
      <c r="G2469" s="8">
        <v>0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1</v>
      </c>
      <c r="N2469" s="8">
        <v>0</v>
      </c>
      <c r="O2469" s="8">
        <v>0</v>
      </c>
      <c r="P2469" s="8">
        <v>1</v>
      </c>
      <c r="Q2469" s="8">
        <v>0</v>
      </c>
      <c r="R2469" s="8">
        <v>0</v>
      </c>
      <c r="S2469" s="8">
        <v>0</v>
      </c>
      <c r="T2469" s="8">
        <v>0</v>
      </c>
      <c r="U2469" s="5">
        <v>406020558</v>
      </c>
    </row>
    <row r="2470" spans="1:21" hidden="1" x14ac:dyDescent="0.25">
      <c r="A2470" s="8" t="s">
        <v>5018</v>
      </c>
      <c r="B2470" s="2" t="s">
        <v>2885</v>
      </c>
      <c r="C2470" s="2" t="s">
        <v>215</v>
      </c>
      <c r="D2470" s="2" t="s">
        <v>213</v>
      </c>
      <c r="E2470" s="2" t="s">
        <v>187</v>
      </c>
      <c r="F2470" s="8" t="s">
        <v>24</v>
      </c>
      <c r="G2470" s="8">
        <v>0</v>
      </c>
      <c r="H2470" s="8">
        <v>1</v>
      </c>
      <c r="I2470" s="8">
        <v>1</v>
      </c>
      <c r="J2470" s="8">
        <v>0</v>
      </c>
      <c r="K2470" s="8">
        <v>0</v>
      </c>
      <c r="L2470" s="8">
        <v>0</v>
      </c>
      <c r="M2470" s="8">
        <v>1</v>
      </c>
      <c r="N2470" s="8">
        <v>0</v>
      </c>
      <c r="O2470" s="8">
        <v>0</v>
      </c>
      <c r="P2470" s="8">
        <v>1</v>
      </c>
      <c r="Q2470" s="8">
        <v>0</v>
      </c>
      <c r="R2470" s="8">
        <v>0</v>
      </c>
      <c r="S2470" s="8">
        <v>0</v>
      </c>
      <c r="T2470" s="8">
        <v>0</v>
      </c>
      <c r="U2470" s="5">
        <v>406020566</v>
      </c>
    </row>
    <row r="2471" spans="1:21" hidden="1" x14ac:dyDescent="0.25">
      <c r="A2471" s="8" t="s">
        <v>5018</v>
      </c>
      <c r="B2471" s="2" t="s">
        <v>2886</v>
      </c>
      <c r="C2471" s="2" t="s">
        <v>215</v>
      </c>
      <c r="D2471" s="2" t="s">
        <v>213</v>
      </c>
      <c r="E2471" s="2" t="s">
        <v>187</v>
      </c>
      <c r="F2471" s="8" t="s">
        <v>24</v>
      </c>
      <c r="G2471" s="8">
        <v>0</v>
      </c>
      <c r="H2471" s="8">
        <v>1</v>
      </c>
      <c r="I2471" s="8">
        <v>1</v>
      </c>
      <c r="J2471" s="8">
        <v>0</v>
      </c>
      <c r="K2471" s="8">
        <v>0</v>
      </c>
      <c r="L2471" s="8">
        <v>0</v>
      </c>
      <c r="M2471" s="8">
        <v>1</v>
      </c>
      <c r="N2471" s="8">
        <v>0</v>
      </c>
      <c r="O2471" s="8">
        <v>0</v>
      </c>
      <c r="P2471" s="8">
        <v>1</v>
      </c>
      <c r="Q2471" s="8">
        <v>0</v>
      </c>
      <c r="R2471" s="8">
        <v>0</v>
      </c>
      <c r="S2471" s="8">
        <v>0</v>
      </c>
      <c r="T2471" s="8">
        <v>0</v>
      </c>
      <c r="U2471" s="5">
        <v>406020574</v>
      </c>
    </row>
    <row r="2472" spans="1:21" hidden="1" x14ac:dyDescent="0.25">
      <c r="A2472" s="8" t="s">
        <v>5018</v>
      </c>
      <c r="B2472" s="2" t="s">
        <v>2887</v>
      </c>
      <c r="C2472" s="2" t="s">
        <v>215</v>
      </c>
      <c r="D2472" s="2" t="s">
        <v>213</v>
      </c>
      <c r="E2472" s="2" t="s">
        <v>187</v>
      </c>
      <c r="F2472" s="8" t="s">
        <v>36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1</v>
      </c>
      <c r="Q2472" s="8">
        <v>0</v>
      </c>
      <c r="R2472" s="8">
        <v>0</v>
      </c>
      <c r="S2472" s="8">
        <v>0</v>
      </c>
      <c r="T2472" s="8">
        <v>0</v>
      </c>
      <c r="U2472" s="5">
        <v>406020582</v>
      </c>
    </row>
    <row r="2473" spans="1:21" hidden="1" x14ac:dyDescent="0.25">
      <c r="A2473" s="8" t="s">
        <v>5018</v>
      </c>
      <c r="B2473" s="2" t="s">
        <v>2888</v>
      </c>
      <c r="C2473" s="2" t="s">
        <v>215</v>
      </c>
      <c r="D2473" s="2" t="s">
        <v>213</v>
      </c>
      <c r="E2473" s="2" t="s">
        <v>187</v>
      </c>
      <c r="F2473" s="8" t="s">
        <v>24</v>
      </c>
      <c r="G2473" s="8">
        <v>0</v>
      </c>
      <c r="H2473" s="8">
        <v>1</v>
      </c>
      <c r="I2473" s="8">
        <v>0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1</v>
      </c>
      <c r="Q2473" s="8">
        <v>0</v>
      </c>
      <c r="R2473" s="8">
        <v>0</v>
      </c>
      <c r="S2473" s="8">
        <v>0</v>
      </c>
      <c r="T2473" s="8">
        <v>0</v>
      </c>
      <c r="U2473" s="5">
        <v>406020590</v>
      </c>
    </row>
    <row r="2474" spans="1:21" hidden="1" x14ac:dyDescent="0.25">
      <c r="A2474" s="8" t="s">
        <v>5018</v>
      </c>
      <c r="B2474" s="2" t="s">
        <v>2889</v>
      </c>
      <c r="C2474" s="2" t="s">
        <v>215</v>
      </c>
      <c r="D2474" s="2" t="s">
        <v>213</v>
      </c>
      <c r="E2474" s="2" t="s">
        <v>187</v>
      </c>
      <c r="F2474" s="8" t="s">
        <v>36</v>
      </c>
      <c r="G2474" s="8">
        <v>0</v>
      </c>
      <c r="H2474" s="8">
        <v>1</v>
      </c>
      <c r="I2474" s="8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1</v>
      </c>
      <c r="Q2474" s="8">
        <v>0</v>
      </c>
      <c r="R2474" s="8">
        <v>0</v>
      </c>
      <c r="S2474" s="8">
        <v>0</v>
      </c>
      <c r="T2474" s="8">
        <v>0</v>
      </c>
      <c r="U2474" s="5">
        <v>406020604</v>
      </c>
    </row>
    <row r="2475" spans="1:21" hidden="1" x14ac:dyDescent="0.25">
      <c r="A2475" s="8" t="s">
        <v>5018</v>
      </c>
      <c r="B2475" s="2" t="s">
        <v>2890</v>
      </c>
      <c r="C2475" s="2" t="s">
        <v>215</v>
      </c>
      <c r="D2475" s="2" t="s">
        <v>213</v>
      </c>
      <c r="E2475" s="2" t="s">
        <v>187</v>
      </c>
      <c r="F2475" s="8" t="s">
        <v>36</v>
      </c>
      <c r="G2475" s="8">
        <v>0</v>
      </c>
      <c r="H2475" s="8">
        <v>1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0</v>
      </c>
      <c r="P2475" s="8">
        <v>1</v>
      </c>
      <c r="Q2475" s="8">
        <v>0</v>
      </c>
      <c r="R2475" s="8">
        <v>0</v>
      </c>
      <c r="S2475" s="8">
        <v>0</v>
      </c>
      <c r="T2475" s="8">
        <v>0</v>
      </c>
      <c r="U2475" s="5">
        <v>406020612</v>
      </c>
    </row>
    <row r="2476" spans="1:21" hidden="1" x14ac:dyDescent="0.25">
      <c r="A2476" s="8" t="s">
        <v>5018</v>
      </c>
      <c r="B2476" s="2" t="s">
        <v>2891</v>
      </c>
      <c r="C2476" s="2" t="s">
        <v>215</v>
      </c>
      <c r="D2476" s="2" t="s">
        <v>213</v>
      </c>
      <c r="E2476" s="2" t="s">
        <v>187</v>
      </c>
      <c r="F2476" s="8" t="s">
        <v>24</v>
      </c>
      <c r="G2476" s="8">
        <v>1</v>
      </c>
      <c r="H2476" s="8">
        <v>1</v>
      </c>
      <c r="I2476" s="8">
        <v>1</v>
      </c>
      <c r="J2476" s="8">
        <v>0</v>
      </c>
      <c r="K2476" s="8">
        <v>1</v>
      </c>
      <c r="L2476" s="8">
        <v>1</v>
      </c>
      <c r="M2476" s="8">
        <v>1</v>
      </c>
      <c r="N2476" s="8">
        <v>0</v>
      </c>
      <c r="O2476" s="8">
        <v>0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5">
        <v>406020620</v>
      </c>
    </row>
    <row r="2477" spans="1:21" hidden="1" x14ac:dyDescent="0.25">
      <c r="A2477" s="8" t="s">
        <v>5018</v>
      </c>
      <c r="B2477" s="2" t="s">
        <v>2892</v>
      </c>
      <c r="C2477" s="2" t="s">
        <v>216</v>
      </c>
      <c r="D2477" s="2" t="s">
        <v>213</v>
      </c>
      <c r="E2477" s="2" t="s">
        <v>187</v>
      </c>
      <c r="F2477" s="8" t="s">
        <v>36</v>
      </c>
      <c r="G2477" s="8">
        <v>0</v>
      </c>
      <c r="H2477" s="8">
        <v>1</v>
      </c>
      <c r="I2477" s="8">
        <v>0</v>
      </c>
      <c r="J2477" s="8">
        <v>0</v>
      </c>
      <c r="K2477" s="8">
        <v>0</v>
      </c>
      <c r="L2477" s="8">
        <v>0</v>
      </c>
      <c r="M2477" s="8">
        <v>1</v>
      </c>
      <c r="N2477" s="8">
        <v>0</v>
      </c>
      <c r="O2477" s="8">
        <v>0</v>
      </c>
      <c r="P2477" s="8">
        <v>1</v>
      </c>
      <c r="Q2477" s="8">
        <v>0</v>
      </c>
      <c r="R2477" s="8">
        <v>0</v>
      </c>
      <c r="S2477" s="8">
        <v>0</v>
      </c>
      <c r="T2477" s="8">
        <v>0</v>
      </c>
      <c r="U2477" s="5">
        <v>406030014</v>
      </c>
    </row>
    <row r="2478" spans="1:21" hidden="1" x14ac:dyDescent="0.25">
      <c r="A2478" s="8" t="s">
        <v>5018</v>
      </c>
      <c r="B2478" s="2" t="s">
        <v>2893</v>
      </c>
      <c r="C2478" s="2" t="s">
        <v>216</v>
      </c>
      <c r="D2478" s="2" t="s">
        <v>213</v>
      </c>
      <c r="E2478" s="2" t="s">
        <v>187</v>
      </c>
      <c r="F2478" s="8" t="s">
        <v>36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5">
        <v>406030022</v>
      </c>
    </row>
    <row r="2479" spans="1:21" hidden="1" x14ac:dyDescent="0.25">
      <c r="A2479" s="8" t="s">
        <v>5018</v>
      </c>
      <c r="B2479" s="2" t="s">
        <v>2894</v>
      </c>
      <c r="C2479" s="2" t="s">
        <v>216</v>
      </c>
      <c r="D2479" s="2" t="s">
        <v>213</v>
      </c>
      <c r="E2479" s="2" t="s">
        <v>187</v>
      </c>
      <c r="F2479" s="8" t="s">
        <v>36</v>
      </c>
      <c r="G2479" s="8">
        <v>0</v>
      </c>
      <c r="H2479" s="8">
        <v>1</v>
      </c>
      <c r="I2479" s="8">
        <v>0</v>
      </c>
      <c r="J2479" s="8">
        <v>0</v>
      </c>
      <c r="K2479" s="8">
        <v>0</v>
      </c>
      <c r="L2479" s="8">
        <v>0</v>
      </c>
      <c r="M2479" s="8">
        <v>1</v>
      </c>
      <c r="N2479" s="8">
        <v>0</v>
      </c>
      <c r="O2479" s="8">
        <v>0</v>
      </c>
      <c r="P2479" s="8">
        <v>1</v>
      </c>
      <c r="Q2479" s="8">
        <v>0</v>
      </c>
      <c r="R2479" s="8">
        <v>0</v>
      </c>
      <c r="S2479" s="8">
        <v>0</v>
      </c>
      <c r="T2479" s="8">
        <v>0</v>
      </c>
      <c r="U2479" s="5">
        <v>406030030</v>
      </c>
    </row>
    <row r="2480" spans="1:21" hidden="1" x14ac:dyDescent="0.25">
      <c r="A2480" s="8" t="s">
        <v>5018</v>
      </c>
      <c r="B2480" s="2" t="s">
        <v>2895</v>
      </c>
      <c r="C2480" s="2" t="s">
        <v>216</v>
      </c>
      <c r="D2480" s="2" t="s">
        <v>213</v>
      </c>
      <c r="E2480" s="2" t="s">
        <v>187</v>
      </c>
      <c r="F2480" s="8" t="s">
        <v>36</v>
      </c>
      <c r="G2480" s="8">
        <v>0</v>
      </c>
      <c r="H2480" s="8">
        <v>1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1</v>
      </c>
      <c r="Q2480" s="8">
        <v>0</v>
      </c>
      <c r="R2480" s="8">
        <v>0</v>
      </c>
      <c r="S2480" s="8">
        <v>0</v>
      </c>
      <c r="T2480" s="8">
        <v>0</v>
      </c>
      <c r="U2480" s="5">
        <v>406030049</v>
      </c>
    </row>
    <row r="2481" spans="1:21" hidden="1" x14ac:dyDescent="0.25">
      <c r="A2481" s="8" t="s">
        <v>5018</v>
      </c>
      <c r="B2481" s="2" t="s">
        <v>2896</v>
      </c>
      <c r="C2481" s="2" t="s">
        <v>216</v>
      </c>
      <c r="D2481" s="2" t="s">
        <v>213</v>
      </c>
      <c r="E2481" s="2" t="s">
        <v>187</v>
      </c>
      <c r="F2481" s="8" t="s">
        <v>36</v>
      </c>
      <c r="G2481" s="8">
        <v>0</v>
      </c>
      <c r="H2481" s="8">
        <v>1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0</v>
      </c>
      <c r="O2481" s="8">
        <v>0</v>
      </c>
      <c r="P2481" s="8">
        <v>1</v>
      </c>
      <c r="Q2481" s="8">
        <v>0</v>
      </c>
      <c r="R2481" s="8">
        <v>0</v>
      </c>
      <c r="S2481" s="8">
        <v>0</v>
      </c>
      <c r="T2481" s="8">
        <v>0</v>
      </c>
      <c r="U2481" s="5">
        <v>406030057</v>
      </c>
    </row>
    <row r="2482" spans="1:21" hidden="1" x14ac:dyDescent="0.25">
      <c r="A2482" s="8" t="s">
        <v>5018</v>
      </c>
      <c r="B2482" s="2" t="s">
        <v>2897</v>
      </c>
      <c r="C2482" s="2" t="s">
        <v>216</v>
      </c>
      <c r="D2482" s="2" t="s">
        <v>213</v>
      </c>
      <c r="E2482" s="2" t="s">
        <v>187</v>
      </c>
      <c r="F2482" s="8" t="s">
        <v>36</v>
      </c>
      <c r="G2482" s="8">
        <v>0</v>
      </c>
      <c r="H2482" s="8">
        <v>1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0</v>
      </c>
      <c r="O2482" s="8">
        <v>0</v>
      </c>
      <c r="P2482" s="8">
        <v>1</v>
      </c>
      <c r="Q2482" s="8">
        <v>0</v>
      </c>
      <c r="R2482" s="8">
        <v>0</v>
      </c>
      <c r="S2482" s="8">
        <v>0</v>
      </c>
      <c r="T2482" s="8">
        <v>0</v>
      </c>
      <c r="U2482" s="5">
        <v>406030065</v>
      </c>
    </row>
    <row r="2483" spans="1:21" hidden="1" x14ac:dyDescent="0.25">
      <c r="A2483" s="8" t="s">
        <v>5018</v>
      </c>
      <c r="B2483" s="2" t="s">
        <v>2898</v>
      </c>
      <c r="C2483" s="2" t="s">
        <v>216</v>
      </c>
      <c r="D2483" s="2" t="s">
        <v>213</v>
      </c>
      <c r="E2483" s="2" t="s">
        <v>187</v>
      </c>
      <c r="F2483" s="8" t="s">
        <v>36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1</v>
      </c>
      <c r="N2483" s="8">
        <v>0</v>
      </c>
      <c r="O2483" s="8">
        <v>0</v>
      </c>
      <c r="P2483" s="8">
        <v>1</v>
      </c>
      <c r="Q2483" s="8">
        <v>0</v>
      </c>
      <c r="R2483" s="8">
        <v>0</v>
      </c>
      <c r="S2483" s="8">
        <v>0</v>
      </c>
      <c r="T2483" s="8">
        <v>0</v>
      </c>
      <c r="U2483" s="5">
        <v>406030073</v>
      </c>
    </row>
    <row r="2484" spans="1:21" hidden="1" x14ac:dyDescent="0.25">
      <c r="A2484" s="8" t="s">
        <v>5018</v>
      </c>
      <c r="B2484" s="2" t="s">
        <v>2899</v>
      </c>
      <c r="C2484" s="2" t="s">
        <v>216</v>
      </c>
      <c r="D2484" s="2" t="s">
        <v>213</v>
      </c>
      <c r="E2484" s="2" t="s">
        <v>187</v>
      </c>
      <c r="F2484" s="8" t="s">
        <v>36</v>
      </c>
      <c r="G2484" s="8">
        <v>0</v>
      </c>
      <c r="H2484" s="8">
        <v>1</v>
      </c>
      <c r="I2484" s="8">
        <v>0</v>
      </c>
      <c r="J2484" s="8">
        <v>0</v>
      </c>
      <c r="K2484" s="8">
        <v>0</v>
      </c>
      <c r="L2484" s="8">
        <v>0</v>
      </c>
      <c r="M2484" s="8">
        <v>1</v>
      </c>
      <c r="N2484" s="8">
        <v>0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5">
        <v>406030081</v>
      </c>
    </row>
    <row r="2485" spans="1:21" hidden="1" x14ac:dyDescent="0.25">
      <c r="A2485" s="8" t="s">
        <v>5018</v>
      </c>
      <c r="B2485" s="2" t="s">
        <v>2900</v>
      </c>
      <c r="C2485" s="2" t="s">
        <v>216</v>
      </c>
      <c r="D2485" s="2" t="s">
        <v>213</v>
      </c>
      <c r="E2485" s="2" t="s">
        <v>187</v>
      </c>
      <c r="F2485" s="8" t="s">
        <v>36</v>
      </c>
      <c r="G2485" s="8">
        <v>0</v>
      </c>
      <c r="H2485" s="8">
        <v>1</v>
      </c>
      <c r="I2485" s="8">
        <v>0</v>
      </c>
      <c r="J2485" s="8">
        <v>0</v>
      </c>
      <c r="K2485" s="8">
        <v>0</v>
      </c>
      <c r="L2485" s="8">
        <v>0</v>
      </c>
      <c r="M2485" s="8">
        <v>1</v>
      </c>
      <c r="N2485" s="8">
        <v>0</v>
      </c>
      <c r="O2485" s="8">
        <v>0</v>
      </c>
      <c r="P2485" s="8">
        <v>1</v>
      </c>
      <c r="Q2485" s="8">
        <v>0</v>
      </c>
      <c r="R2485" s="8">
        <v>0</v>
      </c>
      <c r="S2485" s="8">
        <v>0</v>
      </c>
      <c r="T2485" s="8">
        <v>0</v>
      </c>
      <c r="U2485" s="5">
        <v>406030090</v>
      </c>
    </row>
    <row r="2486" spans="1:21" hidden="1" x14ac:dyDescent="0.25">
      <c r="A2486" s="8" t="s">
        <v>5018</v>
      </c>
      <c r="B2486" s="2" t="s">
        <v>2901</v>
      </c>
      <c r="C2486" s="2" t="s">
        <v>216</v>
      </c>
      <c r="D2486" s="2" t="s">
        <v>213</v>
      </c>
      <c r="E2486" s="2" t="s">
        <v>187</v>
      </c>
      <c r="F2486" s="8" t="s">
        <v>36</v>
      </c>
      <c r="G2486" s="8">
        <v>0</v>
      </c>
      <c r="H2486" s="8">
        <v>1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0</v>
      </c>
      <c r="O2486" s="8">
        <v>0</v>
      </c>
      <c r="P2486" s="8">
        <v>1</v>
      </c>
      <c r="Q2486" s="8">
        <v>0</v>
      </c>
      <c r="R2486" s="8">
        <v>0</v>
      </c>
      <c r="S2486" s="8">
        <v>0</v>
      </c>
      <c r="T2486" s="8">
        <v>0</v>
      </c>
      <c r="U2486" s="5">
        <v>406030103</v>
      </c>
    </row>
    <row r="2487" spans="1:21" hidden="1" x14ac:dyDescent="0.25">
      <c r="A2487" s="8" t="s">
        <v>5018</v>
      </c>
      <c r="B2487" s="2" t="s">
        <v>2902</v>
      </c>
      <c r="C2487" s="2" t="s">
        <v>216</v>
      </c>
      <c r="D2487" s="2" t="s">
        <v>213</v>
      </c>
      <c r="E2487" s="2" t="s">
        <v>187</v>
      </c>
      <c r="F2487" s="8" t="s">
        <v>36</v>
      </c>
      <c r="G2487" s="8">
        <v>0</v>
      </c>
      <c r="H2487" s="8">
        <v>1</v>
      </c>
      <c r="I2487" s="8">
        <v>0</v>
      </c>
      <c r="J2487" s="8">
        <v>0</v>
      </c>
      <c r="K2487" s="8">
        <v>0</v>
      </c>
      <c r="L2487" s="8">
        <v>0</v>
      </c>
      <c r="M2487" s="8">
        <v>1</v>
      </c>
      <c r="N2487" s="8">
        <v>0</v>
      </c>
      <c r="O2487" s="8">
        <v>0</v>
      </c>
      <c r="P2487" s="8">
        <v>1</v>
      </c>
      <c r="Q2487" s="8">
        <v>0</v>
      </c>
      <c r="R2487" s="8">
        <v>0</v>
      </c>
      <c r="S2487" s="8">
        <v>0</v>
      </c>
      <c r="T2487" s="8">
        <v>0</v>
      </c>
      <c r="U2487" s="5">
        <v>406030111</v>
      </c>
    </row>
    <row r="2488" spans="1:21" hidden="1" x14ac:dyDescent="0.25">
      <c r="A2488" s="8" t="s">
        <v>5018</v>
      </c>
      <c r="B2488" s="2" t="s">
        <v>2903</v>
      </c>
      <c r="C2488" s="2" t="s">
        <v>216</v>
      </c>
      <c r="D2488" s="2" t="s">
        <v>213</v>
      </c>
      <c r="E2488" s="2" t="s">
        <v>187</v>
      </c>
      <c r="F2488" s="8" t="s">
        <v>36</v>
      </c>
      <c r="G2488" s="8">
        <v>0</v>
      </c>
      <c r="H2488" s="8">
        <v>1</v>
      </c>
      <c r="I2488" s="8">
        <v>0</v>
      </c>
      <c r="J2488" s="8">
        <v>0</v>
      </c>
      <c r="K2488" s="8">
        <v>0</v>
      </c>
      <c r="L2488" s="8">
        <v>0</v>
      </c>
      <c r="M2488" s="8">
        <v>1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5">
        <v>406030120</v>
      </c>
    </row>
    <row r="2489" spans="1:21" hidden="1" x14ac:dyDescent="0.25">
      <c r="A2489" s="8" t="s">
        <v>5018</v>
      </c>
      <c r="B2489" s="2" t="s">
        <v>2904</v>
      </c>
      <c r="C2489" s="2" t="s">
        <v>216</v>
      </c>
      <c r="D2489" s="2" t="s">
        <v>213</v>
      </c>
      <c r="E2489" s="2" t="s">
        <v>187</v>
      </c>
      <c r="F2489" s="8" t="s">
        <v>36</v>
      </c>
      <c r="G2489" s="8">
        <v>0</v>
      </c>
      <c r="H2489" s="8">
        <v>1</v>
      </c>
      <c r="I2489" s="8">
        <v>0</v>
      </c>
      <c r="J2489" s="8">
        <v>0</v>
      </c>
      <c r="K2489" s="8">
        <v>0</v>
      </c>
      <c r="L2489" s="8">
        <v>0</v>
      </c>
      <c r="M2489" s="8">
        <v>1</v>
      </c>
      <c r="N2489" s="8">
        <v>0</v>
      </c>
      <c r="O2489" s="8">
        <v>0</v>
      </c>
      <c r="P2489" s="8">
        <v>1</v>
      </c>
      <c r="Q2489" s="8">
        <v>0</v>
      </c>
      <c r="R2489" s="8">
        <v>0</v>
      </c>
      <c r="S2489" s="8">
        <v>0</v>
      </c>
      <c r="T2489" s="8">
        <v>0</v>
      </c>
      <c r="U2489" s="5">
        <v>406030138</v>
      </c>
    </row>
    <row r="2490" spans="1:21" hidden="1" x14ac:dyDescent="0.25">
      <c r="A2490" s="8" t="s">
        <v>5018</v>
      </c>
      <c r="B2490" s="2" t="s">
        <v>2905</v>
      </c>
      <c r="C2490" s="2" t="s">
        <v>216</v>
      </c>
      <c r="D2490" s="2" t="s">
        <v>213</v>
      </c>
      <c r="E2490" s="2" t="s">
        <v>187</v>
      </c>
      <c r="F2490" s="8" t="s">
        <v>36</v>
      </c>
      <c r="G2490" s="8">
        <v>0</v>
      </c>
      <c r="H2490" s="8">
        <v>1</v>
      </c>
      <c r="I2490" s="8">
        <v>0</v>
      </c>
      <c r="J2490" s="8">
        <v>0</v>
      </c>
      <c r="K2490" s="8">
        <v>0</v>
      </c>
      <c r="L2490" s="8">
        <v>0</v>
      </c>
      <c r="M2490" s="8">
        <v>1</v>
      </c>
      <c r="N2490" s="8">
        <v>0</v>
      </c>
      <c r="O2490" s="8">
        <v>0</v>
      </c>
      <c r="P2490" s="8">
        <v>1</v>
      </c>
      <c r="Q2490" s="8">
        <v>0</v>
      </c>
      <c r="R2490" s="8">
        <v>0</v>
      </c>
      <c r="S2490" s="8">
        <v>0</v>
      </c>
      <c r="T2490" s="8">
        <v>0</v>
      </c>
      <c r="U2490" s="5">
        <v>406030146</v>
      </c>
    </row>
    <row r="2491" spans="1:21" hidden="1" x14ac:dyDescent="0.25">
      <c r="A2491" s="8" t="s">
        <v>5018</v>
      </c>
      <c r="B2491" s="2" t="s">
        <v>2906</v>
      </c>
      <c r="C2491" s="2" t="s">
        <v>217</v>
      </c>
      <c r="D2491" s="2" t="s">
        <v>213</v>
      </c>
      <c r="E2491" s="2" t="s">
        <v>187</v>
      </c>
      <c r="F2491" s="8" t="s">
        <v>36</v>
      </c>
      <c r="G2491" s="8">
        <v>0</v>
      </c>
      <c r="H2491" s="8">
        <v>1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5">
        <v>406040010</v>
      </c>
    </row>
    <row r="2492" spans="1:21" hidden="1" x14ac:dyDescent="0.25">
      <c r="A2492" s="8" t="s">
        <v>5018</v>
      </c>
      <c r="B2492" s="2" t="s">
        <v>2907</v>
      </c>
      <c r="C2492" s="2" t="s">
        <v>217</v>
      </c>
      <c r="D2492" s="2" t="s">
        <v>213</v>
      </c>
      <c r="E2492" s="2" t="s">
        <v>187</v>
      </c>
      <c r="F2492" s="8" t="s">
        <v>36</v>
      </c>
      <c r="G2492" s="8">
        <v>0</v>
      </c>
      <c r="H2492" s="8">
        <v>1</v>
      </c>
      <c r="I2492" s="8">
        <v>0</v>
      </c>
      <c r="J2492" s="8">
        <v>0</v>
      </c>
      <c r="K2492" s="8">
        <v>0</v>
      </c>
      <c r="L2492" s="8">
        <v>0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0</v>
      </c>
      <c r="S2492" s="8">
        <v>0</v>
      </c>
      <c r="T2492" s="8">
        <v>0</v>
      </c>
      <c r="U2492" s="5">
        <v>406040028</v>
      </c>
    </row>
    <row r="2493" spans="1:21" hidden="1" x14ac:dyDescent="0.25">
      <c r="A2493" s="8" t="s">
        <v>5018</v>
      </c>
      <c r="B2493" s="2" t="s">
        <v>2908</v>
      </c>
      <c r="C2493" s="2" t="s">
        <v>217</v>
      </c>
      <c r="D2493" s="2" t="s">
        <v>213</v>
      </c>
      <c r="E2493" s="2" t="s">
        <v>187</v>
      </c>
      <c r="F2493" s="8" t="s">
        <v>36</v>
      </c>
      <c r="G2493" s="8">
        <v>0</v>
      </c>
      <c r="H2493" s="8">
        <v>1</v>
      </c>
      <c r="I2493" s="8">
        <v>0</v>
      </c>
      <c r="J2493" s="8">
        <v>0</v>
      </c>
      <c r="K2493" s="8">
        <v>0</v>
      </c>
      <c r="L2493" s="8">
        <v>0</v>
      </c>
      <c r="M2493" s="8">
        <v>1</v>
      </c>
      <c r="N2493" s="8">
        <v>0</v>
      </c>
      <c r="O2493" s="8">
        <v>0</v>
      </c>
      <c r="P2493" s="8">
        <v>1</v>
      </c>
      <c r="Q2493" s="8">
        <v>0</v>
      </c>
      <c r="R2493" s="8">
        <v>0</v>
      </c>
      <c r="S2493" s="8">
        <v>0</v>
      </c>
      <c r="T2493" s="8">
        <v>0</v>
      </c>
      <c r="U2493" s="5">
        <v>406040044</v>
      </c>
    </row>
    <row r="2494" spans="1:21" hidden="1" x14ac:dyDescent="0.25">
      <c r="A2494" s="8" t="s">
        <v>5018</v>
      </c>
      <c r="B2494" s="2" t="s">
        <v>2909</v>
      </c>
      <c r="C2494" s="2" t="s">
        <v>217</v>
      </c>
      <c r="D2494" s="2" t="s">
        <v>213</v>
      </c>
      <c r="E2494" s="2" t="s">
        <v>187</v>
      </c>
      <c r="F2494" s="8" t="s">
        <v>36</v>
      </c>
      <c r="G2494" s="8">
        <v>0</v>
      </c>
      <c r="H2494" s="8">
        <v>1</v>
      </c>
      <c r="I2494" s="8">
        <v>0</v>
      </c>
      <c r="J2494" s="8">
        <v>0</v>
      </c>
      <c r="K2494" s="8">
        <v>0</v>
      </c>
      <c r="L2494" s="8">
        <v>0</v>
      </c>
      <c r="M2494" s="8">
        <v>1</v>
      </c>
      <c r="N2494" s="8">
        <v>0</v>
      </c>
      <c r="O2494" s="8">
        <v>0</v>
      </c>
      <c r="P2494" s="8">
        <v>1</v>
      </c>
      <c r="Q2494" s="8">
        <v>0</v>
      </c>
      <c r="R2494" s="8">
        <v>0</v>
      </c>
      <c r="S2494" s="8">
        <v>0</v>
      </c>
      <c r="T2494" s="8">
        <v>0</v>
      </c>
      <c r="U2494" s="5">
        <v>406040052</v>
      </c>
    </row>
    <row r="2495" spans="1:21" hidden="1" x14ac:dyDescent="0.25">
      <c r="A2495" s="8" t="s">
        <v>5018</v>
      </c>
      <c r="B2495" s="2" t="s">
        <v>2910</v>
      </c>
      <c r="C2495" s="2" t="s">
        <v>217</v>
      </c>
      <c r="D2495" s="2" t="s">
        <v>213</v>
      </c>
      <c r="E2495" s="2" t="s">
        <v>187</v>
      </c>
      <c r="F2495" s="8" t="s">
        <v>36</v>
      </c>
      <c r="G2495" s="8">
        <v>0</v>
      </c>
      <c r="H2495" s="8">
        <v>1</v>
      </c>
      <c r="I2495" s="8">
        <v>0</v>
      </c>
      <c r="J2495" s="8">
        <v>0</v>
      </c>
      <c r="K2495" s="8">
        <v>0</v>
      </c>
      <c r="L2495" s="8">
        <v>0</v>
      </c>
      <c r="M2495" s="8">
        <v>1</v>
      </c>
      <c r="N2495" s="8">
        <v>0</v>
      </c>
      <c r="O2495" s="8">
        <v>0</v>
      </c>
      <c r="P2495" s="8">
        <v>1</v>
      </c>
      <c r="Q2495" s="8">
        <v>0</v>
      </c>
      <c r="R2495" s="8">
        <v>0</v>
      </c>
      <c r="S2495" s="8">
        <v>0</v>
      </c>
      <c r="T2495" s="8">
        <v>0</v>
      </c>
      <c r="U2495" s="5">
        <v>406040060</v>
      </c>
    </row>
    <row r="2496" spans="1:21" hidden="1" x14ac:dyDescent="0.25">
      <c r="A2496" s="8" t="s">
        <v>5018</v>
      </c>
      <c r="B2496" s="2" t="s">
        <v>2911</v>
      </c>
      <c r="C2496" s="2" t="s">
        <v>217</v>
      </c>
      <c r="D2496" s="2" t="s">
        <v>213</v>
      </c>
      <c r="E2496" s="2" t="s">
        <v>187</v>
      </c>
      <c r="F2496" s="8" t="s">
        <v>36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1</v>
      </c>
      <c r="N2496" s="8">
        <v>0</v>
      </c>
      <c r="O2496" s="8">
        <v>0</v>
      </c>
      <c r="P2496" s="8">
        <v>1</v>
      </c>
      <c r="Q2496" s="8">
        <v>0</v>
      </c>
      <c r="R2496" s="8">
        <v>0</v>
      </c>
      <c r="S2496" s="8">
        <v>0</v>
      </c>
      <c r="T2496" s="8">
        <v>0</v>
      </c>
      <c r="U2496" s="5">
        <v>406040079</v>
      </c>
    </row>
    <row r="2497" spans="1:21" hidden="1" x14ac:dyDescent="0.25">
      <c r="A2497" s="8" t="s">
        <v>5018</v>
      </c>
      <c r="B2497" s="2" t="s">
        <v>2912</v>
      </c>
      <c r="C2497" s="2" t="s">
        <v>217</v>
      </c>
      <c r="D2497" s="2" t="s">
        <v>213</v>
      </c>
      <c r="E2497" s="2" t="s">
        <v>187</v>
      </c>
      <c r="F2497" s="8" t="s">
        <v>36</v>
      </c>
      <c r="G2497" s="8">
        <v>0</v>
      </c>
      <c r="H2497" s="8">
        <v>1</v>
      </c>
      <c r="I2497" s="8">
        <v>0</v>
      </c>
      <c r="J2497" s="8">
        <v>0</v>
      </c>
      <c r="K2497" s="8">
        <v>0</v>
      </c>
      <c r="L2497" s="8">
        <v>0</v>
      </c>
      <c r="M2497" s="8">
        <v>1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5">
        <v>406040087</v>
      </c>
    </row>
    <row r="2498" spans="1:21" hidden="1" x14ac:dyDescent="0.25">
      <c r="A2498" s="8" t="s">
        <v>5018</v>
      </c>
      <c r="B2498" s="2" t="s">
        <v>2913</v>
      </c>
      <c r="C2498" s="2" t="s">
        <v>217</v>
      </c>
      <c r="D2498" s="2" t="s">
        <v>213</v>
      </c>
      <c r="E2498" s="2" t="s">
        <v>187</v>
      </c>
      <c r="F2498" s="8" t="s">
        <v>36</v>
      </c>
      <c r="G2498" s="8">
        <v>0</v>
      </c>
      <c r="H2498" s="8">
        <v>1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5">
        <v>406040095</v>
      </c>
    </row>
    <row r="2499" spans="1:21" hidden="1" x14ac:dyDescent="0.25">
      <c r="A2499" s="8" t="s">
        <v>5018</v>
      </c>
      <c r="B2499" s="2" t="s">
        <v>2914</v>
      </c>
      <c r="C2499" s="2" t="s">
        <v>217</v>
      </c>
      <c r="D2499" s="2" t="s">
        <v>213</v>
      </c>
      <c r="E2499" s="2" t="s">
        <v>187</v>
      </c>
      <c r="F2499" s="8" t="s">
        <v>36</v>
      </c>
      <c r="G2499" s="8">
        <v>0</v>
      </c>
      <c r="H2499" s="8">
        <v>1</v>
      </c>
      <c r="I2499" s="8">
        <v>0</v>
      </c>
      <c r="J2499" s="8">
        <v>0</v>
      </c>
      <c r="K2499" s="8">
        <v>0</v>
      </c>
      <c r="L2499" s="8">
        <v>0</v>
      </c>
      <c r="M2499" s="8">
        <v>1</v>
      </c>
      <c r="N2499" s="8">
        <v>0</v>
      </c>
      <c r="O2499" s="8">
        <v>0</v>
      </c>
      <c r="P2499" s="8">
        <v>1</v>
      </c>
      <c r="Q2499" s="8">
        <v>0</v>
      </c>
      <c r="R2499" s="8">
        <v>0</v>
      </c>
      <c r="S2499" s="8">
        <v>0</v>
      </c>
      <c r="T2499" s="8">
        <v>0</v>
      </c>
      <c r="U2499" s="5">
        <v>406040109</v>
      </c>
    </row>
    <row r="2500" spans="1:21" hidden="1" x14ac:dyDescent="0.25">
      <c r="A2500" s="8" t="s">
        <v>5018</v>
      </c>
      <c r="B2500" s="2" t="s">
        <v>2915</v>
      </c>
      <c r="C2500" s="2" t="s">
        <v>217</v>
      </c>
      <c r="D2500" s="2" t="s">
        <v>213</v>
      </c>
      <c r="E2500" s="2" t="s">
        <v>187</v>
      </c>
      <c r="F2500" s="8" t="s">
        <v>36</v>
      </c>
      <c r="G2500" s="8">
        <v>0</v>
      </c>
      <c r="H2500" s="8">
        <v>1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5">
        <v>406040117</v>
      </c>
    </row>
    <row r="2501" spans="1:21" hidden="1" x14ac:dyDescent="0.25">
      <c r="A2501" s="8" t="s">
        <v>5018</v>
      </c>
      <c r="B2501" s="2" t="s">
        <v>2916</v>
      </c>
      <c r="C2501" s="2" t="s">
        <v>217</v>
      </c>
      <c r="D2501" s="2" t="s">
        <v>213</v>
      </c>
      <c r="E2501" s="2" t="s">
        <v>187</v>
      </c>
      <c r="F2501" s="8" t="s">
        <v>36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1</v>
      </c>
      <c r="N2501" s="8">
        <v>0</v>
      </c>
      <c r="O2501" s="8">
        <v>0</v>
      </c>
      <c r="P2501" s="8">
        <v>1</v>
      </c>
      <c r="Q2501" s="8">
        <v>0</v>
      </c>
      <c r="R2501" s="8">
        <v>0</v>
      </c>
      <c r="S2501" s="8">
        <v>0</v>
      </c>
      <c r="T2501" s="8">
        <v>0</v>
      </c>
      <c r="U2501" s="5">
        <v>406040125</v>
      </c>
    </row>
    <row r="2502" spans="1:21" hidden="1" x14ac:dyDescent="0.25">
      <c r="A2502" s="8" t="s">
        <v>5018</v>
      </c>
      <c r="B2502" s="2" t="s">
        <v>2917</v>
      </c>
      <c r="C2502" s="2" t="s">
        <v>217</v>
      </c>
      <c r="D2502" s="2" t="s">
        <v>213</v>
      </c>
      <c r="E2502" s="2" t="s">
        <v>187</v>
      </c>
      <c r="F2502" s="8" t="s">
        <v>36</v>
      </c>
      <c r="G2502" s="8">
        <v>0</v>
      </c>
      <c r="H2502" s="8">
        <v>1</v>
      </c>
      <c r="I2502" s="8">
        <v>0</v>
      </c>
      <c r="J2502" s="8">
        <v>0</v>
      </c>
      <c r="K2502" s="8">
        <v>0</v>
      </c>
      <c r="L2502" s="8">
        <v>0</v>
      </c>
      <c r="M2502" s="8">
        <v>1</v>
      </c>
      <c r="N2502" s="8">
        <v>0</v>
      </c>
      <c r="O2502" s="8">
        <v>0</v>
      </c>
      <c r="P2502" s="8">
        <v>1</v>
      </c>
      <c r="Q2502" s="8">
        <v>0</v>
      </c>
      <c r="R2502" s="8">
        <v>0</v>
      </c>
      <c r="S2502" s="8">
        <v>0</v>
      </c>
      <c r="T2502" s="8">
        <v>0</v>
      </c>
      <c r="U2502" s="5">
        <v>406040133</v>
      </c>
    </row>
    <row r="2503" spans="1:21" hidden="1" x14ac:dyDescent="0.25">
      <c r="A2503" s="8" t="s">
        <v>5018</v>
      </c>
      <c r="B2503" s="2" t="s">
        <v>2918</v>
      </c>
      <c r="C2503" s="2" t="s">
        <v>217</v>
      </c>
      <c r="D2503" s="2" t="s">
        <v>213</v>
      </c>
      <c r="E2503" s="2" t="s">
        <v>187</v>
      </c>
      <c r="F2503" s="8" t="s">
        <v>36</v>
      </c>
      <c r="G2503" s="8">
        <v>0</v>
      </c>
      <c r="H2503" s="8">
        <v>1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1</v>
      </c>
      <c r="Q2503" s="8">
        <v>0</v>
      </c>
      <c r="R2503" s="8">
        <v>0</v>
      </c>
      <c r="S2503" s="8">
        <v>0</v>
      </c>
      <c r="T2503" s="8">
        <v>0</v>
      </c>
      <c r="U2503" s="5">
        <v>406040141</v>
      </c>
    </row>
    <row r="2504" spans="1:21" hidden="1" x14ac:dyDescent="0.25">
      <c r="A2504" s="8" t="s">
        <v>5018</v>
      </c>
      <c r="B2504" s="2" t="s">
        <v>2919</v>
      </c>
      <c r="C2504" s="2" t="s">
        <v>217</v>
      </c>
      <c r="D2504" s="2" t="s">
        <v>213</v>
      </c>
      <c r="E2504" s="2" t="s">
        <v>187</v>
      </c>
      <c r="F2504" s="8" t="s">
        <v>36</v>
      </c>
      <c r="G2504" s="8">
        <v>0</v>
      </c>
      <c r="H2504" s="8">
        <v>1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5">
        <v>406040150</v>
      </c>
    </row>
    <row r="2505" spans="1:21" hidden="1" x14ac:dyDescent="0.25">
      <c r="A2505" s="8" t="s">
        <v>5018</v>
      </c>
      <c r="B2505" s="2" t="s">
        <v>2920</v>
      </c>
      <c r="C2505" s="2" t="s">
        <v>217</v>
      </c>
      <c r="D2505" s="2" t="s">
        <v>213</v>
      </c>
      <c r="E2505" s="2" t="s">
        <v>187</v>
      </c>
      <c r="F2505" s="8" t="s">
        <v>36</v>
      </c>
      <c r="G2505" s="8">
        <v>0</v>
      </c>
      <c r="H2505" s="8">
        <v>1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0</v>
      </c>
      <c r="O2505" s="8">
        <v>0</v>
      </c>
      <c r="P2505" s="8">
        <v>1</v>
      </c>
      <c r="Q2505" s="8">
        <v>0</v>
      </c>
      <c r="R2505" s="8">
        <v>0</v>
      </c>
      <c r="S2505" s="8">
        <v>0</v>
      </c>
      <c r="T2505" s="8">
        <v>0</v>
      </c>
      <c r="U2505" s="5">
        <v>406040168</v>
      </c>
    </row>
    <row r="2506" spans="1:21" hidden="1" x14ac:dyDescent="0.25">
      <c r="A2506" s="8" t="s">
        <v>5018</v>
      </c>
      <c r="B2506" s="2" t="s">
        <v>2921</v>
      </c>
      <c r="C2506" s="2" t="s">
        <v>217</v>
      </c>
      <c r="D2506" s="2" t="s">
        <v>213</v>
      </c>
      <c r="E2506" s="2" t="s">
        <v>187</v>
      </c>
      <c r="F2506" s="8" t="s">
        <v>36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0</v>
      </c>
      <c r="M2506" s="8">
        <v>1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5">
        <v>406040176</v>
      </c>
    </row>
    <row r="2507" spans="1:21" hidden="1" x14ac:dyDescent="0.25">
      <c r="A2507" s="8" t="s">
        <v>5018</v>
      </c>
      <c r="B2507" s="2" t="s">
        <v>2922</v>
      </c>
      <c r="C2507" s="2" t="s">
        <v>217</v>
      </c>
      <c r="D2507" s="2" t="s">
        <v>213</v>
      </c>
      <c r="E2507" s="2" t="s">
        <v>187</v>
      </c>
      <c r="F2507" s="8" t="s">
        <v>36</v>
      </c>
      <c r="G2507" s="8">
        <v>0</v>
      </c>
      <c r="H2507" s="8">
        <v>1</v>
      </c>
      <c r="I2507" s="8">
        <v>0</v>
      </c>
      <c r="J2507" s="8">
        <v>0</v>
      </c>
      <c r="K2507" s="8">
        <v>0</v>
      </c>
      <c r="L2507" s="8">
        <v>0</v>
      </c>
      <c r="M2507" s="8">
        <v>1</v>
      </c>
      <c r="N2507" s="8">
        <v>0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5">
        <v>406040184</v>
      </c>
    </row>
    <row r="2508" spans="1:21" hidden="1" x14ac:dyDescent="0.25">
      <c r="A2508" s="8" t="s">
        <v>5018</v>
      </c>
      <c r="B2508" s="2" t="s">
        <v>2923</v>
      </c>
      <c r="C2508" s="2" t="s">
        <v>217</v>
      </c>
      <c r="D2508" s="2" t="s">
        <v>213</v>
      </c>
      <c r="E2508" s="2" t="s">
        <v>187</v>
      </c>
      <c r="F2508" s="8" t="s">
        <v>36</v>
      </c>
      <c r="G2508" s="8">
        <v>0</v>
      </c>
      <c r="H2508" s="8">
        <v>1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0</v>
      </c>
      <c r="U2508" s="5">
        <v>406040192</v>
      </c>
    </row>
    <row r="2509" spans="1:21" hidden="1" x14ac:dyDescent="0.25">
      <c r="A2509" s="8" t="s">
        <v>5018</v>
      </c>
      <c r="B2509" s="2" t="s">
        <v>2924</v>
      </c>
      <c r="C2509" s="2" t="s">
        <v>217</v>
      </c>
      <c r="D2509" s="2" t="s">
        <v>213</v>
      </c>
      <c r="E2509" s="2" t="s">
        <v>187</v>
      </c>
      <c r="F2509" s="8" t="s">
        <v>36</v>
      </c>
      <c r="G2509" s="8">
        <v>0</v>
      </c>
      <c r="H2509" s="8">
        <v>1</v>
      </c>
      <c r="I2509" s="8">
        <v>1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5">
        <v>406040206</v>
      </c>
    </row>
    <row r="2510" spans="1:21" hidden="1" x14ac:dyDescent="0.25">
      <c r="A2510" s="8" t="s">
        <v>5018</v>
      </c>
      <c r="B2510" s="2" t="s">
        <v>2925</v>
      </c>
      <c r="C2510" s="2" t="s">
        <v>217</v>
      </c>
      <c r="D2510" s="2" t="s">
        <v>213</v>
      </c>
      <c r="E2510" s="2" t="s">
        <v>187</v>
      </c>
      <c r="F2510" s="8" t="s">
        <v>36</v>
      </c>
      <c r="G2510" s="8">
        <v>0</v>
      </c>
      <c r="H2510" s="8">
        <v>1</v>
      </c>
      <c r="I2510" s="8">
        <v>1</v>
      </c>
      <c r="J2510" s="8">
        <v>0</v>
      </c>
      <c r="K2510" s="8">
        <v>0</v>
      </c>
      <c r="L2510" s="8">
        <v>0</v>
      </c>
      <c r="M2510" s="8">
        <v>1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5">
        <v>406040214</v>
      </c>
    </row>
    <row r="2511" spans="1:21" hidden="1" x14ac:dyDescent="0.25">
      <c r="A2511" s="8" t="s">
        <v>5018</v>
      </c>
      <c r="B2511" s="2" t="s">
        <v>2926</v>
      </c>
      <c r="C2511" s="2" t="s">
        <v>217</v>
      </c>
      <c r="D2511" s="2" t="s">
        <v>213</v>
      </c>
      <c r="E2511" s="2" t="s">
        <v>187</v>
      </c>
      <c r="F2511" s="8" t="s">
        <v>36</v>
      </c>
      <c r="G2511" s="8">
        <v>0</v>
      </c>
      <c r="H2511" s="8">
        <v>1</v>
      </c>
      <c r="I2511" s="8">
        <v>0</v>
      </c>
      <c r="J2511" s="8">
        <v>0</v>
      </c>
      <c r="K2511" s="8">
        <v>0</v>
      </c>
      <c r="L2511" s="8">
        <v>0</v>
      </c>
      <c r="M2511" s="8">
        <v>1</v>
      </c>
      <c r="N2511" s="8">
        <v>0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5">
        <v>406040222</v>
      </c>
    </row>
    <row r="2512" spans="1:21" hidden="1" x14ac:dyDescent="0.25">
      <c r="A2512" s="8" t="s">
        <v>5018</v>
      </c>
      <c r="B2512" s="2" t="s">
        <v>2927</v>
      </c>
      <c r="C2512" s="2" t="s">
        <v>217</v>
      </c>
      <c r="D2512" s="2" t="s">
        <v>213</v>
      </c>
      <c r="E2512" s="2" t="s">
        <v>187</v>
      </c>
      <c r="F2512" s="8" t="s">
        <v>36</v>
      </c>
      <c r="G2512" s="8">
        <v>0</v>
      </c>
      <c r="H2512" s="8">
        <v>1</v>
      </c>
      <c r="I2512" s="8">
        <v>0</v>
      </c>
      <c r="J2512" s="8">
        <v>0</v>
      </c>
      <c r="K2512" s="8">
        <v>0</v>
      </c>
      <c r="L2512" s="8">
        <v>0</v>
      </c>
      <c r="M2512" s="8">
        <v>1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5">
        <v>406040230</v>
      </c>
    </row>
    <row r="2513" spans="1:21" hidden="1" x14ac:dyDescent="0.25">
      <c r="A2513" s="8" t="s">
        <v>5018</v>
      </c>
      <c r="B2513" s="2" t="s">
        <v>2928</v>
      </c>
      <c r="C2513" s="2" t="s">
        <v>217</v>
      </c>
      <c r="D2513" s="2" t="s">
        <v>213</v>
      </c>
      <c r="E2513" s="2" t="s">
        <v>187</v>
      </c>
      <c r="F2513" s="8" t="s">
        <v>36</v>
      </c>
      <c r="G2513" s="8">
        <v>0</v>
      </c>
      <c r="H2513" s="8">
        <v>1</v>
      </c>
      <c r="I2513" s="8">
        <v>0</v>
      </c>
      <c r="J2513" s="8">
        <v>0</v>
      </c>
      <c r="K2513" s="8">
        <v>0</v>
      </c>
      <c r="L2513" s="8">
        <v>0</v>
      </c>
      <c r="M2513" s="8">
        <v>1</v>
      </c>
      <c r="N2513" s="8">
        <v>0</v>
      </c>
      <c r="O2513" s="8">
        <v>0</v>
      </c>
      <c r="P2513" s="8">
        <v>1</v>
      </c>
      <c r="Q2513" s="8">
        <v>0</v>
      </c>
      <c r="R2513" s="8">
        <v>0</v>
      </c>
      <c r="S2513" s="8">
        <v>0</v>
      </c>
      <c r="T2513" s="8">
        <v>0</v>
      </c>
      <c r="U2513" s="5">
        <v>406040249</v>
      </c>
    </row>
    <row r="2514" spans="1:21" hidden="1" x14ac:dyDescent="0.25">
      <c r="A2514" s="8" t="s">
        <v>5018</v>
      </c>
      <c r="B2514" s="2" t="s">
        <v>2929</v>
      </c>
      <c r="C2514" s="2" t="s">
        <v>217</v>
      </c>
      <c r="D2514" s="2" t="s">
        <v>213</v>
      </c>
      <c r="E2514" s="2" t="s">
        <v>187</v>
      </c>
      <c r="F2514" s="8" t="s">
        <v>36</v>
      </c>
      <c r="G2514" s="8">
        <v>0</v>
      </c>
      <c r="H2514" s="8">
        <v>1</v>
      </c>
      <c r="I2514" s="8">
        <v>1</v>
      </c>
      <c r="J2514" s="8">
        <v>0</v>
      </c>
      <c r="K2514" s="8">
        <v>0</v>
      </c>
      <c r="L2514" s="8">
        <v>0</v>
      </c>
      <c r="M2514" s="8">
        <v>1</v>
      </c>
      <c r="N2514" s="8">
        <v>0</v>
      </c>
      <c r="O2514" s="8">
        <v>0</v>
      </c>
      <c r="P2514" s="8">
        <v>1</v>
      </c>
      <c r="Q2514" s="8">
        <v>0</v>
      </c>
      <c r="R2514" s="8">
        <v>0</v>
      </c>
      <c r="S2514" s="8">
        <v>0</v>
      </c>
      <c r="T2514" s="8">
        <v>0</v>
      </c>
      <c r="U2514" s="5">
        <v>406040257</v>
      </c>
    </row>
    <row r="2515" spans="1:21" hidden="1" x14ac:dyDescent="0.25">
      <c r="A2515" s="8" t="s">
        <v>5018</v>
      </c>
      <c r="B2515" s="2" t="s">
        <v>2930</v>
      </c>
      <c r="C2515" s="2" t="s">
        <v>217</v>
      </c>
      <c r="D2515" s="2" t="s">
        <v>213</v>
      </c>
      <c r="E2515" s="2" t="s">
        <v>187</v>
      </c>
      <c r="F2515" s="8" t="s">
        <v>36</v>
      </c>
      <c r="G2515" s="8">
        <v>0</v>
      </c>
      <c r="H2515" s="8">
        <v>1</v>
      </c>
      <c r="I2515" s="8">
        <v>0</v>
      </c>
      <c r="J2515" s="8">
        <v>0</v>
      </c>
      <c r="K2515" s="8">
        <v>0</v>
      </c>
      <c r="L2515" s="8">
        <v>0</v>
      </c>
      <c r="M2515" s="8">
        <v>1</v>
      </c>
      <c r="N2515" s="8">
        <v>0</v>
      </c>
      <c r="O2515" s="8">
        <v>0</v>
      </c>
      <c r="P2515" s="8">
        <v>1</v>
      </c>
      <c r="Q2515" s="8">
        <v>0</v>
      </c>
      <c r="R2515" s="8">
        <v>0</v>
      </c>
      <c r="S2515" s="8">
        <v>0</v>
      </c>
      <c r="T2515" s="8">
        <v>0</v>
      </c>
      <c r="U2515" s="5">
        <v>406040265</v>
      </c>
    </row>
    <row r="2516" spans="1:21" hidden="1" x14ac:dyDescent="0.25">
      <c r="A2516" s="8" t="s">
        <v>5018</v>
      </c>
      <c r="B2516" s="2" t="s">
        <v>2931</v>
      </c>
      <c r="C2516" s="2" t="s">
        <v>217</v>
      </c>
      <c r="D2516" s="2" t="s">
        <v>213</v>
      </c>
      <c r="E2516" s="2" t="s">
        <v>187</v>
      </c>
      <c r="F2516" s="8" t="s">
        <v>36</v>
      </c>
      <c r="G2516" s="8">
        <v>0</v>
      </c>
      <c r="H2516" s="8">
        <v>1</v>
      </c>
      <c r="I2516" s="8">
        <v>1</v>
      </c>
      <c r="J2516" s="8">
        <v>0</v>
      </c>
      <c r="K2516" s="8">
        <v>0</v>
      </c>
      <c r="L2516" s="8">
        <v>0</v>
      </c>
      <c r="M2516" s="8">
        <v>1</v>
      </c>
      <c r="N2516" s="8">
        <v>0</v>
      </c>
      <c r="O2516" s="8">
        <v>0</v>
      </c>
      <c r="P2516" s="8">
        <v>1</v>
      </c>
      <c r="Q2516" s="8">
        <v>0</v>
      </c>
      <c r="R2516" s="8">
        <v>0</v>
      </c>
      <c r="S2516" s="8">
        <v>0</v>
      </c>
      <c r="T2516" s="8">
        <v>0</v>
      </c>
      <c r="U2516" s="5">
        <v>406040273</v>
      </c>
    </row>
    <row r="2517" spans="1:21" hidden="1" x14ac:dyDescent="0.25">
      <c r="A2517" s="8" t="s">
        <v>5018</v>
      </c>
      <c r="B2517" s="2" t="s">
        <v>2932</v>
      </c>
      <c r="C2517" s="2" t="s">
        <v>217</v>
      </c>
      <c r="D2517" s="2" t="s">
        <v>213</v>
      </c>
      <c r="E2517" s="2" t="s">
        <v>187</v>
      </c>
      <c r="F2517" s="8" t="s">
        <v>36</v>
      </c>
      <c r="G2517" s="8">
        <v>0</v>
      </c>
      <c r="H2517" s="8">
        <v>1</v>
      </c>
      <c r="I2517" s="8">
        <v>0</v>
      </c>
      <c r="J2517" s="8">
        <v>0</v>
      </c>
      <c r="K2517" s="8">
        <v>0</v>
      </c>
      <c r="L2517" s="8">
        <v>0</v>
      </c>
      <c r="M2517" s="8">
        <v>1</v>
      </c>
      <c r="N2517" s="8">
        <v>0</v>
      </c>
      <c r="O2517" s="8">
        <v>0</v>
      </c>
      <c r="P2517" s="8">
        <v>1</v>
      </c>
      <c r="Q2517" s="8">
        <v>0</v>
      </c>
      <c r="R2517" s="8">
        <v>0</v>
      </c>
      <c r="S2517" s="8">
        <v>0</v>
      </c>
      <c r="T2517" s="8">
        <v>0</v>
      </c>
      <c r="U2517" s="5">
        <v>406040281</v>
      </c>
    </row>
    <row r="2518" spans="1:21" hidden="1" x14ac:dyDescent="0.25">
      <c r="A2518" s="8" t="s">
        <v>5018</v>
      </c>
      <c r="B2518" s="2" t="s">
        <v>2933</v>
      </c>
      <c r="C2518" s="2" t="s">
        <v>217</v>
      </c>
      <c r="D2518" s="2" t="s">
        <v>213</v>
      </c>
      <c r="E2518" s="2" t="s">
        <v>187</v>
      </c>
      <c r="F2518" s="8" t="s">
        <v>36</v>
      </c>
      <c r="G2518" s="8">
        <v>0</v>
      </c>
      <c r="H2518" s="8">
        <v>1</v>
      </c>
      <c r="I2518" s="8">
        <v>1</v>
      </c>
      <c r="J2518" s="8">
        <v>0</v>
      </c>
      <c r="K2518" s="8">
        <v>0</v>
      </c>
      <c r="L2518" s="8">
        <v>0</v>
      </c>
      <c r="M2518" s="8">
        <v>1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5">
        <v>406040290</v>
      </c>
    </row>
    <row r="2519" spans="1:21" hidden="1" x14ac:dyDescent="0.25">
      <c r="A2519" s="8" t="s">
        <v>5018</v>
      </c>
      <c r="B2519" s="2" t="s">
        <v>2934</v>
      </c>
      <c r="C2519" s="2" t="s">
        <v>217</v>
      </c>
      <c r="D2519" s="2" t="s">
        <v>213</v>
      </c>
      <c r="E2519" s="2" t="s">
        <v>187</v>
      </c>
      <c r="F2519" s="8" t="s">
        <v>36</v>
      </c>
      <c r="G2519" s="8">
        <v>0</v>
      </c>
      <c r="H2519" s="8">
        <v>1</v>
      </c>
      <c r="I2519" s="8">
        <v>1</v>
      </c>
      <c r="J2519" s="8">
        <v>0</v>
      </c>
      <c r="K2519" s="8">
        <v>0</v>
      </c>
      <c r="L2519" s="8">
        <v>0</v>
      </c>
      <c r="M2519" s="8">
        <v>1</v>
      </c>
      <c r="N2519" s="8">
        <v>0</v>
      </c>
      <c r="O2519" s="8">
        <v>0</v>
      </c>
      <c r="P2519" s="8">
        <v>1</v>
      </c>
      <c r="Q2519" s="8">
        <v>0</v>
      </c>
      <c r="R2519" s="8">
        <v>0</v>
      </c>
      <c r="S2519" s="8">
        <v>0</v>
      </c>
      <c r="T2519" s="8">
        <v>0</v>
      </c>
      <c r="U2519" s="5">
        <v>406040303</v>
      </c>
    </row>
    <row r="2520" spans="1:21" hidden="1" x14ac:dyDescent="0.25">
      <c r="A2520" s="8" t="s">
        <v>5018</v>
      </c>
      <c r="B2520" s="2" t="s">
        <v>2935</v>
      </c>
      <c r="C2520" s="2" t="s">
        <v>217</v>
      </c>
      <c r="D2520" s="2" t="s">
        <v>213</v>
      </c>
      <c r="E2520" s="2" t="s">
        <v>187</v>
      </c>
      <c r="F2520" s="8" t="s">
        <v>36</v>
      </c>
      <c r="G2520" s="8">
        <v>0</v>
      </c>
      <c r="H2520" s="8">
        <v>1</v>
      </c>
      <c r="I2520" s="8">
        <v>1</v>
      </c>
      <c r="J2520" s="8">
        <v>0</v>
      </c>
      <c r="K2520" s="8">
        <v>0</v>
      </c>
      <c r="L2520" s="8">
        <v>0</v>
      </c>
      <c r="M2520" s="8">
        <v>1</v>
      </c>
      <c r="N2520" s="8">
        <v>0</v>
      </c>
      <c r="O2520" s="8">
        <v>0</v>
      </c>
      <c r="P2520" s="8">
        <v>1</v>
      </c>
      <c r="Q2520" s="8">
        <v>0</v>
      </c>
      <c r="R2520" s="8">
        <v>0</v>
      </c>
      <c r="S2520" s="8">
        <v>0</v>
      </c>
      <c r="T2520" s="8">
        <v>0</v>
      </c>
      <c r="U2520" s="5">
        <v>406040311</v>
      </c>
    </row>
    <row r="2521" spans="1:21" hidden="1" x14ac:dyDescent="0.25">
      <c r="A2521" s="8" t="s">
        <v>5018</v>
      </c>
      <c r="B2521" s="2" t="s">
        <v>2936</v>
      </c>
      <c r="C2521" s="2" t="s">
        <v>217</v>
      </c>
      <c r="D2521" s="2" t="s">
        <v>213</v>
      </c>
      <c r="E2521" s="2" t="s">
        <v>187</v>
      </c>
      <c r="F2521" s="8" t="s">
        <v>36</v>
      </c>
      <c r="G2521" s="8">
        <v>0</v>
      </c>
      <c r="H2521" s="8">
        <v>1</v>
      </c>
      <c r="I2521" s="8">
        <v>1</v>
      </c>
      <c r="J2521" s="8">
        <v>0</v>
      </c>
      <c r="K2521" s="8">
        <v>0</v>
      </c>
      <c r="L2521" s="8">
        <v>0</v>
      </c>
      <c r="M2521" s="8">
        <v>1</v>
      </c>
      <c r="N2521" s="8">
        <v>0</v>
      </c>
      <c r="O2521" s="8">
        <v>0</v>
      </c>
      <c r="P2521" s="8">
        <v>1</v>
      </c>
      <c r="Q2521" s="8">
        <v>0</v>
      </c>
      <c r="R2521" s="8">
        <v>0</v>
      </c>
      <c r="S2521" s="8">
        <v>0</v>
      </c>
      <c r="T2521" s="8">
        <v>0</v>
      </c>
      <c r="U2521" s="5">
        <v>406040320</v>
      </c>
    </row>
    <row r="2522" spans="1:21" hidden="1" x14ac:dyDescent="0.25">
      <c r="A2522" s="8" t="s">
        <v>5018</v>
      </c>
      <c r="B2522" s="2" t="s">
        <v>2937</v>
      </c>
      <c r="C2522" s="2" t="s">
        <v>217</v>
      </c>
      <c r="D2522" s="2" t="s">
        <v>213</v>
      </c>
      <c r="E2522" s="2" t="s">
        <v>187</v>
      </c>
      <c r="F2522" s="8" t="s">
        <v>36</v>
      </c>
      <c r="G2522" s="8">
        <v>0</v>
      </c>
      <c r="H2522" s="8">
        <v>1</v>
      </c>
      <c r="I2522" s="8">
        <v>1</v>
      </c>
      <c r="J2522" s="8">
        <v>0</v>
      </c>
      <c r="K2522" s="8">
        <v>0</v>
      </c>
      <c r="L2522" s="8">
        <v>0</v>
      </c>
      <c r="M2522" s="8">
        <v>1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0</v>
      </c>
      <c r="U2522" s="5">
        <v>406040338</v>
      </c>
    </row>
    <row r="2523" spans="1:21" hidden="1" x14ac:dyDescent="0.25">
      <c r="A2523" s="8" t="s">
        <v>5018</v>
      </c>
      <c r="B2523" s="2" t="s">
        <v>2938</v>
      </c>
      <c r="C2523" s="2" t="s">
        <v>218</v>
      </c>
      <c r="D2523" s="2" t="s">
        <v>213</v>
      </c>
      <c r="E2523" s="2" t="s">
        <v>187</v>
      </c>
      <c r="F2523" s="8" t="s">
        <v>36</v>
      </c>
      <c r="G2523" s="8">
        <v>0</v>
      </c>
      <c r="H2523" s="8">
        <v>1</v>
      </c>
      <c r="I2523" s="8">
        <v>1</v>
      </c>
      <c r="J2523" s="8">
        <v>0</v>
      </c>
      <c r="K2523" s="8">
        <v>0</v>
      </c>
      <c r="L2523" s="8">
        <v>0</v>
      </c>
      <c r="M2523" s="8">
        <v>1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5">
        <v>406050015</v>
      </c>
    </row>
    <row r="2524" spans="1:21" hidden="1" x14ac:dyDescent="0.25">
      <c r="A2524" s="8" t="s">
        <v>5018</v>
      </c>
      <c r="B2524" s="2" t="s">
        <v>2939</v>
      </c>
      <c r="C2524" s="2" t="s">
        <v>218</v>
      </c>
      <c r="D2524" s="2" t="s">
        <v>213</v>
      </c>
      <c r="E2524" s="2" t="s">
        <v>187</v>
      </c>
      <c r="F2524" s="8" t="s">
        <v>36</v>
      </c>
      <c r="G2524" s="8">
        <v>0</v>
      </c>
      <c r="H2524" s="8">
        <v>1</v>
      </c>
      <c r="I2524" s="8">
        <v>1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5">
        <v>406050023</v>
      </c>
    </row>
    <row r="2525" spans="1:21" hidden="1" x14ac:dyDescent="0.25">
      <c r="A2525" s="8" t="s">
        <v>5018</v>
      </c>
      <c r="B2525" s="2" t="s">
        <v>2940</v>
      </c>
      <c r="C2525" s="2" t="s">
        <v>218</v>
      </c>
      <c r="D2525" s="2" t="s">
        <v>213</v>
      </c>
      <c r="E2525" s="2" t="s">
        <v>187</v>
      </c>
      <c r="F2525" s="8" t="s">
        <v>36</v>
      </c>
      <c r="G2525" s="8">
        <v>0</v>
      </c>
      <c r="H2525" s="8">
        <v>1</v>
      </c>
      <c r="I2525" s="8">
        <v>1</v>
      </c>
      <c r="J2525" s="8">
        <v>0</v>
      </c>
      <c r="K2525" s="8">
        <v>0</v>
      </c>
      <c r="L2525" s="8">
        <v>0</v>
      </c>
      <c r="M2525" s="8">
        <v>1</v>
      </c>
      <c r="N2525" s="8">
        <v>0</v>
      </c>
      <c r="O2525" s="8">
        <v>0</v>
      </c>
      <c r="P2525" s="8">
        <v>1</v>
      </c>
      <c r="Q2525" s="8">
        <v>0</v>
      </c>
      <c r="R2525" s="8">
        <v>0</v>
      </c>
      <c r="S2525" s="8">
        <v>0</v>
      </c>
      <c r="T2525" s="8">
        <v>0</v>
      </c>
      <c r="U2525" s="5">
        <v>406050031</v>
      </c>
    </row>
    <row r="2526" spans="1:21" hidden="1" x14ac:dyDescent="0.25">
      <c r="A2526" s="8" t="s">
        <v>5018</v>
      </c>
      <c r="B2526" s="2" t="s">
        <v>2941</v>
      </c>
      <c r="C2526" s="2" t="s">
        <v>218</v>
      </c>
      <c r="D2526" s="2" t="s">
        <v>213</v>
      </c>
      <c r="E2526" s="2" t="s">
        <v>187</v>
      </c>
      <c r="F2526" s="8" t="s">
        <v>36</v>
      </c>
      <c r="G2526" s="8">
        <v>0</v>
      </c>
      <c r="H2526" s="8">
        <v>1</v>
      </c>
      <c r="I2526" s="8">
        <v>1</v>
      </c>
      <c r="J2526" s="8">
        <v>0</v>
      </c>
      <c r="K2526" s="8">
        <v>0</v>
      </c>
      <c r="L2526" s="8">
        <v>0</v>
      </c>
      <c r="M2526" s="8">
        <v>1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5">
        <v>406050040</v>
      </c>
    </row>
    <row r="2527" spans="1:21" hidden="1" x14ac:dyDescent="0.25">
      <c r="A2527" s="8" t="s">
        <v>5018</v>
      </c>
      <c r="B2527" s="2" t="s">
        <v>2942</v>
      </c>
      <c r="C2527" s="2" t="s">
        <v>218</v>
      </c>
      <c r="D2527" s="2" t="s">
        <v>213</v>
      </c>
      <c r="E2527" s="2" t="s">
        <v>187</v>
      </c>
      <c r="F2527" s="8" t="s">
        <v>36</v>
      </c>
      <c r="G2527" s="8">
        <v>0</v>
      </c>
      <c r="H2527" s="8">
        <v>1</v>
      </c>
      <c r="I2527" s="8">
        <v>1</v>
      </c>
      <c r="J2527" s="8">
        <v>0</v>
      </c>
      <c r="K2527" s="8">
        <v>0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5">
        <v>406050058</v>
      </c>
    </row>
    <row r="2528" spans="1:21" hidden="1" x14ac:dyDescent="0.25">
      <c r="A2528" s="8" t="s">
        <v>5018</v>
      </c>
      <c r="B2528" s="2" t="s">
        <v>2943</v>
      </c>
      <c r="C2528" s="2" t="s">
        <v>218</v>
      </c>
      <c r="D2528" s="2" t="s">
        <v>213</v>
      </c>
      <c r="E2528" s="2" t="s">
        <v>187</v>
      </c>
      <c r="F2528" s="8" t="s">
        <v>36</v>
      </c>
      <c r="G2528" s="8">
        <v>0</v>
      </c>
      <c r="H2528" s="8">
        <v>1</v>
      </c>
      <c r="I2528" s="8">
        <v>1</v>
      </c>
      <c r="J2528" s="8">
        <v>0</v>
      </c>
      <c r="K2528" s="8">
        <v>0</v>
      </c>
      <c r="L2528" s="8">
        <v>0</v>
      </c>
      <c r="M2528" s="8">
        <v>1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0</v>
      </c>
      <c r="U2528" s="5">
        <v>406050066</v>
      </c>
    </row>
    <row r="2529" spans="1:21" hidden="1" x14ac:dyDescent="0.25">
      <c r="A2529" s="8" t="s">
        <v>5018</v>
      </c>
      <c r="B2529" s="2" t="s">
        <v>2944</v>
      </c>
      <c r="C2529" s="2" t="s">
        <v>218</v>
      </c>
      <c r="D2529" s="2" t="s">
        <v>213</v>
      </c>
      <c r="E2529" s="2" t="s">
        <v>187</v>
      </c>
      <c r="F2529" s="8" t="s">
        <v>36</v>
      </c>
      <c r="G2529" s="8">
        <v>0</v>
      </c>
      <c r="H2529" s="8">
        <v>1</v>
      </c>
      <c r="I2529" s="8">
        <v>1</v>
      </c>
      <c r="J2529" s="8">
        <v>0</v>
      </c>
      <c r="K2529" s="8">
        <v>0</v>
      </c>
      <c r="L2529" s="8">
        <v>0</v>
      </c>
      <c r="M2529" s="8">
        <v>1</v>
      </c>
      <c r="N2529" s="8">
        <v>0</v>
      </c>
      <c r="O2529" s="8">
        <v>0</v>
      </c>
      <c r="P2529" s="8">
        <v>1</v>
      </c>
      <c r="Q2529" s="8">
        <v>0</v>
      </c>
      <c r="R2529" s="8">
        <v>0</v>
      </c>
      <c r="S2529" s="8">
        <v>0</v>
      </c>
      <c r="T2529" s="8">
        <v>0</v>
      </c>
      <c r="U2529" s="5">
        <v>406050074</v>
      </c>
    </row>
    <row r="2530" spans="1:21" hidden="1" x14ac:dyDescent="0.25">
      <c r="A2530" s="8" t="s">
        <v>5018</v>
      </c>
      <c r="B2530" s="2" t="s">
        <v>2945</v>
      </c>
      <c r="C2530" s="2" t="s">
        <v>218</v>
      </c>
      <c r="D2530" s="2" t="s">
        <v>213</v>
      </c>
      <c r="E2530" s="2" t="s">
        <v>187</v>
      </c>
      <c r="F2530" s="8" t="s">
        <v>36</v>
      </c>
      <c r="G2530" s="8">
        <v>0</v>
      </c>
      <c r="H2530" s="8">
        <v>1</v>
      </c>
      <c r="I2530" s="8">
        <v>1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1</v>
      </c>
      <c r="Q2530" s="8">
        <v>0</v>
      </c>
      <c r="R2530" s="8">
        <v>0</v>
      </c>
      <c r="S2530" s="8">
        <v>0</v>
      </c>
      <c r="T2530" s="8">
        <v>0</v>
      </c>
      <c r="U2530" s="5">
        <v>406050082</v>
      </c>
    </row>
    <row r="2531" spans="1:21" hidden="1" x14ac:dyDescent="0.25">
      <c r="A2531" s="8" t="s">
        <v>5018</v>
      </c>
      <c r="B2531" s="2" t="s">
        <v>2945</v>
      </c>
      <c r="C2531" s="2" t="s">
        <v>218</v>
      </c>
      <c r="D2531" s="2" t="s">
        <v>213</v>
      </c>
      <c r="E2531" s="2" t="s">
        <v>187</v>
      </c>
      <c r="F2531" s="8" t="s">
        <v>36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1</v>
      </c>
      <c r="Q2531" s="8">
        <v>0</v>
      </c>
      <c r="R2531" s="8">
        <v>0</v>
      </c>
      <c r="S2531" s="8">
        <v>0</v>
      </c>
      <c r="T2531" s="8">
        <v>0</v>
      </c>
      <c r="U2531" s="5">
        <v>406050090</v>
      </c>
    </row>
    <row r="2532" spans="1:21" hidden="1" x14ac:dyDescent="0.25">
      <c r="A2532" s="8" t="s">
        <v>5018</v>
      </c>
      <c r="B2532" s="2" t="s">
        <v>2946</v>
      </c>
      <c r="C2532" s="2" t="s">
        <v>218</v>
      </c>
      <c r="D2532" s="2" t="s">
        <v>213</v>
      </c>
      <c r="E2532" s="2" t="s">
        <v>187</v>
      </c>
      <c r="F2532" s="8" t="s">
        <v>36</v>
      </c>
      <c r="G2532" s="8">
        <v>0</v>
      </c>
      <c r="H2532" s="8">
        <v>1</v>
      </c>
      <c r="I2532" s="8">
        <v>0</v>
      </c>
      <c r="J2532" s="8">
        <v>0</v>
      </c>
      <c r="K2532" s="8">
        <v>0</v>
      </c>
      <c r="L2532" s="8">
        <v>0</v>
      </c>
      <c r="M2532" s="8">
        <v>1</v>
      </c>
      <c r="N2532" s="8">
        <v>0</v>
      </c>
      <c r="O2532" s="8">
        <v>0</v>
      </c>
      <c r="P2532" s="8">
        <v>1</v>
      </c>
      <c r="Q2532" s="8">
        <v>0</v>
      </c>
      <c r="R2532" s="8">
        <v>0</v>
      </c>
      <c r="S2532" s="8">
        <v>0</v>
      </c>
      <c r="T2532" s="8">
        <v>0</v>
      </c>
      <c r="U2532" s="5">
        <v>406050104</v>
      </c>
    </row>
    <row r="2533" spans="1:21" hidden="1" x14ac:dyDescent="0.25">
      <c r="A2533" s="8" t="s">
        <v>5018</v>
      </c>
      <c r="B2533" s="2" t="s">
        <v>2947</v>
      </c>
      <c r="C2533" s="2" t="s">
        <v>218</v>
      </c>
      <c r="D2533" s="2" t="s">
        <v>213</v>
      </c>
      <c r="E2533" s="2" t="s">
        <v>187</v>
      </c>
      <c r="F2533" s="8" t="s">
        <v>36</v>
      </c>
      <c r="G2533" s="8">
        <v>0</v>
      </c>
      <c r="H2533" s="8">
        <v>1</v>
      </c>
      <c r="I2533" s="8">
        <v>1</v>
      </c>
      <c r="J2533" s="8">
        <v>0</v>
      </c>
      <c r="K2533" s="8">
        <v>0</v>
      </c>
      <c r="L2533" s="8">
        <v>0</v>
      </c>
      <c r="M2533" s="8">
        <v>1</v>
      </c>
      <c r="N2533" s="8">
        <v>0</v>
      </c>
      <c r="O2533" s="8">
        <v>0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5">
        <v>406050112</v>
      </c>
    </row>
    <row r="2534" spans="1:21" hidden="1" x14ac:dyDescent="0.25">
      <c r="A2534" s="8" t="s">
        <v>5018</v>
      </c>
      <c r="B2534" s="2" t="s">
        <v>2948</v>
      </c>
      <c r="C2534" s="2" t="s">
        <v>218</v>
      </c>
      <c r="D2534" s="2" t="s">
        <v>213</v>
      </c>
      <c r="E2534" s="2" t="s">
        <v>187</v>
      </c>
      <c r="F2534" s="8" t="s">
        <v>36</v>
      </c>
      <c r="G2534" s="8">
        <v>0</v>
      </c>
      <c r="H2534" s="8">
        <v>1</v>
      </c>
      <c r="I2534" s="8">
        <v>1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5">
        <v>406050120</v>
      </c>
    </row>
    <row r="2535" spans="1:21" hidden="1" x14ac:dyDescent="0.25">
      <c r="A2535" s="8" t="s">
        <v>5018</v>
      </c>
      <c r="B2535" s="2" t="s">
        <v>2949</v>
      </c>
      <c r="C2535" s="2" t="s">
        <v>218</v>
      </c>
      <c r="D2535" s="2" t="s">
        <v>213</v>
      </c>
      <c r="E2535" s="2" t="s">
        <v>187</v>
      </c>
      <c r="F2535" s="8" t="s">
        <v>36</v>
      </c>
      <c r="G2535" s="8">
        <v>0</v>
      </c>
      <c r="H2535" s="8">
        <v>1</v>
      </c>
      <c r="I2535" s="8">
        <v>1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5">
        <v>406050139</v>
      </c>
    </row>
    <row r="2536" spans="1:21" hidden="1" x14ac:dyDescent="0.25">
      <c r="A2536" s="8" t="s">
        <v>5018</v>
      </c>
      <c r="B2536" s="2" t="s">
        <v>2950</v>
      </c>
      <c r="C2536" s="2" t="s">
        <v>220</v>
      </c>
      <c r="D2536" s="2" t="s">
        <v>219</v>
      </c>
      <c r="E2536" s="2" t="s">
        <v>187</v>
      </c>
      <c r="F2536" s="8" t="s">
        <v>36</v>
      </c>
      <c r="G2536" s="8">
        <v>0</v>
      </c>
      <c r="H2536" s="8">
        <v>1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1</v>
      </c>
      <c r="Q2536" s="8">
        <v>0</v>
      </c>
      <c r="R2536" s="8">
        <v>0</v>
      </c>
      <c r="S2536" s="8">
        <v>0</v>
      </c>
      <c r="T2536" s="8">
        <v>0</v>
      </c>
      <c r="U2536" s="5">
        <v>407010017</v>
      </c>
    </row>
    <row r="2537" spans="1:21" hidden="1" x14ac:dyDescent="0.25">
      <c r="A2537" s="8" t="s">
        <v>5018</v>
      </c>
      <c r="B2537" s="2" t="s">
        <v>2951</v>
      </c>
      <c r="C2537" s="2" t="s">
        <v>220</v>
      </c>
      <c r="D2537" s="2" t="s">
        <v>219</v>
      </c>
      <c r="E2537" s="2" t="s">
        <v>187</v>
      </c>
      <c r="F2537" s="8" t="s">
        <v>24</v>
      </c>
      <c r="G2537" s="8">
        <v>0</v>
      </c>
      <c r="H2537" s="8">
        <v>1</v>
      </c>
      <c r="I2537" s="8">
        <v>1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5">
        <v>407010025</v>
      </c>
    </row>
    <row r="2538" spans="1:21" hidden="1" x14ac:dyDescent="0.25">
      <c r="A2538" s="8" t="s">
        <v>5018</v>
      </c>
      <c r="B2538" s="2" t="s">
        <v>2952</v>
      </c>
      <c r="C2538" s="2" t="s">
        <v>220</v>
      </c>
      <c r="D2538" s="2" t="s">
        <v>219</v>
      </c>
      <c r="E2538" s="2" t="s">
        <v>187</v>
      </c>
      <c r="F2538" s="8" t="s">
        <v>24</v>
      </c>
      <c r="G2538" s="8">
        <v>0</v>
      </c>
      <c r="H2538" s="8">
        <v>1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5">
        <v>407010033</v>
      </c>
    </row>
    <row r="2539" spans="1:21" hidden="1" x14ac:dyDescent="0.25">
      <c r="A2539" s="8" t="s">
        <v>5018</v>
      </c>
      <c r="B2539" s="2" t="s">
        <v>2953</v>
      </c>
      <c r="C2539" s="2" t="s">
        <v>220</v>
      </c>
      <c r="D2539" s="2" t="s">
        <v>219</v>
      </c>
      <c r="E2539" s="2" t="s">
        <v>187</v>
      </c>
      <c r="F2539" s="8" t="s">
        <v>24</v>
      </c>
      <c r="G2539" s="8">
        <v>0</v>
      </c>
      <c r="H2539" s="8">
        <v>1</v>
      </c>
      <c r="I2539" s="8">
        <v>0</v>
      </c>
      <c r="J2539" s="8">
        <v>0</v>
      </c>
      <c r="K2539" s="8">
        <v>0</v>
      </c>
      <c r="L2539" s="8">
        <v>0</v>
      </c>
      <c r="M2539" s="8">
        <v>1</v>
      </c>
      <c r="N2539" s="8">
        <v>0</v>
      </c>
      <c r="O2539" s="8">
        <v>0</v>
      </c>
      <c r="P2539" s="8">
        <v>1</v>
      </c>
      <c r="Q2539" s="8">
        <v>0</v>
      </c>
      <c r="R2539" s="8">
        <v>0</v>
      </c>
      <c r="S2539" s="8">
        <v>0</v>
      </c>
      <c r="T2539" s="8">
        <v>0</v>
      </c>
      <c r="U2539" s="5">
        <v>407010041</v>
      </c>
    </row>
    <row r="2540" spans="1:21" hidden="1" x14ac:dyDescent="0.25">
      <c r="A2540" s="8" t="s">
        <v>5018</v>
      </c>
      <c r="B2540" s="2" t="s">
        <v>2954</v>
      </c>
      <c r="C2540" s="2" t="s">
        <v>220</v>
      </c>
      <c r="D2540" s="2" t="s">
        <v>219</v>
      </c>
      <c r="E2540" s="2" t="s">
        <v>187</v>
      </c>
      <c r="F2540" s="8" t="s">
        <v>24</v>
      </c>
      <c r="G2540" s="8">
        <v>0</v>
      </c>
      <c r="H2540" s="8">
        <v>1</v>
      </c>
      <c r="I2540" s="8">
        <v>0</v>
      </c>
      <c r="J2540" s="8">
        <v>0</v>
      </c>
      <c r="K2540" s="8">
        <v>0</v>
      </c>
      <c r="L2540" s="8">
        <v>0</v>
      </c>
      <c r="M2540" s="8">
        <v>1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5">
        <v>407010050</v>
      </c>
    </row>
    <row r="2541" spans="1:21" hidden="1" x14ac:dyDescent="0.25">
      <c r="A2541" s="8" t="s">
        <v>5018</v>
      </c>
      <c r="B2541" s="2" t="s">
        <v>2955</v>
      </c>
      <c r="C2541" s="2" t="s">
        <v>220</v>
      </c>
      <c r="D2541" s="2" t="s">
        <v>219</v>
      </c>
      <c r="E2541" s="2" t="s">
        <v>187</v>
      </c>
      <c r="F2541" s="8" t="s">
        <v>24</v>
      </c>
      <c r="G2541" s="8">
        <v>0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5">
        <v>407010068</v>
      </c>
    </row>
    <row r="2542" spans="1:21" hidden="1" x14ac:dyDescent="0.25">
      <c r="A2542" s="8" t="s">
        <v>5018</v>
      </c>
      <c r="B2542" s="2" t="s">
        <v>2956</v>
      </c>
      <c r="C2542" s="2" t="s">
        <v>220</v>
      </c>
      <c r="D2542" s="2" t="s">
        <v>219</v>
      </c>
      <c r="E2542" s="2" t="s">
        <v>187</v>
      </c>
      <c r="F2542" s="8" t="s">
        <v>24</v>
      </c>
      <c r="G2542" s="8">
        <v>0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5">
        <v>407010076</v>
      </c>
    </row>
    <row r="2543" spans="1:21" hidden="1" x14ac:dyDescent="0.25">
      <c r="A2543" s="8" t="s">
        <v>5018</v>
      </c>
      <c r="B2543" s="2" t="s">
        <v>2957</v>
      </c>
      <c r="C2543" s="2" t="s">
        <v>220</v>
      </c>
      <c r="D2543" s="2" t="s">
        <v>219</v>
      </c>
      <c r="E2543" s="2" t="s">
        <v>187</v>
      </c>
      <c r="F2543" s="8" t="s">
        <v>24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0</v>
      </c>
      <c r="M2543" s="8">
        <v>1</v>
      </c>
      <c r="N2543" s="8">
        <v>0</v>
      </c>
      <c r="O2543" s="8">
        <v>0</v>
      </c>
      <c r="P2543" s="8">
        <v>1</v>
      </c>
      <c r="Q2543" s="8">
        <v>0</v>
      </c>
      <c r="R2543" s="8">
        <v>0</v>
      </c>
      <c r="S2543" s="8">
        <v>0</v>
      </c>
      <c r="T2543" s="8">
        <v>0</v>
      </c>
      <c r="U2543" s="5">
        <v>407010084</v>
      </c>
    </row>
    <row r="2544" spans="1:21" hidden="1" x14ac:dyDescent="0.25">
      <c r="A2544" s="8" t="s">
        <v>5018</v>
      </c>
      <c r="B2544" s="2" t="s">
        <v>2958</v>
      </c>
      <c r="C2544" s="2" t="s">
        <v>220</v>
      </c>
      <c r="D2544" s="2" t="s">
        <v>219</v>
      </c>
      <c r="E2544" s="2" t="s">
        <v>187</v>
      </c>
      <c r="F2544" s="8" t="s">
        <v>24</v>
      </c>
      <c r="G2544" s="8">
        <v>0</v>
      </c>
      <c r="H2544" s="8">
        <v>1</v>
      </c>
      <c r="I2544" s="8">
        <v>0</v>
      </c>
      <c r="J2544" s="8">
        <v>0</v>
      </c>
      <c r="K2544" s="8">
        <v>0</v>
      </c>
      <c r="L2544" s="8">
        <v>0</v>
      </c>
      <c r="M2544" s="8">
        <v>1</v>
      </c>
      <c r="N2544" s="8">
        <v>0</v>
      </c>
      <c r="O2544" s="8">
        <v>0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5">
        <v>407010092</v>
      </c>
    </row>
    <row r="2545" spans="1:21" hidden="1" x14ac:dyDescent="0.25">
      <c r="A2545" s="8" t="s">
        <v>5018</v>
      </c>
      <c r="B2545" s="2" t="s">
        <v>2959</v>
      </c>
      <c r="C2545" s="2" t="s">
        <v>220</v>
      </c>
      <c r="D2545" s="2" t="s">
        <v>219</v>
      </c>
      <c r="E2545" s="2" t="s">
        <v>187</v>
      </c>
      <c r="F2545" s="8" t="s">
        <v>24</v>
      </c>
      <c r="G2545" s="8">
        <v>0</v>
      </c>
      <c r="H2545" s="8">
        <v>1</v>
      </c>
      <c r="I2545" s="8">
        <v>0</v>
      </c>
      <c r="J2545" s="8">
        <v>0</v>
      </c>
      <c r="K2545" s="8">
        <v>0</v>
      </c>
      <c r="L2545" s="8">
        <v>0</v>
      </c>
      <c r="M2545" s="8">
        <v>1</v>
      </c>
      <c r="N2545" s="8">
        <v>0</v>
      </c>
      <c r="O2545" s="8">
        <v>0</v>
      </c>
      <c r="P2545" s="8">
        <v>1</v>
      </c>
      <c r="Q2545" s="8">
        <v>0</v>
      </c>
      <c r="R2545" s="8">
        <v>0</v>
      </c>
      <c r="S2545" s="8">
        <v>0</v>
      </c>
      <c r="T2545" s="8">
        <v>0</v>
      </c>
      <c r="U2545" s="5">
        <v>407010106</v>
      </c>
    </row>
    <row r="2546" spans="1:21" hidden="1" x14ac:dyDescent="0.25">
      <c r="A2546" s="8" t="s">
        <v>5018</v>
      </c>
      <c r="B2546" s="2" t="s">
        <v>2960</v>
      </c>
      <c r="C2546" s="2" t="s">
        <v>220</v>
      </c>
      <c r="D2546" s="2" t="s">
        <v>219</v>
      </c>
      <c r="E2546" s="2" t="s">
        <v>187</v>
      </c>
      <c r="F2546" s="8" t="s">
        <v>24</v>
      </c>
      <c r="G2546" s="8">
        <v>0</v>
      </c>
      <c r="H2546" s="8">
        <v>1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5">
        <v>407010114</v>
      </c>
    </row>
    <row r="2547" spans="1:21" hidden="1" x14ac:dyDescent="0.25">
      <c r="A2547" s="8" t="s">
        <v>5018</v>
      </c>
      <c r="B2547" s="2" t="s">
        <v>2961</v>
      </c>
      <c r="C2547" s="2" t="s">
        <v>220</v>
      </c>
      <c r="D2547" s="2" t="s">
        <v>219</v>
      </c>
      <c r="E2547" s="2" t="s">
        <v>187</v>
      </c>
      <c r="F2547" s="8" t="s">
        <v>36</v>
      </c>
      <c r="G2547" s="8">
        <v>0</v>
      </c>
      <c r="H2547" s="8">
        <v>1</v>
      </c>
      <c r="I2547" s="8">
        <v>0</v>
      </c>
      <c r="J2547" s="8">
        <v>0</v>
      </c>
      <c r="K2547" s="8">
        <v>0</v>
      </c>
      <c r="L2547" s="8">
        <v>0</v>
      </c>
      <c r="M2547" s="8">
        <v>1</v>
      </c>
      <c r="N2547" s="8">
        <v>0</v>
      </c>
      <c r="O2547" s="8">
        <v>0</v>
      </c>
      <c r="P2547" s="8">
        <v>1</v>
      </c>
      <c r="Q2547" s="8">
        <v>0</v>
      </c>
      <c r="R2547" s="8">
        <v>0</v>
      </c>
      <c r="S2547" s="8">
        <v>0</v>
      </c>
      <c r="T2547" s="8">
        <v>0</v>
      </c>
      <c r="U2547" s="5">
        <v>407010122</v>
      </c>
    </row>
    <row r="2548" spans="1:21" hidden="1" x14ac:dyDescent="0.25">
      <c r="A2548" s="8" t="s">
        <v>5018</v>
      </c>
      <c r="B2548" s="2" t="s">
        <v>2962</v>
      </c>
      <c r="C2548" s="2" t="s">
        <v>220</v>
      </c>
      <c r="D2548" s="2" t="s">
        <v>219</v>
      </c>
      <c r="E2548" s="2" t="s">
        <v>187</v>
      </c>
      <c r="F2548" s="8" t="s">
        <v>24</v>
      </c>
      <c r="G2548" s="8">
        <v>0</v>
      </c>
      <c r="H2548" s="8">
        <v>1</v>
      </c>
      <c r="I2548" s="8">
        <v>0</v>
      </c>
      <c r="J2548" s="8">
        <v>0</v>
      </c>
      <c r="K2548" s="8">
        <v>0</v>
      </c>
      <c r="L2548" s="8">
        <v>0</v>
      </c>
      <c r="M2548" s="8">
        <v>1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5">
        <v>407010130</v>
      </c>
    </row>
    <row r="2549" spans="1:21" hidden="1" x14ac:dyDescent="0.25">
      <c r="A2549" s="8" t="s">
        <v>5018</v>
      </c>
      <c r="B2549" s="2" t="s">
        <v>2963</v>
      </c>
      <c r="C2549" s="2" t="s">
        <v>220</v>
      </c>
      <c r="D2549" s="2" t="s">
        <v>219</v>
      </c>
      <c r="E2549" s="2" t="s">
        <v>187</v>
      </c>
      <c r="F2549" s="8" t="s">
        <v>24</v>
      </c>
      <c r="G2549" s="8">
        <v>0</v>
      </c>
      <c r="H2549" s="8">
        <v>1</v>
      </c>
      <c r="I2549" s="8">
        <v>0</v>
      </c>
      <c r="J2549" s="8">
        <v>0</v>
      </c>
      <c r="K2549" s="8">
        <v>0</v>
      </c>
      <c r="L2549" s="8">
        <v>0</v>
      </c>
      <c r="M2549" s="8">
        <v>1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5">
        <v>407010149</v>
      </c>
    </row>
    <row r="2550" spans="1:21" hidden="1" x14ac:dyDescent="0.25">
      <c r="A2550" s="8" t="s">
        <v>5018</v>
      </c>
      <c r="B2550" s="2" t="s">
        <v>2964</v>
      </c>
      <c r="C2550" s="2" t="s">
        <v>220</v>
      </c>
      <c r="D2550" s="2" t="s">
        <v>219</v>
      </c>
      <c r="E2550" s="2" t="s">
        <v>187</v>
      </c>
      <c r="F2550" s="8" t="s">
        <v>24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5">
        <v>407010157</v>
      </c>
    </row>
    <row r="2551" spans="1:21" hidden="1" x14ac:dyDescent="0.25">
      <c r="A2551" s="8" t="s">
        <v>5018</v>
      </c>
      <c r="B2551" s="2" t="s">
        <v>2965</v>
      </c>
      <c r="C2551" s="2" t="s">
        <v>220</v>
      </c>
      <c r="D2551" s="2" t="s">
        <v>219</v>
      </c>
      <c r="E2551" s="2" t="s">
        <v>187</v>
      </c>
      <c r="F2551" s="8" t="s">
        <v>24</v>
      </c>
      <c r="G2551" s="8">
        <v>0</v>
      </c>
      <c r="H2551" s="8">
        <v>1</v>
      </c>
      <c r="I2551" s="8">
        <v>0</v>
      </c>
      <c r="J2551" s="8">
        <v>0</v>
      </c>
      <c r="K2551" s="8">
        <v>0</v>
      </c>
      <c r="L2551" s="8">
        <v>0</v>
      </c>
      <c r="M2551" s="8">
        <v>1</v>
      </c>
      <c r="N2551" s="8">
        <v>0</v>
      </c>
      <c r="O2551" s="8">
        <v>0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5">
        <v>407010165</v>
      </c>
    </row>
    <row r="2552" spans="1:21" hidden="1" x14ac:dyDescent="0.25">
      <c r="A2552" s="8" t="s">
        <v>5018</v>
      </c>
      <c r="B2552" s="2" t="s">
        <v>2966</v>
      </c>
      <c r="C2552" s="2" t="s">
        <v>220</v>
      </c>
      <c r="D2552" s="2" t="s">
        <v>219</v>
      </c>
      <c r="E2552" s="2" t="s">
        <v>187</v>
      </c>
      <c r="F2552" s="8" t="s">
        <v>36</v>
      </c>
      <c r="G2552" s="8">
        <v>0</v>
      </c>
      <c r="H2552" s="8">
        <v>1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1</v>
      </c>
      <c r="Q2552" s="8">
        <v>0</v>
      </c>
      <c r="R2552" s="8">
        <v>0</v>
      </c>
      <c r="S2552" s="8">
        <v>0</v>
      </c>
      <c r="T2552" s="8">
        <v>0</v>
      </c>
      <c r="U2552" s="5">
        <v>407010173</v>
      </c>
    </row>
    <row r="2553" spans="1:21" hidden="1" x14ac:dyDescent="0.25">
      <c r="A2553" s="8" t="s">
        <v>5018</v>
      </c>
      <c r="B2553" s="2" t="s">
        <v>2967</v>
      </c>
      <c r="C2553" s="2" t="s">
        <v>220</v>
      </c>
      <c r="D2553" s="2" t="s">
        <v>219</v>
      </c>
      <c r="E2553" s="2" t="s">
        <v>187</v>
      </c>
      <c r="F2553" s="8" t="s">
        <v>36</v>
      </c>
      <c r="G2553" s="8">
        <v>0</v>
      </c>
      <c r="H2553" s="8">
        <v>1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0</v>
      </c>
      <c r="O2553" s="8">
        <v>0</v>
      </c>
      <c r="P2553" s="8">
        <v>1</v>
      </c>
      <c r="Q2553" s="8">
        <v>0</v>
      </c>
      <c r="R2553" s="8">
        <v>0</v>
      </c>
      <c r="S2553" s="8">
        <v>0</v>
      </c>
      <c r="T2553" s="8">
        <v>0</v>
      </c>
      <c r="U2553" s="5">
        <v>407010181</v>
      </c>
    </row>
    <row r="2554" spans="1:21" hidden="1" x14ac:dyDescent="0.25">
      <c r="A2554" s="8" t="s">
        <v>5018</v>
      </c>
      <c r="B2554" s="2" t="s">
        <v>2968</v>
      </c>
      <c r="C2554" s="2" t="s">
        <v>220</v>
      </c>
      <c r="D2554" s="2" t="s">
        <v>219</v>
      </c>
      <c r="E2554" s="2" t="s">
        <v>187</v>
      </c>
      <c r="F2554" s="8" t="s">
        <v>24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5">
        <v>407010190</v>
      </c>
    </row>
    <row r="2555" spans="1:21" hidden="1" x14ac:dyDescent="0.25">
      <c r="A2555" s="8" t="s">
        <v>5018</v>
      </c>
      <c r="B2555" s="2" t="s">
        <v>2969</v>
      </c>
      <c r="C2555" s="2" t="s">
        <v>220</v>
      </c>
      <c r="D2555" s="2" t="s">
        <v>219</v>
      </c>
      <c r="E2555" s="2" t="s">
        <v>187</v>
      </c>
      <c r="F2555" s="8" t="s">
        <v>24</v>
      </c>
      <c r="G2555" s="8">
        <v>0</v>
      </c>
      <c r="H2555" s="8">
        <v>1</v>
      </c>
      <c r="I2555" s="8">
        <v>0</v>
      </c>
      <c r="J2555" s="8">
        <v>0</v>
      </c>
      <c r="K2555" s="8">
        <v>0</v>
      </c>
      <c r="L2555" s="8">
        <v>0</v>
      </c>
      <c r="M2555" s="8">
        <v>1</v>
      </c>
      <c r="N2555" s="8">
        <v>0</v>
      </c>
      <c r="O2555" s="8">
        <v>0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5">
        <v>407010203</v>
      </c>
    </row>
    <row r="2556" spans="1:21" hidden="1" x14ac:dyDescent="0.25">
      <c r="A2556" s="8" t="s">
        <v>5018</v>
      </c>
      <c r="B2556" s="2" t="s">
        <v>2970</v>
      </c>
      <c r="C2556" s="2" t="s">
        <v>220</v>
      </c>
      <c r="D2556" s="2" t="s">
        <v>219</v>
      </c>
      <c r="E2556" s="2" t="s">
        <v>187</v>
      </c>
      <c r="F2556" s="8" t="s">
        <v>24</v>
      </c>
      <c r="G2556" s="8">
        <v>0</v>
      </c>
      <c r="H2556" s="8">
        <v>1</v>
      </c>
      <c r="I2556" s="8">
        <v>1</v>
      </c>
      <c r="J2556" s="8">
        <v>0</v>
      </c>
      <c r="K2556" s="8">
        <v>0</v>
      </c>
      <c r="L2556" s="8">
        <v>0</v>
      </c>
      <c r="M2556" s="8">
        <v>1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5">
        <v>407010211</v>
      </c>
    </row>
    <row r="2557" spans="1:21" hidden="1" x14ac:dyDescent="0.25">
      <c r="A2557" s="8" t="s">
        <v>5018</v>
      </c>
      <c r="B2557" s="2" t="s">
        <v>2971</v>
      </c>
      <c r="C2557" s="2" t="s">
        <v>220</v>
      </c>
      <c r="D2557" s="2" t="s">
        <v>219</v>
      </c>
      <c r="E2557" s="2" t="s">
        <v>187</v>
      </c>
      <c r="F2557" s="8" t="s">
        <v>24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1</v>
      </c>
      <c r="N2557" s="8">
        <v>0</v>
      </c>
      <c r="O2557" s="8">
        <v>0</v>
      </c>
      <c r="P2557" s="8">
        <v>1</v>
      </c>
      <c r="Q2557" s="8">
        <v>0</v>
      </c>
      <c r="R2557" s="8">
        <v>0</v>
      </c>
      <c r="S2557" s="8">
        <v>0</v>
      </c>
      <c r="T2557" s="8">
        <v>0</v>
      </c>
      <c r="U2557" s="5">
        <v>407010220</v>
      </c>
    </row>
    <row r="2558" spans="1:21" hidden="1" x14ac:dyDescent="0.25">
      <c r="A2558" s="8" t="s">
        <v>5018</v>
      </c>
      <c r="B2558" s="2" t="s">
        <v>2972</v>
      </c>
      <c r="C2558" s="2" t="s">
        <v>220</v>
      </c>
      <c r="D2558" s="2" t="s">
        <v>219</v>
      </c>
      <c r="E2558" s="2" t="s">
        <v>187</v>
      </c>
      <c r="F2558" s="8" t="s">
        <v>24</v>
      </c>
      <c r="G2558" s="8">
        <v>0</v>
      </c>
      <c r="H2558" s="8">
        <v>1</v>
      </c>
      <c r="I2558" s="8">
        <v>0</v>
      </c>
      <c r="J2558" s="8">
        <v>0</v>
      </c>
      <c r="K2558" s="8">
        <v>0</v>
      </c>
      <c r="L2558" s="8">
        <v>0</v>
      </c>
      <c r="M2558" s="8">
        <v>1</v>
      </c>
      <c r="N2558" s="8">
        <v>0</v>
      </c>
      <c r="O2558" s="8">
        <v>0</v>
      </c>
      <c r="P2558" s="8">
        <v>1</v>
      </c>
      <c r="Q2558" s="8">
        <v>0</v>
      </c>
      <c r="R2558" s="8">
        <v>0</v>
      </c>
      <c r="S2558" s="8">
        <v>0</v>
      </c>
      <c r="T2558" s="8">
        <v>0</v>
      </c>
      <c r="U2558" s="5">
        <v>407010238</v>
      </c>
    </row>
    <row r="2559" spans="1:21" hidden="1" x14ac:dyDescent="0.25">
      <c r="A2559" s="8" t="s">
        <v>5018</v>
      </c>
      <c r="B2559" s="2" t="s">
        <v>2973</v>
      </c>
      <c r="C2559" s="2" t="s">
        <v>220</v>
      </c>
      <c r="D2559" s="2" t="s">
        <v>219</v>
      </c>
      <c r="E2559" s="2" t="s">
        <v>187</v>
      </c>
      <c r="F2559" s="8" t="s">
        <v>24</v>
      </c>
      <c r="G2559" s="8">
        <v>1</v>
      </c>
      <c r="H2559" s="8">
        <v>1</v>
      </c>
      <c r="I2559" s="8">
        <v>0</v>
      </c>
      <c r="J2559" s="8">
        <v>0</v>
      </c>
      <c r="K2559" s="8">
        <v>1</v>
      </c>
      <c r="L2559" s="8">
        <v>1</v>
      </c>
      <c r="M2559" s="8">
        <v>0</v>
      </c>
      <c r="N2559" s="8">
        <v>1</v>
      </c>
      <c r="O2559" s="8">
        <v>0</v>
      </c>
      <c r="P2559" s="8">
        <v>1</v>
      </c>
      <c r="Q2559" s="8">
        <v>0</v>
      </c>
      <c r="R2559" s="8">
        <v>0</v>
      </c>
      <c r="S2559" s="8">
        <v>0</v>
      </c>
      <c r="T2559" s="8">
        <v>0</v>
      </c>
      <c r="U2559" s="5">
        <v>407010246</v>
      </c>
    </row>
    <row r="2560" spans="1:21" hidden="1" x14ac:dyDescent="0.25">
      <c r="A2560" s="8" t="s">
        <v>5018</v>
      </c>
      <c r="B2560" s="2" t="s">
        <v>2974</v>
      </c>
      <c r="C2560" s="2" t="s">
        <v>220</v>
      </c>
      <c r="D2560" s="2" t="s">
        <v>219</v>
      </c>
      <c r="E2560" s="2" t="s">
        <v>187</v>
      </c>
      <c r="F2560" s="8" t="s">
        <v>24</v>
      </c>
      <c r="G2560" s="8">
        <v>1</v>
      </c>
      <c r="H2560" s="8">
        <v>1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5">
        <v>407010254</v>
      </c>
    </row>
    <row r="2561" spans="1:21" hidden="1" x14ac:dyDescent="0.25">
      <c r="A2561" s="8" t="s">
        <v>5018</v>
      </c>
      <c r="B2561" s="2" t="s">
        <v>2975</v>
      </c>
      <c r="C2561" s="2" t="s">
        <v>220</v>
      </c>
      <c r="D2561" s="2" t="s">
        <v>219</v>
      </c>
      <c r="E2561" s="2" t="s">
        <v>187</v>
      </c>
      <c r="F2561" s="8" t="s">
        <v>24</v>
      </c>
      <c r="G2561" s="8">
        <v>0</v>
      </c>
      <c r="H2561" s="8">
        <v>1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1</v>
      </c>
      <c r="P2561" s="8">
        <v>1</v>
      </c>
      <c r="Q2561" s="8">
        <v>0</v>
      </c>
      <c r="R2561" s="8">
        <v>0</v>
      </c>
      <c r="S2561" s="8">
        <v>0</v>
      </c>
      <c r="T2561" s="8">
        <v>0</v>
      </c>
      <c r="U2561" s="5">
        <v>407010262</v>
      </c>
    </row>
    <row r="2562" spans="1:21" hidden="1" x14ac:dyDescent="0.25">
      <c r="A2562" s="8" t="s">
        <v>5018</v>
      </c>
      <c r="B2562" s="2" t="s">
        <v>2976</v>
      </c>
      <c r="C2562" s="2" t="s">
        <v>220</v>
      </c>
      <c r="D2562" s="2" t="s">
        <v>219</v>
      </c>
      <c r="E2562" s="2" t="s">
        <v>187</v>
      </c>
      <c r="F2562" s="8" t="s">
        <v>24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1</v>
      </c>
      <c r="Q2562" s="8">
        <v>0</v>
      </c>
      <c r="R2562" s="8">
        <v>0</v>
      </c>
      <c r="S2562" s="8">
        <v>0</v>
      </c>
      <c r="T2562" s="8">
        <v>0</v>
      </c>
      <c r="U2562" s="5">
        <v>407010270</v>
      </c>
    </row>
    <row r="2563" spans="1:21" hidden="1" x14ac:dyDescent="0.25">
      <c r="A2563" s="8" t="s">
        <v>5018</v>
      </c>
      <c r="B2563" s="2" t="s">
        <v>2977</v>
      </c>
      <c r="C2563" s="2" t="s">
        <v>220</v>
      </c>
      <c r="D2563" s="2" t="s">
        <v>219</v>
      </c>
      <c r="E2563" s="2" t="s">
        <v>187</v>
      </c>
      <c r="F2563" s="8" t="s">
        <v>24</v>
      </c>
      <c r="G2563" s="8">
        <v>0</v>
      </c>
      <c r="H2563" s="8">
        <v>1</v>
      </c>
      <c r="I2563" s="8">
        <v>0</v>
      </c>
      <c r="J2563" s="8">
        <v>0</v>
      </c>
      <c r="K2563" s="8">
        <v>0</v>
      </c>
      <c r="L2563" s="8">
        <v>0</v>
      </c>
      <c r="M2563" s="8">
        <v>1</v>
      </c>
      <c r="N2563" s="8">
        <v>0</v>
      </c>
      <c r="O2563" s="8">
        <v>0</v>
      </c>
      <c r="P2563" s="8">
        <v>1</v>
      </c>
      <c r="Q2563" s="8">
        <v>0</v>
      </c>
      <c r="R2563" s="8">
        <v>0</v>
      </c>
      <c r="S2563" s="8">
        <v>0</v>
      </c>
      <c r="T2563" s="8">
        <v>0</v>
      </c>
      <c r="U2563" s="5">
        <v>407010289</v>
      </c>
    </row>
    <row r="2564" spans="1:21" hidden="1" x14ac:dyDescent="0.25">
      <c r="A2564" s="8" t="s">
        <v>5018</v>
      </c>
      <c r="B2564" s="2" t="s">
        <v>2978</v>
      </c>
      <c r="C2564" s="2" t="s">
        <v>220</v>
      </c>
      <c r="D2564" s="2" t="s">
        <v>219</v>
      </c>
      <c r="E2564" s="2" t="s">
        <v>187</v>
      </c>
      <c r="F2564" s="8" t="s">
        <v>24</v>
      </c>
      <c r="G2564" s="8">
        <v>0</v>
      </c>
      <c r="H2564" s="8">
        <v>1</v>
      </c>
      <c r="I2564" s="8">
        <v>0</v>
      </c>
      <c r="J2564" s="8">
        <v>0</v>
      </c>
      <c r="K2564" s="8">
        <v>0</v>
      </c>
      <c r="L2564" s="8">
        <v>0</v>
      </c>
      <c r="M2564" s="8">
        <v>1</v>
      </c>
      <c r="N2564" s="8">
        <v>0</v>
      </c>
      <c r="O2564" s="8">
        <v>0</v>
      </c>
      <c r="P2564" s="8">
        <v>1</v>
      </c>
      <c r="Q2564" s="8">
        <v>0</v>
      </c>
      <c r="R2564" s="8">
        <v>0</v>
      </c>
      <c r="S2564" s="8">
        <v>0</v>
      </c>
      <c r="T2564" s="8">
        <v>0</v>
      </c>
      <c r="U2564" s="5">
        <v>407010297</v>
      </c>
    </row>
    <row r="2565" spans="1:21" hidden="1" x14ac:dyDescent="0.25">
      <c r="A2565" s="8" t="s">
        <v>5018</v>
      </c>
      <c r="B2565" s="2" t="s">
        <v>2979</v>
      </c>
      <c r="C2565" s="2" t="s">
        <v>220</v>
      </c>
      <c r="D2565" s="2" t="s">
        <v>219</v>
      </c>
      <c r="E2565" s="2" t="s">
        <v>187</v>
      </c>
      <c r="F2565" s="8" t="s">
        <v>24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0</v>
      </c>
      <c r="T2565" s="8">
        <v>0</v>
      </c>
      <c r="U2565" s="5">
        <v>407010300</v>
      </c>
    </row>
    <row r="2566" spans="1:21" hidden="1" x14ac:dyDescent="0.25">
      <c r="A2566" s="8" t="s">
        <v>5018</v>
      </c>
      <c r="B2566" s="2" t="s">
        <v>2980</v>
      </c>
      <c r="C2566" s="2" t="s">
        <v>220</v>
      </c>
      <c r="D2566" s="2" t="s">
        <v>219</v>
      </c>
      <c r="E2566" s="2" t="s">
        <v>187</v>
      </c>
      <c r="F2566" s="8" t="s">
        <v>24</v>
      </c>
      <c r="G2566" s="8">
        <v>1</v>
      </c>
      <c r="H2566" s="8">
        <v>0</v>
      </c>
      <c r="I2566" s="8">
        <v>0</v>
      </c>
      <c r="J2566" s="8">
        <v>1</v>
      </c>
      <c r="K2566" s="8">
        <v>1</v>
      </c>
      <c r="L2566" s="8">
        <v>1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5">
        <v>407010319</v>
      </c>
    </row>
    <row r="2567" spans="1:21" hidden="1" x14ac:dyDescent="0.25">
      <c r="A2567" s="8" t="s">
        <v>5018</v>
      </c>
      <c r="B2567" s="2" t="s">
        <v>2981</v>
      </c>
      <c r="C2567" s="2" t="s">
        <v>220</v>
      </c>
      <c r="D2567" s="2" t="s">
        <v>219</v>
      </c>
      <c r="E2567" s="2" t="s">
        <v>187</v>
      </c>
      <c r="F2567" s="8" t="s">
        <v>24</v>
      </c>
      <c r="G2567" s="8">
        <v>1</v>
      </c>
      <c r="H2567" s="8">
        <v>0</v>
      </c>
      <c r="I2567" s="8">
        <v>0</v>
      </c>
      <c r="J2567" s="8">
        <v>1</v>
      </c>
      <c r="K2567" s="8">
        <v>1</v>
      </c>
      <c r="L2567" s="8">
        <v>1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5">
        <v>407010327</v>
      </c>
    </row>
    <row r="2568" spans="1:21" hidden="1" x14ac:dyDescent="0.25">
      <c r="A2568" s="8" t="s">
        <v>5018</v>
      </c>
      <c r="B2568" s="2" t="s">
        <v>2982</v>
      </c>
      <c r="C2568" s="2" t="s">
        <v>220</v>
      </c>
      <c r="D2568" s="2" t="s">
        <v>219</v>
      </c>
      <c r="E2568" s="2" t="s">
        <v>187</v>
      </c>
      <c r="F2568" s="8" t="s">
        <v>24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5">
        <v>407010335</v>
      </c>
    </row>
    <row r="2569" spans="1:21" hidden="1" x14ac:dyDescent="0.25">
      <c r="A2569" s="8" t="s">
        <v>5018</v>
      </c>
      <c r="B2569" s="2" t="s">
        <v>2983</v>
      </c>
      <c r="C2569" s="2" t="s">
        <v>220</v>
      </c>
      <c r="D2569" s="2" t="s">
        <v>219</v>
      </c>
      <c r="E2569" s="2" t="s">
        <v>187</v>
      </c>
      <c r="F2569" s="8" t="s">
        <v>24</v>
      </c>
      <c r="G2569" s="8">
        <v>0</v>
      </c>
      <c r="H2569" s="8">
        <v>1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5">
        <v>407010343</v>
      </c>
    </row>
    <row r="2570" spans="1:21" hidden="1" x14ac:dyDescent="0.25">
      <c r="A2570" s="8" t="s">
        <v>5018</v>
      </c>
      <c r="B2570" s="2" t="s">
        <v>2984</v>
      </c>
      <c r="C2570" s="2" t="s">
        <v>220</v>
      </c>
      <c r="D2570" s="2" t="s">
        <v>219</v>
      </c>
      <c r="E2570" s="2" t="s">
        <v>187</v>
      </c>
      <c r="F2570" s="8" t="s">
        <v>24</v>
      </c>
      <c r="G2570" s="8">
        <v>0</v>
      </c>
      <c r="H2570" s="8">
        <v>1</v>
      </c>
      <c r="I2570" s="8">
        <v>0</v>
      </c>
      <c r="J2570" s="8">
        <v>0</v>
      </c>
      <c r="K2570" s="8">
        <v>0</v>
      </c>
      <c r="L2570" s="8">
        <v>0</v>
      </c>
      <c r="M2570" s="8">
        <v>1</v>
      </c>
      <c r="N2570" s="8">
        <v>0</v>
      </c>
      <c r="O2570" s="8">
        <v>0</v>
      </c>
      <c r="P2570" s="8">
        <v>1</v>
      </c>
      <c r="Q2570" s="8">
        <v>0</v>
      </c>
      <c r="R2570" s="8">
        <v>0</v>
      </c>
      <c r="S2570" s="8">
        <v>0</v>
      </c>
      <c r="T2570" s="8">
        <v>0</v>
      </c>
      <c r="U2570" s="5">
        <v>407010351</v>
      </c>
    </row>
    <row r="2571" spans="1:21" hidden="1" x14ac:dyDescent="0.25">
      <c r="A2571" s="8" t="s">
        <v>5018</v>
      </c>
      <c r="B2571" s="2" t="s">
        <v>2985</v>
      </c>
      <c r="C2571" s="2" t="s">
        <v>220</v>
      </c>
      <c r="D2571" s="2" t="s">
        <v>219</v>
      </c>
      <c r="E2571" s="2" t="s">
        <v>187</v>
      </c>
      <c r="F2571" s="8" t="s">
        <v>36</v>
      </c>
      <c r="G2571" s="8">
        <v>0</v>
      </c>
      <c r="H2571" s="8">
        <v>1</v>
      </c>
      <c r="I2571" s="8">
        <v>0</v>
      </c>
      <c r="J2571" s="8">
        <v>0</v>
      </c>
      <c r="K2571" s="8">
        <v>0</v>
      </c>
      <c r="L2571" s="8">
        <v>0</v>
      </c>
      <c r="M2571" s="8">
        <v>1</v>
      </c>
      <c r="N2571" s="8">
        <v>0</v>
      </c>
      <c r="O2571" s="8">
        <v>0</v>
      </c>
      <c r="P2571" s="8">
        <v>1</v>
      </c>
      <c r="Q2571" s="8">
        <v>0</v>
      </c>
      <c r="R2571" s="8">
        <v>0</v>
      </c>
      <c r="S2571" s="8">
        <v>0</v>
      </c>
      <c r="T2571" s="8">
        <v>0</v>
      </c>
      <c r="U2571" s="5">
        <v>407010360</v>
      </c>
    </row>
    <row r="2572" spans="1:21" hidden="1" x14ac:dyDescent="0.25">
      <c r="A2572" s="8" t="s">
        <v>5018</v>
      </c>
      <c r="B2572" s="2" t="s">
        <v>2986</v>
      </c>
      <c r="C2572" s="2" t="s">
        <v>220</v>
      </c>
      <c r="D2572" s="2" t="s">
        <v>219</v>
      </c>
      <c r="E2572" s="2" t="s">
        <v>187</v>
      </c>
      <c r="F2572" s="8" t="s">
        <v>36</v>
      </c>
      <c r="G2572" s="8">
        <v>0</v>
      </c>
      <c r="H2572" s="8">
        <v>1</v>
      </c>
      <c r="I2572" s="8">
        <v>0</v>
      </c>
      <c r="J2572" s="8">
        <v>0</v>
      </c>
      <c r="K2572" s="8">
        <v>0</v>
      </c>
      <c r="L2572" s="8">
        <v>0</v>
      </c>
      <c r="M2572" s="8">
        <v>1</v>
      </c>
      <c r="N2572" s="8">
        <v>0</v>
      </c>
      <c r="O2572" s="8">
        <v>0</v>
      </c>
      <c r="P2572" s="8">
        <v>1</v>
      </c>
      <c r="Q2572" s="8">
        <v>0</v>
      </c>
      <c r="R2572" s="8">
        <v>0</v>
      </c>
      <c r="S2572" s="8">
        <v>0</v>
      </c>
      <c r="T2572" s="8">
        <v>0</v>
      </c>
      <c r="U2572" s="5">
        <v>407010378</v>
      </c>
    </row>
    <row r="2573" spans="1:21" hidden="1" x14ac:dyDescent="0.25">
      <c r="A2573" s="8" t="s">
        <v>5018</v>
      </c>
      <c r="B2573" s="2" t="s">
        <v>2987</v>
      </c>
      <c r="C2573" s="2" t="s">
        <v>220</v>
      </c>
      <c r="D2573" s="2" t="s">
        <v>219</v>
      </c>
      <c r="E2573" s="2" t="s">
        <v>187</v>
      </c>
      <c r="F2573" s="8" t="s">
        <v>36</v>
      </c>
      <c r="G2573" s="8">
        <v>0</v>
      </c>
      <c r="H2573" s="8">
        <v>1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5">
        <v>407010386</v>
      </c>
    </row>
    <row r="2574" spans="1:21" hidden="1" x14ac:dyDescent="0.25">
      <c r="A2574" s="8" t="s">
        <v>5018</v>
      </c>
      <c r="B2574" s="2" t="s">
        <v>2988</v>
      </c>
      <c r="C2574" s="2" t="s">
        <v>221</v>
      </c>
      <c r="D2574" s="2" t="s">
        <v>219</v>
      </c>
      <c r="E2574" s="2" t="s">
        <v>187</v>
      </c>
      <c r="F2574" s="8" t="s">
        <v>24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1</v>
      </c>
      <c r="N2574" s="8">
        <v>0</v>
      </c>
      <c r="O2574" s="8">
        <v>0</v>
      </c>
      <c r="P2574" s="8">
        <v>1</v>
      </c>
      <c r="Q2574" s="8">
        <v>0</v>
      </c>
      <c r="R2574" s="8">
        <v>0</v>
      </c>
      <c r="S2574" s="8">
        <v>0</v>
      </c>
      <c r="T2574" s="8">
        <v>0</v>
      </c>
      <c r="U2574" s="5">
        <v>407020012</v>
      </c>
    </row>
    <row r="2575" spans="1:21" hidden="1" x14ac:dyDescent="0.25">
      <c r="A2575" s="8" t="s">
        <v>5018</v>
      </c>
      <c r="B2575" s="2" t="s">
        <v>2989</v>
      </c>
      <c r="C2575" s="2" t="s">
        <v>221</v>
      </c>
      <c r="D2575" s="2" t="s">
        <v>219</v>
      </c>
      <c r="E2575" s="2" t="s">
        <v>187</v>
      </c>
      <c r="F2575" s="8" t="s">
        <v>24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0</v>
      </c>
      <c r="M2575" s="8">
        <v>1</v>
      </c>
      <c r="N2575" s="8">
        <v>0</v>
      </c>
      <c r="O2575" s="8">
        <v>0</v>
      </c>
      <c r="P2575" s="8">
        <v>1</v>
      </c>
      <c r="Q2575" s="8">
        <v>0</v>
      </c>
      <c r="R2575" s="8">
        <v>0</v>
      </c>
      <c r="S2575" s="8">
        <v>0</v>
      </c>
      <c r="T2575" s="8">
        <v>0</v>
      </c>
      <c r="U2575" s="5">
        <v>407020020</v>
      </c>
    </row>
    <row r="2576" spans="1:21" hidden="1" x14ac:dyDescent="0.25">
      <c r="A2576" s="8" t="s">
        <v>5018</v>
      </c>
      <c r="B2576" s="2" t="s">
        <v>2990</v>
      </c>
      <c r="C2576" s="2" t="s">
        <v>221</v>
      </c>
      <c r="D2576" s="2" t="s">
        <v>219</v>
      </c>
      <c r="E2576" s="2" t="s">
        <v>187</v>
      </c>
      <c r="F2576" s="8" t="s">
        <v>24</v>
      </c>
      <c r="G2576" s="8">
        <v>0</v>
      </c>
      <c r="H2576" s="8">
        <v>1</v>
      </c>
      <c r="I2576" s="8">
        <v>0</v>
      </c>
      <c r="J2576" s="8">
        <v>0</v>
      </c>
      <c r="K2576" s="8">
        <v>0</v>
      </c>
      <c r="L2576" s="8">
        <v>0</v>
      </c>
      <c r="M2576" s="8">
        <v>1</v>
      </c>
      <c r="N2576" s="8">
        <v>0</v>
      </c>
      <c r="O2576" s="8">
        <v>0</v>
      </c>
      <c r="P2576" s="8">
        <v>1</v>
      </c>
      <c r="Q2576" s="8">
        <v>0</v>
      </c>
      <c r="R2576" s="8">
        <v>0</v>
      </c>
      <c r="S2576" s="8">
        <v>0</v>
      </c>
      <c r="T2576" s="8">
        <v>0</v>
      </c>
      <c r="U2576" s="5">
        <v>407020039</v>
      </c>
    </row>
    <row r="2577" spans="1:21" hidden="1" x14ac:dyDescent="0.25">
      <c r="A2577" s="8" t="s">
        <v>5018</v>
      </c>
      <c r="B2577" s="2" t="s">
        <v>2991</v>
      </c>
      <c r="C2577" s="2" t="s">
        <v>221</v>
      </c>
      <c r="D2577" s="2" t="s">
        <v>219</v>
      </c>
      <c r="E2577" s="2" t="s">
        <v>187</v>
      </c>
      <c r="F2577" s="8" t="s">
        <v>24</v>
      </c>
      <c r="G2577" s="8">
        <v>0</v>
      </c>
      <c r="H2577" s="8">
        <v>1</v>
      </c>
      <c r="I2577" s="8">
        <v>0</v>
      </c>
      <c r="J2577" s="8">
        <v>0</v>
      </c>
      <c r="K2577" s="8">
        <v>0</v>
      </c>
      <c r="L2577" s="8">
        <v>0</v>
      </c>
      <c r="M2577" s="8">
        <v>1</v>
      </c>
      <c r="N2577" s="8">
        <v>0</v>
      </c>
      <c r="O2577" s="8">
        <v>0</v>
      </c>
      <c r="P2577" s="8">
        <v>1</v>
      </c>
      <c r="Q2577" s="8">
        <v>0</v>
      </c>
      <c r="R2577" s="8">
        <v>0</v>
      </c>
      <c r="S2577" s="8">
        <v>0</v>
      </c>
      <c r="T2577" s="8">
        <v>0</v>
      </c>
      <c r="U2577" s="5">
        <v>407020047</v>
      </c>
    </row>
    <row r="2578" spans="1:21" hidden="1" x14ac:dyDescent="0.25">
      <c r="A2578" s="8" t="s">
        <v>5018</v>
      </c>
      <c r="B2578" s="2" t="s">
        <v>2992</v>
      </c>
      <c r="C2578" s="2" t="s">
        <v>221</v>
      </c>
      <c r="D2578" s="2" t="s">
        <v>219</v>
      </c>
      <c r="E2578" s="2" t="s">
        <v>187</v>
      </c>
      <c r="F2578" s="8" t="s">
        <v>24</v>
      </c>
      <c r="G2578" s="8">
        <v>1</v>
      </c>
      <c r="H2578" s="8">
        <v>0</v>
      </c>
      <c r="I2578" s="8">
        <v>0</v>
      </c>
      <c r="J2578" s="8">
        <v>1</v>
      </c>
      <c r="K2578" s="8">
        <v>1</v>
      </c>
      <c r="L2578" s="8">
        <v>1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5">
        <v>407020055</v>
      </c>
    </row>
    <row r="2579" spans="1:21" hidden="1" x14ac:dyDescent="0.25">
      <c r="A2579" s="8" t="s">
        <v>5018</v>
      </c>
      <c r="B2579" s="2" t="s">
        <v>2993</v>
      </c>
      <c r="C2579" s="2" t="s">
        <v>221</v>
      </c>
      <c r="D2579" s="2" t="s">
        <v>219</v>
      </c>
      <c r="E2579" s="2" t="s">
        <v>187</v>
      </c>
      <c r="F2579" s="8" t="s">
        <v>24</v>
      </c>
      <c r="G2579" s="8">
        <v>0</v>
      </c>
      <c r="H2579" s="8">
        <v>1</v>
      </c>
      <c r="I2579" s="8">
        <v>0</v>
      </c>
      <c r="J2579" s="8">
        <v>0</v>
      </c>
      <c r="K2579" s="8">
        <v>0</v>
      </c>
      <c r="L2579" s="8">
        <v>0</v>
      </c>
      <c r="M2579" s="8">
        <v>1</v>
      </c>
      <c r="N2579" s="8">
        <v>0</v>
      </c>
      <c r="O2579" s="8">
        <v>0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5">
        <v>407020063</v>
      </c>
    </row>
    <row r="2580" spans="1:21" hidden="1" x14ac:dyDescent="0.25">
      <c r="A2580" s="8" t="s">
        <v>5018</v>
      </c>
      <c r="B2580" s="2" t="s">
        <v>2994</v>
      </c>
      <c r="C2580" s="2" t="s">
        <v>221</v>
      </c>
      <c r="D2580" s="2" t="s">
        <v>219</v>
      </c>
      <c r="E2580" s="2" t="s">
        <v>187</v>
      </c>
      <c r="F2580" s="8" t="s">
        <v>24</v>
      </c>
      <c r="G2580" s="8">
        <v>0</v>
      </c>
      <c r="H2580" s="8">
        <v>1</v>
      </c>
      <c r="I2580" s="8">
        <v>0</v>
      </c>
      <c r="J2580" s="8">
        <v>0</v>
      </c>
      <c r="K2580" s="8">
        <v>0</v>
      </c>
      <c r="L2580" s="8">
        <v>0</v>
      </c>
      <c r="M2580" s="8">
        <v>1</v>
      </c>
      <c r="N2580" s="8">
        <v>0</v>
      </c>
      <c r="O2580" s="8">
        <v>0</v>
      </c>
      <c r="P2580" s="8">
        <v>1</v>
      </c>
      <c r="Q2580" s="8">
        <v>0</v>
      </c>
      <c r="R2580" s="8">
        <v>0</v>
      </c>
      <c r="S2580" s="8">
        <v>0</v>
      </c>
      <c r="T2580" s="8">
        <v>0</v>
      </c>
      <c r="U2580" s="5">
        <v>407020071</v>
      </c>
    </row>
    <row r="2581" spans="1:21" hidden="1" x14ac:dyDescent="0.25">
      <c r="A2581" s="8" t="s">
        <v>5018</v>
      </c>
      <c r="B2581" s="2" t="s">
        <v>2995</v>
      </c>
      <c r="C2581" s="2" t="s">
        <v>221</v>
      </c>
      <c r="D2581" s="2" t="s">
        <v>219</v>
      </c>
      <c r="E2581" s="2" t="s">
        <v>187</v>
      </c>
      <c r="F2581" s="8" t="s">
        <v>36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0</v>
      </c>
      <c r="P2581" s="8">
        <v>1</v>
      </c>
      <c r="Q2581" s="8">
        <v>0</v>
      </c>
      <c r="R2581" s="8">
        <v>0</v>
      </c>
      <c r="S2581" s="8">
        <v>0</v>
      </c>
      <c r="T2581" s="8">
        <v>0</v>
      </c>
      <c r="U2581" s="5">
        <v>407020080</v>
      </c>
    </row>
    <row r="2582" spans="1:21" hidden="1" x14ac:dyDescent="0.25">
      <c r="A2582" s="8" t="s">
        <v>5018</v>
      </c>
      <c r="B2582" s="2" t="s">
        <v>2996</v>
      </c>
      <c r="C2582" s="2" t="s">
        <v>221</v>
      </c>
      <c r="D2582" s="2" t="s">
        <v>219</v>
      </c>
      <c r="E2582" s="2" t="s">
        <v>187</v>
      </c>
      <c r="F2582" s="8" t="s">
        <v>24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1</v>
      </c>
      <c r="N2582" s="8">
        <v>0</v>
      </c>
      <c r="O2582" s="8">
        <v>0</v>
      </c>
      <c r="P2582" s="8">
        <v>1</v>
      </c>
      <c r="Q2582" s="8">
        <v>0</v>
      </c>
      <c r="R2582" s="8">
        <v>0</v>
      </c>
      <c r="S2582" s="8">
        <v>0</v>
      </c>
      <c r="T2582" s="8">
        <v>0</v>
      </c>
      <c r="U2582" s="5">
        <v>407020098</v>
      </c>
    </row>
    <row r="2583" spans="1:21" hidden="1" x14ac:dyDescent="0.25">
      <c r="A2583" s="8" t="s">
        <v>5018</v>
      </c>
      <c r="B2583" s="2" t="s">
        <v>2997</v>
      </c>
      <c r="C2583" s="2" t="s">
        <v>221</v>
      </c>
      <c r="D2583" s="2" t="s">
        <v>219</v>
      </c>
      <c r="E2583" s="2" t="s">
        <v>187</v>
      </c>
      <c r="F2583" s="8" t="s">
        <v>24</v>
      </c>
      <c r="G2583" s="8">
        <v>0</v>
      </c>
      <c r="H2583" s="8">
        <v>1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1</v>
      </c>
      <c r="Q2583" s="8">
        <v>0</v>
      </c>
      <c r="R2583" s="8">
        <v>0</v>
      </c>
      <c r="S2583" s="8">
        <v>0</v>
      </c>
      <c r="T2583" s="8">
        <v>0</v>
      </c>
      <c r="U2583" s="5">
        <v>407020101</v>
      </c>
    </row>
    <row r="2584" spans="1:21" hidden="1" x14ac:dyDescent="0.25">
      <c r="A2584" s="8" t="s">
        <v>5018</v>
      </c>
      <c r="B2584" s="2" t="s">
        <v>2998</v>
      </c>
      <c r="C2584" s="2" t="s">
        <v>221</v>
      </c>
      <c r="D2584" s="2" t="s">
        <v>219</v>
      </c>
      <c r="E2584" s="2" t="s">
        <v>187</v>
      </c>
      <c r="F2584" s="8" t="s">
        <v>24</v>
      </c>
      <c r="G2584" s="8">
        <v>0</v>
      </c>
      <c r="H2584" s="8">
        <v>1</v>
      </c>
      <c r="I2584" s="8">
        <v>1</v>
      </c>
      <c r="J2584" s="8">
        <v>0</v>
      </c>
      <c r="K2584" s="8">
        <v>0</v>
      </c>
      <c r="L2584" s="8">
        <v>0</v>
      </c>
      <c r="M2584" s="8">
        <v>1</v>
      </c>
      <c r="N2584" s="8">
        <v>0</v>
      </c>
      <c r="O2584" s="8">
        <v>0</v>
      </c>
      <c r="P2584" s="8">
        <v>1</v>
      </c>
      <c r="Q2584" s="8">
        <v>0</v>
      </c>
      <c r="R2584" s="8">
        <v>0</v>
      </c>
      <c r="S2584" s="8">
        <v>0</v>
      </c>
      <c r="T2584" s="8">
        <v>0</v>
      </c>
      <c r="U2584" s="5">
        <v>407020110</v>
      </c>
    </row>
    <row r="2585" spans="1:21" hidden="1" x14ac:dyDescent="0.25">
      <c r="A2585" s="8" t="s">
        <v>5018</v>
      </c>
      <c r="B2585" s="2" t="s">
        <v>2999</v>
      </c>
      <c r="C2585" s="2" t="s">
        <v>221</v>
      </c>
      <c r="D2585" s="2" t="s">
        <v>219</v>
      </c>
      <c r="E2585" s="2" t="s">
        <v>187</v>
      </c>
      <c r="F2585" s="8" t="s">
        <v>24</v>
      </c>
      <c r="G2585" s="8">
        <v>1</v>
      </c>
      <c r="H2585" s="8">
        <v>1</v>
      </c>
      <c r="I2585" s="8">
        <v>1</v>
      </c>
      <c r="J2585" s="8">
        <v>0</v>
      </c>
      <c r="K2585" s="8">
        <v>1</v>
      </c>
      <c r="L2585" s="8">
        <v>1</v>
      </c>
      <c r="M2585" s="8">
        <v>0</v>
      </c>
      <c r="N2585" s="8">
        <v>1</v>
      </c>
      <c r="O2585" s="8">
        <v>0</v>
      </c>
      <c r="P2585" s="8">
        <v>1</v>
      </c>
      <c r="Q2585" s="8">
        <v>0</v>
      </c>
      <c r="R2585" s="8">
        <v>0</v>
      </c>
      <c r="S2585" s="8">
        <v>0</v>
      </c>
      <c r="T2585" s="8">
        <v>0</v>
      </c>
      <c r="U2585" s="5">
        <v>407020128</v>
      </c>
    </row>
    <row r="2586" spans="1:21" hidden="1" x14ac:dyDescent="0.25">
      <c r="A2586" s="8" t="s">
        <v>5018</v>
      </c>
      <c r="B2586" s="2" t="s">
        <v>3000</v>
      </c>
      <c r="C2586" s="2" t="s">
        <v>221</v>
      </c>
      <c r="D2586" s="2" t="s">
        <v>219</v>
      </c>
      <c r="E2586" s="2" t="s">
        <v>187</v>
      </c>
      <c r="F2586" s="8" t="s">
        <v>24</v>
      </c>
      <c r="G2586" s="8">
        <v>1</v>
      </c>
      <c r="H2586" s="8">
        <v>1</v>
      </c>
      <c r="I2586" s="8">
        <v>1</v>
      </c>
      <c r="J2586" s="8">
        <v>0</v>
      </c>
      <c r="K2586" s="8">
        <v>1</v>
      </c>
      <c r="L2586" s="8">
        <v>1</v>
      </c>
      <c r="M2586" s="8">
        <v>1</v>
      </c>
      <c r="N2586" s="8">
        <v>0</v>
      </c>
      <c r="O2586" s="8">
        <v>0</v>
      </c>
      <c r="P2586" s="8">
        <v>1</v>
      </c>
      <c r="Q2586" s="8">
        <v>0</v>
      </c>
      <c r="R2586" s="8">
        <v>0</v>
      </c>
      <c r="S2586" s="8">
        <v>0</v>
      </c>
      <c r="T2586" s="8">
        <v>0</v>
      </c>
      <c r="U2586" s="5">
        <v>407020136</v>
      </c>
    </row>
    <row r="2587" spans="1:21" hidden="1" x14ac:dyDescent="0.25">
      <c r="A2587" s="8" t="s">
        <v>5018</v>
      </c>
      <c r="B2587" s="2" t="s">
        <v>3001</v>
      </c>
      <c r="C2587" s="2" t="s">
        <v>221</v>
      </c>
      <c r="D2587" s="2" t="s">
        <v>219</v>
      </c>
      <c r="E2587" s="2" t="s">
        <v>187</v>
      </c>
      <c r="F2587" s="8" t="s">
        <v>24</v>
      </c>
      <c r="G2587" s="8">
        <v>1</v>
      </c>
      <c r="H2587" s="8">
        <v>1</v>
      </c>
      <c r="I2587" s="8">
        <v>1</v>
      </c>
      <c r="J2587" s="8">
        <v>0</v>
      </c>
      <c r="K2587" s="8">
        <v>1</v>
      </c>
      <c r="L2587" s="8">
        <v>1</v>
      </c>
      <c r="M2587" s="8">
        <v>1</v>
      </c>
      <c r="N2587" s="8">
        <v>0</v>
      </c>
      <c r="O2587" s="8">
        <v>0</v>
      </c>
      <c r="P2587" s="8">
        <v>1</v>
      </c>
      <c r="Q2587" s="8">
        <v>0</v>
      </c>
      <c r="R2587" s="8">
        <v>0</v>
      </c>
      <c r="S2587" s="8">
        <v>0</v>
      </c>
      <c r="T2587" s="8">
        <v>0</v>
      </c>
      <c r="U2587" s="5">
        <v>407020144</v>
      </c>
    </row>
    <row r="2588" spans="1:21" hidden="1" x14ac:dyDescent="0.25">
      <c r="A2588" s="8" t="s">
        <v>5018</v>
      </c>
      <c r="B2588" s="2" t="s">
        <v>3002</v>
      </c>
      <c r="C2588" s="2" t="s">
        <v>221</v>
      </c>
      <c r="D2588" s="2" t="s">
        <v>219</v>
      </c>
      <c r="E2588" s="2" t="s">
        <v>187</v>
      </c>
      <c r="F2588" s="8" t="s">
        <v>24</v>
      </c>
      <c r="G2588" s="8">
        <v>0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0</v>
      </c>
      <c r="O2588" s="8">
        <v>0</v>
      </c>
      <c r="P2588" s="8">
        <v>1</v>
      </c>
      <c r="Q2588" s="8">
        <v>0</v>
      </c>
      <c r="R2588" s="8">
        <v>0</v>
      </c>
      <c r="S2588" s="8">
        <v>0</v>
      </c>
      <c r="T2588" s="8">
        <v>0</v>
      </c>
      <c r="U2588" s="5">
        <v>407020152</v>
      </c>
    </row>
    <row r="2589" spans="1:21" hidden="1" x14ac:dyDescent="0.25">
      <c r="A2589" s="8" t="s">
        <v>5018</v>
      </c>
      <c r="B2589" s="2" t="s">
        <v>3003</v>
      </c>
      <c r="C2589" s="2" t="s">
        <v>221</v>
      </c>
      <c r="D2589" s="2" t="s">
        <v>219</v>
      </c>
      <c r="E2589" s="2" t="s">
        <v>187</v>
      </c>
      <c r="F2589" s="8" t="s">
        <v>24</v>
      </c>
      <c r="G2589" s="8">
        <v>1</v>
      </c>
      <c r="H2589" s="8">
        <v>0</v>
      </c>
      <c r="I2589" s="8">
        <v>0</v>
      </c>
      <c r="J2589" s="8">
        <v>1</v>
      </c>
      <c r="K2589" s="8">
        <v>1</v>
      </c>
      <c r="L2589" s="8">
        <v>1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5">
        <v>407020160</v>
      </c>
    </row>
    <row r="2590" spans="1:21" hidden="1" x14ac:dyDescent="0.25">
      <c r="A2590" s="8" t="s">
        <v>5018</v>
      </c>
      <c r="B2590" s="2" t="s">
        <v>3004</v>
      </c>
      <c r="C2590" s="2" t="s">
        <v>221</v>
      </c>
      <c r="D2590" s="2" t="s">
        <v>219</v>
      </c>
      <c r="E2590" s="2" t="s">
        <v>187</v>
      </c>
      <c r="F2590" s="8" t="s">
        <v>24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1</v>
      </c>
      <c r="N2590" s="8">
        <v>0</v>
      </c>
      <c r="O2590" s="8">
        <v>0</v>
      </c>
      <c r="P2590" s="8">
        <v>1</v>
      </c>
      <c r="Q2590" s="8">
        <v>0</v>
      </c>
      <c r="R2590" s="8">
        <v>0</v>
      </c>
      <c r="S2590" s="8">
        <v>0</v>
      </c>
      <c r="T2590" s="8">
        <v>0</v>
      </c>
      <c r="U2590" s="5">
        <v>407020179</v>
      </c>
    </row>
    <row r="2591" spans="1:21" hidden="1" x14ac:dyDescent="0.25">
      <c r="A2591" s="8" t="s">
        <v>5018</v>
      </c>
      <c r="B2591" s="2" t="s">
        <v>3005</v>
      </c>
      <c r="C2591" s="2" t="s">
        <v>221</v>
      </c>
      <c r="D2591" s="2" t="s">
        <v>219</v>
      </c>
      <c r="E2591" s="2" t="s">
        <v>187</v>
      </c>
      <c r="F2591" s="8" t="s">
        <v>24</v>
      </c>
      <c r="G2591" s="8">
        <v>0</v>
      </c>
      <c r="H2591" s="8">
        <v>1</v>
      </c>
      <c r="I2591" s="8">
        <v>0</v>
      </c>
      <c r="J2591" s="8">
        <v>0</v>
      </c>
      <c r="K2591" s="8">
        <v>0</v>
      </c>
      <c r="L2591" s="8">
        <v>0</v>
      </c>
      <c r="M2591" s="8">
        <v>1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5">
        <v>407020187</v>
      </c>
    </row>
    <row r="2592" spans="1:21" hidden="1" x14ac:dyDescent="0.25">
      <c r="A2592" s="8" t="s">
        <v>5018</v>
      </c>
      <c r="B2592" s="2" t="s">
        <v>3006</v>
      </c>
      <c r="C2592" s="2" t="s">
        <v>221</v>
      </c>
      <c r="D2592" s="2" t="s">
        <v>219</v>
      </c>
      <c r="E2592" s="2" t="s">
        <v>187</v>
      </c>
      <c r="F2592" s="8" t="s">
        <v>24</v>
      </c>
      <c r="G2592" s="8">
        <v>0</v>
      </c>
      <c r="H2592" s="8">
        <v>1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1</v>
      </c>
      <c r="Q2592" s="8">
        <v>0</v>
      </c>
      <c r="R2592" s="8">
        <v>0</v>
      </c>
      <c r="S2592" s="8">
        <v>0</v>
      </c>
      <c r="T2592" s="8">
        <v>0</v>
      </c>
      <c r="U2592" s="5">
        <v>407020195</v>
      </c>
    </row>
    <row r="2593" spans="1:21" hidden="1" x14ac:dyDescent="0.25">
      <c r="A2593" s="8" t="s">
        <v>5018</v>
      </c>
      <c r="B2593" s="2" t="s">
        <v>3007</v>
      </c>
      <c r="C2593" s="2" t="s">
        <v>221</v>
      </c>
      <c r="D2593" s="2" t="s">
        <v>219</v>
      </c>
      <c r="E2593" s="2" t="s">
        <v>187</v>
      </c>
      <c r="F2593" s="8" t="s">
        <v>24</v>
      </c>
      <c r="G2593" s="8">
        <v>0</v>
      </c>
      <c r="H2593" s="8">
        <v>1</v>
      </c>
      <c r="I2593" s="8">
        <v>0</v>
      </c>
      <c r="J2593" s="8">
        <v>0</v>
      </c>
      <c r="K2593" s="8">
        <v>0</v>
      </c>
      <c r="L2593" s="8">
        <v>0</v>
      </c>
      <c r="M2593" s="8">
        <v>1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5">
        <v>407020209</v>
      </c>
    </row>
    <row r="2594" spans="1:21" hidden="1" x14ac:dyDescent="0.25">
      <c r="A2594" s="8" t="s">
        <v>5018</v>
      </c>
      <c r="B2594" s="2" t="s">
        <v>3008</v>
      </c>
      <c r="C2594" s="2" t="s">
        <v>221</v>
      </c>
      <c r="D2594" s="2" t="s">
        <v>219</v>
      </c>
      <c r="E2594" s="2" t="s">
        <v>187</v>
      </c>
      <c r="F2594" s="8" t="s">
        <v>24</v>
      </c>
      <c r="G2594" s="8">
        <v>0</v>
      </c>
      <c r="H2594" s="8">
        <v>1</v>
      </c>
      <c r="I2594" s="8">
        <v>1</v>
      </c>
      <c r="J2594" s="8">
        <v>0</v>
      </c>
      <c r="K2594" s="8">
        <v>0</v>
      </c>
      <c r="L2594" s="8">
        <v>0</v>
      </c>
      <c r="M2594" s="8">
        <v>1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5">
        <v>407020217</v>
      </c>
    </row>
    <row r="2595" spans="1:21" hidden="1" x14ac:dyDescent="0.25">
      <c r="A2595" s="8" t="s">
        <v>5018</v>
      </c>
      <c r="B2595" s="2" t="s">
        <v>3009</v>
      </c>
      <c r="C2595" s="2" t="s">
        <v>221</v>
      </c>
      <c r="D2595" s="2" t="s">
        <v>219</v>
      </c>
      <c r="E2595" s="2" t="s">
        <v>187</v>
      </c>
      <c r="F2595" s="8" t="s">
        <v>24</v>
      </c>
      <c r="G2595" s="8">
        <v>1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0</v>
      </c>
      <c r="T2595" s="8">
        <v>0</v>
      </c>
      <c r="U2595" s="5">
        <v>407020225</v>
      </c>
    </row>
    <row r="2596" spans="1:21" hidden="1" x14ac:dyDescent="0.25">
      <c r="A2596" s="8" t="s">
        <v>5018</v>
      </c>
      <c r="B2596" s="2" t="s">
        <v>3010</v>
      </c>
      <c r="C2596" s="2" t="s">
        <v>221</v>
      </c>
      <c r="D2596" s="2" t="s">
        <v>219</v>
      </c>
      <c r="E2596" s="2" t="s">
        <v>187</v>
      </c>
      <c r="F2596" s="8" t="s">
        <v>24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1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0</v>
      </c>
      <c r="U2596" s="5">
        <v>407020233</v>
      </c>
    </row>
    <row r="2597" spans="1:21" hidden="1" x14ac:dyDescent="0.25">
      <c r="A2597" s="8" t="s">
        <v>5018</v>
      </c>
      <c r="B2597" s="2" t="s">
        <v>3011</v>
      </c>
      <c r="C2597" s="2" t="s">
        <v>221</v>
      </c>
      <c r="D2597" s="2" t="s">
        <v>219</v>
      </c>
      <c r="E2597" s="2" t="s">
        <v>187</v>
      </c>
      <c r="F2597" s="8" t="s">
        <v>24</v>
      </c>
      <c r="G2597" s="8">
        <v>0</v>
      </c>
      <c r="H2597" s="8">
        <v>1</v>
      </c>
      <c r="I2597" s="8">
        <v>0</v>
      </c>
      <c r="J2597" s="8">
        <v>0</v>
      </c>
      <c r="K2597" s="8">
        <v>0</v>
      </c>
      <c r="L2597" s="8">
        <v>0</v>
      </c>
      <c r="M2597" s="8">
        <v>1</v>
      </c>
      <c r="N2597" s="8">
        <v>0</v>
      </c>
      <c r="O2597" s="8">
        <v>0</v>
      </c>
      <c r="P2597" s="8">
        <v>1</v>
      </c>
      <c r="Q2597" s="8">
        <v>0</v>
      </c>
      <c r="R2597" s="8">
        <v>0</v>
      </c>
      <c r="S2597" s="8">
        <v>0</v>
      </c>
      <c r="T2597" s="8">
        <v>0</v>
      </c>
      <c r="U2597" s="5">
        <v>407020241</v>
      </c>
    </row>
    <row r="2598" spans="1:21" hidden="1" x14ac:dyDescent="0.25">
      <c r="A2598" s="8" t="s">
        <v>5018</v>
      </c>
      <c r="B2598" s="2" t="s">
        <v>3012</v>
      </c>
      <c r="C2598" s="2" t="s">
        <v>221</v>
      </c>
      <c r="D2598" s="2" t="s">
        <v>219</v>
      </c>
      <c r="E2598" s="2" t="s">
        <v>187</v>
      </c>
      <c r="F2598" s="8" t="s">
        <v>24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0</v>
      </c>
      <c r="M2598" s="8">
        <v>1</v>
      </c>
      <c r="N2598" s="8">
        <v>0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5">
        <v>407020250</v>
      </c>
    </row>
    <row r="2599" spans="1:21" hidden="1" x14ac:dyDescent="0.25">
      <c r="A2599" s="8" t="s">
        <v>5018</v>
      </c>
      <c r="B2599" s="2" t="s">
        <v>3013</v>
      </c>
      <c r="C2599" s="2" t="s">
        <v>221</v>
      </c>
      <c r="D2599" s="2" t="s">
        <v>219</v>
      </c>
      <c r="E2599" s="2" t="s">
        <v>187</v>
      </c>
      <c r="F2599" s="8" t="s">
        <v>24</v>
      </c>
      <c r="G2599" s="8">
        <v>0</v>
      </c>
      <c r="H2599" s="8">
        <v>1</v>
      </c>
      <c r="I2599" s="8">
        <v>1</v>
      </c>
      <c r="J2599" s="8">
        <v>0</v>
      </c>
      <c r="K2599" s="8">
        <v>0</v>
      </c>
      <c r="L2599" s="8">
        <v>0</v>
      </c>
      <c r="M2599" s="8">
        <v>1</v>
      </c>
      <c r="N2599" s="8">
        <v>0</v>
      </c>
      <c r="O2599" s="8">
        <v>0</v>
      </c>
      <c r="P2599" s="8">
        <v>1</v>
      </c>
      <c r="Q2599" s="8">
        <v>0</v>
      </c>
      <c r="R2599" s="8">
        <v>0</v>
      </c>
      <c r="S2599" s="8">
        <v>0</v>
      </c>
      <c r="T2599" s="8">
        <v>0</v>
      </c>
      <c r="U2599" s="5">
        <v>407020268</v>
      </c>
    </row>
    <row r="2600" spans="1:21" hidden="1" x14ac:dyDescent="0.25">
      <c r="A2600" s="8" t="s">
        <v>5018</v>
      </c>
      <c r="B2600" s="2" t="s">
        <v>3014</v>
      </c>
      <c r="C2600" s="2" t="s">
        <v>221</v>
      </c>
      <c r="D2600" s="2" t="s">
        <v>219</v>
      </c>
      <c r="E2600" s="2" t="s">
        <v>187</v>
      </c>
      <c r="F2600" s="8" t="s">
        <v>24</v>
      </c>
      <c r="G2600" s="8">
        <v>0</v>
      </c>
      <c r="H2600" s="8">
        <v>1</v>
      </c>
      <c r="I2600" s="8">
        <v>1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>
        <v>1</v>
      </c>
      <c r="Q2600" s="8">
        <v>0</v>
      </c>
      <c r="R2600" s="8">
        <v>0</v>
      </c>
      <c r="S2600" s="8">
        <v>0</v>
      </c>
      <c r="T2600" s="8">
        <v>0</v>
      </c>
      <c r="U2600" s="5">
        <v>407020276</v>
      </c>
    </row>
    <row r="2601" spans="1:21" hidden="1" x14ac:dyDescent="0.25">
      <c r="A2601" s="8" t="s">
        <v>5018</v>
      </c>
      <c r="B2601" s="2" t="s">
        <v>3015</v>
      </c>
      <c r="C2601" s="2" t="s">
        <v>221</v>
      </c>
      <c r="D2601" s="2" t="s">
        <v>219</v>
      </c>
      <c r="E2601" s="2" t="s">
        <v>187</v>
      </c>
      <c r="F2601" s="8" t="s">
        <v>24</v>
      </c>
      <c r="G2601" s="8">
        <v>0</v>
      </c>
      <c r="H2601" s="8">
        <v>1</v>
      </c>
      <c r="I2601" s="8">
        <v>1</v>
      </c>
      <c r="J2601" s="8">
        <v>0</v>
      </c>
      <c r="K2601" s="8">
        <v>0</v>
      </c>
      <c r="L2601" s="8">
        <v>0</v>
      </c>
      <c r="M2601" s="8">
        <v>1</v>
      </c>
      <c r="N2601" s="8">
        <v>0</v>
      </c>
      <c r="O2601" s="8">
        <v>0</v>
      </c>
      <c r="P2601" s="8">
        <v>1</v>
      </c>
      <c r="Q2601" s="8">
        <v>0</v>
      </c>
      <c r="R2601" s="8">
        <v>0</v>
      </c>
      <c r="S2601" s="8">
        <v>0</v>
      </c>
      <c r="T2601" s="8">
        <v>0</v>
      </c>
      <c r="U2601" s="5">
        <v>407020284</v>
      </c>
    </row>
    <row r="2602" spans="1:21" hidden="1" x14ac:dyDescent="0.25">
      <c r="A2602" s="8" t="s">
        <v>5018</v>
      </c>
      <c r="B2602" s="2" t="s">
        <v>3016</v>
      </c>
      <c r="C2602" s="2" t="s">
        <v>221</v>
      </c>
      <c r="D2602" s="2" t="s">
        <v>219</v>
      </c>
      <c r="E2602" s="2" t="s">
        <v>187</v>
      </c>
      <c r="F2602" s="8" t="s">
        <v>24</v>
      </c>
      <c r="G2602" s="8">
        <v>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1</v>
      </c>
      <c r="N2602" s="8">
        <v>0</v>
      </c>
      <c r="O2602" s="8">
        <v>0</v>
      </c>
      <c r="P2602" s="8">
        <v>1</v>
      </c>
      <c r="Q2602" s="8">
        <v>0</v>
      </c>
      <c r="R2602" s="8">
        <v>0</v>
      </c>
      <c r="S2602" s="8">
        <v>0</v>
      </c>
      <c r="T2602" s="8">
        <v>0</v>
      </c>
      <c r="U2602" s="5">
        <v>407020292</v>
      </c>
    </row>
    <row r="2603" spans="1:21" hidden="1" x14ac:dyDescent="0.25">
      <c r="A2603" s="8" t="s">
        <v>5018</v>
      </c>
      <c r="B2603" s="2" t="s">
        <v>3017</v>
      </c>
      <c r="C2603" s="2" t="s">
        <v>221</v>
      </c>
      <c r="D2603" s="2" t="s">
        <v>219</v>
      </c>
      <c r="E2603" s="2" t="s">
        <v>187</v>
      </c>
      <c r="F2603" s="8" t="s">
        <v>24</v>
      </c>
      <c r="G2603" s="8">
        <v>0</v>
      </c>
      <c r="H2603" s="8">
        <v>1</v>
      </c>
      <c r="I2603" s="8">
        <v>0</v>
      </c>
      <c r="J2603" s="8">
        <v>0</v>
      </c>
      <c r="K2603" s="8">
        <v>0</v>
      </c>
      <c r="L2603" s="8">
        <v>0</v>
      </c>
      <c r="M2603" s="8">
        <v>1</v>
      </c>
      <c r="N2603" s="8">
        <v>0</v>
      </c>
      <c r="O2603" s="8">
        <v>0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5">
        <v>407020306</v>
      </c>
    </row>
    <row r="2604" spans="1:21" hidden="1" x14ac:dyDescent="0.25">
      <c r="A2604" s="8" t="s">
        <v>5018</v>
      </c>
      <c r="B2604" s="2" t="s">
        <v>3018</v>
      </c>
      <c r="C2604" s="2" t="s">
        <v>221</v>
      </c>
      <c r="D2604" s="2" t="s">
        <v>219</v>
      </c>
      <c r="E2604" s="2" t="s">
        <v>187</v>
      </c>
      <c r="F2604" s="8" t="s">
        <v>24</v>
      </c>
      <c r="G2604" s="8">
        <v>1</v>
      </c>
      <c r="H2604" s="8">
        <v>0</v>
      </c>
      <c r="I2604" s="8">
        <v>0</v>
      </c>
      <c r="J2604" s="8">
        <v>1</v>
      </c>
      <c r="K2604" s="8">
        <v>1</v>
      </c>
      <c r="L2604" s="8">
        <v>1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5">
        <v>407020314</v>
      </c>
    </row>
    <row r="2605" spans="1:21" hidden="1" x14ac:dyDescent="0.25">
      <c r="A2605" s="8" t="s">
        <v>5018</v>
      </c>
      <c r="B2605" s="2" t="s">
        <v>3019</v>
      </c>
      <c r="C2605" s="2" t="s">
        <v>221</v>
      </c>
      <c r="D2605" s="2" t="s">
        <v>219</v>
      </c>
      <c r="E2605" s="2" t="s">
        <v>187</v>
      </c>
      <c r="F2605" s="8" t="s">
        <v>24</v>
      </c>
      <c r="G2605" s="8">
        <v>0</v>
      </c>
      <c r="H2605" s="8">
        <v>1</v>
      </c>
      <c r="I2605" s="8">
        <v>1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0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5">
        <v>407020322</v>
      </c>
    </row>
    <row r="2606" spans="1:21" hidden="1" x14ac:dyDescent="0.25">
      <c r="A2606" s="8" t="s">
        <v>5018</v>
      </c>
      <c r="B2606" s="2" t="s">
        <v>3020</v>
      </c>
      <c r="C2606" s="2" t="s">
        <v>221</v>
      </c>
      <c r="D2606" s="2" t="s">
        <v>219</v>
      </c>
      <c r="E2606" s="2" t="s">
        <v>187</v>
      </c>
      <c r="F2606" s="8" t="s">
        <v>36</v>
      </c>
      <c r="G2606" s="8">
        <v>0</v>
      </c>
      <c r="H2606" s="8">
        <v>1</v>
      </c>
      <c r="I2606" s="8">
        <v>0</v>
      </c>
      <c r="J2606" s="8">
        <v>0</v>
      </c>
      <c r="K2606" s="8">
        <v>0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0</v>
      </c>
      <c r="R2606" s="8">
        <v>0</v>
      </c>
      <c r="S2606" s="8">
        <v>0</v>
      </c>
      <c r="T2606" s="8">
        <v>0</v>
      </c>
      <c r="U2606" s="5">
        <v>407020330</v>
      </c>
    </row>
    <row r="2607" spans="1:21" hidden="1" x14ac:dyDescent="0.25">
      <c r="A2607" s="8" t="s">
        <v>5018</v>
      </c>
      <c r="B2607" s="2" t="s">
        <v>3021</v>
      </c>
      <c r="C2607" s="2" t="s">
        <v>221</v>
      </c>
      <c r="D2607" s="2" t="s">
        <v>219</v>
      </c>
      <c r="E2607" s="2" t="s">
        <v>187</v>
      </c>
      <c r="F2607" s="8" t="s">
        <v>24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0</v>
      </c>
      <c r="P2607" s="8">
        <v>1</v>
      </c>
      <c r="Q2607" s="8">
        <v>0</v>
      </c>
      <c r="R2607" s="8">
        <v>0</v>
      </c>
      <c r="S2607" s="8">
        <v>0</v>
      </c>
      <c r="T2607" s="8">
        <v>0</v>
      </c>
      <c r="U2607" s="5">
        <v>407020349</v>
      </c>
    </row>
    <row r="2608" spans="1:21" hidden="1" x14ac:dyDescent="0.25">
      <c r="A2608" s="8" t="s">
        <v>5018</v>
      </c>
      <c r="B2608" s="2" t="s">
        <v>3022</v>
      </c>
      <c r="C2608" s="2" t="s">
        <v>221</v>
      </c>
      <c r="D2608" s="2" t="s">
        <v>219</v>
      </c>
      <c r="E2608" s="2" t="s">
        <v>187</v>
      </c>
      <c r="F2608" s="8" t="s">
        <v>24</v>
      </c>
      <c r="G2608" s="8">
        <v>0</v>
      </c>
      <c r="H2608" s="8">
        <v>1</v>
      </c>
      <c r="I2608" s="8">
        <v>1</v>
      </c>
      <c r="J2608" s="8">
        <v>0</v>
      </c>
      <c r="K2608" s="8">
        <v>0</v>
      </c>
      <c r="L2608" s="8">
        <v>0</v>
      </c>
      <c r="M2608" s="8">
        <v>1</v>
      </c>
      <c r="N2608" s="8">
        <v>0</v>
      </c>
      <c r="O2608" s="8">
        <v>0</v>
      </c>
      <c r="P2608" s="8">
        <v>1</v>
      </c>
      <c r="Q2608" s="8">
        <v>0</v>
      </c>
      <c r="R2608" s="8">
        <v>0</v>
      </c>
      <c r="S2608" s="8">
        <v>0</v>
      </c>
      <c r="T2608" s="8">
        <v>0</v>
      </c>
      <c r="U2608" s="5">
        <v>407020357</v>
      </c>
    </row>
    <row r="2609" spans="1:21" hidden="1" x14ac:dyDescent="0.25">
      <c r="A2609" s="8" t="s">
        <v>5018</v>
      </c>
      <c r="B2609" s="2" t="s">
        <v>3023</v>
      </c>
      <c r="C2609" s="2" t="s">
        <v>221</v>
      </c>
      <c r="D2609" s="2" t="s">
        <v>219</v>
      </c>
      <c r="E2609" s="2" t="s">
        <v>187</v>
      </c>
      <c r="F2609" s="8" t="s">
        <v>24</v>
      </c>
      <c r="G2609" s="8">
        <v>0</v>
      </c>
      <c r="H2609" s="8">
        <v>1</v>
      </c>
      <c r="I2609" s="8">
        <v>0</v>
      </c>
      <c r="J2609" s="8">
        <v>0</v>
      </c>
      <c r="K2609" s="8">
        <v>0</v>
      </c>
      <c r="L2609" s="8">
        <v>0</v>
      </c>
      <c r="M2609" s="8">
        <v>1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8">
        <v>0</v>
      </c>
      <c r="T2609" s="8">
        <v>0</v>
      </c>
      <c r="U2609" s="5">
        <v>407020365</v>
      </c>
    </row>
    <row r="2610" spans="1:21" hidden="1" x14ac:dyDescent="0.25">
      <c r="A2610" s="8" t="s">
        <v>5018</v>
      </c>
      <c r="B2610" s="2" t="s">
        <v>3024</v>
      </c>
      <c r="C2610" s="2" t="s">
        <v>221</v>
      </c>
      <c r="D2610" s="2" t="s">
        <v>219</v>
      </c>
      <c r="E2610" s="2" t="s">
        <v>187</v>
      </c>
      <c r="F2610" s="8" t="s">
        <v>24</v>
      </c>
      <c r="G2610" s="8">
        <v>1</v>
      </c>
      <c r="H2610" s="8">
        <v>0</v>
      </c>
      <c r="I2610" s="8">
        <v>0</v>
      </c>
      <c r="J2610" s="8">
        <v>1</v>
      </c>
      <c r="K2610" s="8">
        <v>1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5">
        <v>407020373</v>
      </c>
    </row>
    <row r="2611" spans="1:21" hidden="1" x14ac:dyDescent="0.25">
      <c r="A2611" s="8" t="s">
        <v>5018</v>
      </c>
      <c r="B2611" s="2" t="s">
        <v>3025</v>
      </c>
      <c r="C2611" s="2" t="s">
        <v>221</v>
      </c>
      <c r="D2611" s="2" t="s">
        <v>219</v>
      </c>
      <c r="E2611" s="2" t="s">
        <v>187</v>
      </c>
      <c r="F2611" s="8" t="s">
        <v>24</v>
      </c>
      <c r="G2611" s="8">
        <v>0</v>
      </c>
      <c r="H2611" s="8">
        <v>1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0</v>
      </c>
      <c r="O2611" s="8">
        <v>0</v>
      </c>
      <c r="P2611" s="8">
        <v>1</v>
      </c>
      <c r="Q2611" s="8">
        <v>0</v>
      </c>
      <c r="R2611" s="8">
        <v>0</v>
      </c>
      <c r="S2611" s="8">
        <v>0</v>
      </c>
      <c r="T2611" s="8">
        <v>0</v>
      </c>
      <c r="U2611" s="5">
        <v>407020381</v>
      </c>
    </row>
    <row r="2612" spans="1:21" hidden="1" x14ac:dyDescent="0.25">
      <c r="A2612" s="8" t="s">
        <v>5018</v>
      </c>
      <c r="B2612" s="2" t="s">
        <v>3026</v>
      </c>
      <c r="C2612" s="2" t="s">
        <v>221</v>
      </c>
      <c r="D2612" s="2" t="s">
        <v>219</v>
      </c>
      <c r="E2612" s="2" t="s">
        <v>187</v>
      </c>
      <c r="F2612" s="8" t="s">
        <v>24</v>
      </c>
      <c r="G2612" s="8">
        <v>1</v>
      </c>
      <c r="H2612" s="8">
        <v>0</v>
      </c>
      <c r="I2612" s="8">
        <v>0</v>
      </c>
      <c r="J2612" s="8">
        <v>1</v>
      </c>
      <c r="K2612" s="8">
        <v>1</v>
      </c>
      <c r="L2612" s="8">
        <v>1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5">
        <v>407020390</v>
      </c>
    </row>
    <row r="2613" spans="1:21" hidden="1" x14ac:dyDescent="0.25">
      <c r="A2613" s="8" t="s">
        <v>5018</v>
      </c>
      <c r="B2613" s="2" t="s">
        <v>3027</v>
      </c>
      <c r="C2613" s="2" t="s">
        <v>221</v>
      </c>
      <c r="D2613" s="2" t="s">
        <v>219</v>
      </c>
      <c r="E2613" s="2" t="s">
        <v>187</v>
      </c>
      <c r="F2613" s="8" t="s">
        <v>24</v>
      </c>
      <c r="G2613" s="8">
        <v>0</v>
      </c>
      <c r="H2613" s="8">
        <v>1</v>
      </c>
      <c r="I2613" s="8">
        <v>0</v>
      </c>
      <c r="J2613" s="8">
        <v>0</v>
      </c>
      <c r="K2613" s="8">
        <v>0</v>
      </c>
      <c r="L2613" s="8">
        <v>0</v>
      </c>
      <c r="M2613" s="8">
        <v>1</v>
      </c>
      <c r="N2613" s="8">
        <v>0</v>
      </c>
      <c r="O2613" s="8">
        <v>0</v>
      </c>
      <c r="P2613" s="8">
        <v>1</v>
      </c>
      <c r="Q2613" s="8">
        <v>0</v>
      </c>
      <c r="R2613" s="8">
        <v>0</v>
      </c>
      <c r="S2613" s="8">
        <v>0</v>
      </c>
      <c r="T2613" s="8">
        <v>0</v>
      </c>
      <c r="U2613" s="5">
        <v>407020403</v>
      </c>
    </row>
    <row r="2614" spans="1:21" hidden="1" x14ac:dyDescent="0.25">
      <c r="A2614" s="8" t="s">
        <v>5018</v>
      </c>
      <c r="B2614" s="2" t="s">
        <v>3028</v>
      </c>
      <c r="C2614" s="2" t="s">
        <v>221</v>
      </c>
      <c r="D2614" s="2" t="s">
        <v>219</v>
      </c>
      <c r="E2614" s="2" t="s">
        <v>187</v>
      </c>
      <c r="F2614" s="8" t="s">
        <v>36</v>
      </c>
      <c r="G2614" s="8">
        <v>0</v>
      </c>
      <c r="H2614" s="8">
        <v>1</v>
      </c>
      <c r="I2614" s="8">
        <v>0</v>
      </c>
      <c r="J2614" s="8">
        <v>0</v>
      </c>
      <c r="K2614" s="8">
        <v>0</v>
      </c>
      <c r="L2614" s="8">
        <v>0</v>
      </c>
      <c r="M2614" s="8">
        <v>1</v>
      </c>
      <c r="N2614" s="8">
        <v>0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5">
        <v>407020411</v>
      </c>
    </row>
    <row r="2615" spans="1:21" hidden="1" x14ac:dyDescent="0.25">
      <c r="A2615" s="8" t="s">
        <v>5018</v>
      </c>
      <c r="B2615" s="2" t="s">
        <v>3029</v>
      </c>
      <c r="C2615" s="2" t="s">
        <v>221</v>
      </c>
      <c r="D2615" s="2" t="s">
        <v>219</v>
      </c>
      <c r="E2615" s="2" t="s">
        <v>187</v>
      </c>
      <c r="F2615" s="8" t="s">
        <v>24</v>
      </c>
      <c r="G2615" s="8">
        <v>0</v>
      </c>
      <c r="H2615" s="8">
        <v>1</v>
      </c>
      <c r="I2615" s="8">
        <v>0</v>
      </c>
      <c r="J2615" s="8">
        <v>0</v>
      </c>
      <c r="K2615" s="8">
        <v>0</v>
      </c>
      <c r="L2615" s="8">
        <v>0</v>
      </c>
      <c r="M2615" s="8">
        <v>1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0</v>
      </c>
      <c r="T2615" s="8">
        <v>0</v>
      </c>
      <c r="U2615" s="5">
        <v>407020420</v>
      </c>
    </row>
    <row r="2616" spans="1:21" hidden="1" x14ac:dyDescent="0.25">
      <c r="A2616" s="8" t="s">
        <v>5018</v>
      </c>
      <c r="B2616" s="2" t="s">
        <v>3030</v>
      </c>
      <c r="C2616" s="2" t="s">
        <v>221</v>
      </c>
      <c r="D2616" s="2" t="s">
        <v>219</v>
      </c>
      <c r="E2616" s="2" t="s">
        <v>187</v>
      </c>
      <c r="F2616" s="8" t="s">
        <v>24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1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5">
        <v>407020438</v>
      </c>
    </row>
    <row r="2617" spans="1:21" hidden="1" x14ac:dyDescent="0.25">
      <c r="A2617" s="8" t="s">
        <v>5018</v>
      </c>
      <c r="B2617" s="2" t="s">
        <v>3031</v>
      </c>
      <c r="C2617" s="2" t="s">
        <v>221</v>
      </c>
      <c r="D2617" s="2" t="s">
        <v>219</v>
      </c>
      <c r="E2617" s="2" t="s">
        <v>187</v>
      </c>
      <c r="F2617" s="8" t="s">
        <v>24</v>
      </c>
      <c r="G2617" s="8">
        <v>0</v>
      </c>
      <c r="H2617" s="8">
        <v>1</v>
      </c>
      <c r="I2617" s="8">
        <v>0</v>
      </c>
      <c r="J2617" s="8">
        <v>0</v>
      </c>
      <c r="K2617" s="8">
        <v>0</v>
      </c>
      <c r="L2617" s="8">
        <v>0</v>
      </c>
      <c r="M2617" s="8">
        <v>1</v>
      </c>
      <c r="N2617" s="8">
        <v>0</v>
      </c>
      <c r="O2617" s="8">
        <v>0</v>
      </c>
      <c r="P2617" s="8">
        <v>1</v>
      </c>
      <c r="Q2617" s="8">
        <v>0</v>
      </c>
      <c r="R2617" s="8">
        <v>0</v>
      </c>
      <c r="S2617" s="8">
        <v>0</v>
      </c>
      <c r="T2617" s="8">
        <v>0</v>
      </c>
      <c r="U2617" s="5">
        <v>407020446</v>
      </c>
    </row>
    <row r="2618" spans="1:21" hidden="1" x14ac:dyDescent="0.25">
      <c r="A2618" s="8" t="s">
        <v>5018</v>
      </c>
      <c r="B2618" s="2" t="s">
        <v>3032</v>
      </c>
      <c r="C2618" s="2" t="s">
        <v>221</v>
      </c>
      <c r="D2618" s="2" t="s">
        <v>219</v>
      </c>
      <c r="E2618" s="2" t="s">
        <v>187</v>
      </c>
      <c r="F2618" s="8" t="s">
        <v>24</v>
      </c>
      <c r="G2618" s="8">
        <v>0</v>
      </c>
      <c r="H2618" s="8">
        <v>1</v>
      </c>
      <c r="I2618" s="8">
        <v>1</v>
      </c>
      <c r="J2618" s="8">
        <v>0</v>
      </c>
      <c r="K2618" s="8">
        <v>0</v>
      </c>
      <c r="L2618" s="8">
        <v>0</v>
      </c>
      <c r="M2618" s="8">
        <v>1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5">
        <v>407020454</v>
      </c>
    </row>
    <row r="2619" spans="1:21" hidden="1" x14ac:dyDescent="0.25">
      <c r="A2619" s="8" t="s">
        <v>5018</v>
      </c>
      <c r="B2619" s="2" t="s">
        <v>3033</v>
      </c>
      <c r="C2619" s="2" t="s">
        <v>221</v>
      </c>
      <c r="D2619" s="2" t="s">
        <v>219</v>
      </c>
      <c r="E2619" s="2" t="s">
        <v>187</v>
      </c>
      <c r="F2619" s="8" t="s">
        <v>24</v>
      </c>
      <c r="G2619" s="8">
        <v>0</v>
      </c>
      <c r="H2619" s="8">
        <v>1</v>
      </c>
      <c r="I2619" s="8">
        <v>0</v>
      </c>
      <c r="J2619" s="8">
        <v>0</v>
      </c>
      <c r="K2619" s="8">
        <v>0</v>
      </c>
      <c r="L2619" s="8">
        <v>0</v>
      </c>
      <c r="M2619" s="8">
        <v>1</v>
      </c>
      <c r="N2619" s="8">
        <v>0</v>
      </c>
      <c r="O2619" s="8">
        <v>0</v>
      </c>
      <c r="P2619" s="8">
        <v>1</v>
      </c>
      <c r="Q2619" s="8">
        <v>0</v>
      </c>
      <c r="R2619" s="8">
        <v>0</v>
      </c>
      <c r="S2619" s="8">
        <v>0</v>
      </c>
      <c r="T2619" s="8">
        <v>0</v>
      </c>
      <c r="U2619" s="5">
        <v>407020462</v>
      </c>
    </row>
    <row r="2620" spans="1:21" hidden="1" x14ac:dyDescent="0.25">
      <c r="A2620" s="8" t="s">
        <v>5018</v>
      </c>
      <c r="B2620" s="2" t="s">
        <v>3034</v>
      </c>
      <c r="C2620" s="2" t="s">
        <v>221</v>
      </c>
      <c r="D2620" s="2" t="s">
        <v>219</v>
      </c>
      <c r="E2620" s="2" t="s">
        <v>187</v>
      </c>
      <c r="F2620" s="8" t="s">
        <v>24</v>
      </c>
      <c r="G2620" s="8">
        <v>0</v>
      </c>
      <c r="H2620" s="8">
        <v>1</v>
      </c>
      <c r="I2620" s="8">
        <v>1</v>
      </c>
      <c r="J2620" s="8">
        <v>0</v>
      </c>
      <c r="K2620" s="8">
        <v>0</v>
      </c>
      <c r="L2620" s="8">
        <v>0</v>
      </c>
      <c r="M2620" s="8">
        <v>1</v>
      </c>
      <c r="N2620" s="8">
        <v>0</v>
      </c>
      <c r="O2620" s="8">
        <v>0</v>
      </c>
      <c r="P2620" s="8">
        <v>1</v>
      </c>
      <c r="Q2620" s="8">
        <v>0</v>
      </c>
      <c r="R2620" s="8">
        <v>0</v>
      </c>
      <c r="S2620" s="8">
        <v>0</v>
      </c>
      <c r="T2620" s="8">
        <v>0</v>
      </c>
      <c r="U2620" s="5">
        <v>407020470</v>
      </c>
    </row>
    <row r="2621" spans="1:21" hidden="1" x14ac:dyDescent="0.25">
      <c r="A2621" s="8" t="s">
        <v>5018</v>
      </c>
      <c r="B2621" s="2" t="s">
        <v>3035</v>
      </c>
      <c r="C2621" s="2" t="s">
        <v>221</v>
      </c>
      <c r="D2621" s="2" t="s">
        <v>219</v>
      </c>
      <c r="E2621" s="2" t="s">
        <v>187</v>
      </c>
      <c r="F2621" s="8" t="s">
        <v>24</v>
      </c>
      <c r="G2621" s="8">
        <v>1</v>
      </c>
      <c r="H2621" s="8">
        <v>0</v>
      </c>
      <c r="I2621" s="8">
        <v>0</v>
      </c>
      <c r="J2621" s="8">
        <v>1</v>
      </c>
      <c r="K2621" s="8">
        <v>1</v>
      </c>
      <c r="L2621" s="8">
        <v>1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5">
        <v>407020489</v>
      </c>
    </row>
    <row r="2622" spans="1:21" hidden="1" x14ac:dyDescent="0.25">
      <c r="A2622" s="8" t="s">
        <v>5018</v>
      </c>
      <c r="B2622" s="2" t="s">
        <v>3036</v>
      </c>
      <c r="C2622" s="2" t="s">
        <v>221</v>
      </c>
      <c r="D2622" s="2" t="s">
        <v>219</v>
      </c>
      <c r="E2622" s="2" t="s">
        <v>187</v>
      </c>
      <c r="F2622" s="8" t="s">
        <v>24</v>
      </c>
      <c r="G2622" s="8">
        <v>1</v>
      </c>
      <c r="H2622" s="8">
        <v>0</v>
      </c>
      <c r="I2622" s="8">
        <v>0</v>
      </c>
      <c r="J2622" s="8">
        <v>1</v>
      </c>
      <c r="K2622" s="8">
        <v>1</v>
      </c>
      <c r="L2622" s="8">
        <v>1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5">
        <v>407020497</v>
      </c>
    </row>
    <row r="2623" spans="1:21" hidden="1" x14ac:dyDescent="0.25">
      <c r="A2623" s="8" t="s">
        <v>5018</v>
      </c>
      <c r="B2623" s="2" t="s">
        <v>3037</v>
      </c>
      <c r="C2623" s="2" t="s">
        <v>222</v>
      </c>
      <c r="D2623" s="2" t="s">
        <v>219</v>
      </c>
      <c r="E2623" s="2" t="s">
        <v>187</v>
      </c>
      <c r="F2623" s="8" t="s">
        <v>24</v>
      </c>
      <c r="G2623" s="8">
        <v>0</v>
      </c>
      <c r="H2623" s="8">
        <v>1</v>
      </c>
      <c r="I2623" s="8">
        <v>0</v>
      </c>
      <c r="J2623" s="8">
        <v>0</v>
      </c>
      <c r="K2623" s="8">
        <v>0</v>
      </c>
      <c r="L2623" s="8">
        <v>0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0</v>
      </c>
      <c r="S2623" s="8">
        <v>0</v>
      </c>
      <c r="T2623" s="8">
        <v>0</v>
      </c>
      <c r="U2623" s="5">
        <v>407030018</v>
      </c>
    </row>
    <row r="2624" spans="1:21" hidden="1" x14ac:dyDescent="0.25">
      <c r="A2624" s="8" t="s">
        <v>5018</v>
      </c>
      <c r="B2624" s="2" t="s">
        <v>3038</v>
      </c>
      <c r="C2624" s="2" t="s">
        <v>222</v>
      </c>
      <c r="D2624" s="2" t="s">
        <v>219</v>
      </c>
      <c r="E2624" s="2" t="s">
        <v>187</v>
      </c>
      <c r="F2624" s="8" t="s">
        <v>24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1</v>
      </c>
      <c r="N2624" s="8">
        <v>0</v>
      </c>
      <c r="O2624" s="8">
        <v>0</v>
      </c>
      <c r="P2624" s="8">
        <v>1</v>
      </c>
      <c r="Q2624" s="8">
        <v>0</v>
      </c>
      <c r="R2624" s="8">
        <v>0</v>
      </c>
      <c r="S2624" s="8">
        <v>0</v>
      </c>
      <c r="T2624" s="8">
        <v>0</v>
      </c>
      <c r="U2624" s="5">
        <v>407030026</v>
      </c>
    </row>
    <row r="2625" spans="1:21" hidden="1" x14ac:dyDescent="0.25">
      <c r="A2625" s="8" t="s">
        <v>5018</v>
      </c>
      <c r="B2625" s="2" t="s">
        <v>3039</v>
      </c>
      <c r="C2625" s="2" t="s">
        <v>222</v>
      </c>
      <c r="D2625" s="2" t="s">
        <v>219</v>
      </c>
      <c r="E2625" s="2" t="s">
        <v>187</v>
      </c>
      <c r="F2625" s="8" t="s">
        <v>24</v>
      </c>
      <c r="G2625" s="8">
        <v>0</v>
      </c>
      <c r="H2625" s="8">
        <v>1</v>
      </c>
      <c r="I2625" s="8">
        <v>1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0</v>
      </c>
      <c r="T2625" s="8">
        <v>0</v>
      </c>
      <c r="U2625" s="5">
        <v>407030034</v>
      </c>
    </row>
    <row r="2626" spans="1:21" hidden="1" x14ac:dyDescent="0.25">
      <c r="A2626" s="8" t="s">
        <v>5018</v>
      </c>
      <c r="B2626" s="2" t="s">
        <v>3040</v>
      </c>
      <c r="C2626" s="2" t="s">
        <v>222</v>
      </c>
      <c r="D2626" s="2" t="s">
        <v>219</v>
      </c>
      <c r="E2626" s="2" t="s">
        <v>187</v>
      </c>
      <c r="F2626" s="8" t="s">
        <v>24</v>
      </c>
      <c r="G2626" s="8">
        <v>0</v>
      </c>
      <c r="H2626" s="8">
        <v>1</v>
      </c>
      <c r="I2626" s="8">
        <v>1</v>
      </c>
      <c r="J2626" s="8">
        <v>0</v>
      </c>
      <c r="K2626" s="8">
        <v>0</v>
      </c>
      <c r="L2626" s="8">
        <v>0</v>
      </c>
      <c r="M2626" s="8">
        <v>1</v>
      </c>
      <c r="N2626" s="8">
        <v>0</v>
      </c>
      <c r="O2626" s="8">
        <v>0</v>
      </c>
      <c r="P2626" s="8">
        <v>1</v>
      </c>
      <c r="Q2626" s="8">
        <v>0</v>
      </c>
      <c r="R2626" s="8">
        <v>0</v>
      </c>
      <c r="S2626" s="8">
        <v>0</v>
      </c>
      <c r="T2626" s="8">
        <v>0</v>
      </c>
      <c r="U2626" s="5">
        <v>407030042</v>
      </c>
    </row>
    <row r="2627" spans="1:21" hidden="1" x14ac:dyDescent="0.25">
      <c r="A2627" s="8" t="s">
        <v>5018</v>
      </c>
      <c r="B2627" s="2" t="s">
        <v>3041</v>
      </c>
      <c r="C2627" s="2" t="s">
        <v>222</v>
      </c>
      <c r="D2627" s="2" t="s">
        <v>219</v>
      </c>
      <c r="E2627" s="2" t="s">
        <v>187</v>
      </c>
      <c r="F2627" s="8" t="s">
        <v>24</v>
      </c>
      <c r="G2627" s="8">
        <v>0</v>
      </c>
      <c r="H2627" s="8">
        <v>1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0</v>
      </c>
      <c r="O2627" s="8">
        <v>0</v>
      </c>
      <c r="P2627" s="8">
        <v>1</v>
      </c>
      <c r="Q2627" s="8">
        <v>0</v>
      </c>
      <c r="R2627" s="8">
        <v>0</v>
      </c>
      <c r="S2627" s="8">
        <v>0</v>
      </c>
      <c r="T2627" s="8">
        <v>0</v>
      </c>
      <c r="U2627" s="5">
        <v>407030050</v>
      </c>
    </row>
    <row r="2628" spans="1:21" hidden="1" x14ac:dyDescent="0.25">
      <c r="A2628" s="8" t="s">
        <v>5018</v>
      </c>
      <c r="B2628" s="2" t="s">
        <v>3042</v>
      </c>
      <c r="C2628" s="2" t="s">
        <v>222</v>
      </c>
      <c r="D2628" s="2" t="s">
        <v>219</v>
      </c>
      <c r="E2628" s="2" t="s">
        <v>187</v>
      </c>
      <c r="F2628" s="8" t="s">
        <v>24</v>
      </c>
      <c r="G2628" s="8">
        <v>0</v>
      </c>
      <c r="H2628" s="8">
        <v>1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</v>
      </c>
      <c r="Q2628" s="8">
        <v>0</v>
      </c>
      <c r="R2628" s="8">
        <v>0</v>
      </c>
      <c r="S2628" s="8">
        <v>0</v>
      </c>
      <c r="T2628" s="8">
        <v>0</v>
      </c>
      <c r="U2628" s="5">
        <v>407030069</v>
      </c>
    </row>
    <row r="2629" spans="1:21" hidden="1" x14ac:dyDescent="0.25">
      <c r="A2629" s="8" t="s">
        <v>5018</v>
      </c>
      <c r="B2629" s="2" t="s">
        <v>3043</v>
      </c>
      <c r="C2629" s="2" t="s">
        <v>222</v>
      </c>
      <c r="D2629" s="2" t="s">
        <v>219</v>
      </c>
      <c r="E2629" s="2" t="s">
        <v>187</v>
      </c>
      <c r="F2629" s="8" t="s">
        <v>24</v>
      </c>
      <c r="G2629" s="8">
        <v>0</v>
      </c>
      <c r="H2629" s="8">
        <v>1</v>
      </c>
      <c r="I2629" s="8">
        <v>1</v>
      </c>
      <c r="J2629" s="8">
        <v>0</v>
      </c>
      <c r="K2629" s="8">
        <v>0</v>
      </c>
      <c r="L2629" s="8">
        <v>0</v>
      </c>
      <c r="M2629" s="8">
        <v>1</v>
      </c>
      <c r="N2629" s="8">
        <v>0</v>
      </c>
      <c r="O2629" s="8">
        <v>0</v>
      </c>
      <c r="P2629" s="8">
        <v>1</v>
      </c>
      <c r="Q2629" s="8">
        <v>0</v>
      </c>
      <c r="R2629" s="8">
        <v>0</v>
      </c>
      <c r="S2629" s="8">
        <v>0</v>
      </c>
      <c r="T2629" s="8">
        <v>0</v>
      </c>
      <c r="U2629" s="5">
        <v>407030077</v>
      </c>
    </row>
    <row r="2630" spans="1:21" hidden="1" x14ac:dyDescent="0.25">
      <c r="A2630" s="8" t="s">
        <v>5018</v>
      </c>
      <c r="B2630" s="2" t="s">
        <v>3044</v>
      </c>
      <c r="C2630" s="2" t="s">
        <v>222</v>
      </c>
      <c r="D2630" s="2" t="s">
        <v>219</v>
      </c>
      <c r="E2630" s="2" t="s">
        <v>187</v>
      </c>
      <c r="F2630" s="8" t="s">
        <v>36</v>
      </c>
      <c r="G2630" s="8">
        <v>1</v>
      </c>
      <c r="H2630" s="8">
        <v>0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5">
        <v>407030085</v>
      </c>
    </row>
    <row r="2631" spans="1:21" hidden="1" x14ac:dyDescent="0.25">
      <c r="A2631" s="8" t="s">
        <v>5018</v>
      </c>
      <c r="B2631" s="2" t="s">
        <v>3045</v>
      </c>
      <c r="C2631" s="2" t="s">
        <v>222</v>
      </c>
      <c r="D2631" s="2" t="s">
        <v>219</v>
      </c>
      <c r="E2631" s="2" t="s">
        <v>187</v>
      </c>
      <c r="F2631" s="8" t="s">
        <v>36</v>
      </c>
      <c r="G2631" s="8">
        <v>1</v>
      </c>
      <c r="H2631" s="8">
        <v>0</v>
      </c>
      <c r="I2631" s="8">
        <v>0</v>
      </c>
      <c r="J2631" s="8">
        <v>0</v>
      </c>
      <c r="K2631" s="8">
        <v>1</v>
      </c>
      <c r="L2631" s="8">
        <v>1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5">
        <v>407030093</v>
      </c>
    </row>
    <row r="2632" spans="1:21" hidden="1" x14ac:dyDescent="0.25">
      <c r="A2632" s="8" t="s">
        <v>5018</v>
      </c>
      <c r="B2632" s="2" t="s">
        <v>3046</v>
      </c>
      <c r="C2632" s="2" t="s">
        <v>222</v>
      </c>
      <c r="D2632" s="2" t="s">
        <v>219</v>
      </c>
      <c r="E2632" s="2" t="s">
        <v>187</v>
      </c>
      <c r="F2632" s="8" t="s">
        <v>36</v>
      </c>
      <c r="G2632" s="8">
        <v>1</v>
      </c>
      <c r="H2632" s="8">
        <v>0</v>
      </c>
      <c r="I2632" s="8">
        <v>0</v>
      </c>
      <c r="J2632" s="8">
        <v>0</v>
      </c>
      <c r="K2632" s="8">
        <v>1</v>
      </c>
      <c r="L2632" s="8">
        <v>1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5">
        <v>407030107</v>
      </c>
    </row>
    <row r="2633" spans="1:21" hidden="1" x14ac:dyDescent="0.25">
      <c r="A2633" s="8" t="s">
        <v>5018</v>
      </c>
      <c r="B2633" s="2" t="s">
        <v>3047</v>
      </c>
      <c r="C2633" s="2" t="s">
        <v>222</v>
      </c>
      <c r="D2633" s="2" t="s">
        <v>219</v>
      </c>
      <c r="E2633" s="2" t="s">
        <v>187</v>
      </c>
      <c r="F2633" s="8" t="s">
        <v>36</v>
      </c>
      <c r="G2633" s="8">
        <v>1</v>
      </c>
      <c r="H2633" s="8">
        <v>0</v>
      </c>
      <c r="I2633" s="8">
        <v>0</v>
      </c>
      <c r="J2633" s="8">
        <v>0</v>
      </c>
      <c r="K2633" s="8">
        <v>1</v>
      </c>
      <c r="L2633" s="8">
        <v>1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5">
        <v>407030115</v>
      </c>
    </row>
    <row r="2634" spans="1:21" hidden="1" x14ac:dyDescent="0.25">
      <c r="A2634" s="8" t="s">
        <v>5018</v>
      </c>
      <c r="B2634" s="2" t="s">
        <v>3048</v>
      </c>
      <c r="C2634" s="2" t="s">
        <v>222</v>
      </c>
      <c r="D2634" s="2" t="s">
        <v>219</v>
      </c>
      <c r="E2634" s="2" t="s">
        <v>187</v>
      </c>
      <c r="F2634" s="8" t="s">
        <v>24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0</v>
      </c>
      <c r="P2634" s="8">
        <v>1</v>
      </c>
      <c r="Q2634" s="8">
        <v>0</v>
      </c>
      <c r="R2634" s="8">
        <v>0</v>
      </c>
      <c r="S2634" s="8">
        <v>0</v>
      </c>
      <c r="T2634" s="8">
        <v>0</v>
      </c>
      <c r="U2634" s="5">
        <v>407030123</v>
      </c>
    </row>
    <row r="2635" spans="1:21" hidden="1" x14ac:dyDescent="0.25">
      <c r="A2635" s="8" t="s">
        <v>5018</v>
      </c>
      <c r="B2635" s="2" t="s">
        <v>3049</v>
      </c>
      <c r="C2635" s="2" t="s">
        <v>222</v>
      </c>
      <c r="D2635" s="2" t="s">
        <v>219</v>
      </c>
      <c r="E2635" s="2" t="s">
        <v>187</v>
      </c>
      <c r="F2635" s="8" t="s">
        <v>24</v>
      </c>
      <c r="G2635" s="8">
        <v>0</v>
      </c>
      <c r="H2635" s="8">
        <v>1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0</v>
      </c>
      <c r="U2635" s="5">
        <v>407030131</v>
      </c>
    </row>
    <row r="2636" spans="1:21" hidden="1" x14ac:dyDescent="0.25">
      <c r="A2636" s="8" t="s">
        <v>5018</v>
      </c>
      <c r="B2636" s="2" t="s">
        <v>3050</v>
      </c>
      <c r="C2636" s="2" t="s">
        <v>222</v>
      </c>
      <c r="D2636" s="2" t="s">
        <v>219</v>
      </c>
      <c r="E2636" s="2" t="s">
        <v>187</v>
      </c>
      <c r="F2636" s="8" t="s">
        <v>24</v>
      </c>
      <c r="G2636" s="8">
        <v>0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1</v>
      </c>
      <c r="N2636" s="8">
        <v>0</v>
      </c>
      <c r="O2636" s="8">
        <v>0</v>
      </c>
      <c r="P2636" s="8">
        <v>1</v>
      </c>
      <c r="Q2636" s="8">
        <v>0</v>
      </c>
      <c r="R2636" s="8">
        <v>0</v>
      </c>
      <c r="S2636" s="8">
        <v>0</v>
      </c>
      <c r="T2636" s="8">
        <v>0</v>
      </c>
      <c r="U2636" s="5">
        <v>407030140</v>
      </c>
    </row>
    <row r="2637" spans="1:21" hidden="1" x14ac:dyDescent="0.25">
      <c r="A2637" s="8" t="s">
        <v>5018</v>
      </c>
      <c r="B2637" s="2" t="s">
        <v>3051</v>
      </c>
      <c r="C2637" s="2" t="s">
        <v>222</v>
      </c>
      <c r="D2637" s="2" t="s">
        <v>219</v>
      </c>
      <c r="E2637" s="2" t="s">
        <v>187</v>
      </c>
      <c r="F2637" s="8" t="s">
        <v>24</v>
      </c>
      <c r="G2637" s="8">
        <v>0</v>
      </c>
      <c r="H2637" s="8">
        <v>1</v>
      </c>
      <c r="I2637" s="8">
        <v>0</v>
      </c>
      <c r="J2637" s="8">
        <v>0</v>
      </c>
      <c r="K2637" s="8">
        <v>0</v>
      </c>
      <c r="L2637" s="8">
        <v>0</v>
      </c>
      <c r="M2637" s="8">
        <v>1</v>
      </c>
      <c r="N2637" s="8">
        <v>0</v>
      </c>
      <c r="O2637" s="8">
        <v>0</v>
      </c>
      <c r="P2637" s="8">
        <v>1</v>
      </c>
      <c r="Q2637" s="8">
        <v>0</v>
      </c>
      <c r="R2637" s="8">
        <v>0</v>
      </c>
      <c r="S2637" s="8">
        <v>0</v>
      </c>
      <c r="T2637" s="8">
        <v>0</v>
      </c>
      <c r="U2637" s="5">
        <v>407030158</v>
      </c>
    </row>
    <row r="2638" spans="1:21" hidden="1" x14ac:dyDescent="0.25">
      <c r="A2638" s="8" t="s">
        <v>5018</v>
      </c>
      <c r="B2638" s="2" t="s">
        <v>3052</v>
      </c>
      <c r="C2638" s="2" t="s">
        <v>222</v>
      </c>
      <c r="D2638" s="2" t="s">
        <v>219</v>
      </c>
      <c r="E2638" s="2" t="s">
        <v>187</v>
      </c>
      <c r="F2638" s="8" t="s">
        <v>24</v>
      </c>
      <c r="G2638" s="8">
        <v>0</v>
      </c>
      <c r="H2638" s="8">
        <v>1</v>
      </c>
      <c r="I2638" s="8">
        <v>0</v>
      </c>
      <c r="J2638" s="8">
        <v>0</v>
      </c>
      <c r="K2638" s="8">
        <v>0</v>
      </c>
      <c r="L2638" s="8">
        <v>0</v>
      </c>
      <c r="M2638" s="8">
        <v>1</v>
      </c>
      <c r="N2638" s="8">
        <v>0</v>
      </c>
      <c r="O2638" s="8">
        <v>0</v>
      </c>
      <c r="P2638" s="8">
        <v>1</v>
      </c>
      <c r="Q2638" s="8">
        <v>0</v>
      </c>
      <c r="R2638" s="8">
        <v>0</v>
      </c>
      <c r="S2638" s="8">
        <v>0</v>
      </c>
      <c r="T2638" s="8">
        <v>0</v>
      </c>
      <c r="U2638" s="5">
        <v>407030166</v>
      </c>
    </row>
    <row r="2639" spans="1:21" hidden="1" x14ac:dyDescent="0.25">
      <c r="A2639" s="8" t="s">
        <v>5018</v>
      </c>
      <c r="B2639" s="2" t="s">
        <v>3053</v>
      </c>
      <c r="C2639" s="2" t="s">
        <v>222</v>
      </c>
      <c r="D2639" s="2" t="s">
        <v>219</v>
      </c>
      <c r="E2639" s="2" t="s">
        <v>187</v>
      </c>
      <c r="F2639" s="8" t="s">
        <v>24</v>
      </c>
      <c r="G2639" s="8">
        <v>0</v>
      </c>
      <c r="H2639" s="8">
        <v>1</v>
      </c>
      <c r="I2639" s="8">
        <v>0</v>
      </c>
      <c r="J2639" s="8">
        <v>0</v>
      </c>
      <c r="K2639" s="8">
        <v>0</v>
      </c>
      <c r="L2639" s="8">
        <v>0</v>
      </c>
      <c r="M2639" s="8">
        <v>1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5">
        <v>407030174</v>
      </c>
    </row>
    <row r="2640" spans="1:21" hidden="1" x14ac:dyDescent="0.25">
      <c r="A2640" s="8" t="s">
        <v>5018</v>
      </c>
      <c r="B2640" s="2" t="s">
        <v>3054</v>
      </c>
      <c r="C2640" s="2" t="s">
        <v>222</v>
      </c>
      <c r="D2640" s="2" t="s">
        <v>219</v>
      </c>
      <c r="E2640" s="2" t="s">
        <v>187</v>
      </c>
      <c r="F2640" s="8" t="s">
        <v>24</v>
      </c>
      <c r="G2640" s="8">
        <v>0</v>
      </c>
      <c r="H2640" s="8">
        <v>1</v>
      </c>
      <c r="I2640" s="8">
        <v>0</v>
      </c>
      <c r="J2640" s="8">
        <v>0</v>
      </c>
      <c r="K2640" s="8">
        <v>0</v>
      </c>
      <c r="L2640" s="8">
        <v>0</v>
      </c>
      <c r="M2640" s="8">
        <v>1</v>
      </c>
      <c r="N2640" s="8">
        <v>0</v>
      </c>
      <c r="O2640" s="8">
        <v>0</v>
      </c>
      <c r="P2640" s="8">
        <v>1</v>
      </c>
      <c r="Q2640" s="8">
        <v>0</v>
      </c>
      <c r="R2640" s="8">
        <v>0</v>
      </c>
      <c r="S2640" s="8">
        <v>0</v>
      </c>
      <c r="T2640" s="8">
        <v>0</v>
      </c>
      <c r="U2640" s="5">
        <v>407030182</v>
      </c>
    </row>
    <row r="2641" spans="1:21" hidden="1" x14ac:dyDescent="0.25">
      <c r="A2641" s="8" t="s">
        <v>5018</v>
      </c>
      <c r="B2641" s="2" t="s">
        <v>3055</v>
      </c>
      <c r="C2641" s="2" t="s">
        <v>222</v>
      </c>
      <c r="D2641" s="2" t="s">
        <v>219</v>
      </c>
      <c r="E2641" s="2" t="s">
        <v>187</v>
      </c>
      <c r="F2641" s="8" t="s">
        <v>24</v>
      </c>
      <c r="G2641" s="8">
        <v>0</v>
      </c>
      <c r="H2641" s="8">
        <v>1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1</v>
      </c>
      <c r="Q2641" s="8">
        <v>0</v>
      </c>
      <c r="R2641" s="8">
        <v>0</v>
      </c>
      <c r="S2641" s="8">
        <v>0</v>
      </c>
      <c r="T2641" s="8">
        <v>0</v>
      </c>
      <c r="U2641" s="5">
        <v>407030190</v>
      </c>
    </row>
    <row r="2642" spans="1:21" hidden="1" x14ac:dyDescent="0.25">
      <c r="A2642" s="8" t="s">
        <v>5018</v>
      </c>
      <c r="B2642" s="2" t="s">
        <v>3056</v>
      </c>
      <c r="C2642" s="2" t="s">
        <v>222</v>
      </c>
      <c r="D2642" s="2" t="s">
        <v>219</v>
      </c>
      <c r="E2642" s="2" t="s">
        <v>187</v>
      </c>
      <c r="F2642" s="8" t="s">
        <v>24</v>
      </c>
      <c r="G2642" s="8">
        <v>0</v>
      </c>
      <c r="H2642" s="8">
        <v>1</v>
      </c>
      <c r="I2642" s="8">
        <v>0</v>
      </c>
      <c r="J2642" s="8">
        <v>0</v>
      </c>
      <c r="K2642" s="8">
        <v>0</v>
      </c>
      <c r="L2642" s="8">
        <v>0</v>
      </c>
      <c r="M2642" s="8">
        <v>1</v>
      </c>
      <c r="N2642" s="8">
        <v>0</v>
      </c>
      <c r="O2642" s="8">
        <v>0</v>
      </c>
      <c r="P2642" s="8">
        <v>1</v>
      </c>
      <c r="Q2642" s="8">
        <v>0</v>
      </c>
      <c r="R2642" s="8">
        <v>0</v>
      </c>
      <c r="S2642" s="8">
        <v>0</v>
      </c>
      <c r="T2642" s="8">
        <v>0</v>
      </c>
      <c r="U2642" s="5">
        <v>407030204</v>
      </c>
    </row>
    <row r="2643" spans="1:21" hidden="1" x14ac:dyDescent="0.25">
      <c r="A2643" s="8" t="s">
        <v>5018</v>
      </c>
      <c r="B2643" s="2" t="s">
        <v>3057</v>
      </c>
      <c r="C2643" s="2" t="s">
        <v>222</v>
      </c>
      <c r="D2643" s="2" t="s">
        <v>219</v>
      </c>
      <c r="E2643" s="2" t="s">
        <v>187</v>
      </c>
      <c r="F2643" s="8" t="s">
        <v>24</v>
      </c>
      <c r="G2643" s="8">
        <v>0</v>
      </c>
      <c r="H2643" s="8">
        <v>1</v>
      </c>
      <c r="I2643" s="8">
        <v>0</v>
      </c>
      <c r="J2643" s="8">
        <v>0</v>
      </c>
      <c r="K2643" s="8">
        <v>0</v>
      </c>
      <c r="L2643" s="8">
        <v>0</v>
      </c>
      <c r="M2643" s="8">
        <v>1</v>
      </c>
      <c r="N2643" s="8">
        <v>0</v>
      </c>
      <c r="O2643" s="8">
        <v>0</v>
      </c>
      <c r="P2643" s="8">
        <v>1</v>
      </c>
      <c r="Q2643" s="8">
        <v>0</v>
      </c>
      <c r="R2643" s="8">
        <v>0</v>
      </c>
      <c r="S2643" s="8">
        <v>0</v>
      </c>
      <c r="T2643" s="8">
        <v>0</v>
      </c>
      <c r="U2643" s="5">
        <v>407030212</v>
      </c>
    </row>
    <row r="2644" spans="1:21" hidden="1" x14ac:dyDescent="0.25">
      <c r="A2644" s="8" t="s">
        <v>5018</v>
      </c>
      <c r="B2644" s="2" t="s">
        <v>3058</v>
      </c>
      <c r="C2644" s="2" t="s">
        <v>222</v>
      </c>
      <c r="D2644" s="2" t="s">
        <v>219</v>
      </c>
      <c r="E2644" s="2" t="s">
        <v>187</v>
      </c>
      <c r="F2644" s="8" t="s">
        <v>24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5">
        <v>407030220</v>
      </c>
    </row>
    <row r="2645" spans="1:21" hidden="1" x14ac:dyDescent="0.25">
      <c r="A2645" s="8" t="s">
        <v>5018</v>
      </c>
      <c r="B2645" s="2" t="s">
        <v>3059</v>
      </c>
      <c r="C2645" s="2" t="s">
        <v>222</v>
      </c>
      <c r="D2645" s="2" t="s">
        <v>219</v>
      </c>
      <c r="E2645" s="2" t="s">
        <v>187</v>
      </c>
      <c r="F2645" s="8" t="s">
        <v>36</v>
      </c>
      <c r="G2645" s="8">
        <v>1</v>
      </c>
      <c r="H2645" s="8">
        <v>0</v>
      </c>
      <c r="I2645" s="8">
        <v>0</v>
      </c>
      <c r="J2645" s="8">
        <v>0</v>
      </c>
      <c r="K2645" s="8">
        <v>1</v>
      </c>
      <c r="L2645" s="8">
        <v>1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5">
        <v>407030239</v>
      </c>
    </row>
    <row r="2646" spans="1:21" hidden="1" x14ac:dyDescent="0.25">
      <c r="A2646" s="8" t="s">
        <v>5018</v>
      </c>
      <c r="B2646" s="2" t="s">
        <v>3060</v>
      </c>
      <c r="C2646" s="2" t="s">
        <v>222</v>
      </c>
      <c r="D2646" s="2" t="s">
        <v>219</v>
      </c>
      <c r="E2646" s="2" t="s">
        <v>187</v>
      </c>
      <c r="F2646" s="8" t="s">
        <v>24</v>
      </c>
      <c r="G2646" s="8">
        <v>0</v>
      </c>
      <c r="H2646" s="8">
        <v>1</v>
      </c>
      <c r="I2646" s="8">
        <v>0</v>
      </c>
      <c r="J2646" s="8">
        <v>0</v>
      </c>
      <c r="K2646" s="8">
        <v>0</v>
      </c>
      <c r="L2646" s="8">
        <v>0</v>
      </c>
      <c r="M2646" s="8">
        <v>1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5">
        <v>407030247</v>
      </c>
    </row>
    <row r="2647" spans="1:21" hidden="1" x14ac:dyDescent="0.25">
      <c r="A2647" s="8" t="s">
        <v>5018</v>
      </c>
      <c r="B2647" s="2" t="s">
        <v>3061</v>
      </c>
      <c r="C2647" s="2" t="s">
        <v>223</v>
      </c>
      <c r="D2647" s="2" t="s">
        <v>219</v>
      </c>
      <c r="E2647" s="2" t="s">
        <v>187</v>
      </c>
      <c r="F2647" s="8" t="s">
        <v>24</v>
      </c>
      <c r="G2647" s="8">
        <v>0</v>
      </c>
      <c r="H2647" s="8">
        <v>1</v>
      </c>
      <c r="I2647" s="8">
        <v>0</v>
      </c>
      <c r="J2647" s="8">
        <v>0</v>
      </c>
      <c r="K2647" s="8">
        <v>0</v>
      </c>
      <c r="L2647" s="8">
        <v>0</v>
      </c>
      <c r="M2647" s="8">
        <v>1</v>
      </c>
      <c r="N2647" s="8">
        <v>0</v>
      </c>
      <c r="O2647" s="8">
        <v>0</v>
      </c>
      <c r="P2647" s="8">
        <v>1</v>
      </c>
      <c r="Q2647" s="8">
        <v>0</v>
      </c>
      <c r="R2647" s="8">
        <v>0</v>
      </c>
      <c r="S2647" s="8">
        <v>0</v>
      </c>
      <c r="T2647" s="8">
        <v>0</v>
      </c>
      <c r="U2647" s="5">
        <v>407040013</v>
      </c>
    </row>
    <row r="2648" spans="1:21" hidden="1" x14ac:dyDescent="0.25">
      <c r="A2648" s="8" t="s">
        <v>5018</v>
      </c>
      <c r="B2648" s="2" t="s">
        <v>3062</v>
      </c>
      <c r="C2648" s="2" t="s">
        <v>223</v>
      </c>
      <c r="D2648" s="2" t="s">
        <v>219</v>
      </c>
      <c r="E2648" s="2" t="s">
        <v>187</v>
      </c>
      <c r="F2648" s="8" t="s">
        <v>24</v>
      </c>
      <c r="G2648" s="8">
        <v>0</v>
      </c>
      <c r="H2648" s="8">
        <v>1</v>
      </c>
      <c r="I2648" s="8">
        <v>0</v>
      </c>
      <c r="J2648" s="8">
        <v>0</v>
      </c>
      <c r="K2648" s="8">
        <v>0</v>
      </c>
      <c r="L2648" s="8">
        <v>0</v>
      </c>
      <c r="M2648" s="8">
        <v>1</v>
      </c>
      <c r="N2648" s="8">
        <v>0</v>
      </c>
      <c r="O2648" s="8">
        <v>0</v>
      </c>
      <c r="P2648" s="8">
        <v>1</v>
      </c>
      <c r="Q2648" s="8">
        <v>0</v>
      </c>
      <c r="R2648" s="8">
        <v>0</v>
      </c>
      <c r="S2648" s="8">
        <v>0</v>
      </c>
      <c r="T2648" s="8">
        <v>0</v>
      </c>
      <c r="U2648" s="5">
        <v>407040021</v>
      </c>
    </row>
    <row r="2649" spans="1:21" hidden="1" x14ac:dyDescent="0.25">
      <c r="A2649" s="8" t="s">
        <v>5018</v>
      </c>
      <c r="B2649" s="2" t="s">
        <v>3063</v>
      </c>
      <c r="C2649" s="2" t="s">
        <v>223</v>
      </c>
      <c r="D2649" s="2" t="s">
        <v>219</v>
      </c>
      <c r="E2649" s="2" t="s">
        <v>187</v>
      </c>
      <c r="F2649" s="8" t="s">
        <v>24</v>
      </c>
      <c r="G2649" s="8">
        <v>0</v>
      </c>
      <c r="H2649" s="8">
        <v>1</v>
      </c>
      <c r="I2649" s="8">
        <v>0</v>
      </c>
      <c r="J2649" s="8">
        <v>0</v>
      </c>
      <c r="K2649" s="8">
        <v>0</v>
      </c>
      <c r="L2649" s="8">
        <v>0</v>
      </c>
      <c r="M2649" s="8">
        <v>1</v>
      </c>
      <c r="N2649" s="8">
        <v>0</v>
      </c>
      <c r="O2649" s="8">
        <v>0</v>
      </c>
      <c r="P2649" s="8">
        <v>1</v>
      </c>
      <c r="Q2649" s="8">
        <v>0</v>
      </c>
      <c r="R2649" s="8">
        <v>0</v>
      </c>
      <c r="S2649" s="8">
        <v>0</v>
      </c>
      <c r="T2649" s="8">
        <v>0</v>
      </c>
      <c r="U2649" s="5">
        <v>407040030</v>
      </c>
    </row>
    <row r="2650" spans="1:21" hidden="1" x14ac:dyDescent="0.25">
      <c r="A2650" s="8" t="s">
        <v>5018</v>
      </c>
      <c r="B2650" s="2" t="s">
        <v>3064</v>
      </c>
      <c r="C2650" s="2" t="s">
        <v>223</v>
      </c>
      <c r="D2650" s="2" t="s">
        <v>219</v>
      </c>
      <c r="E2650" s="2" t="s">
        <v>187</v>
      </c>
      <c r="F2650" s="8" t="s">
        <v>24</v>
      </c>
      <c r="G2650" s="8">
        <v>0</v>
      </c>
      <c r="H2650" s="8">
        <v>1</v>
      </c>
      <c r="I2650" s="8">
        <v>0</v>
      </c>
      <c r="J2650" s="8">
        <v>0</v>
      </c>
      <c r="K2650" s="8">
        <v>0</v>
      </c>
      <c r="L2650" s="8">
        <v>0</v>
      </c>
      <c r="M2650" s="8">
        <v>1</v>
      </c>
      <c r="N2650" s="8">
        <v>0</v>
      </c>
      <c r="O2650" s="8">
        <v>0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5">
        <v>407040048</v>
      </c>
    </row>
    <row r="2651" spans="1:21" hidden="1" x14ac:dyDescent="0.25">
      <c r="A2651" s="8" t="s">
        <v>5018</v>
      </c>
      <c r="B2651" s="2" t="s">
        <v>3065</v>
      </c>
      <c r="C2651" s="2" t="s">
        <v>223</v>
      </c>
      <c r="D2651" s="2" t="s">
        <v>219</v>
      </c>
      <c r="E2651" s="2" t="s">
        <v>187</v>
      </c>
      <c r="F2651" s="8" t="s">
        <v>24</v>
      </c>
      <c r="G2651" s="8">
        <v>0</v>
      </c>
      <c r="H2651" s="8">
        <v>1</v>
      </c>
      <c r="I2651" s="8">
        <v>0</v>
      </c>
      <c r="J2651" s="8">
        <v>0</v>
      </c>
      <c r="K2651" s="8">
        <v>0</v>
      </c>
      <c r="L2651" s="8">
        <v>0</v>
      </c>
      <c r="M2651" s="8">
        <v>1</v>
      </c>
      <c r="N2651" s="8">
        <v>0</v>
      </c>
      <c r="O2651" s="8">
        <v>0</v>
      </c>
      <c r="P2651" s="8">
        <v>1</v>
      </c>
      <c r="Q2651" s="8">
        <v>0</v>
      </c>
      <c r="R2651" s="8">
        <v>0</v>
      </c>
      <c r="S2651" s="8">
        <v>0</v>
      </c>
      <c r="T2651" s="8">
        <v>0</v>
      </c>
      <c r="U2651" s="5">
        <v>407040056</v>
      </c>
    </row>
    <row r="2652" spans="1:21" hidden="1" x14ac:dyDescent="0.25">
      <c r="A2652" s="8" t="s">
        <v>5018</v>
      </c>
      <c r="B2652" s="2" t="s">
        <v>3066</v>
      </c>
      <c r="C2652" s="2" t="s">
        <v>223</v>
      </c>
      <c r="D2652" s="2" t="s">
        <v>219</v>
      </c>
      <c r="E2652" s="2" t="s">
        <v>187</v>
      </c>
      <c r="F2652" s="8" t="s">
        <v>24</v>
      </c>
      <c r="G2652" s="8">
        <v>0</v>
      </c>
      <c r="H2652" s="8">
        <v>1</v>
      </c>
      <c r="I2652" s="8">
        <v>1</v>
      </c>
      <c r="J2652" s="8">
        <v>0</v>
      </c>
      <c r="K2652" s="8">
        <v>0</v>
      </c>
      <c r="L2652" s="8">
        <v>0</v>
      </c>
      <c r="M2652" s="8">
        <v>1</v>
      </c>
      <c r="N2652" s="8">
        <v>0</v>
      </c>
      <c r="O2652" s="8">
        <v>0</v>
      </c>
      <c r="P2652" s="8">
        <v>1</v>
      </c>
      <c r="Q2652" s="8">
        <v>0</v>
      </c>
      <c r="R2652" s="8">
        <v>0</v>
      </c>
      <c r="S2652" s="8">
        <v>0</v>
      </c>
      <c r="T2652" s="8">
        <v>0</v>
      </c>
      <c r="U2652" s="5">
        <v>407040064</v>
      </c>
    </row>
    <row r="2653" spans="1:21" hidden="1" x14ac:dyDescent="0.25">
      <c r="A2653" s="8" t="s">
        <v>5018</v>
      </c>
      <c r="B2653" s="2" t="s">
        <v>3067</v>
      </c>
      <c r="C2653" s="2" t="s">
        <v>223</v>
      </c>
      <c r="D2653" s="2" t="s">
        <v>219</v>
      </c>
      <c r="E2653" s="2" t="s">
        <v>187</v>
      </c>
      <c r="F2653" s="8" t="s">
        <v>24</v>
      </c>
      <c r="G2653" s="8">
        <v>0</v>
      </c>
      <c r="H2653" s="8">
        <v>1</v>
      </c>
      <c r="I2653" s="8">
        <v>1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5">
        <v>407040072</v>
      </c>
    </row>
    <row r="2654" spans="1:21" hidden="1" x14ac:dyDescent="0.25">
      <c r="A2654" s="8" t="s">
        <v>5018</v>
      </c>
      <c r="B2654" s="2" t="s">
        <v>3068</v>
      </c>
      <c r="C2654" s="2" t="s">
        <v>223</v>
      </c>
      <c r="D2654" s="2" t="s">
        <v>219</v>
      </c>
      <c r="E2654" s="2" t="s">
        <v>187</v>
      </c>
      <c r="F2654" s="8" t="s">
        <v>24</v>
      </c>
      <c r="G2654" s="8">
        <v>0</v>
      </c>
      <c r="H2654" s="8">
        <v>1</v>
      </c>
      <c r="I2654" s="8">
        <v>1</v>
      </c>
      <c r="J2654" s="8">
        <v>0</v>
      </c>
      <c r="K2654" s="8">
        <v>0</v>
      </c>
      <c r="L2654" s="8">
        <v>0</v>
      </c>
      <c r="M2654" s="8">
        <v>1</v>
      </c>
      <c r="N2654" s="8">
        <v>0</v>
      </c>
      <c r="O2654" s="8">
        <v>0</v>
      </c>
      <c r="P2654" s="8">
        <v>1</v>
      </c>
      <c r="Q2654" s="8">
        <v>0</v>
      </c>
      <c r="R2654" s="8">
        <v>0</v>
      </c>
      <c r="S2654" s="8">
        <v>0</v>
      </c>
      <c r="T2654" s="8">
        <v>0</v>
      </c>
      <c r="U2654" s="5">
        <v>407040080</v>
      </c>
    </row>
    <row r="2655" spans="1:21" hidden="1" x14ac:dyDescent="0.25">
      <c r="A2655" s="8" t="s">
        <v>5018</v>
      </c>
      <c r="B2655" s="2" t="s">
        <v>3069</v>
      </c>
      <c r="C2655" s="2" t="s">
        <v>223</v>
      </c>
      <c r="D2655" s="2" t="s">
        <v>219</v>
      </c>
      <c r="E2655" s="2" t="s">
        <v>187</v>
      </c>
      <c r="F2655" s="8" t="s">
        <v>24</v>
      </c>
      <c r="G2655" s="8">
        <v>0</v>
      </c>
      <c r="H2655" s="8">
        <v>1</v>
      </c>
      <c r="I2655" s="8">
        <v>1</v>
      </c>
      <c r="J2655" s="8">
        <v>0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>
        <v>1</v>
      </c>
      <c r="Q2655" s="8">
        <v>0</v>
      </c>
      <c r="R2655" s="8">
        <v>0</v>
      </c>
      <c r="S2655" s="8">
        <v>0</v>
      </c>
      <c r="T2655" s="8">
        <v>0</v>
      </c>
      <c r="U2655" s="5">
        <v>407040099</v>
      </c>
    </row>
    <row r="2656" spans="1:21" hidden="1" x14ac:dyDescent="0.25">
      <c r="A2656" s="8" t="s">
        <v>5018</v>
      </c>
      <c r="B2656" s="2" t="s">
        <v>3070</v>
      </c>
      <c r="C2656" s="2" t="s">
        <v>223</v>
      </c>
      <c r="D2656" s="2" t="s">
        <v>219</v>
      </c>
      <c r="E2656" s="2" t="s">
        <v>187</v>
      </c>
      <c r="F2656" s="8" t="s">
        <v>24</v>
      </c>
      <c r="G2656" s="8">
        <v>0</v>
      </c>
      <c r="H2656" s="8">
        <v>1</v>
      </c>
      <c r="I2656" s="8">
        <v>1</v>
      </c>
      <c r="J2656" s="8">
        <v>0</v>
      </c>
      <c r="K2656" s="8">
        <v>0</v>
      </c>
      <c r="L2656" s="8">
        <v>0</v>
      </c>
      <c r="M2656" s="8">
        <v>1</v>
      </c>
      <c r="N2656" s="8">
        <v>0</v>
      </c>
      <c r="O2656" s="8">
        <v>0</v>
      </c>
      <c r="P2656" s="8">
        <v>1</v>
      </c>
      <c r="Q2656" s="8">
        <v>0</v>
      </c>
      <c r="R2656" s="8">
        <v>0</v>
      </c>
      <c r="S2656" s="8">
        <v>0</v>
      </c>
      <c r="T2656" s="8">
        <v>0</v>
      </c>
      <c r="U2656" s="5">
        <v>407040102</v>
      </c>
    </row>
    <row r="2657" spans="1:21" hidden="1" x14ac:dyDescent="0.25">
      <c r="A2657" s="8" t="s">
        <v>5018</v>
      </c>
      <c r="B2657" s="2" t="s">
        <v>3071</v>
      </c>
      <c r="C2657" s="2" t="s">
        <v>223</v>
      </c>
      <c r="D2657" s="2" t="s">
        <v>219</v>
      </c>
      <c r="E2657" s="2" t="s">
        <v>187</v>
      </c>
      <c r="F2657" s="8" t="s">
        <v>24</v>
      </c>
      <c r="G2657" s="8">
        <v>0</v>
      </c>
      <c r="H2657" s="8">
        <v>1</v>
      </c>
      <c r="I2657" s="8">
        <v>1</v>
      </c>
      <c r="J2657" s="8">
        <v>0</v>
      </c>
      <c r="K2657" s="8">
        <v>0</v>
      </c>
      <c r="L2657" s="8">
        <v>0</v>
      </c>
      <c r="M2657" s="8">
        <v>1</v>
      </c>
      <c r="N2657" s="8">
        <v>0</v>
      </c>
      <c r="O2657" s="8">
        <v>0</v>
      </c>
      <c r="P2657" s="8">
        <v>1</v>
      </c>
      <c r="Q2657" s="8">
        <v>0</v>
      </c>
      <c r="R2657" s="8">
        <v>0</v>
      </c>
      <c r="S2657" s="8">
        <v>0</v>
      </c>
      <c r="T2657" s="8">
        <v>0</v>
      </c>
      <c r="U2657" s="5">
        <v>407040110</v>
      </c>
    </row>
    <row r="2658" spans="1:21" hidden="1" x14ac:dyDescent="0.25">
      <c r="A2658" s="8" t="s">
        <v>5018</v>
      </c>
      <c r="B2658" s="2" t="s">
        <v>3072</v>
      </c>
      <c r="C2658" s="2" t="s">
        <v>223</v>
      </c>
      <c r="D2658" s="2" t="s">
        <v>219</v>
      </c>
      <c r="E2658" s="2" t="s">
        <v>187</v>
      </c>
      <c r="F2658" s="8" t="s">
        <v>24</v>
      </c>
      <c r="G2658" s="8">
        <v>0</v>
      </c>
      <c r="H2658" s="8">
        <v>1</v>
      </c>
      <c r="I2658" s="8">
        <v>1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5">
        <v>407040129</v>
      </c>
    </row>
    <row r="2659" spans="1:21" hidden="1" x14ac:dyDescent="0.25">
      <c r="A2659" s="8" t="s">
        <v>5018</v>
      </c>
      <c r="B2659" s="2" t="s">
        <v>3073</v>
      </c>
      <c r="C2659" s="2" t="s">
        <v>223</v>
      </c>
      <c r="D2659" s="2" t="s">
        <v>219</v>
      </c>
      <c r="E2659" s="2" t="s">
        <v>187</v>
      </c>
      <c r="F2659" s="8" t="s">
        <v>24</v>
      </c>
      <c r="G2659" s="8">
        <v>0</v>
      </c>
      <c r="H2659" s="8">
        <v>1</v>
      </c>
      <c r="I2659" s="8">
        <v>1</v>
      </c>
      <c r="J2659" s="8">
        <v>0</v>
      </c>
      <c r="K2659" s="8">
        <v>0</v>
      </c>
      <c r="L2659" s="8">
        <v>0</v>
      </c>
      <c r="M2659" s="8">
        <v>1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0</v>
      </c>
      <c r="U2659" s="5">
        <v>407040137</v>
      </c>
    </row>
    <row r="2660" spans="1:21" hidden="1" x14ac:dyDescent="0.25">
      <c r="A2660" s="8" t="s">
        <v>5018</v>
      </c>
      <c r="B2660" s="2" t="s">
        <v>3074</v>
      </c>
      <c r="C2660" s="2" t="s">
        <v>223</v>
      </c>
      <c r="D2660" s="2" t="s">
        <v>219</v>
      </c>
      <c r="E2660" s="2" t="s">
        <v>187</v>
      </c>
      <c r="F2660" s="8" t="s">
        <v>24</v>
      </c>
      <c r="G2660" s="8">
        <v>0</v>
      </c>
      <c r="H2660" s="8">
        <v>1</v>
      </c>
      <c r="I2660" s="8">
        <v>1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5">
        <v>407040145</v>
      </c>
    </row>
    <row r="2661" spans="1:21" hidden="1" x14ac:dyDescent="0.25">
      <c r="A2661" s="8" t="s">
        <v>5018</v>
      </c>
      <c r="B2661" s="2" t="s">
        <v>3075</v>
      </c>
      <c r="C2661" s="2" t="s">
        <v>223</v>
      </c>
      <c r="D2661" s="2" t="s">
        <v>219</v>
      </c>
      <c r="E2661" s="2" t="s">
        <v>187</v>
      </c>
      <c r="F2661" s="8" t="s">
        <v>24</v>
      </c>
      <c r="G2661" s="8">
        <v>0</v>
      </c>
      <c r="H2661" s="8">
        <v>1</v>
      </c>
      <c r="I2661" s="8">
        <v>1</v>
      </c>
      <c r="J2661" s="8">
        <v>0</v>
      </c>
      <c r="K2661" s="8">
        <v>0</v>
      </c>
      <c r="L2661" s="8">
        <v>0</v>
      </c>
      <c r="M2661" s="8">
        <v>1</v>
      </c>
      <c r="N2661" s="8">
        <v>0</v>
      </c>
      <c r="O2661" s="8">
        <v>0</v>
      </c>
      <c r="P2661" s="8">
        <v>1</v>
      </c>
      <c r="Q2661" s="8">
        <v>0</v>
      </c>
      <c r="R2661" s="8">
        <v>0</v>
      </c>
      <c r="S2661" s="8">
        <v>0</v>
      </c>
      <c r="T2661" s="8">
        <v>0</v>
      </c>
      <c r="U2661" s="5">
        <v>407040153</v>
      </c>
    </row>
    <row r="2662" spans="1:21" hidden="1" x14ac:dyDescent="0.25">
      <c r="A2662" s="8" t="s">
        <v>5018</v>
      </c>
      <c r="B2662" s="2" t="s">
        <v>3076</v>
      </c>
      <c r="C2662" s="2" t="s">
        <v>223</v>
      </c>
      <c r="D2662" s="2" t="s">
        <v>219</v>
      </c>
      <c r="E2662" s="2" t="s">
        <v>187</v>
      </c>
      <c r="F2662" s="8" t="s">
        <v>24</v>
      </c>
      <c r="G2662" s="8">
        <v>0</v>
      </c>
      <c r="H2662" s="8">
        <v>1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0</v>
      </c>
      <c r="O2662" s="8">
        <v>0</v>
      </c>
      <c r="P2662" s="8">
        <v>1</v>
      </c>
      <c r="Q2662" s="8">
        <v>0</v>
      </c>
      <c r="R2662" s="8">
        <v>0</v>
      </c>
      <c r="S2662" s="8">
        <v>0</v>
      </c>
      <c r="T2662" s="8">
        <v>0</v>
      </c>
      <c r="U2662" s="5">
        <v>407040161</v>
      </c>
    </row>
    <row r="2663" spans="1:21" hidden="1" x14ac:dyDescent="0.25">
      <c r="A2663" s="8" t="s">
        <v>5018</v>
      </c>
      <c r="B2663" s="2" t="s">
        <v>3077</v>
      </c>
      <c r="C2663" s="2" t="s">
        <v>223</v>
      </c>
      <c r="D2663" s="2" t="s">
        <v>219</v>
      </c>
      <c r="E2663" s="2" t="s">
        <v>187</v>
      </c>
      <c r="F2663" s="8" t="s">
        <v>24</v>
      </c>
      <c r="G2663" s="8">
        <v>0</v>
      </c>
      <c r="H2663" s="8">
        <v>1</v>
      </c>
      <c r="I2663" s="8">
        <v>1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0</v>
      </c>
      <c r="P2663" s="8">
        <v>1</v>
      </c>
      <c r="Q2663" s="8">
        <v>0</v>
      </c>
      <c r="R2663" s="8">
        <v>0</v>
      </c>
      <c r="S2663" s="8">
        <v>0</v>
      </c>
      <c r="T2663" s="8">
        <v>0</v>
      </c>
      <c r="U2663" s="5">
        <v>407040170</v>
      </c>
    </row>
    <row r="2664" spans="1:21" hidden="1" x14ac:dyDescent="0.25">
      <c r="A2664" s="8" t="s">
        <v>5018</v>
      </c>
      <c r="B2664" s="2" t="s">
        <v>3078</v>
      </c>
      <c r="C2664" s="2" t="s">
        <v>223</v>
      </c>
      <c r="D2664" s="2" t="s">
        <v>219</v>
      </c>
      <c r="E2664" s="2" t="s">
        <v>187</v>
      </c>
      <c r="F2664" s="8" t="s">
        <v>24</v>
      </c>
      <c r="G2664" s="8">
        <v>0</v>
      </c>
      <c r="H2664" s="8">
        <v>1</v>
      </c>
      <c r="I2664" s="8">
        <v>0</v>
      </c>
      <c r="J2664" s="8">
        <v>0</v>
      </c>
      <c r="K2664" s="8">
        <v>0</v>
      </c>
      <c r="L2664" s="8">
        <v>0</v>
      </c>
      <c r="M2664" s="8">
        <v>1</v>
      </c>
      <c r="N2664" s="8">
        <v>0</v>
      </c>
      <c r="O2664" s="8">
        <v>0</v>
      </c>
      <c r="P2664" s="8">
        <v>1</v>
      </c>
      <c r="Q2664" s="8">
        <v>0</v>
      </c>
      <c r="R2664" s="8">
        <v>0</v>
      </c>
      <c r="S2664" s="8">
        <v>0</v>
      </c>
      <c r="T2664" s="8">
        <v>0</v>
      </c>
      <c r="U2664" s="5">
        <v>407040188</v>
      </c>
    </row>
    <row r="2665" spans="1:21" hidden="1" x14ac:dyDescent="0.25">
      <c r="A2665" s="8" t="s">
        <v>5018</v>
      </c>
      <c r="B2665" s="2" t="s">
        <v>3079</v>
      </c>
      <c r="C2665" s="2" t="s">
        <v>223</v>
      </c>
      <c r="D2665" s="2" t="s">
        <v>219</v>
      </c>
      <c r="E2665" s="2" t="s">
        <v>187</v>
      </c>
      <c r="F2665" s="8" t="s">
        <v>24</v>
      </c>
      <c r="G2665" s="8">
        <v>1</v>
      </c>
      <c r="H2665" s="8">
        <v>1</v>
      </c>
      <c r="I2665" s="8">
        <v>0</v>
      </c>
      <c r="J2665" s="8">
        <v>0</v>
      </c>
      <c r="K2665" s="8">
        <v>1</v>
      </c>
      <c r="L2665" s="8">
        <v>1</v>
      </c>
      <c r="M2665" s="8">
        <v>0</v>
      </c>
      <c r="N2665" s="8">
        <v>1</v>
      </c>
      <c r="O2665" s="8">
        <v>0</v>
      </c>
      <c r="P2665" s="8">
        <v>1</v>
      </c>
      <c r="Q2665" s="8">
        <v>0</v>
      </c>
      <c r="R2665" s="8">
        <v>0</v>
      </c>
      <c r="S2665" s="8">
        <v>0</v>
      </c>
      <c r="T2665" s="8">
        <v>0</v>
      </c>
      <c r="U2665" s="5">
        <v>407040196</v>
      </c>
    </row>
    <row r="2666" spans="1:21" hidden="1" x14ac:dyDescent="0.25">
      <c r="A2666" s="8" t="s">
        <v>5018</v>
      </c>
      <c r="B2666" s="2" t="s">
        <v>3080</v>
      </c>
      <c r="C2666" s="2" t="s">
        <v>223</v>
      </c>
      <c r="D2666" s="2" t="s">
        <v>219</v>
      </c>
      <c r="E2666" s="2" t="s">
        <v>187</v>
      </c>
      <c r="F2666" s="8" t="s">
        <v>24</v>
      </c>
      <c r="G2666" s="8">
        <v>0</v>
      </c>
      <c r="H2666" s="8">
        <v>1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1</v>
      </c>
      <c r="Q2666" s="8">
        <v>0</v>
      </c>
      <c r="R2666" s="8">
        <v>0</v>
      </c>
      <c r="S2666" s="8">
        <v>0</v>
      </c>
      <c r="T2666" s="8">
        <v>0</v>
      </c>
      <c r="U2666" s="5">
        <v>407040200</v>
      </c>
    </row>
    <row r="2667" spans="1:21" hidden="1" x14ac:dyDescent="0.25">
      <c r="A2667" s="8" t="s">
        <v>5018</v>
      </c>
      <c r="B2667" s="2" t="s">
        <v>3081</v>
      </c>
      <c r="C2667" s="2" t="s">
        <v>223</v>
      </c>
      <c r="D2667" s="2" t="s">
        <v>219</v>
      </c>
      <c r="E2667" s="2" t="s">
        <v>187</v>
      </c>
      <c r="F2667" s="8" t="s">
        <v>24</v>
      </c>
      <c r="G2667" s="8">
        <v>1</v>
      </c>
      <c r="H2667" s="8">
        <v>1</v>
      </c>
      <c r="I2667" s="8">
        <v>0</v>
      </c>
      <c r="J2667" s="8">
        <v>0</v>
      </c>
      <c r="K2667" s="8">
        <v>1</v>
      </c>
      <c r="L2667" s="8">
        <v>1</v>
      </c>
      <c r="M2667" s="8">
        <v>0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5">
        <v>407040218</v>
      </c>
    </row>
    <row r="2668" spans="1:21" hidden="1" x14ac:dyDescent="0.25">
      <c r="A2668" s="8" t="s">
        <v>5018</v>
      </c>
      <c r="B2668" s="2" t="s">
        <v>3082</v>
      </c>
      <c r="C2668" s="2" t="s">
        <v>223</v>
      </c>
      <c r="D2668" s="2" t="s">
        <v>219</v>
      </c>
      <c r="E2668" s="2" t="s">
        <v>187</v>
      </c>
      <c r="F2668" s="8" t="s">
        <v>24</v>
      </c>
      <c r="G2668" s="8">
        <v>0</v>
      </c>
      <c r="H2668" s="8">
        <v>1</v>
      </c>
      <c r="I2668" s="8">
        <v>1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1</v>
      </c>
      <c r="Q2668" s="8">
        <v>0</v>
      </c>
      <c r="R2668" s="8">
        <v>0</v>
      </c>
      <c r="S2668" s="8">
        <v>0</v>
      </c>
      <c r="T2668" s="8">
        <v>0</v>
      </c>
      <c r="U2668" s="5">
        <v>407040226</v>
      </c>
    </row>
    <row r="2669" spans="1:21" hidden="1" x14ac:dyDescent="0.25">
      <c r="A2669" s="8" t="s">
        <v>5018</v>
      </c>
      <c r="B2669" s="2" t="s">
        <v>3083</v>
      </c>
      <c r="C2669" s="2" t="s">
        <v>223</v>
      </c>
      <c r="D2669" s="2" t="s">
        <v>219</v>
      </c>
      <c r="E2669" s="2" t="s">
        <v>187</v>
      </c>
      <c r="F2669" s="8" t="s">
        <v>24</v>
      </c>
      <c r="G2669" s="8">
        <v>0</v>
      </c>
      <c r="H2669" s="8">
        <v>1</v>
      </c>
      <c r="I2669" s="8">
        <v>0</v>
      </c>
      <c r="J2669" s="8">
        <v>0</v>
      </c>
      <c r="K2669" s="8">
        <v>0</v>
      </c>
      <c r="L2669" s="8">
        <v>0</v>
      </c>
      <c r="M2669" s="8">
        <v>1</v>
      </c>
      <c r="N2669" s="8">
        <v>0</v>
      </c>
      <c r="O2669" s="8">
        <v>0</v>
      </c>
      <c r="P2669" s="8">
        <v>1</v>
      </c>
      <c r="Q2669" s="8">
        <v>0</v>
      </c>
      <c r="R2669" s="8">
        <v>0</v>
      </c>
      <c r="S2669" s="8">
        <v>0</v>
      </c>
      <c r="T2669" s="8">
        <v>0</v>
      </c>
      <c r="U2669" s="5">
        <v>407040234</v>
      </c>
    </row>
    <row r="2670" spans="1:21" hidden="1" x14ac:dyDescent="0.25">
      <c r="A2670" s="8" t="s">
        <v>5018</v>
      </c>
      <c r="B2670" s="2" t="s">
        <v>3084</v>
      </c>
      <c r="C2670" s="2" t="s">
        <v>223</v>
      </c>
      <c r="D2670" s="2" t="s">
        <v>219</v>
      </c>
      <c r="E2670" s="2" t="s">
        <v>187</v>
      </c>
      <c r="F2670" s="8" t="s">
        <v>24</v>
      </c>
      <c r="G2670" s="8">
        <v>0</v>
      </c>
      <c r="H2670" s="8">
        <v>1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5">
        <v>407040242</v>
      </c>
    </row>
    <row r="2671" spans="1:21" hidden="1" x14ac:dyDescent="0.25">
      <c r="A2671" s="8" t="s">
        <v>5018</v>
      </c>
      <c r="B2671" s="2" t="s">
        <v>3085</v>
      </c>
      <c r="C2671" s="2" t="s">
        <v>223</v>
      </c>
      <c r="D2671" s="2" t="s">
        <v>219</v>
      </c>
      <c r="E2671" s="2" t="s">
        <v>187</v>
      </c>
      <c r="F2671" s="8" t="s">
        <v>24</v>
      </c>
      <c r="G2671" s="8">
        <v>0</v>
      </c>
      <c r="H2671" s="8">
        <v>1</v>
      </c>
      <c r="I2671" s="8">
        <v>0</v>
      </c>
      <c r="J2671" s="8">
        <v>0</v>
      </c>
      <c r="K2671" s="8">
        <v>0</v>
      </c>
      <c r="L2671" s="8">
        <v>0</v>
      </c>
      <c r="M2671" s="8">
        <v>1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5">
        <v>407040250</v>
      </c>
    </row>
    <row r="2672" spans="1:21" hidden="1" x14ac:dyDescent="0.25">
      <c r="A2672" s="8" t="s">
        <v>5018</v>
      </c>
      <c r="B2672" s="2" t="s">
        <v>3086</v>
      </c>
      <c r="C2672" s="2" t="s">
        <v>223</v>
      </c>
      <c r="D2672" s="2" t="s">
        <v>219</v>
      </c>
      <c r="E2672" s="2" t="s">
        <v>187</v>
      </c>
      <c r="F2672" s="8" t="s">
        <v>24</v>
      </c>
      <c r="G2672" s="8">
        <v>0</v>
      </c>
      <c r="H2672" s="8">
        <v>1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5">
        <v>407040269</v>
      </c>
    </row>
    <row r="2673" spans="1:21" hidden="1" x14ac:dyDescent="0.25">
      <c r="A2673" s="8" t="s">
        <v>5018</v>
      </c>
      <c r="B2673" s="2" t="s">
        <v>3087</v>
      </c>
      <c r="C2673" s="2" t="s">
        <v>225</v>
      </c>
      <c r="D2673" s="2" t="s">
        <v>224</v>
      </c>
      <c r="E2673" s="2" t="s">
        <v>187</v>
      </c>
      <c r="F2673" s="8" t="s">
        <v>36</v>
      </c>
      <c r="G2673" s="8">
        <v>0</v>
      </c>
      <c r="H2673" s="8">
        <v>1</v>
      </c>
      <c r="I2673" s="8">
        <v>0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1</v>
      </c>
      <c r="Q2673" s="8">
        <v>0</v>
      </c>
      <c r="R2673" s="8">
        <v>0</v>
      </c>
      <c r="S2673" s="8">
        <v>0</v>
      </c>
      <c r="T2673" s="8">
        <v>0</v>
      </c>
      <c r="U2673" s="5">
        <v>408010010</v>
      </c>
    </row>
    <row r="2674" spans="1:21" hidden="1" x14ac:dyDescent="0.25">
      <c r="A2674" s="8" t="s">
        <v>5018</v>
      </c>
      <c r="B2674" s="2" t="s">
        <v>3088</v>
      </c>
      <c r="C2674" s="2" t="s">
        <v>225</v>
      </c>
      <c r="D2674" s="2" t="s">
        <v>224</v>
      </c>
      <c r="E2674" s="2" t="s">
        <v>187</v>
      </c>
      <c r="F2674" s="8" t="s">
        <v>36</v>
      </c>
      <c r="G2674" s="8">
        <v>0</v>
      </c>
      <c r="H2674" s="8">
        <v>1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5">
        <v>408010029</v>
      </c>
    </row>
    <row r="2675" spans="1:21" hidden="1" x14ac:dyDescent="0.25">
      <c r="A2675" s="8" t="s">
        <v>5018</v>
      </c>
      <c r="B2675" s="2" t="s">
        <v>3089</v>
      </c>
      <c r="C2675" s="2" t="s">
        <v>225</v>
      </c>
      <c r="D2675" s="2" t="s">
        <v>224</v>
      </c>
      <c r="E2675" s="2" t="s">
        <v>187</v>
      </c>
      <c r="F2675" s="8" t="s">
        <v>36</v>
      </c>
      <c r="G2675" s="8">
        <v>0</v>
      </c>
      <c r="H2675" s="8">
        <v>1</v>
      </c>
      <c r="I2675" s="8">
        <v>0</v>
      </c>
      <c r="J2675" s="8">
        <v>0</v>
      </c>
      <c r="K2675" s="8">
        <v>0</v>
      </c>
      <c r="L2675" s="8">
        <v>0</v>
      </c>
      <c r="M2675" s="8">
        <v>1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5">
        <v>408010037</v>
      </c>
    </row>
    <row r="2676" spans="1:21" hidden="1" x14ac:dyDescent="0.25">
      <c r="A2676" s="8" t="s">
        <v>5018</v>
      </c>
      <c r="B2676" s="2" t="s">
        <v>3090</v>
      </c>
      <c r="C2676" s="2" t="s">
        <v>225</v>
      </c>
      <c r="D2676" s="2" t="s">
        <v>224</v>
      </c>
      <c r="E2676" s="2" t="s">
        <v>187</v>
      </c>
      <c r="F2676" s="8" t="s">
        <v>24</v>
      </c>
      <c r="G2676" s="8">
        <v>0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1</v>
      </c>
      <c r="N2676" s="8">
        <v>0</v>
      </c>
      <c r="O2676" s="8">
        <v>0</v>
      </c>
      <c r="P2676" s="8">
        <v>1</v>
      </c>
      <c r="Q2676" s="8">
        <v>0</v>
      </c>
      <c r="R2676" s="8">
        <v>0</v>
      </c>
      <c r="S2676" s="8">
        <v>0</v>
      </c>
      <c r="T2676" s="8">
        <v>0</v>
      </c>
      <c r="U2676" s="5">
        <v>408010045</v>
      </c>
    </row>
    <row r="2677" spans="1:21" hidden="1" x14ac:dyDescent="0.25">
      <c r="A2677" s="8" t="s">
        <v>5018</v>
      </c>
      <c r="B2677" s="2" t="s">
        <v>3091</v>
      </c>
      <c r="C2677" s="2" t="s">
        <v>225</v>
      </c>
      <c r="D2677" s="2" t="s">
        <v>224</v>
      </c>
      <c r="E2677" s="2" t="s">
        <v>187</v>
      </c>
      <c r="F2677" s="8" t="s">
        <v>36</v>
      </c>
      <c r="G2677" s="8">
        <v>0</v>
      </c>
      <c r="H2677" s="8">
        <v>1</v>
      </c>
      <c r="I2677" s="8">
        <v>0</v>
      </c>
      <c r="J2677" s="8">
        <v>0</v>
      </c>
      <c r="K2677" s="8">
        <v>0</v>
      </c>
      <c r="L2677" s="8">
        <v>0</v>
      </c>
      <c r="M2677" s="8">
        <v>1</v>
      </c>
      <c r="N2677" s="8">
        <v>0</v>
      </c>
      <c r="O2677" s="8">
        <v>0</v>
      </c>
      <c r="P2677" s="8">
        <v>1</v>
      </c>
      <c r="Q2677" s="8">
        <v>0</v>
      </c>
      <c r="R2677" s="8">
        <v>0</v>
      </c>
      <c r="S2677" s="8">
        <v>0</v>
      </c>
      <c r="T2677" s="8">
        <v>0</v>
      </c>
      <c r="U2677" s="5">
        <v>408010053</v>
      </c>
    </row>
    <row r="2678" spans="1:21" hidden="1" x14ac:dyDescent="0.25">
      <c r="A2678" s="8" t="s">
        <v>5018</v>
      </c>
      <c r="B2678" s="2" t="s">
        <v>3092</v>
      </c>
      <c r="C2678" s="2" t="s">
        <v>225</v>
      </c>
      <c r="D2678" s="2" t="s">
        <v>224</v>
      </c>
      <c r="E2678" s="2" t="s">
        <v>187</v>
      </c>
      <c r="F2678" s="8" t="s">
        <v>36</v>
      </c>
      <c r="G2678" s="8">
        <v>0</v>
      </c>
      <c r="H2678" s="8">
        <v>1</v>
      </c>
      <c r="I2678" s="8">
        <v>0</v>
      </c>
      <c r="J2678" s="8">
        <v>0</v>
      </c>
      <c r="K2678" s="8">
        <v>0</v>
      </c>
      <c r="L2678" s="8">
        <v>0</v>
      </c>
      <c r="M2678" s="8">
        <v>1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5">
        <v>408010061</v>
      </c>
    </row>
    <row r="2679" spans="1:21" hidden="1" x14ac:dyDescent="0.25">
      <c r="A2679" s="8" t="s">
        <v>5018</v>
      </c>
      <c r="B2679" s="2" t="s">
        <v>3093</v>
      </c>
      <c r="C2679" s="2" t="s">
        <v>225</v>
      </c>
      <c r="D2679" s="2" t="s">
        <v>224</v>
      </c>
      <c r="E2679" s="2" t="s">
        <v>187</v>
      </c>
      <c r="F2679" s="8" t="s">
        <v>24</v>
      </c>
      <c r="G2679" s="8">
        <v>0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1</v>
      </c>
      <c r="N2679" s="8">
        <v>0</v>
      </c>
      <c r="O2679" s="8">
        <v>0</v>
      </c>
      <c r="P2679" s="8">
        <v>1</v>
      </c>
      <c r="Q2679" s="8">
        <v>0</v>
      </c>
      <c r="R2679" s="8">
        <v>0</v>
      </c>
      <c r="S2679" s="8">
        <v>0</v>
      </c>
      <c r="T2679" s="8">
        <v>0</v>
      </c>
      <c r="U2679" s="5">
        <v>408010070</v>
      </c>
    </row>
    <row r="2680" spans="1:21" hidden="1" x14ac:dyDescent="0.25">
      <c r="A2680" s="8" t="s">
        <v>5018</v>
      </c>
      <c r="B2680" s="2" t="s">
        <v>3094</v>
      </c>
      <c r="C2680" s="2" t="s">
        <v>225</v>
      </c>
      <c r="D2680" s="2" t="s">
        <v>224</v>
      </c>
      <c r="E2680" s="2" t="s">
        <v>187</v>
      </c>
      <c r="F2680" s="8" t="s">
        <v>36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5">
        <v>408010088</v>
      </c>
    </row>
    <row r="2681" spans="1:21" hidden="1" x14ac:dyDescent="0.25">
      <c r="A2681" s="8" t="s">
        <v>5018</v>
      </c>
      <c r="B2681" s="2" t="s">
        <v>3095</v>
      </c>
      <c r="C2681" s="2" t="s">
        <v>225</v>
      </c>
      <c r="D2681" s="2" t="s">
        <v>224</v>
      </c>
      <c r="E2681" s="2" t="s">
        <v>187</v>
      </c>
      <c r="F2681" s="8" t="s">
        <v>24</v>
      </c>
      <c r="G2681" s="8">
        <v>0</v>
      </c>
      <c r="H2681" s="8">
        <v>1</v>
      </c>
      <c r="I2681" s="8">
        <v>1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5">
        <v>408010096</v>
      </c>
    </row>
    <row r="2682" spans="1:21" hidden="1" x14ac:dyDescent="0.25">
      <c r="A2682" s="8" t="s">
        <v>5018</v>
      </c>
      <c r="B2682" s="2" t="s">
        <v>3096</v>
      </c>
      <c r="C2682" s="2" t="s">
        <v>225</v>
      </c>
      <c r="D2682" s="2" t="s">
        <v>224</v>
      </c>
      <c r="E2682" s="2" t="s">
        <v>187</v>
      </c>
      <c r="F2682" s="8" t="s">
        <v>24</v>
      </c>
      <c r="G2682" s="8">
        <v>0</v>
      </c>
      <c r="H2682" s="8">
        <v>1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1</v>
      </c>
      <c r="Q2682" s="8">
        <v>0</v>
      </c>
      <c r="R2682" s="8">
        <v>0</v>
      </c>
      <c r="S2682" s="8">
        <v>0</v>
      </c>
      <c r="T2682" s="8">
        <v>0</v>
      </c>
      <c r="U2682" s="5">
        <v>408010100</v>
      </c>
    </row>
    <row r="2683" spans="1:21" hidden="1" x14ac:dyDescent="0.25">
      <c r="A2683" s="8" t="s">
        <v>5018</v>
      </c>
      <c r="B2683" s="2" t="s">
        <v>3097</v>
      </c>
      <c r="C2683" s="2" t="s">
        <v>225</v>
      </c>
      <c r="D2683" s="2" t="s">
        <v>224</v>
      </c>
      <c r="E2683" s="2" t="s">
        <v>187</v>
      </c>
      <c r="F2683" s="8" t="s">
        <v>24</v>
      </c>
      <c r="G2683" s="8">
        <v>0</v>
      </c>
      <c r="H2683" s="8">
        <v>1</v>
      </c>
      <c r="I2683" s="8">
        <v>1</v>
      </c>
      <c r="J2683" s="8">
        <v>0</v>
      </c>
      <c r="K2683" s="8">
        <v>0</v>
      </c>
      <c r="L2683" s="8">
        <v>0</v>
      </c>
      <c r="M2683" s="8">
        <v>1</v>
      </c>
      <c r="N2683" s="8">
        <v>0</v>
      </c>
      <c r="O2683" s="8">
        <v>0</v>
      </c>
      <c r="P2683" s="8">
        <v>1</v>
      </c>
      <c r="Q2683" s="8">
        <v>0</v>
      </c>
      <c r="R2683" s="8">
        <v>0</v>
      </c>
      <c r="S2683" s="8">
        <v>0</v>
      </c>
      <c r="T2683" s="8">
        <v>0</v>
      </c>
      <c r="U2683" s="5">
        <v>408010118</v>
      </c>
    </row>
    <row r="2684" spans="1:21" hidden="1" x14ac:dyDescent="0.25">
      <c r="A2684" s="8" t="s">
        <v>5018</v>
      </c>
      <c r="B2684" s="2" t="s">
        <v>3098</v>
      </c>
      <c r="C2684" s="2" t="s">
        <v>225</v>
      </c>
      <c r="D2684" s="2" t="s">
        <v>224</v>
      </c>
      <c r="E2684" s="2" t="s">
        <v>187</v>
      </c>
      <c r="F2684" s="8" t="s">
        <v>24</v>
      </c>
      <c r="G2684" s="8">
        <v>1</v>
      </c>
      <c r="H2684" s="8">
        <v>1</v>
      </c>
      <c r="I2684" s="8">
        <v>0</v>
      </c>
      <c r="J2684" s="8">
        <v>0</v>
      </c>
      <c r="K2684" s="8">
        <v>1</v>
      </c>
      <c r="L2684" s="8">
        <v>1</v>
      </c>
      <c r="M2684" s="8">
        <v>0</v>
      </c>
      <c r="N2684" s="8">
        <v>1</v>
      </c>
      <c r="O2684" s="8">
        <v>0</v>
      </c>
      <c r="P2684" s="8">
        <v>1</v>
      </c>
      <c r="Q2684" s="8">
        <v>0</v>
      </c>
      <c r="R2684" s="8">
        <v>0</v>
      </c>
      <c r="S2684" s="8">
        <v>0</v>
      </c>
      <c r="T2684" s="8">
        <v>0</v>
      </c>
      <c r="U2684" s="5">
        <v>408010126</v>
      </c>
    </row>
    <row r="2685" spans="1:21" hidden="1" x14ac:dyDescent="0.25">
      <c r="A2685" s="8" t="s">
        <v>5018</v>
      </c>
      <c r="B2685" s="2" t="s">
        <v>3099</v>
      </c>
      <c r="C2685" s="2" t="s">
        <v>225</v>
      </c>
      <c r="D2685" s="2" t="s">
        <v>224</v>
      </c>
      <c r="E2685" s="2" t="s">
        <v>187</v>
      </c>
      <c r="F2685" s="8" t="s">
        <v>24</v>
      </c>
      <c r="G2685" s="8">
        <v>1</v>
      </c>
      <c r="H2685" s="8">
        <v>1</v>
      </c>
      <c r="I2685" s="8">
        <v>1</v>
      </c>
      <c r="J2685" s="8">
        <v>0</v>
      </c>
      <c r="K2685" s="8">
        <v>1</v>
      </c>
      <c r="L2685" s="8">
        <v>1</v>
      </c>
      <c r="M2685" s="8">
        <v>1</v>
      </c>
      <c r="N2685" s="8">
        <v>0</v>
      </c>
      <c r="O2685" s="8">
        <v>0</v>
      </c>
      <c r="P2685" s="8">
        <v>1</v>
      </c>
      <c r="Q2685" s="8">
        <v>0</v>
      </c>
      <c r="R2685" s="8">
        <v>0</v>
      </c>
      <c r="S2685" s="8">
        <v>0</v>
      </c>
      <c r="T2685" s="8">
        <v>0</v>
      </c>
      <c r="U2685" s="5">
        <v>408010134</v>
      </c>
    </row>
    <row r="2686" spans="1:21" hidden="1" x14ac:dyDescent="0.25">
      <c r="A2686" s="8" t="s">
        <v>5018</v>
      </c>
      <c r="B2686" s="2" t="s">
        <v>3100</v>
      </c>
      <c r="C2686" s="2" t="s">
        <v>225</v>
      </c>
      <c r="D2686" s="2" t="s">
        <v>224</v>
      </c>
      <c r="E2686" s="2" t="s">
        <v>187</v>
      </c>
      <c r="F2686" s="8" t="s">
        <v>24</v>
      </c>
      <c r="G2686" s="8">
        <v>0</v>
      </c>
      <c r="H2686" s="8">
        <v>1</v>
      </c>
      <c r="I2686" s="8">
        <v>1</v>
      </c>
      <c r="J2686" s="8">
        <v>0</v>
      </c>
      <c r="K2686" s="8">
        <v>0</v>
      </c>
      <c r="L2686" s="8">
        <v>0</v>
      </c>
      <c r="M2686" s="8">
        <v>1</v>
      </c>
      <c r="N2686" s="8">
        <v>0</v>
      </c>
      <c r="O2686" s="8">
        <v>0</v>
      </c>
      <c r="P2686" s="8">
        <v>1</v>
      </c>
      <c r="Q2686" s="8">
        <v>0</v>
      </c>
      <c r="R2686" s="8">
        <v>0</v>
      </c>
      <c r="S2686" s="8">
        <v>0</v>
      </c>
      <c r="T2686" s="8">
        <v>0</v>
      </c>
      <c r="U2686" s="5">
        <v>408010142</v>
      </c>
    </row>
    <row r="2687" spans="1:21" hidden="1" x14ac:dyDescent="0.25">
      <c r="A2687" s="8" t="s">
        <v>5018</v>
      </c>
      <c r="B2687" s="2" t="s">
        <v>3101</v>
      </c>
      <c r="C2687" s="2" t="s">
        <v>225</v>
      </c>
      <c r="D2687" s="2" t="s">
        <v>224</v>
      </c>
      <c r="E2687" s="2" t="s">
        <v>187</v>
      </c>
      <c r="F2687" s="8" t="s">
        <v>24</v>
      </c>
      <c r="G2687" s="8">
        <v>0</v>
      </c>
      <c r="H2687" s="8">
        <v>1</v>
      </c>
      <c r="I2687" s="8">
        <v>1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>
        <v>1</v>
      </c>
      <c r="Q2687" s="8">
        <v>0</v>
      </c>
      <c r="R2687" s="8">
        <v>0</v>
      </c>
      <c r="S2687" s="8">
        <v>0</v>
      </c>
      <c r="T2687" s="8">
        <v>0</v>
      </c>
      <c r="U2687" s="5">
        <v>408010150</v>
      </c>
    </row>
    <row r="2688" spans="1:21" hidden="1" x14ac:dyDescent="0.25">
      <c r="A2688" s="8" t="s">
        <v>5018</v>
      </c>
      <c r="B2688" s="2" t="s">
        <v>3102</v>
      </c>
      <c r="C2688" s="2" t="s">
        <v>225</v>
      </c>
      <c r="D2688" s="2" t="s">
        <v>224</v>
      </c>
      <c r="E2688" s="2" t="s">
        <v>187</v>
      </c>
      <c r="F2688" s="8" t="s">
        <v>24</v>
      </c>
      <c r="G2688" s="8">
        <v>0</v>
      </c>
      <c r="H2688" s="8">
        <v>1</v>
      </c>
      <c r="I2688" s="8">
        <v>0</v>
      </c>
      <c r="J2688" s="8">
        <v>0</v>
      </c>
      <c r="K2688" s="8">
        <v>0</v>
      </c>
      <c r="L2688" s="8">
        <v>0</v>
      </c>
      <c r="M2688" s="8">
        <v>1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0</v>
      </c>
      <c r="U2688" s="5">
        <v>408010169</v>
      </c>
    </row>
    <row r="2689" spans="1:21" hidden="1" x14ac:dyDescent="0.25">
      <c r="A2689" s="8" t="s">
        <v>5018</v>
      </c>
      <c r="B2689" s="2" t="s">
        <v>3103</v>
      </c>
      <c r="C2689" s="2" t="s">
        <v>225</v>
      </c>
      <c r="D2689" s="2" t="s">
        <v>224</v>
      </c>
      <c r="E2689" s="2" t="s">
        <v>187</v>
      </c>
      <c r="F2689" s="8" t="s">
        <v>24</v>
      </c>
      <c r="G2689" s="8">
        <v>0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1</v>
      </c>
      <c r="N2689" s="8">
        <v>0</v>
      </c>
      <c r="O2689" s="8">
        <v>0</v>
      </c>
      <c r="P2689" s="8">
        <v>1</v>
      </c>
      <c r="Q2689" s="8">
        <v>0</v>
      </c>
      <c r="R2689" s="8">
        <v>0</v>
      </c>
      <c r="S2689" s="8">
        <v>0</v>
      </c>
      <c r="T2689" s="8">
        <v>0</v>
      </c>
      <c r="U2689" s="5">
        <v>408010177</v>
      </c>
    </row>
    <row r="2690" spans="1:21" hidden="1" x14ac:dyDescent="0.25">
      <c r="A2690" s="8" t="s">
        <v>5018</v>
      </c>
      <c r="B2690" s="2" t="s">
        <v>3104</v>
      </c>
      <c r="C2690" s="2" t="s">
        <v>225</v>
      </c>
      <c r="D2690" s="2" t="s">
        <v>224</v>
      </c>
      <c r="E2690" s="2" t="s">
        <v>187</v>
      </c>
      <c r="F2690" s="8" t="s">
        <v>24</v>
      </c>
      <c r="G2690" s="8">
        <v>0</v>
      </c>
      <c r="H2690" s="8">
        <v>1</v>
      </c>
      <c r="I2690" s="8">
        <v>1</v>
      </c>
      <c r="J2690" s="8">
        <v>0</v>
      </c>
      <c r="K2690" s="8">
        <v>0</v>
      </c>
      <c r="L2690" s="8">
        <v>0</v>
      </c>
      <c r="M2690" s="8">
        <v>1</v>
      </c>
      <c r="N2690" s="8">
        <v>0</v>
      </c>
      <c r="O2690" s="8">
        <v>0</v>
      </c>
      <c r="P2690" s="8">
        <v>1</v>
      </c>
      <c r="Q2690" s="8">
        <v>0</v>
      </c>
      <c r="R2690" s="8">
        <v>0</v>
      </c>
      <c r="S2690" s="8">
        <v>0</v>
      </c>
      <c r="T2690" s="8">
        <v>0</v>
      </c>
      <c r="U2690" s="5">
        <v>408010185</v>
      </c>
    </row>
    <row r="2691" spans="1:21" hidden="1" x14ac:dyDescent="0.25">
      <c r="A2691" s="8" t="s">
        <v>5018</v>
      </c>
      <c r="B2691" s="2" t="s">
        <v>3105</v>
      </c>
      <c r="C2691" s="2" t="s">
        <v>225</v>
      </c>
      <c r="D2691" s="2" t="s">
        <v>224</v>
      </c>
      <c r="E2691" s="2" t="s">
        <v>187</v>
      </c>
      <c r="F2691" s="8" t="s">
        <v>24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0</v>
      </c>
      <c r="M2691" s="8">
        <v>1</v>
      </c>
      <c r="N2691" s="8">
        <v>0</v>
      </c>
      <c r="O2691" s="8">
        <v>0</v>
      </c>
      <c r="P2691" s="8">
        <v>1</v>
      </c>
      <c r="Q2691" s="8">
        <v>0</v>
      </c>
      <c r="R2691" s="8">
        <v>0</v>
      </c>
      <c r="S2691" s="8">
        <v>0</v>
      </c>
      <c r="T2691" s="8">
        <v>0</v>
      </c>
      <c r="U2691" s="5">
        <v>408010193</v>
      </c>
    </row>
    <row r="2692" spans="1:21" hidden="1" x14ac:dyDescent="0.25">
      <c r="A2692" s="8" t="s">
        <v>5018</v>
      </c>
      <c r="B2692" s="2" t="s">
        <v>3106</v>
      </c>
      <c r="C2692" s="2" t="s">
        <v>225</v>
      </c>
      <c r="D2692" s="2" t="s">
        <v>224</v>
      </c>
      <c r="E2692" s="2" t="s">
        <v>187</v>
      </c>
      <c r="F2692" s="8" t="s">
        <v>24</v>
      </c>
      <c r="G2692" s="8">
        <v>0</v>
      </c>
      <c r="H2692" s="8">
        <v>1</v>
      </c>
      <c r="I2692" s="8">
        <v>1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1</v>
      </c>
      <c r="Q2692" s="8">
        <v>0</v>
      </c>
      <c r="R2692" s="8">
        <v>0</v>
      </c>
      <c r="S2692" s="8">
        <v>0</v>
      </c>
      <c r="T2692" s="8">
        <v>0</v>
      </c>
      <c r="U2692" s="5">
        <v>408010207</v>
      </c>
    </row>
    <row r="2693" spans="1:21" hidden="1" x14ac:dyDescent="0.25">
      <c r="A2693" s="8" t="s">
        <v>5018</v>
      </c>
      <c r="B2693" s="2" t="s">
        <v>3107</v>
      </c>
      <c r="C2693" s="2" t="s">
        <v>225</v>
      </c>
      <c r="D2693" s="2" t="s">
        <v>224</v>
      </c>
      <c r="E2693" s="2" t="s">
        <v>187</v>
      </c>
      <c r="F2693" s="8" t="s">
        <v>24</v>
      </c>
      <c r="G2693" s="8">
        <v>0</v>
      </c>
      <c r="H2693" s="8">
        <v>1</v>
      </c>
      <c r="I2693" s="8">
        <v>1</v>
      </c>
      <c r="J2693" s="8">
        <v>0</v>
      </c>
      <c r="K2693" s="8">
        <v>0</v>
      </c>
      <c r="L2693" s="8">
        <v>0</v>
      </c>
      <c r="M2693" s="8">
        <v>1</v>
      </c>
      <c r="N2693" s="8">
        <v>0</v>
      </c>
      <c r="O2693" s="8">
        <v>0</v>
      </c>
      <c r="P2693" s="8">
        <v>1</v>
      </c>
      <c r="Q2693" s="8">
        <v>0</v>
      </c>
      <c r="R2693" s="8">
        <v>0</v>
      </c>
      <c r="S2693" s="8">
        <v>0</v>
      </c>
      <c r="T2693" s="8">
        <v>0</v>
      </c>
      <c r="U2693" s="5">
        <v>408010215</v>
      </c>
    </row>
    <row r="2694" spans="1:21" hidden="1" x14ac:dyDescent="0.25">
      <c r="A2694" s="8" t="s">
        <v>5018</v>
      </c>
      <c r="B2694" s="2" t="s">
        <v>3108</v>
      </c>
      <c r="C2694" s="2" t="s">
        <v>225</v>
      </c>
      <c r="D2694" s="2" t="s">
        <v>224</v>
      </c>
      <c r="E2694" s="2" t="s">
        <v>187</v>
      </c>
      <c r="F2694" s="8" t="s">
        <v>24</v>
      </c>
      <c r="G2694" s="8">
        <v>0</v>
      </c>
      <c r="H2694" s="8">
        <v>1</v>
      </c>
      <c r="I2694" s="8">
        <v>1</v>
      </c>
      <c r="J2694" s="8">
        <v>0</v>
      </c>
      <c r="K2694" s="8">
        <v>0</v>
      </c>
      <c r="L2694" s="8">
        <v>0</v>
      </c>
      <c r="M2694" s="8">
        <v>1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5">
        <v>408010223</v>
      </c>
    </row>
    <row r="2695" spans="1:21" hidden="1" x14ac:dyDescent="0.25">
      <c r="A2695" s="8" t="s">
        <v>5018</v>
      </c>
      <c r="B2695" s="2" t="s">
        <v>3109</v>
      </c>
      <c r="C2695" s="2" t="s">
        <v>225</v>
      </c>
      <c r="D2695" s="2" t="s">
        <v>224</v>
      </c>
      <c r="E2695" s="2" t="s">
        <v>187</v>
      </c>
      <c r="F2695" s="8" t="s">
        <v>24</v>
      </c>
      <c r="G2695" s="8">
        <v>0</v>
      </c>
      <c r="H2695" s="8">
        <v>1</v>
      </c>
      <c r="I2695" s="8">
        <v>1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1</v>
      </c>
      <c r="Q2695" s="8">
        <v>0</v>
      </c>
      <c r="R2695" s="8">
        <v>0</v>
      </c>
      <c r="S2695" s="8">
        <v>0</v>
      </c>
      <c r="T2695" s="8">
        <v>0</v>
      </c>
      <c r="U2695" s="5">
        <v>408010231</v>
      </c>
    </row>
    <row r="2696" spans="1:21" hidden="1" x14ac:dyDescent="0.25">
      <c r="A2696" s="8" t="s">
        <v>5018</v>
      </c>
      <c r="B2696" s="2" t="s">
        <v>3110</v>
      </c>
      <c r="C2696" s="2" t="s">
        <v>226</v>
      </c>
      <c r="D2696" s="2" t="s">
        <v>224</v>
      </c>
      <c r="E2696" s="2" t="s">
        <v>187</v>
      </c>
      <c r="F2696" s="8" t="s">
        <v>24</v>
      </c>
      <c r="G2696" s="8">
        <v>0</v>
      </c>
      <c r="H2696" s="8">
        <v>1</v>
      </c>
      <c r="I2696" s="8">
        <v>0</v>
      </c>
      <c r="J2696" s="8">
        <v>0</v>
      </c>
      <c r="K2696" s="8">
        <v>0</v>
      </c>
      <c r="L2696" s="8">
        <v>0</v>
      </c>
      <c r="M2696" s="8">
        <v>1</v>
      </c>
      <c r="N2696" s="8">
        <v>0</v>
      </c>
      <c r="O2696" s="8">
        <v>0</v>
      </c>
      <c r="P2696" s="8">
        <v>1</v>
      </c>
      <c r="Q2696" s="8">
        <v>0</v>
      </c>
      <c r="R2696" s="8">
        <v>0</v>
      </c>
      <c r="S2696" s="8">
        <v>0</v>
      </c>
      <c r="T2696" s="8">
        <v>0</v>
      </c>
      <c r="U2696" s="5">
        <v>408020016</v>
      </c>
    </row>
    <row r="2697" spans="1:21" hidden="1" x14ac:dyDescent="0.25">
      <c r="A2697" s="8" t="s">
        <v>5018</v>
      </c>
      <c r="B2697" s="2" t="s">
        <v>3111</v>
      </c>
      <c r="C2697" s="2" t="s">
        <v>226</v>
      </c>
      <c r="D2697" s="2" t="s">
        <v>224</v>
      </c>
      <c r="E2697" s="2" t="s">
        <v>187</v>
      </c>
      <c r="F2697" s="8" t="s">
        <v>24</v>
      </c>
      <c r="G2697" s="8">
        <v>0</v>
      </c>
      <c r="H2697" s="8">
        <v>1</v>
      </c>
      <c r="I2697" s="8">
        <v>0</v>
      </c>
      <c r="J2697" s="8">
        <v>0</v>
      </c>
      <c r="K2697" s="8">
        <v>0</v>
      </c>
      <c r="L2697" s="8">
        <v>0</v>
      </c>
      <c r="M2697" s="8">
        <v>1</v>
      </c>
      <c r="N2697" s="8">
        <v>0</v>
      </c>
      <c r="O2697" s="8">
        <v>0</v>
      </c>
      <c r="P2697" s="8">
        <v>1</v>
      </c>
      <c r="Q2697" s="8">
        <v>0</v>
      </c>
      <c r="R2697" s="8">
        <v>0</v>
      </c>
      <c r="S2697" s="8">
        <v>0</v>
      </c>
      <c r="T2697" s="8">
        <v>0</v>
      </c>
      <c r="U2697" s="5">
        <v>408020024</v>
      </c>
    </row>
    <row r="2698" spans="1:21" hidden="1" x14ac:dyDescent="0.25">
      <c r="A2698" s="8" t="s">
        <v>5018</v>
      </c>
      <c r="B2698" s="2" t="s">
        <v>3112</v>
      </c>
      <c r="C2698" s="2" t="s">
        <v>226</v>
      </c>
      <c r="D2698" s="2" t="s">
        <v>224</v>
      </c>
      <c r="E2698" s="2" t="s">
        <v>187</v>
      </c>
      <c r="F2698" s="8" t="s">
        <v>24</v>
      </c>
      <c r="G2698" s="8">
        <v>0</v>
      </c>
      <c r="H2698" s="8">
        <v>1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1</v>
      </c>
      <c r="Q2698" s="8">
        <v>0</v>
      </c>
      <c r="R2698" s="8">
        <v>0</v>
      </c>
      <c r="S2698" s="8">
        <v>0</v>
      </c>
      <c r="T2698" s="8">
        <v>0</v>
      </c>
      <c r="U2698" s="5">
        <v>408020032</v>
      </c>
    </row>
    <row r="2699" spans="1:21" hidden="1" x14ac:dyDescent="0.25">
      <c r="A2699" s="8" t="s">
        <v>5018</v>
      </c>
      <c r="B2699" s="2" t="s">
        <v>3113</v>
      </c>
      <c r="C2699" s="2" t="s">
        <v>226</v>
      </c>
      <c r="D2699" s="2" t="s">
        <v>224</v>
      </c>
      <c r="E2699" s="2" t="s">
        <v>187</v>
      </c>
      <c r="F2699" s="8" t="s">
        <v>24</v>
      </c>
      <c r="G2699" s="8">
        <v>0</v>
      </c>
      <c r="H2699" s="8">
        <v>1</v>
      </c>
      <c r="I2699" s="8">
        <v>0</v>
      </c>
      <c r="J2699" s="8">
        <v>0</v>
      </c>
      <c r="K2699" s="8">
        <v>0</v>
      </c>
      <c r="L2699" s="8">
        <v>0</v>
      </c>
      <c r="M2699" s="8">
        <v>1</v>
      </c>
      <c r="N2699" s="8">
        <v>0</v>
      </c>
      <c r="O2699" s="8">
        <v>0</v>
      </c>
      <c r="P2699" s="8">
        <v>1</v>
      </c>
      <c r="Q2699" s="8">
        <v>0</v>
      </c>
      <c r="R2699" s="8">
        <v>0</v>
      </c>
      <c r="S2699" s="8">
        <v>0</v>
      </c>
      <c r="T2699" s="8">
        <v>0</v>
      </c>
      <c r="U2699" s="5">
        <v>408020040</v>
      </c>
    </row>
    <row r="2700" spans="1:21" hidden="1" x14ac:dyDescent="0.25">
      <c r="A2700" s="8" t="s">
        <v>5018</v>
      </c>
      <c r="B2700" s="2" t="s">
        <v>3114</v>
      </c>
      <c r="C2700" s="2" t="s">
        <v>226</v>
      </c>
      <c r="D2700" s="2" t="s">
        <v>224</v>
      </c>
      <c r="E2700" s="2" t="s">
        <v>187</v>
      </c>
      <c r="F2700" s="8" t="s">
        <v>24</v>
      </c>
      <c r="G2700" s="8">
        <v>0</v>
      </c>
      <c r="H2700" s="8">
        <v>1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5">
        <v>408020059</v>
      </c>
    </row>
    <row r="2701" spans="1:21" hidden="1" x14ac:dyDescent="0.25">
      <c r="A2701" s="8" t="s">
        <v>5018</v>
      </c>
      <c r="B2701" s="2" t="s">
        <v>3115</v>
      </c>
      <c r="C2701" s="2" t="s">
        <v>226</v>
      </c>
      <c r="D2701" s="2" t="s">
        <v>224</v>
      </c>
      <c r="E2701" s="2" t="s">
        <v>187</v>
      </c>
      <c r="F2701" s="8" t="s">
        <v>36</v>
      </c>
      <c r="G2701" s="8">
        <v>0</v>
      </c>
      <c r="H2701" s="8">
        <v>1</v>
      </c>
      <c r="I2701" s="8">
        <v>0</v>
      </c>
      <c r="J2701" s="8">
        <v>0</v>
      </c>
      <c r="K2701" s="8">
        <v>0</v>
      </c>
      <c r="L2701" s="8">
        <v>0</v>
      </c>
      <c r="M2701" s="8">
        <v>1</v>
      </c>
      <c r="N2701" s="8">
        <v>0</v>
      </c>
      <c r="O2701" s="8">
        <v>0</v>
      </c>
      <c r="P2701" s="8">
        <v>1</v>
      </c>
      <c r="Q2701" s="8">
        <v>0</v>
      </c>
      <c r="R2701" s="8">
        <v>0</v>
      </c>
      <c r="S2701" s="8">
        <v>0</v>
      </c>
      <c r="T2701" s="8">
        <v>0</v>
      </c>
      <c r="U2701" s="5">
        <v>408020067</v>
      </c>
    </row>
    <row r="2702" spans="1:21" hidden="1" x14ac:dyDescent="0.25">
      <c r="A2702" s="8" t="s">
        <v>5018</v>
      </c>
      <c r="B2702" s="2" t="s">
        <v>3116</v>
      </c>
      <c r="C2702" s="2" t="s">
        <v>226</v>
      </c>
      <c r="D2702" s="2" t="s">
        <v>224</v>
      </c>
      <c r="E2702" s="2" t="s">
        <v>187</v>
      </c>
      <c r="F2702" s="8" t="s">
        <v>36</v>
      </c>
      <c r="G2702" s="8">
        <v>0</v>
      </c>
      <c r="H2702" s="8">
        <v>1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5">
        <v>408020075</v>
      </c>
    </row>
    <row r="2703" spans="1:21" hidden="1" x14ac:dyDescent="0.25">
      <c r="A2703" s="8" t="s">
        <v>5018</v>
      </c>
      <c r="B2703" s="2" t="s">
        <v>3117</v>
      </c>
      <c r="C2703" s="2" t="s">
        <v>226</v>
      </c>
      <c r="D2703" s="2" t="s">
        <v>224</v>
      </c>
      <c r="E2703" s="2" t="s">
        <v>187</v>
      </c>
      <c r="F2703" s="8" t="s">
        <v>36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0</v>
      </c>
      <c r="M2703" s="8">
        <v>1</v>
      </c>
      <c r="N2703" s="8">
        <v>0</v>
      </c>
      <c r="O2703" s="8">
        <v>0</v>
      </c>
      <c r="P2703" s="8">
        <v>1</v>
      </c>
      <c r="Q2703" s="8">
        <v>0</v>
      </c>
      <c r="R2703" s="8">
        <v>0</v>
      </c>
      <c r="S2703" s="8">
        <v>0</v>
      </c>
      <c r="T2703" s="8">
        <v>0</v>
      </c>
      <c r="U2703" s="5">
        <v>408020083</v>
      </c>
    </row>
    <row r="2704" spans="1:21" hidden="1" x14ac:dyDescent="0.25">
      <c r="A2704" s="8" t="s">
        <v>5018</v>
      </c>
      <c r="B2704" s="2" t="s">
        <v>3118</v>
      </c>
      <c r="C2704" s="2" t="s">
        <v>226</v>
      </c>
      <c r="D2704" s="2" t="s">
        <v>224</v>
      </c>
      <c r="E2704" s="2" t="s">
        <v>187</v>
      </c>
      <c r="F2704" s="8" t="s">
        <v>24</v>
      </c>
      <c r="G2704" s="8">
        <v>0</v>
      </c>
      <c r="H2704" s="8">
        <v>1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1</v>
      </c>
      <c r="Q2704" s="8">
        <v>0</v>
      </c>
      <c r="R2704" s="8">
        <v>0</v>
      </c>
      <c r="S2704" s="8">
        <v>0</v>
      </c>
      <c r="T2704" s="8">
        <v>0</v>
      </c>
      <c r="U2704" s="5">
        <v>408020091</v>
      </c>
    </row>
    <row r="2705" spans="1:21" hidden="1" x14ac:dyDescent="0.25">
      <c r="A2705" s="8" t="s">
        <v>5018</v>
      </c>
      <c r="B2705" s="2" t="s">
        <v>3119</v>
      </c>
      <c r="C2705" s="2" t="s">
        <v>226</v>
      </c>
      <c r="D2705" s="2" t="s">
        <v>224</v>
      </c>
      <c r="E2705" s="2" t="s">
        <v>187</v>
      </c>
      <c r="F2705" s="8" t="s">
        <v>24</v>
      </c>
      <c r="G2705" s="8">
        <v>0</v>
      </c>
      <c r="H2705" s="8">
        <v>1</v>
      </c>
      <c r="I2705" s="8">
        <v>1</v>
      </c>
      <c r="J2705" s="8">
        <v>0</v>
      </c>
      <c r="K2705" s="8">
        <v>0</v>
      </c>
      <c r="L2705" s="8">
        <v>0</v>
      </c>
      <c r="M2705" s="8">
        <v>1</v>
      </c>
      <c r="N2705" s="8">
        <v>0</v>
      </c>
      <c r="O2705" s="8">
        <v>0</v>
      </c>
      <c r="P2705" s="8">
        <v>1</v>
      </c>
      <c r="Q2705" s="8">
        <v>0</v>
      </c>
      <c r="R2705" s="8">
        <v>0</v>
      </c>
      <c r="S2705" s="8">
        <v>0</v>
      </c>
      <c r="T2705" s="8">
        <v>0</v>
      </c>
      <c r="U2705" s="5">
        <v>408020105</v>
      </c>
    </row>
    <row r="2706" spans="1:21" hidden="1" x14ac:dyDescent="0.25">
      <c r="A2706" s="8" t="s">
        <v>5018</v>
      </c>
      <c r="B2706" s="2" t="s">
        <v>3120</v>
      </c>
      <c r="C2706" s="2" t="s">
        <v>226</v>
      </c>
      <c r="D2706" s="2" t="s">
        <v>224</v>
      </c>
      <c r="E2706" s="2" t="s">
        <v>187</v>
      </c>
      <c r="F2706" s="8" t="s">
        <v>24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>
        <v>0</v>
      </c>
      <c r="P2706" s="8">
        <v>1</v>
      </c>
      <c r="Q2706" s="8">
        <v>0</v>
      </c>
      <c r="R2706" s="8">
        <v>0</v>
      </c>
      <c r="S2706" s="8">
        <v>0</v>
      </c>
      <c r="T2706" s="8">
        <v>0</v>
      </c>
      <c r="U2706" s="5">
        <v>408020113</v>
      </c>
    </row>
    <row r="2707" spans="1:21" hidden="1" x14ac:dyDescent="0.25">
      <c r="A2707" s="8" t="s">
        <v>5018</v>
      </c>
      <c r="B2707" s="2" t="s">
        <v>3121</v>
      </c>
      <c r="C2707" s="2" t="s">
        <v>226</v>
      </c>
      <c r="D2707" s="2" t="s">
        <v>224</v>
      </c>
      <c r="E2707" s="2" t="s">
        <v>187</v>
      </c>
      <c r="F2707" s="8" t="s">
        <v>24</v>
      </c>
      <c r="G2707" s="8">
        <v>0</v>
      </c>
      <c r="H2707" s="8">
        <v>1</v>
      </c>
      <c r="I2707" s="8">
        <v>1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1</v>
      </c>
      <c r="Q2707" s="8">
        <v>0</v>
      </c>
      <c r="R2707" s="8">
        <v>0</v>
      </c>
      <c r="S2707" s="8">
        <v>0</v>
      </c>
      <c r="T2707" s="8">
        <v>0</v>
      </c>
      <c r="U2707" s="5">
        <v>408020121</v>
      </c>
    </row>
    <row r="2708" spans="1:21" hidden="1" x14ac:dyDescent="0.25">
      <c r="A2708" s="8" t="s">
        <v>5018</v>
      </c>
      <c r="B2708" s="2" t="s">
        <v>3122</v>
      </c>
      <c r="C2708" s="2" t="s">
        <v>226</v>
      </c>
      <c r="D2708" s="2" t="s">
        <v>224</v>
      </c>
      <c r="E2708" s="2" t="s">
        <v>187</v>
      </c>
      <c r="F2708" s="8" t="s">
        <v>24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5">
        <v>408020130</v>
      </c>
    </row>
    <row r="2709" spans="1:21" hidden="1" x14ac:dyDescent="0.25">
      <c r="A2709" s="8" t="s">
        <v>5018</v>
      </c>
      <c r="B2709" s="2" t="s">
        <v>3123</v>
      </c>
      <c r="C2709" s="2" t="s">
        <v>226</v>
      </c>
      <c r="D2709" s="2" t="s">
        <v>224</v>
      </c>
      <c r="E2709" s="2" t="s">
        <v>187</v>
      </c>
      <c r="F2709" s="8" t="s">
        <v>24</v>
      </c>
      <c r="G2709" s="8">
        <v>0</v>
      </c>
      <c r="H2709" s="8">
        <v>1</v>
      </c>
      <c r="I2709" s="8">
        <v>1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5">
        <v>408020148</v>
      </c>
    </row>
    <row r="2710" spans="1:21" hidden="1" x14ac:dyDescent="0.25">
      <c r="A2710" s="8" t="s">
        <v>5018</v>
      </c>
      <c r="B2710" s="2" t="s">
        <v>3124</v>
      </c>
      <c r="C2710" s="2" t="s">
        <v>226</v>
      </c>
      <c r="D2710" s="2" t="s">
        <v>224</v>
      </c>
      <c r="E2710" s="2" t="s">
        <v>187</v>
      </c>
      <c r="F2710" s="8" t="s">
        <v>24</v>
      </c>
      <c r="G2710" s="8">
        <v>1</v>
      </c>
      <c r="H2710" s="8">
        <v>1</v>
      </c>
      <c r="I2710" s="8">
        <v>1</v>
      </c>
      <c r="J2710" s="8">
        <v>0</v>
      </c>
      <c r="K2710" s="8">
        <v>1</v>
      </c>
      <c r="L2710" s="8">
        <v>1</v>
      </c>
      <c r="M2710" s="8">
        <v>1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0</v>
      </c>
      <c r="U2710" s="5">
        <v>408020156</v>
      </c>
    </row>
    <row r="2711" spans="1:21" hidden="1" x14ac:dyDescent="0.25">
      <c r="A2711" s="8" t="s">
        <v>5018</v>
      </c>
      <c r="B2711" s="2" t="s">
        <v>3125</v>
      </c>
      <c r="C2711" s="2" t="s">
        <v>226</v>
      </c>
      <c r="D2711" s="2" t="s">
        <v>224</v>
      </c>
      <c r="E2711" s="2" t="s">
        <v>187</v>
      </c>
      <c r="F2711" s="8" t="s">
        <v>24</v>
      </c>
      <c r="G2711" s="8">
        <v>1</v>
      </c>
      <c r="H2711" s="8">
        <v>1</v>
      </c>
      <c r="I2711" s="8">
        <v>1</v>
      </c>
      <c r="J2711" s="8">
        <v>0</v>
      </c>
      <c r="K2711" s="8">
        <v>1</v>
      </c>
      <c r="L2711" s="8">
        <v>1</v>
      </c>
      <c r="M2711" s="8">
        <v>1</v>
      </c>
      <c r="N2711" s="8">
        <v>0</v>
      </c>
      <c r="O2711" s="8">
        <v>0</v>
      </c>
      <c r="P2711" s="8">
        <v>1</v>
      </c>
      <c r="Q2711" s="8">
        <v>0</v>
      </c>
      <c r="R2711" s="8">
        <v>0</v>
      </c>
      <c r="S2711" s="8">
        <v>0</v>
      </c>
      <c r="T2711" s="8">
        <v>0</v>
      </c>
      <c r="U2711" s="5">
        <v>408020164</v>
      </c>
    </row>
    <row r="2712" spans="1:21" hidden="1" x14ac:dyDescent="0.25">
      <c r="A2712" s="8" t="s">
        <v>5018</v>
      </c>
      <c r="B2712" s="2" t="s">
        <v>3126</v>
      </c>
      <c r="C2712" s="2" t="s">
        <v>226</v>
      </c>
      <c r="D2712" s="2" t="s">
        <v>224</v>
      </c>
      <c r="E2712" s="2" t="s">
        <v>187</v>
      </c>
      <c r="F2712" s="8" t="s">
        <v>24</v>
      </c>
      <c r="G2712" s="8">
        <v>1</v>
      </c>
      <c r="H2712" s="8">
        <v>1</v>
      </c>
      <c r="I2712" s="8">
        <v>1</v>
      </c>
      <c r="J2712" s="8">
        <v>0</v>
      </c>
      <c r="K2712" s="8">
        <v>1</v>
      </c>
      <c r="L2712" s="8">
        <v>1</v>
      </c>
      <c r="M2712" s="8">
        <v>1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5">
        <v>408020172</v>
      </c>
    </row>
    <row r="2713" spans="1:21" hidden="1" x14ac:dyDescent="0.25">
      <c r="A2713" s="8" t="s">
        <v>5018</v>
      </c>
      <c r="B2713" s="2" t="s">
        <v>3127</v>
      </c>
      <c r="C2713" s="2" t="s">
        <v>226</v>
      </c>
      <c r="D2713" s="2" t="s">
        <v>224</v>
      </c>
      <c r="E2713" s="2" t="s">
        <v>187</v>
      </c>
      <c r="F2713" s="8" t="s">
        <v>24</v>
      </c>
      <c r="G2713" s="8">
        <v>1</v>
      </c>
      <c r="H2713" s="8">
        <v>1</v>
      </c>
      <c r="I2713" s="8">
        <v>1</v>
      </c>
      <c r="J2713" s="8">
        <v>0</v>
      </c>
      <c r="K2713" s="8">
        <v>1</v>
      </c>
      <c r="L2713" s="8">
        <v>1</v>
      </c>
      <c r="M2713" s="8">
        <v>1</v>
      </c>
      <c r="N2713" s="8">
        <v>0</v>
      </c>
      <c r="O2713" s="8">
        <v>0</v>
      </c>
      <c r="P2713" s="8">
        <v>1</v>
      </c>
      <c r="Q2713" s="8">
        <v>0</v>
      </c>
      <c r="R2713" s="8">
        <v>0</v>
      </c>
      <c r="S2713" s="8">
        <v>0</v>
      </c>
      <c r="T2713" s="8">
        <v>0</v>
      </c>
      <c r="U2713" s="5">
        <v>408020180</v>
      </c>
    </row>
    <row r="2714" spans="1:21" hidden="1" x14ac:dyDescent="0.25">
      <c r="A2714" s="8" t="s">
        <v>5018</v>
      </c>
      <c r="B2714" s="2" t="s">
        <v>3128</v>
      </c>
      <c r="C2714" s="2" t="s">
        <v>226</v>
      </c>
      <c r="D2714" s="2" t="s">
        <v>224</v>
      </c>
      <c r="E2714" s="2" t="s">
        <v>187</v>
      </c>
      <c r="F2714" s="8" t="s">
        <v>24</v>
      </c>
      <c r="G2714" s="8">
        <v>1</v>
      </c>
      <c r="H2714" s="8">
        <v>1</v>
      </c>
      <c r="I2714" s="8">
        <v>1</v>
      </c>
      <c r="J2714" s="8">
        <v>0</v>
      </c>
      <c r="K2714" s="8">
        <v>1</v>
      </c>
      <c r="L2714" s="8">
        <v>1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0</v>
      </c>
      <c r="T2714" s="8">
        <v>0</v>
      </c>
      <c r="U2714" s="5">
        <v>408020199</v>
      </c>
    </row>
    <row r="2715" spans="1:21" hidden="1" x14ac:dyDescent="0.25">
      <c r="A2715" s="8" t="s">
        <v>5018</v>
      </c>
      <c r="B2715" s="2" t="s">
        <v>3129</v>
      </c>
      <c r="C2715" s="2" t="s">
        <v>226</v>
      </c>
      <c r="D2715" s="2" t="s">
        <v>224</v>
      </c>
      <c r="E2715" s="2" t="s">
        <v>187</v>
      </c>
      <c r="F2715" s="8" t="s">
        <v>24</v>
      </c>
      <c r="G2715" s="8">
        <v>1</v>
      </c>
      <c r="H2715" s="8">
        <v>1</v>
      </c>
      <c r="I2715" s="8">
        <v>1</v>
      </c>
      <c r="J2715" s="8">
        <v>0</v>
      </c>
      <c r="K2715" s="8">
        <v>1</v>
      </c>
      <c r="L2715" s="8">
        <v>1</v>
      </c>
      <c r="M2715" s="8">
        <v>1</v>
      </c>
      <c r="N2715" s="8">
        <v>0</v>
      </c>
      <c r="O2715" s="8">
        <v>0</v>
      </c>
      <c r="P2715" s="8">
        <v>1</v>
      </c>
      <c r="Q2715" s="8">
        <v>0</v>
      </c>
      <c r="R2715" s="8">
        <v>0</v>
      </c>
      <c r="S2715" s="8">
        <v>0</v>
      </c>
      <c r="T2715" s="8">
        <v>0</v>
      </c>
      <c r="U2715" s="5">
        <v>408020202</v>
      </c>
    </row>
    <row r="2716" spans="1:21" hidden="1" x14ac:dyDescent="0.25">
      <c r="A2716" s="8" t="s">
        <v>5018</v>
      </c>
      <c r="B2716" s="2" t="s">
        <v>3130</v>
      </c>
      <c r="C2716" s="2" t="s">
        <v>226</v>
      </c>
      <c r="D2716" s="2" t="s">
        <v>224</v>
      </c>
      <c r="E2716" s="2" t="s">
        <v>187</v>
      </c>
      <c r="F2716" s="8" t="s">
        <v>24</v>
      </c>
      <c r="G2716" s="8">
        <v>1</v>
      </c>
      <c r="H2716" s="8">
        <v>1</v>
      </c>
      <c r="I2716" s="8">
        <v>1</v>
      </c>
      <c r="J2716" s="8">
        <v>0</v>
      </c>
      <c r="K2716" s="8">
        <v>1</v>
      </c>
      <c r="L2716" s="8">
        <v>1</v>
      </c>
      <c r="M2716" s="8">
        <v>1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0</v>
      </c>
      <c r="U2716" s="5">
        <v>408020210</v>
      </c>
    </row>
    <row r="2717" spans="1:21" hidden="1" x14ac:dyDescent="0.25">
      <c r="A2717" s="8" t="s">
        <v>5018</v>
      </c>
      <c r="B2717" s="2" t="s">
        <v>3131</v>
      </c>
      <c r="C2717" s="2" t="s">
        <v>226</v>
      </c>
      <c r="D2717" s="2" t="s">
        <v>224</v>
      </c>
      <c r="E2717" s="2" t="s">
        <v>187</v>
      </c>
      <c r="F2717" s="8" t="s">
        <v>24</v>
      </c>
      <c r="G2717" s="8">
        <v>1</v>
      </c>
      <c r="H2717" s="8">
        <v>1</v>
      </c>
      <c r="I2717" s="8">
        <v>1</v>
      </c>
      <c r="J2717" s="8">
        <v>0</v>
      </c>
      <c r="K2717" s="8">
        <v>1</v>
      </c>
      <c r="L2717" s="8">
        <v>1</v>
      </c>
      <c r="M2717" s="8">
        <v>1</v>
      </c>
      <c r="N2717" s="8">
        <v>0</v>
      </c>
      <c r="O2717" s="8">
        <v>0</v>
      </c>
      <c r="P2717" s="8">
        <v>1</v>
      </c>
      <c r="Q2717" s="8">
        <v>0</v>
      </c>
      <c r="R2717" s="8">
        <v>0</v>
      </c>
      <c r="S2717" s="8">
        <v>0</v>
      </c>
      <c r="T2717" s="8">
        <v>0</v>
      </c>
      <c r="U2717" s="5">
        <v>408020229</v>
      </c>
    </row>
    <row r="2718" spans="1:21" hidden="1" x14ac:dyDescent="0.25">
      <c r="A2718" s="8" t="s">
        <v>5018</v>
      </c>
      <c r="B2718" s="2" t="s">
        <v>3132</v>
      </c>
      <c r="C2718" s="2" t="s">
        <v>226</v>
      </c>
      <c r="D2718" s="2" t="s">
        <v>224</v>
      </c>
      <c r="E2718" s="2" t="s">
        <v>187</v>
      </c>
      <c r="F2718" s="8" t="s">
        <v>24</v>
      </c>
      <c r="G2718" s="8">
        <v>1</v>
      </c>
      <c r="H2718" s="8">
        <v>1</v>
      </c>
      <c r="I2718" s="8">
        <v>1</v>
      </c>
      <c r="J2718" s="8">
        <v>0</v>
      </c>
      <c r="K2718" s="8">
        <v>1</v>
      </c>
      <c r="L2718" s="8">
        <v>1</v>
      </c>
      <c r="M2718" s="8">
        <v>1</v>
      </c>
      <c r="N2718" s="8">
        <v>0</v>
      </c>
      <c r="O2718" s="8">
        <v>0</v>
      </c>
      <c r="P2718" s="8">
        <v>1</v>
      </c>
      <c r="Q2718" s="8">
        <v>0</v>
      </c>
      <c r="R2718" s="8">
        <v>0</v>
      </c>
      <c r="S2718" s="8">
        <v>0</v>
      </c>
      <c r="T2718" s="8">
        <v>0</v>
      </c>
      <c r="U2718" s="5">
        <v>408020245</v>
      </c>
    </row>
    <row r="2719" spans="1:21" hidden="1" x14ac:dyDescent="0.25">
      <c r="A2719" s="8" t="s">
        <v>5018</v>
      </c>
      <c r="B2719" s="2" t="s">
        <v>3133</v>
      </c>
      <c r="C2719" s="2" t="s">
        <v>226</v>
      </c>
      <c r="D2719" s="2" t="s">
        <v>224</v>
      </c>
      <c r="E2719" s="2" t="s">
        <v>187</v>
      </c>
      <c r="F2719" s="8" t="s">
        <v>36</v>
      </c>
      <c r="G2719" s="8">
        <v>0</v>
      </c>
      <c r="H2719" s="8">
        <v>1</v>
      </c>
      <c r="I2719" s="8">
        <v>0</v>
      </c>
      <c r="J2719" s="8">
        <v>0</v>
      </c>
      <c r="K2719" s="8">
        <v>0</v>
      </c>
      <c r="L2719" s="8">
        <v>0</v>
      </c>
      <c r="M2719" s="8">
        <v>1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8">
        <v>0</v>
      </c>
      <c r="T2719" s="8">
        <v>0</v>
      </c>
      <c r="U2719" s="5">
        <v>408020253</v>
      </c>
    </row>
    <row r="2720" spans="1:21" hidden="1" x14ac:dyDescent="0.25">
      <c r="A2720" s="8" t="s">
        <v>5018</v>
      </c>
      <c r="B2720" s="2" t="s">
        <v>3134</v>
      </c>
      <c r="C2720" s="2" t="s">
        <v>226</v>
      </c>
      <c r="D2720" s="2" t="s">
        <v>224</v>
      </c>
      <c r="E2720" s="2" t="s">
        <v>187</v>
      </c>
      <c r="F2720" s="8" t="s">
        <v>36</v>
      </c>
      <c r="G2720" s="8">
        <v>0</v>
      </c>
      <c r="H2720" s="8">
        <v>1</v>
      </c>
      <c r="I2720" s="8">
        <v>0</v>
      </c>
      <c r="J2720" s="8">
        <v>0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1</v>
      </c>
      <c r="Q2720" s="8">
        <v>0</v>
      </c>
      <c r="R2720" s="8">
        <v>0</v>
      </c>
      <c r="S2720" s="8">
        <v>0</v>
      </c>
      <c r="T2720" s="8">
        <v>0</v>
      </c>
      <c r="U2720" s="5">
        <v>408020261</v>
      </c>
    </row>
    <row r="2721" spans="1:21" hidden="1" x14ac:dyDescent="0.25">
      <c r="A2721" s="8" t="s">
        <v>5018</v>
      </c>
      <c r="B2721" s="2" t="s">
        <v>3135</v>
      </c>
      <c r="C2721" s="2" t="s">
        <v>226</v>
      </c>
      <c r="D2721" s="2" t="s">
        <v>224</v>
      </c>
      <c r="E2721" s="2" t="s">
        <v>187</v>
      </c>
      <c r="F2721" s="8" t="s">
        <v>36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1</v>
      </c>
      <c r="N2721" s="8">
        <v>0</v>
      </c>
      <c r="O2721" s="8">
        <v>0</v>
      </c>
      <c r="P2721" s="8">
        <v>1</v>
      </c>
      <c r="Q2721" s="8">
        <v>0</v>
      </c>
      <c r="R2721" s="8">
        <v>0</v>
      </c>
      <c r="S2721" s="8">
        <v>0</v>
      </c>
      <c r="T2721" s="8">
        <v>0</v>
      </c>
      <c r="U2721" s="5">
        <v>408020270</v>
      </c>
    </row>
    <row r="2722" spans="1:21" hidden="1" x14ac:dyDescent="0.25">
      <c r="A2722" s="8" t="s">
        <v>5018</v>
      </c>
      <c r="B2722" s="2" t="s">
        <v>3136</v>
      </c>
      <c r="C2722" s="2" t="s">
        <v>226</v>
      </c>
      <c r="D2722" s="2" t="s">
        <v>224</v>
      </c>
      <c r="E2722" s="2" t="s">
        <v>187</v>
      </c>
      <c r="F2722" s="8" t="s">
        <v>36</v>
      </c>
      <c r="G2722" s="8">
        <v>0</v>
      </c>
      <c r="H2722" s="8">
        <v>1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5">
        <v>408020288</v>
      </c>
    </row>
    <row r="2723" spans="1:21" hidden="1" x14ac:dyDescent="0.25">
      <c r="A2723" s="8" t="s">
        <v>5018</v>
      </c>
      <c r="B2723" s="2" t="s">
        <v>3137</v>
      </c>
      <c r="C2723" s="2" t="s">
        <v>226</v>
      </c>
      <c r="D2723" s="2" t="s">
        <v>224</v>
      </c>
      <c r="E2723" s="2" t="s">
        <v>187</v>
      </c>
      <c r="F2723" s="8" t="s">
        <v>24</v>
      </c>
      <c r="G2723" s="8">
        <v>1</v>
      </c>
      <c r="H2723" s="8">
        <v>1</v>
      </c>
      <c r="I2723" s="8">
        <v>1</v>
      </c>
      <c r="J2723" s="8">
        <v>0</v>
      </c>
      <c r="K2723" s="8">
        <v>1</v>
      </c>
      <c r="L2723" s="8">
        <v>1</v>
      </c>
      <c r="M2723" s="8">
        <v>1</v>
      </c>
      <c r="N2723" s="8">
        <v>0</v>
      </c>
      <c r="O2723" s="8">
        <v>0</v>
      </c>
      <c r="P2723" s="8">
        <v>1</v>
      </c>
      <c r="Q2723" s="8">
        <v>0</v>
      </c>
      <c r="R2723" s="8">
        <v>0</v>
      </c>
      <c r="S2723" s="8">
        <v>0</v>
      </c>
      <c r="T2723" s="8">
        <v>0</v>
      </c>
      <c r="U2723" s="5">
        <v>408020296</v>
      </c>
    </row>
    <row r="2724" spans="1:21" hidden="1" x14ac:dyDescent="0.25">
      <c r="A2724" s="8" t="s">
        <v>5018</v>
      </c>
      <c r="B2724" s="2" t="s">
        <v>3138</v>
      </c>
      <c r="C2724" s="2" t="s">
        <v>226</v>
      </c>
      <c r="D2724" s="2" t="s">
        <v>224</v>
      </c>
      <c r="E2724" s="2" t="s">
        <v>187</v>
      </c>
      <c r="F2724" s="8" t="s">
        <v>24</v>
      </c>
      <c r="G2724" s="8">
        <v>1</v>
      </c>
      <c r="H2724" s="8">
        <v>1</v>
      </c>
      <c r="I2724" s="8">
        <v>1</v>
      </c>
      <c r="J2724" s="8">
        <v>0</v>
      </c>
      <c r="K2724" s="8">
        <v>0</v>
      </c>
      <c r="L2724" s="8">
        <v>0</v>
      </c>
      <c r="M2724" s="8">
        <v>1</v>
      </c>
      <c r="N2724" s="8">
        <v>0</v>
      </c>
      <c r="O2724" s="8">
        <v>0</v>
      </c>
      <c r="P2724" s="8">
        <v>1</v>
      </c>
      <c r="Q2724" s="8">
        <v>0</v>
      </c>
      <c r="R2724" s="8">
        <v>0</v>
      </c>
      <c r="S2724" s="8">
        <v>0</v>
      </c>
      <c r="T2724" s="8">
        <v>0</v>
      </c>
      <c r="U2724" s="5">
        <v>408020300</v>
      </c>
    </row>
    <row r="2725" spans="1:21" hidden="1" x14ac:dyDescent="0.25">
      <c r="A2725" s="8" t="s">
        <v>5018</v>
      </c>
      <c r="B2725" s="2" t="s">
        <v>3139</v>
      </c>
      <c r="C2725" s="2" t="s">
        <v>226</v>
      </c>
      <c r="D2725" s="2" t="s">
        <v>224</v>
      </c>
      <c r="E2725" s="2" t="s">
        <v>187</v>
      </c>
      <c r="F2725" s="8" t="s">
        <v>24</v>
      </c>
      <c r="G2725" s="8">
        <v>0</v>
      </c>
      <c r="H2725" s="8">
        <v>1</v>
      </c>
      <c r="I2725" s="8">
        <v>1</v>
      </c>
      <c r="J2725" s="8">
        <v>0</v>
      </c>
      <c r="K2725" s="8">
        <v>0</v>
      </c>
      <c r="L2725" s="8">
        <v>0</v>
      </c>
      <c r="M2725" s="8">
        <v>1</v>
      </c>
      <c r="N2725" s="8">
        <v>0</v>
      </c>
      <c r="O2725" s="8">
        <v>0</v>
      </c>
      <c r="P2725" s="8">
        <v>1</v>
      </c>
      <c r="Q2725" s="8">
        <v>0</v>
      </c>
      <c r="R2725" s="8">
        <v>0</v>
      </c>
      <c r="S2725" s="8">
        <v>0</v>
      </c>
      <c r="T2725" s="8">
        <v>0</v>
      </c>
      <c r="U2725" s="5">
        <v>408020318</v>
      </c>
    </row>
    <row r="2726" spans="1:21" hidden="1" x14ac:dyDescent="0.25">
      <c r="A2726" s="8" t="s">
        <v>5018</v>
      </c>
      <c r="B2726" s="2" t="s">
        <v>3140</v>
      </c>
      <c r="C2726" s="2" t="s">
        <v>226</v>
      </c>
      <c r="D2726" s="2" t="s">
        <v>224</v>
      </c>
      <c r="E2726" s="2" t="s">
        <v>187</v>
      </c>
      <c r="F2726" s="8" t="s">
        <v>24</v>
      </c>
      <c r="G2726" s="8">
        <v>0</v>
      </c>
      <c r="H2726" s="8">
        <v>1</v>
      </c>
      <c r="I2726" s="8">
        <v>1</v>
      </c>
      <c r="J2726" s="8">
        <v>0</v>
      </c>
      <c r="K2726" s="8">
        <v>0</v>
      </c>
      <c r="L2726" s="8">
        <v>0</v>
      </c>
      <c r="M2726" s="8">
        <v>1</v>
      </c>
      <c r="N2726" s="8">
        <v>0</v>
      </c>
      <c r="O2726" s="8">
        <v>0</v>
      </c>
      <c r="P2726" s="8">
        <v>1</v>
      </c>
      <c r="Q2726" s="8">
        <v>0</v>
      </c>
      <c r="R2726" s="8">
        <v>0</v>
      </c>
      <c r="S2726" s="8">
        <v>0</v>
      </c>
      <c r="T2726" s="8">
        <v>0</v>
      </c>
      <c r="U2726" s="5">
        <v>408020326</v>
      </c>
    </row>
    <row r="2727" spans="1:21" hidden="1" x14ac:dyDescent="0.25">
      <c r="A2727" s="8" t="s">
        <v>5018</v>
      </c>
      <c r="B2727" s="2" t="s">
        <v>3141</v>
      </c>
      <c r="C2727" s="2" t="s">
        <v>226</v>
      </c>
      <c r="D2727" s="2" t="s">
        <v>224</v>
      </c>
      <c r="E2727" s="2" t="s">
        <v>187</v>
      </c>
      <c r="F2727" s="8" t="s">
        <v>24</v>
      </c>
      <c r="G2727" s="8">
        <v>0</v>
      </c>
      <c r="H2727" s="8">
        <v>1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>
        <v>1</v>
      </c>
      <c r="Q2727" s="8">
        <v>0</v>
      </c>
      <c r="R2727" s="8">
        <v>0</v>
      </c>
      <c r="S2727" s="8">
        <v>0</v>
      </c>
      <c r="T2727" s="8">
        <v>0</v>
      </c>
      <c r="U2727" s="5">
        <v>408020334</v>
      </c>
    </row>
    <row r="2728" spans="1:21" hidden="1" x14ac:dyDescent="0.25">
      <c r="A2728" s="8" t="s">
        <v>5018</v>
      </c>
      <c r="B2728" s="2" t="s">
        <v>3142</v>
      </c>
      <c r="C2728" s="2" t="s">
        <v>226</v>
      </c>
      <c r="D2728" s="2" t="s">
        <v>224</v>
      </c>
      <c r="E2728" s="2" t="s">
        <v>187</v>
      </c>
      <c r="F2728" s="8" t="s">
        <v>24</v>
      </c>
      <c r="G2728" s="8">
        <v>0</v>
      </c>
      <c r="H2728" s="8">
        <v>1</v>
      </c>
      <c r="I2728" s="8">
        <v>1</v>
      </c>
      <c r="J2728" s="8">
        <v>0</v>
      </c>
      <c r="K2728" s="8">
        <v>0</v>
      </c>
      <c r="L2728" s="8">
        <v>0</v>
      </c>
      <c r="M2728" s="8">
        <v>1</v>
      </c>
      <c r="N2728" s="8">
        <v>0</v>
      </c>
      <c r="O2728" s="8">
        <v>0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5">
        <v>408020342</v>
      </c>
    </row>
    <row r="2729" spans="1:21" hidden="1" x14ac:dyDescent="0.25">
      <c r="A2729" s="8" t="s">
        <v>5018</v>
      </c>
      <c r="B2729" s="2" t="s">
        <v>3143</v>
      </c>
      <c r="C2729" s="2" t="s">
        <v>226</v>
      </c>
      <c r="D2729" s="2" t="s">
        <v>224</v>
      </c>
      <c r="E2729" s="2" t="s">
        <v>187</v>
      </c>
      <c r="F2729" s="8" t="s">
        <v>24</v>
      </c>
      <c r="G2729" s="8">
        <v>0</v>
      </c>
      <c r="H2729" s="8">
        <v>1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0</v>
      </c>
      <c r="O2729" s="8">
        <v>0</v>
      </c>
      <c r="P2729" s="8">
        <v>1</v>
      </c>
      <c r="Q2729" s="8">
        <v>0</v>
      </c>
      <c r="R2729" s="8">
        <v>0</v>
      </c>
      <c r="S2729" s="8">
        <v>0</v>
      </c>
      <c r="T2729" s="8">
        <v>0</v>
      </c>
      <c r="U2729" s="5">
        <v>408020350</v>
      </c>
    </row>
    <row r="2730" spans="1:21" hidden="1" x14ac:dyDescent="0.25">
      <c r="A2730" s="8" t="s">
        <v>5018</v>
      </c>
      <c r="B2730" s="2" t="s">
        <v>3144</v>
      </c>
      <c r="C2730" s="2" t="s">
        <v>226</v>
      </c>
      <c r="D2730" s="2" t="s">
        <v>224</v>
      </c>
      <c r="E2730" s="2" t="s">
        <v>187</v>
      </c>
      <c r="F2730" s="8" t="s">
        <v>24</v>
      </c>
      <c r="G2730" s="8">
        <v>0</v>
      </c>
      <c r="H2730" s="8">
        <v>1</v>
      </c>
      <c r="I2730" s="8">
        <v>0</v>
      </c>
      <c r="J2730" s="8">
        <v>0</v>
      </c>
      <c r="K2730" s="8">
        <v>0</v>
      </c>
      <c r="L2730" s="8">
        <v>0</v>
      </c>
      <c r="M2730" s="8">
        <v>1</v>
      </c>
      <c r="N2730" s="8">
        <v>0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5">
        <v>408020369</v>
      </c>
    </row>
    <row r="2731" spans="1:21" hidden="1" x14ac:dyDescent="0.25">
      <c r="A2731" s="8" t="s">
        <v>5018</v>
      </c>
      <c r="B2731" s="2" t="s">
        <v>3145</v>
      </c>
      <c r="C2731" s="2" t="s">
        <v>226</v>
      </c>
      <c r="D2731" s="2" t="s">
        <v>224</v>
      </c>
      <c r="E2731" s="2" t="s">
        <v>187</v>
      </c>
      <c r="F2731" s="8" t="s">
        <v>24</v>
      </c>
      <c r="G2731" s="8">
        <v>0</v>
      </c>
      <c r="H2731" s="8">
        <v>1</v>
      </c>
      <c r="I2731" s="8">
        <v>1</v>
      </c>
      <c r="J2731" s="8">
        <v>0</v>
      </c>
      <c r="K2731" s="8">
        <v>0</v>
      </c>
      <c r="L2731" s="8">
        <v>0</v>
      </c>
      <c r="M2731" s="8">
        <v>1</v>
      </c>
      <c r="N2731" s="8">
        <v>0</v>
      </c>
      <c r="O2731" s="8">
        <v>0</v>
      </c>
      <c r="P2731" s="8">
        <v>1</v>
      </c>
      <c r="Q2731" s="8">
        <v>0</v>
      </c>
      <c r="R2731" s="8">
        <v>0</v>
      </c>
      <c r="S2731" s="8">
        <v>0</v>
      </c>
      <c r="T2731" s="8">
        <v>0</v>
      </c>
      <c r="U2731" s="5">
        <v>408020377</v>
      </c>
    </row>
    <row r="2732" spans="1:21" hidden="1" x14ac:dyDescent="0.25">
      <c r="A2732" s="8" t="s">
        <v>5018</v>
      </c>
      <c r="B2732" s="2" t="s">
        <v>3146</v>
      </c>
      <c r="C2732" s="2" t="s">
        <v>226</v>
      </c>
      <c r="D2732" s="2" t="s">
        <v>224</v>
      </c>
      <c r="E2732" s="2" t="s">
        <v>187</v>
      </c>
      <c r="F2732" s="8" t="s">
        <v>24</v>
      </c>
      <c r="G2732" s="8">
        <v>0</v>
      </c>
      <c r="H2732" s="8">
        <v>1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1</v>
      </c>
      <c r="Q2732" s="8">
        <v>0</v>
      </c>
      <c r="R2732" s="8">
        <v>0</v>
      </c>
      <c r="S2732" s="8">
        <v>0</v>
      </c>
      <c r="T2732" s="8">
        <v>0</v>
      </c>
      <c r="U2732" s="5">
        <v>408020385</v>
      </c>
    </row>
    <row r="2733" spans="1:21" hidden="1" x14ac:dyDescent="0.25">
      <c r="A2733" s="8" t="s">
        <v>5018</v>
      </c>
      <c r="B2733" s="2" t="s">
        <v>3147</v>
      </c>
      <c r="C2733" s="2" t="s">
        <v>226</v>
      </c>
      <c r="D2733" s="2" t="s">
        <v>224</v>
      </c>
      <c r="E2733" s="2" t="s">
        <v>187</v>
      </c>
      <c r="F2733" s="8" t="s">
        <v>24</v>
      </c>
      <c r="G2733" s="8">
        <v>0</v>
      </c>
      <c r="H2733" s="8">
        <v>1</v>
      </c>
      <c r="I2733" s="8">
        <v>0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1</v>
      </c>
      <c r="Q2733" s="8">
        <v>0</v>
      </c>
      <c r="R2733" s="8">
        <v>0</v>
      </c>
      <c r="S2733" s="8">
        <v>0</v>
      </c>
      <c r="T2733" s="8">
        <v>0</v>
      </c>
      <c r="U2733" s="5">
        <v>408020393</v>
      </c>
    </row>
    <row r="2734" spans="1:21" hidden="1" x14ac:dyDescent="0.25">
      <c r="A2734" s="8" t="s">
        <v>5018</v>
      </c>
      <c r="B2734" s="2" t="s">
        <v>3148</v>
      </c>
      <c r="C2734" s="2" t="s">
        <v>226</v>
      </c>
      <c r="D2734" s="2" t="s">
        <v>224</v>
      </c>
      <c r="E2734" s="2" t="s">
        <v>187</v>
      </c>
      <c r="F2734" s="8" t="s">
        <v>24</v>
      </c>
      <c r="G2734" s="8">
        <v>0</v>
      </c>
      <c r="H2734" s="8">
        <v>1</v>
      </c>
      <c r="I2734" s="8">
        <v>0</v>
      </c>
      <c r="J2734" s="8">
        <v>0</v>
      </c>
      <c r="K2734" s="8">
        <v>0</v>
      </c>
      <c r="L2734" s="8">
        <v>0</v>
      </c>
      <c r="M2734" s="8">
        <v>1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5">
        <v>408020407</v>
      </c>
    </row>
    <row r="2735" spans="1:21" hidden="1" x14ac:dyDescent="0.25">
      <c r="A2735" s="8" t="s">
        <v>5018</v>
      </c>
      <c r="B2735" s="2" t="s">
        <v>3149</v>
      </c>
      <c r="C2735" s="2" t="s">
        <v>226</v>
      </c>
      <c r="D2735" s="2" t="s">
        <v>224</v>
      </c>
      <c r="E2735" s="2" t="s">
        <v>187</v>
      </c>
      <c r="F2735" s="8" t="s">
        <v>24</v>
      </c>
      <c r="G2735" s="8">
        <v>0</v>
      </c>
      <c r="H2735" s="8">
        <v>1</v>
      </c>
      <c r="I2735" s="8">
        <v>0</v>
      </c>
      <c r="J2735" s="8">
        <v>0</v>
      </c>
      <c r="K2735" s="8">
        <v>0</v>
      </c>
      <c r="L2735" s="8">
        <v>0</v>
      </c>
      <c r="M2735" s="8">
        <v>1</v>
      </c>
      <c r="N2735" s="8">
        <v>0</v>
      </c>
      <c r="O2735" s="8">
        <v>0</v>
      </c>
      <c r="P2735" s="8">
        <v>1</v>
      </c>
      <c r="Q2735" s="8">
        <v>0</v>
      </c>
      <c r="R2735" s="8">
        <v>0</v>
      </c>
      <c r="S2735" s="8">
        <v>0</v>
      </c>
      <c r="T2735" s="8">
        <v>0</v>
      </c>
      <c r="U2735" s="5">
        <v>408020415</v>
      </c>
    </row>
    <row r="2736" spans="1:21" hidden="1" x14ac:dyDescent="0.25">
      <c r="A2736" s="8" t="s">
        <v>5018</v>
      </c>
      <c r="B2736" s="2" t="s">
        <v>3150</v>
      </c>
      <c r="C2736" s="2" t="s">
        <v>226</v>
      </c>
      <c r="D2736" s="2" t="s">
        <v>224</v>
      </c>
      <c r="E2736" s="2" t="s">
        <v>187</v>
      </c>
      <c r="F2736" s="8" t="s">
        <v>24</v>
      </c>
      <c r="G2736" s="8">
        <v>0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1</v>
      </c>
      <c r="Q2736" s="8">
        <v>0</v>
      </c>
      <c r="R2736" s="8">
        <v>0</v>
      </c>
      <c r="S2736" s="8">
        <v>0</v>
      </c>
      <c r="T2736" s="8">
        <v>0</v>
      </c>
      <c r="U2736" s="5">
        <v>408020423</v>
      </c>
    </row>
    <row r="2737" spans="1:21" hidden="1" x14ac:dyDescent="0.25">
      <c r="A2737" s="8" t="s">
        <v>5018</v>
      </c>
      <c r="B2737" s="2" t="s">
        <v>3151</v>
      </c>
      <c r="C2737" s="2" t="s">
        <v>226</v>
      </c>
      <c r="D2737" s="2" t="s">
        <v>224</v>
      </c>
      <c r="E2737" s="2" t="s">
        <v>187</v>
      </c>
      <c r="F2737" s="8" t="s">
        <v>24</v>
      </c>
      <c r="G2737" s="8">
        <v>0</v>
      </c>
      <c r="H2737" s="8">
        <v>1</v>
      </c>
      <c r="I2737" s="8">
        <v>0</v>
      </c>
      <c r="J2737" s="8">
        <v>0</v>
      </c>
      <c r="K2737" s="8">
        <v>0</v>
      </c>
      <c r="L2737" s="8">
        <v>0</v>
      </c>
      <c r="M2737" s="8">
        <v>1</v>
      </c>
      <c r="N2737" s="8">
        <v>0</v>
      </c>
      <c r="O2737" s="8">
        <v>0</v>
      </c>
      <c r="P2737" s="8">
        <v>1</v>
      </c>
      <c r="Q2737" s="8">
        <v>0</v>
      </c>
      <c r="R2737" s="8">
        <v>0</v>
      </c>
      <c r="S2737" s="8">
        <v>0</v>
      </c>
      <c r="T2737" s="8">
        <v>0</v>
      </c>
      <c r="U2737" s="5">
        <v>408020431</v>
      </c>
    </row>
    <row r="2738" spans="1:21" hidden="1" x14ac:dyDescent="0.25">
      <c r="A2738" s="8" t="s">
        <v>5018</v>
      </c>
      <c r="B2738" s="2" t="s">
        <v>3152</v>
      </c>
      <c r="C2738" s="2" t="s">
        <v>226</v>
      </c>
      <c r="D2738" s="2" t="s">
        <v>224</v>
      </c>
      <c r="E2738" s="2" t="s">
        <v>187</v>
      </c>
      <c r="F2738" s="8" t="s">
        <v>24</v>
      </c>
      <c r="G2738" s="8">
        <v>0</v>
      </c>
      <c r="H2738" s="8">
        <v>1</v>
      </c>
      <c r="I2738" s="8">
        <v>1</v>
      </c>
      <c r="J2738" s="8">
        <v>0</v>
      </c>
      <c r="K2738" s="8">
        <v>0</v>
      </c>
      <c r="L2738" s="8">
        <v>0</v>
      </c>
      <c r="M2738" s="8">
        <v>1</v>
      </c>
      <c r="N2738" s="8">
        <v>0</v>
      </c>
      <c r="O2738" s="8">
        <v>0</v>
      </c>
      <c r="P2738" s="8">
        <v>1</v>
      </c>
      <c r="Q2738" s="8">
        <v>0</v>
      </c>
      <c r="R2738" s="8">
        <v>0</v>
      </c>
      <c r="S2738" s="8">
        <v>0</v>
      </c>
      <c r="T2738" s="8">
        <v>0</v>
      </c>
      <c r="U2738" s="5">
        <v>408020440</v>
      </c>
    </row>
    <row r="2739" spans="1:21" hidden="1" x14ac:dyDescent="0.25">
      <c r="A2739" s="8" t="s">
        <v>5018</v>
      </c>
      <c r="B2739" s="2" t="s">
        <v>3153</v>
      </c>
      <c r="C2739" s="2" t="s">
        <v>226</v>
      </c>
      <c r="D2739" s="2" t="s">
        <v>224</v>
      </c>
      <c r="E2739" s="2" t="s">
        <v>187</v>
      </c>
      <c r="F2739" s="8" t="s">
        <v>24</v>
      </c>
      <c r="G2739" s="8">
        <v>0</v>
      </c>
      <c r="H2739" s="8">
        <v>1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0</v>
      </c>
      <c r="O2739" s="8">
        <v>0</v>
      </c>
      <c r="P2739" s="8">
        <v>1</v>
      </c>
      <c r="Q2739" s="8">
        <v>0</v>
      </c>
      <c r="R2739" s="8">
        <v>0</v>
      </c>
      <c r="S2739" s="8">
        <v>0</v>
      </c>
      <c r="T2739" s="8">
        <v>0</v>
      </c>
      <c r="U2739" s="5">
        <v>408020458</v>
      </c>
    </row>
    <row r="2740" spans="1:21" hidden="1" x14ac:dyDescent="0.25">
      <c r="A2740" s="8" t="s">
        <v>5018</v>
      </c>
      <c r="B2740" s="2" t="s">
        <v>3154</v>
      </c>
      <c r="C2740" s="2" t="s">
        <v>226</v>
      </c>
      <c r="D2740" s="2" t="s">
        <v>224</v>
      </c>
      <c r="E2740" s="2" t="s">
        <v>187</v>
      </c>
      <c r="F2740" s="8" t="s">
        <v>24</v>
      </c>
      <c r="G2740" s="8">
        <v>0</v>
      </c>
      <c r="H2740" s="8">
        <v>1</v>
      </c>
      <c r="I2740" s="8">
        <v>0</v>
      </c>
      <c r="J2740" s="8">
        <v>0</v>
      </c>
      <c r="K2740" s="8">
        <v>0</v>
      </c>
      <c r="L2740" s="8">
        <v>0</v>
      </c>
      <c r="M2740" s="8">
        <v>1</v>
      </c>
      <c r="N2740" s="8">
        <v>0</v>
      </c>
      <c r="O2740" s="8">
        <v>0</v>
      </c>
      <c r="P2740" s="8">
        <v>1</v>
      </c>
      <c r="Q2740" s="8">
        <v>0</v>
      </c>
      <c r="R2740" s="8">
        <v>0</v>
      </c>
      <c r="S2740" s="8">
        <v>0</v>
      </c>
      <c r="T2740" s="8">
        <v>0</v>
      </c>
      <c r="U2740" s="5">
        <v>408020466</v>
      </c>
    </row>
    <row r="2741" spans="1:21" hidden="1" x14ac:dyDescent="0.25">
      <c r="A2741" s="8" t="s">
        <v>5018</v>
      </c>
      <c r="B2741" s="2" t="s">
        <v>3155</v>
      </c>
      <c r="C2741" s="2" t="s">
        <v>226</v>
      </c>
      <c r="D2741" s="2" t="s">
        <v>224</v>
      </c>
      <c r="E2741" s="2" t="s">
        <v>187</v>
      </c>
      <c r="F2741" s="8" t="s">
        <v>24</v>
      </c>
      <c r="G2741" s="8">
        <v>0</v>
      </c>
      <c r="H2741" s="8">
        <v>1</v>
      </c>
      <c r="I2741" s="8">
        <v>1</v>
      </c>
      <c r="J2741" s="8">
        <v>0</v>
      </c>
      <c r="K2741" s="8">
        <v>0</v>
      </c>
      <c r="L2741" s="8">
        <v>0</v>
      </c>
      <c r="M2741" s="8">
        <v>1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0</v>
      </c>
      <c r="T2741" s="8">
        <v>0</v>
      </c>
      <c r="U2741" s="5">
        <v>408020474</v>
      </c>
    </row>
    <row r="2742" spans="1:21" hidden="1" x14ac:dyDescent="0.25">
      <c r="A2742" s="8" t="s">
        <v>5018</v>
      </c>
      <c r="B2742" s="2" t="s">
        <v>3156</v>
      </c>
      <c r="C2742" s="2" t="s">
        <v>226</v>
      </c>
      <c r="D2742" s="2" t="s">
        <v>224</v>
      </c>
      <c r="E2742" s="2" t="s">
        <v>187</v>
      </c>
      <c r="F2742" s="8" t="s">
        <v>24</v>
      </c>
      <c r="G2742" s="8">
        <v>0</v>
      </c>
      <c r="H2742" s="8">
        <v>1</v>
      </c>
      <c r="I2742" s="8">
        <v>1</v>
      </c>
      <c r="J2742" s="8">
        <v>0</v>
      </c>
      <c r="K2742" s="8">
        <v>0</v>
      </c>
      <c r="L2742" s="8">
        <v>0</v>
      </c>
      <c r="M2742" s="8">
        <v>1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5">
        <v>408020482</v>
      </c>
    </row>
    <row r="2743" spans="1:21" hidden="1" x14ac:dyDescent="0.25">
      <c r="A2743" s="8" t="s">
        <v>5018</v>
      </c>
      <c r="B2743" s="2" t="s">
        <v>3157</v>
      </c>
      <c r="C2743" s="2" t="s">
        <v>226</v>
      </c>
      <c r="D2743" s="2" t="s">
        <v>224</v>
      </c>
      <c r="E2743" s="2" t="s">
        <v>187</v>
      </c>
      <c r="F2743" s="8" t="s">
        <v>24</v>
      </c>
      <c r="G2743" s="8">
        <v>0</v>
      </c>
      <c r="H2743" s="8">
        <v>1</v>
      </c>
      <c r="I2743" s="8">
        <v>1</v>
      </c>
      <c r="J2743" s="8">
        <v>0</v>
      </c>
      <c r="K2743" s="8">
        <v>0</v>
      </c>
      <c r="L2743" s="8">
        <v>0</v>
      </c>
      <c r="M2743" s="8">
        <v>1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5">
        <v>408020490</v>
      </c>
    </row>
    <row r="2744" spans="1:21" hidden="1" x14ac:dyDescent="0.25">
      <c r="A2744" s="8" t="s">
        <v>5018</v>
      </c>
      <c r="B2744" s="2" t="s">
        <v>3158</v>
      </c>
      <c r="C2744" s="2" t="s">
        <v>226</v>
      </c>
      <c r="D2744" s="2" t="s">
        <v>224</v>
      </c>
      <c r="E2744" s="2" t="s">
        <v>187</v>
      </c>
      <c r="F2744" s="8" t="s">
        <v>24</v>
      </c>
      <c r="G2744" s="8">
        <v>0</v>
      </c>
      <c r="H2744" s="8">
        <v>1</v>
      </c>
      <c r="I2744" s="8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5">
        <v>408020504</v>
      </c>
    </row>
    <row r="2745" spans="1:21" hidden="1" x14ac:dyDescent="0.25">
      <c r="A2745" s="8" t="s">
        <v>5018</v>
      </c>
      <c r="B2745" s="2" t="s">
        <v>3159</v>
      </c>
      <c r="C2745" s="2" t="s">
        <v>226</v>
      </c>
      <c r="D2745" s="2" t="s">
        <v>224</v>
      </c>
      <c r="E2745" s="2" t="s">
        <v>187</v>
      </c>
      <c r="F2745" s="8" t="s">
        <v>24</v>
      </c>
      <c r="G2745" s="8">
        <v>0</v>
      </c>
      <c r="H2745" s="8">
        <v>1</v>
      </c>
      <c r="I2745" s="8">
        <v>1</v>
      </c>
      <c r="J2745" s="8">
        <v>0</v>
      </c>
      <c r="K2745" s="8">
        <v>0</v>
      </c>
      <c r="L2745" s="8">
        <v>0</v>
      </c>
      <c r="M2745" s="8">
        <v>1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5">
        <v>408020512</v>
      </c>
    </row>
    <row r="2746" spans="1:21" hidden="1" x14ac:dyDescent="0.25">
      <c r="A2746" s="8" t="s">
        <v>5018</v>
      </c>
      <c r="B2746" s="2" t="s">
        <v>3160</v>
      </c>
      <c r="C2746" s="2" t="s">
        <v>226</v>
      </c>
      <c r="D2746" s="2" t="s">
        <v>224</v>
      </c>
      <c r="E2746" s="2" t="s">
        <v>187</v>
      </c>
      <c r="F2746" s="8" t="s">
        <v>24</v>
      </c>
      <c r="G2746" s="8">
        <v>0</v>
      </c>
      <c r="H2746" s="8">
        <v>1</v>
      </c>
      <c r="I2746" s="8">
        <v>1</v>
      </c>
      <c r="J2746" s="8">
        <v>0</v>
      </c>
      <c r="K2746" s="8">
        <v>0</v>
      </c>
      <c r="L2746" s="8">
        <v>0</v>
      </c>
      <c r="M2746" s="8">
        <v>1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5">
        <v>408020520</v>
      </c>
    </row>
    <row r="2747" spans="1:21" hidden="1" x14ac:dyDescent="0.25">
      <c r="A2747" s="8" t="s">
        <v>5018</v>
      </c>
      <c r="B2747" s="2" t="s">
        <v>3161</v>
      </c>
      <c r="C2747" s="2" t="s">
        <v>226</v>
      </c>
      <c r="D2747" s="2" t="s">
        <v>224</v>
      </c>
      <c r="E2747" s="2" t="s">
        <v>187</v>
      </c>
      <c r="F2747" s="8" t="s">
        <v>24</v>
      </c>
      <c r="G2747" s="8">
        <v>0</v>
      </c>
      <c r="H2747" s="8">
        <v>1</v>
      </c>
      <c r="I2747" s="8">
        <v>1</v>
      </c>
      <c r="J2747" s="8">
        <v>0</v>
      </c>
      <c r="K2747" s="8">
        <v>0</v>
      </c>
      <c r="L2747" s="8">
        <v>0</v>
      </c>
      <c r="M2747" s="8">
        <v>1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5">
        <v>408020539</v>
      </c>
    </row>
    <row r="2748" spans="1:21" hidden="1" x14ac:dyDescent="0.25">
      <c r="A2748" s="8" t="s">
        <v>5018</v>
      </c>
      <c r="B2748" s="2" t="s">
        <v>3162</v>
      </c>
      <c r="C2748" s="2" t="s">
        <v>226</v>
      </c>
      <c r="D2748" s="2" t="s">
        <v>224</v>
      </c>
      <c r="E2748" s="2" t="s">
        <v>187</v>
      </c>
      <c r="F2748" s="8" t="s">
        <v>24</v>
      </c>
      <c r="G2748" s="8">
        <v>0</v>
      </c>
      <c r="H2748" s="8">
        <v>1</v>
      </c>
      <c r="I2748" s="8">
        <v>0</v>
      </c>
      <c r="J2748" s="8">
        <v>0</v>
      </c>
      <c r="K2748" s="8">
        <v>0</v>
      </c>
      <c r="L2748" s="8">
        <v>0</v>
      </c>
      <c r="M2748" s="8">
        <v>1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5">
        <v>408020547</v>
      </c>
    </row>
    <row r="2749" spans="1:21" hidden="1" x14ac:dyDescent="0.25">
      <c r="A2749" s="8" t="s">
        <v>5018</v>
      </c>
      <c r="B2749" s="2" t="s">
        <v>3163</v>
      </c>
      <c r="C2749" s="2" t="s">
        <v>226</v>
      </c>
      <c r="D2749" s="2" t="s">
        <v>224</v>
      </c>
      <c r="E2749" s="2" t="s">
        <v>187</v>
      </c>
      <c r="F2749" s="8" t="s">
        <v>24</v>
      </c>
      <c r="G2749" s="8">
        <v>0</v>
      </c>
      <c r="H2749" s="8">
        <v>1</v>
      </c>
      <c r="I2749" s="8">
        <v>1</v>
      </c>
      <c r="J2749" s="8">
        <v>0</v>
      </c>
      <c r="K2749" s="8">
        <v>0</v>
      </c>
      <c r="L2749" s="8">
        <v>0</v>
      </c>
      <c r="M2749" s="8">
        <v>1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5">
        <v>408020555</v>
      </c>
    </row>
    <row r="2750" spans="1:21" hidden="1" x14ac:dyDescent="0.25">
      <c r="A2750" s="8" t="s">
        <v>5018</v>
      </c>
      <c r="B2750" s="2" t="s">
        <v>3164</v>
      </c>
      <c r="C2750" s="2" t="s">
        <v>226</v>
      </c>
      <c r="D2750" s="2" t="s">
        <v>224</v>
      </c>
      <c r="E2750" s="2" t="s">
        <v>187</v>
      </c>
      <c r="F2750" s="8" t="s">
        <v>24</v>
      </c>
      <c r="G2750" s="8">
        <v>0</v>
      </c>
      <c r="H2750" s="8">
        <v>1</v>
      </c>
      <c r="I2750" s="8">
        <v>0</v>
      </c>
      <c r="J2750" s="8">
        <v>0</v>
      </c>
      <c r="K2750" s="8">
        <v>0</v>
      </c>
      <c r="L2750" s="8">
        <v>0</v>
      </c>
      <c r="M2750" s="8">
        <v>1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5">
        <v>408020563</v>
      </c>
    </row>
    <row r="2751" spans="1:21" hidden="1" x14ac:dyDescent="0.25">
      <c r="A2751" s="8" t="s">
        <v>5018</v>
      </c>
      <c r="B2751" s="2" t="s">
        <v>3165</v>
      </c>
      <c r="C2751" s="2" t="s">
        <v>226</v>
      </c>
      <c r="D2751" s="2" t="s">
        <v>224</v>
      </c>
      <c r="E2751" s="2" t="s">
        <v>187</v>
      </c>
      <c r="F2751" s="8" t="s">
        <v>24</v>
      </c>
      <c r="G2751" s="8">
        <v>0</v>
      </c>
      <c r="H2751" s="8">
        <v>1</v>
      </c>
      <c r="I2751" s="8">
        <v>0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0</v>
      </c>
      <c r="T2751" s="8">
        <v>0</v>
      </c>
      <c r="U2751" s="5">
        <v>408020571</v>
      </c>
    </row>
    <row r="2752" spans="1:21" hidden="1" x14ac:dyDescent="0.25">
      <c r="A2752" s="8" t="s">
        <v>5018</v>
      </c>
      <c r="B2752" s="2" t="s">
        <v>3166</v>
      </c>
      <c r="C2752" s="2" t="s">
        <v>226</v>
      </c>
      <c r="D2752" s="2" t="s">
        <v>224</v>
      </c>
      <c r="E2752" s="2" t="s">
        <v>187</v>
      </c>
      <c r="F2752" s="8" t="s">
        <v>24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0</v>
      </c>
      <c r="P2752" s="8">
        <v>1</v>
      </c>
      <c r="Q2752" s="8">
        <v>0</v>
      </c>
      <c r="R2752" s="8">
        <v>0</v>
      </c>
      <c r="S2752" s="8">
        <v>0</v>
      </c>
      <c r="T2752" s="8">
        <v>0</v>
      </c>
      <c r="U2752" s="5">
        <v>408020580</v>
      </c>
    </row>
    <row r="2753" spans="1:21" hidden="1" x14ac:dyDescent="0.25">
      <c r="A2753" s="8" t="s">
        <v>5018</v>
      </c>
      <c r="B2753" s="2" t="s">
        <v>3167</v>
      </c>
      <c r="C2753" s="2" t="s">
        <v>226</v>
      </c>
      <c r="D2753" s="2" t="s">
        <v>224</v>
      </c>
      <c r="E2753" s="2" t="s">
        <v>187</v>
      </c>
      <c r="F2753" s="8" t="s">
        <v>24</v>
      </c>
      <c r="G2753" s="8">
        <v>0</v>
      </c>
      <c r="H2753" s="8">
        <v>1</v>
      </c>
      <c r="I2753" s="8">
        <v>1</v>
      </c>
      <c r="J2753" s="8">
        <v>0</v>
      </c>
      <c r="K2753" s="8">
        <v>0</v>
      </c>
      <c r="L2753" s="8">
        <v>0</v>
      </c>
      <c r="M2753" s="8">
        <v>1</v>
      </c>
      <c r="N2753" s="8">
        <v>0</v>
      </c>
      <c r="O2753" s="8">
        <v>0</v>
      </c>
      <c r="P2753" s="8">
        <v>1</v>
      </c>
      <c r="Q2753" s="8">
        <v>0</v>
      </c>
      <c r="R2753" s="8">
        <v>0</v>
      </c>
      <c r="S2753" s="8">
        <v>0</v>
      </c>
      <c r="T2753" s="8">
        <v>0</v>
      </c>
      <c r="U2753" s="5">
        <v>408020598</v>
      </c>
    </row>
    <row r="2754" spans="1:21" hidden="1" x14ac:dyDescent="0.25">
      <c r="A2754" s="8" t="s">
        <v>5018</v>
      </c>
      <c r="B2754" s="2" t="s">
        <v>3168</v>
      </c>
      <c r="C2754" s="2" t="s">
        <v>226</v>
      </c>
      <c r="D2754" s="2" t="s">
        <v>224</v>
      </c>
      <c r="E2754" s="2" t="s">
        <v>187</v>
      </c>
      <c r="F2754" s="8" t="s">
        <v>24</v>
      </c>
      <c r="G2754" s="8">
        <v>0</v>
      </c>
      <c r="H2754" s="8">
        <v>1</v>
      </c>
      <c r="I2754" s="8">
        <v>1</v>
      </c>
      <c r="J2754" s="8">
        <v>0</v>
      </c>
      <c r="K2754" s="8">
        <v>0</v>
      </c>
      <c r="L2754" s="8">
        <v>0</v>
      </c>
      <c r="M2754" s="8">
        <v>1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5">
        <v>408020601</v>
      </c>
    </row>
    <row r="2755" spans="1:21" hidden="1" x14ac:dyDescent="0.25">
      <c r="A2755" s="8" t="s">
        <v>5018</v>
      </c>
      <c r="B2755" s="2" t="s">
        <v>3169</v>
      </c>
      <c r="C2755" s="2" t="s">
        <v>226</v>
      </c>
      <c r="D2755" s="2" t="s">
        <v>224</v>
      </c>
      <c r="E2755" s="2" t="s">
        <v>187</v>
      </c>
      <c r="F2755" s="8" t="s">
        <v>24</v>
      </c>
      <c r="G2755" s="8">
        <v>0</v>
      </c>
      <c r="H2755" s="8">
        <v>1</v>
      </c>
      <c r="I2755" s="8">
        <v>1</v>
      </c>
      <c r="J2755" s="8">
        <v>0</v>
      </c>
      <c r="K2755" s="8">
        <v>0</v>
      </c>
      <c r="L2755" s="8">
        <v>0</v>
      </c>
      <c r="M2755" s="8">
        <v>1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5">
        <v>408020610</v>
      </c>
    </row>
    <row r="2756" spans="1:21" hidden="1" x14ac:dyDescent="0.25">
      <c r="A2756" s="8" t="s">
        <v>5018</v>
      </c>
      <c r="B2756" s="2" t="s">
        <v>3170</v>
      </c>
      <c r="C2756" s="2" t="s">
        <v>226</v>
      </c>
      <c r="D2756" s="2" t="s">
        <v>224</v>
      </c>
      <c r="E2756" s="2" t="s">
        <v>187</v>
      </c>
      <c r="F2756" s="8" t="s">
        <v>24</v>
      </c>
      <c r="G2756" s="8">
        <v>0</v>
      </c>
      <c r="H2756" s="8">
        <v>1</v>
      </c>
      <c r="I2756" s="8">
        <v>1</v>
      </c>
      <c r="J2756" s="8">
        <v>0</v>
      </c>
      <c r="K2756" s="8">
        <v>0</v>
      </c>
      <c r="L2756" s="8">
        <v>0</v>
      </c>
      <c r="M2756" s="8">
        <v>1</v>
      </c>
      <c r="N2756" s="8">
        <v>0</v>
      </c>
      <c r="O2756" s="8">
        <v>0</v>
      </c>
      <c r="P2756" s="8">
        <v>1</v>
      </c>
      <c r="Q2756" s="8">
        <v>0</v>
      </c>
      <c r="R2756" s="8">
        <v>0</v>
      </c>
      <c r="S2756" s="8">
        <v>0</v>
      </c>
      <c r="T2756" s="8">
        <v>0</v>
      </c>
      <c r="U2756" s="5">
        <v>408020628</v>
      </c>
    </row>
    <row r="2757" spans="1:21" hidden="1" x14ac:dyDescent="0.25">
      <c r="A2757" s="8" t="s">
        <v>5018</v>
      </c>
      <c r="B2757" s="2" t="s">
        <v>3171</v>
      </c>
      <c r="C2757" s="2" t="s">
        <v>226</v>
      </c>
      <c r="D2757" s="2" t="s">
        <v>224</v>
      </c>
      <c r="E2757" s="2" t="s">
        <v>187</v>
      </c>
      <c r="F2757" s="8" t="s">
        <v>24</v>
      </c>
      <c r="G2757" s="8">
        <v>0</v>
      </c>
      <c r="H2757" s="8">
        <v>1</v>
      </c>
      <c r="I2757" s="8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0</v>
      </c>
      <c r="T2757" s="8">
        <v>0</v>
      </c>
      <c r="U2757" s="5">
        <v>408020636</v>
      </c>
    </row>
    <row r="2758" spans="1:21" hidden="1" x14ac:dyDescent="0.25">
      <c r="A2758" s="8" t="s">
        <v>5018</v>
      </c>
      <c r="B2758" s="2" t="s">
        <v>3172</v>
      </c>
      <c r="C2758" s="2" t="s">
        <v>226</v>
      </c>
      <c r="D2758" s="2" t="s">
        <v>224</v>
      </c>
      <c r="E2758" s="2" t="s">
        <v>187</v>
      </c>
      <c r="F2758" s="8" t="s">
        <v>24</v>
      </c>
      <c r="G2758" s="8">
        <v>0</v>
      </c>
      <c r="H2758" s="8">
        <v>1</v>
      </c>
      <c r="I2758" s="8">
        <v>1</v>
      </c>
      <c r="J2758" s="8">
        <v>0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5">
        <v>408020644</v>
      </c>
    </row>
    <row r="2759" spans="1:21" hidden="1" x14ac:dyDescent="0.25">
      <c r="A2759" s="8" t="s">
        <v>5018</v>
      </c>
      <c r="B2759" s="2" t="s">
        <v>3173</v>
      </c>
      <c r="C2759" s="2" t="s">
        <v>227</v>
      </c>
      <c r="D2759" s="2" t="s">
        <v>224</v>
      </c>
      <c r="E2759" s="2" t="s">
        <v>187</v>
      </c>
      <c r="F2759" s="8" t="s">
        <v>36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1</v>
      </c>
      <c r="N2759" s="8">
        <v>0</v>
      </c>
      <c r="O2759" s="8">
        <v>0</v>
      </c>
      <c r="P2759" s="8">
        <v>1</v>
      </c>
      <c r="Q2759" s="8">
        <v>0</v>
      </c>
      <c r="R2759" s="8">
        <v>0</v>
      </c>
      <c r="S2759" s="8">
        <v>0</v>
      </c>
      <c r="T2759" s="8">
        <v>0</v>
      </c>
      <c r="U2759" s="5">
        <v>408030011</v>
      </c>
    </row>
    <row r="2760" spans="1:21" hidden="1" x14ac:dyDescent="0.25">
      <c r="A2760" s="8" t="s">
        <v>5018</v>
      </c>
      <c r="B2760" s="2" t="s">
        <v>3174</v>
      </c>
      <c r="C2760" s="2" t="s">
        <v>227</v>
      </c>
      <c r="D2760" s="2" t="s">
        <v>224</v>
      </c>
      <c r="E2760" s="2" t="s">
        <v>187</v>
      </c>
      <c r="F2760" s="8" t="s">
        <v>36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0</v>
      </c>
      <c r="T2760" s="8">
        <v>0</v>
      </c>
      <c r="U2760" s="5">
        <v>408030020</v>
      </c>
    </row>
    <row r="2761" spans="1:21" hidden="1" x14ac:dyDescent="0.25">
      <c r="A2761" s="8" t="s">
        <v>5018</v>
      </c>
      <c r="B2761" s="2" t="s">
        <v>3175</v>
      </c>
      <c r="C2761" s="2" t="s">
        <v>227</v>
      </c>
      <c r="D2761" s="2" t="s">
        <v>224</v>
      </c>
      <c r="E2761" s="2" t="s">
        <v>187</v>
      </c>
      <c r="F2761" s="8" t="s">
        <v>36</v>
      </c>
      <c r="G2761" s="8">
        <v>0</v>
      </c>
      <c r="H2761" s="8">
        <v>1</v>
      </c>
      <c r="I2761" s="8">
        <v>0</v>
      </c>
      <c r="J2761" s="8">
        <v>0</v>
      </c>
      <c r="K2761" s="8">
        <v>0</v>
      </c>
      <c r="L2761" s="8">
        <v>0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5">
        <v>408030038</v>
      </c>
    </row>
    <row r="2762" spans="1:21" hidden="1" x14ac:dyDescent="0.25">
      <c r="A2762" s="8" t="s">
        <v>5018</v>
      </c>
      <c r="B2762" s="2" t="s">
        <v>3176</v>
      </c>
      <c r="C2762" s="2" t="s">
        <v>227</v>
      </c>
      <c r="D2762" s="2" t="s">
        <v>224</v>
      </c>
      <c r="E2762" s="2" t="s">
        <v>187</v>
      </c>
      <c r="F2762" s="8" t="s">
        <v>36</v>
      </c>
      <c r="G2762" s="8">
        <v>0</v>
      </c>
      <c r="H2762" s="8">
        <v>1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5">
        <v>408030046</v>
      </c>
    </row>
    <row r="2763" spans="1:21" hidden="1" x14ac:dyDescent="0.25">
      <c r="A2763" s="8" t="s">
        <v>5018</v>
      </c>
      <c r="B2763" s="2" t="s">
        <v>3177</v>
      </c>
      <c r="C2763" s="2" t="s">
        <v>227</v>
      </c>
      <c r="D2763" s="2" t="s">
        <v>224</v>
      </c>
      <c r="E2763" s="2" t="s">
        <v>187</v>
      </c>
      <c r="F2763" s="8" t="s">
        <v>36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>
        <v>1</v>
      </c>
      <c r="Q2763" s="8">
        <v>0</v>
      </c>
      <c r="R2763" s="8">
        <v>0</v>
      </c>
      <c r="S2763" s="8">
        <v>0</v>
      </c>
      <c r="T2763" s="8">
        <v>0</v>
      </c>
      <c r="U2763" s="5">
        <v>408030054</v>
      </c>
    </row>
    <row r="2764" spans="1:21" hidden="1" x14ac:dyDescent="0.25">
      <c r="A2764" s="8" t="s">
        <v>5018</v>
      </c>
      <c r="B2764" s="2" t="s">
        <v>3178</v>
      </c>
      <c r="C2764" s="2" t="s">
        <v>227</v>
      </c>
      <c r="D2764" s="2" t="s">
        <v>224</v>
      </c>
      <c r="E2764" s="2" t="s">
        <v>187</v>
      </c>
      <c r="F2764" s="8" t="s">
        <v>36</v>
      </c>
      <c r="G2764" s="8">
        <v>0</v>
      </c>
      <c r="H2764" s="8">
        <v>1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1</v>
      </c>
      <c r="Q2764" s="8">
        <v>0</v>
      </c>
      <c r="R2764" s="8">
        <v>0</v>
      </c>
      <c r="S2764" s="8">
        <v>0</v>
      </c>
      <c r="T2764" s="8">
        <v>0</v>
      </c>
      <c r="U2764" s="5">
        <v>408030062</v>
      </c>
    </row>
    <row r="2765" spans="1:21" hidden="1" x14ac:dyDescent="0.25">
      <c r="A2765" s="8" t="s">
        <v>5018</v>
      </c>
      <c r="B2765" s="2" t="s">
        <v>3179</v>
      </c>
      <c r="C2765" s="2" t="s">
        <v>227</v>
      </c>
      <c r="D2765" s="2" t="s">
        <v>224</v>
      </c>
      <c r="E2765" s="2" t="s">
        <v>187</v>
      </c>
      <c r="F2765" s="8" t="s">
        <v>36</v>
      </c>
      <c r="G2765" s="8">
        <v>0</v>
      </c>
      <c r="H2765" s="8">
        <v>1</v>
      </c>
      <c r="I2765" s="8">
        <v>0</v>
      </c>
      <c r="J2765" s="8">
        <v>0</v>
      </c>
      <c r="K2765" s="8">
        <v>0</v>
      </c>
      <c r="L2765" s="8">
        <v>0</v>
      </c>
      <c r="M2765" s="8">
        <v>1</v>
      </c>
      <c r="N2765" s="8">
        <v>0</v>
      </c>
      <c r="O2765" s="8">
        <v>0</v>
      </c>
      <c r="P2765" s="8">
        <v>1</v>
      </c>
      <c r="Q2765" s="8">
        <v>0</v>
      </c>
      <c r="R2765" s="8">
        <v>0</v>
      </c>
      <c r="S2765" s="8">
        <v>0</v>
      </c>
      <c r="T2765" s="8">
        <v>0</v>
      </c>
      <c r="U2765" s="5">
        <v>408030070</v>
      </c>
    </row>
    <row r="2766" spans="1:21" hidden="1" x14ac:dyDescent="0.25">
      <c r="A2766" s="8" t="s">
        <v>5018</v>
      </c>
      <c r="B2766" s="2" t="s">
        <v>3180</v>
      </c>
      <c r="C2766" s="2" t="s">
        <v>227</v>
      </c>
      <c r="D2766" s="2" t="s">
        <v>224</v>
      </c>
      <c r="E2766" s="2" t="s">
        <v>187</v>
      </c>
      <c r="F2766" s="8" t="s">
        <v>36</v>
      </c>
      <c r="G2766" s="8">
        <v>0</v>
      </c>
      <c r="H2766" s="8">
        <v>1</v>
      </c>
      <c r="I2766" s="8">
        <v>0</v>
      </c>
      <c r="J2766" s="8">
        <v>0</v>
      </c>
      <c r="K2766" s="8">
        <v>0</v>
      </c>
      <c r="L2766" s="8">
        <v>0</v>
      </c>
      <c r="M2766" s="8">
        <v>1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5">
        <v>408030089</v>
      </c>
    </row>
    <row r="2767" spans="1:21" hidden="1" x14ac:dyDescent="0.25">
      <c r="A2767" s="8" t="s">
        <v>5018</v>
      </c>
      <c r="B2767" s="2" t="s">
        <v>3181</v>
      </c>
      <c r="C2767" s="2" t="s">
        <v>227</v>
      </c>
      <c r="D2767" s="2" t="s">
        <v>224</v>
      </c>
      <c r="E2767" s="2" t="s">
        <v>187</v>
      </c>
      <c r="F2767" s="8" t="s">
        <v>36</v>
      </c>
      <c r="G2767" s="8">
        <v>0</v>
      </c>
      <c r="H2767" s="8">
        <v>1</v>
      </c>
      <c r="I2767" s="8">
        <v>0</v>
      </c>
      <c r="J2767" s="8">
        <v>0</v>
      </c>
      <c r="K2767" s="8">
        <v>0</v>
      </c>
      <c r="L2767" s="8">
        <v>0</v>
      </c>
      <c r="M2767" s="8">
        <v>1</v>
      </c>
      <c r="N2767" s="8">
        <v>0</v>
      </c>
      <c r="O2767" s="8">
        <v>0</v>
      </c>
      <c r="P2767" s="8">
        <v>1</v>
      </c>
      <c r="Q2767" s="8">
        <v>0</v>
      </c>
      <c r="R2767" s="8">
        <v>0</v>
      </c>
      <c r="S2767" s="8">
        <v>0</v>
      </c>
      <c r="T2767" s="8">
        <v>0</v>
      </c>
      <c r="U2767" s="5">
        <v>408030097</v>
      </c>
    </row>
    <row r="2768" spans="1:21" hidden="1" x14ac:dyDescent="0.25">
      <c r="A2768" s="8" t="s">
        <v>5018</v>
      </c>
      <c r="B2768" s="2" t="s">
        <v>3182</v>
      </c>
      <c r="C2768" s="2" t="s">
        <v>227</v>
      </c>
      <c r="D2768" s="2" t="s">
        <v>224</v>
      </c>
      <c r="E2768" s="2" t="s">
        <v>187</v>
      </c>
      <c r="F2768" s="8" t="s">
        <v>36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1</v>
      </c>
      <c r="N2768" s="8">
        <v>0</v>
      </c>
      <c r="O2768" s="8">
        <v>0</v>
      </c>
      <c r="P2768" s="8">
        <v>1</v>
      </c>
      <c r="Q2768" s="8">
        <v>0</v>
      </c>
      <c r="R2768" s="8">
        <v>0</v>
      </c>
      <c r="S2768" s="8">
        <v>0</v>
      </c>
      <c r="T2768" s="8">
        <v>0</v>
      </c>
      <c r="U2768" s="5">
        <v>408030100</v>
      </c>
    </row>
    <row r="2769" spans="1:21" hidden="1" x14ac:dyDescent="0.25">
      <c r="A2769" s="8" t="s">
        <v>5018</v>
      </c>
      <c r="B2769" s="2" t="s">
        <v>3183</v>
      </c>
      <c r="C2769" s="2" t="s">
        <v>227</v>
      </c>
      <c r="D2769" s="2" t="s">
        <v>224</v>
      </c>
      <c r="E2769" s="2" t="s">
        <v>187</v>
      </c>
      <c r="F2769" s="8" t="s">
        <v>36</v>
      </c>
      <c r="G2769" s="8">
        <v>0</v>
      </c>
      <c r="H2769" s="8">
        <v>1</v>
      </c>
      <c r="I2769" s="8">
        <v>0</v>
      </c>
      <c r="J2769" s="8">
        <v>0</v>
      </c>
      <c r="K2769" s="8">
        <v>0</v>
      </c>
      <c r="L2769" s="8">
        <v>0</v>
      </c>
      <c r="M2769" s="8">
        <v>1</v>
      </c>
      <c r="N2769" s="8">
        <v>0</v>
      </c>
      <c r="O2769" s="8">
        <v>0</v>
      </c>
      <c r="P2769" s="8">
        <v>1</v>
      </c>
      <c r="Q2769" s="8">
        <v>0</v>
      </c>
      <c r="R2769" s="8">
        <v>0</v>
      </c>
      <c r="S2769" s="8">
        <v>0</v>
      </c>
      <c r="T2769" s="8">
        <v>0</v>
      </c>
      <c r="U2769" s="5">
        <v>408030119</v>
      </c>
    </row>
    <row r="2770" spans="1:21" hidden="1" x14ac:dyDescent="0.25">
      <c r="A2770" s="8" t="s">
        <v>5018</v>
      </c>
      <c r="B2770" s="2" t="s">
        <v>3184</v>
      </c>
      <c r="C2770" s="2" t="s">
        <v>227</v>
      </c>
      <c r="D2770" s="2" t="s">
        <v>224</v>
      </c>
      <c r="E2770" s="2" t="s">
        <v>187</v>
      </c>
      <c r="F2770" s="8" t="s">
        <v>36</v>
      </c>
      <c r="G2770" s="8">
        <v>0</v>
      </c>
      <c r="H2770" s="8">
        <v>1</v>
      </c>
      <c r="I2770" s="8">
        <v>0</v>
      </c>
      <c r="J2770" s="8">
        <v>0</v>
      </c>
      <c r="K2770" s="8">
        <v>0</v>
      </c>
      <c r="L2770" s="8">
        <v>0</v>
      </c>
      <c r="M2770" s="8">
        <v>1</v>
      </c>
      <c r="N2770" s="8">
        <v>0</v>
      </c>
      <c r="O2770" s="8">
        <v>0</v>
      </c>
      <c r="P2770" s="8">
        <v>1</v>
      </c>
      <c r="Q2770" s="8">
        <v>0</v>
      </c>
      <c r="R2770" s="8">
        <v>0</v>
      </c>
      <c r="S2770" s="8">
        <v>0</v>
      </c>
      <c r="T2770" s="8">
        <v>0</v>
      </c>
      <c r="U2770" s="5">
        <v>408030127</v>
      </c>
    </row>
    <row r="2771" spans="1:21" hidden="1" x14ac:dyDescent="0.25">
      <c r="A2771" s="8" t="s">
        <v>5018</v>
      </c>
      <c r="B2771" s="2" t="s">
        <v>3185</v>
      </c>
      <c r="C2771" s="2" t="s">
        <v>227</v>
      </c>
      <c r="D2771" s="2" t="s">
        <v>224</v>
      </c>
      <c r="E2771" s="2" t="s">
        <v>187</v>
      </c>
      <c r="F2771" s="8" t="s">
        <v>36</v>
      </c>
      <c r="G2771" s="8">
        <v>0</v>
      </c>
      <c r="H2771" s="8">
        <v>1</v>
      </c>
      <c r="I2771" s="8">
        <v>0</v>
      </c>
      <c r="J2771" s="8">
        <v>0</v>
      </c>
      <c r="K2771" s="8">
        <v>0</v>
      </c>
      <c r="L2771" s="8">
        <v>0</v>
      </c>
      <c r="M2771" s="8">
        <v>1</v>
      </c>
      <c r="N2771" s="8">
        <v>0</v>
      </c>
      <c r="O2771" s="8">
        <v>0</v>
      </c>
      <c r="P2771" s="8">
        <v>1</v>
      </c>
      <c r="Q2771" s="8">
        <v>0</v>
      </c>
      <c r="R2771" s="8">
        <v>0</v>
      </c>
      <c r="S2771" s="8">
        <v>0</v>
      </c>
      <c r="T2771" s="8">
        <v>0</v>
      </c>
      <c r="U2771" s="5">
        <v>408030135</v>
      </c>
    </row>
    <row r="2772" spans="1:21" hidden="1" x14ac:dyDescent="0.25">
      <c r="A2772" s="8" t="s">
        <v>5018</v>
      </c>
      <c r="B2772" s="2" t="s">
        <v>3186</v>
      </c>
      <c r="C2772" s="2" t="s">
        <v>227</v>
      </c>
      <c r="D2772" s="2" t="s">
        <v>224</v>
      </c>
      <c r="E2772" s="2" t="s">
        <v>187</v>
      </c>
      <c r="F2772" s="8" t="s">
        <v>36</v>
      </c>
      <c r="G2772" s="8">
        <v>0</v>
      </c>
      <c r="H2772" s="8">
        <v>1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1</v>
      </c>
      <c r="Q2772" s="8">
        <v>0</v>
      </c>
      <c r="R2772" s="8">
        <v>0</v>
      </c>
      <c r="S2772" s="8">
        <v>0</v>
      </c>
      <c r="T2772" s="8">
        <v>0</v>
      </c>
      <c r="U2772" s="5">
        <v>408030143</v>
      </c>
    </row>
    <row r="2773" spans="1:21" hidden="1" x14ac:dyDescent="0.25">
      <c r="A2773" s="8" t="s">
        <v>5018</v>
      </c>
      <c r="B2773" s="2" t="s">
        <v>3187</v>
      </c>
      <c r="C2773" s="2" t="s">
        <v>227</v>
      </c>
      <c r="D2773" s="2" t="s">
        <v>224</v>
      </c>
      <c r="E2773" s="2" t="s">
        <v>187</v>
      </c>
      <c r="F2773" s="8" t="s">
        <v>36</v>
      </c>
      <c r="G2773" s="8">
        <v>0</v>
      </c>
      <c r="H2773" s="8">
        <v>1</v>
      </c>
      <c r="I2773" s="8">
        <v>0</v>
      </c>
      <c r="J2773" s="8">
        <v>0</v>
      </c>
      <c r="K2773" s="8">
        <v>0</v>
      </c>
      <c r="L2773" s="8">
        <v>0</v>
      </c>
      <c r="M2773" s="8">
        <v>1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8">
        <v>0</v>
      </c>
      <c r="T2773" s="8">
        <v>0</v>
      </c>
      <c r="U2773" s="5">
        <v>408030151</v>
      </c>
    </row>
    <row r="2774" spans="1:21" hidden="1" x14ac:dyDescent="0.25">
      <c r="A2774" s="8" t="s">
        <v>5018</v>
      </c>
      <c r="B2774" s="2" t="s">
        <v>3188</v>
      </c>
      <c r="C2774" s="2" t="s">
        <v>227</v>
      </c>
      <c r="D2774" s="2" t="s">
        <v>224</v>
      </c>
      <c r="E2774" s="2" t="s">
        <v>187</v>
      </c>
      <c r="F2774" s="8" t="s">
        <v>36</v>
      </c>
      <c r="G2774" s="8">
        <v>0</v>
      </c>
      <c r="H2774" s="8">
        <v>1</v>
      </c>
      <c r="I2774" s="8">
        <v>0</v>
      </c>
      <c r="J2774" s="8">
        <v>0</v>
      </c>
      <c r="K2774" s="8">
        <v>0</v>
      </c>
      <c r="L2774" s="8">
        <v>0</v>
      </c>
      <c r="M2774" s="8">
        <v>1</v>
      </c>
      <c r="N2774" s="8">
        <v>0</v>
      </c>
      <c r="O2774" s="8">
        <v>0</v>
      </c>
      <c r="P2774" s="8">
        <v>1</v>
      </c>
      <c r="Q2774" s="8">
        <v>0</v>
      </c>
      <c r="R2774" s="8">
        <v>0</v>
      </c>
      <c r="S2774" s="8">
        <v>0</v>
      </c>
      <c r="T2774" s="8">
        <v>0</v>
      </c>
      <c r="U2774" s="5">
        <v>408030160</v>
      </c>
    </row>
    <row r="2775" spans="1:21" hidden="1" x14ac:dyDescent="0.25">
      <c r="A2775" s="8" t="s">
        <v>5018</v>
      </c>
      <c r="B2775" s="2" t="s">
        <v>3189</v>
      </c>
      <c r="C2775" s="2" t="s">
        <v>227</v>
      </c>
      <c r="D2775" s="2" t="s">
        <v>224</v>
      </c>
      <c r="E2775" s="2" t="s">
        <v>187</v>
      </c>
      <c r="F2775" s="8" t="s">
        <v>36</v>
      </c>
      <c r="G2775" s="8">
        <v>0</v>
      </c>
      <c r="H2775" s="8">
        <v>1</v>
      </c>
      <c r="I2775" s="8">
        <v>0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0</v>
      </c>
      <c r="P2775" s="8">
        <v>1</v>
      </c>
      <c r="Q2775" s="8">
        <v>0</v>
      </c>
      <c r="R2775" s="8">
        <v>0</v>
      </c>
      <c r="S2775" s="8">
        <v>0</v>
      </c>
      <c r="T2775" s="8">
        <v>0</v>
      </c>
      <c r="U2775" s="5">
        <v>408030178</v>
      </c>
    </row>
    <row r="2776" spans="1:21" hidden="1" x14ac:dyDescent="0.25">
      <c r="A2776" s="8" t="s">
        <v>5018</v>
      </c>
      <c r="B2776" s="2" t="s">
        <v>3190</v>
      </c>
      <c r="C2776" s="2" t="s">
        <v>227</v>
      </c>
      <c r="D2776" s="2" t="s">
        <v>224</v>
      </c>
      <c r="E2776" s="2" t="s">
        <v>187</v>
      </c>
      <c r="F2776" s="8" t="s">
        <v>36</v>
      </c>
      <c r="G2776" s="8">
        <v>0</v>
      </c>
      <c r="H2776" s="8">
        <v>1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5">
        <v>408030186</v>
      </c>
    </row>
    <row r="2777" spans="1:21" hidden="1" x14ac:dyDescent="0.25">
      <c r="A2777" s="8" t="s">
        <v>5018</v>
      </c>
      <c r="B2777" s="2" t="s">
        <v>3191</v>
      </c>
      <c r="C2777" s="2" t="s">
        <v>227</v>
      </c>
      <c r="D2777" s="2" t="s">
        <v>224</v>
      </c>
      <c r="E2777" s="2" t="s">
        <v>187</v>
      </c>
      <c r="F2777" s="8" t="s">
        <v>36</v>
      </c>
      <c r="G2777" s="8">
        <v>0</v>
      </c>
      <c r="H2777" s="8">
        <v>1</v>
      </c>
      <c r="I2777" s="8">
        <v>0</v>
      </c>
      <c r="J2777" s="8">
        <v>0</v>
      </c>
      <c r="K2777" s="8">
        <v>0</v>
      </c>
      <c r="L2777" s="8">
        <v>0</v>
      </c>
      <c r="M2777" s="8">
        <v>1</v>
      </c>
      <c r="N2777" s="8">
        <v>0</v>
      </c>
      <c r="O2777" s="8">
        <v>0</v>
      </c>
      <c r="P2777" s="8">
        <v>1</v>
      </c>
      <c r="Q2777" s="8">
        <v>0</v>
      </c>
      <c r="R2777" s="8">
        <v>0</v>
      </c>
      <c r="S2777" s="8">
        <v>0</v>
      </c>
      <c r="T2777" s="8">
        <v>0</v>
      </c>
      <c r="U2777" s="5">
        <v>408030194</v>
      </c>
    </row>
    <row r="2778" spans="1:21" hidden="1" x14ac:dyDescent="0.25">
      <c r="A2778" s="8" t="s">
        <v>5018</v>
      </c>
      <c r="B2778" s="2" t="s">
        <v>3192</v>
      </c>
      <c r="C2778" s="2" t="s">
        <v>227</v>
      </c>
      <c r="D2778" s="2" t="s">
        <v>224</v>
      </c>
      <c r="E2778" s="2" t="s">
        <v>187</v>
      </c>
      <c r="F2778" s="8" t="s">
        <v>36</v>
      </c>
      <c r="G2778" s="8">
        <v>0</v>
      </c>
      <c r="H2778" s="8">
        <v>1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0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5">
        <v>408030208</v>
      </c>
    </row>
    <row r="2779" spans="1:21" hidden="1" x14ac:dyDescent="0.25">
      <c r="A2779" s="8" t="s">
        <v>5018</v>
      </c>
      <c r="B2779" s="2" t="s">
        <v>3193</v>
      </c>
      <c r="C2779" s="2" t="s">
        <v>227</v>
      </c>
      <c r="D2779" s="2" t="s">
        <v>224</v>
      </c>
      <c r="E2779" s="2" t="s">
        <v>187</v>
      </c>
      <c r="F2779" s="8" t="s">
        <v>36</v>
      </c>
      <c r="G2779" s="8">
        <v>0</v>
      </c>
      <c r="H2779" s="8">
        <v>1</v>
      </c>
      <c r="I2779" s="8">
        <v>0</v>
      </c>
      <c r="J2779" s="8">
        <v>0</v>
      </c>
      <c r="K2779" s="8">
        <v>0</v>
      </c>
      <c r="L2779" s="8">
        <v>0</v>
      </c>
      <c r="M2779" s="8">
        <v>1</v>
      </c>
      <c r="N2779" s="8">
        <v>0</v>
      </c>
      <c r="O2779" s="8">
        <v>0</v>
      </c>
      <c r="P2779" s="8">
        <v>1</v>
      </c>
      <c r="Q2779" s="8">
        <v>0</v>
      </c>
      <c r="R2779" s="8">
        <v>0</v>
      </c>
      <c r="S2779" s="8">
        <v>0</v>
      </c>
      <c r="T2779" s="8">
        <v>0</v>
      </c>
      <c r="U2779" s="5">
        <v>408030216</v>
      </c>
    </row>
    <row r="2780" spans="1:21" hidden="1" x14ac:dyDescent="0.25">
      <c r="A2780" s="8" t="s">
        <v>5018</v>
      </c>
      <c r="B2780" s="2" t="s">
        <v>3194</v>
      </c>
      <c r="C2780" s="2" t="s">
        <v>227</v>
      </c>
      <c r="D2780" s="2" t="s">
        <v>224</v>
      </c>
      <c r="E2780" s="2" t="s">
        <v>187</v>
      </c>
      <c r="F2780" s="8" t="s">
        <v>36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0</v>
      </c>
      <c r="M2780" s="8">
        <v>1</v>
      </c>
      <c r="N2780" s="8">
        <v>0</v>
      </c>
      <c r="O2780" s="8">
        <v>0</v>
      </c>
      <c r="P2780" s="8">
        <v>1</v>
      </c>
      <c r="Q2780" s="8">
        <v>0</v>
      </c>
      <c r="R2780" s="8">
        <v>0</v>
      </c>
      <c r="S2780" s="8">
        <v>0</v>
      </c>
      <c r="T2780" s="8">
        <v>0</v>
      </c>
      <c r="U2780" s="5">
        <v>408030224</v>
      </c>
    </row>
    <row r="2781" spans="1:21" hidden="1" x14ac:dyDescent="0.25">
      <c r="A2781" s="8" t="s">
        <v>5018</v>
      </c>
      <c r="B2781" s="2" t="s">
        <v>3195</v>
      </c>
      <c r="C2781" s="2" t="s">
        <v>227</v>
      </c>
      <c r="D2781" s="2" t="s">
        <v>224</v>
      </c>
      <c r="E2781" s="2" t="s">
        <v>187</v>
      </c>
      <c r="F2781" s="8" t="s">
        <v>36</v>
      </c>
      <c r="G2781" s="8">
        <v>0</v>
      </c>
      <c r="H2781" s="8">
        <v>1</v>
      </c>
      <c r="I2781" s="8">
        <v>0</v>
      </c>
      <c r="J2781" s="8">
        <v>0</v>
      </c>
      <c r="K2781" s="8">
        <v>0</v>
      </c>
      <c r="L2781" s="8">
        <v>0</v>
      </c>
      <c r="M2781" s="8">
        <v>1</v>
      </c>
      <c r="N2781" s="8">
        <v>0</v>
      </c>
      <c r="O2781" s="8">
        <v>0</v>
      </c>
      <c r="P2781" s="8">
        <v>1</v>
      </c>
      <c r="Q2781" s="8">
        <v>0</v>
      </c>
      <c r="R2781" s="8">
        <v>0</v>
      </c>
      <c r="S2781" s="8">
        <v>0</v>
      </c>
      <c r="T2781" s="8">
        <v>0</v>
      </c>
      <c r="U2781" s="5">
        <v>408030232</v>
      </c>
    </row>
    <row r="2782" spans="1:21" hidden="1" x14ac:dyDescent="0.25">
      <c r="A2782" s="8" t="s">
        <v>5018</v>
      </c>
      <c r="B2782" s="2" t="s">
        <v>3196</v>
      </c>
      <c r="C2782" s="2" t="s">
        <v>227</v>
      </c>
      <c r="D2782" s="2" t="s">
        <v>224</v>
      </c>
      <c r="E2782" s="2" t="s">
        <v>187</v>
      </c>
      <c r="F2782" s="8" t="s">
        <v>36</v>
      </c>
      <c r="G2782" s="8">
        <v>0</v>
      </c>
      <c r="H2782" s="8">
        <v>1</v>
      </c>
      <c r="I2782" s="8">
        <v>0</v>
      </c>
      <c r="J2782" s="8">
        <v>0</v>
      </c>
      <c r="K2782" s="8">
        <v>0</v>
      </c>
      <c r="L2782" s="8">
        <v>0</v>
      </c>
      <c r="M2782" s="8">
        <v>1</v>
      </c>
      <c r="N2782" s="8">
        <v>0</v>
      </c>
      <c r="O2782" s="8">
        <v>0</v>
      </c>
      <c r="P2782" s="8">
        <v>1</v>
      </c>
      <c r="Q2782" s="8">
        <v>0</v>
      </c>
      <c r="R2782" s="8">
        <v>0</v>
      </c>
      <c r="S2782" s="8">
        <v>0</v>
      </c>
      <c r="T2782" s="8">
        <v>0</v>
      </c>
      <c r="U2782" s="5">
        <v>408030240</v>
      </c>
    </row>
    <row r="2783" spans="1:21" hidden="1" x14ac:dyDescent="0.25">
      <c r="A2783" s="8" t="s">
        <v>5018</v>
      </c>
      <c r="B2783" s="2" t="s">
        <v>3197</v>
      </c>
      <c r="C2783" s="2" t="s">
        <v>227</v>
      </c>
      <c r="D2783" s="2" t="s">
        <v>224</v>
      </c>
      <c r="E2783" s="2" t="s">
        <v>187</v>
      </c>
      <c r="F2783" s="8" t="s">
        <v>36</v>
      </c>
      <c r="G2783" s="8">
        <v>0</v>
      </c>
      <c r="H2783" s="8">
        <v>1</v>
      </c>
      <c r="I2783" s="8">
        <v>0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1</v>
      </c>
      <c r="Q2783" s="8">
        <v>0</v>
      </c>
      <c r="R2783" s="8">
        <v>0</v>
      </c>
      <c r="S2783" s="8">
        <v>0</v>
      </c>
      <c r="T2783" s="8">
        <v>0</v>
      </c>
      <c r="U2783" s="5">
        <v>408030259</v>
      </c>
    </row>
    <row r="2784" spans="1:21" hidden="1" x14ac:dyDescent="0.25">
      <c r="A2784" s="8" t="s">
        <v>5018</v>
      </c>
      <c r="B2784" s="2" t="s">
        <v>3198</v>
      </c>
      <c r="C2784" s="2" t="s">
        <v>227</v>
      </c>
      <c r="D2784" s="2" t="s">
        <v>224</v>
      </c>
      <c r="E2784" s="2" t="s">
        <v>187</v>
      </c>
      <c r="F2784" s="8" t="s">
        <v>36</v>
      </c>
      <c r="G2784" s="8">
        <v>0</v>
      </c>
      <c r="H2784" s="8">
        <v>1</v>
      </c>
      <c r="I2784" s="8">
        <v>0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1</v>
      </c>
      <c r="Q2784" s="8">
        <v>0</v>
      </c>
      <c r="R2784" s="8">
        <v>0</v>
      </c>
      <c r="S2784" s="8">
        <v>0</v>
      </c>
      <c r="T2784" s="8">
        <v>0</v>
      </c>
      <c r="U2784" s="5">
        <v>408030267</v>
      </c>
    </row>
    <row r="2785" spans="1:21" hidden="1" x14ac:dyDescent="0.25">
      <c r="A2785" s="8" t="s">
        <v>5018</v>
      </c>
      <c r="B2785" s="2" t="s">
        <v>3199</v>
      </c>
      <c r="C2785" s="2" t="s">
        <v>227</v>
      </c>
      <c r="D2785" s="2" t="s">
        <v>224</v>
      </c>
      <c r="E2785" s="2" t="s">
        <v>187</v>
      </c>
      <c r="F2785" s="8" t="s">
        <v>36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0</v>
      </c>
      <c r="O2785" s="8">
        <v>0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5">
        <v>408030275</v>
      </c>
    </row>
    <row r="2786" spans="1:21" hidden="1" x14ac:dyDescent="0.25">
      <c r="A2786" s="8" t="s">
        <v>5018</v>
      </c>
      <c r="B2786" s="2" t="s">
        <v>3200</v>
      </c>
      <c r="C2786" s="2" t="s">
        <v>227</v>
      </c>
      <c r="D2786" s="2" t="s">
        <v>224</v>
      </c>
      <c r="E2786" s="2" t="s">
        <v>187</v>
      </c>
      <c r="F2786" s="8" t="s">
        <v>36</v>
      </c>
      <c r="G2786" s="8">
        <v>0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0</v>
      </c>
      <c r="O2786" s="8">
        <v>0</v>
      </c>
      <c r="P2786" s="8">
        <v>1</v>
      </c>
      <c r="Q2786" s="8">
        <v>0</v>
      </c>
      <c r="R2786" s="8">
        <v>0</v>
      </c>
      <c r="S2786" s="8">
        <v>0</v>
      </c>
      <c r="T2786" s="8">
        <v>0</v>
      </c>
      <c r="U2786" s="5">
        <v>408030283</v>
      </c>
    </row>
    <row r="2787" spans="1:21" hidden="1" x14ac:dyDescent="0.25">
      <c r="A2787" s="8" t="s">
        <v>5018</v>
      </c>
      <c r="B2787" s="2" t="s">
        <v>3201</v>
      </c>
      <c r="C2787" s="2" t="s">
        <v>227</v>
      </c>
      <c r="D2787" s="2" t="s">
        <v>224</v>
      </c>
      <c r="E2787" s="2" t="s">
        <v>187</v>
      </c>
      <c r="F2787" s="8" t="s">
        <v>36</v>
      </c>
      <c r="G2787" s="8">
        <v>0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1</v>
      </c>
      <c r="N2787" s="8">
        <v>0</v>
      </c>
      <c r="O2787" s="8">
        <v>0</v>
      </c>
      <c r="P2787" s="8">
        <v>1</v>
      </c>
      <c r="Q2787" s="8">
        <v>0</v>
      </c>
      <c r="R2787" s="8">
        <v>0</v>
      </c>
      <c r="S2787" s="8">
        <v>0</v>
      </c>
      <c r="T2787" s="8">
        <v>0</v>
      </c>
      <c r="U2787" s="5">
        <v>408030291</v>
      </c>
    </row>
    <row r="2788" spans="1:21" hidden="1" x14ac:dyDescent="0.25">
      <c r="A2788" s="8" t="s">
        <v>5018</v>
      </c>
      <c r="B2788" s="2" t="s">
        <v>3202</v>
      </c>
      <c r="C2788" s="2" t="s">
        <v>227</v>
      </c>
      <c r="D2788" s="2" t="s">
        <v>224</v>
      </c>
      <c r="E2788" s="2" t="s">
        <v>187</v>
      </c>
      <c r="F2788" s="8" t="s">
        <v>36</v>
      </c>
      <c r="G2788" s="8">
        <v>0</v>
      </c>
      <c r="H2788" s="8">
        <v>1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1</v>
      </c>
      <c r="Q2788" s="8">
        <v>0</v>
      </c>
      <c r="R2788" s="8">
        <v>0</v>
      </c>
      <c r="S2788" s="8">
        <v>0</v>
      </c>
      <c r="T2788" s="8">
        <v>0</v>
      </c>
      <c r="U2788" s="5">
        <v>408030305</v>
      </c>
    </row>
    <row r="2789" spans="1:21" hidden="1" x14ac:dyDescent="0.25">
      <c r="A2789" s="8" t="s">
        <v>5018</v>
      </c>
      <c r="B2789" s="2" t="s">
        <v>3203</v>
      </c>
      <c r="C2789" s="2" t="s">
        <v>227</v>
      </c>
      <c r="D2789" s="2" t="s">
        <v>224</v>
      </c>
      <c r="E2789" s="2" t="s">
        <v>187</v>
      </c>
      <c r="F2789" s="8" t="s">
        <v>36</v>
      </c>
      <c r="G2789" s="8">
        <v>0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1</v>
      </c>
      <c r="N2789" s="8">
        <v>0</v>
      </c>
      <c r="O2789" s="8">
        <v>0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5">
        <v>408030313</v>
      </c>
    </row>
    <row r="2790" spans="1:21" hidden="1" x14ac:dyDescent="0.25">
      <c r="A2790" s="8" t="s">
        <v>5018</v>
      </c>
      <c r="B2790" s="2" t="s">
        <v>3204</v>
      </c>
      <c r="C2790" s="2" t="s">
        <v>227</v>
      </c>
      <c r="D2790" s="2" t="s">
        <v>224</v>
      </c>
      <c r="E2790" s="2" t="s">
        <v>187</v>
      </c>
      <c r="F2790" s="8" t="s">
        <v>36</v>
      </c>
      <c r="G2790" s="8">
        <v>0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5">
        <v>408030321</v>
      </c>
    </row>
    <row r="2791" spans="1:21" hidden="1" x14ac:dyDescent="0.25">
      <c r="A2791" s="8" t="s">
        <v>5018</v>
      </c>
      <c r="B2791" s="2" t="s">
        <v>3205</v>
      </c>
      <c r="C2791" s="2" t="s">
        <v>227</v>
      </c>
      <c r="D2791" s="2" t="s">
        <v>224</v>
      </c>
      <c r="E2791" s="2" t="s">
        <v>187</v>
      </c>
      <c r="F2791" s="8" t="s">
        <v>36</v>
      </c>
      <c r="G2791" s="8">
        <v>0</v>
      </c>
      <c r="H2791" s="8">
        <v>1</v>
      </c>
      <c r="I2791" s="8">
        <v>0</v>
      </c>
      <c r="J2791" s="8">
        <v>0</v>
      </c>
      <c r="K2791" s="8">
        <v>0</v>
      </c>
      <c r="L2791" s="8">
        <v>0</v>
      </c>
      <c r="M2791" s="8">
        <v>1</v>
      </c>
      <c r="N2791" s="8">
        <v>0</v>
      </c>
      <c r="O2791" s="8">
        <v>0</v>
      </c>
      <c r="P2791" s="8">
        <v>1</v>
      </c>
      <c r="Q2791" s="8">
        <v>0</v>
      </c>
      <c r="R2791" s="8">
        <v>0</v>
      </c>
      <c r="S2791" s="8">
        <v>0</v>
      </c>
      <c r="T2791" s="8">
        <v>0</v>
      </c>
      <c r="U2791" s="5">
        <v>408030330</v>
      </c>
    </row>
    <row r="2792" spans="1:21" hidden="1" x14ac:dyDescent="0.25">
      <c r="A2792" s="8" t="s">
        <v>5018</v>
      </c>
      <c r="B2792" s="2" t="s">
        <v>3206</v>
      </c>
      <c r="C2792" s="2" t="s">
        <v>227</v>
      </c>
      <c r="D2792" s="2" t="s">
        <v>224</v>
      </c>
      <c r="E2792" s="2" t="s">
        <v>187</v>
      </c>
      <c r="F2792" s="8" t="s">
        <v>36</v>
      </c>
      <c r="G2792" s="8">
        <v>0</v>
      </c>
      <c r="H2792" s="8">
        <v>1</v>
      </c>
      <c r="I2792" s="8">
        <v>0</v>
      </c>
      <c r="J2792" s="8">
        <v>0</v>
      </c>
      <c r="K2792" s="8">
        <v>0</v>
      </c>
      <c r="L2792" s="8">
        <v>0</v>
      </c>
      <c r="M2792" s="8">
        <v>1</v>
      </c>
      <c r="N2792" s="8">
        <v>0</v>
      </c>
      <c r="O2792" s="8">
        <v>0</v>
      </c>
      <c r="P2792" s="8">
        <v>1</v>
      </c>
      <c r="Q2792" s="8">
        <v>0</v>
      </c>
      <c r="R2792" s="8">
        <v>0</v>
      </c>
      <c r="S2792" s="8">
        <v>0</v>
      </c>
      <c r="T2792" s="8">
        <v>0</v>
      </c>
      <c r="U2792" s="5">
        <v>408030348</v>
      </c>
    </row>
    <row r="2793" spans="1:21" hidden="1" x14ac:dyDescent="0.25">
      <c r="A2793" s="8" t="s">
        <v>5018</v>
      </c>
      <c r="B2793" s="2" t="s">
        <v>3207</v>
      </c>
      <c r="C2793" s="2" t="s">
        <v>227</v>
      </c>
      <c r="D2793" s="2" t="s">
        <v>224</v>
      </c>
      <c r="E2793" s="2" t="s">
        <v>187</v>
      </c>
      <c r="F2793" s="8" t="s">
        <v>36</v>
      </c>
      <c r="G2793" s="8">
        <v>0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0</v>
      </c>
      <c r="O2793" s="8">
        <v>0</v>
      </c>
      <c r="P2793" s="8">
        <v>1</v>
      </c>
      <c r="Q2793" s="8">
        <v>0</v>
      </c>
      <c r="R2793" s="8">
        <v>0</v>
      </c>
      <c r="S2793" s="8">
        <v>0</v>
      </c>
      <c r="T2793" s="8">
        <v>0</v>
      </c>
      <c r="U2793" s="5">
        <v>408030356</v>
      </c>
    </row>
    <row r="2794" spans="1:21" hidden="1" x14ac:dyDescent="0.25">
      <c r="A2794" s="8" t="s">
        <v>5018</v>
      </c>
      <c r="B2794" s="2" t="s">
        <v>3208</v>
      </c>
      <c r="C2794" s="2" t="s">
        <v>227</v>
      </c>
      <c r="D2794" s="2" t="s">
        <v>224</v>
      </c>
      <c r="E2794" s="2" t="s">
        <v>187</v>
      </c>
      <c r="F2794" s="8" t="s">
        <v>36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1</v>
      </c>
      <c r="N2794" s="8">
        <v>0</v>
      </c>
      <c r="O2794" s="8">
        <v>0</v>
      </c>
      <c r="P2794" s="8">
        <v>1</v>
      </c>
      <c r="Q2794" s="8">
        <v>0</v>
      </c>
      <c r="R2794" s="8">
        <v>0</v>
      </c>
      <c r="S2794" s="8">
        <v>0</v>
      </c>
      <c r="T2794" s="8">
        <v>0</v>
      </c>
      <c r="U2794" s="5">
        <v>408030364</v>
      </c>
    </row>
    <row r="2795" spans="1:21" hidden="1" x14ac:dyDescent="0.25">
      <c r="A2795" s="8" t="s">
        <v>5018</v>
      </c>
      <c r="B2795" s="2" t="s">
        <v>3209</v>
      </c>
      <c r="C2795" s="2" t="s">
        <v>227</v>
      </c>
      <c r="D2795" s="2" t="s">
        <v>224</v>
      </c>
      <c r="E2795" s="2" t="s">
        <v>187</v>
      </c>
      <c r="F2795" s="8" t="s">
        <v>36</v>
      </c>
      <c r="G2795" s="8">
        <v>0</v>
      </c>
      <c r="H2795" s="8">
        <v>1</v>
      </c>
      <c r="I2795" s="8">
        <v>0</v>
      </c>
      <c r="J2795" s="8">
        <v>0</v>
      </c>
      <c r="K2795" s="8">
        <v>0</v>
      </c>
      <c r="L2795" s="8">
        <v>0</v>
      </c>
      <c r="M2795" s="8">
        <v>1</v>
      </c>
      <c r="N2795" s="8">
        <v>0</v>
      </c>
      <c r="O2795" s="8">
        <v>0</v>
      </c>
      <c r="P2795" s="8">
        <v>1</v>
      </c>
      <c r="Q2795" s="8">
        <v>0</v>
      </c>
      <c r="R2795" s="8">
        <v>0</v>
      </c>
      <c r="S2795" s="8">
        <v>0</v>
      </c>
      <c r="T2795" s="8">
        <v>0</v>
      </c>
      <c r="U2795" s="5">
        <v>408030372</v>
      </c>
    </row>
    <row r="2796" spans="1:21" hidden="1" x14ac:dyDescent="0.25">
      <c r="A2796" s="8" t="s">
        <v>5018</v>
      </c>
      <c r="B2796" s="2" t="s">
        <v>3210</v>
      </c>
      <c r="C2796" s="2" t="s">
        <v>227</v>
      </c>
      <c r="D2796" s="2" t="s">
        <v>224</v>
      </c>
      <c r="E2796" s="2" t="s">
        <v>187</v>
      </c>
      <c r="F2796" s="8" t="s">
        <v>36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1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8">
        <v>0</v>
      </c>
      <c r="T2796" s="8">
        <v>0</v>
      </c>
      <c r="U2796" s="5">
        <v>408030380</v>
      </c>
    </row>
    <row r="2797" spans="1:21" hidden="1" x14ac:dyDescent="0.25">
      <c r="A2797" s="8" t="s">
        <v>5018</v>
      </c>
      <c r="B2797" s="2" t="s">
        <v>3211</v>
      </c>
      <c r="C2797" s="2" t="s">
        <v>227</v>
      </c>
      <c r="D2797" s="2" t="s">
        <v>224</v>
      </c>
      <c r="E2797" s="2" t="s">
        <v>187</v>
      </c>
      <c r="F2797" s="8" t="s">
        <v>24</v>
      </c>
      <c r="G2797" s="8">
        <v>0</v>
      </c>
      <c r="H2797" s="8">
        <v>1</v>
      </c>
      <c r="I2797" s="8">
        <v>0</v>
      </c>
      <c r="J2797" s="8">
        <v>0</v>
      </c>
      <c r="K2797" s="8">
        <v>0</v>
      </c>
      <c r="L2797" s="8">
        <v>0</v>
      </c>
      <c r="M2797" s="8">
        <v>1</v>
      </c>
      <c r="N2797" s="8">
        <v>0</v>
      </c>
      <c r="O2797" s="8">
        <v>0</v>
      </c>
      <c r="P2797" s="8">
        <v>1</v>
      </c>
      <c r="Q2797" s="8">
        <v>0</v>
      </c>
      <c r="R2797" s="8">
        <v>0</v>
      </c>
      <c r="S2797" s="8">
        <v>0</v>
      </c>
      <c r="T2797" s="8">
        <v>0</v>
      </c>
      <c r="U2797" s="5">
        <v>408030399</v>
      </c>
    </row>
    <row r="2798" spans="1:21" hidden="1" x14ac:dyDescent="0.25">
      <c r="A2798" s="8" t="s">
        <v>5018</v>
      </c>
      <c r="B2798" s="2" t="s">
        <v>3212</v>
      </c>
      <c r="C2798" s="2" t="s">
        <v>227</v>
      </c>
      <c r="D2798" s="2" t="s">
        <v>224</v>
      </c>
      <c r="E2798" s="2" t="s">
        <v>187</v>
      </c>
      <c r="F2798" s="8" t="s">
        <v>24</v>
      </c>
      <c r="G2798" s="8">
        <v>0</v>
      </c>
      <c r="H2798" s="8">
        <v>1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1</v>
      </c>
      <c r="Q2798" s="8">
        <v>0</v>
      </c>
      <c r="R2798" s="8">
        <v>0</v>
      </c>
      <c r="S2798" s="8">
        <v>0</v>
      </c>
      <c r="T2798" s="8">
        <v>0</v>
      </c>
      <c r="U2798" s="5">
        <v>408030402</v>
      </c>
    </row>
    <row r="2799" spans="1:21" hidden="1" x14ac:dyDescent="0.25">
      <c r="A2799" s="8" t="s">
        <v>5018</v>
      </c>
      <c r="B2799" s="2" t="s">
        <v>3213</v>
      </c>
      <c r="C2799" s="2" t="s">
        <v>227</v>
      </c>
      <c r="D2799" s="2" t="s">
        <v>224</v>
      </c>
      <c r="E2799" s="2" t="s">
        <v>187</v>
      </c>
      <c r="F2799" s="8" t="s">
        <v>36</v>
      </c>
      <c r="G2799" s="8">
        <v>0</v>
      </c>
      <c r="H2799" s="8">
        <v>1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0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0</v>
      </c>
      <c r="U2799" s="5">
        <v>408030410</v>
      </c>
    </row>
    <row r="2800" spans="1:21" hidden="1" x14ac:dyDescent="0.25">
      <c r="A2800" s="8" t="s">
        <v>5018</v>
      </c>
      <c r="B2800" s="2" t="s">
        <v>3214</v>
      </c>
      <c r="C2800" s="2" t="s">
        <v>227</v>
      </c>
      <c r="D2800" s="2" t="s">
        <v>224</v>
      </c>
      <c r="E2800" s="2" t="s">
        <v>187</v>
      </c>
      <c r="F2800" s="8" t="s">
        <v>36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1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5">
        <v>408030429</v>
      </c>
    </row>
    <row r="2801" spans="1:21" hidden="1" x14ac:dyDescent="0.25">
      <c r="A2801" s="8" t="s">
        <v>5018</v>
      </c>
      <c r="B2801" s="2" t="s">
        <v>3215</v>
      </c>
      <c r="C2801" s="2" t="s">
        <v>227</v>
      </c>
      <c r="D2801" s="2" t="s">
        <v>224</v>
      </c>
      <c r="E2801" s="2" t="s">
        <v>187</v>
      </c>
      <c r="F2801" s="8" t="s">
        <v>24</v>
      </c>
      <c r="G2801" s="8">
        <v>0</v>
      </c>
      <c r="H2801" s="8">
        <v>1</v>
      </c>
      <c r="I2801" s="8">
        <v>0</v>
      </c>
      <c r="J2801" s="8">
        <v>0</v>
      </c>
      <c r="K2801" s="8">
        <v>0</v>
      </c>
      <c r="L2801" s="8">
        <v>0</v>
      </c>
      <c r="M2801" s="8">
        <v>1</v>
      </c>
      <c r="N2801" s="8">
        <v>0</v>
      </c>
      <c r="O2801" s="8">
        <v>0</v>
      </c>
      <c r="P2801" s="8">
        <v>1</v>
      </c>
      <c r="Q2801" s="8">
        <v>0</v>
      </c>
      <c r="R2801" s="8">
        <v>0</v>
      </c>
      <c r="S2801" s="8">
        <v>0</v>
      </c>
      <c r="T2801" s="8">
        <v>0</v>
      </c>
      <c r="U2801" s="5">
        <v>408030437</v>
      </c>
    </row>
    <row r="2802" spans="1:21" hidden="1" x14ac:dyDescent="0.25">
      <c r="A2802" s="8" t="s">
        <v>5018</v>
      </c>
      <c r="B2802" s="2" t="s">
        <v>3216</v>
      </c>
      <c r="C2802" s="2" t="s">
        <v>227</v>
      </c>
      <c r="D2802" s="2" t="s">
        <v>224</v>
      </c>
      <c r="E2802" s="2" t="s">
        <v>187</v>
      </c>
      <c r="F2802" s="8" t="s">
        <v>24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1</v>
      </c>
      <c r="Q2802" s="8">
        <v>0</v>
      </c>
      <c r="R2802" s="8">
        <v>0</v>
      </c>
      <c r="S2802" s="8">
        <v>0</v>
      </c>
      <c r="T2802" s="8">
        <v>0</v>
      </c>
      <c r="U2802" s="5">
        <v>408030445</v>
      </c>
    </row>
    <row r="2803" spans="1:21" hidden="1" x14ac:dyDescent="0.25">
      <c r="A2803" s="8" t="s">
        <v>5018</v>
      </c>
      <c r="B2803" s="2" t="s">
        <v>3217</v>
      </c>
      <c r="C2803" s="2" t="s">
        <v>227</v>
      </c>
      <c r="D2803" s="2" t="s">
        <v>224</v>
      </c>
      <c r="E2803" s="2" t="s">
        <v>187</v>
      </c>
      <c r="F2803" s="8" t="s">
        <v>36</v>
      </c>
      <c r="G2803" s="8">
        <v>0</v>
      </c>
      <c r="H2803" s="8">
        <v>1</v>
      </c>
      <c r="I2803" s="8">
        <v>0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0</v>
      </c>
      <c r="P2803" s="8">
        <v>1</v>
      </c>
      <c r="Q2803" s="8">
        <v>0</v>
      </c>
      <c r="R2803" s="8">
        <v>0</v>
      </c>
      <c r="S2803" s="8">
        <v>0</v>
      </c>
      <c r="T2803" s="8">
        <v>0</v>
      </c>
      <c r="U2803" s="5">
        <v>408030453</v>
      </c>
    </row>
    <row r="2804" spans="1:21" hidden="1" x14ac:dyDescent="0.25">
      <c r="A2804" s="8" t="s">
        <v>5018</v>
      </c>
      <c r="B2804" s="2" t="s">
        <v>3218</v>
      </c>
      <c r="C2804" s="2" t="s">
        <v>227</v>
      </c>
      <c r="D2804" s="2" t="s">
        <v>224</v>
      </c>
      <c r="E2804" s="2" t="s">
        <v>187</v>
      </c>
      <c r="F2804" s="8" t="s">
        <v>36</v>
      </c>
      <c r="G2804" s="8">
        <v>0</v>
      </c>
      <c r="H2804" s="8">
        <v>1</v>
      </c>
      <c r="I2804" s="8">
        <v>0</v>
      </c>
      <c r="J2804" s="8">
        <v>0</v>
      </c>
      <c r="K2804" s="8">
        <v>0</v>
      </c>
      <c r="L2804" s="8">
        <v>0</v>
      </c>
      <c r="M2804" s="8">
        <v>1</v>
      </c>
      <c r="N2804" s="8">
        <v>0</v>
      </c>
      <c r="O2804" s="8">
        <v>0</v>
      </c>
      <c r="P2804" s="8">
        <v>1</v>
      </c>
      <c r="Q2804" s="8">
        <v>0</v>
      </c>
      <c r="R2804" s="8">
        <v>0</v>
      </c>
      <c r="S2804" s="8">
        <v>0</v>
      </c>
      <c r="T2804" s="8">
        <v>0</v>
      </c>
      <c r="U2804" s="5">
        <v>408030461</v>
      </c>
    </row>
    <row r="2805" spans="1:21" hidden="1" x14ac:dyDescent="0.25">
      <c r="A2805" s="8" t="s">
        <v>5018</v>
      </c>
      <c r="B2805" s="2" t="s">
        <v>3219</v>
      </c>
      <c r="C2805" s="2" t="s">
        <v>227</v>
      </c>
      <c r="D2805" s="2" t="s">
        <v>224</v>
      </c>
      <c r="E2805" s="2" t="s">
        <v>187</v>
      </c>
      <c r="F2805" s="8" t="s">
        <v>24</v>
      </c>
      <c r="G2805" s="8">
        <v>0</v>
      </c>
      <c r="H2805" s="8">
        <v>1</v>
      </c>
      <c r="I2805" s="8">
        <v>0</v>
      </c>
      <c r="J2805" s="8">
        <v>0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1</v>
      </c>
      <c r="Q2805" s="8">
        <v>0</v>
      </c>
      <c r="R2805" s="8">
        <v>0</v>
      </c>
      <c r="S2805" s="8">
        <v>0</v>
      </c>
      <c r="T2805" s="8">
        <v>0</v>
      </c>
      <c r="U2805" s="5">
        <v>408030470</v>
      </c>
    </row>
    <row r="2806" spans="1:21" hidden="1" x14ac:dyDescent="0.25">
      <c r="A2806" s="8" t="s">
        <v>5018</v>
      </c>
      <c r="B2806" s="2" t="s">
        <v>3220</v>
      </c>
      <c r="C2806" s="2" t="s">
        <v>227</v>
      </c>
      <c r="D2806" s="2" t="s">
        <v>224</v>
      </c>
      <c r="E2806" s="2" t="s">
        <v>187</v>
      </c>
      <c r="F2806" s="8" t="s">
        <v>24</v>
      </c>
      <c r="G2806" s="8">
        <v>0</v>
      </c>
      <c r="H2806" s="8">
        <v>1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0</v>
      </c>
      <c r="P2806" s="8">
        <v>1</v>
      </c>
      <c r="Q2806" s="8">
        <v>0</v>
      </c>
      <c r="R2806" s="8">
        <v>0</v>
      </c>
      <c r="S2806" s="8">
        <v>0</v>
      </c>
      <c r="T2806" s="8">
        <v>0</v>
      </c>
      <c r="U2806" s="5">
        <v>408030488</v>
      </c>
    </row>
    <row r="2807" spans="1:21" hidden="1" x14ac:dyDescent="0.25">
      <c r="A2807" s="8" t="s">
        <v>5018</v>
      </c>
      <c r="B2807" s="2" t="s">
        <v>3221</v>
      </c>
      <c r="C2807" s="2" t="s">
        <v>227</v>
      </c>
      <c r="D2807" s="2" t="s">
        <v>224</v>
      </c>
      <c r="E2807" s="2" t="s">
        <v>187</v>
      </c>
      <c r="F2807" s="8" t="s">
        <v>36</v>
      </c>
      <c r="G2807" s="8">
        <v>0</v>
      </c>
      <c r="H2807" s="8">
        <v>1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0</v>
      </c>
      <c r="O2807" s="8">
        <v>0</v>
      </c>
      <c r="P2807" s="8">
        <v>1</v>
      </c>
      <c r="Q2807" s="8">
        <v>0</v>
      </c>
      <c r="R2807" s="8">
        <v>0</v>
      </c>
      <c r="S2807" s="8">
        <v>0</v>
      </c>
      <c r="T2807" s="8">
        <v>0</v>
      </c>
      <c r="U2807" s="5">
        <v>408030500</v>
      </c>
    </row>
    <row r="2808" spans="1:21" hidden="1" x14ac:dyDescent="0.25">
      <c r="A2808" s="8" t="s">
        <v>5018</v>
      </c>
      <c r="B2808" s="2" t="s">
        <v>3222</v>
      </c>
      <c r="C2808" s="2" t="s">
        <v>227</v>
      </c>
      <c r="D2808" s="2" t="s">
        <v>224</v>
      </c>
      <c r="E2808" s="2" t="s">
        <v>187</v>
      </c>
      <c r="F2808" s="8" t="s">
        <v>36</v>
      </c>
      <c r="G2808" s="8">
        <v>0</v>
      </c>
      <c r="H2808" s="8">
        <v>1</v>
      </c>
      <c r="I2808" s="8">
        <v>0</v>
      </c>
      <c r="J2808" s="8">
        <v>0</v>
      </c>
      <c r="K2808" s="8">
        <v>0</v>
      </c>
      <c r="L2808" s="8">
        <v>0</v>
      </c>
      <c r="M2808" s="8">
        <v>1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5">
        <v>408030518</v>
      </c>
    </row>
    <row r="2809" spans="1:21" hidden="1" x14ac:dyDescent="0.25">
      <c r="A2809" s="8" t="s">
        <v>5018</v>
      </c>
      <c r="B2809" s="2" t="s">
        <v>3223</v>
      </c>
      <c r="C2809" s="2" t="s">
        <v>227</v>
      </c>
      <c r="D2809" s="2" t="s">
        <v>224</v>
      </c>
      <c r="E2809" s="2" t="s">
        <v>187</v>
      </c>
      <c r="F2809" s="8" t="s">
        <v>24</v>
      </c>
      <c r="G2809" s="8">
        <v>0</v>
      </c>
      <c r="H2809" s="8">
        <v>1</v>
      </c>
      <c r="I2809" s="8">
        <v>0</v>
      </c>
      <c r="J2809" s="8">
        <v>0</v>
      </c>
      <c r="K2809" s="8">
        <v>0</v>
      </c>
      <c r="L2809" s="8">
        <v>0</v>
      </c>
      <c r="M2809" s="8">
        <v>1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5">
        <v>408030526</v>
      </c>
    </row>
    <row r="2810" spans="1:21" hidden="1" x14ac:dyDescent="0.25">
      <c r="A2810" s="8" t="s">
        <v>5018</v>
      </c>
      <c r="B2810" s="2" t="s">
        <v>3224</v>
      </c>
      <c r="C2810" s="2" t="s">
        <v>227</v>
      </c>
      <c r="D2810" s="2" t="s">
        <v>224</v>
      </c>
      <c r="E2810" s="2" t="s">
        <v>187</v>
      </c>
      <c r="F2810" s="8" t="s">
        <v>24</v>
      </c>
      <c r="G2810" s="8">
        <v>0</v>
      </c>
      <c r="H2810" s="8">
        <v>1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1</v>
      </c>
      <c r="Q2810" s="8">
        <v>0</v>
      </c>
      <c r="R2810" s="8">
        <v>0</v>
      </c>
      <c r="S2810" s="8">
        <v>0</v>
      </c>
      <c r="T2810" s="8">
        <v>0</v>
      </c>
      <c r="U2810" s="5">
        <v>408030534</v>
      </c>
    </row>
    <row r="2811" spans="1:21" hidden="1" x14ac:dyDescent="0.25">
      <c r="A2811" s="8" t="s">
        <v>5018</v>
      </c>
      <c r="B2811" s="2" t="s">
        <v>3225</v>
      </c>
      <c r="C2811" s="2" t="s">
        <v>227</v>
      </c>
      <c r="D2811" s="2" t="s">
        <v>224</v>
      </c>
      <c r="E2811" s="2" t="s">
        <v>187</v>
      </c>
      <c r="F2811" s="8" t="s">
        <v>24</v>
      </c>
      <c r="G2811" s="8">
        <v>0</v>
      </c>
      <c r="H2811" s="8">
        <v>1</v>
      </c>
      <c r="I2811" s="8">
        <v>0</v>
      </c>
      <c r="J2811" s="8">
        <v>0</v>
      </c>
      <c r="K2811" s="8">
        <v>0</v>
      </c>
      <c r="L2811" s="8">
        <v>0</v>
      </c>
      <c r="M2811" s="8">
        <v>1</v>
      </c>
      <c r="N2811" s="8">
        <v>0</v>
      </c>
      <c r="O2811" s="8">
        <v>0</v>
      </c>
      <c r="P2811" s="8">
        <v>1</v>
      </c>
      <c r="Q2811" s="8">
        <v>0</v>
      </c>
      <c r="R2811" s="8">
        <v>0</v>
      </c>
      <c r="S2811" s="8">
        <v>0</v>
      </c>
      <c r="T2811" s="8">
        <v>0</v>
      </c>
      <c r="U2811" s="5">
        <v>408030542</v>
      </c>
    </row>
    <row r="2812" spans="1:21" hidden="1" x14ac:dyDescent="0.25">
      <c r="A2812" s="8" t="s">
        <v>5018</v>
      </c>
      <c r="B2812" s="2" t="s">
        <v>3226</v>
      </c>
      <c r="C2812" s="2" t="s">
        <v>227</v>
      </c>
      <c r="D2812" s="2" t="s">
        <v>224</v>
      </c>
      <c r="E2812" s="2" t="s">
        <v>187</v>
      </c>
      <c r="F2812" s="8" t="s">
        <v>36</v>
      </c>
      <c r="G2812" s="8">
        <v>0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0</v>
      </c>
      <c r="O2812" s="8">
        <v>0</v>
      </c>
      <c r="P2812" s="8">
        <v>1</v>
      </c>
      <c r="Q2812" s="8">
        <v>0</v>
      </c>
      <c r="R2812" s="8">
        <v>0</v>
      </c>
      <c r="S2812" s="8">
        <v>0</v>
      </c>
      <c r="T2812" s="8">
        <v>0</v>
      </c>
      <c r="U2812" s="5">
        <v>408030550</v>
      </c>
    </row>
    <row r="2813" spans="1:21" hidden="1" x14ac:dyDescent="0.25">
      <c r="A2813" s="8" t="s">
        <v>5018</v>
      </c>
      <c r="B2813" s="2" t="s">
        <v>3227</v>
      </c>
      <c r="C2813" s="2" t="s">
        <v>227</v>
      </c>
      <c r="D2813" s="2" t="s">
        <v>224</v>
      </c>
      <c r="E2813" s="2" t="s">
        <v>187</v>
      </c>
      <c r="F2813" s="8" t="s">
        <v>36</v>
      </c>
      <c r="G2813" s="8">
        <v>0</v>
      </c>
      <c r="H2813" s="8">
        <v>1</v>
      </c>
      <c r="I2813" s="8">
        <v>0</v>
      </c>
      <c r="J2813" s="8">
        <v>0</v>
      </c>
      <c r="K2813" s="8">
        <v>0</v>
      </c>
      <c r="L2813" s="8">
        <v>0</v>
      </c>
      <c r="M2813" s="8">
        <v>1</v>
      </c>
      <c r="N2813" s="8">
        <v>0</v>
      </c>
      <c r="O2813" s="8">
        <v>0</v>
      </c>
      <c r="P2813" s="8">
        <v>1</v>
      </c>
      <c r="Q2813" s="8">
        <v>0</v>
      </c>
      <c r="R2813" s="8">
        <v>0</v>
      </c>
      <c r="S2813" s="8">
        <v>0</v>
      </c>
      <c r="T2813" s="8">
        <v>0</v>
      </c>
      <c r="U2813" s="5">
        <v>408030569</v>
      </c>
    </row>
    <row r="2814" spans="1:21" hidden="1" x14ac:dyDescent="0.25">
      <c r="A2814" s="8" t="s">
        <v>5018</v>
      </c>
      <c r="B2814" s="2" t="s">
        <v>3228</v>
      </c>
      <c r="C2814" s="2" t="s">
        <v>227</v>
      </c>
      <c r="D2814" s="2" t="s">
        <v>224</v>
      </c>
      <c r="E2814" s="2" t="s">
        <v>187</v>
      </c>
      <c r="F2814" s="8" t="s">
        <v>36</v>
      </c>
      <c r="G2814" s="8">
        <v>0</v>
      </c>
      <c r="H2814" s="8">
        <v>1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5">
        <v>408030577</v>
      </c>
    </row>
    <row r="2815" spans="1:21" hidden="1" x14ac:dyDescent="0.25">
      <c r="A2815" s="8" t="s">
        <v>5018</v>
      </c>
      <c r="B2815" s="2" t="s">
        <v>3229</v>
      </c>
      <c r="C2815" s="2" t="s">
        <v>227</v>
      </c>
      <c r="D2815" s="2" t="s">
        <v>224</v>
      </c>
      <c r="E2815" s="2" t="s">
        <v>187</v>
      </c>
      <c r="F2815" s="8" t="s">
        <v>36</v>
      </c>
      <c r="G2815" s="8">
        <v>0</v>
      </c>
      <c r="H2815" s="8">
        <v>1</v>
      </c>
      <c r="I2815" s="8">
        <v>0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0</v>
      </c>
      <c r="P2815" s="8">
        <v>1</v>
      </c>
      <c r="Q2815" s="8">
        <v>0</v>
      </c>
      <c r="R2815" s="8">
        <v>0</v>
      </c>
      <c r="S2815" s="8">
        <v>0</v>
      </c>
      <c r="T2815" s="8">
        <v>0</v>
      </c>
      <c r="U2815" s="5">
        <v>408030585</v>
      </c>
    </row>
    <row r="2816" spans="1:21" hidden="1" x14ac:dyDescent="0.25">
      <c r="A2816" s="8" t="s">
        <v>5018</v>
      </c>
      <c r="B2816" s="2" t="s">
        <v>3230</v>
      </c>
      <c r="C2816" s="2" t="s">
        <v>227</v>
      </c>
      <c r="D2816" s="2" t="s">
        <v>224</v>
      </c>
      <c r="E2816" s="2" t="s">
        <v>187</v>
      </c>
      <c r="F2816" s="8" t="s">
        <v>36</v>
      </c>
      <c r="G2816" s="8">
        <v>0</v>
      </c>
      <c r="H2816" s="8">
        <v>1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5">
        <v>408030593</v>
      </c>
    </row>
    <row r="2817" spans="1:21" hidden="1" x14ac:dyDescent="0.25">
      <c r="A2817" s="8" t="s">
        <v>5018</v>
      </c>
      <c r="B2817" s="2" t="s">
        <v>3231</v>
      </c>
      <c r="C2817" s="2" t="s">
        <v>227</v>
      </c>
      <c r="D2817" s="2" t="s">
        <v>224</v>
      </c>
      <c r="E2817" s="2" t="s">
        <v>187</v>
      </c>
      <c r="F2817" s="8" t="s">
        <v>24</v>
      </c>
      <c r="G2817" s="8">
        <v>0</v>
      </c>
      <c r="H2817" s="8">
        <v>1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0</v>
      </c>
      <c r="O2817" s="8">
        <v>0</v>
      </c>
      <c r="P2817" s="8">
        <v>1</v>
      </c>
      <c r="Q2817" s="8">
        <v>0</v>
      </c>
      <c r="R2817" s="8">
        <v>0</v>
      </c>
      <c r="S2817" s="8">
        <v>0</v>
      </c>
      <c r="T2817" s="8">
        <v>0</v>
      </c>
      <c r="U2817" s="5">
        <v>408030607</v>
      </c>
    </row>
    <row r="2818" spans="1:21" hidden="1" x14ac:dyDescent="0.25">
      <c r="A2818" s="8" t="s">
        <v>5018</v>
      </c>
      <c r="B2818" s="2" t="s">
        <v>3232</v>
      </c>
      <c r="C2818" s="2" t="s">
        <v>227</v>
      </c>
      <c r="D2818" s="2" t="s">
        <v>224</v>
      </c>
      <c r="E2818" s="2" t="s">
        <v>187</v>
      </c>
      <c r="F2818" s="8" t="s">
        <v>36</v>
      </c>
      <c r="G2818" s="8">
        <v>0</v>
      </c>
      <c r="H2818" s="8">
        <v>1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0</v>
      </c>
      <c r="P2818" s="8">
        <v>1</v>
      </c>
      <c r="Q2818" s="8">
        <v>0</v>
      </c>
      <c r="R2818" s="8">
        <v>0</v>
      </c>
      <c r="S2818" s="8">
        <v>0</v>
      </c>
      <c r="T2818" s="8">
        <v>0</v>
      </c>
      <c r="U2818" s="5">
        <v>408030615</v>
      </c>
    </row>
    <row r="2819" spans="1:21" hidden="1" x14ac:dyDescent="0.25">
      <c r="A2819" s="8" t="s">
        <v>5018</v>
      </c>
      <c r="B2819" s="2" t="s">
        <v>3233</v>
      </c>
      <c r="C2819" s="2" t="s">
        <v>227</v>
      </c>
      <c r="D2819" s="2" t="s">
        <v>224</v>
      </c>
      <c r="E2819" s="2" t="s">
        <v>187</v>
      </c>
      <c r="F2819" s="8" t="s">
        <v>36</v>
      </c>
      <c r="G2819" s="8">
        <v>0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1</v>
      </c>
      <c r="N2819" s="8">
        <v>0</v>
      </c>
      <c r="O2819" s="8">
        <v>0</v>
      </c>
      <c r="P2819" s="8">
        <v>1</v>
      </c>
      <c r="Q2819" s="8">
        <v>0</v>
      </c>
      <c r="R2819" s="8">
        <v>0</v>
      </c>
      <c r="S2819" s="8">
        <v>0</v>
      </c>
      <c r="T2819" s="8">
        <v>0</v>
      </c>
      <c r="U2819" s="5">
        <v>408030623</v>
      </c>
    </row>
    <row r="2820" spans="1:21" hidden="1" x14ac:dyDescent="0.25">
      <c r="A2820" s="8" t="s">
        <v>5018</v>
      </c>
      <c r="B2820" s="2" t="s">
        <v>3234</v>
      </c>
      <c r="C2820" s="2" t="s">
        <v>227</v>
      </c>
      <c r="D2820" s="2" t="s">
        <v>224</v>
      </c>
      <c r="E2820" s="2" t="s">
        <v>187</v>
      </c>
      <c r="F2820" s="8" t="s">
        <v>36</v>
      </c>
      <c r="G2820" s="8">
        <v>0</v>
      </c>
      <c r="H2820" s="8">
        <v>1</v>
      </c>
      <c r="I2820" s="8">
        <v>0</v>
      </c>
      <c r="J2820" s="8">
        <v>0</v>
      </c>
      <c r="K2820" s="8">
        <v>0</v>
      </c>
      <c r="L2820" s="8">
        <v>0</v>
      </c>
      <c r="M2820" s="8">
        <v>1</v>
      </c>
      <c r="N2820" s="8">
        <v>0</v>
      </c>
      <c r="O2820" s="8">
        <v>0</v>
      </c>
      <c r="P2820" s="8">
        <v>1</v>
      </c>
      <c r="Q2820" s="8">
        <v>0</v>
      </c>
      <c r="R2820" s="8">
        <v>0</v>
      </c>
      <c r="S2820" s="8">
        <v>0</v>
      </c>
      <c r="T2820" s="8">
        <v>0</v>
      </c>
      <c r="U2820" s="5">
        <v>408030631</v>
      </c>
    </row>
    <row r="2821" spans="1:21" hidden="1" x14ac:dyDescent="0.25">
      <c r="A2821" s="8" t="s">
        <v>5018</v>
      </c>
      <c r="B2821" s="2" t="s">
        <v>3235</v>
      </c>
      <c r="C2821" s="2" t="s">
        <v>227</v>
      </c>
      <c r="D2821" s="2" t="s">
        <v>224</v>
      </c>
      <c r="E2821" s="2" t="s">
        <v>187</v>
      </c>
      <c r="F2821" s="8" t="s">
        <v>36</v>
      </c>
      <c r="G2821" s="8">
        <v>0</v>
      </c>
      <c r="H2821" s="8">
        <v>1</v>
      </c>
      <c r="I2821" s="8">
        <v>0</v>
      </c>
      <c r="J2821" s="8">
        <v>0</v>
      </c>
      <c r="K2821" s="8">
        <v>0</v>
      </c>
      <c r="L2821" s="8">
        <v>0</v>
      </c>
      <c r="M2821" s="8">
        <v>1</v>
      </c>
      <c r="N2821" s="8">
        <v>0</v>
      </c>
      <c r="O2821" s="8">
        <v>0</v>
      </c>
      <c r="P2821" s="8">
        <v>1</v>
      </c>
      <c r="Q2821" s="8">
        <v>0</v>
      </c>
      <c r="R2821" s="8">
        <v>0</v>
      </c>
      <c r="S2821" s="8">
        <v>0</v>
      </c>
      <c r="T2821" s="8">
        <v>0</v>
      </c>
      <c r="U2821" s="5">
        <v>408030640</v>
      </c>
    </row>
    <row r="2822" spans="1:21" hidden="1" x14ac:dyDescent="0.25">
      <c r="A2822" s="8" t="s">
        <v>5018</v>
      </c>
      <c r="B2822" s="2" t="s">
        <v>3236</v>
      </c>
      <c r="C2822" s="2" t="s">
        <v>227</v>
      </c>
      <c r="D2822" s="2" t="s">
        <v>224</v>
      </c>
      <c r="E2822" s="2" t="s">
        <v>187</v>
      </c>
      <c r="F2822" s="8" t="s">
        <v>36</v>
      </c>
      <c r="G2822" s="8">
        <v>0</v>
      </c>
      <c r="H2822" s="8">
        <v>1</v>
      </c>
      <c r="I2822" s="8">
        <v>0</v>
      </c>
      <c r="J2822" s="8">
        <v>0</v>
      </c>
      <c r="K2822" s="8">
        <v>0</v>
      </c>
      <c r="L2822" s="8">
        <v>0</v>
      </c>
      <c r="M2822" s="8">
        <v>1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0</v>
      </c>
      <c r="U2822" s="5">
        <v>408030658</v>
      </c>
    </row>
    <row r="2823" spans="1:21" hidden="1" x14ac:dyDescent="0.25">
      <c r="A2823" s="8" t="s">
        <v>5018</v>
      </c>
      <c r="B2823" s="2" t="s">
        <v>3237</v>
      </c>
      <c r="C2823" s="2" t="s">
        <v>227</v>
      </c>
      <c r="D2823" s="2" t="s">
        <v>224</v>
      </c>
      <c r="E2823" s="2" t="s">
        <v>187</v>
      </c>
      <c r="F2823" s="8" t="s">
        <v>36</v>
      </c>
      <c r="G2823" s="8">
        <v>0</v>
      </c>
      <c r="H2823" s="8">
        <v>1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0</v>
      </c>
      <c r="O2823" s="8">
        <v>0</v>
      </c>
      <c r="P2823" s="8">
        <v>1</v>
      </c>
      <c r="Q2823" s="8">
        <v>0</v>
      </c>
      <c r="R2823" s="8">
        <v>0</v>
      </c>
      <c r="S2823" s="8">
        <v>0</v>
      </c>
      <c r="T2823" s="8">
        <v>0</v>
      </c>
      <c r="U2823" s="5">
        <v>408030666</v>
      </c>
    </row>
    <row r="2824" spans="1:21" hidden="1" x14ac:dyDescent="0.25">
      <c r="A2824" s="8" t="s">
        <v>5018</v>
      </c>
      <c r="B2824" s="2" t="s">
        <v>3238</v>
      </c>
      <c r="C2824" s="2" t="s">
        <v>227</v>
      </c>
      <c r="D2824" s="2" t="s">
        <v>224</v>
      </c>
      <c r="E2824" s="2" t="s">
        <v>187</v>
      </c>
      <c r="F2824" s="8" t="s">
        <v>36</v>
      </c>
      <c r="G2824" s="8">
        <v>0</v>
      </c>
      <c r="H2824" s="8">
        <v>1</v>
      </c>
      <c r="I2824" s="8">
        <v>0</v>
      </c>
      <c r="J2824" s="8">
        <v>0</v>
      </c>
      <c r="K2824" s="8">
        <v>0</v>
      </c>
      <c r="L2824" s="8">
        <v>0</v>
      </c>
      <c r="M2824" s="8">
        <v>1</v>
      </c>
      <c r="N2824" s="8">
        <v>0</v>
      </c>
      <c r="O2824" s="8">
        <v>0</v>
      </c>
      <c r="P2824" s="8">
        <v>1</v>
      </c>
      <c r="Q2824" s="8">
        <v>0</v>
      </c>
      <c r="R2824" s="8">
        <v>0</v>
      </c>
      <c r="S2824" s="8">
        <v>0</v>
      </c>
      <c r="T2824" s="8">
        <v>0</v>
      </c>
      <c r="U2824" s="5">
        <v>408030674</v>
      </c>
    </row>
    <row r="2825" spans="1:21" hidden="1" x14ac:dyDescent="0.25">
      <c r="A2825" s="8" t="s">
        <v>5018</v>
      </c>
      <c r="B2825" s="2" t="s">
        <v>3239</v>
      </c>
      <c r="C2825" s="2" t="s">
        <v>227</v>
      </c>
      <c r="D2825" s="2" t="s">
        <v>224</v>
      </c>
      <c r="E2825" s="2" t="s">
        <v>187</v>
      </c>
      <c r="F2825" s="8" t="s">
        <v>36</v>
      </c>
      <c r="G2825" s="8">
        <v>0</v>
      </c>
      <c r="H2825" s="8">
        <v>1</v>
      </c>
      <c r="I2825" s="8">
        <v>0</v>
      </c>
      <c r="J2825" s="8">
        <v>0</v>
      </c>
      <c r="K2825" s="8">
        <v>0</v>
      </c>
      <c r="L2825" s="8">
        <v>0</v>
      </c>
      <c r="M2825" s="8">
        <v>1</v>
      </c>
      <c r="N2825" s="8">
        <v>0</v>
      </c>
      <c r="O2825" s="8">
        <v>0</v>
      </c>
      <c r="P2825" s="8">
        <v>1</v>
      </c>
      <c r="Q2825" s="8">
        <v>0</v>
      </c>
      <c r="R2825" s="8">
        <v>0</v>
      </c>
      <c r="S2825" s="8">
        <v>0</v>
      </c>
      <c r="T2825" s="8">
        <v>0</v>
      </c>
      <c r="U2825" s="5">
        <v>408030682</v>
      </c>
    </row>
    <row r="2826" spans="1:21" hidden="1" x14ac:dyDescent="0.25">
      <c r="A2826" s="8" t="s">
        <v>5018</v>
      </c>
      <c r="B2826" s="2" t="s">
        <v>3240</v>
      </c>
      <c r="C2826" s="2" t="s">
        <v>227</v>
      </c>
      <c r="D2826" s="2" t="s">
        <v>224</v>
      </c>
      <c r="E2826" s="2" t="s">
        <v>187</v>
      </c>
      <c r="F2826" s="8" t="s">
        <v>36</v>
      </c>
      <c r="G2826" s="8">
        <v>0</v>
      </c>
      <c r="H2826" s="8">
        <v>1</v>
      </c>
      <c r="I2826" s="8">
        <v>0</v>
      </c>
      <c r="J2826" s="8">
        <v>0</v>
      </c>
      <c r="K2826" s="8">
        <v>0</v>
      </c>
      <c r="L2826" s="8">
        <v>0</v>
      </c>
      <c r="M2826" s="8">
        <v>1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5">
        <v>408030690</v>
      </c>
    </row>
    <row r="2827" spans="1:21" hidden="1" x14ac:dyDescent="0.25">
      <c r="A2827" s="8" t="s">
        <v>5018</v>
      </c>
      <c r="B2827" s="2" t="s">
        <v>3241</v>
      </c>
      <c r="C2827" s="2" t="s">
        <v>227</v>
      </c>
      <c r="D2827" s="2" t="s">
        <v>224</v>
      </c>
      <c r="E2827" s="2" t="s">
        <v>187</v>
      </c>
      <c r="F2827" s="8" t="s">
        <v>36</v>
      </c>
      <c r="G2827" s="8">
        <v>0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0</v>
      </c>
      <c r="O2827" s="8">
        <v>0</v>
      </c>
      <c r="P2827" s="8">
        <v>1</v>
      </c>
      <c r="Q2827" s="8">
        <v>0</v>
      </c>
      <c r="R2827" s="8">
        <v>0</v>
      </c>
      <c r="S2827" s="8">
        <v>0</v>
      </c>
      <c r="T2827" s="8">
        <v>0</v>
      </c>
      <c r="U2827" s="5">
        <v>408030704</v>
      </c>
    </row>
    <row r="2828" spans="1:21" hidden="1" x14ac:dyDescent="0.25">
      <c r="A2828" s="8" t="s">
        <v>5018</v>
      </c>
      <c r="B2828" s="2" t="s">
        <v>3242</v>
      </c>
      <c r="C2828" s="2" t="s">
        <v>227</v>
      </c>
      <c r="D2828" s="2" t="s">
        <v>224</v>
      </c>
      <c r="E2828" s="2" t="s">
        <v>187</v>
      </c>
      <c r="F2828" s="8" t="s">
        <v>36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1</v>
      </c>
      <c r="Q2828" s="8">
        <v>0</v>
      </c>
      <c r="R2828" s="8">
        <v>0</v>
      </c>
      <c r="S2828" s="8">
        <v>0</v>
      </c>
      <c r="T2828" s="8">
        <v>0</v>
      </c>
      <c r="U2828" s="5">
        <v>408030712</v>
      </c>
    </row>
    <row r="2829" spans="1:21" hidden="1" x14ac:dyDescent="0.25">
      <c r="A2829" s="8" t="s">
        <v>5018</v>
      </c>
      <c r="B2829" s="2" t="s">
        <v>3243</v>
      </c>
      <c r="C2829" s="2" t="s">
        <v>227</v>
      </c>
      <c r="D2829" s="2" t="s">
        <v>224</v>
      </c>
      <c r="E2829" s="2" t="s">
        <v>187</v>
      </c>
      <c r="F2829" s="8" t="s">
        <v>36</v>
      </c>
      <c r="G2829" s="8">
        <v>0</v>
      </c>
      <c r="H2829" s="8">
        <v>1</v>
      </c>
      <c r="I2829" s="8">
        <v>0</v>
      </c>
      <c r="J2829" s="8">
        <v>0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1</v>
      </c>
      <c r="Q2829" s="8">
        <v>0</v>
      </c>
      <c r="R2829" s="8">
        <v>0</v>
      </c>
      <c r="S2829" s="8">
        <v>0</v>
      </c>
      <c r="T2829" s="8">
        <v>0</v>
      </c>
      <c r="U2829" s="5">
        <v>408030720</v>
      </c>
    </row>
    <row r="2830" spans="1:21" hidden="1" x14ac:dyDescent="0.25">
      <c r="A2830" s="8" t="s">
        <v>5018</v>
      </c>
      <c r="B2830" s="2" t="s">
        <v>3244</v>
      </c>
      <c r="C2830" s="2" t="s">
        <v>227</v>
      </c>
      <c r="D2830" s="2" t="s">
        <v>224</v>
      </c>
      <c r="E2830" s="2" t="s">
        <v>187</v>
      </c>
      <c r="F2830" s="8" t="s">
        <v>36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0</v>
      </c>
      <c r="O2830" s="8">
        <v>0</v>
      </c>
      <c r="P2830" s="8">
        <v>1</v>
      </c>
      <c r="Q2830" s="8">
        <v>0</v>
      </c>
      <c r="R2830" s="8">
        <v>0</v>
      </c>
      <c r="S2830" s="8">
        <v>0</v>
      </c>
      <c r="T2830" s="8">
        <v>0</v>
      </c>
      <c r="U2830" s="5">
        <v>408030739</v>
      </c>
    </row>
    <row r="2831" spans="1:21" hidden="1" x14ac:dyDescent="0.25">
      <c r="A2831" s="8" t="s">
        <v>5018</v>
      </c>
      <c r="B2831" s="2" t="s">
        <v>3245</v>
      </c>
      <c r="C2831" s="2" t="s">
        <v>227</v>
      </c>
      <c r="D2831" s="2" t="s">
        <v>224</v>
      </c>
      <c r="E2831" s="2" t="s">
        <v>187</v>
      </c>
      <c r="F2831" s="8" t="s">
        <v>36</v>
      </c>
      <c r="G2831" s="8">
        <v>0</v>
      </c>
      <c r="H2831" s="8">
        <v>1</v>
      </c>
      <c r="I2831" s="8">
        <v>0</v>
      </c>
      <c r="J2831" s="8">
        <v>0</v>
      </c>
      <c r="K2831" s="8">
        <v>0</v>
      </c>
      <c r="L2831" s="8">
        <v>0</v>
      </c>
      <c r="M2831" s="8">
        <v>1</v>
      </c>
      <c r="N2831" s="8">
        <v>0</v>
      </c>
      <c r="O2831" s="8">
        <v>0</v>
      </c>
      <c r="P2831" s="8">
        <v>1</v>
      </c>
      <c r="Q2831" s="8">
        <v>0</v>
      </c>
      <c r="R2831" s="8">
        <v>0</v>
      </c>
      <c r="S2831" s="8">
        <v>0</v>
      </c>
      <c r="T2831" s="8">
        <v>0</v>
      </c>
      <c r="U2831" s="5">
        <v>408030747</v>
      </c>
    </row>
    <row r="2832" spans="1:21" hidden="1" x14ac:dyDescent="0.25">
      <c r="A2832" s="8" t="s">
        <v>5018</v>
      </c>
      <c r="B2832" s="2" t="s">
        <v>3246</v>
      </c>
      <c r="C2832" s="2" t="s">
        <v>227</v>
      </c>
      <c r="D2832" s="2" t="s">
        <v>224</v>
      </c>
      <c r="E2832" s="2" t="s">
        <v>187</v>
      </c>
      <c r="F2832" s="8" t="s">
        <v>24</v>
      </c>
      <c r="G2832" s="8">
        <v>0</v>
      </c>
      <c r="H2832" s="8">
        <v>1</v>
      </c>
      <c r="I2832" s="8">
        <v>1</v>
      </c>
      <c r="J2832" s="8">
        <v>0</v>
      </c>
      <c r="K2832" s="8">
        <v>0</v>
      </c>
      <c r="L2832" s="8">
        <v>0</v>
      </c>
      <c r="M2832" s="8">
        <v>1</v>
      </c>
      <c r="N2832" s="8">
        <v>0</v>
      </c>
      <c r="O2832" s="8">
        <v>0</v>
      </c>
      <c r="P2832" s="8">
        <v>1</v>
      </c>
      <c r="Q2832" s="8">
        <v>0</v>
      </c>
      <c r="R2832" s="8">
        <v>0</v>
      </c>
      <c r="S2832" s="8">
        <v>0</v>
      </c>
      <c r="T2832" s="8">
        <v>0</v>
      </c>
      <c r="U2832" s="5">
        <v>408030755</v>
      </c>
    </row>
    <row r="2833" spans="1:21" hidden="1" x14ac:dyDescent="0.25">
      <c r="A2833" s="8" t="s">
        <v>5018</v>
      </c>
      <c r="B2833" s="2" t="s">
        <v>3247</v>
      </c>
      <c r="C2833" s="2" t="s">
        <v>227</v>
      </c>
      <c r="D2833" s="2" t="s">
        <v>224</v>
      </c>
      <c r="E2833" s="2" t="s">
        <v>187</v>
      </c>
      <c r="F2833" s="8" t="s">
        <v>36</v>
      </c>
      <c r="G2833" s="8">
        <v>0</v>
      </c>
      <c r="H2833" s="8">
        <v>1</v>
      </c>
      <c r="I2833" s="8">
        <v>0</v>
      </c>
      <c r="J2833" s="8">
        <v>0</v>
      </c>
      <c r="K2833" s="8">
        <v>0</v>
      </c>
      <c r="L2833" s="8">
        <v>0</v>
      </c>
      <c r="M2833" s="8">
        <v>1</v>
      </c>
      <c r="N2833" s="8">
        <v>0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  <c r="T2833" s="8">
        <v>0</v>
      </c>
      <c r="U2833" s="5">
        <v>408030763</v>
      </c>
    </row>
    <row r="2834" spans="1:21" hidden="1" x14ac:dyDescent="0.25">
      <c r="A2834" s="8" t="s">
        <v>5018</v>
      </c>
      <c r="B2834" s="2" t="s">
        <v>3248</v>
      </c>
      <c r="C2834" s="2" t="s">
        <v>227</v>
      </c>
      <c r="D2834" s="2" t="s">
        <v>224</v>
      </c>
      <c r="E2834" s="2" t="s">
        <v>187</v>
      </c>
      <c r="F2834" s="8" t="s">
        <v>36</v>
      </c>
      <c r="G2834" s="8">
        <v>0</v>
      </c>
      <c r="H2834" s="8">
        <v>1</v>
      </c>
      <c r="I2834" s="8">
        <v>0</v>
      </c>
      <c r="J2834" s="8">
        <v>0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1</v>
      </c>
      <c r="Q2834" s="8">
        <v>0</v>
      </c>
      <c r="R2834" s="8">
        <v>0</v>
      </c>
      <c r="S2834" s="8">
        <v>0</v>
      </c>
      <c r="T2834" s="8">
        <v>0</v>
      </c>
      <c r="U2834" s="5">
        <v>408030771</v>
      </c>
    </row>
    <row r="2835" spans="1:21" hidden="1" x14ac:dyDescent="0.25">
      <c r="A2835" s="8" t="s">
        <v>5018</v>
      </c>
      <c r="B2835" s="2" t="s">
        <v>3249</v>
      </c>
      <c r="C2835" s="2" t="s">
        <v>227</v>
      </c>
      <c r="D2835" s="2" t="s">
        <v>224</v>
      </c>
      <c r="E2835" s="2" t="s">
        <v>187</v>
      </c>
      <c r="F2835" s="8" t="s">
        <v>36</v>
      </c>
      <c r="G2835" s="8">
        <v>0</v>
      </c>
      <c r="H2835" s="8">
        <v>1</v>
      </c>
      <c r="I2835" s="8">
        <v>0</v>
      </c>
      <c r="J2835" s="8">
        <v>0</v>
      </c>
      <c r="K2835" s="8">
        <v>0</v>
      </c>
      <c r="L2835" s="8">
        <v>0</v>
      </c>
      <c r="M2835" s="8">
        <v>1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0</v>
      </c>
      <c r="U2835" s="5">
        <v>408030780</v>
      </c>
    </row>
    <row r="2836" spans="1:21" hidden="1" x14ac:dyDescent="0.25">
      <c r="A2836" s="8" t="s">
        <v>5018</v>
      </c>
      <c r="B2836" s="2" t="s">
        <v>3250</v>
      </c>
      <c r="C2836" s="2" t="s">
        <v>227</v>
      </c>
      <c r="D2836" s="2" t="s">
        <v>224</v>
      </c>
      <c r="E2836" s="2" t="s">
        <v>187</v>
      </c>
      <c r="F2836" s="8" t="s">
        <v>36</v>
      </c>
      <c r="G2836" s="8">
        <v>0</v>
      </c>
      <c r="H2836" s="8">
        <v>1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5">
        <v>408030798</v>
      </c>
    </row>
    <row r="2837" spans="1:21" hidden="1" x14ac:dyDescent="0.25">
      <c r="A2837" s="8" t="s">
        <v>5018</v>
      </c>
      <c r="B2837" s="2" t="s">
        <v>3251</v>
      </c>
      <c r="C2837" s="2" t="s">
        <v>227</v>
      </c>
      <c r="D2837" s="2" t="s">
        <v>224</v>
      </c>
      <c r="E2837" s="2" t="s">
        <v>187</v>
      </c>
      <c r="F2837" s="8" t="s">
        <v>36</v>
      </c>
      <c r="G2837" s="8">
        <v>0</v>
      </c>
      <c r="H2837" s="8">
        <v>1</v>
      </c>
      <c r="I2837" s="8">
        <v>0</v>
      </c>
      <c r="J2837" s="8">
        <v>0</v>
      </c>
      <c r="K2837" s="8">
        <v>0</v>
      </c>
      <c r="L2837" s="8">
        <v>0</v>
      </c>
      <c r="M2837" s="8">
        <v>1</v>
      </c>
      <c r="N2837" s="8">
        <v>0</v>
      </c>
      <c r="O2837" s="8">
        <v>0</v>
      </c>
      <c r="P2837" s="8">
        <v>1</v>
      </c>
      <c r="Q2837" s="8">
        <v>0</v>
      </c>
      <c r="R2837" s="8">
        <v>0</v>
      </c>
      <c r="S2837" s="8">
        <v>0</v>
      </c>
      <c r="T2837" s="8">
        <v>0</v>
      </c>
      <c r="U2837" s="5">
        <v>408030801</v>
      </c>
    </row>
    <row r="2838" spans="1:21" hidden="1" x14ac:dyDescent="0.25">
      <c r="A2838" s="8" t="s">
        <v>5018</v>
      </c>
      <c r="B2838" s="2" t="s">
        <v>3252</v>
      </c>
      <c r="C2838" s="2" t="s">
        <v>227</v>
      </c>
      <c r="D2838" s="2" t="s">
        <v>224</v>
      </c>
      <c r="E2838" s="2" t="s">
        <v>187</v>
      </c>
      <c r="F2838" s="8" t="s">
        <v>36</v>
      </c>
      <c r="G2838" s="8">
        <v>0</v>
      </c>
      <c r="H2838" s="8">
        <v>1</v>
      </c>
      <c r="I2838" s="8">
        <v>0</v>
      </c>
      <c r="J2838" s="8">
        <v>0</v>
      </c>
      <c r="K2838" s="8">
        <v>0</v>
      </c>
      <c r="L2838" s="8">
        <v>0</v>
      </c>
      <c r="M2838" s="8">
        <v>1</v>
      </c>
      <c r="N2838" s="8">
        <v>0</v>
      </c>
      <c r="O2838" s="8">
        <v>0</v>
      </c>
      <c r="P2838" s="8">
        <v>1</v>
      </c>
      <c r="Q2838" s="8">
        <v>0</v>
      </c>
      <c r="R2838" s="8">
        <v>0</v>
      </c>
      <c r="S2838" s="8">
        <v>0</v>
      </c>
      <c r="T2838" s="8">
        <v>0</v>
      </c>
      <c r="U2838" s="5">
        <v>408030810</v>
      </c>
    </row>
    <row r="2839" spans="1:21" hidden="1" x14ac:dyDescent="0.25">
      <c r="A2839" s="8" t="s">
        <v>5018</v>
      </c>
      <c r="B2839" s="2" t="s">
        <v>3253</v>
      </c>
      <c r="C2839" s="2" t="s">
        <v>227</v>
      </c>
      <c r="D2839" s="2" t="s">
        <v>224</v>
      </c>
      <c r="E2839" s="2" t="s">
        <v>187</v>
      </c>
      <c r="F2839" s="8" t="s">
        <v>36</v>
      </c>
      <c r="G2839" s="8">
        <v>0</v>
      </c>
      <c r="H2839" s="8">
        <v>1</v>
      </c>
      <c r="I2839" s="8">
        <v>0</v>
      </c>
      <c r="J2839" s="8">
        <v>0</v>
      </c>
      <c r="K2839" s="8">
        <v>0</v>
      </c>
      <c r="L2839" s="8">
        <v>0</v>
      </c>
      <c r="M2839" s="8">
        <v>1</v>
      </c>
      <c r="N2839" s="8">
        <v>0</v>
      </c>
      <c r="O2839" s="8">
        <v>0</v>
      </c>
      <c r="P2839" s="8">
        <v>1</v>
      </c>
      <c r="Q2839" s="8">
        <v>0</v>
      </c>
      <c r="R2839" s="8">
        <v>0</v>
      </c>
      <c r="S2839" s="8">
        <v>0</v>
      </c>
      <c r="T2839" s="8">
        <v>0</v>
      </c>
      <c r="U2839" s="5">
        <v>408030828</v>
      </c>
    </row>
    <row r="2840" spans="1:21" hidden="1" x14ac:dyDescent="0.25">
      <c r="A2840" s="8" t="s">
        <v>5018</v>
      </c>
      <c r="B2840" s="2" t="s">
        <v>3254</v>
      </c>
      <c r="C2840" s="2" t="s">
        <v>227</v>
      </c>
      <c r="D2840" s="2" t="s">
        <v>224</v>
      </c>
      <c r="E2840" s="2" t="s">
        <v>187</v>
      </c>
      <c r="F2840" s="8" t="s">
        <v>36</v>
      </c>
      <c r="G2840" s="8">
        <v>0</v>
      </c>
      <c r="H2840" s="8">
        <v>1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1</v>
      </c>
      <c r="Q2840" s="8">
        <v>0</v>
      </c>
      <c r="R2840" s="8">
        <v>0</v>
      </c>
      <c r="S2840" s="8">
        <v>0</v>
      </c>
      <c r="T2840" s="8">
        <v>0</v>
      </c>
      <c r="U2840" s="5">
        <v>408030836</v>
      </c>
    </row>
    <row r="2841" spans="1:21" hidden="1" x14ac:dyDescent="0.25">
      <c r="A2841" s="8" t="s">
        <v>5018</v>
      </c>
      <c r="B2841" s="2" t="s">
        <v>3255</v>
      </c>
      <c r="C2841" s="2" t="s">
        <v>227</v>
      </c>
      <c r="D2841" s="2" t="s">
        <v>224</v>
      </c>
      <c r="E2841" s="2" t="s">
        <v>187</v>
      </c>
      <c r="F2841" s="8" t="s">
        <v>36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1</v>
      </c>
      <c r="N2841" s="8">
        <v>0</v>
      </c>
      <c r="O2841" s="8">
        <v>0</v>
      </c>
      <c r="P2841" s="8">
        <v>1</v>
      </c>
      <c r="Q2841" s="8">
        <v>0</v>
      </c>
      <c r="R2841" s="8">
        <v>0</v>
      </c>
      <c r="S2841" s="8">
        <v>0</v>
      </c>
      <c r="T2841" s="8">
        <v>0</v>
      </c>
      <c r="U2841" s="5">
        <v>408030844</v>
      </c>
    </row>
    <row r="2842" spans="1:21" hidden="1" x14ac:dyDescent="0.25">
      <c r="A2842" s="8" t="s">
        <v>5018</v>
      </c>
      <c r="B2842" s="2" t="s">
        <v>3256</v>
      </c>
      <c r="C2842" s="2" t="s">
        <v>227</v>
      </c>
      <c r="D2842" s="2" t="s">
        <v>224</v>
      </c>
      <c r="E2842" s="2" t="s">
        <v>187</v>
      </c>
      <c r="F2842" s="8" t="s">
        <v>36</v>
      </c>
      <c r="G2842" s="8">
        <v>0</v>
      </c>
      <c r="H2842" s="8">
        <v>1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0</v>
      </c>
      <c r="O2842" s="8">
        <v>0</v>
      </c>
      <c r="P2842" s="8">
        <v>1</v>
      </c>
      <c r="Q2842" s="8">
        <v>0</v>
      </c>
      <c r="R2842" s="8">
        <v>0</v>
      </c>
      <c r="S2842" s="8">
        <v>0</v>
      </c>
      <c r="T2842" s="8">
        <v>0</v>
      </c>
      <c r="U2842" s="5">
        <v>408030852</v>
      </c>
    </row>
    <row r="2843" spans="1:21" hidden="1" x14ac:dyDescent="0.25">
      <c r="A2843" s="8" t="s">
        <v>5018</v>
      </c>
      <c r="B2843" s="2" t="s">
        <v>3257</v>
      </c>
      <c r="C2843" s="2" t="s">
        <v>227</v>
      </c>
      <c r="D2843" s="2" t="s">
        <v>224</v>
      </c>
      <c r="E2843" s="2" t="s">
        <v>187</v>
      </c>
      <c r="F2843" s="8" t="s">
        <v>36</v>
      </c>
      <c r="G2843" s="8">
        <v>0</v>
      </c>
      <c r="H2843" s="8">
        <v>1</v>
      </c>
      <c r="I2843" s="8">
        <v>0</v>
      </c>
      <c r="J2843" s="8">
        <v>0</v>
      </c>
      <c r="K2843" s="8">
        <v>0</v>
      </c>
      <c r="L2843" s="8">
        <v>0</v>
      </c>
      <c r="M2843" s="8">
        <v>1</v>
      </c>
      <c r="N2843" s="8">
        <v>0</v>
      </c>
      <c r="O2843" s="8">
        <v>0</v>
      </c>
      <c r="P2843" s="8">
        <v>1</v>
      </c>
      <c r="Q2843" s="8">
        <v>0</v>
      </c>
      <c r="R2843" s="8">
        <v>0</v>
      </c>
      <c r="S2843" s="8">
        <v>0</v>
      </c>
      <c r="T2843" s="8">
        <v>0</v>
      </c>
      <c r="U2843" s="5">
        <v>408030860</v>
      </c>
    </row>
    <row r="2844" spans="1:21" hidden="1" x14ac:dyDescent="0.25">
      <c r="A2844" s="8" t="s">
        <v>5018</v>
      </c>
      <c r="B2844" s="2" t="s">
        <v>3258</v>
      </c>
      <c r="C2844" s="2" t="s">
        <v>227</v>
      </c>
      <c r="D2844" s="2" t="s">
        <v>224</v>
      </c>
      <c r="E2844" s="2" t="s">
        <v>187</v>
      </c>
      <c r="F2844" s="8" t="s">
        <v>36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0</v>
      </c>
      <c r="O2844" s="8">
        <v>0</v>
      </c>
      <c r="P2844" s="8">
        <v>1</v>
      </c>
      <c r="Q2844" s="8">
        <v>0</v>
      </c>
      <c r="R2844" s="8">
        <v>0</v>
      </c>
      <c r="S2844" s="8">
        <v>0</v>
      </c>
      <c r="T2844" s="8">
        <v>0</v>
      </c>
      <c r="U2844" s="5">
        <v>408030879</v>
      </c>
    </row>
    <row r="2845" spans="1:21" hidden="1" x14ac:dyDescent="0.25">
      <c r="A2845" s="8" t="s">
        <v>5018</v>
      </c>
      <c r="B2845" s="2" t="s">
        <v>3259</v>
      </c>
      <c r="C2845" s="2" t="s">
        <v>227</v>
      </c>
      <c r="D2845" s="2" t="s">
        <v>224</v>
      </c>
      <c r="E2845" s="2" t="s">
        <v>187</v>
      </c>
      <c r="F2845" s="8" t="s">
        <v>36</v>
      </c>
      <c r="G2845" s="8">
        <v>0</v>
      </c>
      <c r="H2845" s="8">
        <v>1</v>
      </c>
      <c r="I2845" s="8">
        <v>0</v>
      </c>
      <c r="J2845" s="8">
        <v>0</v>
      </c>
      <c r="K2845" s="8">
        <v>0</v>
      </c>
      <c r="L2845" s="8">
        <v>0</v>
      </c>
      <c r="M2845" s="8">
        <v>1</v>
      </c>
      <c r="N2845" s="8">
        <v>0</v>
      </c>
      <c r="O2845" s="8">
        <v>0</v>
      </c>
      <c r="P2845" s="8">
        <v>1</v>
      </c>
      <c r="Q2845" s="8">
        <v>0</v>
      </c>
      <c r="R2845" s="8">
        <v>0</v>
      </c>
      <c r="S2845" s="8">
        <v>0</v>
      </c>
      <c r="T2845" s="8">
        <v>0</v>
      </c>
      <c r="U2845" s="5">
        <v>408030887</v>
      </c>
    </row>
    <row r="2846" spans="1:21" hidden="1" x14ac:dyDescent="0.25">
      <c r="A2846" s="8" t="s">
        <v>5018</v>
      </c>
      <c r="B2846" s="2" t="s">
        <v>3260</v>
      </c>
      <c r="C2846" s="2" t="s">
        <v>227</v>
      </c>
      <c r="D2846" s="2" t="s">
        <v>224</v>
      </c>
      <c r="E2846" s="2" t="s">
        <v>187</v>
      </c>
      <c r="F2846" s="8" t="s">
        <v>36</v>
      </c>
      <c r="G2846" s="8">
        <v>0</v>
      </c>
      <c r="H2846" s="8">
        <v>1</v>
      </c>
      <c r="I2846" s="8">
        <v>0</v>
      </c>
      <c r="J2846" s="8">
        <v>0</v>
      </c>
      <c r="K2846" s="8">
        <v>0</v>
      </c>
      <c r="L2846" s="8">
        <v>0</v>
      </c>
      <c r="M2846" s="8">
        <v>1</v>
      </c>
      <c r="N2846" s="8">
        <v>0</v>
      </c>
      <c r="O2846" s="8">
        <v>0</v>
      </c>
      <c r="P2846" s="8">
        <v>1</v>
      </c>
      <c r="Q2846" s="8">
        <v>0</v>
      </c>
      <c r="R2846" s="8">
        <v>0</v>
      </c>
      <c r="S2846" s="8">
        <v>0</v>
      </c>
      <c r="T2846" s="8">
        <v>0</v>
      </c>
      <c r="U2846" s="5">
        <v>408030895</v>
      </c>
    </row>
    <row r="2847" spans="1:21" hidden="1" x14ac:dyDescent="0.25">
      <c r="A2847" s="8" t="s">
        <v>5018</v>
      </c>
      <c r="B2847" s="2" t="s">
        <v>3261</v>
      </c>
      <c r="C2847" s="2" t="s">
        <v>227</v>
      </c>
      <c r="D2847" s="2" t="s">
        <v>224</v>
      </c>
      <c r="E2847" s="2" t="s">
        <v>187</v>
      </c>
      <c r="F2847" s="8" t="s">
        <v>36</v>
      </c>
      <c r="G2847" s="8">
        <v>0</v>
      </c>
      <c r="H2847" s="8">
        <v>1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0</v>
      </c>
      <c r="O2847" s="8">
        <v>0</v>
      </c>
      <c r="P2847" s="8">
        <v>1</v>
      </c>
      <c r="Q2847" s="8">
        <v>0</v>
      </c>
      <c r="R2847" s="8">
        <v>0</v>
      </c>
      <c r="S2847" s="8">
        <v>0</v>
      </c>
      <c r="T2847" s="8">
        <v>0</v>
      </c>
      <c r="U2847" s="5">
        <v>408030909</v>
      </c>
    </row>
    <row r="2848" spans="1:21" hidden="1" x14ac:dyDescent="0.25">
      <c r="A2848" s="8" t="s">
        <v>5018</v>
      </c>
      <c r="B2848" s="2" t="s">
        <v>3262</v>
      </c>
      <c r="C2848" s="2" t="s">
        <v>227</v>
      </c>
      <c r="D2848" s="2" t="s">
        <v>224</v>
      </c>
      <c r="E2848" s="2" t="s">
        <v>187</v>
      </c>
      <c r="F2848" s="8" t="s">
        <v>36</v>
      </c>
      <c r="G2848" s="8">
        <v>0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0</v>
      </c>
      <c r="P2848" s="8">
        <v>1</v>
      </c>
      <c r="Q2848" s="8">
        <v>0</v>
      </c>
      <c r="R2848" s="8">
        <v>0</v>
      </c>
      <c r="S2848" s="8">
        <v>0</v>
      </c>
      <c r="T2848" s="8">
        <v>0</v>
      </c>
      <c r="U2848" s="5">
        <v>408030917</v>
      </c>
    </row>
    <row r="2849" spans="1:21" hidden="1" x14ac:dyDescent="0.25">
      <c r="A2849" s="8" t="s">
        <v>5018</v>
      </c>
      <c r="B2849" s="2" t="s">
        <v>3263</v>
      </c>
      <c r="C2849" s="2" t="s">
        <v>228</v>
      </c>
      <c r="D2849" s="2" t="s">
        <v>224</v>
      </c>
      <c r="E2849" s="2" t="s">
        <v>187</v>
      </c>
      <c r="F2849" s="8" t="s">
        <v>24</v>
      </c>
      <c r="G2849" s="8">
        <v>0</v>
      </c>
      <c r="H2849" s="8">
        <v>1</v>
      </c>
      <c r="I2849" s="8">
        <v>0</v>
      </c>
      <c r="J2849" s="8">
        <v>0</v>
      </c>
      <c r="K2849" s="8">
        <v>0</v>
      </c>
      <c r="L2849" s="8">
        <v>0</v>
      </c>
      <c r="M2849" s="8">
        <v>1</v>
      </c>
      <c r="N2849" s="8">
        <v>0</v>
      </c>
      <c r="O2849" s="8">
        <v>0</v>
      </c>
      <c r="P2849" s="8">
        <v>1</v>
      </c>
      <c r="Q2849" s="8">
        <v>0</v>
      </c>
      <c r="R2849" s="8">
        <v>0</v>
      </c>
      <c r="S2849" s="8">
        <v>0</v>
      </c>
      <c r="T2849" s="8">
        <v>0</v>
      </c>
      <c r="U2849" s="5">
        <v>408040017</v>
      </c>
    </row>
    <row r="2850" spans="1:21" hidden="1" x14ac:dyDescent="0.25">
      <c r="A2850" s="8" t="s">
        <v>5018</v>
      </c>
      <c r="B2850" s="2" t="s">
        <v>3264</v>
      </c>
      <c r="C2850" s="2" t="s">
        <v>228</v>
      </c>
      <c r="D2850" s="2" t="s">
        <v>224</v>
      </c>
      <c r="E2850" s="2" t="s">
        <v>187</v>
      </c>
      <c r="F2850" s="8" t="s">
        <v>24</v>
      </c>
      <c r="G2850" s="8">
        <v>0</v>
      </c>
      <c r="H2850" s="8">
        <v>1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5">
        <v>408040025</v>
      </c>
    </row>
    <row r="2851" spans="1:21" hidden="1" x14ac:dyDescent="0.25">
      <c r="A2851" s="8" t="s">
        <v>5018</v>
      </c>
      <c r="B2851" s="2" t="s">
        <v>3265</v>
      </c>
      <c r="C2851" s="2" t="s">
        <v>228</v>
      </c>
      <c r="D2851" s="2" t="s">
        <v>224</v>
      </c>
      <c r="E2851" s="2" t="s">
        <v>187</v>
      </c>
      <c r="F2851" s="8" t="s">
        <v>36</v>
      </c>
      <c r="G2851" s="8">
        <v>0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1</v>
      </c>
      <c r="N2851" s="8">
        <v>0</v>
      </c>
      <c r="O2851" s="8">
        <v>0</v>
      </c>
      <c r="P2851" s="8">
        <v>1</v>
      </c>
      <c r="Q2851" s="8">
        <v>0</v>
      </c>
      <c r="R2851" s="8">
        <v>0</v>
      </c>
      <c r="S2851" s="8">
        <v>0</v>
      </c>
      <c r="T2851" s="8">
        <v>0</v>
      </c>
      <c r="U2851" s="5">
        <v>408040033</v>
      </c>
    </row>
    <row r="2852" spans="1:21" hidden="1" x14ac:dyDescent="0.25">
      <c r="A2852" s="8" t="s">
        <v>5018</v>
      </c>
      <c r="B2852" s="2" t="s">
        <v>3266</v>
      </c>
      <c r="C2852" s="2" t="s">
        <v>228</v>
      </c>
      <c r="D2852" s="2" t="s">
        <v>224</v>
      </c>
      <c r="E2852" s="2" t="s">
        <v>187</v>
      </c>
      <c r="F2852" s="8" t="s">
        <v>36</v>
      </c>
      <c r="G2852" s="8">
        <v>0</v>
      </c>
      <c r="H2852" s="8">
        <v>1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5">
        <v>408040041</v>
      </c>
    </row>
    <row r="2853" spans="1:21" hidden="1" x14ac:dyDescent="0.25">
      <c r="A2853" s="8" t="s">
        <v>5018</v>
      </c>
      <c r="B2853" s="2" t="s">
        <v>3267</v>
      </c>
      <c r="C2853" s="2" t="s">
        <v>228</v>
      </c>
      <c r="D2853" s="2" t="s">
        <v>224</v>
      </c>
      <c r="E2853" s="2" t="s">
        <v>187</v>
      </c>
      <c r="F2853" s="8" t="s">
        <v>24</v>
      </c>
      <c r="G2853" s="8">
        <v>0</v>
      </c>
      <c r="H2853" s="8">
        <v>1</v>
      </c>
      <c r="I2853" s="8">
        <v>0</v>
      </c>
      <c r="J2853" s="8">
        <v>0</v>
      </c>
      <c r="K2853" s="8">
        <v>0</v>
      </c>
      <c r="L2853" s="8">
        <v>0</v>
      </c>
      <c r="M2853" s="8">
        <v>1</v>
      </c>
      <c r="N2853" s="8">
        <v>0</v>
      </c>
      <c r="O2853" s="8">
        <v>0</v>
      </c>
      <c r="P2853" s="8">
        <v>1</v>
      </c>
      <c r="Q2853" s="8">
        <v>0</v>
      </c>
      <c r="R2853" s="8">
        <v>0</v>
      </c>
      <c r="S2853" s="8">
        <v>0</v>
      </c>
      <c r="T2853" s="8">
        <v>0</v>
      </c>
      <c r="U2853" s="5">
        <v>408040050</v>
      </c>
    </row>
    <row r="2854" spans="1:21" hidden="1" x14ac:dyDescent="0.25">
      <c r="A2854" s="8" t="s">
        <v>5018</v>
      </c>
      <c r="B2854" s="2" t="s">
        <v>3268</v>
      </c>
      <c r="C2854" s="2" t="s">
        <v>228</v>
      </c>
      <c r="D2854" s="2" t="s">
        <v>224</v>
      </c>
      <c r="E2854" s="2" t="s">
        <v>187</v>
      </c>
      <c r="F2854" s="8" t="s">
        <v>36</v>
      </c>
      <c r="G2854" s="8">
        <v>0</v>
      </c>
      <c r="H2854" s="8">
        <v>1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1</v>
      </c>
      <c r="Q2854" s="8">
        <v>0</v>
      </c>
      <c r="R2854" s="8">
        <v>0</v>
      </c>
      <c r="S2854" s="8">
        <v>0</v>
      </c>
      <c r="T2854" s="8">
        <v>0</v>
      </c>
      <c r="U2854" s="5">
        <v>408040068</v>
      </c>
    </row>
    <row r="2855" spans="1:21" hidden="1" x14ac:dyDescent="0.25">
      <c r="A2855" s="8" t="s">
        <v>5018</v>
      </c>
      <c r="B2855" s="2" t="s">
        <v>3269</v>
      </c>
      <c r="C2855" s="2" t="s">
        <v>228</v>
      </c>
      <c r="D2855" s="2" t="s">
        <v>224</v>
      </c>
      <c r="E2855" s="2" t="s">
        <v>187</v>
      </c>
      <c r="F2855" s="8" t="s">
        <v>36</v>
      </c>
      <c r="G2855" s="8">
        <v>0</v>
      </c>
      <c r="H2855" s="8">
        <v>1</v>
      </c>
      <c r="I2855" s="8">
        <v>0</v>
      </c>
      <c r="J2855" s="8">
        <v>0</v>
      </c>
      <c r="K2855" s="8">
        <v>0</v>
      </c>
      <c r="L2855" s="8">
        <v>0</v>
      </c>
      <c r="M2855" s="8">
        <v>1</v>
      </c>
      <c r="N2855" s="8">
        <v>0</v>
      </c>
      <c r="O2855" s="8">
        <v>0</v>
      </c>
      <c r="P2855" s="8">
        <v>1</v>
      </c>
      <c r="Q2855" s="8">
        <v>0</v>
      </c>
      <c r="R2855" s="8">
        <v>0</v>
      </c>
      <c r="S2855" s="8">
        <v>0</v>
      </c>
      <c r="T2855" s="8">
        <v>0</v>
      </c>
      <c r="U2855" s="5">
        <v>408040076</v>
      </c>
    </row>
    <row r="2856" spans="1:21" hidden="1" x14ac:dyDescent="0.25">
      <c r="A2856" s="8" t="s">
        <v>5018</v>
      </c>
      <c r="B2856" s="2" t="s">
        <v>3270</v>
      </c>
      <c r="C2856" s="2" t="s">
        <v>228</v>
      </c>
      <c r="D2856" s="2" t="s">
        <v>224</v>
      </c>
      <c r="E2856" s="2" t="s">
        <v>187</v>
      </c>
      <c r="F2856" s="8" t="s">
        <v>24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1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5">
        <v>408040084</v>
      </c>
    </row>
    <row r="2857" spans="1:21" hidden="1" x14ac:dyDescent="0.25">
      <c r="A2857" s="8" t="s">
        <v>5018</v>
      </c>
      <c r="B2857" s="2" t="s">
        <v>3271</v>
      </c>
      <c r="C2857" s="2" t="s">
        <v>228</v>
      </c>
      <c r="D2857" s="2" t="s">
        <v>224</v>
      </c>
      <c r="E2857" s="2" t="s">
        <v>187</v>
      </c>
      <c r="F2857" s="8" t="s">
        <v>36</v>
      </c>
      <c r="G2857" s="8">
        <v>0</v>
      </c>
      <c r="H2857" s="8">
        <v>1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5">
        <v>408040092</v>
      </c>
    </row>
    <row r="2858" spans="1:21" hidden="1" x14ac:dyDescent="0.25">
      <c r="A2858" s="8" t="s">
        <v>5018</v>
      </c>
      <c r="B2858" s="2" t="s">
        <v>3272</v>
      </c>
      <c r="C2858" s="2" t="s">
        <v>228</v>
      </c>
      <c r="D2858" s="2" t="s">
        <v>224</v>
      </c>
      <c r="E2858" s="2" t="s">
        <v>187</v>
      </c>
      <c r="F2858" s="8" t="s">
        <v>24</v>
      </c>
      <c r="G2858" s="8">
        <v>0</v>
      </c>
      <c r="H2858" s="8">
        <v>1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5">
        <v>408040106</v>
      </c>
    </row>
    <row r="2859" spans="1:21" hidden="1" x14ac:dyDescent="0.25">
      <c r="A2859" s="8" t="s">
        <v>5018</v>
      </c>
      <c r="B2859" s="2" t="s">
        <v>3273</v>
      </c>
      <c r="C2859" s="2" t="s">
        <v>228</v>
      </c>
      <c r="D2859" s="2" t="s">
        <v>224</v>
      </c>
      <c r="E2859" s="2" t="s">
        <v>187</v>
      </c>
      <c r="F2859" s="8" t="s">
        <v>36</v>
      </c>
      <c r="G2859" s="8">
        <v>0</v>
      </c>
      <c r="H2859" s="8">
        <v>1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0</v>
      </c>
      <c r="O2859" s="8">
        <v>0</v>
      </c>
      <c r="P2859" s="8">
        <v>1</v>
      </c>
      <c r="Q2859" s="8">
        <v>0</v>
      </c>
      <c r="R2859" s="8">
        <v>0</v>
      </c>
      <c r="S2859" s="8">
        <v>0</v>
      </c>
      <c r="T2859" s="8">
        <v>0</v>
      </c>
      <c r="U2859" s="5">
        <v>408040114</v>
      </c>
    </row>
    <row r="2860" spans="1:21" hidden="1" x14ac:dyDescent="0.25">
      <c r="A2860" s="8" t="s">
        <v>5018</v>
      </c>
      <c r="B2860" s="2" t="s">
        <v>3274</v>
      </c>
      <c r="C2860" s="2" t="s">
        <v>228</v>
      </c>
      <c r="D2860" s="2" t="s">
        <v>224</v>
      </c>
      <c r="E2860" s="2" t="s">
        <v>187</v>
      </c>
      <c r="F2860" s="8" t="s">
        <v>24</v>
      </c>
      <c r="G2860" s="8">
        <v>0</v>
      </c>
      <c r="H2860" s="8">
        <v>1</v>
      </c>
      <c r="I2860" s="8">
        <v>0</v>
      </c>
      <c r="J2860" s="8">
        <v>0</v>
      </c>
      <c r="K2860" s="8">
        <v>0</v>
      </c>
      <c r="L2860" s="8">
        <v>0</v>
      </c>
      <c r="M2860" s="8">
        <v>1</v>
      </c>
      <c r="N2860" s="8">
        <v>0</v>
      </c>
      <c r="O2860" s="8">
        <v>0</v>
      </c>
      <c r="P2860" s="8">
        <v>1</v>
      </c>
      <c r="Q2860" s="8">
        <v>0</v>
      </c>
      <c r="R2860" s="8">
        <v>0</v>
      </c>
      <c r="S2860" s="8">
        <v>0</v>
      </c>
      <c r="T2860" s="8">
        <v>0</v>
      </c>
      <c r="U2860" s="5">
        <v>408040122</v>
      </c>
    </row>
    <row r="2861" spans="1:21" hidden="1" x14ac:dyDescent="0.25">
      <c r="A2861" s="8" t="s">
        <v>5018</v>
      </c>
      <c r="B2861" s="2" t="s">
        <v>3275</v>
      </c>
      <c r="C2861" s="2" t="s">
        <v>228</v>
      </c>
      <c r="D2861" s="2" t="s">
        <v>224</v>
      </c>
      <c r="E2861" s="2" t="s">
        <v>187</v>
      </c>
      <c r="F2861" s="8" t="s">
        <v>24</v>
      </c>
      <c r="G2861" s="8">
        <v>0</v>
      </c>
      <c r="H2861" s="8">
        <v>1</v>
      </c>
      <c r="I2861" s="8">
        <v>0</v>
      </c>
      <c r="J2861" s="8">
        <v>0</v>
      </c>
      <c r="K2861" s="8">
        <v>0</v>
      </c>
      <c r="L2861" s="8">
        <v>0</v>
      </c>
      <c r="M2861" s="8">
        <v>1</v>
      </c>
      <c r="N2861" s="8">
        <v>0</v>
      </c>
      <c r="O2861" s="8">
        <v>0</v>
      </c>
      <c r="P2861" s="8">
        <v>1</v>
      </c>
      <c r="Q2861" s="8">
        <v>0</v>
      </c>
      <c r="R2861" s="8">
        <v>0</v>
      </c>
      <c r="S2861" s="8">
        <v>0</v>
      </c>
      <c r="T2861" s="8">
        <v>0</v>
      </c>
      <c r="U2861" s="5">
        <v>408040130</v>
      </c>
    </row>
    <row r="2862" spans="1:21" hidden="1" x14ac:dyDescent="0.25">
      <c r="A2862" s="8" t="s">
        <v>5018</v>
      </c>
      <c r="B2862" s="2" t="s">
        <v>3276</v>
      </c>
      <c r="C2862" s="2" t="s">
        <v>228</v>
      </c>
      <c r="D2862" s="2" t="s">
        <v>224</v>
      </c>
      <c r="E2862" s="2" t="s">
        <v>187</v>
      </c>
      <c r="F2862" s="8" t="s">
        <v>24</v>
      </c>
      <c r="G2862" s="8">
        <v>0</v>
      </c>
      <c r="H2862" s="8">
        <v>1</v>
      </c>
      <c r="I2862" s="8">
        <v>0</v>
      </c>
      <c r="J2862" s="8">
        <v>0</v>
      </c>
      <c r="K2862" s="8">
        <v>0</v>
      </c>
      <c r="L2862" s="8">
        <v>0</v>
      </c>
      <c r="M2862" s="8">
        <v>1</v>
      </c>
      <c r="N2862" s="8">
        <v>0</v>
      </c>
      <c r="O2862" s="8">
        <v>0</v>
      </c>
      <c r="P2862" s="8">
        <v>1</v>
      </c>
      <c r="Q2862" s="8">
        <v>0</v>
      </c>
      <c r="R2862" s="8">
        <v>0</v>
      </c>
      <c r="S2862" s="8">
        <v>0</v>
      </c>
      <c r="T2862" s="8">
        <v>0</v>
      </c>
      <c r="U2862" s="5">
        <v>408040149</v>
      </c>
    </row>
    <row r="2863" spans="1:21" hidden="1" x14ac:dyDescent="0.25">
      <c r="A2863" s="8" t="s">
        <v>5018</v>
      </c>
      <c r="B2863" s="2" t="s">
        <v>3277</v>
      </c>
      <c r="C2863" s="2" t="s">
        <v>228</v>
      </c>
      <c r="D2863" s="2" t="s">
        <v>224</v>
      </c>
      <c r="E2863" s="2" t="s">
        <v>187</v>
      </c>
      <c r="F2863" s="8" t="s">
        <v>36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1</v>
      </c>
      <c r="Q2863" s="8">
        <v>0</v>
      </c>
      <c r="R2863" s="8">
        <v>0</v>
      </c>
      <c r="S2863" s="8">
        <v>0</v>
      </c>
      <c r="T2863" s="8">
        <v>0</v>
      </c>
      <c r="U2863" s="5">
        <v>408040157</v>
      </c>
    </row>
    <row r="2864" spans="1:21" hidden="1" x14ac:dyDescent="0.25">
      <c r="A2864" s="8" t="s">
        <v>5018</v>
      </c>
      <c r="B2864" s="2" t="s">
        <v>3278</v>
      </c>
      <c r="C2864" s="2" t="s">
        <v>228</v>
      </c>
      <c r="D2864" s="2" t="s">
        <v>224</v>
      </c>
      <c r="E2864" s="2" t="s">
        <v>187</v>
      </c>
      <c r="F2864" s="8" t="s">
        <v>24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5">
        <v>408040165</v>
      </c>
    </row>
    <row r="2865" spans="1:21" hidden="1" x14ac:dyDescent="0.25">
      <c r="A2865" s="8" t="s">
        <v>5018</v>
      </c>
      <c r="B2865" s="2" t="s">
        <v>3279</v>
      </c>
      <c r="C2865" s="2" t="s">
        <v>228</v>
      </c>
      <c r="D2865" s="2" t="s">
        <v>224</v>
      </c>
      <c r="E2865" s="2" t="s">
        <v>187</v>
      </c>
      <c r="F2865" s="8" t="s">
        <v>36</v>
      </c>
      <c r="G2865" s="8">
        <v>0</v>
      </c>
      <c r="H2865" s="8">
        <v>1</v>
      </c>
      <c r="I2865" s="8">
        <v>0</v>
      </c>
      <c r="J2865" s="8">
        <v>0</v>
      </c>
      <c r="K2865" s="8">
        <v>0</v>
      </c>
      <c r="L2865" s="8">
        <v>0</v>
      </c>
      <c r="M2865" s="8">
        <v>1</v>
      </c>
      <c r="N2865" s="8">
        <v>0</v>
      </c>
      <c r="O2865" s="8">
        <v>0</v>
      </c>
      <c r="P2865" s="8">
        <v>1</v>
      </c>
      <c r="Q2865" s="8">
        <v>0</v>
      </c>
      <c r="R2865" s="8">
        <v>0</v>
      </c>
      <c r="S2865" s="8">
        <v>0</v>
      </c>
      <c r="T2865" s="8">
        <v>0</v>
      </c>
      <c r="U2865" s="5">
        <v>408040173</v>
      </c>
    </row>
    <row r="2866" spans="1:21" hidden="1" x14ac:dyDescent="0.25">
      <c r="A2866" s="8" t="s">
        <v>5018</v>
      </c>
      <c r="B2866" s="2" t="s">
        <v>3280</v>
      </c>
      <c r="C2866" s="2" t="s">
        <v>228</v>
      </c>
      <c r="D2866" s="2" t="s">
        <v>224</v>
      </c>
      <c r="E2866" s="2" t="s">
        <v>187</v>
      </c>
      <c r="F2866" s="8" t="s">
        <v>24</v>
      </c>
      <c r="G2866" s="8">
        <v>0</v>
      </c>
      <c r="H2866" s="8">
        <v>1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0</v>
      </c>
      <c r="O2866" s="8">
        <v>0</v>
      </c>
      <c r="P2866" s="8">
        <v>1</v>
      </c>
      <c r="Q2866" s="8">
        <v>0</v>
      </c>
      <c r="R2866" s="8">
        <v>0</v>
      </c>
      <c r="S2866" s="8">
        <v>0</v>
      </c>
      <c r="T2866" s="8">
        <v>0</v>
      </c>
      <c r="U2866" s="5">
        <v>408040181</v>
      </c>
    </row>
    <row r="2867" spans="1:21" hidden="1" x14ac:dyDescent="0.25">
      <c r="A2867" s="8" t="s">
        <v>5018</v>
      </c>
      <c r="B2867" s="2" t="s">
        <v>3281</v>
      </c>
      <c r="C2867" s="2" t="s">
        <v>228</v>
      </c>
      <c r="D2867" s="2" t="s">
        <v>224</v>
      </c>
      <c r="E2867" s="2" t="s">
        <v>187</v>
      </c>
      <c r="F2867" s="8" t="s">
        <v>24</v>
      </c>
      <c r="G2867" s="8">
        <v>0</v>
      </c>
      <c r="H2867" s="8">
        <v>1</v>
      </c>
      <c r="I2867" s="8">
        <v>1</v>
      </c>
      <c r="J2867" s="8">
        <v>0</v>
      </c>
      <c r="K2867" s="8">
        <v>0</v>
      </c>
      <c r="L2867" s="8">
        <v>0</v>
      </c>
      <c r="M2867" s="8">
        <v>1</v>
      </c>
      <c r="N2867" s="8">
        <v>0</v>
      </c>
      <c r="O2867" s="8">
        <v>0</v>
      </c>
      <c r="P2867" s="8">
        <v>1</v>
      </c>
      <c r="Q2867" s="8">
        <v>0</v>
      </c>
      <c r="R2867" s="8">
        <v>0</v>
      </c>
      <c r="S2867" s="8">
        <v>0</v>
      </c>
      <c r="T2867" s="8">
        <v>0</v>
      </c>
      <c r="U2867" s="5">
        <v>408040190</v>
      </c>
    </row>
    <row r="2868" spans="1:21" hidden="1" x14ac:dyDescent="0.25">
      <c r="A2868" s="8" t="s">
        <v>5018</v>
      </c>
      <c r="B2868" s="2" t="s">
        <v>3282</v>
      </c>
      <c r="C2868" s="2" t="s">
        <v>228</v>
      </c>
      <c r="D2868" s="2" t="s">
        <v>224</v>
      </c>
      <c r="E2868" s="2" t="s">
        <v>187</v>
      </c>
      <c r="F2868" s="8" t="s">
        <v>24</v>
      </c>
      <c r="G2868" s="8">
        <v>0</v>
      </c>
      <c r="H2868" s="8">
        <v>1</v>
      </c>
      <c r="I2868" s="8">
        <v>0</v>
      </c>
      <c r="J2868" s="8">
        <v>0</v>
      </c>
      <c r="K2868" s="8">
        <v>0</v>
      </c>
      <c r="L2868" s="8">
        <v>0</v>
      </c>
      <c r="M2868" s="8">
        <v>1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5">
        <v>408040203</v>
      </c>
    </row>
    <row r="2869" spans="1:21" hidden="1" x14ac:dyDescent="0.25">
      <c r="A2869" s="8" t="s">
        <v>5018</v>
      </c>
      <c r="B2869" s="2" t="s">
        <v>3283</v>
      </c>
      <c r="C2869" s="2" t="s">
        <v>228</v>
      </c>
      <c r="D2869" s="2" t="s">
        <v>224</v>
      </c>
      <c r="E2869" s="2" t="s">
        <v>187</v>
      </c>
      <c r="F2869" s="8" t="s">
        <v>24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>
        <v>0</v>
      </c>
      <c r="P2869" s="8">
        <v>1</v>
      </c>
      <c r="Q2869" s="8">
        <v>0</v>
      </c>
      <c r="R2869" s="8">
        <v>0</v>
      </c>
      <c r="S2869" s="8">
        <v>0</v>
      </c>
      <c r="T2869" s="8">
        <v>0</v>
      </c>
      <c r="U2869" s="5">
        <v>408040211</v>
      </c>
    </row>
    <row r="2870" spans="1:21" hidden="1" x14ac:dyDescent="0.25">
      <c r="A2870" s="8" t="s">
        <v>5018</v>
      </c>
      <c r="B2870" s="2" t="s">
        <v>3284</v>
      </c>
      <c r="C2870" s="2" t="s">
        <v>228</v>
      </c>
      <c r="D2870" s="2" t="s">
        <v>224</v>
      </c>
      <c r="E2870" s="2" t="s">
        <v>187</v>
      </c>
      <c r="F2870" s="8" t="s">
        <v>36</v>
      </c>
      <c r="G2870" s="8">
        <v>0</v>
      </c>
      <c r="H2870" s="8">
        <v>1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5">
        <v>408040220</v>
      </c>
    </row>
    <row r="2871" spans="1:21" hidden="1" x14ac:dyDescent="0.25">
      <c r="A2871" s="8" t="s">
        <v>5018</v>
      </c>
      <c r="B2871" s="2" t="s">
        <v>3285</v>
      </c>
      <c r="C2871" s="2" t="s">
        <v>228</v>
      </c>
      <c r="D2871" s="2" t="s">
        <v>224</v>
      </c>
      <c r="E2871" s="2" t="s">
        <v>187</v>
      </c>
      <c r="F2871" s="8" t="s">
        <v>24</v>
      </c>
      <c r="G2871" s="8">
        <v>0</v>
      </c>
      <c r="H2871" s="8">
        <v>1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0</v>
      </c>
      <c r="R2871" s="8">
        <v>0</v>
      </c>
      <c r="S2871" s="8">
        <v>0</v>
      </c>
      <c r="T2871" s="8">
        <v>0</v>
      </c>
      <c r="U2871" s="5">
        <v>408040238</v>
      </c>
    </row>
    <row r="2872" spans="1:21" hidden="1" x14ac:dyDescent="0.25">
      <c r="A2872" s="8" t="s">
        <v>5018</v>
      </c>
      <c r="B2872" s="2" t="s">
        <v>3286</v>
      </c>
      <c r="C2872" s="2" t="s">
        <v>228</v>
      </c>
      <c r="D2872" s="2" t="s">
        <v>224</v>
      </c>
      <c r="E2872" s="2" t="s">
        <v>187</v>
      </c>
      <c r="F2872" s="8" t="s">
        <v>24</v>
      </c>
      <c r="G2872" s="8">
        <v>0</v>
      </c>
      <c r="H2872" s="8">
        <v>1</v>
      </c>
      <c r="I2872" s="8">
        <v>0</v>
      </c>
      <c r="J2872" s="8">
        <v>0</v>
      </c>
      <c r="K2872" s="8">
        <v>0</v>
      </c>
      <c r="L2872" s="8">
        <v>0</v>
      </c>
      <c r="M2872" s="8">
        <v>1</v>
      </c>
      <c r="N2872" s="8">
        <v>0</v>
      </c>
      <c r="O2872" s="8">
        <v>0</v>
      </c>
      <c r="P2872" s="8">
        <v>1</v>
      </c>
      <c r="Q2872" s="8">
        <v>0</v>
      </c>
      <c r="R2872" s="8">
        <v>0</v>
      </c>
      <c r="S2872" s="8">
        <v>0</v>
      </c>
      <c r="T2872" s="8">
        <v>0</v>
      </c>
      <c r="U2872" s="5">
        <v>408040246</v>
      </c>
    </row>
    <row r="2873" spans="1:21" hidden="1" x14ac:dyDescent="0.25">
      <c r="A2873" s="8" t="s">
        <v>5018</v>
      </c>
      <c r="B2873" s="2" t="s">
        <v>3287</v>
      </c>
      <c r="C2873" s="2" t="s">
        <v>228</v>
      </c>
      <c r="D2873" s="2" t="s">
        <v>224</v>
      </c>
      <c r="E2873" s="2" t="s">
        <v>187</v>
      </c>
      <c r="F2873" s="8" t="s">
        <v>36</v>
      </c>
      <c r="G2873" s="8">
        <v>0</v>
      </c>
      <c r="H2873" s="8">
        <v>1</v>
      </c>
      <c r="I2873" s="8">
        <v>0</v>
      </c>
      <c r="J2873" s="8">
        <v>0</v>
      </c>
      <c r="K2873" s="8">
        <v>0</v>
      </c>
      <c r="L2873" s="8">
        <v>0</v>
      </c>
      <c r="M2873" s="8">
        <v>1</v>
      </c>
      <c r="N2873" s="8">
        <v>0</v>
      </c>
      <c r="O2873" s="8">
        <v>0</v>
      </c>
      <c r="P2873" s="8">
        <v>1</v>
      </c>
      <c r="Q2873" s="8">
        <v>0</v>
      </c>
      <c r="R2873" s="8">
        <v>0</v>
      </c>
      <c r="S2873" s="8">
        <v>0</v>
      </c>
      <c r="T2873" s="8">
        <v>0</v>
      </c>
      <c r="U2873" s="5">
        <v>408040254</v>
      </c>
    </row>
    <row r="2874" spans="1:21" hidden="1" x14ac:dyDescent="0.25">
      <c r="A2874" s="8" t="s">
        <v>5018</v>
      </c>
      <c r="B2874" s="2" t="s">
        <v>3288</v>
      </c>
      <c r="C2874" s="2" t="s">
        <v>228</v>
      </c>
      <c r="D2874" s="2" t="s">
        <v>224</v>
      </c>
      <c r="E2874" s="2" t="s">
        <v>187</v>
      </c>
      <c r="F2874" s="8" t="s">
        <v>24</v>
      </c>
      <c r="G2874" s="8">
        <v>0</v>
      </c>
      <c r="H2874" s="8">
        <v>1</v>
      </c>
      <c r="I2874" s="8">
        <v>0</v>
      </c>
      <c r="J2874" s="8">
        <v>0</v>
      </c>
      <c r="K2874" s="8">
        <v>0</v>
      </c>
      <c r="L2874" s="8">
        <v>0</v>
      </c>
      <c r="M2874" s="8">
        <v>1</v>
      </c>
      <c r="N2874" s="8">
        <v>0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5">
        <v>408040262</v>
      </c>
    </row>
    <row r="2875" spans="1:21" hidden="1" x14ac:dyDescent="0.25">
      <c r="A2875" s="8" t="s">
        <v>5018</v>
      </c>
      <c r="B2875" s="2" t="s">
        <v>3289</v>
      </c>
      <c r="C2875" s="2" t="s">
        <v>228</v>
      </c>
      <c r="D2875" s="2" t="s">
        <v>224</v>
      </c>
      <c r="E2875" s="2" t="s">
        <v>187</v>
      </c>
      <c r="F2875" s="8" t="s">
        <v>24</v>
      </c>
      <c r="G2875" s="8">
        <v>0</v>
      </c>
      <c r="H2875" s="8">
        <v>1</v>
      </c>
      <c r="I2875" s="8">
        <v>0</v>
      </c>
      <c r="J2875" s="8">
        <v>0</v>
      </c>
      <c r="K2875" s="8">
        <v>0</v>
      </c>
      <c r="L2875" s="8">
        <v>0</v>
      </c>
      <c r="M2875" s="8">
        <v>1</v>
      </c>
      <c r="N2875" s="8">
        <v>0</v>
      </c>
      <c r="O2875" s="8">
        <v>0</v>
      </c>
      <c r="P2875" s="8">
        <v>1</v>
      </c>
      <c r="Q2875" s="8">
        <v>0</v>
      </c>
      <c r="R2875" s="8">
        <v>0</v>
      </c>
      <c r="S2875" s="8">
        <v>0</v>
      </c>
      <c r="T2875" s="8">
        <v>0</v>
      </c>
      <c r="U2875" s="5">
        <v>408040270</v>
      </c>
    </row>
    <row r="2876" spans="1:21" hidden="1" x14ac:dyDescent="0.25">
      <c r="A2876" s="8" t="s">
        <v>5018</v>
      </c>
      <c r="B2876" s="2" t="s">
        <v>3290</v>
      </c>
      <c r="C2876" s="2" t="s">
        <v>228</v>
      </c>
      <c r="D2876" s="2" t="s">
        <v>224</v>
      </c>
      <c r="E2876" s="2" t="s">
        <v>187</v>
      </c>
      <c r="F2876" s="8" t="s">
        <v>36</v>
      </c>
      <c r="G2876" s="8">
        <v>0</v>
      </c>
      <c r="H2876" s="8">
        <v>1</v>
      </c>
      <c r="I2876" s="8">
        <v>0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0</v>
      </c>
      <c r="U2876" s="5">
        <v>408040289</v>
      </c>
    </row>
    <row r="2877" spans="1:21" hidden="1" x14ac:dyDescent="0.25">
      <c r="A2877" s="8" t="s">
        <v>5018</v>
      </c>
      <c r="B2877" s="2" t="s">
        <v>3291</v>
      </c>
      <c r="C2877" s="2" t="s">
        <v>228</v>
      </c>
      <c r="D2877" s="2" t="s">
        <v>224</v>
      </c>
      <c r="E2877" s="2" t="s">
        <v>187</v>
      </c>
      <c r="F2877" s="8" t="s">
        <v>36</v>
      </c>
      <c r="G2877" s="8">
        <v>0</v>
      </c>
      <c r="H2877" s="8">
        <v>1</v>
      </c>
      <c r="I2877" s="8">
        <v>0</v>
      </c>
      <c r="J2877" s="8">
        <v>0</v>
      </c>
      <c r="K2877" s="8">
        <v>0</v>
      </c>
      <c r="L2877" s="8">
        <v>0</v>
      </c>
      <c r="M2877" s="8">
        <v>1</v>
      </c>
      <c r="N2877" s="8">
        <v>0</v>
      </c>
      <c r="O2877" s="8">
        <v>0</v>
      </c>
      <c r="P2877" s="8">
        <v>1</v>
      </c>
      <c r="Q2877" s="8">
        <v>0</v>
      </c>
      <c r="R2877" s="8">
        <v>0</v>
      </c>
      <c r="S2877" s="8">
        <v>0</v>
      </c>
      <c r="T2877" s="8">
        <v>0</v>
      </c>
      <c r="U2877" s="5">
        <v>408040297</v>
      </c>
    </row>
    <row r="2878" spans="1:21" hidden="1" x14ac:dyDescent="0.25">
      <c r="A2878" s="8" t="s">
        <v>5018</v>
      </c>
      <c r="B2878" s="2" t="s">
        <v>3292</v>
      </c>
      <c r="C2878" s="2" t="s">
        <v>228</v>
      </c>
      <c r="D2878" s="2" t="s">
        <v>224</v>
      </c>
      <c r="E2878" s="2" t="s">
        <v>187</v>
      </c>
      <c r="F2878" s="8" t="s">
        <v>36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0</v>
      </c>
      <c r="O2878" s="8">
        <v>0</v>
      </c>
      <c r="P2878" s="8">
        <v>1</v>
      </c>
      <c r="Q2878" s="8">
        <v>0</v>
      </c>
      <c r="R2878" s="8">
        <v>0</v>
      </c>
      <c r="S2878" s="8">
        <v>0</v>
      </c>
      <c r="T2878" s="8">
        <v>0</v>
      </c>
      <c r="U2878" s="5">
        <v>408040300</v>
      </c>
    </row>
    <row r="2879" spans="1:21" hidden="1" x14ac:dyDescent="0.25">
      <c r="A2879" s="8" t="s">
        <v>5018</v>
      </c>
      <c r="B2879" s="2" t="s">
        <v>3293</v>
      </c>
      <c r="C2879" s="2" t="s">
        <v>228</v>
      </c>
      <c r="D2879" s="2" t="s">
        <v>224</v>
      </c>
      <c r="E2879" s="2" t="s">
        <v>187</v>
      </c>
      <c r="F2879" s="8" t="s">
        <v>36</v>
      </c>
      <c r="G2879" s="8">
        <v>0</v>
      </c>
      <c r="H2879" s="8">
        <v>1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>
        <v>1</v>
      </c>
      <c r="Q2879" s="8">
        <v>0</v>
      </c>
      <c r="R2879" s="8">
        <v>0</v>
      </c>
      <c r="S2879" s="8">
        <v>0</v>
      </c>
      <c r="T2879" s="8">
        <v>0</v>
      </c>
      <c r="U2879" s="5">
        <v>408040319</v>
      </c>
    </row>
    <row r="2880" spans="1:21" hidden="1" x14ac:dyDescent="0.25">
      <c r="A2880" s="8" t="s">
        <v>5018</v>
      </c>
      <c r="B2880" s="2" t="s">
        <v>3294</v>
      </c>
      <c r="C2880" s="2" t="s">
        <v>228</v>
      </c>
      <c r="D2880" s="2" t="s">
        <v>224</v>
      </c>
      <c r="E2880" s="2" t="s">
        <v>187</v>
      </c>
      <c r="F2880" s="8" t="s">
        <v>36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0</v>
      </c>
      <c r="R2880" s="8">
        <v>0</v>
      </c>
      <c r="S2880" s="8">
        <v>0</v>
      </c>
      <c r="T2880" s="8">
        <v>0</v>
      </c>
      <c r="U2880" s="5">
        <v>408040327</v>
      </c>
    </row>
    <row r="2881" spans="1:21" hidden="1" x14ac:dyDescent="0.25">
      <c r="A2881" s="8" t="s">
        <v>5018</v>
      </c>
      <c r="B2881" s="2" t="s">
        <v>3295</v>
      </c>
      <c r="C2881" s="2" t="s">
        <v>228</v>
      </c>
      <c r="D2881" s="2" t="s">
        <v>224</v>
      </c>
      <c r="E2881" s="2" t="s">
        <v>187</v>
      </c>
      <c r="F2881" s="8" t="s">
        <v>24</v>
      </c>
      <c r="G2881" s="8">
        <v>0</v>
      </c>
      <c r="H2881" s="8">
        <v>1</v>
      </c>
      <c r="I2881" s="8">
        <v>0</v>
      </c>
      <c r="J2881" s="8">
        <v>0</v>
      </c>
      <c r="K2881" s="8">
        <v>0</v>
      </c>
      <c r="L2881" s="8">
        <v>0</v>
      </c>
      <c r="M2881" s="8">
        <v>1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0</v>
      </c>
      <c r="U2881" s="5">
        <v>408040335</v>
      </c>
    </row>
    <row r="2882" spans="1:21" hidden="1" x14ac:dyDescent="0.25">
      <c r="A2882" s="8" t="s">
        <v>5018</v>
      </c>
      <c r="B2882" s="2" t="s">
        <v>3296</v>
      </c>
      <c r="C2882" s="2" t="s">
        <v>228</v>
      </c>
      <c r="D2882" s="2" t="s">
        <v>224</v>
      </c>
      <c r="E2882" s="2" t="s">
        <v>187</v>
      </c>
      <c r="F2882" s="8" t="s">
        <v>24</v>
      </c>
      <c r="G2882" s="8">
        <v>0</v>
      </c>
      <c r="H2882" s="8">
        <v>1</v>
      </c>
      <c r="I2882" s="8">
        <v>0</v>
      </c>
      <c r="J2882" s="8">
        <v>0</v>
      </c>
      <c r="K2882" s="8">
        <v>0</v>
      </c>
      <c r="L2882" s="8">
        <v>0</v>
      </c>
      <c r="M2882" s="8">
        <v>1</v>
      </c>
      <c r="N2882" s="8">
        <v>0</v>
      </c>
      <c r="O2882" s="8">
        <v>0</v>
      </c>
      <c r="P2882" s="8">
        <v>1</v>
      </c>
      <c r="Q2882" s="8">
        <v>0</v>
      </c>
      <c r="R2882" s="8">
        <v>0</v>
      </c>
      <c r="S2882" s="8">
        <v>0</v>
      </c>
      <c r="T2882" s="8">
        <v>0</v>
      </c>
      <c r="U2882" s="5">
        <v>408040343</v>
      </c>
    </row>
    <row r="2883" spans="1:21" hidden="1" x14ac:dyDescent="0.25">
      <c r="A2883" s="8" t="s">
        <v>5018</v>
      </c>
      <c r="B2883" s="2" t="s">
        <v>3297</v>
      </c>
      <c r="C2883" s="2" t="s">
        <v>229</v>
      </c>
      <c r="D2883" s="2" t="s">
        <v>224</v>
      </c>
      <c r="E2883" s="2" t="s">
        <v>187</v>
      </c>
      <c r="F2883" s="8" t="s">
        <v>24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0</v>
      </c>
      <c r="S2883" s="8">
        <v>0</v>
      </c>
      <c r="T2883" s="8">
        <v>0</v>
      </c>
      <c r="U2883" s="5">
        <v>408050012</v>
      </c>
    </row>
    <row r="2884" spans="1:21" hidden="1" x14ac:dyDescent="0.25">
      <c r="A2884" s="8" t="s">
        <v>5018</v>
      </c>
      <c r="B2884" s="2" t="s">
        <v>3298</v>
      </c>
      <c r="C2884" s="2" t="s">
        <v>229</v>
      </c>
      <c r="D2884" s="2" t="s">
        <v>224</v>
      </c>
      <c r="E2884" s="2" t="s">
        <v>187</v>
      </c>
      <c r="F2884" s="8" t="s">
        <v>24</v>
      </c>
      <c r="G2884" s="8">
        <v>0</v>
      </c>
      <c r="H2884" s="8">
        <v>1</v>
      </c>
      <c r="I2884" s="8">
        <v>0</v>
      </c>
      <c r="J2884" s="8">
        <v>0</v>
      </c>
      <c r="K2884" s="8">
        <v>0</v>
      </c>
      <c r="L2884" s="8">
        <v>0</v>
      </c>
      <c r="M2884" s="8">
        <v>1</v>
      </c>
      <c r="N2884" s="8">
        <v>0</v>
      </c>
      <c r="O2884" s="8">
        <v>0</v>
      </c>
      <c r="P2884" s="8">
        <v>1</v>
      </c>
      <c r="Q2884" s="8">
        <v>0</v>
      </c>
      <c r="R2884" s="8">
        <v>0</v>
      </c>
      <c r="S2884" s="8">
        <v>0</v>
      </c>
      <c r="T2884" s="8">
        <v>0</v>
      </c>
      <c r="U2884" s="5">
        <v>408050020</v>
      </c>
    </row>
    <row r="2885" spans="1:21" hidden="1" x14ac:dyDescent="0.25">
      <c r="A2885" s="8" t="s">
        <v>5018</v>
      </c>
      <c r="B2885" s="2" t="s">
        <v>3299</v>
      </c>
      <c r="C2885" s="2" t="s">
        <v>229</v>
      </c>
      <c r="D2885" s="2" t="s">
        <v>224</v>
      </c>
      <c r="E2885" s="2" t="s">
        <v>187</v>
      </c>
      <c r="F2885" s="8" t="s">
        <v>24</v>
      </c>
      <c r="G2885" s="8">
        <v>0</v>
      </c>
      <c r="H2885" s="8">
        <v>1</v>
      </c>
      <c r="I2885" s="8">
        <v>0</v>
      </c>
      <c r="J2885" s="8">
        <v>0</v>
      </c>
      <c r="K2885" s="8">
        <v>0</v>
      </c>
      <c r="L2885" s="8">
        <v>0</v>
      </c>
      <c r="M2885" s="8">
        <v>1</v>
      </c>
      <c r="N2885" s="8">
        <v>0</v>
      </c>
      <c r="O2885" s="8">
        <v>0</v>
      </c>
      <c r="P2885" s="8">
        <v>1</v>
      </c>
      <c r="Q2885" s="8">
        <v>0</v>
      </c>
      <c r="R2885" s="8">
        <v>0</v>
      </c>
      <c r="S2885" s="8">
        <v>0</v>
      </c>
      <c r="T2885" s="8">
        <v>0</v>
      </c>
      <c r="U2885" s="5">
        <v>408050039</v>
      </c>
    </row>
    <row r="2886" spans="1:21" hidden="1" x14ac:dyDescent="0.25">
      <c r="A2886" s="8" t="s">
        <v>5018</v>
      </c>
      <c r="B2886" s="2" t="s">
        <v>3300</v>
      </c>
      <c r="C2886" s="2" t="s">
        <v>229</v>
      </c>
      <c r="D2886" s="2" t="s">
        <v>224</v>
      </c>
      <c r="E2886" s="2" t="s">
        <v>187</v>
      </c>
      <c r="F2886" s="8" t="s">
        <v>36</v>
      </c>
      <c r="G2886" s="8">
        <v>0</v>
      </c>
      <c r="H2886" s="8">
        <v>1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0</v>
      </c>
      <c r="S2886" s="8">
        <v>0</v>
      </c>
      <c r="T2886" s="8">
        <v>0</v>
      </c>
      <c r="U2886" s="5">
        <v>408050047</v>
      </c>
    </row>
    <row r="2887" spans="1:21" hidden="1" x14ac:dyDescent="0.25">
      <c r="A2887" s="8" t="s">
        <v>5018</v>
      </c>
      <c r="B2887" s="2" t="s">
        <v>3301</v>
      </c>
      <c r="C2887" s="2" t="s">
        <v>229</v>
      </c>
      <c r="D2887" s="2" t="s">
        <v>224</v>
      </c>
      <c r="E2887" s="2" t="s">
        <v>187</v>
      </c>
      <c r="F2887" s="8" t="s">
        <v>36</v>
      </c>
      <c r="G2887" s="8">
        <v>0</v>
      </c>
      <c r="H2887" s="8">
        <v>1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1</v>
      </c>
      <c r="Q2887" s="8">
        <v>0</v>
      </c>
      <c r="R2887" s="8">
        <v>0</v>
      </c>
      <c r="S2887" s="8">
        <v>0</v>
      </c>
      <c r="T2887" s="8">
        <v>0</v>
      </c>
      <c r="U2887" s="5">
        <v>408050055</v>
      </c>
    </row>
    <row r="2888" spans="1:21" hidden="1" x14ac:dyDescent="0.25">
      <c r="A2888" s="8" t="s">
        <v>5018</v>
      </c>
      <c r="B2888" s="2" t="s">
        <v>3302</v>
      </c>
      <c r="C2888" s="2" t="s">
        <v>229</v>
      </c>
      <c r="D2888" s="2" t="s">
        <v>224</v>
      </c>
      <c r="E2888" s="2" t="s">
        <v>187</v>
      </c>
      <c r="F2888" s="8" t="s">
        <v>36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5">
        <v>408050063</v>
      </c>
    </row>
    <row r="2889" spans="1:21" hidden="1" x14ac:dyDescent="0.25">
      <c r="A2889" s="8" t="s">
        <v>5018</v>
      </c>
      <c r="B2889" s="2" t="s">
        <v>3303</v>
      </c>
      <c r="C2889" s="2" t="s">
        <v>229</v>
      </c>
      <c r="D2889" s="2" t="s">
        <v>224</v>
      </c>
      <c r="E2889" s="2" t="s">
        <v>187</v>
      </c>
      <c r="F2889" s="8" t="s">
        <v>36</v>
      </c>
      <c r="G2889" s="8">
        <v>0</v>
      </c>
      <c r="H2889" s="8">
        <v>1</v>
      </c>
      <c r="I2889" s="8">
        <v>0</v>
      </c>
      <c r="J2889" s="8">
        <v>0</v>
      </c>
      <c r="K2889" s="8">
        <v>0</v>
      </c>
      <c r="L2889" s="8">
        <v>0</v>
      </c>
      <c r="M2889" s="8">
        <v>1</v>
      </c>
      <c r="N2889" s="8">
        <v>0</v>
      </c>
      <c r="O2889" s="8">
        <v>0</v>
      </c>
      <c r="P2889" s="8">
        <v>1</v>
      </c>
      <c r="Q2889" s="8">
        <v>0</v>
      </c>
      <c r="R2889" s="8">
        <v>0</v>
      </c>
      <c r="S2889" s="8">
        <v>0</v>
      </c>
      <c r="T2889" s="8">
        <v>0</v>
      </c>
      <c r="U2889" s="5">
        <v>408050071</v>
      </c>
    </row>
    <row r="2890" spans="1:21" hidden="1" x14ac:dyDescent="0.25">
      <c r="A2890" s="8" t="s">
        <v>5018</v>
      </c>
      <c r="B2890" s="2" t="s">
        <v>3304</v>
      </c>
      <c r="C2890" s="2" t="s">
        <v>229</v>
      </c>
      <c r="D2890" s="2" t="s">
        <v>224</v>
      </c>
      <c r="E2890" s="2" t="s">
        <v>187</v>
      </c>
      <c r="F2890" s="8" t="s">
        <v>24</v>
      </c>
      <c r="G2890" s="8">
        <v>0</v>
      </c>
      <c r="H2890" s="8">
        <v>1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1</v>
      </c>
      <c r="Q2890" s="8">
        <v>0</v>
      </c>
      <c r="R2890" s="8">
        <v>0</v>
      </c>
      <c r="S2890" s="8">
        <v>0</v>
      </c>
      <c r="T2890" s="8">
        <v>0</v>
      </c>
      <c r="U2890" s="5">
        <v>408050080</v>
      </c>
    </row>
    <row r="2891" spans="1:21" hidden="1" x14ac:dyDescent="0.25">
      <c r="A2891" s="8" t="s">
        <v>5018</v>
      </c>
      <c r="B2891" s="2" t="s">
        <v>3305</v>
      </c>
      <c r="C2891" s="2" t="s">
        <v>229</v>
      </c>
      <c r="D2891" s="2" t="s">
        <v>224</v>
      </c>
      <c r="E2891" s="2" t="s">
        <v>187</v>
      </c>
      <c r="F2891" s="8" t="s">
        <v>24</v>
      </c>
      <c r="G2891" s="8">
        <v>0</v>
      </c>
      <c r="H2891" s="8">
        <v>1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1</v>
      </c>
      <c r="Q2891" s="8">
        <v>0</v>
      </c>
      <c r="R2891" s="8">
        <v>0</v>
      </c>
      <c r="S2891" s="8">
        <v>0</v>
      </c>
      <c r="T2891" s="8">
        <v>0</v>
      </c>
      <c r="U2891" s="5">
        <v>408050098</v>
      </c>
    </row>
    <row r="2892" spans="1:21" hidden="1" x14ac:dyDescent="0.25">
      <c r="A2892" s="8" t="s">
        <v>5018</v>
      </c>
      <c r="B2892" s="2" t="s">
        <v>3306</v>
      </c>
      <c r="C2892" s="2" t="s">
        <v>229</v>
      </c>
      <c r="D2892" s="2" t="s">
        <v>224</v>
      </c>
      <c r="E2892" s="2" t="s">
        <v>187</v>
      </c>
      <c r="F2892" s="8" t="s">
        <v>24</v>
      </c>
      <c r="G2892" s="8">
        <v>0</v>
      </c>
      <c r="H2892" s="8">
        <v>1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5">
        <v>408050101</v>
      </c>
    </row>
    <row r="2893" spans="1:21" hidden="1" x14ac:dyDescent="0.25">
      <c r="A2893" s="8" t="s">
        <v>5018</v>
      </c>
      <c r="B2893" s="2" t="s">
        <v>3307</v>
      </c>
      <c r="C2893" s="2" t="s">
        <v>229</v>
      </c>
      <c r="D2893" s="2" t="s">
        <v>224</v>
      </c>
      <c r="E2893" s="2" t="s">
        <v>187</v>
      </c>
      <c r="F2893" s="8" t="s">
        <v>24</v>
      </c>
      <c r="G2893" s="8">
        <v>0</v>
      </c>
      <c r="H2893" s="8">
        <v>1</v>
      </c>
      <c r="I2893" s="8">
        <v>0</v>
      </c>
      <c r="J2893" s="8">
        <v>0</v>
      </c>
      <c r="K2893" s="8">
        <v>0</v>
      </c>
      <c r="L2893" s="8">
        <v>0</v>
      </c>
      <c r="M2893" s="8">
        <v>1</v>
      </c>
      <c r="N2893" s="8">
        <v>0</v>
      </c>
      <c r="O2893" s="8">
        <v>0</v>
      </c>
      <c r="P2893" s="8">
        <v>1</v>
      </c>
      <c r="Q2893" s="8">
        <v>0</v>
      </c>
      <c r="R2893" s="8">
        <v>0</v>
      </c>
      <c r="S2893" s="8">
        <v>0</v>
      </c>
      <c r="T2893" s="8">
        <v>0</v>
      </c>
      <c r="U2893" s="5">
        <v>408050110</v>
      </c>
    </row>
    <row r="2894" spans="1:21" hidden="1" x14ac:dyDescent="0.25">
      <c r="A2894" s="8" t="s">
        <v>5018</v>
      </c>
      <c r="B2894" s="2" t="s">
        <v>3308</v>
      </c>
      <c r="C2894" s="2" t="s">
        <v>229</v>
      </c>
      <c r="D2894" s="2" t="s">
        <v>224</v>
      </c>
      <c r="E2894" s="2" t="s">
        <v>187</v>
      </c>
      <c r="F2894" s="8" t="s">
        <v>24</v>
      </c>
      <c r="G2894" s="8">
        <v>0</v>
      </c>
      <c r="H2894" s="8">
        <v>1</v>
      </c>
      <c r="I2894" s="8">
        <v>0</v>
      </c>
      <c r="J2894" s="8">
        <v>0</v>
      </c>
      <c r="K2894" s="8">
        <v>0</v>
      </c>
      <c r="L2894" s="8">
        <v>0</v>
      </c>
      <c r="M2894" s="8">
        <v>1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5">
        <v>408050128</v>
      </c>
    </row>
    <row r="2895" spans="1:21" hidden="1" x14ac:dyDescent="0.25">
      <c r="A2895" s="8" t="s">
        <v>5018</v>
      </c>
      <c r="B2895" s="2" t="s">
        <v>3309</v>
      </c>
      <c r="C2895" s="2" t="s">
        <v>229</v>
      </c>
      <c r="D2895" s="2" t="s">
        <v>224</v>
      </c>
      <c r="E2895" s="2" t="s">
        <v>187</v>
      </c>
      <c r="F2895" s="8" t="s">
        <v>24</v>
      </c>
      <c r="G2895" s="8">
        <v>0</v>
      </c>
      <c r="H2895" s="8">
        <v>1</v>
      </c>
      <c r="I2895" s="8">
        <v>0</v>
      </c>
      <c r="J2895" s="8">
        <v>0</v>
      </c>
      <c r="K2895" s="8">
        <v>0</v>
      </c>
      <c r="L2895" s="8">
        <v>0</v>
      </c>
      <c r="M2895" s="8">
        <v>1</v>
      </c>
      <c r="N2895" s="8">
        <v>0</v>
      </c>
      <c r="O2895" s="8">
        <v>0</v>
      </c>
      <c r="P2895" s="8">
        <v>1</v>
      </c>
      <c r="Q2895" s="8">
        <v>0</v>
      </c>
      <c r="R2895" s="8">
        <v>0</v>
      </c>
      <c r="S2895" s="8">
        <v>0</v>
      </c>
      <c r="T2895" s="8">
        <v>0</v>
      </c>
      <c r="U2895" s="5">
        <v>408050136</v>
      </c>
    </row>
    <row r="2896" spans="1:21" hidden="1" x14ac:dyDescent="0.25">
      <c r="A2896" s="8" t="s">
        <v>5018</v>
      </c>
      <c r="B2896" s="2" t="s">
        <v>3310</v>
      </c>
      <c r="C2896" s="2" t="s">
        <v>229</v>
      </c>
      <c r="D2896" s="2" t="s">
        <v>224</v>
      </c>
      <c r="E2896" s="2" t="s">
        <v>187</v>
      </c>
      <c r="F2896" s="8" t="s">
        <v>24</v>
      </c>
      <c r="G2896" s="8">
        <v>0</v>
      </c>
      <c r="H2896" s="8">
        <v>1</v>
      </c>
      <c r="I2896" s="8">
        <v>1</v>
      </c>
      <c r="J2896" s="8">
        <v>0</v>
      </c>
      <c r="K2896" s="8">
        <v>0</v>
      </c>
      <c r="L2896" s="8">
        <v>0</v>
      </c>
      <c r="M2896" s="8">
        <v>1</v>
      </c>
      <c r="N2896" s="8">
        <v>0</v>
      </c>
      <c r="O2896" s="8">
        <v>0</v>
      </c>
      <c r="P2896" s="8">
        <v>1</v>
      </c>
      <c r="Q2896" s="8">
        <v>0</v>
      </c>
      <c r="R2896" s="8">
        <v>0</v>
      </c>
      <c r="S2896" s="8">
        <v>0</v>
      </c>
      <c r="T2896" s="8">
        <v>0</v>
      </c>
      <c r="U2896" s="5">
        <v>408050144</v>
      </c>
    </row>
    <row r="2897" spans="1:21" hidden="1" x14ac:dyDescent="0.25">
      <c r="A2897" s="8" t="s">
        <v>5018</v>
      </c>
      <c r="B2897" s="2" t="s">
        <v>3311</v>
      </c>
      <c r="C2897" s="2" t="s">
        <v>229</v>
      </c>
      <c r="D2897" s="2" t="s">
        <v>224</v>
      </c>
      <c r="E2897" s="2" t="s">
        <v>187</v>
      </c>
      <c r="F2897" s="8" t="s">
        <v>24</v>
      </c>
      <c r="G2897" s="8">
        <v>0</v>
      </c>
      <c r="H2897" s="8">
        <v>1</v>
      </c>
      <c r="I2897" s="8">
        <v>0</v>
      </c>
      <c r="J2897" s="8">
        <v>0</v>
      </c>
      <c r="K2897" s="8">
        <v>0</v>
      </c>
      <c r="L2897" s="8">
        <v>0</v>
      </c>
      <c r="M2897" s="8">
        <v>1</v>
      </c>
      <c r="N2897" s="8">
        <v>0</v>
      </c>
      <c r="O2897" s="8">
        <v>0</v>
      </c>
      <c r="P2897" s="8">
        <v>1</v>
      </c>
      <c r="Q2897" s="8">
        <v>0</v>
      </c>
      <c r="R2897" s="8">
        <v>0</v>
      </c>
      <c r="S2897" s="8">
        <v>0</v>
      </c>
      <c r="T2897" s="8">
        <v>0</v>
      </c>
      <c r="U2897" s="5">
        <v>408050152</v>
      </c>
    </row>
    <row r="2898" spans="1:21" hidden="1" x14ac:dyDescent="0.25">
      <c r="A2898" s="8" t="s">
        <v>5018</v>
      </c>
      <c r="B2898" s="2" t="s">
        <v>3312</v>
      </c>
      <c r="C2898" s="2" t="s">
        <v>229</v>
      </c>
      <c r="D2898" s="2" t="s">
        <v>224</v>
      </c>
      <c r="E2898" s="2" t="s">
        <v>187</v>
      </c>
      <c r="F2898" s="8" t="s">
        <v>24</v>
      </c>
      <c r="G2898" s="8">
        <v>0</v>
      </c>
      <c r="H2898" s="8">
        <v>1</v>
      </c>
      <c r="I2898" s="8">
        <v>1</v>
      </c>
      <c r="J2898" s="8">
        <v>0</v>
      </c>
      <c r="K2898" s="8">
        <v>0</v>
      </c>
      <c r="L2898" s="8">
        <v>0</v>
      </c>
      <c r="M2898" s="8">
        <v>1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0</v>
      </c>
      <c r="U2898" s="5">
        <v>408050160</v>
      </c>
    </row>
    <row r="2899" spans="1:21" hidden="1" x14ac:dyDescent="0.25">
      <c r="A2899" s="8" t="s">
        <v>5018</v>
      </c>
      <c r="B2899" s="2" t="s">
        <v>3313</v>
      </c>
      <c r="C2899" s="2" t="s">
        <v>229</v>
      </c>
      <c r="D2899" s="2" t="s">
        <v>224</v>
      </c>
      <c r="E2899" s="2" t="s">
        <v>187</v>
      </c>
      <c r="F2899" s="8" t="s">
        <v>24</v>
      </c>
      <c r="G2899" s="8">
        <v>0</v>
      </c>
      <c r="H2899" s="8">
        <v>1</v>
      </c>
      <c r="I2899" s="8">
        <v>0</v>
      </c>
      <c r="J2899" s="8">
        <v>0</v>
      </c>
      <c r="K2899" s="8">
        <v>0</v>
      </c>
      <c r="L2899" s="8">
        <v>0</v>
      </c>
      <c r="M2899" s="8">
        <v>1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5">
        <v>408050179</v>
      </c>
    </row>
    <row r="2900" spans="1:21" hidden="1" x14ac:dyDescent="0.25">
      <c r="A2900" s="8" t="s">
        <v>5018</v>
      </c>
      <c r="B2900" s="2" t="s">
        <v>3314</v>
      </c>
      <c r="C2900" s="2" t="s">
        <v>229</v>
      </c>
      <c r="D2900" s="2" t="s">
        <v>224</v>
      </c>
      <c r="E2900" s="2" t="s">
        <v>187</v>
      </c>
      <c r="F2900" s="8" t="s">
        <v>24</v>
      </c>
      <c r="G2900" s="8">
        <v>1</v>
      </c>
      <c r="H2900" s="8">
        <v>1</v>
      </c>
      <c r="I2900" s="8">
        <v>1</v>
      </c>
      <c r="J2900" s="8">
        <v>0</v>
      </c>
      <c r="K2900" s="8">
        <v>1</v>
      </c>
      <c r="L2900" s="8">
        <v>1</v>
      </c>
      <c r="M2900" s="8">
        <v>1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5">
        <v>408050195</v>
      </c>
    </row>
    <row r="2901" spans="1:21" hidden="1" x14ac:dyDescent="0.25">
      <c r="A2901" s="8" t="s">
        <v>5018</v>
      </c>
      <c r="B2901" s="2" t="s">
        <v>3315</v>
      </c>
      <c r="C2901" s="2" t="s">
        <v>229</v>
      </c>
      <c r="D2901" s="2" t="s">
        <v>224</v>
      </c>
      <c r="E2901" s="2" t="s">
        <v>187</v>
      </c>
      <c r="F2901" s="8" t="s">
        <v>24</v>
      </c>
      <c r="G2901" s="8">
        <v>1</v>
      </c>
      <c r="H2901" s="8">
        <v>1</v>
      </c>
      <c r="I2901" s="8">
        <v>1</v>
      </c>
      <c r="J2901" s="8">
        <v>0</v>
      </c>
      <c r="K2901" s="8">
        <v>1</v>
      </c>
      <c r="L2901" s="8">
        <v>1</v>
      </c>
      <c r="M2901" s="8">
        <v>1</v>
      </c>
      <c r="N2901" s="8">
        <v>0</v>
      </c>
      <c r="O2901" s="8">
        <v>0</v>
      </c>
      <c r="P2901" s="8">
        <v>1</v>
      </c>
      <c r="Q2901" s="8">
        <v>0</v>
      </c>
      <c r="R2901" s="8">
        <v>0</v>
      </c>
      <c r="S2901" s="8">
        <v>0</v>
      </c>
      <c r="T2901" s="8">
        <v>0</v>
      </c>
      <c r="U2901" s="5">
        <v>408050209</v>
      </c>
    </row>
    <row r="2902" spans="1:21" hidden="1" x14ac:dyDescent="0.25">
      <c r="A2902" s="8" t="s">
        <v>5018</v>
      </c>
      <c r="B2902" s="2" t="s">
        <v>3316</v>
      </c>
      <c r="C2902" s="2" t="s">
        <v>229</v>
      </c>
      <c r="D2902" s="2" t="s">
        <v>224</v>
      </c>
      <c r="E2902" s="2" t="s">
        <v>187</v>
      </c>
      <c r="F2902" s="8" t="s">
        <v>24</v>
      </c>
      <c r="G2902" s="8">
        <v>1</v>
      </c>
      <c r="H2902" s="8">
        <v>1</v>
      </c>
      <c r="I2902" s="8">
        <v>1</v>
      </c>
      <c r="J2902" s="8">
        <v>0</v>
      </c>
      <c r="K2902" s="8">
        <v>1</v>
      </c>
      <c r="L2902" s="8">
        <v>1</v>
      </c>
      <c r="M2902" s="8">
        <v>1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5">
        <v>408050217</v>
      </c>
    </row>
    <row r="2903" spans="1:21" hidden="1" x14ac:dyDescent="0.25">
      <c r="A2903" s="8" t="s">
        <v>5018</v>
      </c>
      <c r="B2903" s="2" t="s">
        <v>3317</v>
      </c>
      <c r="C2903" s="2" t="s">
        <v>229</v>
      </c>
      <c r="D2903" s="2" t="s">
        <v>224</v>
      </c>
      <c r="E2903" s="2" t="s">
        <v>187</v>
      </c>
      <c r="F2903" s="8" t="s">
        <v>24</v>
      </c>
      <c r="G2903" s="8">
        <v>1</v>
      </c>
      <c r="H2903" s="8">
        <v>1</v>
      </c>
      <c r="I2903" s="8">
        <v>1</v>
      </c>
      <c r="J2903" s="8">
        <v>0</v>
      </c>
      <c r="K2903" s="8">
        <v>1</v>
      </c>
      <c r="L2903" s="8">
        <v>1</v>
      </c>
      <c r="M2903" s="8">
        <v>1</v>
      </c>
      <c r="N2903" s="8">
        <v>0</v>
      </c>
      <c r="O2903" s="8">
        <v>0</v>
      </c>
      <c r="P2903" s="8">
        <v>1</v>
      </c>
      <c r="Q2903" s="8">
        <v>0</v>
      </c>
      <c r="R2903" s="8">
        <v>0</v>
      </c>
      <c r="S2903" s="8">
        <v>0</v>
      </c>
      <c r="T2903" s="8">
        <v>0</v>
      </c>
      <c r="U2903" s="5">
        <v>408050225</v>
      </c>
    </row>
    <row r="2904" spans="1:21" hidden="1" x14ac:dyDescent="0.25">
      <c r="A2904" s="8" t="s">
        <v>5018</v>
      </c>
      <c r="B2904" s="2" t="s">
        <v>3318</v>
      </c>
      <c r="C2904" s="2" t="s">
        <v>229</v>
      </c>
      <c r="D2904" s="2" t="s">
        <v>224</v>
      </c>
      <c r="E2904" s="2" t="s">
        <v>187</v>
      </c>
      <c r="F2904" s="8" t="s">
        <v>24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1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5">
        <v>408050233</v>
      </c>
    </row>
    <row r="2905" spans="1:21" hidden="1" x14ac:dyDescent="0.25">
      <c r="A2905" s="8" t="s">
        <v>5018</v>
      </c>
      <c r="B2905" s="2" t="s">
        <v>3319</v>
      </c>
      <c r="C2905" s="2" t="s">
        <v>229</v>
      </c>
      <c r="D2905" s="2" t="s">
        <v>224</v>
      </c>
      <c r="E2905" s="2" t="s">
        <v>187</v>
      </c>
      <c r="F2905" s="8" t="s">
        <v>24</v>
      </c>
      <c r="G2905" s="8">
        <v>1</v>
      </c>
      <c r="H2905" s="8">
        <v>1</v>
      </c>
      <c r="I2905" s="8">
        <v>1</v>
      </c>
      <c r="J2905" s="8">
        <v>0</v>
      </c>
      <c r="K2905" s="8">
        <v>1</v>
      </c>
      <c r="L2905" s="8">
        <v>1</v>
      </c>
      <c r="M2905" s="8">
        <v>1</v>
      </c>
      <c r="N2905" s="8">
        <v>0</v>
      </c>
      <c r="O2905" s="8">
        <v>0</v>
      </c>
      <c r="P2905" s="8">
        <v>1</v>
      </c>
      <c r="Q2905" s="8">
        <v>0</v>
      </c>
      <c r="R2905" s="8">
        <v>0</v>
      </c>
      <c r="S2905" s="8">
        <v>0</v>
      </c>
      <c r="T2905" s="8">
        <v>0</v>
      </c>
      <c r="U2905" s="5">
        <v>408050241</v>
      </c>
    </row>
    <row r="2906" spans="1:21" hidden="1" x14ac:dyDescent="0.25">
      <c r="A2906" s="8" t="s">
        <v>5018</v>
      </c>
      <c r="B2906" s="2" t="s">
        <v>3320</v>
      </c>
      <c r="C2906" s="2" t="s">
        <v>229</v>
      </c>
      <c r="D2906" s="2" t="s">
        <v>224</v>
      </c>
      <c r="E2906" s="2" t="s">
        <v>187</v>
      </c>
      <c r="F2906" s="8" t="s">
        <v>24</v>
      </c>
      <c r="G2906" s="8">
        <v>1</v>
      </c>
      <c r="H2906" s="8">
        <v>1</v>
      </c>
      <c r="I2906" s="8">
        <v>1</v>
      </c>
      <c r="J2906" s="8">
        <v>0</v>
      </c>
      <c r="K2906" s="8">
        <v>1</v>
      </c>
      <c r="L2906" s="8">
        <v>1</v>
      </c>
      <c r="M2906" s="8">
        <v>1</v>
      </c>
      <c r="N2906" s="8">
        <v>0</v>
      </c>
      <c r="O2906" s="8">
        <v>0</v>
      </c>
      <c r="P2906" s="8">
        <v>1</v>
      </c>
      <c r="Q2906" s="8">
        <v>0</v>
      </c>
      <c r="R2906" s="8">
        <v>0</v>
      </c>
      <c r="S2906" s="8">
        <v>0</v>
      </c>
      <c r="T2906" s="8">
        <v>0</v>
      </c>
      <c r="U2906" s="5">
        <v>408050250</v>
      </c>
    </row>
    <row r="2907" spans="1:21" hidden="1" x14ac:dyDescent="0.25">
      <c r="A2907" s="8" t="s">
        <v>5018</v>
      </c>
      <c r="B2907" s="2" t="s">
        <v>3321</v>
      </c>
      <c r="C2907" s="2" t="s">
        <v>229</v>
      </c>
      <c r="D2907" s="2" t="s">
        <v>224</v>
      </c>
      <c r="E2907" s="2" t="s">
        <v>187</v>
      </c>
      <c r="F2907" s="8" t="s">
        <v>24</v>
      </c>
      <c r="G2907" s="8">
        <v>1</v>
      </c>
      <c r="H2907" s="8">
        <v>1</v>
      </c>
      <c r="I2907" s="8">
        <v>1</v>
      </c>
      <c r="J2907" s="8">
        <v>0</v>
      </c>
      <c r="K2907" s="8">
        <v>1</v>
      </c>
      <c r="L2907" s="8">
        <v>1</v>
      </c>
      <c r="M2907" s="8">
        <v>1</v>
      </c>
      <c r="N2907" s="8">
        <v>0</v>
      </c>
      <c r="O2907" s="8">
        <v>0</v>
      </c>
      <c r="P2907" s="8">
        <v>1</v>
      </c>
      <c r="Q2907" s="8">
        <v>0</v>
      </c>
      <c r="R2907" s="8">
        <v>0</v>
      </c>
      <c r="S2907" s="8">
        <v>0</v>
      </c>
      <c r="T2907" s="8">
        <v>0</v>
      </c>
      <c r="U2907" s="5">
        <v>408050268</v>
      </c>
    </row>
    <row r="2908" spans="1:21" hidden="1" x14ac:dyDescent="0.25">
      <c r="A2908" s="8" t="s">
        <v>5018</v>
      </c>
      <c r="B2908" s="2" t="s">
        <v>3322</v>
      </c>
      <c r="C2908" s="2" t="s">
        <v>229</v>
      </c>
      <c r="D2908" s="2" t="s">
        <v>224</v>
      </c>
      <c r="E2908" s="2" t="s">
        <v>187</v>
      </c>
      <c r="F2908" s="8" t="s">
        <v>24</v>
      </c>
      <c r="G2908" s="8">
        <v>1</v>
      </c>
      <c r="H2908" s="8">
        <v>1</v>
      </c>
      <c r="I2908" s="8">
        <v>1</v>
      </c>
      <c r="J2908" s="8">
        <v>0</v>
      </c>
      <c r="K2908" s="8">
        <v>1</v>
      </c>
      <c r="L2908" s="8">
        <v>1</v>
      </c>
      <c r="M2908" s="8">
        <v>1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5">
        <v>408050276</v>
      </c>
    </row>
    <row r="2909" spans="1:21" hidden="1" x14ac:dyDescent="0.25">
      <c r="A2909" s="8" t="s">
        <v>5018</v>
      </c>
      <c r="B2909" s="2" t="s">
        <v>3323</v>
      </c>
      <c r="C2909" s="2" t="s">
        <v>229</v>
      </c>
      <c r="D2909" s="2" t="s">
        <v>224</v>
      </c>
      <c r="E2909" s="2" t="s">
        <v>187</v>
      </c>
      <c r="F2909" s="8" t="s">
        <v>24</v>
      </c>
      <c r="G2909" s="8">
        <v>1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1</v>
      </c>
      <c r="N2909" s="8">
        <v>0</v>
      </c>
      <c r="O2909" s="8">
        <v>0</v>
      </c>
      <c r="P2909" s="8">
        <v>1</v>
      </c>
      <c r="Q2909" s="8">
        <v>0</v>
      </c>
      <c r="R2909" s="8">
        <v>0</v>
      </c>
      <c r="S2909" s="8">
        <v>0</v>
      </c>
      <c r="T2909" s="8">
        <v>0</v>
      </c>
      <c r="U2909" s="5">
        <v>408050284</v>
      </c>
    </row>
    <row r="2910" spans="1:21" hidden="1" x14ac:dyDescent="0.25">
      <c r="A2910" s="8" t="s">
        <v>5018</v>
      </c>
      <c r="B2910" s="2" t="s">
        <v>3324</v>
      </c>
      <c r="C2910" s="2" t="s">
        <v>229</v>
      </c>
      <c r="D2910" s="2" t="s">
        <v>224</v>
      </c>
      <c r="E2910" s="2" t="s">
        <v>187</v>
      </c>
      <c r="F2910" s="8" t="s">
        <v>24</v>
      </c>
      <c r="G2910" s="8">
        <v>1</v>
      </c>
      <c r="H2910" s="8">
        <v>1</v>
      </c>
      <c r="I2910" s="8">
        <v>1</v>
      </c>
      <c r="J2910" s="8">
        <v>0</v>
      </c>
      <c r="K2910" s="8">
        <v>1</v>
      </c>
      <c r="L2910" s="8">
        <v>1</v>
      </c>
      <c r="M2910" s="8">
        <v>1</v>
      </c>
      <c r="N2910" s="8">
        <v>0</v>
      </c>
      <c r="O2910" s="8">
        <v>0</v>
      </c>
      <c r="P2910" s="8">
        <v>1</v>
      </c>
      <c r="Q2910" s="8">
        <v>0</v>
      </c>
      <c r="R2910" s="8">
        <v>0</v>
      </c>
      <c r="S2910" s="8">
        <v>0</v>
      </c>
      <c r="T2910" s="8">
        <v>0</v>
      </c>
      <c r="U2910" s="5">
        <v>408050292</v>
      </c>
    </row>
    <row r="2911" spans="1:21" hidden="1" x14ac:dyDescent="0.25">
      <c r="A2911" s="8" t="s">
        <v>5018</v>
      </c>
      <c r="B2911" s="2" t="s">
        <v>3325</v>
      </c>
      <c r="C2911" s="2" t="s">
        <v>229</v>
      </c>
      <c r="D2911" s="2" t="s">
        <v>224</v>
      </c>
      <c r="E2911" s="2" t="s">
        <v>187</v>
      </c>
      <c r="F2911" s="8" t="s">
        <v>36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1</v>
      </c>
      <c r="N2911" s="8">
        <v>0</v>
      </c>
      <c r="O2911" s="8">
        <v>0</v>
      </c>
      <c r="P2911" s="8">
        <v>1</v>
      </c>
      <c r="Q2911" s="8">
        <v>0</v>
      </c>
      <c r="R2911" s="8">
        <v>0</v>
      </c>
      <c r="S2911" s="8">
        <v>0</v>
      </c>
      <c r="T2911" s="8">
        <v>0</v>
      </c>
      <c r="U2911" s="5">
        <v>408050306</v>
      </c>
    </row>
    <row r="2912" spans="1:21" hidden="1" x14ac:dyDescent="0.25">
      <c r="A2912" s="8" t="s">
        <v>5018</v>
      </c>
      <c r="B2912" s="2" t="s">
        <v>3326</v>
      </c>
      <c r="C2912" s="2" t="s">
        <v>229</v>
      </c>
      <c r="D2912" s="2" t="s">
        <v>224</v>
      </c>
      <c r="E2912" s="2" t="s">
        <v>187</v>
      </c>
      <c r="F2912" s="8" t="s">
        <v>36</v>
      </c>
      <c r="G2912" s="8">
        <v>0</v>
      </c>
      <c r="H2912" s="8">
        <v>1</v>
      </c>
      <c r="I2912" s="8">
        <v>0</v>
      </c>
      <c r="J2912" s="8">
        <v>0</v>
      </c>
      <c r="K2912" s="8">
        <v>0</v>
      </c>
      <c r="L2912" s="8">
        <v>0</v>
      </c>
      <c r="M2912" s="8">
        <v>1</v>
      </c>
      <c r="N2912" s="8">
        <v>0</v>
      </c>
      <c r="O2912" s="8">
        <v>0</v>
      </c>
      <c r="P2912" s="8">
        <v>1</v>
      </c>
      <c r="Q2912" s="8">
        <v>0</v>
      </c>
      <c r="R2912" s="8">
        <v>0</v>
      </c>
      <c r="S2912" s="8">
        <v>0</v>
      </c>
      <c r="T2912" s="8">
        <v>0</v>
      </c>
      <c r="U2912" s="5">
        <v>408050314</v>
      </c>
    </row>
    <row r="2913" spans="1:21" hidden="1" x14ac:dyDescent="0.25">
      <c r="A2913" s="8" t="s">
        <v>5018</v>
      </c>
      <c r="B2913" s="2" t="s">
        <v>3327</v>
      </c>
      <c r="C2913" s="2" t="s">
        <v>229</v>
      </c>
      <c r="D2913" s="2" t="s">
        <v>224</v>
      </c>
      <c r="E2913" s="2" t="s">
        <v>187</v>
      </c>
      <c r="F2913" s="8" t="s">
        <v>24</v>
      </c>
      <c r="G2913" s="8">
        <v>0</v>
      </c>
      <c r="H2913" s="8">
        <v>1</v>
      </c>
      <c r="I2913" s="8">
        <v>1</v>
      </c>
      <c r="J2913" s="8">
        <v>0</v>
      </c>
      <c r="K2913" s="8">
        <v>0</v>
      </c>
      <c r="L2913" s="8">
        <v>0</v>
      </c>
      <c r="M2913" s="8">
        <v>1</v>
      </c>
      <c r="N2913" s="8">
        <v>0</v>
      </c>
      <c r="O2913" s="8">
        <v>0</v>
      </c>
      <c r="P2913" s="8">
        <v>1</v>
      </c>
      <c r="Q2913" s="8">
        <v>0</v>
      </c>
      <c r="R2913" s="8">
        <v>0</v>
      </c>
      <c r="S2913" s="8">
        <v>0</v>
      </c>
      <c r="T2913" s="8">
        <v>0</v>
      </c>
      <c r="U2913" s="5">
        <v>408050322</v>
      </c>
    </row>
    <row r="2914" spans="1:21" hidden="1" x14ac:dyDescent="0.25">
      <c r="A2914" s="8" t="s">
        <v>5018</v>
      </c>
      <c r="B2914" s="2" t="s">
        <v>3328</v>
      </c>
      <c r="C2914" s="2" t="s">
        <v>229</v>
      </c>
      <c r="D2914" s="2" t="s">
        <v>224</v>
      </c>
      <c r="E2914" s="2" t="s">
        <v>187</v>
      </c>
      <c r="F2914" s="8" t="s">
        <v>24</v>
      </c>
      <c r="G2914" s="8">
        <v>1</v>
      </c>
      <c r="H2914" s="8">
        <v>1</v>
      </c>
      <c r="I2914" s="8">
        <v>0</v>
      </c>
      <c r="J2914" s="8">
        <v>0</v>
      </c>
      <c r="K2914" s="8">
        <v>0</v>
      </c>
      <c r="L2914" s="8">
        <v>0</v>
      </c>
      <c r="M2914" s="8">
        <v>1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5">
        <v>408050330</v>
      </c>
    </row>
    <row r="2915" spans="1:21" hidden="1" x14ac:dyDescent="0.25">
      <c r="A2915" s="8" t="s">
        <v>5018</v>
      </c>
      <c r="B2915" s="2" t="s">
        <v>3329</v>
      </c>
      <c r="C2915" s="2" t="s">
        <v>229</v>
      </c>
      <c r="D2915" s="2" t="s">
        <v>224</v>
      </c>
      <c r="E2915" s="2" t="s">
        <v>187</v>
      </c>
      <c r="F2915" s="8" t="s">
        <v>24</v>
      </c>
      <c r="G2915" s="8">
        <v>0</v>
      </c>
      <c r="H2915" s="8">
        <v>1</v>
      </c>
      <c r="I2915" s="8">
        <v>1</v>
      </c>
      <c r="J2915" s="8">
        <v>0</v>
      </c>
      <c r="K2915" s="8">
        <v>0</v>
      </c>
      <c r="L2915" s="8">
        <v>0</v>
      </c>
      <c r="M2915" s="8">
        <v>1</v>
      </c>
      <c r="N2915" s="8">
        <v>0</v>
      </c>
      <c r="O2915" s="8">
        <v>0</v>
      </c>
      <c r="P2915" s="8">
        <v>1</v>
      </c>
      <c r="Q2915" s="8">
        <v>0</v>
      </c>
      <c r="R2915" s="8">
        <v>0</v>
      </c>
      <c r="S2915" s="8">
        <v>0</v>
      </c>
      <c r="T2915" s="8">
        <v>0</v>
      </c>
      <c r="U2915" s="5">
        <v>408050349</v>
      </c>
    </row>
    <row r="2916" spans="1:21" hidden="1" x14ac:dyDescent="0.25">
      <c r="A2916" s="8" t="s">
        <v>5018</v>
      </c>
      <c r="B2916" s="2" t="s">
        <v>3330</v>
      </c>
      <c r="C2916" s="2" t="s">
        <v>229</v>
      </c>
      <c r="D2916" s="2" t="s">
        <v>224</v>
      </c>
      <c r="E2916" s="2" t="s">
        <v>187</v>
      </c>
      <c r="F2916" s="8" t="s">
        <v>24</v>
      </c>
      <c r="G2916" s="8">
        <v>0</v>
      </c>
      <c r="H2916" s="8">
        <v>1</v>
      </c>
      <c r="I2916" s="8">
        <v>1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>
        <v>1</v>
      </c>
      <c r="Q2916" s="8">
        <v>0</v>
      </c>
      <c r="R2916" s="8">
        <v>0</v>
      </c>
      <c r="S2916" s="8">
        <v>0</v>
      </c>
      <c r="T2916" s="8">
        <v>0</v>
      </c>
      <c r="U2916" s="5">
        <v>408050357</v>
      </c>
    </row>
    <row r="2917" spans="1:21" hidden="1" x14ac:dyDescent="0.25">
      <c r="A2917" s="8" t="s">
        <v>5018</v>
      </c>
      <c r="B2917" s="2" t="s">
        <v>3331</v>
      </c>
      <c r="C2917" s="2" t="s">
        <v>229</v>
      </c>
      <c r="D2917" s="2" t="s">
        <v>224</v>
      </c>
      <c r="E2917" s="2" t="s">
        <v>187</v>
      </c>
      <c r="F2917" s="8" t="s">
        <v>24</v>
      </c>
      <c r="G2917" s="8">
        <v>0</v>
      </c>
      <c r="H2917" s="8">
        <v>1</v>
      </c>
      <c r="I2917" s="8">
        <v>0</v>
      </c>
      <c r="J2917" s="8">
        <v>0</v>
      </c>
      <c r="K2917" s="8">
        <v>0</v>
      </c>
      <c r="L2917" s="8">
        <v>0</v>
      </c>
      <c r="M2917" s="8">
        <v>1</v>
      </c>
      <c r="N2917" s="8">
        <v>0</v>
      </c>
      <c r="O2917" s="8">
        <v>0</v>
      </c>
      <c r="P2917" s="8">
        <v>1</v>
      </c>
      <c r="Q2917" s="8">
        <v>0</v>
      </c>
      <c r="R2917" s="8">
        <v>0</v>
      </c>
      <c r="S2917" s="8">
        <v>0</v>
      </c>
      <c r="T2917" s="8">
        <v>0</v>
      </c>
      <c r="U2917" s="5">
        <v>408050365</v>
      </c>
    </row>
    <row r="2918" spans="1:21" hidden="1" x14ac:dyDescent="0.25">
      <c r="A2918" s="8" t="s">
        <v>5018</v>
      </c>
      <c r="B2918" s="2" t="s">
        <v>3332</v>
      </c>
      <c r="C2918" s="2" t="s">
        <v>229</v>
      </c>
      <c r="D2918" s="2" t="s">
        <v>224</v>
      </c>
      <c r="E2918" s="2" t="s">
        <v>187</v>
      </c>
      <c r="F2918" s="8" t="s">
        <v>24</v>
      </c>
      <c r="G2918" s="8">
        <v>0</v>
      </c>
      <c r="H2918" s="8">
        <v>1</v>
      </c>
      <c r="I2918" s="8">
        <v>1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1</v>
      </c>
      <c r="Q2918" s="8">
        <v>0</v>
      </c>
      <c r="R2918" s="8">
        <v>0</v>
      </c>
      <c r="S2918" s="8">
        <v>0</v>
      </c>
      <c r="T2918" s="8">
        <v>0</v>
      </c>
      <c r="U2918" s="5">
        <v>408050373</v>
      </c>
    </row>
    <row r="2919" spans="1:21" hidden="1" x14ac:dyDescent="0.25">
      <c r="A2919" s="8" t="s">
        <v>5018</v>
      </c>
      <c r="B2919" s="2" t="s">
        <v>3333</v>
      </c>
      <c r="C2919" s="2" t="s">
        <v>229</v>
      </c>
      <c r="D2919" s="2" t="s">
        <v>224</v>
      </c>
      <c r="E2919" s="2" t="s">
        <v>187</v>
      </c>
      <c r="F2919" s="8" t="s">
        <v>24</v>
      </c>
      <c r="G2919" s="8">
        <v>0</v>
      </c>
      <c r="H2919" s="8">
        <v>1</v>
      </c>
      <c r="I2919" s="8">
        <v>0</v>
      </c>
      <c r="J2919" s="8">
        <v>0</v>
      </c>
      <c r="K2919" s="8">
        <v>0</v>
      </c>
      <c r="L2919" s="8">
        <v>0</v>
      </c>
      <c r="M2919" s="8">
        <v>1</v>
      </c>
      <c r="N2919" s="8">
        <v>0</v>
      </c>
      <c r="O2919" s="8">
        <v>0</v>
      </c>
      <c r="P2919" s="8">
        <v>1</v>
      </c>
      <c r="Q2919" s="8">
        <v>0</v>
      </c>
      <c r="R2919" s="8">
        <v>0</v>
      </c>
      <c r="S2919" s="8">
        <v>0</v>
      </c>
      <c r="T2919" s="8">
        <v>0</v>
      </c>
      <c r="U2919" s="5">
        <v>408050381</v>
      </c>
    </row>
    <row r="2920" spans="1:21" hidden="1" x14ac:dyDescent="0.25">
      <c r="A2920" s="8" t="s">
        <v>5018</v>
      </c>
      <c r="B2920" s="2" t="s">
        <v>3334</v>
      </c>
      <c r="C2920" s="2" t="s">
        <v>229</v>
      </c>
      <c r="D2920" s="2" t="s">
        <v>224</v>
      </c>
      <c r="E2920" s="2" t="s">
        <v>187</v>
      </c>
      <c r="F2920" s="8" t="s">
        <v>24</v>
      </c>
      <c r="G2920" s="8">
        <v>0</v>
      </c>
      <c r="H2920" s="8">
        <v>1</v>
      </c>
      <c r="I2920" s="8">
        <v>1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1</v>
      </c>
      <c r="Q2920" s="8">
        <v>0</v>
      </c>
      <c r="R2920" s="8">
        <v>0</v>
      </c>
      <c r="S2920" s="8">
        <v>0</v>
      </c>
      <c r="T2920" s="8">
        <v>0</v>
      </c>
      <c r="U2920" s="5">
        <v>408050390</v>
      </c>
    </row>
    <row r="2921" spans="1:21" hidden="1" x14ac:dyDescent="0.25">
      <c r="A2921" s="8" t="s">
        <v>5018</v>
      </c>
      <c r="B2921" s="2" t="s">
        <v>3335</v>
      </c>
      <c r="C2921" s="2" t="s">
        <v>229</v>
      </c>
      <c r="D2921" s="2" t="s">
        <v>224</v>
      </c>
      <c r="E2921" s="2" t="s">
        <v>187</v>
      </c>
      <c r="F2921" s="8" t="s">
        <v>36</v>
      </c>
      <c r="G2921" s="8">
        <v>0</v>
      </c>
      <c r="H2921" s="8">
        <v>1</v>
      </c>
      <c r="I2921" s="8">
        <v>0</v>
      </c>
      <c r="J2921" s="8">
        <v>0</v>
      </c>
      <c r="K2921" s="8">
        <v>0</v>
      </c>
      <c r="L2921" s="8">
        <v>0</v>
      </c>
      <c r="M2921" s="8">
        <v>1</v>
      </c>
      <c r="N2921" s="8">
        <v>0</v>
      </c>
      <c r="O2921" s="8">
        <v>0</v>
      </c>
      <c r="P2921" s="8">
        <v>1</v>
      </c>
      <c r="Q2921" s="8">
        <v>0</v>
      </c>
      <c r="R2921" s="8">
        <v>0</v>
      </c>
      <c r="S2921" s="8">
        <v>0</v>
      </c>
      <c r="T2921" s="8">
        <v>0</v>
      </c>
      <c r="U2921" s="5">
        <v>408050403</v>
      </c>
    </row>
    <row r="2922" spans="1:21" hidden="1" x14ac:dyDescent="0.25">
      <c r="A2922" s="8" t="s">
        <v>5018</v>
      </c>
      <c r="B2922" s="2" t="s">
        <v>3336</v>
      </c>
      <c r="C2922" s="2" t="s">
        <v>229</v>
      </c>
      <c r="D2922" s="2" t="s">
        <v>224</v>
      </c>
      <c r="E2922" s="2" t="s">
        <v>187</v>
      </c>
      <c r="F2922" s="8" t="s">
        <v>24</v>
      </c>
      <c r="G2922" s="8">
        <v>0</v>
      </c>
      <c r="H2922" s="8">
        <v>1</v>
      </c>
      <c r="I2922" s="8">
        <v>0</v>
      </c>
      <c r="J2922" s="8">
        <v>0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1</v>
      </c>
      <c r="Q2922" s="8">
        <v>0</v>
      </c>
      <c r="R2922" s="8">
        <v>0</v>
      </c>
      <c r="S2922" s="8">
        <v>0</v>
      </c>
      <c r="T2922" s="8">
        <v>0</v>
      </c>
      <c r="U2922" s="5">
        <v>408050411</v>
      </c>
    </row>
    <row r="2923" spans="1:21" hidden="1" x14ac:dyDescent="0.25">
      <c r="A2923" s="8" t="s">
        <v>5018</v>
      </c>
      <c r="B2923" s="2" t="s">
        <v>3337</v>
      </c>
      <c r="C2923" s="2" t="s">
        <v>229</v>
      </c>
      <c r="D2923" s="2" t="s">
        <v>224</v>
      </c>
      <c r="E2923" s="2" t="s">
        <v>187</v>
      </c>
      <c r="F2923" s="8" t="s">
        <v>24</v>
      </c>
      <c r="G2923" s="8">
        <v>0</v>
      </c>
      <c r="H2923" s="8">
        <v>1</v>
      </c>
      <c r="I2923" s="8">
        <v>0</v>
      </c>
      <c r="J2923" s="8">
        <v>0</v>
      </c>
      <c r="K2923" s="8">
        <v>0</v>
      </c>
      <c r="L2923" s="8">
        <v>0</v>
      </c>
      <c r="M2923" s="8">
        <v>1</v>
      </c>
      <c r="N2923" s="8">
        <v>0</v>
      </c>
      <c r="O2923" s="8">
        <v>0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5">
        <v>408050420</v>
      </c>
    </row>
    <row r="2924" spans="1:21" hidden="1" x14ac:dyDescent="0.25">
      <c r="A2924" s="8" t="s">
        <v>5018</v>
      </c>
      <c r="B2924" s="2" t="s">
        <v>3338</v>
      </c>
      <c r="C2924" s="2" t="s">
        <v>229</v>
      </c>
      <c r="D2924" s="2" t="s">
        <v>224</v>
      </c>
      <c r="E2924" s="2" t="s">
        <v>187</v>
      </c>
      <c r="F2924" s="8" t="s">
        <v>24</v>
      </c>
      <c r="G2924" s="8">
        <v>0</v>
      </c>
      <c r="H2924" s="8">
        <v>1</v>
      </c>
      <c r="I2924" s="8">
        <v>0</v>
      </c>
      <c r="J2924" s="8">
        <v>0</v>
      </c>
      <c r="K2924" s="8">
        <v>0</v>
      </c>
      <c r="L2924" s="8">
        <v>0</v>
      </c>
      <c r="M2924" s="8">
        <v>1</v>
      </c>
      <c r="N2924" s="8">
        <v>0</v>
      </c>
      <c r="O2924" s="8">
        <v>0</v>
      </c>
      <c r="P2924" s="8">
        <v>1</v>
      </c>
      <c r="Q2924" s="8">
        <v>0</v>
      </c>
      <c r="R2924" s="8">
        <v>0</v>
      </c>
      <c r="S2924" s="8">
        <v>0</v>
      </c>
      <c r="T2924" s="8">
        <v>0</v>
      </c>
      <c r="U2924" s="5">
        <v>408050438</v>
      </c>
    </row>
    <row r="2925" spans="1:21" hidden="1" x14ac:dyDescent="0.25">
      <c r="A2925" s="8" t="s">
        <v>5018</v>
      </c>
      <c r="B2925" s="2" t="s">
        <v>3339</v>
      </c>
      <c r="C2925" s="2" t="s">
        <v>229</v>
      </c>
      <c r="D2925" s="2" t="s">
        <v>224</v>
      </c>
      <c r="E2925" s="2" t="s">
        <v>187</v>
      </c>
      <c r="F2925" s="8" t="s">
        <v>24</v>
      </c>
      <c r="G2925" s="8">
        <v>0</v>
      </c>
      <c r="H2925" s="8">
        <v>1</v>
      </c>
      <c r="I2925" s="8">
        <v>1</v>
      </c>
      <c r="J2925" s="8">
        <v>0</v>
      </c>
      <c r="K2925" s="8">
        <v>0</v>
      </c>
      <c r="L2925" s="8">
        <v>0</v>
      </c>
      <c r="M2925" s="8">
        <v>1</v>
      </c>
      <c r="N2925" s="8">
        <v>0</v>
      </c>
      <c r="O2925" s="8">
        <v>0</v>
      </c>
      <c r="P2925" s="8">
        <v>1</v>
      </c>
      <c r="Q2925" s="8">
        <v>0</v>
      </c>
      <c r="R2925" s="8">
        <v>0</v>
      </c>
      <c r="S2925" s="8">
        <v>0</v>
      </c>
      <c r="T2925" s="8">
        <v>0</v>
      </c>
      <c r="U2925" s="5">
        <v>408050446</v>
      </c>
    </row>
    <row r="2926" spans="1:21" hidden="1" x14ac:dyDescent="0.25">
      <c r="A2926" s="8" t="s">
        <v>5018</v>
      </c>
      <c r="B2926" s="2" t="s">
        <v>3340</v>
      </c>
      <c r="C2926" s="2" t="s">
        <v>229</v>
      </c>
      <c r="D2926" s="2" t="s">
        <v>224</v>
      </c>
      <c r="E2926" s="2" t="s">
        <v>187</v>
      </c>
      <c r="F2926" s="8" t="s">
        <v>24</v>
      </c>
      <c r="G2926" s="8">
        <v>0</v>
      </c>
      <c r="H2926" s="8">
        <v>1</v>
      </c>
      <c r="I2926" s="8">
        <v>0</v>
      </c>
      <c r="J2926" s="8">
        <v>0</v>
      </c>
      <c r="K2926" s="8">
        <v>0</v>
      </c>
      <c r="L2926" s="8">
        <v>0</v>
      </c>
      <c r="M2926" s="8">
        <v>1</v>
      </c>
      <c r="N2926" s="8">
        <v>0</v>
      </c>
      <c r="O2926" s="8">
        <v>0</v>
      </c>
      <c r="P2926" s="8">
        <v>1</v>
      </c>
      <c r="Q2926" s="8">
        <v>0</v>
      </c>
      <c r="R2926" s="8">
        <v>0</v>
      </c>
      <c r="S2926" s="8">
        <v>0</v>
      </c>
      <c r="T2926" s="8">
        <v>0</v>
      </c>
      <c r="U2926" s="5">
        <v>408050454</v>
      </c>
    </row>
    <row r="2927" spans="1:21" hidden="1" x14ac:dyDescent="0.25">
      <c r="A2927" s="8" t="s">
        <v>5018</v>
      </c>
      <c r="B2927" s="2" t="s">
        <v>3341</v>
      </c>
      <c r="C2927" s="2" t="s">
        <v>229</v>
      </c>
      <c r="D2927" s="2" t="s">
        <v>224</v>
      </c>
      <c r="E2927" s="2" t="s">
        <v>187</v>
      </c>
      <c r="F2927" s="8" t="s">
        <v>24</v>
      </c>
      <c r="G2927" s="8">
        <v>0</v>
      </c>
      <c r="H2927" s="8">
        <v>1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1</v>
      </c>
      <c r="Q2927" s="8">
        <v>0</v>
      </c>
      <c r="R2927" s="8">
        <v>0</v>
      </c>
      <c r="S2927" s="8">
        <v>0</v>
      </c>
      <c r="T2927" s="8">
        <v>0</v>
      </c>
      <c r="U2927" s="5">
        <v>408050462</v>
      </c>
    </row>
    <row r="2928" spans="1:21" hidden="1" x14ac:dyDescent="0.25">
      <c r="A2928" s="8" t="s">
        <v>5018</v>
      </c>
      <c r="B2928" s="2" t="s">
        <v>3342</v>
      </c>
      <c r="C2928" s="2" t="s">
        <v>229</v>
      </c>
      <c r="D2928" s="2" t="s">
        <v>224</v>
      </c>
      <c r="E2928" s="2" t="s">
        <v>187</v>
      </c>
      <c r="F2928" s="8" t="s">
        <v>24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1</v>
      </c>
      <c r="N2928" s="8">
        <v>0</v>
      </c>
      <c r="O2928" s="8">
        <v>0</v>
      </c>
      <c r="P2928" s="8">
        <v>1</v>
      </c>
      <c r="Q2928" s="8">
        <v>0</v>
      </c>
      <c r="R2928" s="8">
        <v>0</v>
      </c>
      <c r="S2928" s="8">
        <v>0</v>
      </c>
      <c r="T2928" s="8">
        <v>0</v>
      </c>
      <c r="U2928" s="5">
        <v>408050470</v>
      </c>
    </row>
    <row r="2929" spans="1:21" hidden="1" x14ac:dyDescent="0.25">
      <c r="A2929" s="8" t="s">
        <v>5018</v>
      </c>
      <c r="B2929" s="2" t="s">
        <v>3343</v>
      </c>
      <c r="C2929" s="2" t="s">
        <v>229</v>
      </c>
      <c r="D2929" s="2" t="s">
        <v>224</v>
      </c>
      <c r="E2929" s="2" t="s">
        <v>187</v>
      </c>
      <c r="F2929" s="8" t="s">
        <v>24</v>
      </c>
      <c r="G2929" s="8">
        <v>0</v>
      </c>
      <c r="H2929" s="8">
        <v>1</v>
      </c>
      <c r="I2929" s="8">
        <v>0</v>
      </c>
      <c r="J2929" s="8">
        <v>0</v>
      </c>
      <c r="K2929" s="8">
        <v>0</v>
      </c>
      <c r="L2929" s="8">
        <v>0</v>
      </c>
      <c r="M2929" s="8">
        <v>1</v>
      </c>
      <c r="N2929" s="8">
        <v>0</v>
      </c>
      <c r="O2929" s="8">
        <v>0</v>
      </c>
      <c r="P2929" s="8">
        <v>1</v>
      </c>
      <c r="Q2929" s="8">
        <v>0</v>
      </c>
      <c r="R2929" s="8">
        <v>0</v>
      </c>
      <c r="S2929" s="8">
        <v>0</v>
      </c>
      <c r="T2929" s="8">
        <v>0</v>
      </c>
      <c r="U2929" s="5">
        <v>408050489</v>
      </c>
    </row>
    <row r="2930" spans="1:21" hidden="1" x14ac:dyDescent="0.25">
      <c r="A2930" s="8" t="s">
        <v>5018</v>
      </c>
      <c r="B2930" s="2" t="s">
        <v>3344</v>
      </c>
      <c r="C2930" s="2" t="s">
        <v>229</v>
      </c>
      <c r="D2930" s="2" t="s">
        <v>224</v>
      </c>
      <c r="E2930" s="2" t="s">
        <v>187</v>
      </c>
      <c r="F2930" s="8" t="s">
        <v>24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1</v>
      </c>
      <c r="Q2930" s="8">
        <v>0</v>
      </c>
      <c r="R2930" s="8">
        <v>0</v>
      </c>
      <c r="S2930" s="8">
        <v>0</v>
      </c>
      <c r="T2930" s="8">
        <v>0</v>
      </c>
      <c r="U2930" s="5">
        <v>408050497</v>
      </c>
    </row>
    <row r="2931" spans="1:21" hidden="1" x14ac:dyDescent="0.25">
      <c r="A2931" s="8" t="s">
        <v>5018</v>
      </c>
      <c r="B2931" s="2" t="s">
        <v>3345</v>
      </c>
      <c r="C2931" s="2" t="s">
        <v>229</v>
      </c>
      <c r="D2931" s="2" t="s">
        <v>224</v>
      </c>
      <c r="E2931" s="2" t="s">
        <v>187</v>
      </c>
      <c r="F2931" s="8" t="s">
        <v>24</v>
      </c>
      <c r="G2931" s="8">
        <v>0</v>
      </c>
      <c r="H2931" s="8">
        <v>1</v>
      </c>
      <c r="I2931" s="8">
        <v>0</v>
      </c>
      <c r="J2931" s="8">
        <v>0</v>
      </c>
      <c r="K2931" s="8">
        <v>0</v>
      </c>
      <c r="L2931" s="8">
        <v>0</v>
      </c>
      <c r="M2931" s="8">
        <v>1</v>
      </c>
      <c r="N2931" s="8">
        <v>0</v>
      </c>
      <c r="O2931" s="8">
        <v>0</v>
      </c>
      <c r="P2931" s="8">
        <v>1</v>
      </c>
      <c r="Q2931" s="8">
        <v>0</v>
      </c>
      <c r="R2931" s="8">
        <v>0</v>
      </c>
      <c r="S2931" s="8">
        <v>0</v>
      </c>
      <c r="T2931" s="8">
        <v>0</v>
      </c>
      <c r="U2931" s="5">
        <v>408050500</v>
      </c>
    </row>
    <row r="2932" spans="1:21" hidden="1" x14ac:dyDescent="0.25">
      <c r="A2932" s="8" t="s">
        <v>5018</v>
      </c>
      <c r="B2932" s="2" t="s">
        <v>3346</v>
      </c>
      <c r="C2932" s="2" t="s">
        <v>229</v>
      </c>
      <c r="D2932" s="2" t="s">
        <v>224</v>
      </c>
      <c r="E2932" s="2" t="s">
        <v>187</v>
      </c>
      <c r="F2932" s="8" t="s">
        <v>24</v>
      </c>
      <c r="G2932" s="8">
        <v>0</v>
      </c>
      <c r="H2932" s="8">
        <v>1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0</v>
      </c>
      <c r="O2932" s="8">
        <v>0</v>
      </c>
      <c r="P2932" s="8">
        <v>1</v>
      </c>
      <c r="Q2932" s="8">
        <v>0</v>
      </c>
      <c r="R2932" s="8">
        <v>0</v>
      </c>
      <c r="S2932" s="8">
        <v>0</v>
      </c>
      <c r="T2932" s="8">
        <v>0</v>
      </c>
      <c r="U2932" s="5">
        <v>408050519</v>
      </c>
    </row>
    <row r="2933" spans="1:21" hidden="1" x14ac:dyDescent="0.25">
      <c r="A2933" s="8" t="s">
        <v>5018</v>
      </c>
      <c r="B2933" s="2" t="s">
        <v>3347</v>
      </c>
      <c r="C2933" s="2" t="s">
        <v>229</v>
      </c>
      <c r="D2933" s="2" t="s">
        <v>224</v>
      </c>
      <c r="E2933" s="2" t="s">
        <v>187</v>
      </c>
      <c r="F2933" s="8" t="s">
        <v>24</v>
      </c>
      <c r="G2933" s="8">
        <v>0</v>
      </c>
      <c r="H2933" s="8">
        <v>1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0</v>
      </c>
      <c r="P2933" s="8">
        <v>1</v>
      </c>
      <c r="Q2933" s="8">
        <v>0</v>
      </c>
      <c r="R2933" s="8">
        <v>0</v>
      </c>
      <c r="S2933" s="8">
        <v>0</v>
      </c>
      <c r="T2933" s="8">
        <v>0</v>
      </c>
      <c r="U2933" s="5">
        <v>408050527</v>
      </c>
    </row>
    <row r="2934" spans="1:21" hidden="1" x14ac:dyDescent="0.25">
      <c r="A2934" s="8" t="s">
        <v>5018</v>
      </c>
      <c r="B2934" s="2" t="s">
        <v>3348</v>
      </c>
      <c r="C2934" s="2" t="s">
        <v>229</v>
      </c>
      <c r="D2934" s="2" t="s">
        <v>224</v>
      </c>
      <c r="E2934" s="2" t="s">
        <v>187</v>
      </c>
      <c r="F2934" s="8" t="s">
        <v>24</v>
      </c>
      <c r="G2934" s="8">
        <v>0</v>
      </c>
      <c r="H2934" s="8">
        <v>1</v>
      </c>
      <c r="I2934" s="8">
        <v>0</v>
      </c>
      <c r="J2934" s="8">
        <v>0</v>
      </c>
      <c r="K2934" s="8">
        <v>0</v>
      </c>
      <c r="L2934" s="8">
        <v>0</v>
      </c>
      <c r="M2934" s="8">
        <v>1</v>
      </c>
      <c r="N2934" s="8">
        <v>0</v>
      </c>
      <c r="O2934" s="8">
        <v>0</v>
      </c>
      <c r="P2934" s="8">
        <v>1</v>
      </c>
      <c r="Q2934" s="8">
        <v>0</v>
      </c>
      <c r="R2934" s="8">
        <v>0</v>
      </c>
      <c r="S2934" s="8">
        <v>0</v>
      </c>
      <c r="T2934" s="8">
        <v>0</v>
      </c>
      <c r="U2934" s="5">
        <v>408050535</v>
      </c>
    </row>
    <row r="2935" spans="1:21" hidden="1" x14ac:dyDescent="0.25">
      <c r="A2935" s="8" t="s">
        <v>5018</v>
      </c>
      <c r="B2935" s="2" t="s">
        <v>3349</v>
      </c>
      <c r="C2935" s="2" t="s">
        <v>229</v>
      </c>
      <c r="D2935" s="2" t="s">
        <v>224</v>
      </c>
      <c r="E2935" s="2" t="s">
        <v>187</v>
      </c>
      <c r="F2935" s="8" t="s">
        <v>24</v>
      </c>
      <c r="G2935" s="8">
        <v>0</v>
      </c>
      <c r="H2935" s="8">
        <v>1</v>
      </c>
      <c r="I2935" s="8">
        <v>0</v>
      </c>
      <c r="J2935" s="8">
        <v>0</v>
      </c>
      <c r="K2935" s="8">
        <v>0</v>
      </c>
      <c r="L2935" s="8">
        <v>0</v>
      </c>
      <c r="M2935" s="8">
        <v>1</v>
      </c>
      <c r="N2935" s="8">
        <v>0</v>
      </c>
      <c r="O2935" s="8">
        <v>0</v>
      </c>
      <c r="P2935" s="8">
        <v>1</v>
      </c>
      <c r="Q2935" s="8">
        <v>0</v>
      </c>
      <c r="R2935" s="8">
        <v>0</v>
      </c>
      <c r="S2935" s="8">
        <v>0</v>
      </c>
      <c r="T2935" s="8">
        <v>0</v>
      </c>
      <c r="U2935" s="5">
        <v>408050543</v>
      </c>
    </row>
    <row r="2936" spans="1:21" hidden="1" x14ac:dyDescent="0.25">
      <c r="A2936" s="8" t="s">
        <v>5018</v>
      </c>
      <c r="B2936" s="2" t="s">
        <v>3350</v>
      </c>
      <c r="C2936" s="2" t="s">
        <v>229</v>
      </c>
      <c r="D2936" s="2" t="s">
        <v>224</v>
      </c>
      <c r="E2936" s="2" t="s">
        <v>187</v>
      </c>
      <c r="F2936" s="8" t="s">
        <v>24</v>
      </c>
      <c r="G2936" s="8">
        <v>0</v>
      </c>
      <c r="H2936" s="8">
        <v>1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1</v>
      </c>
      <c r="Q2936" s="8">
        <v>0</v>
      </c>
      <c r="R2936" s="8">
        <v>0</v>
      </c>
      <c r="S2936" s="8">
        <v>0</v>
      </c>
      <c r="T2936" s="8">
        <v>0</v>
      </c>
      <c r="U2936" s="5">
        <v>408050551</v>
      </c>
    </row>
    <row r="2937" spans="1:21" hidden="1" x14ac:dyDescent="0.25">
      <c r="A2937" s="8" t="s">
        <v>5018</v>
      </c>
      <c r="B2937" s="2" t="s">
        <v>3351</v>
      </c>
      <c r="C2937" s="2" t="s">
        <v>229</v>
      </c>
      <c r="D2937" s="2" t="s">
        <v>224</v>
      </c>
      <c r="E2937" s="2" t="s">
        <v>187</v>
      </c>
      <c r="F2937" s="8" t="s">
        <v>24</v>
      </c>
      <c r="G2937" s="8">
        <v>0</v>
      </c>
      <c r="H2937" s="8">
        <v>1</v>
      </c>
      <c r="I2937" s="8">
        <v>0</v>
      </c>
      <c r="J2937" s="8">
        <v>0</v>
      </c>
      <c r="K2937" s="8">
        <v>0</v>
      </c>
      <c r="L2937" s="8">
        <v>0</v>
      </c>
      <c r="M2937" s="8">
        <v>1</v>
      </c>
      <c r="N2937" s="8">
        <v>0</v>
      </c>
      <c r="O2937" s="8">
        <v>0</v>
      </c>
      <c r="P2937" s="8">
        <v>1</v>
      </c>
      <c r="Q2937" s="8">
        <v>0</v>
      </c>
      <c r="R2937" s="8">
        <v>0</v>
      </c>
      <c r="S2937" s="8">
        <v>0</v>
      </c>
      <c r="T2937" s="8">
        <v>0</v>
      </c>
      <c r="U2937" s="5">
        <v>408050560</v>
      </c>
    </row>
    <row r="2938" spans="1:21" hidden="1" x14ac:dyDescent="0.25">
      <c r="A2938" s="8" t="s">
        <v>5018</v>
      </c>
      <c r="B2938" s="2" t="s">
        <v>3352</v>
      </c>
      <c r="C2938" s="2" t="s">
        <v>229</v>
      </c>
      <c r="D2938" s="2" t="s">
        <v>224</v>
      </c>
      <c r="E2938" s="2" t="s">
        <v>187</v>
      </c>
      <c r="F2938" s="8" t="s">
        <v>24</v>
      </c>
      <c r="G2938" s="8">
        <v>0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5">
        <v>408050578</v>
      </c>
    </row>
    <row r="2939" spans="1:21" hidden="1" x14ac:dyDescent="0.25">
      <c r="A2939" s="8" t="s">
        <v>5018</v>
      </c>
      <c r="B2939" s="2" t="s">
        <v>3353</v>
      </c>
      <c r="C2939" s="2" t="s">
        <v>229</v>
      </c>
      <c r="D2939" s="2" t="s">
        <v>224</v>
      </c>
      <c r="E2939" s="2" t="s">
        <v>187</v>
      </c>
      <c r="F2939" s="8" t="s">
        <v>24</v>
      </c>
      <c r="G2939" s="8">
        <v>0</v>
      </c>
      <c r="H2939" s="8">
        <v>1</v>
      </c>
      <c r="I2939" s="8">
        <v>0</v>
      </c>
      <c r="J2939" s="8">
        <v>0</v>
      </c>
      <c r="K2939" s="8">
        <v>0</v>
      </c>
      <c r="L2939" s="8">
        <v>0</v>
      </c>
      <c r="M2939" s="8">
        <v>1</v>
      </c>
      <c r="N2939" s="8">
        <v>0</v>
      </c>
      <c r="O2939" s="8">
        <v>0</v>
      </c>
      <c r="P2939" s="8">
        <v>1</v>
      </c>
      <c r="Q2939" s="8">
        <v>0</v>
      </c>
      <c r="R2939" s="8">
        <v>0</v>
      </c>
      <c r="S2939" s="8">
        <v>0</v>
      </c>
      <c r="T2939" s="8">
        <v>0</v>
      </c>
      <c r="U2939" s="5">
        <v>408050586</v>
      </c>
    </row>
    <row r="2940" spans="1:21" hidden="1" x14ac:dyDescent="0.25">
      <c r="A2940" s="8" t="s">
        <v>5018</v>
      </c>
      <c r="B2940" s="2" t="s">
        <v>3354</v>
      </c>
      <c r="C2940" s="2" t="s">
        <v>229</v>
      </c>
      <c r="D2940" s="2" t="s">
        <v>224</v>
      </c>
      <c r="E2940" s="2" t="s">
        <v>187</v>
      </c>
      <c r="F2940" s="8" t="s">
        <v>24</v>
      </c>
      <c r="G2940" s="8">
        <v>0</v>
      </c>
      <c r="H2940" s="8">
        <v>1</v>
      </c>
      <c r="I2940" s="8">
        <v>0</v>
      </c>
      <c r="J2940" s="8">
        <v>0</v>
      </c>
      <c r="K2940" s="8">
        <v>0</v>
      </c>
      <c r="L2940" s="8">
        <v>0</v>
      </c>
      <c r="M2940" s="8">
        <v>1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5">
        <v>408050594</v>
      </c>
    </row>
    <row r="2941" spans="1:21" hidden="1" x14ac:dyDescent="0.25">
      <c r="A2941" s="8" t="s">
        <v>5018</v>
      </c>
      <c r="B2941" s="2" t="s">
        <v>3355</v>
      </c>
      <c r="C2941" s="2" t="s">
        <v>229</v>
      </c>
      <c r="D2941" s="2" t="s">
        <v>224</v>
      </c>
      <c r="E2941" s="2" t="s">
        <v>187</v>
      </c>
      <c r="F2941" s="8" t="s">
        <v>24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0</v>
      </c>
      <c r="P2941" s="8">
        <v>1</v>
      </c>
      <c r="Q2941" s="8">
        <v>0</v>
      </c>
      <c r="R2941" s="8">
        <v>0</v>
      </c>
      <c r="S2941" s="8">
        <v>0</v>
      </c>
      <c r="T2941" s="8">
        <v>0</v>
      </c>
      <c r="U2941" s="5">
        <v>408050608</v>
      </c>
    </row>
    <row r="2942" spans="1:21" hidden="1" x14ac:dyDescent="0.25">
      <c r="A2942" s="8" t="s">
        <v>5018</v>
      </c>
      <c r="B2942" s="2" t="s">
        <v>3356</v>
      </c>
      <c r="C2942" s="2" t="s">
        <v>229</v>
      </c>
      <c r="D2942" s="2" t="s">
        <v>224</v>
      </c>
      <c r="E2942" s="2" t="s">
        <v>187</v>
      </c>
      <c r="F2942" s="8" t="s">
        <v>24</v>
      </c>
      <c r="G2942" s="8">
        <v>0</v>
      </c>
      <c r="H2942" s="8">
        <v>1</v>
      </c>
      <c r="I2942" s="8">
        <v>0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1</v>
      </c>
      <c r="Q2942" s="8">
        <v>0</v>
      </c>
      <c r="R2942" s="8">
        <v>0</v>
      </c>
      <c r="S2942" s="8">
        <v>0</v>
      </c>
      <c r="T2942" s="8">
        <v>0</v>
      </c>
      <c r="U2942" s="5">
        <v>408050616</v>
      </c>
    </row>
    <row r="2943" spans="1:21" hidden="1" x14ac:dyDescent="0.25">
      <c r="A2943" s="8" t="s">
        <v>5018</v>
      </c>
      <c r="B2943" s="2" t="s">
        <v>3357</v>
      </c>
      <c r="C2943" s="2" t="s">
        <v>229</v>
      </c>
      <c r="D2943" s="2" t="s">
        <v>224</v>
      </c>
      <c r="E2943" s="2" t="s">
        <v>187</v>
      </c>
      <c r="F2943" s="8" t="s">
        <v>24</v>
      </c>
      <c r="G2943" s="8">
        <v>0</v>
      </c>
      <c r="H2943" s="8">
        <v>1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1</v>
      </c>
      <c r="Q2943" s="8">
        <v>0</v>
      </c>
      <c r="R2943" s="8">
        <v>0</v>
      </c>
      <c r="S2943" s="8">
        <v>0</v>
      </c>
      <c r="T2943" s="8">
        <v>0</v>
      </c>
      <c r="U2943" s="5">
        <v>408050624</v>
      </c>
    </row>
    <row r="2944" spans="1:21" hidden="1" x14ac:dyDescent="0.25">
      <c r="A2944" s="8" t="s">
        <v>5018</v>
      </c>
      <c r="B2944" s="2" t="s">
        <v>3358</v>
      </c>
      <c r="C2944" s="2" t="s">
        <v>229</v>
      </c>
      <c r="D2944" s="2" t="s">
        <v>224</v>
      </c>
      <c r="E2944" s="2" t="s">
        <v>187</v>
      </c>
      <c r="F2944" s="8" t="s">
        <v>24</v>
      </c>
      <c r="G2944" s="8">
        <v>0</v>
      </c>
      <c r="H2944" s="8">
        <v>1</v>
      </c>
      <c r="I2944" s="8">
        <v>0</v>
      </c>
      <c r="J2944" s="8">
        <v>0</v>
      </c>
      <c r="K2944" s="8">
        <v>0</v>
      </c>
      <c r="L2944" s="8">
        <v>0</v>
      </c>
      <c r="M2944" s="8">
        <v>1</v>
      </c>
      <c r="N2944" s="8">
        <v>0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5">
        <v>408050632</v>
      </c>
    </row>
    <row r="2945" spans="1:21" hidden="1" x14ac:dyDescent="0.25">
      <c r="A2945" s="8" t="s">
        <v>5018</v>
      </c>
      <c r="B2945" s="2" t="s">
        <v>3359</v>
      </c>
      <c r="C2945" s="2" t="s">
        <v>229</v>
      </c>
      <c r="D2945" s="2" t="s">
        <v>224</v>
      </c>
      <c r="E2945" s="2" t="s">
        <v>187</v>
      </c>
      <c r="F2945" s="8" t="s">
        <v>24</v>
      </c>
      <c r="G2945" s="8">
        <v>0</v>
      </c>
      <c r="H2945" s="8">
        <v>1</v>
      </c>
      <c r="I2945" s="8">
        <v>1</v>
      </c>
      <c r="J2945" s="8">
        <v>0</v>
      </c>
      <c r="K2945" s="8">
        <v>0</v>
      </c>
      <c r="L2945" s="8">
        <v>0</v>
      </c>
      <c r="M2945" s="8">
        <v>1</v>
      </c>
      <c r="N2945" s="8">
        <v>0</v>
      </c>
      <c r="O2945" s="8">
        <v>0</v>
      </c>
      <c r="P2945" s="8">
        <v>1</v>
      </c>
      <c r="Q2945" s="8">
        <v>0</v>
      </c>
      <c r="R2945" s="8">
        <v>0</v>
      </c>
      <c r="S2945" s="8">
        <v>0</v>
      </c>
      <c r="T2945" s="8">
        <v>0</v>
      </c>
      <c r="U2945" s="5">
        <v>408050640</v>
      </c>
    </row>
    <row r="2946" spans="1:21" hidden="1" x14ac:dyDescent="0.25">
      <c r="A2946" s="8" t="s">
        <v>5018</v>
      </c>
      <c r="B2946" s="2" t="s">
        <v>3360</v>
      </c>
      <c r="C2946" s="2" t="s">
        <v>229</v>
      </c>
      <c r="D2946" s="2" t="s">
        <v>224</v>
      </c>
      <c r="E2946" s="2" t="s">
        <v>187</v>
      </c>
      <c r="F2946" s="8" t="s">
        <v>24</v>
      </c>
      <c r="G2946" s="8">
        <v>0</v>
      </c>
      <c r="H2946" s="8">
        <v>1</v>
      </c>
      <c r="I2946" s="8">
        <v>1</v>
      </c>
      <c r="J2946" s="8">
        <v>0</v>
      </c>
      <c r="K2946" s="8">
        <v>0</v>
      </c>
      <c r="L2946" s="8">
        <v>0</v>
      </c>
      <c r="M2946" s="8">
        <v>1</v>
      </c>
      <c r="N2946" s="8">
        <v>0</v>
      </c>
      <c r="O2946" s="8">
        <v>0</v>
      </c>
      <c r="P2946" s="8">
        <v>1</v>
      </c>
      <c r="Q2946" s="8">
        <v>0</v>
      </c>
      <c r="R2946" s="8">
        <v>0</v>
      </c>
      <c r="S2946" s="8">
        <v>0</v>
      </c>
      <c r="T2946" s="8">
        <v>0</v>
      </c>
      <c r="U2946" s="5">
        <v>408050659</v>
      </c>
    </row>
    <row r="2947" spans="1:21" hidden="1" x14ac:dyDescent="0.25">
      <c r="A2947" s="8" t="s">
        <v>5018</v>
      </c>
      <c r="B2947" s="2" t="s">
        <v>3361</v>
      </c>
      <c r="C2947" s="2" t="s">
        <v>229</v>
      </c>
      <c r="D2947" s="2" t="s">
        <v>224</v>
      </c>
      <c r="E2947" s="2" t="s">
        <v>187</v>
      </c>
      <c r="F2947" s="8" t="s">
        <v>24</v>
      </c>
      <c r="G2947" s="8">
        <v>0</v>
      </c>
      <c r="H2947" s="8">
        <v>1</v>
      </c>
      <c r="I2947" s="8">
        <v>1</v>
      </c>
      <c r="J2947" s="8">
        <v>0</v>
      </c>
      <c r="K2947" s="8">
        <v>0</v>
      </c>
      <c r="L2947" s="8">
        <v>0</v>
      </c>
      <c r="M2947" s="8">
        <v>1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5">
        <v>408050667</v>
      </c>
    </row>
    <row r="2948" spans="1:21" hidden="1" x14ac:dyDescent="0.25">
      <c r="A2948" s="8" t="s">
        <v>5018</v>
      </c>
      <c r="B2948" s="2" t="s">
        <v>3362</v>
      </c>
      <c r="C2948" s="2" t="s">
        <v>229</v>
      </c>
      <c r="D2948" s="2" t="s">
        <v>224</v>
      </c>
      <c r="E2948" s="2" t="s">
        <v>187</v>
      </c>
      <c r="F2948" s="8" t="s">
        <v>24</v>
      </c>
      <c r="G2948" s="8">
        <v>0</v>
      </c>
      <c r="H2948" s="8">
        <v>1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0</v>
      </c>
      <c r="O2948" s="8">
        <v>0</v>
      </c>
      <c r="P2948" s="8">
        <v>1</v>
      </c>
      <c r="Q2948" s="8">
        <v>0</v>
      </c>
      <c r="R2948" s="8">
        <v>0</v>
      </c>
      <c r="S2948" s="8">
        <v>0</v>
      </c>
      <c r="T2948" s="8">
        <v>0</v>
      </c>
      <c r="U2948" s="5">
        <v>408050675</v>
      </c>
    </row>
    <row r="2949" spans="1:21" hidden="1" x14ac:dyDescent="0.25">
      <c r="A2949" s="8" t="s">
        <v>5018</v>
      </c>
      <c r="B2949" s="2" t="s">
        <v>3363</v>
      </c>
      <c r="C2949" s="2" t="s">
        <v>229</v>
      </c>
      <c r="D2949" s="2" t="s">
        <v>224</v>
      </c>
      <c r="E2949" s="2" t="s">
        <v>187</v>
      </c>
      <c r="F2949" s="8" t="s">
        <v>24</v>
      </c>
      <c r="G2949" s="8">
        <v>0</v>
      </c>
      <c r="H2949" s="8">
        <v>1</v>
      </c>
      <c r="I2949" s="8">
        <v>0</v>
      </c>
      <c r="J2949" s="8">
        <v>0</v>
      </c>
      <c r="K2949" s="8">
        <v>0</v>
      </c>
      <c r="L2949" s="8">
        <v>0</v>
      </c>
      <c r="M2949" s="8">
        <v>1</v>
      </c>
      <c r="N2949" s="8">
        <v>0</v>
      </c>
      <c r="O2949" s="8">
        <v>0</v>
      </c>
      <c r="P2949" s="8">
        <v>1</v>
      </c>
      <c r="Q2949" s="8">
        <v>0</v>
      </c>
      <c r="R2949" s="8">
        <v>0</v>
      </c>
      <c r="S2949" s="8">
        <v>0</v>
      </c>
      <c r="T2949" s="8">
        <v>0</v>
      </c>
      <c r="U2949" s="5">
        <v>408050683</v>
      </c>
    </row>
    <row r="2950" spans="1:21" hidden="1" x14ac:dyDescent="0.25">
      <c r="A2950" s="8" t="s">
        <v>5018</v>
      </c>
      <c r="B2950" s="2" t="s">
        <v>3364</v>
      </c>
      <c r="C2950" s="2" t="s">
        <v>229</v>
      </c>
      <c r="D2950" s="2" t="s">
        <v>224</v>
      </c>
      <c r="E2950" s="2" t="s">
        <v>187</v>
      </c>
      <c r="F2950" s="8" t="s">
        <v>24</v>
      </c>
      <c r="G2950" s="8">
        <v>0</v>
      </c>
      <c r="H2950" s="8">
        <v>1</v>
      </c>
      <c r="I2950" s="8">
        <v>1</v>
      </c>
      <c r="J2950" s="8">
        <v>0</v>
      </c>
      <c r="K2950" s="8">
        <v>0</v>
      </c>
      <c r="L2950" s="8">
        <v>0</v>
      </c>
      <c r="M2950" s="8">
        <v>1</v>
      </c>
      <c r="N2950" s="8">
        <v>0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  <c r="T2950" s="8">
        <v>0</v>
      </c>
      <c r="U2950" s="5">
        <v>408050691</v>
      </c>
    </row>
    <row r="2951" spans="1:21" hidden="1" x14ac:dyDescent="0.25">
      <c r="A2951" s="8" t="s">
        <v>5018</v>
      </c>
      <c r="B2951" s="2" t="s">
        <v>3365</v>
      </c>
      <c r="C2951" s="2" t="s">
        <v>229</v>
      </c>
      <c r="D2951" s="2" t="s">
        <v>224</v>
      </c>
      <c r="E2951" s="2" t="s">
        <v>187</v>
      </c>
      <c r="F2951" s="8" t="s">
        <v>24</v>
      </c>
      <c r="G2951" s="8">
        <v>0</v>
      </c>
      <c r="H2951" s="8">
        <v>1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0</v>
      </c>
      <c r="P2951" s="8">
        <v>1</v>
      </c>
      <c r="Q2951" s="8">
        <v>0</v>
      </c>
      <c r="R2951" s="8">
        <v>0</v>
      </c>
      <c r="S2951" s="8">
        <v>0</v>
      </c>
      <c r="T2951" s="8">
        <v>0</v>
      </c>
      <c r="U2951" s="5">
        <v>408050705</v>
      </c>
    </row>
    <row r="2952" spans="1:21" hidden="1" x14ac:dyDescent="0.25">
      <c r="A2952" s="8" t="s">
        <v>5018</v>
      </c>
      <c r="B2952" s="2" t="s">
        <v>3366</v>
      </c>
      <c r="C2952" s="2" t="s">
        <v>229</v>
      </c>
      <c r="D2952" s="2" t="s">
        <v>224</v>
      </c>
      <c r="E2952" s="2" t="s">
        <v>187</v>
      </c>
      <c r="F2952" s="8" t="s">
        <v>24</v>
      </c>
      <c r="G2952" s="8">
        <v>0</v>
      </c>
      <c r="H2952" s="8">
        <v>1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0</v>
      </c>
      <c r="U2952" s="5">
        <v>408050713</v>
      </c>
    </row>
    <row r="2953" spans="1:21" hidden="1" x14ac:dyDescent="0.25">
      <c r="A2953" s="8" t="s">
        <v>5018</v>
      </c>
      <c r="B2953" s="2" t="s">
        <v>3367</v>
      </c>
      <c r="C2953" s="2" t="s">
        <v>229</v>
      </c>
      <c r="D2953" s="2" t="s">
        <v>224</v>
      </c>
      <c r="E2953" s="2" t="s">
        <v>187</v>
      </c>
      <c r="F2953" s="8" t="s">
        <v>24</v>
      </c>
      <c r="G2953" s="8">
        <v>0</v>
      </c>
      <c r="H2953" s="8">
        <v>1</v>
      </c>
      <c r="I2953" s="8">
        <v>0</v>
      </c>
      <c r="J2953" s="8">
        <v>0</v>
      </c>
      <c r="K2953" s="8">
        <v>0</v>
      </c>
      <c r="L2953" s="8">
        <v>0</v>
      </c>
      <c r="M2953" s="8">
        <v>1</v>
      </c>
      <c r="N2953" s="8">
        <v>0</v>
      </c>
      <c r="O2953" s="8">
        <v>0</v>
      </c>
      <c r="P2953" s="8">
        <v>1</v>
      </c>
      <c r="Q2953" s="8">
        <v>0</v>
      </c>
      <c r="R2953" s="8">
        <v>0</v>
      </c>
      <c r="S2953" s="8">
        <v>0</v>
      </c>
      <c r="T2953" s="8">
        <v>0</v>
      </c>
      <c r="U2953" s="5">
        <v>408050721</v>
      </c>
    </row>
    <row r="2954" spans="1:21" hidden="1" x14ac:dyDescent="0.25">
      <c r="A2954" s="8" t="s">
        <v>5018</v>
      </c>
      <c r="B2954" s="2" t="s">
        <v>3368</v>
      </c>
      <c r="C2954" s="2" t="s">
        <v>229</v>
      </c>
      <c r="D2954" s="2" t="s">
        <v>224</v>
      </c>
      <c r="E2954" s="2" t="s">
        <v>187</v>
      </c>
      <c r="F2954" s="8" t="s">
        <v>24</v>
      </c>
      <c r="G2954" s="8">
        <v>0</v>
      </c>
      <c r="H2954" s="8">
        <v>1</v>
      </c>
      <c r="I2954" s="8">
        <v>1</v>
      </c>
      <c r="J2954" s="8">
        <v>0</v>
      </c>
      <c r="K2954" s="8">
        <v>0</v>
      </c>
      <c r="L2954" s="8">
        <v>0</v>
      </c>
      <c r="M2954" s="8">
        <v>1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5">
        <v>408050730</v>
      </c>
    </row>
    <row r="2955" spans="1:21" hidden="1" x14ac:dyDescent="0.25">
      <c r="A2955" s="8" t="s">
        <v>5018</v>
      </c>
      <c r="B2955" s="2" t="s">
        <v>3369</v>
      </c>
      <c r="C2955" s="2" t="s">
        <v>229</v>
      </c>
      <c r="D2955" s="2" t="s">
        <v>224</v>
      </c>
      <c r="E2955" s="2" t="s">
        <v>187</v>
      </c>
      <c r="F2955" s="8" t="s">
        <v>24</v>
      </c>
      <c r="G2955" s="8">
        <v>0</v>
      </c>
      <c r="H2955" s="8">
        <v>1</v>
      </c>
      <c r="I2955" s="8">
        <v>1</v>
      </c>
      <c r="J2955" s="8">
        <v>0</v>
      </c>
      <c r="K2955" s="8">
        <v>0</v>
      </c>
      <c r="L2955" s="8">
        <v>0</v>
      </c>
      <c r="M2955" s="8">
        <v>1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8">
        <v>0</v>
      </c>
      <c r="T2955" s="8">
        <v>0</v>
      </c>
      <c r="U2955" s="5">
        <v>408050748</v>
      </c>
    </row>
    <row r="2956" spans="1:21" hidden="1" x14ac:dyDescent="0.25">
      <c r="A2956" s="8" t="s">
        <v>5018</v>
      </c>
      <c r="B2956" s="2" t="s">
        <v>3370</v>
      </c>
      <c r="C2956" s="2" t="s">
        <v>229</v>
      </c>
      <c r="D2956" s="2" t="s">
        <v>224</v>
      </c>
      <c r="E2956" s="2" t="s">
        <v>187</v>
      </c>
      <c r="F2956" s="8" t="s">
        <v>36</v>
      </c>
      <c r="G2956" s="8">
        <v>0</v>
      </c>
      <c r="H2956" s="8">
        <v>1</v>
      </c>
      <c r="I2956" s="8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0</v>
      </c>
      <c r="T2956" s="8">
        <v>0</v>
      </c>
      <c r="U2956" s="5">
        <v>408050756</v>
      </c>
    </row>
    <row r="2957" spans="1:21" hidden="1" x14ac:dyDescent="0.25">
      <c r="A2957" s="8" t="s">
        <v>5018</v>
      </c>
      <c r="B2957" s="2" t="s">
        <v>3371</v>
      </c>
      <c r="C2957" s="2" t="s">
        <v>229</v>
      </c>
      <c r="D2957" s="2" t="s">
        <v>224</v>
      </c>
      <c r="E2957" s="2" t="s">
        <v>187</v>
      </c>
      <c r="F2957" s="8" t="s">
        <v>24</v>
      </c>
      <c r="G2957" s="8">
        <v>0</v>
      </c>
      <c r="H2957" s="8">
        <v>1</v>
      </c>
      <c r="I2957" s="8">
        <v>1</v>
      </c>
      <c r="J2957" s="8">
        <v>0</v>
      </c>
      <c r="K2957" s="8">
        <v>0</v>
      </c>
      <c r="L2957" s="8">
        <v>0</v>
      </c>
      <c r="M2957" s="8">
        <v>1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8">
        <v>0</v>
      </c>
      <c r="T2957" s="8">
        <v>0</v>
      </c>
      <c r="U2957" s="5">
        <v>408050764</v>
      </c>
    </row>
    <row r="2958" spans="1:21" hidden="1" x14ac:dyDescent="0.25">
      <c r="A2958" s="8" t="s">
        <v>5018</v>
      </c>
      <c r="B2958" s="2" t="s">
        <v>3372</v>
      </c>
      <c r="C2958" s="2" t="s">
        <v>229</v>
      </c>
      <c r="D2958" s="2" t="s">
        <v>224</v>
      </c>
      <c r="E2958" s="2" t="s">
        <v>187</v>
      </c>
      <c r="F2958" s="8" t="s">
        <v>36</v>
      </c>
      <c r="G2958" s="8">
        <v>0</v>
      </c>
      <c r="H2958" s="8">
        <v>1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0</v>
      </c>
      <c r="T2958" s="8">
        <v>0</v>
      </c>
      <c r="U2958" s="5">
        <v>408050772</v>
      </c>
    </row>
    <row r="2959" spans="1:21" hidden="1" x14ac:dyDescent="0.25">
      <c r="A2959" s="8" t="s">
        <v>5018</v>
      </c>
      <c r="B2959" s="2" t="s">
        <v>3373</v>
      </c>
      <c r="C2959" s="2" t="s">
        <v>229</v>
      </c>
      <c r="D2959" s="2" t="s">
        <v>224</v>
      </c>
      <c r="E2959" s="2" t="s">
        <v>187</v>
      </c>
      <c r="F2959" s="8" t="s">
        <v>24</v>
      </c>
      <c r="G2959" s="8">
        <v>0</v>
      </c>
      <c r="H2959" s="8">
        <v>1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1</v>
      </c>
      <c r="Q2959" s="8">
        <v>0</v>
      </c>
      <c r="R2959" s="8">
        <v>0</v>
      </c>
      <c r="S2959" s="8">
        <v>0</v>
      </c>
      <c r="T2959" s="8">
        <v>0</v>
      </c>
      <c r="U2959" s="5">
        <v>408050780</v>
      </c>
    </row>
    <row r="2960" spans="1:21" hidden="1" x14ac:dyDescent="0.25">
      <c r="A2960" s="8" t="s">
        <v>5018</v>
      </c>
      <c r="B2960" s="2" t="s">
        <v>3374</v>
      </c>
      <c r="C2960" s="2" t="s">
        <v>229</v>
      </c>
      <c r="D2960" s="2" t="s">
        <v>224</v>
      </c>
      <c r="E2960" s="2" t="s">
        <v>187</v>
      </c>
      <c r="F2960" s="8" t="s">
        <v>24</v>
      </c>
      <c r="G2960" s="8">
        <v>0</v>
      </c>
      <c r="H2960" s="8">
        <v>1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5">
        <v>408050799</v>
      </c>
    </row>
    <row r="2961" spans="1:21" hidden="1" x14ac:dyDescent="0.25">
      <c r="A2961" s="8" t="s">
        <v>5018</v>
      </c>
      <c r="B2961" s="2" t="s">
        <v>3375</v>
      </c>
      <c r="C2961" s="2" t="s">
        <v>229</v>
      </c>
      <c r="D2961" s="2" t="s">
        <v>224</v>
      </c>
      <c r="E2961" s="2" t="s">
        <v>187</v>
      </c>
      <c r="F2961" s="8" t="s">
        <v>24</v>
      </c>
      <c r="G2961" s="8">
        <v>0</v>
      </c>
      <c r="H2961" s="8">
        <v>1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0</v>
      </c>
      <c r="S2961" s="8">
        <v>0</v>
      </c>
      <c r="T2961" s="8">
        <v>0</v>
      </c>
      <c r="U2961" s="5">
        <v>408050802</v>
      </c>
    </row>
    <row r="2962" spans="1:21" hidden="1" x14ac:dyDescent="0.25">
      <c r="A2962" s="8" t="s">
        <v>5018</v>
      </c>
      <c r="B2962" s="2" t="s">
        <v>3376</v>
      </c>
      <c r="C2962" s="2" t="s">
        <v>229</v>
      </c>
      <c r="D2962" s="2" t="s">
        <v>224</v>
      </c>
      <c r="E2962" s="2" t="s">
        <v>187</v>
      </c>
      <c r="F2962" s="8" t="s">
        <v>24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5">
        <v>408050810</v>
      </c>
    </row>
    <row r="2963" spans="1:21" hidden="1" x14ac:dyDescent="0.25">
      <c r="A2963" s="8" t="s">
        <v>5018</v>
      </c>
      <c r="B2963" s="2" t="s">
        <v>3377</v>
      </c>
      <c r="C2963" s="2" t="s">
        <v>229</v>
      </c>
      <c r="D2963" s="2" t="s">
        <v>224</v>
      </c>
      <c r="E2963" s="2" t="s">
        <v>187</v>
      </c>
      <c r="F2963" s="8" t="s">
        <v>24</v>
      </c>
      <c r="G2963" s="8">
        <v>0</v>
      </c>
      <c r="H2963" s="8">
        <v>1</v>
      </c>
      <c r="I2963" s="8">
        <v>1</v>
      </c>
      <c r="J2963" s="8">
        <v>0</v>
      </c>
      <c r="K2963" s="8">
        <v>0</v>
      </c>
      <c r="L2963" s="8">
        <v>0</v>
      </c>
      <c r="M2963" s="8">
        <v>1</v>
      </c>
      <c r="N2963" s="8">
        <v>0</v>
      </c>
      <c r="O2963" s="8">
        <v>0</v>
      </c>
      <c r="P2963" s="8">
        <v>1</v>
      </c>
      <c r="Q2963" s="8">
        <v>0</v>
      </c>
      <c r="R2963" s="8">
        <v>0</v>
      </c>
      <c r="S2963" s="8">
        <v>0</v>
      </c>
      <c r="T2963" s="8">
        <v>0</v>
      </c>
      <c r="U2963" s="5">
        <v>408050829</v>
      </c>
    </row>
    <row r="2964" spans="1:21" hidden="1" x14ac:dyDescent="0.25">
      <c r="A2964" s="8" t="s">
        <v>5018</v>
      </c>
      <c r="B2964" s="2" t="s">
        <v>3378</v>
      </c>
      <c r="C2964" s="2" t="s">
        <v>229</v>
      </c>
      <c r="D2964" s="2" t="s">
        <v>224</v>
      </c>
      <c r="E2964" s="2" t="s">
        <v>187</v>
      </c>
      <c r="F2964" s="8" t="s">
        <v>24</v>
      </c>
      <c r="G2964" s="8">
        <v>0</v>
      </c>
      <c r="H2964" s="8">
        <v>1</v>
      </c>
      <c r="I2964" s="8">
        <v>0</v>
      </c>
      <c r="J2964" s="8">
        <v>0</v>
      </c>
      <c r="K2964" s="8">
        <v>0</v>
      </c>
      <c r="L2964" s="8">
        <v>0</v>
      </c>
      <c r="M2964" s="8">
        <v>1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0</v>
      </c>
      <c r="U2964" s="5">
        <v>408050837</v>
      </c>
    </row>
    <row r="2965" spans="1:21" hidden="1" x14ac:dyDescent="0.25">
      <c r="A2965" s="8" t="s">
        <v>5018</v>
      </c>
      <c r="B2965" s="2" t="s">
        <v>3379</v>
      </c>
      <c r="C2965" s="2" t="s">
        <v>229</v>
      </c>
      <c r="D2965" s="2" t="s">
        <v>224</v>
      </c>
      <c r="E2965" s="2" t="s">
        <v>187</v>
      </c>
      <c r="F2965" s="8" t="s">
        <v>24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0</v>
      </c>
      <c r="M2965" s="8">
        <v>1</v>
      </c>
      <c r="N2965" s="8">
        <v>0</v>
      </c>
      <c r="O2965" s="8">
        <v>0</v>
      </c>
      <c r="P2965" s="8">
        <v>1</v>
      </c>
      <c r="Q2965" s="8">
        <v>0</v>
      </c>
      <c r="R2965" s="8">
        <v>0</v>
      </c>
      <c r="S2965" s="8">
        <v>0</v>
      </c>
      <c r="T2965" s="8">
        <v>0</v>
      </c>
      <c r="U2965" s="5">
        <v>408050845</v>
      </c>
    </row>
    <row r="2966" spans="1:21" hidden="1" x14ac:dyDescent="0.25">
      <c r="A2966" s="8" t="s">
        <v>5018</v>
      </c>
      <c r="B2966" s="2" t="s">
        <v>3380</v>
      </c>
      <c r="C2966" s="2" t="s">
        <v>229</v>
      </c>
      <c r="D2966" s="2" t="s">
        <v>224</v>
      </c>
      <c r="E2966" s="2" t="s">
        <v>187</v>
      </c>
      <c r="F2966" s="8" t="s">
        <v>36</v>
      </c>
      <c r="G2966" s="8">
        <v>0</v>
      </c>
      <c r="H2966" s="8">
        <v>1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0</v>
      </c>
      <c r="O2966" s="8">
        <v>0</v>
      </c>
      <c r="P2966" s="8">
        <v>1</v>
      </c>
      <c r="Q2966" s="8">
        <v>0</v>
      </c>
      <c r="R2966" s="8">
        <v>0</v>
      </c>
      <c r="S2966" s="8">
        <v>0</v>
      </c>
      <c r="T2966" s="8">
        <v>0</v>
      </c>
      <c r="U2966" s="5">
        <v>408050853</v>
      </c>
    </row>
    <row r="2967" spans="1:21" hidden="1" x14ac:dyDescent="0.25">
      <c r="A2967" s="8" t="s">
        <v>5018</v>
      </c>
      <c r="B2967" s="2" t="s">
        <v>3381</v>
      </c>
      <c r="C2967" s="2" t="s">
        <v>229</v>
      </c>
      <c r="D2967" s="2" t="s">
        <v>224</v>
      </c>
      <c r="E2967" s="2" t="s">
        <v>187</v>
      </c>
      <c r="F2967" s="8" t="s">
        <v>24</v>
      </c>
      <c r="G2967" s="8">
        <v>0</v>
      </c>
      <c r="H2967" s="8">
        <v>1</v>
      </c>
      <c r="I2967" s="8">
        <v>0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5">
        <v>408050861</v>
      </c>
    </row>
    <row r="2968" spans="1:21" hidden="1" x14ac:dyDescent="0.25">
      <c r="A2968" s="8" t="s">
        <v>5018</v>
      </c>
      <c r="B2968" s="2" t="s">
        <v>3382</v>
      </c>
      <c r="C2968" s="2" t="s">
        <v>229</v>
      </c>
      <c r="D2968" s="2" t="s">
        <v>224</v>
      </c>
      <c r="E2968" s="2" t="s">
        <v>187</v>
      </c>
      <c r="F2968" s="8" t="s">
        <v>24</v>
      </c>
      <c r="G2968" s="8">
        <v>0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1</v>
      </c>
      <c r="N2968" s="8">
        <v>0</v>
      </c>
      <c r="O2968" s="8">
        <v>0</v>
      </c>
      <c r="P2968" s="8">
        <v>1</v>
      </c>
      <c r="Q2968" s="8">
        <v>0</v>
      </c>
      <c r="R2968" s="8">
        <v>0</v>
      </c>
      <c r="S2968" s="8">
        <v>0</v>
      </c>
      <c r="T2968" s="8">
        <v>0</v>
      </c>
      <c r="U2968" s="5">
        <v>408050870</v>
      </c>
    </row>
    <row r="2969" spans="1:21" hidden="1" x14ac:dyDescent="0.25">
      <c r="A2969" s="8" t="s">
        <v>5018</v>
      </c>
      <c r="B2969" s="2" t="s">
        <v>3383</v>
      </c>
      <c r="C2969" s="2" t="s">
        <v>229</v>
      </c>
      <c r="D2969" s="2" t="s">
        <v>224</v>
      </c>
      <c r="E2969" s="2" t="s">
        <v>187</v>
      </c>
      <c r="F2969" s="8" t="s">
        <v>24</v>
      </c>
      <c r="G2969" s="8">
        <v>0</v>
      </c>
      <c r="H2969" s="8">
        <v>1</v>
      </c>
      <c r="I2969" s="8">
        <v>1</v>
      </c>
      <c r="J2969" s="8">
        <v>0</v>
      </c>
      <c r="K2969" s="8">
        <v>0</v>
      </c>
      <c r="L2969" s="8">
        <v>0</v>
      </c>
      <c r="M2969" s="8">
        <v>1</v>
      </c>
      <c r="N2969" s="8">
        <v>0</v>
      </c>
      <c r="O2969" s="8">
        <v>0</v>
      </c>
      <c r="P2969" s="8">
        <v>1</v>
      </c>
      <c r="Q2969" s="8">
        <v>0</v>
      </c>
      <c r="R2969" s="8">
        <v>0</v>
      </c>
      <c r="S2969" s="8">
        <v>0</v>
      </c>
      <c r="T2969" s="8">
        <v>0</v>
      </c>
      <c r="U2969" s="5">
        <v>408050888</v>
      </c>
    </row>
    <row r="2970" spans="1:21" hidden="1" x14ac:dyDescent="0.25">
      <c r="A2970" s="8" t="s">
        <v>5018</v>
      </c>
      <c r="B2970" s="2" t="s">
        <v>3384</v>
      </c>
      <c r="C2970" s="2" t="s">
        <v>229</v>
      </c>
      <c r="D2970" s="2" t="s">
        <v>224</v>
      </c>
      <c r="E2970" s="2" t="s">
        <v>187</v>
      </c>
      <c r="F2970" s="8" t="s">
        <v>24</v>
      </c>
      <c r="G2970" s="8">
        <v>0</v>
      </c>
      <c r="H2970" s="8">
        <v>1</v>
      </c>
      <c r="I2970" s="8">
        <v>1</v>
      </c>
      <c r="J2970" s="8">
        <v>0</v>
      </c>
      <c r="K2970" s="8">
        <v>0</v>
      </c>
      <c r="L2970" s="8">
        <v>0</v>
      </c>
      <c r="M2970" s="8">
        <v>1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0</v>
      </c>
      <c r="U2970" s="5">
        <v>408050896</v>
      </c>
    </row>
    <row r="2971" spans="1:21" hidden="1" x14ac:dyDescent="0.25">
      <c r="A2971" s="8" t="s">
        <v>5018</v>
      </c>
      <c r="B2971" s="2" t="s">
        <v>3385</v>
      </c>
      <c r="C2971" s="2" t="s">
        <v>229</v>
      </c>
      <c r="D2971" s="2" t="s">
        <v>224</v>
      </c>
      <c r="E2971" s="2" t="s">
        <v>187</v>
      </c>
      <c r="F2971" s="8" t="s">
        <v>24</v>
      </c>
      <c r="G2971" s="8">
        <v>0</v>
      </c>
      <c r="H2971" s="8">
        <v>1</v>
      </c>
      <c r="I2971" s="8">
        <v>1</v>
      </c>
      <c r="J2971" s="8">
        <v>0</v>
      </c>
      <c r="K2971" s="8">
        <v>0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5">
        <v>408050900</v>
      </c>
    </row>
    <row r="2972" spans="1:21" hidden="1" x14ac:dyDescent="0.25">
      <c r="A2972" s="8" t="s">
        <v>5018</v>
      </c>
      <c r="B2972" s="2" t="s">
        <v>3386</v>
      </c>
      <c r="C2972" s="2" t="s">
        <v>229</v>
      </c>
      <c r="D2972" s="2" t="s">
        <v>224</v>
      </c>
      <c r="E2972" s="2" t="s">
        <v>187</v>
      </c>
      <c r="F2972" s="8" t="s">
        <v>24</v>
      </c>
      <c r="G2972" s="8">
        <v>0</v>
      </c>
      <c r="H2972" s="8">
        <v>1</v>
      </c>
      <c r="I2972" s="8">
        <v>1</v>
      </c>
      <c r="J2972" s="8">
        <v>0</v>
      </c>
      <c r="K2972" s="8">
        <v>0</v>
      </c>
      <c r="L2972" s="8">
        <v>0</v>
      </c>
      <c r="M2972" s="8">
        <v>1</v>
      </c>
      <c r="N2972" s="8">
        <v>0</v>
      </c>
      <c r="O2972" s="8">
        <v>0</v>
      </c>
      <c r="P2972" s="8">
        <v>1</v>
      </c>
      <c r="Q2972" s="8">
        <v>0</v>
      </c>
      <c r="R2972" s="8">
        <v>0</v>
      </c>
      <c r="S2972" s="8">
        <v>0</v>
      </c>
      <c r="T2972" s="8">
        <v>0</v>
      </c>
      <c r="U2972" s="5">
        <v>408050918</v>
      </c>
    </row>
    <row r="2973" spans="1:21" hidden="1" x14ac:dyDescent="0.25">
      <c r="A2973" s="8" t="s">
        <v>5018</v>
      </c>
      <c r="B2973" s="2" t="s">
        <v>3387</v>
      </c>
      <c r="C2973" s="2" t="s">
        <v>229</v>
      </c>
      <c r="D2973" s="2" t="s">
        <v>224</v>
      </c>
      <c r="E2973" s="2" t="s">
        <v>187</v>
      </c>
      <c r="F2973" s="8" t="s">
        <v>24</v>
      </c>
      <c r="G2973" s="8">
        <v>0</v>
      </c>
      <c r="H2973" s="8">
        <v>1</v>
      </c>
      <c r="I2973" s="8">
        <v>1</v>
      </c>
      <c r="J2973" s="8">
        <v>0</v>
      </c>
      <c r="K2973" s="8">
        <v>0</v>
      </c>
      <c r="L2973" s="8">
        <v>0</v>
      </c>
      <c r="M2973" s="8">
        <v>1</v>
      </c>
      <c r="N2973" s="8">
        <v>0</v>
      </c>
      <c r="O2973" s="8">
        <v>0</v>
      </c>
      <c r="P2973" s="8">
        <v>1</v>
      </c>
      <c r="Q2973" s="8">
        <v>0</v>
      </c>
      <c r="R2973" s="8">
        <v>0</v>
      </c>
      <c r="S2973" s="8">
        <v>0</v>
      </c>
      <c r="T2973" s="8">
        <v>0</v>
      </c>
      <c r="U2973" s="5">
        <v>408050926</v>
      </c>
    </row>
    <row r="2974" spans="1:21" hidden="1" x14ac:dyDescent="0.25">
      <c r="A2974" s="8" t="s">
        <v>5018</v>
      </c>
      <c r="B2974" s="2" t="s">
        <v>3388</v>
      </c>
      <c r="C2974" s="2" t="s">
        <v>230</v>
      </c>
      <c r="D2974" s="2" t="s">
        <v>224</v>
      </c>
      <c r="E2974" s="2" t="s">
        <v>187</v>
      </c>
      <c r="F2974" s="8" t="s">
        <v>24</v>
      </c>
      <c r="G2974" s="8">
        <v>0</v>
      </c>
      <c r="H2974" s="8">
        <v>1</v>
      </c>
      <c r="I2974" s="8">
        <v>1</v>
      </c>
      <c r="J2974" s="8">
        <v>0</v>
      </c>
      <c r="K2974" s="8">
        <v>0</v>
      </c>
      <c r="L2974" s="8">
        <v>0</v>
      </c>
      <c r="M2974" s="8">
        <v>1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0</v>
      </c>
      <c r="U2974" s="5">
        <v>408060018</v>
      </c>
    </row>
    <row r="2975" spans="1:21" hidden="1" x14ac:dyDescent="0.25">
      <c r="A2975" s="8" t="s">
        <v>5018</v>
      </c>
      <c r="B2975" s="2" t="s">
        <v>3389</v>
      </c>
      <c r="C2975" s="2" t="s">
        <v>230</v>
      </c>
      <c r="D2975" s="2" t="s">
        <v>224</v>
      </c>
      <c r="E2975" s="2" t="s">
        <v>187</v>
      </c>
      <c r="F2975" s="8" t="s">
        <v>36</v>
      </c>
      <c r="G2975" s="8">
        <v>0</v>
      </c>
      <c r="H2975" s="8">
        <v>1</v>
      </c>
      <c r="I2975" s="8">
        <v>0</v>
      </c>
      <c r="J2975" s="8">
        <v>0</v>
      </c>
      <c r="K2975" s="8">
        <v>0</v>
      </c>
      <c r="L2975" s="8">
        <v>0</v>
      </c>
      <c r="M2975" s="8">
        <v>1</v>
      </c>
      <c r="N2975" s="8">
        <v>0</v>
      </c>
      <c r="O2975" s="8">
        <v>0</v>
      </c>
      <c r="P2975" s="8">
        <v>1</v>
      </c>
      <c r="Q2975" s="8">
        <v>0</v>
      </c>
      <c r="R2975" s="8">
        <v>0</v>
      </c>
      <c r="S2975" s="8">
        <v>0</v>
      </c>
      <c r="T2975" s="8">
        <v>0</v>
      </c>
      <c r="U2975" s="5">
        <v>408060026</v>
      </c>
    </row>
    <row r="2976" spans="1:21" hidden="1" x14ac:dyDescent="0.25">
      <c r="A2976" s="8" t="s">
        <v>5018</v>
      </c>
      <c r="B2976" s="2" t="s">
        <v>3390</v>
      </c>
      <c r="C2976" s="2" t="s">
        <v>230</v>
      </c>
      <c r="D2976" s="2" t="s">
        <v>224</v>
      </c>
      <c r="E2976" s="2" t="s">
        <v>187</v>
      </c>
      <c r="F2976" s="8" t="s">
        <v>36</v>
      </c>
      <c r="G2976" s="8">
        <v>0</v>
      </c>
      <c r="H2976" s="8">
        <v>1</v>
      </c>
      <c r="I2976" s="8">
        <v>0</v>
      </c>
      <c r="J2976" s="8">
        <v>0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5">
        <v>408060034</v>
      </c>
    </row>
    <row r="2977" spans="1:21" hidden="1" x14ac:dyDescent="0.25">
      <c r="A2977" s="8" t="s">
        <v>5018</v>
      </c>
      <c r="B2977" s="2" t="s">
        <v>3391</v>
      </c>
      <c r="C2977" s="2" t="s">
        <v>230</v>
      </c>
      <c r="D2977" s="2" t="s">
        <v>224</v>
      </c>
      <c r="E2977" s="2" t="s">
        <v>187</v>
      </c>
      <c r="F2977" s="8" t="s">
        <v>24</v>
      </c>
      <c r="G2977" s="8">
        <v>1</v>
      </c>
      <c r="H2977" s="8">
        <v>1</v>
      </c>
      <c r="I2977" s="8">
        <v>1</v>
      </c>
      <c r="J2977" s="8">
        <v>0</v>
      </c>
      <c r="K2977" s="8">
        <v>1</v>
      </c>
      <c r="L2977" s="8">
        <v>1</v>
      </c>
      <c r="M2977" s="8">
        <v>1</v>
      </c>
      <c r="N2977" s="8">
        <v>0</v>
      </c>
      <c r="O2977" s="8">
        <v>0</v>
      </c>
      <c r="P2977" s="8">
        <v>1</v>
      </c>
      <c r="Q2977" s="8">
        <v>0</v>
      </c>
      <c r="R2977" s="8">
        <v>0</v>
      </c>
      <c r="S2977" s="8">
        <v>0</v>
      </c>
      <c r="T2977" s="8">
        <v>0</v>
      </c>
      <c r="U2977" s="5">
        <v>408060042</v>
      </c>
    </row>
    <row r="2978" spans="1:21" hidden="1" x14ac:dyDescent="0.25">
      <c r="A2978" s="8" t="s">
        <v>5018</v>
      </c>
      <c r="B2978" s="2" t="s">
        <v>3392</v>
      </c>
      <c r="C2978" s="2" t="s">
        <v>230</v>
      </c>
      <c r="D2978" s="2" t="s">
        <v>224</v>
      </c>
      <c r="E2978" s="2" t="s">
        <v>187</v>
      </c>
      <c r="F2978" s="8" t="s">
        <v>24</v>
      </c>
      <c r="G2978" s="8">
        <v>0</v>
      </c>
      <c r="H2978" s="8">
        <v>1</v>
      </c>
      <c r="I2978" s="8">
        <v>1</v>
      </c>
      <c r="J2978" s="8">
        <v>0</v>
      </c>
      <c r="K2978" s="8">
        <v>0</v>
      </c>
      <c r="L2978" s="8">
        <v>0</v>
      </c>
      <c r="M2978" s="8">
        <v>1</v>
      </c>
      <c r="N2978" s="8">
        <v>0</v>
      </c>
      <c r="O2978" s="8">
        <v>0</v>
      </c>
      <c r="P2978" s="8">
        <v>1</v>
      </c>
      <c r="Q2978" s="8">
        <v>0</v>
      </c>
      <c r="R2978" s="8">
        <v>0</v>
      </c>
      <c r="S2978" s="8">
        <v>0</v>
      </c>
      <c r="T2978" s="8">
        <v>0</v>
      </c>
      <c r="U2978" s="5">
        <v>408060050</v>
      </c>
    </row>
    <row r="2979" spans="1:21" hidden="1" x14ac:dyDescent="0.25">
      <c r="A2979" s="8" t="s">
        <v>5018</v>
      </c>
      <c r="B2979" s="2" t="s">
        <v>3393</v>
      </c>
      <c r="C2979" s="2" t="s">
        <v>230</v>
      </c>
      <c r="D2979" s="2" t="s">
        <v>224</v>
      </c>
      <c r="E2979" s="2" t="s">
        <v>187</v>
      </c>
      <c r="F2979" s="8" t="s">
        <v>24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1</v>
      </c>
      <c r="N2979" s="8">
        <v>0</v>
      </c>
      <c r="O2979" s="8">
        <v>0</v>
      </c>
      <c r="P2979" s="8">
        <v>1</v>
      </c>
      <c r="Q2979" s="8">
        <v>0</v>
      </c>
      <c r="R2979" s="8">
        <v>0</v>
      </c>
      <c r="S2979" s="8">
        <v>0</v>
      </c>
      <c r="T2979" s="8">
        <v>0</v>
      </c>
      <c r="U2979" s="5">
        <v>408060069</v>
      </c>
    </row>
    <row r="2980" spans="1:21" hidden="1" x14ac:dyDescent="0.25">
      <c r="A2980" s="8" t="s">
        <v>5018</v>
      </c>
      <c r="B2980" s="2" t="s">
        <v>3394</v>
      </c>
      <c r="C2980" s="2" t="s">
        <v>230</v>
      </c>
      <c r="D2980" s="2" t="s">
        <v>224</v>
      </c>
      <c r="E2980" s="2" t="s">
        <v>187</v>
      </c>
      <c r="F2980" s="8" t="s">
        <v>24</v>
      </c>
      <c r="G2980" s="8">
        <v>0</v>
      </c>
      <c r="H2980" s="8">
        <v>1</v>
      </c>
      <c r="I2980" s="8">
        <v>0</v>
      </c>
      <c r="J2980" s="8">
        <v>0</v>
      </c>
      <c r="K2980" s="8">
        <v>0</v>
      </c>
      <c r="L2980" s="8">
        <v>0</v>
      </c>
      <c r="M2980" s="8">
        <v>1</v>
      </c>
      <c r="N2980" s="8">
        <v>0</v>
      </c>
      <c r="O2980" s="8">
        <v>0</v>
      </c>
      <c r="P2980" s="8">
        <v>1</v>
      </c>
      <c r="Q2980" s="8">
        <v>0</v>
      </c>
      <c r="R2980" s="8">
        <v>0</v>
      </c>
      <c r="S2980" s="8">
        <v>0</v>
      </c>
      <c r="T2980" s="8">
        <v>0</v>
      </c>
      <c r="U2980" s="5">
        <v>408060077</v>
      </c>
    </row>
    <row r="2981" spans="1:21" hidden="1" x14ac:dyDescent="0.25">
      <c r="A2981" s="8" t="s">
        <v>5018</v>
      </c>
      <c r="B2981" s="2" t="s">
        <v>3395</v>
      </c>
      <c r="C2981" s="2" t="s">
        <v>230</v>
      </c>
      <c r="D2981" s="2" t="s">
        <v>224</v>
      </c>
      <c r="E2981" s="2" t="s">
        <v>187</v>
      </c>
      <c r="F2981" s="8" t="s">
        <v>24</v>
      </c>
      <c r="G2981" s="8">
        <v>1</v>
      </c>
      <c r="H2981" s="8">
        <v>1</v>
      </c>
      <c r="I2981" s="8">
        <v>1</v>
      </c>
      <c r="J2981" s="8">
        <v>0</v>
      </c>
      <c r="K2981" s="8">
        <v>0</v>
      </c>
      <c r="L2981" s="8">
        <v>0</v>
      </c>
      <c r="M2981" s="8">
        <v>1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0</v>
      </c>
      <c r="U2981" s="5">
        <v>408060085</v>
      </c>
    </row>
    <row r="2982" spans="1:21" hidden="1" x14ac:dyDescent="0.25">
      <c r="A2982" s="8" t="s">
        <v>5018</v>
      </c>
      <c r="B2982" s="2" t="s">
        <v>3396</v>
      </c>
      <c r="C2982" s="2" t="s">
        <v>230</v>
      </c>
      <c r="D2982" s="2" t="s">
        <v>224</v>
      </c>
      <c r="E2982" s="2" t="s">
        <v>187</v>
      </c>
      <c r="F2982" s="8" t="s">
        <v>24</v>
      </c>
      <c r="G2982" s="8">
        <v>0</v>
      </c>
      <c r="H2982" s="8">
        <v>1</v>
      </c>
      <c r="I2982" s="8">
        <v>0</v>
      </c>
      <c r="J2982" s="8">
        <v>0</v>
      </c>
      <c r="K2982" s="8">
        <v>0</v>
      </c>
      <c r="L2982" s="8">
        <v>0</v>
      </c>
      <c r="M2982" s="8">
        <v>1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8">
        <v>0</v>
      </c>
      <c r="T2982" s="8">
        <v>0</v>
      </c>
      <c r="U2982" s="5">
        <v>408060093</v>
      </c>
    </row>
    <row r="2983" spans="1:21" hidden="1" x14ac:dyDescent="0.25">
      <c r="A2983" s="8" t="s">
        <v>5018</v>
      </c>
      <c r="B2983" s="2" t="s">
        <v>3397</v>
      </c>
      <c r="C2983" s="2" t="s">
        <v>230</v>
      </c>
      <c r="D2983" s="2" t="s">
        <v>224</v>
      </c>
      <c r="E2983" s="2" t="s">
        <v>187</v>
      </c>
      <c r="F2983" s="8" t="s">
        <v>24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1</v>
      </c>
      <c r="N2983" s="8">
        <v>0</v>
      </c>
      <c r="O2983" s="8">
        <v>0</v>
      </c>
      <c r="P2983" s="8">
        <v>1</v>
      </c>
      <c r="Q2983" s="8">
        <v>0</v>
      </c>
      <c r="R2983" s="8">
        <v>0</v>
      </c>
      <c r="S2983" s="8">
        <v>0</v>
      </c>
      <c r="T2983" s="8">
        <v>0</v>
      </c>
      <c r="U2983" s="5">
        <v>408060107</v>
      </c>
    </row>
    <row r="2984" spans="1:21" hidden="1" x14ac:dyDescent="0.25">
      <c r="A2984" s="8" t="s">
        <v>5018</v>
      </c>
      <c r="B2984" s="2" t="s">
        <v>3398</v>
      </c>
      <c r="C2984" s="2" t="s">
        <v>230</v>
      </c>
      <c r="D2984" s="2" t="s">
        <v>224</v>
      </c>
      <c r="E2984" s="2" t="s">
        <v>187</v>
      </c>
      <c r="F2984" s="8" t="s">
        <v>24</v>
      </c>
      <c r="G2984" s="8">
        <v>0</v>
      </c>
      <c r="H2984" s="8">
        <v>1</v>
      </c>
      <c r="I2984" s="8">
        <v>1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1</v>
      </c>
      <c r="Q2984" s="8">
        <v>0</v>
      </c>
      <c r="R2984" s="8">
        <v>0</v>
      </c>
      <c r="S2984" s="8">
        <v>0</v>
      </c>
      <c r="T2984" s="8">
        <v>0</v>
      </c>
      <c r="U2984" s="5">
        <v>408060115</v>
      </c>
    </row>
    <row r="2985" spans="1:21" hidden="1" x14ac:dyDescent="0.25">
      <c r="A2985" s="8" t="s">
        <v>5018</v>
      </c>
      <c r="B2985" s="2" t="s">
        <v>3399</v>
      </c>
      <c r="C2985" s="2" t="s">
        <v>230</v>
      </c>
      <c r="D2985" s="2" t="s">
        <v>224</v>
      </c>
      <c r="E2985" s="2" t="s">
        <v>187</v>
      </c>
      <c r="F2985" s="8" t="s">
        <v>24</v>
      </c>
      <c r="G2985" s="8">
        <v>0</v>
      </c>
      <c r="H2985" s="8">
        <v>1</v>
      </c>
      <c r="I2985" s="8">
        <v>1</v>
      </c>
      <c r="J2985" s="8">
        <v>0</v>
      </c>
      <c r="K2985" s="8">
        <v>0</v>
      </c>
      <c r="L2985" s="8">
        <v>0</v>
      </c>
      <c r="M2985" s="8">
        <v>1</v>
      </c>
      <c r="N2985" s="8">
        <v>0</v>
      </c>
      <c r="O2985" s="8">
        <v>0</v>
      </c>
      <c r="P2985" s="8">
        <v>1</v>
      </c>
      <c r="Q2985" s="8">
        <v>0</v>
      </c>
      <c r="R2985" s="8">
        <v>0</v>
      </c>
      <c r="S2985" s="8">
        <v>0</v>
      </c>
      <c r="T2985" s="8">
        <v>0</v>
      </c>
      <c r="U2985" s="5">
        <v>408060123</v>
      </c>
    </row>
    <row r="2986" spans="1:21" hidden="1" x14ac:dyDescent="0.25">
      <c r="A2986" s="8" t="s">
        <v>5018</v>
      </c>
      <c r="B2986" s="2" t="s">
        <v>3400</v>
      </c>
      <c r="C2986" s="2" t="s">
        <v>230</v>
      </c>
      <c r="D2986" s="2" t="s">
        <v>224</v>
      </c>
      <c r="E2986" s="2" t="s">
        <v>187</v>
      </c>
      <c r="F2986" s="8" t="s">
        <v>24</v>
      </c>
      <c r="G2986" s="8">
        <v>0</v>
      </c>
      <c r="H2986" s="8">
        <v>1</v>
      </c>
      <c r="I2986" s="8">
        <v>1</v>
      </c>
      <c r="J2986" s="8">
        <v>0</v>
      </c>
      <c r="K2986" s="8">
        <v>0</v>
      </c>
      <c r="L2986" s="8">
        <v>0</v>
      </c>
      <c r="M2986" s="8">
        <v>1</v>
      </c>
      <c r="N2986" s="8">
        <v>0</v>
      </c>
      <c r="O2986" s="8">
        <v>0</v>
      </c>
      <c r="P2986" s="8">
        <v>1</v>
      </c>
      <c r="Q2986" s="8">
        <v>0</v>
      </c>
      <c r="R2986" s="8">
        <v>0</v>
      </c>
      <c r="S2986" s="8">
        <v>0</v>
      </c>
      <c r="T2986" s="8">
        <v>0</v>
      </c>
      <c r="U2986" s="5">
        <v>408060131</v>
      </c>
    </row>
    <row r="2987" spans="1:21" hidden="1" x14ac:dyDescent="0.25">
      <c r="A2987" s="8" t="s">
        <v>5018</v>
      </c>
      <c r="B2987" s="2" t="s">
        <v>3401</v>
      </c>
      <c r="C2987" s="2" t="s">
        <v>230</v>
      </c>
      <c r="D2987" s="2" t="s">
        <v>224</v>
      </c>
      <c r="E2987" s="2" t="s">
        <v>187</v>
      </c>
      <c r="F2987" s="8" t="s">
        <v>24</v>
      </c>
      <c r="G2987" s="8">
        <v>0</v>
      </c>
      <c r="H2987" s="8">
        <v>1</v>
      </c>
      <c r="I2987" s="8">
        <v>1</v>
      </c>
      <c r="J2987" s="8">
        <v>0</v>
      </c>
      <c r="K2987" s="8">
        <v>0</v>
      </c>
      <c r="L2987" s="8">
        <v>0</v>
      </c>
      <c r="M2987" s="8">
        <v>1</v>
      </c>
      <c r="N2987" s="8">
        <v>0</v>
      </c>
      <c r="O2987" s="8">
        <v>0</v>
      </c>
      <c r="P2987" s="8">
        <v>1</v>
      </c>
      <c r="Q2987" s="8">
        <v>0</v>
      </c>
      <c r="R2987" s="8">
        <v>0</v>
      </c>
      <c r="S2987" s="8">
        <v>0</v>
      </c>
      <c r="T2987" s="8">
        <v>0</v>
      </c>
      <c r="U2987" s="5">
        <v>408060140</v>
      </c>
    </row>
    <row r="2988" spans="1:21" hidden="1" x14ac:dyDescent="0.25">
      <c r="A2988" s="8" t="s">
        <v>5018</v>
      </c>
      <c r="B2988" s="2" t="s">
        <v>3402</v>
      </c>
      <c r="C2988" s="2" t="s">
        <v>230</v>
      </c>
      <c r="D2988" s="2" t="s">
        <v>224</v>
      </c>
      <c r="E2988" s="2" t="s">
        <v>187</v>
      </c>
      <c r="F2988" s="8" t="s">
        <v>24</v>
      </c>
      <c r="G2988" s="8">
        <v>1</v>
      </c>
      <c r="H2988" s="8">
        <v>1</v>
      </c>
      <c r="I2988" s="8">
        <v>1</v>
      </c>
      <c r="J2988" s="8">
        <v>0</v>
      </c>
      <c r="K2988" s="8">
        <v>1</v>
      </c>
      <c r="L2988" s="8">
        <v>1</v>
      </c>
      <c r="M2988" s="8">
        <v>1</v>
      </c>
      <c r="N2988" s="8">
        <v>0</v>
      </c>
      <c r="O2988" s="8">
        <v>0</v>
      </c>
      <c r="P2988" s="8">
        <v>1</v>
      </c>
      <c r="Q2988" s="8">
        <v>0</v>
      </c>
      <c r="R2988" s="8">
        <v>0</v>
      </c>
      <c r="S2988" s="8">
        <v>0</v>
      </c>
      <c r="T2988" s="8">
        <v>0</v>
      </c>
      <c r="U2988" s="5">
        <v>408060158</v>
      </c>
    </row>
    <row r="2989" spans="1:21" hidden="1" x14ac:dyDescent="0.25">
      <c r="A2989" s="8" t="s">
        <v>5018</v>
      </c>
      <c r="B2989" s="2" t="s">
        <v>3403</v>
      </c>
      <c r="C2989" s="2" t="s">
        <v>230</v>
      </c>
      <c r="D2989" s="2" t="s">
        <v>224</v>
      </c>
      <c r="E2989" s="2" t="s">
        <v>187</v>
      </c>
      <c r="F2989" s="8" t="s">
        <v>24</v>
      </c>
      <c r="G2989" s="8">
        <v>0</v>
      </c>
      <c r="H2989" s="8">
        <v>1</v>
      </c>
      <c r="I2989" s="8">
        <v>0</v>
      </c>
      <c r="J2989" s="8">
        <v>0</v>
      </c>
      <c r="K2989" s="8">
        <v>0</v>
      </c>
      <c r="L2989" s="8">
        <v>0</v>
      </c>
      <c r="M2989" s="8">
        <v>1</v>
      </c>
      <c r="N2989" s="8">
        <v>0</v>
      </c>
      <c r="O2989" s="8">
        <v>0</v>
      </c>
      <c r="P2989" s="8">
        <v>1</v>
      </c>
      <c r="Q2989" s="8">
        <v>0</v>
      </c>
      <c r="R2989" s="8">
        <v>0</v>
      </c>
      <c r="S2989" s="8">
        <v>0</v>
      </c>
      <c r="T2989" s="8">
        <v>0</v>
      </c>
      <c r="U2989" s="5">
        <v>408060166</v>
      </c>
    </row>
    <row r="2990" spans="1:21" hidden="1" x14ac:dyDescent="0.25">
      <c r="A2990" s="8" t="s">
        <v>5018</v>
      </c>
      <c r="B2990" s="2" t="s">
        <v>3404</v>
      </c>
      <c r="C2990" s="2" t="s">
        <v>230</v>
      </c>
      <c r="D2990" s="2" t="s">
        <v>224</v>
      </c>
      <c r="E2990" s="2" t="s">
        <v>187</v>
      </c>
      <c r="F2990" s="8" t="s">
        <v>24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1</v>
      </c>
      <c r="N2990" s="8">
        <v>0</v>
      </c>
      <c r="O2990" s="8">
        <v>0</v>
      </c>
      <c r="P2990" s="8">
        <v>1</v>
      </c>
      <c r="Q2990" s="8">
        <v>0</v>
      </c>
      <c r="R2990" s="8">
        <v>0</v>
      </c>
      <c r="S2990" s="8">
        <v>0</v>
      </c>
      <c r="T2990" s="8">
        <v>0</v>
      </c>
      <c r="U2990" s="5">
        <v>408060174</v>
      </c>
    </row>
    <row r="2991" spans="1:21" hidden="1" x14ac:dyDescent="0.25">
      <c r="A2991" s="8" t="s">
        <v>5018</v>
      </c>
      <c r="B2991" s="2" t="s">
        <v>3405</v>
      </c>
      <c r="C2991" s="2" t="s">
        <v>230</v>
      </c>
      <c r="D2991" s="2" t="s">
        <v>224</v>
      </c>
      <c r="E2991" s="2" t="s">
        <v>187</v>
      </c>
      <c r="F2991" s="8" t="s">
        <v>24</v>
      </c>
      <c r="G2991" s="8">
        <v>0</v>
      </c>
      <c r="H2991" s="8">
        <v>1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0</v>
      </c>
      <c r="O2991" s="8">
        <v>0</v>
      </c>
      <c r="P2991" s="8">
        <v>1</v>
      </c>
      <c r="Q2991" s="8">
        <v>0</v>
      </c>
      <c r="R2991" s="8">
        <v>0</v>
      </c>
      <c r="S2991" s="8">
        <v>0</v>
      </c>
      <c r="T2991" s="8">
        <v>0</v>
      </c>
      <c r="U2991" s="5">
        <v>408060182</v>
      </c>
    </row>
    <row r="2992" spans="1:21" hidden="1" x14ac:dyDescent="0.25">
      <c r="A2992" s="8" t="s">
        <v>5018</v>
      </c>
      <c r="B2992" s="2" t="s">
        <v>3406</v>
      </c>
      <c r="C2992" s="2" t="s">
        <v>230</v>
      </c>
      <c r="D2992" s="2" t="s">
        <v>224</v>
      </c>
      <c r="E2992" s="2" t="s">
        <v>187</v>
      </c>
      <c r="F2992" s="8" t="s">
        <v>24</v>
      </c>
      <c r="G2992" s="8">
        <v>0</v>
      </c>
      <c r="H2992" s="8">
        <v>1</v>
      </c>
      <c r="I2992" s="8">
        <v>0</v>
      </c>
      <c r="J2992" s="8">
        <v>0</v>
      </c>
      <c r="K2992" s="8">
        <v>0</v>
      </c>
      <c r="L2992" s="8">
        <v>0</v>
      </c>
      <c r="M2992" s="8">
        <v>1</v>
      </c>
      <c r="N2992" s="8">
        <v>0</v>
      </c>
      <c r="O2992" s="8">
        <v>0</v>
      </c>
      <c r="P2992" s="8">
        <v>1</v>
      </c>
      <c r="Q2992" s="8">
        <v>0</v>
      </c>
      <c r="R2992" s="8">
        <v>0</v>
      </c>
      <c r="S2992" s="8">
        <v>0</v>
      </c>
      <c r="T2992" s="8">
        <v>0</v>
      </c>
      <c r="U2992" s="5">
        <v>408060190</v>
      </c>
    </row>
    <row r="2993" spans="1:21" hidden="1" x14ac:dyDescent="0.25">
      <c r="A2993" s="8" t="s">
        <v>5018</v>
      </c>
      <c r="B2993" s="2" t="s">
        <v>3407</v>
      </c>
      <c r="C2993" s="2" t="s">
        <v>230</v>
      </c>
      <c r="D2993" s="2" t="s">
        <v>224</v>
      </c>
      <c r="E2993" s="2" t="s">
        <v>187</v>
      </c>
      <c r="F2993" s="8" t="s">
        <v>24</v>
      </c>
      <c r="G2993" s="8">
        <v>0</v>
      </c>
      <c r="H2993" s="8">
        <v>1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8">
        <v>0</v>
      </c>
      <c r="T2993" s="8">
        <v>0</v>
      </c>
      <c r="U2993" s="5">
        <v>408060204</v>
      </c>
    </row>
    <row r="2994" spans="1:21" hidden="1" x14ac:dyDescent="0.25">
      <c r="A2994" s="8" t="s">
        <v>5018</v>
      </c>
      <c r="B2994" s="2" t="s">
        <v>3408</v>
      </c>
      <c r="C2994" s="2" t="s">
        <v>230</v>
      </c>
      <c r="D2994" s="2" t="s">
        <v>224</v>
      </c>
      <c r="E2994" s="2" t="s">
        <v>187</v>
      </c>
      <c r="F2994" s="8" t="s">
        <v>24</v>
      </c>
      <c r="G2994" s="8">
        <v>1</v>
      </c>
      <c r="H2994" s="8">
        <v>1</v>
      </c>
      <c r="I2994" s="8">
        <v>1</v>
      </c>
      <c r="J2994" s="8">
        <v>0</v>
      </c>
      <c r="K2994" s="8">
        <v>0</v>
      </c>
      <c r="L2994" s="8">
        <v>0</v>
      </c>
      <c r="M2994" s="8">
        <v>1</v>
      </c>
      <c r="N2994" s="8">
        <v>0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0</v>
      </c>
      <c r="U2994" s="5">
        <v>408060212</v>
      </c>
    </row>
    <row r="2995" spans="1:21" hidden="1" x14ac:dyDescent="0.25">
      <c r="A2995" s="8" t="s">
        <v>5018</v>
      </c>
      <c r="B2995" s="2" t="s">
        <v>3409</v>
      </c>
      <c r="C2995" s="2" t="s">
        <v>230</v>
      </c>
      <c r="D2995" s="2" t="s">
        <v>224</v>
      </c>
      <c r="E2995" s="2" t="s">
        <v>187</v>
      </c>
      <c r="F2995" s="8" t="s">
        <v>24</v>
      </c>
      <c r="G2995" s="8">
        <v>1</v>
      </c>
      <c r="H2995" s="8">
        <v>0</v>
      </c>
      <c r="I2995" s="8">
        <v>0</v>
      </c>
      <c r="J2995" s="8">
        <v>1</v>
      </c>
      <c r="K2995" s="8">
        <v>1</v>
      </c>
      <c r="L2995" s="8">
        <v>1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5">
        <v>408060220</v>
      </c>
    </row>
    <row r="2996" spans="1:21" hidden="1" x14ac:dyDescent="0.25">
      <c r="A2996" s="8" t="s">
        <v>5018</v>
      </c>
      <c r="B2996" s="2" t="s">
        <v>3410</v>
      </c>
      <c r="C2996" s="2" t="s">
        <v>230</v>
      </c>
      <c r="D2996" s="2" t="s">
        <v>224</v>
      </c>
      <c r="E2996" s="2" t="s">
        <v>187</v>
      </c>
      <c r="F2996" s="8" t="s">
        <v>36</v>
      </c>
      <c r="G2996" s="8">
        <v>0</v>
      </c>
      <c r="H2996" s="8">
        <v>1</v>
      </c>
      <c r="I2996" s="8">
        <v>0</v>
      </c>
      <c r="J2996" s="8">
        <v>0</v>
      </c>
      <c r="K2996" s="8">
        <v>0</v>
      </c>
      <c r="L2996" s="8">
        <v>0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0</v>
      </c>
      <c r="T2996" s="8">
        <v>0</v>
      </c>
      <c r="U2996" s="5">
        <v>408060239</v>
      </c>
    </row>
    <row r="2997" spans="1:21" hidden="1" x14ac:dyDescent="0.25">
      <c r="A2997" s="8" t="s">
        <v>5018</v>
      </c>
      <c r="B2997" s="2" t="s">
        <v>3411</v>
      </c>
      <c r="C2997" s="2" t="s">
        <v>230</v>
      </c>
      <c r="D2997" s="2" t="s">
        <v>224</v>
      </c>
      <c r="E2997" s="2" t="s">
        <v>187</v>
      </c>
      <c r="F2997" s="8" t="s">
        <v>36</v>
      </c>
      <c r="G2997" s="8">
        <v>0</v>
      </c>
      <c r="H2997" s="8">
        <v>1</v>
      </c>
      <c r="I2997" s="8">
        <v>0</v>
      </c>
      <c r="J2997" s="8">
        <v>0</v>
      </c>
      <c r="K2997" s="8">
        <v>0</v>
      </c>
      <c r="L2997" s="8">
        <v>0</v>
      </c>
      <c r="M2997" s="8">
        <v>1</v>
      </c>
      <c r="N2997" s="8">
        <v>0</v>
      </c>
      <c r="O2997" s="8">
        <v>0</v>
      </c>
      <c r="P2997" s="8">
        <v>1</v>
      </c>
      <c r="Q2997" s="8">
        <v>0</v>
      </c>
      <c r="R2997" s="8">
        <v>0</v>
      </c>
      <c r="S2997" s="8">
        <v>0</v>
      </c>
      <c r="T2997" s="8">
        <v>0</v>
      </c>
      <c r="U2997" s="5">
        <v>408060247</v>
      </c>
    </row>
    <row r="2998" spans="1:21" hidden="1" x14ac:dyDescent="0.25">
      <c r="A2998" s="8" t="s">
        <v>5018</v>
      </c>
      <c r="B2998" s="2" t="s">
        <v>3412</v>
      </c>
      <c r="C2998" s="2" t="s">
        <v>230</v>
      </c>
      <c r="D2998" s="2" t="s">
        <v>224</v>
      </c>
      <c r="E2998" s="2" t="s">
        <v>187</v>
      </c>
      <c r="F2998" s="8" t="s">
        <v>36</v>
      </c>
      <c r="G2998" s="8">
        <v>0</v>
      </c>
      <c r="H2998" s="8">
        <v>1</v>
      </c>
      <c r="I2998" s="8">
        <v>0</v>
      </c>
      <c r="J2998" s="8">
        <v>0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1</v>
      </c>
      <c r="Q2998" s="8">
        <v>0</v>
      </c>
      <c r="R2998" s="8">
        <v>0</v>
      </c>
      <c r="S2998" s="8">
        <v>0</v>
      </c>
      <c r="T2998" s="8">
        <v>0</v>
      </c>
      <c r="U2998" s="5">
        <v>408060255</v>
      </c>
    </row>
    <row r="2999" spans="1:21" hidden="1" x14ac:dyDescent="0.25">
      <c r="A2999" s="8" t="s">
        <v>5018</v>
      </c>
      <c r="B2999" s="2" t="s">
        <v>3413</v>
      </c>
      <c r="C2999" s="2" t="s">
        <v>230</v>
      </c>
      <c r="D2999" s="2" t="s">
        <v>224</v>
      </c>
      <c r="E2999" s="2" t="s">
        <v>187</v>
      </c>
      <c r="F2999" s="8" t="s">
        <v>36</v>
      </c>
      <c r="G2999" s="8">
        <v>0</v>
      </c>
      <c r="H2999" s="8">
        <v>1</v>
      </c>
      <c r="I2999" s="8">
        <v>0</v>
      </c>
      <c r="J2999" s="8">
        <v>0</v>
      </c>
      <c r="K2999" s="8">
        <v>0</v>
      </c>
      <c r="L2999" s="8">
        <v>0</v>
      </c>
      <c r="M2999" s="8">
        <v>1</v>
      </c>
      <c r="N2999" s="8">
        <v>0</v>
      </c>
      <c r="O2999" s="8">
        <v>0</v>
      </c>
      <c r="P2999" s="8">
        <v>1</v>
      </c>
      <c r="Q2999" s="8">
        <v>0</v>
      </c>
      <c r="R2999" s="8">
        <v>0</v>
      </c>
      <c r="S2999" s="8">
        <v>0</v>
      </c>
      <c r="T2999" s="8">
        <v>0</v>
      </c>
      <c r="U2999" s="5">
        <v>408060263</v>
      </c>
    </row>
    <row r="3000" spans="1:21" hidden="1" x14ac:dyDescent="0.25">
      <c r="A3000" s="8" t="s">
        <v>5018</v>
      </c>
      <c r="B3000" s="2" t="s">
        <v>3414</v>
      </c>
      <c r="C3000" s="2" t="s">
        <v>230</v>
      </c>
      <c r="D3000" s="2" t="s">
        <v>224</v>
      </c>
      <c r="E3000" s="2" t="s">
        <v>187</v>
      </c>
      <c r="F3000" s="8" t="s">
        <v>36</v>
      </c>
      <c r="G3000" s="8">
        <v>0</v>
      </c>
      <c r="H3000" s="8">
        <v>1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1</v>
      </c>
      <c r="Q3000" s="8">
        <v>0</v>
      </c>
      <c r="R3000" s="8">
        <v>0</v>
      </c>
      <c r="S3000" s="8">
        <v>0</v>
      </c>
      <c r="T3000" s="8">
        <v>0</v>
      </c>
      <c r="U3000" s="5">
        <v>408060271</v>
      </c>
    </row>
    <row r="3001" spans="1:21" hidden="1" x14ac:dyDescent="0.25">
      <c r="A3001" s="8" t="s">
        <v>5018</v>
      </c>
      <c r="B3001" s="2" t="s">
        <v>3415</v>
      </c>
      <c r="C3001" s="2" t="s">
        <v>230</v>
      </c>
      <c r="D3001" s="2" t="s">
        <v>224</v>
      </c>
      <c r="E3001" s="2" t="s">
        <v>187</v>
      </c>
      <c r="F3001" s="8" t="s">
        <v>36</v>
      </c>
      <c r="G3001" s="8">
        <v>0</v>
      </c>
      <c r="H3001" s="8">
        <v>1</v>
      </c>
      <c r="I3001" s="8">
        <v>0</v>
      </c>
      <c r="J3001" s="8">
        <v>0</v>
      </c>
      <c r="K3001" s="8">
        <v>0</v>
      </c>
      <c r="L3001" s="8">
        <v>0</v>
      </c>
      <c r="M3001" s="8">
        <v>1</v>
      </c>
      <c r="N3001" s="8">
        <v>0</v>
      </c>
      <c r="O3001" s="8">
        <v>0</v>
      </c>
      <c r="P3001" s="8">
        <v>1</v>
      </c>
      <c r="Q3001" s="8">
        <v>0</v>
      </c>
      <c r="R3001" s="8">
        <v>0</v>
      </c>
      <c r="S3001" s="8">
        <v>0</v>
      </c>
      <c r="T3001" s="8">
        <v>0</v>
      </c>
      <c r="U3001" s="5">
        <v>408060280</v>
      </c>
    </row>
    <row r="3002" spans="1:21" hidden="1" x14ac:dyDescent="0.25">
      <c r="A3002" s="8" t="s">
        <v>5018</v>
      </c>
      <c r="B3002" s="2" t="s">
        <v>3416</v>
      </c>
      <c r="C3002" s="2" t="s">
        <v>230</v>
      </c>
      <c r="D3002" s="2" t="s">
        <v>224</v>
      </c>
      <c r="E3002" s="2" t="s">
        <v>187</v>
      </c>
      <c r="F3002" s="8" t="s">
        <v>36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0</v>
      </c>
      <c r="M3002" s="8">
        <v>1</v>
      </c>
      <c r="N3002" s="8">
        <v>0</v>
      </c>
      <c r="O3002" s="8">
        <v>0</v>
      </c>
      <c r="P3002" s="8">
        <v>1</v>
      </c>
      <c r="Q3002" s="8">
        <v>0</v>
      </c>
      <c r="R3002" s="8">
        <v>0</v>
      </c>
      <c r="S3002" s="8">
        <v>0</v>
      </c>
      <c r="T3002" s="8">
        <v>0</v>
      </c>
      <c r="U3002" s="5">
        <v>408060298</v>
      </c>
    </row>
    <row r="3003" spans="1:21" hidden="1" x14ac:dyDescent="0.25">
      <c r="A3003" s="8" t="s">
        <v>5018</v>
      </c>
      <c r="B3003" s="2" t="s">
        <v>3417</v>
      </c>
      <c r="C3003" s="2" t="s">
        <v>230</v>
      </c>
      <c r="D3003" s="2" t="s">
        <v>224</v>
      </c>
      <c r="E3003" s="2" t="s">
        <v>187</v>
      </c>
      <c r="F3003" s="8" t="s">
        <v>24</v>
      </c>
      <c r="G3003" s="8">
        <v>1</v>
      </c>
      <c r="H3003" s="8">
        <v>1</v>
      </c>
      <c r="I3003" s="8">
        <v>1</v>
      </c>
      <c r="J3003" s="8">
        <v>0</v>
      </c>
      <c r="K3003" s="8">
        <v>0</v>
      </c>
      <c r="L3003" s="8">
        <v>0</v>
      </c>
      <c r="M3003" s="8">
        <v>1</v>
      </c>
      <c r="N3003" s="8">
        <v>0</v>
      </c>
      <c r="O3003" s="8">
        <v>0</v>
      </c>
      <c r="P3003" s="8">
        <v>1</v>
      </c>
      <c r="Q3003" s="8">
        <v>0</v>
      </c>
      <c r="R3003" s="8">
        <v>0</v>
      </c>
      <c r="S3003" s="8">
        <v>0</v>
      </c>
      <c r="T3003" s="8">
        <v>0</v>
      </c>
      <c r="U3003" s="5">
        <v>408060301</v>
      </c>
    </row>
    <row r="3004" spans="1:21" hidden="1" x14ac:dyDescent="0.25">
      <c r="A3004" s="8" t="s">
        <v>5018</v>
      </c>
      <c r="B3004" s="2" t="s">
        <v>3418</v>
      </c>
      <c r="C3004" s="2" t="s">
        <v>230</v>
      </c>
      <c r="D3004" s="2" t="s">
        <v>224</v>
      </c>
      <c r="E3004" s="2" t="s">
        <v>187</v>
      </c>
      <c r="F3004" s="8" t="s">
        <v>24</v>
      </c>
      <c r="G3004" s="8">
        <v>0</v>
      </c>
      <c r="H3004" s="8">
        <v>1</v>
      </c>
      <c r="I3004" s="8">
        <v>1</v>
      </c>
      <c r="J3004" s="8">
        <v>0</v>
      </c>
      <c r="K3004" s="8">
        <v>0</v>
      </c>
      <c r="L3004" s="8">
        <v>0</v>
      </c>
      <c r="M3004" s="8">
        <v>1</v>
      </c>
      <c r="N3004" s="8">
        <v>0</v>
      </c>
      <c r="O3004" s="8">
        <v>0</v>
      </c>
      <c r="P3004" s="8">
        <v>1</v>
      </c>
      <c r="Q3004" s="8">
        <v>0</v>
      </c>
      <c r="R3004" s="8">
        <v>0</v>
      </c>
      <c r="S3004" s="8">
        <v>0</v>
      </c>
      <c r="T3004" s="8">
        <v>0</v>
      </c>
      <c r="U3004" s="5">
        <v>408060310</v>
      </c>
    </row>
    <row r="3005" spans="1:21" hidden="1" x14ac:dyDescent="0.25">
      <c r="A3005" s="8" t="s">
        <v>5018</v>
      </c>
      <c r="B3005" s="2" t="s">
        <v>3419</v>
      </c>
      <c r="C3005" s="2" t="s">
        <v>230</v>
      </c>
      <c r="D3005" s="2" t="s">
        <v>224</v>
      </c>
      <c r="E3005" s="2" t="s">
        <v>187</v>
      </c>
      <c r="F3005" s="8" t="s">
        <v>24</v>
      </c>
      <c r="G3005" s="8">
        <v>0</v>
      </c>
      <c r="H3005" s="8">
        <v>1</v>
      </c>
      <c r="I3005" s="8">
        <v>1</v>
      </c>
      <c r="J3005" s="8">
        <v>0</v>
      </c>
      <c r="K3005" s="8">
        <v>0</v>
      </c>
      <c r="L3005" s="8">
        <v>0</v>
      </c>
      <c r="M3005" s="8">
        <v>1</v>
      </c>
      <c r="N3005" s="8">
        <v>0</v>
      </c>
      <c r="O3005" s="8">
        <v>0</v>
      </c>
      <c r="P3005" s="8">
        <v>1</v>
      </c>
      <c r="Q3005" s="8">
        <v>0</v>
      </c>
      <c r="R3005" s="8">
        <v>0</v>
      </c>
      <c r="S3005" s="8">
        <v>0</v>
      </c>
      <c r="T3005" s="8">
        <v>0</v>
      </c>
      <c r="U3005" s="5">
        <v>408060328</v>
      </c>
    </row>
    <row r="3006" spans="1:21" hidden="1" x14ac:dyDescent="0.25">
      <c r="A3006" s="8" t="s">
        <v>5018</v>
      </c>
      <c r="B3006" s="2" t="s">
        <v>3420</v>
      </c>
      <c r="C3006" s="2" t="s">
        <v>230</v>
      </c>
      <c r="D3006" s="2" t="s">
        <v>224</v>
      </c>
      <c r="E3006" s="2" t="s">
        <v>187</v>
      </c>
      <c r="F3006" s="8" t="s">
        <v>24</v>
      </c>
      <c r="G3006" s="8">
        <v>0</v>
      </c>
      <c r="H3006" s="8">
        <v>1</v>
      </c>
      <c r="I3006" s="8">
        <v>1</v>
      </c>
      <c r="J3006" s="8">
        <v>0</v>
      </c>
      <c r="K3006" s="8">
        <v>0</v>
      </c>
      <c r="L3006" s="8">
        <v>0</v>
      </c>
      <c r="M3006" s="8">
        <v>1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5">
        <v>408060336</v>
      </c>
    </row>
    <row r="3007" spans="1:21" hidden="1" x14ac:dyDescent="0.25">
      <c r="A3007" s="8" t="s">
        <v>5018</v>
      </c>
      <c r="B3007" s="2" t="s">
        <v>3421</v>
      </c>
      <c r="C3007" s="2" t="s">
        <v>230</v>
      </c>
      <c r="D3007" s="2" t="s">
        <v>224</v>
      </c>
      <c r="E3007" s="2" t="s">
        <v>187</v>
      </c>
      <c r="F3007" s="8" t="s">
        <v>24</v>
      </c>
      <c r="G3007" s="8">
        <v>0</v>
      </c>
      <c r="H3007" s="8">
        <v>1</v>
      </c>
      <c r="I3007" s="8">
        <v>1</v>
      </c>
      <c r="J3007" s="8">
        <v>0</v>
      </c>
      <c r="K3007" s="8">
        <v>0</v>
      </c>
      <c r="L3007" s="8">
        <v>0</v>
      </c>
      <c r="M3007" s="8">
        <v>1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5">
        <v>408060344</v>
      </c>
    </row>
    <row r="3008" spans="1:21" hidden="1" x14ac:dyDescent="0.25">
      <c r="A3008" s="8" t="s">
        <v>5018</v>
      </c>
      <c r="B3008" s="2" t="s">
        <v>3422</v>
      </c>
      <c r="C3008" s="2" t="s">
        <v>230</v>
      </c>
      <c r="D3008" s="2" t="s">
        <v>224</v>
      </c>
      <c r="E3008" s="2" t="s">
        <v>187</v>
      </c>
      <c r="F3008" s="8" t="s">
        <v>24</v>
      </c>
      <c r="G3008" s="8">
        <v>1</v>
      </c>
      <c r="H3008" s="8">
        <v>1</v>
      </c>
      <c r="I3008" s="8">
        <v>1</v>
      </c>
      <c r="J3008" s="8">
        <v>0</v>
      </c>
      <c r="K3008" s="8">
        <v>1</v>
      </c>
      <c r="L3008" s="8">
        <v>1</v>
      </c>
      <c r="M3008" s="8">
        <v>1</v>
      </c>
      <c r="N3008" s="8">
        <v>0</v>
      </c>
      <c r="O3008" s="8">
        <v>0</v>
      </c>
      <c r="P3008" s="8">
        <v>1</v>
      </c>
      <c r="Q3008" s="8">
        <v>0</v>
      </c>
      <c r="R3008" s="8">
        <v>0</v>
      </c>
      <c r="S3008" s="8">
        <v>0</v>
      </c>
      <c r="T3008" s="8">
        <v>0</v>
      </c>
      <c r="U3008" s="5">
        <v>408060352</v>
      </c>
    </row>
    <row r="3009" spans="1:21" hidden="1" x14ac:dyDescent="0.25">
      <c r="A3009" s="8" t="s">
        <v>5018</v>
      </c>
      <c r="B3009" s="2" t="s">
        <v>3423</v>
      </c>
      <c r="C3009" s="2" t="s">
        <v>230</v>
      </c>
      <c r="D3009" s="2" t="s">
        <v>224</v>
      </c>
      <c r="E3009" s="2" t="s">
        <v>187</v>
      </c>
      <c r="F3009" s="8" t="s">
        <v>24</v>
      </c>
      <c r="G3009" s="8">
        <v>0</v>
      </c>
      <c r="H3009" s="8">
        <v>1</v>
      </c>
      <c r="I3009" s="8">
        <v>1</v>
      </c>
      <c r="J3009" s="8">
        <v>0</v>
      </c>
      <c r="K3009" s="8">
        <v>0</v>
      </c>
      <c r="L3009" s="8">
        <v>0</v>
      </c>
      <c r="M3009" s="8">
        <v>1</v>
      </c>
      <c r="N3009" s="8">
        <v>0</v>
      </c>
      <c r="O3009" s="8">
        <v>0</v>
      </c>
      <c r="P3009" s="8">
        <v>1</v>
      </c>
      <c r="Q3009" s="8">
        <v>0</v>
      </c>
      <c r="R3009" s="8">
        <v>0</v>
      </c>
      <c r="S3009" s="8">
        <v>0</v>
      </c>
      <c r="T3009" s="8">
        <v>0</v>
      </c>
      <c r="U3009" s="5">
        <v>408060360</v>
      </c>
    </row>
    <row r="3010" spans="1:21" hidden="1" x14ac:dyDescent="0.25">
      <c r="A3010" s="8" t="s">
        <v>5018</v>
      </c>
      <c r="B3010" s="2" t="s">
        <v>3424</v>
      </c>
      <c r="C3010" s="2" t="s">
        <v>230</v>
      </c>
      <c r="D3010" s="2" t="s">
        <v>224</v>
      </c>
      <c r="E3010" s="2" t="s">
        <v>187</v>
      </c>
      <c r="F3010" s="8" t="s">
        <v>24</v>
      </c>
      <c r="G3010" s="8">
        <v>0</v>
      </c>
      <c r="H3010" s="8">
        <v>1</v>
      </c>
      <c r="I3010" s="8">
        <v>1</v>
      </c>
      <c r="J3010" s="8">
        <v>0</v>
      </c>
      <c r="K3010" s="8">
        <v>0</v>
      </c>
      <c r="L3010" s="8">
        <v>0</v>
      </c>
      <c r="M3010" s="8">
        <v>1</v>
      </c>
      <c r="N3010" s="8">
        <v>0</v>
      </c>
      <c r="O3010" s="8">
        <v>0</v>
      </c>
      <c r="P3010" s="8">
        <v>1</v>
      </c>
      <c r="Q3010" s="8">
        <v>0</v>
      </c>
      <c r="R3010" s="8">
        <v>0</v>
      </c>
      <c r="S3010" s="8">
        <v>0</v>
      </c>
      <c r="T3010" s="8">
        <v>0</v>
      </c>
      <c r="U3010" s="5">
        <v>408060379</v>
      </c>
    </row>
    <row r="3011" spans="1:21" hidden="1" x14ac:dyDescent="0.25">
      <c r="A3011" s="8" t="s">
        <v>5018</v>
      </c>
      <c r="B3011" s="2" t="s">
        <v>3425</v>
      </c>
      <c r="C3011" s="2" t="s">
        <v>230</v>
      </c>
      <c r="D3011" s="2" t="s">
        <v>224</v>
      </c>
      <c r="E3011" s="2" t="s">
        <v>187</v>
      </c>
      <c r="F3011" s="8" t="s">
        <v>24</v>
      </c>
      <c r="G3011" s="8">
        <v>0</v>
      </c>
      <c r="H3011" s="8">
        <v>1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0</v>
      </c>
      <c r="P3011" s="8">
        <v>1</v>
      </c>
      <c r="Q3011" s="8">
        <v>0</v>
      </c>
      <c r="R3011" s="8">
        <v>0</v>
      </c>
      <c r="S3011" s="8">
        <v>0</v>
      </c>
      <c r="T3011" s="8">
        <v>0</v>
      </c>
      <c r="U3011" s="5">
        <v>408060387</v>
      </c>
    </row>
    <row r="3012" spans="1:21" hidden="1" x14ac:dyDescent="0.25">
      <c r="A3012" s="8" t="s">
        <v>5018</v>
      </c>
      <c r="B3012" s="2" t="s">
        <v>3426</v>
      </c>
      <c r="C3012" s="2" t="s">
        <v>230</v>
      </c>
      <c r="D3012" s="2" t="s">
        <v>224</v>
      </c>
      <c r="E3012" s="2" t="s">
        <v>187</v>
      </c>
      <c r="F3012" s="8" t="s">
        <v>24</v>
      </c>
      <c r="G3012" s="8">
        <v>0</v>
      </c>
      <c r="H3012" s="8">
        <v>1</v>
      </c>
      <c r="I3012" s="8">
        <v>1</v>
      </c>
      <c r="J3012" s="8">
        <v>0</v>
      </c>
      <c r="K3012" s="8">
        <v>0</v>
      </c>
      <c r="L3012" s="8">
        <v>0</v>
      </c>
      <c r="M3012" s="8">
        <v>1</v>
      </c>
      <c r="N3012" s="8">
        <v>0</v>
      </c>
      <c r="O3012" s="8">
        <v>0</v>
      </c>
      <c r="P3012" s="8">
        <v>1</v>
      </c>
      <c r="Q3012" s="8">
        <v>0</v>
      </c>
      <c r="R3012" s="8">
        <v>0</v>
      </c>
      <c r="S3012" s="8">
        <v>0</v>
      </c>
      <c r="T3012" s="8">
        <v>0</v>
      </c>
      <c r="U3012" s="5">
        <v>408060395</v>
      </c>
    </row>
    <row r="3013" spans="1:21" hidden="1" x14ac:dyDescent="0.25">
      <c r="A3013" s="8" t="s">
        <v>5018</v>
      </c>
      <c r="B3013" s="2" t="s">
        <v>3427</v>
      </c>
      <c r="C3013" s="2" t="s">
        <v>230</v>
      </c>
      <c r="D3013" s="2" t="s">
        <v>224</v>
      </c>
      <c r="E3013" s="2" t="s">
        <v>187</v>
      </c>
      <c r="F3013" s="8" t="s">
        <v>24</v>
      </c>
      <c r="G3013" s="8">
        <v>1</v>
      </c>
      <c r="H3013" s="8">
        <v>1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1</v>
      </c>
      <c r="Q3013" s="8">
        <v>0</v>
      </c>
      <c r="R3013" s="8">
        <v>0</v>
      </c>
      <c r="S3013" s="8">
        <v>0</v>
      </c>
      <c r="T3013" s="8">
        <v>0</v>
      </c>
      <c r="U3013" s="5">
        <v>408060409</v>
      </c>
    </row>
    <row r="3014" spans="1:21" hidden="1" x14ac:dyDescent="0.25">
      <c r="A3014" s="8" t="s">
        <v>5018</v>
      </c>
      <c r="B3014" s="2" t="s">
        <v>3428</v>
      </c>
      <c r="C3014" s="2" t="s">
        <v>230</v>
      </c>
      <c r="D3014" s="2" t="s">
        <v>224</v>
      </c>
      <c r="E3014" s="2" t="s">
        <v>187</v>
      </c>
      <c r="F3014" s="8" t="s">
        <v>24</v>
      </c>
      <c r="G3014" s="8">
        <v>0</v>
      </c>
      <c r="H3014" s="8">
        <v>1</v>
      </c>
      <c r="I3014" s="8">
        <v>1</v>
      </c>
      <c r="J3014" s="8">
        <v>0</v>
      </c>
      <c r="K3014" s="8">
        <v>0</v>
      </c>
      <c r="L3014" s="8">
        <v>0</v>
      </c>
      <c r="M3014" s="8">
        <v>1</v>
      </c>
      <c r="N3014" s="8">
        <v>0</v>
      </c>
      <c r="O3014" s="8">
        <v>0</v>
      </c>
      <c r="P3014" s="8">
        <v>1</v>
      </c>
      <c r="Q3014" s="8">
        <v>0</v>
      </c>
      <c r="R3014" s="8">
        <v>0</v>
      </c>
      <c r="S3014" s="8">
        <v>0</v>
      </c>
      <c r="T3014" s="8">
        <v>0</v>
      </c>
      <c r="U3014" s="5">
        <v>408060417</v>
      </c>
    </row>
    <row r="3015" spans="1:21" hidden="1" x14ac:dyDescent="0.25">
      <c r="A3015" s="8" t="s">
        <v>5018</v>
      </c>
      <c r="B3015" s="2" t="s">
        <v>3429</v>
      </c>
      <c r="C3015" s="2" t="s">
        <v>230</v>
      </c>
      <c r="D3015" s="2" t="s">
        <v>224</v>
      </c>
      <c r="E3015" s="2" t="s">
        <v>187</v>
      </c>
      <c r="F3015" s="8" t="s">
        <v>24</v>
      </c>
      <c r="G3015" s="8">
        <v>1</v>
      </c>
      <c r="H3015" s="8">
        <v>1</v>
      </c>
      <c r="I3015" s="8">
        <v>1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1</v>
      </c>
      <c r="Q3015" s="8">
        <v>0</v>
      </c>
      <c r="R3015" s="8">
        <v>0</v>
      </c>
      <c r="S3015" s="8">
        <v>0</v>
      </c>
      <c r="T3015" s="8">
        <v>0</v>
      </c>
      <c r="U3015" s="5">
        <v>408060425</v>
      </c>
    </row>
    <row r="3016" spans="1:21" hidden="1" x14ac:dyDescent="0.25">
      <c r="A3016" s="8" t="s">
        <v>5018</v>
      </c>
      <c r="B3016" s="2" t="s">
        <v>3430</v>
      </c>
      <c r="C3016" s="2" t="s">
        <v>230</v>
      </c>
      <c r="D3016" s="2" t="s">
        <v>224</v>
      </c>
      <c r="E3016" s="2" t="s">
        <v>187</v>
      </c>
      <c r="F3016" s="8" t="s">
        <v>24</v>
      </c>
      <c r="G3016" s="8">
        <v>0</v>
      </c>
      <c r="H3016" s="8">
        <v>1</v>
      </c>
      <c r="I3016" s="8">
        <v>1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0</v>
      </c>
      <c r="P3016" s="8">
        <v>1</v>
      </c>
      <c r="Q3016" s="8">
        <v>0</v>
      </c>
      <c r="R3016" s="8">
        <v>0</v>
      </c>
      <c r="S3016" s="8">
        <v>0</v>
      </c>
      <c r="T3016" s="8">
        <v>0</v>
      </c>
      <c r="U3016" s="5">
        <v>408060433</v>
      </c>
    </row>
    <row r="3017" spans="1:21" hidden="1" x14ac:dyDescent="0.25">
      <c r="A3017" s="8" t="s">
        <v>5018</v>
      </c>
      <c r="B3017" s="2" t="s">
        <v>3431</v>
      </c>
      <c r="C3017" s="2" t="s">
        <v>230</v>
      </c>
      <c r="D3017" s="2" t="s">
        <v>224</v>
      </c>
      <c r="E3017" s="2" t="s">
        <v>187</v>
      </c>
      <c r="F3017" s="8" t="s">
        <v>24</v>
      </c>
      <c r="G3017" s="8">
        <v>0</v>
      </c>
      <c r="H3017" s="8">
        <v>1</v>
      </c>
      <c r="I3017" s="8">
        <v>1</v>
      </c>
      <c r="J3017" s="8">
        <v>0</v>
      </c>
      <c r="K3017" s="8">
        <v>0</v>
      </c>
      <c r="L3017" s="8">
        <v>0</v>
      </c>
      <c r="M3017" s="8">
        <v>1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5">
        <v>408060441</v>
      </c>
    </row>
    <row r="3018" spans="1:21" hidden="1" x14ac:dyDescent="0.25">
      <c r="A3018" s="8" t="s">
        <v>5018</v>
      </c>
      <c r="B3018" s="2" t="s">
        <v>3432</v>
      </c>
      <c r="C3018" s="2" t="s">
        <v>230</v>
      </c>
      <c r="D3018" s="2" t="s">
        <v>224</v>
      </c>
      <c r="E3018" s="2" t="s">
        <v>187</v>
      </c>
      <c r="F3018" s="8" t="s">
        <v>24</v>
      </c>
      <c r="G3018" s="8">
        <v>1</v>
      </c>
      <c r="H3018" s="8">
        <v>1</v>
      </c>
      <c r="I3018" s="8">
        <v>1</v>
      </c>
      <c r="J3018" s="8">
        <v>0</v>
      </c>
      <c r="K3018" s="8">
        <v>0</v>
      </c>
      <c r="L3018" s="8">
        <v>0</v>
      </c>
      <c r="M3018" s="8">
        <v>1</v>
      </c>
      <c r="N3018" s="8">
        <v>0</v>
      </c>
      <c r="O3018" s="8">
        <v>0</v>
      </c>
      <c r="P3018" s="8">
        <v>1</v>
      </c>
      <c r="Q3018" s="8">
        <v>0</v>
      </c>
      <c r="R3018" s="8">
        <v>0</v>
      </c>
      <c r="S3018" s="8">
        <v>0</v>
      </c>
      <c r="T3018" s="8">
        <v>0</v>
      </c>
      <c r="U3018" s="5">
        <v>408060450</v>
      </c>
    </row>
    <row r="3019" spans="1:21" hidden="1" x14ac:dyDescent="0.25">
      <c r="A3019" s="8" t="s">
        <v>5018</v>
      </c>
      <c r="B3019" s="2" t="s">
        <v>3433</v>
      </c>
      <c r="C3019" s="2" t="s">
        <v>230</v>
      </c>
      <c r="D3019" s="2" t="s">
        <v>224</v>
      </c>
      <c r="E3019" s="2" t="s">
        <v>187</v>
      </c>
      <c r="F3019" s="8" t="s">
        <v>24</v>
      </c>
      <c r="G3019" s="8">
        <v>0</v>
      </c>
      <c r="H3019" s="8">
        <v>1</v>
      </c>
      <c r="I3019" s="8">
        <v>1</v>
      </c>
      <c r="J3019" s="8">
        <v>0</v>
      </c>
      <c r="K3019" s="8">
        <v>0</v>
      </c>
      <c r="L3019" s="8">
        <v>0</v>
      </c>
      <c r="M3019" s="8">
        <v>1</v>
      </c>
      <c r="N3019" s="8">
        <v>0</v>
      </c>
      <c r="O3019" s="8">
        <v>0</v>
      </c>
      <c r="P3019" s="8">
        <v>1</v>
      </c>
      <c r="Q3019" s="8">
        <v>0</v>
      </c>
      <c r="R3019" s="8">
        <v>0</v>
      </c>
      <c r="S3019" s="8">
        <v>0</v>
      </c>
      <c r="T3019" s="8">
        <v>0</v>
      </c>
      <c r="U3019" s="5">
        <v>408060468</v>
      </c>
    </row>
    <row r="3020" spans="1:21" hidden="1" x14ac:dyDescent="0.25">
      <c r="A3020" s="8" t="s">
        <v>5018</v>
      </c>
      <c r="B3020" s="2" t="s">
        <v>3434</v>
      </c>
      <c r="C3020" s="2" t="s">
        <v>230</v>
      </c>
      <c r="D3020" s="2" t="s">
        <v>224</v>
      </c>
      <c r="E3020" s="2" t="s">
        <v>187</v>
      </c>
      <c r="F3020" s="8" t="s">
        <v>24</v>
      </c>
      <c r="G3020" s="8">
        <v>0</v>
      </c>
      <c r="H3020" s="8">
        <v>1</v>
      </c>
      <c r="I3020" s="8">
        <v>1</v>
      </c>
      <c r="J3020" s="8">
        <v>0</v>
      </c>
      <c r="K3020" s="8">
        <v>0</v>
      </c>
      <c r="L3020" s="8">
        <v>0</v>
      </c>
      <c r="M3020" s="8">
        <v>1</v>
      </c>
      <c r="N3020" s="8">
        <v>0</v>
      </c>
      <c r="O3020" s="8">
        <v>0</v>
      </c>
      <c r="P3020" s="8">
        <v>1</v>
      </c>
      <c r="Q3020" s="8">
        <v>0</v>
      </c>
      <c r="R3020" s="8">
        <v>0</v>
      </c>
      <c r="S3020" s="8">
        <v>0</v>
      </c>
      <c r="T3020" s="8">
        <v>0</v>
      </c>
      <c r="U3020" s="5">
        <v>408060476</v>
      </c>
    </row>
    <row r="3021" spans="1:21" hidden="1" x14ac:dyDescent="0.25">
      <c r="A3021" s="8" t="s">
        <v>5018</v>
      </c>
      <c r="B3021" s="2" t="s">
        <v>3435</v>
      </c>
      <c r="C3021" s="2" t="s">
        <v>230</v>
      </c>
      <c r="D3021" s="2" t="s">
        <v>224</v>
      </c>
      <c r="E3021" s="2" t="s">
        <v>187</v>
      </c>
      <c r="F3021" s="8" t="s">
        <v>24</v>
      </c>
      <c r="G3021" s="8">
        <v>0</v>
      </c>
      <c r="H3021" s="8">
        <v>1</v>
      </c>
      <c r="I3021" s="8">
        <v>1</v>
      </c>
      <c r="J3021" s="8">
        <v>0</v>
      </c>
      <c r="K3021" s="8">
        <v>0</v>
      </c>
      <c r="L3021" s="8">
        <v>0</v>
      </c>
      <c r="M3021" s="8">
        <v>1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5">
        <v>408060484</v>
      </c>
    </row>
    <row r="3022" spans="1:21" hidden="1" x14ac:dyDescent="0.25">
      <c r="A3022" s="8" t="s">
        <v>5018</v>
      </c>
      <c r="B3022" s="2" t="s">
        <v>3436</v>
      </c>
      <c r="C3022" s="2" t="s">
        <v>230</v>
      </c>
      <c r="D3022" s="2" t="s">
        <v>224</v>
      </c>
      <c r="E3022" s="2" t="s">
        <v>187</v>
      </c>
      <c r="F3022" s="8" t="s">
        <v>36</v>
      </c>
      <c r="G3022" s="8">
        <v>0</v>
      </c>
      <c r="H3022" s="8">
        <v>1</v>
      </c>
      <c r="I3022" s="8">
        <v>0</v>
      </c>
      <c r="J3022" s="8">
        <v>0</v>
      </c>
      <c r="K3022" s="8">
        <v>0</v>
      </c>
      <c r="L3022" s="8">
        <v>0</v>
      </c>
      <c r="M3022" s="8">
        <v>1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5">
        <v>408060492</v>
      </c>
    </row>
    <row r="3023" spans="1:21" hidden="1" x14ac:dyDescent="0.25">
      <c r="A3023" s="8" t="s">
        <v>5018</v>
      </c>
      <c r="B3023" s="2" t="s">
        <v>3437</v>
      </c>
      <c r="C3023" s="2" t="s">
        <v>230</v>
      </c>
      <c r="D3023" s="2" t="s">
        <v>224</v>
      </c>
      <c r="E3023" s="2" t="s">
        <v>187</v>
      </c>
      <c r="F3023" s="8" t="s">
        <v>36</v>
      </c>
      <c r="G3023" s="8">
        <v>0</v>
      </c>
      <c r="H3023" s="8">
        <v>1</v>
      </c>
      <c r="I3023" s="8">
        <v>0</v>
      </c>
      <c r="J3023" s="8">
        <v>0</v>
      </c>
      <c r="K3023" s="8">
        <v>0</v>
      </c>
      <c r="L3023" s="8">
        <v>0</v>
      </c>
      <c r="M3023" s="8">
        <v>1</v>
      </c>
      <c r="N3023" s="8">
        <v>0</v>
      </c>
      <c r="O3023" s="8">
        <v>0</v>
      </c>
      <c r="P3023" s="8">
        <v>1</v>
      </c>
      <c r="Q3023" s="8">
        <v>0</v>
      </c>
      <c r="R3023" s="8">
        <v>0</v>
      </c>
      <c r="S3023" s="8">
        <v>0</v>
      </c>
      <c r="T3023" s="8">
        <v>0</v>
      </c>
      <c r="U3023" s="5">
        <v>408060506</v>
      </c>
    </row>
    <row r="3024" spans="1:21" hidden="1" x14ac:dyDescent="0.25">
      <c r="A3024" s="8" t="s">
        <v>5018</v>
      </c>
      <c r="B3024" s="2" t="s">
        <v>3438</v>
      </c>
      <c r="C3024" s="2" t="s">
        <v>230</v>
      </c>
      <c r="D3024" s="2" t="s">
        <v>224</v>
      </c>
      <c r="E3024" s="2" t="s">
        <v>187</v>
      </c>
      <c r="F3024" s="8" t="s">
        <v>36</v>
      </c>
      <c r="G3024" s="8">
        <v>0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1</v>
      </c>
      <c r="N3024" s="8">
        <v>0</v>
      </c>
      <c r="O3024" s="8">
        <v>0</v>
      </c>
      <c r="P3024" s="8">
        <v>1</v>
      </c>
      <c r="Q3024" s="8">
        <v>0</v>
      </c>
      <c r="R3024" s="8">
        <v>0</v>
      </c>
      <c r="S3024" s="8">
        <v>0</v>
      </c>
      <c r="T3024" s="8">
        <v>0</v>
      </c>
      <c r="U3024" s="5">
        <v>408060514</v>
      </c>
    </row>
    <row r="3025" spans="1:21" hidden="1" x14ac:dyDescent="0.25">
      <c r="A3025" s="8" t="s">
        <v>5018</v>
      </c>
      <c r="B3025" s="2" t="s">
        <v>3439</v>
      </c>
      <c r="C3025" s="2" t="s">
        <v>230</v>
      </c>
      <c r="D3025" s="2" t="s">
        <v>224</v>
      </c>
      <c r="E3025" s="2" t="s">
        <v>187</v>
      </c>
      <c r="F3025" s="8" t="s">
        <v>36</v>
      </c>
      <c r="G3025" s="8">
        <v>0</v>
      </c>
      <c r="H3025" s="8">
        <v>1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5">
        <v>408060522</v>
      </c>
    </row>
    <row r="3026" spans="1:21" hidden="1" x14ac:dyDescent="0.25">
      <c r="A3026" s="8" t="s">
        <v>5018</v>
      </c>
      <c r="B3026" s="2" t="s">
        <v>3440</v>
      </c>
      <c r="C3026" s="2" t="s">
        <v>230</v>
      </c>
      <c r="D3026" s="2" t="s">
        <v>224</v>
      </c>
      <c r="E3026" s="2" t="s">
        <v>187</v>
      </c>
      <c r="F3026" s="8" t="s">
        <v>24</v>
      </c>
      <c r="G3026" s="8">
        <v>0</v>
      </c>
      <c r="H3026" s="8">
        <v>1</v>
      </c>
      <c r="I3026" s="8">
        <v>1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0</v>
      </c>
      <c r="P3026" s="8">
        <v>1</v>
      </c>
      <c r="Q3026" s="8">
        <v>0</v>
      </c>
      <c r="R3026" s="8">
        <v>0</v>
      </c>
      <c r="S3026" s="8">
        <v>0</v>
      </c>
      <c r="T3026" s="8">
        <v>0</v>
      </c>
      <c r="U3026" s="5">
        <v>408060530</v>
      </c>
    </row>
    <row r="3027" spans="1:21" hidden="1" x14ac:dyDescent="0.25">
      <c r="A3027" s="8" t="s">
        <v>5018</v>
      </c>
      <c r="B3027" s="2" t="s">
        <v>3441</v>
      </c>
      <c r="C3027" s="2" t="s">
        <v>230</v>
      </c>
      <c r="D3027" s="2" t="s">
        <v>224</v>
      </c>
      <c r="E3027" s="2" t="s">
        <v>187</v>
      </c>
      <c r="F3027" s="8" t="s">
        <v>24</v>
      </c>
      <c r="G3027" s="8">
        <v>0</v>
      </c>
      <c r="H3027" s="8">
        <v>1</v>
      </c>
      <c r="I3027" s="8">
        <v>1</v>
      </c>
      <c r="J3027" s="8">
        <v>0</v>
      </c>
      <c r="K3027" s="8">
        <v>0</v>
      </c>
      <c r="L3027" s="8">
        <v>0</v>
      </c>
      <c r="M3027" s="8">
        <v>1</v>
      </c>
      <c r="N3027" s="8">
        <v>0</v>
      </c>
      <c r="O3027" s="8">
        <v>0</v>
      </c>
      <c r="P3027" s="8">
        <v>1</v>
      </c>
      <c r="Q3027" s="8">
        <v>0</v>
      </c>
      <c r="R3027" s="8">
        <v>0</v>
      </c>
      <c r="S3027" s="8">
        <v>0</v>
      </c>
      <c r="T3027" s="8">
        <v>0</v>
      </c>
      <c r="U3027" s="5">
        <v>408060549</v>
      </c>
    </row>
    <row r="3028" spans="1:21" hidden="1" x14ac:dyDescent="0.25">
      <c r="A3028" s="8" t="s">
        <v>5018</v>
      </c>
      <c r="B3028" s="2" t="s">
        <v>3442</v>
      </c>
      <c r="C3028" s="2" t="s">
        <v>230</v>
      </c>
      <c r="D3028" s="2" t="s">
        <v>224</v>
      </c>
      <c r="E3028" s="2" t="s">
        <v>187</v>
      </c>
      <c r="F3028" s="8" t="s">
        <v>24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1</v>
      </c>
      <c r="Q3028" s="8">
        <v>0</v>
      </c>
      <c r="R3028" s="8">
        <v>0</v>
      </c>
      <c r="S3028" s="8">
        <v>0</v>
      </c>
      <c r="T3028" s="8">
        <v>0</v>
      </c>
      <c r="U3028" s="5">
        <v>408060557</v>
      </c>
    </row>
    <row r="3029" spans="1:21" hidden="1" x14ac:dyDescent="0.25">
      <c r="A3029" s="8" t="s">
        <v>5018</v>
      </c>
      <c r="B3029" s="2" t="s">
        <v>3443</v>
      </c>
      <c r="C3029" s="2" t="s">
        <v>230</v>
      </c>
      <c r="D3029" s="2" t="s">
        <v>224</v>
      </c>
      <c r="E3029" s="2" t="s">
        <v>187</v>
      </c>
      <c r="F3029" s="8" t="s">
        <v>24</v>
      </c>
      <c r="G3029" s="8">
        <v>0</v>
      </c>
      <c r="H3029" s="8">
        <v>1</v>
      </c>
      <c r="I3029" s="8">
        <v>1</v>
      </c>
      <c r="J3029" s="8">
        <v>0</v>
      </c>
      <c r="K3029" s="8">
        <v>0</v>
      </c>
      <c r="L3029" s="8">
        <v>0</v>
      </c>
      <c r="M3029" s="8">
        <v>1</v>
      </c>
      <c r="N3029" s="8">
        <v>0</v>
      </c>
      <c r="O3029" s="8">
        <v>0</v>
      </c>
      <c r="P3029" s="8">
        <v>1</v>
      </c>
      <c r="Q3029" s="8">
        <v>0</v>
      </c>
      <c r="R3029" s="8">
        <v>0</v>
      </c>
      <c r="S3029" s="8">
        <v>0</v>
      </c>
      <c r="T3029" s="8">
        <v>0</v>
      </c>
      <c r="U3029" s="5">
        <v>408060565</v>
      </c>
    </row>
    <row r="3030" spans="1:21" hidden="1" x14ac:dyDescent="0.25">
      <c r="A3030" s="8" t="s">
        <v>5018</v>
      </c>
      <c r="B3030" s="2" t="s">
        <v>3444</v>
      </c>
      <c r="C3030" s="2" t="s">
        <v>230</v>
      </c>
      <c r="D3030" s="2" t="s">
        <v>224</v>
      </c>
      <c r="E3030" s="2" t="s">
        <v>187</v>
      </c>
      <c r="F3030" s="8" t="s">
        <v>24</v>
      </c>
      <c r="G3030" s="8">
        <v>0</v>
      </c>
      <c r="H3030" s="8">
        <v>1</v>
      </c>
      <c r="I3030" s="8">
        <v>1</v>
      </c>
      <c r="J3030" s="8">
        <v>0</v>
      </c>
      <c r="K3030" s="8">
        <v>0</v>
      </c>
      <c r="L3030" s="8">
        <v>0</v>
      </c>
      <c r="M3030" s="8">
        <v>1</v>
      </c>
      <c r="N3030" s="8">
        <v>0</v>
      </c>
      <c r="O3030" s="8">
        <v>0</v>
      </c>
      <c r="P3030" s="8">
        <v>1</v>
      </c>
      <c r="Q3030" s="8">
        <v>0</v>
      </c>
      <c r="R3030" s="8">
        <v>0</v>
      </c>
      <c r="S3030" s="8">
        <v>0</v>
      </c>
      <c r="T3030" s="8">
        <v>0</v>
      </c>
      <c r="U3030" s="5">
        <v>408060573</v>
      </c>
    </row>
    <row r="3031" spans="1:21" hidden="1" x14ac:dyDescent="0.25">
      <c r="A3031" s="8" t="s">
        <v>5018</v>
      </c>
      <c r="B3031" s="2" t="s">
        <v>3445</v>
      </c>
      <c r="C3031" s="2" t="s">
        <v>230</v>
      </c>
      <c r="D3031" s="2" t="s">
        <v>224</v>
      </c>
      <c r="E3031" s="2" t="s">
        <v>187</v>
      </c>
      <c r="F3031" s="8" t="s">
        <v>24</v>
      </c>
      <c r="G3031" s="8">
        <v>0</v>
      </c>
      <c r="H3031" s="8">
        <v>1</v>
      </c>
      <c r="I3031" s="8">
        <v>1</v>
      </c>
      <c r="J3031" s="8">
        <v>0</v>
      </c>
      <c r="K3031" s="8">
        <v>0</v>
      </c>
      <c r="L3031" s="8">
        <v>0</v>
      </c>
      <c r="M3031" s="8">
        <v>1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0</v>
      </c>
      <c r="U3031" s="5">
        <v>408060581</v>
      </c>
    </row>
    <row r="3032" spans="1:21" hidden="1" x14ac:dyDescent="0.25">
      <c r="A3032" s="8" t="s">
        <v>5018</v>
      </c>
      <c r="B3032" s="2" t="s">
        <v>3446</v>
      </c>
      <c r="C3032" s="2" t="s">
        <v>230</v>
      </c>
      <c r="D3032" s="2" t="s">
        <v>224</v>
      </c>
      <c r="E3032" s="2" t="s">
        <v>187</v>
      </c>
      <c r="F3032" s="8" t="s">
        <v>24</v>
      </c>
      <c r="G3032" s="8">
        <v>0</v>
      </c>
      <c r="H3032" s="8">
        <v>1</v>
      </c>
      <c r="I3032" s="8">
        <v>0</v>
      </c>
      <c r="J3032" s="8">
        <v>0</v>
      </c>
      <c r="K3032" s="8">
        <v>0</v>
      </c>
      <c r="L3032" s="8">
        <v>0</v>
      </c>
      <c r="M3032" s="8">
        <v>1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5">
        <v>408060590</v>
      </c>
    </row>
    <row r="3033" spans="1:21" hidden="1" x14ac:dyDescent="0.25">
      <c r="A3033" s="8" t="s">
        <v>5018</v>
      </c>
      <c r="B3033" s="2" t="s">
        <v>3447</v>
      </c>
      <c r="C3033" s="2" t="s">
        <v>230</v>
      </c>
      <c r="D3033" s="2" t="s">
        <v>224</v>
      </c>
      <c r="E3033" s="2" t="s">
        <v>187</v>
      </c>
      <c r="F3033" s="8" t="s">
        <v>24</v>
      </c>
      <c r="G3033" s="8">
        <v>0</v>
      </c>
      <c r="H3033" s="8">
        <v>1</v>
      </c>
      <c r="I3033" s="8">
        <v>1</v>
      </c>
      <c r="J3033" s="8">
        <v>0</v>
      </c>
      <c r="K3033" s="8">
        <v>0</v>
      </c>
      <c r="L3033" s="8">
        <v>0</v>
      </c>
      <c r="M3033" s="8">
        <v>1</v>
      </c>
      <c r="N3033" s="8">
        <v>0</v>
      </c>
      <c r="O3033" s="8">
        <v>0</v>
      </c>
      <c r="P3033" s="8">
        <v>1</v>
      </c>
      <c r="Q3033" s="8">
        <v>0</v>
      </c>
      <c r="R3033" s="8">
        <v>0</v>
      </c>
      <c r="S3033" s="8">
        <v>0</v>
      </c>
      <c r="T3033" s="8">
        <v>0</v>
      </c>
      <c r="U3033" s="5">
        <v>408060603</v>
      </c>
    </row>
    <row r="3034" spans="1:21" hidden="1" x14ac:dyDescent="0.25">
      <c r="A3034" s="8" t="s">
        <v>5018</v>
      </c>
      <c r="B3034" s="2" t="s">
        <v>3448</v>
      </c>
      <c r="C3034" s="2" t="s">
        <v>230</v>
      </c>
      <c r="D3034" s="2" t="s">
        <v>224</v>
      </c>
      <c r="E3034" s="2" t="s">
        <v>187</v>
      </c>
      <c r="F3034" s="8" t="s">
        <v>24</v>
      </c>
      <c r="G3034" s="8">
        <v>0</v>
      </c>
      <c r="H3034" s="8">
        <v>1</v>
      </c>
      <c r="I3034" s="8">
        <v>0</v>
      </c>
      <c r="J3034" s="8">
        <v>0</v>
      </c>
      <c r="K3034" s="8">
        <v>0</v>
      </c>
      <c r="L3034" s="8">
        <v>0</v>
      </c>
      <c r="M3034" s="8">
        <v>1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0</v>
      </c>
      <c r="T3034" s="8">
        <v>0</v>
      </c>
      <c r="U3034" s="5">
        <v>408060611</v>
      </c>
    </row>
    <row r="3035" spans="1:21" hidden="1" x14ac:dyDescent="0.25">
      <c r="A3035" s="8" t="s">
        <v>5018</v>
      </c>
      <c r="B3035" s="2" t="s">
        <v>3449</v>
      </c>
      <c r="C3035" s="2" t="s">
        <v>230</v>
      </c>
      <c r="D3035" s="2" t="s">
        <v>224</v>
      </c>
      <c r="E3035" s="2" t="s">
        <v>187</v>
      </c>
      <c r="F3035" s="8" t="s">
        <v>24</v>
      </c>
      <c r="G3035" s="8">
        <v>0</v>
      </c>
      <c r="H3035" s="8">
        <v>1</v>
      </c>
      <c r="I3035" s="8">
        <v>0</v>
      </c>
      <c r="J3035" s="8">
        <v>0</v>
      </c>
      <c r="K3035" s="8">
        <v>0</v>
      </c>
      <c r="L3035" s="8">
        <v>0</v>
      </c>
      <c r="M3035" s="8">
        <v>1</v>
      </c>
      <c r="N3035" s="8">
        <v>0</v>
      </c>
      <c r="O3035" s="8">
        <v>0</v>
      </c>
      <c r="P3035" s="8">
        <v>1</v>
      </c>
      <c r="Q3035" s="8">
        <v>0</v>
      </c>
      <c r="R3035" s="8">
        <v>0</v>
      </c>
      <c r="S3035" s="8">
        <v>0</v>
      </c>
      <c r="T3035" s="8">
        <v>0</v>
      </c>
      <c r="U3035" s="5">
        <v>408060620</v>
      </c>
    </row>
    <row r="3036" spans="1:21" hidden="1" x14ac:dyDescent="0.25">
      <c r="A3036" s="8" t="s">
        <v>5018</v>
      </c>
      <c r="B3036" s="2" t="s">
        <v>3450</v>
      </c>
      <c r="C3036" s="2" t="s">
        <v>230</v>
      </c>
      <c r="D3036" s="2" t="s">
        <v>224</v>
      </c>
      <c r="E3036" s="2" t="s">
        <v>187</v>
      </c>
      <c r="F3036" s="8" t="s">
        <v>24</v>
      </c>
      <c r="G3036" s="8">
        <v>0</v>
      </c>
      <c r="H3036" s="8">
        <v>1</v>
      </c>
      <c r="I3036" s="8">
        <v>1</v>
      </c>
      <c r="J3036" s="8">
        <v>0</v>
      </c>
      <c r="K3036" s="8">
        <v>0</v>
      </c>
      <c r="L3036" s="8">
        <v>0</v>
      </c>
      <c r="M3036" s="8">
        <v>1</v>
      </c>
      <c r="N3036" s="8">
        <v>0</v>
      </c>
      <c r="O3036" s="8">
        <v>0</v>
      </c>
      <c r="P3036" s="8">
        <v>1</v>
      </c>
      <c r="Q3036" s="8">
        <v>0</v>
      </c>
      <c r="R3036" s="8">
        <v>0</v>
      </c>
      <c r="S3036" s="8">
        <v>0</v>
      </c>
      <c r="T3036" s="8">
        <v>0</v>
      </c>
      <c r="U3036" s="5">
        <v>408060638</v>
      </c>
    </row>
    <row r="3037" spans="1:21" hidden="1" x14ac:dyDescent="0.25">
      <c r="A3037" s="8" t="s">
        <v>5018</v>
      </c>
      <c r="B3037" s="2" t="s">
        <v>3451</v>
      </c>
      <c r="C3037" s="2" t="s">
        <v>230</v>
      </c>
      <c r="D3037" s="2" t="s">
        <v>224</v>
      </c>
      <c r="E3037" s="2" t="s">
        <v>187</v>
      </c>
      <c r="F3037" s="8" t="s">
        <v>36</v>
      </c>
      <c r="G3037" s="8">
        <v>0</v>
      </c>
      <c r="H3037" s="8">
        <v>1</v>
      </c>
      <c r="I3037" s="8">
        <v>1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0</v>
      </c>
      <c r="R3037" s="8">
        <v>0</v>
      </c>
      <c r="S3037" s="8">
        <v>0</v>
      </c>
      <c r="T3037" s="8">
        <v>0</v>
      </c>
      <c r="U3037" s="5">
        <v>408060646</v>
      </c>
    </row>
    <row r="3038" spans="1:21" hidden="1" x14ac:dyDescent="0.25">
      <c r="A3038" s="8" t="s">
        <v>5018</v>
      </c>
      <c r="B3038" s="2" t="s">
        <v>3452</v>
      </c>
      <c r="C3038" s="2" t="s">
        <v>230</v>
      </c>
      <c r="D3038" s="2" t="s">
        <v>224</v>
      </c>
      <c r="E3038" s="2" t="s">
        <v>187</v>
      </c>
      <c r="F3038" s="8" t="s">
        <v>24</v>
      </c>
      <c r="G3038" s="8">
        <v>1</v>
      </c>
      <c r="H3038" s="8">
        <v>0</v>
      </c>
      <c r="I3038" s="8">
        <v>0</v>
      </c>
      <c r="J3038" s="8">
        <v>1</v>
      </c>
      <c r="K3038" s="8">
        <v>1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5">
        <v>408060654</v>
      </c>
    </row>
    <row r="3039" spans="1:21" hidden="1" x14ac:dyDescent="0.25">
      <c r="A3039" s="8" t="s">
        <v>5018</v>
      </c>
      <c r="B3039" s="2" t="s">
        <v>3453</v>
      </c>
      <c r="C3039" s="2" t="s">
        <v>230</v>
      </c>
      <c r="D3039" s="2" t="s">
        <v>224</v>
      </c>
      <c r="E3039" s="2" t="s">
        <v>187</v>
      </c>
      <c r="F3039" s="8" t="s">
        <v>36</v>
      </c>
      <c r="G3039" s="8">
        <v>0</v>
      </c>
      <c r="H3039" s="8">
        <v>1</v>
      </c>
      <c r="I3039" s="8">
        <v>1</v>
      </c>
      <c r="J3039" s="8">
        <v>0</v>
      </c>
      <c r="K3039" s="8">
        <v>0</v>
      </c>
      <c r="L3039" s="8">
        <v>0</v>
      </c>
      <c r="M3039" s="8">
        <v>1</v>
      </c>
      <c r="N3039" s="8">
        <v>0</v>
      </c>
      <c r="O3039" s="8">
        <v>0</v>
      </c>
      <c r="P3039" s="8">
        <v>1</v>
      </c>
      <c r="Q3039" s="8">
        <v>0</v>
      </c>
      <c r="R3039" s="8">
        <v>0</v>
      </c>
      <c r="S3039" s="8">
        <v>0</v>
      </c>
      <c r="T3039" s="8">
        <v>0</v>
      </c>
      <c r="U3039" s="5">
        <v>408060662</v>
      </c>
    </row>
    <row r="3040" spans="1:21" hidden="1" x14ac:dyDescent="0.25">
      <c r="A3040" s="8" t="s">
        <v>5018</v>
      </c>
      <c r="B3040" s="2" t="s">
        <v>3454</v>
      </c>
      <c r="C3040" s="2" t="s">
        <v>230</v>
      </c>
      <c r="D3040" s="2" t="s">
        <v>224</v>
      </c>
      <c r="E3040" s="2" t="s">
        <v>187</v>
      </c>
      <c r="F3040" s="8" t="s">
        <v>24</v>
      </c>
      <c r="G3040" s="8">
        <v>0</v>
      </c>
      <c r="H3040" s="8">
        <v>1</v>
      </c>
      <c r="I3040" s="8">
        <v>1</v>
      </c>
      <c r="J3040" s="8">
        <v>0</v>
      </c>
      <c r="K3040" s="8">
        <v>0</v>
      </c>
      <c r="L3040" s="8">
        <v>0</v>
      </c>
      <c r="M3040" s="8">
        <v>1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0</v>
      </c>
      <c r="U3040" s="5">
        <v>408060670</v>
      </c>
    </row>
    <row r="3041" spans="1:21" hidden="1" x14ac:dyDescent="0.25">
      <c r="A3041" s="8" t="s">
        <v>5018</v>
      </c>
      <c r="B3041" s="2" t="s">
        <v>3455</v>
      </c>
      <c r="C3041" s="2" t="s">
        <v>230</v>
      </c>
      <c r="D3041" s="2" t="s">
        <v>224</v>
      </c>
      <c r="E3041" s="2" t="s">
        <v>187</v>
      </c>
      <c r="F3041" s="8" t="s">
        <v>24</v>
      </c>
      <c r="G3041" s="8">
        <v>1</v>
      </c>
      <c r="H3041" s="8">
        <v>0</v>
      </c>
      <c r="I3041" s="8">
        <v>0</v>
      </c>
      <c r="J3041" s="8">
        <v>1</v>
      </c>
      <c r="K3041" s="8">
        <v>1</v>
      </c>
      <c r="L3041" s="8">
        <v>1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5">
        <v>408060689</v>
      </c>
    </row>
    <row r="3042" spans="1:21" hidden="1" x14ac:dyDescent="0.25">
      <c r="A3042" s="8" t="s">
        <v>5018</v>
      </c>
      <c r="B3042" s="2" t="s">
        <v>3456</v>
      </c>
      <c r="C3042" s="2" t="s">
        <v>230</v>
      </c>
      <c r="D3042" s="2" t="s">
        <v>224</v>
      </c>
      <c r="E3042" s="2" t="s">
        <v>187</v>
      </c>
      <c r="F3042" s="8" t="s">
        <v>36</v>
      </c>
      <c r="G3042" s="8">
        <v>0</v>
      </c>
      <c r="H3042" s="8">
        <v>1</v>
      </c>
      <c r="I3042" s="8">
        <v>1</v>
      </c>
      <c r="J3042" s="8">
        <v>0</v>
      </c>
      <c r="K3042" s="8">
        <v>0</v>
      </c>
      <c r="L3042" s="8">
        <v>0</v>
      </c>
      <c r="M3042" s="8">
        <v>1</v>
      </c>
      <c r="N3042" s="8">
        <v>0</v>
      </c>
      <c r="O3042" s="8">
        <v>0</v>
      </c>
      <c r="P3042" s="8">
        <v>1</v>
      </c>
      <c r="Q3042" s="8">
        <v>0</v>
      </c>
      <c r="R3042" s="8">
        <v>0</v>
      </c>
      <c r="S3042" s="8">
        <v>0</v>
      </c>
      <c r="T3042" s="8">
        <v>0</v>
      </c>
      <c r="U3042" s="5">
        <v>408060697</v>
      </c>
    </row>
    <row r="3043" spans="1:21" hidden="1" x14ac:dyDescent="0.25">
      <c r="A3043" s="8" t="s">
        <v>5018</v>
      </c>
      <c r="B3043" s="2" t="s">
        <v>3457</v>
      </c>
      <c r="C3043" s="2" t="s">
        <v>230</v>
      </c>
      <c r="D3043" s="2" t="s">
        <v>224</v>
      </c>
      <c r="E3043" s="2" t="s">
        <v>187</v>
      </c>
      <c r="F3043" s="8" t="s">
        <v>24</v>
      </c>
      <c r="G3043" s="8">
        <v>0</v>
      </c>
      <c r="H3043" s="8">
        <v>1</v>
      </c>
      <c r="I3043" s="8">
        <v>1</v>
      </c>
      <c r="J3043" s="8">
        <v>0</v>
      </c>
      <c r="K3043" s="8">
        <v>0</v>
      </c>
      <c r="L3043" s="8">
        <v>0</v>
      </c>
      <c r="M3043" s="8">
        <v>1</v>
      </c>
      <c r="N3043" s="8">
        <v>0</v>
      </c>
      <c r="O3043" s="8">
        <v>0</v>
      </c>
      <c r="P3043" s="8">
        <v>1</v>
      </c>
      <c r="Q3043" s="8">
        <v>0</v>
      </c>
      <c r="R3043" s="8">
        <v>0</v>
      </c>
      <c r="S3043" s="8">
        <v>0</v>
      </c>
      <c r="T3043" s="8">
        <v>0</v>
      </c>
      <c r="U3043" s="5">
        <v>408060700</v>
      </c>
    </row>
    <row r="3044" spans="1:21" hidden="1" x14ac:dyDescent="0.25">
      <c r="A3044" s="8" t="s">
        <v>5018</v>
      </c>
      <c r="B3044" s="2" t="s">
        <v>3458</v>
      </c>
      <c r="C3044" s="2" t="s">
        <v>230</v>
      </c>
      <c r="D3044" s="2" t="s">
        <v>224</v>
      </c>
      <c r="E3044" s="2" t="s">
        <v>187</v>
      </c>
      <c r="F3044" s="8" t="s">
        <v>24</v>
      </c>
      <c r="G3044" s="8">
        <v>0</v>
      </c>
      <c r="H3044" s="8">
        <v>1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1</v>
      </c>
      <c r="O3044" s="8">
        <v>0</v>
      </c>
      <c r="P3044" s="8">
        <v>1</v>
      </c>
      <c r="Q3044" s="8">
        <v>0</v>
      </c>
      <c r="R3044" s="8">
        <v>0</v>
      </c>
      <c r="S3044" s="8">
        <v>0</v>
      </c>
      <c r="T3044" s="8">
        <v>0</v>
      </c>
      <c r="U3044" s="5">
        <v>408060719</v>
      </c>
    </row>
    <row r="3045" spans="1:21" hidden="1" x14ac:dyDescent="0.25">
      <c r="A3045" s="8" t="s">
        <v>5018</v>
      </c>
      <c r="B3045" s="2" t="s">
        <v>3459</v>
      </c>
      <c r="C3045" s="2" t="s">
        <v>232</v>
      </c>
      <c r="D3045" s="2" t="s">
        <v>231</v>
      </c>
      <c r="E3045" s="2" t="s">
        <v>187</v>
      </c>
      <c r="F3045" s="8" t="s">
        <v>24</v>
      </c>
      <c r="G3045" s="8">
        <v>0</v>
      </c>
      <c r="H3045" s="8">
        <v>1</v>
      </c>
      <c r="I3045" s="8">
        <v>0</v>
      </c>
      <c r="J3045" s="8">
        <v>0</v>
      </c>
      <c r="K3045" s="8">
        <v>0</v>
      </c>
      <c r="L3045" s="8">
        <v>0</v>
      </c>
      <c r="M3045" s="8">
        <v>1</v>
      </c>
      <c r="N3045" s="8">
        <v>0</v>
      </c>
      <c r="O3045" s="8">
        <v>0</v>
      </c>
      <c r="P3045" s="8">
        <v>1</v>
      </c>
      <c r="Q3045" s="8">
        <v>0</v>
      </c>
      <c r="R3045" s="8">
        <v>0</v>
      </c>
      <c r="S3045" s="8">
        <v>0</v>
      </c>
      <c r="T3045" s="8">
        <v>0</v>
      </c>
      <c r="U3045" s="5">
        <v>409010014</v>
      </c>
    </row>
    <row r="3046" spans="1:21" hidden="1" x14ac:dyDescent="0.25">
      <c r="A3046" s="8" t="s">
        <v>5018</v>
      </c>
      <c r="B3046" s="2" t="s">
        <v>3460</v>
      </c>
      <c r="C3046" s="2" t="s">
        <v>232</v>
      </c>
      <c r="D3046" s="2" t="s">
        <v>231</v>
      </c>
      <c r="E3046" s="2" t="s">
        <v>187</v>
      </c>
      <c r="F3046" s="8" t="s">
        <v>24</v>
      </c>
      <c r="G3046" s="8">
        <v>0</v>
      </c>
      <c r="H3046" s="8">
        <v>1</v>
      </c>
      <c r="I3046" s="8">
        <v>0</v>
      </c>
      <c r="J3046" s="8">
        <v>0</v>
      </c>
      <c r="K3046" s="8">
        <v>0</v>
      </c>
      <c r="L3046" s="8">
        <v>0</v>
      </c>
      <c r="M3046" s="8">
        <v>1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5">
        <v>409010022</v>
      </c>
    </row>
    <row r="3047" spans="1:21" hidden="1" x14ac:dyDescent="0.25">
      <c r="A3047" s="8" t="s">
        <v>5018</v>
      </c>
      <c r="B3047" s="2" t="s">
        <v>3461</v>
      </c>
      <c r="C3047" s="2" t="s">
        <v>232</v>
      </c>
      <c r="D3047" s="2" t="s">
        <v>231</v>
      </c>
      <c r="E3047" s="2" t="s">
        <v>187</v>
      </c>
      <c r="F3047" s="8" t="s">
        <v>24</v>
      </c>
      <c r="G3047" s="8">
        <v>0</v>
      </c>
      <c r="H3047" s="8">
        <v>1</v>
      </c>
      <c r="I3047" s="8">
        <v>0</v>
      </c>
      <c r="J3047" s="8">
        <v>0</v>
      </c>
      <c r="K3047" s="8">
        <v>0</v>
      </c>
      <c r="L3047" s="8">
        <v>0</v>
      </c>
      <c r="M3047" s="8">
        <v>1</v>
      </c>
      <c r="N3047" s="8">
        <v>0</v>
      </c>
      <c r="O3047" s="8">
        <v>0</v>
      </c>
      <c r="P3047" s="8">
        <v>1</v>
      </c>
      <c r="Q3047" s="8">
        <v>0</v>
      </c>
      <c r="R3047" s="8">
        <v>0</v>
      </c>
      <c r="S3047" s="8">
        <v>0</v>
      </c>
      <c r="T3047" s="8">
        <v>0</v>
      </c>
      <c r="U3047" s="5">
        <v>409010030</v>
      </c>
    </row>
    <row r="3048" spans="1:21" hidden="1" x14ac:dyDescent="0.25">
      <c r="A3048" s="8" t="s">
        <v>5018</v>
      </c>
      <c r="B3048" s="2" t="s">
        <v>3462</v>
      </c>
      <c r="C3048" s="2" t="s">
        <v>232</v>
      </c>
      <c r="D3048" s="2" t="s">
        <v>231</v>
      </c>
      <c r="E3048" s="2" t="s">
        <v>187</v>
      </c>
      <c r="F3048" s="8" t="s">
        <v>24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1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5">
        <v>409010049</v>
      </c>
    </row>
    <row r="3049" spans="1:21" hidden="1" x14ac:dyDescent="0.25">
      <c r="A3049" s="8" t="s">
        <v>5018</v>
      </c>
      <c r="B3049" s="2" t="s">
        <v>3463</v>
      </c>
      <c r="C3049" s="2" t="s">
        <v>232</v>
      </c>
      <c r="D3049" s="2" t="s">
        <v>231</v>
      </c>
      <c r="E3049" s="2" t="s">
        <v>187</v>
      </c>
      <c r="F3049" s="8" t="s">
        <v>24</v>
      </c>
      <c r="G3049" s="8">
        <v>0</v>
      </c>
      <c r="H3049" s="8">
        <v>1</v>
      </c>
      <c r="I3049" s="8">
        <v>0</v>
      </c>
      <c r="J3049" s="8">
        <v>0</v>
      </c>
      <c r="K3049" s="8">
        <v>0</v>
      </c>
      <c r="L3049" s="8">
        <v>0</v>
      </c>
      <c r="M3049" s="8">
        <v>1</v>
      </c>
      <c r="N3049" s="8">
        <v>0</v>
      </c>
      <c r="O3049" s="8">
        <v>0</v>
      </c>
      <c r="P3049" s="8">
        <v>1</v>
      </c>
      <c r="Q3049" s="8">
        <v>0</v>
      </c>
      <c r="R3049" s="8">
        <v>0</v>
      </c>
      <c r="S3049" s="8">
        <v>0</v>
      </c>
      <c r="T3049" s="8">
        <v>0</v>
      </c>
      <c r="U3049" s="5">
        <v>409010057</v>
      </c>
    </row>
    <row r="3050" spans="1:21" hidden="1" x14ac:dyDescent="0.25">
      <c r="A3050" s="8" t="s">
        <v>5018</v>
      </c>
      <c r="B3050" s="2" t="s">
        <v>3464</v>
      </c>
      <c r="C3050" s="2" t="s">
        <v>232</v>
      </c>
      <c r="D3050" s="2" t="s">
        <v>231</v>
      </c>
      <c r="E3050" s="2" t="s">
        <v>187</v>
      </c>
      <c r="F3050" s="8" t="s">
        <v>24</v>
      </c>
      <c r="G3050" s="8">
        <v>0</v>
      </c>
      <c r="H3050" s="8">
        <v>1</v>
      </c>
      <c r="I3050" s="8">
        <v>1</v>
      </c>
      <c r="J3050" s="8">
        <v>0</v>
      </c>
      <c r="K3050" s="8">
        <v>0</v>
      </c>
      <c r="L3050" s="8">
        <v>0</v>
      </c>
      <c r="M3050" s="8">
        <v>1</v>
      </c>
      <c r="N3050" s="8">
        <v>0</v>
      </c>
      <c r="O3050" s="8">
        <v>0</v>
      </c>
      <c r="P3050" s="8">
        <v>1</v>
      </c>
      <c r="Q3050" s="8">
        <v>0</v>
      </c>
      <c r="R3050" s="8">
        <v>0</v>
      </c>
      <c r="S3050" s="8">
        <v>0</v>
      </c>
      <c r="T3050" s="8">
        <v>0</v>
      </c>
      <c r="U3050" s="5">
        <v>409010065</v>
      </c>
    </row>
    <row r="3051" spans="1:21" hidden="1" x14ac:dyDescent="0.25">
      <c r="A3051" s="8" t="s">
        <v>5018</v>
      </c>
      <c r="B3051" s="2" t="s">
        <v>3465</v>
      </c>
      <c r="C3051" s="2" t="s">
        <v>232</v>
      </c>
      <c r="D3051" s="2" t="s">
        <v>231</v>
      </c>
      <c r="E3051" s="2" t="s">
        <v>187</v>
      </c>
      <c r="F3051" s="8" t="s">
        <v>24</v>
      </c>
      <c r="G3051" s="8">
        <v>0</v>
      </c>
      <c r="H3051" s="8">
        <v>1</v>
      </c>
      <c r="I3051" s="8">
        <v>0</v>
      </c>
      <c r="J3051" s="8">
        <v>0</v>
      </c>
      <c r="K3051" s="8">
        <v>0</v>
      </c>
      <c r="L3051" s="8">
        <v>0</v>
      </c>
      <c r="M3051" s="8">
        <v>1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5">
        <v>409010073</v>
      </c>
    </row>
    <row r="3052" spans="1:21" hidden="1" x14ac:dyDescent="0.25">
      <c r="A3052" s="8" t="s">
        <v>5018</v>
      </c>
      <c r="B3052" s="2" t="s">
        <v>3466</v>
      </c>
      <c r="C3052" s="2" t="s">
        <v>232</v>
      </c>
      <c r="D3052" s="2" t="s">
        <v>231</v>
      </c>
      <c r="E3052" s="2" t="s">
        <v>187</v>
      </c>
      <c r="F3052" s="8" t="s">
        <v>24</v>
      </c>
      <c r="G3052" s="8">
        <v>0</v>
      </c>
      <c r="H3052" s="8">
        <v>1</v>
      </c>
      <c r="I3052" s="8">
        <v>0</v>
      </c>
      <c r="J3052" s="8">
        <v>0</v>
      </c>
      <c r="K3052" s="8">
        <v>0</v>
      </c>
      <c r="L3052" s="8">
        <v>0</v>
      </c>
      <c r="M3052" s="8">
        <v>1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0</v>
      </c>
      <c r="U3052" s="5">
        <v>409010081</v>
      </c>
    </row>
    <row r="3053" spans="1:21" hidden="1" x14ac:dyDescent="0.25">
      <c r="A3053" s="8" t="s">
        <v>5018</v>
      </c>
      <c r="B3053" s="2" t="s">
        <v>3467</v>
      </c>
      <c r="C3053" s="2" t="s">
        <v>232</v>
      </c>
      <c r="D3053" s="2" t="s">
        <v>231</v>
      </c>
      <c r="E3053" s="2" t="s">
        <v>187</v>
      </c>
      <c r="F3053" s="8" t="s">
        <v>24</v>
      </c>
      <c r="G3053" s="8">
        <v>1</v>
      </c>
      <c r="H3053" s="8">
        <v>1</v>
      </c>
      <c r="I3053" s="8">
        <v>1</v>
      </c>
      <c r="J3053" s="8">
        <v>0</v>
      </c>
      <c r="K3053" s="8">
        <v>1</v>
      </c>
      <c r="L3053" s="8">
        <v>1</v>
      </c>
      <c r="M3053" s="8">
        <v>1</v>
      </c>
      <c r="N3053" s="8">
        <v>0</v>
      </c>
      <c r="O3053" s="8">
        <v>0</v>
      </c>
      <c r="P3053" s="8">
        <v>1</v>
      </c>
      <c r="Q3053" s="8">
        <v>0</v>
      </c>
      <c r="R3053" s="8">
        <v>0</v>
      </c>
      <c r="S3053" s="8">
        <v>0</v>
      </c>
      <c r="T3053" s="8">
        <v>0</v>
      </c>
      <c r="U3053" s="5">
        <v>409010090</v>
      </c>
    </row>
    <row r="3054" spans="1:21" hidden="1" x14ac:dyDescent="0.25">
      <c r="A3054" s="8" t="s">
        <v>5018</v>
      </c>
      <c r="B3054" s="2" t="s">
        <v>3468</v>
      </c>
      <c r="C3054" s="2" t="s">
        <v>232</v>
      </c>
      <c r="D3054" s="2" t="s">
        <v>231</v>
      </c>
      <c r="E3054" s="2" t="s">
        <v>187</v>
      </c>
      <c r="F3054" s="8" t="s">
        <v>36</v>
      </c>
      <c r="G3054" s="8">
        <v>1</v>
      </c>
      <c r="H3054" s="8">
        <v>0</v>
      </c>
      <c r="I3054" s="8">
        <v>0</v>
      </c>
      <c r="J3054" s="8">
        <v>0</v>
      </c>
      <c r="K3054" s="8">
        <v>1</v>
      </c>
      <c r="L3054" s="8">
        <v>1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5">
        <v>409010103</v>
      </c>
    </row>
    <row r="3055" spans="1:21" hidden="1" x14ac:dyDescent="0.25">
      <c r="A3055" s="8" t="s">
        <v>5018</v>
      </c>
      <c r="B3055" s="2" t="s">
        <v>3469</v>
      </c>
      <c r="C3055" s="2" t="s">
        <v>232</v>
      </c>
      <c r="D3055" s="2" t="s">
        <v>231</v>
      </c>
      <c r="E3055" s="2" t="s">
        <v>187</v>
      </c>
      <c r="F3055" s="8" t="s">
        <v>36</v>
      </c>
      <c r="G3055" s="8">
        <v>1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5">
        <v>409010111</v>
      </c>
    </row>
    <row r="3056" spans="1:21" hidden="1" x14ac:dyDescent="0.25">
      <c r="A3056" s="8" t="s">
        <v>5018</v>
      </c>
      <c r="B3056" s="2" t="s">
        <v>3470</v>
      </c>
      <c r="C3056" s="2" t="s">
        <v>232</v>
      </c>
      <c r="D3056" s="2" t="s">
        <v>231</v>
      </c>
      <c r="E3056" s="2" t="s">
        <v>187</v>
      </c>
      <c r="F3056" s="8" t="s">
        <v>24</v>
      </c>
      <c r="G3056" s="8">
        <v>0</v>
      </c>
      <c r="H3056" s="8">
        <v>1</v>
      </c>
      <c r="I3056" s="8">
        <v>1</v>
      </c>
      <c r="J3056" s="8">
        <v>0</v>
      </c>
      <c r="K3056" s="8">
        <v>0</v>
      </c>
      <c r="L3056" s="8">
        <v>0</v>
      </c>
      <c r="M3056" s="8">
        <v>1</v>
      </c>
      <c r="N3056" s="8">
        <v>0</v>
      </c>
      <c r="O3056" s="8">
        <v>0</v>
      </c>
      <c r="P3056" s="8">
        <v>1</v>
      </c>
      <c r="Q3056" s="8">
        <v>0</v>
      </c>
      <c r="R3056" s="8">
        <v>0</v>
      </c>
      <c r="S3056" s="8">
        <v>0</v>
      </c>
      <c r="T3056" s="8">
        <v>0</v>
      </c>
      <c r="U3056" s="5">
        <v>409010120</v>
      </c>
    </row>
    <row r="3057" spans="1:21" hidden="1" x14ac:dyDescent="0.25">
      <c r="A3057" s="8" t="s">
        <v>5018</v>
      </c>
      <c r="B3057" s="2" t="s">
        <v>3471</v>
      </c>
      <c r="C3057" s="2" t="s">
        <v>232</v>
      </c>
      <c r="D3057" s="2" t="s">
        <v>231</v>
      </c>
      <c r="E3057" s="2" t="s">
        <v>187</v>
      </c>
      <c r="F3057" s="8" t="s">
        <v>24</v>
      </c>
      <c r="G3057" s="8">
        <v>0</v>
      </c>
      <c r="H3057" s="8">
        <v>1</v>
      </c>
      <c r="I3057" s="8">
        <v>0</v>
      </c>
      <c r="J3057" s="8">
        <v>0</v>
      </c>
      <c r="K3057" s="8">
        <v>0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8">
        <v>0</v>
      </c>
      <c r="T3057" s="8">
        <v>0</v>
      </c>
      <c r="U3057" s="5">
        <v>409010138</v>
      </c>
    </row>
    <row r="3058" spans="1:21" hidden="1" x14ac:dyDescent="0.25">
      <c r="A3058" s="8" t="s">
        <v>5018</v>
      </c>
      <c r="B3058" s="2" t="s">
        <v>3472</v>
      </c>
      <c r="C3058" s="2" t="s">
        <v>232</v>
      </c>
      <c r="D3058" s="2" t="s">
        <v>231</v>
      </c>
      <c r="E3058" s="2" t="s">
        <v>187</v>
      </c>
      <c r="F3058" s="8" t="s">
        <v>24</v>
      </c>
      <c r="G3058" s="8">
        <v>0</v>
      </c>
      <c r="H3058" s="8">
        <v>1</v>
      </c>
      <c r="I3058" s="8">
        <v>1</v>
      </c>
      <c r="J3058" s="8">
        <v>0</v>
      </c>
      <c r="K3058" s="8">
        <v>0</v>
      </c>
      <c r="L3058" s="8">
        <v>0</v>
      </c>
      <c r="M3058" s="8">
        <v>1</v>
      </c>
      <c r="N3058" s="8">
        <v>0</v>
      </c>
      <c r="O3058" s="8">
        <v>0</v>
      </c>
      <c r="P3058" s="8">
        <v>1</v>
      </c>
      <c r="Q3058" s="8">
        <v>0</v>
      </c>
      <c r="R3058" s="8">
        <v>0</v>
      </c>
      <c r="S3058" s="8">
        <v>0</v>
      </c>
      <c r="T3058" s="8">
        <v>0</v>
      </c>
      <c r="U3058" s="5">
        <v>409010146</v>
      </c>
    </row>
    <row r="3059" spans="1:21" hidden="1" x14ac:dyDescent="0.25">
      <c r="A3059" s="8" t="s">
        <v>5018</v>
      </c>
      <c r="B3059" s="2" t="s">
        <v>3473</v>
      </c>
      <c r="C3059" s="2" t="s">
        <v>232</v>
      </c>
      <c r="D3059" s="2" t="s">
        <v>231</v>
      </c>
      <c r="E3059" s="2" t="s">
        <v>187</v>
      </c>
      <c r="F3059" s="8" t="s">
        <v>24</v>
      </c>
      <c r="G3059" s="8">
        <v>1</v>
      </c>
      <c r="H3059" s="8">
        <v>0</v>
      </c>
      <c r="I3059" s="8">
        <v>0</v>
      </c>
      <c r="J3059" s="8">
        <v>1</v>
      </c>
      <c r="K3059" s="8">
        <v>1</v>
      </c>
      <c r="L3059" s="8">
        <v>1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5">
        <v>409010154</v>
      </c>
    </row>
    <row r="3060" spans="1:21" hidden="1" x14ac:dyDescent="0.25">
      <c r="A3060" s="8" t="s">
        <v>5018</v>
      </c>
      <c r="B3060" s="2" t="s">
        <v>3474</v>
      </c>
      <c r="C3060" s="2" t="s">
        <v>232</v>
      </c>
      <c r="D3060" s="2" t="s">
        <v>231</v>
      </c>
      <c r="E3060" s="2" t="s">
        <v>187</v>
      </c>
      <c r="F3060" s="8" t="s">
        <v>24</v>
      </c>
      <c r="G3060" s="8">
        <v>1</v>
      </c>
      <c r="H3060" s="8">
        <v>0</v>
      </c>
      <c r="I3060" s="8">
        <v>0</v>
      </c>
      <c r="J3060" s="8">
        <v>1</v>
      </c>
      <c r="K3060" s="8">
        <v>1</v>
      </c>
      <c r="L3060" s="8">
        <v>1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5">
        <v>409010162</v>
      </c>
    </row>
    <row r="3061" spans="1:21" hidden="1" x14ac:dyDescent="0.25">
      <c r="A3061" s="8" t="s">
        <v>5018</v>
      </c>
      <c r="B3061" s="2" t="s">
        <v>3475</v>
      </c>
      <c r="C3061" s="2" t="s">
        <v>232</v>
      </c>
      <c r="D3061" s="2" t="s">
        <v>231</v>
      </c>
      <c r="E3061" s="2" t="s">
        <v>187</v>
      </c>
      <c r="F3061" s="8" t="s">
        <v>24</v>
      </c>
      <c r="G3061" s="8">
        <v>1</v>
      </c>
      <c r="H3061" s="8">
        <v>1</v>
      </c>
      <c r="I3061" s="8">
        <v>1</v>
      </c>
      <c r="J3061" s="8">
        <v>0</v>
      </c>
      <c r="K3061" s="8">
        <v>0</v>
      </c>
      <c r="L3061" s="8">
        <v>0</v>
      </c>
      <c r="M3061" s="8">
        <v>1</v>
      </c>
      <c r="N3061" s="8">
        <v>0</v>
      </c>
      <c r="O3061" s="8">
        <v>0</v>
      </c>
      <c r="P3061" s="8">
        <v>1</v>
      </c>
      <c r="Q3061" s="8">
        <v>0</v>
      </c>
      <c r="R3061" s="8">
        <v>0</v>
      </c>
      <c r="S3061" s="8">
        <v>0</v>
      </c>
      <c r="T3061" s="8">
        <v>0</v>
      </c>
      <c r="U3061" s="5">
        <v>409010170</v>
      </c>
    </row>
    <row r="3062" spans="1:21" hidden="1" x14ac:dyDescent="0.25">
      <c r="A3062" s="8" t="s">
        <v>5018</v>
      </c>
      <c r="B3062" s="2" t="s">
        <v>3476</v>
      </c>
      <c r="C3062" s="2" t="s">
        <v>232</v>
      </c>
      <c r="D3062" s="2" t="s">
        <v>231</v>
      </c>
      <c r="E3062" s="2" t="s">
        <v>187</v>
      </c>
      <c r="F3062" s="8" t="s">
        <v>24</v>
      </c>
      <c r="G3062" s="8">
        <v>0</v>
      </c>
      <c r="H3062" s="8">
        <v>1</v>
      </c>
      <c r="I3062" s="8">
        <v>1</v>
      </c>
      <c r="J3062" s="8">
        <v>0</v>
      </c>
      <c r="K3062" s="8">
        <v>0</v>
      </c>
      <c r="L3062" s="8">
        <v>0</v>
      </c>
      <c r="M3062" s="8">
        <v>1</v>
      </c>
      <c r="N3062" s="8">
        <v>0</v>
      </c>
      <c r="O3062" s="8">
        <v>0</v>
      </c>
      <c r="P3062" s="8">
        <v>1</v>
      </c>
      <c r="Q3062" s="8">
        <v>0</v>
      </c>
      <c r="R3062" s="8">
        <v>0</v>
      </c>
      <c r="S3062" s="8">
        <v>0</v>
      </c>
      <c r="T3062" s="8">
        <v>0</v>
      </c>
      <c r="U3062" s="5">
        <v>409010189</v>
      </c>
    </row>
    <row r="3063" spans="1:21" hidden="1" x14ac:dyDescent="0.25">
      <c r="A3063" s="8" t="s">
        <v>5018</v>
      </c>
      <c r="B3063" s="2" t="s">
        <v>3477</v>
      </c>
      <c r="C3063" s="2" t="s">
        <v>232</v>
      </c>
      <c r="D3063" s="2" t="s">
        <v>231</v>
      </c>
      <c r="E3063" s="2" t="s">
        <v>187</v>
      </c>
      <c r="F3063" s="8" t="s">
        <v>24</v>
      </c>
      <c r="G3063" s="8">
        <v>0</v>
      </c>
      <c r="H3063" s="8">
        <v>1</v>
      </c>
      <c r="I3063" s="8">
        <v>0</v>
      </c>
      <c r="J3063" s="8">
        <v>0</v>
      </c>
      <c r="K3063" s="8">
        <v>0</v>
      </c>
      <c r="L3063" s="8">
        <v>0</v>
      </c>
      <c r="M3063" s="8">
        <v>1</v>
      </c>
      <c r="N3063" s="8">
        <v>0</v>
      </c>
      <c r="O3063" s="8">
        <v>0</v>
      </c>
      <c r="P3063" s="8">
        <v>1</v>
      </c>
      <c r="Q3063" s="8">
        <v>0</v>
      </c>
      <c r="R3063" s="8">
        <v>0</v>
      </c>
      <c r="S3063" s="8">
        <v>0</v>
      </c>
      <c r="T3063" s="8">
        <v>0</v>
      </c>
      <c r="U3063" s="5">
        <v>409010197</v>
      </c>
    </row>
    <row r="3064" spans="1:21" hidden="1" x14ac:dyDescent="0.25">
      <c r="A3064" s="8" t="s">
        <v>5018</v>
      </c>
      <c r="B3064" s="2" t="s">
        <v>3478</v>
      </c>
      <c r="C3064" s="2" t="s">
        <v>232</v>
      </c>
      <c r="D3064" s="2" t="s">
        <v>231</v>
      </c>
      <c r="E3064" s="2" t="s">
        <v>187</v>
      </c>
      <c r="F3064" s="8" t="s">
        <v>24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1</v>
      </c>
      <c r="Q3064" s="8">
        <v>0</v>
      </c>
      <c r="R3064" s="8">
        <v>0</v>
      </c>
      <c r="S3064" s="8">
        <v>0</v>
      </c>
      <c r="T3064" s="8">
        <v>0</v>
      </c>
      <c r="U3064" s="5">
        <v>409010200</v>
      </c>
    </row>
    <row r="3065" spans="1:21" hidden="1" x14ac:dyDescent="0.25">
      <c r="A3065" s="8" t="s">
        <v>5018</v>
      </c>
      <c r="B3065" s="2" t="s">
        <v>3479</v>
      </c>
      <c r="C3065" s="2" t="s">
        <v>232</v>
      </c>
      <c r="D3065" s="2" t="s">
        <v>231</v>
      </c>
      <c r="E3065" s="2" t="s">
        <v>187</v>
      </c>
      <c r="F3065" s="8" t="s">
        <v>24</v>
      </c>
      <c r="G3065" s="8">
        <v>0</v>
      </c>
      <c r="H3065" s="8">
        <v>1</v>
      </c>
      <c r="I3065" s="8">
        <v>0</v>
      </c>
      <c r="J3065" s="8">
        <v>0</v>
      </c>
      <c r="K3065" s="8">
        <v>0</v>
      </c>
      <c r="L3065" s="8">
        <v>0</v>
      </c>
      <c r="M3065" s="8">
        <v>1</v>
      </c>
      <c r="N3065" s="8">
        <v>0</v>
      </c>
      <c r="O3065" s="8">
        <v>0</v>
      </c>
      <c r="P3065" s="8">
        <v>1</v>
      </c>
      <c r="Q3065" s="8">
        <v>0</v>
      </c>
      <c r="R3065" s="8">
        <v>0</v>
      </c>
      <c r="S3065" s="8">
        <v>0</v>
      </c>
      <c r="T3065" s="8">
        <v>0</v>
      </c>
      <c r="U3065" s="5">
        <v>409010219</v>
      </c>
    </row>
    <row r="3066" spans="1:21" hidden="1" x14ac:dyDescent="0.25">
      <c r="A3066" s="8" t="s">
        <v>5018</v>
      </c>
      <c r="B3066" s="2" t="s">
        <v>3480</v>
      </c>
      <c r="C3066" s="2" t="s">
        <v>232</v>
      </c>
      <c r="D3066" s="2" t="s">
        <v>231</v>
      </c>
      <c r="E3066" s="2" t="s">
        <v>187</v>
      </c>
      <c r="F3066" s="8" t="s">
        <v>24</v>
      </c>
      <c r="G3066" s="8">
        <v>0</v>
      </c>
      <c r="H3066" s="8">
        <v>1</v>
      </c>
      <c r="I3066" s="8">
        <v>0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1</v>
      </c>
      <c r="Q3066" s="8">
        <v>0</v>
      </c>
      <c r="R3066" s="8">
        <v>0</v>
      </c>
      <c r="S3066" s="8">
        <v>0</v>
      </c>
      <c r="T3066" s="8">
        <v>0</v>
      </c>
      <c r="U3066" s="5">
        <v>409010227</v>
      </c>
    </row>
    <row r="3067" spans="1:21" hidden="1" x14ac:dyDescent="0.25">
      <c r="A3067" s="8" t="s">
        <v>5018</v>
      </c>
      <c r="B3067" s="2" t="s">
        <v>3481</v>
      </c>
      <c r="C3067" s="2" t="s">
        <v>232</v>
      </c>
      <c r="D3067" s="2" t="s">
        <v>231</v>
      </c>
      <c r="E3067" s="2" t="s">
        <v>187</v>
      </c>
      <c r="F3067" s="8" t="s">
        <v>24</v>
      </c>
      <c r="G3067" s="8">
        <v>0</v>
      </c>
      <c r="H3067" s="8">
        <v>1</v>
      </c>
      <c r="I3067" s="8">
        <v>0</v>
      </c>
      <c r="J3067" s="8">
        <v>0</v>
      </c>
      <c r="K3067" s="8">
        <v>0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8">
        <v>0</v>
      </c>
      <c r="T3067" s="8">
        <v>0</v>
      </c>
      <c r="U3067" s="5">
        <v>409010235</v>
      </c>
    </row>
    <row r="3068" spans="1:21" hidden="1" x14ac:dyDescent="0.25">
      <c r="A3068" s="8" t="s">
        <v>5018</v>
      </c>
      <c r="B3068" s="2" t="s">
        <v>3482</v>
      </c>
      <c r="C3068" s="2" t="s">
        <v>232</v>
      </c>
      <c r="D3068" s="2" t="s">
        <v>231</v>
      </c>
      <c r="E3068" s="2" t="s">
        <v>187</v>
      </c>
      <c r="F3068" s="8" t="s">
        <v>24</v>
      </c>
      <c r="G3068" s="8">
        <v>0</v>
      </c>
      <c r="H3068" s="8">
        <v>1</v>
      </c>
      <c r="I3068" s="8">
        <v>0</v>
      </c>
      <c r="J3068" s="8">
        <v>0</v>
      </c>
      <c r="K3068" s="8">
        <v>0</v>
      </c>
      <c r="L3068" s="8">
        <v>0</v>
      </c>
      <c r="M3068" s="8">
        <v>1</v>
      </c>
      <c r="N3068" s="8">
        <v>0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0</v>
      </c>
      <c r="U3068" s="5">
        <v>409010243</v>
      </c>
    </row>
    <row r="3069" spans="1:21" hidden="1" x14ac:dyDescent="0.25">
      <c r="A3069" s="8" t="s">
        <v>5018</v>
      </c>
      <c r="B3069" s="2" t="s">
        <v>3483</v>
      </c>
      <c r="C3069" s="2" t="s">
        <v>232</v>
      </c>
      <c r="D3069" s="2" t="s">
        <v>231</v>
      </c>
      <c r="E3069" s="2" t="s">
        <v>187</v>
      </c>
      <c r="F3069" s="8" t="s">
        <v>24</v>
      </c>
      <c r="G3069" s="8">
        <v>0</v>
      </c>
      <c r="H3069" s="8">
        <v>1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0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5">
        <v>409010251</v>
      </c>
    </row>
    <row r="3070" spans="1:21" hidden="1" x14ac:dyDescent="0.25">
      <c r="A3070" s="8" t="s">
        <v>5018</v>
      </c>
      <c r="B3070" s="2" t="s">
        <v>3484</v>
      </c>
      <c r="C3070" s="2" t="s">
        <v>232</v>
      </c>
      <c r="D3070" s="2" t="s">
        <v>231</v>
      </c>
      <c r="E3070" s="2" t="s">
        <v>187</v>
      </c>
      <c r="F3070" s="8" t="s">
        <v>24</v>
      </c>
      <c r="G3070" s="8">
        <v>0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1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5">
        <v>409010260</v>
      </c>
    </row>
    <row r="3071" spans="1:21" hidden="1" x14ac:dyDescent="0.25">
      <c r="A3071" s="8" t="s">
        <v>5018</v>
      </c>
      <c r="B3071" s="2" t="s">
        <v>3485</v>
      </c>
      <c r="C3071" s="2" t="s">
        <v>232</v>
      </c>
      <c r="D3071" s="2" t="s">
        <v>231</v>
      </c>
      <c r="E3071" s="2" t="s">
        <v>187</v>
      </c>
      <c r="F3071" s="8" t="s">
        <v>24</v>
      </c>
      <c r="G3071" s="8">
        <v>1</v>
      </c>
      <c r="H3071" s="8">
        <v>0</v>
      </c>
      <c r="I3071" s="8">
        <v>0</v>
      </c>
      <c r="J3071" s="8">
        <v>1</v>
      </c>
      <c r="K3071" s="8">
        <v>1</v>
      </c>
      <c r="L3071" s="8">
        <v>1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5">
        <v>409010278</v>
      </c>
    </row>
    <row r="3072" spans="1:21" hidden="1" x14ac:dyDescent="0.25">
      <c r="A3072" s="8" t="s">
        <v>5018</v>
      </c>
      <c r="B3072" s="2" t="s">
        <v>3486</v>
      </c>
      <c r="C3072" s="2" t="s">
        <v>232</v>
      </c>
      <c r="D3072" s="2" t="s">
        <v>231</v>
      </c>
      <c r="E3072" s="2" t="s">
        <v>187</v>
      </c>
      <c r="F3072" s="8" t="s">
        <v>24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1</v>
      </c>
      <c r="Q3072" s="8">
        <v>0</v>
      </c>
      <c r="R3072" s="8">
        <v>0</v>
      </c>
      <c r="S3072" s="8">
        <v>0</v>
      </c>
      <c r="T3072" s="8">
        <v>0</v>
      </c>
      <c r="U3072" s="5">
        <v>409010286</v>
      </c>
    </row>
    <row r="3073" spans="1:21" hidden="1" x14ac:dyDescent="0.25">
      <c r="A3073" s="8" t="s">
        <v>5018</v>
      </c>
      <c r="B3073" s="2" t="s">
        <v>3487</v>
      </c>
      <c r="C3073" s="2" t="s">
        <v>232</v>
      </c>
      <c r="D3073" s="2" t="s">
        <v>231</v>
      </c>
      <c r="E3073" s="2" t="s">
        <v>187</v>
      </c>
      <c r="F3073" s="8" t="s">
        <v>24</v>
      </c>
      <c r="G3073" s="8">
        <v>1</v>
      </c>
      <c r="H3073" s="8">
        <v>1</v>
      </c>
      <c r="I3073" s="8">
        <v>0</v>
      </c>
      <c r="J3073" s="8">
        <v>0</v>
      </c>
      <c r="K3073" s="8">
        <v>0</v>
      </c>
      <c r="L3073" s="8">
        <v>0</v>
      </c>
      <c r="M3073" s="8">
        <v>1</v>
      </c>
      <c r="N3073" s="8">
        <v>0</v>
      </c>
      <c r="O3073" s="8">
        <v>0</v>
      </c>
      <c r="P3073" s="8">
        <v>1</v>
      </c>
      <c r="Q3073" s="8">
        <v>0</v>
      </c>
      <c r="R3073" s="8">
        <v>0</v>
      </c>
      <c r="S3073" s="8">
        <v>0</v>
      </c>
      <c r="T3073" s="8">
        <v>0</v>
      </c>
      <c r="U3073" s="5">
        <v>409010294</v>
      </c>
    </row>
    <row r="3074" spans="1:21" hidden="1" x14ac:dyDescent="0.25">
      <c r="A3074" s="8" t="s">
        <v>5018</v>
      </c>
      <c r="B3074" s="2" t="s">
        <v>3488</v>
      </c>
      <c r="C3074" s="2" t="s">
        <v>232</v>
      </c>
      <c r="D3074" s="2" t="s">
        <v>231</v>
      </c>
      <c r="E3074" s="2" t="s">
        <v>187</v>
      </c>
      <c r="F3074" s="8" t="s">
        <v>24</v>
      </c>
      <c r="G3074" s="8">
        <v>0</v>
      </c>
      <c r="H3074" s="8">
        <v>1</v>
      </c>
      <c r="I3074" s="8">
        <v>0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1</v>
      </c>
      <c r="Q3074" s="8">
        <v>0</v>
      </c>
      <c r="R3074" s="8">
        <v>0</v>
      </c>
      <c r="S3074" s="8">
        <v>0</v>
      </c>
      <c r="T3074" s="8">
        <v>0</v>
      </c>
      <c r="U3074" s="5">
        <v>409010308</v>
      </c>
    </row>
    <row r="3075" spans="1:21" hidden="1" x14ac:dyDescent="0.25">
      <c r="A3075" s="8" t="s">
        <v>5018</v>
      </c>
      <c r="B3075" s="2" t="s">
        <v>3489</v>
      </c>
      <c r="C3075" s="2" t="s">
        <v>232</v>
      </c>
      <c r="D3075" s="2" t="s">
        <v>231</v>
      </c>
      <c r="E3075" s="2" t="s">
        <v>187</v>
      </c>
      <c r="F3075" s="8" t="s">
        <v>24</v>
      </c>
      <c r="G3075" s="8">
        <v>0</v>
      </c>
      <c r="H3075" s="8">
        <v>1</v>
      </c>
      <c r="I3075" s="8">
        <v>0</v>
      </c>
      <c r="J3075" s="8">
        <v>0</v>
      </c>
      <c r="K3075" s="8">
        <v>0</v>
      </c>
      <c r="L3075" s="8">
        <v>0</v>
      </c>
      <c r="M3075" s="8">
        <v>1</v>
      </c>
      <c r="N3075" s="8">
        <v>0</v>
      </c>
      <c r="O3075" s="8">
        <v>0</v>
      </c>
      <c r="P3075" s="8">
        <v>1</v>
      </c>
      <c r="Q3075" s="8">
        <v>0</v>
      </c>
      <c r="R3075" s="8">
        <v>0</v>
      </c>
      <c r="S3075" s="8">
        <v>0</v>
      </c>
      <c r="T3075" s="8">
        <v>0</v>
      </c>
      <c r="U3075" s="5">
        <v>409010316</v>
      </c>
    </row>
    <row r="3076" spans="1:21" hidden="1" x14ac:dyDescent="0.25">
      <c r="A3076" s="8" t="s">
        <v>5018</v>
      </c>
      <c r="B3076" s="2" t="s">
        <v>3490</v>
      </c>
      <c r="C3076" s="2" t="s">
        <v>232</v>
      </c>
      <c r="D3076" s="2" t="s">
        <v>231</v>
      </c>
      <c r="E3076" s="2" t="s">
        <v>187</v>
      </c>
      <c r="F3076" s="8" t="s">
        <v>24</v>
      </c>
      <c r="G3076" s="8">
        <v>0</v>
      </c>
      <c r="H3076" s="8">
        <v>1</v>
      </c>
      <c r="I3076" s="8">
        <v>0</v>
      </c>
      <c r="J3076" s="8">
        <v>0</v>
      </c>
      <c r="K3076" s="8">
        <v>0</v>
      </c>
      <c r="L3076" s="8">
        <v>0</v>
      </c>
      <c r="M3076" s="8">
        <v>1</v>
      </c>
      <c r="N3076" s="8">
        <v>0</v>
      </c>
      <c r="O3076" s="8">
        <v>0</v>
      </c>
      <c r="P3076" s="8">
        <v>1</v>
      </c>
      <c r="Q3076" s="8">
        <v>0</v>
      </c>
      <c r="R3076" s="8">
        <v>0</v>
      </c>
      <c r="S3076" s="8">
        <v>0</v>
      </c>
      <c r="T3076" s="8">
        <v>0</v>
      </c>
      <c r="U3076" s="5">
        <v>409010324</v>
      </c>
    </row>
    <row r="3077" spans="1:21" hidden="1" x14ac:dyDescent="0.25">
      <c r="A3077" s="8" t="s">
        <v>5018</v>
      </c>
      <c r="B3077" s="2" t="s">
        <v>3491</v>
      </c>
      <c r="C3077" s="2" t="s">
        <v>232</v>
      </c>
      <c r="D3077" s="2" t="s">
        <v>231</v>
      </c>
      <c r="E3077" s="2" t="s">
        <v>187</v>
      </c>
      <c r="F3077" s="8" t="s">
        <v>24</v>
      </c>
      <c r="G3077" s="8">
        <v>0</v>
      </c>
      <c r="H3077" s="8">
        <v>1</v>
      </c>
      <c r="I3077" s="8">
        <v>0</v>
      </c>
      <c r="J3077" s="8">
        <v>0</v>
      </c>
      <c r="K3077" s="8">
        <v>0</v>
      </c>
      <c r="L3077" s="8">
        <v>0</v>
      </c>
      <c r="M3077" s="8">
        <v>1</v>
      </c>
      <c r="N3077" s="8">
        <v>0</v>
      </c>
      <c r="O3077" s="8">
        <v>0</v>
      </c>
      <c r="P3077" s="8">
        <v>1</v>
      </c>
      <c r="Q3077" s="8">
        <v>0</v>
      </c>
      <c r="R3077" s="8">
        <v>0</v>
      </c>
      <c r="S3077" s="8">
        <v>0</v>
      </c>
      <c r="T3077" s="8">
        <v>0</v>
      </c>
      <c r="U3077" s="5">
        <v>409010332</v>
      </c>
    </row>
    <row r="3078" spans="1:21" hidden="1" x14ac:dyDescent="0.25">
      <c r="A3078" s="8" t="s">
        <v>5018</v>
      </c>
      <c r="B3078" s="2" t="s">
        <v>3492</v>
      </c>
      <c r="C3078" s="2" t="s">
        <v>232</v>
      </c>
      <c r="D3078" s="2" t="s">
        <v>231</v>
      </c>
      <c r="E3078" s="2" t="s">
        <v>187</v>
      </c>
      <c r="F3078" s="8" t="s">
        <v>24</v>
      </c>
      <c r="G3078" s="8">
        <v>0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1</v>
      </c>
      <c r="N3078" s="8">
        <v>0</v>
      </c>
      <c r="O3078" s="8">
        <v>0</v>
      </c>
      <c r="P3078" s="8">
        <v>1</v>
      </c>
      <c r="Q3078" s="8">
        <v>0</v>
      </c>
      <c r="R3078" s="8">
        <v>0</v>
      </c>
      <c r="S3078" s="8">
        <v>0</v>
      </c>
      <c r="T3078" s="8">
        <v>0</v>
      </c>
      <c r="U3078" s="5">
        <v>409010340</v>
      </c>
    </row>
    <row r="3079" spans="1:21" hidden="1" x14ac:dyDescent="0.25">
      <c r="A3079" s="8" t="s">
        <v>5018</v>
      </c>
      <c r="B3079" s="2" t="s">
        <v>3493</v>
      </c>
      <c r="C3079" s="2" t="s">
        <v>232</v>
      </c>
      <c r="D3079" s="2" t="s">
        <v>231</v>
      </c>
      <c r="E3079" s="2" t="s">
        <v>187</v>
      </c>
      <c r="F3079" s="8" t="s">
        <v>24</v>
      </c>
      <c r="G3079" s="8">
        <v>1</v>
      </c>
      <c r="H3079" s="8">
        <v>1</v>
      </c>
      <c r="I3079" s="8">
        <v>0</v>
      </c>
      <c r="J3079" s="8">
        <v>0</v>
      </c>
      <c r="K3079" s="8">
        <v>1</v>
      </c>
      <c r="L3079" s="8">
        <v>1</v>
      </c>
      <c r="M3079" s="8">
        <v>0</v>
      </c>
      <c r="N3079" s="8">
        <v>1</v>
      </c>
      <c r="O3079" s="8">
        <v>0</v>
      </c>
      <c r="P3079" s="8">
        <v>1</v>
      </c>
      <c r="Q3079" s="8">
        <v>0</v>
      </c>
      <c r="R3079" s="8">
        <v>0</v>
      </c>
      <c r="S3079" s="8">
        <v>0</v>
      </c>
      <c r="T3079" s="8">
        <v>0</v>
      </c>
      <c r="U3079" s="5">
        <v>409010359</v>
      </c>
    </row>
    <row r="3080" spans="1:21" hidden="1" x14ac:dyDescent="0.25">
      <c r="A3080" s="8" t="s">
        <v>5018</v>
      </c>
      <c r="B3080" s="2" t="s">
        <v>3494</v>
      </c>
      <c r="C3080" s="2" t="s">
        <v>232</v>
      </c>
      <c r="D3080" s="2" t="s">
        <v>231</v>
      </c>
      <c r="E3080" s="2" t="s">
        <v>187</v>
      </c>
      <c r="F3080" s="8" t="s">
        <v>24</v>
      </c>
      <c r="G3080" s="8">
        <v>0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1</v>
      </c>
      <c r="Q3080" s="8">
        <v>0</v>
      </c>
      <c r="R3080" s="8">
        <v>0</v>
      </c>
      <c r="S3080" s="8">
        <v>0</v>
      </c>
      <c r="T3080" s="8">
        <v>0</v>
      </c>
      <c r="U3080" s="5">
        <v>409010367</v>
      </c>
    </row>
    <row r="3081" spans="1:21" hidden="1" x14ac:dyDescent="0.25">
      <c r="A3081" s="8" t="s">
        <v>5018</v>
      </c>
      <c r="B3081" s="2" t="s">
        <v>3495</v>
      </c>
      <c r="C3081" s="2" t="s">
        <v>232</v>
      </c>
      <c r="D3081" s="2" t="s">
        <v>231</v>
      </c>
      <c r="E3081" s="2" t="s">
        <v>187</v>
      </c>
      <c r="F3081" s="8" t="s">
        <v>24</v>
      </c>
      <c r="G3081" s="8">
        <v>0</v>
      </c>
      <c r="H3081" s="8">
        <v>1</v>
      </c>
      <c r="I3081" s="8">
        <v>1</v>
      </c>
      <c r="J3081" s="8">
        <v>0</v>
      </c>
      <c r="K3081" s="8">
        <v>0</v>
      </c>
      <c r="L3081" s="8">
        <v>0</v>
      </c>
      <c r="M3081" s="8">
        <v>1</v>
      </c>
      <c r="N3081" s="8">
        <v>0</v>
      </c>
      <c r="O3081" s="8">
        <v>0</v>
      </c>
      <c r="P3081" s="8">
        <v>1</v>
      </c>
      <c r="Q3081" s="8">
        <v>0</v>
      </c>
      <c r="R3081" s="8">
        <v>0</v>
      </c>
      <c r="S3081" s="8">
        <v>0</v>
      </c>
      <c r="T3081" s="8">
        <v>0</v>
      </c>
      <c r="U3081" s="5">
        <v>409010375</v>
      </c>
    </row>
    <row r="3082" spans="1:21" hidden="1" x14ac:dyDescent="0.25">
      <c r="A3082" s="8" t="s">
        <v>5018</v>
      </c>
      <c r="B3082" s="2" t="s">
        <v>3496</v>
      </c>
      <c r="C3082" s="2" t="s">
        <v>232</v>
      </c>
      <c r="D3082" s="2" t="s">
        <v>231</v>
      </c>
      <c r="E3082" s="2" t="s">
        <v>187</v>
      </c>
      <c r="F3082" s="8" t="s">
        <v>24</v>
      </c>
      <c r="G3082" s="8">
        <v>1</v>
      </c>
      <c r="H3082" s="8">
        <v>1</v>
      </c>
      <c r="I3082" s="8">
        <v>1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0</v>
      </c>
      <c r="U3082" s="5">
        <v>409010383</v>
      </c>
    </row>
    <row r="3083" spans="1:21" hidden="1" x14ac:dyDescent="0.25">
      <c r="A3083" s="8" t="s">
        <v>5018</v>
      </c>
      <c r="B3083" s="2" t="s">
        <v>3497</v>
      </c>
      <c r="C3083" s="2" t="s">
        <v>232</v>
      </c>
      <c r="D3083" s="2" t="s">
        <v>231</v>
      </c>
      <c r="E3083" s="2" t="s">
        <v>187</v>
      </c>
      <c r="F3083" s="8" t="s">
        <v>24</v>
      </c>
      <c r="G3083" s="8">
        <v>0</v>
      </c>
      <c r="H3083" s="8">
        <v>1</v>
      </c>
      <c r="I3083" s="8">
        <v>1</v>
      </c>
      <c r="J3083" s="8">
        <v>0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1</v>
      </c>
      <c r="Q3083" s="8">
        <v>0</v>
      </c>
      <c r="R3083" s="8">
        <v>0</v>
      </c>
      <c r="S3083" s="8">
        <v>0</v>
      </c>
      <c r="T3083" s="8">
        <v>0</v>
      </c>
      <c r="U3083" s="5">
        <v>409010391</v>
      </c>
    </row>
    <row r="3084" spans="1:21" hidden="1" x14ac:dyDescent="0.25">
      <c r="A3084" s="8" t="s">
        <v>5018</v>
      </c>
      <c r="B3084" s="2" t="s">
        <v>3498</v>
      </c>
      <c r="C3084" s="2" t="s">
        <v>232</v>
      </c>
      <c r="D3084" s="2" t="s">
        <v>231</v>
      </c>
      <c r="E3084" s="2" t="s">
        <v>187</v>
      </c>
      <c r="F3084" s="8" t="s">
        <v>24</v>
      </c>
      <c r="G3084" s="8">
        <v>0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5">
        <v>409010405</v>
      </c>
    </row>
    <row r="3085" spans="1:21" hidden="1" x14ac:dyDescent="0.25">
      <c r="A3085" s="8" t="s">
        <v>5018</v>
      </c>
      <c r="B3085" s="2" t="s">
        <v>3499</v>
      </c>
      <c r="C3085" s="2" t="s">
        <v>232</v>
      </c>
      <c r="D3085" s="2" t="s">
        <v>231</v>
      </c>
      <c r="E3085" s="2" t="s">
        <v>187</v>
      </c>
      <c r="F3085" s="8" t="s">
        <v>24</v>
      </c>
      <c r="G3085" s="8">
        <v>0</v>
      </c>
      <c r="H3085" s="8">
        <v>1</v>
      </c>
      <c r="I3085" s="8">
        <v>0</v>
      </c>
      <c r="J3085" s="8">
        <v>0</v>
      </c>
      <c r="K3085" s="8">
        <v>0</v>
      </c>
      <c r="L3085" s="8">
        <v>0</v>
      </c>
      <c r="M3085" s="8">
        <v>1</v>
      </c>
      <c r="N3085" s="8">
        <v>0</v>
      </c>
      <c r="O3085" s="8">
        <v>0</v>
      </c>
      <c r="P3085" s="8">
        <v>1</v>
      </c>
      <c r="Q3085" s="8">
        <v>0</v>
      </c>
      <c r="R3085" s="8">
        <v>0</v>
      </c>
      <c r="S3085" s="8">
        <v>0</v>
      </c>
      <c r="T3085" s="8">
        <v>0</v>
      </c>
      <c r="U3085" s="5">
        <v>409010413</v>
      </c>
    </row>
    <row r="3086" spans="1:21" hidden="1" x14ac:dyDescent="0.25">
      <c r="A3086" s="8" t="s">
        <v>5018</v>
      </c>
      <c r="B3086" s="2" t="s">
        <v>3500</v>
      </c>
      <c r="C3086" s="2" t="s">
        <v>232</v>
      </c>
      <c r="D3086" s="2" t="s">
        <v>231</v>
      </c>
      <c r="E3086" s="2" t="s">
        <v>187</v>
      </c>
      <c r="F3086" s="8" t="s">
        <v>36</v>
      </c>
      <c r="G3086" s="8">
        <v>1</v>
      </c>
      <c r="H3086" s="8">
        <v>0</v>
      </c>
      <c r="I3086" s="8">
        <v>0</v>
      </c>
      <c r="J3086" s="8">
        <v>0</v>
      </c>
      <c r="K3086" s="8">
        <v>1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5">
        <v>409010421</v>
      </c>
    </row>
    <row r="3087" spans="1:21" hidden="1" x14ac:dyDescent="0.25">
      <c r="A3087" s="8" t="s">
        <v>5018</v>
      </c>
      <c r="B3087" s="2" t="s">
        <v>3501</v>
      </c>
      <c r="C3087" s="2" t="s">
        <v>232</v>
      </c>
      <c r="D3087" s="2" t="s">
        <v>231</v>
      </c>
      <c r="E3087" s="2" t="s">
        <v>187</v>
      </c>
      <c r="F3087" s="8" t="s">
        <v>24</v>
      </c>
      <c r="G3087" s="8">
        <v>0</v>
      </c>
      <c r="H3087" s="8">
        <v>1</v>
      </c>
      <c r="I3087" s="8">
        <v>1</v>
      </c>
      <c r="J3087" s="8">
        <v>0</v>
      </c>
      <c r="K3087" s="8">
        <v>0</v>
      </c>
      <c r="L3087" s="8">
        <v>0</v>
      </c>
      <c r="M3087" s="8">
        <v>1</v>
      </c>
      <c r="N3087" s="8">
        <v>0</v>
      </c>
      <c r="O3087" s="8">
        <v>0</v>
      </c>
      <c r="P3087" s="8">
        <v>1</v>
      </c>
      <c r="Q3087" s="8">
        <v>0</v>
      </c>
      <c r="R3087" s="8">
        <v>0</v>
      </c>
      <c r="S3087" s="8">
        <v>0</v>
      </c>
      <c r="T3087" s="8">
        <v>0</v>
      </c>
      <c r="U3087" s="5">
        <v>409010430</v>
      </c>
    </row>
    <row r="3088" spans="1:21" hidden="1" x14ac:dyDescent="0.25">
      <c r="A3088" s="8" t="s">
        <v>5018</v>
      </c>
      <c r="B3088" s="2" t="s">
        <v>3502</v>
      </c>
      <c r="C3088" s="2" t="s">
        <v>232</v>
      </c>
      <c r="D3088" s="2" t="s">
        <v>231</v>
      </c>
      <c r="E3088" s="2" t="s">
        <v>187</v>
      </c>
      <c r="F3088" s="8" t="s">
        <v>24</v>
      </c>
      <c r="G3088" s="8">
        <v>1</v>
      </c>
      <c r="H3088" s="8">
        <v>0</v>
      </c>
      <c r="I3088" s="8">
        <v>0</v>
      </c>
      <c r="J3088" s="8">
        <v>1</v>
      </c>
      <c r="K3088" s="8">
        <v>1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5">
        <v>409010448</v>
      </c>
    </row>
    <row r="3089" spans="1:21" hidden="1" x14ac:dyDescent="0.25">
      <c r="A3089" s="8" t="s">
        <v>5018</v>
      </c>
      <c r="B3089" s="2" t="s">
        <v>3503</v>
      </c>
      <c r="C3089" s="2" t="s">
        <v>232</v>
      </c>
      <c r="D3089" s="2" t="s">
        <v>231</v>
      </c>
      <c r="E3089" s="2" t="s">
        <v>187</v>
      </c>
      <c r="F3089" s="8" t="s">
        <v>24</v>
      </c>
      <c r="G3089" s="8">
        <v>0</v>
      </c>
      <c r="H3089" s="8">
        <v>1</v>
      </c>
      <c r="I3089" s="8">
        <v>0</v>
      </c>
      <c r="J3089" s="8">
        <v>0</v>
      </c>
      <c r="K3089" s="8">
        <v>0</v>
      </c>
      <c r="L3089" s="8">
        <v>0</v>
      </c>
      <c r="M3089" s="8">
        <v>1</v>
      </c>
      <c r="N3089" s="8">
        <v>0</v>
      </c>
      <c r="O3089" s="8">
        <v>0</v>
      </c>
      <c r="P3089" s="8">
        <v>1</v>
      </c>
      <c r="Q3089" s="8">
        <v>0</v>
      </c>
      <c r="R3089" s="8">
        <v>0</v>
      </c>
      <c r="S3089" s="8">
        <v>0</v>
      </c>
      <c r="T3089" s="8">
        <v>0</v>
      </c>
      <c r="U3089" s="5">
        <v>409010456</v>
      </c>
    </row>
    <row r="3090" spans="1:21" hidden="1" x14ac:dyDescent="0.25">
      <c r="A3090" s="8" t="s">
        <v>5018</v>
      </c>
      <c r="B3090" s="2" t="s">
        <v>3504</v>
      </c>
      <c r="C3090" s="2" t="s">
        <v>232</v>
      </c>
      <c r="D3090" s="2" t="s">
        <v>231</v>
      </c>
      <c r="E3090" s="2" t="s">
        <v>187</v>
      </c>
      <c r="F3090" s="8" t="s">
        <v>24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1</v>
      </c>
      <c r="Q3090" s="8">
        <v>0</v>
      </c>
      <c r="R3090" s="8">
        <v>0</v>
      </c>
      <c r="S3090" s="8">
        <v>0</v>
      </c>
      <c r="T3090" s="8">
        <v>0</v>
      </c>
      <c r="U3090" s="5">
        <v>409010464</v>
      </c>
    </row>
    <row r="3091" spans="1:21" hidden="1" x14ac:dyDescent="0.25">
      <c r="A3091" s="8" t="s">
        <v>5018</v>
      </c>
      <c r="B3091" s="2" t="s">
        <v>3505</v>
      </c>
      <c r="C3091" s="2" t="s">
        <v>232</v>
      </c>
      <c r="D3091" s="2" t="s">
        <v>231</v>
      </c>
      <c r="E3091" s="2" t="s">
        <v>187</v>
      </c>
      <c r="F3091" s="8" t="s">
        <v>24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0</v>
      </c>
      <c r="M3091" s="8">
        <v>1</v>
      </c>
      <c r="N3091" s="8">
        <v>0</v>
      </c>
      <c r="O3091" s="8">
        <v>0</v>
      </c>
      <c r="P3091" s="8">
        <v>1</v>
      </c>
      <c r="Q3091" s="8">
        <v>0</v>
      </c>
      <c r="R3091" s="8">
        <v>0</v>
      </c>
      <c r="S3091" s="8">
        <v>0</v>
      </c>
      <c r="T3091" s="8">
        <v>0</v>
      </c>
      <c r="U3091" s="5">
        <v>409010472</v>
      </c>
    </row>
    <row r="3092" spans="1:21" hidden="1" x14ac:dyDescent="0.25">
      <c r="A3092" s="8" t="s">
        <v>5018</v>
      </c>
      <c r="B3092" s="2" t="s">
        <v>3506</v>
      </c>
      <c r="C3092" s="2" t="s">
        <v>232</v>
      </c>
      <c r="D3092" s="2" t="s">
        <v>231</v>
      </c>
      <c r="E3092" s="2" t="s">
        <v>187</v>
      </c>
      <c r="F3092" s="8" t="s">
        <v>24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5">
        <v>409010480</v>
      </c>
    </row>
    <row r="3093" spans="1:21" hidden="1" x14ac:dyDescent="0.25">
      <c r="A3093" s="8" t="s">
        <v>5018</v>
      </c>
      <c r="B3093" s="2" t="s">
        <v>3507</v>
      </c>
      <c r="C3093" s="2" t="s">
        <v>232</v>
      </c>
      <c r="D3093" s="2" t="s">
        <v>231</v>
      </c>
      <c r="E3093" s="2" t="s">
        <v>187</v>
      </c>
      <c r="F3093" s="8" t="s">
        <v>24</v>
      </c>
      <c r="G3093" s="8">
        <v>0</v>
      </c>
      <c r="H3093" s="8">
        <v>1</v>
      </c>
      <c r="I3093" s="8">
        <v>0</v>
      </c>
      <c r="J3093" s="8">
        <v>0</v>
      </c>
      <c r="K3093" s="8">
        <v>0</v>
      </c>
      <c r="L3093" s="8">
        <v>0</v>
      </c>
      <c r="M3093" s="8">
        <v>1</v>
      </c>
      <c r="N3093" s="8">
        <v>0</v>
      </c>
      <c r="O3093" s="8">
        <v>0</v>
      </c>
      <c r="P3093" s="8">
        <v>1</v>
      </c>
      <c r="Q3093" s="8">
        <v>0</v>
      </c>
      <c r="R3093" s="8">
        <v>0</v>
      </c>
      <c r="S3093" s="8">
        <v>0</v>
      </c>
      <c r="T3093" s="8">
        <v>0</v>
      </c>
      <c r="U3093" s="5">
        <v>409010499</v>
      </c>
    </row>
    <row r="3094" spans="1:21" hidden="1" x14ac:dyDescent="0.25">
      <c r="A3094" s="8" t="s">
        <v>5018</v>
      </c>
      <c r="B3094" s="2" t="s">
        <v>3508</v>
      </c>
      <c r="C3094" s="2" t="s">
        <v>232</v>
      </c>
      <c r="D3094" s="2" t="s">
        <v>231</v>
      </c>
      <c r="E3094" s="2" t="s">
        <v>187</v>
      </c>
      <c r="F3094" s="8" t="s">
        <v>24</v>
      </c>
      <c r="G3094" s="8">
        <v>0</v>
      </c>
      <c r="H3094" s="8">
        <v>1</v>
      </c>
      <c r="I3094" s="8">
        <v>0</v>
      </c>
      <c r="J3094" s="8">
        <v>0</v>
      </c>
      <c r="K3094" s="8">
        <v>0</v>
      </c>
      <c r="L3094" s="8">
        <v>0</v>
      </c>
      <c r="M3094" s="8">
        <v>1</v>
      </c>
      <c r="N3094" s="8">
        <v>0</v>
      </c>
      <c r="O3094" s="8">
        <v>0</v>
      </c>
      <c r="P3094" s="8">
        <v>1</v>
      </c>
      <c r="Q3094" s="8">
        <v>0</v>
      </c>
      <c r="R3094" s="8">
        <v>0</v>
      </c>
      <c r="S3094" s="8">
        <v>0</v>
      </c>
      <c r="T3094" s="8">
        <v>0</v>
      </c>
      <c r="U3094" s="5">
        <v>409010502</v>
      </c>
    </row>
    <row r="3095" spans="1:21" hidden="1" x14ac:dyDescent="0.25">
      <c r="A3095" s="8" t="s">
        <v>5018</v>
      </c>
      <c r="B3095" s="2" t="s">
        <v>3509</v>
      </c>
      <c r="C3095" s="2" t="s">
        <v>232</v>
      </c>
      <c r="D3095" s="2" t="s">
        <v>231</v>
      </c>
      <c r="E3095" s="2" t="s">
        <v>187</v>
      </c>
      <c r="F3095" s="8" t="s">
        <v>24</v>
      </c>
      <c r="G3095" s="8">
        <v>0</v>
      </c>
      <c r="H3095" s="8">
        <v>1</v>
      </c>
      <c r="I3095" s="8">
        <v>1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0</v>
      </c>
      <c r="R3095" s="8">
        <v>0</v>
      </c>
      <c r="S3095" s="8">
        <v>0</v>
      </c>
      <c r="T3095" s="8">
        <v>0</v>
      </c>
      <c r="U3095" s="5">
        <v>409010510</v>
      </c>
    </row>
    <row r="3096" spans="1:21" hidden="1" x14ac:dyDescent="0.25">
      <c r="A3096" s="8" t="s">
        <v>5018</v>
      </c>
      <c r="B3096" s="2" t="s">
        <v>3510</v>
      </c>
      <c r="C3096" s="2" t="s">
        <v>232</v>
      </c>
      <c r="D3096" s="2" t="s">
        <v>231</v>
      </c>
      <c r="E3096" s="2" t="s">
        <v>187</v>
      </c>
      <c r="F3096" s="8" t="s">
        <v>24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5">
        <v>409010529</v>
      </c>
    </row>
    <row r="3097" spans="1:21" hidden="1" x14ac:dyDescent="0.25">
      <c r="A3097" s="8" t="s">
        <v>5018</v>
      </c>
      <c r="B3097" s="2" t="s">
        <v>3511</v>
      </c>
      <c r="C3097" s="2" t="s">
        <v>232</v>
      </c>
      <c r="D3097" s="2" t="s">
        <v>231</v>
      </c>
      <c r="E3097" s="2" t="s">
        <v>187</v>
      </c>
      <c r="F3097" s="8" t="s">
        <v>24</v>
      </c>
      <c r="G3097" s="8">
        <v>0</v>
      </c>
      <c r="H3097" s="8">
        <v>1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5">
        <v>409010537</v>
      </c>
    </row>
    <row r="3098" spans="1:21" hidden="1" x14ac:dyDescent="0.25">
      <c r="A3098" s="8" t="s">
        <v>5018</v>
      </c>
      <c r="B3098" s="2" t="s">
        <v>3512</v>
      </c>
      <c r="C3098" s="2" t="s">
        <v>232</v>
      </c>
      <c r="D3098" s="2" t="s">
        <v>231</v>
      </c>
      <c r="E3098" s="2" t="s">
        <v>187</v>
      </c>
      <c r="F3098" s="8" t="s">
        <v>24</v>
      </c>
      <c r="G3098" s="8">
        <v>0</v>
      </c>
      <c r="H3098" s="8">
        <v>1</v>
      </c>
      <c r="I3098" s="8">
        <v>0</v>
      </c>
      <c r="J3098" s="8">
        <v>0</v>
      </c>
      <c r="K3098" s="8">
        <v>0</v>
      </c>
      <c r="L3098" s="8">
        <v>0</v>
      </c>
      <c r="M3098" s="8">
        <v>1</v>
      </c>
      <c r="N3098" s="8">
        <v>0</v>
      </c>
      <c r="O3098" s="8">
        <v>0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5">
        <v>409010545</v>
      </c>
    </row>
    <row r="3099" spans="1:21" hidden="1" x14ac:dyDescent="0.25">
      <c r="A3099" s="8" t="s">
        <v>5018</v>
      </c>
      <c r="B3099" s="2" t="s">
        <v>3513</v>
      </c>
      <c r="C3099" s="2" t="s">
        <v>232</v>
      </c>
      <c r="D3099" s="2" t="s">
        <v>231</v>
      </c>
      <c r="E3099" s="2" t="s">
        <v>187</v>
      </c>
      <c r="F3099" s="8" t="s">
        <v>24</v>
      </c>
      <c r="G3099" s="8">
        <v>0</v>
      </c>
      <c r="H3099" s="8">
        <v>1</v>
      </c>
      <c r="I3099" s="8">
        <v>0</v>
      </c>
      <c r="J3099" s="8">
        <v>0</v>
      </c>
      <c r="K3099" s="8">
        <v>0</v>
      </c>
      <c r="L3099" s="8">
        <v>0</v>
      </c>
      <c r="M3099" s="8">
        <v>1</v>
      </c>
      <c r="N3099" s="8">
        <v>0</v>
      </c>
      <c r="O3099" s="8">
        <v>0</v>
      </c>
      <c r="P3099" s="8">
        <v>1</v>
      </c>
      <c r="Q3099" s="8">
        <v>0</v>
      </c>
      <c r="R3099" s="8">
        <v>0</v>
      </c>
      <c r="S3099" s="8">
        <v>0</v>
      </c>
      <c r="T3099" s="8">
        <v>0</v>
      </c>
      <c r="U3099" s="5">
        <v>409010553</v>
      </c>
    </row>
    <row r="3100" spans="1:21" hidden="1" x14ac:dyDescent="0.25">
      <c r="A3100" s="8" t="s">
        <v>5018</v>
      </c>
      <c r="B3100" s="2" t="s">
        <v>3514</v>
      </c>
      <c r="C3100" s="2" t="s">
        <v>232</v>
      </c>
      <c r="D3100" s="2" t="s">
        <v>231</v>
      </c>
      <c r="E3100" s="2" t="s">
        <v>187</v>
      </c>
      <c r="F3100" s="8" t="s">
        <v>24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0</v>
      </c>
      <c r="M3100" s="8">
        <v>1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5">
        <v>409010561</v>
      </c>
    </row>
    <row r="3101" spans="1:21" hidden="1" x14ac:dyDescent="0.25">
      <c r="A3101" s="8" t="s">
        <v>5018</v>
      </c>
      <c r="B3101" s="2" t="s">
        <v>3515</v>
      </c>
      <c r="C3101" s="2" t="s">
        <v>232</v>
      </c>
      <c r="D3101" s="2" t="s">
        <v>231</v>
      </c>
      <c r="E3101" s="2" t="s">
        <v>187</v>
      </c>
      <c r="F3101" s="8" t="s">
        <v>24</v>
      </c>
      <c r="G3101" s="8">
        <v>0</v>
      </c>
      <c r="H3101" s="8">
        <v>1</v>
      </c>
      <c r="I3101" s="8">
        <v>0</v>
      </c>
      <c r="J3101" s="8">
        <v>0</v>
      </c>
      <c r="K3101" s="8">
        <v>0</v>
      </c>
      <c r="L3101" s="8">
        <v>0</v>
      </c>
      <c r="M3101" s="8">
        <v>1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5">
        <v>409010570</v>
      </c>
    </row>
    <row r="3102" spans="1:21" hidden="1" x14ac:dyDescent="0.25">
      <c r="A3102" s="8" t="s">
        <v>5018</v>
      </c>
      <c r="B3102" s="2" t="s">
        <v>3516</v>
      </c>
      <c r="C3102" s="2" t="s">
        <v>232</v>
      </c>
      <c r="D3102" s="2" t="s">
        <v>231</v>
      </c>
      <c r="E3102" s="2" t="s">
        <v>187</v>
      </c>
      <c r="F3102" s="8" t="s">
        <v>24</v>
      </c>
      <c r="G3102" s="8">
        <v>0</v>
      </c>
      <c r="H3102" s="8">
        <v>1</v>
      </c>
      <c r="I3102" s="8">
        <v>0</v>
      </c>
      <c r="J3102" s="8">
        <v>0</v>
      </c>
      <c r="K3102" s="8">
        <v>0</v>
      </c>
      <c r="L3102" s="8">
        <v>0</v>
      </c>
      <c r="M3102" s="8">
        <v>1</v>
      </c>
      <c r="N3102" s="8">
        <v>0</v>
      </c>
      <c r="O3102" s="8">
        <v>0</v>
      </c>
      <c r="P3102" s="8">
        <v>1</v>
      </c>
      <c r="Q3102" s="8">
        <v>0</v>
      </c>
      <c r="R3102" s="8">
        <v>0</v>
      </c>
      <c r="S3102" s="8">
        <v>0</v>
      </c>
      <c r="T3102" s="8">
        <v>0</v>
      </c>
      <c r="U3102" s="5">
        <v>409010588</v>
      </c>
    </row>
    <row r="3103" spans="1:21" hidden="1" x14ac:dyDescent="0.25">
      <c r="A3103" s="8" t="s">
        <v>5018</v>
      </c>
      <c r="B3103" s="2" t="s">
        <v>3517</v>
      </c>
      <c r="C3103" s="2" t="s">
        <v>233</v>
      </c>
      <c r="D3103" s="2" t="s">
        <v>231</v>
      </c>
      <c r="E3103" s="2" t="s">
        <v>187</v>
      </c>
      <c r="F3103" s="8" t="s">
        <v>24</v>
      </c>
      <c r="G3103" s="8">
        <v>1</v>
      </c>
      <c r="H3103" s="8">
        <v>1</v>
      </c>
      <c r="I3103" s="8">
        <v>1</v>
      </c>
      <c r="J3103" s="8">
        <v>0</v>
      </c>
      <c r="K3103" s="8">
        <v>1</v>
      </c>
      <c r="L3103" s="8">
        <v>1</v>
      </c>
      <c r="M3103" s="8">
        <v>1</v>
      </c>
      <c r="N3103" s="8">
        <v>0</v>
      </c>
      <c r="O3103" s="8">
        <v>0</v>
      </c>
      <c r="P3103" s="8">
        <v>1</v>
      </c>
      <c r="Q3103" s="8">
        <v>0</v>
      </c>
      <c r="R3103" s="8">
        <v>0</v>
      </c>
      <c r="S3103" s="8">
        <v>0</v>
      </c>
      <c r="T3103" s="8">
        <v>0</v>
      </c>
      <c r="U3103" s="5">
        <v>409020010</v>
      </c>
    </row>
    <row r="3104" spans="1:21" hidden="1" x14ac:dyDescent="0.25">
      <c r="A3104" s="8" t="s">
        <v>5018</v>
      </c>
      <c r="B3104" s="2" t="s">
        <v>3518</v>
      </c>
      <c r="C3104" s="2" t="s">
        <v>233</v>
      </c>
      <c r="D3104" s="2" t="s">
        <v>231</v>
      </c>
      <c r="E3104" s="2" t="s">
        <v>187</v>
      </c>
      <c r="F3104" s="8" t="s">
        <v>24</v>
      </c>
      <c r="G3104" s="8">
        <v>1</v>
      </c>
      <c r="H3104" s="8">
        <v>1</v>
      </c>
      <c r="I3104" s="8">
        <v>1</v>
      </c>
      <c r="J3104" s="8">
        <v>0</v>
      </c>
      <c r="K3104" s="8">
        <v>1</v>
      </c>
      <c r="L3104" s="8">
        <v>1</v>
      </c>
      <c r="M3104" s="8">
        <v>1</v>
      </c>
      <c r="N3104" s="8">
        <v>0</v>
      </c>
      <c r="O3104" s="8">
        <v>0</v>
      </c>
      <c r="P3104" s="8">
        <v>1</v>
      </c>
      <c r="Q3104" s="8">
        <v>0</v>
      </c>
      <c r="R3104" s="8">
        <v>0</v>
      </c>
      <c r="S3104" s="8">
        <v>0</v>
      </c>
      <c r="T3104" s="8">
        <v>0</v>
      </c>
      <c r="U3104" s="5">
        <v>409020028</v>
      </c>
    </row>
    <row r="3105" spans="1:21" hidden="1" x14ac:dyDescent="0.25">
      <c r="A3105" s="8" t="s">
        <v>5018</v>
      </c>
      <c r="B3105" s="2" t="s">
        <v>3519</v>
      </c>
      <c r="C3105" s="2" t="s">
        <v>233</v>
      </c>
      <c r="D3105" s="2" t="s">
        <v>231</v>
      </c>
      <c r="E3105" s="2" t="s">
        <v>187</v>
      </c>
      <c r="F3105" s="8" t="s">
        <v>24</v>
      </c>
      <c r="G3105" s="8">
        <v>1</v>
      </c>
      <c r="H3105" s="8">
        <v>1</v>
      </c>
      <c r="I3105" s="8">
        <v>1</v>
      </c>
      <c r="J3105" s="8">
        <v>0</v>
      </c>
      <c r="K3105" s="8">
        <v>1</v>
      </c>
      <c r="L3105" s="8">
        <v>1</v>
      </c>
      <c r="M3105" s="8">
        <v>0</v>
      </c>
      <c r="N3105" s="8">
        <v>1</v>
      </c>
      <c r="O3105" s="8">
        <v>0</v>
      </c>
      <c r="P3105" s="8">
        <v>1</v>
      </c>
      <c r="Q3105" s="8">
        <v>0</v>
      </c>
      <c r="R3105" s="8">
        <v>0</v>
      </c>
      <c r="S3105" s="8">
        <v>0</v>
      </c>
      <c r="T3105" s="8">
        <v>0</v>
      </c>
      <c r="U3105" s="5">
        <v>409020036</v>
      </c>
    </row>
    <row r="3106" spans="1:21" hidden="1" x14ac:dyDescent="0.25">
      <c r="A3106" s="8" t="s">
        <v>5018</v>
      </c>
      <c r="B3106" s="2" t="s">
        <v>3520</v>
      </c>
      <c r="C3106" s="2" t="s">
        <v>233</v>
      </c>
      <c r="D3106" s="2" t="s">
        <v>231</v>
      </c>
      <c r="E3106" s="2" t="s">
        <v>187</v>
      </c>
      <c r="F3106" s="8" t="s">
        <v>24</v>
      </c>
      <c r="G3106" s="8">
        <v>0</v>
      </c>
      <c r="H3106" s="8">
        <v>1</v>
      </c>
      <c r="I3106" s="8">
        <v>1</v>
      </c>
      <c r="J3106" s="8">
        <v>0</v>
      </c>
      <c r="K3106" s="8">
        <v>0</v>
      </c>
      <c r="L3106" s="8">
        <v>0</v>
      </c>
      <c r="M3106" s="8">
        <v>1</v>
      </c>
      <c r="N3106" s="8">
        <v>0</v>
      </c>
      <c r="O3106" s="8">
        <v>0</v>
      </c>
      <c r="P3106" s="8">
        <v>1</v>
      </c>
      <c r="Q3106" s="8">
        <v>0</v>
      </c>
      <c r="R3106" s="8">
        <v>0</v>
      </c>
      <c r="S3106" s="8">
        <v>0</v>
      </c>
      <c r="T3106" s="8">
        <v>0</v>
      </c>
      <c r="U3106" s="5">
        <v>409020044</v>
      </c>
    </row>
    <row r="3107" spans="1:21" hidden="1" x14ac:dyDescent="0.25">
      <c r="A3107" s="8" t="s">
        <v>5018</v>
      </c>
      <c r="B3107" s="2" t="s">
        <v>3521</v>
      </c>
      <c r="C3107" s="2" t="s">
        <v>233</v>
      </c>
      <c r="D3107" s="2" t="s">
        <v>231</v>
      </c>
      <c r="E3107" s="2" t="s">
        <v>187</v>
      </c>
      <c r="F3107" s="8" t="s">
        <v>24</v>
      </c>
      <c r="G3107" s="8">
        <v>0</v>
      </c>
      <c r="H3107" s="8">
        <v>1</v>
      </c>
      <c r="I3107" s="8">
        <v>0</v>
      </c>
      <c r="J3107" s="8">
        <v>0</v>
      </c>
      <c r="K3107" s="8">
        <v>0</v>
      </c>
      <c r="L3107" s="8">
        <v>0</v>
      </c>
      <c r="M3107" s="8">
        <v>1</v>
      </c>
      <c r="N3107" s="8">
        <v>0</v>
      </c>
      <c r="O3107" s="8">
        <v>0</v>
      </c>
      <c r="P3107" s="8">
        <v>1</v>
      </c>
      <c r="Q3107" s="8">
        <v>0</v>
      </c>
      <c r="R3107" s="8">
        <v>0</v>
      </c>
      <c r="S3107" s="8">
        <v>0</v>
      </c>
      <c r="T3107" s="8">
        <v>0</v>
      </c>
      <c r="U3107" s="5">
        <v>409020052</v>
      </c>
    </row>
    <row r="3108" spans="1:21" hidden="1" x14ac:dyDescent="0.25">
      <c r="A3108" s="8" t="s">
        <v>5018</v>
      </c>
      <c r="B3108" s="2" t="s">
        <v>3522</v>
      </c>
      <c r="C3108" s="2" t="s">
        <v>233</v>
      </c>
      <c r="D3108" s="2" t="s">
        <v>231</v>
      </c>
      <c r="E3108" s="2" t="s">
        <v>187</v>
      </c>
      <c r="F3108" s="8" t="s">
        <v>24</v>
      </c>
      <c r="G3108" s="8">
        <v>1</v>
      </c>
      <c r="H3108" s="8">
        <v>0</v>
      </c>
      <c r="I3108" s="8">
        <v>0</v>
      </c>
      <c r="J3108" s="8">
        <v>1</v>
      </c>
      <c r="K3108" s="8">
        <v>1</v>
      </c>
      <c r="L3108" s="8">
        <v>1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5">
        <v>409020060</v>
      </c>
    </row>
    <row r="3109" spans="1:21" hidden="1" x14ac:dyDescent="0.25">
      <c r="A3109" s="8" t="s">
        <v>5018</v>
      </c>
      <c r="B3109" s="2" t="s">
        <v>3523</v>
      </c>
      <c r="C3109" s="2" t="s">
        <v>233</v>
      </c>
      <c r="D3109" s="2" t="s">
        <v>231</v>
      </c>
      <c r="E3109" s="2" t="s">
        <v>187</v>
      </c>
      <c r="F3109" s="8" t="s">
        <v>24</v>
      </c>
      <c r="G3109" s="8">
        <v>1</v>
      </c>
      <c r="H3109" s="8">
        <v>1</v>
      </c>
      <c r="I3109" s="8">
        <v>1</v>
      </c>
      <c r="J3109" s="8">
        <v>0</v>
      </c>
      <c r="K3109" s="8">
        <v>0</v>
      </c>
      <c r="L3109" s="8">
        <v>0</v>
      </c>
      <c r="M3109" s="8">
        <v>1</v>
      </c>
      <c r="N3109" s="8">
        <v>0</v>
      </c>
      <c r="O3109" s="8">
        <v>0</v>
      </c>
      <c r="P3109" s="8">
        <v>1</v>
      </c>
      <c r="Q3109" s="8">
        <v>0</v>
      </c>
      <c r="R3109" s="8">
        <v>0</v>
      </c>
      <c r="S3109" s="8">
        <v>0</v>
      </c>
      <c r="T3109" s="8">
        <v>0</v>
      </c>
      <c r="U3109" s="5">
        <v>409020079</v>
      </c>
    </row>
    <row r="3110" spans="1:21" hidden="1" x14ac:dyDescent="0.25">
      <c r="A3110" s="8" t="s">
        <v>5018</v>
      </c>
      <c r="B3110" s="2" t="s">
        <v>3524</v>
      </c>
      <c r="C3110" s="2" t="s">
        <v>233</v>
      </c>
      <c r="D3110" s="2" t="s">
        <v>231</v>
      </c>
      <c r="E3110" s="2" t="s">
        <v>187</v>
      </c>
      <c r="F3110" s="8" t="s">
        <v>24</v>
      </c>
      <c r="G3110" s="8">
        <v>1</v>
      </c>
      <c r="H3110" s="8">
        <v>1</v>
      </c>
      <c r="I3110" s="8">
        <v>1</v>
      </c>
      <c r="J3110" s="8">
        <v>0</v>
      </c>
      <c r="K3110" s="8">
        <v>1</v>
      </c>
      <c r="L3110" s="8">
        <v>1</v>
      </c>
      <c r="M3110" s="8">
        <v>1</v>
      </c>
      <c r="N3110" s="8">
        <v>0</v>
      </c>
      <c r="O3110" s="8">
        <v>0</v>
      </c>
      <c r="P3110" s="8">
        <v>1</v>
      </c>
      <c r="Q3110" s="8">
        <v>0</v>
      </c>
      <c r="R3110" s="8">
        <v>0</v>
      </c>
      <c r="S3110" s="8">
        <v>0</v>
      </c>
      <c r="T3110" s="8">
        <v>0</v>
      </c>
      <c r="U3110" s="5">
        <v>409020087</v>
      </c>
    </row>
    <row r="3111" spans="1:21" hidden="1" x14ac:dyDescent="0.25">
      <c r="A3111" s="8" t="s">
        <v>5018</v>
      </c>
      <c r="B3111" s="2" t="s">
        <v>3525</v>
      </c>
      <c r="C3111" s="2" t="s">
        <v>233</v>
      </c>
      <c r="D3111" s="2" t="s">
        <v>231</v>
      </c>
      <c r="E3111" s="2" t="s">
        <v>187</v>
      </c>
      <c r="F3111" s="8" t="s">
        <v>24</v>
      </c>
      <c r="G3111" s="8">
        <v>1</v>
      </c>
      <c r="H3111" s="8">
        <v>1</v>
      </c>
      <c r="I3111" s="8">
        <v>1</v>
      </c>
      <c r="J3111" s="8">
        <v>0</v>
      </c>
      <c r="K3111" s="8">
        <v>1</v>
      </c>
      <c r="L3111" s="8">
        <v>1</v>
      </c>
      <c r="M3111" s="8">
        <v>1</v>
      </c>
      <c r="N3111" s="8">
        <v>0</v>
      </c>
      <c r="O3111" s="8">
        <v>0</v>
      </c>
      <c r="P3111" s="8">
        <v>1</v>
      </c>
      <c r="Q3111" s="8">
        <v>0</v>
      </c>
      <c r="R3111" s="8">
        <v>0</v>
      </c>
      <c r="S3111" s="8">
        <v>0</v>
      </c>
      <c r="T3111" s="8">
        <v>0</v>
      </c>
      <c r="U3111" s="5">
        <v>409020095</v>
      </c>
    </row>
    <row r="3112" spans="1:21" hidden="1" x14ac:dyDescent="0.25">
      <c r="A3112" s="8" t="s">
        <v>5018</v>
      </c>
      <c r="B3112" s="2" t="s">
        <v>3526</v>
      </c>
      <c r="C3112" s="2" t="s">
        <v>233</v>
      </c>
      <c r="D3112" s="2" t="s">
        <v>231</v>
      </c>
      <c r="E3112" s="2" t="s">
        <v>187</v>
      </c>
      <c r="F3112" s="8" t="s">
        <v>24</v>
      </c>
      <c r="G3112" s="8">
        <v>0</v>
      </c>
      <c r="H3112" s="8">
        <v>1</v>
      </c>
      <c r="I3112" s="8">
        <v>1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1</v>
      </c>
      <c r="Q3112" s="8">
        <v>0</v>
      </c>
      <c r="R3112" s="8">
        <v>0</v>
      </c>
      <c r="S3112" s="8">
        <v>0</v>
      </c>
      <c r="T3112" s="8">
        <v>0</v>
      </c>
      <c r="U3112" s="5">
        <v>409020109</v>
      </c>
    </row>
    <row r="3113" spans="1:21" hidden="1" x14ac:dyDescent="0.25">
      <c r="A3113" s="8" t="s">
        <v>5018</v>
      </c>
      <c r="B3113" s="2" t="s">
        <v>3527</v>
      </c>
      <c r="C3113" s="2" t="s">
        <v>233</v>
      </c>
      <c r="D3113" s="2" t="s">
        <v>231</v>
      </c>
      <c r="E3113" s="2" t="s">
        <v>187</v>
      </c>
      <c r="F3113" s="8" t="s">
        <v>24</v>
      </c>
      <c r="G3113" s="8">
        <v>1</v>
      </c>
      <c r="H3113" s="8">
        <v>0</v>
      </c>
      <c r="I3113" s="8">
        <v>0</v>
      </c>
      <c r="J3113" s="8">
        <v>1</v>
      </c>
      <c r="K3113" s="8">
        <v>1</v>
      </c>
      <c r="L3113" s="8">
        <v>1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5">
        <v>409020117</v>
      </c>
    </row>
    <row r="3114" spans="1:21" hidden="1" x14ac:dyDescent="0.25">
      <c r="A3114" s="8" t="s">
        <v>5018</v>
      </c>
      <c r="B3114" s="2" t="s">
        <v>3528</v>
      </c>
      <c r="C3114" s="2" t="s">
        <v>233</v>
      </c>
      <c r="D3114" s="2" t="s">
        <v>231</v>
      </c>
      <c r="E3114" s="2" t="s">
        <v>187</v>
      </c>
      <c r="F3114" s="8" t="s">
        <v>24</v>
      </c>
      <c r="G3114" s="8">
        <v>0</v>
      </c>
      <c r="H3114" s="8">
        <v>1</v>
      </c>
      <c r="I3114" s="8">
        <v>1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0</v>
      </c>
      <c r="U3114" s="5">
        <v>409020125</v>
      </c>
    </row>
    <row r="3115" spans="1:21" hidden="1" x14ac:dyDescent="0.25">
      <c r="A3115" s="8" t="s">
        <v>5018</v>
      </c>
      <c r="B3115" s="2" t="s">
        <v>3529</v>
      </c>
      <c r="C3115" s="2" t="s">
        <v>233</v>
      </c>
      <c r="D3115" s="2" t="s">
        <v>231</v>
      </c>
      <c r="E3115" s="2" t="s">
        <v>187</v>
      </c>
      <c r="F3115" s="8" t="s">
        <v>24</v>
      </c>
      <c r="G3115" s="8">
        <v>0</v>
      </c>
      <c r="H3115" s="8">
        <v>1</v>
      </c>
      <c r="I3115" s="8">
        <v>1</v>
      </c>
      <c r="J3115" s="8">
        <v>0</v>
      </c>
      <c r="K3115" s="8">
        <v>0</v>
      </c>
      <c r="L3115" s="8">
        <v>0</v>
      </c>
      <c r="M3115" s="8">
        <v>1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5">
        <v>409020133</v>
      </c>
    </row>
    <row r="3116" spans="1:21" hidden="1" x14ac:dyDescent="0.25">
      <c r="A3116" s="8" t="s">
        <v>5018</v>
      </c>
      <c r="B3116" s="2" t="s">
        <v>3530</v>
      </c>
      <c r="C3116" s="2" t="s">
        <v>233</v>
      </c>
      <c r="D3116" s="2" t="s">
        <v>231</v>
      </c>
      <c r="E3116" s="2" t="s">
        <v>187</v>
      </c>
      <c r="F3116" s="8" t="s">
        <v>24</v>
      </c>
      <c r="G3116" s="8">
        <v>0</v>
      </c>
      <c r="H3116" s="8">
        <v>1</v>
      </c>
      <c r="I3116" s="8">
        <v>1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0</v>
      </c>
      <c r="P3116" s="8">
        <v>1</v>
      </c>
      <c r="Q3116" s="8">
        <v>0</v>
      </c>
      <c r="R3116" s="8">
        <v>0</v>
      </c>
      <c r="S3116" s="8">
        <v>0</v>
      </c>
      <c r="T3116" s="8">
        <v>0</v>
      </c>
      <c r="U3116" s="5">
        <v>409020141</v>
      </c>
    </row>
    <row r="3117" spans="1:21" hidden="1" x14ac:dyDescent="0.25">
      <c r="A3117" s="8" t="s">
        <v>5018</v>
      </c>
      <c r="B3117" s="2" t="s">
        <v>3531</v>
      </c>
      <c r="C3117" s="2" t="s">
        <v>233</v>
      </c>
      <c r="D3117" s="2" t="s">
        <v>231</v>
      </c>
      <c r="E3117" s="2" t="s">
        <v>187</v>
      </c>
      <c r="F3117" s="8" t="s">
        <v>24</v>
      </c>
      <c r="G3117" s="8">
        <v>0</v>
      </c>
      <c r="H3117" s="8">
        <v>1</v>
      </c>
      <c r="I3117" s="8">
        <v>1</v>
      </c>
      <c r="J3117" s="8">
        <v>0</v>
      </c>
      <c r="K3117" s="8">
        <v>0</v>
      </c>
      <c r="L3117" s="8">
        <v>0</v>
      </c>
      <c r="M3117" s="8">
        <v>1</v>
      </c>
      <c r="N3117" s="8">
        <v>0</v>
      </c>
      <c r="O3117" s="8">
        <v>0</v>
      </c>
      <c r="P3117" s="8">
        <v>1</v>
      </c>
      <c r="Q3117" s="8">
        <v>0</v>
      </c>
      <c r="R3117" s="8">
        <v>0</v>
      </c>
      <c r="S3117" s="8">
        <v>0</v>
      </c>
      <c r="T3117" s="8">
        <v>0</v>
      </c>
      <c r="U3117" s="5">
        <v>409020150</v>
      </c>
    </row>
    <row r="3118" spans="1:21" hidden="1" x14ac:dyDescent="0.25">
      <c r="A3118" s="8" t="s">
        <v>5018</v>
      </c>
      <c r="B3118" s="2" t="s">
        <v>3532</v>
      </c>
      <c r="C3118" s="2" t="s">
        <v>233</v>
      </c>
      <c r="D3118" s="2" t="s">
        <v>231</v>
      </c>
      <c r="E3118" s="2" t="s">
        <v>187</v>
      </c>
      <c r="F3118" s="8" t="s">
        <v>24</v>
      </c>
      <c r="G3118" s="8">
        <v>0</v>
      </c>
      <c r="H3118" s="8">
        <v>1</v>
      </c>
      <c r="I3118" s="8">
        <v>1</v>
      </c>
      <c r="J3118" s="8">
        <v>0</v>
      </c>
      <c r="K3118" s="8">
        <v>0</v>
      </c>
      <c r="L3118" s="8">
        <v>0</v>
      </c>
      <c r="M3118" s="8">
        <v>1</v>
      </c>
      <c r="N3118" s="8">
        <v>0</v>
      </c>
      <c r="O3118" s="8">
        <v>0</v>
      </c>
      <c r="P3118" s="8">
        <v>1</v>
      </c>
      <c r="Q3118" s="8">
        <v>0</v>
      </c>
      <c r="R3118" s="8">
        <v>0</v>
      </c>
      <c r="S3118" s="8">
        <v>0</v>
      </c>
      <c r="T3118" s="8">
        <v>0</v>
      </c>
      <c r="U3118" s="5">
        <v>409020168</v>
      </c>
    </row>
    <row r="3119" spans="1:21" hidden="1" x14ac:dyDescent="0.25">
      <c r="A3119" s="8" t="s">
        <v>5018</v>
      </c>
      <c r="B3119" s="2" t="s">
        <v>3533</v>
      </c>
      <c r="C3119" s="2" t="s">
        <v>233</v>
      </c>
      <c r="D3119" s="2" t="s">
        <v>231</v>
      </c>
      <c r="E3119" s="2" t="s">
        <v>187</v>
      </c>
      <c r="F3119" s="8" t="s">
        <v>24</v>
      </c>
      <c r="G3119" s="8">
        <v>1</v>
      </c>
      <c r="H3119" s="8">
        <v>1</v>
      </c>
      <c r="I3119" s="8">
        <v>1</v>
      </c>
      <c r="J3119" s="8">
        <v>0</v>
      </c>
      <c r="K3119" s="8">
        <v>0</v>
      </c>
      <c r="L3119" s="8">
        <v>0</v>
      </c>
      <c r="M3119" s="8">
        <v>1</v>
      </c>
      <c r="N3119" s="8">
        <v>0</v>
      </c>
      <c r="O3119" s="8">
        <v>0</v>
      </c>
      <c r="P3119" s="8">
        <v>1</v>
      </c>
      <c r="Q3119" s="8">
        <v>0</v>
      </c>
      <c r="R3119" s="8">
        <v>0</v>
      </c>
      <c r="S3119" s="8">
        <v>0</v>
      </c>
      <c r="T3119" s="8">
        <v>0</v>
      </c>
      <c r="U3119" s="5">
        <v>409020176</v>
      </c>
    </row>
    <row r="3120" spans="1:21" hidden="1" x14ac:dyDescent="0.25">
      <c r="A3120" s="8" t="s">
        <v>5018</v>
      </c>
      <c r="B3120" s="2" t="s">
        <v>3534</v>
      </c>
      <c r="C3120" s="2" t="s">
        <v>233</v>
      </c>
      <c r="D3120" s="2" t="s">
        <v>231</v>
      </c>
      <c r="E3120" s="2" t="s">
        <v>187</v>
      </c>
      <c r="F3120" s="8" t="s">
        <v>24</v>
      </c>
      <c r="G3120" s="8">
        <v>1</v>
      </c>
      <c r="H3120" s="8">
        <v>0</v>
      </c>
      <c r="I3120" s="8">
        <v>0</v>
      </c>
      <c r="J3120" s="8">
        <v>1</v>
      </c>
      <c r="K3120" s="8">
        <v>1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5">
        <v>409020184</v>
      </c>
    </row>
    <row r="3121" spans="1:21" hidden="1" x14ac:dyDescent="0.25">
      <c r="A3121" s="8" t="s">
        <v>5018</v>
      </c>
      <c r="B3121" s="2" t="s">
        <v>3535</v>
      </c>
      <c r="C3121" s="2" t="s">
        <v>234</v>
      </c>
      <c r="D3121" s="2" t="s">
        <v>231</v>
      </c>
      <c r="E3121" s="2" t="s">
        <v>187</v>
      </c>
      <c r="F3121" s="8" t="s">
        <v>24</v>
      </c>
      <c r="G3121" s="8">
        <v>0</v>
      </c>
      <c r="H3121" s="8">
        <v>1</v>
      </c>
      <c r="I3121" s="8">
        <v>1</v>
      </c>
      <c r="J3121" s="8">
        <v>0</v>
      </c>
      <c r="K3121" s="8">
        <v>0</v>
      </c>
      <c r="L3121" s="8">
        <v>0</v>
      </c>
      <c r="M3121" s="8">
        <v>1</v>
      </c>
      <c r="N3121" s="8">
        <v>0</v>
      </c>
      <c r="O3121" s="8">
        <v>0</v>
      </c>
      <c r="P3121" s="8">
        <v>1</v>
      </c>
      <c r="Q3121" s="8">
        <v>0</v>
      </c>
      <c r="R3121" s="8">
        <v>0</v>
      </c>
      <c r="S3121" s="8">
        <v>0</v>
      </c>
      <c r="T3121" s="8">
        <v>0</v>
      </c>
      <c r="U3121" s="5">
        <v>409030015</v>
      </c>
    </row>
    <row r="3122" spans="1:21" hidden="1" x14ac:dyDescent="0.25">
      <c r="A3122" s="8" t="s">
        <v>5018</v>
      </c>
      <c r="B3122" s="2" t="s">
        <v>3536</v>
      </c>
      <c r="C3122" s="2" t="s">
        <v>234</v>
      </c>
      <c r="D3122" s="2" t="s">
        <v>231</v>
      </c>
      <c r="E3122" s="2" t="s">
        <v>187</v>
      </c>
      <c r="F3122" s="8" t="s">
        <v>24</v>
      </c>
      <c r="G3122" s="8">
        <v>0</v>
      </c>
      <c r="H3122" s="8">
        <v>1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1</v>
      </c>
      <c r="Q3122" s="8">
        <v>0</v>
      </c>
      <c r="R3122" s="8">
        <v>0</v>
      </c>
      <c r="S3122" s="8">
        <v>0</v>
      </c>
      <c r="T3122" s="8">
        <v>0</v>
      </c>
      <c r="U3122" s="5">
        <v>409030023</v>
      </c>
    </row>
    <row r="3123" spans="1:21" hidden="1" x14ac:dyDescent="0.25">
      <c r="A3123" s="8" t="s">
        <v>5018</v>
      </c>
      <c r="B3123" s="2" t="s">
        <v>3537</v>
      </c>
      <c r="C3123" s="2" t="s">
        <v>234</v>
      </c>
      <c r="D3123" s="2" t="s">
        <v>231</v>
      </c>
      <c r="E3123" s="2" t="s">
        <v>187</v>
      </c>
      <c r="F3123" s="8" t="s">
        <v>24</v>
      </c>
      <c r="G3123" s="8">
        <v>0</v>
      </c>
      <c r="H3123" s="8">
        <v>1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1</v>
      </c>
      <c r="Q3123" s="8">
        <v>0</v>
      </c>
      <c r="R3123" s="8">
        <v>0</v>
      </c>
      <c r="S3123" s="8">
        <v>0</v>
      </c>
      <c r="T3123" s="8">
        <v>0</v>
      </c>
      <c r="U3123" s="5">
        <v>409030031</v>
      </c>
    </row>
    <row r="3124" spans="1:21" hidden="1" x14ac:dyDescent="0.25">
      <c r="A3124" s="8" t="s">
        <v>5018</v>
      </c>
      <c r="B3124" s="2" t="s">
        <v>3538</v>
      </c>
      <c r="C3124" s="2" t="s">
        <v>234</v>
      </c>
      <c r="D3124" s="2" t="s">
        <v>231</v>
      </c>
      <c r="E3124" s="2" t="s">
        <v>187</v>
      </c>
      <c r="F3124" s="8" t="s">
        <v>24</v>
      </c>
      <c r="G3124" s="8">
        <v>0</v>
      </c>
      <c r="H3124" s="8">
        <v>1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1</v>
      </c>
      <c r="Q3124" s="8">
        <v>0</v>
      </c>
      <c r="R3124" s="8">
        <v>0</v>
      </c>
      <c r="S3124" s="8">
        <v>0</v>
      </c>
      <c r="T3124" s="8">
        <v>0</v>
      </c>
      <c r="U3124" s="5">
        <v>409030040</v>
      </c>
    </row>
    <row r="3125" spans="1:21" hidden="1" x14ac:dyDescent="0.25">
      <c r="A3125" s="8" t="s">
        <v>5018</v>
      </c>
      <c r="B3125" s="2" t="s">
        <v>3539</v>
      </c>
      <c r="C3125" s="2" t="s">
        <v>235</v>
      </c>
      <c r="D3125" s="2" t="s">
        <v>231</v>
      </c>
      <c r="E3125" s="2" t="s">
        <v>187</v>
      </c>
      <c r="F3125" s="8" t="s">
        <v>24</v>
      </c>
      <c r="G3125" s="8">
        <v>1</v>
      </c>
      <c r="H3125" s="8">
        <v>1</v>
      </c>
      <c r="I3125" s="8">
        <v>1</v>
      </c>
      <c r="J3125" s="8">
        <v>0</v>
      </c>
      <c r="K3125" s="8">
        <v>1</v>
      </c>
      <c r="L3125" s="8">
        <v>1</v>
      </c>
      <c r="M3125" s="8">
        <v>1</v>
      </c>
      <c r="N3125" s="8">
        <v>0</v>
      </c>
      <c r="O3125" s="8">
        <v>0</v>
      </c>
      <c r="P3125" s="8">
        <v>1</v>
      </c>
      <c r="Q3125" s="8">
        <v>0</v>
      </c>
      <c r="R3125" s="8">
        <v>0</v>
      </c>
      <c r="S3125" s="8">
        <v>0</v>
      </c>
      <c r="T3125" s="8">
        <v>0</v>
      </c>
      <c r="U3125" s="5">
        <v>409040010</v>
      </c>
    </row>
    <row r="3126" spans="1:21" hidden="1" x14ac:dyDescent="0.25">
      <c r="A3126" s="8" t="s">
        <v>5018</v>
      </c>
      <c r="B3126" s="2" t="s">
        <v>3540</v>
      </c>
      <c r="C3126" s="2" t="s">
        <v>235</v>
      </c>
      <c r="D3126" s="2" t="s">
        <v>231</v>
      </c>
      <c r="E3126" s="2" t="s">
        <v>187</v>
      </c>
      <c r="F3126" s="8" t="s">
        <v>24</v>
      </c>
      <c r="G3126" s="8">
        <v>1</v>
      </c>
      <c r="H3126" s="8">
        <v>1</v>
      </c>
      <c r="I3126" s="8">
        <v>0</v>
      </c>
      <c r="J3126" s="8">
        <v>0</v>
      </c>
      <c r="K3126" s="8">
        <v>1</v>
      </c>
      <c r="L3126" s="8">
        <v>1</v>
      </c>
      <c r="M3126" s="8">
        <v>0</v>
      </c>
      <c r="N3126" s="8">
        <v>1</v>
      </c>
      <c r="O3126" s="8">
        <v>0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5">
        <v>409040029</v>
      </c>
    </row>
    <row r="3127" spans="1:21" hidden="1" x14ac:dyDescent="0.25">
      <c r="A3127" s="8" t="s">
        <v>5018</v>
      </c>
      <c r="B3127" s="2" t="s">
        <v>3541</v>
      </c>
      <c r="C3127" s="2" t="s">
        <v>235</v>
      </c>
      <c r="D3127" s="2" t="s">
        <v>231</v>
      </c>
      <c r="E3127" s="2" t="s">
        <v>187</v>
      </c>
      <c r="F3127" s="8" t="s">
        <v>24</v>
      </c>
      <c r="G3127" s="8">
        <v>0</v>
      </c>
      <c r="H3127" s="8">
        <v>1</v>
      </c>
      <c r="I3127" s="8">
        <v>1</v>
      </c>
      <c r="J3127" s="8">
        <v>0</v>
      </c>
      <c r="K3127" s="8">
        <v>0</v>
      </c>
      <c r="L3127" s="8">
        <v>0</v>
      </c>
      <c r="M3127" s="8">
        <v>1</v>
      </c>
      <c r="N3127" s="8">
        <v>0</v>
      </c>
      <c r="O3127" s="8">
        <v>0</v>
      </c>
      <c r="P3127" s="8">
        <v>1</v>
      </c>
      <c r="Q3127" s="8">
        <v>0</v>
      </c>
      <c r="R3127" s="8">
        <v>0</v>
      </c>
      <c r="S3127" s="8">
        <v>0</v>
      </c>
      <c r="T3127" s="8">
        <v>0</v>
      </c>
      <c r="U3127" s="5">
        <v>409040037</v>
      </c>
    </row>
    <row r="3128" spans="1:21" hidden="1" x14ac:dyDescent="0.25">
      <c r="A3128" s="8" t="s">
        <v>5018</v>
      </c>
      <c r="B3128" s="2" t="s">
        <v>3542</v>
      </c>
      <c r="C3128" s="2" t="s">
        <v>235</v>
      </c>
      <c r="D3128" s="2" t="s">
        <v>231</v>
      </c>
      <c r="E3128" s="2" t="s">
        <v>187</v>
      </c>
      <c r="F3128" s="8" t="s">
        <v>24</v>
      </c>
      <c r="G3128" s="8">
        <v>0</v>
      </c>
      <c r="H3128" s="8">
        <v>1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1</v>
      </c>
      <c r="Q3128" s="8">
        <v>0</v>
      </c>
      <c r="R3128" s="8">
        <v>0</v>
      </c>
      <c r="S3128" s="8">
        <v>0</v>
      </c>
      <c r="T3128" s="8">
        <v>0</v>
      </c>
      <c r="U3128" s="5">
        <v>409040045</v>
      </c>
    </row>
    <row r="3129" spans="1:21" hidden="1" x14ac:dyDescent="0.25">
      <c r="A3129" s="8" t="s">
        <v>5018</v>
      </c>
      <c r="B3129" s="2" t="s">
        <v>3543</v>
      </c>
      <c r="C3129" s="2" t="s">
        <v>235</v>
      </c>
      <c r="D3129" s="2" t="s">
        <v>231</v>
      </c>
      <c r="E3129" s="2" t="s">
        <v>187</v>
      </c>
      <c r="F3129" s="8" t="s">
        <v>24</v>
      </c>
      <c r="G3129" s="8">
        <v>0</v>
      </c>
      <c r="H3129" s="8">
        <v>1</v>
      </c>
      <c r="I3129" s="8">
        <v>1</v>
      </c>
      <c r="J3129" s="8">
        <v>0</v>
      </c>
      <c r="K3129" s="8">
        <v>0</v>
      </c>
      <c r="L3129" s="8">
        <v>0</v>
      </c>
      <c r="M3129" s="8">
        <v>1</v>
      </c>
      <c r="N3129" s="8">
        <v>0</v>
      </c>
      <c r="O3129" s="8">
        <v>0</v>
      </c>
      <c r="P3129" s="8">
        <v>1</v>
      </c>
      <c r="Q3129" s="8">
        <v>0</v>
      </c>
      <c r="R3129" s="8">
        <v>0</v>
      </c>
      <c r="S3129" s="8">
        <v>0</v>
      </c>
      <c r="T3129" s="8">
        <v>0</v>
      </c>
      <c r="U3129" s="5">
        <v>409040053</v>
      </c>
    </row>
    <row r="3130" spans="1:21" hidden="1" x14ac:dyDescent="0.25">
      <c r="A3130" s="8" t="s">
        <v>5018</v>
      </c>
      <c r="B3130" s="2" t="s">
        <v>3544</v>
      </c>
      <c r="C3130" s="2" t="s">
        <v>235</v>
      </c>
      <c r="D3130" s="2" t="s">
        <v>231</v>
      </c>
      <c r="E3130" s="2" t="s">
        <v>187</v>
      </c>
      <c r="F3130" s="8" t="s">
        <v>24</v>
      </c>
      <c r="G3130" s="8">
        <v>1</v>
      </c>
      <c r="H3130" s="8">
        <v>1</v>
      </c>
      <c r="I3130" s="8">
        <v>1</v>
      </c>
      <c r="J3130" s="8">
        <v>0</v>
      </c>
      <c r="K3130" s="8">
        <v>1</v>
      </c>
      <c r="L3130" s="8">
        <v>1</v>
      </c>
      <c r="M3130" s="8">
        <v>0</v>
      </c>
      <c r="N3130" s="8">
        <v>1</v>
      </c>
      <c r="O3130" s="8">
        <v>0</v>
      </c>
      <c r="P3130" s="8">
        <v>1</v>
      </c>
      <c r="Q3130" s="8">
        <v>0</v>
      </c>
      <c r="R3130" s="8">
        <v>0</v>
      </c>
      <c r="S3130" s="8">
        <v>0</v>
      </c>
      <c r="T3130" s="8">
        <v>0</v>
      </c>
      <c r="U3130" s="5">
        <v>409040061</v>
      </c>
    </row>
    <row r="3131" spans="1:21" hidden="1" x14ac:dyDescent="0.25">
      <c r="A3131" s="8" t="s">
        <v>5018</v>
      </c>
      <c r="B3131" s="2" t="s">
        <v>3545</v>
      </c>
      <c r="C3131" s="2" t="s">
        <v>235</v>
      </c>
      <c r="D3131" s="2" t="s">
        <v>231</v>
      </c>
      <c r="E3131" s="2" t="s">
        <v>187</v>
      </c>
      <c r="F3131" s="8" t="s">
        <v>24</v>
      </c>
      <c r="G3131" s="8">
        <v>1</v>
      </c>
      <c r="H3131" s="8">
        <v>1</v>
      </c>
      <c r="I3131" s="8">
        <v>1</v>
      </c>
      <c r="J3131" s="8">
        <v>0</v>
      </c>
      <c r="K3131" s="8">
        <v>0</v>
      </c>
      <c r="L3131" s="8">
        <v>0</v>
      </c>
      <c r="M3131" s="8">
        <v>1</v>
      </c>
      <c r="N3131" s="8">
        <v>0</v>
      </c>
      <c r="O3131" s="8">
        <v>0</v>
      </c>
      <c r="P3131" s="8">
        <v>1</v>
      </c>
      <c r="Q3131" s="8">
        <v>0</v>
      </c>
      <c r="R3131" s="8">
        <v>0</v>
      </c>
      <c r="S3131" s="8">
        <v>0</v>
      </c>
      <c r="T3131" s="8">
        <v>0</v>
      </c>
      <c r="U3131" s="5">
        <v>409040070</v>
      </c>
    </row>
    <row r="3132" spans="1:21" hidden="1" x14ac:dyDescent="0.25">
      <c r="A3132" s="8" t="s">
        <v>5018</v>
      </c>
      <c r="B3132" s="2" t="s">
        <v>3546</v>
      </c>
      <c r="C3132" s="2" t="s">
        <v>235</v>
      </c>
      <c r="D3132" s="2" t="s">
        <v>231</v>
      </c>
      <c r="E3132" s="2" t="s">
        <v>187</v>
      </c>
      <c r="F3132" s="8" t="s">
        <v>24</v>
      </c>
      <c r="G3132" s="8">
        <v>1</v>
      </c>
      <c r="H3132" s="8">
        <v>1</v>
      </c>
      <c r="I3132" s="8">
        <v>1</v>
      </c>
      <c r="J3132" s="8">
        <v>0</v>
      </c>
      <c r="K3132" s="8">
        <v>0</v>
      </c>
      <c r="L3132" s="8">
        <v>0</v>
      </c>
      <c r="M3132" s="8">
        <v>1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5">
        <v>409040088</v>
      </c>
    </row>
    <row r="3133" spans="1:21" hidden="1" x14ac:dyDescent="0.25">
      <c r="A3133" s="8" t="s">
        <v>5018</v>
      </c>
      <c r="B3133" s="2" t="s">
        <v>3547</v>
      </c>
      <c r="C3133" s="2" t="s">
        <v>235</v>
      </c>
      <c r="D3133" s="2" t="s">
        <v>231</v>
      </c>
      <c r="E3133" s="2" t="s">
        <v>187</v>
      </c>
      <c r="F3133" s="8" t="s">
        <v>24</v>
      </c>
      <c r="G3133" s="8">
        <v>0</v>
      </c>
      <c r="H3133" s="8">
        <v>1</v>
      </c>
      <c r="I3133" s="8">
        <v>1</v>
      </c>
      <c r="J3133" s="8">
        <v>0</v>
      </c>
      <c r="K3133" s="8">
        <v>0</v>
      </c>
      <c r="L3133" s="8">
        <v>0</v>
      </c>
      <c r="M3133" s="8">
        <v>1</v>
      </c>
      <c r="N3133" s="8">
        <v>0</v>
      </c>
      <c r="O3133" s="8">
        <v>0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5">
        <v>409040096</v>
      </c>
    </row>
    <row r="3134" spans="1:21" hidden="1" x14ac:dyDescent="0.25">
      <c r="A3134" s="8" t="s">
        <v>5018</v>
      </c>
      <c r="B3134" s="2" t="s">
        <v>3548</v>
      </c>
      <c r="C3134" s="2" t="s">
        <v>235</v>
      </c>
      <c r="D3134" s="2" t="s">
        <v>231</v>
      </c>
      <c r="E3134" s="2" t="s">
        <v>187</v>
      </c>
      <c r="F3134" s="8" t="s">
        <v>24</v>
      </c>
      <c r="G3134" s="8">
        <v>1</v>
      </c>
      <c r="H3134" s="8">
        <v>0</v>
      </c>
      <c r="I3134" s="8">
        <v>0</v>
      </c>
      <c r="J3134" s="8">
        <v>1</v>
      </c>
      <c r="K3134" s="8">
        <v>1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5">
        <v>409040100</v>
      </c>
    </row>
    <row r="3135" spans="1:21" hidden="1" x14ac:dyDescent="0.25">
      <c r="A3135" s="8" t="s">
        <v>5018</v>
      </c>
      <c r="B3135" s="2" t="s">
        <v>3549</v>
      </c>
      <c r="C3135" s="2" t="s">
        <v>235</v>
      </c>
      <c r="D3135" s="2" t="s">
        <v>231</v>
      </c>
      <c r="E3135" s="2" t="s">
        <v>187</v>
      </c>
      <c r="F3135" s="8" t="s">
        <v>24</v>
      </c>
      <c r="G3135" s="8">
        <v>0</v>
      </c>
      <c r="H3135" s="8">
        <v>1</v>
      </c>
      <c r="I3135" s="8">
        <v>1</v>
      </c>
      <c r="J3135" s="8">
        <v>0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>
        <v>1</v>
      </c>
      <c r="Q3135" s="8">
        <v>0</v>
      </c>
      <c r="R3135" s="8">
        <v>0</v>
      </c>
      <c r="S3135" s="8">
        <v>0</v>
      </c>
      <c r="T3135" s="8">
        <v>0</v>
      </c>
      <c r="U3135" s="5">
        <v>409040118</v>
      </c>
    </row>
    <row r="3136" spans="1:21" hidden="1" x14ac:dyDescent="0.25">
      <c r="A3136" s="8" t="s">
        <v>5018</v>
      </c>
      <c r="B3136" s="2" t="s">
        <v>3550</v>
      </c>
      <c r="C3136" s="2" t="s">
        <v>235</v>
      </c>
      <c r="D3136" s="2" t="s">
        <v>231</v>
      </c>
      <c r="E3136" s="2" t="s">
        <v>187</v>
      </c>
      <c r="F3136" s="8" t="s">
        <v>24</v>
      </c>
      <c r="G3136" s="8">
        <v>0</v>
      </c>
      <c r="H3136" s="8">
        <v>1</v>
      </c>
      <c r="I3136" s="8">
        <v>1</v>
      </c>
      <c r="J3136" s="8">
        <v>0</v>
      </c>
      <c r="K3136" s="8">
        <v>0</v>
      </c>
      <c r="L3136" s="8">
        <v>0</v>
      </c>
      <c r="M3136" s="8">
        <v>1</v>
      </c>
      <c r="N3136" s="8">
        <v>0</v>
      </c>
      <c r="O3136" s="8">
        <v>0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5">
        <v>409040126</v>
      </c>
    </row>
    <row r="3137" spans="1:21" hidden="1" x14ac:dyDescent="0.25">
      <c r="A3137" s="8" t="s">
        <v>5018</v>
      </c>
      <c r="B3137" s="2" t="s">
        <v>3551</v>
      </c>
      <c r="C3137" s="2" t="s">
        <v>235</v>
      </c>
      <c r="D3137" s="2" t="s">
        <v>231</v>
      </c>
      <c r="E3137" s="2" t="s">
        <v>187</v>
      </c>
      <c r="F3137" s="8" t="s">
        <v>24</v>
      </c>
      <c r="G3137" s="8">
        <v>0</v>
      </c>
      <c r="H3137" s="8">
        <v>1</v>
      </c>
      <c r="I3137" s="8">
        <v>1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0</v>
      </c>
      <c r="P3137" s="8">
        <v>1</v>
      </c>
      <c r="Q3137" s="8">
        <v>0</v>
      </c>
      <c r="R3137" s="8">
        <v>0</v>
      </c>
      <c r="S3137" s="8">
        <v>0</v>
      </c>
      <c r="T3137" s="8">
        <v>0</v>
      </c>
      <c r="U3137" s="5">
        <v>409040134</v>
      </c>
    </row>
    <row r="3138" spans="1:21" hidden="1" x14ac:dyDescent="0.25">
      <c r="A3138" s="8" t="s">
        <v>5018</v>
      </c>
      <c r="B3138" s="2" t="s">
        <v>3552</v>
      </c>
      <c r="C3138" s="2" t="s">
        <v>235</v>
      </c>
      <c r="D3138" s="2" t="s">
        <v>231</v>
      </c>
      <c r="E3138" s="2" t="s">
        <v>187</v>
      </c>
      <c r="F3138" s="8" t="s">
        <v>24</v>
      </c>
      <c r="G3138" s="8">
        <v>1</v>
      </c>
      <c r="H3138" s="8">
        <v>1</v>
      </c>
      <c r="I3138" s="8">
        <v>1</v>
      </c>
      <c r="J3138" s="8">
        <v>0</v>
      </c>
      <c r="K3138" s="8">
        <v>0</v>
      </c>
      <c r="L3138" s="8">
        <v>0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5">
        <v>409040142</v>
      </c>
    </row>
    <row r="3139" spans="1:21" hidden="1" x14ac:dyDescent="0.25">
      <c r="A3139" s="8" t="s">
        <v>5018</v>
      </c>
      <c r="B3139" s="2" t="s">
        <v>3553</v>
      </c>
      <c r="C3139" s="2" t="s">
        <v>235</v>
      </c>
      <c r="D3139" s="2" t="s">
        <v>231</v>
      </c>
      <c r="E3139" s="2" t="s">
        <v>187</v>
      </c>
      <c r="F3139" s="8" t="s">
        <v>24</v>
      </c>
      <c r="G3139" s="8">
        <v>0</v>
      </c>
      <c r="H3139" s="8">
        <v>1</v>
      </c>
      <c r="I3139" s="8">
        <v>1</v>
      </c>
      <c r="J3139" s="8">
        <v>0</v>
      </c>
      <c r="K3139" s="8">
        <v>0</v>
      </c>
      <c r="L3139" s="8">
        <v>0</v>
      </c>
      <c r="M3139" s="8">
        <v>1</v>
      </c>
      <c r="N3139" s="8">
        <v>0</v>
      </c>
      <c r="O3139" s="8">
        <v>0</v>
      </c>
      <c r="P3139" s="8">
        <v>1</v>
      </c>
      <c r="Q3139" s="8">
        <v>0</v>
      </c>
      <c r="R3139" s="8">
        <v>0</v>
      </c>
      <c r="S3139" s="8">
        <v>0</v>
      </c>
      <c r="T3139" s="8">
        <v>0</v>
      </c>
      <c r="U3139" s="5">
        <v>409040150</v>
      </c>
    </row>
    <row r="3140" spans="1:21" hidden="1" x14ac:dyDescent="0.25">
      <c r="A3140" s="8" t="s">
        <v>5018</v>
      </c>
      <c r="B3140" s="2" t="s">
        <v>3554</v>
      </c>
      <c r="C3140" s="2" t="s">
        <v>235</v>
      </c>
      <c r="D3140" s="2" t="s">
        <v>231</v>
      </c>
      <c r="E3140" s="2" t="s">
        <v>187</v>
      </c>
      <c r="F3140" s="8" t="s">
        <v>24</v>
      </c>
      <c r="G3140" s="8">
        <v>1</v>
      </c>
      <c r="H3140" s="8">
        <v>1</v>
      </c>
      <c r="I3140" s="8">
        <v>1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0</v>
      </c>
      <c r="P3140" s="8">
        <v>1</v>
      </c>
      <c r="Q3140" s="8">
        <v>0</v>
      </c>
      <c r="R3140" s="8">
        <v>0</v>
      </c>
      <c r="S3140" s="8">
        <v>0</v>
      </c>
      <c r="T3140" s="8">
        <v>0</v>
      </c>
      <c r="U3140" s="5">
        <v>409040169</v>
      </c>
    </row>
    <row r="3141" spans="1:21" hidden="1" x14ac:dyDescent="0.25">
      <c r="A3141" s="8" t="s">
        <v>5018</v>
      </c>
      <c r="B3141" s="2" t="s">
        <v>3555</v>
      </c>
      <c r="C3141" s="2" t="s">
        <v>235</v>
      </c>
      <c r="D3141" s="2" t="s">
        <v>231</v>
      </c>
      <c r="E3141" s="2" t="s">
        <v>187</v>
      </c>
      <c r="F3141" s="8" t="s">
        <v>24</v>
      </c>
      <c r="G3141" s="8">
        <v>0</v>
      </c>
      <c r="H3141" s="8">
        <v>1</v>
      </c>
      <c r="I3141" s="8">
        <v>1</v>
      </c>
      <c r="J3141" s="8">
        <v>0</v>
      </c>
      <c r="K3141" s="8">
        <v>0</v>
      </c>
      <c r="L3141" s="8">
        <v>0</v>
      </c>
      <c r="M3141" s="8">
        <v>1</v>
      </c>
      <c r="N3141" s="8">
        <v>0</v>
      </c>
      <c r="O3141" s="8">
        <v>0</v>
      </c>
      <c r="P3141" s="8">
        <v>1</v>
      </c>
      <c r="Q3141" s="8">
        <v>0</v>
      </c>
      <c r="R3141" s="8">
        <v>0</v>
      </c>
      <c r="S3141" s="8">
        <v>0</v>
      </c>
      <c r="T3141" s="8">
        <v>0</v>
      </c>
      <c r="U3141" s="5">
        <v>409040177</v>
      </c>
    </row>
    <row r="3142" spans="1:21" hidden="1" x14ac:dyDescent="0.25">
      <c r="A3142" s="8" t="s">
        <v>5018</v>
      </c>
      <c r="B3142" s="2" t="s">
        <v>3556</v>
      </c>
      <c r="C3142" s="2" t="s">
        <v>235</v>
      </c>
      <c r="D3142" s="2" t="s">
        <v>231</v>
      </c>
      <c r="E3142" s="2" t="s">
        <v>187</v>
      </c>
      <c r="F3142" s="8" t="s">
        <v>24</v>
      </c>
      <c r="G3142" s="8">
        <v>0</v>
      </c>
      <c r="H3142" s="8">
        <v>1</v>
      </c>
      <c r="I3142" s="8">
        <v>1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5">
        <v>409040185</v>
      </c>
    </row>
    <row r="3143" spans="1:21" hidden="1" x14ac:dyDescent="0.25">
      <c r="A3143" s="8" t="s">
        <v>5018</v>
      </c>
      <c r="B3143" s="2" t="s">
        <v>3557</v>
      </c>
      <c r="C3143" s="2" t="s">
        <v>235</v>
      </c>
      <c r="D3143" s="2" t="s">
        <v>231</v>
      </c>
      <c r="E3143" s="2" t="s">
        <v>187</v>
      </c>
      <c r="F3143" s="8" t="s">
        <v>24</v>
      </c>
      <c r="G3143" s="8">
        <v>0</v>
      </c>
      <c r="H3143" s="8">
        <v>1</v>
      </c>
      <c r="I3143" s="8">
        <v>1</v>
      </c>
      <c r="J3143" s="8">
        <v>0</v>
      </c>
      <c r="K3143" s="8">
        <v>0</v>
      </c>
      <c r="L3143" s="8">
        <v>0</v>
      </c>
      <c r="M3143" s="8">
        <v>1</v>
      </c>
      <c r="N3143" s="8">
        <v>0</v>
      </c>
      <c r="O3143" s="8">
        <v>0</v>
      </c>
      <c r="P3143" s="8">
        <v>1</v>
      </c>
      <c r="Q3143" s="8">
        <v>0</v>
      </c>
      <c r="R3143" s="8">
        <v>0</v>
      </c>
      <c r="S3143" s="8">
        <v>0</v>
      </c>
      <c r="T3143" s="8">
        <v>0</v>
      </c>
      <c r="U3143" s="5">
        <v>409040193</v>
      </c>
    </row>
    <row r="3144" spans="1:21" hidden="1" x14ac:dyDescent="0.25">
      <c r="A3144" s="8" t="s">
        <v>5018</v>
      </c>
      <c r="B3144" s="2" t="s">
        <v>3558</v>
      </c>
      <c r="C3144" s="2" t="s">
        <v>235</v>
      </c>
      <c r="D3144" s="2" t="s">
        <v>231</v>
      </c>
      <c r="E3144" s="2" t="s">
        <v>187</v>
      </c>
      <c r="F3144" s="8" t="s">
        <v>24</v>
      </c>
      <c r="G3144" s="8">
        <v>0</v>
      </c>
      <c r="H3144" s="8">
        <v>1</v>
      </c>
      <c r="I3144" s="8">
        <v>1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1</v>
      </c>
      <c r="Q3144" s="8">
        <v>0</v>
      </c>
      <c r="R3144" s="8">
        <v>0</v>
      </c>
      <c r="S3144" s="8">
        <v>0</v>
      </c>
      <c r="T3144" s="8">
        <v>0</v>
      </c>
      <c r="U3144" s="5">
        <v>409040207</v>
      </c>
    </row>
    <row r="3145" spans="1:21" hidden="1" x14ac:dyDescent="0.25">
      <c r="A3145" s="8" t="s">
        <v>5018</v>
      </c>
      <c r="B3145" s="2" t="s">
        <v>3559</v>
      </c>
      <c r="C3145" s="2" t="s">
        <v>235</v>
      </c>
      <c r="D3145" s="2" t="s">
        <v>231</v>
      </c>
      <c r="E3145" s="2" t="s">
        <v>187</v>
      </c>
      <c r="F3145" s="8" t="s">
        <v>24</v>
      </c>
      <c r="G3145" s="8">
        <v>1</v>
      </c>
      <c r="H3145" s="8">
        <v>1</v>
      </c>
      <c r="I3145" s="8">
        <v>1</v>
      </c>
      <c r="J3145" s="8">
        <v>0</v>
      </c>
      <c r="K3145" s="8">
        <v>0</v>
      </c>
      <c r="L3145" s="8">
        <v>0</v>
      </c>
      <c r="M3145" s="8">
        <v>1</v>
      </c>
      <c r="N3145" s="8">
        <v>0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5">
        <v>409040215</v>
      </c>
    </row>
    <row r="3146" spans="1:21" hidden="1" x14ac:dyDescent="0.25">
      <c r="A3146" s="8" t="s">
        <v>5018</v>
      </c>
      <c r="B3146" s="2" t="s">
        <v>3560</v>
      </c>
      <c r="C3146" s="2" t="s">
        <v>235</v>
      </c>
      <c r="D3146" s="2" t="s">
        <v>231</v>
      </c>
      <c r="E3146" s="2" t="s">
        <v>187</v>
      </c>
      <c r="F3146" s="8" t="s">
        <v>24</v>
      </c>
      <c r="G3146" s="8">
        <v>0</v>
      </c>
      <c r="H3146" s="8">
        <v>1</v>
      </c>
      <c r="I3146" s="8">
        <v>1</v>
      </c>
      <c r="J3146" s="8">
        <v>0</v>
      </c>
      <c r="K3146" s="8">
        <v>0</v>
      </c>
      <c r="L3146" s="8">
        <v>0</v>
      </c>
      <c r="M3146" s="8">
        <v>1</v>
      </c>
      <c r="N3146" s="8">
        <v>0</v>
      </c>
      <c r="O3146" s="8">
        <v>0</v>
      </c>
      <c r="P3146" s="8">
        <v>1</v>
      </c>
      <c r="Q3146" s="8">
        <v>0</v>
      </c>
      <c r="R3146" s="8">
        <v>0</v>
      </c>
      <c r="S3146" s="8">
        <v>0</v>
      </c>
      <c r="T3146" s="8">
        <v>0</v>
      </c>
      <c r="U3146" s="5">
        <v>409040223</v>
      </c>
    </row>
    <row r="3147" spans="1:21" hidden="1" x14ac:dyDescent="0.25">
      <c r="A3147" s="8" t="s">
        <v>5018</v>
      </c>
      <c r="B3147" s="2" t="s">
        <v>3561</v>
      </c>
      <c r="C3147" s="2" t="s">
        <v>235</v>
      </c>
      <c r="D3147" s="2" t="s">
        <v>231</v>
      </c>
      <c r="E3147" s="2" t="s">
        <v>187</v>
      </c>
      <c r="F3147" s="8" t="s">
        <v>24</v>
      </c>
      <c r="G3147" s="8">
        <v>0</v>
      </c>
      <c r="H3147" s="8">
        <v>1</v>
      </c>
      <c r="I3147" s="8">
        <v>1</v>
      </c>
      <c r="J3147" s="8">
        <v>0</v>
      </c>
      <c r="K3147" s="8">
        <v>0</v>
      </c>
      <c r="L3147" s="8">
        <v>0</v>
      </c>
      <c r="M3147" s="8">
        <v>1</v>
      </c>
      <c r="N3147" s="8">
        <v>0</v>
      </c>
      <c r="O3147" s="8">
        <v>0</v>
      </c>
      <c r="P3147" s="8">
        <v>1</v>
      </c>
      <c r="Q3147" s="8">
        <v>0</v>
      </c>
      <c r="R3147" s="8">
        <v>0</v>
      </c>
      <c r="S3147" s="8">
        <v>0</v>
      </c>
      <c r="T3147" s="8">
        <v>0</v>
      </c>
      <c r="U3147" s="5">
        <v>409040231</v>
      </c>
    </row>
    <row r="3148" spans="1:21" hidden="1" x14ac:dyDescent="0.25">
      <c r="A3148" s="8" t="s">
        <v>5018</v>
      </c>
      <c r="B3148" s="2" t="s">
        <v>3562</v>
      </c>
      <c r="C3148" s="2" t="s">
        <v>235</v>
      </c>
      <c r="D3148" s="2" t="s">
        <v>231</v>
      </c>
      <c r="E3148" s="2" t="s">
        <v>187</v>
      </c>
      <c r="F3148" s="8" t="s">
        <v>24</v>
      </c>
      <c r="G3148" s="8">
        <v>1</v>
      </c>
      <c r="H3148" s="8">
        <v>1</v>
      </c>
      <c r="I3148" s="8">
        <v>1</v>
      </c>
      <c r="J3148" s="8">
        <v>0</v>
      </c>
      <c r="K3148" s="8">
        <v>0</v>
      </c>
      <c r="L3148" s="8">
        <v>0</v>
      </c>
      <c r="M3148" s="8">
        <v>1</v>
      </c>
      <c r="N3148" s="8">
        <v>0</v>
      </c>
      <c r="O3148" s="8">
        <v>0</v>
      </c>
      <c r="P3148" s="8">
        <v>1</v>
      </c>
      <c r="Q3148" s="8">
        <v>0</v>
      </c>
      <c r="R3148" s="8">
        <v>0</v>
      </c>
      <c r="S3148" s="8">
        <v>0</v>
      </c>
      <c r="T3148" s="8">
        <v>0</v>
      </c>
      <c r="U3148" s="5">
        <v>409040240</v>
      </c>
    </row>
    <row r="3149" spans="1:21" hidden="1" x14ac:dyDescent="0.25">
      <c r="A3149" s="8" t="s">
        <v>5018</v>
      </c>
      <c r="B3149" s="2" t="s">
        <v>3563</v>
      </c>
      <c r="C3149" s="2" t="s">
        <v>236</v>
      </c>
      <c r="D3149" s="2" t="s">
        <v>231</v>
      </c>
      <c r="E3149" s="2" t="s">
        <v>187</v>
      </c>
      <c r="F3149" s="8" t="s">
        <v>24</v>
      </c>
      <c r="G3149" s="8">
        <v>0</v>
      </c>
      <c r="H3149" s="8">
        <v>1</v>
      </c>
      <c r="I3149" s="8">
        <v>0</v>
      </c>
      <c r="J3149" s="8">
        <v>0</v>
      </c>
      <c r="K3149" s="8">
        <v>0</v>
      </c>
      <c r="L3149" s="8">
        <v>0</v>
      </c>
      <c r="M3149" s="8">
        <v>1</v>
      </c>
      <c r="N3149" s="8">
        <v>0</v>
      </c>
      <c r="O3149" s="8">
        <v>0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5">
        <v>409050016</v>
      </c>
    </row>
    <row r="3150" spans="1:21" hidden="1" x14ac:dyDescent="0.25">
      <c r="A3150" s="8" t="s">
        <v>5018</v>
      </c>
      <c r="B3150" s="2" t="s">
        <v>3564</v>
      </c>
      <c r="C3150" s="2" t="s">
        <v>236</v>
      </c>
      <c r="D3150" s="2" t="s">
        <v>231</v>
      </c>
      <c r="E3150" s="2" t="s">
        <v>187</v>
      </c>
      <c r="F3150" s="8" t="s">
        <v>24</v>
      </c>
      <c r="G3150" s="8">
        <v>0</v>
      </c>
      <c r="H3150" s="8">
        <v>1</v>
      </c>
      <c r="I3150" s="8">
        <v>1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5">
        <v>409050024</v>
      </c>
    </row>
    <row r="3151" spans="1:21" hidden="1" x14ac:dyDescent="0.25">
      <c r="A3151" s="8" t="s">
        <v>5018</v>
      </c>
      <c r="B3151" s="2" t="s">
        <v>3565</v>
      </c>
      <c r="C3151" s="2" t="s">
        <v>236</v>
      </c>
      <c r="D3151" s="2" t="s">
        <v>231</v>
      </c>
      <c r="E3151" s="2" t="s">
        <v>187</v>
      </c>
      <c r="F3151" s="8" t="s">
        <v>24</v>
      </c>
      <c r="G3151" s="8">
        <v>0</v>
      </c>
      <c r="H3151" s="8">
        <v>1</v>
      </c>
      <c r="I3151" s="8">
        <v>1</v>
      </c>
      <c r="J3151" s="8">
        <v>0</v>
      </c>
      <c r="K3151" s="8">
        <v>0</v>
      </c>
      <c r="L3151" s="8">
        <v>0</v>
      </c>
      <c r="M3151" s="8">
        <v>1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5">
        <v>409050032</v>
      </c>
    </row>
    <row r="3152" spans="1:21" hidden="1" x14ac:dyDescent="0.25">
      <c r="A3152" s="8" t="s">
        <v>5018</v>
      </c>
      <c r="B3152" s="2" t="s">
        <v>3566</v>
      </c>
      <c r="C3152" s="2" t="s">
        <v>236</v>
      </c>
      <c r="D3152" s="2" t="s">
        <v>231</v>
      </c>
      <c r="E3152" s="2" t="s">
        <v>187</v>
      </c>
      <c r="F3152" s="8" t="s">
        <v>24</v>
      </c>
      <c r="G3152" s="8">
        <v>0</v>
      </c>
      <c r="H3152" s="8">
        <v>1</v>
      </c>
      <c r="I3152" s="8">
        <v>1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5">
        <v>409050040</v>
      </c>
    </row>
    <row r="3153" spans="1:21" hidden="1" x14ac:dyDescent="0.25">
      <c r="A3153" s="8" t="s">
        <v>5018</v>
      </c>
      <c r="B3153" s="2" t="s">
        <v>3567</v>
      </c>
      <c r="C3153" s="2" t="s">
        <v>236</v>
      </c>
      <c r="D3153" s="2" t="s">
        <v>231</v>
      </c>
      <c r="E3153" s="2" t="s">
        <v>187</v>
      </c>
      <c r="F3153" s="8" t="s">
        <v>24</v>
      </c>
      <c r="G3153" s="8">
        <v>1</v>
      </c>
      <c r="H3153" s="8">
        <v>0</v>
      </c>
      <c r="I3153" s="8">
        <v>0</v>
      </c>
      <c r="J3153" s="8">
        <v>1</v>
      </c>
      <c r="K3153" s="8">
        <v>1</v>
      </c>
      <c r="L3153" s="8">
        <v>1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5">
        <v>409050059</v>
      </c>
    </row>
    <row r="3154" spans="1:21" hidden="1" x14ac:dyDescent="0.25">
      <c r="A3154" s="8" t="s">
        <v>5018</v>
      </c>
      <c r="B3154" s="2" t="s">
        <v>3568</v>
      </c>
      <c r="C3154" s="2" t="s">
        <v>236</v>
      </c>
      <c r="D3154" s="2" t="s">
        <v>231</v>
      </c>
      <c r="E3154" s="2" t="s">
        <v>187</v>
      </c>
      <c r="F3154" s="8" t="s">
        <v>24</v>
      </c>
      <c r="G3154" s="8">
        <v>1</v>
      </c>
      <c r="H3154" s="8">
        <v>0</v>
      </c>
      <c r="I3154" s="8">
        <v>0</v>
      </c>
      <c r="J3154" s="8">
        <v>1</v>
      </c>
      <c r="K3154" s="8">
        <v>1</v>
      </c>
      <c r="L3154" s="8">
        <v>1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5">
        <v>409050067</v>
      </c>
    </row>
    <row r="3155" spans="1:21" hidden="1" x14ac:dyDescent="0.25">
      <c r="A3155" s="8" t="s">
        <v>5018</v>
      </c>
      <c r="B3155" s="2" t="s">
        <v>3569</v>
      </c>
      <c r="C3155" s="2" t="s">
        <v>236</v>
      </c>
      <c r="D3155" s="2" t="s">
        <v>231</v>
      </c>
      <c r="E3155" s="2" t="s">
        <v>187</v>
      </c>
      <c r="F3155" s="8" t="s">
        <v>24</v>
      </c>
      <c r="G3155" s="8">
        <v>0</v>
      </c>
      <c r="H3155" s="8">
        <v>1</v>
      </c>
      <c r="I3155" s="8">
        <v>1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>
        <v>1</v>
      </c>
      <c r="Q3155" s="8">
        <v>0</v>
      </c>
      <c r="R3155" s="8">
        <v>0</v>
      </c>
      <c r="S3155" s="8">
        <v>0</v>
      </c>
      <c r="T3155" s="8">
        <v>0</v>
      </c>
      <c r="U3155" s="5">
        <v>409050075</v>
      </c>
    </row>
    <row r="3156" spans="1:21" hidden="1" x14ac:dyDescent="0.25">
      <c r="A3156" s="8" t="s">
        <v>5018</v>
      </c>
      <c r="B3156" s="2" t="s">
        <v>3570</v>
      </c>
      <c r="C3156" s="2" t="s">
        <v>236</v>
      </c>
      <c r="D3156" s="2" t="s">
        <v>231</v>
      </c>
      <c r="E3156" s="2" t="s">
        <v>187</v>
      </c>
      <c r="F3156" s="8" t="s">
        <v>24</v>
      </c>
      <c r="G3156" s="8">
        <v>1</v>
      </c>
      <c r="H3156" s="8">
        <v>1</v>
      </c>
      <c r="I3156" s="8">
        <v>1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1</v>
      </c>
      <c r="Q3156" s="8">
        <v>0</v>
      </c>
      <c r="R3156" s="8">
        <v>0</v>
      </c>
      <c r="S3156" s="8">
        <v>0</v>
      </c>
      <c r="T3156" s="8">
        <v>0</v>
      </c>
      <c r="U3156" s="5">
        <v>409050083</v>
      </c>
    </row>
    <row r="3157" spans="1:21" hidden="1" x14ac:dyDescent="0.25">
      <c r="A3157" s="8" t="s">
        <v>5018</v>
      </c>
      <c r="B3157" s="2" t="s">
        <v>3571</v>
      </c>
      <c r="C3157" s="2" t="s">
        <v>236</v>
      </c>
      <c r="D3157" s="2" t="s">
        <v>231</v>
      </c>
      <c r="E3157" s="2" t="s">
        <v>187</v>
      </c>
      <c r="F3157" s="8" t="s">
        <v>24</v>
      </c>
      <c r="G3157" s="8">
        <v>0</v>
      </c>
      <c r="H3157" s="8">
        <v>1</v>
      </c>
      <c r="I3157" s="8">
        <v>1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1</v>
      </c>
      <c r="Q3157" s="8">
        <v>0</v>
      </c>
      <c r="R3157" s="8">
        <v>0</v>
      </c>
      <c r="S3157" s="8">
        <v>0</v>
      </c>
      <c r="T3157" s="8">
        <v>0</v>
      </c>
      <c r="U3157" s="5">
        <v>409050091</v>
      </c>
    </row>
    <row r="3158" spans="1:21" hidden="1" x14ac:dyDescent="0.25">
      <c r="A3158" s="8" t="s">
        <v>5018</v>
      </c>
      <c r="B3158" s="2" t="s">
        <v>3572</v>
      </c>
      <c r="C3158" s="2" t="s">
        <v>236</v>
      </c>
      <c r="D3158" s="2" t="s">
        <v>231</v>
      </c>
      <c r="E3158" s="2" t="s">
        <v>187</v>
      </c>
      <c r="F3158" s="8" t="s">
        <v>24</v>
      </c>
      <c r="G3158" s="8">
        <v>0</v>
      </c>
      <c r="H3158" s="8">
        <v>1</v>
      </c>
      <c r="I3158" s="8">
        <v>1</v>
      </c>
      <c r="J3158" s="8">
        <v>0</v>
      </c>
      <c r="K3158" s="8">
        <v>0</v>
      </c>
      <c r="L3158" s="8">
        <v>0</v>
      </c>
      <c r="M3158" s="8">
        <v>1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5">
        <v>409050105</v>
      </c>
    </row>
    <row r="3159" spans="1:21" hidden="1" x14ac:dyDescent="0.25">
      <c r="A3159" s="8" t="s">
        <v>5018</v>
      </c>
      <c r="B3159" s="2" t="s">
        <v>3573</v>
      </c>
      <c r="C3159" s="2" t="s">
        <v>236</v>
      </c>
      <c r="D3159" s="2" t="s">
        <v>231</v>
      </c>
      <c r="E3159" s="2" t="s">
        <v>187</v>
      </c>
      <c r="F3159" s="8" t="s">
        <v>24</v>
      </c>
      <c r="G3159" s="8">
        <v>0</v>
      </c>
      <c r="H3159" s="8">
        <v>1</v>
      </c>
      <c r="I3159" s="8">
        <v>1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5">
        <v>409050113</v>
      </c>
    </row>
    <row r="3160" spans="1:21" hidden="1" x14ac:dyDescent="0.25">
      <c r="A3160" s="8" t="s">
        <v>5018</v>
      </c>
      <c r="B3160" s="2" t="s">
        <v>3574</v>
      </c>
      <c r="C3160" s="2" t="s">
        <v>236</v>
      </c>
      <c r="D3160" s="2" t="s">
        <v>231</v>
      </c>
      <c r="E3160" s="2" t="s">
        <v>187</v>
      </c>
      <c r="F3160" s="8" t="s">
        <v>36</v>
      </c>
      <c r="G3160" s="8">
        <v>0</v>
      </c>
      <c r="H3160" s="8">
        <v>1</v>
      </c>
      <c r="I3160" s="8">
        <v>0</v>
      </c>
      <c r="J3160" s="8">
        <v>0</v>
      </c>
      <c r="K3160" s="8">
        <v>0</v>
      </c>
      <c r="L3160" s="8">
        <v>0</v>
      </c>
      <c r="M3160" s="8">
        <v>1</v>
      </c>
      <c r="N3160" s="8">
        <v>0</v>
      </c>
      <c r="O3160" s="8">
        <v>0</v>
      </c>
      <c r="P3160" s="8">
        <v>1</v>
      </c>
      <c r="Q3160" s="8">
        <v>0</v>
      </c>
      <c r="R3160" s="8">
        <v>0</v>
      </c>
      <c r="S3160" s="8">
        <v>0</v>
      </c>
      <c r="T3160" s="8">
        <v>0</v>
      </c>
      <c r="U3160" s="5">
        <v>409050130</v>
      </c>
    </row>
    <row r="3161" spans="1:21" hidden="1" x14ac:dyDescent="0.25">
      <c r="A3161" s="8" t="s">
        <v>5018</v>
      </c>
      <c r="B3161" s="2" t="s">
        <v>3575</v>
      </c>
      <c r="C3161" s="2" t="s">
        <v>236</v>
      </c>
      <c r="D3161" s="2" t="s">
        <v>231</v>
      </c>
      <c r="E3161" s="2" t="s">
        <v>187</v>
      </c>
      <c r="F3161" s="8" t="s">
        <v>36</v>
      </c>
      <c r="G3161" s="8">
        <v>0</v>
      </c>
      <c r="H3161" s="8">
        <v>1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0</v>
      </c>
      <c r="P3161" s="8">
        <v>1</v>
      </c>
      <c r="Q3161" s="8">
        <v>0</v>
      </c>
      <c r="R3161" s="8">
        <v>0</v>
      </c>
      <c r="S3161" s="8">
        <v>0</v>
      </c>
      <c r="T3161" s="8">
        <v>0</v>
      </c>
      <c r="U3161" s="5">
        <v>409050148</v>
      </c>
    </row>
    <row r="3162" spans="1:21" hidden="1" x14ac:dyDescent="0.25">
      <c r="A3162" s="8" t="s">
        <v>5018</v>
      </c>
      <c r="B3162" s="2" t="s">
        <v>3576</v>
      </c>
      <c r="C3162" s="2" t="s">
        <v>237</v>
      </c>
      <c r="D3162" s="2" t="s">
        <v>231</v>
      </c>
      <c r="E3162" s="2" t="s">
        <v>187</v>
      </c>
      <c r="F3162" s="8" t="s">
        <v>24</v>
      </c>
      <c r="G3162" s="8">
        <v>1</v>
      </c>
      <c r="H3162" s="8">
        <v>1</v>
      </c>
      <c r="I3162" s="8">
        <v>1</v>
      </c>
      <c r="J3162" s="8">
        <v>0</v>
      </c>
      <c r="K3162" s="8">
        <v>0</v>
      </c>
      <c r="L3162" s="8">
        <v>0</v>
      </c>
      <c r="M3162" s="8">
        <v>1</v>
      </c>
      <c r="N3162" s="8">
        <v>0</v>
      </c>
      <c r="O3162" s="8">
        <v>0</v>
      </c>
      <c r="P3162" s="8">
        <v>1</v>
      </c>
      <c r="Q3162" s="8">
        <v>0</v>
      </c>
      <c r="R3162" s="8">
        <v>0</v>
      </c>
      <c r="S3162" s="8">
        <v>0</v>
      </c>
      <c r="T3162" s="8">
        <v>0</v>
      </c>
      <c r="U3162" s="5">
        <v>409060011</v>
      </c>
    </row>
    <row r="3163" spans="1:21" hidden="1" x14ac:dyDescent="0.25">
      <c r="A3163" s="8" t="s">
        <v>5018</v>
      </c>
      <c r="B3163" s="2" t="s">
        <v>3577</v>
      </c>
      <c r="C3163" s="2" t="s">
        <v>237</v>
      </c>
      <c r="D3163" s="2" t="s">
        <v>231</v>
      </c>
      <c r="E3163" s="2" t="s">
        <v>187</v>
      </c>
      <c r="F3163" s="8" t="s">
        <v>24</v>
      </c>
      <c r="G3163" s="8">
        <v>0</v>
      </c>
      <c r="H3163" s="8">
        <v>1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0</v>
      </c>
      <c r="O3163" s="8">
        <v>0</v>
      </c>
      <c r="P3163" s="8">
        <v>1</v>
      </c>
      <c r="Q3163" s="8">
        <v>0</v>
      </c>
      <c r="R3163" s="8">
        <v>0</v>
      </c>
      <c r="S3163" s="8">
        <v>0</v>
      </c>
      <c r="T3163" s="8">
        <v>0</v>
      </c>
      <c r="U3163" s="5">
        <v>409060020</v>
      </c>
    </row>
    <row r="3164" spans="1:21" hidden="1" x14ac:dyDescent="0.25">
      <c r="A3164" s="8" t="s">
        <v>5018</v>
      </c>
      <c r="B3164" s="2" t="s">
        <v>3578</v>
      </c>
      <c r="C3164" s="2" t="s">
        <v>237</v>
      </c>
      <c r="D3164" s="2" t="s">
        <v>231</v>
      </c>
      <c r="E3164" s="2" t="s">
        <v>187</v>
      </c>
      <c r="F3164" s="8" t="s">
        <v>24</v>
      </c>
      <c r="G3164" s="8">
        <v>0</v>
      </c>
      <c r="H3164" s="8">
        <v>1</v>
      </c>
      <c r="I3164" s="8">
        <v>1</v>
      </c>
      <c r="J3164" s="8">
        <v>0</v>
      </c>
      <c r="K3164" s="8">
        <v>0</v>
      </c>
      <c r="L3164" s="8">
        <v>0</v>
      </c>
      <c r="M3164" s="8">
        <v>1</v>
      </c>
      <c r="N3164" s="8">
        <v>0</v>
      </c>
      <c r="O3164" s="8">
        <v>0</v>
      </c>
      <c r="P3164" s="8">
        <v>1</v>
      </c>
      <c r="Q3164" s="8">
        <v>0</v>
      </c>
      <c r="R3164" s="8">
        <v>0</v>
      </c>
      <c r="S3164" s="8">
        <v>0</v>
      </c>
      <c r="T3164" s="8">
        <v>0</v>
      </c>
      <c r="U3164" s="5">
        <v>409060038</v>
      </c>
    </row>
    <row r="3165" spans="1:21" hidden="1" x14ac:dyDescent="0.25">
      <c r="A3165" s="8" t="s">
        <v>5018</v>
      </c>
      <c r="B3165" s="2" t="s">
        <v>3579</v>
      </c>
      <c r="C3165" s="2" t="s">
        <v>237</v>
      </c>
      <c r="D3165" s="2" t="s">
        <v>231</v>
      </c>
      <c r="E3165" s="2" t="s">
        <v>187</v>
      </c>
      <c r="F3165" s="8" t="s">
        <v>24</v>
      </c>
      <c r="G3165" s="8">
        <v>1</v>
      </c>
      <c r="H3165" s="8">
        <v>1</v>
      </c>
      <c r="I3165" s="8">
        <v>1</v>
      </c>
      <c r="J3165" s="8">
        <v>0</v>
      </c>
      <c r="K3165" s="8">
        <v>0</v>
      </c>
      <c r="L3165" s="8">
        <v>0</v>
      </c>
      <c r="M3165" s="8">
        <v>1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5">
        <v>409060046</v>
      </c>
    </row>
    <row r="3166" spans="1:21" hidden="1" x14ac:dyDescent="0.25">
      <c r="A3166" s="8" t="s">
        <v>5018</v>
      </c>
      <c r="B3166" s="2" t="s">
        <v>3580</v>
      </c>
      <c r="C3166" s="2" t="s">
        <v>237</v>
      </c>
      <c r="D3166" s="2" t="s">
        <v>231</v>
      </c>
      <c r="E3166" s="2" t="s">
        <v>187</v>
      </c>
      <c r="F3166" s="8" t="s">
        <v>24</v>
      </c>
      <c r="G3166" s="8">
        <v>0</v>
      </c>
      <c r="H3166" s="8">
        <v>1</v>
      </c>
      <c r="I3166" s="8">
        <v>1</v>
      </c>
      <c r="J3166" s="8">
        <v>0</v>
      </c>
      <c r="K3166" s="8">
        <v>0</v>
      </c>
      <c r="L3166" s="8">
        <v>0</v>
      </c>
      <c r="M3166" s="8">
        <v>1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5">
        <v>409060054</v>
      </c>
    </row>
    <row r="3167" spans="1:21" hidden="1" x14ac:dyDescent="0.25">
      <c r="A3167" s="8" t="s">
        <v>5018</v>
      </c>
      <c r="B3167" s="2" t="s">
        <v>3581</v>
      </c>
      <c r="C3167" s="2" t="s">
        <v>237</v>
      </c>
      <c r="D3167" s="2" t="s">
        <v>231</v>
      </c>
      <c r="E3167" s="2" t="s">
        <v>187</v>
      </c>
      <c r="F3167" s="8" t="s">
        <v>24</v>
      </c>
      <c r="G3167" s="8">
        <v>1</v>
      </c>
      <c r="H3167" s="8">
        <v>0</v>
      </c>
      <c r="I3167" s="8">
        <v>0</v>
      </c>
      <c r="J3167" s="8">
        <v>1</v>
      </c>
      <c r="K3167" s="8">
        <v>1</v>
      </c>
      <c r="L3167" s="8">
        <v>1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5">
        <v>409060062</v>
      </c>
    </row>
    <row r="3168" spans="1:21" hidden="1" x14ac:dyDescent="0.25">
      <c r="A3168" s="8" t="s">
        <v>5018</v>
      </c>
      <c r="B3168" s="2" t="s">
        <v>3582</v>
      </c>
      <c r="C3168" s="2" t="s">
        <v>237</v>
      </c>
      <c r="D3168" s="2" t="s">
        <v>231</v>
      </c>
      <c r="E3168" s="2" t="s">
        <v>187</v>
      </c>
      <c r="F3168" s="8" t="s">
        <v>24</v>
      </c>
      <c r="G3168" s="8">
        <v>0</v>
      </c>
      <c r="H3168" s="8">
        <v>1</v>
      </c>
      <c r="I3168" s="8">
        <v>1</v>
      </c>
      <c r="J3168" s="8">
        <v>0</v>
      </c>
      <c r="K3168" s="8">
        <v>0</v>
      </c>
      <c r="L3168" s="8">
        <v>0</v>
      </c>
      <c r="M3168" s="8">
        <v>1</v>
      </c>
      <c r="N3168" s="8">
        <v>0</v>
      </c>
      <c r="O3168" s="8">
        <v>0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5">
        <v>409060070</v>
      </c>
    </row>
    <row r="3169" spans="1:21" hidden="1" x14ac:dyDescent="0.25">
      <c r="A3169" s="8" t="s">
        <v>5018</v>
      </c>
      <c r="B3169" s="2" t="s">
        <v>3583</v>
      </c>
      <c r="C3169" s="2" t="s">
        <v>237</v>
      </c>
      <c r="D3169" s="2" t="s">
        <v>231</v>
      </c>
      <c r="E3169" s="2" t="s">
        <v>187</v>
      </c>
      <c r="F3169" s="8" t="s">
        <v>24</v>
      </c>
      <c r="G3169" s="8">
        <v>1</v>
      </c>
      <c r="H3169" s="8">
        <v>0</v>
      </c>
      <c r="I3169" s="8">
        <v>0</v>
      </c>
      <c r="J3169" s="8">
        <v>0</v>
      </c>
      <c r="K3169" s="8">
        <v>1</v>
      </c>
      <c r="L3169" s="8">
        <v>1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5">
        <v>409060089</v>
      </c>
    </row>
    <row r="3170" spans="1:21" hidden="1" x14ac:dyDescent="0.25">
      <c r="A3170" s="8" t="s">
        <v>5018</v>
      </c>
      <c r="B3170" s="2" t="s">
        <v>3584</v>
      </c>
      <c r="C3170" s="2" t="s">
        <v>237</v>
      </c>
      <c r="D3170" s="2" t="s">
        <v>231</v>
      </c>
      <c r="E3170" s="2" t="s">
        <v>187</v>
      </c>
      <c r="F3170" s="8" t="s">
        <v>24</v>
      </c>
      <c r="G3170" s="8">
        <v>1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5">
        <v>409060097</v>
      </c>
    </row>
    <row r="3171" spans="1:21" hidden="1" x14ac:dyDescent="0.25">
      <c r="A3171" s="8" t="s">
        <v>5018</v>
      </c>
      <c r="B3171" s="2" t="s">
        <v>3585</v>
      </c>
      <c r="C3171" s="2" t="s">
        <v>237</v>
      </c>
      <c r="D3171" s="2" t="s">
        <v>231</v>
      </c>
      <c r="E3171" s="2" t="s">
        <v>187</v>
      </c>
      <c r="F3171" s="8" t="s">
        <v>24</v>
      </c>
      <c r="G3171" s="8">
        <v>0</v>
      </c>
      <c r="H3171" s="8">
        <v>1</v>
      </c>
      <c r="I3171" s="8">
        <v>0</v>
      </c>
      <c r="J3171" s="8">
        <v>0</v>
      </c>
      <c r="K3171" s="8">
        <v>0</v>
      </c>
      <c r="L3171" s="8">
        <v>0</v>
      </c>
      <c r="M3171" s="8">
        <v>1</v>
      </c>
      <c r="N3171" s="8">
        <v>0</v>
      </c>
      <c r="O3171" s="8">
        <v>0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5">
        <v>409060100</v>
      </c>
    </row>
    <row r="3172" spans="1:21" hidden="1" x14ac:dyDescent="0.25">
      <c r="A3172" s="8" t="s">
        <v>5018</v>
      </c>
      <c r="B3172" s="2" t="s">
        <v>3586</v>
      </c>
      <c r="C3172" s="2" t="s">
        <v>237</v>
      </c>
      <c r="D3172" s="2" t="s">
        <v>231</v>
      </c>
      <c r="E3172" s="2" t="s">
        <v>187</v>
      </c>
      <c r="F3172" s="8" t="s">
        <v>24</v>
      </c>
      <c r="G3172" s="8">
        <v>0</v>
      </c>
      <c r="H3172" s="8">
        <v>1</v>
      </c>
      <c r="I3172" s="8">
        <v>0</v>
      </c>
      <c r="J3172" s="8">
        <v>0</v>
      </c>
      <c r="K3172" s="8">
        <v>0</v>
      </c>
      <c r="L3172" s="8">
        <v>0</v>
      </c>
      <c r="M3172" s="8">
        <v>1</v>
      </c>
      <c r="N3172" s="8">
        <v>0</v>
      </c>
      <c r="O3172" s="8">
        <v>0</v>
      </c>
      <c r="P3172" s="8">
        <v>1</v>
      </c>
      <c r="Q3172" s="8">
        <v>0</v>
      </c>
      <c r="R3172" s="8">
        <v>0</v>
      </c>
      <c r="S3172" s="8">
        <v>0</v>
      </c>
      <c r="T3172" s="8">
        <v>0</v>
      </c>
      <c r="U3172" s="5">
        <v>409060119</v>
      </c>
    </row>
    <row r="3173" spans="1:21" hidden="1" x14ac:dyDescent="0.25">
      <c r="A3173" s="8" t="s">
        <v>5018</v>
      </c>
      <c r="B3173" s="2" t="s">
        <v>3587</v>
      </c>
      <c r="C3173" s="2" t="s">
        <v>237</v>
      </c>
      <c r="D3173" s="2" t="s">
        <v>231</v>
      </c>
      <c r="E3173" s="2" t="s">
        <v>187</v>
      </c>
      <c r="F3173" s="8" t="s">
        <v>24</v>
      </c>
      <c r="G3173" s="8">
        <v>0</v>
      </c>
      <c r="H3173" s="8">
        <v>1</v>
      </c>
      <c r="I3173" s="8">
        <v>0</v>
      </c>
      <c r="J3173" s="8">
        <v>0</v>
      </c>
      <c r="K3173" s="8">
        <v>0</v>
      </c>
      <c r="L3173" s="8">
        <v>0</v>
      </c>
      <c r="M3173" s="8">
        <v>1</v>
      </c>
      <c r="N3173" s="8">
        <v>0</v>
      </c>
      <c r="O3173" s="8">
        <v>0</v>
      </c>
      <c r="P3173" s="8">
        <v>1</v>
      </c>
      <c r="Q3173" s="8">
        <v>0</v>
      </c>
      <c r="R3173" s="8">
        <v>0</v>
      </c>
      <c r="S3173" s="8">
        <v>0</v>
      </c>
      <c r="T3173" s="8">
        <v>0</v>
      </c>
      <c r="U3173" s="5">
        <v>409060127</v>
      </c>
    </row>
    <row r="3174" spans="1:21" hidden="1" x14ac:dyDescent="0.25">
      <c r="A3174" s="8" t="s">
        <v>5018</v>
      </c>
      <c r="B3174" s="2" t="s">
        <v>3588</v>
      </c>
      <c r="C3174" s="2" t="s">
        <v>237</v>
      </c>
      <c r="D3174" s="2" t="s">
        <v>231</v>
      </c>
      <c r="E3174" s="2" t="s">
        <v>187</v>
      </c>
      <c r="F3174" s="8" t="s">
        <v>24</v>
      </c>
      <c r="G3174" s="8">
        <v>0</v>
      </c>
      <c r="H3174" s="8">
        <v>1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5">
        <v>409060135</v>
      </c>
    </row>
    <row r="3175" spans="1:21" hidden="1" x14ac:dyDescent="0.25">
      <c r="A3175" s="8" t="s">
        <v>5018</v>
      </c>
      <c r="B3175" s="2" t="s">
        <v>3589</v>
      </c>
      <c r="C3175" s="2" t="s">
        <v>237</v>
      </c>
      <c r="D3175" s="2" t="s">
        <v>231</v>
      </c>
      <c r="E3175" s="2" t="s">
        <v>187</v>
      </c>
      <c r="F3175" s="8" t="s">
        <v>24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0</v>
      </c>
      <c r="P3175" s="8">
        <v>1</v>
      </c>
      <c r="Q3175" s="8">
        <v>0</v>
      </c>
      <c r="R3175" s="8">
        <v>0</v>
      </c>
      <c r="S3175" s="8">
        <v>0</v>
      </c>
      <c r="T3175" s="8">
        <v>0</v>
      </c>
      <c r="U3175" s="5">
        <v>409060143</v>
      </c>
    </row>
    <row r="3176" spans="1:21" hidden="1" x14ac:dyDescent="0.25">
      <c r="A3176" s="8" t="s">
        <v>5018</v>
      </c>
      <c r="B3176" s="2" t="s">
        <v>3590</v>
      </c>
      <c r="C3176" s="2" t="s">
        <v>237</v>
      </c>
      <c r="D3176" s="2" t="s">
        <v>231</v>
      </c>
      <c r="E3176" s="2" t="s">
        <v>187</v>
      </c>
      <c r="F3176" s="8" t="s">
        <v>24</v>
      </c>
      <c r="G3176" s="8">
        <v>0</v>
      </c>
      <c r="H3176" s="8">
        <v>1</v>
      </c>
      <c r="I3176" s="8">
        <v>0</v>
      </c>
      <c r="J3176" s="8">
        <v>0</v>
      </c>
      <c r="K3176" s="8">
        <v>0</v>
      </c>
      <c r="L3176" s="8">
        <v>0</v>
      </c>
      <c r="M3176" s="8">
        <v>1</v>
      </c>
      <c r="N3176" s="8">
        <v>0</v>
      </c>
      <c r="O3176" s="8">
        <v>0</v>
      </c>
      <c r="P3176" s="8">
        <v>1</v>
      </c>
      <c r="Q3176" s="8">
        <v>0</v>
      </c>
      <c r="R3176" s="8">
        <v>0</v>
      </c>
      <c r="S3176" s="8">
        <v>0</v>
      </c>
      <c r="T3176" s="8">
        <v>0</v>
      </c>
      <c r="U3176" s="5">
        <v>409060151</v>
      </c>
    </row>
    <row r="3177" spans="1:21" hidden="1" x14ac:dyDescent="0.25">
      <c r="A3177" s="8" t="s">
        <v>5018</v>
      </c>
      <c r="B3177" s="2" t="s">
        <v>3591</v>
      </c>
      <c r="C3177" s="2" t="s">
        <v>237</v>
      </c>
      <c r="D3177" s="2" t="s">
        <v>231</v>
      </c>
      <c r="E3177" s="2" t="s">
        <v>187</v>
      </c>
      <c r="F3177" s="8" t="s">
        <v>24</v>
      </c>
      <c r="G3177" s="8">
        <v>0</v>
      </c>
      <c r="H3177" s="8">
        <v>1</v>
      </c>
      <c r="I3177" s="8">
        <v>0</v>
      </c>
      <c r="J3177" s="8">
        <v>0</v>
      </c>
      <c r="K3177" s="8">
        <v>0</v>
      </c>
      <c r="L3177" s="8">
        <v>0</v>
      </c>
      <c r="M3177" s="8">
        <v>1</v>
      </c>
      <c r="N3177" s="8">
        <v>0</v>
      </c>
      <c r="O3177" s="8">
        <v>0</v>
      </c>
      <c r="P3177" s="8">
        <v>1</v>
      </c>
      <c r="Q3177" s="8">
        <v>0</v>
      </c>
      <c r="R3177" s="8">
        <v>0</v>
      </c>
      <c r="S3177" s="8">
        <v>0</v>
      </c>
      <c r="T3177" s="8">
        <v>0</v>
      </c>
      <c r="U3177" s="5">
        <v>409060160</v>
      </c>
    </row>
    <row r="3178" spans="1:21" hidden="1" x14ac:dyDescent="0.25">
      <c r="A3178" s="8" t="s">
        <v>5018</v>
      </c>
      <c r="B3178" s="2" t="s">
        <v>3592</v>
      </c>
      <c r="C3178" s="2" t="s">
        <v>237</v>
      </c>
      <c r="D3178" s="2" t="s">
        <v>231</v>
      </c>
      <c r="E3178" s="2" t="s">
        <v>187</v>
      </c>
      <c r="F3178" s="8" t="s">
        <v>24</v>
      </c>
      <c r="G3178" s="8">
        <v>1</v>
      </c>
      <c r="H3178" s="8">
        <v>1</v>
      </c>
      <c r="I3178" s="8">
        <v>1</v>
      </c>
      <c r="J3178" s="8">
        <v>0</v>
      </c>
      <c r="K3178" s="8">
        <v>0</v>
      </c>
      <c r="L3178" s="8">
        <v>0</v>
      </c>
      <c r="M3178" s="8">
        <v>1</v>
      </c>
      <c r="N3178" s="8">
        <v>0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0</v>
      </c>
      <c r="U3178" s="5">
        <v>409060178</v>
      </c>
    </row>
    <row r="3179" spans="1:21" hidden="1" x14ac:dyDescent="0.25">
      <c r="A3179" s="8" t="s">
        <v>5018</v>
      </c>
      <c r="B3179" s="2" t="s">
        <v>3593</v>
      </c>
      <c r="C3179" s="2" t="s">
        <v>237</v>
      </c>
      <c r="D3179" s="2" t="s">
        <v>231</v>
      </c>
      <c r="E3179" s="2" t="s">
        <v>187</v>
      </c>
      <c r="F3179" s="8" t="s">
        <v>24</v>
      </c>
      <c r="G3179" s="8">
        <v>0</v>
      </c>
      <c r="H3179" s="8">
        <v>1</v>
      </c>
      <c r="I3179" s="8">
        <v>1</v>
      </c>
      <c r="J3179" s="8">
        <v>0</v>
      </c>
      <c r="K3179" s="8">
        <v>0</v>
      </c>
      <c r="L3179" s="8">
        <v>0</v>
      </c>
      <c r="M3179" s="8">
        <v>1</v>
      </c>
      <c r="N3179" s="8">
        <v>0</v>
      </c>
      <c r="O3179" s="8">
        <v>0</v>
      </c>
      <c r="P3179" s="8">
        <v>1</v>
      </c>
      <c r="Q3179" s="8">
        <v>0</v>
      </c>
      <c r="R3179" s="8">
        <v>0</v>
      </c>
      <c r="S3179" s="8">
        <v>0</v>
      </c>
      <c r="T3179" s="8">
        <v>0</v>
      </c>
      <c r="U3179" s="5">
        <v>409060186</v>
      </c>
    </row>
    <row r="3180" spans="1:21" hidden="1" x14ac:dyDescent="0.25">
      <c r="A3180" s="8" t="s">
        <v>5018</v>
      </c>
      <c r="B3180" s="2" t="s">
        <v>3594</v>
      </c>
      <c r="C3180" s="2" t="s">
        <v>237</v>
      </c>
      <c r="D3180" s="2" t="s">
        <v>231</v>
      </c>
      <c r="E3180" s="2" t="s">
        <v>187</v>
      </c>
      <c r="F3180" s="8" t="s">
        <v>24</v>
      </c>
      <c r="G3180" s="8">
        <v>0</v>
      </c>
      <c r="H3180" s="8">
        <v>1</v>
      </c>
      <c r="I3180" s="8">
        <v>1</v>
      </c>
      <c r="J3180" s="8">
        <v>0</v>
      </c>
      <c r="K3180" s="8">
        <v>0</v>
      </c>
      <c r="L3180" s="8">
        <v>0</v>
      </c>
      <c r="M3180" s="8">
        <v>1</v>
      </c>
      <c r="N3180" s="8">
        <v>0</v>
      </c>
      <c r="O3180" s="8">
        <v>0</v>
      </c>
      <c r="P3180" s="8">
        <v>1</v>
      </c>
      <c r="Q3180" s="8">
        <v>0</v>
      </c>
      <c r="R3180" s="8">
        <v>0</v>
      </c>
      <c r="S3180" s="8">
        <v>0</v>
      </c>
      <c r="T3180" s="8">
        <v>0</v>
      </c>
      <c r="U3180" s="5">
        <v>409060194</v>
      </c>
    </row>
    <row r="3181" spans="1:21" hidden="1" x14ac:dyDescent="0.25">
      <c r="A3181" s="8" t="s">
        <v>5018</v>
      </c>
      <c r="B3181" s="2" t="s">
        <v>3595</v>
      </c>
      <c r="C3181" s="2" t="s">
        <v>237</v>
      </c>
      <c r="D3181" s="2" t="s">
        <v>231</v>
      </c>
      <c r="E3181" s="2" t="s">
        <v>187</v>
      </c>
      <c r="F3181" s="8" t="s">
        <v>24</v>
      </c>
      <c r="G3181" s="8">
        <v>0</v>
      </c>
      <c r="H3181" s="8">
        <v>1</v>
      </c>
      <c r="I3181" s="8">
        <v>1</v>
      </c>
      <c r="J3181" s="8">
        <v>0</v>
      </c>
      <c r="K3181" s="8">
        <v>0</v>
      </c>
      <c r="L3181" s="8">
        <v>0</v>
      </c>
      <c r="M3181" s="8">
        <v>1</v>
      </c>
      <c r="N3181" s="8">
        <v>0</v>
      </c>
      <c r="O3181" s="8">
        <v>0</v>
      </c>
      <c r="P3181" s="8">
        <v>1</v>
      </c>
      <c r="Q3181" s="8">
        <v>0</v>
      </c>
      <c r="R3181" s="8">
        <v>0</v>
      </c>
      <c r="S3181" s="8">
        <v>0</v>
      </c>
      <c r="T3181" s="8">
        <v>0</v>
      </c>
      <c r="U3181" s="5">
        <v>409060208</v>
      </c>
    </row>
    <row r="3182" spans="1:21" hidden="1" x14ac:dyDescent="0.25">
      <c r="A3182" s="8" t="s">
        <v>5018</v>
      </c>
      <c r="B3182" s="2" t="s">
        <v>3596</v>
      </c>
      <c r="C3182" s="2" t="s">
        <v>237</v>
      </c>
      <c r="D3182" s="2" t="s">
        <v>231</v>
      </c>
      <c r="E3182" s="2" t="s">
        <v>187</v>
      </c>
      <c r="F3182" s="8" t="s">
        <v>24</v>
      </c>
      <c r="G3182" s="8">
        <v>0</v>
      </c>
      <c r="H3182" s="8">
        <v>1</v>
      </c>
      <c r="I3182" s="8">
        <v>1</v>
      </c>
      <c r="J3182" s="8">
        <v>0</v>
      </c>
      <c r="K3182" s="8">
        <v>0</v>
      </c>
      <c r="L3182" s="8">
        <v>0</v>
      </c>
      <c r="M3182" s="8">
        <v>1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0</v>
      </c>
      <c r="T3182" s="8">
        <v>0</v>
      </c>
      <c r="U3182" s="5">
        <v>409060216</v>
      </c>
    </row>
    <row r="3183" spans="1:21" hidden="1" x14ac:dyDescent="0.25">
      <c r="A3183" s="8" t="s">
        <v>5018</v>
      </c>
      <c r="B3183" s="2" t="s">
        <v>3597</v>
      </c>
      <c r="C3183" s="2" t="s">
        <v>237</v>
      </c>
      <c r="D3183" s="2" t="s">
        <v>231</v>
      </c>
      <c r="E3183" s="2" t="s">
        <v>187</v>
      </c>
      <c r="F3183" s="8" t="s">
        <v>24</v>
      </c>
      <c r="G3183" s="8">
        <v>0</v>
      </c>
      <c r="H3183" s="8">
        <v>1</v>
      </c>
      <c r="I3183" s="8">
        <v>1</v>
      </c>
      <c r="J3183" s="8">
        <v>0</v>
      </c>
      <c r="K3183" s="8">
        <v>0</v>
      </c>
      <c r="L3183" s="8">
        <v>0</v>
      </c>
      <c r="M3183" s="8">
        <v>1</v>
      </c>
      <c r="N3183" s="8">
        <v>0</v>
      </c>
      <c r="O3183" s="8">
        <v>0</v>
      </c>
      <c r="P3183" s="8">
        <v>1</v>
      </c>
      <c r="Q3183" s="8">
        <v>0</v>
      </c>
      <c r="R3183" s="8">
        <v>0</v>
      </c>
      <c r="S3183" s="8">
        <v>0</v>
      </c>
      <c r="T3183" s="8">
        <v>0</v>
      </c>
      <c r="U3183" s="5">
        <v>409060224</v>
      </c>
    </row>
    <row r="3184" spans="1:21" hidden="1" x14ac:dyDescent="0.25">
      <c r="A3184" s="8" t="s">
        <v>5018</v>
      </c>
      <c r="B3184" s="2" t="s">
        <v>3598</v>
      </c>
      <c r="C3184" s="2" t="s">
        <v>237</v>
      </c>
      <c r="D3184" s="2" t="s">
        <v>231</v>
      </c>
      <c r="E3184" s="2" t="s">
        <v>187</v>
      </c>
      <c r="F3184" s="8" t="s">
        <v>24</v>
      </c>
      <c r="G3184" s="8">
        <v>0</v>
      </c>
      <c r="H3184" s="8">
        <v>1</v>
      </c>
      <c r="I3184" s="8">
        <v>1</v>
      </c>
      <c r="J3184" s="8">
        <v>0</v>
      </c>
      <c r="K3184" s="8">
        <v>0</v>
      </c>
      <c r="L3184" s="8">
        <v>0</v>
      </c>
      <c r="M3184" s="8">
        <v>1</v>
      </c>
      <c r="N3184" s="8">
        <v>0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5">
        <v>409060232</v>
      </c>
    </row>
    <row r="3185" spans="1:21" hidden="1" x14ac:dyDescent="0.25">
      <c r="A3185" s="8" t="s">
        <v>5018</v>
      </c>
      <c r="B3185" s="2" t="s">
        <v>3599</v>
      </c>
      <c r="C3185" s="2" t="s">
        <v>237</v>
      </c>
      <c r="D3185" s="2" t="s">
        <v>231</v>
      </c>
      <c r="E3185" s="2" t="s">
        <v>187</v>
      </c>
      <c r="F3185" s="8" t="s">
        <v>24</v>
      </c>
      <c r="G3185" s="8">
        <v>0</v>
      </c>
      <c r="H3185" s="8">
        <v>1</v>
      </c>
      <c r="I3185" s="8">
        <v>1</v>
      </c>
      <c r="J3185" s="8">
        <v>0</v>
      </c>
      <c r="K3185" s="8">
        <v>0</v>
      </c>
      <c r="L3185" s="8">
        <v>0</v>
      </c>
      <c r="M3185" s="8">
        <v>1</v>
      </c>
      <c r="N3185" s="8">
        <v>0</v>
      </c>
      <c r="O3185" s="8">
        <v>0</v>
      </c>
      <c r="P3185" s="8">
        <v>1</v>
      </c>
      <c r="Q3185" s="8">
        <v>0</v>
      </c>
      <c r="R3185" s="8">
        <v>0</v>
      </c>
      <c r="S3185" s="8">
        <v>0</v>
      </c>
      <c r="T3185" s="8">
        <v>0</v>
      </c>
      <c r="U3185" s="5">
        <v>409060240</v>
      </c>
    </row>
    <row r="3186" spans="1:21" hidden="1" x14ac:dyDescent="0.25">
      <c r="A3186" s="8" t="s">
        <v>5018</v>
      </c>
      <c r="B3186" s="2" t="s">
        <v>3600</v>
      </c>
      <c r="C3186" s="2" t="s">
        <v>237</v>
      </c>
      <c r="D3186" s="2" t="s">
        <v>231</v>
      </c>
      <c r="E3186" s="2" t="s">
        <v>187</v>
      </c>
      <c r="F3186" s="8" t="s">
        <v>24</v>
      </c>
      <c r="G3186" s="8">
        <v>0</v>
      </c>
      <c r="H3186" s="8">
        <v>1</v>
      </c>
      <c r="I3186" s="8">
        <v>1</v>
      </c>
      <c r="J3186" s="8">
        <v>0</v>
      </c>
      <c r="K3186" s="8">
        <v>0</v>
      </c>
      <c r="L3186" s="8">
        <v>0</v>
      </c>
      <c r="M3186" s="8">
        <v>1</v>
      </c>
      <c r="N3186" s="8">
        <v>0</v>
      </c>
      <c r="O3186" s="8">
        <v>0</v>
      </c>
      <c r="P3186" s="8">
        <v>1</v>
      </c>
      <c r="Q3186" s="8">
        <v>0</v>
      </c>
      <c r="R3186" s="8">
        <v>0</v>
      </c>
      <c r="S3186" s="8">
        <v>0</v>
      </c>
      <c r="T3186" s="8">
        <v>0</v>
      </c>
      <c r="U3186" s="5">
        <v>409060259</v>
      </c>
    </row>
    <row r="3187" spans="1:21" hidden="1" x14ac:dyDescent="0.25">
      <c r="A3187" s="8" t="s">
        <v>5018</v>
      </c>
      <c r="B3187" s="2" t="s">
        <v>3601</v>
      </c>
      <c r="C3187" s="2" t="s">
        <v>237</v>
      </c>
      <c r="D3187" s="2" t="s">
        <v>231</v>
      </c>
      <c r="E3187" s="2" t="s">
        <v>187</v>
      </c>
      <c r="F3187" s="8" t="s">
        <v>24</v>
      </c>
      <c r="G3187" s="8">
        <v>0</v>
      </c>
      <c r="H3187" s="8">
        <v>1</v>
      </c>
      <c r="I3187" s="8">
        <v>1</v>
      </c>
      <c r="J3187" s="8">
        <v>0</v>
      </c>
      <c r="K3187" s="8">
        <v>0</v>
      </c>
      <c r="L3187" s="8">
        <v>0</v>
      </c>
      <c r="M3187" s="8">
        <v>1</v>
      </c>
      <c r="N3187" s="8">
        <v>0</v>
      </c>
      <c r="O3187" s="8">
        <v>0</v>
      </c>
      <c r="P3187" s="8">
        <v>1</v>
      </c>
      <c r="Q3187" s="8">
        <v>0</v>
      </c>
      <c r="R3187" s="8">
        <v>0</v>
      </c>
      <c r="S3187" s="8">
        <v>0</v>
      </c>
      <c r="T3187" s="8">
        <v>0</v>
      </c>
      <c r="U3187" s="5">
        <v>409060267</v>
      </c>
    </row>
    <row r="3188" spans="1:21" hidden="1" x14ac:dyDescent="0.25">
      <c r="A3188" s="8" t="s">
        <v>5018</v>
      </c>
      <c r="B3188" s="2" t="s">
        <v>3602</v>
      </c>
      <c r="C3188" s="2" t="s">
        <v>237</v>
      </c>
      <c r="D3188" s="2" t="s">
        <v>231</v>
      </c>
      <c r="E3188" s="2" t="s">
        <v>187</v>
      </c>
      <c r="F3188" s="8" t="s">
        <v>24</v>
      </c>
      <c r="G3188" s="8">
        <v>0</v>
      </c>
      <c r="H3188" s="8">
        <v>1</v>
      </c>
      <c r="I3188" s="8">
        <v>1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0</v>
      </c>
      <c r="P3188" s="8">
        <v>1</v>
      </c>
      <c r="Q3188" s="8">
        <v>0</v>
      </c>
      <c r="R3188" s="8">
        <v>0</v>
      </c>
      <c r="S3188" s="8">
        <v>0</v>
      </c>
      <c r="T3188" s="8">
        <v>0</v>
      </c>
      <c r="U3188" s="5">
        <v>409060275</v>
      </c>
    </row>
    <row r="3189" spans="1:21" hidden="1" x14ac:dyDescent="0.25">
      <c r="A3189" s="8" t="s">
        <v>5018</v>
      </c>
      <c r="B3189" s="2" t="s">
        <v>3603</v>
      </c>
      <c r="C3189" s="2" t="s">
        <v>237</v>
      </c>
      <c r="D3189" s="2" t="s">
        <v>231</v>
      </c>
      <c r="E3189" s="2" t="s">
        <v>187</v>
      </c>
      <c r="F3189" s="8" t="s">
        <v>24</v>
      </c>
      <c r="G3189" s="8">
        <v>0</v>
      </c>
      <c r="H3189" s="8">
        <v>1</v>
      </c>
      <c r="I3189" s="8">
        <v>0</v>
      </c>
      <c r="J3189" s="8">
        <v>0</v>
      </c>
      <c r="K3189" s="8">
        <v>0</v>
      </c>
      <c r="L3189" s="8">
        <v>0</v>
      </c>
      <c r="M3189" s="8">
        <v>1</v>
      </c>
      <c r="N3189" s="8">
        <v>0</v>
      </c>
      <c r="O3189" s="8">
        <v>0</v>
      </c>
      <c r="P3189" s="8">
        <v>1</v>
      </c>
      <c r="Q3189" s="8">
        <v>0</v>
      </c>
      <c r="R3189" s="8">
        <v>0</v>
      </c>
      <c r="S3189" s="8">
        <v>0</v>
      </c>
      <c r="T3189" s="8">
        <v>0</v>
      </c>
      <c r="U3189" s="5">
        <v>409060283</v>
      </c>
    </row>
    <row r="3190" spans="1:21" hidden="1" x14ac:dyDescent="0.25">
      <c r="A3190" s="8" t="s">
        <v>5018</v>
      </c>
      <c r="B3190" s="2" t="s">
        <v>3604</v>
      </c>
      <c r="C3190" s="2" t="s">
        <v>237</v>
      </c>
      <c r="D3190" s="2" t="s">
        <v>231</v>
      </c>
      <c r="E3190" s="2" t="s">
        <v>187</v>
      </c>
      <c r="F3190" s="8" t="s">
        <v>36</v>
      </c>
      <c r="G3190" s="8">
        <v>0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</v>
      </c>
      <c r="N3190" s="8">
        <v>0</v>
      </c>
      <c r="O3190" s="8">
        <v>0</v>
      </c>
      <c r="P3190" s="8">
        <v>1</v>
      </c>
      <c r="Q3190" s="8">
        <v>0</v>
      </c>
      <c r="R3190" s="8">
        <v>0</v>
      </c>
      <c r="S3190" s="8">
        <v>0</v>
      </c>
      <c r="T3190" s="8">
        <v>0</v>
      </c>
      <c r="U3190" s="5">
        <v>409060291</v>
      </c>
    </row>
    <row r="3191" spans="1:21" hidden="1" x14ac:dyDescent="0.25">
      <c r="A3191" s="8" t="s">
        <v>5018</v>
      </c>
      <c r="B3191" s="2" t="s">
        <v>3605</v>
      </c>
      <c r="C3191" s="2" t="s">
        <v>237</v>
      </c>
      <c r="D3191" s="2" t="s">
        <v>231</v>
      </c>
      <c r="E3191" s="2" t="s">
        <v>187</v>
      </c>
      <c r="F3191" s="8" t="s">
        <v>24</v>
      </c>
      <c r="G3191" s="8">
        <v>1</v>
      </c>
      <c r="H3191" s="8">
        <v>0</v>
      </c>
      <c r="I3191" s="8">
        <v>0</v>
      </c>
      <c r="J3191" s="8">
        <v>0</v>
      </c>
      <c r="K3191" s="8">
        <v>1</v>
      </c>
      <c r="L3191" s="8">
        <v>1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5">
        <v>409060305</v>
      </c>
    </row>
    <row r="3192" spans="1:21" hidden="1" x14ac:dyDescent="0.25">
      <c r="A3192" s="8" t="s">
        <v>5018</v>
      </c>
      <c r="B3192" s="2" t="s">
        <v>3606</v>
      </c>
      <c r="C3192" s="2" t="s">
        <v>238</v>
      </c>
      <c r="D3192" s="2" t="s">
        <v>231</v>
      </c>
      <c r="E3192" s="2" t="s">
        <v>187</v>
      </c>
      <c r="F3192" s="8" t="s">
        <v>24</v>
      </c>
      <c r="G3192" s="8">
        <v>0</v>
      </c>
      <c r="H3192" s="8">
        <v>1</v>
      </c>
      <c r="I3192" s="8">
        <v>1</v>
      </c>
      <c r="J3192" s="8">
        <v>0</v>
      </c>
      <c r="K3192" s="8">
        <v>0</v>
      </c>
      <c r="L3192" s="8">
        <v>0</v>
      </c>
      <c r="M3192" s="8">
        <v>1</v>
      </c>
      <c r="N3192" s="8">
        <v>0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5">
        <v>409070017</v>
      </c>
    </row>
    <row r="3193" spans="1:21" hidden="1" x14ac:dyDescent="0.25">
      <c r="A3193" s="8" t="s">
        <v>5018</v>
      </c>
      <c r="B3193" s="2" t="s">
        <v>3607</v>
      </c>
      <c r="C3193" s="2" t="s">
        <v>238</v>
      </c>
      <c r="D3193" s="2" t="s">
        <v>231</v>
      </c>
      <c r="E3193" s="2" t="s">
        <v>187</v>
      </c>
      <c r="F3193" s="8" t="s">
        <v>24</v>
      </c>
      <c r="G3193" s="8">
        <v>0</v>
      </c>
      <c r="H3193" s="8">
        <v>1</v>
      </c>
      <c r="I3193" s="8">
        <v>1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0</v>
      </c>
      <c r="U3193" s="5">
        <v>409070025</v>
      </c>
    </row>
    <row r="3194" spans="1:21" hidden="1" x14ac:dyDescent="0.25">
      <c r="A3194" s="8" t="s">
        <v>5018</v>
      </c>
      <c r="B3194" s="2" t="s">
        <v>3608</v>
      </c>
      <c r="C3194" s="2" t="s">
        <v>238</v>
      </c>
      <c r="D3194" s="2" t="s">
        <v>231</v>
      </c>
      <c r="E3194" s="2" t="s">
        <v>187</v>
      </c>
      <c r="F3194" s="8" t="s">
        <v>24</v>
      </c>
      <c r="G3194" s="8">
        <v>0</v>
      </c>
      <c r="H3194" s="8">
        <v>1</v>
      </c>
      <c r="I3194" s="8">
        <v>1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0</v>
      </c>
      <c r="P3194" s="8">
        <v>1</v>
      </c>
      <c r="Q3194" s="8">
        <v>0</v>
      </c>
      <c r="R3194" s="8">
        <v>0</v>
      </c>
      <c r="S3194" s="8">
        <v>0</v>
      </c>
      <c r="T3194" s="8">
        <v>0</v>
      </c>
      <c r="U3194" s="5">
        <v>409070033</v>
      </c>
    </row>
    <row r="3195" spans="1:21" hidden="1" x14ac:dyDescent="0.25">
      <c r="A3195" s="8" t="s">
        <v>5018</v>
      </c>
      <c r="B3195" s="2" t="s">
        <v>3609</v>
      </c>
      <c r="C3195" s="2" t="s">
        <v>238</v>
      </c>
      <c r="D3195" s="2" t="s">
        <v>231</v>
      </c>
      <c r="E3195" s="2" t="s">
        <v>187</v>
      </c>
      <c r="F3195" s="8" t="s">
        <v>24</v>
      </c>
      <c r="G3195" s="8">
        <v>0</v>
      </c>
      <c r="H3195" s="8">
        <v>1</v>
      </c>
      <c r="I3195" s="8">
        <v>1</v>
      </c>
      <c r="J3195" s="8">
        <v>0</v>
      </c>
      <c r="K3195" s="8">
        <v>0</v>
      </c>
      <c r="L3195" s="8">
        <v>0</v>
      </c>
      <c r="M3195" s="8">
        <v>1</v>
      </c>
      <c r="N3195" s="8">
        <v>0</v>
      </c>
      <c r="O3195" s="8">
        <v>0</v>
      </c>
      <c r="P3195" s="8">
        <v>1</v>
      </c>
      <c r="Q3195" s="8">
        <v>0</v>
      </c>
      <c r="R3195" s="8">
        <v>0</v>
      </c>
      <c r="S3195" s="8">
        <v>0</v>
      </c>
      <c r="T3195" s="8">
        <v>0</v>
      </c>
      <c r="U3195" s="5">
        <v>409070041</v>
      </c>
    </row>
    <row r="3196" spans="1:21" hidden="1" x14ac:dyDescent="0.25">
      <c r="A3196" s="8" t="s">
        <v>5018</v>
      </c>
      <c r="B3196" s="2" t="s">
        <v>3610</v>
      </c>
      <c r="C3196" s="2" t="s">
        <v>238</v>
      </c>
      <c r="D3196" s="2" t="s">
        <v>231</v>
      </c>
      <c r="E3196" s="2" t="s">
        <v>187</v>
      </c>
      <c r="F3196" s="8" t="s">
        <v>24</v>
      </c>
      <c r="G3196" s="8">
        <v>0</v>
      </c>
      <c r="H3196" s="8">
        <v>1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5">
        <v>409070050</v>
      </c>
    </row>
    <row r="3197" spans="1:21" hidden="1" x14ac:dyDescent="0.25">
      <c r="A3197" s="8" t="s">
        <v>5018</v>
      </c>
      <c r="B3197" s="2" t="s">
        <v>3611</v>
      </c>
      <c r="C3197" s="2" t="s">
        <v>238</v>
      </c>
      <c r="D3197" s="2" t="s">
        <v>231</v>
      </c>
      <c r="E3197" s="2" t="s">
        <v>187</v>
      </c>
      <c r="F3197" s="8" t="s">
        <v>24</v>
      </c>
      <c r="G3197" s="8">
        <v>0</v>
      </c>
      <c r="H3197" s="8">
        <v>1</v>
      </c>
      <c r="I3197" s="8">
        <v>1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0</v>
      </c>
      <c r="P3197" s="8">
        <v>1</v>
      </c>
      <c r="Q3197" s="8">
        <v>0</v>
      </c>
      <c r="R3197" s="8">
        <v>0</v>
      </c>
      <c r="S3197" s="8">
        <v>0</v>
      </c>
      <c r="T3197" s="8">
        <v>0</v>
      </c>
      <c r="U3197" s="5">
        <v>409070068</v>
      </c>
    </row>
    <row r="3198" spans="1:21" hidden="1" x14ac:dyDescent="0.25">
      <c r="A3198" s="8" t="s">
        <v>5018</v>
      </c>
      <c r="B3198" s="2" t="s">
        <v>3612</v>
      </c>
      <c r="C3198" s="2" t="s">
        <v>238</v>
      </c>
      <c r="D3198" s="2" t="s">
        <v>231</v>
      </c>
      <c r="E3198" s="2" t="s">
        <v>187</v>
      </c>
      <c r="F3198" s="8" t="s">
        <v>24</v>
      </c>
      <c r="G3198" s="8">
        <v>0</v>
      </c>
      <c r="H3198" s="8">
        <v>1</v>
      </c>
      <c r="I3198" s="8">
        <v>1</v>
      </c>
      <c r="J3198" s="8">
        <v>0</v>
      </c>
      <c r="K3198" s="8">
        <v>0</v>
      </c>
      <c r="L3198" s="8">
        <v>0</v>
      </c>
      <c r="M3198" s="8">
        <v>1</v>
      </c>
      <c r="N3198" s="8">
        <v>0</v>
      </c>
      <c r="O3198" s="8">
        <v>0</v>
      </c>
      <c r="P3198" s="8">
        <v>1</v>
      </c>
      <c r="Q3198" s="8">
        <v>0</v>
      </c>
      <c r="R3198" s="8">
        <v>0</v>
      </c>
      <c r="S3198" s="8">
        <v>0</v>
      </c>
      <c r="T3198" s="8">
        <v>0</v>
      </c>
      <c r="U3198" s="5">
        <v>409070076</v>
      </c>
    </row>
    <row r="3199" spans="1:21" hidden="1" x14ac:dyDescent="0.25">
      <c r="A3199" s="8" t="s">
        <v>5018</v>
      </c>
      <c r="B3199" s="2" t="s">
        <v>3613</v>
      </c>
      <c r="C3199" s="2" t="s">
        <v>238</v>
      </c>
      <c r="D3199" s="2" t="s">
        <v>231</v>
      </c>
      <c r="E3199" s="2" t="s">
        <v>187</v>
      </c>
      <c r="F3199" s="8" t="s">
        <v>24</v>
      </c>
      <c r="G3199" s="8">
        <v>0</v>
      </c>
      <c r="H3199" s="8">
        <v>1</v>
      </c>
      <c r="I3199" s="8">
        <v>1</v>
      </c>
      <c r="J3199" s="8">
        <v>0</v>
      </c>
      <c r="K3199" s="8">
        <v>0</v>
      </c>
      <c r="L3199" s="8">
        <v>0</v>
      </c>
      <c r="M3199" s="8">
        <v>1</v>
      </c>
      <c r="N3199" s="8">
        <v>0</v>
      </c>
      <c r="O3199" s="8">
        <v>0</v>
      </c>
      <c r="P3199" s="8">
        <v>1</v>
      </c>
      <c r="Q3199" s="8">
        <v>0</v>
      </c>
      <c r="R3199" s="8">
        <v>0</v>
      </c>
      <c r="S3199" s="8">
        <v>0</v>
      </c>
      <c r="T3199" s="8">
        <v>0</v>
      </c>
      <c r="U3199" s="5">
        <v>409070084</v>
      </c>
    </row>
    <row r="3200" spans="1:21" hidden="1" x14ac:dyDescent="0.25">
      <c r="A3200" s="8" t="s">
        <v>5018</v>
      </c>
      <c r="B3200" s="2" t="s">
        <v>3614</v>
      </c>
      <c r="C3200" s="2" t="s">
        <v>238</v>
      </c>
      <c r="D3200" s="2" t="s">
        <v>231</v>
      </c>
      <c r="E3200" s="2" t="s">
        <v>187</v>
      </c>
      <c r="F3200" s="8" t="s">
        <v>24</v>
      </c>
      <c r="G3200" s="8">
        <v>0</v>
      </c>
      <c r="H3200" s="8">
        <v>1</v>
      </c>
      <c r="I3200" s="8">
        <v>1</v>
      </c>
      <c r="J3200" s="8">
        <v>0</v>
      </c>
      <c r="K3200" s="8">
        <v>0</v>
      </c>
      <c r="L3200" s="8">
        <v>0</v>
      </c>
      <c r="M3200" s="8">
        <v>1</v>
      </c>
      <c r="N3200" s="8">
        <v>0</v>
      </c>
      <c r="O3200" s="8">
        <v>0</v>
      </c>
      <c r="P3200" s="8">
        <v>1</v>
      </c>
      <c r="Q3200" s="8">
        <v>0</v>
      </c>
      <c r="R3200" s="8">
        <v>0</v>
      </c>
      <c r="S3200" s="8">
        <v>0</v>
      </c>
      <c r="T3200" s="8">
        <v>0</v>
      </c>
      <c r="U3200" s="5">
        <v>409070092</v>
      </c>
    </row>
    <row r="3201" spans="1:21" hidden="1" x14ac:dyDescent="0.25">
      <c r="A3201" s="8" t="s">
        <v>5018</v>
      </c>
      <c r="B3201" s="2" t="s">
        <v>3615</v>
      </c>
      <c r="C3201" s="2" t="s">
        <v>238</v>
      </c>
      <c r="D3201" s="2" t="s">
        <v>231</v>
      </c>
      <c r="E3201" s="2" t="s">
        <v>187</v>
      </c>
      <c r="F3201" s="8" t="s">
        <v>24</v>
      </c>
      <c r="G3201" s="8">
        <v>1</v>
      </c>
      <c r="H3201" s="8">
        <v>1</v>
      </c>
      <c r="I3201" s="8">
        <v>1</v>
      </c>
      <c r="J3201" s="8">
        <v>0</v>
      </c>
      <c r="K3201" s="8">
        <v>1</v>
      </c>
      <c r="L3201" s="8">
        <v>1</v>
      </c>
      <c r="M3201" s="8">
        <v>1</v>
      </c>
      <c r="N3201" s="8">
        <v>0</v>
      </c>
      <c r="O3201" s="8">
        <v>0</v>
      </c>
      <c r="P3201" s="8">
        <v>1</v>
      </c>
      <c r="Q3201" s="8">
        <v>0</v>
      </c>
      <c r="R3201" s="8">
        <v>0</v>
      </c>
      <c r="S3201" s="8">
        <v>0</v>
      </c>
      <c r="T3201" s="8">
        <v>0</v>
      </c>
      <c r="U3201" s="5">
        <v>409070106</v>
      </c>
    </row>
    <row r="3202" spans="1:21" hidden="1" x14ac:dyDescent="0.25">
      <c r="A3202" s="8" t="s">
        <v>5018</v>
      </c>
      <c r="B3202" s="2" t="s">
        <v>3616</v>
      </c>
      <c r="C3202" s="2" t="s">
        <v>238</v>
      </c>
      <c r="D3202" s="2" t="s">
        <v>231</v>
      </c>
      <c r="E3202" s="2" t="s">
        <v>187</v>
      </c>
      <c r="F3202" s="8" t="s">
        <v>24</v>
      </c>
      <c r="G3202" s="8">
        <v>0</v>
      </c>
      <c r="H3202" s="8">
        <v>1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0</v>
      </c>
      <c r="P3202" s="8">
        <v>1</v>
      </c>
      <c r="Q3202" s="8">
        <v>0</v>
      </c>
      <c r="R3202" s="8">
        <v>0</v>
      </c>
      <c r="S3202" s="8">
        <v>0</v>
      </c>
      <c r="T3202" s="8">
        <v>0</v>
      </c>
      <c r="U3202" s="5">
        <v>409070114</v>
      </c>
    </row>
    <row r="3203" spans="1:21" hidden="1" x14ac:dyDescent="0.25">
      <c r="A3203" s="8" t="s">
        <v>5018</v>
      </c>
      <c r="B3203" s="2" t="s">
        <v>3617</v>
      </c>
      <c r="C3203" s="2" t="s">
        <v>238</v>
      </c>
      <c r="D3203" s="2" t="s">
        <v>231</v>
      </c>
      <c r="E3203" s="2" t="s">
        <v>187</v>
      </c>
      <c r="F3203" s="8" t="s">
        <v>24</v>
      </c>
      <c r="G3203" s="8">
        <v>1</v>
      </c>
      <c r="H3203" s="8">
        <v>1</v>
      </c>
      <c r="I3203" s="8">
        <v>1</v>
      </c>
      <c r="J3203" s="8">
        <v>0</v>
      </c>
      <c r="K3203" s="8">
        <v>1</v>
      </c>
      <c r="L3203" s="8">
        <v>1</v>
      </c>
      <c r="M3203" s="8">
        <v>0</v>
      </c>
      <c r="N3203" s="8">
        <v>1</v>
      </c>
      <c r="O3203" s="8">
        <v>0</v>
      </c>
      <c r="P3203" s="8">
        <v>1</v>
      </c>
      <c r="Q3203" s="8">
        <v>0</v>
      </c>
      <c r="R3203" s="8">
        <v>0</v>
      </c>
      <c r="S3203" s="8">
        <v>0</v>
      </c>
      <c r="T3203" s="8">
        <v>0</v>
      </c>
      <c r="U3203" s="5">
        <v>409070122</v>
      </c>
    </row>
    <row r="3204" spans="1:21" hidden="1" x14ac:dyDescent="0.25">
      <c r="A3204" s="8" t="s">
        <v>5018</v>
      </c>
      <c r="B3204" s="2" t="s">
        <v>3618</v>
      </c>
      <c r="C3204" s="2" t="s">
        <v>238</v>
      </c>
      <c r="D3204" s="2" t="s">
        <v>231</v>
      </c>
      <c r="E3204" s="2" t="s">
        <v>187</v>
      </c>
      <c r="F3204" s="8" t="s">
        <v>24</v>
      </c>
      <c r="G3204" s="8">
        <v>0</v>
      </c>
      <c r="H3204" s="8">
        <v>1</v>
      </c>
      <c r="I3204" s="8">
        <v>1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>
        <v>1</v>
      </c>
      <c r="Q3204" s="8">
        <v>0</v>
      </c>
      <c r="R3204" s="8">
        <v>0</v>
      </c>
      <c r="S3204" s="8">
        <v>0</v>
      </c>
      <c r="T3204" s="8">
        <v>0</v>
      </c>
      <c r="U3204" s="5">
        <v>409070130</v>
      </c>
    </row>
    <row r="3205" spans="1:21" hidden="1" x14ac:dyDescent="0.25">
      <c r="A3205" s="8" t="s">
        <v>5018</v>
      </c>
      <c r="B3205" s="2" t="s">
        <v>3619</v>
      </c>
      <c r="C3205" s="2" t="s">
        <v>238</v>
      </c>
      <c r="D3205" s="2" t="s">
        <v>231</v>
      </c>
      <c r="E3205" s="2" t="s">
        <v>187</v>
      </c>
      <c r="F3205" s="8" t="s">
        <v>24</v>
      </c>
      <c r="G3205" s="8">
        <v>1</v>
      </c>
      <c r="H3205" s="8">
        <v>1</v>
      </c>
      <c r="I3205" s="8">
        <v>1</v>
      </c>
      <c r="J3205" s="8">
        <v>0</v>
      </c>
      <c r="K3205" s="8">
        <v>0</v>
      </c>
      <c r="L3205" s="8">
        <v>0</v>
      </c>
      <c r="M3205" s="8">
        <v>1</v>
      </c>
      <c r="N3205" s="8">
        <v>0</v>
      </c>
      <c r="O3205" s="8">
        <v>0</v>
      </c>
      <c r="P3205" s="8">
        <v>1</v>
      </c>
      <c r="Q3205" s="8">
        <v>0</v>
      </c>
      <c r="R3205" s="8">
        <v>0</v>
      </c>
      <c r="S3205" s="8">
        <v>0</v>
      </c>
      <c r="T3205" s="8">
        <v>0</v>
      </c>
      <c r="U3205" s="5">
        <v>409070149</v>
      </c>
    </row>
    <row r="3206" spans="1:21" hidden="1" x14ac:dyDescent="0.25">
      <c r="A3206" s="8" t="s">
        <v>5018</v>
      </c>
      <c r="B3206" s="2" t="s">
        <v>3620</v>
      </c>
      <c r="C3206" s="2" t="s">
        <v>238</v>
      </c>
      <c r="D3206" s="2" t="s">
        <v>231</v>
      </c>
      <c r="E3206" s="2" t="s">
        <v>187</v>
      </c>
      <c r="F3206" s="8" t="s">
        <v>24</v>
      </c>
      <c r="G3206" s="8">
        <v>1</v>
      </c>
      <c r="H3206" s="8">
        <v>1</v>
      </c>
      <c r="I3206" s="8">
        <v>1</v>
      </c>
      <c r="J3206" s="8">
        <v>0</v>
      </c>
      <c r="K3206" s="8">
        <v>0</v>
      </c>
      <c r="L3206" s="8">
        <v>0</v>
      </c>
      <c r="M3206" s="8">
        <v>1</v>
      </c>
      <c r="N3206" s="8">
        <v>0</v>
      </c>
      <c r="O3206" s="8">
        <v>0</v>
      </c>
      <c r="P3206" s="8">
        <v>1</v>
      </c>
      <c r="Q3206" s="8">
        <v>0</v>
      </c>
      <c r="R3206" s="8">
        <v>0</v>
      </c>
      <c r="S3206" s="8">
        <v>0</v>
      </c>
      <c r="T3206" s="8">
        <v>0</v>
      </c>
      <c r="U3206" s="5">
        <v>409070157</v>
      </c>
    </row>
    <row r="3207" spans="1:21" hidden="1" x14ac:dyDescent="0.25">
      <c r="A3207" s="8" t="s">
        <v>5018</v>
      </c>
      <c r="B3207" s="2" t="s">
        <v>3621</v>
      </c>
      <c r="C3207" s="2" t="s">
        <v>238</v>
      </c>
      <c r="D3207" s="2" t="s">
        <v>231</v>
      </c>
      <c r="E3207" s="2" t="s">
        <v>187</v>
      </c>
      <c r="F3207" s="8" t="s">
        <v>24</v>
      </c>
      <c r="G3207" s="8">
        <v>1</v>
      </c>
      <c r="H3207" s="8">
        <v>1</v>
      </c>
      <c r="I3207" s="8">
        <v>1</v>
      </c>
      <c r="J3207" s="8">
        <v>0</v>
      </c>
      <c r="K3207" s="8">
        <v>1</v>
      </c>
      <c r="L3207" s="8">
        <v>1</v>
      </c>
      <c r="M3207" s="8">
        <v>0</v>
      </c>
      <c r="N3207" s="8">
        <v>1</v>
      </c>
      <c r="O3207" s="8">
        <v>0</v>
      </c>
      <c r="P3207" s="8">
        <v>1</v>
      </c>
      <c r="Q3207" s="8">
        <v>0</v>
      </c>
      <c r="R3207" s="8">
        <v>0</v>
      </c>
      <c r="S3207" s="8">
        <v>0</v>
      </c>
      <c r="T3207" s="8">
        <v>0</v>
      </c>
      <c r="U3207" s="5">
        <v>409070165</v>
      </c>
    </row>
    <row r="3208" spans="1:21" hidden="1" x14ac:dyDescent="0.25">
      <c r="A3208" s="8" t="s">
        <v>5018</v>
      </c>
      <c r="B3208" s="2" t="s">
        <v>3622</v>
      </c>
      <c r="C3208" s="2" t="s">
        <v>238</v>
      </c>
      <c r="D3208" s="2" t="s">
        <v>231</v>
      </c>
      <c r="E3208" s="2" t="s">
        <v>187</v>
      </c>
      <c r="F3208" s="8" t="s">
        <v>24</v>
      </c>
      <c r="G3208" s="8">
        <v>1</v>
      </c>
      <c r="H3208" s="8">
        <v>0</v>
      </c>
      <c r="I3208" s="8">
        <v>0</v>
      </c>
      <c r="J3208" s="8">
        <v>1</v>
      </c>
      <c r="K3208" s="8">
        <v>1</v>
      </c>
      <c r="L3208" s="8">
        <v>1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5">
        <v>409070173</v>
      </c>
    </row>
    <row r="3209" spans="1:21" hidden="1" x14ac:dyDescent="0.25">
      <c r="A3209" s="8" t="s">
        <v>5018</v>
      </c>
      <c r="B3209" s="2" t="s">
        <v>3623</v>
      </c>
      <c r="C3209" s="2" t="s">
        <v>238</v>
      </c>
      <c r="D3209" s="2" t="s">
        <v>231</v>
      </c>
      <c r="E3209" s="2" t="s">
        <v>187</v>
      </c>
      <c r="F3209" s="8" t="s">
        <v>24</v>
      </c>
      <c r="G3209" s="8">
        <v>1</v>
      </c>
      <c r="H3209" s="8">
        <v>1</v>
      </c>
      <c r="I3209" s="8">
        <v>1</v>
      </c>
      <c r="J3209" s="8">
        <v>0</v>
      </c>
      <c r="K3209" s="8">
        <v>1</v>
      </c>
      <c r="L3209" s="8">
        <v>1</v>
      </c>
      <c r="M3209" s="8">
        <v>0</v>
      </c>
      <c r="N3209" s="8">
        <v>1</v>
      </c>
      <c r="O3209" s="8">
        <v>0</v>
      </c>
      <c r="P3209" s="8">
        <v>1</v>
      </c>
      <c r="Q3209" s="8">
        <v>0</v>
      </c>
      <c r="R3209" s="8">
        <v>0</v>
      </c>
      <c r="S3209" s="8">
        <v>0</v>
      </c>
      <c r="T3209" s="8">
        <v>0</v>
      </c>
      <c r="U3209" s="5">
        <v>409070181</v>
      </c>
    </row>
    <row r="3210" spans="1:21" hidden="1" x14ac:dyDescent="0.25">
      <c r="A3210" s="8" t="s">
        <v>5018</v>
      </c>
      <c r="B3210" s="2" t="s">
        <v>3624</v>
      </c>
      <c r="C3210" s="2" t="s">
        <v>238</v>
      </c>
      <c r="D3210" s="2" t="s">
        <v>231</v>
      </c>
      <c r="E3210" s="2" t="s">
        <v>187</v>
      </c>
      <c r="F3210" s="8" t="s">
        <v>24</v>
      </c>
      <c r="G3210" s="8">
        <v>0</v>
      </c>
      <c r="H3210" s="8">
        <v>1</v>
      </c>
      <c r="I3210" s="8">
        <v>1</v>
      </c>
      <c r="J3210" s="8">
        <v>0</v>
      </c>
      <c r="K3210" s="8">
        <v>0</v>
      </c>
      <c r="L3210" s="8">
        <v>0</v>
      </c>
      <c r="M3210" s="8">
        <v>1</v>
      </c>
      <c r="N3210" s="8">
        <v>0</v>
      </c>
      <c r="O3210" s="8">
        <v>0</v>
      </c>
      <c r="P3210" s="8">
        <v>1</v>
      </c>
      <c r="Q3210" s="8">
        <v>0</v>
      </c>
      <c r="R3210" s="8">
        <v>0</v>
      </c>
      <c r="S3210" s="8">
        <v>0</v>
      </c>
      <c r="T3210" s="8">
        <v>0</v>
      </c>
      <c r="U3210" s="5">
        <v>409070190</v>
      </c>
    </row>
    <row r="3211" spans="1:21" hidden="1" x14ac:dyDescent="0.25">
      <c r="A3211" s="8" t="s">
        <v>5018</v>
      </c>
      <c r="B3211" s="2" t="s">
        <v>3625</v>
      </c>
      <c r="C3211" s="2" t="s">
        <v>238</v>
      </c>
      <c r="D3211" s="2" t="s">
        <v>231</v>
      </c>
      <c r="E3211" s="2" t="s">
        <v>187</v>
      </c>
      <c r="F3211" s="8" t="s">
        <v>24</v>
      </c>
      <c r="G3211" s="8">
        <v>0</v>
      </c>
      <c r="H3211" s="8">
        <v>1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0</v>
      </c>
      <c r="O3211" s="8">
        <v>0</v>
      </c>
      <c r="P3211" s="8">
        <v>1</v>
      </c>
      <c r="Q3211" s="8">
        <v>0</v>
      </c>
      <c r="R3211" s="8">
        <v>0</v>
      </c>
      <c r="S3211" s="8">
        <v>0</v>
      </c>
      <c r="T3211" s="8">
        <v>0</v>
      </c>
      <c r="U3211" s="5">
        <v>409070203</v>
      </c>
    </row>
    <row r="3212" spans="1:21" hidden="1" x14ac:dyDescent="0.25">
      <c r="A3212" s="8" t="s">
        <v>5018</v>
      </c>
      <c r="B3212" s="2" t="s">
        <v>3626</v>
      </c>
      <c r="C3212" s="2" t="s">
        <v>238</v>
      </c>
      <c r="D3212" s="2" t="s">
        <v>231</v>
      </c>
      <c r="E3212" s="2" t="s">
        <v>187</v>
      </c>
      <c r="F3212" s="8" t="s">
        <v>24</v>
      </c>
      <c r="G3212" s="8">
        <v>0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1</v>
      </c>
      <c r="N3212" s="8">
        <v>0</v>
      </c>
      <c r="O3212" s="8">
        <v>0</v>
      </c>
      <c r="P3212" s="8">
        <v>1</v>
      </c>
      <c r="Q3212" s="8">
        <v>0</v>
      </c>
      <c r="R3212" s="8">
        <v>0</v>
      </c>
      <c r="S3212" s="8">
        <v>0</v>
      </c>
      <c r="T3212" s="8">
        <v>0</v>
      </c>
      <c r="U3212" s="5">
        <v>409070211</v>
      </c>
    </row>
    <row r="3213" spans="1:21" hidden="1" x14ac:dyDescent="0.25">
      <c r="A3213" s="8" t="s">
        <v>5018</v>
      </c>
      <c r="B3213" s="2" t="s">
        <v>3627</v>
      </c>
      <c r="C3213" s="2" t="s">
        <v>238</v>
      </c>
      <c r="D3213" s="2" t="s">
        <v>231</v>
      </c>
      <c r="E3213" s="2" t="s">
        <v>187</v>
      </c>
      <c r="F3213" s="8" t="s">
        <v>24</v>
      </c>
      <c r="G3213" s="8">
        <v>0</v>
      </c>
      <c r="H3213" s="8">
        <v>1</v>
      </c>
      <c r="I3213" s="8">
        <v>1</v>
      </c>
      <c r="J3213" s="8">
        <v>0</v>
      </c>
      <c r="K3213" s="8">
        <v>0</v>
      </c>
      <c r="L3213" s="8">
        <v>0</v>
      </c>
      <c r="M3213" s="8">
        <v>1</v>
      </c>
      <c r="N3213" s="8">
        <v>0</v>
      </c>
      <c r="O3213" s="8">
        <v>0</v>
      </c>
      <c r="P3213" s="8">
        <v>1</v>
      </c>
      <c r="Q3213" s="8">
        <v>0</v>
      </c>
      <c r="R3213" s="8">
        <v>0</v>
      </c>
      <c r="S3213" s="8">
        <v>0</v>
      </c>
      <c r="T3213" s="8">
        <v>0</v>
      </c>
      <c r="U3213" s="5">
        <v>409070220</v>
      </c>
    </row>
    <row r="3214" spans="1:21" hidden="1" x14ac:dyDescent="0.25">
      <c r="A3214" s="8" t="s">
        <v>5018</v>
      </c>
      <c r="B3214" s="2" t="s">
        <v>3628</v>
      </c>
      <c r="C3214" s="2" t="s">
        <v>238</v>
      </c>
      <c r="D3214" s="2" t="s">
        <v>231</v>
      </c>
      <c r="E3214" s="2" t="s">
        <v>187</v>
      </c>
      <c r="F3214" s="8" t="s">
        <v>24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1</v>
      </c>
      <c r="N3214" s="8">
        <v>0</v>
      </c>
      <c r="O3214" s="8">
        <v>0</v>
      </c>
      <c r="P3214" s="8">
        <v>1</v>
      </c>
      <c r="Q3214" s="8">
        <v>0</v>
      </c>
      <c r="R3214" s="8">
        <v>0</v>
      </c>
      <c r="S3214" s="8">
        <v>0</v>
      </c>
      <c r="T3214" s="8">
        <v>0</v>
      </c>
      <c r="U3214" s="5">
        <v>409070238</v>
      </c>
    </row>
    <row r="3215" spans="1:21" hidden="1" x14ac:dyDescent="0.25">
      <c r="A3215" s="8" t="s">
        <v>5018</v>
      </c>
      <c r="B3215" s="2" t="s">
        <v>3629</v>
      </c>
      <c r="C3215" s="2" t="s">
        <v>238</v>
      </c>
      <c r="D3215" s="2" t="s">
        <v>231</v>
      </c>
      <c r="E3215" s="2" t="s">
        <v>187</v>
      </c>
      <c r="F3215" s="8" t="s">
        <v>24</v>
      </c>
      <c r="G3215" s="8">
        <v>0</v>
      </c>
      <c r="H3215" s="8">
        <v>1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0</v>
      </c>
      <c r="O3215" s="8">
        <v>0</v>
      </c>
      <c r="P3215" s="8">
        <v>1</v>
      </c>
      <c r="Q3215" s="8">
        <v>0</v>
      </c>
      <c r="R3215" s="8">
        <v>0</v>
      </c>
      <c r="S3215" s="8">
        <v>0</v>
      </c>
      <c r="T3215" s="8">
        <v>0</v>
      </c>
      <c r="U3215" s="5">
        <v>409070246</v>
      </c>
    </row>
    <row r="3216" spans="1:21" hidden="1" x14ac:dyDescent="0.25">
      <c r="A3216" s="8" t="s">
        <v>5018</v>
      </c>
      <c r="B3216" s="2" t="s">
        <v>3630</v>
      </c>
      <c r="C3216" s="2" t="s">
        <v>238</v>
      </c>
      <c r="D3216" s="2" t="s">
        <v>231</v>
      </c>
      <c r="E3216" s="2" t="s">
        <v>187</v>
      </c>
      <c r="F3216" s="8" t="s">
        <v>24</v>
      </c>
      <c r="G3216" s="8">
        <v>0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0</v>
      </c>
      <c r="O3216" s="8">
        <v>0</v>
      </c>
      <c r="P3216" s="8">
        <v>1</v>
      </c>
      <c r="Q3216" s="8">
        <v>0</v>
      </c>
      <c r="R3216" s="8">
        <v>0</v>
      </c>
      <c r="S3216" s="8">
        <v>0</v>
      </c>
      <c r="T3216" s="8">
        <v>0</v>
      </c>
      <c r="U3216" s="5">
        <v>409070254</v>
      </c>
    </row>
    <row r="3217" spans="1:21" hidden="1" x14ac:dyDescent="0.25">
      <c r="A3217" s="8" t="s">
        <v>5018</v>
      </c>
      <c r="B3217" s="2" t="s">
        <v>3631</v>
      </c>
      <c r="C3217" s="2" t="s">
        <v>238</v>
      </c>
      <c r="D3217" s="2" t="s">
        <v>231</v>
      </c>
      <c r="E3217" s="2" t="s">
        <v>187</v>
      </c>
      <c r="F3217" s="8" t="s">
        <v>24</v>
      </c>
      <c r="G3217" s="8">
        <v>0</v>
      </c>
      <c r="H3217" s="8">
        <v>1</v>
      </c>
      <c r="I3217" s="8">
        <v>1</v>
      </c>
      <c r="J3217" s="8">
        <v>0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5">
        <v>409070262</v>
      </c>
    </row>
    <row r="3218" spans="1:21" hidden="1" x14ac:dyDescent="0.25">
      <c r="A3218" s="8" t="s">
        <v>5018</v>
      </c>
      <c r="B3218" s="2" t="s">
        <v>3632</v>
      </c>
      <c r="C3218" s="2" t="s">
        <v>238</v>
      </c>
      <c r="D3218" s="2" t="s">
        <v>231</v>
      </c>
      <c r="E3218" s="2" t="s">
        <v>187</v>
      </c>
      <c r="F3218" s="8" t="s">
        <v>24</v>
      </c>
      <c r="G3218" s="8">
        <v>0</v>
      </c>
      <c r="H3218" s="8">
        <v>1</v>
      </c>
      <c r="I3218" s="8">
        <v>1</v>
      </c>
      <c r="J3218" s="8">
        <v>0</v>
      </c>
      <c r="K3218" s="8">
        <v>0</v>
      </c>
      <c r="L3218" s="8">
        <v>0</v>
      </c>
      <c r="M3218" s="8">
        <v>1</v>
      </c>
      <c r="N3218" s="8">
        <v>0</v>
      </c>
      <c r="O3218" s="8">
        <v>0</v>
      </c>
      <c r="P3218" s="8">
        <v>1</v>
      </c>
      <c r="Q3218" s="8">
        <v>0</v>
      </c>
      <c r="R3218" s="8">
        <v>0</v>
      </c>
      <c r="S3218" s="8">
        <v>0</v>
      </c>
      <c r="T3218" s="8">
        <v>0</v>
      </c>
      <c r="U3218" s="5">
        <v>409070270</v>
      </c>
    </row>
    <row r="3219" spans="1:21" hidden="1" x14ac:dyDescent="0.25">
      <c r="A3219" s="8" t="s">
        <v>5018</v>
      </c>
      <c r="B3219" s="2" t="s">
        <v>3633</v>
      </c>
      <c r="C3219" s="2" t="s">
        <v>238</v>
      </c>
      <c r="D3219" s="2" t="s">
        <v>231</v>
      </c>
      <c r="E3219" s="2" t="s">
        <v>187</v>
      </c>
      <c r="F3219" s="8" t="s">
        <v>24</v>
      </c>
      <c r="G3219" s="8">
        <v>0</v>
      </c>
      <c r="H3219" s="8">
        <v>1</v>
      </c>
      <c r="I3219" s="8">
        <v>1</v>
      </c>
      <c r="J3219" s="8">
        <v>0</v>
      </c>
      <c r="K3219" s="8">
        <v>0</v>
      </c>
      <c r="L3219" s="8">
        <v>0</v>
      </c>
      <c r="M3219" s="8">
        <v>1</v>
      </c>
      <c r="N3219" s="8">
        <v>0</v>
      </c>
      <c r="O3219" s="8">
        <v>0</v>
      </c>
      <c r="P3219" s="8">
        <v>1</v>
      </c>
      <c r="Q3219" s="8">
        <v>0</v>
      </c>
      <c r="R3219" s="8">
        <v>0</v>
      </c>
      <c r="S3219" s="8">
        <v>0</v>
      </c>
      <c r="T3219" s="8">
        <v>0</v>
      </c>
      <c r="U3219" s="5">
        <v>409070289</v>
      </c>
    </row>
    <row r="3220" spans="1:21" hidden="1" x14ac:dyDescent="0.25">
      <c r="A3220" s="8" t="s">
        <v>5018</v>
      </c>
      <c r="B3220" s="2" t="s">
        <v>3634</v>
      </c>
      <c r="C3220" s="2" t="s">
        <v>238</v>
      </c>
      <c r="D3220" s="2" t="s">
        <v>231</v>
      </c>
      <c r="E3220" s="2" t="s">
        <v>187</v>
      </c>
      <c r="F3220" s="8" t="s">
        <v>24</v>
      </c>
      <c r="G3220" s="8">
        <v>0</v>
      </c>
      <c r="H3220" s="8">
        <v>1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1</v>
      </c>
      <c r="Q3220" s="8">
        <v>0</v>
      </c>
      <c r="R3220" s="8">
        <v>0</v>
      </c>
      <c r="S3220" s="8">
        <v>0</v>
      </c>
      <c r="T3220" s="8">
        <v>0</v>
      </c>
      <c r="U3220" s="5">
        <v>409070297</v>
      </c>
    </row>
    <row r="3221" spans="1:21" hidden="1" x14ac:dyDescent="0.25">
      <c r="A3221" s="8" t="s">
        <v>5018</v>
      </c>
      <c r="B3221" s="2" t="s">
        <v>3635</v>
      </c>
      <c r="C3221" s="2" t="s">
        <v>238</v>
      </c>
      <c r="D3221" s="2" t="s">
        <v>231</v>
      </c>
      <c r="E3221" s="2" t="s">
        <v>187</v>
      </c>
      <c r="F3221" s="8" t="s">
        <v>24</v>
      </c>
      <c r="G3221" s="8">
        <v>0</v>
      </c>
      <c r="H3221" s="8">
        <v>1</v>
      </c>
      <c r="I3221" s="8">
        <v>1</v>
      </c>
      <c r="J3221" s="8">
        <v>0</v>
      </c>
      <c r="K3221" s="8">
        <v>0</v>
      </c>
      <c r="L3221" s="8">
        <v>0</v>
      </c>
      <c r="M3221" s="8">
        <v>1</v>
      </c>
      <c r="N3221" s="8">
        <v>0</v>
      </c>
      <c r="O3221" s="8">
        <v>0</v>
      </c>
      <c r="P3221" s="8">
        <v>1</v>
      </c>
      <c r="Q3221" s="8">
        <v>0</v>
      </c>
      <c r="R3221" s="8">
        <v>0</v>
      </c>
      <c r="S3221" s="8">
        <v>0</v>
      </c>
      <c r="T3221" s="8">
        <v>0</v>
      </c>
      <c r="U3221" s="5">
        <v>409070300</v>
      </c>
    </row>
    <row r="3222" spans="1:21" hidden="1" x14ac:dyDescent="0.25">
      <c r="A3222" s="8" t="s">
        <v>5018</v>
      </c>
      <c r="B3222" s="2" t="s">
        <v>3636</v>
      </c>
      <c r="C3222" s="2" t="s">
        <v>240</v>
      </c>
      <c r="D3222" s="2" t="s">
        <v>239</v>
      </c>
      <c r="E3222" s="2" t="s">
        <v>187</v>
      </c>
      <c r="F3222" s="8" t="s">
        <v>24</v>
      </c>
      <c r="G3222" s="8">
        <v>1</v>
      </c>
      <c r="H3222" s="8">
        <v>1</v>
      </c>
      <c r="I3222" s="8">
        <v>1</v>
      </c>
      <c r="J3222" s="8">
        <v>0</v>
      </c>
      <c r="K3222" s="8">
        <v>1</v>
      </c>
      <c r="L3222" s="8">
        <v>1</v>
      </c>
      <c r="M3222" s="8">
        <v>1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8">
        <v>0</v>
      </c>
      <c r="T3222" s="8">
        <v>0</v>
      </c>
      <c r="U3222" s="5">
        <v>410010014</v>
      </c>
    </row>
    <row r="3223" spans="1:21" hidden="1" x14ac:dyDescent="0.25">
      <c r="A3223" s="8" t="s">
        <v>5018</v>
      </c>
      <c r="B3223" s="2" t="s">
        <v>3637</v>
      </c>
      <c r="C3223" s="2" t="s">
        <v>240</v>
      </c>
      <c r="D3223" s="2" t="s">
        <v>239</v>
      </c>
      <c r="E3223" s="2" t="s">
        <v>187</v>
      </c>
      <c r="F3223" s="8" t="s">
        <v>24</v>
      </c>
      <c r="G3223" s="8">
        <v>1</v>
      </c>
      <c r="H3223" s="8">
        <v>0</v>
      </c>
      <c r="I3223" s="8">
        <v>0</v>
      </c>
      <c r="J3223" s="8">
        <v>1</v>
      </c>
      <c r="K3223" s="8">
        <v>1</v>
      </c>
      <c r="L3223" s="8">
        <v>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5">
        <v>410010022</v>
      </c>
    </row>
    <row r="3224" spans="1:21" hidden="1" x14ac:dyDescent="0.25">
      <c r="A3224" s="8" t="s">
        <v>5018</v>
      </c>
      <c r="B3224" s="2" t="s">
        <v>3638</v>
      </c>
      <c r="C3224" s="2" t="s">
        <v>240</v>
      </c>
      <c r="D3224" s="2" t="s">
        <v>239</v>
      </c>
      <c r="E3224" s="2" t="s">
        <v>187</v>
      </c>
      <c r="F3224" s="8" t="s">
        <v>24</v>
      </c>
      <c r="G3224" s="8">
        <v>1</v>
      </c>
      <c r="H3224" s="8">
        <v>0</v>
      </c>
      <c r="I3224" s="8">
        <v>0</v>
      </c>
      <c r="J3224" s="8">
        <v>1</v>
      </c>
      <c r="K3224" s="8">
        <v>1</v>
      </c>
      <c r="L3224" s="8">
        <v>1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5">
        <v>410010030</v>
      </c>
    </row>
    <row r="3225" spans="1:21" hidden="1" x14ac:dyDescent="0.25">
      <c r="A3225" s="8" t="s">
        <v>5018</v>
      </c>
      <c r="B3225" s="2" t="s">
        <v>3639</v>
      </c>
      <c r="C3225" s="2" t="s">
        <v>240</v>
      </c>
      <c r="D3225" s="2" t="s">
        <v>239</v>
      </c>
      <c r="E3225" s="2" t="s">
        <v>187</v>
      </c>
      <c r="F3225" s="8" t="s">
        <v>24</v>
      </c>
      <c r="G3225" s="8">
        <v>1</v>
      </c>
      <c r="H3225" s="8">
        <v>1</v>
      </c>
      <c r="I3225" s="8">
        <v>1</v>
      </c>
      <c r="J3225" s="8">
        <v>0</v>
      </c>
      <c r="K3225" s="8">
        <v>1</v>
      </c>
      <c r="L3225" s="8">
        <v>1</v>
      </c>
      <c r="M3225" s="8">
        <v>0</v>
      </c>
      <c r="N3225" s="8">
        <v>1</v>
      </c>
      <c r="O3225" s="8">
        <v>0</v>
      </c>
      <c r="P3225" s="8">
        <v>1</v>
      </c>
      <c r="Q3225" s="8">
        <v>0</v>
      </c>
      <c r="R3225" s="8">
        <v>0</v>
      </c>
      <c r="S3225" s="8">
        <v>0</v>
      </c>
      <c r="T3225" s="8">
        <v>0</v>
      </c>
      <c r="U3225" s="5">
        <v>410010049</v>
      </c>
    </row>
    <row r="3226" spans="1:21" hidden="1" x14ac:dyDescent="0.25">
      <c r="A3226" s="8" t="s">
        <v>5018</v>
      </c>
      <c r="B3226" s="2" t="s">
        <v>3640</v>
      </c>
      <c r="C3226" s="2" t="s">
        <v>240</v>
      </c>
      <c r="D3226" s="2" t="s">
        <v>239</v>
      </c>
      <c r="E3226" s="2" t="s">
        <v>187</v>
      </c>
      <c r="F3226" s="8" t="s">
        <v>24</v>
      </c>
      <c r="G3226" s="8">
        <v>0</v>
      </c>
      <c r="H3226" s="8">
        <v>1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1</v>
      </c>
      <c r="Q3226" s="8">
        <v>0</v>
      </c>
      <c r="R3226" s="8">
        <v>0</v>
      </c>
      <c r="S3226" s="8">
        <v>0</v>
      </c>
      <c r="T3226" s="8">
        <v>0</v>
      </c>
      <c r="U3226" s="5">
        <v>410010057</v>
      </c>
    </row>
    <row r="3227" spans="1:21" hidden="1" x14ac:dyDescent="0.25">
      <c r="A3227" s="8" t="s">
        <v>5018</v>
      </c>
      <c r="B3227" s="2" t="s">
        <v>3641</v>
      </c>
      <c r="C3227" s="2" t="s">
        <v>240</v>
      </c>
      <c r="D3227" s="2" t="s">
        <v>239</v>
      </c>
      <c r="E3227" s="2" t="s">
        <v>187</v>
      </c>
      <c r="F3227" s="8" t="s">
        <v>24</v>
      </c>
      <c r="G3227" s="8">
        <v>0</v>
      </c>
      <c r="H3227" s="8">
        <v>1</v>
      </c>
      <c r="I3227" s="8">
        <v>1</v>
      </c>
      <c r="J3227" s="8">
        <v>0</v>
      </c>
      <c r="K3227" s="8">
        <v>0</v>
      </c>
      <c r="L3227" s="8">
        <v>0</v>
      </c>
      <c r="M3227" s="8">
        <v>1</v>
      </c>
      <c r="N3227" s="8">
        <v>0</v>
      </c>
      <c r="O3227" s="8">
        <v>0</v>
      </c>
      <c r="P3227" s="8">
        <v>1</v>
      </c>
      <c r="Q3227" s="8">
        <v>0</v>
      </c>
      <c r="R3227" s="8">
        <v>0</v>
      </c>
      <c r="S3227" s="8">
        <v>0</v>
      </c>
      <c r="T3227" s="8">
        <v>0</v>
      </c>
      <c r="U3227" s="5">
        <v>410010065</v>
      </c>
    </row>
    <row r="3228" spans="1:21" hidden="1" x14ac:dyDescent="0.25">
      <c r="A3228" s="8" t="s">
        <v>5018</v>
      </c>
      <c r="B3228" s="2" t="s">
        <v>3642</v>
      </c>
      <c r="C3228" s="2" t="s">
        <v>240</v>
      </c>
      <c r="D3228" s="2" t="s">
        <v>239</v>
      </c>
      <c r="E3228" s="2" t="s">
        <v>187</v>
      </c>
      <c r="F3228" s="8" t="s">
        <v>24</v>
      </c>
      <c r="G3228" s="8">
        <v>0</v>
      </c>
      <c r="H3228" s="8">
        <v>1</v>
      </c>
      <c r="I3228" s="8">
        <v>1</v>
      </c>
      <c r="J3228" s="8">
        <v>0</v>
      </c>
      <c r="K3228" s="8">
        <v>0</v>
      </c>
      <c r="L3228" s="8">
        <v>0</v>
      </c>
      <c r="M3228" s="8">
        <v>1</v>
      </c>
      <c r="N3228" s="8">
        <v>0</v>
      </c>
      <c r="O3228" s="8">
        <v>0</v>
      </c>
      <c r="P3228" s="8">
        <v>1</v>
      </c>
      <c r="Q3228" s="8">
        <v>0</v>
      </c>
      <c r="R3228" s="8">
        <v>0</v>
      </c>
      <c r="S3228" s="8">
        <v>0</v>
      </c>
      <c r="T3228" s="8">
        <v>0</v>
      </c>
      <c r="U3228" s="5">
        <v>410010073</v>
      </c>
    </row>
    <row r="3229" spans="1:21" hidden="1" x14ac:dyDescent="0.25">
      <c r="A3229" s="8" t="s">
        <v>5018</v>
      </c>
      <c r="B3229" s="2" t="s">
        <v>3643</v>
      </c>
      <c r="C3229" s="2" t="s">
        <v>240</v>
      </c>
      <c r="D3229" s="2" t="s">
        <v>239</v>
      </c>
      <c r="E3229" s="2" t="s">
        <v>187</v>
      </c>
      <c r="F3229" s="8" t="s">
        <v>24</v>
      </c>
      <c r="G3229" s="8">
        <v>1</v>
      </c>
      <c r="H3229" s="8">
        <v>1</v>
      </c>
      <c r="I3229" s="8">
        <v>1</v>
      </c>
      <c r="J3229" s="8">
        <v>0</v>
      </c>
      <c r="K3229" s="8">
        <v>1</v>
      </c>
      <c r="L3229" s="8">
        <v>1</v>
      </c>
      <c r="M3229" s="8">
        <v>1</v>
      </c>
      <c r="N3229" s="8">
        <v>0</v>
      </c>
      <c r="O3229" s="8">
        <v>0</v>
      </c>
      <c r="P3229" s="8">
        <v>1</v>
      </c>
      <c r="Q3229" s="8">
        <v>0</v>
      </c>
      <c r="R3229" s="8">
        <v>0</v>
      </c>
      <c r="S3229" s="8">
        <v>0</v>
      </c>
      <c r="T3229" s="8">
        <v>0</v>
      </c>
      <c r="U3229" s="5">
        <v>410010081</v>
      </c>
    </row>
    <row r="3230" spans="1:21" hidden="1" x14ac:dyDescent="0.25">
      <c r="A3230" s="8" t="s">
        <v>5018</v>
      </c>
      <c r="B3230" s="2" t="s">
        <v>3644</v>
      </c>
      <c r="C3230" s="2" t="s">
        <v>240</v>
      </c>
      <c r="D3230" s="2" t="s">
        <v>239</v>
      </c>
      <c r="E3230" s="2" t="s">
        <v>187</v>
      </c>
      <c r="F3230" s="8" t="s">
        <v>24</v>
      </c>
      <c r="G3230" s="8">
        <v>0</v>
      </c>
      <c r="H3230" s="8">
        <v>1</v>
      </c>
      <c r="I3230" s="8">
        <v>1</v>
      </c>
      <c r="J3230" s="8">
        <v>0</v>
      </c>
      <c r="K3230" s="8">
        <v>0</v>
      </c>
      <c r="L3230" s="8">
        <v>0</v>
      </c>
      <c r="M3230" s="8">
        <v>1</v>
      </c>
      <c r="N3230" s="8">
        <v>0</v>
      </c>
      <c r="O3230" s="8">
        <v>0</v>
      </c>
      <c r="P3230" s="8">
        <v>1</v>
      </c>
      <c r="Q3230" s="8">
        <v>0</v>
      </c>
      <c r="R3230" s="8">
        <v>0</v>
      </c>
      <c r="S3230" s="8">
        <v>0</v>
      </c>
      <c r="T3230" s="8">
        <v>0</v>
      </c>
      <c r="U3230" s="5">
        <v>410010090</v>
      </c>
    </row>
    <row r="3231" spans="1:21" hidden="1" x14ac:dyDescent="0.25">
      <c r="A3231" s="8" t="s">
        <v>5018</v>
      </c>
      <c r="B3231" s="2" t="s">
        <v>3645</v>
      </c>
      <c r="C3231" s="2" t="s">
        <v>240</v>
      </c>
      <c r="D3231" s="2" t="s">
        <v>239</v>
      </c>
      <c r="E3231" s="2" t="s">
        <v>187</v>
      </c>
      <c r="F3231" s="8" t="s">
        <v>24</v>
      </c>
      <c r="G3231" s="8">
        <v>1</v>
      </c>
      <c r="H3231" s="8">
        <v>0</v>
      </c>
      <c r="I3231" s="8">
        <v>0</v>
      </c>
      <c r="J3231" s="8">
        <v>1</v>
      </c>
      <c r="K3231" s="8">
        <v>1</v>
      </c>
      <c r="L3231" s="8">
        <v>1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5">
        <v>410010103</v>
      </c>
    </row>
    <row r="3232" spans="1:21" hidden="1" x14ac:dyDescent="0.25">
      <c r="A3232" s="8" t="s">
        <v>5018</v>
      </c>
      <c r="B3232" s="2" t="s">
        <v>3646</v>
      </c>
      <c r="C3232" s="2" t="s">
        <v>240</v>
      </c>
      <c r="D3232" s="2" t="s">
        <v>239</v>
      </c>
      <c r="E3232" s="2" t="s">
        <v>187</v>
      </c>
      <c r="F3232" s="8" t="s">
        <v>24</v>
      </c>
      <c r="G3232" s="8">
        <v>0</v>
      </c>
      <c r="H3232" s="8">
        <v>1</v>
      </c>
      <c r="I3232" s="8">
        <v>1</v>
      </c>
      <c r="J3232" s="8">
        <v>0</v>
      </c>
      <c r="K3232" s="8">
        <v>0</v>
      </c>
      <c r="L3232" s="8">
        <v>0</v>
      </c>
      <c r="M3232" s="8">
        <v>1</v>
      </c>
      <c r="N3232" s="8">
        <v>0</v>
      </c>
      <c r="O3232" s="8">
        <v>0</v>
      </c>
      <c r="P3232" s="8">
        <v>1</v>
      </c>
      <c r="Q3232" s="8">
        <v>0</v>
      </c>
      <c r="R3232" s="8">
        <v>0</v>
      </c>
      <c r="S3232" s="8">
        <v>0</v>
      </c>
      <c r="T3232" s="8">
        <v>0</v>
      </c>
      <c r="U3232" s="5">
        <v>410010111</v>
      </c>
    </row>
    <row r="3233" spans="1:21" hidden="1" x14ac:dyDescent="0.25">
      <c r="A3233" s="8" t="s">
        <v>5018</v>
      </c>
      <c r="B3233" s="2" t="s">
        <v>3647</v>
      </c>
      <c r="C3233" s="2" t="s">
        <v>240</v>
      </c>
      <c r="D3233" s="2" t="s">
        <v>239</v>
      </c>
      <c r="E3233" s="2" t="s">
        <v>187</v>
      </c>
      <c r="F3233" s="8" t="s">
        <v>24</v>
      </c>
      <c r="G3233" s="8">
        <v>0</v>
      </c>
      <c r="H3233" s="8">
        <v>1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0</v>
      </c>
      <c r="O3233" s="8">
        <v>0</v>
      </c>
      <c r="P3233" s="8">
        <v>1</v>
      </c>
      <c r="Q3233" s="8">
        <v>0</v>
      </c>
      <c r="R3233" s="8">
        <v>0</v>
      </c>
      <c r="S3233" s="8">
        <v>0</v>
      </c>
      <c r="T3233" s="8">
        <v>0</v>
      </c>
      <c r="U3233" s="5">
        <v>410010120</v>
      </c>
    </row>
    <row r="3234" spans="1:21" hidden="1" x14ac:dyDescent="0.25">
      <c r="A3234" s="8" t="s">
        <v>5018</v>
      </c>
      <c r="B3234" s="2" t="s">
        <v>3648</v>
      </c>
      <c r="C3234" s="2" t="s">
        <v>240</v>
      </c>
      <c r="D3234" s="2" t="s">
        <v>239</v>
      </c>
      <c r="E3234" s="2" t="s">
        <v>187</v>
      </c>
      <c r="F3234" s="8" t="s">
        <v>24</v>
      </c>
      <c r="G3234" s="8">
        <v>0</v>
      </c>
      <c r="H3234" s="8">
        <v>1</v>
      </c>
      <c r="I3234" s="8">
        <v>1</v>
      </c>
      <c r="J3234" s="8">
        <v>0</v>
      </c>
      <c r="K3234" s="8">
        <v>0</v>
      </c>
      <c r="L3234" s="8">
        <v>0</v>
      </c>
      <c r="M3234" s="8">
        <v>1</v>
      </c>
      <c r="N3234" s="8">
        <v>0</v>
      </c>
      <c r="O3234" s="8">
        <v>0</v>
      </c>
      <c r="P3234" s="8">
        <v>1</v>
      </c>
      <c r="Q3234" s="8">
        <v>0</v>
      </c>
      <c r="R3234" s="8">
        <v>0</v>
      </c>
      <c r="S3234" s="8">
        <v>0</v>
      </c>
      <c r="T3234" s="8">
        <v>0</v>
      </c>
      <c r="U3234" s="5">
        <v>410010138</v>
      </c>
    </row>
    <row r="3235" spans="1:21" hidden="1" x14ac:dyDescent="0.25">
      <c r="A3235" s="8" t="s">
        <v>5018</v>
      </c>
      <c r="B3235" s="2" t="s">
        <v>3649</v>
      </c>
      <c r="C3235" s="2" t="s">
        <v>240</v>
      </c>
      <c r="D3235" s="2" t="s">
        <v>239</v>
      </c>
      <c r="E3235" s="2" t="s">
        <v>187</v>
      </c>
      <c r="F3235" s="8" t="s">
        <v>24</v>
      </c>
      <c r="G3235" s="8">
        <v>0</v>
      </c>
      <c r="H3235" s="8">
        <v>1</v>
      </c>
      <c r="I3235" s="8">
        <v>1</v>
      </c>
      <c r="J3235" s="8">
        <v>0</v>
      </c>
      <c r="K3235" s="8">
        <v>0</v>
      </c>
      <c r="L3235" s="8">
        <v>0</v>
      </c>
      <c r="M3235" s="8">
        <v>1</v>
      </c>
      <c r="N3235" s="8">
        <v>0</v>
      </c>
      <c r="O3235" s="8">
        <v>0</v>
      </c>
      <c r="P3235" s="8">
        <v>1</v>
      </c>
      <c r="Q3235" s="8">
        <v>0</v>
      </c>
      <c r="R3235" s="8">
        <v>0</v>
      </c>
      <c r="S3235" s="8">
        <v>0</v>
      </c>
      <c r="T3235" s="8">
        <v>0</v>
      </c>
      <c r="U3235" s="5">
        <v>410010146</v>
      </c>
    </row>
    <row r="3236" spans="1:21" hidden="1" x14ac:dyDescent="0.25">
      <c r="A3236" s="8" t="s">
        <v>5018</v>
      </c>
      <c r="B3236" s="2" t="s">
        <v>3650</v>
      </c>
      <c r="C3236" s="2" t="s">
        <v>240</v>
      </c>
      <c r="D3236" s="2" t="s">
        <v>239</v>
      </c>
      <c r="E3236" s="2" t="s">
        <v>187</v>
      </c>
      <c r="F3236" s="8" t="s">
        <v>24</v>
      </c>
      <c r="G3236" s="8">
        <v>0</v>
      </c>
      <c r="H3236" s="8">
        <v>1</v>
      </c>
      <c r="I3236" s="8">
        <v>1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0</v>
      </c>
      <c r="P3236" s="8">
        <v>1</v>
      </c>
      <c r="Q3236" s="8">
        <v>0</v>
      </c>
      <c r="R3236" s="8">
        <v>0</v>
      </c>
      <c r="S3236" s="8">
        <v>0</v>
      </c>
      <c r="T3236" s="8">
        <v>0</v>
      </c>
      <c r="U3236" s="5">
        <v>410010154</v>
      </c>
    </row>
    <row r="3237" spans="1:21" hidden="1" x14ac:dyDescent="0.25">
      <c r="A3237" s="8" t="s">
        <v>5018</v>
      </c>
      <c r="B3237" s="2" t="s">
        <v>3651</v>
      </c>
      <c r="C3237" s="2" t="s">
        <v>240</v>
      </c>
      <c r="D3237" s="2" t="s">
        <v>239</v>
      </c>
      <c r="E3237" s="2" t="s">
        <v>187</v>
      </c>
      <c r="F3237" s="8" t="s">
        <v>24</v>
      </c>
      <c r="G3237" s="8">
        <v>0</v>
      </c>
      <c r="H3237" s="8">
        <v>1</v>
      </c>
      <c r="I3237" s="8">
        <v>1</v>
      </c>
      <c r="J3237" s="8">
        <v>0</v>
      </c>
      <c r="K3237" s="8">
        <v>0</v>
      </c>
      <c r="L3237" s="8">
        <v>0</v>
      </c>
      <c r="M3237" s="8">
        <v>1</v>
      </c>
      <c r="N3237" s="8">
        <v>0</v>
      </c>
      <c r="O3237" s="8">
        <v>0</v>
      </c>
      <c r="P3237" s="8">
        <v>1</v>
      </c>
      <c r="Q3237" s="8">
        <v>0</v>
      </c>
      <c r="R3237" s="8">
        <v>0</v>
      </c>
      <c r="S3237" s="8">
        <v>0</v>
      </c>
      <c r="T3237" s="8">
        <v>0</v>
      </c>
      <c r="U3237" s="5">
        <v>410010162</v>
      </c>
    </row>
    <row r="3238" spans="1:21" hidden="1" x14ac:dyDescent="0.25">
      <c r="A3238" s="8" t="s">
        <v>5018</v>
      </c>
      <c r="B3238" s="2" t="s">
        <v>3652</v>
      </c>
      <c r="C3238" s="2" t="s">
        <v>240</v>
      </c>
      <c r="D3238" s="2" t="s">
        <v>239</v>
      </c>
      <c r="E3238" s="2" t="s">
        <v>187</v>
      </c>
      <c r="F3238" s="8" t="s">
        <v>36</v>
      </c>
      <c r="G3238" s="8">
        <v>0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1</v>
      </c>
      <c r="N3238" s="8">
        <v>0</v>
      </c>
      <c r="O3238" s="8">
        <v>0</v>
      </c>
      <c r="P3238" s="8">
        <v>1</v>
      </c>
      <c r="Q3238" s="8">
        <v>0</v>
      </c>
      <c r="R3238" s="8">
        <v>0</v>
      </c>
      <c r="S3238" s="8">
        <v>0</v>
      </c>
      <c r="T3238" s="8">
        <v>0</v>
      </c>
      <c r="U3238" s="5">
        <v>410010197</v>
      </c>
    </row>
    <row r="3239" spans="1:21" hidden="1" x14ac:dyDescent="0.25">
      <c r="A3239" s="8" t="s">
        <v>5018</v>
      </c>
      <c r="B3239" s="2" t="s">
        <v>3653</v>
      </c>
      <c r="C3239" s="2" t="s">
        <v>240</v>
      </c>
      <c r="D3239" s="2" t="s">
        <v>239</v>
      </c>
      <c r="E3239" s="2" t="s">
        <v>187</v>
      </c>
      <c r="F3239" s="8" t="s">
        <v>24</v>
      </c>
      <c r="G3239" s="8">
        <v>0</v>
      </c>
      <c r="H3239" s="8">
        <v>1</v>
      </c>
      <c r="I3239" s="8">
        <v>0</v>
      </c>
      <c r="J3239" s="8">
        <v>0</v>
      </c>
      <c r="K3239" s="8">
        <v>0</v>
      </c>
      <c r="L3239" s="8">
        <v>0</v>
      </c>
      <c r="M3239" s="8">
        <v>1</v>
      </c>
      <c r="N3239" s="8">
        <v>0</v>
      </c>
      <c r="O3239" s="8">
        <v>0</v>
      </c>
      <c r="P3239" s="8">
        <v>1</v>
      </c>
      <c r="Q3239" s="8">
        <v>0</v>
      </c>
      <c r="R3239" s="8">
        <v>0</v>
      </c>
      <c r="S3239" s="8">
        <v>0</v>
      </c>
      <c r="T3239" s="8">
        <v>0</v>
      </c>
      <c r="U3239" s="5">
        <v>410010200</v>
      </c>
    </row>
    <row r="3240" spans="1:21" hidden="1" x14ac:dyDescent="0.25">
      <c r="A3240" s="8" t="s">
        <v>5018</v>
      </c>
      <c r="B3240" s="2" t="s">
        <v>3654</v>
      </c>
      <c r="C3240" s="2" t="s">
        <v>242</v>
      </c>
      <c r="D3240" s="2" t="s">
        <v>241</v>
      </c>
      <c r="E3240" s="2" t="s">
        <v>187</v>
      </c>
      <c r="F3240" s="8" t="s">
        <v>24</v>
      </c>
      <c r="G3240" s="8">
        <v>1</v>
      </c>
      <c r="H3240" s="8">
        <v>1</v>
      </c>
      <c r="I3240" s="8">
        <v>1</v>
      </c>
      <c r="J3240" s="8">
        <v>0</v>
      </c>
      <c r="K3240" s="8">
        <v>1</v>
      </c>
      <c r="L3240" s="8">
        <v>1</v>
      </c>
      <c r="M3240" s="8">
        <v>1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5">
        <v>411010018</v>
      </c>
    </row>
    <row r="3241" spans="1:21" hidden="1" x14ac:dyDescent="0.25">
      <c r="A3241" s="8" t="s">
        <v>5018</v>
      </c>
      <c r="B3241" s="2" t="s">
        <v>3655</v>
      </c>
      <c r="C3241" s="2" t="s">
        <v>242</v>
      </c>
      <c r="D3241" s="2" t="s">
        <v>241</v>
      </c>
      <c r="E3241" s="2" t="s">
        <v>187</v>
      </c>
      <c r="F3241" s="8" t="s">
        <v>24</v>
      </c>
      <c r="G3241" s="8">
        <v>0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1</v>
      </c>
      <c r="N3241" s="8">
        <v>0</v>
      </c>
      <c r="O3241" s="8">
        <v>0</v>
      </c>
      <c r="P3241" s="8">
        <v>1</v>
      </c>
      <c r="Q3241" s="8">
        <v>0</v>
      </c>
      <c r="R3241" s="8">
        <v>0</v>
      </c>
      <c r="S3241" s="8">
        <v>0</v>
      </c>
      <c r="T3241" s="8">
        <v>0</v>
      </c>
      <c r="U3241" s="5">
        <v>411010026</v>
      </c>
    </row>
    <row r="3242" spans="1:21" hidden="1" x14ac:dyDescent="0.25">
      <c r="A3242" s="8" t="s">
        <v>5018</v>
      </c>
      <c r="B3242" s="2" t="s">
        <v>3656</v>
      </c>
      <c r="C3242" s="2" t="s">
        <v>242</v>
      </c>
      <c r="D3242" s="2" t="s">
        <v>241</v>
      </c>
      <c r="E3242" s="2" t="s">
        <v>187</v>
      </c>
      <c r="F3242" s="8" t="s">
        <v>24</v>
      </c>
      <c r="G3242" s="8">
        <v>0</v>
      </c>
      <c r="H3242" s="8">
        <v>1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1</v>
      </c>
      <c r="Q3242" s="8">
        <v>0</v>
      </c>
      <c r="R3242" s="8">
        <v>0</v>
      </c>
      <c r="S3242" s="8">
        <v>0</v>
      </c>
      <c r="T3242" s="8">
        <v>0</v>
      </c>
      <c r="U3242" s="5">
        <v>411010034</v>
      </c>
    </row>
    <row r="3243" spans="1:21" hidden="1" x14ac:dyDescent="0.25">
      <c r="A3243" s="8" t="s">
        <v>5018</v>
      </c>
      <c r="B3243" s="2" t="s">
        <v>3657</v>
      </c>
      <c r="C3243" s="2" t="s">
        <v>242</v>
      </c>
      <c r="D3243" s="2" t="s">
        <v>241</v>
      </c>
      <c r="E3243" s="2" t="s">
        <v>187</v>
      </c>
      <c r="F3243" s="8" t="s">
        <v>24</v>
      </c>
      <c r="G3243" s="8">
        <v>0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0</v>
      </c>
      <c r="O3243" s="8">
        <v>0</v>
      </c>
      <c r="P3243" s="8">
        <v>1</v>
      </c>
      <c r="Q3243" s="8">
        <v>0</v>
      </c>
      <c r="R3243" s="8">
        <v>0</v>
      </c>
      <c r="S3243" s="8">
        <v>0</v>
      </c>
      <c r="T3243" s="8">
        <v>0</v>
      </c>
      <c r="U3243" s="5">
        <v>411010042</v>
      </c>
    </row>
    <row r="3244" spans="1:21" hidden="1" x14ac:dyDescent="0.25">
      <c r="A3244" s="8" t="s">
        <v>5018</v>
      </c>
      <c r="B3244" s="2" t="s">
        <v>3658</v>
      </c>
      <c r="C3244" s="2" t="s">
        <v>242</v>
      </c>
      <c r="D3244" s="2" t="s">
        <v>241</v>
      </c>
      <c r="E3244" s="2" t="s">
        <v>187</v>
      </c>
      <c r="F3244" s="8" t="s">
        <v>24</v>
      </c>
      <c r="G3244" s="8">
        <v>0</v>
      </c>
      <c r="H3244" s="8">
        <v>1</v>
      </c>
      <c r="I3244" s="8">
        <v>1</v>
      </c>
      <c r="J3244" s="8">
        <v>0</v>
      </c>
      <c r="K3244" s="8">
        <v>0</v>
      </c>
      <c r="L3244" s="8">
        <v>0</v>
      </c>
      <c r="M3244" s="8">
        <v>1</v>
      </c>
      <c r="N3244" s="8">
        <v>0</v>
      </c>
      <c r="O3244" s="8">
        <v>0</v>
      </c>
      <c r="P3244" s="8">
        <v>1</v>
      </c>
      <c r="Q3244" s="8">
        <v>0</v>
      </c>
      <c r="R3244" s="8">
        <v>0</v>
      </c>
      <c r="S3244" s="8">
        <v>0</v>
      </c>
      <c r="T3244" s="8">
        <v>0</v>
      </c>
      <c r="U3244" s="5">
        <v>411010050</v>
      </c>
    </row>
    <row r="3245" spans="1:21" hidden="1" x14ac:dyDescent="0.25">
      <c r="A3245" s="8" t="s">
        <v>5018</v>
      </c>
      <c r="B3245" s="2" t="s">
        <v>3659</v>
      </c>
      <c r="C3245" s="2" t="s">
        <v>242</v>
      </c>
      <c r="D3245" s="2" t="s">
        <v>241</v>
      </c>
      <c r="E3245" s="2" t="s">
        <v>187</v>
      </c>
      <c r="F3245" s="8" t="s">
        <v>24</v>
      </c>
      <c r="G3245" s="8">
        <v>1</v>
      </c>
      <c r="H3245" s="8">
        <v>0</v>
      </c>
      <c r="I3245" s="8">
        <v>0</v>
      </c>
      <c r="J3245" s="8">
        <v>1</v>
      </c>
      <c r="K3245" s="8">
        <v>1</v>
      </c>
      <c r="L3245" s="8">
        <v>1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5">
        <v>411010069</v>
      </c>
    </row>
    <row r="3246" spans="1:21" hidden="1" x14ac:dyDescent="0.25">
      <c r="A3246" s="8" t="s">
        <v>5018</v>
      </c>
      <c r="B3246" s="2" t="s">
        <v>3660</v>
      </c>
      <c r="C3246" s="2" t="s">
        <v>242</v>
      </c>
      <c r="D3246" s="2" t="s">
        <v>241</v>
      </c>
      <c r="E3246" s="2" t="s">
        <v>187</v>
      </c>
      <c r="F3246" s="8" t="s">
        <v>24</v>
      </c>
      <c r="G3246" s="8">
        <v>1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s="8">
        <v>1</v>
      </c>
      <c r="N3246" s="8">
        <v>0</v>
      </c>
      <c r="O3246" s="8">
        <v>0</v>
      </c>
      <c r="P3246" s="8">
        <v>1</v>
      </c>
      <c r="Q3246" s="8">
        <v>0</v>
      </c>
      <c r="R3246" s="8">
        <v>0</v>
      </c>
      <c r="S3246" s="8">
        <v>0</v>
      </c>
      <c r="T3246" s="8">
        <v>0</v>
      </c>
      <c r="U3246" s="5">
        <v>411010077</v>
      </c>
    </row>
    <row r="3247" spans="1:21" hidden="1" x14ac:dyDescent="0.25">
      <c r="A3247" s="8" t="s">
        <v>5018</v>
      </c>
      <c r="B3247" s="2" t="s">
        <v>3661</v>
      </c>
      <c r="C3247" s="2" t="s">
        <v>242</v>
      </c>
      <c r="D3247" s="2" t="s">
        <v>241</v>
      </c>
      <c r="E3247" s="2" t="s">
        <v>187</v>
      </c>
      <c r="F3247" s="8" t="s">
        <v>24</v>
      </c>
      <c r="G3247" s="8">
        <v>0</v>
      </c>
      <c r="H3247" s="8">
        <v>1</v>
      </c>
      <c r="I3247" s="8">
        <v>0</v>
      </c>
      <c r="J3247" s="8">
        <v>0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>
        <v>1</v>
      </c>
      <c r="Q3247" s="8">
        <v>0</v>
      </c>
      <c r="R3247" s="8">
        <v>0</v>
      </c>
      <c r="S3247" s="8">
        <v>0</v>
      </c>
      <c r="T3247" s="8">
        <v>0</v>
      </c>
      <c r="U3247" s="5">
        <v>411010085</v>
      </c>
    </row>
    <row r="3248" spans="1:21" hidden="1" x14ac:dyDescent="0.25">
      <c r="A3248" s="8" t="s">
        <v>5018</v>
      </c>
      <c r="B3248" s="2" t="s">
        <v>3662</v>
      </c>
      <c r="C3248" s="2" t="s">
        <v>243</v>
      </c>
      <c r="D3248" s="2" t="s">
        <v>241</v>
      </c>
      <c r="E3248" s="2" t="s">
        <v>187</v>
      </c>
      <c r="F3248" s="8" t="s">
        <v>24</v>
      </c>
      <c r="G3248" s="8">
        <v>1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</v>
      </c>
      <c r="N3248" s="8">
        <v>0</v>
      </c>
      <c r="O3248" s="8">
        <v>0</v>
      </c>
      <c r="P3248" s="8">
        <v>1</v>
      </c>
      <c r="Q3248" s="8">
        <v>0</v>
      </c>
      <c r="R3248" s="8">
        <v>0</v>
      </c>
      <c r="S3248" s="8">
        <v>0</v>
      </c>
      <c r="T3248" s="8">
        <v>0</v>
      </c>
      <c r="U3248" s="5">
        <v>411020013</v>
      </c>
    </row>
    <row r="3249" spans="1:21" hidden="1" x14ac:dyDescent="0.25">
      <c r="A3249" s="8" t="s">
        <v>5018</v>
      </c>
      <c r="B3249" s="2" t="s">
        <v>3663</v>
      </c>
      <c r="C3249" s="2" t="s">
        <v>243</v>
      </c>
      <c r="D3249" s="2" t="s">
        <v>241</v>
      </c>
      <c r="E3249" s="2" t="s">
        <v>187</v>
      </c>
      <c r="F3249" s="8" t="s">
        <v>24</v>
      </c>
      <c r="G3249" s="8">
        <v>0</v>
      </c>
      <c r="H3249" s="8">
        <v>1</v>
      </c>
      <c r="I3249" s="8">
        <v>1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0</v>
      </c>
      <c r="T3249" s="8">
        <v>0</v>
      </c>
      <c r="U3249" s="5">
        <v>411020021</v>
      </c>
    </row>
    <row r="3250" spans="1:21" hidden="1" x14ac:dyDescent="0.25">
      <c r="A3250" s="8" t="s">
        <v>5018</v>
      </c>
      <c r="B3250" s="2" t="s">
        <v>3664</v>
      </c>
      <c r="C3250" s="2" t="s">
        <v>243</v>
      </c>
      <c r="D3250" s="2" t="s">
        <v>241</v>
      </c>
      <c r="E3250" s="2" t="s">
        <v>187</v>
      </c>
      <c r="F3250" s="8" t="s">
        <v>24</v>
      </c>
      <c r="G3250" s="8">
        <v>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1</v>
      </c>
      <c r="Q3250" s="8">
        <v>0</v>
      </c>
      <c r="R3250" s="8">
        <v>0</v>
      </c>
      <c r="S3250" s="8">
        <v>0</v>
      </c>
      <c r="T3250" s="8">
        <v>0</v>
      </c>
      <c r="U3250" s="5">
        <v>411020030</v>
      </c>
    </row>
    <row r="3251" spans="1:21" hidden="1" x14ac:dyDescent="0.25">
      <c r="A3251" s="8" t="s">
        <v>5018</v>
      </c>
      <c r="B3251" s="2" t="s">
        <v>3665</v>
      </c>
      <c r="C3251" s="2" t="s">
        <v>243</v>
      </c>
      <c r="D3251" s="2" t="s">
        <v>241</v>
      </c>
      <c r="E3251" s="2" t="s">
        <v>187</v>
      </c>
      <c r="F3251" s="8" t="s">
        <v>24</v>
      </c>
      <c r="G3251" s="8">
        <v>0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0</v>
      </c>
      <c r="O3251" s="8">
        <v>0</v>
      </c>
      <c r="P3251" s="8">
        <v>1</v>
      </c>
      <c r="Q3251" s="8">
        <v>0</v>
      </c>
      <c r="R3251" s="8">
        <v>0</v>
      </c>
      <c r="S3251" s="8">
        <v>0</v>
      </c>
      <c r="T3251" s="8">
        <v>0</v>
      </c>
      <c r="U3251" s="5">
        <v>411020048</v>
      </c>
    </row>
    <row r="3252" spans="1:21" hidden="1" x14ac:dyDescent="0.25">
      <c r="A3252" s="8" t="s">
        <v>5018</v>
      </c>
      <c r="B3252" s="2" t="s">
        <v>3666</v>
      </c>
      <c r="C3252" s="2" t="s">
        <v>243</v>
      </c>
      <c r="D3252" s="2" t="s">
        <v>241</v>
      </c>
      <c r="E3252" s="2" t="s">
        <v>187</v>
      </c>
      <c r="F3252" s="8" t="s">
        <v>24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5">
        <v>411020056</v>
      </c>
    </row>
    <row r="3253" spans="1:21" hidden="1" x14ac:dyDescent="0.25">
      <c r="A3253" s="8" t="s">
        <v>5018</v>
      </c>
      <c r="B3253" s="2" t="s">
        <v>3667</v>
      </c>
      <c r="C3253" s="2" t="s">
        <v>245</v>
      </c>
      <c r="D3253" s="2" t="s">
        <v>244</v>
      </c>
      <c r="E3253" s="2" t="s">
        <v>187</v>
      </c>
      <c r="F3253" s="8" t="s">
        <v>36</v>
      </c>
      <c r="G3253" s="8">
        <v>0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1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8">
        <v>0</v>
      </c>
      <c r="T3253" s="8">
        <v>0</v>
      </c>
      <c r="U3253" s="5">
        <v>412010011</v>
      </c>
    </row>
    <row r="3254" spans="1:21" hidden="1" x14ac:dyDescent="0.25">
      <c r="A3254" s="8" t="s">
        <v>5018</v>
      </c>
      <c r="B3254" s="2" t="s">
        <v>3668</v>
      </c>
      <c r="C3254" s="2" t="s">
        <v>245</v>
      </c>
      <c r="D3254" s="2" t="s">
        <v>244</v>
      </c>
      <c r="E3254" s="2" t="s">
        <v>187</v>
      </c>
      <c r="F3254" s="8" t="s">
        <v>36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1</v>
      </c>
      <c r="N3254" s="8">
        <v>0</v>
      </c>
      <c r="O3254" s="8">
        <v>0</v>
      </c>
      <c r="P3254" s="8">
        <v>1</v>
      </c>
      <c r="Q3254" s="8">
        <v>0</v>
      </c>
      <c r="R3254" s="8">
        <v>0</v>
      </c>
      <c r="S3254" s="8">
        <v>0</v>
      </c>
      <c r="T3254" s="8">
        <v>0</v>
      </c>
      <c r="U3254" s="5">
        <v>412010020</v>
      </c>
    </row>
    <row r="3255" spans="1:21" hidden="1" x14ac:dyDescent="0.25">
      <c r="A3255" s="8" t="s">
        <v>5018</v>
      </c>
      <c r="B3255" s="2" t="s">
        <v>3669</v>
      </c>
      <c r="C3255" s="2" t="s">
        <v>245</v>
      </c>
      <c r="D3255" s="2" t="s">
        <v>244</v>
      </c>
      <c r="E3255" s="2" t="s">
        <v>187</v>
      </c>
      <c r="F3255" s="8" t="s">
        <v>36</v>
      </c>
      <c r="G3255" s="8">
        <v>0</v>
      </c>
      <c r="H3255" s="8">
        <v>1</v>
      </c>
      <c r="I3255" s="8">
        <v>1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1</v>
      </c>
      <c r="Q3255" s="8">
        <v>0</v>
      </c>
      <c r="R3255" s="8">
        <v>0</v>
      </c>
      <c r="S3255" s="8">
        <v>0</v>
      </c>
      <c r="T3255" s="8">
        <v>0</v>
      </c>
      <c r="U3255" s="5">
        <v>412010038</v>
      </c>
    </row>
    <row r="3256" spans="1:21" hidden="1" x14ac:dyDescent="0.25">
      <c r="A3256" s="8" t="s">
        <v>5018</v>
      </c>
      <c r="B3256" s="2" t="s">
        <v>3670</v>
      </c>
      <c r="C3256" s="2" t="s">
        <v>245</v>
      </c>
      <c r="D3256" s="2" t="s">
        <v>244</v>
      </c>
      <c r="E3256" s="2" t="s">
        <v>187</v>
      </c>
      <c r="F3256" s="8" t="s">
        <v>36</v>
      </c>
      <c r="G3256" s="8">
        <v>0</v>
      </c>
      <c r="H3256" s="8">
        <v>1</v>
      </c>
      <c r="I3256" s="8">
        <v>1</v>
      </c>
      <c r="J3256" s="8">
        <v>0</v>
      </c>
      <c r="K3256" s="8">
        <v>0</v>
      </c>
      <c r="L3256" s="8">
        <v>0</v>
      </c>
      <c r="M3256" s="8">
        <v>1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0</v>
      </c>
      <c r="U3256" s="5">
        <v>412010046</v>
      </c>
    </row>
    <row r="3257" spans="1:21" hidden="1" x14ac:dyDescent="0.25">
      <c r="A3257" s="8" t="s">
        <v>5018</v>
      </c>
      <c r="B3257" s="2" t="s">
        <v>3671</v>
      </c>
      <c r="C3257" s="2" t="s">
        <v>245</v>
      </c>
      <c r="D3257" s="2" t="s">
        <v>244</v>
      </c>
      <c r="E3257" s="2" t="s">
        <v>187</v>
      </c>
      <c r="F3257" s="8" t="s">
        <v>24</v>
      </c>
      <c r="G3257" s="8">
        <v>1</v>
      </c>
      <c r="H3257" s="8">
        <v>1</v>
      </c>
      <c r="I3257" s="8">
        <v>0</v>
      </c>
      <c r="J3257" s="8">
        <v>0</v>
      </c>
      <c r="K3257" s="8">
        <v>1</v>
      </c>
      <c r="L3257" s="8">
        <v>1</v>
      </c>
      <c r="M3257" s="8">
        <v>0</v>
      </c>
      <c r="N3257" s="8">
        <v>1</v>
      </c>
      <c r="O3257" s="8">
        <v>0</v>
      </c>
      <c r="P3257" s="8">
        <v>1</v>
      </c>
      <c r="Q3257" s="8">
        <v>0</v>
      </c>
      <c r="R3257" s="8">
        <v>0</v>
      </c>
      <c r="S3257" s="8">
        <v>0</v>
      </c>
      <c r="T3257" s="8">
        <v>0</v>
      </c>
      <c r="U3257" s="5">
        <v>412010062</v>
      </c>
    </row>
    <row r="3258" spans="1:21" hidden="1" x14ac:dyDescent="0.25">
      <c r="A3258" s="8" t="s">
        <v>5018</v>
      </c>
      <c r="B3258" s="2" t="s">
        <v>3672</v>
      </c>
      <c r="C3258" s="2" t="s">
        <v>245</v>
      </c>
      <c r="D3258" s="2" t="s">
        <v>244</v>
      </c>
      <c r="E3258" s="2" t="s">
        <v>187</v>
      </c>
      <c r="F3258" s="8" t="s">
        <v>36</v>
      </c>
      <c r="G3258" s="8">
        <v>0</v>
      </c>
      <c r="H3258" s="8">
        <v>1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1</v>
      </c>
      <c r="Q3258" s="8">
        <v>0</v>
      </c>
      <c r="R3258" s="8">
        <v>0</v>
      </c>
      <c r="S3258" s="8">
        <v>0</v>
      </c>
      <c r="T3258" s="8">
        <v>0</v>
      </c>
      <c r="U3258" s="5">
        <v>412010070</v>
      </c>
    </row>
    <row r="3259" spans="1:21" hidden="1" x14ac:dyDescent="0.25">
      <c r="A3259" s="8" t="s">
        <v>5018</v>
      </c>
      <c r="B3259" s="2" t="s">
        <v>3673</v>
      </c>
      <c r="C3259" s="2" t="s">
        <v>245</v>
      </c>
      <c r="D3259" s="2" t="s">
        <v>244</v>
      </c>
      <c r="E3259" s="2" t="s">
        <v>187</v>
      </c>
      <c r="F3259" s="8" t="s">
        <v>36</v>
      </c>
      <c r="G3259" s="8">
        <v>0</v>
      </c>
      <c r="H3259" s="8">
        <v>1</v>
      </c>
      <c r="I3259" s="8">
        <v>0</v>
      </c>
      <c r="J3259" s="8">
        <v>0</v>
      </c>
      <c r="K3259" s="8">
        <v>0</v>
      </c>
      <c r="L3259" s="8">
        <v>0</v>
      </c>
      <c r="M3259" s="8">
        <v>1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5">
        <v>412010089</v>
      </c>
    </row>
    <row r="3260" spans="1:21" hidden="1" x14ac:dyDescent="0.25">
      <c r="A3260" s="8" t="s">
        <v>5018</v>
      </c>
      <c r="B3260" s="2" t="s">
        <v>3674</v>
      </c>
      <c r="C3260" s="2" t="s">
        <v>245</v>
      </c>
      <c r="D3260" s="2" t="s">
        <v>244</v>
      </c>
      <c r="E3260" s="2" t="s">
        <v>187</v>
      </c>
      <c r="F3260" s="8" t="s">
        <v>36</v>
      </c>
      <c r="G3260" s="8">
        <v>0</v>
      </c>
      <c r="H3260" s="8">
        <v>1</v>
      </c>
      <c r="I3260" s="8">
        <v>0</v>
      </c>
      <c r="J3260" s="8">
        <v>0</v>
      </c>
      <c r="K3260" s="8">
        <v>0</v>
      </c>
      <c r="L3260" s="8">
        <v>0</v>
      </c>
      <c r="M3260" s="8">
        <v>1</v>
      </c>
      <c r="N3260" s="8">
        <v>0</v>
      </c>
      <c r="O3260" s="8">
        <v>0</v>
      </c>
      <c r="P3260" s="8">
        <v>1</v>
      </c>
      <c r="Q3260" s="8">
        <v>0</v>
      </c>
      <c r="R3260" s="8">
        <v>0</v>
      </c>
      <c r="S3260" s="8">
        <v>0</v>
      </c>
      <c r="T3260" s="8">
        <v>0</v>
      </c>
      <c r="U3260" s="5">
        <v>412010097</v>
      </c>
    </row>
    <row r="3261" spans="1:21" hidden="1" x14ac:dyDescent="0.25">
      <c r="A3261" s="8" t="s">
        <v>5018</v>
      </c>
      <c r="B3261" s="2" t="s">
        <v>3675</v>
      </c>
      <c r="C3261" s="2" t="s">
        <v>245</v>
      </c>
      <c r="D3261" s="2" t="s">
        <v>244</v>
      </c>
      <c r="E3261" s="2" t="s">
        <v>187</v>
      </c>
      <c r="F3261" s="8" t="s">
        <v>36</v>
      </c>
      <c r="G3261" s="8">
        <v>0</v>
      </c>
      <c r="H3261" s="8">
        <v>1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0</v>
      </c>
      <c r="O3261" s="8">
        <v>0</v>
      </c>
      <c r="P3261" s="8">
        <v>1</v>
      </c>
      <c r="Q3261" s="8">
        <v>0</v>
      </c>
      <c r="R3261" s="8">
        <v>0</v>
      </c>
      <c r="S3261" s="8">
        <v>0</v>
      </c>
      <c r="T3261" s="8">
        <v>0</v>
      </c>
      <c r="U3261" s="5">
        <v>412010100</v>
      </c>
    </row>
    <row r="3262" spans="1:21" hidden="1" x14ac:dyDescent="0.25">
      <c r="A3262" s="8" t="s">
        <v>5018</v>
      </c>
      <c r="B3262" s="2" t="s">
        <v>3676</v>
      </c>
      <c r="C3262" s="2" t="s">
        <v>245</v>
      </c>
      <c r="D3262" s="2" t="s">
        <v>244</v>
      </c>
      <c r="E3262" s="2" t="s">
        <v>187</v>
      </c>
      <c r="F3262" s="8" t="s">
        <v>24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0</v>
      </c>
      <c r="M3262" s="8">
        <v>1</v>
      </c>
      <c r="N3262" s="8">
        <v>0</v>
      </c>
      <c r="O3262" s="8">
        <v>0</v>
      </c>
      <c r="P3262" s="8">
        <v>1</v>
      </c>
      <c r="Q3262" s="8">
        <v>0</v>
      </c>
      <c r="R3262" s="8">
        <v>0</v>
      </c>
      <c r="S3262" s="8">
        <v>0</v>
      </c>
      <c r="T3262" s="8">
        <v>0</v>
      </c>
      <c r="U3262" s="5">
        <v>412010119</v>
      </c>
    </row>
    <row r="3263" spans="1:21" hidden="1" x14ac:dyDescent="0.25">
      <c r="A3263" s="8" t="s">
        <v>5018</v>
      </c>
      <c r="B3263" s="2" t="s">
        <v>3677</v>
      </c>
      <c r="C3263" s="2" t="s">
        <v>245</v>
      </c>
      <c r="D3263" s="2" t="s">
        <v>244</v>
      </c>
      <c r="E3263" s="2" t="s">
        <v>187</v>
      </c>
      <c r="F3263" s="8" t="s">
        <v>36</v>
      </c>
      <c r="G3263" s="8">
        <v>0</v>
      </c>
      <c r="H3263" s="8">
        <v>1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1</v>
      </c>
      <c r="O3263" s="8">
        <v>0</v>
      </c>
      <c r="P3263" s="8">
        <v>1</v>
      </c>
      <c r="Q3263" s="8">
        <v>0</v>
      </c>
      <c r="R3263" s="8">
        <v>0</v>
      </c>
      <c r="S3263" s="8">
        <v>0</v>
      </c>
      <c r="T3263" s="8">
        <v>0</v>
      </c>
      <c r="U3263" s="5">
        <v>412010127</v>
      </c>
    </row>
    <row r="3264" spans="1:21" hidden="1" x14ac:dyDescent="0.25">
      <c r="A3264" s="8" t="s">
        <v>5018</v>
      </c>
      <c r="B3264" s="2" t="s">
        <v>3678</v>
      </c>
      <c r="C3264" s="2" t="s">
        <v>245</v>
      </c>
      <c r="D3264" s="2" t="s">
        <v>244</v>
      </c>
      <c r="E3264" s="2" t="s">
        <v>187</v>
      </c>
      <c r="F3264" s="8" t="s">
        <v>36</v>
      </c>
      <c r="G3264" s="8">
        <v>0</v>
      </c>
      <c r="H3264" s="8">
        <v>1</v>
      </c>
      <c r="I3264" s="8">
        <v>0</v>
      </c>
      <c r="J3264" s="8">
        <v>0</v>
      </c>
      <c r="K3264" s="8">
        <v>0</v>
      </c>
      <c r="L3264" s="8">
        <v>0</v>
      </c>
      <c r="M3264" s="8">
        <v>1</v>
      </c>
      <c r="N3264" s="8">
        <v>0</v>
      </c>
      <c r="O3264" s="8">
        <v>0</v>
      </c>
      <c r="P3264" s="8">
        <v>1</v>
      </c>
      <c r="Q3264" s="8">
        <v>0</v>
      </c>
      <c r="R3264" s="8">
        <v>0</v>
      </c>
      <c r="S3264" s="8">
        <v>0</v>
      </c>
      <c r="T3264" s="8">
        <v>0</v>
      </c>
      <c r="U3264" s="5">
        <v>412010135</v>
      </c>
    </row>
    <row r="3265" spans="1:21" hidden="1" x14ac:dyDescent="0.25">
      <c r="A3265" s="8" t="s">
        <v>5018</v>
      </c>
      <c r="B3265" s="2" t="s">
        <v>3679</v>
      </c>
      <c r="C3265" s="2" t="s">
        <v>245</v>
      </c>
      <c r="D3265" s="2" t="s">
        <v>244</v>
      </c>
      <c r="E3265" s="2" t="s">
        <v>187</v>
      </c>
      <c r="F3265" s="8" t="s">
        <v>36</v>
      </c>
      <c r="G3265" s="8">
        <v>0</v>
      </c>
      <c r="H3265" s="8">
        <v>1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1</v>
      </c>
      <c r="Q3265" s="8">
        <v>0</v>
      </c>
      <c r="R3265" s="8">
        <v>0</v>
      </c>
      <c r="S3265" s="8">
        <v>0</v>
      </c>
      <c r="T3265" s="8">
        <v>0</v>
      </c>
      <c r="U3265" s="5">
        <v>412010143</v>
      </c>
    </row>
    <row r="3266" spans="1:21" hidden="1" x14ac:dyDescent="0.25">
      <c r="A3266" s="8" t="s">
        <v>5018</v>
      </c>
      <c r="B3266" s="2" t="s">
        <v>3680</v>
      </c>
      <c r="C3266" s="2" t="s">
        <v>246</v>
      </c>
      <c r="D3266" s="2" t="s">
        <v>244</v>
      </c>
      <c r="E3266" s="2" t="s">
        <v>187</v>
      </c>
      <c r="F3266" s="8" t="s">
        <v>36</v>
      </c>
      <c r="G3266" s="8">
        <v>0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1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5">
        <v>412020017</v>
      </c>
    </row>
    <row r="3267" spans="1:21" hidden="1" x14ac:dyDescent="0.25">
      <c r="A3267" s="8" t="s">
        <v>5018</v>
      </c>
      <c r="B3267" s="2" t="s">
        <v>3681</v>
      </c>
      <c r="C3267" s="2" t="s">
        <v>246</v>
      </c>
      <c r="D3267" s="2" t="s">
        <v>244</v>
      </c>
      <c r="E3267" s="2" t="s">
        <v>187</v>
      </c>
      <c r="F3267" s="8" t="s">
        <v>36</v>
      </c>
      <c r="G3267" s="8">
        <v>0</v>
      </c>
      <c r="H3267" s="8">
        <v>1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1</v>
      </c>
      <c r="Q3267" s="8">
        <v>0</v>
      </c>
      <c r="R3267" s="8">
        <v>0</v>
      </c>
      <c r="S3267" s="8">
        <v>0</v>
      </c>
      <c r="T3267" s="8">
        <v>0</v>
      </c>
      <c r="U3267" s="5">
        <v>412020025</v>
      </c>
    </row>
    <row r="3268" spans="1:21" hidden="1" x14ac:dyDescent="0.25">
      <c r="A3268" s="8" t="s">
        <v>5018</v>
      </c>
      <c r="B3268" s="2" t="s">
        <v>3682</v>
      </c>
      <c r="C3268" s="2" t="s">
        <v>246</v>
      </c>
      <c r="D3268" s="2" t="s">
        <v>244</v>
      </c>
      <c r="E3268" s="2" t="s">
        <v>187</v>
      </c>
      <c r="F3268" s="8" t="s">
        <v>36</v>
      </c>
      <c r="G3268" s="8">
        <v>0</v>
      </c>
      <c r="H3268" s="8">
        <v>1</v>
      </c>
      <c r="I3268" s="8">
        <v>0</v>
      </c>
      <c r="J3268" s="8">
        <v>0</v>
      </c>
      <c r="K3268" s="8">
        <v>0</v>
      </c>
      <c r="L3268" s="8">
        <v>0</v>
      </c>
      <c r="M3268" s="8">
        <v>1</v>
      </c>
      <c r="N3268" s="8">
        <v>0</v>
      </c>
      <c r="O3268" s="8">
        <v>0</v>
      </c>
      <c r="P3268" s="8">
        <v>1</v>
      </c>
      <c r="Q3268" s="8">
        <v>0</v>
      </c>
      <c r="R3268" s="8">
        <v>0</v>
      </c>
      <c r="S3268" s="8">
        <v>0</v>
      </c>
      <c r="T3268" s="8">
        <v>0</v>
      </c>
      <c r="U3268" s="5">
        <v>412020033</v>
      </c>
    </row>
    <row r="3269" spans="1:21" hidden="1" x14ac:dyDescent="0.25">
      <c r="A3269" s="8" t="s">
        <v>5018</v>
      </c>
      <c r="B3269" s="2" t="s">
        <v>3683</v>
      </c>
      <c r="C3269" s="2" t="s">
        <v>246</v>
      </c>
      <c r="D3269" s="2" t="s">
        <v>244</v>
      </c>
      <c r="E3269" s="2" t="s">
        <v>187</v>
      </c>
      <c r="F3269" s="8" t="s">
        <v>36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0</v>
      </c>
      <c r="M3269" s="8">
        <v>1</v>
      </c>
      <c r="N3269" s="8">
        <v>0</v>
      </c>
      <c r="O3269" s="8">
        <v>0</v>
      </c>
      <c r="P3269" s="8">
        <v>1</v>
      </c>
      <c r="Q3269" s="8">
        <v>0</v>
      </c>
      <c r="R3269" s="8">
        <v>0</v>
      </c>
      <c r="S3269" s="8">
        <v>0</v>
      </c>
      <c r="T3269" s="8">
        <v>0</v>
      </c>
      <c r="U3269" s="5">
        <v>412020050</v>
      </c>
    </row>
    <row r="3270" spans="1:21" hidden="1" x14ac:dyDescent="0.25">
      <c r="A3270" s="8" t="s">
        <v>5018</v>
      </c>
      <c r="B3270" s="2" t="s">
        <v>3684</v>
      </c>
      <c r="C3270" s="2" t="s">
        <v>246</v>
      </c>
      <c r="D3270" s="2" t="s">
        <v>244</v>
      </c>
      <c r="E3270" s="2" t="s">
        <v>187</v>
      </c>
      <c r="F3270" s="8" t="s">
        <v>24</v>
      </c>
      <c r="G3270" s="8">
        <v>0</v>
      </c>
      <c r="H3270" s="8">
        <v>1</v>
      </c>
      <c r="I3270" s="8">
        <v>0</v>
      </c>
      <c r="J3270" s="8">
        <v>0</v>
      </c>
      <c r="K3270" s="8">
        <v>0</v>
      </c>
      <c r="L3270" s="8">
        <v>0</v>
      </c>
      <c r="M3270" s="8">
        <v>1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5">
        <v>412020068</v>
      </c>
    </row>
    <row r="3271" spans="1:21" hidden="1" x14ac:dyDescent="0.25">
      <c r="A3271" s="8" t="s">
        <v>5018</v>
      </c>
      <c r="B3271" s="2" t="s">
        <v>3685</v>
      </c>
      <c r="C3271" s="2" t="s">
        <v>246</v>
      </c>
      <c r="D3271" s="2" t="s">
        <v>244</v>
      </c>
      <c r="E3271" s="2" t="s">
        <v>187</v>
      </c>
      <c r="F3271" s="8" t="s">
        <v>36</v>
      </c>
      <c r="G3271" s="8">
        <v>0</v>
      </c>
      <c r="H3271" s="8">
        <v>1</v>
      </c>
      <c r="I3271" s="8">
        <v>0</v>
      </c>
      <c r="J3271" s="8">
        <v>0</v>
      </c>
      <c r="K3271" s="8">
        <v>0</v>
      </c>
      <c r="L3271" s="8">
        <v>0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5">
        <v>412020076</v>
      </c>
    </row>
    <row r="3272" spans="1:21" hidden="1" x14ac:dyDescent="0.25">
      <c r="A3272" s="8" t="s">
        <v>5018</v>
      </c>
      <c r="B3272" s="2" t="s">
        <v>3686</v>
      </c>
      <c r="C3272" s="2" t="s">
        <v>246</v>
      </c>
      <c r="D3272" s="2" t="s">
        <v>244</v>
      </c>
      <c r="E3272" s="2" t="s">
        <v>187</v>
      </c>
      <c r="F3272" s="8" t="s">
        <v>36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5">
        <v>412020084</v>
      </c>
    </row>
    <row r="3273" spans="1:21" hidden="1" x14ac:dyDescent="0.25">
      <c r="A3273" s="8" t="s">
        <v>5018</v>
      </c>
      <c r="B3273" s="2" t="s">
        <v>3687</v>
      </c>
      <c r="C3273" s="2" t="s">
        <v>247</v>
      </c>
      <c r="D3273" s="2" t="s">
        <v>244</v>
      </c>
      <c r="E3273" s="2" t="s">
        <v>187</v>
      </c>
      <c r="F3273" s="8" t="s">
        <v>24</v>
      </c>
      <c r="G3273" s="8">
        <v>0</v>
      </c>
      <c r="H3273" s="8">
        <v>1</v>
      </c>
      <c r="I3273" s="8">
        <v>0</v>
      </c>
      <c r="J3273" s="8">
        <v>0</v>
      </c>
      <c r="K3273" s="8">
        <v>0</v>
      </c>
      <c r="L3273" s="8">
        <v>0</v>
      </c>
      <c r="M3273" s="8">
        <v>1</v>
      </c>
      <c r="N3273" s="8">
        <v>0</v>
      </c>
      <c r="O3273" s="8">
        <v>0</v>
      </c>
      <c r="P3273" s="8">
        <v>1</v>
      </c>
      <c r="Q3273" s="8">
        <v>0</v>
      </c>
      <c r="R3273" s="8">
        <v>0</v>
      </c>
      <c r="S3273" s="8">
        <v>0</v>
      </c>
      <c r="T3273" s="8">
        <v>0</v>
      </c>
      <c r="U3273" s="5">
        <v>412030012</v>
      </c>
    </row>
    <row r="3274" spans="1:21" hidden="1" x14ac:dyDescent="0.25">
      <c r="A3274" s="8" t="s">
        <v>5018</v>
      </c>
      <c r="B3274" s="2" t="s">
        <v>3688</v>
      </c>
      <c r="C3274" s="2" t="s">
        <v>247</v>
      </c>
      <c r="D3274" s="2" t="s">
        <v>244</v>
      </c>
      <c r="E3274" s="2" t="s">
        <v>187</v>
      </c>
      <c r="F3274" s="8" t="s">
        <v>24</v>
      </c>
      <c r="G3274" s="8">
        <v>0</v>
      </c>
      <c r="H3274" s="8">
        <v>1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1</v>
      </c>
      <c r="Q3274" s="8">
        <v>0</v>
      </c>
      <c r="R3274" s="8">
        <v>0</v>
      </c>
      <c r="S3274" s="8">
        <v>0</v>
      </c>
      <c r="T3274" s="8">
        <v>0</v>
      </c>
      <c r="U3274" s="5">
        <v>412030047</v>
      </c>
    </row>
    <row r="3275" spans="1:21" hidden="1" x14ac:dyDescent="0.25">
      <c r="A3275" s="8" t="s">
        <v>5018</v>
      </c>
      <c r="B3275" s="2" t="s">
        <v>3689</v>
      </c>
      <c r="C3275" s="2" t="s">
        <v>247</v>
      </c>
      <c r="D3275" s="2" t="s">
        <v>244</v>
      </c>
      <c r="E3275" s="2" t="s">
        <v>187</v>
      </c>
      <c r="F3275" s="8" t="s">
        <v>36</v>
      </c>
      <c r="G3275" s="8">
        <v>0</v>
      </c>
      <c r="H3275" s="8">
        <v>1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1</v>
      </c>
      <c r="P3275" s="8">
        <v>1</v>
      </c>
      <c r="Q3275" s="8">
        <v>0</v>
      </c>
      <c r="R3275" s="8">
        <v>0</v>
      </c>
      <c r="S3275" s="8">
        <v>0</v>
      </c>
      <c r="T3275" s="8">
        <v>0</v>
      </c>
      <c r="U3275" s="5">
        <v>412030055</v>
      </c>
    </row>
    <row r="3276" spans="1:21" hidden="1" x14ac:dyDescent="0.25">
      <c r="A3276" s="8" t="s">
        <v>5018</v>
      </c>
      <c r="B3276" s="2" t="s">
        <v>3690</v>
      </c>
      <c r="C3276" s="2" t="s">
        <v>247</v>
      </c>
      <c r="D3276" s="2" t="s">
        <v>244</v>
      </c>
      <c r="E3276" s="2" t="s">
        <v>187</v>
      </c>
      <c r="F3276" s="8" t="s">
        <v>24</v>
      </c>
      <c r="G3276" s="8">
        <v>0</v>
      </c>
      <c r="H3276" s="8">
        <v>1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1</v>
      </c>
      <c r="P3276" s="8">
        <v>1</v>
      </c>
      <c r="Q3276" s="8">
        <v>0</v>
      </c>
      <c r="R3276" s="8">
        <v>0</v>
      </c>
      <c r="S3276" s="8">
        <v>0</v>
      </c>
      <c r="T3276" s="8">
        <v>0</v>
      </c>
      <c r="U3276" s="5">
        <v>412030063</v>
      </c>
    </row>
    <row r="3277" spans="1:21" hidden="1" x14ac:dyDescent="0.25">
      <c r="A3277" s="8" t="s">
        <v>5018</v>
      </c>
      <c r="B3277" s="2" t="s">
        <v>3691</v>
      </c>
      <c r="C3277" s="2" t="s">
        <v>247</v>
      </c>
      <c r="D3277" s="2" t="s">
        <v>244</v>
      </c>
      <c r="E3277" s="2" t="s">
        <v>187</v>
      </c>
      <c r="F3277" s="8" t="s">
        <v>24</v>
      </c>
      <c r="G3277" s="8">
        <v>0</v>
      </c>
      <c r="H3277" s="8">
        <v>1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1</v>
      </c>
      <c r="P3277" s="8">
        <v>1</v>
      </c>
      <c r="Q3277" s="8">
        <v>0</v>
      </c>
      <c r="R3277" s="8">
        <v>0</v>
      </c>
      <c r="S3277" s="8">
        <v>0</v>
      </c>
      <c r="T3277" s="8">
        <v>0</v>
      </c>
      <c r="U3277" s="5">
        <v>412030071</v>
      </c>
    </row>
    <row r="3278" spans="1:21" hidden="1" x14ac:dyDescent="0.25">
      <c r="A3278" s="8" t="s">
        <v>5018</v>
      </c>
      <c r="B3278" s="2" t="s">
        <v>3692</v>
      </c>
      <c r="C3278" s="2" t="s">
        <v>247</v>
      </c>
      <c r="D3278" s="2" t="s">
        <v>244</v>
      </c>
      <c r="E3278" s="2" t="s">
        <v>187</v>
      </c>
      <c r="F3278" s="8" t="s">
        <v>24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5">
        <v>412030080</v>
      </c>
    </row>
    <row r="3279" spans="1:21" hidden="1" x14ac:dyDescent="0.25">
      <c r="A3279" s="8" t="s">
        <v>5018</v>
      </c>
      <c r="B3279" s="2" t="s">
        <v>3693</v>
      </c>
      <c r="C3279" s="2" t="s">
        <v>247</v>
      </c>
      <c r="D3279" s="2" t="s">
        <v>244</v>
      </c>
      <c r="E3279" s="2" t="s">
        <v>187</v>
      </c>
      <c r="F3279" s="8" t="s">
        <v>24</v>
      </c>
      <c r="G3279" s="8">
        <v>0</v>
      </c>
      <c r="H3279" s="8">
        <v>1</v>
      </c>
      <c r="I3279" s="8">
        <v>1</v>
      </c>
      <c r="J3279" s="8">
        <v>0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>
        <v>1</v>
      </c>
      <c r="Q3279" s="8">
        <v>0</v>
      </c>
      <c r="R3279" s="8">
        <v>0</v>
      </c>
      <c r="S3279" s="8">
        <v>0</v>
      </c>
      <c r="T3279" s="8">
        <v>0</v>
      </c>
      <c r="U3279" s="5">
        <v>412030098</v>
      </c>
    </row>
    <row r="3280" spans="1:21" hidden="1" x14ac:dyDescent="0.25">
      <c r="A3280" s="8" t="s">
        <v>5018</v>
      </c>
      <c r="B3280" s="2" t="s">
        <v>3694</v>
      </c>
      <c r="C3280" s="2" t="s">
        <v>247</v>
      </c>
      <c r="D3280" s="2" t="s">
        <v>244</v>
      </c>
      <c r="E3280" s="2" t="s">
        <v>187</v>
      </c>
      <c r="F3280" s="8" t="s">
        <v>24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1</v>
      </c>
      <c r="Q3280" s="8">
        <v>0</v>
      </c>
      <c r="R3280" s="8">
        <v>0</v>
      </c>
      <c r="S3280" s="8">
        <v>0</v>
      </c>
      <c r="T3280" s="8">
        <v>0</v>
      </c>
      <c r="U3280" s="5">
        <v>412030101</v>
      </c>
    </row>
    <row r="3281" spans="1:21" hidden="1" x14ac:dyDescent="0.25">
      <c r="A3281" s="8" t="s">
        <v>5018</v>
      </c>
      <c r="B3281" s="2" t="s">
        <v>3695</v>
      </c>
      <c r="C3281" s="2" t="s">
        <v>247</v>
      </c>
      <c r="D3281" s="2" t="s">
        <v>244</v>
      </c>
      <c r="E3281" s="2" t="s">
        <v>187</v>
      </c>
      <c r="F3281" s="8" t="s">
        <v>24</v>
      </c>
      <c r="G3281" s="8">
        <v>0</v>
      </c>
      <c r="H3281" s="8">
        <v>1</v>
      </c>
      <c r="I3281" s="8">
        <v>0</v>
      </c>
      <c r="J3281" s="8">
        <v>0</v>
      </c>
      <c r="K3281" s="8">
        <v>0</v>
      </c>
      <c r="L3281" s="8">
        <v>0</v>
      </c>
      <c r="M3281" s="8">
        <v>1</v>
      </c>
      <c r="N3281" s="8">
        <v>0</v>
      </c>
      <c r="O3281" s="8">
        <v>0</v>
      </c>
      <c r="P3281" s="8">
        <v>1</v>
      </c>
      <c r="Q3281" s="8">
        <v>0</v>
      </c>
      <c r="R3281" s="8">
        <v>0</v>
      </c>
      <c r="S3281" s="8">
        <v>0</v>
      </c>
      <c r="T3281" s="8">
        <v>0</v>
      </c>
      <c r="U3281" s="5">
        <v>412030110</v>
      </c>
    </row>
    <row r="3282" spans="1:21" hidden="1" x14ac:dyDescent="0.25">
      <c r="A3282" s="8" t="s">
        <v>5018</v>
      </c>
      <c r="B3282" s="2" t="s">
        <v>3696</v>
      </c>
      <c r="C3282" s="2" t="s">
        <v>247</v>
      </c>
      <c r="D3282" s="2" t="s">
        <v>244</v>
      </c>
      <c r="E3282" s="2" t="s">
        <v>187</v>
      </c>
      <c r="F3282" s="8" t="s">
        <v>24</v>
      </c>
      <c r="G3282" s="8">
        <v>1</v>
      </c>
      <c r="H3282" s="8">
        <v>1</v>
      </c>
      <c r="I3282" s="8">
        <v>0</v>
      </c>
      <c r="J3282" s="8">
        <v>0</v>
      </c>
      <c r="K3282" s="8">
        <v>1</v>
      </c>
      <c r="L3282" s="8">
        <v>1</v>
      </c>
      <c r="M3282" s="8">
        <v>0</v>
      </c>
      <c r="N3282" s="8">
        <v>1</v>
      </c>
      <c r="O3282" s="8">
        <v>0</v>
      </c>
      <c r="P3282" s="8">
        <v>1</v>
      </c>
      <c r="Q3282" s="8">
        <v>0</v>
      </c>
      <c r="R3282" s="8">
        <v>0</v>
      </c>
      <c r="S3282" s="8">
        <v>0</v>
      </c>
      <c r="T3282" s="8">
        <v>0</v>
      </c>
      <c r="U3282" s="5">
        <v>412030128</v>
      </c>
    </row>
    <row r="3283" spans="1:21" hidden="1" x14ac:dyDescent="0.25">
      <c r="A3283" s="8" t="s">
        <v>5018</v>
      </c>
      <c r="B3283" s="2" t="s">
        <v>3697</v>
      </c>
      <c r="C3283" s="2" t="s">
        <v>248</v>
      </c>
      <c r="D3283" s="2" t="s">
        <v>244</v>
      </c>
      <c r="E3283" s="2" t="s">
        <v>187</v>
      </c>
      <c r="F3283" s="8" t="s">
        <v>24</v>
      </c>
      <c r="G3283" s="8">
        <v>0</v>
      </c>
      <c r="H3283" s="8">
        <v>1</v>
      </c>
      <c r="I3283" s="8">
        <v>1</v>
      </c>
      <c r="J3283" s="8">
        <v>0</v>
      </c>
      <c r="K3283" s="8">
        <v>0</v>
      </c>
      <c r="L3283" s="8">
        <v>0</v>
      </c>
      <c r="M3283" s="8">
        <v>1</v>
      </c>
      <c r="N3283" s="8">
        <v>0</v>
      </c>
      <c r="O3283" s="8">
        <v>0</v>
      </c>
      <c r="P3283" s="8">
        <v>1</v>
      </c>
      <c r="Q3283" s="8">
        <v>0</v>
      </c>
      <c r="R3283" s="8">
        <v>0</v>
      </c>
      <c r="S3283" s="8">
        <v>0</v>
      </c>
      <c r="T3283" s="8">
        <v>0</v>
      </c>
      <c r="U3283" s="5">
        <v>412040018</v>
      </c>
    </row>
    <row r="3284" spans="1:21" hidden="1" x14ac:dyDescent="0.25">
      <c r="A3284" s="8" t="s">
        <v>5018</v>
      </c>
      <c r="B3284" s="2" t="s">
        <v>3698</v>
      </c>
      <c r="C3284" s="2" t="s">
        <v>248</v>
      </c>
      <c r="D3284" s="2" t="s">
        <v>244</v>
      </c>
      <c r="E3284" s="2" t="s">
        <v>187</v>
      </c>
      <c r="F3284" s="8" t="s">
        <v>36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0</v>
      </c>
      <c r="P3284" s="8">
        <v>1</v>
      </c>
      <c r="Q3284" s="8">
        <v>0</v>
      </c>
      <c r="R3284" s="8">
        <v>0</v>
      </c>
      <c r="S3284" s="8">
        <v>0</v>
      </c>
      <c r="T3284" s="8">
        <v>0</v>
      </c>
      <c r="U3284" s="5">
        <v>412040026</v>
      </c>
    </row>
    <row r="3285" spans="1:21" hidden="1" x14ac:dyDescent="0.25">
      <c r="A3285" s="8" t="s">
        <v>5018</v>
      </c>
      <c r="B3285" s="2" t="s">
        <v>3699</v>
      </c>
      <c r="C3285" s="2" t="s">
        <v>248</v>
      </c>
      <c r="D3285" s="2" t="s">
        <v>244</v>
      </c>
      <c r="E3285" s="2" t="s">
        <v>187</v>
      </c>
      <c r="F3285" s="8" t="s">
        <v>36</v>
      </c>
      <c r="G3285" s="8">
        <v>0</v>
      </c>
      <c r="H3285" s="8">
        <v>1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0</v>
      </c>
      <c r="O3285" s="8">
        <v>0</v>
      </c>
      <c r="P3285" s="8">
        <v>1</v>
      </c>
      <c r="Q3285" s="8">
        <v>0</v>
      </c>
      <c r="R3285" s="8">
        <v>0</v>
      </c>
      <c r="S3285" s="8">
        <v>0</v>
      </c>
      <c r="T3285" s="8">
        <v>0</v>
      </c>
      <c r="U3285" s="5">
        <v>412040034</v>
      </c>
    </row>
    <row r="3286" spans="1:21" hidden="1" x14ac:dyDescent="0.25">
      <c r="A3286" s="8" t="s">
        <v>5018</v>
      </c>
      <c r="B3286" s="2" t="s">
        <v>3700</v>
      </c>
      <c r="C3286" s="2" t="s">
        <v>248</v>
      </c>
      <c r="D3286" s="2" t="s">
        <v>244</v>
      </c>
      <c r="E3286" s="2" t="s">
        <v>187</v>
      </c>
      <c r="F3286" s="8" t="s">
        <v>36</v>
      </c>
      <c r="G3286" s="8">
        <v>0</v>
      </c>
      <c r="H3286" s="8">
        <v>1</v>
      </c>
      <c r="I3286" s="8">
        <v>0</v>
      </c>
      <c r="J3286" s="8">
        <v>0</v>
      </c>
      <c r="K3286" s="8">
        <v>0</v>
      </c>
      <c r="L3286" s="8">
        <v>0</v>
      </c>
      <c r="M3286" s="8">
        <v>1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0</v>
      </c>
      <c r="U3286" s="5">
        <v>412040042</v>
      </c>
    </row>
    <row r="3287" spans="1:21" hidden="1" x14ac:dyDescent="0.25">
      <c r="A3287" s="8" t="s">
        <v>5018</v>
      </c>
      <c r="B3287" s="2" t="s">
        <v>3701</v>
      </c>
      <c r="C3287" s="2" t="s">
        <v>248</v>
      </c>
      <c r="D3287" s="2" t="s">
        <v>244</v>
      </c>
      <c r="E3287" s="2" t="s">
        <v>187</v>
      </c>
      <c r="F3287" s="8" t="s">
        <v>36</v>
      </c>
      <c r="G3287" s="8">
        <v>0</v>
      </c>
      <c r="H3287" s="8">
        <v>1</v>
      </c>
      <c r="I3287" s="8">
        <v>0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1</v>
      </c>
      <c r="Q3287" s="8">
        <v>0</v>
      </c>
      <c r="R3287" s="8">
        <v>0</v>
      </c>
      <c r="S3287" s="8">
        <v>0</v>
      </c>
      <c r="T3287" s="8">
        <v>0</v>
      </c>
      <c r="U3287" s="5">
        <v>412040050</v>
      </c>
    </row>
    <row r="3288" spans="1:21" hidden="1" x14ac:dyDescent="0.25">
      <c r="A3288" s="8" t="s">
        <v>5018</v>
      </c>
      <c r="B3288" s="2" t="s">
        <v>3702</v>
      </c>
      <c r="C3288" s="2" t="s">
        <v>248</v>
      </c>
      <c r="D3288" s="2" t="s">
        <v>244</v>
      </c>
      <c r="E3288" s="2" t="s">
        <v>187</v>
      </c>
      <c r="F3288" s="8" t="s">
        <v>24</v>
      </c>
      <c r="G3288" s="8">
        <v>0</v>
      </c>
      <c r="H3288" s="8">
        <v>1</v>
      </c>
      <c r="I3288" s="8">
        <v>0</v>
      </c>
      <c r="J3288" s="8">
        <v>0</v>
      </c>
      <c r="K3288" s="8">
        <v>0</v>
      </c>
      <c r="L3288" s="8">
        <v>0</v>
      </c>
      <c r="M3288" s="8">
        <v>1</v>
      </c>
      <c r="N3288" s="8">
        <v>0</v>
      </c>
      <c r="O3288" s="8">
        <v>0</v>
      </c>
      <c r="P3288" s="8">
        <v>1</v>
      </c>
      <c r="Q3288" s="8">
        <v>0</v>
      </c>
      <c r="R3288" s="8">
        <v>0</v>
      </c>
      <c r="S3288" s="8">
        <v>0</v>
      </c>
      <c r="T3288" s="8">
        <v>0</v>
      </c>
      <c r="U3288" s="5">
        <v>412040069</v>
      </c>
    </row>
    <row r="3289" spans="1:21" hidden="1" x14ac:dyDescent="0.25">
      <c r="A3289" s="8" t="s">
        <v>5018</v>
      </c>
      <c r="B3289" s="2" t="s">
        <v>3703</v>
      </c>
      <c r="C3289" s="2" t="s">
        <v>248</v>
      </c>
      <c r="D3289" s="2" t="s">
        <v>244</v>
      </c>
      <c r="E3289" s="2" t="s">
        <v>187</v>
      </c>
      <c r="F3289" s="8" t="s">
        <v>24</v>
      </c>
      <c r="G3289" s="8">
        <v>0</v>
      </c>
      <c r="H3289" s="8">
        <v>1</v>
      </c>
      <c r="I3289" s="8">
        <v>1</v>
      </c>
      <c r="J3289" s="8">
        <v>0</v>
      </c>
      <c r="K3289" s="8">
        <v>0</v>
      </c>
      <c r="L3289" s="8">
        <v>0</v>
      </c>
      <c r="M3289" s="8">
        <v>1</v>
      </c>
      <c r="N3289" s="8">
        <v>0</v>
      </c>
      <c r="O3289" s="8">
        <v>0</v>
      </c>
      <c r="P3289" s="8">
        <v>1</v>
      </c>
      <c r="Q3289" s="8">
        <v>0</v>
      </c>
      <c r="R3289" s="8">
        <v>0</v>
      </c>
      <c r="S3289" s="8">
        <v>0</v>
      </c>
      <c r="T3289" s="8">
        <v>0</v>
      </c>
      <c r="U3289" s="5">
        <v>412040085</v>
      </c>
    </row>
    <row r="3290" spans="1:21" hidden="1" x14ac:dyDescent="0.25">
      <c r="A3290" s="8" t="s">
        <v>5018</v>
      </c>
      <c r="B3290" s="2" t="s">
        <v>3704</v>
      </c>
      <c r="C3290" s="2" t="s">
        <v>248</v>
      </c>
      <c r="D3290" s="2" t="s">
        <v>244</v>
      </c>
      <c r="E3290" s="2" t="s">
        <v>187</v>
      </c>
      <c r="F3290" s="8" t="s">
        <v>36</v>
      </c>
      <c r="G3290" s="8">
        <v>0</v>
      </c>
      <c r="H3290" s="8">
        <v>1</v>
      </c>
      <c r="I3290" s="8">
        <v>0</v>
      </c>
      <c r="J3290" s="8">
        <v>0</v>
      </c>
      <c r="K3290" s="8">
        <v>0</v>
      </c>
      <c r="L3290" s="8">
        <v>0</v>
      </c>
      <c r="M3290" s="8">
        <v>1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5">
        <v>412040107</v>
      </c>
    </row>
    <row r="3291" spans="1:21" hidden="1" x14ac:dyDescent="0.25">
      <c r="A3291" s="8" t="s">
        <v>5018</v>
      </c>
      <c r="B3291" s="2" t="s">
        <v>3705</v>
      </c>
      <c r="C3291" s="2" t="s">
        <v>248</v>
      </c>
      <c r="D3291" s="2" t="s">
        <v>244</v>
      </c>
      <c r="E3291" s="2" t="s">
        <v>187</v>
      </c>
      <c r="F3291" s="8" t="s">
        <v>36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1</v>
      </c>
      <c r="N3291" s="8">
        <v>0</v>
      </c>
      <c r="O3291" s="8">
        <v>0</v>
      </c>
      <c r="P3291" s="8">
        <v>1</v>
      </c>
      <c r="Q3291" s="8">
        <v>0</v>
      </c>
      <c r="R3291" s="8">
        <v>0</v>
      </c>
      <c r="S3291" s="8">
        <v>0</v>
      </c>
      <c r="T3291" s="8">
        <v>0</v>
      </c>
      <c r="U3291" s="5">
        <v>412040115</v>
      </c>
    </row>
    <row r="3292" spans="1:21" hidden="1" x14ac:dyDescent="0.25">
      <c r="A3292" s="8" t="s">
        <v>5018</v>
      </c>
      <c r="B3292" s="2" t="s">
        <v>3706</v>
      </c>
      <c r="C3292" s="2" t="s">
        <v>248</v>
      </c>
      <c r="D3292" s="2" t="s">
        <v>244</v>
      </c>
      <c r="E3292" s="2" t="s">
        <v>187</v>
      </c>
      <c r="F3292" s="8" t="s">
        <v>36</v>
      </c>
      <c r="G3292" s="8">
        <v>0</v>
      </c>
      <c r="H3292" s="8">
        <v>1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5">
        <v>412040123</v>
      </c>
    </row>
    <row r="3293" spans="1:21" hidden="1" x14ac:dyDescent="0.25">
      <c r="A3293" s="8" t="s">
        <v>5018</v>
      </c>
      <c r="B3293" s="2" t="s">
        <v>3707</v>
      </c>
      <c r="C3293" s="2" t="s">
        <v>248</v>
      </c>
      <c r="D3293" s="2" t="s">
        <v>244</v>
      </c>
      <c r="E3293" s="2" t="s">
        <v>187</v>
      </c>
      <c r="F3293" s="8" t="s">
        <v>36</v>
      </c>
      <c r="G3293" s="8">
        <v>0</v>
      </c>
      <c r="H3293" s="8">
        <v>1</v>
      </c>
      <c r="I3293" s="8">
        <v>0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5">
        <v>412040131</v>
      </c>
    </row>
    <row r="3294" spans="1:21" hidden="1" x14ac:dyDescent="0.25">
      <c r="A3294" s="8" t="s">
        <v>5018</v>
      </c>
      <c r="B3294" s="2" t="s">
        <v>3708</v>
      </c>
      <c r="C3294" s="2" t="s">
        <v>248</v>
      </c>
      <c r="D3294" s="2" t="s">
        <v>244</v>
      </c>
      <c r="E3294" s="2" t="s">
        <v>187</v>
      </c>
      <c r="F3294" s="8" t="s">
        <v>36</v>
      </c>
      <c r="G3294" s="8">
        <v>0</v>
      </c>
      <c r="H3294" s="8">
        <v>1</v>
      </c>
      <c r="I3294" s="8">
        <v>0</v>
      </c>
      <c r="J3294" s="8">
        <v>0</v>
      </c>
      <c r="K3294" s="8">
        <v>0</v>
      </c>
      <c r="L3294" s="8">
        <v>0</v>
      </c>
      <c r="M3294" s="8">
        <v>1</v>
      </c>
      <c r="N3294" s="8">
        <v>0</v>
      </c>
      <c r="O3294" s="8">
        <v>0</v>
      </c>
      <c r="P3294" s="8">
        <v>1</v>
      </c>
      <c r="Q3294" s="8">
        <v>0</v>
      </c>
      <c r="R3294" s="8">
        <v>0</v>
      </c>
      <c r="S3294" s="8">
        <v>0</v>
      </c>
      <c r="T3294" s="8">
        <v>0</v>
      </c>
      <c r="U3294" s="5">
        <v>412040158</v>
      </c>
    </row>
    <row r="3295" spans="1:21" hidden="1" x14ac:dyDescent="0.25">
      <c r="A3295" s="8" t="s">
        <v>5018</v>
      </c>
      <c r="B3295" s="2" t="s">
        <v>3709</v>
      </c>
      <c r="C3295" s="2" t="s">
        <v>248</v>
      </c>
      <c r="D3295" s="2" t="s">
        <v>244</v>
      </c>
      <c r="E3295" s="2" t="s">
        <v>187</v>
      </c>
      <c r="F3295" s="8" t="s">
        <v>24</v>
      </c>
      <c r="G3295" s="8">
        <v>0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1</v>
      </c>
      <c r="N3295" s="8">
        <v>0</v>
      </c>
      <c r="O3295" s="8">
        <v>0</v>
      </c>
      <c r="P3295" s="8">
        <v>1</v>
      </c>
      <c r="Q3295" s="8">
        <v>0</v>
      </c>
      <c r="R3295" s="8">
        <v>0</v>
      </c>
      <c r="S3295" s="8">
        <v>0</v>
      </c>
      <c r="T3295" s="8">
        <v>0</v>
      </c>
      <c r="U3295" s="5">
        <v>412040166</v>
      </c>
    </row>
    <row r="3296" spans="1:21" hidden="1" x14ac:dyDescent="0.25">
      <c r="A3296" s="8" t="s">
        <v>5018</v>
      </c>
      <c r="B3296" s="2" t="s">
        <v>3710</v>
      </c>
      <c r="C3296" s="2" t="s">
        <v>248</v>
      </c>
      <c r="D3296" s="2" t="s">
        <v>244</v>
      </c>
      <c r="E3296" s="2" t="s">
        <v>187</v>
      </c>
      <c r="F3296" s="8" t="s">
        <v>36</v>
      </c>
      <c r="G3296" s="8">
        <v>0</v>
      </c>
      <c r="H3296" s="8">
        <v>1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0</v>
      </c>
      <c r="P3296" s="8">
        <v>1</v>
      </c>
      <c r="Q3296" s="8">
        <v>0</v>
      </c>
      <c r="R3296" s="8">
        <v>0</v>
      </c>
      <c r="S3296" s="8">
        <v>0</v>
      </c>
      <c r="T3296" s="8">
        <v>0</v>
      </c>
      <c r="U3296" s="5">
        <v>412040174</v>
      </c>
    </row>
    <row r="3297" spans="1:21" hidden="1" x14ac:dyDescent="0.25">
      <c r="A3297" s="8" t="s">
        <v>5018</v>
      </c>
      <c r="B3297" s="2" t="s">
        <v>3711</v>
      </c>
      <c r="C3297" s="2" t="s">
        <v>248</v>
      </c>
      <c r="D3297" s="2" t="s">
        <v>244</v>
      </c>
      <c r="E3297" s="2" t="s">
        <v>187</v>
      </c>
      <c r="F3297" s="8" t="s">
        <v>36</v>
      </c>
      <c r="G3297" s="8">
        <v>0</v>
      </c>
      <c r="H3297" s="8">
        <v>1</v>
      </c>
      <c r="I3297" s="8">
        <v>0</v>
      </c>
      <c r="J3297" s="8">
        <v>0</v>
      </c>
      <c r="K3297" s="8">
        <v>0</v>
      </c>
      <c r="L3297" s="8">
        <v>0</v>
      </c>
      <c r="M3297" s="8">
        <v>1</v>
      </c>
      <c r="N3297" s="8">
        <v>0</v>
      </c>
      <c r="O3297" s="8">
        <v>0</v>
      </c>
      <c r="P3297" s="8">
        <v>1</v>
      </c>
      <c r="Q3297" s="8">
        <v>0</v>
      </c>
      <c r="R3297" s="8">
        <v>0</v>
      </c>
      <c r="S3297" s="8">
        <v>0</v>
      </c>
      <c r="T3297" s="8">
        <v>0</v>
      </c>
      <c r="U3297" s="5">
        <v>412040182</v>
      </c>
    </row>
    <row r="3298" spans="1:21" hidden="1" x14ac:dyDescent="0.25">
      <c r="A3298" s="8" t="s">
        <v>5018</v>
      </c>
      <c r="B3298" s="2" t="s">
        <v>3712</v>
      </c>
      <c r="C3298" s="2" t="s">
        <v>248</v>
      </c>
      <c r="D3298" s="2" t="s">
        <v>244</v>
      </c>
      <c r="E3298" s="2" t="s">
        <v>187</v>
      </c>
      <c r="F3298" s="8" t="s">
        <v>24</v>
      </c>
      <c r="G3298" s="8">
        <v>0</v>
      </c>
      <c r="H3298" s="8">
        <v>1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0</v>
      </c>
      <c r="O3298" s="8">
        <v>0</v>
      </c>
      <c r="P3298" s="8">
        <v>1</v>
      </c>
      <c r="Q3298" s="8">
        <v>0</v>
      </c>
      <c r="R3298" s="8">
        <v>0</v>
      </c>
      <c r="S3298" s="8">
        <v>0</v>
      </c>
      <c r="T3298" s="8">
        <v>0</v>
      </c>
      <c r="U3298" s="5">
        <v>412040190</v>
      </c>
    </row>
    <row r="3299" spans="1:21" hidden="1" x14ac:dyDescent="0.25">
      <c r="A3299" s="8" t="s">
        <v>5018</v>
      </c>
      <c r="B3299" s="2" t="s">
        <v>3713</v>
      </c>
      <c r="C3299" s="2" t="s">
        <v>248</v>
      </c>
      <c r="D3299" s="2" t="s">
        <v>244</v>
      </c>
      <c r="E3299" s="2" t="s">
        <v>187</v>
      </c>
      <c r="F3299" s="8" t="s">
        <v>24</v>
      </c>
      <c r="G3299" s="8">
        <v>0</v>
      </c>
      <c r="H3299" s="8">
        <v>1</v>
      </c>
      <c r="I3299" s="8">
        <v>0</v>
      </c>
      <c r="J3299" s="8">
        <v>0</v>
      </c>
      <c r="K3299" s="8">
        <v>0</v>
      </c>
      <c r="L3299" s="8">
        <v>0</v>
      </c>
      <c r="M3299" s="8">
        <v>1</v>
      </c>
      <c r="N3299" s="8">
        <v>0</v>
      </c>
      <c r="O3299" s="8">
        <v>0</v>
      </c>
      <c r="P3299" s="8">
        <v>1</v>
      </c>
      <c r="Q3299" s="8">
        <v>0</v>
      </c>
      <c r="R3299" s="8">
        <v>0</v>
      </c>
      <c r="S3299" s="8">
        <v>0</v>
      </c>
      <c r="T3299" s="8">
        <v>0</v>
      </c>
      <c r="U3299" s="5">
        <v>412040204</v>
      </c>
    </row>
    <row r="3300" spans="1:21" hidden="1" x14ac:dyDescent="0.25">
      <c r="A3300" s="8" t="s">
        <v>5018</v>
      </c>
      <c r="B3300" s="2" t="s">
        <v>3714</v>
      </c>
      <c r="C3300" s="2" t="s">
        <v>248</v>
      </c>
      <c r="D3300" s="2" t="s">
        <v>244</v>
      </c>
      <c r="E3300" s="2" t="s">
        <v>187</v>
      </c>
      <c r="F3300" s="8" t="s">
        <v>24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5">
        <v>412040212</v>
      </c>
    </row>
    <row r="3301" spans="1:21" hidden="1" x14ac:dyDescent="0.25">
      <c r="A3301" s="8" t="s">
        <v>5018</v>
      </c>
      <c r="B3301" s="2" t="s">
        <v>3715</v>
      </c>
      <c r="C3301" s="2" t="s">
        <v>248</v>
      </c>
      <c r="D3301" s="2" t="s">
        <v>244</v>
      </c>
      <c r="E3301" s="2" t="s">
        <v>187</v>
      </c>
      <c r="F3301" s="8" t="s">
        <v>24</v>
      </c>
      <c r="G3301" s="8">
        <v>0</v>
      </c>
      <c r="H3301" s="8">
        <v>1</v>
      </c>
      <c r="I3301" s="8">
        <v>1</v>
      </c>
      <c r="J3301" s="8">
        <v>0</v>
      </c>
      <c r="K3301" s="8">
        <v>0</v>
      </c>
      <c r="L3301" s="8">
        <v>0</v>
      </c>
      <c r="M3301" s="8">
        <v>1</v>
      </c>
      <c r="N3301" s="8">
        <v>0</v>
      </c>
      <c r="O3301" s="8">
        <v>0</v>
      </c>
      <c r="P3301" s="8">
        <v>1</v>
      </c>
      <c r="Q3301" s="8">
        <v>0</v>
      </c>
      <c r="R3301" s="8">
        <v>0</v>
      </c>
      <c r="S3301" s="8">
        <v>0</v>
      </c>
      <c r="T3301" s="8">
        <v>0</v>
      </c>
      <c r="U3301" s="5">
        <v>412040220</v>
      </c>
    </row>
    <row r="3302" spans="1:21" hidden="1" x14ac:dyDescent="0.25">
      <c r="A3302" s="8" t="s">
        <v>5018</v>
      </c>
      <c r="B3302" s="2" t="s">
        <v>3716</v>
      </c>
      <c r="C3302" s="2" t="s">
        <v>249</v>
      </c>
      <c r="D3302" s="2" t="s">
        <v>244</v>
      </c>
      <c r="E3302" s="2" t="s">
        <v>187</v>
      </c>
      <c r="F3302" s="8" t="s">
        <v>24</v>
      </c>
      <c r="G3302" s="8">
        <v>0</v>
      </c>
      <c r="H3302" s="8">
        <v>1</v>
      </c>
      <c r="I3302" s="8">
        <v>0</v>
      </c>
      <c r="J3302" s="8">
        <v>0</v>
      </c>
      <c r="K3302" s="8">
        <v>0</v>
      </c>
      <c r="L3302" s="8">
        <v>0</v>
      </c>
      <c r="M3302" s="8">
        <v>1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0</v>
      </c>
      <c r="U3302" s="5">
        <v>412050013</v>
      </c>
    </row>
    <row r="3303" spans="1:21" hidden="1" x14ac:dyDescent="0.25">
      <c r="A3303" s="8" t="s">
        <v>5018</v>
      </c>
      <c r="B3303" s="2" t="s">
        <v>3717</v>
      </c>
      <c r="C3303" s="2" t="s">
        <v>249</v>
      </c>
      <c r="D3303" s="2" t="s">
        <v>244</v>
      </c>
      <c r="E3303" s="2" t="s">
        <v>187</v>
      </c>
      <c r="F3303" s="8" t="s">
        <v>24</v>
      </c>
      <c r="G3303" s="8">
        <v>0</v>
      </c>
      <c r="H3303" s="8">
        <v>1</v>
      </c>
      <c r="I3303" s="8">
        <v>0</v>
      </c>
      <c r="J3303" s="8">
        <v>0</v>
      </c>
      <c r="K3303" s="8">
        <v>0</v>
      </c>
      <c r="L3303" s="8">
        <v>0</v>
      </c>
      <c r="M3303" s="8">
        <v>1</v>
      </c>
      <c r="N3303" s="8">
        <v>0</v>
      </c>
      <c r="O3303" s="8">
        <v>0</v>
      </c>
      <c r="P3303" s="8">
        <v>1</v>
      </c>
      <c r="Q3303" s="8">
        <v>0</v>
      </c>
      <c r="R3303" s="8">
        <v>0</v>
      </c>
      <c r="S3303" s="8">
        <v>0</v>
      </c>
      <c r="T3303" s="8">
        <v>0</v>
      </c>
      <c r="U3303" s="5">
        <v>412050030</v>
      </c>
    </row>
    <row r="3304" spans="1:21" hidden="1" x14ac:dyDescent="0.25">
      <c r="A3304" s="8" t="s">
        <v>5018</v>
      </c>
      <c r="B3304" s="2" t="s">
        <v>3718</v>
      </c>
      <c r="C3304" s="2" t="s">
        <v>249</v>
      </c>
      <c r="D3304" s="2" t="s">
        <v>244</v>
      </c>
      <c r="E3304" s="2" t="s">
        <v>187</v>
      </c>
      <c r="F3304" s="8" t="s">
        <v>36</v>
      </c>
      <c r="G3304" s="8">
        <v>0</v>
      </c>
      <c r="H3304" s="8">
        <v>1</v>
      </c>
      <c r="I3304" s="8">
        <v>0</v>
      </c>
      <c r="J3304" s="8">
        <v>0</v>
      </c>
      <c r="K3304" s="8">
        <v>0</v>
      </c>
      <c r="L3304" s="8">
        <v>0</v>
      </c>
      <c r="M3304" s="8">
        <v>1</v>
      </c>
      <c r="N3304" s="8">
        <v>0</v>
      </c>
      <c r="O3304" s="8">
        <v>0</v>
      </c>
      <c r="P3304" s="8">
        <v>1</v>
      </c>
      <c r="Q3304" s="8">
        <v>0</v>
      </c>
      <c r="R3304" s="8">
        <v>0</v>
      </c>
      <c r="S3304" s="8">
        <v>0</v>
      </c>
      <c r="T3304" s="8">
        <v>0</v>
      </c>
      <c r="U3304" s="5">
        <v>412050048</v>
      </c>
    </row>
    <row r="3305" spans="1:21" hidden="1" x14ac:dyDescent="0.25">
      <c r="A3305" s="8" t="s">
        <v>5018</v>
      </c>
      <c r="B3305" s="2" t="s">
        <v>3719</v>
      </c>
      <c r="C3305" s="2" t="s">
        <v>249</v>
      </c>
      <c r="D3305" s="2" t="s">
        <v>244</v>
      </c>
      <c r="E3305" s="2" t="s">
        <v>187</v>
      </c>
      <c r="F3305" s="8" t="s">
        <v>36</v>
      </c>
      <c r="G3305" s="8">
        <v>0</v>
      </c>
      <c r="H3305" s="8">
        <v>1</v>
      </c>
      <c r="I3305" s="8">
        <v>0</v>
      </c>
      <c r="J3305" s="8">
        <v>0</v>
      </c>
      <c r="K3305" s="8">
        <v>0</v>
      </c>
      <c r="L3305" s="8">
        <v>0</v>
      </c>
      <c r="M3305" s="8">
        <v>1</v>
      </c>
      <c r="N3305" s="8">
        <v>0</v>
      </c>
      <c r="O3305" s="8">
        <v>0</v>
      </c>
      <c r="P3305" s="8">
        <v>1</v>
      </c>
      <c r="Q3305" s="8">
        <v>0</v>
      </c>
      <c r="R3305" s="8">
        <v>0</v>
      </c>
      <c r="S3305" s="8">
        <v>0</v>
      </c>
      <c r="T3305" s="8">
        <v>0</v>
      </c>
      <c r="U3305" s="5">
        <v>412050064</v>
      </c>
    </row>
    <row r="3306" spans="1:21" hidden="1" x14ac:dyDescent="0.25">
      <c r="A3306" s="8" t="s">
        <v>5018</v>
      </c>
      <c r="B3306" s="2" t="s">
        <v>3720</v>
      </c>
      <c r="C3306" s="2" t="s">
        <v>249</v>
      </c>
      <c r="D3306" s="2" t="s">
        <v>244</v>
      </c>
      <c r="E3306" s="2" t="s">
        <v>187</v>
      </c>
      <c r="F3306" s="8" t="s">
        <v>36</v>
      </c>
      <c r="G3306" s="8">
        <v>0</v>
      </c>
      <c r="H3306" s="8">
        <v>1</v>
      </c>
      <c r="I3306" s="8">
        <v>0</v>
      </c>
      <c r="J3306" s="8">
        <v>0</v>
      </c>
      <c r="K3306" s="8">
        <v>0</v>
      </c>
      <c r="L3306" s="8">
        <v>0</v>
      </c>
      <c r="M3306" s="8">
        <v>1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5">
        <v>412050072</v>
      </c>
    </row>
    <row r="3307" spans="1:21" hidden="1" x14ac:dyDescent="0.25">
      <c r="A3307" s="8" t="s">
        <v>5018</v>
      </c>
      <c r="B3307" s="2" t="s">
        <v>3721</v>
      </c>
      <c r="C3307" s="2" t="s">
        <v>249</v>
      </c>
      <c r="D3307" s="2" t="s">
        <v>244</v>
      </c>
      <c r="E3307" s="2" t="s">
        <v>187</v>
      </c>
      <c r="F3307" s="8" t="s">
        <v>24</v>
      </c>
      <c r="G3307" s="8">
        <v>0</v>
      </c>
      <c r="H3307" s="8">
        <v>1</v>
      </c>
      <c r="I3307" s="8">
        <v>0</v>
      </c>
      <c r="J3307" s="8">
        <v>0</v>
      </c>
      <c r="K3307" s="8">
        <v>0</v>
      </c>
      <c r="L3307" s="8">
        <v>0</v>
      </c>
      <c r="M3307" s="8">
        <v>1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5">
        <v>412050080</v>
      </c>
    </row>
    <row r="3308" spans="1:21" hidden="1" x14ac:dyDescent="0.25">
      <c r="A3308" s="8" t="s">
        <v>5018</v>
      </c>
      <c r="B3308" s="2" t="s">
        <v>3722</v>
      </c>
      <c r="C3308" s="2" t="s">
        <v>249</v>
      </c>
      <c r="D3308" s="2" t="s">
        <v>244</v>
      </c>
      <c r="E3308" s="2" t="s">
        <v>187</v>
      </c>
      <c r="F3308" s="8" t="s">
        <v>24</v>
      </c>
      <c r="G3308" s="8">
        <v>0</v>
      </c>
      <c r="H3308" s="8">
        <v>1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5">
        <v>412050102</v>
      </c>
    </row>
    <row r="3309" spans="1:21" hidden="1" x14ac:dyDescent="0.25">
      <c r="A3309" s="8" t="s">
        <v>5018</v>
      </c>
      <c r="B3309" s="2" t="s">
        <v>3723</v>
      </c>
      <c r="C3309" s="2" t="s">
        <v>249</v>
      </c>
      <c r="D3309" s="2" t="s">
        <v>244</v>
      </c>
      <c r="E3309" s="2" t="s">
        <v>187</v>
      </c>
      <c r="F3309" s="8" t="s">
        <v>24</v>
      </c>
      <c r="G3309" s="8">
        <v>0</v>
      </c>
      <c r="H3309" s="8">
        <v>1</v>
      </c>
      <c r="I3309" s="8">
        <v>0</v>
      </c>
      <c r="J3309" s="8">
        <v>0</v>
      </c>
      <c r="K3309" s="8">
        <v>0</v>
      </c>
      <c r="L3309" s="8">
        <v>0</v>
      </c>
      <c r="M3309" s="8">
        <v>1</v>
      </c>
      <c r="N3309" s="8">
        <v>0</v>
      </c>
      <c r="O3309" s="8">
        <v>0</v>
      </c>
      <c r="P3309" s="8">
        <v>1</v>
      </c>
      <c r="Q3309" s="8">
        <v>0</v>
      </c>
      <c r="R3309" s="8">
        <v>0</v>
      </c>
      <c r="S3309" s="8">
        <v>0</v>
      </c>
      <c r="T3309" s="8">
        <v>0</v>
      </c>
      <c r="U3309" s="5">
        <v>412050110</v>
      </c>
    </row>
    <row r="3310" spans="1:21" hidden="1" x14ac:dyDescent="0.25">
      <c r="A3310" s="8" t="s">
        <v>5018</v>
      </c>
      <c r="B3310" s="2" t="s">
        <v>3724</v>
      </c>
      <c r="C3310" s="2" t="s">
        <v>249</v>
      </c>
      <c r="D3310" s="2" t="s">
        <v>244</v>
      </c>
      <c r="E3310" s="2" t="s">
        <v>187</v>
      </c>
      <c r="F3310" s="8" t="s">
        <v>36</v>
      </c>
      <c r="G3310" s="8">
        <v>0</v>
      </c>
      <c r="H3310" s="8">
        <v>1</v>
      </c>
      <c r="I3310" s="8">
        <v>0</v>
      </c>
      <c r="J3310" s="8">
        <v>0</v>
      </c>
      <c r="K3310" s="8">
        <v>0</v>
      </c>
      <c r="L3310" s="8">
        <v>0</v>
      </c>
      <c r="M3310" s="8">
        <v>1</v>
      </c>
      <c r="N3310" s="8">
        <v>0</v>
      </c>
      <c r="O3310" s="8">
        <v>0</v>
      </c>
      <c r="P3310" s="8">
        <v>1</v>
      </c>
      <c r="Q3310" s="8">
        <v>0</v>
      </c>
      <c r="R3310" s="8">
        <v>0</v>
      </c>
      <c r="S3310" s="8">
        <v>0</v>
      </c>
      <c r="T3310" s="8">
        <v>0</v>
      </c>
      <c r="U3310" s="5">
        <v>412050137</v>
      </c>
    </row>
    <row r="3311" spans="1:21" hidden="1" x14ac:dyDescent="0.25">
      <c r="A3311" s="8" t="s">
        <v>5018</v>
      </c>
      <c r="B3311" s="2" t="s">
        <v>3725</v>
      </c>
      <c r="C3311" s="2" t="s">
        <v>249</v>
      </c>
      <c r="D3311" s="2" t="s">
        <v>244</v>
      </c>
      <c r="E3311" s="2" t="s">
        <v>187</v>
      </c>
      <c r="F3311" s="8" t="s">
        <v>36</v>
      </c>
      <c r="G3311" s="8">
        <v>0</v>
      </c>
      <c r="H3311" s="8">
        <v>1</v>
      </c>
      <c r="I3311" s="8">
        <v>0</v>
      </c>
      <c r="J3311" s="8">
        <v>0</v>
      </c>
      <c r="K3311" s="8">
        <v>0</v>
      </c>
      <c r="L3311" s="8">
        <v>0</v>
      </c>
      <c r="M3311" s="8">
        <v>1</v>
      </c>
      <c r="N3311" s="8">
        <v>0</v>
      </c>
      <c r="O3311" s="8">
        <v>0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U3311" s="5">
        <v>412050145</v>
      </c>
    </row>
    <row r="3312" spans="1:21" hidden="1" x14ac:dyDescent="0.25">
      <c r="A3312" s="8" t="s">
        <v>5018</v>
      </c>
      <c r="B3312" s="2" t="s">
        <v>3726</v>
      </c>
      <c r="C3312" s="2" t="s">
        <v>249</v>
      </c>
      <c r="D3312" s="2" t="s">
        <v>244</v>
      </c>
      <c r="E3312" s="2" t="s">
        <v>187</v>
      </c>
      <c r="F3312" s="8" t="s">
        <v>36</v>
      </c>
      <c r="G3312" s="8">
        <v>0</v>
      </c>
      <c r="H3312" s="8">
        <v>1</v>
      </c>
      <c r="I3312" s="8">
        <v>0</v>
      </c>
      <c r="J3312" s="8">
        <v>0</v>
      </c>
      <c r="K3312" s="8">
        <v>0</v>
      </c>
      <c r="L3312" s="8">
        <v>0</v>
      </c>
      <c r="M3312" s="8">
        <v>1</v>
      </c>
      <c r="N3312" s="8">
        <v>0</v>
      </c>
      <c r="O3312" s="8">
        <v>0</v>
      </c>
      <c r="P3312" s="8">
        <v>1</v>
      </c>
      <c r="Q3312" s="8">
        <v>0</v>
      </c>
      <c r="R3312" s="8">
        <v>0</v>
      </c>
      <c r="S3312" s="8">
        <v>0</v>
      </c>
      <c r="T3312" s="8">
        <v>0</v>
      </c>
      <c r="U3312" s="5">
        <v>412050153</v>
      </c>
    </row>
    <row r="3313" spans="1:21" hidden="1" x14ac:dyDescent="0.25">
      <c r="A3313" s="8" t="s">
        <v>5018</v>
      </c>
      <c r="B3313" s="2" t="s">
        <v>3727</v>
      </c>
      <c r="C3313" s="2" t="s">
        <v>249</v>
      </c>
      <c r="D3313" s="2" t="s">
        <v>244</v>
      </c>
      <c r="E3313" s="2" t="s">
        <v>187</v>
      </c>
      <c r="F3313" s="8" t="s">
        <v>36</v>
      </c>
      <c r="G3313" s="8">
        <v>0</v>
      </c>
      <c r="H3313" s="8">
        <v>1</v>
      </c>
      <c r="I3313" s="8">
        <v>0</v>
      </c>
      <c r="J3313" s="8">
        <v>0</v>
      </c>
      <c r="K3313" s="8">
        <v>0</v>
      </c>
      <c r="L3313" s="8">
        <v>0</v>
      </c>
      <c r="M3313" s="8">
        <v>1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U3313" s="5">
        <v>412050161</v>
      </c>
    </row>
    <row r="3314" spans="1:21" hidden="1" x14ac:dyDescent="0.25">
      <c r="A3314" s="8" t="s">
        <v>5018</v>
      </c>
      <c r="B3314" s="2" t="s">
        <v>3728</v>
      </c>
      <c r="C3314" s="2" t="s">
        <v>249</v>
      </c>
      <c r="D3314" s="2" t="s">
        <v>244</v>
      </c>
      <c r="E3314" s="2" t="s">
        <v>187</v>
      </c>
      <c r="F3314" s="8" t="s">
        <v>24</v>
      </c>
      <c r="G3314" s="8">
        <v>1</v>
      </c>
      <c r="H3314" s="8">
        <v>1</v>
      </c>
      <c r="I3314" s="8">
        <v>0</v>
      </c>
      <c r="J3314" s="8">
        <v>0</v>
      </c>
      <c r="K3314" s="8">
        <v>1</v>
      </c>
      <c r="L3314" s="8">
        <v>1</v>
      </c>
      <c r="M3314" s="8">
        <v>0</v>
      </c>
      <c r="N3314" s="8">
        <v>1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5">
        <v>412050170</v>
      </c>
    </row>
    <row r="3315" spans="1:21" hidden="1" x14ac:dyDescent="0.25">
      <c r="A3315" s="8" t="s">
        <v>5018</v>
      </c>
      <c r="B3315" s="2" t="s">
        <v>3729</v>
      </c>
      <c r="C3315" s="2" t="s">
        <v>251</v>
      </c>
      <c r="D3315" s="2" t="s">
        <v>250</v>
      </c>
      <c r="E3315" s="2" t="s">
        <v>187</v>
      </c>
      <c r="F3315" s="8" t="s">
        <v>24</v>
      </c>
      <c r="G3315" s="8">
        <v>0</v>
      </c>
      <c r="H3315" s="8">
        <v>1</v>
      </c>
      <c r="I3315" s="8">
        <v>0</v>
      </c>
      <c r="J3315" s="8">
        <v>0</v>
      </c>
      <c r="K3315" s="8">
        <v>0</v>
      </c>
      <c r="L3315" s="8">
        <v>0</v>
      </c>
      <c r="M3315" s="8">
        <v>1</v>
      </c>
      <c r="N3315" s="8">
        <v>0</v>
      </c>
      <c r="O3315" s="8">
        <v>0</v>
      </c>
      <c r="P3315" s="8">
        <v>1</v>
      </c>
      <c r="Q3315" s="8">
        <v>0</v>
      </c>
      <c r="R3315" s="8">
        <v>0</v>
      </c>
      <c r="S3315" s="8">
        <v>0</v>
      </c>
      <c r="T3315" s="8">
        <v>0</v>
      </c>
      <c r="U3315" s="5">
        <v>413010015</v>
      </c>
    </row>
    <row r="3316" spans="1:21" hidden="1" x14ac:dyDescent="0.25">
      <c r="A3316" s="8" t="s">
        <v>5018</v>
      </c>
      <c r="B3316" s="2" t="s">
        <v>3730</v>
      </c>
      <c r="C3316" s="2" t="s">
        <v>251</v>
      </c>
      <c r="D3316" s="2" t="s">
        <v>250</v>
      </c>
      <c r="E3316" s="2" t="s">
        <v>187</v>
      </c>
      <c r="F3316" s="8" t="s">
        <v>23</v>
      </c>
      <c r="G3316" s="8">
        <v>1</v>
      </c>
      <c r="H3316" s="8">
        <v>0</v>
      </c>
      <c r="I3316" s="8">
        <v>0</v>
      </c>
      <c r="J3316" s="8">
        <v>1</v>
      </c>
      <c r="K3316" s="8">
        <v>1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5">
        <v>413010023</v>
      </c>
    </row>
    <row r="3317" spans="1:21" hidden="1" x14ac:dyDescent="0.25">
      <c r="A3317" s="8" t="s">
        <v>5018</v>
      </c>
      <c r="B3317" s="2" t="s">
        <v>3731</v>
      </c>
      <c r="C3317" s="2" t="s">
        <v>251</v>
      </c>
      <c r="D3317" s="2" t="s">
        <v>250</v>
      </c>
      <c r="E3317" s="2" t="s">
        <v>187</v>
      </c>
      <c r="F3317" s="8" t="s">
        <v>36</v>
      </c>
      <c r="G3317" s="8">
        <v>1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1</v>
      </c>
      <c r="S3317" s="8">
        <v>1</v>
      </c>
      <c r="T3317" s="8">
        <v>0</v>
      </c>
      <c r="U3317" s="5">
        <v>413010031</v>
      </c>
    </row>
    <row r="3318" spans="1:21" hidden="1" x14ac:dyDescent="0.25">
      <c r="A3318" s="8" t="s">
        <v>5018</v>
      </c>
      <c r="B3318" s="2" t="s">
        <v>3732</v>
      </c>
      <c r="C3318" s="2" t="s">
        <v>251</v>
      </c>
      <c r="D3318" s="2" t="s">
        <v>250</v>
      </c>
      <c r="E3318" s="2" t="s">
        <v>187</v>
      </c>
      <c r="F3318" s="8" t="s">
        <v>24</v>
      </c>
      <c r="G3318" s="8">
        <v>1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1</v>
      </c>
      <c r="S3318" s="8">
        <v>1</v>
      </c>
      <c r="T3318" s="8">
        <v>0</v>
      </c>
      <c r="U3318" s="5">
        <v>413010040</v>
      </c>
    </row>
    <row r="3319" spans="1:21" hidden="1" x14ac:dyDescent="0.25">
      <c r="A3319" s="8" t="s">
        <v>5018</v>
      </c>
      <c r="B3319" s="2" t="s">
        <v>3733</v>
      </c>
      <c r="C3319" s="2" t="s">
        <v>251</v>
      </c>
      <c r="D3319" s="2" t="s">
        <v>250</v>
      </c>
      <c r="E3319" s="2" t="s">
        <v>187</v>
      </c>
      <c r="F3319" s="8" t="s">
        <v>24</v>
      </c>
      <c r="G3319" s="8">
        <v>1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1</v>
      </c>
      <c r="S3319" s="8">
        <v>1</v>
      </c>
      <c r="T3319" s="8">
        <v>0</v>
      </c>
      <c r="U3319" s="5">
        <v>413010058</v>
      </c>
    </row>
    <row r="3320" spans="1:21" hidden="1" x14ac:dyDescent="0.25">
      <c r="A3320" s="8" t="s">
        <v>5018</v>
      </c>
      <c r="B3320" s="2" t="s">
        <v>3734</v>
      </c>
      <c r="C3320" s="2" t="s">
        <v>251</v>
      </c>
      <c r="D3320" s="2" t="s">
        <v>250</v>
      </c>
      <c r="E3320" s="2" t="s">
        <v>187</v>
      </c>
      <c r="F3320" s="8" t="s">
        <v>36</v>
      </c>
      <c r="G3320" s="8">
        <v>0</v>
      </c>
      <c r="H3320" s="8">
        <v>1</v>
      </c>
      <c r="I3320" s="8">
        <v>0</v>
      </c>
      <c r="J3320" s="8">
        <v>0</v>
      </c>
      <c r="K3320" s="8">
        <v>0</v>
      </c>
      <c r="L3320" s="8">
        <v>0</v>
      </c>
      <c r="M3320" s="8">
        <v>1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0</v>
      </c>
      <c r="T3320" s="8">
        <v>0</v>
      </c>
      <c r="U3320" s="5">
        <v>413010066</v>
      </c>
    </row>
    <row r="3321" spans="1:21" hidden="1" x14ac:dyDescent="0.25">
      <c r="A3321" s="8" t="s">
        <v>5018</v>
      </c>
      <c r="B3321" s="2" t="s">
        <v>3735</v>
      </c>
      <c r="C3321" s="2" t="s">
        <v>251</v>
      </c>
      <c r="D3321" s="2" t="s">
        <v>250</v>
      </c>
      <c r="E3321" s="2" t="s">
        <v>187</v>
      </c>
      <c r="F3321" s="8" t="s">
        <v>24</v>
      </c>
      <c r="G3321" s="8">
        <v>0</v>
      </c>
      <c r="H3321" s="8">
        <v>1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1</v>
      </c>
      <c r="O3321" s="8">
        <v>0</v>
      </c>
      <c r="P3321" s="8">
        <v>1</v>
      </c>
      <c r="Q3321" s="8">
        <v>0</v>
      </c>
      <c r="R3321" s="8">
        <v>0</v>
      </c>
      <c r="S3321" s="8">
        <v>0</v>
      </c>
      <c r="T3321" s="8">
        <v>0</v>
      </c>
      <c r="U3321" s="5">
        <v>413010074</v>
      </c>
    </row>
    <row r="3322" spans="1:21" hidden="1" x14ac:dyDescent="0.25">
      <c r="A3322" s="8" t="s">
        <v>5018</v>
      </c>
      <c r="B3322" s="2" t="s">
        <v>3736</v>
      </c>
      <c r="C3322" s="2" t="s">
        <v>251</v>
      </c>
      <c r="D3322" s="2" t="s">
        <v>250</v>
      </c>
      <c r="E3322" s="2" t="s">
        <v>187</v>
      </c>
      <c r="F3322" s="8" t="s">
        <v>24</v>
      </c>
      <c r="G3322" s="8">
        <v>0</v>
      </c>
      <c r="H3322" s="8">
        <v>1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5">
        <v>413010082</v>
      </c>
    </row>
    <row r="3323" spans="1:21" hidden="1" x14ac:dyDescent="0.25">
      <c r="A3323" s="8" t="s">
        <v>5018</v>
      </c>
      <c r="B3323" s="2" t="s">
        <v>3737</v>
      </c>
      <c r="C3323" s="2" t="s">
        <v>251</v>
      </c>
      <c r="D3323" s="2" t="s">
        <v>250</v>
      </c>
      <c r="E3323" s="2" t="s">
        <v>187</v>
      </c>
      <c r="F3323" s="8" t="s">
        <v>24</v>
      </c>
      <c r="G3323" s="8">
        <v>0</v>
      </c>
      <c r="H3323" s="8">
        <v>1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1</v>
      </c>
      <c r="Q3323" s="8">
        <v>0</v>
      </c>
      <c r="R3323" s="8">
        <v>0</v>
      </c>
      <c r="S3323" s="8">
        <v>0</v>
      </c>
      <c r="T3323" s="8">
        <v>0</v>
      </c>
      <c r="U3323" s="5">
        <v>413010090</v>
      </c>
    </row>
    <row r="3324" spans="1:21" hidden="1" x14ac:dyDescent="0.25">
      <c r="A3324" s="8" t="s">
        <v>5018</v>
      </c>
      <c r="B3324" s="2" t="s">
        <v>3738</v>
      </c>
      <c r="C3324" s="2" t="s">
        <v>252</v>
      </c>
      <c r="D3324" s="2" t="s">
        <v>250</v>
      </c>
      <c r="E3324" s="2" t="s">
        <v>187</v>
      </c>
      <c r="F3324" s="8" t="s">
        <v>36</v>
      </c>
      <c r="G3324" s="8">
        <v>0</v>
      </c>
      <c r="H3324" s="8">
        <v>1</v>
      </c>
      <c r="I3324" s="8">
        <v>1</v>
      </c>
      <c r="J3324" s="8">
        <v>0</v>
      </c>
      <c r="K3324" s="8">
        <v>0</v>
      </c>
      <c r="L3324" s="8">
        <v>0</v>
      </c>
      <c r="M3324" s="8">
        <v>1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5">
        <v>413030016</v>
      </c>
    </row>
    <row r="3325" spans="1:21" hidden="1" x14ac:dyDescent="0.25">
      <c r="A3325" s="8" t="s">
        <v>5018</v>
      </c>
      <c r="B3325" s="2" t="s">
        <v>3739</v>
      </c>
      <c r="C3325" s="2" t="s">
        <v>252</v>
      </c>
      <c r="D3325" s="2" t="s">
        <v>250</v>
      </c>
      <c r="E3325" s="2" t="s">
        <v>187</v>
      </c>
      <c r="F3325" s="8" t="s">
        <v>36</v>
      </c>
      <c r="G3325" s="8">
        <v>0</v>
      </c>
      <c r="H3325" s="8">
        <v>1</v>
      </c>
      <c r="I3325" s="8">
        <v>1</v>
      </c>
      <c r="J3325" s="8">
        <v>0</v>
      </c>
      <c r="K3325" s="8">
        <v>0</v>
      </c>
      <c r="L3325" s="8">
        <v>0</v>
      </c>
      <c r="M3325" s="8">
        <v>1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5">
        <v>413030024</v>
      </c>
    </row>
    <row r="3326" spans="1:21" hidden="1" x14ac:dyDescent="0.25">
      <c r="A3326" s="8" t="s">
        <v>5018</v>
      </c>
      <c r="B3326" s="2" t="s">
        <v>3740</v>
      </c>
      <c r="C3326" s="2" t="s">
        <v>252</v>
      </c>
      <c r="D3326" s="2" t="s">
        <v>250</v>
      </c>
      <c r="E3326" s="2" t="s">
        <v>187</v>
      </c>
      <c r="F3326" s="8" t="s">
        <v>36</v>
      </c>
      <c r="G3326" s="8">
        <v>0</v>
      </c>
      <c r="H3326" s="8">
        <v>1</v>
      </c>
      <c r="I3326" s="8">
        <v>1</v>
      </c>
      <c r="J3326" s="8">
        <v>0</v>
      </c>
      <c r="K3326" s="8">
        <v>0</v>
      </c>
      <c r="L3326" s="8">
        <v>0</v>
      </c>
      <c r="M3326" s="8">
        <v>1</v>
      </c>
      <c r="N3326" s="8">
        <v>0</v>
      </c>
      <c r="O3326" s="8">
        <v>0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5">
        <v>413030032</v>
      </c>
    </row>
    <row r="3327" spans="1:21" hidden="1" x14ac:dyDescent="0.25">
      <c r="A3327" s="8" t="s">
        <v>5018</v>
      </c>
      <c r="B3327" s="2" t="s">
        <v>3741</v>
      </c>
      <c r="C3327" s="2" t="s">
        <v>252</v>
      </c>
      <c r="D3327" s="2" t="s">
        <v>250</v>
      </c>
      <c r="E3327" s="2" t="s">
        <v>187</v>
      </c>
      <c r="F3327" s="8" t="s">
        <v>36</v>
      </c>
      <c r="G3327" s="8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5">
        <v>413030040</v>
      </c>
    </row>
    <row r="3328" spans="1:21" hidden="1" x14ac:dyDescent="0.25">
      <c r="A3328" s="8" t="s">
        <v>5018</v>
      </c>
      <c r="B3328" s="2" t="s">
        <v>3742</v>
      </c>
      <c r="C3328" s="2" t="s">
        <v>252</v>
      </c>
      <c r="D3328" s="2" t="s">
        <v>250</v>
      </c>
      <c r="E3328" s="2" t="s">
        <v>187</v>
      </c>
      <c r="F3328" s="8" t="s">
        <v>36</v>
      </c>
      <c r="G3328" s="8">
        <v>0</v>
      </c>
      <c r="H3328" s="8">
        <v>1</v>
      </c>
      <c r="I3328" s="8">
        <v>1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5">
        <v>413030059</v>
      </c>
    </row>
    <row r="3329" spans="1:21" hidden="1" x14ac:dyDescent="0.25">
      <c r="A3329" s="8" t="s">
        <v>5018</v>
      </c>
      <c r="B3329" s="2" t="s">
        <v>3743</v>
      </c>
      <c r="C3329" s="2" t="s">
        <v>252</v>
      </c>
      <c r="D3329" s="2" t="s">
        <v>250</v>
      </c>
      <c r="E3329" s="2" t="s">
        <v>187</v>
      </c>
      <c r="F3329" s="8" t="s">
        <v>36</v>
      </c>
      <c r="G3329" s="8">
        <v>0</v>
      </c>
      <c r="H3329" s="8">
        <v>1</v>
      </c>
      <c r="I3329" s="8">
        <v>1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5">
        <v>413030067</v>
      </c>
    </row>
    <row r="3330" spans="1:21" hidden="1" x14ac:dyDescent="0.25">
      <c r="A3330" s="8" t="s">
        <v>5018</v>
      </c>
      <c r="B3330" s="2" t="s">
        <v>3744</v>
      </c>
      <c r="C3330" s="2" t="s">
        <v>252</v>
      </c>
      <c r="D3330" s="2" t="s">
        <v>250</v>
      </c>
      <c r="E3330" s="2" t="s">
        <v>187</v>
      </c>
      <c r="F3330" s="8" t="s">
        <v>36</v>
      </c>
      <c r="G3330" s="8">
        <v>0</v>
      </c>
      <c r="H3330" s="8">
        <v>1</v>
      </c>
      <c r="I3330" s="8">
        <v>1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1</v>
      </c>
      <c r="Q3330" s="8">
        <v>0</v>
      </c>
      <c r="R3330" s="8">
        <v>0</v>
      </c>
      <c r="S3330" s="8">
        <v>0</v>
      </c>
      <c r="T3330" s="8">
        <v>0</v>
      </c>
      <c r="U3330" s="5">
        <v>413030075</v>
      </c>
    </row>
    <row r="3331" spans="1:21" hidden="1" x14ac:dyDescent="0.25">
      <c r="A3331" s="8" t="s">
        <v>5018</v>
      </c>
      <c r="B3331" s="2" t="s">
        <v>3745</v>
      </c>
      <c r="C3331" s="2" t="s">
        <v>252</v>
      </c>
      <c r="D3331" s="2" t="s">
        <v>250</v>
      </c>
      <c r="E3331" s="2" t="s">
        <v>187</v>
      </c>
      <c r="F3331" s="8" t="s">
        <v>36</v>
      </c>
      <c r="G3331" s="8">
        <v>0</v>
      </c>
      <c r="H3331" s="8">
        <v>1</v>
      </c>
      <c r="I3331" s="8">
        <v>1</v>
      </c>
      <c r="J3331" s="8">
        <v>0</v>
      </c>
      <c r="K3331" s="8">
        <v>0</v>
      </c>
      <c r="L3331" s="8">
        <v>0</v>
      </c>
      <c r="M3331" s="8">
        <v>1</v>
      </c>
      <c r="N3331" s="8">
        <v>0</v>
      </c>
      <c r="O3331" s="8">
        <v>0</v>
      </c>
      <c r="P3331" s="8">
        <v>1</v>
      </c>
      <c r="Q3331" s="8">
        <v>0</v>
      </c>
      <c r="R3331" s="8">
        <v>0</v>
      </c>
      <c r="S3331" s="8">
        <v>0</v>
      </c>
      <c r="T3331" s="8">
        <v>0</v>
      </c>
      <c r="U3331" s="5">
        <v>413030083</v>
      </c>
    </row>
    <row r="3332" spans="1:21" hidden="1" x14ac:dyDescent="0.25">
      <c r="A3332" s="8" t="s">
        <v>5018</v>
      </c>
      <c r="B3332" s="2" t="s">
        <v>3746</v>
      </c>
      <c r="C3332" s="2" t="s">
        <v>253</v>
      </c>
      <c r="D3332" s="2" t="s">
        <v>250</v>
      </c>
      <c r="E3332" s="2" t="s">
        <v>187</v>
      </c>
      <c r="F3332" s="8" t="s">
        <v>24</v>
      </c>
      <c r="G3332" s="8">
        <v>1</v>
      </c>
      <c r="H3332" s="8">
        <v>0</v>
      </c>
      <c r="I3332" s="8">
        <v>0</v>
      </c>
      <c r="J3332" s="8">
        <v>1</v>
      </c>
      <c r="K3332" s="8">
        <v>1</v>
      </c>
      <c r="L3332" s="8">
        <v>1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5">
        <v>413040011</v>
      </c>
    </row>
    <row r="3333" spans="1:21" hidden="1" x14ac:dyDescent="0.25">
      <c r="A3333" s="8" t="s">
        <v>5018</v>
      </c>
      <c r="B3333" s="2" t="s">
        <v>3747</v>
      </c>
      <c r="C3333" s="2" t="s">
        <v>253</v>
      </c>
      <c r="D3333" s="2" t="s">
        <v>250</v>
      </c>
      <c r="E3333" s="2" t="s">
        <v>187</v>
      </c>
      <c r="F3333" s="8" t="s">
        <v>24</v>
      </c>
      <c r="G3333" s="8">
        <v>0</v>
      </c>
      <c r="H3333" s="8">
        <v>1</v>
      </c>
      <c r="I3333" s="8">
        <v>1</v>
      </c>
      <c r="J3333" s="8">
        <v>0</v>
      </c>
      <c r="K3333" s="8">
        <v>0</v>
      </c>
      <c r="L3333" s="8">
        <v>0</v>
      </c>
      <c r="M3333" s="8">
        <v>1</v>
      </c>
      <c r="N3333" s="8">
        <v>0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5">
        <v>413040020</v>
      </c>
    </row>
    <row r="3334" spans="1:21" hidden="1" x14ac:dyDescent="0.25">
      <c r="A3334" s="8" t="s">
        <v>5018</v>
      </c>
      <c r="B3334" s="2" t="s">
        <v>3748</v>
      </c>
      <c r="C3334" s="2" t="s">
        <v>253</v>
      </c>
      <c r="D3334" s="2" t="s">
        <v>250</v>
      </c>
      <c r="E3334" s="2" t="s">
        <v>187</v>
      </c>
      <c r="F3334" s="8" t="s">
        <v>36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0</v>
      </c>
      <c r="P3334" s="8">
        <v>1</v>
      </c>
      <c r="Q3334" s="8">
        <v>0</v>
      </c>
      <c r="R3334" s="8">
        <v>0</v>
      </c>
      <c r="S3334" s="8">
        <v>0</v>
      </c>
      <c r="T3334" s="8">
        <v>0</v>
      </c>
      <c r="U3334" s="5">
        <v>413040038</v>
      </c>
    </row>
    <row r="3335" spans="1:21" hidden="1" x14ac:dyDescent="0.25">
      <c r="A3335" s="8" t="s">
        <v>5018</v>
      </c>
      <c r="B3335" s="2" t="s">
        <v>3749</v>
      </c>
      <c r="C3335" s="2" t="s">
        <v>253</v>
      </c>
      <c r="D3335" s="2" t="s">
        <v>250</v>
      </c>
      <c r="E3335" s="2" t="s">
        <v>187</v>
      </c>
      <c r="F3335" s="8" t="s">
        <v>24</v>
      </c>
      <c r="G3335" s="8">
        <v>0</v>
      </c>
      <c r="H3335" s="8">
        <v>1</v>
      </c>
      <c r="I3335" s="8">
        <v>0</v>
      </c>
      <c r="J3335" s="8">
        <v>0</v>
      </c>
      <c r="K3335" s="8">
        <v>0</v>
      </c>
      <c r="L3335" s="8">
        <v>0</v>
      </c>
      <c r="M3335" s="8">
        <v>1</v>
      </c>
      <c r="N3335" s="8">
        <v>0</v>
      </c>
      <c r="O3335" s="8">
        <v>0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5">
        <v>413040046</v>
      </c>
    </row>
    <row r="3336" spans="1:21" hidden="1" x14ac:dyDescent="0.25">
      <c r="A3336" s="8" t="s">
        <v>5018</v>
      </c>
      <c r="B3336" s="2" t="s">
        <v>3750</v>
      </c>
      <c r="C3336" s="2" t="s">
        <v>253</v>
      </c>
      <c r="D3336" s="2" t="s">
        <v>250</v>
      </c>
      <c r="E3336" s="2" t="s">
        <v>187</v>
      </c>
      <c r="F3336" s="8" t="s">
        <v>36</v>
      </c>
      <c r="G3336" s="8">
        <v>0</v>
      </c>
      <c r="H3336" s="8">
        <v>1</v>
      </c>
      <c r="I3336" s="8">
        <v>1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5">
        <v>413040054</v>
      </c>
    </row>
    <row r="3337" spans="1:21" hidden="1" x14ac:dyDescent="0.25">
      <c r="A3337" s="8" t="s">
        <v>5018</v>
      </c>
      <c r="B3337" s="2" t="s">
        <v>3751</v>
      </c>
      <c r="C3337" s="2" t="s">
        <v>253</v>
      </c>
      <c r="D3337" s="2" t="s">
        <v>250</v>
      </c>
      <c r="E3337" s="2" t="s">
        <v>187</v>
      </c>
      <c r="F3337" s="8" t="s">
        <v>36</v>
      </c>
      <c r="G3337" s="8">
        <v>0</v>
      </c>
      <c r="H3337" s="8">
        <v>1</v>
      </c>
      <c r="I3337" s="8">
        <v>1</v>
      </c>
      <c r="J3337" s="8">
        <v>0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1</v>
      </c>
      <c r="Q3337" s="8">
        <v>0</v>
      </c>
      <c r="R3337" s="8">
        <v>0</v>
      </c>
      <c r="S3337" s="8">
        <v>0</v>
      </c>
      <c r="T3337" s="8">
        <v>0</v>
      </c>
      <c r="U3337" s="5">
        <v>413040062</v>
      </c>
    </row>
    <row r="3338" spans="1:21" hidden="1" x14ac:dyDescent="0.25">
      <c r="A3338" s="8" t="s">
        <v>5018</v>
      </c>
      <c r="B3338" s="2" t="s">
        <v>3752</v>
      </c>
      <c r="C3338" s="2" t="s">
        <v>253</v>
      </c>
      <c r="D3338" s="2" t="s">
        <v>250</v>
      </c>
      <c r="E3338" s="2" t="s">
        <v>187</v>
      </c>
      <c r="F3338" s="8" t="s">
        <v>36</v>
      </c>
      <c r="G3338" s="8">
        <v>0</v>
      </c>
      <c r="H3338" s="8">
        <v>1</v>
      </c>
      <c r="I3338" s="8">
        <v>1</v>
      </c>
      <c r="J3338" s="8">
        <v>0</v>
      </c>
      <c r="K3338" s="8">
        <v>0</v>
      </c>
      <c r="L3338" s="8">
        <v>0</v>
      </c>
      <c r="M3338" s="8">
        <v>1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5">
        <v>413040070</v>
      </c>
    </row>
    <row r="3339" spans="1:21" hidden="1" x14ac:dyDescent="0.25">
      <c r="A3339" s="8" t="s">
        <v>5018</v>
      </c>
      <c r="B3339" s="2" t="s">
        <v>3753</v>
      </c>
      <c r="C3339" s="2" t="s">
        <v>253</v>
      </c>
      <c r="D3339" s="2" t="s">
        <v>250</v>
      </c>
      <c r="E3339" s="2" t="s">
        <v>187</v>
      </c>
      <c r="F3339" s="8" t="s">
        <v>36</v>
      </c>
      <c r="G3339" s="8">
        <v>0</v>
      </c>
      <c r="H3339" s="8">
        <v>1</v>
      </c>
      <c r="I3339" s="8">
        <v>1</v>
      </c>
      <c r="J3339" s="8">
        <v>0</v>
      </c>
      <c r="K3339" s="8">
        <v>0</v>
      </c>
      <c r="L3339" s="8">
        <v>0</v>
      </c>
      <c r="M3339" s="8">
        <v>1</v>
      </c>
      <c r="N3339" s="8">
        <v>0</v>
      </c>
      <c r="O3339" s="8">
        <v>0</v>
      </c>
      <c r="P3339" s="8">
        <v>1</v>
      </c>
      <c r="Q3339" s="8">
        <v>0</v>
      </c>
      <c r="R3339" s="8">
        <v>0</v>
      </c>
      <c r="S3339" s="8">
        <v>0</v>
      </c>
      <c r="T3339" s="8">
        <v>0</v>
      </c>
      <c r="U3339" s="5">
        <v>413040089</v>
      </c>
    </row>
    <row r="3340" spans="1:21" hidden="1" x14ac:dyDescent="0.25">
      <c r="A3340" s="8" t="s">
        <v>5018</v>
      </c>
      <c r="B3340" s="2" t="s">
        <v>3754</v>
      </c>
      <c r="C3340" s="2" t="s">
        <v>253</v>
      </c>
      <c r="D3340" s="2" t="s">
        <v>250</v>
      </c>
      <c r="E3340" s="2" t="s">
        <v>187</v>
      </c>
      <c r="F3340" s="8" t="s">
        <v>24</v>
      </c>
      <c r="G3340" s="8">
        <v>0</v>
      </c>
      <c r="H3340" s="8">
        <v>1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1</v>
      </c>
      <c r="Q3340" s="8">
        <v>0</v>
      </c>
      <c r="R3340" s="8">
        <v>0</v>
      </c>
      <c r="S3340" s="8">
        <v>0</v>
      </c>
      <c r="T3340" s="8">
        <v>0</v>
      </c>
      <c r="U3340" s="5">
        <v>413040097</v>
      </c>
    </row>
    <row r="3341" spans="1:21" hidden="1" x14ac:dyDescent="0.25">
      <c r="A3341" s="8" t="s">
        <v>5018</v>
      </c>
      <c r="B3341" s="2" t="s">
        <v>3755</v>
      </c>
      <c r="C3341" s="2" t="s">
        <v>253</v>
      </c>
      <c r="D3341" s="2" t="s">
        <v>250</v>
      </c>
      <c r="E3341" s="2" t="s">
        <v>187</v>
      </c>
      <c r="F3341" s="8" t="s">
        <v>24</v>
      </c>
      <c r="G3341" s="8">
        <v>0</v>
      </c>
      <c r="H3341" s="8">
        <v>1</v>
      </c>
      <c r="I3341" s="8">
        <v>0</v>
      </c>
      <c r="J3341" s="8">
        <v>0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1</v>
      </c>
      <c r="Q3341" s="8">
        <v>0</v>
      </c>
      <c r="R3341" s="8">
        <v>0</v>
      </c>
      <c r="S3341" s="8">
        <v>0</v>
      </c>
      <c r="T3341" s="8">
        <v>0</v>
      </c>
      <c r="U3341" s="5">
        <v>413040100</v>
      </c>
    </row>
    <row r="3342" spans="1:21" hidden="1" x14ac:dyDescent="0.25">
      <c r="A3342" s="8" t="s">
        <v>5018</v>
      </c>
      <c r="B3342" s="2" t="s">
        <v>3756</v>
      </c>
      <c r="C3342" s="2" t="s">
        <v>253</v>
      </c>
      <c r="D3342" s="2" t="s">
        <v>250</v>
      </c>
      <c r="E3342" s="2" t="s">
        <v>187</v>
      </c>
      <c r="F3342" s="8" t="s">
        <v>24</v>
      </c>
      <c r="G3342" s="8">
        <v>0</v>
      </c>
      <c r="H3342" s="8">
        <v>1</v>
      </c>
      <c r="I3342" s="8">
        <v>1</v>
      </c>
      <c r="J3342" s="8">
        <v>0</v>
      </c>
      <c r="K3342" s="8">
        <v>0</v>
      </c>
      <c r="L3342" s="8">
        <v>0</v>
      </c>
      <c r="M3342" s="8">
        <v>1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5">
        <v>413040119</v>
      </c>
    </row>
    <row r="3343" spans="1:21" hidden="1" x14ac:dyDescent="0.25">
      <c r="A3343" s="8" t="s">
        <v>5018</v>
      </c>
      <c r="B3343" s="2" t="s">
        <v>3757</v>
      </c>
      <c r="C3343" s="2" t="s">
        <v>253</v>
      </c>
      <c r="D3343" s="2" t="s">
        <v>250</v>
      </c>
      <c r="E3343" s="2" t="s">
        <v>187</v>
      </c>
      <c r="F3343" s="8" t="s">
        <v>24</v>
      </c>
      <c r="G3343" s="8">
        <v>0</v>
      </c>
      <c r="H3343" s="8">
        <v>1</v>
      </c>
      <c r="I3343" s="8">
        <v>1</v>
      </c>
      <c r="J3343" s="8">
        <v>0</v>
      </c>
      <c r="K3343" s="8">
        <v>0</v>
      </c>
      <c r="L3343" s="8">
        <v>0</v>
      </c>
      <c r="M3343" s="8">
        <v>1</v>
      </c>
      <c r="N3343" s="8">
        <v>0</v>
      </c>
      <c r="O3343" s="8">
        <v>0</v>
      </c>
      <c r="P3343" s="8">
        <v>1</v>
      </c>
      <c r="Q3343" s="8">
        <v>0</v>
      </c>
      <c r="R3343" s="8">
        <v>0</v>
      </c>
      <c r="S3343" s="8">
        <v>0</v>
      </c>
      <c r="T3343" s="8">
        <v>0</v>
      </c>
      <c r="U3343" s="5">
        <v>413040127</v>
      </c>
    </row>
    <row r="3344" spans="1:21" hidden="1" x14ac:dyDescent="0.25">
      <c r="A3344" s="8" t="s">
        <v>5018</v>
      </c>
      <c r="B3344" s="2" t="s">
        <v>3758</v>
      </c>
      <c r="C3344" s="2" t="s">
        <v>253</v>
      </c>
      <c r="D3344" s="2" t="s">
        <v>250</v>
      </c>
      <c r="E3344" s="2" t="s">
        <v>187</v>
      </c>
      <c r="F3344" s="8" t="s">
        <v>24</v>
      </c>
      <c r="G3344" s="8">
        <v>0</v>
      </c>
      <c r="H3344" s="8">
        <v>1</v>
      </c>
      <c r="I3344" s="8">
        <v>1</v>
      </c>
      <c r="J3344" s="8">
        <v>0</v>
      </c>
      <c r="K3344" s="8">
        <v>0</v>
      </c>
      <c r="L3344" s="8">
        <v>0</v>
      </c>
      <c r="M3344" s="8">
        <v>1</v>
      </c>
      <c r="N3344" s="8">
        <v>0</v>
      </c>
      <c r="O3344" s="8">
        <v>0</v>
      </c>
      <c r="P3344" s="8">
        <v>1</v>
      </c>
      <c r="Q3344" s="8">
        <v>0</v>
      </c>
      <c r="R3344" s="8">
        <v>0</v>
      </c>
      <c r="S3344" s="8">
        <v>0</v>
      </c>
      <c r="T3344" s="8">
        <v>0</v>
      </c>
      <c r="U3344" s="5">
        <v>413040135</v>
      </c>
    </row>
    <row r="3345" spans="1:21" hidden="1" x14ac:dyDescent="0.25">
      <c r="A3345" s="8" t="s">
        <v>5018</v>
      </c>
      <c r="B3345" s="2" t="s">
        <v>3759</v>
      </c>
      <c r="C3345" s="2" t="s">
        <v>253</v>
      </c>
      <c r="D3345" s="2" t="s">
        <v>250</v>
      </c>
      <c r="E3345" s="2" t="s">
        <v>187</v>
      </c>
      <c r="F3345" s="8" t="s">
        <v>24</v>
      </c>
      <c r="G3345" s="8">
        <v>0</v>
      </c>
      <c r="H3345" s="8">
        <v>1</v>
      </c>
      <c r="I3345" s="8">
        <v>1</v>
      </c>
      <c r="J3345" s="8">
        <v>0</v>
      </c>
      <c r="K3345" s="8">
        <v>0</v>
      </c>
      <c r="L3345" s="8">
        <v>0</v>
      </c>
      <c r="M3345" s="8">
        <v>1</v>
      </c>
      <c r="N3345" s="8">
        <v>0</v>
      </c>
      <c r="O3345" s="8">
        <v>0</v>
      </c>
      <c r="P3345" s="8">
        <v>1</v>
      </c>
      <c r="Q3345" s="8">
        <v>0</v>
      </c>
      <c r="R3345" s="8">
        <v>0</v>
      </c>
      <c r="S3345" s="8">
        <v>0</v>
      </c>
      <c r="T3345" s="8">
        <v>0</v>
      </c>
      <c r="U3345" s="5">
        <v>413040143</v>
      </c>
    </row>
    <row r="3346" spans="1:21" hidden="1" x14ac:dyDescent="0.25">
      <c r="A3346" s="8" t="s">
        <v>5018</v>
      </c>
      <c r="B3346" s="2" t="s">
        <v>3760</v>
      </c>
      <c r="C3346" s="2" t="s">
        <v>253</v>
      </c>
      <c r="D3346" s="2" t="s">
        <v>250</v>
      </c>
      <c r="E3346" s="2" t="s">
        <v>187</v>
      </c>
      <c r="F3346" s="8" t="s">
        <v>24</v>
      </c>
      <c r="G3346" s="8">
        <v>1</v>
      </c>
      <c r="H3346" s="8">
        <v>1</v>
      </c>
      <c r="I3346" s="8">
        <v>1</v>
      </c>
      <c r="J3346" s="8">
        <v>0</v>
      </c>
      <c r="K3346" s="8">
        <v>1</v>
      </c>
      <c r="L3346" s="8">
        <v>1</v>
      </c>
      <c r="M3346" s="8">
        <v>1</v>
      </c>
      <c r="N3346" s="8">
        <v>0</v>
      </c>
      <c r="O3346" s="8">
        <v>0</v>
      </c>
      <c r="P3346" s="8">
        <v>1</v>
      </c>
      <c r="Q3346" s="8">
        <v>0</v>
      </c>
      <c r="R3346" s="8">
        <v>0</v>
      </c>
      <c r="S3346" s="8">
        <v>0</v>
      </c>
      <c r="T3346" s="8">
        <v>0</v>
      </c>
      <c r="U3346" s="5">
        <v>413040151</v>
      </c>
    </row>
    <row r="3347" spans="1:21" hidden="1" x14ac:dyDescent="0.25">
      <c r="A3347" s="8" t="s">
        <v>5018</v>
      </c>
      <c r="B3347" s="2" t="s">
        <v>3761</v>
      </c>
      <c r="C3347" s="2" t="s">
        <v>253</v>
      </c>
      <c r="D3347" s="2" t="s">
        <v>250</v>
      </c>
      <c r="E3347" s="2" t="s">
        <v>187</v>
      </c>
      <c r="F3347" s="8" t="s">
        <v>24</v>
      </c>
      <c r="G3347" s="8">
        <v>0</v>
      </c>
      <c r="H3347" s="8">
        <v>1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0</v>
      </c>
      <c r="O3347" s="8">
        <v>0</v>
      </c>
      <c r="P3347" s="8">
        <v>1</v>
      </c>
      <c r="Q3347" s="8">
        <v>0</v>
      </c>
      <c r="R3347" s="8">
        <v>0</v>
      </c>
      <c r="S3347" s="8">
        <v>0</v>
      </c>
      <c r="T3347" s="8">
        <v>0</v>
      </c>
      <c r="U3347" s="5">
        <v>413040160</v>
      </c>
    </row>
    <row r="3348" spans="1:21" hidden="1" x14ac:dyDescent="0.25">
      <c r="A3348" s="8" t="s">
        <v>5018</v>
      </c>
      <c r="B3348" s="2" t="s">
        <v>3762</v>
      </c>
      <c r="C3348" s="2" t="s">
        <v>253</v>
      </c>
      <c r="D3348" s="2" t="s">
        <v>250</v>
      </c>
      <c r="E3348" s="2" t="s">
        <v>187</v>
      </c>
      <c r="F3348" s="8" t="s">
        <v>24</v>
      </c>
      <c r="G3348" s="8">
        <v>0</v>
      </c>
      <c r="H3348" s="8">
        <v>1</v>
      </c>
      <c r="I3348" s="8">
        <v>0</v>
      </c>
      <c r="J3348" s="8">
        <v>0</v>
      </c>
      <c r="K3348" s="8">
        <v>0</v>
      </c>
      <c r="L3348" s="8">
        <v>0</v>
      </c>
      <c r="M3348" s="8">
        <v>1</v>
      </c>
      <c r="N3348" s="8">
        <v>0</v>
      </c>
      <c r="O3348" s="8">
        <v>0</v>
      </c>
      <c r="P3348" s="8">
        <v>1</v>
      </c>
      <c r="Q3348" s="8">
        <v>0</v>
      </c>
      <c r="R3348" s="8">
        <v>0</v>
      </c>
      <c r="S3348" s="8">
        <v>0</v>
      </c>
      <c r="T3348" s="8">
        <v>0</v>
      </c>
      <c r="U3348" s="5">
        <v>413040178</v>
      </c>
    </row>
    <row r="3349" spans="1:21" hidden="1" x14ac:dyDescent="0.25">
      <c r="A3349" s="8" t="s">
        <v>5018</v>
      </c>
      <c r="B3349" s="2" t="s">
        <v>3763</v>
      </c>
      <c r="C3349" s="2" t="s">
        <v>253</v>
      </c>
      <c r="D3349" s="2" t="s">
        <v>250</v>
      </c>
      <c r="E3349" s="2" t="s">
        <v>187</v>
      </c>
      <c r="F3349" s="8" t="s">
        <v>24</v>
      </c>
      <c r="G3349" s="8">
        <v>0</v>
      </c>
      <c r="H3349" s="8">
        <v>1</v>
      </c>
      <c r="I3349" s="8">
        <v>1</v>
      </c>
      <c r="J3349" s="8">
        <v>0</v>
      </c>
      <c r="K3349" s="8">
        <v>0</v>
      </c>
      <c r="L3349" s="8">
        <v>0</v>
      </c>
      <c r="M3349" s="8">
        <v>1</v>
      </c>
      <c r="N3349" s="8">
        <v>0</v>
      </c>
      <c r="O3349" s="8">
        <v>0</v>
      </c>
      <c r="P3349" s="8">
        <v>1</v>
      </c>
      <c r="Q3349" s="8">
        <v>0</v>
      </c>
      <c r="R3349" s="8">
        <v>0</v>
      </c>
      <c r="S3349" s="8">
        <v>0</v>
      </c>
      <c r="T3349" s="8">
        <v>0</v>
      </c>
      <c r="U3349" s="5">
        <v>413040186</v>
      </c>
    </row>
    <row r="3350" spans="1:21" hidden="1" x14ac:dyDescent="0.25">
      <c r="A3350" s="8" t="s">
        <v>5018</v>
      </c>
      <c r="B3350" s="2" t="s">
        <v>3764</v>
      </c>
      <c r="C3350" s="2" t="s">
        <v>253</v>
      </c>
      <c r="D3350" s="2" t="s">
        <v>250</v>
      </c>
      <c r="E3350" s="2" t="s">
        <v>187</v>
      </c>
      <c r="F3350" s="8" t="s">
        <v>24</v>
      </c>
      <c r="G3350" s="8">
        <v>0</v>
      </c>
      <c r="H3350" s="8">
        <v>1</v>
      </c>
      <c r="I3350" s="8">
        <v>1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1</v>
      </c>
      <c r="Q3350" s="8">
        <v>0</v>
      </c>
      <c r="R3350" s="8">
        <v>0</v>
      </c>
      <c r="S3350" s="8">
        <v>0</v>
      </c>
      <c r="T3350" s="8">
        <v>0</v>
      </c>
      <c r="U3350" s="5">
        <v>413040194</v>
      </c>
    </row>
    <row r="3351" spans="1:21" hidden="1" x14ac:dyDescent="0.25">
      <c r="A3351" s="8" t="s">
        <v>5018</v>
      </c>
      <c r="B3351" s="2" t="s">
        <v>3765</v>
      </c>
      <c r="C3351" s="2" t="s">
        <v>253</v>
      </c>
      <c r="D3351" s="2" t="s">
        <v>250</v>
      </c>
      <c r="E3351" s="2" t="s">
        <v>187</v>
      </c>
      <c r="F3351" s="8" t="s">
        <v>24</v>
      </c>
      <c r="G3351" s="8">
        <v>0</v>
      </c>
      <c r="H3351" s="8">
        <v>1</v>
      </c>
      <c r="I3351" s="8">
        <v>1</v>
      </c>
      <c r="J3351" s="8">
        <v>0</v>
      </c>
      <c r="K3351" s="8">
        <v>0</v>
      </c>
      <c r="L3351" s="8">
        <v>0</v>
      </c>
      <c r="M3351" s="8">
        <v>1</v>
      </c>
      <c r="N3351" s="8">
        <v>0</v>
      </c>
      <c r="O3351" s="8">
        <v>0</v>
      </c>
      <c r="P3351" s="8">
        <v>1</v>
      </c>
      <c r="Q3351" s="8">
        <v>0</v>
      </c>
      <c r="R3351" s="8">
        <v>0</v>
      </c>
      <c r="S3351" s="8">
        <v>0</v>
      </c>
      <c r="T3351" s="8">
        <v>0</v>
      </c>
      <c r="U3351" s="5">
        <v>413040208</v>
      </c>
    </row>
    <row r="3352" spans="1:21" hidden="1" x14ac:dyDescent="0.25">
      <c r="A3352" s="8" t="s">
        <v>5018</v>
      </c>
      <c r="B3352" s="2" t="s">
        <v>3766</v>
      </c>
      <c r="C3352" s="2" t="s">
        <v>253</v>
      </c>
      <c r="D3352" s="2" t="s">
        <v>250</v>
      </c>
      <c r="E3352" s="2" t="s">
        <v>187</v>
      </c>
      <c r="F3352" s="8" t="s">
        <v>36</v>
      </c>
      <c r="G3352" s="8">
        <v>0</v>
      </c>
      <c r="H3352" s="8">
        <v>1</v>
      </c>
      <c r="I3352" s="8">
        <v>1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0</v>
      </c>
      <c r="P3352" s="8">
        <v>1</v>
      </c>
      <c r="Q3352" s="8">
        <v>0</v>
      </c>
      <c r="R3352" s="8">
        <v>0</v>
      </c>
      <c r="S3352" s="8">
        <v>0</v>
      </c>
      <c r="T3352" s="8">
        <v>0</v>
      </c>
      <c r="U3352" s="5">
        <v>413040216</v>
      </c>
    </row>
    <row r="3353" spans="1:21" hidden="1" x14ac:dyDescent="0.25">
      <c r="A3353" s="8" t="s">
        <v>5018</v>
      </c>
      <c r="B3353" s="2" t="s">
        <v>3767</v>
      </c>
      <c r="C3353" s="2" t="s">
        <v>253</v>
      </c>
      <c r="D3353" s="2" t="s">
        <v>250</v>
      </c>
      <c r="E3353" s="2" t="s">
        <v>187</v>
      </c>
      <c r="F3353" s="8" t="s">
        <v>24</v>
      </c>
      <c r="G3353" s="8">
        <v>0</v>
      </c>
      <c r="H3353" s="8">
        <v>1</v>
      </c>
      <c r="I3353" s="8">
        <v>1</v>
      </c>
      <c r="J3353" s="8">
        <v>0</v>
      </c>
      <c r="K3353" s="8">
        <v>0</v>
      </c>
      <c r="L3353" s="8">
        <v>0</v>
      </c>
      <c r="M3353" s="8">
        <v>1</v>
      </c>
      <c r="N3353" s="8">
        <v>0</v>
      </c>
      <c r="O3353" s="8">
        <v>0</v>
      </c>
      <c r="P3353" s="8">
        <v>1</v>
      </c>
      <c r="Q3353" s="8">
        <v>0</v>
      </c>
      <c r="R3353" s="8">
        <v>0</v>
      </c>
      <c r="S3353" s="8">
        <v>0</v>
      </c>
      <c r="T3353" s="8">
        <v>0</v>
      </c>
      <c r="U3353" s="5">
        <v>413040224</v>
      </c>
    </row>
    <row r="3354" spans="1:21" hidden="1" x14ac:dyDescent="0.25">
      <c r="A3354" s="8" t="s">
        <v>5018</v>
      </c>
      <c r="B3354" s="2" t="s">
        <v>3768</v>
      </c>
      <c r="C3354" s="2" t="s">
        <v>253</v>
      </c>
      <c r="D3354" s="2" t="s">
        <v>250</v>
      </c>
      <c r="E3354" s="2" t="s">
        <v>187</v>
      </c>
      <c r="F3354" s="8" t="s">
        <v>24</v>
      </c>
      <c r="G3354" s="8">
        <v>0</v>
      </c>
      <c r="H3354" s="8">
        <v>1</v>
      </c>
      <c r="I3354" s="8">
        <v>1</v>
      </c>
      <c r="J3354" s="8">
        <v>0</v>
      </c>
      <c r="K3354" s="8">
        <v>0</v>
      </c>
      <c r="L3354" s="8">
        <v>0</v>
      </c>
      <c r="M3354" s="8">
        <v>1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5">
        <v>413040232</v>
      </c>
    </row>
    <row r="3355" spans="1:21" hidden="1" x14ac:dyDescent="0.25">
      <c r="A3355" s="8" t="s">
        <v>5018</v>
      </c>
      <c r="B3355" s="2" t="s">
        <v>3769</v>
      </c>
      <c r="C3355" s="2" t="s">
        <v>253</v>
      </c>
      <c r="D3355" s="2" t="s">
        <v>250</v>
      </c>
      <c r="E3355" s="2" t="s">
        <v>187</v>
      </c>
      <c r="F3355" s="8" t="s">
        <v>24</v>
      </c>
      <c r="G3355" s="8">
        <v>0</v>
      </c>
      <c r="H3355" s="8">
        <v>1</v>
      </c>
      <c r="I3355" s="8">
        <v>0</v>
      </c>
      <c r="J3355" s="8">
        <v>0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1</v>
      </c>
      <c r="Q3355" s="8">
        <v>0</v>
      </c>
      <c r="R3355" s="8">
        <v>0</v>
      </c>
      <c r="S3355" s="8">
        <v>0</v>
      </c>
      <c r="T3355" s="8">
        <v>0</v>
      </c>
      <c r="U3355" s="5">
        <v>413040240</v>
      </c>
    </row>
    <row r="3356" spans="1:21" hidden="1" x14ac:dyDescent="0.25">
      <c r="A3356" s="8" t="s">
        <v>5018</v>
      </c>
      <c r="B3356" s="2" t="s">
        <v>3770</v>
      </c>
      <c r="C3356" s="2" t="s">
        <v>253</v>
      </c>
      <c r="D3356" s="2" t="s">
        <v>250</v>
      </c>
      <c r="E3356" s="2" t="s">
        <v>187</v>
      </c>
      <c r="F3356" s="8" t="s">
        <v>36</v>
      </c>
      <c r="G3356" s="8">
        <v>0</v>
      </c>
      <c r="H3356" s="8">
        <v>1</v>
      </c>
      <c r="I3356" s="8">
        <v>1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5">
        <v>413040259</v>
      </c>
    </row>
    <row r="3357" spans="1:21" hidden="1" x14ac:dyDescent="0.25">
      <c r="A3357" s="8" t="s">
        <v>5018</v>
      </c>
      <c r="B3357" s="2" t="s">
        <v>3771</v>
      </c>
      <c r="C3357" s="2" t="s">
        <v>253</v>
      </c>
      <c r="D3357" s="2" t="s">
        <v>250</v>
      </c>
      <c r="E3357" s="2" t="s">
        <v>187</v>
      </c>
      <c r="F3357" s="8" t="s">
        <v>36</v>
      </c>
      <c r="G3357" s="8">
        <v>0</v>
      </c>
      <c r="H3357" s="8">
        <v>1</v>
      </c>
      <c r="I3357" s="8">
        <v>0</v>
      </c>
      <c r="J3357" s="8">
        <v>0</v>
      </c>
      <c r="K3357" s="8">
        <v>0</v>
      </c>
      <c r="L3357" s="8">
        <v>0</v>
      </c>
      <c r="M3357" s="8">
        <v>1</v>
      </c>
      <c r="N3357" s="8">
        <v>0</v>
      </c>
      <c r="O3357" s="8">
        <v>0</v>
      </c>
      <c r="P3357" s="8">
        <v>1</v>
      </c>
      <c r="Q3357" s="8">
        <v>0</v>
      </c>
      <c r="R3357" s="8">
        <v>0</v>
      </c>
      <c r="S3357" s="8">
        <v>0</v>
      </c>
      <c r="T3357" s="8">
        <v>0</v>
      </c>
      <c r="U3357" s="5">
        <v>413040267</v>
      </c>
    </row>
    <row r="3358" spans="1:21" hidden="1" x14ac:dyDescent="0.25">
      <c r="A3358" s="8" t="s">
        <v>5018</v>
      </c>
      <c r="B3358" s="2" t="s">
        <v>3772</v>
      </c>
      <c r="C3358" s="2" t="s">
        <v>255</v>
      </c>
      <c r="D3358" s="2" t="s">
        <v>254</v>
      </c>
      <c r="E3358" s="2" t="s">
        <v>187</v>
      </c>
      <c r="F3358" s="8" t="s">
        <v>36</v>
      </c>
      <c r="G3358" s="8">
        <v>0</v>
      </c>
      <c r="H3358" s="8">
        <v>1</v>
      </c>
      <c r="I3358" s="8">
        <v>0</v>
      </c>
      <c r="J3358" s="8">
        <v>0</v>
      </c>
      <c r="K3358" s="8">
        <v>0</v>
      </c>
      <c r="L3358" s="8">
        <v>0</v>
      </c>
      <c r="M3358" s="8">
        <v>1</v>
      </c>
      <c r="N3358" s="8">
        <v>0</v>
      </c>
      <c r="O3358" s="8">
        <v>0</v>
      </c>
      <c r="P3358" s="8">
        <v>1</v>
      </c>
      <c r="Q3358" s="8">
        <v>0</v>
      </c>
      <c r="R3358" s="8">
        <v>0</v>
      </c>
      <c r="S3358" s="8">
        <v>0</v>
      </c>
      <c r="T3358" s="8">
        <v>0</v>
      </c>
      <c r="U3358" s="5">
        <v>414010027</v>
      </c>
    </row>
    <row r="3359" spans="1:21" hidden="1" x14ac:dyDescent="0.25">
      <c r="A3359" s="8" t="s">
        <v>5018</v>
      </c>
      <c r="B3359" s="2" t="s">
        <v>3773</v>
      </c>
      <c r="C3359" s="2" t="s">
        <v>255</v>
      </c>
      <c r="D3359" s="2" t="s">
        <v>254</v>
      </c>
      <c r="E3359" s="2" t="s">
        <v>187</v>
      </c>
      <c r="F3359" s="8" t="s">
        <v>36</v>
      </c>
      <c r="G3359" s="8">
        <v>0</v>
      </c>
      <c r="H3359" s="8">
        <v>1</v>
      </c>
      <c r="I3359" s="8">
        <v>0</v>
      </c>
      <c r="J3359" s="8">
        <v>0</v>
      </c>
      <c r="K3359" s="8">
        <v>0</v>
      </c>
      <c r="L3359" s="8">
        <v>0</v>
      </c>
      <c r="M3359" s="8">
        <v>1</v>
      </c>
      <c r="N3359" s="8">
        <v>0</v>
      </c>
      <c r="O3359" s="8">
        <v>0</v>
      </c>
      <c r="P3359" s="8">
        <v>1</v>
      </c>
      <c r="Q3359" s="8">
        <v>0</v>
      </c>
      <c r="R3359" s="8">
        <v>0</v>
      </c>
      <c r="S3359" s="8">
        <v>0</v>
      </c>
      <c r="T3359" s="8">
        <v>0</v>
      </c>
      <c r="U3359" s="5">
        <v>414010035</v>
      </c>
    </row>
    <row r="3360" spans="1:21" hidden="1" x14ac:dyDescent="0.25">
      <c r="A3360" s="8" t="s">
        <v>5018</v>
      </c>
      <c r="B3360" s="2" t="s">
        <v>3774</v>
      </c>
      <c r="C3360" s="2" t="s">
        <v>255</v>
      </c>
      <c r="D3360" s="2" t="s">
        <v>254</v>
      </c>
      <c r="E3360" s="2" t="s">
        <v>187</v>
      </c>
      <c r="F3360" s="8" t="s">
        <v>24</v>
      </c>
      <c r="G3360" s="8">
        <v>1</v>
      </c>
      <c r="H3360" s="8">
        <v>1</v>
      </c>
      <c r="I3360" s="8">
        <v>1</v>
      </c>
      <c r="J3360" s="8">
        <v>0</v>
      </c>
      <c r="K3360" s="8">
        <v>1</v>
      </c>
      <c r="L3360" s="8">
        <v>1</v>
      </c>
      <c r="M3360" s="8">
        <v>1</v>
      </c>
      <c r="N3360" s="8">
        <v>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5">
        <v>414010256</v>
      </c>
    </row>
    <row r="3361" spans="1:21" hidden="1" x14ac:dyDescent="0.25">
      <c r="A3361" s="8" t="s">
        <v>5018</v>
      </c>
      <c r="B3361" s="2" t="s">
        <v>3775</v>
      </c>
      <c r="C3361" s="2" t="s">
        <v>255</v>
      </c>
      <c r="D3361" s="2" t="s">
        <v>254</v>
      </c>
      <c r="E3361" s="2" t="s">
        <v>187</v>
      </c>
      <c r="F3361" s="8" t="s">
        <v>24</v>
      </c>
      <c r="G3361" s="8">
        <v>0</v>
      </c>
      <c r="H3361" s="8">
        <v>1</v>
      </c>
      <c r="I3361" s="8">
        <v>1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1</v>
      </c>
      <c r="Q3361" s="8">
        <v>0</v>
      </c>
      <c r="R3361" s="8">
        <v>0</v>
      </c>
      <c r="S3361" s="8">
        <v>0</v>
      </c>
      <c r="T3361" s="8">
        <v>0</v>
      </c>
      <c r="U3361" s="5">
        <v>414010272</v>
      </c>
    </row>
    <row r="3362" spans="1:21" hidden="1" x14ac:dyDescent="0.25">
      <c r="A3362" s="8" t="s">
        <v>5018</v>
      </c>
      <c r="B3362" s="2" t="s">
        <v>3776</v>
      </c>
      <c r="C3362" s="2" t="s">
        <v>255</v>
      </c>
      <c r="D3362" s="2" t="s">
        <v>254</v>
      </c>
      <c r="E3362" s="2" t="s">
        <v>187</v>
      </c>
      <c r="F3362" s="8" t="s">
        <v>24</v>
      </c>
      <c r="G3362" s="8">
        <v>0</v>
      </c>
      <c r="H3362" s="8">
        <v>1</v>
      </c>
      <c r="I3362" s="8">
        <v>1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0</v>
      </c>
      <c r="P3362" s="8">
        <v>1</v>
      </c>
      <c r="Q3362" s="8">
        <v>0</v>
      </c>
      <c r="R3362" s="8">
        <v>0</v>
      </c>
      <c r="S3362" s="8">
        <v>0</v>
      </c>
      <c r="T3362" s="8">
        <v>0</v>
      </c>
      <c r="U3362" s="5">
        <v>414010329</v>
      </c>
    </row>
    <row r="3363" spans="1:21" hidden="1" x14ac:dyDescent="0.25">
      <c r="A3363" s="8" t="s">
        <v>5018</v>
      </c>
      <c r="B3363" s="2" t="s">
        <v>3777</v>
      </c>
      <c r="C3363" s="2" t="s">
        <v>255</v>
      </c>
      <c r="D3363" s="2" t="s">
        <v>254</v>
      </c>
      <c r="E3363" s="2" t="s">
        <v>187</v>
      </c>
      <c r="F3363" s="8" t="s">
        <v>24</v>
      </c>
      <c r="G3363" s="8">
        <v>1</v>
      </c>
      <c r="H3363" s="8">
        <v>1</v>
      </c>
      <c r="I3363" s="8">
        <v>1</v>
      </c>
      <c r="J3363" s="8">
        <v>1</v>
      </c>
      <c r="K3363" s="8">
        <v>1</v>
      </c>
      <c r="L3363" s="8">
        <v>1</v>
      </c>
      <c r="M3363" s="8">
        <v>1</v>
      </c>
      <c r="N3363" s="8">
        <v>0</v>
      </c>
      <c r="O3363" s="8">
        <v>0</v>
      </c>
      <c r="P3363" s="8">
        <v>1</v>
      </c>
      <c r="Q3363" s="8">
        <v>0</v>
      </c>
      <c r="R3363" s="8">
        <v>0</v>
      </c>
      <c r="S3363" s="8">
        <v>0</v>
      </c>
      <c r="T3363" s="8">
        <v>0</v>
      </c>
      <c r="U3363" s="5">
        <v>414010345</v>
      </c>
    </row>
    <row r="3364" spans="1:21" hidden="1" x14ac:dyDescent="0.25">
      <c r="A3364" s="8" t="s">
        <v>5018</v>
      </c>
      <c r="B3364" s="2" t="s">
        <v>3778</v>
      </c>
      <c r="C3364" s="2" t="s">
        <v>255</v>
      </c>
      <c r="D3364" s="2" t="s">
        <v>254</v>
      </c>
      <c r="E3364" s="2" t="s">
        <v>187</v>
      </c>
      <c r="F3364" s="8" t="s">
        <v>24</v>
      </c>
      <c r="G3364" s="8">
        <v>1</v>
      </c>
      <c r="H3364" s="8">
        <v>1</v>
      </c>
      <c r="I3364" s="8">
        <v>1</v>
      </c>
      <c r="J3364" s="8">
        <v>1</v>
      </c>
      <c r="K3364" s="8">
        <v>1</v>
      </c>
      <c r="L3364" s="8">
        <v>1</v>
      </c>
      <c r="M3364" s="8">
        <v>0</v>
      </c>
      <c r="N3364" s="8">
        <v>1</v>
      </c>
      <c r="O3364" s="8">
        <v>0</v>
      </c>
      <c r="P3364" s="8">
        <v>1</v>
      </c>
      <c r="Q3364" s="8">
        <v>0</v>
      </c>
      <c r="R3364" s="8">
        <v>0</v>
      </c>
      <c r="S3364" s="8">
        <v>0</v>
      </c>
      <c r="T3364" s="8">
        <v>0</v>
      </c>
      <c r="U3364" s="5">
        <v>414010361</v>
      </c>
    </row>
    <row r="3365" spans="1:21" hidden="1" x14ac:dyDescent="0.25">
      <c r="A3365" s="8" t="s">
        <v>5018</v>
      </c>
      <c r="B3365" s="2" t="s">
        <v>3779</v>
      </c>
      <c r="C3365" s="2" t="s">
        <v>255</v>
      </c>
      <c r="D3365" s="2" t="s">
        <v>254</v>
      </c>
      <c r="E3365" s="2" t="s">
        <v>187</v>
      </c>
      <c r="F3365" s="8" t="s">
        <v>36</v>
      </c>
      <c r="G3365" s="8">
        <v>1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5">
        <v>414010370</v>
      </c>
    </row>
    <row r="3366" spans="1:21" hidden="1" x14ac:dyDescent="0.25">
      <c r="A3366" s="8" t="s">
        <v>5018</v>
      </c>
      <c r="B3366" s="2" t="s">
        <v>3780</v>
      </c>
      <c r="C3366" s="2" t="s">
        <v>255</v>
      </c>
      <c r="D3366" s="2" t="s">
        <v>254</v>
      </c>
      <c r="E3366" s="2" t="s">
        <v>187</v>
      </c>
      <c r="F3366" s="8" t="s">
        <v>24</v>
      </c>
      <c r="G3366" s="8">
        <v>1</v>
      </c>
      <c r="H3366" s="8">
        <v>1</v>
      </c>
      <c r="I3366" s="8">
        <v>1</v>
      </c>
      <c r="J3366" s="8">
        <v>1</v>
      </c>
      <c r="K3366" s="8">
        <v>1</v>
      </c>
      <c r="L3366" s="8">
        <v>1</v>
      </c>
      <c r="M3366" s="8">
        <v>0</v>
      </c>
      <c r="N3366" s="8">
        <v>1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5">
        <v>414010388</v>
      </c>
    </row>
    <row r="3367" spans="1:21" hidden="1" x14ac:dyDescent="0.25">
      <c r="A3367" s="8" t="s">
        <v>5018</v>
      </c>
      <c r="B3367" s="2" t="s">
        <v>3781</v>
      </c>
      <c r="C3367" s="2" t="s">
        <v>256</v>
      </c>
      <c r="D3367" s="2" t="s">
        <v>254</v>
      </c>
      <c r="E3367" s="2" t="s">
        <v>187</v>
      </c>
      <c r="F3367" s="8" t="s">
        <v>24</v>
      </c>
      <c r="G3367" s="8">
        <v>1</v>
      </c>
      <c r="H3367" s="8">
        <v>1</v>
      </c>
      <c r="I3367" s="8">
        <v>1</v>
      </c>
      <c r="J3367" s="8">
        <v>1</v>
      </c>
      <c r="K3367" s="8">
        <v>1</v>
      </c>
      <c r="L3367" s="8">
        <v>1</v>
      </c>
      <c r="M3367" s="8">
        <v>0</v>
      </c>
      <c r="N3367" s="8">
        <v>1</v>
      </c>
      <c r="O3367" s="8">
        <v>0</v>
      </c>
      <c r="P3367" s="8">
        <v>1</v>
      </c>
      <c r="Q3367" s="8">
        <v>0</v>
      </c>
      <c r="R3367" s="8">
        <v>0</v>
      </c>
      <c r="S3367" s="8">
        <v>0</v>
      </c>
      <c r="T3367" s="8">
        <v>0</v>
      </c>
      <c r="U3367" s="5">
        <v>414020022</v>
      </c>
    </row>
    <row r="3368" spans="1:21" hidden="1" x14ac:dyDescent="0.25">
      <c r="A3368" s="8" t="s">
        <v>5018</v>
      </c>
      <c r="B3368" s="2" t="s">
        <v>3782</v>
      </c>
      <c r="C3368" s="2" t="s">
        <v>256</v>
      </c>
      <c r="D3368" s="2" t="s">
        <v>254</v>
      </c>
      <c r="E3368" s="2" t="s">
        <v>187</v>
      </c>
      <c r="F3368" s="8" t="s">
        <v>24</v>
      </c>
      <c r="G3368" s="8">
        <v>1</v>
      </c>
      <c r="H3368" s="8">
        <v>1</v>
      </c>
      <c r="I3368" s="8">
        <v>1</v>
      </c>
      <c r="J3368" s="8">
        <v>1</v>
      </c>
      <c r="K3368" s="8">
        <v>1</v>
      </c>
      <c r="L3368" s="8">
        <v>1</v>
      </c>
      <c r="M3368" s="8">
        <v>0</v>
      </c>
      <c r="N3368" s="8">
        <v>1</v>
      </c>
      <c r="O3368" s="8">
        <v>0</v>
      </c>
      <c r="P3368" s="8">
        <v>1</v>
      </c>
      <c r="Q3368" s="8">
        <v>0</v>
      </c>
      <c r="R3368" s="8">
        <v>0</v>
      </c>
      <c r="S3368" s="8">
        <v>0</v>
      </c>
      <c r="T3368" s="8">
        <v>0</v>
      </c>
      <c r="U3368" s="5">
        <v>414020030</v>
      </c>
    </row>
    <row r="3369" spans="1:21" hidden="1" x14ac:dyDescent="0.25">
      <c r="A3369" s="8" t="s">
        <v>5018</v>
      </c>
      <c r="B3369" s="2" t="s">
        <v>3783</v>
      </c>
      <c r="C3369" s="2" t="s">
        <v>256</v>
      </c>
      <c r="D3369" s="2" t="s">
        <v>254</v>
      </c>
      <c r="E3369" s="2" t="s">
        <v>187</v>
      </c>
      <c r="F3369" s="8" t="s">
        <v>24</v>
      </c>
      <c r="G3369" s="8">
        <v>1</v>
      </c>
      <c r="H3369" s="8">
        <v>1</v>
      </c>
      <c r="I3369" s="8">
        <v>1</v>
      </c>
      <c r="J3369" s="8">
        <v>1</v>
      </c>
      <c r="K3369" s="8">
        <v>1</v>
      </c>
      <c r="L3369" s="8">
        <v>1</v>
      </c>
      <c r="M3369" s="8">
        <v>0</v>
      </c>
      <c r="N3369" s="8">
        <v>1</v>
      </c>
      <c r="O3369" s="8">
        <v>0</v>
      </c>
      <c r="P3369" s="8">
        <v>1</v>
      </c>
      <c r="Q3369" s="8">
        <v>0</v>
      </c>
      <c r="R3369" s="8">
        <v>0</v>
      </c>
      <c r="S3369" s="8">
        <v>0</v>
      </c>
      <c r="T3369" s="8">
        <v>0</v>
      </c>
      <c r="U3369" s="5">
        <v>414020049</v>
      </c>
    </row>
    <row r="3370" spans="1:21" hidden="1" x14ac:dyDescent="0.25">
      <c r="A3370" s="8" t="s">
        <v>5018</v>
      </c>
      <c r="B3370" s="2" t="s">
        <v>3784</v>
      </c>
      <c r="C3370" s="2" t="s">
        <v>256</v>
      </c>
      <c r="D3370" s="2" t="s">
        <v>254</v>
      </c>
      <c r="E3370" s="2" t="s">
        <v>187</v>
      </c>
      <c r="F3370" s="8" t="s">
        <v>24</v>
      </c>
      <c r="G3370" s="8">
        <v>1</v>
      </c>
      <c r="H3370" s="8">
        <v>1</v>
      </c>
      <c r="I3370" s="8">
        <v>1</v>
      </c>
      <c r="J3370" s="8">
        <v>1</v>
      </c>
      <c r="K3370" s="8">
        <v>1</v>
      </c>
      <c r="L3370" s="8">
        <v>1</v>
      </c>
      <c r="M3370" s="8">
        <v>0</v>
      </c>
      <c r="N3370" s="8">
        <v>1</v>
      </c>
      <c r="O3370" s="8">
        <v>0</v>
      </c>
      <c r="P3370" s="8">
        <v>1</v>
      </c>
      <c r="Q3370" s="8">
        <v>0</v>
      </c>
      <c r="R3370" s="8">
        <v>0</v>
      </c>
      <c r="S3370" s="8">
        <v>0</v>
      </c>
      <c r="T3370" s="8">
        <v>0</v>
      </c>
      <c r="U3370" s="5">
        <v>414020057</v>
      </c>
    </row>
    <row r="3371" spans="1:21" hidden="1" x14ac:dyDescent="0.25">
      <c r="A3371" s="8" t="s">
        <v>5018</v>
      </c>
      <c r="B3371" s="2" t="s">
        <v>3785</v>
      </c>
      <c r="C3371" s="2" t="s">
        <v>256</v>
      </c>
      <c r="D3371" s="2" t="s">
        <v>254</v>
      </c>
      <c r="E3371" s="2" t="s">
        <v>187</v>
      </c>
      <c r="F3371" s="8" t="s">
        <v>24</v>
      </c>
      <c r="G3371" s="8">
        <v>1</v>
      </c>
      <c r="H3371" s="8">
        <v>1</v>
      </c>
      <c r="I3371" s="8">
        <v>1</v>
      </c>
      <c r="J3371" s="8">
        <v>1</v>
      </c>
      <c r="K3371" s="8">
        <v>1</v>
      </c>
      <c r="L3371" s="8">
        <v>1</v>
      </c>
      <c r="M3371" s="8">
        <v>0</v>
      </c>
      <c r="N3371" s="8">
        <v>1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5">
        <v>414020065</v>
      </c>
    </row>
    <row r="3372" spans="1:21" hidden="1" x14ac:dyDescent="0.25">
      <c r="A3372" s="8" t="s">
        <v>5018</v>
      </c>
      <c r="B3372" s="2" t="s">
        <v>3786</v>
      </c>
      <c r="C3372" s="2" t="s">
        <v>256</v>
      </c>
      <c r="D3372" s="2" t="s">
        <v>254</v>
      </c>
      <c r="E3372" s="2" t="s">
        <v>187</v>
      </c>
      <c r="F3372" s="8" t="s">
        <v>24</v>
      </c>
      <c r="G3372" s="8">
        <v>1</v>
      </c>
      <c r="H3372" s="8">
        <v>1</v>
      </c>
      <c r="I3372" s="8">
        <v>1</v>
      </c>
      <c r="J3372" s="8">
        <v>1</v>
      </c>
      <c r="K3372" s="8">
        <v>1</v>
      </c>
      <c r="L3372" s="8">
        <v>1</v>
      </c>
      <c r="M3372" s="8">
        <v>0</v>
      </c>
      <c r="N3372" s="8">
        <v>1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5">
        <v>414020073</v>
      </c>
    </row>
    <row r="3373" spans="1:21" hidden="1" x14ac:dyDescent="0.25">
      <c r="A3373" s="8" t="s">
        <v>5018</v>
      </c>
      <c r="B3373" s="2" t="s">
        <v>3787</v>
      </c>
      <c r="C3373" s="2" t="s">
        <v>256</v>
      </c>
      <c r="D3373" s="2" t="s">
        <v>254</v>
      </c>
      <c r="E3373" s="2" t="s">
        <v>187</v>
      </c>
      <c r="F3373" s="8" t="s">
        <v>24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0</v>
      </c>
      <c r="N3373" s="8">
        <v>1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5">
        <v>414020081</v>
      </c>
    </row>
    <row r="3374" spans="1:21" hidden="1" x14ac:dyDescent="0.25">
      <c r="A3374" s="8" t="s">
        <v>5018</v>
      </c>
      <c r="B3374" s="2" t="s">
        <v>3788</v>
      </c>
      <c r="C3374" s="2" t="s">
        <v>256</v>
      </c>
      <c r="D3374" s="2" t="s">
        <v>254</v>
      </c>
      <c r="E3374" s="2" t="s">
        <v>187</v>
      </c>
      <c r="F3374" s="8" t="s">
        <v>24</v>
      </c>
      <c r="G3374" s="8">
        <v>1</v>
      </c>
      <c r="H3374" s="8">
        <v>1</v>
      </c>
      <c r="I3374" s="8">
        <v>1</v>
      </c>
      <c r="J3374" s="8">
        <v>1</v>
      </c>
      <c r="K3374" s="8">
        <v>1</v>
      </c>
      <c r="L3374" s="8">
        <v>1</v>
      </c>
      <c r="M3374" s="8">
        <v>0</v>
      </c>
      <c r="N3374" s="8">
        <v>1</v>
      </c>
      <c r="O3374" s="8">
        <v>0</v>
      </c>
      <c r="P3374" s="8">
        <v>1</v>
      </c>
      <c r="Q3374" s="8">
        <v>0</v>
      </c>
      <c r="R3374" s="8">
        <v>0</v>
      </c>
      <c r="S3374" s="8">
        <v>0</v>
      </c>
      <c r="T3374" s="8">
        <v>0</v>
      </c>
      <c r="U3374" s="5">
        <v>414020090</v>
      </c>
    </row>
    <row r="3375" spans="1:21" hidden="1" x14ac:dyDescent="0.25">
      <c r="A3375" s="8" t="s">
        <v>5018</v>
      </c>
      <c r="B3375" s="2" t="s">
        <v>3789</v>
      </c>
      <c r="C3375" s="2" t="s">
        <v>256</v>
      </c>
      <c r="D3375" s="2" t="s">
        <v>254</v>
      </c>
      <c r="E3375" s="2" t="s">
        <v>187</v>
      </c>
      <c r="F3375" s="8" t="s">
        <v>23</v>
      </c>
      <c r="G3375" s="8">
        <v>1</v>
      </c>
      <c r="H3375" s="8">
        <v>1</v>
      </c>
      <c r="I3375" s="8">
        <v>1</v>
      </c>
      <c r="J3375" s="8">
        <v>1</v>
      </c>
      <c r="K3375" s="8">
        <v>1</v>
      </c>
      <c r="L3375" s="8">
        <v>1</v>
      </c>
      <c r="M3375" s="8">
        <v>0</v>
      </c>
      <c r="N3375" s="8">
        <v>0</v>
      </c>
      <c r="O3375" s="8">
        <v>1</v>
      </c>
      <c r="P3375" s="8">
        <v>1</v>
      </c>
      <c r="Q3375" s="8">
        <v>0</v>
      </c>
      <c r="R3375" s="8">
        <v>0</v>
      </c>
      <c r="S3375" s="8">
        <v>0</v>
      </c>
      <c r="T3375" s="8">
        <v>0</v>
      </c>
      <c r="U3375" s="5">
        <v>414020120</v>
      </c>
    </row>
    <row r="3376" spans="1:21" hidden="1" x14ac:dyDescent="0.25">
      <c r="A3376" s="8" t="s">
        <v>5018</v>
      </c>
      <c r="B3376" s="2" t="s">
        <v>3790</v>
      </c>
      <c r="C3376" s="2" t="s">
        <v>256</v>
      </c>
      <c r="D3376" s="2" t="s">
        <v>254</v>
      </c>
      <c r="E3376" s="2" t="s">
        <v>187</v>
      </c>
      <c r="F3376" s="8" t="s">
        <v>23</v>
      </c>
      <c r="G3376" s="8">
        <v>1</v>
      </c>
      <c r="H3376" s="8">
        <v>1</v>
      </c>
      <c r="I3376" s="8">
        <v>1</v>
      </c>
      <c r="J3376" s="8">
        <v>1</v>
      </c>
      <c r="K3376" s="8">
        <v>1</v>
      </c>
      <c r="L3376" s="8">
        <v>1</v>
      </c>
      <c r="M3376" s="8">
        <v>0</v>
      </c>
      <c r="N3376" s="8">
        <v>0</v>
      </c>
      <c r="O3376" s="8">
        <v>1</v>
      </c>
      <c r="P3376" s="8">
        <v>1</v>
      </c>
      <c r="Q3376" s="8">
        <v>0</v>
      </c>
      <c r="R3376" s="8">
        <v>0</v>
      </c>
      <c r="S3376" s="8">
        <v>0</v>
      </c>
      <c r="T3376" s="8">
        <v>0</v>
      </c>
      <c r="U3376" s="5">
        <v>414020138</v>
      </c>
    </row>
    <row r="3377" spans="1:21" hidden="1" x14ac:dyDescent="0.25">
      <c r="A3377" s="8" t="s">
        <v>5018</v>
      </c>
      <c r="B3377" s="2" t="s">
        <v>3791</v>
      </c>
      <c r="C3377" s="2" t="s">
        <v>256</v>
      </c>
      <c r="D3377" s="2" t="s">
        <v>254</v>
      </c>
      <c r="E3377" s="2" t="s">
        <v>187</v>
      </c>
      <c r="F3377" s="8" t="s">
        <v>24</v>
      </c>
      <c r="G3377" s="8">
        <v>1</v>
      </c>
      <c r="H3377" s="8">
        <v>1</v>
      </c>
      <c r="I3377" s="8">
        <v>1</v>
      </c>
      <c r="J3377" s="8">
        <v>1</v>
      </c>
      <c r="K3377" s="8">
        <v>1</v>
      </c>
      <c r="L3377" s="8">
        <v>1</v>
      </c>
      <c r="M3377" s="8">
        <v>0</v>
      </c>
      <c r="N3377" s="8">
        <v>1</v>
      </c>
      <c r="O3377" s="8">
        <v>0</v>
      </c>
      <c r="P3377" s="8">
        <v>1</v>
      </c>
      <c r="Q3377" s="8">
        <v>0</v>
      </c>
      <c r="R3377" s="8">
        <v>0</v>
      </c>
      <c r="S3377" s="8">
        <v>0</v>
      </c>
      <c r="T3377" s="8">
        <v>0</v>
      </c>
      <c r="U3377" s="5">
        <v>414020146</v>
      </c>
    </row>
    <row r="3378" spans="1:21" hidden="1" x14ac:dyDescent="0.25">
      <c r="A3378" s="8" t="s">
        <v>5018</v>
      </c>
      <c r="B3378" s="2" t="s">
        <v>3792</v>
      </c>
      <c r="C3378" s="2" t="s">
        <v>256</v>
      </c>
      <c r="D3378" s="2" t="s">
        <v>254</v>
      </c>
      <c r="E3378" s="2" t="s">
        <v>187</v>
      </c>
      <c r="F3378" s="8" t="s">
        <v>24</v>
      </c>
      <c r="G3378" s="8">
        <v>1</v>
      </c>
      <c r="H3378" s="8">
        <v>1</v>
      </c>
      <c r="I3378" s="8">
        <v>1</v>
      </c>
      <c r="J3378" s="8">
        <v>1</v>
      </c>
      <c r="K3378" s="8">
        <v>1</v>
      </c>
      <c r="L3378" s="8">
        <v>1</v>
      </c>
      <c r="M3378" s="8">
        <v>0</v>
      </c>
      <c r="N3378" s="8">
        <v>1</v>
      </c>
      <c r="O3378" s="8">
        <v>0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5">
        <v>414020154</v>
      </c>
    </row>
    <row r="3379" spans="1:21" hidden="1" x14ac:dyDescent="0.25">
      <c r="A3379" s="8" t="s">
        <v>5018</v>
      </c>
      <c r="B3379" s="2" t="s">
        <v>3793</v>
      </c>
      <c r="C3379" s="2" t="s">
        <v>256</v>
      </c>
      <c r="D3379" s="2" t="s">
        <v>254</v>
      </c>
      <c r="E3379" s="2" t="s">
        <v>187</v>
      </c>
      <c r="F3379" s="8" t="s">
        <v>24</v>
      </c>
      <c r="G3379" s="8">
        <v>1</v>
      </c>
      <c r="H3379" s="8">
        <v>1</v>
      </c>
      <c r="I3379" s="8">
        <v>1</v>
      </c>
      <c r="J3379" s="8">
        <v>1</v>
      </c>
      <c r="K3379" s="8">
        <v>1</v>
      </c>
      <c r="L3379" s="8">
        <v>1</v>
      </c>
      <c r="M3379" s="8">
        <v>0</v>
      </c>
      <c r="N3379" s="8">
        <v>1</v>
      </c>
      <c r="O3379" s="8">
        <v>0</v>
      </c>
      <c r="P3379" s="8">
        <v>1</v>
      </c>
      <c r="Q3379" s="8">
        <v>0</v>
      </c>
      <c r="R3379" s="8">
        <v>0</v>
      </c>
      <c r="S3379" s="8">
        <v>0</v>
      </c>
      <c r="T3379" s="8">
        <v>0</v>
      </c>
      <c r="U3379" s="5">
        <v>414020162</v>
      </c>
    </row>
    <row r="3380" spans="1:21" hidden="1" x14ac:dyDescent="0.25">
      <c r="A3380" s="8" t="s">
        <v>5018</v>
      </c>
      <c r="B3380" s="2" t="s">
        <v>3794</v>
      </c>
      <c r="C3380" s="2" t="s">
        <v>256</v>
      </c>
      <c r="D3380" s="2" t="s">
        <v>254</v>
      </c>
      <c r="E3380" s="2" t="s">
        <v>187</v>
      </c>
      <c r="F3380" s="8" t="s">
        <v>23</v>
      </c>
      <c r="G3380" s="8">
        <v>1</v>
      </c>
      <c r="H3380" s="8">
        <v>1</v>
      </c>
      <c r="I3380" s="8">
        <v>1</v>
      </c>
      <c r="J3380" s="8">
        <v>1</v>
      </c>
      <c r="K3380" s="8">
        <v>1</v>
      </c>
      <c r="L3380" s="8">
        <v>1</v>
      </c>
      <c r="M3380" s="8">
        <v>0</v>
      </c>
      <c r="N3380" s="8">
        <v>0</v>
      </c>
      <c r="O3380" s="8">
        <v>1</v>
      </c>
      <c r="P3380" s="8">
        <v>1</v>
      </c>
      <c r="Q3380" s="8">
        <v>0</v>
      </c>
      <c r="R3380" s="8">
        <v>0</v>
      </c>
      <c r="S3380" s="8">
        <v>0</v>
      </c>
      <c r="T3380" s="8">
        <v>0</v>
      </c>
      <c r="U3380" s="5">
        <v>414020170</v>
      </c>
    </row>
    <row r="3381" spans="1:21" hidden="1" x14ac:dyDescent="0.25">
      <c r="A3381" s="8" t="s">
        <v>5018</v>
      </c>
      <c r="B3381" s="2" t="s">
        <v>3795</v>
      </c>
      <c r="C3381" s="2" t="s">
        <v>256</v>
      </c>
      <c r="D3381" s="2" t="s">
        <v>254</v>
      </c>
      <c r="E3381" s="2" t="s">
        <v>187</v>
      </c>
      <c r="F3381" s="8" t="s">
        <v>24</v>
      </c>
      <c r="G3381" s="8">
        <v>1</v>
      </c>
      <c r="H3381" s="8">
        <v>1</v>
      </c>
      <c r="I3381" s="8">
        <v>1</v>
      </c>
      <c r="J3381" s="8">
        <v>1</v>
      </c>
      <c r="K3381" s="8">
        <v>1</v>
      </c>
      <c r="L3381" s="8">
        <v>1</v>
      </c>
      <c r="M3381" s="8">
        <v>0</v>
      </c>
      <c r="N3381" s="8">
        <v>1</v>
      </c>
      <c r="O3381" s="8">
        <v>0</v>
      </c>
      <c r="P3381" s="8">
        <v>1</v>
      </c>
      <c r="Q3381" s="8">
        <v>0</v>
      </c>
      <c r="R3381" s="8">
        <v>0</v>
      </c>
      <c r="S3381" s="8">
        <v>0</v>
      </c>
      <c r="T3381" s="8">
        <v>0</v>
      </c>
      <c r="U3381" s="5">
        <v>414020200</v>
      </c>
    </row>
    <row r="3382" spans="1:21" hidden="1" x14ac:dyDescent="0.25">
      <c r="A3382" s="8" t="s">
        <v>5018</v>
      </c>
      <c r="B3382" s="2" t="s">
        <v>3796</v>
      </c>
      <c r="C3382" s="2" t="s">
        <v>256</v>
      </c>
      <c r="D3382" s="2" t="s">
        <v>254</v>
      </c>
      <c r="E3382" s="2" t="s">
        <v>187</v>
      </c>
      <c r="F3382" s="8" t="s">
        <v>24</v>
      </c>
      <c r="G3382" s="8">
        <v>1</v>
      </c>
      <c r="H3382" s="8">
        <v>1</v>
      </c>
      <c r="I3382" s="8">
        <v>1</v>
      </c>
      <c r="J3382" s="8">
        <v>1</v>
      </c>
      <c r="K3382" s="8">
        <v>1</v>
      </c>
      <c r="L3382" s="8">
        <v>1</v>
      </c>
      <c r="M3382" s="8">
        <v>0</v>
      </c>
      <c r="N3382" s="8">
        <v>1</v>
      </c>
      <c r="O3382" s="8">
        <v>0</v>
      </c>
      <c r="P3382" s="8">
        <v>1</v>
      </c>
      <c r="Q3382" s="8">
        <v>0</v>
      </c>
      <c r="R3382" s="8">
        <v>0</v>
      </c>
      <c r="S3382" s="8">
        <v>0</v>
      </c>
      <c r="T3382" s="8">
        <v>0</v>
      </c>
      <c r="U3382" s="5">
        <v>414020219</v>
      </c>
    </row>
    <row r="3383" spans="1:21" hidden="1" x14ac:dyDescent="0.25">
      <c r="A3383" s="8" t="s">
        <v>5018</v>
      </c>
      <c r="B3383" s="2" t="s">
        <v>3797</v>
      </c>
      <c r="C3383" s="2" t="s">
        <v>256</v>
      </c>
      <c r="D3383" s="2" t="s">
        <v>254</v>
      </c>
      <c r="E3383" s="2" t="s">
        <v>187</v>
      </c>
      <c r="F3383" s="8" t="s">
        <v>24</v>
      </c>
      <c r="G3383" s="8">
        <v>1</v>
      </c>
      <c r="H3383" s="8">
        <v>1</v>
      </c>
      <c r="I3383" s="8">
        <v>1</v>
      </c>
      <c r="J3383" s="8">
        <v>1</v>
      </c>
      <c r="K3383" s="8">
        <v>1</v>
      </c>
      <c r="L3383" s="8">
        <v>1</v>
      </c>
      <c r="M3383" s="8">
        <v>0</v>
      </c>
      <c r="N3383" s="8">
        <v>1</v>
      </c>
      <c r="O3383" s="8">
        <v>0</v>
      </c>
      <c r="P3383" s="8">
        <v>1</v>
      </c>
      <c r="Q3383" s="8">
        <v>0</v>
      </c>
      <c r="R3383" s="8">
        <v>0</v>
      </c>
      <c r="S3383" s="8">
        <v>0</v>
      </c>
      <c r="T3383" s="8">
        <v>0</v>
      </c>
      <c r="U3383" s="5">
        <v>414020243</v>
      </c>
    </row>
    <row r="3384" spans="1:21" hidden="1" x14ac:dyDescent="0.25">
      <c r="A3384" s="8" t="s">
        <v>5018</v>
      </c>
      <c r="B3384" s="2" t="s">
        <v>3798</v>
      </c>
      <c r="C3384" s="2" t="s">
        <v>256</v>
      </c>
      <c r="D3384" s="2" t="s">
        <v>254</v>
      </c>
      <c r="E3384" s="2" t="s">
        <v>187</v>
      </c>
      <c r="F3384" s="8" t="s">
        <v>24</v>
      </c>
      <c r="G3384" s="8">
        <v>1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0</v>
      </c>
      <c r="N3384" s="8">
        <v>1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5">
        <v>414020278</v>
      </c>
    </row>
    <row r="3385" spans="1:21" hidden="1" x14ac:dyDescent="0.25">
      <c r="A3385" s="8" t="s">
        <v>5018</v>
      </c>
      <c r="B3385" s="2" t="s">
        <v>3799</v>
      </c>
      <c r="C3385" s="2" t="s">
        <v>256</v>
      </c>
      <c r="D3385" s="2" t="s">
        <v>254</v>
      </c>
      <c r="E3385" s="2" t="s">
        <v>187</v>
      </c>
      <c r="F3385" s="8" t="s">
        <v>24</v>
      </c>
      <c r="G3385" s="8">
        <v>1</v>
      </c>
      <c r="H3385" s="8">
        <v>1</v>
      </c>
      <c r="I3385" s="8">
        <v>1</v>
      </c>
      <c r="J3385" s="8">
        <v>1</v>
      </c>
      <c r="K3385" s="8">
        <v>1</v>
      </c>
      <c r="L3385" s="8">
        <v>1</v>
      </c>
      <c r="M3385" s="8">
        <v>0</v>
      </c>
      <c r="N3385" s="8">
        <v>1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5">
        <v>414020294</v>
      </c>
    </row>
    <row r="3386" spans="1:21" hidden="1" x14ac:dyDescent="0.25">
      <c r="A3386" s="8" t="s">
        <v>5018</v>
      </c>
      <c r="B3386" s="2" t="s">
        <v>3800</v>
      </c>
      <c r="C3386" s="2" t="s">
        <v>256</v>
      </c>
      <c r="D3386" s="2" t="s">
        <v>254</v>
      </c>
      <c r="E3386" s="2" t="s">
        <v>187</v>
      </c>
      <c r="F3386" s="8" t="s">
        <v>23</v>
      </c>
      <c r="G3386" s="8">
        <v>1</v>
      </c>
      <c r="H3386" s="8">
        <v>1</v>
      </c>
      <c r="I3386" s="8">
        <v>1</v>
      </c>
      <c r="J3386" s="8">
        <v>1</v>
      </c>
      <c r="K3386" s="8">
        <v>1</v>
      </c>
      <c r="L3386" s="8">
        <v>1</v>
      </c>
      <c r="M3386" s="8">
        <v>0</v>
      </c>
      <c r="N3386" s="8">
        <v>0</v>
      </c>
      <c r="O3386" s="8">
        <v>1</v>
      </c>
      <c r="P3386" s="8">
        <v>1</v>
      </c>
      <c r="Q3386" s="8">
        <v>0</v>
      </c>
      <c r="R3386" s="8">
        <v>0</v>
      </c>
      <c r="S3386" s="8">
        <v>0</v>
      </c>
      <c r="T3386" s="8">
        <v>0</v>
      </c>
      <c r="U3386" s="5">
        <v>414020359</v>
      </c>
    </row>
    <row r="3387" spans="1:21" hidden="1" x14ac:dyDescent="0.25">
      <c r="A3387" s="8" t="s">
        <v>5018</v>
      </c>
      <c r="B3387" s="2" t="s">
        <v>3801</v>
      </c>
      <c r="C3387" s="2" t="s">
        <v>256</v>
      </c>
      <c r="D3387" s="2" t="s">
        <v>254</v>
      </c>
      <c r="E3387" s="2" t="s">
        <v>187</v>
      </c>
      <c r="F3387" s="8" t="s">
        <v>24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1</v>
      </c>
      <c r="M3387" s="8">
        <v>0</v>
      </c>
      <c r="N3387" s="8">
        <v>1</v>
      </c>
      <c r="O3387" s="8">
        <v>0</v>
      </c>
      <c r="P3387" s="8">
        <v>1</v>
      </c>
      <c r="Q3387" s="8">
        <v>0</v>
      </c>
      <c r="R3387" s="8">
        <v>0</v>
      </c>
      <c r="S3387" s="8">
        <v>0</v>
      </c>
      <c r="T3387" s="8">
        <v>0</v>
      </c>
      <c r="U3387" s="5">
        <v>414020367</v>
      </c>
    </row>
    <row r="3388" spans="1:21" hidden="1" x14ac:dyDescent="0.25">
      <c r="A3388" s="8" t="s">
        <v>5018</v>
      </c>
      <c r="B3388" s="2" t="s">
        <v>3802</v>
      </c>
      <c r="C3388" s="2" t="s">
        <v>256</v>
      </c>
      <c r="D3388" s="2" t="s">
        <v>254</v>
      </c>
      <c r="E3388" s="2" t="s">
        <v>187</v>
      </c>
      <c r="F3388" s="8" t="s">
        <v>24</v>
      </c>
      <c r="G3388" s="8">
        <v>1</v>
      </c>
      <c r="H3388" s="8">
        <v>1</v>
      </c>
      <c r="I3388" s="8">
        <v>1</v>
      </c>
      <c r="J3388" s="8">
        <v>1</v>
      </c>
      <c r="K3388" s="8">
        <v>1</v>
      </c>
      <c r="L3388" s="8">
        <v>1</v>
      </c>
      <c r="M3388" s="8">
        <v>0</v>
      </c>
      <c r="N3388" s="8">
        <v>1</v>
      </c>
      <c r="O3388" s="8">
        <v>0</v>
      </c>
      <c r="P3388" s="8">
        <v>1</v>
      </c>
      <c r="Q3388" s="8">
        <v>0</v>
      </c>
      <c r="R3388" s="8">
        <v>0</v>
      </c>
      <c r="S3388" s="8">
        <v>0</v>
      </c>
      <c r="T3388" s="8">
        <v>0</v>
      </c>
      <c r="U3388" s="5">
        <v>414020375</v>
      </c>
    </row>
    <row r="3389" spans="1:21" hidden="1" x14ac:dyDescent="0.25">
      <c r="A3389" s="8" t="s">
        <v>5018</v>
      </c>
      <c r="B3389" s="2" t="s">
        <v>3803</v>
      </c>
      <c r="C3389" s="2" t="s">
        <v>256</v>
      </c>
      <c r="D3389" s="2" t="s">
        <v>254</v>
      </c>
      <c r="E3389" s="2" t="s">
        <v>187</v>
      </c>
      <c r="F3389" s="8" t="s">
        <v>23</v>
      </c>
      <c r="G3389" s="8">
        <v>1</v>
      </c>
      <c r="H3389" s="8">
        <v>1</v>
      </c>
      <c r="I3389" s="8">
        <v>1</v>
      </c>
      <c r="J3389" s="8">
        <v>1</v>
      </c>
      <c r="K3389" s="8">
        <v>1</v>
      </c>
      <c r="L3389" s="8">
        <v>1</v>
      </c>
      <c r="M3389" s="8">
        <v>0</v>
      </c>
      <c r="N3389" s="8">
        <v>0</v>
      </c>
      <c r="O3389" s="8">
        <v>1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5">
        <v>414020383</v>
      </c>
    </row>
    <row r="3390" spans="1:21" hidden="1" x14ac:dyDescent="0.25">
      <c r="A3390" s="8" t="s">
        <v>5018</v>
      </c>
      <c r="B3390" s="2" t="s">
        <v>3804</v>
      </c>
      <c r="C3390" s="2" t="s">
        <v>256</v>
      </c>
      <c r="D3390" s="2" t="s">
        <v>254</v>
      </c>
      <c r="E3390" s="2" t="s">
        <v>187</v>
      </c>
      <c r="F3390" s="8" t="s">
        <v>23</v>
      </c>
      <c r="G3390" s="8">
        <v>1</v>
      </c>
      <c r="H3390" s="8">
        <v>1</v>
      </c>
      <c r="I3390" s="8">
        <v>1</v>
      </c>
      <c r="J3390" s="8">
        <v>1</v>
      </c>
      <c r="K3390" s="8">
        <v>1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5">
        <v>414020405</v>
      </c>
    </row>
    <row r="3391" spans="1:21" hidden="1" x14ac:dyDescent="0.25">
      <c r="A3391" s="8" t="s">
        <v>5018</v>
      </c>
      <c r="B3391" s="2" t="s">
        <v>3805</v>
      </c>
      <c r="C3391" s="2" t="s">
        <v>256</v>
      </c>
      <c r="D3391" s="2" t="s">
        <v>254</v>
      </c>
      <c r="E3391" s="2" t="s">
        <v>187</v>
      </c>
      <c r="F3391" s="8" t="s">
        <v>24</v>
      </c>
      <c r="G3391" s="8">
        <v>0</v>
      </c>
      <c r="H3391" s="8">
        <v>1</v>
      </c>
      <c r="I3391" s="8">
        <v>1</v>
      </c>
      <c r="J3391" s="8">
        <v>0</v>
      </c>
      <c r="K3391" s="8">
        <v>0</v>
      </c>
      <c r="L3391" s="8">
        <v>0</v>
      </c>
      <c r="M3391" s="8">
        <v>1</v>
      </c>
      <c r="N3391" s="8">
        <v>0</v>
      </c>
      <c r="O3391" s="8">
        <v>0</v>
      </c>
      <c r="P3391" s="8">
        <v>1</v>
      </c>
      <c r="Q3391" s="8">
        <v>0</v>
      </c>
      <c r="R3391" s="8">
        <v>0</v>
      </c>
      <c r="S3391" s="8">
        <v>0</v>
      </c>
      <c r="T3391" s="8">
        <v>0</v>
      </c>
      <c r="U3391" s="5">
        <v>414020413</v>
      </c>
    </row>
    <row r="3392" spans="1:21" hidden="1" x14ac:dyDescent="0.25">
      <c r="A3392" s="8" t="s">
        <v>5018</v>
      </c>
      <c r="B3392" s="2" t="s">
        <v>3806</v>
      </c>
      <c r="C3392" s="2" t="s">
        <v>256</v>
      </c>
      <c r="D3392" s="2" t="s">
        <v>254</v>
      </c>
      <c r="E3392" s="2" t="s">
        <v>187</v>
      </c>
      <c r="F3392" s="8" t="s">
        <v>36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5">
        <v>414020421</v>
      </c>
    </row>
    <row r="3393" spans="1:21" hidden="1" x14ac:dyDescent="0.25">
      <c r="A3393" s="8" t="s">
        <v>5018</v>
      </c>
      <c r="B3393" s="2" t="s">
        <v>3807</v>
      </c>
      <c r="C3393" s="2" t="s">
        <v>258</v>
      </c>
      <c r="D3393" s="2" t="s">
        <v>257</v>
      </c>
      <c r="E3393" s="2" t="s">
        <v>187</v>
      </c>
      <c r="F3393" s="8" t="s">
        <v>31</v>
      </c>
      <c r="G3393" s="8">
        <v>0</v>
      </c>
      <c r="H3393" s="8">
        <v>1</v>
      </c>
      <c r="I3393" s="8">
        <v>0</v>
      </c>
      <c r="J3393" s="8">
        <v>0</v>
      </c>
      <c r="K3393" s="8">
        <v>0</v>
      </c>
      <c r="L3393" s="8">
        <v>0</v>
      </c>
      <c r="M3393" s="8">
        <v>1</v>
      </c>
      <c r="N3393" s="8">
        <v>0</v>
      </c>
      <c r="O3393" s="8">
        <v>0</v>
      </c>
      <c r="P3393" s="8">
        <v>1</v>
      </c>
      <c r="Q3393" s="8">
        <v>0</v>
      </c>
      <c r="R3393" s="8">
        <v>0</v>
      </c>
      <c r="S3393" s="8">
        <v>0</v>
      </c>
      <c r="T3393" s="8">
        <v>0</v>
      </c>
      <c r="U3393" s="5">
        <v>415010012</v>
      </c>
    </row>
    <row r="3394" spans="1:21" hidden="1" x14ac:dyDescent="0.25">
      <c r="A3394" s="8" t="s">
        <v>5018</v>
      </c>
      <c r="B3394" s="2" t="s">
        <v>3808</v>
      </c>
      <c r="C3394" s="2" t="s">
        <v>259</v>
      </c>
      <c r="D3394" s="2" t="s">
        <v>257</v>
      </c>
      <c r="E3394" s="2" t="s">
        <v>187</v>
      </c>
      <c r="F3394" s="8" t="s">
        <v>36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0</v>
      </c>
      <c r="O3394" s="8">
        <v>0</v>
      </c>
      <c r="P3394" s="8">
        <v>1</v>
      </c>
      <c r="Q3394" s="8">
        <v>0</v>
      </c>
      <c r="R3394" s="8">
        <v>0</v>
      </c>
      <c r="S3394" s="8">
        <v>0</v>
      </c>
      <c r="T3394" s="8">
        <v>0</v>
      </c>
      <c r="U3394" s="5">
        <v>415020018</v>
      </c>
    </row>
    <row r="3395" spans="1:21" hidden="1" x14ac:dyDescent="0.25">
      <c r="A3395" s="8" t="s">
        <v>5018</v>
      </c>
      <c r="B3395" s="2" t="s">
        <v>3809</v>
      </c>
      <c r="C3395" s="2" t="s">
        <v>259</v>
      </c>
      <c r="D3395" s="2" t="s">
        <v>257</v>
      </c>
      <c r="E3395" s="2" t="s">
        <v>187</v>
      </c>
      <c r="F3395" s="8" t="s">
        <v>31</v>
      </c>
      <c r="G3395" s="8">
        <v>0</v>
      </c>
      <c r="H3395" s="8">
        <v>1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0</v>
      </c>
      <c r="O3395" s="8">
        <v>0</v>
      </c>
      <c r="P3395" s="8">
        <v>1</v>
      </c>
      <c r="Q3395" s="8">
        <v>0</v>
      </c>
      <c r="R3395" s="8">
        <v>0</v>
      </c>
      <c r="S3395" s="8">
        <v>0</v>
      </c>
      <c r="T3395" s="8">
        <v>0</v>
      </c>
      <c r="U3395" s="5">
        <v>415020034</v>
      </c>
    </row>
    <row r="3396" spans="1:21" hidden="1" x14ac:dyDescent="0.25">
      <c r="A3396" s="8" t="s">
        <v>5018</v>
      </c>
      <c r="B3396" s="2" t="s">
        <v>3810</v>
      </c>
      <c r="C3396" s="2" t="s">
        <v>259</v>
      </c>
      <c r="D3396" s="2" t="s">
        <v>257</v>
      </c>
      <c r="E3396" s="2" t="s">
        <v>187</v>
      </c>
      <c r="F3396" s="8" t="s">
        <v>36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0</v>
      </c>
      <c r="O3396" s="8">
        <v>0</v>
      </c>
      <c r="P3396" s="8">
        <v>1</v>
      </c>
      <c r="Q3396" s="8">
        <v>0</v>
      </c>
      <c r="R3396" s="8">
        <v>0</v>
      </c>
      <c r="S3396" s="8">
        <v>0</v>
      </c>
      <c r="T3396" s="8">
        <v>0</v>
      </c>
      <c r="U3396" s="5">
        <v>415020042</v>
      </c>
    </row>
    <row r="3397" spans="1:21" hidden="1" x14ac:dyDescent="0.25">
      <c r="A3397" s="8" t="s">
        <v>5018</v>
      </c>
      <c r="B3397" s="2" t="s">
        <v>3811</v>
      </c>
      <c r="C3397" s="2" t="s">
        <v>259</v>
      </c>
      <c r="D3397" s="2" t="s">
        <v>257</v>
      </c>
      <c r="E3397" s="2" t="s">
        <v>187</v>
      </c>
      <c r="F3397" s="8" t="s">
        <v>36</v>
      </c>
      <c r="G3397" s="8">
        <v>0</v>
      </c>
      <c r="H3397" s="8">
        <v>1</v>
      </c>
      <c r="I3397" s="8">
        <v>0</v>
      </c>
      <c r="J3397" s="8">
        <v>0</v>
      </c>
      <c r="K3397" s="8">
        <v>0</v>
      </c>
      <c r="L3397" s="8">
        <v>0</v>
      </c>
      <c r="M3397" s="8">
        <v>1</v>
      </c>
      <c r="N3397" s="8">
        <v>0</v>
      </c>
      <c r="O3397" s="8">
        <v>0</v>
      </c>
      <c r="P3397" s="8">
        <v>1</v>
      </c>
      <c r="Q3397" s="8">
        <v>0</v>
      </c>
      <c r="R3397" s="8">
        <v>0</v>
      </c>
      <c r="S3397" s="8">
        <v>0</v>
      </c>
      <c r="T3397" s="8">
        <v>0</v>
      </c>
      <c r="U3397" s="5">
        <v>415020050</v>
      </c>
    </row>
    <row r="3398" spans="1:21" hidden="1" x14ac:dyDescent="0.25">
      <c r="A3398" s="8" t="s">
        <v>5018</v>
      </c>
      <c r="B3398" s="2" t="s">
        <v>3812</v>
      </c>
      <c r="C3398" s="2" t="s">
        <v>259</v>
      </c>
      <c r="D3398" s="2" t="s">
        <v>257</v>
      </c>
      <c r="E3398" s="2" t="s">
        <v>187</v>
      </c>
      <c r="F3398" s="8" t="s">
        <v>31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5">
        <v>415020069</v>
      </c>
    </row>
    <row r="3399" spans="1:21" hidden="1" x14ac:dyDescent="0.25">
      <c r="A3399" s="8" t="s">
        <v>5018</v>
      </c>
      <c r="B3399" s="2" t="s">
        <v>3813</v>
      </c>
      <c r="C3399" s="2" t="s">
        <v>259</v>
      </c>
      <c r="D3399" s="2" t="s">
        <v>257</v>
      </c>
      <c r="E3399" s="2" t="s">
        <v>187</v>
      </c>
      <c r="F3399" s="8" t="s">
        <v>31</v>
      </c>
      <c r="G3399" s="8">
        <v>0</v>
      </c>
      <c r="H3399" s="8">
        <v>1</v>
      </c>
      <c r="I3399" s="8">
        <v>0</v>
      </c>
      <c r="J3399" s="8">
        <v>0</v>
      </c>
      <c r="K3399" s="8">
        <v>0</v>
      </c>
      <c r="L3399" s="8">
        <v>0</v>
      </c>
      <c r="M3399" s="8">
        <v>1</v>
      </c>
      <c r="N3399" s="8">
        <v>0</v>
      </c>
      <c r="O3399" s="8">
        <v>0</v>
      </c>
      <c r="P3399" s="8">
        <v>1</v>
      </c>
      <c r="Q3399" s="8">
        <v>0</v>
      </c>
      <c r="R3399" s="8">
        <v>0</v>
      </c>
      <c r="S3399" s="8">
        <v>0</v>
      </c>
      <c r="T3399" s="8">
        <v>0</v>
      </c>
      <c r="U3399" s="5">
        <v>415020077</v>
      </c>
    </row>
    <row r="3400" spans="1:21" hidden="1" x14ac:dyDescent="0.25">
      <c r="A3400" s="8" t="s">
        <v>5018</v>
      </c>
      <c r="B3400" s="2" t="s">
        <v>3814</v>
      </c>
      <c r="C3400" s="2" t="s">
        <v>260</v>
      </c>
      <c r="D3400" s="2" t="s">
        <v>257</v>
      </c>
      <c r="E3400" s="2" t="s">
        <v>187</v>
      </c>
      <c r="F3400" s="8" t="s">
        <v>31</v>
      </c>
      <c r="G3400" s="8">
        <v>0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0</v>
      </c>
      <c r="P3400" s="8">
        <v>1</v>
      </c>
      <c r="Q3400" s="8">
        <v>0</v>
      </c>
      <c r="R3400" s="8">
        <v>0</v>
      </c>
      <c r="S3400" s="8">
        <v>0</v>
      </c>
      <c r="T3400" s="8">
        <v>0</v>
      </c>
      <c r="U3400" s="5">
        <v>415030013</v>
      </c>
    </row>
    <row r="3401" spans="1:21" hidden="1" x14ac:dyDescent="0.25">
      <c r="A3401" s="8" t="s">
        <v>5018</v>
      </c>
      <c r="B3401" s="2" t="s">
        <v>3815</v>
      </c>
      <c r="C3401" s="2" t="s">
        <v>261</v>
      </c>
      <c r="D3401" s="2" t="s">
        <v>257</v>
      </c>
      <c r="E3401" s="2" t="s">
        <v>187</v>
      </c>
      <c r="F3401" s="8" t="s">
        <v>24</v>
      </c>
      <c r="G3401" s="8">
        <v>0</v>
      </c>
      <c r="H3401" s="8">
        <v>1</v>
      </c>
      <c r="I3401" s="8">
        <v>0</v>
      </c>
      <c r="J3401" s="8">
        <v>0</v>
      </c>
      <c r="K3401" s="8">
        <v>0</v>
      </c>
      <c r="L3401" s="8">
        <v>0</v>
      </c>
      <c r="M3401" s="8">
        <v>1</v>
      </c>
      <c r="N3401" s="8">
        <v>0</v>
      </c>
      <c r="O3401" s="8">
        <v>0</v>
      </c>
      <c r="P3401" s="8">
        <v>1</v>
      </c>
      <c r="Q3401" s="8">
        <v>0</v>
      </c>
      <c r="R3401" s="8">
        <v>0</v>
      </c>
      <c r="S3401" s="8">
        <v>0</v>
      </c>
      <c r="T3401" s="8">
        <v>0</v>
      </c>
      <c r="U3401" s="5">
        <v>415040027</v>
      </c>
    </row>
    <row r="3402" spans="1:21" hidden="1" x14ac:dyDescent="0.25">
      <c r="A3402" s="8" t="s">
        <v>5018</v>
      </c>
      <c r="B3402" s="2" t="s">
        <v>3816</v>
      </c>
      <c r="C3402" s="2" t="s">
        <v>261</v>
      </c>
      <c r="D3402" s="2" t="s">
        <v>257</v>
      </c>
      <c r="E3402" s="2" t="s">
        <v>187</v>
      </c>
      <c r="F3402" s="8" t="s">
        <v>24</v>
      </c>
      <c r="G3402" s="8">
        <v>0</v>
      </c>
      <c r="H3402" s="8">
        <v>1</v>
      </c>
      <c r="I3402" s="8">
        <v>0</v>
      </c>
      <c r="J3402" s="8">
        <v>0</v>
      </c>
      <c r="K3402" s="8">
        <v>1</v>
      </c>
      <c r="L3402" s="8">
        <v>1</v>
      </c>
      <c r="M3402" s="8">
        <v>1</v>
      </c>
      <c r="N3402" s="8">
        <v>0</v>
      </c>
      <c r="O3402" s="8">
        <v>0</v>
      </c>
      <c r="P3402" s="8">
        <v>1</v>
      </c>
      <c r="Q3402" s="8">
        <v>0</v>
      </c>
      <c r="R3402" s="8">
        <v>0</v>
      </c>
      <c r="S3402" s="8">
        <v>0</v>
      </c>
      <c r="T3402" s="8">
        <v>0</v>
      </c>
      <c r="U3402" s="5">
        <v>415040035</v>
      </c>
    </row>
    <row r="3403" spans="1:21" hidden="1" x14ac:dyDescent="0.25">
      <c r="A3403" s="8" t="s">
        <v>5018</v>
      </c>
      <c r="B3403" s="2" t="s">
        <v>3817</v>
      </c>
      <c r="C3403" s="2" t="s">
        <v>261</v>
      </c>
      <c r="D3403" s="2" t="s">
        <v>257</v>
      </c>
      <c r="E3403" s="2" t="s">
        <v>187</v>
      </c>
      <c r="F3403" s="8" t="s">
        <v>24</v>
      </c>
      <c r="G3403" s="8">
        <v>1</v>
      </c>
      <c r="H3403" s="8">
        <v>0</v>
      </c>
      <c r="I3403" s="8">
        <v>0</v>
      </c>
      <c r="J3403" s="8">
        <v>1</v>
      </c>
      <c r="K3403" s="8">
        <v>1</v>
      </c>
      <c r="L3403" s="8">
        <v>1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5">
        <v>415040043</v>
      </c>
    </row>
    <row r="3404" spans="1:21" hidden="1" x14ac:dyDescent="0.25">
      <c r="A3404" s="8" t="s">
        <v>5018</v>
      </c>
      <c r="B3404" s="2" t="s">
        <v>3818</v>
      </c>
      <c r="C3404" s="2" t="s">
        <v>261</v>
      </c>
      <c r="D3404" s="2" t="s">
        <v>257</v>
      </c>
      <c r="E3404" s="2" t="s">
        <v>187</v>
      </c>
      <c r="F3404" s="8" t="s">
        <v>36</v>
      </c>
      <c r="G3404" s="8">
        <v>1</v>
      </c>
      <c r="H3404" s="8">
        <v>0</v>
      </c>
      <c r="I3404" s="8">
        <v>0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5">
        <v>415040051</v>
      </c>
    </row>
    <row r="3405" spans="1:21" hidden="1" x14ac:dyDescent="0.25">
      <c r="A3405" s="8" t="s">
        <v>5018</v>
      </c>
      <c r="B3405" s="2" t="s">
        <v>3819</v>
      </c>
      <c r="C3405" s="2" t="s">
        <v>263</v>
      </c>
      <c r="D3405" s="2" t="s">
        <v>262</v>
      </c>
      <c r="E3405" s="2" t="s">
        <v>187</v>
      </c>
      <c r="F3405" s="8" t="s">
        <v>36</v>
      </c>
      <c r="G3405" s="8">
        <v>0</v>
      </c>
      <c r="H3405" s="8">
        <v>1</v>
      </c>
      <c r="I3405" s="8">
        <v>0</v>
      </c>
      <c r="J3405" s="8">
        <v>0</v>
      </c>
      <c r="K3405" s="8">
        <v>0</v>
      </c>
      <c r="L3405" s="8">
        <v>0</v>
      </c>
      <c r="M3405" s="8">
        <v>1</v>
      </c>
      <c r="N3405" s="8">
        <v>0</v>
      </c>
      <c r="O3405" s="8">
        <v>0</v>
      </c>
      <c r="P3405" s="8">
        <v>1</v>
      </c>
      <c r="Q3405" s="8">
        <v>0</v>
      </c>
      <c r="R3405" s="8">
        <v>0</v>
      </c>
      <c r="S3405" s="8">
        <v>0</v>
      </c>
      <c r="T3405" s="8">
        <v>0</v>
      </c>
      <c r="U3405" s="5">
        <v>416010016</v>
      </c>
    </row>
    <row r="3406" spans="1:21" hidden="1" x14ac:dyDescent="0.25">
      <c r="A3406" s="8" t="s">
        <v>5018</v>
      </c>
      <c r="B3406" s="2" t="s">
        <v>3820</v>
      </c>
      <c r="C3406" s="2" t="s">
        <v>263</v>
      </c>
      <c r="D3406" s="2" t="s">
        <v>262</v>
      </c>
      <c r="E3406" s="2" t="s">
        <v>187</v>
      </c>
      <c r="F3406" s="8" t="s">
        <v>36</v>
      </c>
      <c r="G3406" s="8">
        <v>0</v>
      </c>
      <c r="H3406" s="8">
        <v>1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1</v>
      </c>
      <c r="Q3406" s="8">
        <v>0</v>
      </c>
      <c r="R3406" s="8">
        <v>0</v>
      </c>
      <c r="S3406" s="8">
        <v>0</v>
      </c>
      <c r="T3406" s="8">
        <v>0</v>
      </c>
      <c r="U3406" s="5">
        <v>416010024</v>
      </c>
    </row>
    <row r="3407" spans="1:21" hidden="1" x14ac:dyDescent="0.25">
      <c r="A3407" s="8" t="s">
        <v>5018</v>
      </c>
      <c r="B3407" s="2" t="s">
        <v>3821</v>
      </c>
      <c r="C3407" s="2" t="s">
        <v>263</v>
      </c>
      <c r="D3407" s="2" t="s">
        <v>262</v>
      </c>
      <c r="E3407" s="2" t="s">
        <v>187</v>
      </c>
      <c r="F3407" s="8" t="s">
        <v>36</v>
      </c>
      <c r="G3407" s="8">
        <v>0</v>
      </c>
      <c r="H3407" s="8">
        <v>1</v>
      </c>
      <c r="I3407" s="8">
        <v>0</v>
      </c>
      <c r="J3407" s="8">
        <v>0</v>
      </c>
      <c r="K3407" s="8">
        <v>0</v>
      </c>
      <c r="L3407" s="8">
        <v>0</v>
      </c>
      <c r="M3407" s="8">
        <v>1</v>
      </c>
      <c r="N3407" s="8">
        <v>0</v>
      </c>
      <c r="O3407" s="8">
        <v>0</v>
      </c>
      <c r="P3407" s="8">
        <v>1</v>
      </c>
      <c r="Q3407" s="8">
        <v>0</v>
      </c>
      <c r="R3407" s="8">
        <v>0</v>
      </c>
      <c r="S3407" s="8">
        <v>0</v>
      </c>
      <c r="T3407" s="8">
        <v>0</v>
      </c>
      <c r="U3407" s="5">
        <v>416010032</v>
      </c>
    </row>
    <row r="3408" spans="1:21" hidden="1" x14ac:dyDescent="0.25">
      <c r="A3408" s="8" t="s">
        <v>5018</v>
      </c>
      <c r="B3408" s="2" t="s">
        <v>3822</v>
      </c>
      <c r="C3408" s="2" t="s">
        <v>263</v>
      </c>
      <c r="D3408" s="2" t="s">
        <v>262</v>
      </c>
      <c r="E3408" s="2" t="s">
        <v>187</v>
      </c>
      <c r="F3408" s="8" t="s">
        <v>36</v>
      </c>
      <c r="G3408" s="8">
        <v>0</v>
      </c>
      <c r="H3408" s="8">
        <v>1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0</v>
      </c>
      <c r="O3408" s="8">
        <v>0</v>
      </c>
      <c r="P3408" s="8">
        <v>1</v>
      </c>
      <c r="Q3408" s="8">
        <v>0</v>
      </c>
      <c r="R3408" s="8">
        <v>0</v>
      </c>
      <c r="S3408" s="8">
        <v>0</v>
      </c>
      <c r="T3408" s="8">
        <v>0</v>
      </c>
      <c r="U3408" s="5">
        <v>416010040</v>
      </c>
    </row>
    <row r="3409" spans="1:21" hidden="1" x14ac:dyDescent="0.25">
      <c r="A3409" s="8" t="s">
        <v>5018</v>
      </c>
      <c r="B3409" s="2" t="s">
        <v>3823</v>
      </c>
      <c r="C3409" s="2" t="s">
        <v>263</v>
      </c>
      <c r="D3409" s="2" t="s">
        <v>262</v>
      </c>
      <c r="E3409" s="2" t="s">
        <v>187</v>
      </c>
      <c r="F3409" s="8" t="s">
        <v>36</v>
      </c>
      <c r="G3409" s="8">
        <v>0</v>
      </c>
      <c r="H3409" s="8">
        <v>1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1</v>
      </c>
      <c r="Q3409" s="8">
        <v>0</v>
      </c>
      <c r="R3409" s="8">
        <v>0</v>
      </c>
      <c r="S3409" s="8">
        <v>0</v>
      </c>
      <c r="T3409" s="8">
        <v>0</v>
      </c>
      <c r="U3409" s="5">
        <v>416010075</v>
      </c>
    </row>
    <row r="3410" spans="1:21" hidden="1" x14ac:dyDescent="0.25">
      <c r="A3410" s="8" t="s">
        <v>5018</v>
      </c>
      <c r="B3410" s="2" t="s">
        <v>3824</v>
      </c>
      <c r="C3410" s="2" t="s">
        <v>263</v>
      </c>
      <c r="D3410" s="2" t="s">
        <v>262</v>
      </c>
      <c r="E3410" s="2" t="s">
        <v>187</v>
      </c>
      <c r="F3410" s="8" t="s">
        <v>36</v>
      </c>
      <c r="G3410" s="8">
        <v>0</v>
      </c>
      <c r="H3410" s="8">
        <v>1</v>
      </c>
      <c r="I3410" s="8">
        <v>0</v>
      </c>
      <c r="J3410" s="8">
        <v>0</v>
      </c>
      <c r="K3410" s="8">
        <v>0</v>
      </c>
      <c r="L3410" s="8">
        <v>0</v>
      </c>
      <c r="M3410" s="8">
        <v>1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5">
        <v>416010091</v>
      </c>
    </row>
    <row r="3411" spans="1:21" hidden="1" x14ac:dyDescent="0.25">
      <c r="A3411" s="8" t="s">
        <v>5018</v>
      </c>
      <c r="B3411" s="2" t="s">
        <v>3825</v>
      </c>
      <c r="C3411" s="2" t="s">
        <v>263</v>
      </c>
      <c r="D3411" s="2" t="s">
        <v>262</v>
      </c>
      <c r="E3411" s="2" t="s">
        <v>187</v>
      </c>
      <c r="F3411" s="8" t="s">
        <v>36</v>
      </c>
      <c r="G3411" s="8">
        <v>0</v>
      </c>
      <c r="H3411" s="8">
        <v>1</v>
      </c>
      <c r="I3411" s="8">
        <v>1</v>
      </c>
      <c r="J3411" s="8">
        <v>0</v>
      </c>
      <c r="K3411" s="8">
        <v>0</v>
      </c>
      <c r="L3411" s="8">
        <v>0</v>
      </c>
      <c r="M3411" s="8">
        <v>1</v>
      </c>
      <c r="N3411" s="8">
        <v>0</v>
      </c>
      <c r="O3411" s="8">
        <v>0</v>
      </c>
      <c r="P3411" s="8">
        <v>1</v>
      </c>
      <c r="Q3411" s="8">
        <v>0</v>
      </c>
      <c r="R3411" s="8">
        <v>0</v>
      </c>
      <c r="S3411" s="8">
        <v>0</v>
      </c>
      <c r="T3411" s="8">
        <v>0</v>
      </c>
      <c r="U3411" s="5">
        <v>416010113</v>
      </c>
    </row>
    <row r="3412" spans="1:21" hidden="1" x14ac:dyDescent="0.25">
      <c r="A3412" s="8" t="s">
        <v>5018</v>
      </c>
      <c r="B3412" s="2" t="s">
        <v>3826</v>
      </c>
      <c r="C3412" s="2" t="s">
        <v>263</v>
      </c>
      <c r="D3412" s="2" t="s">
        <v>262</v>
      </c>
      <c r="E3412" s="2" t="s">
        <v>187</v>
      </c>
      <c r="F3412" s="8" t="s">
        <v>36</v>
      </c>
      <c r="G3412" s="8">
        <v>0</v>
      </c>
      <c r="H3412" s="8">
        <v>1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5">
        <v>416010121</v>
      </c>
    </row>
    <row r="3413" spans="1:21" hidden="1" x14ac:dyDescent="0.25">
      <c r="A3413" s="8" t="s">
        <v>5018</v>
      </c>
      <c r="B3413" s="2" t="s">
        <v>3827</v>
      </c>
      <c r="C3413" s="2" t="s">
        <v>263</v>
      </c>
      <c r="D3413" s="2" t="s">
        <v>262</v>
      </c>
      <c r="E3413" s="2" t="s">
        <v>187</v>
      </c>
      <c r="F3413" s="8" t="s">
        <v>36</v>
      </c>
      <c r="G3413" s="8">
        <v>0</v>
      </c>
      <c r="H3413" s="8">
        <v>1</v>
      </c>
      <c r="I3413" s="8">
        <v>0</v>
      </c>
      <c r="J3413" s="8">
        <v>0</v>
      </c>
      <c r="K3413" s="8">
        <v>0</v>
      </c>
      <c r="L3413" s="8">
        <v>0</v>
      </c>
      <c r="M3413" s="8">
        <v>1</v>
      </c>
      <c r="N3413" s="8">
        <v>0</v>
      </c>
      <c r="O3413" s="8">
        <v>0</v>
      </c>
      <c r="P3413" s="8">
        <v>1</v>
      </c>
      <c r="Q3413" s="8">
        <v>0</v>
      </c>
      <c r="R3413" s="8">
        <v>0</v>
      </c>
      <c r="S3413" s="8">
        <v>0</v>
      </c>
      <c r="T3413" s="8">
        <v>0</v>
      </c>
      <c r="U3413" s="5">
        <v>416010130</v>
      </c>
    </row>
    <row r="3414" spans="1:21" hidden="1" x14ac:dyDescent="0.25">
      <c r="A3414" s="8" t="s">
        <v>5018</v>
      </c>
      <c r="B3414" s="2" t="s">
        <v>3828</v>
      </c>
      <c r="C3414" s="2" t="s">
        <v>263</v>
      </c>
      <c r="D3414" s="2" t="s">
        <v>262</v>
      </c>
      <c r="E3414" s="2" t="s">
        <v>187</v>
      </c>
      <c r="F3414" s="8" t="s">
        <v>36</v>
      </c>
      <c r="G3414" s="8">
        <v>0</v>
      </c>
      <c r="H3414" s="8">
        <v>1</v>
      </c>
      <c r="I3414" s="8">
        <v>0</v>
      </c>
      <c r="J3414" s="8">
        <v>0</v>
      </c>
      <c r="K3414" s="8">
        <v>0</v>
      </c>
      <c r="L3414" s="8">
        <v>0</v>
      </c>
      <c r="M3414" s="8">
        <v>1</v>
      </c>
      <c r="N3414" s="8">
        <v>0</v>
      </c>
      <c r="O3414" s="8">
        <v>0</v>
      </c>
      <c r="P3414" s="8">
        <v>1</v>
      </c>
      <c r="Q3414" s="8">
        <v>0</v>
      </c>
      <c r="R3414" s="8">
        <v>0</v>
      </c>
      <c r="S3414" s="8">
        <v>0</v>
      </c>
      <c r="T3414" s="8">
        <v>0</v>
      </c>
      <c r="U3414" s="5">
        <v>416010164</v>
      </c>
    </row>
    <row r="3415" spans="1:21" hidden="1" x14ac:dyDescent="0.25">
      <c r="A3415" s="8" t="s">
        <v>5018</v>
      </c>
      <c r="B3415" s="2" t="s">
        <v>3829</v>
      </c>
      <c r="C3415" s="2" t="s">
        <v>263</v>
      </c>
      <c r="D3415" s="2" t="s">
        <v>262</v>
      </c>
      <c r="E3415" s="2" t="s">
        <v>187</v>
      </c>
      <c r="F3415" s="8" t="s">
        <v>36</v>
      </c>
      <c r="G3415" s="8">
        <v>0</v>
      </c>
      <c r="H3415" s="8">
        <v>1</v>
      </c>
      <c r="I3415" s="8">
        <v>1</v>
      </c>
      <c r="J3415" s="8">
        <v>0</v>
      </c>
      <c r="K3415" s="8">
        <v>0</v>
      </c>
      <c r="L3415" s="8">
        <v>0</v>
      </c>
      <c r="M3415" s="8">
        <v>1</v>
      </c>
      <c r="N3415" s="8">
        <v>0</v>
      </c>
      <c r="O3415" s="8">
        <v>0</v>
      </c>
      <c r="P3415" s="8">
        <v>1</v>
      </c>
      <c r="Q3415" s="8">
        <v>0</v>
      </c>
      <c r="R3415" s="8">
        <v>0</v>
      </c>
      <c r="S3415" s="8">
        <v>0</v>
      </c>
      <c r="T3415" s="8">
        <v>0</v>
      </c>
      <c r="U3415" s="5">
        <v>416010172</v>
      </c>
    </row>
    <row r="3416" spans="1:21" hidden="1" x14ac:dyDescent="0.25">
      <c r="A3416" s="8" t="s">
        <v>5018</v>
      </c>
      <c r="B3416" s="2" t="s">
        <v>3830</v>
      </c>
      <c r="C3416" s="2" t="s">
        <v>263</v>
      </c>
      <c r="D3416" s="2" t="s">
        <v>262</v>
      </c>
      <c r="E3416" s="2" t="s">
        <v>187</v>
      </c>
      <c r="F3416" s="8" t="s">
        <v>36</v>
      </c>
      <c r="G3416" s="8">
        <v>0</v>
      </c>
      <c r="H3416" s="8">
        <v>1</v>
      </c>
      <c r="I3416" s="8">
        <v>0</v>
      </c>
      <c r="J3416" s="8">
        <v>0</v>
      </c>
      <c r="K3416" s="8">
        <v>0</v>
      </c>
      <c r="L3416" s="8">
        <v>0</v>
      </c>
      <c r="M3416" s="8">
        <v>1</v>
      </c>
      <c r="N3416" s="8">
        <v>0</v>
      </c>
      <c r="O3416" s="8">
        <v>0</v>
      </c>
      <c r="P3416" s="8">
        <v>1</v>
      </c>
      <c r="Q3416" s="8">
        <v>0</v>
      </c>
      <c r="R3416" s="8">
        <v>0</v>
      </c>
      <c r="S3416" s="8">
        <v>0</v>
      </c>
      <c r="T3416" s="8">
        <v>0</v>
      </c>
      <c r="U3416" s="5">
        <v>416010180</v>
      </c>
    </row>
    <row r="3417" spans="1:21" hidden="1" x14ac:dyDescent="0.25">
      <c r="A3417" s="8" t="s">
        <v>5018</v>
      </c>
      <c r="B3417" s="2" t="s">
        <v>3831</v>
      </c>
      <c r="C3417" s="2" t="s">
        <v>263</v>
      </c>
      <c r="D3417" s="2" t="s">
        <v>262</v>
      </c>
      <c r="E3417" s="2" t="s">
        <v>187</v>
      </c>
      <c r="F3417" s="8" t="s">
        <v>36</v>
      </c>
      <c r="G3417" s="8">
        <v>0</v>
      </c>
      <c r="H3417" s="8">
        <v>1</v>
      </c>
      <c r="I3417" s="8">
        <v>0</v>
      </c>
      <c r="J3417" s="8">
        <v>0</v>
      </c>
      <c r="K3417" s="8">
        <v>0</v>
      </c>
      <c r="L3417" s="8">
        <v>0</v>
      </c>
      <c r="M3417" s="8">
        <v>1</v>
      </c>
      <c r="N3417" s="8">
        <v>0</v>
      </c>
      <c r="O3417" s="8">
        <v>0</v>
      </c>
      <c r="P3417" s="8">
        <v>1</v>
      </c>
      <c r="Q3417" s="8">
        <v>0</v>
      </c>
      <c r="R3417" s="8">
        <v>0</v>
      </c>
      <c r="S3417" s="8">
        <v>0</v>
      </c>
      <c r="T3417" s="8">
        <v>0</v>
      </c>
      <c r="U3417" s="5">
        <v>416010199</v>
      </c>
    </row>
    <row r="3418" spans="1:21" hidden="1" x14ac:dyDescent="0.25">
      <c r="A3418" s="8" t="s">
        <v>5018</v>
      </c>
      <c r="B3418" s="2" t="s">
        <v>3832</v>
      </c>
      <c r="C3418" s="2" t="s">
        <v>263</v>
      </c>
      <c r="D3418" s="2" t="s">
        <v>262</v>
      </c>
      <c r="E3418" s="2" t="s">
        <v>187</v>
      </c>
      <c r="F3418" s="8" t="s">
        <v>36</v>
      </c>
      <c r="G3418" s="8">
        <v>0</v>
      </c>
      <c r="H3418" s="8">
        <v>1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5">
        <v>416010202</v>
      </c>
    </row>
    <row r="3419" spans="1:21" hidden="1" x14ac:dyDescent="0.25">
      <c r="A3419" s="8" t="s">
        <v>5018</v>
      </c>
      <c r="B3419" s="2" t="s">
        <v>3833</v>
      </c>
      <c r="C3419" s="2" t="s">
        <v>263</v>
      </c>
      <c r="D3419" s="2" t="s">
        <v>262</v>
      </c>
      <c r="E3419" s="2" t="s">
        <v>187</v>
      </c>
      <c r="F3419" s="8" t="s">
        <v>36</v>
      </c>
      <c r="G3419" s="8">
        <v>0</v>
      </c>
      <c r="H3419" s="8">
        <v>1</v>
      </c>
      <c r="I3419" s="8">
        <v>0</v>
      </c>
      <c r="J3419" s="8">
        <v>0</v>
      </c>
      <c r="K3419" s="8">
        <v>0</v>
      </c>
      <c r="L3419" s="8">
        <v>0</v>
      </c>
      <c r="M3419" s="8">
        <v>1</v>
      </c>
      <c r="N3419" s="8">
        <v>0</v>
      </c>
      <c r="O3419" s="8">
        <v>0</v>
      </c>
      <c r="P3419" s="8">
        <v>1</v>
      </c>
      <c r="Q3419" s="8">
        <v>0</v>
      </c>
      <c r="R3419" s="8">
        <v>0</v>
      </c>
      <c r="S3419" s="8">
        <v>0</v>
      </c>
      <c r="T3419" s="8">
        <v>0</v>
      </c>
      <c r="U3419" s="5">
        <v>416010210</v>
      </c>
    </row>
    <row r="3420" spans="1:21" hidden="1" x14ac:dyDescent="0.25">
      <c r="A3420" s="8" t="s">
        <v>5018</v>
      </c>
      <c r="B3420" s="2" t="s">
        <v>3834</v>
      </c>
      <c r="C3420" s="2" t="s">
        <v>263</v>
      </c>
      <c r="D3420" s="2" t="s">
        <v>262</v>
      </c>
      <c r="E3420" s="2" t="s">
        <v>187</v>
      </c>
      <c r="F3420" s="8" t="s">
        <v>36</v>
      </c>
      <c r="G3420" s="8">
        <v>0</v>
      </c>
      <c r="H3420" s="8">
        <v>1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0</v>
      </c>
      <c r="O3420" s="8">
        <v>0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5">
        <v>416010229</v>
      </c>
    </row>
    <row r="3421" spans="1:21" hidden="1" x14ac:dyDescent="0.25">
      <c r="A3421" s="8" t="s">
        <v>5018</v>
      </c>
      <c r="B3421" s="2" t="s">
        <v>3835</v>
      </c>
      <c r="C3421" s="2" t="s">
        <v>264</v>
      </c>
      <c r="D3421" s="2" t="s">
        <v>262</v>
      </c>
      <c r="E3421" s="2" t="s">
        <v>187</v>
      </c>
      <c r="F3421" s="8" t="s">
        <v>36</v>
      </c>
      <c r="G3421" s="8">
        <v>0</v>
      </c>
      <c r="H3421" s="8">
        <v>1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0</v>
      </c>
      <c r="O3421" s="8">
        <v>0</v>
      </c>
      <c r="P3421" s="8">
        <v>1</v>
      </c>
      <c r="Q3421" s="8">
        <v>0</v>
      </c>
      <c r="R3421" s="8">
        <v>0</v>
      </c>
      <c r="S3421" s="8">
        <v>0</v>
      </c>
      <c r="T3421" s="8">
        <v>0</v>
      </c>
      <c r="U3421" s="5">
        <v>416020020</v>
      </c>
    </row>
    <row r="3422" spans="1:21" hidden="1" x14ac:dyDescent="0.25">
      <c r="A3422" s="8" t="s">
        <v>5018</v>
      </c>
      <c r="B3422" s="2" t="s">
        <v>3836</v>
      </c>
      <c r="C3422" s="2" t="s">
        <v>264</v>
      </c>
      <c r="D3422" s="2" t="s">
        <v>262</v>
      </c>
      <c r="E3422" s="2" t="s">
        <v>187</v>
      </c>
      <c r="F3422" s="8" t="s">
        <v>36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8">
        <v>0</v>
      </c>
      <c r="T3422" s="8">
        <v>0</v>
      </c>
      <c r="U3422" s="5">
        <v>416020151</v>
      </c>
    </row>
    <row r="3423" spans="1:21" hidden="1" x14ac:dyDescent="0.25">
      <c r="A3423" s="8" t="s">
        <v>5018</v>
      </c>
      <c r="B3423" s="2" t="s">
        <v>3837</v>
      </c>
      <c r="C3423" s="2" t="s">
        <v>264</v>
      </c>
      <c r="D3423" s="2" t="s">
        <v>262</v>
      </c>
      <c r="E3423" s="2" t="s">
        <v>187</v>
      </c>
      <c r="F3423" s="8" t="s">
        <v>36</v>
      </c>
      <c r="G3423" s="8">
        <v>0</v>
      </c>
      <c r="H3423" s="8">
        <v>1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5">
        <v>416020160</v>
      </c>
    </row>
    <row r="3424" spans="1:21" hidden="1" x14ac:dyDescent="0.25">
      <c r="A3424" s="8" t="s">
        <v>5018</v>
      </c>
      <c r="B3424" s="2" t="s">
        <v>3838</v>
      </c>
      <c r="C3424" s="2" t="s">
        <v>264</v>
      </c>
      <c r="D3424" s="2" t="s">
        <v>262</v>
      </c>
      <c r="E3424" s="2" t="s">
        <v>187</v>
      </c>
      <c r="F3424" s="8" t="s">
        <v>36</v>
      </c>
      <c r="G3424" s="8">
        <v>0</v>
      </c>
      <c r="H3424" s="8">
        <v>1</v>
      </c>
      <c r="I3424" s="8">
        <v>1</v>
      </c>
      <c r="J3424" s="8">
        <v>0</v>
      </c>
      <c r="K3424" s="8">
        <v>0</v>
      </c>
      <c r="L3424" s="8">
        <v>0</v>
      </c>
      <c r="M3424" s="8">
        <v>1</v>
      </c>
      <c r="N3424" s="8">
        <v>0</v>
      </c>
      <c r="O3424" s="8">
        <v>0</v>
      </c>
      <c r="P3424" s="8">
        <v>1</v>
      </c>
      <c r="Q3424" s="8">
        <v>0</v>
      </c>
      <c r="R3424" s="8">
        <v>0</v>
      </c>
      <c r="S3424" s="8">
        <v>0</v>
      </c>
      <c r="T3424" s="8">
        <v>0</v>
      </c>
      <c r="U3424" s="5">
        <v>416020178</v>
      </c>
    </row>
    <row r="3425" spans="1:21" hidden="1" x14ac:dyDescent="0.25">
      <c r="A3425" s="8" t="s">
        <v>5018</v>
      </c>
      <c r="B3425" s="2" t="s">
        <v>3839</v>
      </c>
      <c r="C3425" s="2" t="s">
        <v>264</v>
      </c>
      <c r="D3425" s="2" t="s">
        <v>262</v>
      </c>
      <c r="E3425" s="2" t="s">
        <v>187</v>
      </c>
      <c r="F3425" s="8" t="s">
        <v>36</v>
      </c>
      <c r="G3425" s="8">
        <v>0</v>
      </c>
      <c r="H3425" s="8">
        <v>1</v>
      </c>
      <c r="I3425" s="8">
        <v>1</v>
      </c>
      <c r="J3425" s="8">
        <v>0</v>
      </c>
      <c r="K3425" s="8">
        <v>0</v>
      </c>
      <c r="L3425" s="8">
        <v>0</v>
      </c>
      <c r="M3425" s="8">
        <v>1</v>
      </c>
      <c r="N3425" s="8">
        <v>0</v>
      </c>
      <c r="O3425" s="8">
        <v>0</v>
      </c>
      <c r="P3425" s="8">
        <v>1</v>
      </c>
      <c r="Q3425" s="8">
        <v>0</v>
      </c>
      <c r="R3425" s="8">
        <v>0</v>
      </c>
      <c r="S3425" s="8">
        <v>0</v>
      </c>
      <c r="T3425" s="8">
        <v>0</v>
      </c>
      <c r="U3425" s="5">
        <v>416020186</v>
      </c>
    </row>
    <row r="3426" spans="1:21" hidden="1" x14ac:dyDescent="0.25">
      <c r="A3426" s="8" t="s">
        <v>5018</v>
      </c>
      <c r="B3426" s="2" t="s">
        <v>3840</v>
      </c>
      <c r="C3426" s="2" t="s">
        <v>264</v>
      </c>
      <c r="D3426" s="2" t="s">
        <v>262</v>
      </c>
      <c r="E3426" s="2" t="s">
        <v>187</v>
      </c>
      <c r="F3426" s="8" t="s">
        <v>36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5">
        <v>416020194</v>
      </c>
    </row>
    <row r="3427" spans="1:21" hidden="1" x14ac:dyDescent="0.25">
      <c r="A3427" s="8" t="s">
        <v>5018</v>
      </c>
      <c r="B3427" s="2" t="s">
        <v>3841</v>
      </c>
      <c r="C3427" s="2" t="s">
        <v>264</v>
      </c>
      <c r="D3427" s="2" t="s">
        <v>262</v>
      </c>
      <c r="E3427" s="2" t="s">
        <v>187</v>
      </c>
      <c r="F3427" s="8" t="s">
        <v>36</v>
      </c>
      <c r="G3427" s="8">
        <v>0</v>
      </c>
      <c r="H3427" s="8">
        <v>1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0</v>
      </c>
      <c r="O3427" s="8">
        <v>0</v>
      </c>
      <c r="P3427" s="8">
        <v>1</v>
      </c>
      <c r="Q3427" s="8">
        <v>0</v>
      </c>
      <c r="R3427" s="8">
        <v>0</v>
      </c>
      <c r="S3427" s="8">
        <v>0</v>
      </c>
      <c r="T3427" s="8">
        <v>0</v>
      </c>
      <c r="U3427" s="5">
        <v>416020208</v>
      </c>
    </row>
    <row r="3428" spans="1:21" hidden="1" x14ac:dyDescent="0.25">
      <c r="A3428" s="8" t="s">
        <v>5018</v>
      </c>
      <c r="B3428" s="2" t="s">
        <v>3842</v>
      </c>
      <c r="C3428" s="2" t="s">
        <v>264</v>
      </c>
      <c r="D3428" s="2" t="s">
        <v>262</v>
      </c>
      <c r="E3428" s="2" t="s">
        <v>187</v>
      </c>
      <c r="F3428" s="8" t="s">
        <v>36</v>
      </c>
      <c r="G3428" s="8">
        <v>0</v>
      </c>
      <c r="H3428" s="8">
        <v>1</v>
      </c>
      <c r="I3428" s="8">
        <v>1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0</v>
      </c>
      <c r="P3428" s="8">
        <v>1</v>
      </c>
      <c r="Q3428" s="8">
        <v>0</v>
      </c>
      <c r="R3428" s="8">
        <v>0</v>
      </c>
      <c r="S3428" s="8">
        <v>0</v>
      </c>
      <c r="T3428" s="8">
        <v>0</v>
      </c>
      <c r="U3428" s="5">
        <v>416020216</v>
      </c>
    </row>
    <row r="3429" spans="1:21" hidden="1" x14ac:dyDescent="0.25">
      <c r="A3429" s="8" t="s">
        <v>5018</v>
      </c>
      <c r="B3429" s="2" t="s">
        <v>3843</v>
      </c>
      <c r="C3429" s="2" t="s">
        <v>264</v>
      </c>
      <c r="D3429" s="2" t="s">
        <v>262</v>
      </c>
      <c r="E3429" s="2" t="s">
        <v>187</v>
      </c>
      <c r="F3429" s="8" t="s">
        <v>36</v>
      </c>
      <c r="G3429" s="8">
        <v>0</v>
      </c>
      <c r="H3429" s="8">
        <v>1</v>
      </c>
      <c r="I3429" s="8">
        <v>0</v>
      </c>
      <c r="J3429" s="8">
        <v>0</v>
      </c>
      <c r="K3429" s="8">
        <v>0</v>
      </c>
      <c r="L3429" s="8">
        <v>0</v>
      </c>
      <c r="M3429" s="8">
        <v>1</v>
      </c>
      <c r="N3429" s="8">
        <v>0</v>
      </c>
      <c r="O3429" s="8">
        <v>0</v>
      </c>
      <c r="P3429" s="8">
        <v>1</v>
      </c>
      <c r="Q3429" s="8">
        <v>0</v>
      </c>
      <c r="R3429" s="8">
        <v>0</v>
      </c>
      <c r="S3429" s="8">
        <v>0</v>
      </c>
      <c r="T3429" s="8">
        <v>0</v>
      </c>
      <c r="U3429" s="5">
        <v>416020224</v>
      </c>
    </row>
    <row r="3430" spans="1:21" hidden="1" x14ac:dyDescent="0.25">
      <c r="A3430" s="8" t="s">
        <v>5018</v>
      </c>
      <c r="B3430" s="2" t="s">
        <v>3844</v>
      </c>
      <c r="C3430" s="2" t="s">
        <v>264</v>
      </c>
      <c r="D3430" s="2" t="s">
        <v>262</v>
      </c>
      <c r="E3430" s="2" t="s">
        <v>187</v>
      </c>
      <c r="F3430" s="8" t="s">
        <v>36</v>
      </c>
      <c r="G3430" s="8">
        <v>0</v>
      </c>
      <c r="H3430" s="8">
        <v>1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0</v>
      </c>
      <c r="U3430" s="5">
        <v>416020232</v>
      </c>
    </row>
    <row r="3431" spans="1:21" hidden="1" x14ac:dyDescent="0.25">
      <c r="A3431" s="8" t="s">
        <v>5018</v>
      </c>
      <c r="B3431" s="2" t="s">
        <v>3845</v>
      </c>
      <c r="C3431" s="2" t="s">
        <v>264</v>
      </c>
      <c r="D3431" s="2" t="s">
        <v>262</v>
      </c>
      <c r="E3431" s="2" t="s">
        <v>187</v>
      </c>
      <c r="F3431" s="8" t="s">
        <v>36</v>
      </c>
      <c r="G3431" s="8">
        <v>0</v>
      </c>
      <c r="H3431" s="8">
        <v>1</v>
      </c>
      <c r="I3431" s="8">
        <v>1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8">
        <v>0</v>
      </c>
      <c r="T3431" s="8">
        <v>0</v>
      </c>
      <c r="U3431" s="5">
        <v>416020240</v>
      </c>
    </row>
    <row r="3432" spans="1:21" hidden="1" x14ac:dyDescent="0.25">
      <c r="A3432" s="8" t="s">
        <v>5018</v>
      </c>
      <c r="B3432" s="2" t="s">
        <v>3846</v>
      </c>
      <c r="C3432" s="2" t="s">
        <v>264</v>
      </c>
      <c r="D3432" s="2" t="s">
        <v>262</v>
      </c>
      <c r="E3432" s="2" t="s">
        <v>187</v>
      </c>
      <c r="F3432" s="8" t="s">
        <v>36</v>
      </c>
      <c r="G3432" s="8">
        <v>0</v>
      </c>
      <c r="H3432" s="8">
        <v>1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5">
        <v>416020259</v>
      </c>
    </row>
    <row r="3433" spans="1:21" hidden="1" x14ac:dyDescent="0.25">
      <c r="A3433" s="8" t="s">
        <v>5018</v>
      </c>
      <c r="B3433" s="2" t="s">
        <v>3847</v>
      </c>
      <c r="C3433" s="2" t="s">
        <v>265</v>
      </c>
      <c r="D3433" s="2" t="s">
        <v>262</v>
      </c>
      <c r="E3433" s="2" t="s">
        <v>187</v>
      </c>
      <c r="F3433" s="8" t="s">
        <v>36</v>
      </c>
      <c r="G3433" s="8">
        <v>0</v>
      </c>
      <c r="H3433" s="8">
        <v>1</v>
      </c>
      <c r="I3433" s="8">
        <v>1</v>
      </c>
      <c r="J3433" s="8">
        <v>0</v>
      </c>
      <c r="K3433" s="8">
        <v>0</v>
      </c>
      <c r="L3433" s="8">
        <v>0</v>
      </c>
      <c r="M3433" s="8">
        <v>1</v>
      </c>
      <c r="N3433" s="8">
        <v>0</v>
      </c>
      <c r="O3433" s="8">
        <v>0</v>
      </c>
      <c r="P3433" s="8">
        <v>1</v>
      </c>
      <c r="Q3433" s="8">
        <v>0</v>
      </c>
      <c r="R3433" s="8">
        <v>0</v>
      </c>
      <c r="S3433" s="8">
        <v>0</v>
      </c>
      <c r="T3433" s="8">
        <v>0</v>
      </c>
      <c r="U3433" s="5">
        <v>416030017</v>
      </c>
    </row>
    <row r="3434" spans="1:21" hidden="1" x14ac:dyDescent="0.25">
      <c r="A3434" s="8" t="s">
        <v>5018</v>
      </c>
      <c r="B3434" s="2" t="s">
        <v>3848</v>
      </c>
      <c r="C3434" s="2" t="s">
        <v>265</v>
      </c>
      <c r="D3434" s="2" t="s">
        <v>262</v>
      </c>
      <c r="E3434" s="2" t="s">
        <v>187</v>
      </c>
      <c r="F3434" s="8" t="s">
        <v>36</v>
      </c>
      <c r="G3434" s="8">
        <v>0</v>
      </c>
      <c r="H3434" s="8">
        <v>1</v>
      </c>
      <c r="I3434" s="8">
        <v>1</v>
      </c>
      <c r="J3434" s="8">
        <v>0</v>
      </c>
      <c r="K3434" s="8">
        <v>0</v>
      </c>
      <c r="L3434" s="8">
        <v>0</v>
      </c>
      <c r="M3434" s="8">
        <v>1</v>
      </c>
      <c r="N3434" s="8">
        <v>0</v>
      </c>
      <c r="O3434" s="8">
        <v>0</v>
      </c>
      <c r="P3434" s="8">
        <v>1</v>
      </c>
      <c r="Q3434" s="8">
        <v>0</v>
      </c>
      <c r="R3434" s="8">
        <v>0</v>
      </c>
      <c r="S3434" s="8">
        <v>0</v>
      </c>
      <c r="T3434" s="8">
        <v>0</v>
      </c>
      <c r="U3434" s="5">
        <v>416030025</v>
      </c>
    </row>
    <row r="3435" spans="1:21" hidden="1" x14ac:dyDescent="0.25">
      <c r="A3435" s="8" t="s">
        <v>5018</v>
      </c>
      <c r="B3435" s="2" t="s">
        <v>3849</v>
      </c>
      <c r="C3435" s="2" t="s">
        <v>265</v>
      </c>
      <c r="D3435" s="2" t="s">
        <v>262</v>
      </c>
      <c r="E3435" s="2" t="s">
        <v>187</v>
      </c>
      <c r="F3435" s="8" t="s">
        <v>36</v>
      </c>
      <c r="G3435" s="8">
        <v>0</v>
      </c>
      <c r="H3435" s="8">
        <v>1</v>
      </c>
      <c r="I3435" s="8">
        <v>1</v>
      </c>
      <c r="J3435" s="8">
        <v>0</v>
      </c>
      <c r="K3435" s="8">
        <v>0</v>
      </c>
      <c r="L3435" s="8">
        <v>0</v>
      </c>
      <c r="M3435" s="8">
        <v>1</v>
      </c>
      <c r="N3435" s="8">
        <v>0</v>
      </c>
      <c r="O3435" s="8">
        <v>0</v>
      </c>
      <c r="P3435" s="8">
        <v>1</v>
      </c>
      <c r="Q3435" s="8">
        <v>0</v>
      </c>
      <c r="R3435" s="8">
        <v>0</v>
      </c>
      <c r="S3435" s="8">
        <v>0</v>
      </c>
      <c r="T3435" s="8">
        <v>0</v>
      </c>
      <c r="U3435" s="5">
        <v>416030033</v>
      </c>
    </row>
    <row r="3436" spans="1:21" hidden="1" x14ac:dyDescent="0.25">
      <c r="A3436" s="8" t="s">
        <v>5018</v>
      </c>
      <c r="B3436" s="2" t="s">
        <v>3850</v>
      </c>
      <c r="C3436" s="2" t="s">
        <v>265</v>
      </c>
      <c r="D3436" s="2" t="s">
        <v>262</v>
      </c>
      <c r="E3436" s="2" t="s">
        <v>187</v>
      </c>
      <c r="F3436" s="8" t="s">
        <v>36</v>
      </c>
      <c r="G3436" s="8">
        <v>0</v>
      </c>
      <c r="H3436" s="8">
        <v>1</v>
      </c>
      <c r="I3436" s="8">
        <v>1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5">
        <v>416030041</v>
      </c>
    </row>
    <row r="3437" spans="1:21" hidden="1" x14ac:dyDescent="0.25">
      <c r="A3437" s="8" t="s">
        <v>5018</v>
      </c>
      <c r="B3437" s="2" t="s">
        <v>3851</v>
      </c>
      <c r="C3437" s="2" t="s">
        <v>265</v>
      </c>
      <c r="D3437" s="2" t="s">
        <v>262</v>
      </c>
      <c r="E3437" s="2" t="s">
        <v>187</v>
      </c>
      <c r="F3437" s="8" t="s">
        <v>36</v>
      </c>
      <c r="G3437" s="8">
        <v>0</v>
      </c>
      <c r="H3437" s="8">
        <v>1</v>
      </c>
      <c r="I3437" s="8">
        <v>0</v>
      </c>
      <c r="J3437" s="8">
        <v>0</v>
      </c>
      <c r="K3437" s="8">
        <v>0</v>
      </c>
      <c r="L3437" s="8">
        <v>0</v>
      </c>
      <c r="M3437" s="8">
        <v>1</v>
      </c>
      <c r="N3437" s="8">
        <v>0</v>
      </c>
      <c r="O3437" s="8">
        <v>0</v>
      </c>
      <c r="P3437" s="8">
        <v>1</v>
      </c>
      <c r="Q3437" s="8">
        <v>0</v>
      </c>
      <c r="R3437" s="8">
        <v>0</v>
      </c>
      <c r="S3437" s="8">
        <v>0</v>
      </c>
      <c r="T3437" s="8">
        <v>0</v>
      </c>
      <c r="U3437" s="5">
        <v>416030068</v>
      </c>
    </row>
    <row r="3438" spans="1:21" hidden="1" x14ac:dyDescent="0.25">
      <c r="A3438" s="8" t="s">
        <v>5018</v>
      </c>
      <c r="B3438" s="2" t="s">
        <v>3852</v>
      </c>
      <c r="C3438" s="2" t="s">
        <v>265</v>
      </c>
      <c r="D3438" s="2" t="s">
        <v>262</v>
      </c>
      <c r="E3438" s="2" t="s">
        <v>187</v>
      </c>
      <c r="F3438" s="8" t="s">
        <v>36</v>
      </c>
      <c r="G3438" s="8">
        <v>0</v>
      </c>
      <c r="H3438" s="8">
        <v>1</v>
      </c>
      <c r="I3438" s="8">
        <v>0</v>
      </c>
      <c r="J3438" s="8">
        <v>0</v>
      </c>
      <c r="K3438" s="8">
        <v>0</v>
      </c>
      <c r="L3438" s="8">
        <v>0</v>
      </c>
      <c r="M3438" s="8">
        <v>1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0</v>
      </c>
      <c r="T3438" s="8">
        <v>0</v>
      </c>
      <c r="U3438" s="5">
        <v>416030076</v>
      </c>
    </row>
    <row r="3439" spans="1:21" hidden="1" x14ac:dyDescent="0.25">
      <c r="A3439" s="8" t="s">
        <v>5018</v>
      </c>
      <c r="B3439" s="2" t="s">
        <v>3853</v>
      </c>
      <c r="C3439" s="2" t="s">
        <v>265</v>
      </c>
      <c r="D3439" s="2" t="s">
        <v>262</v>
      </c>
      <c r="E3439" s="2" t="s">
        <v>187</v>
      </c>
      <c r="F3439" s="8" t="s">
        <v>36</v>
      </c>
      <c r="G3439" s="8">
        <v>0</v>
      </c>
      <c r="H3439" s="8">
        <v>1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0</v>
      </c>
      <c r="O3439" s="8">
        <v>0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U3439" s="5">
        <v>416030084</v>
      </c>
    </row>
    <row r="3440" spans="1:21" hidden="1" x14ac:dyDescent="0.25">
      <c r="A3440" s="8" t="s">
        <v>5018</v>
      </c>
      <c r="B3440" s="2" t="s">
        <v>3854</v>
      </c>
      <c r="C3440" s="2" t="s">
        <v>265</v>
      </c>
      <c r="D3440" s="2" t="s">
        <v>262</v>
      </c>
      <c r="E3440" s="2" t="s">
        <v>187</v>
      </c>
      <c r="F3440" s="8" t="s">
        <v>36</v>
      </c>
      <c r="G3440" s="8">
        <v>0</v>
      </c>
      <c r="H3440" s="8">
        <v>1</v>
      </c>
      <c r="I3440" s="8">
        <v>0</v>
      </c>
      <c r="J3440" s="8">
        <v>0</v>
      </c>
      <c r="K3440" s="8">
        <v>0</v>
      </c>
      <c r="L3440" s="8">
        <v>0</v>
      </c>
      <c r="M3440" s="8">
        <v>1</v>
      </c>
      <c r="N3440" s="8">
        <v>0</v>
      </c>
      <c r="O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U3440" s="5">
        <v>416030092</v>
      </c>
    </row>
    <row r="3441" spans="1:21" hidden="1" x14ac:dyDescent="0.25">
      <c r="A3441" s="8" t="s">
        <v>5018</v>
      </c>
      <c r="B3441" s="2" t="s">
        <v>3855</v>
      </c>
      <c r="C3441" s="2" t="s">
        <v>265</v>
      </c>
      <c r="D3441" s="2" t="s">
        <v>262</v>
      </c>
      <c r="E3441" s="2" t="s">
        <v>187</v>
      </c>
      <c r="F3441" s="8" t="s">
        <v>36</v>
      </c>
      <c r="G3441" s="8">
        <v>1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1</v>
      </c>
      <c r="N3441" s="8">
        <v>0</v>
      </c>
      <c r="O3441" s="8">
        <v>0</v>
      </c>
      <c r="P3441" s="8">
        <v>1</v>
      </c>
      <c r="Q3441" s="8">
        <v>0</v>
      </c>
      <c r="R3441" s="8">
        <v>0</v>
      </c>
      <c r="S3441" s="8">
        <v>0</v>
      </c>
      <c r="T3441" s="8">
        <v>0</v>
      </c>
      <c r="U3441" s="5">
        <v>416030149</v>
      </c>
    </row>
    <row r="3442" spans="1:21" hidden="1" x14ac:dyDescent="0.25">
      <c r="A3442" s="8" t="s">
        <v>5018</v>
      </c>
      <c r="B3442" s="2" t="s">
        <v>3856</v>
      </c>
      <c r="C3442" s="2" t="s">
        <v>265</v>
      </c>
      <c r="D3442" s="2" t="s">
        <v>262</v>
      </c>
      <c r="E3442" s="2" t="s">
        <v>187</v>
      </c>
      <c r="F3442" s="8" t="s">
        <v>36</v>
      </c>
      <c r="G3442" s="8">
        <v>0</v>
      </c>
      <c r="H3442" s="8">
        <v>1</v>
      </c>
      <c r="I3442" s="8">
        <v>1</v>
      </c>
      <c r="J3442" s="8">
        <v>0</v>
      </c>
      <c r="K3442" s="8">
        <v>0</v>
      </c>
      <c r="L3442" s="8">
        <v>0</v>
      </c>
      <c r="M3442" s="8">
        <v>1</v>
      </c>
      <c r="N3442" s="8">
        <v>0</v>
      </c>
      <c r="O3442" s="8">
        <v>0</v>
      </c>
      <c r="P3442" s="8">
        <v>1</v>
      </c>
      <c r="Q3442" s="8">
        <v>0</v>
      </c>
      <c r="R3442" s="8">
        <v>0</v>
      </c>
      <c r="S3442" s="8">
        <v>0</v>
      </c>
      <c r="T3442" s="8">
        <v>0</v>
      </c>
      <c r="U3442" s="5">
        <v>416030157</v>
      </c>
    </row>
    <row r="3443" spans="1:21" hidden="1" x14ac:dyDescent="0.25">
      <c r="A3443" s="8" t="s">
        <v>5018</v>
      </c>
      <c r="B3443" s="2" t="s">
        <v>3857</v>
      </c>
      <c r="C3443" s="2" t="s">
        <v>265</v>
      </c>
      <c r="D3443" s="2" t="s">
        <v>262</v>
      </c>
      <c r="E3443" s="2" t="s">
        <v>187</v>
      </c>
      <c r="F3443" s="8" t="s">
        <v>36</v>
      </c>
      <c r="G3443" s="8">
        <v>0</v>
      </c>
      <c r="H3443" s="8">
        <v>1</v>
      </c>
      <c r="I3443" s="8">
        <v>0</v>
      </c>
      <c r="J3443" s="8">
        <v>0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>
        <v>1</v>
      </c>
      <c r="Q3443" s="8">
        <v>0</v>
      </c>
      <c r="R3443" s="8">
        <v>0</v>
      </c>
      <c r="S3443" s="8">
        <v>0</v>
      </c>
      <c r="T3443" s="8">
        <v>0</v>
      </c>
      <c r="U3443" s="5">
        <v>416030165</v>
      </c>
    </row>
    <row r="3444" spans="1:21" hidden="1" x14ac:dyDescent="0.25">
      <c r="A3444" s="8" t="s">
        <v>5018</v>
      </c>
      <c r="B3444" s="2" t="s">
        <v>3858</v>
      </c>
      <c r="C3444" s="2" t="s">
        <v>265</v>
      </c>
      <c r="D3444" s="2" t="s">
        <v>262</v>
      </c>
      <c r="E3444" s="2" t="s">
        <v>187</v>
      </c>
      <c r="F3444" s="8" t="s">
        <v>36</v>
      </c>
      <c r="G3444" s="8">
        <v>0</v>
      </c>
      <c r="H3444" s="8">
        <v>1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U3444" s="5">
        <v>416030173</v>
      </c>
    </row>
    <row r="3445" spans="1:21" hidden="1" x14ac:dyDescent="0.25">
      <c r="A3445" s="8" t="s">
        <v>5018</v>
      </c>
      <c r="B3445" s="2" t="s">
        <v>3859</v>
      </c>
      <c r="C3445" s="2" t="s">
        <v>265</v>
      </c>
      <c r="D3445" s="2" t="s">
        <v>262</v>
      </c>
      <c r="E3445" s="2" t="s">
        <v>187</v>
      </c>
      <c r="F3445" s="8" t="s">
        <v>36</v>
      </c>
      <c r="G3445" s="8">
        <v>0</v>
      </c>
      <c r="H3445" s="8">
        <v>1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0</v>
      </c>
      <c r="O3445" s="8">
        <v>0</v>
      </c>
      <c r="P3445" s="8">
        <v>1</v>
      </c>
      <c r="Q3445" s="8">
        <v>0</v>
      </c>
      <c r="R3445" s="8">
        <v>0</v>
      </c>
      <c r="S3445" s="8">
        <v>0</v>
      </c>
      <c r="T3445" s="8">
        <v>0</v>
      </c>
      <c r="U3445" s="5">
        <v>416030181</v>
      </c>
    </row>
    <row r="3446" spans="1:21" hidden="1" x14ac:dyDescent="0.25">
      <c r="A3446" s="8" t="s">
        <v>5018</v>
      </c>
      <c r="B3446" s="2" t="s">
        <v>3860</v>
      </c>
      <c r="C3446" s="2" t="s">
        <v>265</v>
      </c>
      <c r="D3446" s="2" t="s">
        <v>262</v>
      </c>
      <c r="E3446" s="2" t="s">
        <v>187</v>
      </c>
      <c r="F3446" s="8" t="s">
        <v>36</v>
      </c>
      <c r="G3446" s="8">
        <v>0</v>
      </c>
      <c r="H3446" s="8">
        <v>1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0</v>
      </c>
      <c r="O3446" s="8">
        <v>0</v>
      </c>
      <c r="P3446" s="8">
        <v>1</v>
      </c>
      <c r="Q3446" s="8">
        <v>0</v>
      </c>
      <c r="R3446" s="8">
        <v>0</v>
      </c>
      <c r="S3446" s="8">
        <v>0</v>
      </c>
      <c r="T3446" s="8">
        <v>0</v>
      </c>
      <c r="U3446" s="5">
        <v>416030190</v>
      </c>
    </row>
    <row r="3447" spans="1:21" hidden="1" x14ac:dyDescent="0.25">
      <c r="A3447" s="8" t="s">
        <v>5018</v>
      </c>
      <c r="B3447" s="2" t="s">
        <v>3861</v>
      </c>
      <c r="C3447" s="2" t="s">
        <v>265</v>
      </c>
      <c r="D3447" s="2" t="s">
        <v>262</v>
      </c>
      <c r="E3447" s="2" t="s">
        <v>187</v>
      </c>
      <c r="F3447" s="8" t="s">
        <v>36</v>
      </c>
      <c r="G3447" s="8">
        <v>0</v>
      </c>
      <c r="H3447" s="8">
        <v>1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0</v>
      </c>
      <c r="O3447" s="8">
        <v>0</v>
      </c>
      <c r="P3447" s="8">
        <v>1</v>
      </c>
      <c r="Q3447" s="8">
        <v>0</v>
      </c>
      <c r="R3447" s="8">
        <v>0</v>
      </c>
      <c r="S3447" s="8">
        <v>0</v>
      </c>
      <c r="T3447" s="8">
        <v>0</v>
      </c>
      <c r="U3447" s="5">
        <v>416030203</v>
      </c>
    </row>
    <row r="3448" spans="1:21" hidden="1" x14ac:dyDescent="0.25">
      <c r="A3448" s="8" t="s">
        <v>5018</v>
      </c>
      <c r="B3448" s="2" t="s">
        <v>3862</v>
      </c>
      <c r="C3448" s="2" t="s">
        <v>265</v>
      </c>
      <c r="D3448" s="2" t="s">
        <v>262</v>
      </c>
      <c r="E3448" s="2" t="s">
        <v>187</v>
      </c>
      <c r="F3448" s="8" t="s">
        <v>36</v>
      </c>
      <c r="G3448" s="8">
        <v>0</v>
      </c>
      <c r="H3448" s="8">
        <v>1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U3448" s="5">
        <v>416030211</v>
      </c>
    </row>
    <row r="3449" spans="1:21" hidden="1" x14ac:dyDescent="0.25">
      <c r="A3449" s="8" t="s">
        <v>5018</v>
      </c>
      <c r="B3449" s="2" t="s">
        <v>3863</v>
      </c>
      <c r="C3449" s="2" t="s">
        <v>265</v>
      </c>
      <c r="D3449" s="2" t="s">
        <v>262</v>
      </c>
      <c r="E3449" s="2" t="s">
        <v>187</v>
      </c>
      <c r="F3449" s="8" t="s">
        <v>36</v>
      </c>
      <c r="G3449" s="8">
        <v>0</v>
      </c>
      <c r="H3449" s="8">
        <v>1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0</v>
      </c>
      <c r="P3449" s="8">
        <v>1</v>
      </c>
      <c r="Q3449" s="8">
        <v>0</v>
      </c>
      <c r="R3449" s="8">
        <v>0</v>
      </c>
      <c r="S3449" s="8">
        <v>0</v>
      </c>
      <c r="T3449" s="8">
        <v>0</v>
      </c>
      <c r="U3449" s="5">
        <v>416030220</v>
      </c>
    </row>
    <row r="3450" spans="1:21" hidden="1" x14ac:dyDescent="0.25">
      <c r="A3450" s="8" t="s">
        <v>5018</v>
      </c>
      <c r="B3450" s="2" t="s">
        <v>3864</v>
      </c>
      <c r="C3450" s="2" t="s">
        <v>265</v>
      </c>
      <c r="D3450" s="2" t="s">
        <v>262</v>
      </c>
      <c r="E3450" s="2" t="s">
        <v>187</v>
      </c>
      <c r="F3450" s="8" t="s">
        <v>36</v>
      </c>
      <c r="G3450" s="8">
        <v>0</v>
      </c>
      <c r="H3450" s="8">
        <v>1</v>
      </c>
      <c r="I3450" s="8">
        <v>0</v>
      </c>
      <c r="J3450" s="8">
        <v>0</v>
      </c>
      <c r="K3450" s="8">
        <v>0</v>
      </c>
      <c r="L3450" s="8">
        <v>0</v>
      </c>
      <c r="M3450" s="8">
        <v>1</v>
      </c>
      <c r="N3450" s="8">
        <v>0</v>
      </c>
      <c r="O3450" s="8">
        <v>0</v>
      </c>
      <c r="P3450" s="8">
        <v>1</v>
      </c>
      <c r="Q3450" s="8">
        <v>0</v>
      </c>
      <c r="R3450" s="8">
        <v>0</v>
      </c>
      <c r="S3450" s="8">
        <v>0</v>
      </c>
      <c r="T3450" s="8">
        <v>0</v>
      </c>
      <c r="U3450" s="5">
        <v>416030238</v>
      </c>
    </row>
    <row r="3451" spans="1:21" hidden="1" x14ac:dyDescent="0.25">
      <c r="A3451" s="8" t="s">
        <v>5018</v>
      </c>
      <c r="B3451" s="2" t="s">
        <v>3865</v>
      </c>
      <c r="C3451" s="2" t="s">
        <v>265</v>
      </c>
      <c r="D3451" s="2" t="s">
        <v>262</v>
      </c>
      <c r="E3451" s="2" t="s">
        <v>187</v>
      </c>
      <c r="F3451" s="8" t="s">
        <v>36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0</v>
      </c>
      <c r="O3451" s="8">
        <v>0</v>
      </c>
      <c r="P3451" s="8">
        <v>1</v>
      </c>
      <c r="Q3451" s="8">
        <v>0</v>
      </c>
      <c r="R3451" s="8">
        <v>0</v>
      </c>
      <c r="S3451" s="8">
        <v>0</v>
      </c>
      <c r="T3451" s="8">
        <v>0</v>
      </c>
      <c r="U3451" s="5">
        <v>416030246</v>
      </c>
    </row>
    <row r="3452" spans="1:21" hidden="1" x14ac:dyDescent="0.25">
      <c r="A3452" s="8" t="s">
        <v>5018</v>
      </c>
      <c r="B3452" s="2" t="s">
        <v>3866</v>
      </c>
      <c r="C3452" s="2" t="s">
        <v>265</v>
      </c>
      <c r="D3452" s="2" t="s">
        <v>262</v>
      </c>
      <c r="E3452" s="2" t="s">
        <v>187</v>
      </c>
      <c r="F3452" s="8" t="s">
        <v>36</v>
      </c>
      <c r="G3452" s="8">
        <v>0</v>
      </c>
      <c r="H3452" s="8">
        <v>1</v>
      </c>
      <c r="I3452" s="8">
        <v>0</v>
      </c>
      <c r="J3452" s="8">
        <v>0</v>
      </c>
      <c r="K3452" s="8">
        <v>0</v>
      </c>
      <c r="L3452" s="8">
        <v>0</v>
      </c>
      <c r="M3452" s="8">
        <v>1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5">
        <v>416030254</v>
      </c>
    </row>
    <row r="3453" spans="1:21" hidden="1" x14ac:dyDescent="0.25">
      <c r="A3453" s="8" t="s">
        <v>5018</v>
      </c>
      <c r="B3453" s="2" t="s">
        <v>3867</v>
      </c>
      <c r="C3453" s="2" t="s">
        <v>265</v>
      </c>
      <c r="D3453" s="2" t="s">
        <v>262</v>
      </c>
      <c r="E3453" s="2" t="s">
        <v>187</v>
      </c>
      <c r="F3453" s="8" t="s">
        <v>36</v>
      </c>
      <c r="G3453" s="8">
        <v>0</v>
      </c>
      <c r="H3453" s="8">
        <v>1</v>
      </c>
      <c r="I3453" s="8">
        <v>0</v>
      </c>
      <c r="J3453" s="8">
        <v>0</v>
      </c>
      <c r="K3453" s="8">
        <v>0</v>
      </c>
      <c r="L3453" s="8">
        <v>0</v>
      </c>
      <c r="M3453" s="8">
        <v>1</v>
      </c>
      <c r="N3453" s="8">
        <v>0</v>
      </c>
      <c r="O3453" s="8">
        <v>0</v>
      </c>
      <c r="P3453" s="8">
        <v>1</v>
      </c>
      <c r="Q3453" s="8">
        <v>0</v>
      </c>
      <c r="R3453" s="8">
        <v>0</v>
      </c>
      <c r="S3453" s="8">
        <v>0</v>
      </c>
      <c r="T3453" s="8">
        <v>0</v>
      </c>
      <c r="U3453" s="5">
        <v>416030262</v>
      </c>
    </row>
    <row r="3454" spans="1:21" hidden="1" x14ac:dyDescent="0.25">
      <c r="A3454" s="8" t="s">
        <v>5018</v>
      </c>
      <c r="B3454" s="2" t="s">
        <v>3868</v>
      </c>
      <c r="C3454" s="2" t="s">
        <v>265</v>
      </c>
      <c r="D3454" s="2" t="s">
        <v>262</v>
      </c>
      <c r="E3454" s="2" t="s">
        <v>187</v>
      </c>
      <c r="F3454" s="8" t="s">
        <v>36</v>
      </c>
      <c r="G3454" s="8">
        <v>0</v>
      </c>
      <c r="H3454" s="8">
        <v>1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1</v>
      </c>
      <c r="Q3454" s="8">
        <v>0</v>
      </c>
      <c r="R3454" s="8">
        <v>0</v>
      </c>
      <c r="S3454" s="8">
        <v>0</v>
      </c>
      <c r="T3454" s="8">
        <v>0</v>
      </c>
      <c r="U3454" s="5">
        <v>416030270</v>
      </c>
    </row>
    <row r="3455" spans="1:21" hidden="1" x14ac:dyDescent="0.25">
      <c r="A3455" s="8" t="s">
        <v>5018</v>
      </c>
      <c r="B3455" s="2" t="s">
        <v>3869</v>
      </c>
      <c r="C3455" s="2" t="s">
        <v>265</v>
      </c>
      <c r="D3455" s="2" t="s">
        <v>262</v>
      </c>
      <c r="E3455" s="2" t="s">
        <v>187</v>
      </c>
      <c r="F3455" s="8" t="s">
        <v>36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1</v>
      </c>
      <c r="Q3455" s="8">
        <v>0</v>
      </c>
      <c r="R3455" s="8">
        <v>0</v>
      </c>
      <c r="S3455" s="8">
        <v>0</v>
      </c>
      <c r="T3455" s="8">
        <v>0</v>
      </c>
      <c r="U3455" s="5">
        <v>416030289</v>
      </c>
    </row>
    <row r="3456" spans="1:21" hidden="1" x14ac:dyDescent="0.25">
      <c r="A3456" s="8" t="s">
        <v>5018</v>
      </c>
      <c r="B3456" s="2" t="s">
        <v>3870</v>
      </c>
      <c r="C3456" s="2" t="s">
        <v>265</v>
      </c>
      <c r="D3456" s="2" t="s">
        <v>262</v>
      </c>
      <c r="E3456" s="2" t="s">
        <v>187</v>
      </c>
      <c r="F3456" s="8" t="s">
        <v>36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U3456" s="5">
        <v>416030297</v>
      </c>
    </row>
    <row r="3457" spans="1:21" hidden="1" x14ac:dyDescent="0.25">
      <c r="A3457" s="8" t="s">
        <v>5018</v>
      </c>
      <c r="B3457" s="2" t="s">
        <v>3871</v>
      </c>
      <c r="C3457" s="2" t="s">
        <v>265</v>
      </c>
      <c r="D3457" s="2" t="s">
        <v>262</v>
      </c>
      <c r="E3457" s="2" t="s">
        <v>187</v>
      </c>
      <c r="F3457" s="8" t="s">
        <v>36</v>
      </c>
      <c r="G3457" s="8">
        <v>0</v>
      </c>
      <c r="H3457" s="8">
        <v>1</v>
      </c>
      <c r="I3457" s="8">
        <v>0</v>
      </c>
      <c r="J3457" s="8">
        <v>0</v>
      </c>
      <c r="K3457" s="8">
        <v>0</v>
      </c>
      <c r="L3457" s="8">
        <v>0</v>
      </c>
      <c r="M3457" s="8">
        <v>1</v>
      </c>
      <c r="N3457" s="8">
        <v>0</v>
      </c>
      <c r="O3457" s="8">
        <v>0</v>
      </c>
      <c r="P3457" s="8">
        <v>1</v>
      </c>
      <c r="Q3457" s="8">
        <v>0</v>
      </c>
      <c r="R3457" s="8">
        <v>0</v>
      </c>
      <c r="S3457" s="8">
        <v>0</v>
      </c>
      <c r="T3457" s="8">
        <v>0</v>
      </c>
      <c r="U3457" s="5">
        <v>416030300</v>
      </c>
    </row>
    <row r="3458" spans="1:21" hidden="1" x14ac:dyDescent="0.25">
      <c r="A3458" s="8" t="s">
        <v>5018</v>
      </c>
      <c r="B3458" s="2" t="s">
        <v>3872</v>
      </c>
      <c r="C3458" s="2" t="s">
        <v>265</v>
      </c>
      <c r="D3458" s="2" t="s">
        <v>262</v>
      </c>
      <c r="E3458" s="2" t="s">
        <v>187</v>
      </c>
      <c r="F3458" s="8" t="s">
        <v>36</v>
      </c>
      <c r="G3458" s="8">
        <v>0</v>
      </c>
      <c r="H3458" s="8">
        <v>1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U3458" s="5">
        <v>416030319</v>
      </c>
    </row>
    <row r="3459" spans="1:21" hidden="1" x14ac:dyDescent="0.25">
      <c r="A3459" s="8" t="s">
        <v>5018</v>
      </c>
      <c r="B3459" s="2" t="s">
        <v>3873</v>
      </c>
      <c r="C3459" s="2" t="s">
        <v>265</v>
      </c>
      <c r="D3459" s="2" t="s">
        <v>262</v>
      </c>
      <c r="E3459" s="2" t="s">
        <v>187</v>
      </c>
      <c r="F3459" s="8" t="s">
        <v>36</v>
      </c>
      <c r="G3459" s="8">
        <v>0</v>
      </c>
      <c r="H3459" s="8">
        <v>1</v>
      </c>
      <c r="I3459" s="8">
        <v>1</v>
      </c>
      <c r="J3459" s="8">
        <v>0</v>
      </c>
      <c r="K3459" s="8">
        <v>0</v>
      </c>
      <c r="L3459" s="8">
        <v>0</v>
      </c>
      <c r="M3459" s="8">
        <v>1</v>
      </c>
      <c r="N3459" s="8">
        <v>0</v>
      </c>
      <c r="O3459" s="8">
        <v>0</v>
      </c>
      <c r="P3459" s="8">
        <v>1</v>
      </c>
      <c r="Q3459" s="8">
        <v>0</v>
      </c>
      <c r="R3459" s="8">
        <v>0</v>
      </c>
      <c r="S3459" s="8">
        <v>0</v>
      </c>
      <c r="T3459" s="8">
        <v>0</v>
      </c>
      <c r="U3459" s="5">
        <v>416030327</v>
      </c>
    </row>
    <row r="3460" spans="1:21" hidden="1" x14ac:dyDescent="0.25">
      <c r="A3460" s="8" t="s">
        <v>5018</v>
      </c>
      <c r="B3460" s="2" t="s">
        <v>3874</v>
      </c>
      <c r="C3460" s="2" t="s">
        <v>265</v>
      </c>
      <c r="D3460" s="2" t="s">
        <v>262</v>
      </c>
      <c r="E3460" s="2" t="s">
        <v>187</v>
      </c>
      <c r="F3460" s="8" t="s">
        <v>36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U3460" s="5">
        <v>416030335</v>
      </c>
    </row>
    <row r="3461" spans="1:21" hidden="1" x14ac:dyDescent="0.25">
      <c r="A3461" s="8" t="s">
        <v>5018</v>
      </c>
      <c r="B3461" s="2" t="s">
        <v>3875</v>
      </c>
      <c r="C3461" s="2" t="s">
        <v>265</v>
      </c>
      <c r="D3461" s="2" t="s">
        <v>262</v>
      </c>
      <c r="E3461" s="2" t="s">
        <v>187</v>
      </c>
      <c r="F3461" s="8" t="s">
        <v>36</v>
      </c>
      <c r="G3461" s="8">
        <v>0</v>
      </c>
      <c r="H3461" s="8">
        <v>1</v>
      </c>
      <c r="I3461" s="8">
        <v>0</v>
      </c>
      <c r="J3461" s="8">
        <v>0</v>
      </c>
      <c r="K3461" s="8">
        <v>0</v>
      </c>
      <c r="L3461" s="8">
        <v>0</v>
      </c>
      <c r="M3461" s="8">
        <v>1</v>
      </c>
      <c r="N3461" s="8">
        <v>0</v>
      </c>
      <c r="O3461" s="8">
        <v>0</v>
      </c>
      <c r="P3461" s="8">
        <v>1</v>
      </c>
      <c r="Q3461" s="8">
        <v>0</v>
      </c>
      <c r="R3461" s="8">
        <v>0</v>
      </c>
      <c r="S3461" s="8">
        <v>0</v>
      </c>
      <c r="T3461" s="8">
        <v>0</v>
      </c>
      <c r="U3461" s="5">
        <v>416030343</v>
      </c>
    </row>
    <row r="3462" spans="1:21" hidden="1" x14ac:dyDescent="0.25">
      <c r="A3462" s="8" t="s">
        <v>5018</v>
      </c>
      <c r="B3462" s="2" t="s">
        <v>3876</v>
      </c>
      <c r="C3462" s="2" t="s">
        <v>265</v>
      </c>
      <c r="D3462" s="2" t="s">
        <v>262</v>
      </c>
      <c r="E3462" s="2" t="s">
        <v>187</v>
      </c>
      <c r="F3462" s="8" t="s">
        <v>36</v>
      </c>
      <c r="G3462" s="8">
        <v>0</v>
      </c>
      <c r="H3462" s="8">
        <v>1</v>
      </c>
      <c r="I3462" s="8">
        <v>1</v>
      </c>
      <c r="J3462" s="8">
        <v>0</v>
      </c>
      <c r="K3462" s="8">
        <v>0</v>
      </c>
      <c r="L3462" s="8">
        <v>0</v>
      </c>
      <c r="M3462" s="8">
        <v>1</v>
      </c>
      <c r="N3462" s="8">
        <v>0</v>
      </c>
      <c r="O3462" s="8">
        <v>0</v>
      </c>
      <c r="P3462" s="8">
        <v>1</v>
      </c>
      <c r="Q3462" s="8">
        <v>0</v>
      </c>
      <c r="R3462" s="8">
        <v>0</v>
      </c>
      <c r="S3462" s="8">
        <v>0</v>
      </c>
      <c r="T3462" s="8">
        <v>0</v>
      </c>
      <c r="U3462" s="5">
        <v>416030351</v>
      </c>
    </row>
    <row r="3463" spans="1:21" hidden="1" x14ac:dyDescent="0.25">
      <c r="A3463" s="8" t="s">
        <v>5018</v>
      </c>
      <c r="B3463" s="2" t="s">
        <v>3877</v>
      </c>
      <c r="C3463" s="2" t="s">
        <v>265</v>
      </c>
      <c r="D3463" s="2" t="s">
        <v>262</v>
      </c>
      <c r="E3463" s="2" t="s">
        <v>187</v>
      </c>
      <c r="F3463" s="8" t="s">
        <v>36</v>
      </c>
      <c r="G3463" s="8">
        <v>0</v>
      </c>
      <c r="H3463" s="8">
        <v>1</v>
      </c>
      <c r="I3463" s="8">
        <v>0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8">
        <v>0</v>
      </c>
      <c r="T3463" s="8">
        <v>0</v>
      </c>
      <c r="U3463" s="5">
        <v>416030360</v>
      </c>
    </row>
    <row r="3464" spans="1:21" hidden="1" x14ac:dyDescent="0.25">
      <c r="A3464" s="8" t="s">
        <v>5018</v>
      </c>
      <c r="B3464" s="2" t="s">
        <v>3878</v>
      </c>
      <c r="C3464" s="2" t="s">
        <v>266</v>
      </c>
      <c r="D3464" s="2" t="s">
        <v>262</v>
      </c>
      <c r="E3464" s="2" t="s">
        <v>187</v>
      </c>
      <c r="F3464" s="8" t="s">
        <v>36</v>
      </c>
      <c r="G3464" s="8">
        <v>0</v>
      </c>
      <c r="H3464" s="8">
        <v>1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1</v>
      </c>
      <c r="Q3464" s="8">
        <v>0</v>
      </c>
      <c r="R3464" s="8">
        <v>0</v>
      </c>
      <c r="S3464" s="8">
        <v>0</v>
      </c>
      <c r="T3464" s="8">
        <v>0</v>
      </c>
      <c r="U3464" s="5">
        <v>416040012</v>
      </c>
    </row>
    <row r="3465" spans="1:21" hidden="1" x14ac:dyDescent="0.25">
      <c r="A3465" s="8" t="s">
        <v>5018</v>
      </c>
      <c r="B3465" s="2" t="s">
        <v>3879</v>
      </c>
      <c r="C3465" s="2" t="s">
        <v>266</v>
      </c>
      <c r="D3465" s="2" t="s">
        <v>262</v>
      </c>
      <c r="E3465" s="2" t="s">
        <v>187</v>
      </c>
      <c r="F3465" s="8" t="s">
        <v>36</v>
      </c>
      <c r="G3465" s="8">
        <v>0</v>
      </c>
      <c r="H3465" s="8">
        <v>1</v>
      </c>
      <c r="I3465" s="8">
        <v>0</v>
      </c>
      <c r="J3465" s="8">
        <v>0</v>
      </c>
      <c r="K3465" s="8">
        <v>0</v>
      </c>
      <c r="L3465" s="8">
        <v>0</v>
      </c>
      <c r="M3465" s="8">
        <v>1</v>
      </c>
      <c r="N3465" s="8">
        <v>0</v>
      </c>
      <c r="O3465" s="8">
        <v>0</v>
      </c>
      <c r="P3465" s="8">
        <v>1</v>
      </c>
      <c r="Q3465" s="8">
        <v>0</v>
      </c>
      <c r="R3465" s="8">
        <v>0</v>
      </c>
      <c r="S3465" s="8">
        <v>0</v>
      </c>
      <c r="T3465" s="8">
        <v>0</v>
      </c>
      <c r="U3465" s="5">
        <v>416040020</v>
      </c>
    </row>
    <row r="3466" spans="1:21" hidden="1" x14ac:dyDescent="0.25">
      <c r="A3466" s="8" t="s">
        <v>5018</v>
      </c>
      <c r="B3466" s="2" t="s">
        <v>3880</v>
      </c>
      <c r="C3466" s="2" t="s">
        <v>266</v>
      </c>
      <c r="D3466" s="2" t="s">
        <v>262</v>
      </c>
      <c r="E3466" s="2" t="s">
        <v>187</v>
      </c>
      <c r="F3466" s="8" t="s">
        <v>36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0</v>
      </c>
      <c r="M3466" s="8">
        <v>1</v>
      </c>
      <c r="N3466" s="8">
        <v>0</v>
      </c>
      <c r="O3466" s="8">
        <v>0</v>
      </c>
      <c r="P3466" s="8">
        <v>1</v>
      </c>
      <c r="Q3466" s="8">
        <v>0</v>
      </c>
      <c r="R3466" s="8">
        <v>0</v>
      </c>
      <c r="S3466" s="8">
        <v>0</v>
      </c>
      <c r="T3466" s="8">
        <v>0</v>
      </c>
      <c r="U3466" s="5">
        <v>416040039</v>
      </c>
    </row>
    <row r="3467" spans="1:21" hidden="1" x14ac:dyDescent="0.25">
      <c r="A3467" s="8" t="s">
        <v>5018</v>
      </c>
      <c r="B3467" s="2" t="s">
        <v>3881</v>
      </c>
      <c r="C3467" s="2" t="s">
        <v>266</v>
      </c>
      <c r="D3467" s="2" t="s">
        <v>262</v>
      </c>
      <c r="E3467" s="2" t="s">
        <v>187</v>
      </c>
      <c r="F3467" s="8" t="s">
        <v>36</v>
      </c>
      <c r="G3467" s="8">
        <v>0</v>
      </c>
      <c r="H3467" s="8">
        <v>1</v>
      </c>
      <c r="I3467" s="8">
        <v>0</v>
      </c>
      <c r="J3467" s="8">
        <v>0</v>
      </c>
      <c r="K3467" s="8">
        <v>0</v>
      </c>
      <c r="L3467" s="8">
        <v>0</v>
      </c>
      <c r="M3467" s="8">
        <v>1</v>
      </c>
      <c r="N3467" s="8">
        <v>0</v>
      </c>
      <c r="O3467" s="8">
        <v>0</v>
      </c>
      <c r="P3467" s="8">
        <v>1</v>
      </c>
      <c r="Q3467" s="8">
        <v>0</v>
      </c>
      <c r="R3467" s="8">
        <v>0</v>
      </c>
      <c r="S3467" s="8">
        <v>0</v>
      </c>
      <c r="T3467" s="8">
        <v>0</v>
      </c>
      <c r="U3467" s="5">
        <v>416040047</v>
      </c>
    </row>
    <row r="3468" spans="1:21" hidden="1" x14ac:dyDescent="0.25">
      <c r="A3468" s="8" t="s">
        <v>5018</v>
      </c>
      <c r="B3468" s="2" t="s">
        <v>3882</v>
      </c>
      <c r="C3468" s="2" t="s">
        <v>266</v>
      </c>
      <c r="D3468" s="2" t="s">
        <v>262</v>
      </c>
      <c r="E3468" s="2" t="s">
        <v>187</v>
      </c>
      <c r="F3468" s="8" t="s">
        <v>36</v>
      </c>
      <c r="G3468" s="8">
        <v>0</v>
      </c>
      <c r="H3468" s="8">
        <v>1</v>
      </c>
      <c r="I3468" s="8">
        <v>0</v>
      </c>
      <c r="J3468" s="8">
        <v>0</v>
      </c>
      <c r="K3468" s="8">
        <v>0</v>
      </c>
      <c r="L3468" s="8">
        <v>0</v>
      </c>
      <c r="M3468" s="8">
        <v>1</v>
      </c>
      <c r="N3468" s="8">
        <v>0</v>
      </c>
      <c r="O3468" s="8">
        <v>0</v>
      </c>
      <c r="P3468" s="8">
        <v>1</v>
      </c>
      <c r="Q3468" s="8">
        <v>0</v>
      </c>
      <c r="R3468" s="8">
        <v>0</v>
      </c>
      <c r="S3468" s="8">
        <v>0</v>
      </c>
      <c r="T3468" s="8">
        <v>0</v>
      </c>
      <c r="U3468" s="5">
        <v>416040055</v>
      </c>
    </row>
    <row r="3469" spans="1:21" hidden="1" x14ac:dyDescent="0.25">
      <c r="A3469" s="8" t="s">
        <v>5018</v>
      </c>
      <c r="B3469" s="2" t="s">
        <v>3883</v>
      </c>
      <c r="C3469" s="2" t="s">
        <v>266</v>
      </c>
      <c r="D3469" s="2" t="s">
        <v>262</v>
      </c>
      <c r="E3469" s="2" t="s">
        <v>187</v>
      </c>
      <c r="F3469" s="8" t="s">
        <v>36</v>
      </c>
      <c r="G3469" s="8">
        <v>0</v>
      </c>
      <c r="H3469" s="8">
        <v>1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0</v>
      </c>
      <c r="O3469" s="8">
        <v>0</v>
      </c>
      <c r="P3469" s="8">
        <v>1</v>
      </c>
      <c r="Q3469" s="8">
        <v>0</v>
      </c>
      <c r="R3469" s="8">
        <v>0</v>
      </c>
      <c r="S3469" s="8">
        <v>0</v>
      </c>
      <c r="T3469" s="8">
        <v>0</v>
      </c>
      <c r="U3469" s="5">
        <v>416040071</v>
      </c>
    </row>
    <row r="3470" spans="1:21" hidden="1" x14ac:dyDescent="0.25">
      <c r="A3470" s="8" t="s">
        <v>5018</v>
      </c>
      <c r="B3470" s="2" t="s">
        <v>3884</v>
      </c>
      <c r="C3470" s="2" t="s">
        <v>266</v>
      </c>
      <c r="D3470" s="2" t="s">
        <v>262</v>
      </c>
      <c r="E3470" s="2" t="s">
        <v>187</v>
      </c>
      <c r="F3470" s="8" t="s">
        <v>36</v>
      </c>
      <c r="G3470" s="8">
        <v>0</v>
      </c>
      <c r="H3470" s="8">
        <v>1</v>
      </c>
      <c r="I3470" s="8">
        <v>0</v>
      </c>
      <c r="J3470" s="8">
        <v>0</v>
      </c>
      <c r="K3470" s="8">
        <v>0</v>
      </c>
      <c r="L3470" s="8">
        <v>0</v>
      </c>
      <c r="M3470" s="8">
        <v>1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5">
        <v>416040101</v>
      </c>
    </row>
    <row r="3471" spans="1:21" hidden="1" x14ac:dyDescent="0.25">
      <c r="A3471" s="8" t="s">
        <v>5018</v>
      </c>
      <c r="B3471" s="2" t="s">
        <v>3885</v>
      </c>
      <c r="C3471" s="2" t="s">
        <v>266</v>
      </c>
      <c r="D3471" s="2" t="s">
        <v>262</v>
      </c>
      <c r="E3471" s="2" t="s">
        <v>187</v>
      </c>
      <c r="F3471" s="8" t="s">
        <v>36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0</v>
      </c>
      <c r="M3471" s="8">
        <v>1</v>
      </c>
      <c r="N3471" s="8">
        <v>0</v>
      </c>
      <c r="O3471" s="8">
        <v>0</v>
      </c>
      <c r="P3471" s="8">
        <v>1</v>
      </c>
      <c r="Q3471" s="8">
        <v>0</v>
      </c>
      <c r="R3471" s="8">
        <v>0</v>
      </c>
      <c r="S3471" s="8">
        <v>0</v>
      </c>
      <c r="T3471" s="8">
        <v>0</v>
      </c>
      <c r="U3471" s="5">
        <v>416040110</v>
      </c>
    </row>
    <row r="3472" spans="1:21" hidden="1" x14ac:dyDescent="0.25">
      <c r="A3472" s="8" t="s">
        <v>5018</v>
      </c>
      <c r="B3472" s="2" t="s">
        <v>3886</v>
      </c>
      <c r="C3472" s="2" t="s">
        <v>266</v>
      </c>
      <c r="D3472" s="2" t="s">
        <v>262</v>
      </c>
      <c r="E3472" s="2" t="s">
        <v>187</v>
      </c>
      <c r="F3472" s="8" t="s">
        <v>36</v>
      </c>
      <c r="G3472" s="8">
        <v>0</v>
      </c>
      <c r="H3472" s="8">
        <v>1</v>
      </c>
      <c r="I3472" s="8">
        <v>0</v>
      </c>
      <c r="J3472" s="8">
        <v>0</v>
      </c>
      <c r="K3472" s="8">
        <v>0</v>
      </c>
      <c r="L3472" s="8">
        <v>0</v>
      </c>
      <c r="M3472" s="8">
        <v>1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8">
        <v>0</v>
      </c>
      <c r="T3472" s="8">
        <v>0</v>
      </c>
      <c r="U3472" s="5">
        <v>416040128</v>
      </c>
    </row>
    <row r="3473" spans="1:21" hidden="1" x14ac:dyDescent="0.25">
      <c r="A3473" s="8" t="s">
        <v>5018</v>
      </c>
      <c r="B3473" s="2" t="s">
        <v>3887</v>
      </c>
      <c r="C3473" s="2" t="s">
        <v>266</v>
      </c>
      <c r="D3473" s="2" t="s">
        <v>262</v>
      </c>
      <c r="E3473" s="2" t="s">
        <v>187</v>
      </c>
      <c r="F3473" s="8" t="s">
        <v>36</v>
      </c>
      <c r="G3473" s="8">
        <v>0</v>
      </c>
      <c r="H3473" s="8">
        <v>1</v>
      </c>
      <c r="I3473" s="8">
        <v>0</v>
      </c>
      <c r="J3473" s="8">
        <v>0</v>
      </c>
      <c r="K3473" s="8">
        <v>0</v>
      </c>
      <c r="L3473" s="8">
        <v>0</v>
      </c>
      <c r="M3473" s="8">
        <v>1</v>
      </c>
      <c r="N3473" s="8">
        <v>0</v>
      </c>
      <c r="O3473" s="8">
        <v>0</v>
      </c>
      <c r="P3473" s="8">
        <v>1</v>
      </c>
      <c r="Q3473" s="8">
        <v>0</v>
      </c>
      <c r="R3473" s="8">
        <v>0</v>
      </c>
      <c r="S3473" s="8">
        <v>0</v>
      </c>
      <c r="T3473" s="8">
        <v>0</v>
      </c>
      <c r="U3473" s="5">
        <v>416040144</v>
      </c>
    </row>
    <row r="3474" spans="1:21" hidden="1" x14ac:dyDescent="0.25">
      <c r="A3474" s="8" t="s">
        <v>5018</v>
      </c>
      <c r="B3474" s="2" t="s">
        <v>3888</v>
      </c>
      <c r="C3474" s="2" t="s">
        <v>266</v>
      </c>
      <c r="D3474" s="2" t="s">
        <v>262</v>
      </c>
      <c r="E3474" s="2" t="s">
        <v>187</v>
      </c>
      <c r="F3474" s="8" t="s">
        <v>36</v>
      </c>
      <c r="G3474" s="8">
        <v>0</v>
      </c>
      <c r="H3474" s="8">
        <v>1</v>
      </c>
      <c r="I3474" s="8">
        <v>1</v>
      </c>
      <c r="J3474" s="8">
        <v>0</v>
      </c>
      <c r="K3474" s="8">
        <v>0</v>
      </c>
      <c r="L3474" s="8">
        <v>0</v>
      </c>
      <c r="M3474" s="8">
        <v>1</v>
      </c>
      <c r="N3474" s="8">
        <v>0</v>
      </c>
      <c r="O3474" s="8">
        <v>0</v>
      </c>
      <c r="P3474" s="8">
        <v>1</v>
      </c>
      <c r="Q3474" s="8">
        <v>0</v>
      </c>
      <c r="R3474" s="8">
        <v>0</v>
      </c>
      <c r="S3474" s="8">
        <v>0</v>
      </c>
      <c r="T3474" s="8">
        <v>0</v>
      </c>
      <c r="U3474" s="5">
        <v>416040179</v>
      </c>
    </row>
    <row r="3475" spans="1:21" hidden="1" x14ac:dyDescent="0.25">
      <c r="A3475" s="8" t="s">
        <v>5018</v>
      </c>
      <c r="B3475" s="2" t="s">
        <v>3889</v>
      </c>
      <c r="C3475" s="2" t="s">
        <v>266</v>
      </c>
      <c r="D3475" s="2" t="s">
        <v>262</v>
      </c>
      <c r="E3475" s="2" t="s">
        <v>187</v>
      </c>
      <c r="F3475" s="8" t="s">
        <v>36</v>
      </c>
      <c r="G3475" s="8">
        <v>0</v>
      </c>
      <c r="H3475" s="8">
        <v>1</v>
      </c>
      <c r="I3475" s="8">
        <v>1</v>
      </c>
      <c r="J3475" s="8">
        <v>0</v>
      </c>
      <c r="K3475" s="8">
        <v>0</v>
      </c>
      <c r="L3475" s="8">
        <v>0</v>
      </c>
      <c r="M3475" s="8">
        <v>1</v>
      </c>
      <c r="N3475" s="8">
        <v>0</v>
      </c>
      <c r="O3475" s="8">
        <v>0</v>
      </c>
      <c r="P3475" s="8">
        <v>1</v>
      </c>
      <c r="Q3475" s="8">
        <v>0</v>
      </c>
      <c r="R3475" s="8">
        <v>0</v>
      </c>
      <c r="S3475" s="8">
        <v>0</v>
      </c>
      <c r="T3475" s="8">
        <v>0</v>
      </c>
      <c r="U3475" s="5">
        <v>416040187</v>
      </c>
    </row>
    <row r="3476" spans="1:21" hidden="1" x14ac:dyDescent="0.25">
      <c r="A3476" s="8" t="s">
        <v>5018</v>
      </c>
      <c r="B3476" s="2" t="s">
        <v>3890</v>
      </c>
      <c r="C3476" s="2" t="s">
        <v>266</v>
      </c>
      <c r="D3476" s="2" t="s">
        <v>262</v>
      </c>
      <c r="E3476" s="2" t="s">
        <v>187</v>
      </c>
      <c r="F3476" s="8" t="s">
        <v>36</v>
      </c>
      <c r="G3476" s="8">
        <v>0</v>
      </c>
      <c r="H3476" s="8">
        <v>1</v>
      </c>
      <c r="I3476" s="8">
        <v>1</v>
      </c>
      <c r="J3476" s="8">
        <v>0</v>
      </c>
      <c r="K3476" s="8">
        <v>0</v>
      </c>
      <c r="L3476" s="8">
        <v>0</v>
      </c>
      <c r="M3476" s="8">
        <v>1</v>
      </c>
      <c r="N3476" s="8">
        <v>0</v>
      </c>
      <c r="O3476" s="8">
        <v>0</v>
      </c>
      <c r="P3476" s="8">
        <v>1</v>
      </c>
      <c r="Q3476" s="8">
        <v>0</v>
      </c>
      <c r="R3476" s="8">
        <v>0</v>
      </c>
      <c r="S3476" s="8">
        <v>0</v>
      </c>
      <c r="T3476" s="8">
        <v>0</v>
      </c>
      <c r="U3476" s="5">
        <v>416040195</v>
      </c>
    </row>
    <row r="3477" spans="1:21" hidden="1" x14ac:dyDescent="0.25">
      <c r="A3477" s="8" t="s">
        <v>5018</v>
      </c>
      <c r="B3477" s="2" t="s">
        <v>3891</v>
      </c>
      <c r="C3477" s="2" t="s">
        <v>266</v>
      </c>
      <c r="D3477" s="2" t="s">
        <v>262</v>
      </c>
      <c r="E3477" s="2" t="s">
        <v>187</v>
      </c>
      <c r="F3477" s="8" t="s">
        <v>36</v>
      </c>
      <c r="G3477" s="8">
        <v>0</v>
      </c>
      <c r="H3477" s="8">
        <v>1</v>
      </c>
      <c r="I3477" s="8">
        <v>0</v>
      </c>
      <c r="J3477" s="8">
        <v>0</v>
      </c>
      <c r="K3477" s="8">
        <v>0</v>
      </c>
      <c r="L3477" s="8">
        <v>0</v>
      </c>
      <c r="M3477" s="8">
        <v>1</v>
      </c>
      <c r="N3477" s="8">
        <v>0</v>
      </c>
      <c r="O3477" s="8">
        <v>0</v>
      </c>
      <c r="P3477" s="8">
        <v>1</v>
      </c>
      <c r="Q3477" s="8">
        <v>0</v>
      </c>
      <c r="R3477" s="8">
        <v>0</v>
      </c>
      <c r="S3477" s="8">
        <v>0</v>
      </c>
      <c r="T3477" s="8">
        <v>0</v>
      </c>
      <c r="U3477" s="5">
        <v>416040209</v>
      </c>
    </row>
    <row r="3478" spans="1:21" hidden="1" x14ac:dyDescent="0.25">
      <c r="A3478" s="8" t="s">
        <v>5018</v>
      </c>
      <c r="B3478" s="2" t="s">
        <v>3892</v>
      </c>
      <c r="C3478" s="2" t="s">
        <v>266</v>
      </c>
      <c r="D3478" s="2" t="s">
        <v>262</v>
      </c>
      <c r="E3478" s="2" t="s">
        <v>187</v>
      </c>
      <c r="F3478" s="8" t="s">
        <v>36</v>
      </c>
      <c r="G3478" s="8">
        <v>0</v>
      </c>
      <c r="H3478" s="8">
        <v>1</v>
      </c>
      <c r="I3478" s="8">
        <v>0</v>
      </c>
      <c r="J3478" s="8">
        <v>0</v>
      </c>
      <c r="K3478" s="8">
        <v>0</v>
      </c>
      <c r="L3478" s="8">
        <v>0</v>
      </c>
      <c r="M3478" s="8">
        <v>1</v>
      </c>
      <c r="N3478" s="8">
        <v>0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0</v>
      </c>
      <c r="U3478" s="5">
        <v>416040217</v>
      </c>
    </row>
    <row r="3479" spans="1:21" hidden="1" x14ac:dyDescent="0.25">
      <c r="A3479" s="8" t="s">
        <v>5018</v>
      </c>
      <c r="B3479" s="2" t="s">
        <v>3893</v>
      </c>
      <c r="C3479" s="2" t="s">
        <v>266</v>
      </c>
      <c r="D3479" s="2" t="s">
        <v>262</v>
      </c>
      <c r="E3479" s="2" t="s">
        <v>187</v>
      </c>
      <c r="F3479" s="8" t="s">
        <v>36</v>
      </c>
      <c r="G3479" s="8">
        <v>0</v>
      </c>
      <c r="H3479" s="8">
        <v>1</v>
      </c>
      <c r="I3479" s="8">
        <v>0</v>
      </c>
      <c r="J3479" s="8">
        <v>0</v>
      </c>
      <c r="K3479" s="8">
        <v>0</v>
      </c>
      <c r="L3479" s="8">
        <v>0</v>
      </c>
      <c r="M3479" s="8">
        <v>1</v>
      </c>
      <c r="N3479" s="8">
        <v>0</v>
      </c>
      <c r="O3479" s="8">
        <v>0</v>
      </c>
      <c r="P3479" s="8">
        <v>1</v>
      </c>
      <c r="Q3479" s="8">
        <v>0</v>
      </c>
      <c r="R3479" s="8">
        <v>0</v>
      </c>
      <c r="S3479" s="8">
        <v>0</v>
      </c>
      <c r="T3479" s="8">
        <v>0</v>
      </c>
      <c r="U3479" s="5">
        <v>416040225</v>
      </c>
    </row>
    <row r="3480" spans="1:21" hidden="1" x14ac:dyDescent="0.25">
      <c r="A3480" s="8" t="s">
        <v>5018</v>
      </c>
      <c r="B3480" s="2" t="s">
        <v>3894</v>
      </c>
      <c r="C3480" s="2" t="s">
        <v>266</v>
      </c>
      <c r="D3480" s="2" t="s">
        <v>262</v>
      </c>
      <c r="E3480" s="2" t="s">
        <v>187</v>
      </c>
      <c r="F3480" s="8" t="s">
        <v>36</v>
      </c>
      <c r="G3480" s="8">
        <v>0</v>
      </c>
      <c r="H3480" s="8">
        <v>1</v>
      </c>
      <c r="I3480" s="8">
        <v>0</v>
      </c>
      <c r="J3480" s="8">
        <v>0</v>
      </c>
      <c r="K3480" s="8">
        <v>0</v>
      </c>
      <c r="L3480" s="8">
        <v>0</v>
      </c>
      <c r="M3480" s="8">
        <v>1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5">
        <v>416040233</v>
      </c>
    </row>
    <row r="3481" spans="1:21" hidden="1" x14ac:dyDescent="0.25">
      <c r="A3481" s="8" t="s">
        <v>5018</v>
      </c>
      <c r="B3481" s="2" t="s">
        <v>3895</v>
      </c>
      <c r="C3481" s="2" t="s">
        <v>266</v>
      </c>
      <c r="D3481" s="2" t="s">
        <v>262</v>
      </c>
      <c r="E3481" s="2" t="s">
        <v>187</v>
      </c>
      <c r="F3481" s="8" t="s">
        <v>36</v>
      </c>
      <c r="G3481" s="8">
        <v>0</v>
      </c>
      <c r="H3481" s="8">
        <v>1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0</v>
      </c>
      <c r="O3481" s="8">
        <v>0</v>
      </c>
      <c r="P3481" s="8">
        <v>1</v>
      </c>
      <c r="Q3481" s="8">
        <v>0</v>
      </c>
      <c r="R3481" s="8">
        <v>0</v>
      </c>
      <c r="S3481" s="8">
        <v>0</v>
      </c>
      <c r="T3481" s="8">
        <v>0</v>
      </c>
      <c r="U3481" s="5">
        <v>416040241</v>
      </c>
    </row>
    <row r="3482" spans="1:21" hidden="1" x14ac:dyDescent="0.25">
      <c r="A3482" s="8" t="s">
        <v>5018</v>
      </c>
      <c r="B3482" s="2" t="s">
        <v>3896</v>
      </c>
      <c r="C3482" s="2" t="s">
        <v>266</v>
      </c>
      <c r="D3482" s="2" t="s">
        <v>262</v>
      </c>
      <c r="E3482" s="2" t="s">
        <v>187</v>
      </c>
      <c r="F3482" s="8" t="s">
        <v>36</v>
      </c>
      <c r="G3482" s="8">
        <v>0</v>
      </c>
      <c r="H3482" s="8">
        <v>1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8">
        <v>0</v>
      </c>
      <c r="T3482" s="8">
        <v>0</v>
      </c>
      <c r="U3482" s="5">
        <v>416040250</v>
      </c>
    </row>
    <row r="3483" spans="1:21" hidden="1" x14ac:dyDescent="0.25">
      <c r="A3483" s="8" t="s">
        <v>5018</v>
      </c>
      <c r="B3483" s="2" t="s">
        <v>3897</v>
      </c>
      <c r="C3483" s="2" t="s">
        <v>266</v>
      </c>
      <c r="D3483" s="2" t="s">
        <v>262</v>
      </c>
      <c r="E3483" s="2" t="s">
        <v>187</v>
      </c>
      <c r="F3483" s="8" t="s">
        <v>36</v>
      </c>
      <c r="G3483" s="8">
        <v>0</v>
      </c>
      <c r="H3483" s="8">
        <v>1</v>
      </c>
      <c r="I3483" s="8">
        <v>0</v>
      </c>
      <c r="J3483" s="8">
        <v>0</v>
      </c>
      <c r="K3483" s="8">
        <v>0</v>
      </c>
      <c r="L3483" s="8">
        <v>0</v>
      </c>
      <c r="M3483" s="8">
        <v>1</v>
      </c>
      <c r="N3483" s="8">
        <v>0</v>
      </c>
      <c r="O3483" s="8">
        <v>0</v>
      </c>
      <c r="P3483" s="8">
        <v>1</v>
      </c>
      <c r="Q3483" s="8">
        <v>0</v>
      </c>
      <c r="R3483" s="8">
        <v>0</v>
      </c>
      <c r="S3483" s="8">
        <v>0</v>
      </c>
      <c r="T3483" s="8">
        <v>0</v>
      </c>
      <c r="U3483" s="5">
        <v>416040268</v>
      </c>
    </row>
    <row r="3484" spans="1:21" hidden="1" x14ac:dyDescent="0.25">
      <c r="A3484" s="8" t="s">
        <v>5018</v>
      </c>
      <c r="B3484" s="2" t="s">
        <v>3898</v>
      </c>
      <c r="C3484" s="2" t="s">
        <v>266</v>
      </c>
      <c r="D3484" s="2" t="s">
        <v>262</v>
      </c>
      <c r="E3484" s="2" t="s">
        <v>187</v>
      </c>
      <c r="F3484" s="8" t="s">
        <v>36</v>
      </c>
      <c r="G3484" s="8">
        <v>0</v>
      </c>
      <c r="H3484" s="8">
        <v>1</v>
      </c>
      <c r="I3484" s="8">
        <v>0</v>
      </c>
      <c r="J3484" s="8">
        <v>0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5">
        <v>416040276</v>
      </c>
    </row>
    <row r="3485" spans="1:21" hidden="1" x14ac:dyDescent="0.25">
      <c r="A3485" s="8" t="s">
        <v>5018</v>
      </c>
      <c r="B3485" s="2" t="s">
        <v>3899</v>
      </c>
      <c r="C3485" s="2" t="s">
        <v>267</v>
      </c>
      <c r="D3485" s="2" t="s">
        <v>262</v>
      </c>
      <c r="E3485" s="2" t="s">
        <v>187</v>
      </c>
      <c r="F3485" s="8" t="s">
        <v>36</v>
      </c>
      <c r="G3485" s="8">
        <v>0</v>
      </c>
      <c r="H3485" s="8">
        <v>1</v>
      </c>
      <c r="I3485" s="8">
        <v>0</v>
      </c>
      <c r="J3485" s="8">
        <v>0</v>
      </c>
      <c r="K3485" s="8">
        <v>0</v>
      </c>
      <c r="L3485" s="8">
        <v>0</v>
      </c>
      <c r="M3485" s="8">
        <v>1</v>
      </c>
      <c r="N3485" s="8">
        <v>0</v>
      </c>
      <c r="O3485" s="8">
        <v>0</v>
      </c>
      <c r="P3485" s="8">
        <v>1</v>
      </c>
      <c r="Q3485" s="8">
        <v>0</v>
      </c>
      <c r="R3485" s="8">
        <v>0</v>
      </c>
      <c r="S3485" s="8">
        <v>0</v>
      </c>
      <c r="T3485" s="8">
        <v>0</v>
      </c>
      <c r="U3485" s="5">
        <v>416050018</v>
      </c>
    </row>
    <row r="3486" spans="1:21" hidden="1" x14ac:dyDescent="0.25">
      <c r="A3486" s="8" t="s">
        <v>5018</v>
      </c>
      <c r="B3486" s="2" t="s">
        <v>3900</v>
      </c>
      <c r="C3486" s="2" t="s">
        <v>267</v>
      </c>
      <c r="D3486" s="2" t="s">
        <v>262</v>
      </c>
      <c r="E3486" s="2" t="s">
        <v>187</v>
      </c>
      <c r="F3486" s="8" t="s">
        <v>36</v>
      </c>
      <c r="G3486" s="8">
        <v>0</v>
      </c>
      <c r="H3486" s="8">
        <v>1</v>
      </c>
      <c r="I3486" s="8">
        <v>0</v>
      </c>
      <c r="J3486" s="8">
        <v>0</v>
      </c>
      <c r="K3486" s="8">
        <v>0</v>
      </c>
      <c r="L3486" s="8">
        <v>0</v>
      </c>
      <c r="M3486" s="8">
        <v>1</v>
      </c>
      <c r="N3486" s="8">
        <v>0</v>
      </c>
      <c r="O3486" s="8">
        <v>0</v>
      </c>
      <c r="P3486" s="8">
        <v>1</v>
      </c>
      <c r="Q3486" s="8">
        <v>0</v>
      </c>
      <c r="R3486" s="8">
        <v>0</v>
      </c>
      <c r="S3486" s="8">
        <v>0</v>
      </c>
      <c r="T3486" s="8">
        <v>0</v>
      </c>
      <c r="U3486" s="5">
        <v>416050026</v>
      </c>
    </row>
    <row r="3487" spans="1:21" hidden="1" x14ac:dyDescent="0.25">
      <c r="A3487" s="8" t="s">
        <v>5018</v>
      </c>
      <c r="B3487" s="2" t="s">
        <v>3901</v>
      </c>
      <c r="C3487" s="2" t="s">
        <v>267</v>
      </c>
      <c r="D3487" s="2" t="s">
        <v>262</v>
      </c>
      <c r="E3487" s="2" t="s">
        <v>187</v>
      </c>
      <c r="F3487" s="8" t="s">
        <v>36</v>
      </c>
      <c r="G3487" s="8">
        <v>0</v>
      </c>
      <c r="H3487" s="8">
        <v>1</v>
      </c>
      <c r="I3487" s="8">
        <v>0</v>
      </c>
      <c r="J3487" s="8">
        <v>0</v>
      </c>
      <c r="K3487" s="8">
        <v>0</v>
      </c>
      <c r="L3487" s="8">
        <v>0</v>
      </c>
      <c r="M3487" s="8">
        <v>1</v>
      </c>
      <c r="N3487" s="8">
        <v>0</v>
      </c>
      <c r="O3487" s="8">
        <v>0</v>
      </c>
      <c r="P3487" s="8">
        <v>1</v>
      </c>
      <c r="Q3487" s="8">
        <v>0</v>
      </c>
      <c r="R3487" s="8">
        <v>0</v>
      </c>
      <c r="S3487" s="8">
        <v>0</v>
      </c>
      <c r="T3487" s="8">
        <v>0</v>
      </c>
      <c r="U3487" s="5">
        <v>416050034</v>
      </c>
    </row>
    <row r="3488" spans="1:21" hidden="1" x14ac:dyDescent="0.25">
      <c r="A3488" s="8" t="s">
        <v>5018</v>
      </c>
      <c r="B3488" s="2" t="s">
        <v>3902</v>
      </c>
      <c r="C3488" s="2" t="s">
        <v>267</v>
      </c>
      <c r="D3488" s="2" t="s">
        <v>262</v>
      </c>
      <c r="E3488" s="2" t="s">
        <v>187</v>
      </c>
      <c r="F3488" s="8" t="s">
        <v>36</v>
      </c>
      <c r="G3488" s="8">
        <v>0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0</v>
      </c>
      <c r="O3488" s="8">
        <v>0</v>
      </c>
      <c r="P3488" s="8">
        <v>1</v>
      </c>
      <c r="Q3488" s="8">
        <v>0</v>
      </c>
      <c r="R3488" s="8">
        <v>0</v>
      </c>
      <c r="S3488" s="8">
        <v>0</v>
      </c>
      <c r="T3488" s="8">
        <v>0</v>
      </c>
      <c r="U3488" s="5">
        <v>416050050</v>
      </c>
    </row>
    <row r="3489" spans="1:21" hidden="1" x14ac:dyDescent="0.25">
      <c r="A3489" s="8" t="s">
        <v>5018</v>
      </c>
      <c r="B3489" s="2" t="s">
        <v>3903</v>
      </c>
      <c r="C3489" s="2" t="s">
        <v>267</v>
      </c>
      <c r="D3489" s="2" t="s">
        <v>262</v>
      </c>
      <c r="E3489" s="2" t="s">
        <v>187</v>
      </c>
      <c r="F3489" s="8" t="s">
        <v>36</v>
      </c>
      <c r="G3489" s="8">
        <v>0</v>
      </c>
      <c r="H3489" s="8">
        <v>1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0</v>
      </c>
      <c r="O3489" s="8">
        <v>0</v>
      </c>
      <c r="P3489" s="8">
        <v>1</v>
      </c>
      <c r="Q3489" s="8">
        <v>0</v>
      </c>
      <c r="R3489" s="8">
        <v>0</v>
      </c>
      <c r="S3489" s="8">
        <v>0</v>
      </c>
      <c r="T3489" s="8">
        <v>0</v>
      </c>
      <c r="U3489" s="5">
        <v>416050077</v>
      </c>
    </row>
    <row r="3490" spans="1:21" hidden="1" x14ac:dyDescent="0.25">
      <c r="A3490" s="8" t="s">
        <v>5018</v>
      </c>
      <c r="B3490" s="2" t="s">
        <v>3904</v>
      </c>
      <c r="C3490" s="2" t="s">
        <v>267</v>
      </c>
      <c r="D3490" s="2" t="s">
        <v>262</v>
      </c>
      <c r="E3490" s="2" t="s">
        <v>187</v>
      </c>
      <c r="F3490" s="8" t="s">
        <v>36</v>
      </c>
      <c r="G3490" s="8">
        <v>0</v>
      </c>
      <c r="H3490" s="8">
        <v>1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1</v>
      </c>
      <c r="Q3490" s="8">
        <v>0</v>
      </c>
      <c r="R3490" s="8">
        <v>0</v>
      </c>
      <c r="S3490" s="8">
        <v>0</v>
      </c>
      <c r="T3490" s="8">
        <v>0</v>
      </c>
      <c r="U3490" s="5">
        <v>416050093</v>
      </c>
    </row>
    <row r="3491" spans="1:21" hidden="1" x14ac:dyDescent="0.25">
      <c r="A3491" s="8" t="s">
        <v>5018</v>
      </c>
      <c r="B3491" s="2" t="s">
        <v>3905</v>
      </c>
      <c r="C3491" s="2" t="s">
        <v>267</v>
      </c>
      <c r="D3491" s="2" t="s">
        <v>262</v>
      </c>
      <c r="E3491" s="2" t="s">
        <v>187</v>
      </c>
      <c r="F3491" s="8" t="s">
        <v>36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1</v>
      </c>
      <c r="N3491" s="8">
        <v>0</v>
      </c>
      <c r="O3491" s="8">
        <v>0</v>
      </c>
      <c r="P3491" s="8">
        <v>1</v>
      </c>
      <c r="Q3491" s="8">
        <v>0</v>
      </c>
      <c r="R3491" s="8">
        <v>0</v>
      </c>
      <c r="S3491" s="8">
        <v>0</v>
      </c>
      <c r="T3491" s="8">
        <v>0</v>
      </c>
      <c r="U3491" s="5">
        <v>416050107</v>
      </c>
    </row>
    <row r="3492" spans="1:21" hidden="1" x14ac:dyDescent="0.25">
      <c r="A3492" s="8" t="s">
        <v>5018</v>
      </c>
      <c r="B3492" s="2" t="s">
        <v>3906</v>
      </c>
      <c r="C3492" s="2" t="s">
        <v>267</v>
      </c>
      <c r="D3492" s="2" t="s">
        <v>262</v>
      </c>
      <c r="E3492" s="2" t="s">
        <v>187</v>
      </c>
      <c r="F3492" s="8" t="s">
        <v>36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0</v>
      </c>
      <c r="M3492" s="8">
        <v>1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0</v>
      </c>
      <c r="T3492" s="8">
        <v>0</v>
      </c>
      <c r="U3492" s="5">
        <v>416050115</v>
      </c>
    </row>
    <row r="3493" spans="1:21" hidden="1" x14ac:dyDescent="0.25">
      <c r="A3493" s="8" t="s">
        <v>5018</v>
      </c>
      <c r="B3493" s="2" t="s">
        <v>3907</v>
      </c>
      <c r="C3493" s="2" t="s">
        <v>268</v>
      </c>
      <c r="D3493" s="2" t="s">
        <v>262</v>
      </c>
      <c r="E3493" s="2" t="s">
        <v>187</v>
      </c>
      <c r="F3493" s="8" t="s">
        <v>36</v>
      </c>
      <c r="G3493" s="8">
        <v>0</v>
      </c>
      <c r="H3493" s="8">
        <v>1</v>
      </c>
      <c r="I3493" s="8">
        <v>1</v>
      </c>
      <c r="J3493" s="8">
        <v>0</v>
      </c>
      <c r="K3493" s="8">
        <v>0</v>
      </c>
      <c r="L3493" s="8">
        <v>0</v>
      </c>
      <c r="M3493" s="8">
        <v>1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5">
        <v>416060013</v>
      </c>
    </row>
    <row r="3494" spans="1:21" hidden="1" x14ac:dyDescent="0.25">
      <c r="A3494" s="8" t="s">
        <v>5018</v>
      </c>
      <c r="B3494" s="2" t="s">
        <v>3908</v>
      </c>
      <c r="C3494" s="2" t="s">
        <v>268</v>
      </c>
      <c r="D3494" s="2" t="s">
        <v>262</v>
      </c>
      <c r="E3494" s="2" t="s">
        <v>187</v>
      </c>
      <c r="F3494" s="8" t="s">
        <v>36</v>
      </c>
      <c r="G3494" s="8">
        <v>0</v>
      </c>
      <c r="H3494" s="8">
        <v>1</v>
      </c>
      <c r="I3494" s="8">
        <v>0</v>
      </c>
      <c r="J3494" s="8">
        <v>0</v>
      </c>
      <c r="K3494" s="8">
        <v>0</v>
      </c>
      <c r="L3494" s="8">
        <v>0</v>
      </c>
      <c r="M3494" s="8">
        <v>1</v>
      </c>
      <c r="N3494" s="8">
        <v>0</v>
      </c>
      <c r="O3494" s="8">
        <v>0</v>
      </c>
      <c r="P3494" s="8">
        <v>1</v>
      </c>
      <c r="Q3494" s="8">
        <v>0</v>
      </c>
      <c r="R3494" s="8">
        <v>0</v>
      </c>
      <c r="S3494" s="8">
        <v>0</v>
      </c>
      <c r="T3494" s="8">
        <v>0</v>
      </c>
      <c r="U3494" s="5">
        <v>416060021</v>
      </c>
    </row>
    <row r="3495" spans="1:21" hidden="1" x14ac:dyDescent="0.25">
      <c r="A3495" s="8" t="s">
        <v>5018</v>
      </c>
      <c r="B3495" s="2" t="s">
        <v>3909</v>
      </c>
      <c r="C3495" s="2" t="s">
        <v>268</v>
      </c>
      <c r="D3495" s="2" t="s">
        <v>262</v>
      </c>
      <c r="E3495" s="2" t="s">
        <v>187</v>
      </c>
      <c r="F3495" s="8" t="s">
        <v>36</v>
      </c>
      <c r="G3495" s="8">
        <v>0</v>
      </c>
      <c r="H3495" s="8">
        <v>1</v>
      </c>
      <c r="I3495" s="8">
        <v>0</v>
      </c>
      <c r="J3495" s="8">
        <v>0</v>
      </c>
      <c r="K3495" s="8">
        <v>0</v>
      </c>
      <c r="L3495" s="8">
        <v>0</v>
      </c>
      <c r="M3495" s="8">
        <v>1</v>
      </c>
      <c r="N3495" s="8">
        <v>0</v>
      </c>
      <c r="O3495" s="8">
        <v>0</v>
      </c>
      <c r="P3495" s="8">
        <v>1</v>
      </c>
      <c r="Q3495" s="8">
        <v>0</v>
      </c>
      <c r="R3495" s="8">
        <v>0</v>
      </c>
      <c r="S3495" s="8">
        <v>0</v>
      </c>
      <c r="T3495" s="8">
        <v>0</v>
      </c>
      <c r="U3495" s="5">
        <v>416060030</v>
      </c>
    </row>
    <row r="3496" spans="1:21" hidden="1" x14ac:dyDescent="0.25">
      <c r="A3496" s="8" t="s">
        <v>5018</v>
      </c>
      <c r="B3496" s="2" t="s">
        <v>3910</v>
      </c>
      <c r="C3496" s="2" t="s">
        <v>268</v>
      </c>
      <c r="D3496" s="2" t="s">
        <v>262</v>
      </c>
      <c r="E3496" s="2" t="s">
        <v>187</v>
      </c>
      <c r="F3496" s="8" t="s">
        <v>36</v>
      </c>
      <c r="G3496" s="8">
        <v>0</v>
      </c>
      <c r="H3496" s="8">
        <v>1</v>
      </c>
      <c r="I3496" s="8">
        <v>0</v>
      </c>
      <c r="J3496" s="8">
        <v>0</v>
      </c>
      <c r="K3496" s="8">
        <v>0</v>
      </c>
      <c r="L3496" s="8">
        <v>0</v>
      </c>
      <c r="M3496" s="8">
        <v>1</v>
      </c>
      <c r="N3496" s="8">
        <v>0</v>
      </c>
      <c r="O3496" s="8">
        <v>0</v>
      </c>
      <c r="P3496" s="8">
        <v>1</v>
      </c>
      <c r="Q3496" s="8">
        <v>0</v>
      </c>
      <c r="R3496" s="8">
        <v>0</v>
      </c>
      <c r="S3496" s="8">
        <v>0</v>
      </c>
      <c r="T3496" s="8">
        <v>0</v>
      </c>
      <c r="U3496" s="5">
        <v>416060056</v>
      </c>
    </row>
    <row r="3497" spans="1:21" hidden="1" x14ac:dyDescent="0.25">
      <c r="A3497" s="8" t="s">
        <v>5018</v>
      </c>
      <c r="B3497" s="2" t="s">
        <v>3911</v>
      </c>
      <c r="C3497" s="2" t="s">
        <v>268</v>
      </c>
      <c r="D3497" s="2" t="s">
        <v>262</v>
      </c>
      <c r="E3497" s="2" t="s">
        <v>187</v>
      </c>
      <c r="F3497" s="8" t="s">
        <v>36</v>
      </c>
      <c r="G3497" s="8">
        <v>0</v>
      </c>
      <c r="H3497" s="8">
        <v>1</v>
      </c>
      <c r="I3497" s="8">
        <v>0</v>
      </c>
      <c r="J3497" s="8">
        <v>0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1</v>
      </c>
      <c r="Q3497" s="8">
        <v>0</v>
      </c>
      <c r="R3497" s="8">
        <v>0</v>
      </c>
      <c r="S3497" s="8">
        <v>0</v>
      </c>
      <c r="T3497" s="8">
        <v>0</v>
      </c>
      <c r="U3497" s="5">
        <v>416060064</v>
      </c>
    </row>
    <row r="3498" spans="1:21" hidden="1" x14ac:dyDescent="0.25">
      <c r="A3498" s="8" t="s">
        <v>5018</v>
      </c>
      <c r="B3498" s="2" t="s">
        <v>3912</v>
      </c>
      <c r="C3498" s="2" t="s">
        <v>268</v>
      </c>
      <c r="D3498" s="2" t="s">
        <v>262</v>
      </c>
      <c r="E3498" s="2" t="s">
        <v>187</v>
      </c>
      <c r="F3498" s="8" t="s">
        <v>36</v>
      </c>
      <c r="G3498" s="8">
        <v>0</v>
      </c>
      <c r="H3498" s="8">
        <v>1</v>
      </c>
      <c r="I3498" s="8">
        <v>0</v>
      </c>
      <c r="J3498" s="8">
        <v>0</v>
      </c>
      <c r="K3498" s="8">
        <v>0</v>
      </c>
      <c r="L3498" s="8">
        <v>0</v>
      </c>
      <c r="M3498" s="8">
        <v>1</v>
      </c>
      <c r="N3498" s="8">
        <v>0</v>
      </c>
      <c r="O3498" s="8">
        <v>0</v>
      </c>
      <c r="P3498" s="8">
        <v>1</v>
      </c>
      <c r="Q3498" s="8">
        <v>0</v>
      </c>
      <c r="R3498" s="8">
        <v>0</v>
      </c>
      <c r="S3498" s="8">
        <v>0</v>
      </c>
      <c r="T3498" s="8">
        <v>0</v>
      </c>
      <c r="U3498" s="5">
        <v>416060080</v>
      </c>
    </row>
    <row r="3499" spans="1:21" hidden="1" x14ac:dyDescent="0.25">
      <c r="A3499" s="8" t="s">
        <v>5018</v>
      </c>
      <c r="B3499" s="2" t="s">
        <v>3913</v>
      </c>
      <c r="C3499" s="2" t="s">
        <v>268</v>
      </c>
      <c r="D3499" s="2" t="s">
        <v>262</v>
      </c>
      <c r="E3499" s="2" t="s">
        <v>187</v>
      </c>
      <c r="F3499" s="8" t="s">
        <v>36</v>
      </c>
      <c r="G3499" s="8">
        <v>0</v>
      </c>
      <c r="H3499" s="8">
        <v>1</v>
      </c>
      <c r="I3499" s="8">
        <v>0</v>
      </c>
      <c r="J3499" s="8">
        <v>0</v>
      </c>
      <c r="K3499" s="8">
        <v>0</v>
      </c>
      <c r="L3499" s="8">
        <v>0</v>
      </c>
      <c r="M3499" s="8">
        <v>1</v>
      </c>
      <c r="N3499" s="8">
        <v>0</v>
      </c>
      <c r="O3499" s="8">
        <v>0</v>
      </c>
      <c r="P3499" s="8">
        <v>1</v>
      </c>
      <c r="Q3499" s="8">
        <v>0</v>
      </c>
      <c r="R3499" s="8">
        <v>0</v>
      </c>
      <c r="S3499" s="8">
        <v>0</v>
      </c>
      <c r="T3499" s="8">
        <v>0</v>
      </c>
      <c r="U3499" s="5">
        <v>416060099</v>
      </c>
    </row>
    <row r="3500" spans="1:21" hidden="1" x14ac:dyDescent="0.25">
      <c r="A3500" s="8" t="s">
        <v>5018</v>
      </c>
      <c r="B3500" s="2" t="s">
        <v>3914</v>
      </c>
      <c r="C3500" s="2" t="s">
        <v>268</v>
      </c>
      <c r="D3500" s="2" t="s">
        <v>262</v>
      </c>
      <c r="E3500" s="2" t="s">
        <v>187</v>
      </c>
      <c r="F3500" s="8" t="s">
        <v>36</v>
      </c>
      <c r="G3500" s="8">
        <v>0</v>
      </c>
      <c r="H3500" s="8">
        <v>1</v>
      </c>
      <c r="I3500" s="8">
        <v>0</v>
      </c>
      <c r="J3500" s="8">
        <v>0</v>
      </c>
      <c r="K3500" s="8">
        <v>0</v>
      </c>
      <c r="L3500" s="8">
        <v>0</v>
      </c>
      <c r="M3500" s="8">
        <v>1</v>
      </c>
      <c r="N3500" s="8">
        <v>0</v>
      </c>
      <c r="O3500" s="8">
        <v>0</v>
      </c>
      <c r="P3500" s="8">
        <v>1</v>
      </c>
      <c r="Q3500" s="8">
        <v>0</v>
      </c>
      <c r="R3500" s="8">
        <v>0</v>
      </c>
      <c r="S3500" s="8">
        <v>0</v>
      </c>
      <c r="T3500" s="8">
        <v>0</v>
      </c>
      <c r="U3500" s="5">
        <v>416060102</v>
      </c>
    </row>
    <row r="3501" spans="1:21" hidden="1" x14ac:dyDescent="0.25">
      <c r="A3501" s="8" t="s">
        <v>5018</v>
      </c>
      <c r="B3501" s="2" t="s">
        <v>3915</v>
      </c>
      <c r="C3501" s="2" t="s">
        <v>268</v>
      </c>
      <c r="D3501" s="2" t="s">
        <v>262</v>
      </c>
      <c r="E3501" s="2" t="s">
        <v>187</v>
      </c>
      <c r="F3501" s="8" t="s">
        <v>36</v>
      </c>
      <c r="G3501" s="8">
        <v>0</v>
      </c>
      <c r="H3501" s="8">
        <v>1</v>
      </c>
      <c r="I3501" s="8">
        <v>0</v>
      </c>
      <c r="J3501" s="8">
        <v>0</v>
      </c>
      <c r="K3501" s="8">
        <v>0</v>
      </c>
      <c r="L3501" s="8">
        <v>0</v>
      </c>
      <c r="M3501" s="8">
        <v>1</v>
      </c>
      <c r="N3501" s="8">
        <v>0</v>
      </c>
      <c r="O3501" s="8">
        <v>0</v>
      </c>
      <c r="P3501" s="8">
        <v>1</v>
      </c>
      <c r="Q3501" s="8">
        <v>0</v>
      </c>
      <c r="R3501" s="8">
        <v>0</v>
      </c>
      <c r="S3501" s="8">
        <v>0</v>
      </c>
      <c r="T3501" s="8">
        <v>0</v>
      </c>
      <c r="U3501" s="5">
        <v>416060110</v>
      </c>
    </row>
    <row r="3502" spans="1:21" hidden="1" x14ac:dyDescent="0.25">
      <c r="A3502" s="8" t="s">
        <v>5018</v>
      </c>
      <c r="B3502" s="2" t="s">
        <v>3916</v>
      </c>
      <c r="C3502" s="2" t="s">
        <v>268</v>
      </c>
      <c r="D3502" s="2" t="s">
        <v>262</v>
      </c>
      <c r="E3502" s="2" t="s">
        <v>187</v>
      </c>
      <c r="F3502" s="8" t="s">
        <v>36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1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5">
        <v>416060129</v>
      </c>
    </row>
    <row r="3503" spans="1:21" hidden="1" x14ac:dyDescent="0.25">
      <c r="A3503" s="8" t="s">
        <v>5018</v>
      </c>
      <c r="B3503" s="2" t="s">
        <v>3917</v>
      </c>
      <c r="C3503" s="2" t="s">
        <v>269</v>
      </c>
      <c r="D3503" s="2" t="s">
        <v>262</v>
      </c>
      <c r="E3503" s="2" t="s">
        <v>187</v>
      </c>
      <c r="F3503" s="8" t="s">
        <v>36</v>
      </c>
      <c r="G3503" s="8">
        <v>0</v>
      </c>
      <c r="H3503" s="8">
        <v>1</v>
      </c>
      <c r="I3503" s="8">
        <v>1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1</v>
      </c>
      <c r="Q3503" s="8">
        <v>0</v>
      </c>
      <c r="R3503" s="8">
        <v>0</v>
      </c>
      <c r="S3503" s="8">
        <v>0</v>
      </c>
      <c r="T3503" s="8">
        <v>0</v>
      </c>
      <c r="U3503" s="5">
        <v>416080014</v>
      </c>
    </row>
    <row r="3504" spans="1:21" hidden="1" x14ac:dyDescent="0.25">
      <c r="A3504" s="8" t="s">
        <v>5018</v>
      </c>
      <c r="B3504" s="2" t="s">
        <v>3918</v>
      </c>
      <c r="C3504" s="2" t="s">
        <v>269</v>
      </c>
      <c r="D3504" s="2" t="s">
        <v>262</v>
      </c>
      <c r="E3504" s="2" t="s">
        <v>187</v>
      </c>
      <c r="F3504" s="8" t="s">
        <v>36</v>
      </c>
      <c r="G3504" s="8">
        <v>0</v>
      </c>
      <c r="H3504" s="8">
        <v>1</v>
      </c>
      <c r="I3504" s="8">
        <v>1</v>
      </c>
      <c r="J3504" s="8">
        <v>0</v>
      </c>
      <c r="K3504" s="8">
        <v>0</v>
      </c>
      <c r="L3504" s="8">
        <v>0</v>
      </c>
      <c r="M3504" s="8">
        <v>1</v>
      </c>
      <c r="N3504" s="8">
        <v>0</v>
      </c>
      <c r="O3504" s="8">
        <v>0</v>
      </c>
      <c r="P3504" s="8">
        <v>1</v>
      </c>
      <c r="Q3504" s="8">
        <v>0</v>
      </c>
      <c r="R3504" s="8">
        <v>0</v>
      </c>
      <c r="S3504" s="8">
        <v>0</v>
      </c>
      <c r="T3504" s="8">
        <v>0</v>
      </c>
      <c r="U3504" s="5">
        <v>416080030</v>
      </c>
    </row>
    <row r="3505" spans="1:21" hidden="1" x14ac:dyDescent="0.25">
      <c r="A3505" s="8" t="s">
        <v>5018</v>
      </c>
      <c r="B3505" s="2" t="s">
        <v>3919</v>
      </c>
      <c r="C3505" s="2" t="s">
        <v>269</v>
      </c>
      <c r="D3505" s="2" t="s">
        <v>262</v>
      </c>
      <c r="E3505" s="2" t="s">
        <v>187</v>
      </c>
      <c r="F3505" s="8" t="s">
        <v>36</v>
      </c>
      <c r="G3505" s="8">
        <v>0</v>
      </c>
      <c r="H3505" s="8">
        <v>1</v>
      </c>
      <c r="I3505" s="8">
        <v>0</v>
      </c>
      <c r="J3505" s="8">
        <v>0</v>
      </c>
      <c r="K3505" s="8">
        <v>0</v>
      </c>
      <c r="L3505" s="8">
        <v>0</v>
      </c>
      <c r="M3505" s="8">
        <v>1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0</v>
      </c>
      <c r="U3505" s="5">
        <v>416080081</v>
      </c>
    </row>
    <row r="3506" spans="1:21" hidden="1" x14ac:dyDescent="0.25">
      <c r="A3506" s="8" t="s">
        <v>5018</v>
      </c>
      <c r="B3506" s="2" t="s">
        <v>3920</v>
      </c>
      <c r="C3506" s="2" t="s">
        <v>269</v>
      </c>
      <c r="D3506" s="2" t="s">
        <v>262</v>
      </c>
      <c r="E3506" s="2" t="s">
        <v>187</v>
      </c>
      <c r="F3506" s="8" t="s">
        <v>36</v>
      </c>
      <c r="G3506" s="8">
        <v>0</v>
      </c>
      <c r="H3506" s="8">
        <v>1</v>
      </c>
      <c r="I3506" s="8">
        <v>0</v>
      </c>
      <c r="J3506" s="8">
        <v>0</v>
      </c>
      <c r="K3506" s="8">
        <v>0</v>
      </c>
      <c r="L3506" s="8">
        <v>0</v>
      </c>
      <c r="M3506" s="8">
        <v>1</v>
      </c>
      <c r="N3506" s="8">
        <v>0</v>
      </c>
      <c r="O3506" s="8">
        <v>0</v>
      </c>
      <c r="P3506" s="8">
        <v>1</v>
      </c>
      <c r="Q3506" s="8">
        <v>0</v>
      </c>
      <c r="R3506" s="8">
        <v>0</v>
      </c>
      <c r="S3506" s="8">
        <v>0</v>
      </c>
      <c r="T3506" s="8">
        <v>0</v>
      </c>
      <c r="U3506" s="5">
        <v>416080090</v>
      </c>
    </row>
    <row r="3507" spans="1:21" hidden="1" x14ac:dyDescent="0.25">
      <c r="A3507" s="8" t="s">
        <v>5018</v>
      </c>
      <c r="B3507" s="2" t="s">
        <v>3921</v>
      </c>
      <c r="C3507" s="2" t="s">
        <v>269</v>
      </c>
      <c r="D3507" s="2" t="s">
        <v>262</v>
      </c>
      <c r="E3507" s="2" t="s">
        <v>187</v>
      </c>
      <c r="F3507" s="8" t="s">
        <v>36</v>
      </c>
      <c r="G3507" s="8">
        <v>0</v>
      </c>
      <c r="H3507" s="8">
        <v>1</v>
      </c>
      <c r="I3507" s="8">
        <v>0</v>
      </c>
      <c r="J3507" s="8">
        <v>0</v>
      </c>
      <c r="K3507" s="8">
        <v>0</v>
      </c>
      <c r="L3507" s="8">
        <v>0</v>
      </c>
      <c r="M3507" s="8">
        <v>1</v>
      </c>
      <c r="N3507" s="8">
        <v>0</v>
      </c>
      <c r="O3507" s="8">
        <v>0</v>
      </c>
      <c r="P3507" s="8">
        <v>1</v>
      </c>
      <c r="Q3507" s="8">
        <v>0</v>
      </c>
      <c r="R3507" s="8">
        <v>0</v>
      </c>
      <c r="S3507" s="8">
        <v>0</v>
      </c>
      <c r="T3507" s="8">
        <v>0</v>
      </c>
      <c r="U3507" s="5">
        <v>416080111</v>
      </c>
    </row>
    <row r="3508" spans="1:21" hidden="1" x14ac:dyDescent="0.25">
      <c r="A3508" s="8" t="s">
        <v>5018</v>
      </c>
      <c r="B3508" s="2" t="s">
        <v>3922</v>
      </c>
      <c r="C3508" s="2" t="s">
        <v>269</v>
      </c>
      <c r="D3508" s="2" t="s">
        <v>262</v>
      </c>
      <c r="E3508" s="2" t="s">
        <v>187</v>
      </c>
      <c r="F3508" s="8" t="s">
        <v>36</v>
      </c>
      <c r="G3508" s="8">
        <v>0</v>
      </c>
      <c r="H3508" s="8">
        <v>1</v>
      </c>
      <c r="I3508" s="8">
        <v>1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5">
        <v>416080120</v>
      </c>
    </row>
    <row r="3509" spans="1:21" hidden="1" x14ac:dyDescent="0.25">
      <c r="A3509" s="8" t="s">
        <v>5018</v>
      </c>
      <c r="B3509" s="2" t="s">
        <v>3923</v>
      </c>
      <c r="C3509" s="2" t="s">
        <v>270</v>
      </c>
      <c r="D3509" s="2" t="s">
        <v>262</v>
      </c>
      <c r="E3509" s="2" t="s">
        <v>187</v>
      </c>
      <c r="F3509" s="8" t="s">
        <v>36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0</v>
      </c>
      <c r="O3509" s="8">
        <v>0</v>
      </c>
      <c r="P3509" s="8">
        <v>1</v>
      </c>
      <c r="Q3509" s="8">
        <v>0</v>
      </c>
      <c r="R3509" s="8">
        <v>0</v>
      </c>
      <c r="S3509" s="8">
        <v>0</v>
      </c>
      <c r="T3509" s="8">
        <v>0</v>
      </c>
      <c r="U3509" s="5">
        <v>416090010</v>
      </c>
    </row>
    <row r="3510" spans="1:21" hidden="1" x14ac:dyDescent="0.25">
      <c r="A3510" s="8" t="s">
        <v>5018</v>
      </c>
      <c r="B3510" s="2" t="s">
        <v>3924</v>
      </c>
      <c r="C3510" s="2" t="s">
        <v>270</v>
      </c>
      <c r="D3510" s="2" t="s">
        <v>262</v>
      </c>
      <c r="E3510" s="2" t="s">
        <v>187</v>
      </c>
      <c r="F3510" s="8" t="s">
        <v>36</v>
      </c>
      <c r="G3510" s="8">
        <v>0</v>
      </c>
      <c r="H3510" s="8">
        <v>1</v>
      </c>
      <c r="I3510" s="8">
        <v>0</v>
      </c>
      <c r="J3510" s="8">
        <v>0</v>
      </c>
      <c r="K3510" s="8">
        <v>0</v>
      </c>
      <c r="L3510" s="8">
        <v>0</v>
      </c>
      <c r="M3510" s="8">
        <v>1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0</v>
      </c>
      <c r="U3510" s="5">
        <v>416090028</v>
      </c>
    </row>
    <row r="3511" spans="1:21" hidden="1" x14ac:dyDescent="0.25">
      <c r="A3511" s="8" t="s">
        <v>5018</v>
      </c>
      <c r="B3511" s="2" t="s">
        <v>3925</v>
      </c>
      <c r="C3511" s="2" t="s">
        <v>270</v>
      </c>
      <c r="D3511" s="2" t="s">
        <v>262</v>
      </c>
      <c r="E3511" s="2" t="s">
        <v>187</v>
      </c>
      <c r="F3511" s="8" t="s">
        <v>36</v>
      </c>
      <c r="G3511" s="8">
        <v>0</v>
      </c>
      <c r="H3511" s="8">
        <v>1</v>
      </c>
      <c r="I3511" s="8">
        <v>0</v>
      </c>
      <c r="J3511" s="8">
        <v>0</v>
      </c>
      <c r="K3511" s="8">
        <v>0</v>
      </c>
      <c r="L3511" s="8">
        <v>0</v>
      </c>
      <c r="M3511" s="8">
        <v>1</v>
      </c>
      <c r="N3511" s="8">
        <v>0</v>
      </c>
      <c r="O3511" s="8">
        <v>0</v>
      </c>
      <c r="P3511" s="8">
        <v>1</v>
      </c>
      <c r="Q3511" s="8">
        <v>0</v>
      </c>
      <c r="R3511" s="8">
        <v>0</v>
      </c>
      <c r="S3511" s="8">
        <v>0</v>
      </c>
      <c r="T3511" s="8">
        <v>0</v>
      </c>
      <c r="U3511" s="5">
        <v>416090036</v>
      </c>
    </row>
    <row r="3512" spans="1:21" hidden="1" x14ac:dyDescent="0.25">
      <c r="A3512" s="8" t="s">
        <v>5018</v>
      </c>
      <c r="B3512" s="2" t="s">
        <v>3926</v>
      </c>
      <c r="C3512" s="2" t="s">
        <v>270</v>
      </c>
      <c r="D3512" s="2" t="s">
        <v>262</v>
      </c>
      <c r="E3512" s="2" t="s">
        <v>187</v>
      </c>
      <c r="F3512" s="8" t="s">
        <v>36</v>
      </c>
      <c r="G3512" s="8">
        <v>0</v>
      </c>
      <c r="H3512" s="8">
        <v>1</v>
      </c>
      <c r="I3512" s="8">
        <v>0</v>
      </c>
      <c r="J3512" s="8">
        <v>0</v>
      </c>
      <c r="K3512" s="8">
        <v>0</v>
      </c>
      <c r="L3512" s="8">
        <v>0</v>
      </c>
      <c r="M3512" s="8">
        <v>1</v>
      </c>
      <c r="N3512" s="8">
        <v>0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5">
        <v>416090079</v>
      </c>
    </row>
    <row r="3513" spans="1:21" hidden="1" x14ac:dyDescent="0.25">
      <c r="A3513" s="8" t="s">
        <v>5018</v>
      </c>
      <c r="B3513" s="2" t="s">
        <v>3927</v>
      </c>
      <c r="C3513" s="2" t="s">
        <v>270</v>
      </c>
      <c r="D3513" s="2" t="s">
        <v>262</v>
      </c>
      <c r="E3513" s="2" t="s">
        <v>187</v>
      </c>
      <c r="F3513" s="8" t="s">
        <v>36</v>
      </c>
      <c r="G3513" s="8">
        <v>0</v>
      </c>
      <c r="H3513" s="8">
        <v>1</v>
      </c>
      <c r="I3513" s="8">
        <v>0</v>
      </c>
      <c r="J3513" s="8">
        <v>0</v>
      </c>
      <c r="K3513" s="8">
        <v>0</v>
      </c>
      <c r="L3513" s="8">
        <v>0</v>
      </c>
      <c r="M3513" s="8">
        <v>1</v>
      </c>
      <c r="N3513" s="8">
        <v>0</v>
      </c>
      <c r="O3513" s="8">
        <v>0</v>
      </c>
      <c r="P3513" s="8">
        <v>1</v>
      </c>
      <c r="Q3513" s="8">
        <v>0</v>
      </c>
      <c r="R3513" s="8">
        <v>0</v>
      </c>
      <c r="S3513" s="8">
        <v>0</v>
      </c>
      <c r="T3513" s="8">
        <v>0</v>
      </c>
      <c r="U3513" s="5">
        <v>416090109</v>
      </c>
    </row>
    <row r="3514" spans="1:21" hidden="1" x14ac:dyDescent="0.25">
      <c r="A3514" s="8" t="s">
        <v>5018</v>
      </c>
      <c r="B3514" s="2" t="s">
        <v>3928</v>
      </c>
      <c r="C3514" s="2" t="s">
        <v>270</v>
      </c>
      <c r="D3514" s="2" t="s">
        <v>262</v>
      </c>
      <c r="E3514" s="2" t="s">
        <v>187</v>
      </c>
      <c r="F3514" s="8" t="s">
        <v>36</v>
      </c>
      <c r="G3514" s="8">
        <v>0</v>
      </c>
      <c r="H3514" s="8">
        <v>1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1</v>
      </c>
      <c r="Q3514" s="8">
        <v>0</v>
      </c>
      <c r="R3514" s="8">
        <v>0</v>
      </c>
      <c r="S3514" s="8">
        <v>0</v>
      </c>
      <c r="T3514" s="8">
        <v>0</v>
      </c>
      <c r="U3514" s="5">
        <v>416090117</v>
      </c>
    </row>
    <row r="3515" spans="1:21" hidden="1" x14ac:dyDescent="0.25">
      <c r="A3515" s="8" t="s">
        <v>5018</v>
      </c>
      <c r="B3515" s="2" t="s">
        <v>3929</v>
      </c>
      <c r="C3515" s="2" t="s">
        <v>270</v>
      </c>
      <c r="D3515" s="2" t="s">
        <v>262</v>
      </c>
      <c r="E3515" s="2" t="s">
        <v>187</v>
      </c>
      <c r="F3515" s="8" t="s">
        <v>36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1</v>
      </c>
      <c r="N3515" s="8">
        <v>0</v>
      </c>
      <c r="O3515" s="8">
        <v>0</v>
      </c>
      <c r="P3515" s="8">
        <v>1</v>
      </c>
      <c r="Q3515" s="8">
        <v>0</v>
      </c>
      <c r="R3515" s="8">
        <v>0</v>
      </c>
      <c r="S3515" s="8">
        <v>0</v>
      </c>
      <c r="T3515" s="8">
        <v>0</v>
      </c>
      <c r="U3515" s="5">
        <v>416090125</v>
      </c>
    </row>
    <row r="3516" spans="1:21" hidden="1" x14ac:dyDescent="0.25">
      <c r="A3516" s="8" t="s">
        <v>5018</v>
      </c>
      <c r="B3516" s="2" t="s">
        <v>3930</v>
      </c>
      <c r="C3516" s="2" t="s">
        <v>270</v>
      </c>
      <c r="D3516" s="2" t="s">
        <v>262</v>
      </c>
      <c r="E3516" s="2" t="s">
        <v>187</v>
      </c>
      <c r="F3516" s="8" t="s">
        <v>36</v>
      </c>
      <c r="G3516" s="8">
        <v>0</v>
      </c>
      <c r="H3516" s="8">
        <v>1</v>
      </c>
      <c r="I3516" s="8">
        <v>0</v>
      </c>
      <c r="J3516" s="8">
        <v>0</v>
      </c>
      <c r="K3516" s="8">
        <v>0</v>
      </c>
      <c r="L3516" s="8">
        <v>0</v>
      </c>
      <c r="M3516" s="8">
        <v>1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0</v>
      </c>
      <c r="U3516" s="5">
        <v>416090133</v>
      </c>
    </row>
    <row r="3517" spans="1:21" hidden="1" x14ac:dyDescent="0.25">
      <c r="A3517" s="8" t="s">
        <v>5018</v>
      </c>
      <c r="B3517" s="2" t="s">
        <v>3931</v>
      </c>
      <c r="C3517" s="2" t="s">
        <v>244</v>
      </c>
      <c r="D3517" s="2" t="s">
        <v>262</v>
      </c>
      <c r="E3517" s="2" t="s">
        <v>187</v>
      </c>
      <c r="F3517" s="8" t="s">
        <v>36</v>
      </c>
      <c r="G3517" s="8">
        <v>0</v>
      </c>
      <c r="H3517" s="8">
        <v>1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1</v>
      </c>
      <c r="Q3517" s="8">
        <v>0</v>
      </c>
      <c r="R3517" s="8">
        <v>0</v>
      </c>
      <c r="S3517" s="8">
        <v>0</v>
      </c>
      <c r="T3517" s="8">
        <v>0</v>
      </c>
      <c r="U3517" s="5">
        <v>416110010</v>
      </c>
    </row>
    <row r="3518" spans="1:21" hidden="1" x14ac:dyDescent="0.25">
      <c r="A3518" s="8" t="s">
        <v>5018</v>
      </c>
      <c r="B3518" s="2" t="s">
        <v>3932</v>
      </c>
      <c r="C3518" s="2" t="s">
        <v>244</v>
      </c>
      <c r="D3518" s="2" t="s">
        <v>262</v>
      </c>
      <c r="E3518" s="2" t="s">
        <v>187</v>
      </c>
      <c r="F3518" s="8" t="s">
        <v>36</v>
      </c>
      <c r="G3518" s="8">
        <v>0</v>
      </c>
      <c r="H3518" s="8">
        <v>1</v>
      </c>
      <c r="I3518" s="8">
        <v>0</v>
      </c>
      <c r="J3518" s="8">
        <v>0</v>
      </c>
      <c r="K3518" s="8">
        <v>0</v>
      </c>
      <c r="L3518" s="8">
        <v>0</v>
      </c>
      <c r="M3518" s="8">
        <v>1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5">
        <v>416110029</v>
      </c>
    </row>
    <row r="3519" spans="1:21" hidden="1" x14ac:dyDescent="0.25">
      <c r="A3519" s="8" t="s">
        <v>5018</v>
      </c>
      <c r="B3519" s="2" t="s">
        <v>3933</v>
      </c>
      <c r="C3519" s="2" t="s">
        <v>244</v>
      </c>
      <c r="D3519" s="2" t="s">
        <v>262</v>
      </c>
      <c r="E3519" s="2" t="s">
        <v>187</v>
      </c>
      <c r="F3519" s="8" t="s">
        <v>36</v>
      </c>
      <c r="G3519" s="8">
        <v>0</v>
      </c>
      <c r="H3519" s="8">
        <v>1</v>
      </c>
      <c r="I3519" s="8">
        <v>0</v>
      </c>
      <c r="J3519" s="8">
        <v>0</v>
      </c>
      <c r="K3519" s="8">
        <v>0</v>
      </c>
      <c r="L3519" s="8">
        <v>0</v>
      </c>
      <c r="M3519" s="8">
        <v>1</v>
      </c>
      <c r="N3519" s="8">
        <v>0</v>
      </c>
      <c r="O3519" s="8">
        <v>0</v>
      </c>
      <c r="P3519" s="8">
        <v>1</v>
      </c>
      <c r="Q3519" s="8">
        <v>0</v>
      </c>
      <c r="R3519" s="8">
        <v>0</v>
      </c>
      <c r="S3519" s="8">
        <v>0</v>
      </c>
      <c r="T3519" s="8">
        <v>0</v>
      </c>
      <c r="U3519" s="5">
        <v>416110037</v>
      </c>
    </row>
    <row r="3520" spans="1:21" hidden="1" x14ac:dyDescent="0.25">
      <c r="A3520" s="8" t="s">
        <v>5018</v>
      </c>
      <c r="B3520" s="2" t="s">
        <v>3934</v>
      </c>
      <c r="C3520" s="2" t="s">
        <v>244</v>
      </c>
      <c r="D3520" s="2" t="s">
        <v>262</v>
      </c>
      <c r="E3520" s="2" t="s">
        <v>187</v>
      </c>
      <c r="F3520" s="8" t="s">
        <v>36</v>
      </c>
      <c r="G3520" s="8">
        <v>0</v>
      </c>
      <c r="H3520" s="8">
        <v>1</v>
      </c>
      <c r="I3520" s="8">
        <v>0</v>
      </c>
      <c r="J3520" s="8">
        <v>0</v>
      </c>
      <c r="K3520" s="8">
        <v>0</v>
      </c>
      <c r="L3520" s="8">
        <v>0</v>
      </c>
      <c r="M3520" s="8">
        <v>1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5">
        <v>416110045</v>
      </c>
    </row>
    <row r="3521" spans="1:21" hidden="1" x14ac:dyDescent="0.25">
      <c r="A3521" s="8" t="s">
        <v>5018</v>
      </c>
      <c r="B3521" s="2" t="s">
        <v>3935</v>
      </c>
      <c r="C3521" s="2" t="s">
        <v>244</v>
      </c>
      <c r="D3521" s="2" t="s">
        <v>262</v>
      </c>
      <c r="E3521" s="2" t="s">
        <v>187</v>
      </c>
      <c r="F3521" s="8" t="s">
        <v>36</v>
      </c>
      <c r="G3521" s="8">
        <v>0</v>
      </c>
      <c r="H3521" s="8">
        <v>1</v>
      </c>
      <c r="I3521" s="8">
        <v>0</v>
      </c>
      <c r="J3521" s="8">
        <v>0</v>
      </c>
      <c r="K3521" s="8">
        <v>0</v>
      </c>
      <c r="L3521" s="8">
        <v>0</v>
      </c>
      <c r="M3521" s="8">
        <v>1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0</v>
      </c>
      <c r="T3521" s="8">
        <v>0</v>
      </c>
      <c r="U3521" s="5">
        <v>416110053</v>
      </c>
    </row>
    <row r="3522" spans="1:21" hidden="1" x14ac:dyDescent="0.25">
      <c r="A3522" s="8" t="s">
        <v>5018</v>
      </c>
      <c r="B3522" s="2" t="s">
        <v>3936</v>
      </c>
      <c r="C3522" s="2" t="s">
        <v>244</v>
      </c>
      <c r="D3522" s="2" t="s">
        <v>262</v>
      </c>
      <c r="E3522" s="2" t="s">
        <v>187</v>
      </c>
      <c r="F3522" s="8" t="s">
        <v>36</v>
      </c>
      <c r="G3522" s="8">
        <v>0</v>
      </c>
      <c r="H3522" s="8">
        <v>1</v>
      </c>
      <c r="I3522" s="8">
        <v>0</v>
      </c>
      <c r="J3522" s="8">
        <v>0</v>
      </c>
      <c r="K3522" s="8">
        <v>0</v>
      </c>
      <c r="L3522" s="8">
        <v>0</v>
      </c>
      <c r="M3522" s="8">
        <v>1</v>
      </c>
      <c r="N3522" s="8">
        <v>0</v>
      </c>
      <c r="O3522" s="8">
        <v>0</v>
      </c>
      <c r="P3522" s="8">
        <v>1</v>
      </c>
      <c r="Q3522" s="8">
        <v>0</v>
      </c>
      <c r="R3522" s="8">
        <v>0</v>
      </c>
      <c r="S3522" s="8">
        <v>0</v>
      </c>
      <c r="T3522" s="8">
        <v>0</v>
      </c>
      <c r="U3522" s="5">
        <v>416110061</v>
      </c>
    </row>
    <row r="3523" spans="1:21" hidden="1" x14ac:dyDescent="0.25">
      <c r="A3523" s="8" t="s">
        <v>5018</v>
      </c>
      <c r="B3523" s="2" t="s">
        <v>3937</v>
      </c>
      <c r="C3523" s="2" t="s">
        <v>244</v>
      </c>
      <c r="D3523" s="2" t="s">
        <v>262</v>
      </c>
      <c r="E3523" s="2" t="s">
        <v>187</v>
      </c>
      <c r="F3523" s="8" t="s">
        <v>36</v>
      </c>
      <c r="G3523" s="8">
        <v>0</v>
      </c>
      <c r="H3523" s="8">
        <v>1</v>
      </c>
      <c r="I3523" s="8">
        <v>0</v>
      </c>
      <c r="J3523" s="8">
        <v>0</v>
      </c>
      <c r="K3523" s="8">
        <v>0</v>
      </c>
      <c r="L3523" s="8">
        <v>0</v>
      </c>
      <c r="M3523" s="8">
        <v>1</v>
      </c>
      <c r="N3523" s="8">
        <v>0</v>
      </c>
      <c r="O3523" s="8">
        <v>0</v>
      </c>
      <c r="P3523" s="8">
        <v>1</v>
      </c>
      <c r="Q3523" s="8">
        <v>0</v>
      </c>
      <c r="R3523" s="8">
        <v>0</v>
      </c>
      <c r="S3523" s="8">
        <v>0</v>
      </c>
      <c r="T3523" s="8">
        <v>0</v>
      </c>
      <c r="U3523" s="5">
        <v>416110070</v>
      </c>
    </row>
    <row r="3524" spans="1:21" hidden="1" x14ac:dyDescent="0.25">
      <c r="A3524" s="8" t="s">
        <v>5018</v>
      </c>
      <c r="B3524" s="2" t="s">
        <v>3938</v>
      </c>
      <c r="C3524" s="2" t="s">
        <v>244</v>
      </c>
      <c r="D3524" s="2" t="s">
        <v>262</v>
      </c>
      <c r="E3524" s="2" t="s">
        <v>187</v>
      </c>
      <c r="F3524" s="8" t="s">
        <v>36</v>
      </c>
      <c r="G3524" s="8">
        <v>0</v>
      </c>
      <c r="H3524" s="8">
        <v>1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0</v>
      </c>
      <c r="U3524" s="5">
        <v>416110088</v>
      </c>
    </row>
    <row r="3525" spans="1:21" hidden="1" x14ac:dyDescent="0.25">
      <c r="A3525" s="8" t="s">
        <v>5018</v>
      </c>
      <c r="B3525" s="2" t="s">
        <v>3939</v>
      </c>
      <c r="C3525" s="2" t="s">
        <v>271</v>
      </c>
      <c r="D3525" s="2" t="s">
        <v>262</v>
      </c>
      <c r="E3525" s="2" t="s">
        <v>187</v>
      </c>
      <c r="F3525" s="8" t="s">
        <v>36</v>
      </c>
      <c r="G3525" s="8">
        <v>0</v>
      </c>
      <c r="H3525" s="8">
        <v>1</v>
      </c>
      <c r="I3525" s="8">
        <v>0</v>
      </c>
      <c r="J3525" s="8">
        <v>0</v>
      </c>
      <c r="K3525" s="8">
        <v>0</v>
      </c>
      <c r="L3525" s="8">
        <v>0</v>
      </c>
      <c r="M3525" s="8">
        <v>1</v>
      </c>
      <c r="N3525" s="8">
        <v>0</v>
      </c>
      <c r="O3525" s="8">
        <v>0</v>
      </c>
      <c r="P3525" s="8">
        <v>1</v>
      </c>
      <c r="Q3525" s="8">
        <v>0</v>
      </c>
      <c r="R3525" s="8">
        <v>0</v>
      </c>
      <c r="S3525" s="8">
        <v>0</v>
      </c>
      <c r="T3525" s="8">
        <v>0</v>
      </c>
      <c r="U3525" s="5">
        <v>416120024</v>
      </c>
    </row>
    <row r="3526" spans="1:21" hidden="1" x14ac:dyDescent="0.25">
      <c r="A3526" s="8" t="s">
        <v>5018</v>
      </c>
      <c r="B3526" s="2" t="s">
        <v>3940</v>
      </c>
      <c r="C3526" s="2" t="s">
        <v>271</v>
      </c>
      <c r="D3526" s="2" t="s">
        <v>262</v>
      </c>
      <c r="E3526" s="2" t="s">
        <v>187</v>
      </c>
      <c r="F3526" s="8" t="s">
        <v>36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0</v>
      </c>
      <c r="M3526" s="8">
        <v>1</v>
      </c>
      <c r="N3526" s="8">
        <v>0</v>
      </c>
      <c r="O3526" s="8">
        <v>0</v>
      </c>
      <c r="P3526" s="8">
        <v>1</v>
      </c>
      <c r="Q3526" s="8">
        <v>0</v>
      </c>
      <c r="R3526" s="8">
        <v>0</v>
      </c>
      <c r="S3526" s="8">
        <v>0</v>
      </c>
      <c r="T3526" s="8">
        <v>0</v>
      </c>
      <c r="U3526" s="5">
        <v>416120032</v>
      </c>
    </row>
    <row r="3527" spans="1:21" hidden="1" x14ac:dyDescent="0.25">
      <c r="A3527" s="8" t="s">
        <v>5018</v>
      </c>
      <c r="B3527" s="2" t="s">
        <v>3941</v>
      </c>
      <c r="C3527" s="2" t="s">
        <v>271</v>
      </c>
      <c r="D3527" s="2" t="s">
        <v>262</v>
      </c>
      <c r="E3527" s="2" t="s">
        <v>187</v>
      </c>
      <c r="F3527" s="8" t="s">
        <v>36</v>
      </c>
      <c r="G3527" s="8">
        <v>0</v>
      </c>
      <c r="H3527" s="8">
        <v>1</v>
      </c>
      <c r="I3527" s="8">
        <v>1</v>
      </c>
      <c r="J3527" s="8">
        <v>0</v>
      </c>
      <c r="K3527" s="8">
        <v>0</v>
      </c>
      <c r="L3527" s="8">
        <v>0</v>
      </c>
      <c r="M3527" s="8">
        <v>1</v>
      </c>
      <c r="N3527" s="8">
        <v>0</v>
      </c>
      <c r="O3527" s="8">
        <v>0</v>
      </c>
      <c r="P3527" s="8">
        <v>1</v>
      </c>
      <c r="Q3527" s="8">
        <v>0</v>
      </c>
      <c r="R3527" s="8">
        <v>0</v>
      </c>
      <c r="S3527" s="8">
        <v>0</v>
      </c>
      <c r="T3527" s="8">
        <v>0</v>
      </c>
      <c r="U3527" s="5">
        <v>416120040</v>
      </c>
    </row>
    <row r="3528" spans="1:21" hidden="1" x14ac:dyDescent="0.25">
      <c r="A3528" s="8" t="s">
        <v>5018</v>
      </c>
      <c r="B3528" s="2" t="s">
        <v>3942</v>
      </c>
      <c r="C3528" s="2" t="s">
        <v>271</v>
      </c>
      <c r="D3528" s="2" t="s">
        <v>262</v>
      </c>
      <c r="E3528" s="2" t="s">
        <v>187</v>
      </c>
      <c r="F3528" s="8" t="s">
        <v>36</v>
      </c>
      <c r="G3528" s="8">
        <v>0</v>
      </c>
      <c r="H3528" s="8">
        <v>1</v>
      </c>
      <c r="I3528" s="8">
        <v>1</v>
      </c>
      <c r="J3528" s="8">
        <v>0</v>
      </c>
      <c r="K3528" s="8">
        <v>0</v>
      </c>
      <c r="L3528" s="8">
        <v>0</v>
      </c>
      <c r="M3528" s="8">
        <v>1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5">
        <v>416120059</v>
      </c>
    </row>
    <row r="3529" spans="1:21" hidden="1" x14ac:dyDescent="0.25">
      <c r="A3529" s="8" t="s">
        <v>5018</v>
      </c>
      <c r="B3529" s="2" t="s">
        <v>3943</v>
      </c>
      <c r="C3529" s="2" t="s">
        <v>273</v>
      </c>
      <c r="D3529" s="2" t="s">
        <v>272</v>
      </c>
      <c r="E3529" s="2" t="s">
        <v>187</v>
      </c>
      <c r="F3529" s="8" t="s">
        <v>24</v>
      </c>
      <c r="G3529" s="8">
        <v>0</v>
      </c>
      <c r="H3529" s="8">
        <v>1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1</v>
      </c>
      <c r="O3529" s="8">
        <v>0</v>
      </c>
      <c r="P3529" s="8">
        <v>1</v>
      </c>
      <c r="Q3529" s="8">
        <v>0</v>
      </c>
      <c r="R3529" s="8">
        <v>0</v>
      </c>
      <c r="S3529" s="8">
        <v>0</v>
      </c>
      <c r="T3529" s="8">
        <v>0</v>
      </c>
      <c r="U3529" s="5">
        <v>417010010</v>
      </c>
    </row>
    <row r="3530" spans="1:21" hidden="1" x14ac:dyDescent="0.25">
      <c r="A3530" s="8" t="s">
        <v>5018</v>
      </c>
      <c r="B3530" s="2" t="s">
        <v>3944</v>
      </c>
      <c r="C3530" s="2" t="s">
        <v>273</v>
      </c>
      <c r="D3530" s="2" t="s">
        <v>272</v>
      </c>
      <c r="E3530" s="2" t="s">
        <v>187</v>
      </c>
      <c r="F3530" s="8" t="s">
        <v>24</v>
      </c>
      <c r="G3530" s="8">
        <v>0</v>
      </c>
      <c r="H3530" s="8">
        <v>1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0</v>
      </c>
      <c r="P3530" s="8">
        <v>1</v>
      </c>
      <c r="Q3530" s="8">
        <v>0</v>
      </c>
      <c r="R3530" s="8">
        <v>0</v>
      </c>
      <c r="S3530" s="8">
        <v>0</v>
      </c>
      <c r="T3530" s="8">
        <v>0</v>
      </c>
      <c r="U3530" s="5">
        <v>417010028</v>
      </c>
    </row>
    <row r="3531" spans="1:21" hidden="1" x14ac:dyDescent="0.25">
      <c r="A3531" s="8" t="s">
        <v>5018</v>
      </c>
      <c r="B3531" s="2" t="s">
        <v>3945</v>
      </c>
      <c r="C3531" s="2" t="s">
        <v>273</v>
      </c>
      <c r="D3531" s="2" t="s">
        <v>272</v>
      </c>
      <c r="E3531" s="2" t="s">
        <v>187</v>
      </c>
      <c r="F3531" s="8" t="s">
        <v>24</v>
      </c>
      <c r="G3531" s="8">
        <v>0</v>
      </c>
      <c r="H3531" s="8">
        <v>1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1</v>
      </c>
      <c r="O3531" s="8">
        <v>0</v>
      </c>
      <c r="P3531" s="8">
        <v>1</v>
      </c>
      <c r="Q3531" s="8">
        <v>0</v>
      </c>
      <c r="R3531" s="8">
        <v>0</v>
      </c>
      <c r="S3531" s="8">
        <v>0</v>
      </c>
      <c r="T3531" s="8">
        <v>0</v>
      </c>
      <c r="U3531" s="5">
        <v>417010036</v>
      </c>
    </row>
    <row r="3532" spans="1:21" hidden="1" x14ac:dyDescent="0.25">
      <c r="A3532" s="8" t="s">
        <v>5018</v>
      </c>
      <c r="B3532" s="2" t="s">
        <v>3946</v>
      </c>
      <c r="C3532" s="2" t="s">
        <v>273</v>
      </c>
      <c r="D3532" s="2" t="s">
        <v>272</v>
      </c>
      <c r="E3532" s="2" t="s">
        <v>187</v>
      </c>
      <c r="F3532" s="8" t="s">
        <v>24</v>
      </c>
      <c r="G3532" s="8">
        <v>0</v>
      </c>
      <c r="H3532" s="8">
        <v>1</v>
      </c>
      <c r="I3532" s="8">
        <v>1</v>
      </c>
      <c r="J3532" s="8">
        <v>0</v>
      </c>
      <c r="K3532" s="8">
        <v>0</v>
      </c>
      <c r="L3532" s="8">
        <v>0</v>
      </c>
      <c r="M3532" s="8">
        <v>0</v>
      </c>
      <c r="N3532" s="8">
        <v>1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0</v>
      </c>
      <c r="U3532" s="5">
        <v>417010044</v>
      </c>
    </row>
    <row r="3533" spans="1:21" hidden="1" x14ac:dyDescent="0.25">
      <c r="A3533" s="8" t="s">
        <v>5018</v>
      </c>
      <c r="B3533" s="2" t="s">
        <v>3947</v>
      </c>
      <c r="C3533" s="2" t="s">
        <v>273</v>
      </c>
      <c r="D3533" s="2" t="s">
        <v>272</v>
      </c>
      <c r="E3533" s="2" t="s">
        <v>187</v>
      </c>
      <c r="F3533" s="8" t="s">
        <v>24</v>
      </c>
      <c r="G3533" s="8">
        <v>1</v>
      </c>
      <c r="H3533" s="8">
        <v>1</v>
      </c>
      <c r="I3533" s="8">
        <v>1</v>
      </c>
      <c r="J3533" s="8">
        <v>0</v>
      </c>
      <c r="K3533" s="8">
        <v>1</v>
      </c>
      <c r="L3533" s="8">
        <v>1</v>
      </c>
      <c r="M3533" s="8">
        <v>0</v>
      </c>
      <c r="N3533" s="8">
        <v>1</v>
      </c>
      <c r="O3533" s="8">
        <v>0</v>
      </c>
      <c r="P3533" s="8">
        <v>1</v>
      </c>
      <c r="Q3533" s="8">
        <v>0</v>
      </c>
      <c r="R3533" s="8">
        <v>0</v>
      </c>
      <c r="S3533" s="8">
        <v>0</v>
      </c>
      <c r="T3533" s="8">
        <v>0</v>
      </c>
      <c r="U3533" s="5">
        <v>417010052</v>
      </c>
    </row>
    <row r="3534" spans="1:21" hidden="1" x14ac:dyDescent="0.25">
      <c r="A3534" s="8" t="s">
        <v>5018</v>
      </c>
      <c r="B3534" s="2" t="s">
        <v>3948</v>
      </c>
      <c r="C3534" s="2" t="s">
        <v>273</v>
      </c>
      <c r="D3534" s="2" t="s">
        <v>272</v>
      </c>
      <c r="E3534" s="2" t="s">
        <v>187</v>
      </c>
      <c r="F3534" s="8" t="s">
        <v>24</v>
      </c>
      <c r="G3534" s="8">
        <v>1</v>
      </c>
      <c r="H3534" s="8">
        <v>1</v>
      </c>
      <c r="I3534" s="8">
        <v>1</v>
      </c>
      <c r="J3534" s="8">
        <v>0</v>
      </c>
      <c r="K3534" s="8">
        <v>1</v>
      </c>
      <c r="L3534" s="8">
        <v>1</v>
      </c>
      <c r="M3534" s="8">
        <v>0</v>
      </c>
      <c r="N3534" s="8">
        <v>1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0</v>
      </c>
      <c r="U3534" s="5">
        <v>417010060</v>
      </c>
    </row>
    <row r="3535" spans="1:21" hidden="1" x14ac:dyDescent="0.25">
      <c r="A3535" s="8" t="s">
        <v>5018</v>
      </c>
      <c r="B3535" s="2" t="s">
        <v>3949</v>
      </c>
      <c r="C3535" s="2" t="s">
        <v>275</v>
      </c>
      <c r="D3535" s="2" t="s">
        <v>274</v>
      </c>
      <c r="E3535" s="2" t="s">
        <v>187</v>
      </c>
      <c r="F3535" s="8" t="s">
        <v>36</v>
      </c>
      <c r="G3535" s="8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5">
        <v>418010013</v>
      </c>
    </row>
    <row r="3536" spans="1:21" hidden="1" x14ac:dyDescent="0.25">
      <c r="A3536" s="8" t="s">
        <v>5018</v>
      </c>
      <c r="B3536" s="2" t="s">
        <v>3950</v>
      </c>
      <c r="C3536" s="2" t="s">
        <v>275</v>
      </c>
      <c r="D3536" s="2" t="s">
        <v>274</v>
      </c>
      <c r="E3536" s="2" t="s">
        <v>187</v>
      </c>
      <c r="F3536" s="8" t="s">
        <v>36</v>
      </c>
      <c r="G3536" s="8">
        <v>1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5">
        <v>418010021</v>
      </c>
    </row>
    <row r="3537" spans="1:21" hidden="1" x14ac:dyDescent="0.25">
      <c r="A3537" s="8" t="s">
        <v>5018</v>
      </c>
      <c r="B3537" s="2" t="s">
        <v>3951</v>
      </c>
      <c r="C3537" s="2" t="s">
        <v>275</v>
      </c>
      <c r="D3537" s="2" t="s">
        <v>274</v>
      </c>
      <c r="E3537" s="2" t="s">
        <v>187</v>
      </c>
      <c r="F3537" s="8" t="s">
        <v>36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5">
        <v>418010030</v>
      </c>
    </row>
    <row r="3538" spans="1:21" hidden="1" x14ac:dyDescent="0.25">
      <c r="A3538" s="8" t="s">
        <v>5018</v>
      </c>
      <c r="B3538" s="2" t="s">
        <v>3952</v>
      </c>
      <c r="C3538" s="2" t="s">
        <v>275</v>
      </c>
      <c r="D3538" s="2" t="s">
        <v>274</v>
      </c>
      <c r="E3538" s="2" t="s">
        <v>187</v>
      </c>
      <c r="F3538" s="8" t="s">
        <v>36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5">
        <v>418010048</v>
      </c>
    </row>
    <row r="3539" spans="1:21" hidden="1" x14ac:dyDescent="0.25">
      <c r="A3539" s="8" t="s">
        <v>5018</v>
      </c>
      <c r="B3539" s="2" t="s">
        <v>3953</v>
      </c>
      <c r="C3539" s="2" t="s">
        <v>275</v>
      </c>
      <c r="D3539" s="2" t="s">
        <v>274</v>
      </c>
      <c r="E3539" s="2" t="s">
        <v>187</v>
      </c>
      <c r="F3539" s="8" t="s">
        <v>24</v>
      </c>
      <c r="G3539" s="8">
        <v>0</v>
      </c>
      <c r="H3539" s="8">
        <v>1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0</v>
      </c>
      <c r="P3539" s="8">
        <v>1</v>
      </c>
      <c r="Q3539" s="8">
        <v>0</v>
      </c>
      <c r="R3539" s="8">
        <v>0</v>
      </c>
      <c r="S3539" s="8">
        <v>0</v>
      </c>
      <c r="T3539" s="8">
        <v>0</v>
      </c>
      <c r="U3539" s="5">
        <v>418010056</v>
      </c>
    </row>
    <row r="3540" spans="1:21" hidden="1" x14ac:dyDescent="0.25">
      <c r="A3540" s="8" t="s">
        <v>5018</v>
      </c>
      <c r="B3540" s="2" t="s">
        <v>3954</v>
      </c>
      <c r="C3540" s="2" t="s">
        <v>275</v>
      </c>
      <c r="D3540" s="2" t="s">
        <v>274</v>
      </c>
      <c r="E3540" s="2" t="s">
        <v>187</v>
      </c>
      <c r="F3540" s="8" t="s">
        <v>36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1</v>
      </c>
      <c r="S3540" s="8">
        <v>1</v>
      </c>
      <c r="T3540" s="8">
        <v>0</v>
      </c>
      <c r="U3540" s="5">
        <v>418010064</v>
      </c>
    </row>
    <row r="3541" spans="1:21" hidden="1" x14ac:dyDescent="0.25">
      <c r="A3541" s="8" t="s">
        <v>5018</v>
      </c>
      <c r="B3541" s="2" t="s">
        <v>3955</v>
      </c>
      <c r="C3541" s="2" t="s">
        <v>275</v>
      </c>
      <c r="D3541" s="2" t="s">
        <v>274</v>
      </c>
      <c r="E3541" s="2" t="s">
        <v>187</v>
      </c>
      <c r="F3541" s="8" t="s">
        <v>24</v>
      </c>
      <c r="G3541" s="8">
        <v>0</v>
      </c>
      <c r="H3541" s="8">
        <v>1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>
        <v>0</v>
      </c>
      <c r="P3541" s="8">
        <v>1</v>
      </c>
      <c r="Q3541" s="8">
        <v>0</v>
      </c>
      <c r="R3541" s="8">
        <v>0</v>
      </c>
      <c r="S3541" s="8">
        <v>0</v>
      </c>
      <c r="T3541" s="8">
        <v>0</v>
      </c>
      <c r="U3541" s="5">
        <v>418010072</v>
      </c>
    </row>
    <row r="3542" spans="1:21" hidden="1" x14ac:dyDescent="0.25">
      <c r="A3542" s="8" t="s">
        <v>5018</v>
      </c>
      <c r="B3542" s="2" t="s">
        <v>3956</v>
      </c>
      <c r="C3542" s="2" t="s">
        <v>275</v>
      </c>
      <c r="D3542" s="2" t="s">
        <v>274</v>
      </c>
      <c r="E3542" s="2" t="s">
        <v>187</v>
      </c>
      <c r="F3542" s="8" t="s">
        <v>36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5">
        <v>418010080</v>
      </c>
    </row>
    <row r="3543" spans="1:21" hidden="1" x14ac:dyDescent="0.25">
      <c r="A3543" s="8" t="s">
        <v>5018</v>
      </c>
      <c r="B3543" s="2" t="s">
        <v>3957</v>
      </c>
      <c r="C3543" s="2" t="s">
        <v>275</v>
      </c>
      <c r="D3543" s="2" t="s">
        <v>274</v>
      </c>
      <c r="E3543" s="2" t="s">
        <v>187</v>
      </c>
      <c r="F3543" s="8" t="s">
        <v>36</v>
      </c>
      <c r="G3543" s="8">
        <v>1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1</v>
      </c>
      <c r="S3543" s="8">
        <v>1</v>
      </c>
      <c r="T3543" s="8">
        <v>0</v>
      </c>
      <c r="U3543" s="5">
        <v>418010099</v>
      </c>
    </row>
    <row r="3544" spans="1:21" hidden="1" x14ac:dyDescent="0.25">
      <c r="A3544" s="8" t="s">
        <v>5018</v>
      </c>
      <c r="B3544" s="2" t="s">
        <v>3958</v>
      </c>
      <c r="C3544" s="2" t="s">
        <v>276</v>
      </c>
      <c r="D3544" s="2" t="s">
        <v>274</v>
      </c>
      <c r="E3544" s="2" t="s">
        <v>187</v>
      </c>
      <c r="F3544" s="8" t="s">
        <v>36</v>
      </c>
      <c r="G3544" s="8">
        <v>1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1</v>
      </c>
      <c r="S3544" s="8">
        <v>1</v>
      </c>
      <c r="T3544" s="8">
        <v>0</v>
      </c>
      <c r="U3544" s="5">
        <v>418020019</v>
      </c>
    </row>
    <row r="3545" spans="1:21" hidden="1" x14ac:dyDescent="0.25">
      <c r="A3545" s="8" t="s">
        <v>5018</v>
      </c>
      <c r="B3545" s="2" t="s">
        <v>3959</v>
      </c>
      <c r="C3545" s="2" t="s">
        <v>276</v>
      </c>
      <c r="D3545" s="2" t="s">
        <v>274</v>
      </c>
      <c r="E3545" s="2" t="s">
        <v>187</v>
      </c>
      <c r="F3545" s="8" t="s">
        <v>36</v>
      </c>
      <c r="G3545" s="8">
        <v>1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1</v>
      </c>
      <c r="S3545" s="8">
        <v>1</v>
      </c>
      <c r="T3545" s="8">
        <v>0</v>
      </c>
      <c r="U3545" s="5">
        <v>418020027</v>
      </c>
    </row>
    <row r="3546" spans="1:21" hidden="1" x14ac:dyDescent="0.25">
      <c r="A3546" s="8" t="s">
        <v>5018</v>
      </c>
      <c r="B3546" s="2" t="s">
        <v>3960</v>
      </c>
      <c r="C3546" s="2" t="s">
        <v>276</v>
      </c>
      <c r="D3546" s="2" t="s">
        <v>274</v>
      </c>
      <c r="E3546" s="2" t="s">
        <v>187</v>
      </c>
      <c r="F3546" s="8" t="s">
        <v>36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1</v>
      </c>
      <c r="S3546" s="8">
        <v>1</v>
      </c>
      <c r="T3546" s="8">
        <v>0</v>
      </c>
      <c r="U3546" s="5">
        <v>418020035</v>
      </c>
    </row>
    <row r="3547" spans="1:21" hidden="1" x14ac:dyDescent="0.25">
      <c r="A3547" s="8" t="s">
        <v>5018</v>
      </c>
      <c r="B3547" s="2" t="s">
        <v>3961</v>
      </c>
      <c r="C3547" s="2" t="s">
        <v>279</v>
      </c>
      <c r="D3547" s="2" t="s">
        <v>278</v>
      </c>
      <c r="E3547" s="2" t="s">
        <v>277</v>
      </c>
      <c r="F3547" s="8" t="s">
        <v>36</v>
      </c>
      <c r="G3547" s="8">
        <v>1</v>
      </c>
      <c r="H3547" s="8">
        <v>0</v>
      </c>
      <c r="I3547" s="8">
        <v>0</v>
      </c>
      <c r="J3547" s="8">
        <v>0</v>
      </c>
      <c r="K3547" s="8">
        <v>1</v>
      </c>
      <c r="L3547" s="8">
        <v>1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5">
        <v>501010017</v>
      </c>
    </row>
    <row r="3548" spans="1:21" hidden="1" x14ac:dyDescent="0.25">
      <c r="A3548" s="8" t="s">
        <v>5018</v>
      </c>
      <c r="B3548" s="2" t="s">
        <v>3962</v>
      </c>
      <c r="C3548" s="2" t="s">
        <v>279</v>
      </c>
      <c r="D3548" s="2" t="s">
        <v>278</v>
      </c>
      <c r="E3548" s="2" t="s">
        <v>277</v>
      </c>
      <c r="F3548" s="8" t="s">
        <v>36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1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5">
        <v>501010025</v>
      </c>
    </row>
    <row r="3549" spans="1:21" hidden="1" x14ac:dyDescent="0.25">
      <c r="A3549" s="8" t="s">
        <v>5018</v>
      </c>
      <c r="B3549" s="2" t="s">
        <v>3963</v>
      </c>
      <c r="C3549" s="2" t="s">
        <v>279</v>
      </c>
      <c r="D3549" s="2" t="s">
        <v>278</v>
      </c>
      <c r="E3549" s="2" t="s">
        <v>277</v>
      </c>
      <c r="F3549" s="8" t="s">
        <v>36</v>
      </c>
      <c r="G3549" s="8">
        <v>1</v>
      </c>
      <c r="H3549" s="8">
        <v>0</v>
      </c>
      <c r="I3549" s="8">
        <v>0</v>
      </c>
      <c r="J3549" s="8">
        <v>0</v>
      </c>
      <c r="K3549" s="8">
        <v>1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5">
        <v>501010033</v>
      </c>
    </row>
    <row r="3550" spans="1:21" hidden="1" x14ac:dyDescent="0.25">
      <c r="A3550" s="8" t="s">
        <v>5018</v>
      </c>
      <c r="B3550" s="2" t="s">
        <v>3964</v>
      </c>
      <c r="C3550" s="2" t="s">
        <v>279</v>
      </c>
      <c r="D3550" s="2" t="s">
        <v>278</v>
      </c>
      <c r="E3550" s="2" t="s">
        <v>277</v>
      </c>
      <c r="F3550" s="8" t="s">
        <v>36</v>
      </c>
      <c r="G3550" s="8">
        <v>1</v>
      </c>
      <c r="H3550" s="8">
        <v>0</v>
      </c>
      <c r="I3550" s="8">
        <v>0</v>
      </c>
      <c r="J3550" s="8">
        <v>0</v>
      </c>
      <c r="K3550" s="8">
        <v>1</v>
      </c>
      <c r="L3550" s="8">
        <v>1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5">
        <v>501010041</v>
      </c>
    </row>
    <row r="3551" spans="1:21" hidden="1" x14ac:dyDescent="0.25">
      <c r="A3551" s="8" t="s">
        <v>5018</v>
      </c>
      <c r="B3551" s="2" t="s">
        <v>3965</v>
      </c>
      <c r="C3551" s="2" t="s">
        <v>279</v>
      </c>
      <c r="D3551" s="2" t="s">
        <v>278</v>
      </c>
      <c r="E3551" s="2" t="s">
        <v>277</v>
      </c>
      <c r="F3551" s="8" t="s">
        <v>36</v>
      </c>
      <c r="G3551" s="8">
        <v>1</v>
      </c>
      <c r="H3551" s="8">
        <v>0</v>
      </c>
      <c r="I3551" s="8">
        <v>0</v>
      </c>
      <c r="J3551" s="8">
        <v>0</v>
      </c>
      <c r="K3551" s="8">
        <v>1</v>
      </c>
      <c r="L3551" s="8">
        <v>1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5">
        <v>501010050</v>
      </c>
    </row>
    <row r="3552" spans="1:21" hidden="1" x14ac:dyDescent="0.25">
      <c r="A3552" s="8" t="s">
        <v>5018</v>
      </c>
      <c r="B3552" s="2" t="s">
        <v>3966</v>
      </c>
      <c r="C3552" s="2" t="s">
        <v>279</v>
      </c>
      <c r="D3552" s="2" t="s">
        <v>278</v>
      </c>
      <c r="E3552" s="2" t="s">
        <v>277</v>
      </c>
      <c r="F3552" s="8" t="s">
        <v>36</v>
      </c>
      <c r="G3552" s="8">
        <v>1</v>
      </c>
      <c r="H3552" s="8">
        <v>0</v>
      </c>
      <c r="I3552" s="8">
        <v>0</v>
      </c>
      <c r="J3552" s="8">
        <v>0</v>
      </c>
      <c r="K3552" s="8">
        <v>1</v>
      </c>
      <c r="L3552" s="8">
        <v>1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5">
        <v>501010068</v>
      </c>
    </row>
    <row r="3553" spans="1:21" hidden="1" x14ac:dyDescent="0.25">
      <c r="A3553" s="8" t="s">
        <v>5018</v>
      </c>
      <c r="B3553" s="2" t="s">
        <v>3967</v>
      </c>
      <c r="C3553" s="2" t="s">
        <v>279</v>
      </c>
      <c r="D3553" s="2" t="s">
        <v>278</v>
      </c>
      <c r="E3553" s="2" t="s">
        <v>277</v>
      </c>
      <c r="F3553" s="8" t="s">
        <v>36</v>
      </c>
      <c r="G3553" s="8">
        <v>1</v>
      </c>
      <c r="H3553" s="8">
        <v>0</v>
      </c>
      <c r="I3553" s="8">
        <v>0</v>
      </c>
      <c r="J3553" s="8">
        <v>0</v>
      </c>
      <c r="K3553" s="8">
        <v>1</v>
      </c>
      <c r="L3553" s="8">
        <v>1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5">
        <v>501010076</v>
      </c>
    </row>
    <row r="3554" spans="1:21" hidden="1" x14ac:dyDescent="0.25">
      <c r="A3554" s="8" t="s">
        <v>5018</v>
      </c>
      <c r="B3554" s="2" t="s">
        <v>3968</v>
      </c>
      <c r="C3554" s="2" t="s">
        <v>279</v>
      </c>
      <c r="D3554" s="2" t="s">
        <v>278</v>
      </c>
      <c r="E3554" s="2" t="s">
        <v>277</v>
      </c>
      <c r="F3554" s="8" t="s">
        <v>36</v>
      </c>
      <c r="G3554" s="8">
        <v>1</v>
      </c>
      <c r="H3554" s="8">
        <v>0</v>
      </c>
      <c r="I3554" s="8">
        <v>0</v>
      </c>
      <c r="J3554" s="8">
        <v>0</v>
      </c>
      <c r="K3554" s="8">
        <v>1</v>
      </c>
      <c r="L3554" s="8">
        <v>1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5">
        <v>501010084</v>
      </c>
    </row>
    <row r="3555" spans="1:21" hidden="1" x14ac:dyDescent="0.25">
      <c r="A3555" s="8" t="s">
        <v>5018</v>
      </c>
      <c r="B3555" s="2" t="s">
        <v>3969</v>
      </c>
      <c r="C3555" s="2" t="s">
        <v>279</v>
      </c>
      <c r="D3555" s="2" t="s">
        <v>278</v>
      </c>
      <c r="E3555" s="2" t="s">
        <v>277</v>
      </c>
      <c r="F3555" s="8" t="s">
        <v>36</v>
      </c>
      <c r="G3555" s="8">
        <v>1</v>
      </c>
      <c r="H3555" s="8">
        <v>0</v>
      </c>
      <c r="I3555" s="8">
        <v>0</v>
      </c>
      <c r="J3555" s="8">
        <v>0</v>
      </c>
      <c r="K3555" s="8">
        <v>1</v>
      </c>
      <c r="L3555" s="8">
        <v>1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5">
        <v>501010092</v>
      </c>
    </row>
    <row r="3556" spans="1:21" hidden="1" x14ac:dyDescent="0.25">
      <c r="A3556" s="8" t="s">
        <v>5018</v>
      </c>
      <c r="B3556" s="2" t="s">
        <v>3970</v>
      </c>
      <c r="C3556" s="2" t="s">
        <v>280</v>
      </c>
      <c r="D3556" s="2" t="s">
        <v>278</v>
      </c>
      <c r="E3556" s="2" t="s">
        <v>277</v>
      </c>
      <c r="F3556" s="8" t="s">
        <v>36</v>
      </c>
      <c r="G3556" s="8">
        <v>1</v>
      </c>
      <c r="H3556" s="8">
        <v>0</v>
      </c>
      <c r="I3556" s="8">
        <v>0</v>
      </c>
      <c r="J3556" s="8">
        <v>0</v>
      </c>
      <c r="K3556" s="8">
        <v>1</v>
      </c>
      <c r="L3556" s="8">
        <v>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5">
        <v>501020012</v>
      </c>
    </row>
    <row r="3557" spans="1:21" hidden="1" x14ac:dyDescent="0.25">
      <c r="A3557" s="8" t="s">
        <v>5018</v>
      </c>
      <c r="B3557" s="2" t="s">
        <v>3971</v>
      </c>
      <c r="C3557" s="2" t="s">
        <v>280</v>
      </c>
      <c r="D3557" s="2" t="s">
        <v>278</v>
      </c>
      <c r="E3557" s="2" t="s">
        <v>277</v>
      </c>
      <c r="F3557" s="8" t="s">
        <v>36</v>
      </c>
      <c r="G3557" s="8">
        <v>1</v>
      </c>
      <c r="H3557" s="8">
        <v>0</v>
      </c>
      <c r="I3557" s="8">
        <v>0</v>
      </c>
      <c r="J3557" s="8">
        <v>0</v>
      </c>
      <c r="K3557" s="8">
        <v>1</v>
      </c>
      <c r="L3557" s="8">
        <v>1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5">
        <v>501020020</v>
      </c>
    </row>
    <row r="3558" spans="1:21" hidden="1" x14ac:dyDescent="0.25">
      <c r="A3558" s="8" t="s">
        <v>5018</v>
      </c>
      <c r="B3558" s="2" t="s">
        <v>3972</v>
      </c>
      <c r="C3558" s="2" t="s">
        <v>280</v>
      </c>
      <c r="D3558" s="2" t="s">
        <v>278</v>
      </c>
      <c r="E3558" s="2" t="s">
        <v>277</v>
      </c>
      <c r="F3558" s="8" t="s">
        <v>36</v>
      </c>
      <c r="G3558" s="8">
        <v>1</v>
      </c>
      <c r="H3558" s="8">
        <v>0</v>
      </c>
      <c r="I3558" s="8">
        <v>0</v>
      </c>
      <c r="J3558" s="8">
        <v>0</v>
      </c>
      <c r="K3558" s="8">
        <v>1</v>
      </c>
      <c r="L3558" s="8">
        <v>1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5">
        <v>501020039</v>
      </c>
    </row>
    <row r="3559" spans="1:21" hidden="1" x14ac:dyDescent="0.25">
      <c r="A3559" s="8" t="s">
        <v>5018</v>
      </c>
      <c r="B3559" s="2" t="s">
        <v>3973</v>
      </c>
      <c r="C3559" s="2" t="s">
        <v>281</v>
      </c>
      <c r="D3559" s="2" t="s">
        <v>278</v>
      </c>
      <c r="E3559" s="2" t="s">
        <v>277</v>
      </c>
      <c r="F3559" s="8" t="s">
        <v>36</v>
      </c>
      <c r="G3559" s="8">
        <v>1</v>
      </c>
      <c r="H3559" s="8">
        <v>0</v>
      </c>
      <c r="I3559" s="8">
        <v>0</v>
      </c>
      <c r="J3559" s="8">
        <v>1</v>
      </c>
      <c r="K3559" s="8">
        <v>1</v>
      </c>
      <c r="L3559" s="8">
        <v>1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5">
        <v>501030018</v>
      </c>
    </row>
    <row r="3560" spans="1:21" hidden="1" x14ac:dyDescent="0.25">
      <c r="A3560" s="8" t="s">
        <v>5018</v>
      </c>
      <c r="B3560" s="2" t="s">
        <v>3974</v>
      </c>
      <c r="C3560" s="2" t="s">
        <v>281</v>
      </c>
      <c r="D3560" s="2" t="s">
        <v>278</v>
      </c>
      <c r="E3560" s="2" t="s">
        <v>277</v>
      </c>
      <c r="F3560" s="8" t="s">
        <v>36</v>
      </c>
      <c r="G3560" s="8">
        <v>1</v>
      </c>
      <c r="H3560" s="8">
        <v>0</v>
      </c>
      <c r="I3560" s="8">
        <v>0</v>
      </c>
      <c r="J3560" s="8">
        <v>1</v>
      </c>
      <c r="K3560" s="8">
        <v>1</v>
      </c>
      <c r="L3560" s="8">
        <v>1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5">
        <v>501030026</v>
      </c>
    </row>
    <row r="3561" spans="1:21" hidden="1" x14ac:dyDescent="0.25">
      <c r="A3561" s="8" t="s">
        <v>5018</v>
      </c>
      <c r="B3561" s="2" t="s">
        <v>3975</v>
      </c>
      <c r="C3561" s="2" t="s">
        <v>281</v>
      </c>
      <c r="D3561" s="2" t="s">
        <v>278</v>
      </c>
      <c r="E3561" s="2" t="s">
        <v>277</v>
      </c>
      <c r="F3561" s="8" t="s">
        <v>36</v>
      </c>
      <c r="G3561" s="8">
        <v>1</v>
      </c>
      <c r="H3561" s="8">
        <v>0</v>
      </c>
      <c r="I3561" s="8">
        <v>0</v>
      </c>
      <c r="J3561" s="8">
        <v>1</v>
      </c>
      <c r="K3561" s="8">
        <v>1</v>
      </c>
      <c r="L3561" s="8">
        <v>1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5">
        <v>501030034</v>
      </c>
    </row>
    <row r="3562" spans="1:21" hidden="1" x14ac:dyDescent="0.25">
      <c r="A3562" s="8" t="s">
        <v>5018</v>
      </c>
      <c r="B3562" s="2" t="s">
        <v>3976</v>
      </c>
      <c r="C3562" s="2" t="s">
        <v>281</v>
      </c>
      <c r="D3562" s="2" t="s">
        <v>278</v>
      </c>
      <c r="E3562" s="2" t="s">
        <v>277</v>
      </c>
      <c r="F3562" s="8" t="s">
        <v>36</v>
      </c>
      <c r="G3562" s="8">
        <v>1</v>
      </c>
      <c r="H3562" s="8">
        <v>0</v>
      </c>
      <c r="I3562" s="8">
        <v>0</v>
      </c>
      <c r="J3562" s="8">
        <v>1</v>
      </c>
      <c r="K3562" s="8">
        <v>1</v>
      </c>
      <c r="L3562" s="8">
        <v>1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5">
        <v>501030042</v>
      </c>
    </row>
    <row r="3563" spans="1:21" hidden="1" x14ac:dyDescent="0.25">
      <c r="A3563" s="8" t="s">
        <v>5018</v>
      </c>
      <c r="B3563" s="2" t="s">
        <v>3977</v>
      </c>
      <c r="C3563" s="2" t="s">
        <v>281</v>
      </c>
      <c r="D3563" s="2" t="s">
        <v>278</v>
      </c>
      <c r="E3563" s="2" t="s">
        <v>277</v>
      </c>
      <c r="F3563" s="8" t="s">
        <v>36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1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5">
        <v>501030050</v>
      </c>
    </row>
    <row r="3564" spans="1:21" hidden="1" x14ac:dyDescent="0.25">
      <c r="A3564" s="8" t="s">
        <v>5018</v>
      </c>
      <c r="B3564" s="2" t="s">
        <v>3978</v>
      </c>
      <c r="C3564" s="2" t="s">
        <v>281</v>
      </c>
      <c r="D3564" s="2" t="s">
        <v>278</v>
      </c>
      <c r="E3564" s="2" t="s">
        <v>277</v>
      </c>
      <c r="F3564" s="8" t="s">
        <v>36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1</v>
      </c>
      <c r="N3564" s="8">
        <v>0</v>
      </c>
      <c r="O3564" s="8">
        <v>0</v>
      </c>
      <c r="P3564" s="8">
        <v>1</v>
      </c>
      <c r="Q3564" s="8">
        <v>0</v>
      </c>
      <c r="R3564" s="8">
        <v>0</v>
      </c>
      <c r="S3564" s="8">
        <v>0</v>
      </c>
      <c r="T3564" s="8">
        <v>0</v>
      </c>
      <c r="U3564" s="5">
        <v>501030069</v>
      </c>
    </row>
    <row r="3565" spans="1:21" hidden="1" x14ac:dyDescent="0.25">
      <c r="A3565" s="8" t="s">
        <v>5018</v>
      </c>
      <c r="B3565" s="2" t="s">
        <v>3979</v>
      </c>
      <c r="C3565" s="2" t="s">
        <v>281</v>
      </c>
      <c r="D3565" s="2" t="s">
        <v>278</v>
      </c>
      <c r="E3565" s="2" t="s">
        <v>277</v>
      </c>
      <c r="F3565" s="8" t="s">
        <v>36</v>
      </c>
      <c r="G3565" s="8">
        <v>1</v>
      </c>
      <c r="H3565" s="8">
        <v>0</v>
      </c>
      <c r="I3565" s="8">
        <v>0</v>
      </c>
      <c r="J3565" s="8">
        <v>0</v>
      </c>
      <c r="K3565" s="8">
        <v>1</v>
      </c>
      <c r="L3565" s="8">
        <v>1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5">
        <v>501030077</v>
      </c>
    </row>
    <row r="3566" spans="1:21" hidden="1" x14ac:dyDescent="0.25">
      <c r="A3566" s="8" t="s">
        <v>5018</v>
      </c>
      <c r="B3566" s="2" t="s">
        <v>3980</v>
      </c>
      <c r="C3566" s="2" t="s">
        <v>281</v>
      </c>
      <c r="D3566" s="2" t="s">
        <v>278</v>
      </c>
      <c r="E3566" s="2" t="s">
        <v>277</v>
      </c>
      <c r="F3566" s="8" t="s">
        <v>36</v>
      </c>
      <c r="G3566" s="8">
        <v>1</v>
      </c>
      <c r="H3566" s="8">
        <v>0</v>
      </c>
      <c r="I3566" s="8">
        <v>0</v>
      </c>
      <c r="J3566" s="8">
        <v>0</v>
      </c>
      <c r="K3566" s="8">
        <v>1</v>
      </c>
      <c r="L3566" s="8">
        <v>1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5">
        <v>501030085</v>
      </c>
    </row>
    <row r="3567" spans="1:21" hidden="1" x14ac:dyDescent="0.25">
      <c r="A3567" s="8" t="s">
        <v>5018</v>
      </c>
      <c r="B3567" s="2" t="s">
        <v>3981</v>
      </c>
      <c r="C3567" s="2" t="s">
        <v>281</v>
      </c>
      <c r="D3567" s="2" t="s">
        <v>278</v>
      </c>
      <c r="E3567" s="2" t="s">
        <v>277</v>
      </c>
      <c r="F3567" s="8" t="s">
        <v>36</v>
      </c>
      <c r="G3567" s="8">
        <v>1</v>
      </c>
      <c r="H3567" s="8">
        <v>0</v>
      </c>
      <c r="I3567" s="8">
        <v>0</v>
      </c>
      <c r="J3567" s="8">
        <v>0</v>
      </c>
      <c r="K3567" s="8">
        <v>1</v>
      </c>
      <c r="L3567" s="8">
        <v>1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5">
        <v>501030093</v>
      </c>
    </row>
    <row r="3568" spans="1:21" hidden="1" x14ac:dyDescent="0.25">
      <c r="A3568" s="8" t="s">
        <v>5018</v>
      </c>
      <c r="B3568" s="2" t="s">
        <v>3982</v>
      </c>
      <c r="C3568" s="2" t="s">
        <v>281</v>
      </c>
      <c r="D3568" s="2" t="s">
        <v>278</v>
      </c>
      <c r="E3568" s="2" t="s">
        <v>277</v>
      </c>
      <c r="F3568" s="8" t="s">
        <v>36</v>
      </c>
      <c r="G3568" s="8">
        <v>1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5">
        <v>501030107</v>
      </c>
    </row>
    <row r="3569" spans="1:21" hidden="1" x14ac:dyDescent="0.25">
      <c r="A3569" s="8" t="s">
        <v>5018</v>
      </c>
      <c r="B3569" s="2" t="s">
        <v>3983</v>
      </c>
      <c r="C3569" s="2" t="s">
        <v>281</v>
      </c>
      <c r="D3569" s="2" t="s">
        <v>278</v>
      </c>
      <c r="E3569" s="2" t="s">
        <v>277</v>
      </c>
      <c r="F3569" s="8" t="s">
        <v>36</v>
      </c>
      <c r="G3569" s="8">
        <v>1</v>
      </c>
      <c r="H3569" s="8">
        <v>0</v>
      </c>
      <c r="I3569" s="8">
        <v>0</v>
      </c>
      <c r="J3569" s="8">
        <v>1</v>
      </c>
      <c r="K3569" s="8">
        <v>1</v>
      </c>
      <c r="L3569" s="8">
        <v>1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5">
        <v>501030115</v>
      </c>
    </row>
    <row r="3570" spans="1:21" hidden="1" x14ac:dyDescent="0.25">
      <c r="A3570" s="8" t="s">
        <v>5018</v>
      </c>
      <c r="B3570" s="2" t="s">
        <v>3984</v>
      </c>
      <c r="C3570" s="2" t="s">
        <v>281</v>
      </c>
      <c r="D3570" s="2" t="s">
        <v>278</v>
      </c>
      <c r="E3570" s="2" t="s">
        <v>277</v>
      </c>
      <c r="F3570" s="8" t="s">
        <v>36</v>
      </c>
      <c r="G3570" s="8">
        <v>1</v>
      </c>
      <c r="H3570" s="8">
        <v>0</v>
      </c>
      <c r="I3570" s="8">
        <v>0</v>
      </c>
      <c r="J3570" s="8">
        <v>0</v>
      </c>
      <c r="K3570" s="8">
        <v>1</v>
      </c>
      <c r="L3570" s="8">
        <v>1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5">
        <v>501030123</v>
      </c>
    </row>
    <row r="3571" spans="1:21" hidden="1" x14ac:dyDescent="0.25">
      <c r="A3571" s="8" t="s">
        <v>5018</v>
      </c>
      <c r="B3571" s="2" t="s">
        <v>3985</v>
      </c>
      <c r="C3571" s="2" t="s">
        <v>282</v>
      </c>
      <c r="D3571" s="2" t="s">
        <v>278</v>
      </c>
      <c r="E3571" s="2" t="s">
        <v>277</v>
      </c>
      <c r="F3571" s="8" t="s">
        <v>36</v>
      </c>
      <c r="G3571" s="8">
        <v>1</v>
      </c>
      <c r="H3571" s="8">
        <v>0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5">
        <v>501040013</v>
      </c>
    </row>
    <row r="3572" spans="1:21" hidden="1" x14ac:dyDescent="0.25">
      <c r="A3572" s="8" t="s">
        <v>5018</v>
      </c>
      <c r="B3572" s="2" t="s">
        <v>3986</v>
      </c>
      <c r="C3572" s="2" t="s">
        <v>282</v>
      </c>
      <c r="D3572" s="2" t="s">
        <v>278</v>
      </c>
      <c r="E3572" s="2" t="s">
        <v>277</v>
      </c>
      <c r="F3572" s="8" t="s">
        <v>36</v>
      </c>
      <c r="G3572" s="8">
        <v>1</v>
      </c>
      <c r="H3572" s="8">
        <v>1</v>
      </c>
      <c r="I3572" s="8">
        <v>0</v>
      </c>
      <c r="J3572" s="8">
        <v>0</v>
      </c>
      <c r="K3572" s="8">
        <v>1</v>
      </c>
      <c r="L3572" s="8">
        <v>1</v>
      </c>
      <c r="M3572" s="8">
        <v>0</v>
      </c>
      <c r="N3572" s="8">
        <v>1</v>
      </c>
      <c r="O3572" s="8">
        <v>0</v>
      </c>
      <c r="P3572" s="8">
        <v>1</v>
      </c>
      <c r="Q3572" s="8">
        <v>0</v>
      </c>
      <c r="R3572" s="8">
        <v>0</v>
      </c>
      <c r="S3572" s="8">
        <v>0</v>
      </c>
      <c r="T3572" s="8">
        <v>0</v>
      </c>
      <c r="U3572" s="5">
        <v>501040021</v>
      </c>
    </row>
    <row r="3573" spans="1:21" hidden="1" x14ac:dyDescent="0.25">
      <c r="A3573" s="8" t="s">
        <v>5018</v>
      </c>
      <c r="B3573" s="2" t="s">
        <v>3987</v>
      </c>
      <c r="C3573" s="2" t="s">
        <v>282</v>
      </c>
      <c r="D3573" s="2" t="s">
        <v>278</v>
      </c>
      <c r="E3573" s="2" t="s">
        <v>277</v>
      </c>
      <c r="F3573" s="8" t="s">
        <v>36</v>
      </c>
      <c r="G3573" s="8">
        <v>1</v>
      </c>
      <c r="H3573" s="8">
        <v>0</v>
      </c>
      <c r="I3573" s="8">
        <v>0</v>
      </c>
      <c r="J3573" s="8">
        <v>0</v>
      </c>
      <c r="K3573" s="8">
        <v>1</v>
      </c>
      <c r="L3573" s="8">
        <v>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5">
        <v>501040030</v>
      </c>
    </row>
    <row r="3574" spans="1:21" hidden="1" x14ac:dyDescent="0.25">
      <c r="A3574" s="8" t="s">
        <v>5018</v>
      </c>
      <c r="B3574" s="2" t="s">
        <v>3988</v>
      </c>
      <c r="C3574" s="2" t="s">
        <v>282</v>
      </c>
      <c r="D3574" s="2" t="s">
        <v>278</v>
      </c>
      <c r="E3574" s="2" t="s">
        <v>277</v>
      </c>
      <c r="F3574" s="8" t="s">
        <v>36</v>
      </c>
      <c r="G3574" s="8">
        <v>1</v>
      </c>
      <c r="H3574" s="8">
        <v>0</v>
      </c>
      <c r="I3574" s="8">
        <v>0</v>
      </c>
      <c r="J3574" s="8">
        <v>0</v>
      </c>
      <c r="K3574" s="8">
        <v>1</v>
      </c>
      <c r="L3574" s="8">
        <v>1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5">
        <v>501040048</v>
      </c>
    </row>
    <row r="3575" spans="1:21" hidden="1" x14ac:dyDescent="0.25">
      <c r="A3575" s="8" t="s">
        <v>5018</v>
      </c>
      <c r="B3575" s="2" t="s">
        <v>3989</v>
      </c>
      <c r="C3575" s="2" t="s">
        <v>282</v>
      </c>
      <c r="D3575" s="2" t="s">
        <v>278</v>
      </c>
      <c r="E3575" s="2" t="s">
        <v>277</v>
      </c>
      <c r="F3575" s="8" t="s">
        <v>36</v>
      </c>
      <c r="G3575" s="8">
        <v>1</v>
      </c>
      <c r="H3575" s="8">
        <v>0</v>
      </c>
      <c r="I3575" s="8">
        <v>0</v>
      </c>
      <c r="J3575" s="8">
        <v>0</v>
      </c>
      <c r="K3575" s="8">
        <v>1</v>
      </c>
      <c r="L3575" s="8">
        <v>1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5">
        <v>501040056</v>
      </c>
    </row>
    <row r="3576" spans="1:21" hidden="1" x14ac:dyDescent="0.25">
      <c r="A3576" s="8" t="s">
        <v>5018</v>
      </c>
      <c r="B3576" s="2" t="s">
        <v>3990</v>
      </c>
      <c r="C3576" s="2" t="s">
        <v>282</v>
      </c>
      <c r="D3576" s="2" t="s">
        <v>278</v>
      </c>
      <c r="E3576" s="2" t="s">
        <v>277</v>
      </c>
      <c r="F3576" s="8" t="s">
        <v>36</v>
      </c>
      <c r="G3576" s="8">
        <v>1</v>
      </c>
      <c r="H3576" s="8">
        <v>1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5">
        <v>501040064</v>
      </c>
    </row>
    <row r="3577" spans="1:21" hidden="1" x14ac:dyDescent="0.25">
      <c r="A3577" s="8" t="s">
        <v>5018</v>
      </c>
      <c r="B3577" s="2" t="s">
        <v>3991</v>
      </c>
      <c r="C3577" s="2" t="s">
        <v>282</v>
      </c>
      <c r="D3577" s="2" t="s">
        <v>278</v>
      </c>
      <c r="E3577" s="2" t="s">
        <v>277</v>
      </c>
      <c r="F3577" s="8" t="s">
        <v>36</v>
      </c>
      <c r="G3577" s="8">
        <v>1</v>
      </c>
      <c r="H3577" s="8">
        <v>0</v>
      </c>
      <c r="I3577" s="8">
        <v>0</v>
      </c>
      <c r="J3577" s="8">
        <v>0</v>
      </c>
      <c r="K3577" s="8">
        <v>1</v>
      </c>
      <c r="L3577" s="8">
        <v>1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5">
        <v>501040072</v>
      </c>
    </row>
    <row r="3578" spans="1:21" hidden="1" x14ac:dyDescent="0.25">
      <c r="A3578" s="8" t="s">
        <v>5018</v>
      </c>
      <c r="B3578" s="2" t="s">
        <v>3992</v>
      </c>
      <c r="C3578" s="2" t="s">
        <v>283</v>
      </c>
      <c r="D3578" s="2" t="s">
        <v>278</v>
      </c>
      <c r="E3578" s="2" t="s">
        <v>277</v>
      </c>
      <c r="F3578" s="8" t="s">
        <v>36</v>
      </c>
      <c r="G3578" s="8">
        <v>1</v>
      </c>
      <c r="H3578" s="8">
        <v>0</v>
      </c>
      <c r="I3578" s="8">
        <v>0</v>
      </c>
      <c r="J3578" s="8">
        <v>0</v>
      </c>
      <c r="K3578" s="8">
        <v>1</v>
      </c>
      <c r="L3578" s="8">
        <v>1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5">
        <v>501050019</v>
      </c>
    </row>
    <row r="3579" spans="1:21" hidden="1" x14ac:dyDescent="0.25">
      <c r="A3579" s="8" t="s">
        <v>5018</v>
      </c>
      <c r="B3579" s="2" t="s">
        <v>3993</v>
      </c>
      <c r="C3579" s="2" t="s">
        <v>283</v>
      </c>
      <c r="D3579" s="2" t="s">
        <v>278</v>
      </c>
      <c r="E3579" s="2" t="s">
        <v>277</v>
      </c>
      <c r="F3579" s="8" t="s">
        <v>36</v>
      </c>
      <c r="G3579" s="8">
        <v>1</v>
      </c>
      <c r="H3579" s="8">
        <v>0</v>
      </c>
      <c r="I3579" s="8">
        <v>0</v>
      </c>
      <c r="J3579" s="8">
        <v>0</v>
      </c>
      <c r="K3579" s="8">
        <v>1</v>
      </c>
      <c r="L3579" s="8">
        <v>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5">
        <v>501050027</v>
      </c>
    </row>
    <row r="3580" spans="1:21" hidden="1" x14ac:dyDescent="0.25">
      <c r="A3580" s="8" t="s">
        <v>5018</v>
      </c>
      <c r="B3580" s="2" t="s">
        <v>3994</v>
      </c>
      <c r="C3580" s="2" t="s">
        <v>283</v>
      </c>
      <c r="D3580" s="2" t="s">
        <v>278</v>
      </c>
      <c r="E3580" s="2" t="s">
        <v>277</v>
      </c>
      <c r="F3580" s="8" t="s">
        <v>36</v>
      </c>
      <c r="G3580" s="8">
        <v>1</v>
      </c>
      <c r="H3580" s="8">
        <v>0</v>
      </c>
      <c r="I3580" s="8">
        <v>0</v>
      </c>
      <c r="J3580" s="8">
        <v>0</v>
      </c>
      <c r="K3580" s="8">
        <v>1</v>
      </c>
      <c r="L3580" s="8">
        <v>1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5">
        <v>501050035</v>
      </c>
    </row>
    <row r="3581" spans="1:21" hidden="1" x14ac:dyDescent="0.25">
      <c r="A3581" s="8" t="s">
        <v>5018</v>
      </c>
      <c r="B3581" s="2" t="s">
        <v>3995</v>
      </c>
      <c r="C3581" s="2" t="s">
        <v>283</v>
      </c>
      <c r="D3581" s="2" t="s">
        <v>278</v>
      </c>
      <c r="E3581" s="2" t="s">
        <v>277</v>
      </c>
      <c r="F3581" s="8" t="s">
        <v>36</v>
      </c>
      <c r="G3581" s="8">
        <v>1</v>
      </c>
      <c r="H3581" s="8">
        <v>0</v>
      </c>
      <c r="I3581" s="8">
        <v>0</v>
      </c>
      <c r="J3581" s="8">
        <v>0</v>
      </c>
      <c r="K3581" s="8">
        <v>1</v>
      </c>
      <c r="L3581" s="8">
        <v>1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5">
        <v>501050043</v>
      </c>
    </row>
    <row r="3582" spans="1:21" hidden="1" x14ac:dyDescent="0.25">
      <c r="A3582" s="8" t="s">
        <v>5018</v>
      </c>
      <c r="B3582" s="2" t="s">
        <v>3996</v>
      </c>
      <c r="C3582" s="2" t="s">
        <v>284</v>
      </c>
      <c r="D3582" s="2" t="s">
        <v>278</v>
      </c>
      <c r="E3582" s="2" t="s">
        <v>277</v>
      </c>
      <c r="F3582" s="8" t="s">
        <v>36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1</v>
      </c>
      <c r="Q3582" s="8">
        <v>0</v>
      </c>
      <c r="R3582" s="8">
        <v>0</v>
      </c>
      <c r="S3582" s="8">
        <v>0</v>
      </c>
      <c r="T3582" s="8">
        <v>0</v>
      </c>
      <c r="U3582" s="5">
        <v>501060014</v>
      </c>
    </row>
    <row r="3583" spans="1:21" hidden="1" x14ac:dyDescent="0.25">
      <c r="A3583" s="8" t="s">
        <v>5018</v>
      </c>
      <c r="B3583" s="2" t="s">
        <v>3997</v>
      </c>
      <c r="C3583" s="2" t="s">
        <v>284</v>
      </c>
      <c r="D3583" s="2" t="s">
        <v>278</v>
      </c>
      <c r="E3583" s="2" t="s">
        <v>277</v>
      </c>
      <c r="F3583" s="8" t="s">
        <v>36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1</v>
      </c>
      <c r="P3583" s="8">
        <v>1</v>
      </c>
      <c r="Q3583" s="8">
        <v>0</v>
      </c>
      <c r="R3583" s="8">
        <v>0</v>
      </c>
      <c r="S3583" s="8">
        <v>0</v>
      </c>
      <c r="T3583" s="8">
        <v>0</v>
      </c>
      <c r="U3583" s="5">
        <v>501060022</v>
      </c>
    </row>
    <row r="3584" spans="1:21" hidden="1" x14ac:dyDescent="0.25">
      <c r="A3584" s="8" t="s">
        <v>5018</v>
      </c>
      <c r="B3584" s="2" t="s">
        <v>3998</v>
      </c>
      <c r="C3584" s="2" t="s">
        <v>284</v>
      </c>
      <c r="D3584" s="2" t="s">
        <v>278</v>
      </c>
      <c r="E3584" s="2" t="s">
        <v>277</v>
      </c>
      <c r="F3584" s="8" t="s">
        <v>36</v>
      </c>
      <c r="G3584" s="8">
        <v>0</v>
      </c>
      <c r="H3584" s="8">
        <v>1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1</v>
      </c>
      <c r="Q3584" s="8">
        <v>0</v>
      </c>
      <c r="R3584" s="8">
        <v>0</v>
      </c>
      <c r="S3584" s="8">
        <v>0</v>
      </c>
      <c r="T3584" s="8">
        <v>0</v>
      </c>
      <c r="U3584" s="5">
        <v>501060030</v>
      </c>
    </row>
    <row r="3585" spans="1:21" hidden="1" x14ac:dyDescent="0.25">
      <c r="A3585" s="8" t="s">
        <v>5018</v>
      </c>
      <c r="B3585" s="2" t="s">
        <v>3999</v>
      </c>
      <c r="C3585" s="2" t="s">
        <v>284</v>
      </c>
      <c r="D3585" s="2" t="s">
        <v>278</v>
      </c>
      <c r="E3585" s="2" t="s">
        <v>277</v>
      </c>
      <c r="F3585" s="8" t="s">
        <v>24</v>
      </c>
      <c r="G3585" s="8">
        <v>0</v>
      </c>
      <c r="H3585" s="8">
        <v>1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1</v>
      </c>
      <c r="P3585" s="8">
        <v>1</v>
      </c>
      <c r="Q3585" s="8">
        <v>0</v>
      </c>
      <c r="R3585" s="8">
        <v>0</v>
      </c>
      <c r="S3585" s="8">
        <v>0</v>
      </c>
      <c r="T3585" s="8">
        <v>0</v>
      </c>
      <c r="U3585" s="5">
        <v>501060049</v>
      </c>
    </row>
    <row r="3586" spans="1:21" hidden="1" x14ac:dyDescent="0.25">
      <c r="A3586" s="8" t="s">
        <v>5018</v>
      </c>
      <c r="B3586" s="2" t="s">
        <v>4000</v>
      </c>
      <c r="C3586" s="2" t="s">
        <v>284</v>
      </c>
      <c r="D3586" s="2" t="s">
        <v>278</v>
      </c>
      <c r="E3586" s="2" t="s">
        <v>277</v>
      </c>
      <c r="F3586" s="8" t="s">
        <v>36</v>
      </c>
      <c r="G3586" s="8">
        <v>0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1</v>
      </c>
      <c r="O3586" s="8">
        <v>0</v>
      </c>
      <c r="P3586" s="8">
        <v>1</v>
      </c>
      <c r="Q3586" s="8">
        <v>0</v>
      </c>
      <c r="R3586" s="8">
        <v>0</v>
      </c>
      <c r="S3586" s="8">
        <v>0</v>
      </c>
      <c r="T3586" s="8">
        <v>0</v>
      </c>
      <c r="U3586" s="5">
        <v>501060057</v>
      </c>
    </row>
    <row r="3587" spans="1:21" hidden="1" x14ac:dyDescent="0.25">
      <c r="A3587" s="8" t="s">
        <v>5018</v>
      </c>
      <c r="B3587" s="2" t="s">
        <v>4001</v>
      </c>
      <c r="C3587" s="2" t="s">
        <v>285</v>
      </c>
      <c r="D3587" s="2" t="s">
        <v>278</v>
      </c>
      <c r="E3587" s="2" t="s">
        <v>277</v>
      </c>
      <c r="F3587" s="8" t="s">
        <v>24</v>
      </c>
      <c r="G3587" s="8">
        <v>1</v>
      </c>
      <c r="H3587" s="8">
        <v>0</v>
      </c>
      <c r="I3587" s="8">
        <v>0</v>
      </c>
      <c r="J3587" s="8">
        <v>0</v>
      </c>
      <c r="K3587" s="8">
        <v>1</v>
      </c>
      <c r="L3587" s="8">
        <v>1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5">
        <v>501070010</v>
      </c>
    </row>
    <row r="3588" spans="1:21" hidden="1" x14ac:dyDescent="0.25">
      <c r="A3588" s="8" t="s">
        <v>5018</v>
      </c>
      <c r="B3588" s="2" t="s">
        <v>4002</v>
      </c>
      <c r="C3588" s="2" t="s">
        <v>285</v>
      </c>
      <c r="D3588" s="2" t="s">
        <v>278</v>
      </c>
      <c r="E3588" s="2" t="s">
        <v>277</v>
      </c>
      <c r="F3588" s="8" t="s">
        <v>24</v>
      </c>
      <c r="G3588" s="8">
        <v>1</v>
      </c>
      <c r="H3588" s="8">
        <v>1</v>
      </c>
      <c r="I3588" s="8">
        <v>0</v>
      </c>
      <c r="J3588" s="8">
        <v>0</v>
      </c>
      <c r="K3588" s="8">
        <v>1</v>
      </c>
      <c r="L3588" s="8">
        <v>1</v>
      </c>
      <c r="M3588" s="8">
        <v>0</v>
      </c>
      <c r="N3588" s="8">
        <v>1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5">
        <v>501070028</v>
      </c>
    </row>
    <row r="3589" spans="1:21" hidden="1" x14ac:dyDescent="0.25">
      <c r="A3589" s="8" t="s">
        <v>5018</v>
      </c>
      <c r="B3589" s="2" t="s">
        <v>4003</v>
      </c>
      <c r="C3589" s="2" t="s">
        <v>285</v>
      </c>
      <c r="D3589" s="2" t="s">
        <v>278</v>
      </c>
      <c r="E3589" s="2" t="s">
        <v>277</v>
      </c>
      <c r="F3589" s="8" t="s">
        <v>24</v>
      </c>
      <c r="G3589" s="8">
        <v>0</v>
      </c>
      <c r="H3589" s="8">
        <v>1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1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5">
        <v>501070036</v>
      </c>
    </row>
    <row r="3590" spans="1:21" hidden="1" x14ac:dyDescent="0.25">
      <c r="A3590" s="8" t="s">
        <v>5018</v>
      </c>
      <c r="B3590" s="2" t="s">
        <v>4004</v>
      </c>
      <c r="C3590" s="2" t="s">
        <v>285</v>
      </c>
      <c r="D3590" s="2" t="s">
        <v>278</v>
      </c>
      <c r="E3590" s="2" t="s">
        <v>277</v>
      </c>
      <c r="F3590" s="8" t="s">
        <v>36</v>
      </c>
      <c r="G3590" s="8">
        <v>1</v>
      </c>
      <c r="H3590" s="8">
        <v>0</v>
      </c>
      <c r="I3590" s="8">
        <v>0</v>
      </c>
      <c r="J3590" s="8">
        <v>0</v>
      </c>
      <c r="K3590" s="8">
        <v>1</v>
      </c>
      <c r="L3590" s="8">
        <v>1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5">
        <v>501070044</v>
      </c>
    </row>
    <row r="3591" spans="1:21" hidden="1" x14ac:dyDescent="0.25">
      <c r="A3591" s="8" t="s">
        <v>5018</v>
      </c>
      <c r="B3591" s="2" t="s">
        <v>4005</v>
      </c>
      <c r="C3591" s="2" t="s">
        <v>285</v>
      </c>
      <c r="D3591" s="2" t="s">
        <v>278</v>
      </c>
      <c r="E3591" s="2" t="s">
        <v>277</v>
      </c>
      <c r="F3591" s="8" t="s">
        <v>36</v>
      </c>
      <c r="G3591" s="8">
        <v>1</v>
      </c>
      <c r="H3591" s="8">
        <v>0</v>
      </c>
      <c r="I3591" s="8">
        <v>0</v>
      </c>
      <c r="J3591" s="8">
        <v>0</v>
      </c>
      <c r="K3591" s="8">
        <v>1</v>
      </c>
      <c r="L3591" s="8">
        <v>1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5">
        <v>501070052</v>
      </c>
    </row>
    <row r="3592" spans="1:21" hidden="1" x14ac:dyDescent="0.25">
      <c r="A3592" s="8" t="s">
        <v>5018</v>
      </c>
      <c r="B3592" s="2" t="s">
        <v>4006</v>
      </c>
      <c r="C3592" s="2" t="s">
        <v>285</v>
      </c>
      <c r="D3592" s="2" t="s">
        <v>278</v>
      </c>
      <c r="E3592" s="2" t="s">
        <v>277</v>
      </c>
      <c r="F3592" s="8" t="s">
        <v>36</v>
      </c>
      <c r="G3592" s="8">
        <v>1</v>
      </c>
      <c r="H3592" s="8">
        <v>0</v>
      </c>
      <c r="I3592" s="8">
        <v>0</v>
      </c>
      <c r="J3592" s="8">
        <v>0</v>
      </c>
      <c r="K3592" s="8">
        <v>1</v>
      </c>
      <c r="L3592" s="8">
        <v>1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5">
        <v>501070060</v>
      </c>
    </row>
    <row r="3593" spans="1:21" hidden="1" x14ac:dyDescent="0.25">
      <c r="A3593" s="8" t="s">
        <v>5018</v>
      </c>
      <c r="B3593" s="2" t="s">
        <v>4007</v>
      </c>
      <c r="C3593" s="2" t="s">
        <v>285</v>
      </c>
      <c r="D3593" s="2" t="s">
        <v>278</v>
      </c>
      <c r="E3593" s="2" t="s">
        <v>277</v>
      </c>
      <c r="F3593" s="8" t="s">
        <v>36</v>
      </c>
      <c r="G3593" s="8">
        <v>1</v>
      </c>
      <c r="H3593" s="8">
        <v>0</v>
      </c>
      <c r="I3593" s="8">
        <v>0</v>
      </c>
      <c r="J3593" s="8">
        <v>0</v>
      </c>
      <c r="K3593" s="8">
        <v>1</v>
      </c>
      <c r="L3593" s="8">
        <v>1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5">
        <v>501070079</v>
      </c>
    </row>
    <row r="3594" spans="1:21" hidden="1" x14ac:dyDescent="0.25">
      <c r="A3594" s="8" t="s">
        <v>5018</v>
      </c>
      <c r="B3594" s="2" t="s">
        <v>4008</v>
      </c>
      <c r="C3594" s="2" t="s">
        <v>285</v>
      </c>
      <c r="D3594" s="2" t="s">
        <v>278</v>
      </c>
      <c r="E3594" s="2" t="s">
        <v>277</v>
      </c>
      <c r="F3594" s="8" t="s">
        <v>36</v>
      </c>
      <c r="G3594" s="8">
        <v>1</v>
      </c>
      <c r="H3594" s="8">
        <v>0</v>
      </c>
      <c r="I3594" s="8">
        <v>0</v>
      </c>
      <c r="J3594" s="8">
        <v>0</v>
      </c>
      <c r="K3594" s="8">
        <v>1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5">
        <v>501070087</v>
      </c>
    </row>
    <row r="3595" spans="1:21" hidden="1" x14ac:dyDescent="0.25">
      <c r="A3595" s="8" t="s">
        <v>5018</v>
      </c>
      <c r="B3595" s="2" t="s">
        <v>4009</v>
      </c>
      <c r="C3595" s="2" t="s">
        <v>285</v>
      </c>
      <c r="D3595" s="2" t="s">
        <v>278</v>
      </c>
      <c r="E3595" s="2" t="s">
        <v>277</v>
      </c>
      <c r="F3595" s="8" t="s">
        <v>36</v>
      </c>
      <c r="G3595" s="8">
        <v>1</v>
      </c>
      <c r="H3595" s="8">
        <v>0</v>
      </c>
      <c r="I3595" s="8">
        <v>0</v>
      </c>
      <c r="J3595" s="8">
        <v>0</v>
      </c>
      <c r="K3595" s="8">
        <v>1</v>
      </c>
      <c r="L3595" s="8">
        <v>1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5">
        <v>501070095</v>
      </c>
    </row>
    <row r="3596" spans="1:21" hidden="1" x14ac:dyDescent="0.25">
      <c r="A3596" s="8" t="s">
        <v>5018</v>
      </c>
      <c r="B3596" s="2" t="s">
        <v>4010</v>
      </c>
      <c r="C3596" s="2" t="s">
        <v>285</v>
      </c>
      <c r="D3596" s="2" t="s">
        <v>278</v>
      </c>
      <c r="E3596" s="2" t="s">
        <v>277</v>
      </c>
      <c r="F3596" s="8" t="s">
        <v>36</v>
      </c>
      <c r="G3596" s="8">
        <v>1</v>
      </c>
      <c r="H3596" s="8">
        <v>0</v>
      </c>
      <c r="I3596" s="8">
        <v>0</v>
      </c>
      <c r="J3596" s="8">
        <v>0</v>
      </c>
      <c r="K3596" s="8">
        <v>1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5">
        <v>501070109</v>
      </c>
    </row>
    <row r="3597" spans="1:21" hidden="1" x14ac:dyDescent="0.25">
      <c r="A3597" s="8" t="s">
        <v>5018</v>
      </c>
      <c r="B3597" s="2" t="s">
        <v>4011</v>
      </c>
      <c r="C3597" s="2" t="s">
        <v>285</v>
      </c>
      <c r="D3597" s="2" t="s">
        <v>278</v>
      </c>
      <c r="E3597" s="2" t="s">
        <v>277</v>
      </c>
      <c r="F3597" s="8" t="s">
        <v>36</v>
      </c>
      <c r="G3597" s="8">
        <v>1</v>
      </c>
      <c r="H3597" s="8">
        <v>0</v>
      </c>
      <c r="I3597" s="8">
        <v>0</v>
      </c>
      <c r="J3597" s="8">
        <v>0</v>
      </c>
      <c r="K3597" s="8">
        <v>1</v>
      </c>
      <c r="L3597" s="8">
        <v>1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5">
        <v>501070117</v>
      </c>
    </row>
    <row r="3598" spans="1:21" hidden="1" x14ac:dyDescent="0.25">
      <c r="A3598" s="8" t="s">
        <v>5018</v>
      </c>
      <c r="B3598" s="2" t="s">
        <v>4012</v>
      </c>
      <c r="C3598" s="2" t="s">
        <v>286</v>
      </c>
      <c r="D3598" s="2" t="s">
        <v>278</v>
      </c>
      <c r="E3598" s="2" t="s">
        <v>277</v>
      </c>
      <c r="F3598" s="8" t="s">
        <v>24</v>
      </c>
      <c r="G3598" s="8">
        <v>1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1</v>
      </c>
      <c r="Q3598" s="8">
        <v>0</v>
      </c>
      <c r="R3598" s="8">
        <v>1</v>
      </c>
      <c r="S3598" s="8">
        <v>1</v>
      </c>
      <c r="T3598" s="8">
        <v>0</v>
      </c>
      <c r="U3598" s="5">
        <v>501080015</v>
      </c>
    </row>
    <row r="3599" spans="1:21" hidden="1" x14ac:dyDescent="0.25">
      <c r="A3599" s="8" t="s">
        <v>5018</v>
      </c>
      <c r="B3599" s="2" t="s">
        <v>4013</v>
      </c>
      <c r="C3599" s="2" t="s">
        <v>286</v>
      </c>
      <c r="D3599" s="2" t="s">
        <v>278</v>
      </c>
      <c r="E3599" s="2" t="s">
        <v>277</v>
      </c>
      <c r="F3599" s="8" t="s">
        <v>24</v>
      </c>
      <c r="G3599" s="8">
        <v>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1</v>
      </c>
      <c r="S3599" s="8">
        <v>1</v>
      </c>
      <c r="T3599" s="8">
        <v>0</v>
      </c>
      <c r="U3599" s="5">
        <v>501080023</v>
      </c>
    </row>
    <row r="3600" spans="1:21" hidden="1" x14ac:dyDescent="0.25">
      <c r="A3600" s="8" t="s">
        <v>5018</v>
      </c>
      <c r="B3600" s="2" t="s">
        <v>4014</v>
      </c>
      <c r="C3600" s="2" t="s">
        <v>286</v>
      </c>
      <c r="D3600" s="2" t="s">
        <v>278</v>
      </c>
      <c r="E3600" s="2" t="s">
        <v>277</v>
      </c>
      <c r="F3600" s="8" t="s">
        <v>24</v>
      </c>
      <c r="G3600" s="8">
        <v>1</v>
      </c>
      <c r="H3600" s="8">
        <v>1</v>
      </c>
      <c r="I3600" s="8">
        <v>1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0</v>
      </c>
      <c r="R3600" s="8">
        <v>1</v>
      </c>
      <c r="S3600" s="8">
        <v>1</v>
      </c>
      <c r="T3600" s="8">
        <v>0</v>
      </c>
      <c r="U3600" s="5">
        <v>501080031</v>
      </c>
    </row>
    <row r="3601" spans="1:21" hidden="1" x14ac:dyDescent="0.25">
      <c r="A3601" s="8" t="s">
        <v>5018</v>
      </c>
      <c r="B3601" s="2" t="s">
        <v>4015</v>
      </c>
      <c r="C3601" s="2" t="s">
        <v>286</v>
      </c>
      <c r="D3601" s="2" t="s">
        <v>278</v>
      </c>
      <c r="E3601" s="2" t="s">
        <v>277</v>
      </c>
      <c r="F3601" s="8" t="s">
        <v>24</v>
      </c>
      <c r="G3601" s="8">
        <v>1</v>
      </c>
      <c r="H3601" s="8">
        <v>1</v>
      </c>
      <c r="I3601" s="8">
        <v>1</v>
      </c>
      <c r="J3601" s="8">
        <v>0</v>
      </c>
      <c r="K3601" s="8">
        <v>0</v>
      </c>
      <c r="L3601" s="8">
        <v>0</v>
      </c>
      <c r="M3601" s="8">
        <v>0</v>
      </c>
      <c r="N3601" s="8">
        <v>1</v>
      </c>
      <c r="O3601" s="8">
        <v>0</v>
      </c>
      <c r="P3601" s="8">
        <v>1</v>
      </c>
      <c r="Q3601" s="8">
        <v>0</v>
      </c>
      <c r="R3601" s="8">
        <v>1</v>
      </c>
      <c r="S3601" s="8">
        <v>1</v>
      </c>
      <c r="T3601" s="8">
        <v>0</v>
      </c>
      <c r="U3601" s="5">
        <v>501080040</v>
      </c>
    </row>
    <row r="3602" spans="1:21" hidden="1" x14ac:dyDescent="0.25">
      <c r="A3602" s="8" t="s">
        <v>5018</v>
      </c>
      <c r="B3602" s="2" t="s">
        <v>4016</v>
      </c>
      <c r="C3602" s="2" t="s">
        <v>286</v>
      </c>
      <c r="D3602" s="2" t="s">
        <v>278</v>
      </c>
      <c r="E3602" s="2" t="s">
        <v>277</v>
      </c>
      <c r="F3602" s="8" t="s">
        <v>24</v>
      </c>
      <c r="G3602" s="8">
        <v>1</v>
      </c>
      <c r="H3602" s="8">
        <v>1</v>
      </c>
      <c r="I3602" s="8">
        <v>1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1</v>
      </c>
      <c r="T3602" s="8">
        <v>0</v>
      </c>
      <c r="U3602" s="5">
        <v>501080058</v>
      </c>
    </row>
    <row r="3603" spans="1:21" hidden="1" x14ac:dyDescent="0.25">
      <c r="A3603" s="8" t="s">
        <v>5018</v>
      </c>
      <c r="B3603" s="2" t="s">
        <v>4017</v>
      </c>
      <c r="C3603" s="2" t="s">
        <v>286</v>
      </c>
      <c r="D3603" s="2" t="s">
        <v>278</v>
      </c>
      <c r="E3603" s="2" t="s">
        <v>277</v>
      </c>
      <c r="F3603" s="8" t="s">
        <v>24</v>
      </c>
      <c r="G3603" s="8">
        <v>1</v>
      </c>
      <c r="H3603" s="8">
        <v>1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</v>
      </c>
      <c r="Q3603" s="8">
        <v>0</v>
      </c>
      <c r="R3603" s="8">
        <v>1</v>
      </c>
      <c r="S3603" s="8">
        <v>1</v>
      </c>
      <c r="T3603" s="8">
        <v>0</v>
      </c>
      <c r="U3603" s="5">
        <v>501080066</v>
      </c>
    </row>
    <row r="3604" spans="1:21" hidden="1" x14ac:dyDescent="0.25">
      <c r="A3604" s="8" t="s">
        <v>5018</v>
      </c>
      <c r="B3604" s="2" t="s">
        <v>4018</v>
      </c>
      <c r="C3604" s="2" t="s">
        <v>286</v>
      </c>
      <c r="D3604" s="2" t="s">
        <v>278</v>
      </c>
      <c r="E3604" s="2" t="s">
        <v>277</v>
      </c>
      <c r="F3604" s="8" t="s">
        <v>24</v>
      </c>
      <c r="G3604" s="8">
        <v>1</v>
      </c>
      <c r="H3604" s="8">
        <v>1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</v>
      </c>
      <c r="Q3604" s="8">
        <v>0</v>
      </c>
      <c r="R3604" s="8">
        <v>1</v>
      </c>
      <c r="S3604" s="8">
        <v>1</v>
      </c>
      <c r="T3604" s="8">
        <v>0</v>
      </c>
      <c r="U3604" s="5">
        <v>501080074</v>
      </c>
    </row>
    <row r="3605" spans="1:21" hidden="1" x14ac:dyDescent="0.25">
      <c r="A3605" s="8" t="s">
        <v>5018</v>
      </c>
      <c r="B3605" s="2" t="s">
        <v>4019</v>
      </c>
      <c r="C3605" s="2" t="s">
        <v>286</v>
      </c>
      <c r="D3605" s="2" t="s">
        <v>278</v>
      </c>
      <c r="E3605" s="2" t="s">
        <v>277</v>
      </c>
      <c r="F3605" s="8" t="s">
        <v>24</v>
      </c>
      <c r="G3605" s="8">
        <v>0</v>
      </c>
      <c r="H3605" s="8">
        <v>1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</v>
      </c>
      <c r="O3605" s="8">
        <v>0</v>
      </c>
      <c r="P3605" s="8">
        <v>1</v>
      </c>
      <c r="Q3605" s="8">
        <v>0</v>
      </c>
      <c r="R3605" s="8">
        <v>0</v>
      </c>
      <c r="S3605" s="8">
        <v>0</v>
      </c>
      <c r="T3605" s="8">
        <v>0</v>
      </c>
      <c r="U3605" s="5">
        <v>501080082</v>
      </c>
    </row>
    <row r="3606" spans="1:21" hidden="1" x14ac:dyDescent="0.25">
      <c r="A3606" s="8" t="s">
        <v>5018</v>
      </c>
      <c r="B3606" s="2" t="s">
        <v>4020</v>
      </c>
      <c r="C3606" s="2" t="s">
        <v>286</v>
      </c>
      <c r="D3606" s="2" t="s">
        <v>278</v>
      </c>
      <c r="E3606" s="2" t="s">
        <v>277</v>
      </c>
      <c r="F3606" s="8" t="s">
        <v>24</v>
      </c>
      <c r="G3606" s="8">
        <v>1</v>
      </c>
      <c r="H3606" s="8">
        <v>1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1</v>
      </c>
      <c r="Q3606" s="8">
        <v>0</v>
      </c>
      <c r="R3606" s="8">
        <v>1</v>
      </c>
      <c r="S3606" s="8">
        <v>1</v>
      </c>
      <c r="T3606" s="8">
        <v>0</v>
      </c>
      <c r="U3606" s="5">
        <v>501080090</v>
      </c>
    </row>
    <row r="3607" spans="1:21" hidden="1" x14ac:dyDescent="0.25">
      <c r="A3607" s="8" t="s">
        <v>5018</v>
      </c>
      <c r="B3607" s="2" t="s">
        <v>4021</v>
      </c>
      <c r="C3607" s="2" t="s">
        <v>286</v>
      </c>
      <c r="D3607" s="2" t="s">
        <v>278</v>
      </c>
      <c r="E3607" s="2" t="s">
        <v>277</v>
      </c>
      <c r="F3607" s="8" t="s">
        <v>24</v>
      </c>
      <c r="G3607" s="8">
        <v>1</v>
      </c>
      <c r="H3607" s="8">
        <v>1</v>
      </c>
      <c r="I3607" s="8">
        <v>1</v>
      </c>
      <c r="J3607" s="8">
        <v>0</v>
      </c>
      <c r="K3607" s="8">
        <v>0</v>
      </c>
      <c r="L3607" s="8">
        <v>0</v>
      </c>
      <c r="M3607" s="8">
        <v>0</v>
      </c>
      <c r="N3607" s="8">
        <v>1</v>
      </c>
      <c r="O3607" s="8">
        <v>0</v>
      </c>
      <c r="P3607" s="8">
        <v>1</v>
      </c>
      <c r="Q3607" s="8">
        <v>0</v>
      </c>
      <c r="R3607" s="8">
        <v>1</v>
      </c>
      <c r="S3607" s="8">
        <v>1</v>
      </c>
      <c r="T3607" s="8">
        <v>0</v>
      </c>
      <c r="U3607" s="5">
        <v>501080104</v>
      </c>
    </row>
    <row r="3608" spans="1:21" hidden="1" x14ac:dyDescent="0.25">
      <c r="A3608" s="8" t="s">
        <v>5018</v>
      </c>
      <c r="B3608" s="2" t="s">
        <v>4022</v>
      </c>
      <c r="C3608" s="2" t="s">
        <v>288</v>
      </c>
      <c r="D3608" s="2" t="s">
        <v>287</v>
      </c>
      <c r="E3608" s="2" t="s">
        <v>277</v>
      </c>
      <c r="F3608" s="8" t="s">
        <v>36</v>
      </c>
      <c r="G3608" s="8">
        <v>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0</v>
      </c>
      <c r="P3608" s="8">
        <v>1</v>
      </c>
      <c r="Q3608" s="8">
        <v>0</v>
      </c>
      <c r="R3608" s="8">
        <v>0</v>
      </c>
      <c r="S3608" s="8">
        <v>0</v>
      </c>
      <c r="T3608" s="8">
        <v>0</v>
      </c>
      <c r="U3608" s="5">
        <v>502010010</v>
      </c>
    </row>
    <row r="3609" spans="1:21" hidden="1" x14ac:dyDescent="0.25">
      <c r="A3609" s="8" t="s">
        <v>5018</v>
      </c>
      <c r="B3609" s="2" t="s">
        <v>4023</v>
      </c>
      <c r="C3609" s="2" t="s">
        <v>288</v>
      </c>
      <c r="D3609" s="2" t="s">
        <v>287</v>
      </c>
      <c r="E3609" s="2" t="s">
        <v>277</v>
      </c>
      <c r="F3609" s="8" t="s">
        <v>36</v>
      </c>
      <c r="G3609" s="8">
        <v>0</v>
      </c>
      <c r="H3609" s="8">
        <v>1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8">
        <v>0</v>
      </c>
      <c r="T3609" s="8">
        <v>0</v>
      </c>
      <c r="U3609" s="5">
        <v>502010029</v>
      </c>
    </row>
    <row r="3610" spans="1:21" hidden="1" x14ac:dyDescent="0.25">
      <c r="A3610" s="8" t="s">
        <v>5018</v>
      </c>
      <c r="B3610" s="2" t="s">
        <v>4024</v>
      </c>
      <c r="C3610" s="2" t="s">
        <v>290</v>
      </c>
      <c r="D3610" s="2" t="s">
        <v>289</v>
      </c>
      <c r="E3610" s="2" t="s">
        <v>277</v>
      </c>
      <c r="F3610" s="8" t="s">
        <v>36</v>
      </c>
      <c r="G3610" s="8">
        <v>1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0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5">
        <v>503010014</v>
      </c>
    </row>
    <row r="3611" spans="1:21" hidden="1" x14ac:dyDescent="0.25">
      <c r="A3611" s="8" t="s">
        <v>5018</v>
      </c>
      <c r="B3611" s="2" t="s">
        <v>4025</v>
      </c>
      <c r="C3611" s="2" t="s">
        <v>290</v>
      </c>
      <c r="D3611" s="2" t="s">
        <v>289</v>
      </c>
      <c r="E3611" s="2" t="s">
        <v>277</v>
      </c>
      <c r="F3611" s="8" t="s">
        <v>36</v>
      </c>
      <c r="G3611" s="8">
        <v>1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1</v>
      </c>
      <c r="N3611" s="8">
        <v>0</v>
      </c>
      <c r="O3611" s="8">
        <v>0</v>
      </c>
      <c r="P3611" s="8">
        <v>1</v>
      </c>
      <c r="Q3611" s="8">
        <v>0</v>
      </c>
      <c r="R3611" s="8">
        <v>0</v>
      </c>
      <c r="S3611" s="8">
        <v>0</v>
      </c>
      <c r="T3611" s="8">
        <v>0</v>
      </c>
      <c r="U3611" s="5">
        <v>503010022</v>
      </c>
    </row>
    <row r="3612" spans="1:21" hidden="1" x14ac:dyDescent="0.25">
      <c r="A3612" s="8" t="s">
        <v>5018</v>
      </c>
      <c r="B3612" s="2" t="s">
        <v>4026</v>
      </c>
      <c r="C3612" s="2" t="s">
        <v>291</v>
      </c>
      <c r="D3612" s="2" t="s">
        <v>289</v>
      </c>
      <c r="E3612" s="2" t="s">
        <v>277</v>
      </c>
      <c r="F3612" s="8" t="s">
        <v>36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1</v>
      </c>
      <c r="Q3612" s="8">
        <v>0</v>
      </c>
      <c r="R3612" s="8">
        <v>0</v>
      </c>
      <c r="S3612" s="8">
        <v>0</v>
      </c>
      <c r="T3612" s="8">
        <v>0</v>
      </c>
      <c r="U3612" s="5">
        <v>503020010</v>
      </c>
    </row>
    <row r="3613" spans="1:21" hidden="1" x14ac:dyDescent="0.25">
      <c r="A3613" s="8" t="s">
        <v>5018</v>
      </c>
      <c r="B3613" s="2" t="s">
        <v>4027</v>
      </c>
      <c r="C3613" s="2" t="s">
        <v>291</v>
      </c>
      <c r="D3613" s="2" t="s">
        <v>289</v>
      </c>
      <c r="E3613" s="2" t="s">
        <v>277</v>
      </c>
      <c r="F3613" s="8" t="s">
        <v>36</v>
      </c>
      <c r="G3613" s="8">
        <v>0</v>
      </c>
      <c r="H3613" s="8">
        <v>1</v>
      </c>
      <c r="I3613" s="8">
        <v>0</v>
      </c>
      <c r="J3613" s="8">
        <v>0</v>
      </c>
      <c r="K3613" s="8">
        <v>0</v>
      </c>
      <c r="L3613" s="8">
        <v>0</v>
      </c>
      <c r="M3613" s="8">
        <v>1</v>
      </c>
      <c r="N3613" s="8">
        <v>0</v>
      </c>
      <c r="O3613" s="8">
        <v>0</v>
      </c>
      <c r="P3613" s="8">
        <v>1</v>
      </c>
      <c r="Q3613" s="8">
        <v>0</v>
      </c>
      <c r="R3613" s="8">
        <v>0</v>
      </c>
      <c r="S3613" s="8">
        <v>0</v>
      </c>
      <c r="T3613" s="8">
        <v>0</v>
      </c>
      <c r="U3613" s="5">
        <v>503020028</v>
      </c>
    </row>
    <row r="3614" spans="1:21" hidden="1" x14ac:dyDescent="0.25">
      <c r="A3614" s="8" t="s">
        <v>5018</v>
      </c>
      <c r="B3614" s="2" t="s">
        <v>4028</v>
      </c>
      <c r="C3614" s="2" t="s">
        <v>292</v>
      </c>
      <c r="D3614" s="2" t="s">
        <v>289</v>
      </c>
      <c r="E3614" s="2" t="s">
        <v>277</v>
      </c>
      <c r="F3614" s="8" t="s">
        <v>36</v>
      </c>
      <c r="G3614" s="8">
        <v>0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0</v>
      </c>
      <c r="P3614" s="8">
        <v>1</v>
      </c>
      <c r="Q3614" s="8">
        <v>0</v>
      </c>
      <c r="R3614" s="8">
        <v>0</v>
      </c>
      <c r="S3614" s="8">
        <v>0</v>
      </c>
      <c r="T3614" s="8">
        <v>0</v>
      </c>
      <c r="U3614" s="5">
        <v>503030015</v>
      </c>
    </row>
    <row r="3615" spans="1:21" hidden="1" x14ac:dyDescent="0.25">
      <c r="A3615" s="8" t="s">
        <v>5018</v>
      </c>
      <c r="B3615" s="2" t="s">
        <v>4029</v>
      </c>
      <c r="C3615" s="2" t="s">
        <v>292</v>
      </c>
      <c r="D3615" s="2" t="s">
        <v>289</v>
      </c>
      <c r="E3615" s="2" t="s">
        <v>277</v>
      </c>
      <c r="F3615" s="8" t="s">
        <v>36</v>
      </c>
      <c r="G3615" s="8">
        <v>0</v>
      </c>
      <c r="H3615" s="8">
        <v>1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0</v>
      </c>
      <c r="P3615" s="8">
        <v>1</v>
      </c>
      <c r="Q3615" s="8">
        <v>0</v>
      </c>
      <c r="R3615" s="8">
        <v>0</v>
      </c>
      <c r="S3615" s="8">
        <v>0</v>
      </c>
      <c r="T3615" s="8">
        <v>0</v>
      </c>
      <c r="U3615" s="5">
        <v>503030023</v>
      </c>
    </row>
    <row r="3616" spans="1:21" hidden="1" x14ac:dyDescent="0.25">
      <c r="A3616" s="8" t="s">
        <v>5018</v>
      </c>
      <c r="B3616" s="2" t="s">
        <v>4030</v>
      </c>
      <c r="C3616" s="2" t="s">
        <v>292</v>
      </c>
      <c r="D3616" s="2" t="s">
        <v>289</v>
      </c>
      <c r="E3616" s="2" t="s">
        <v>277</v>
      </c>
      <c r="F3616" s="8" t="s">
        <v>36</v>
      </c>
      <c r="G3616" s="8">
        <v>0</v>
      </c>
      <c r="H3616" s="8">
        <v>1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1</v>
      </c>
      <c r="Q3616" s="8">
        <v>0</v>
      </c>
      <c r="R3616" s="8">
        <v>0</v>
      </c>
      <c r="S3616" s="8">
        <v>0</v>
      </c>
      <c r="T3616" s="8">
        <v>0</v>
      </c>
      <c r="U3616" s="5">
        <v>503030031</v>
      </c>
    </row>
    <row r="3617" spans="1:21" hidden="1" x14ac:dyDescent="0.25">
      <c r="A3617" s="8" t="s">
        <v>5018</v>
      </c>
      <c r="B3617" s="2" t="s">
        <v>4031</v>
      </c>
      <c r="C3617" s="2" t="s">
        <v>292</v>
      </c>
      <c r="D3617" s="2" t="s">
        <v>289</v>
      </c>
      <c r="E3617" s="2" t="s">
        <v>277</v>
      </c>
      <c r="F3617" s="8" t="s">
        <v>36</v>
      </c>
      <c r="G3617" s="8">
        <v>0</v>
      </c>
      <c r="H3617" s="8">
        <v>1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0</v>
      </c>
      <c r="S3617" s="8">
        <v>0</v>
      </c>
      <c r="T3617" s="8">
        <v>0</v>
      </c>
      <c r="U3617" s="5">
        <v>503030040</v>
      </c>
    </row>
    <row r="3618" spans="1:21" hidden="1" x14ac:dyDescent="0.25">
      <c r="A3618" s="8" t="s">
        <v>5018</v>
      </c>
      <c r="B3618" s="2" t="s">
        <v>4032</v>
      </c>
      <c r="C3618" s="2" t="s">
        <v>292</v>
      </c>
      <c r="D3618" s="2" t="s">
        <v>289</v>
      </c>
      <c r="E3618" s="2" t="s">
        <v>277</v>
      </c>
      <c r="F3618" s="8" t="s">
        <v>24</v>
      </c>
      <c r="G3618" s="8">
        <v>1</v>
      </c>
      <c r="H3618" s="8">
        <v>1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1</v>
      </c>
      <c r="Q3618" s="8">
        <v>0</v>
      </c>
      <c r="R3618" s="8">
        <v>1</v>
      </c>
      <c r="S3618" s="8">
        <v>1</v>
      </c>
      <c r="T3618" s="8">
        <v>0</v>
      </c>
      <c r="U3618" s="5">
        <v>503030058</v>
      </c>
    </row>
    <row r="3619" spans="1:21" hidden="1" x14ac:dyDescent="0.25">
      <c r="A3619" s="8" t="s">
        <v>5018</v>
      </c>
      <c r="B3619" s="2" t="s">
        <v>4033</v>
      </c>
      <c r="C3619" s="2" t="s">
        <v>292</v>
      </c>
      <c r="D3619" s="2" t="s">
        <v>289</v>
      </c>
      <c r="E3619" s="2" t="s">
        <v>277</v>
      </c>
      <c r="F3619" s="8" t="s">
        <v>36</v>
      </c>
      <c r="G3619" s="8">
        <v>0</v>
      </c>
      <c r="H3619" s="8">
        <v>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0</v>
      </c>
      <c r="R3619" s="8">
        <v>0</v>
      </c>
      <c r="S3619" s="8">
        <v>0</v>
      </c>
      <c r="T3619" s="8">
        <v>0</v>
      </c>
      <c r="U3619" s="5">
        <v>503030066</v>
      </c>
    </row>
    <row r="3620" spans="1:21" hidden="1" x14ac:dyDescent="0.25">
      <c r="A3620" s="8" t="s">
        <v>5018</v>
      </c>
      <c r="B3620" s="2" t="s">
        <v>4034</v>
      </c>
      <c r="C3620" s="2" t="s">
        <v>292</v>
      </c>
      <c r="D3620" s="2" t="s">
        <v>289</v>
      </c>
      <c r="E3620" s="2" t="s">
        <v>277</v>
      </c>
      <c r="F3620" s="8" t="s">
        <v>36</v>
      </c>
      <c r="G3620" s="8">
        <v>0</v>
      </c>
      <c r="H3620" s="8">
        <v>1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0</v>
      </c>
      <c r="P3620" s="8">
        <v>1</v>
      </c>
      <c r="Q3620" s="8">
        <v>0</v>
      </c>
      <c r="R3620" s="8">
        <v>0</v>
      </c>
      <c r="S3620" s="8">
        <v>0</v>
      </c>
      <c r="T3620" s="8">
        <v>0</v>
      </c>
      <c r="U3620" s="5">
        <v>503030074</v>
      </c>
    </row>
    <row r="3621" spans="1:21" hidden="1" x14ac:dyDescent="0.25">
      <c r="A3621" s="8" t="s">
        <v>5018</v>
      </c>
      <c r="B3621" s="2" t="s">
        <v>4035</v>
      </c>
      <c r="C3621" s="2" t="s">
        <v>292</v>
      </c>
      <c r="D3621" s="2" t="s">
        <v>289</v>
      </c>
      <c r="E3621" s="2" t="s">
        <v>277</v>
      </c>
      <c r="F3621" s="8" t="s">
        <v>36</v>
      </c>
      <c r="G3621" s="8">
        <v>0</v>
      </c>
      <c r="H3621" s="8">
        <v>1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>
        <v>0</v>
      </c>
      <c r="P3621" s="8">
        <v>1</v>
      </c>
      <c r="Q3621" s="8">
        <v>0</v>
      </c>
      <c r="R3621" s="8">
        <v>0</v>
      </c>
      <c r="S3621" s="8">
        <v>0</v>
      </c>
      <c r="T3621" s="8">
        <v>0</v>
      </c>
      <c r="U3621" s="5">
        <v>503030082</v>
      </c>
    </row>
    <row r="3622" spans="1:21" hidden="1" x14ac:dyDescent="0.25">
      <c r="A3622" s="8" t="s">
        <v>5018</v>
      </c>
      <c r="B3622" s="2" t="s">
        <v>4036</v>
      </c>
      <c r="C3622" s="2" t="s">
        <v>292</v>
      </c>
      <c r="D3622" s="2" t="s">
        <v>289</v>
      </c>
      <c r="E3622" s="2" t="s">
        <v>277</v>
      </c>
      <c r="F3622" s="8" t="s">
        <v>36</v>
      </c>
      <c r="G3622" s="8">
        <v>0</v>
      </c>
      <c r="H3622" s="8">
        <v>1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>
        <v>0</v>
      </c>
      <c r="P3622" s="8">
        <v>1</v>
      </c>
      <c r="Q3622" s="8">
        <v>0</v>
      </c>
      <c r="R3622" s="8">
        <v>0</v>
      </c>
      <c r="S3622" s="8">
        <v>0</v>
      </c>
      <c r="T3622" s="8">
        <v>0</v>
      </c>
      <c r="U3622" s="5">
        <v>503030090</v>
      </c>
    </row>
    <row r="3623" spans="1:21" hidden="1" x14ac:dyDescent="0.25">
      <c r="A3623" s="8" t="s">
        <v>5018</v>
      </c>
      <c r="B3623" s="2" t="s">
        <v>4037</v>
      </c>
      <c r="C3623" s="2" t="s">
        <v>292</v>
      </c>
      <c r="D3623" s="2" t="s">
        <v>289</v>
      </c>
      <c r="E3623" s="2" t="s">
        <v>277</v>
      </c>
      <c r="F3623" s="8" t="s">
        <v>36</v>
      </c>
      <c r="G3623" s="8">
        <v>0</v>
      </c>
      <c r="H3623" s="8">
        <v>1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1</v>
      </c>
      <c r="Q3623" s="8">
        <v>0</v>
      </c>
      <c r="R3623" s="8">
        <v>0</v>
      </c>
      <c r="S3623" s="8">
        <v>0</v>
      </c>
      <c r="T3623" s="8">
        <v>0</v>
      </c>
      <c r="U3623" s="5">
        <v>503030104</v>
      </c>
    </row>
    <row r="3624" spans="1:21" hidden="1" x14ac:dyDescent="0.25">
      <c r="A3624" s="8" t="s">
        <v>5018</v>
      </c>
      <c r="B3624" s="2" t="s">
        <v>4038</v>
      </c>
      <c r="C3624" s="2" t="s">
        <v>293</v>
      </c>
      <c r="D3624" s="2" t="s">
        <v>289</v>
      </c>
      <c r="E3624" s="2" t="s">
        <v>277</v>
      </c>
      <c r="F3624" s="8" t="s">
        <v>31</v>
      </c>
      <c r="G3624" s="8">
        <v>0</v>
      </c>
      <c r="H3624" s="8">
        <v>1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8">
        <v>0</v>
      </c>
      <c r="T3624" s="8">
        <v>0</v>
      </c>
      <c r="U3624" s="5">
        <v>503040010</v>
      </c>
    </row>
    <row r="3625" spans="1:21" hidden="1" x14ac:dyDescent="0.25">
      <c r="A3625" s="8" t="s">
        <v>5018</v>
      </c>
      <c r="B3625" s="2" t="s">
        <v>4039</v>
      </c>
      <c r="C3625" s="2" t="s">
        <v>293</v>
      </c>
      <c r="D3625" s="2" t="s">
        <v>289</v>
      </c>
      <c r="E3625" s="2" t="s">
        <v>277</v>
      </c>
      <c r="F3625" s="8" t="s">
        <v>31</v>
      </c>
      <c r="G3625" s="8">
        <v>0</v>
      </c>
      <c r="H3625" s="8">
        <v>1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0</v>
      </c>
      <c r="S3625" s="8">
        <v>0</v>
      </c>
      <c r="T3625" s="8">
        <v>0</v>
      </c>
      <c r="U3625" s="5">
        <v>503040029</v>
      </c>
    </row>
    <row r="3626" spans="1:21" hidden="1" x14ac:dyDescent="0.25">
      <c r="A3626" s="8" t="s">
        <v>5018</v>
      </c>
      <c r="B3626" s="2" t="s">
        <v>4040</v>
      </c>
      <c r="C3626" s="2" t="s">
        <v>293</v>
      </c>
      <c r="D3626" s="2" t="s">
        <v>289</v>
      </c>
      <c r="E3626" s="2" t="s">
        <v>277</v>
      </c>
      <c r="F3626" s="8" t="s">
        <v>31</v>
      </c>
      <c r="G3626" s="8">
        <v>0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1</v>
      </c>
      <c r="Q3626" s="8">
        <v>0</v>
      </c>
      <c r="R3626" s="8">
        <v>0</v>
      </c>
      <c r="S3626" s="8">
        <v>0</v>
      </c>
      <c r="T3626" s="8">
        <v>0</v>
      </c>
      <c r="U3626" s="5">
        <v>503040037</v>
      </c>
    </row>
    <row r="3627" spans="1:21" hidden="1" x14ac:dyDescent="0.25">
      <c r="A3627" s="8" t="s">
        <v>5018</v>
      </c>
      <c r="B3627" s="2" t="s">
        <v>4041</v>
      </c>
      <c r="C3627" s="2" t="s">
        <v>293</v>
      </c>
      <c r="D3627" s="2" t="s">
        <v>289</v>
      </c>
      <c r="E3627" s="2" t="s">
        <v>277</v>
      </c>
      <c r="F3627" s="8" t="s">
        <v>31</v>
      </c>
      <c r="G3627" s="8">
        <v>0</v>
      </c>
      <c r="H3627" s="8">
        <v>1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0</v>
      </c>
      <c r="U3627" s="5">
        <v>503040045</v>
      </c>
    </row>
    <row r="3628" spans="1:21" hidden="1" x14ac:dyDescent="0.25">
      <c r="A3628" s="8" t="s">
        <v>5018</v>
      </c>
      <c r="B3628" s="2" t="s">
        <v>4042</v>
      </c>
      <c r="C3628" s="2" t="s">
        <v>293</v>
      </c>
      <c r="D3628" s="2" t="s">
        <v>289</v>
      </c>
      <c r="E3628" s="2" t="s">
        <v>277</v>
      </c>
      <c r="F3628" s="8" t="s">
        <v>36</v>
      </c>
      <c r="G3628" s="8">
        <v>0</v>
      </c>
      <c r="H3628" s="8">
        <v>1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1</v>
      </c>
      <c r="Q3628" s="8">
        <v>0</v>
      </c>
      <c r="R3628" s="8">
        <v>0</v>
      </c>
      <c r="S3628" s="8">
        <v>0</v>
      </c>
      <c r="T3628" s="8">
        <v>0</v>
      </c>
      <c r="U3628" s="5">
        <v>503040053</v>
      </c>
    </row>
    <row r="3629" spans="1:21" hidden="1" x14ac:dyDescent="0.25">
      <c r="A3629" s="8" t="s">
        <v>5018</v>
      </c>
      <c r="B3629" s="2" t="s">
        <v>4043</v>
      </c>
      <c r="C3629" s="2" t="s">
        <v>293</v>
      </c>
      <c r="D3629" s="2" t="s">
        <v>289</v>
      </c>
      <c r="E3629" s="2" t="s">
        <v>277</v>
      </c>
      <c r="F3629" s="8" t="s">
        <v>36</v>
      </c>
      <c r="G3629" s="8">
        <v>1</v>
      </c>
      <c r="H3629" s="8">
        <v>1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0</v>
      </c>
      <c r="U3629" s="5">
        <v>503040061</v>
      </c>
    </row>
    <row r="3630" spans="1:21" hidden="1" x14ac:dyDescent="0.25">
      <c r="A3630" s="8" t="s">
        <v>5018</v>
      </c>
      <c r="B3630" s="2" t="s">
        <v>4044</v>
      </c>
      <c r="C3630" s="2" t="s">
        <v>293</v>
      </c>
      <c r="D3630" s="2" t="s">
        <v>289</v>
      </c>
      <c r="E3630" s="2" t="s">
        <v>277</v>
      </c>
      <c r="F3630" s="8" t="s">
        <v>36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5">
        <v>503040088</v>
      </c>
    </row>
    <row r="3631" spans="1:21" hidden="1" x14ac:dyDescent="0.25">
      <c r="A3631" s="8" t="s">
        <v>5018</v>
      </c>
      <c r="B3631" s="2" t="s">
        <v>4045</v>
      </c>
      <c r="C3631" s="2" t="s">
        <v>295</v>
      </c>
      <c r="D3631" s="2" t="s">
        <v>294</v>
      </c>
      <c r="E3631" s="2" t="s">
        <v>277</v>
      </c>
      <c r="F3631" s="8" t="s">
        <v>36</v>
      </c>
      <c r="G3631" s="8">
        <v>1</v>
      </c>
      <c r="H3631" s="8">
        <v>1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1</v>
      </c>
      <c r="T3631" s="8">
        <v>0</v>
      </c>
      <c r="U3631" s="5">
        <v>504010018</v>
      </c>
    </row>
    <row r="3632" spans="1:21" hidden="1" x14ac:dyDescent="0.25">
      <c r="A3632" s="8" t="s">
        <v>5018</v>
      </c>
      <c r="B3632" s="2" t="s">
        <v>4046</v>
      </c>
      <c r="C3632" s="2" t="s">
        <v>295</v>
      </c>
      <c r="D3632" s="2" t="s">
        <v>294</v>
      </c>
      <c r="E3632" s="2" t="s">
        <v>277</v>
      </c>
      <c r="F3632" s="8" t="s">
        <v>36</v>
      </c>
      <c r="G3632" s="8">
        <v>1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1</v>
      </c>
      <c r="Q3632" s="8">
        <v>0</v>
      </c>
      <c r="R3632" s="8">
        <v>0</v>
      </c>
      <c r="S3632" s="8">
        <v>0</v>
      </c>
      <c r="T3632" s="8">
        <v>0</v>
      </c>
      <c r="U3632" s="5">
        <v>504010026</v>
      </c>
    </row>
    <row r="3633" spans="1:21" hidden="1" x14ac:dyDescent="0.25">
      <c r="A3633" s="8" t="s">
        <v>5018</v>
      </c>
      <c r="B3633" s="2" t="s">
        <v>4047</v>
      </c>
      <c r="C3633" s="2" t="s">
        <v>295</v>
      </c>
      <c r="D3633" s="2" t="s">
        <v>294</v>
      </c>
      <c r="E3633" s="2" t="s">
        <v>277</v>
      </c>
      <c r="F3633" s="8" t="s">
        <v>36</v>
      </c>
      <c r="G3633" s="8">
        <v>1</v>
      </c>
      <c r="H3633" s="8">
        <v>1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0</v>
      </c>
      <c r="R3633" s="8">
        <v>1</v>
      </c>
      <c r="S3633" s="8">
        <v>1</v>
      </c>
      <c r="T3633" s="8">
        <v>0</v>
      </c>
      <c r="U3633" s="5">
        <v>504010034</v>
      </c>
    </row>
    <row r="3634" spans="1:21" hidden="1" x14ac:dyDescent="0.25">
      <c r="A3634" s="8" t="s">
        <v>5018</v>
      </c>
      <c r="B3634" s="2" t="s">
        <v>4048</v>
      </c>
      <c r="C3634" s="2" t="s">
        <v>296</v>
      </c>
      <c r="D3634" s="2" t="s">
        <v>294</v>
      </c>
      <c r="E3634" s="2" t="s">
        <v>277</v>
      </c>
      <c r="F3634" s="8" t="s">
        <v>36</v>
      </c>
      <c r="G3634" s="8">
        <v>0</v>
      </c>
      <c r="H3634" s="8">
        <v>1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</v>
      </c>
      <c r="Q3634" s="8">
        <v>0</v>
      </c>
      <c r="R3634" s="8">
        <v>0</v>
      </c>
      <c r="S3634" s="8">
        <v>0</v>
      </c>
      <c r="T3634" s="8">
        <v>0</v>
      </c>
      <c r="U3634" s="5">
        <v>504020013</v>
      </c>
    </row>
    <row r="3635" spans="1:21" hidden="1" x14ac:dyDescent="0.25">
      <c r="A3635" s="8" t="s">
        <v>5018</v>
      </c>
      <c r="B3635" s="2" t="s">
        <v>4049</v>
      </c>
      <c r="C3635" s="2" t="s">
        <v>296</v>
      </c>
      <c r="D3635" s="2" t="s">
        <v>294</v>
      </c>
      <c r="E3635" s="2" t="s">
        <v>277</v>
      </c>
      <c r="F3635" s="8" t="s">
        <v>36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5">
        <v>504020021</v>
      </c>
    </row>
    <row r="3636" spans="1:21" hidden="1" x14ac:dyDescent="0.25">
      <c r="A3636" s="8" t="s">
        <v>5018</v>
      </c>
      <c r="B3636" s="2" t="s">
        <v>4050</v>
      </c>
      <c r="C3636" s="2" t="s">
        <v>296</v>
      </c>
      <c r="D3636" s="2" t="s">
        <v>294</v>
      </c>
      <c r="E3636" s="2" t="s">
        <v>277</v>
      </c>
      <c r="F3636" s="8" t="s">
        <v>36</v>
      </c>
      <c r="G3636" s="8">
        <v>0</v>
      </c>
      <c r="H3636" s="8">
        <v>1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0</v>
      </c>
      <c r="U3636" s="5">
        <v>504020030</v>
      </c>
    </row>
    <row r="3637" spans="1:21" hidden="1" x14ac:dyDescent="0.25">
      <c r="A3637" s="8" t="s">
        <v>5018</v>
      </c>
      <c r="B3637" s="2" t="s">
        <v>4051</v>
      </c>
      <c r="C3637" s="2" t="s">
        <v>296</v>
      </c>
      <c r="D3637" s="2" t="s">
        <v>294</v>
      </c>
      <c r="E3637" s="2" t="s">
        <v>277</v>
      </c>
      <c r="F3637" s="8" t="s">
        <v>36</v>
      </c>
      <c r="G3637" s="8">
        <v>0</v>
      </c>
      <c r="H3637" s="8">
        <v>1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5">
        <v>504020048</v>
      </c>
    </row>
    <row r="3638" spans="1:21" hidden="1" x14ac:dyDescent="0.25">
      <c r="A3638" s="8" t="s">
        <v>5018</v>
      </c>
      <c r="B3638" s="2" t="s">
        <v>4052</v>
      </c>
      <c r="C3638" s="2" t="s">
        <v>296</v>
      </c>
      <c r="D3638" s="2" t="s">
        <v>294</v>
      </c>
      <c r="E3638" s="2" t="s">
        <v>277</v>
      </c>
      <c r="F3638" s="8" t="s">
        <v>36</v>
      </c>
      <c r="G3638" s="8">
        <v>0</v>
      </c>
      <c r="H3638" s="8">
        <v>1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0</v>
      </c>
      <c r="R3638" s="8">
        <v>0</v>
      </c>
      <c r="S3638" s="8">
        <v>0</v>
      </c>
      <c r="T3638" s="8">
        <v>0</v>
      </c>
      <c r="U3638" s="5">
        <v>504020056</v>
      </c>
    </row>
    <row r="3639" spans="1:21" hidden="1" x14ac:dyDescent="0.25">
      <c r="A3639" s="8" t="s">
        <v>5018</v>
      </c>
      <c r="B3639" s="2" t="s">
        <v>4053</v>
      </c>
      <c r="C3639" s="2" t="s">
        <v>297</v>
      </c>
      <c r="D3639" s="2" t="s">
        <v>294</v>
      </c>
      <c r="E3639" s="2" t="s">
        <v>277</v>
      </c>
      <c r="F3639" s="8" t="s">
        <v>36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>
        <v>0</v>
      </c>
      <c r="P3639" s="8">
        <v>1</v>
      </c>
      <c r="Q3639" s="8">
        <v>0</v>
      </c>
      <c r="R3639" s="8">
        <v>0</v>
      </c>
      <c r="S3639" s="8">
        <v>0</v>
      </c>
      <c r="T3639" s="8">
        <v>0</v>
      </c>
      <c r="U3639" s="5">
        <v>504030027</v>
      </c>
    </row>
    <row r="3640" spans="1:21" hidden="1" x14ac:dyDescent="0.25">
      <c r="A3640" s="8" t="s">
        <v>5018</v>
      </c>
      <c r="B3640" s="2" t="s">
        <v>4054</v>
      </c>
      <c r="C3640" s="2" t="s">
        <v>298</v>
      </c>
      <c r="D3640" s="2" t="s">
        <v>294</v>
      </c>
      <c r="E3640" s="2" t="s">
        <v>277</v>
      </c>
      <c r="F3640" s="8" t="s">
        <v>36</v>
      </c>
      <c r="G3640" s="8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5">
        <v>504040014</v>
      </c>
    </row>
    <row r="3641" spans="1:21" hidden="1" x14ac:dyDescent="0.25">
      <c r="A3641" s="8" t="s">
        <v>5018</v>
      </c>
      <c r="B3641" s="2" t="s">
        <v>4055</v>
      </c>
      <c r="C3641" s="2" t="s">
        <v>298</v>
      </c>
      <c r="D3641" s="2" t="s">
        <v>294</v>
      </c>
      <c r="E3641" s="2" t="s">
        <v>277</v>
      </c>
      <c r="F3641" s="8" t="s">
        <v>36</v>
      </c>
      <c r="G3641" s="8">
        <v>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5">
        <v>504040022</v>
      </c>
    </row>
    <row r="3642" spans="1:21" hidden="1" x14ac:dyDescent="0.25">
      <c r="A3642" s="8" t="s">
        <v>5018</v>
      </c>
      <c r="B3642" s="2" t="s">
        <v>4056</v>
      </c>
      <c r="C3642" s="2" t="s">
        <v>300</v>
      </c>
      <c r="D3642" s="2" t="s">
        <v>299</v>
      </c>
      <c r="E3642" s="2" t="s">
        <v>277</v>
      </c>
      <c r="F3642" s="8" t="s">
        <v>36</v>
      </c>
      <c r="G3642" s="8">
        <v>0</v>
      </c>
      <c r="H3642" s="8">
        <v>1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5">
        <v>505010011</v>
      </c>
    </row>
    <row r="3643" spans="1:21" hidden="1" x14ac:dyDescent="0.25">
      <c r="A3643" s="8" t="s">
        <v>5018</v>
      </c>
      <c r="B3643" s="2" t="s">
        <v>4057</v>
      </c>
      <c r="C3643" s="2" t="s">
        <v>300</v>
      </c>
      <c r="D3643" s="2" t="s">
        <v>299</v>
      </c>
      <c r="E3643" s="2" t="s">
        <v>277</v>
      </c>
      <c r="F3643" s="8" t="s">
        <v>36</v>
      </c>
      <c r="G3643" s="8">
        <v>0</v>
      </c>
      <c r="H3643" s="8">
        <v>1</v>
      </c>
      <c r="I3643" s="8">
        <v>0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1</v>
      </c>
      <c r="Q3643" s="8">
        <v>0</v>
      </c>
      <c r="R3643" s="8">
        <v>0</v>
      </c>
      <c r="S3643" s="8">
        <v>0</v>
      </c>
      <c r="T3643" s="8">
        <v>0</v>
      </c>
      <c r="U3643" s="5">
        <v>505010020</v>
      </c>
    </row>
    <row r="3644" spans="1:21" hidden="1" x14ac:dyDescent="0.25">
      <c r="A3644" s="8" t="s">
        <v>5018</v>
      </c>
      <c r="B3644" s="2" t="s">
        <v>4058</v>
      </c>
      <c r="C3644" s="2" t="s">
        <v>300</v>
      </c>
      <c r="D3644" s="2" t="s">
        <v>299</v>
      </c>
      <c r="E3644" s="2" t="s">
        <v>277</v>
      </c>
      <c r="F3644" s="8" t="s">
        <v>36</v>
      </c>
      <c r="G3644" s="8">
        <v>0</v>
      </c>
      <c r="H3644" s="8">
        <v>1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0</v>
      </c>
      <c r="P3644" s="8">
        <v>1</v>
      </c>
      <c r="Q3644" s="8">
        <v>0</v>
      </c>
      <c r="R3644" s="8">
        <v>0</v>
      </c>
      <c r="S3644" s="8">
        <v>0</v>
      </c>
      <c r="T3644" s="8">
        <v>0</v>
      </c>
      <c r="U3644" s="5">
        <v>505010038</v>
      </c>
    </row>
    <row r="3645" spans="1:21" hidden="1" x14ac:dyDescent="0.25">
      <c r="A3645" s="8" t="s">
        <v>5018</v>
      </c>
      <c r="B3645" s="2" t="s">
        <v>4059</v>
      </c>
      <c r="C3645" s="2" t="s">
        <v>300</v>
      </c>
      <c r="D3645" s="2" t="s">
        <v>299</v>
      </c>
      <c r="E3645" s="2" t="s">
        <v>277</v>
      </c>
      <c r="F3645" s="8" t="s">
        <v>36</v>
      </c>
      <c r="G3645" s="8">
        <v>0</v>
      </c>
      <c r="H3645" s="8">
        <v>1</v>
      </c>
      <c r="I3645" s="8">
        <v>0</v>
      </c>
      <c r="J3645" s="8">
        <v>0</v>
      </c>
      <c r="K3645" s="8">
        <v>0</v>
      </c>
      <c r="L3645" s="8">
        <v>0</v>
      </c>
      <c r="M3645" s="8">
        <v>1</v>
      </c>
      <c r="N3645" s="8">
        <v>0</v>
      </c>
      <c r="O3645" s="8">
        <v>0</v>
      </c>
      <c r="P3645" s="8">
        <v>1</v>
      </c>
      <c r="Q3645" s="8">
        <v>0</v>
      </c>
      <c r="R3645" s="8">
        <v>0</v>
      </c>
      <c r="S3645" s="8">
        <v>0</v>
      </c>
      <c r="T3645" s="8">
        <v>0</v>
      </c>
      <c r="U3645" s="5">
        <v>505010046</v>
      </c>
    </row>
    <row r="3646" spans="1:21" hidden="1" x14ac:dyDescent="0.25">
      <c r="A3646" s="8" t="s">
        <v>5018</v>
      </c>
      <c r="B3646" s="2" t="s">
        <v>4060</v>
      </c>
      <c r="C3646" s="2" t="s">
        <v>300</v>
      </c>
      <c r="D3646" s="2" t="s">
        <v>299</v>
      </c>
      <c r="E3646" s="2" t="s">
        <v>277</v>
      </c>
      <c r="F3646" s="8" t="s">
        <v>36</v>
      </c>
      <c r="G3646" s="8">
        <v>0</v>
      </c>
      <c r="H3646" s="8">
        <v>1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0</v>
      </c>
      <c r="O3646" s="8">
        <v>0</v>
      </c>
      <c r="P3646" s="8">
        <v>1</v>
      </c>
      <c r="Q3646" s="8">
        <v>0</v>
      </c>
      <c r="R3646" s="8">
        <v>0</v>
      </c>
      <c r="S3646" s="8">
        <v>0</v>
      </c>
      <c r="T3646" s="8">
        <v>0</v>
      </c>
      <c r="U3646" s="5">
        <v>505010054</v>
      </c>
    </row>
    <row r="3647" spans="1:21" hidden="1" x14ac:dyDescent="0.25">
      <c r="A3647" s="8" t="s">
        <v>5018</v>
      </c>
      <c r="B3647" s="2" t="s">
        <v>4061</v>
      </c>
      <c r="C3647" s="2" t="s">
        <v>300</v>
      </c>
      <c r="D3647" s="2" t="s">
        <v>299</v>
      </c>
      <c r="E3647" s="2" t="s">
        <v>277</v>
      </c>
      <c r="F3647" s="8" t="s">
        <v>36</v>
      </c>
      <c r="G3647" s="8">
        <v>0</v>
      </c>
      <c r="H3647" s="8">
        <v>1</v>
      </c>
      <c r="I3647" s="8">
        <v>0</v>
      </c>
      <c r="J3647" s="8">
        <v>0</v>
      </c>
      <c r="K3647" s="8">
        <v>0</v>
      </c>
      <c r="L3647" s="8">
        <v>0</v>
      </c>
      <c r="M3647" s="8">
        <v>1</v>
      </c>
      <c r="N3647" s="8">
        <v>0</v>
      </c>
      <c r="O3647" s="8">
        <v>0</v>
      </c>
      <c r="P3647" s="8">
        <v>1</v>
      </c>
      <c r="Q3647" s="8">
        <v>0</v>
      </c>
      <c r="R3647" s="8">
        <v>0</v>
      </c>
      <c r="S3647" s="8">
        <v>0</v>
      </c>
      <c r="T3647" s="8">
        <v>0</v>
      </c>
      <c r="U3647" s="5">
        <v>505010062</v>
      </c>
    </row>
    <row r="3648" spans="1:21" hidden="1" x14ac:dyDescent="0.25">
      <c r="A3648" s="8" t="s">
        <v>5018</v>
      </c>
      <c r="B3648" s="2" t="s">
        <v>4062</v>
      </c>
      <c r="C3648" s="2" t="s">
        <v>300</v>
      </c>
      <c r="D3648" s="2" t="s">
        <v>299</v>
      </c>
      <c r="E3648" s="2" t="s">
        <v>277</v>
      </c>
      <c r="F3648" s="8" t="s">
        <v>36</v>
      </c>
      <c r="G3648" s="8">
        <v>0</v>
      </c>
      <c r="H3648" s="8">
        <v>1</v>
      </c>
      <c r="I3648" s="8">
        <v>0</v>
      </c>
      <c r="J3648" s="8">
        <v>0</v>
      </c>
      <c r="K3648" s="8">
        <v>0</v>
      </c>
      <c r="L3648" s="8">
        <v>0</v>
      </c>
      <c r="M3648" s="8">
        <v>1</v>
      </c>
      <c r="N3648" s="8">
        <v>0</v>
      </c>
      <c r="O3648" s="8">
        <v>0</v>
      </c>
      <c r="P3648" s="8">
        <v>1</v>
      </c>
      <c r="Q3648" s="8">
        <v>0</v>
      </c>
      <c r="R3648" s="8">
        <v>0</v>
      </c>
      <c r="S3648" s="8">
        <v>0</v>
      </c>
      <c r="T3648" s="8">
        <v>0</v>
      </c>
      <c r="U3648" s="5">
        <v>505010070</v>
      </c>
    </row>
    <row r="3649" spans="1:21" hidden="1" x14ac:dyDescent="0.25">
      <c r="A3649" s="8" t="s">
        <v>5018</v>
      </c>
      <c r="B3649" s="2" t="s">
        <v>4063</v>
      </c>
      <c r="C3649" s="2" t="s">
        <v>300</v>
      </c>
      <c r="D3649" s="2" t="s">
        <v>299</v>
      </c>
      <c r="E3649" s="2" t="s">
        <v>277</v>
      </c>
      <c r="F3649" s="8" t="s">
        <v>36</v>
      </c>
      <c r="G3649" s="8">
        <v>0</v>
      </c>
      <c r="H3649" s="8">
        <v>1</v>
      </c>
      <c r="I3649" s="8">
        <v>0</v>
      </c>
      <c r="J3649" s="8">
        <v>0</v>
      </c>
      <c r="K3649" s="8">
        <v>0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0</v>
      </c>
      <c r="T3649" s="8">
        <v>0</v>
      </c>
      <c r="U3649" s="5">
        <v>505010089</v>
      </c>
    </row>
    <row r="3650" spans="1:21" hidden="1" x14ac:dyDescent="0.25">
      <c r="A3650" s="8" t="s">
        <v>5018</v>
      </c>
      <c r="B3650" s="2" t="s">
        <v>4064</v>
      </c>
      <c r="C3650" s="2" t="s">
        <v>300</v>
      </c>
      <c r="D3650" s="2" t="s">
        <v>299</v>
      </c>
      <c r="E3650" s="2" t="s">
        <v>277</v>
      </c>
      <c r="F3650" s="8" t="s">
        <v>36</v>
      </c>
      <c r="G3650" s="8">
        <v>1</v>
      </c>
      <c r="H3650" s="8">
        <v>1</v>
      </c>
      <c r="I3650" s="8">
        <v>1</v>
      </c>
      <c r="J3650" s="8">
        <v>0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8">
        <v>0</v>
      </c>
      <c r="T3650" s="8">
        <v>0</v>
      </c>
      <c r="U3650" s="5">
        <v>505010097</v>
      </c>
    </row>
    <row r="3651" spans="1:21" hidden="1" x14ac:dyDescent="0.25">
      <c r="A3651" s="8" t="s">
        <v>5018</v>
      </c>
      <c r="B3651" s="2" t="s">
        <v>4065</v>
      </c>
      <c r="C3651" s="2" t="s">
        <v>300</v>
      </c>
      <c r="D3651" s="2" t="s">
        <v>299</v>
      </c>
      <c r="E3651" s="2" t="s">
        <v>277</v>
      </c>
      <c r="F3651" s="8" t="s">
        <v>36</v>
      </c>
      <c r="G3651" s="8">
        <v>1</v>
      </c>
      <c r="H3651" s="8">
        <v>1</v>
      </c>
      <c r="I3651" s="8">
        <v>1</v>
      </c>
      <c r="J3651" s="8">
        <v>0</v>
      </c>
      <c r="K3651" s="8">
        <v>0</v>
      </c>
      <c r="L3651" s="8">
        <v>0</v>
      </c>
      <c r="M3651" s="8">
        <v>1</v>
      </c>
      <c r="N3651" s="8">
        <v>0</v>
      </c>
      <c r="O3651" s="8">
        <v>0</v>
      </c>
      <c r="P3651" s="8">
        <v>1</v>
      </c>
      <c r="Q3651" s="8">
        <v>0</v>
      </c>
      <c r="R3651" s="8">
        <v>0</v>
      </c>
      <c r="S3651" s="8">
        <v>0</v>
      </c>
      <c r="T3651" s="8">
        <v>0</v>
      </c>
      <c r="U3651" s="5">
        <v>505010100</v>
      </c>
    </row>
    <row r="3652" spans="1:21" hidden="1" x14ac:dyDescent="0.25">
      <c r="A3652" s="8" t="s">
        <v>5018</v>
      </c>
      <c r="B3652" s="2" t="s">
        <v>4066</v>
      </c>
      <c r="C3652" s="2" t="s">
        <v>300</v>
      </c>
      <c r="D3652" s="2" t="s">
        <v>299</v>
      </c>
      <c r="E3652" s="2" t="s">
        <v>277</v>
      </c>
      <c r="F3652" s="8" t="s">
        <v>36</v>
      </c>
      <c r="G3652" s="8">
        <v>1</v>
      </c>
      <c r="H3652" s="8">
        <v>1</v>
      </c>
      <c r="I3652" s="8">
        <v>1</v>
      </c>
      <c r="J3652" s="8">
        <v>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1</v>
      </c>
      <c r="Q3652" s="8">
        <v>0</v>
      </c>
      <c r="R3652" s="8">
        <v>0</v>
      </c>
      <c r="S3652" s="8">
        <v>0</v>
      </c>
      <c r="T3652" s="8">
        <v>0</v>
      </c>
      <c r="U3652" s="5">
        <v>505010119</v>
      </c>
    </row>
    <row r="3653" spans="1:21" hidden="1" x14ac:dyDescent="0.25">
      <c r="A3653" s="8" t="s">
        <v>5018</v>
      </c>
      <c r="B3653" s="2" t="s">
        <v>4067</v>
      </c>
      <c r="C3653" s="2" t="s">
        <v>300</v>
      </c>
      <c r="D3653" s="2" t="s">
        <v>299</v>
      </c>
      <c r="E3653" s="2" t="s">
        <v>277</v>
      </c>
      <c r="F3653" s="8" t="s">
        <v>24</v>
      </c>
      <c r="G3653" s="8">
        <v>1</v>
      </c>
      <c r="H3653" s="8">
        <v>1</v>
      </c>
      <c r="I3653" s="8">
        <v>1</v>
      </c>
      <c r="J3653" s="8">
        <v>0</v>
      </c>
      <c r="K3653" s="8">
        <v>0</v>
      </c>
      <c r="L3653" s="8">
        <v>0</v>
      </c>
      <c r="M3653" s="8">
        <v>1</v>
      </c>
      <c r="N3653" s="8">
        <v>0</v>
      </c>
      <c r="O3653" s="8">
        <v>0</v>
      </c>
      <c r="P3653" s="8">
        <v>1</v>
      </c>
      <c r="Q3653" s="8">
        <v>0</v>
      </c>
      <c r="R3653" s="8">
        <v>0</v>
      </c>
      <c r="S3653" s="8">
        <v>0</v>
      </c>
      <c r="T3653" s="8">
        <v>0</v>
      </c>
      <c r="U3653" s="5">
        <v>505010127</v>
      </c>
    </row>
    <row r="3654" spans="1:21" hidden="1" x14ac:dyDescent="0.25">
      <c r="A3654" s="8" t="s">
        <v>5018</v>
      </c>
      <c r="B3654" s="2" t="s">
        <v>4068</v>
      </c>
      <c r="C3654" s="2" t="s">
        <v>301</v>
      </c>
      <c r="D3654" s="2" t="s">
        <v>299</v>
      </c>
      <c r="E3654" s="2" t="s">
        <v>277</v>
      </c>
      <c r="F3654" s="8" t="s">
        <v>36</v>
      </c>
      <c r="G3654" s="8">
        <v>0</v>
      </c>
      <c r="H3654" s="8">
        <v>1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</v>
      </c>
      <c r="P3654" s="8">
        <v>1</v>
      </c>
      <c r="Q3654" s="8">
        <v>0</v>
      </c>
      <c r="R3654" s="8">
        <v>0</v>
      </c>
      <c r="S3654" s="8">
        <v>0</v>
      </c>
      <c r="T3654" s="8">
        <v>0</v>
      </c>
      <c r="U3654" s="5">
        <v>505020017</v>
      </c>
    </row>
    <row r="3655" spans="1:21" hidden="1" x14ac:dyDescent="0.25">
      <c r="A3655" s="8" t="s">
        <v>5018</v>
      </c>
      <c r="B3655" s="2" t="s">
        <v>4069</v>
      </c>
      <c r="C3655" s="2" t="s">
        <v>301</v>
      </c>
      <c r="D3655" s="2" t="s">
        <v>299</v>
      </c>
      <c r="E3655" s="2" t="s">
        <v>277</v>
      </c>
      <c r="F3655" s="8" t="s">
        <v>36</v>
      </c>
      <c r="G3655" s="8">
        <v>0</v>
      </c>
      <c r="H3655" s="8">
        <v>1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>
        <v>1</v>
      </c>
      <c r="Q3655" s="8">
        <v>0</v>
      </c>
      <c r="R3655" s="8">
        <v>0</v>
      </c>
      <c r="S3655" s="8">
        <v>0</v>
      </c>
      <c r="T3655" s="8">
        <v>0</v>
      </c>
      <c r="U3655" s="5">
        <v>505020025</v>
      </c>
    </row>
    <row r="3656" spans="1:21" hidden="1" x14ac:dyDescent="0.25">
      <c r="A3656" s="8" t="s">
        <v>5018</v>
      </c>
      <c r="B3656" s="2" t="s">
        <v>4070</v>
      </c>
      <c r="C3656" s="2" t="s">
        <v>301</v>
      </c>
      <c r="D3656" s="2" t="s">
        <v>299</v>
      </c>
      <c r="E3656" s="2" t="s">
        <v>277</v>
      </c>
      <c r="F3656" s="8" t="s">
        <v>36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0</v>
      </c>
      <c r="R3656" s="8">
        <v>0</v>
      </c>
      <c r="S3656" s="8">
        <v>0</v>
      </c>
      <c r="T3656" s="8">
        <v>0</v>
      </c>
      <c r="U3656" s="5">
        <v>505020033</v>
      </c>
    </row>
    <row r="3657" spans="1:21" hidden="1" x14ac:dyDescent="0.25">
      <c r="A3657" s="8" t="s">
        <v>5018</v>
      </c>
      <c r="B3657" s="2" t="s">
        <v>4071</v>
      </c>
      <c r="C3657" s="2" t="s">
        <v>301</v>
      </c>
      <c r="D3657" s="2" t="s">
        <v>299</v>
      </c>
      <c r="E3657" s="2" t="s">
        <v>277</v>
      </c>
      <c r="F3657" s="8" t="s">
        <v>36</v>
      </c>
      <c r="G3657" s="8">
        <v>0</v>
      </c>
      <c r="H3657" s="8">
        <v>1</v>
      </c>
      <c r="I3657" s="8">
        <v>0</v>
      </c>
      <c r="J3657" s="8">
        <v>0</v>
      </c>
      <c r="K3657" s="8">
        <v>0</v>
      </c>
      <c r="L3657" s="8">
        <v>0</v>
      </c>
      <c r="M3657" s="8">
        <v>1</v>
      </c>
      <c r="N3657" s="8">
        <v>0</v>
      </c>
      <c r="O3657" s="8">
        <v>0</v>
      </c>
      <c r="P3657" s="8">
        <v>1</v>
      </c>
      <c r="Q3657" s="8">
        <v>0</v>
      </c>
      <c r="R3657" s="8">
        <v>0</v>
      </c>
      <c r="S3657" s="8">
        <v>0</v>
      </c>
      <c r="T3657" s="8">
        <v>0</v>
      </c>
      <c r="U3657" s="5">
        <v>505020041</v>
      </c>
    </row>
    <row r="3658" spans="1:21" hidden="1" x14ac:dyDescent="0.25">
      <c r="A3658" s="8" t="s">
        <v>5018</v>
      </c>
      <c r="B3658" s="2" t="s">
        <v>4072</v>
      </c>
      <c r="C3658" s="2" t="s">
        <v>301</v>
      </c>
      <c r="D3658" s="2" t="s">
        <v>299</v>
      </c>
      <c r="E3658" s="2" t="s">
        <v>277</v>
      </c>
      <c r="F3658" s="8" t="s">
        <v>36</v>
      </c>
      <c r="G3658" s="8">
        <v>0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1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5">
        <v>505020050</v>
      </c>
    </row>
    <row r="3659" spans="1:21" hidden="1" x14ac:dyDescent="0.25">
      <c r="A3659" s="8" t="s">
        <v>5018</v>
      </c>
      <c r="B3659" s="2" t="s">
        <v>4073</v>
      </c>
      <c r="C3659" s="2" t="s">
        <v>301</v>
      </c>
      <c r="D3659" s="2" t="s">
        <v>299</v>
      </c>
      <c r="E3659" s="2" t="s">
        <v>277</v>
      </c>
      <c r="F3659" s="8" t="s">
        <v>36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0</v>
      </c>
      <c r="O3659" s="8">
        <v>0</v>
      </c>
      <c r="P3659" s="8">
        <v>1</v>
      </c>
      <c r="Q3659" s="8">
        <v>0</v>
      </c>
      <c r="R3659" s="8">
        <v>0</v>
      </c>
      <c r="S3659" s="8">
        <v>0</v>
      </c>
      <c r="T3659" s="8">
        <v>0</v>
      </c>
      <c r="U3659" s="5">
        <v>505020068</v>
      </c>
    </row>
    <row r="3660" spans="1:21" hidden="1" x14ac:dyDescent="0.25">
      <c r="A3660" s="8" t="s">
        <v>5018</v>
      </c>
      <c r="B3660" s="2" t="s">
        <v>4074</v>
      </c>
      <c r="C3660" s="2" t="s">
        <v>301</v>
      </c>
      <c r="D3660" s="2" t="s">
        <v>299</v>
      </c>
      <c r="E3660" s="2" t="s">
        <v>277</v>
      </c>
      <c r="F3660" s="8" t="s">
        <v>36</v>
      </c>
      <c r="G3660" s="8">
        <v>0</v>
      </c>
      <c r="H3660" s="8">
        <v>1</v>
      </c>
      <c r="I3660" s="8">
        <v>0</v>
      </c>
      <c r="J3660" s="8">
        <v>0</v>
      </c>
      <c r="K3660" s="8">
        <v>0</v>
      </c>
      <c r="L3660" s="8">
        <v>0</v>
      </c>
      <c r="M3660" s="8">
        <v>1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5">
        <v>505020076</v>
      </c>
    </row>
    <row r="3661" spans="1:21" hidden="1" x14ac:dyDescent="0.25">
      <c r="A3661" s="8" t="s">
        <v>5018</v>
      </c>
      <c r="B3661" s="2" t="s">
        <v>4075</v>
      </c>
      <c r="C3661" s="2" t="s">
        <v>301</v>
      </c>
      <c r="D3661" s="2" t="s">
        <v>299</v>
      </c>
      <c r="E3661" s="2" t="s">
        <v>277</v>
      </c>
      <c r="F3661" s="8" t="s">
        <v>36</v>
      </c>
      <c r="G3661" s="8">
        <v>0</v>
      </c>
      <c r="H3661" s="8">
        <v>1</v>
      </c>
      <c r="I3661" s="8">
        <v>0</v>
      </c>
      <c r="J3661" s="8">
        <v>0</v>
      </c>
      <c r="K3661" s="8">
        <v>0</v>
      </c>
      <c r="L3661" s="8">
        <v>0</v>
      </c>
      <c r="M3661" s="8">
        <v>1</v>
      </c>
      <c r="N3661" s="8">
        <v>0</v>
      </c>
      <c r="O3661" s="8">
        <v>0</v>
      </c>
      <c r="P3661" s="8">
        <v>1</v>
      </c>
      <c r="Q3661" s="8">
        <v>0</v>
      </c>
      <c r="R3661" s="8">
        <v>0</v>
      </c>
      <c r="S3661" s="8">
        <v>0</v>
      </c>
      <c r="T3661" s="8">
        <v>0</v>
      </c>
      <c r="U3661" s="5">
        <v>505020084</v>
      </c>
    </row>
    <row r="3662" spans="1:21" hidden="1" x14ac:dyDescent="0.25">
      <c r="A3662" s="8" t="s">
        <v>5018</v>
      </c>
      <c r="B3662" s="2" t="s">
        <v>4076</v>
      </c>
      <c r="C3662" s="2" t="s">
        <v>301</v>
      </c>
      <c r="D3662" s="2" t="s">
        <v>299</v>
      </c>
      <c r="E3662" s="2" t="s">
        <v>277</v>
      </c>
      <c r="F3662" s="8" t="s">
        <v>36</v>
      </c>
      <c r="G3662" s="8">
        <v>0</v>
      </c>
      <c r="H3662" s="8">
        <v>1</v>
      </c>
      <c r="I3662" s="8">
        <v>0</v>
      </c>
      <c r="J3662" s="8">
        <v>0</v>
      </c>
      <c r="K3662" s="8">
        <v>0</v>
      </c>
      <c r="L3662" s="8">
        <v>0</v>
      </c>
      <c r="M3662" s="8">
        <v>1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5">
        <v>505020092</v>
      </c>
    </row>
    <row r="3663" spans="1:21" hidden="1" x14ac:dyDescent="0.25">
      <c r="A3663" s="8" t="s">
        <v>5018</v>
      </c>
      <c r="B3663" s="2" t="s">
        <v>4077</v>
      </c>
      <c r="C3663" s="2" t="s">
        <v>301</v>
      </c>
      <c r="D3663" s="2" t="s">
        <v>299</v>
      </c>
      <c r="E3663" s="2" t="s">
        <v>277</v>
      </c>
      <c r="F3663" s="8" t="s">
        <v>36</v>
      </c>
      <c r="G3663" s="8">
        <v>0</v>
      </c>
      <c r="H3663" s="8">
        <v>1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>
        <v>1</v>
      </c>
      <c r="Q3663" s="8">
        <v>0</v>
      </c>
      <c r="R3663" s="8">
        <v>0</v>
      </c>
      <c r="S3663" s="8">
        <v>0</v>
      </c>
      <c r="T3663" s="8">
        <v>0</v>
      </c>
      <c r="U3663" s="5">
        <v>505020106</v>
      </c>
    </row>
    <row r="3664" spans="1:21" hidden="1" x14ac:dyDescent="0.25">
      <c r="A3664" s="8" t="s">
        <v>5018</v>
      </c>
      <c r="B3664" s="2" t="s">
        <v>4078</v>
      </c>
      <c r="C3664" s="2" t="s">
        <v>301</v>
      </c>
      <c r="D3664" s="2" t="s">
        <v>299</v>
      </c>
      <c r="E3664" s="2" t="s">
        <v>277</v>
      </c>
      <c r="F3664" s="8" t="s">
        <v>36</v>
      </c>
      <c r="G3664" s="8">
        <v>0</v>
      </c>
      <c r="H3664" s="8">
        <v>1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1</v>
      </c>
      <c r="Q3664" s="8">
        <v>0</v>
      </c>
      <c r="R3664" s="8">
        <v>0</v>
      </c>
      <c r="S3664" s="8">
        <v>0</v>
      </c>
      <c r="T3664" s="8">
        <v>0</v>
      </c>
      <c r="U3664" s="5">
        <v>505020114</v>
      </c>
    </row>
    <row r="3665" spans="1:21" hidden="1" x14ac:dyDescent="0.25">
      <c r="A3665" s="8" t="s">
        <v>5018</v>
      </c>
      <c r="B3665" s="2" t="s">
        <v>4079</v>
      </c>
      <c r="C3665" s="2" t="s">
        <v>301</v>
      </c>
      <c r="D3665" s="2" t="s">
        <v>299</v>
      </c>
      <c r="E3665" s="2" t="s">
        <v>277</v>
      </c>
      <c r="F3665" s="8" t="s">
        <v>36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1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0</v>
      </c>
      <c r="T3665" s="8">
        <v>0</v>
      </c>
      <c r="U3665" s="5">
        <v>505020122</v>
      </c>
    </row>
    <row r="3666" spans="1:21" hidden="1" x14ac:dyDescent="0.25">
      <c r="A3666" s="8" t="s">
        <v>5018</v>
      </c>
      <c r="B3666" s="2" t="s">
        <v>4080</v>
      </c>
      <c r="C3666" s="2" t="s">
        <v>301</v>
      </c>
      <c r="D3666" s="2" t="s">
        <v>299</v>
      </c>
      <c r="E3666" s="2" t="s">
        <v>277</v>
      </c>
      <c r="F3666" s="8" t="s">
        <v>36</v>
      </c>
      <c r="G3666" s="8">
        <v>0</v>
      </c>
      <c r="H3666" s="8">
        <v>1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1</v>
      </c>
      <c r="Q3666" s="8">
        <v>0</v>
      </c>
      <c r="R3666" s="8">
        <v>0</v>
      </c>
      <c r="S3666" s="8">
        <v>0</v>
      </c>
      <c r="T3666" s="8">
        <v>0</v>
      </c>
      <c r="U3666" s="5">
        <v>505020130</v>
      </c>
    </row>
    <row r="3667" spans="1:21" hidden="1" x14ac:dyDescent="0.25">
      <c r="A3667" s="8" t="s">
        <v>5018</v>
      </c>
      <c r="B3667" s="2" t="s">
        <v>4081</v>
      </c>
      <c r="C3667" s="2" t="s">
        <v>303</v>
      </c>
      <c r="D3667" s="2" t="s">
        <v>302</v>
      </c>
      <c r="E3667" s="2" t="s">
        <v>277</v>
      </c>
      <c r="F3667" s="8" t="s">
        <v>24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5">
        <v>506010015</v>
      </c>
    </row>
    <row r="3668" spans="1:21" hidden="1" x14ac:dyDescent="0.25">
      <c r="A3668" s="8" t="s">
        <v>5018</v>
      </c>
      <c r="B3668" s="2" t="s">
        <v>4082</v>
      </c>
      <c r="C3668" s="2" t="s">
        <v>303</v>
      </c>
      <c r="D3668" s="2" t="s">
        <v>302</v>
      </c>
      <c r="E3668" s="2" t="s">
        <v>277</v>
      </c>
      <c r="F3668" s="8" t="s">
        <v>24</v>
      </c>
      <c r="G3668" s="8">
        <v>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5">
        <v>506010023</v>
      </c>
    </row>
    <row r="3669" spans="1:21" hidden="1" x14ac:dyDescent="0.25">
      <c r="A3669" s="8" t="s">
        <v>5018</v>
      </c>
      <c r="B3669" s="2" t="s">
        <v>4083</v>
      </c>
      <c r="C3669" s="2" t="s">
        <v>303</v>
      </c>
      <c r="D3669" s="2" t="s">
        <v>302</v>
      </c>
      <c r="E3669" s="2" t="s">
        <v>277</v>
      </c>
      <c r="F3669" s="8" t="s">
        <v>24</v>
      </c>
      <c r="G3669" s="8">
        <v>1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5">
        <v>506010031</v>
      </c>
    </row>
    <row r="3670" spans="1:21" hidden="1" x14ac:dyDescent="0.25">
      <c r="A3670" s="8" t="s">
        <v>5018</v>
      </c>
      <c r="B3670" s="2" t="s">
        <v>4084</v>
      </c>
      <c r="C3670" s="2" t="s">
        <v>303</v>
      </c>
      <c r="D3670" s="2" t="s">
        <v>302</v>
      </c>
      <c r="E3670" s="2" t="s">
        <v>277</v>
      </c>
      <c r="F3670" s="8" t="s">
        <v>24</v>
      </c>
      <c r="G3670" s="8">
        <v>1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5">
        <v>506010040</v>
      </c>
    </row>
    <row r="3671" spans="1:21" hidden="1" x14ac:dyDescent="0.25">
      <c r="A3671" s="8" t="s">
        <v>5018</v>
      </c>
      <c r="B3671" s="2" t="s">
        <v>4085</v>
      </c>
      <c r="C3671" s="2" t="s">
        <v>303</v>
      </c>
      <c r="D3671" s="2" t="s">
        <v>302</v>
      </c>
      <c r="E3671" s="2" t="s">
        <v>277</v>
      </c>
      <c r="F3671" s="8" t="s">
        <v>36</v>
      </c>
      <c r="G3671" s="8">
        <v>1</v>
      </c>
      <c r="H3671" s="8">
        <v>1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1</v>
      </c>
      <c r="O3671" s="8">
        <v>0</v>
      </c>
      <c r="P3671" s="8">
        <v>1</v>
      </c>
      <c r="Q3671" s="8">
        <v>0</v>
      </c>
      <c r="R3671" s="8">
        <v>0</v>
      </c>
      <c r="S3671" s="8">
        <v>0</v>
      </c>
      <c r="T3671" s="8">
        <v>0</v>
      </c>
      <c r="U3671" s="5">
        <v>506010058</v>
      </c>
    </row>
    <row r="3672" spans="1:21" hidden="1" x14ac:dyDescent="0.25">
      <c r="A3672" s="8" t="s">
        <v>5018</v>
      </c>
      <c r="B3672" s="2" t="s">
        <v>4086</v>
      </c>
      <c r="C3672" s="2" t="s">
        <v>304</v>
      </c>
      <c r="D3672" s="2" t="s">
        <v>302</v>
      </c>
      <c r="E3672" s="2" t="s">
        <v>277</v>
      </c>
      <c r="F3672" s="8" t="s">
        <v>36</v>
      </c>
      <c r="G3672" s="8">
        <v>0</v>
      </c>
      <c r="H3672" s="8">
        <v>0</v>
      </c>
      <c r="I3672" s="8">
        <v>1</v>
      </c>
      <c r="J3672" s="8">
        <v>0</v>
      </c>
      <c r="K3672" s="8">
        <v>0</v>
      </c>
      <c r="L3672" s="8">
        <v>0</v>
      </c>
      <c r="M3672" s="8">
        <v>1</v>
      </c>
      <c r="N3672" s="8">
        <v>0</v>
      </c>
      <c r="O3672" s="8">
        <v>0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5">
        <v>506020010</v>
      </c>
    </row>
    <row r="3673" spans="1:21" hidden="1" x14ac:dyDescent="0.25">
      <c r="A3673" s="8" t="s">
        <v>5018</v>
      </c>
      <c r="B3673" s="2" t="s">
        <v>4087</v>
      </c>
      <c r="C3673" s="2" t="s">
        <v>304</v>
      </c>
      <c r="D3673" s="2" t="s">
        <v>302</v>
      </c>
      <c r="E3673" s="2" t="s">
        <v>277</v>
      </c>
      <c r="F3673" s="8" t="s">
        <v>36</v>
      </c>
      <c r="G3673" s="8">
        <v>0</v>
      </c>
      <c r="H3673" s="8">
        <v>0</v>
      </c>
      <c r="I3673" s="8">
        <v>1</v>
      </c>
      <c r="J3673" s="8">
        <v>0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1</v>
      </c>
      <c r="Q3673" s="8">
        <v>0</v>
      </c>
      <c r="R3673" s="8">
        <v>0</v>
      </c>
      <c r="S3673" s="8">
        <v>0</v>
      </c>
      <c r="T3673" s="8">
        <v>0</v>
      </c>
      <c r="U3673" s="5">
        <v>506020029</v>
      </c>
    </row>
    <row r="3674" spans="1:21" hidden="1" x14ac:dyDescent="0.25">
      <c r="A3674" s="8" t="s">
        <v>5018</v>
      </c>
      <c r="B3674" s="2" t="s">
        <v>4088</v>
      </c>
      <c r="C3674" s="2" t="s">
        <v>304</v>
      </c>
      <c r="D3674" s="2" t="s">
        <v>302</v>
      </c>
      <c r="E3674" s="2" t="s">
        <v>277</v>
      </c>
      <c r="F3674" s="8" t="s">
        <v>36</v>
      </c>
      <c r="G3674" s="8">
        <v>0</v>
      </c>
      <c r="H3674" s="8">
        <v>0</v>
      </c>
      <c r="I3674" s="8">
        <v>1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1</v>
      </c>
      <c r="Q3674" s="8">
        <v>0</v>
      </c>
      <c r="R3674" s="8">
        <v>0</v>
      </c>
      <c r="S3674" s="8">
        <v>0</v>
      </c>
      <c r="T3674" s="8">
        <v>0</v>
      </c>
      <c r="U3674" s="5">
        <v>506020037</v>
      </c>
    </row>
    <row r="3675" spans="1:21" hidden="1" x14ac:dyDescent="0.25">
      <c r="A3675" s="8" t="s">
        <v>5018</v>
      </c>
      <c r="B3675" s="2" t="s">
        <v>4089</v>
      </c>
      <c r="C3675" s="2" t="s">
        <v>304</v>
      </c>
      <c r="D3675" s="2" t="s">
        <v>302</v>
      </c>
      <c r="E3675" s="2" t="s">
        <v>277</v>
      </c>
      <c r="F3675" s="8" t="s">
        <v>36</v>
      </c>
      <c r="G3675" s="8">
        <v>0</v>
      </c>
      <c r="H3675" s="8">
        <v>1</v>
      </c>
      <c r="I3675" s="8">
        <v>1</v>
      </c>
      <c r="J3675" s="8">
        <v>0</v>
      </c>
      <c r="K3675" s="8">
        <v>0</v>
      </c>
      <c r="L3675" s="8">
        <v>0</v>
      </c>
      <c r="M3675" s="8">
        <v>1</v>
      </c>
      <c r="N3675" s="8">
        <v>0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0</v>
      </c>
      <c r="U3675" s="5">
        <v>506020045</v>
      </c>
    </row>
    <row r="3676" spans="1:21" hidden="1" x14ac:dyDescent="0.25">
      <c r="A3676" s="8" t="s">
        <v>5018</v>
      </c>
      <c r="B3676" s="2" t="s">
        <v>4090</v>
      </c>
      <c r="C3676" s="2" t="s">
        <v>304</v>
      </c>
      <c r="D3676" s="2" t="s">
        <v>302</v>
      </c>
      <c r="E3676" s="2" t="s">
        <v>277</v>
      </c>
      <c r="F3676" s="8" t="s">
        <v>36</v>
      </c>
      <c r="G3676" s="8">
        <v>0</v>
      </c>
      <c r="H3676" s="8">
        <v>1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0</v>
      </c>
      <c r="O3676" s="8">
        <v>0</v>
      </c>
      <c r="P3676" s="8">
        <v>1</v>
      </c>
      <c r="Q3676" s="8">
        <v>0</v>
      </c>
      <c r="R3676" s="8">
        <v>0</v>
      </c>
      <c r="S3676" s="8">
        <v>0</v>
      </c>
      <c r="T3676" s="8">
        <v>0</v>
      </c>
      <c r="U3676" s="5">
        <v>506020053</v>
      </c>
    </row>
    <row r="3677" spans="1:21" hidden="1" x14ac:dyDescent="0.25">
      <c r="A3677" s="8" t="s">
        <v>5018</v>
      </c>
      <c r="B3677" s="2" t="s">
        <v>4091</v>
      </c>
      <c r="C3677" s="2" t="s">
        <v>304</v>
      </c>
      <c r="D3677" s="2" t="s">
        <v>302</v>
      </c>
      <c r="E3677" s="2" t="s">
        <v>277</v>
      </c>
      <c r="F3677" s="8" t="s">
        <v>36</v>
      </c>
      <c r="G3677" s="8">
        <v>0</v>
      </c>
      <c r="H3677" s="8">
        <v>1</v>
      </c>
      <c r="I3677" s="8">
        <v>0</v>
      </c>
      <c r="J3677" s="8">
        <v>0</v>
      </c>
      <c r="K3677" s="8">
        <v>0</v>
      </c>
      <c r="L3677" s="8">
        <v>0</v>
      </c>
      <c r="M3677" s="8">
        <v>1</v>
      </c>
      <c r="N3677" s="8">
        <v>0</v>
      </c>
      <c r="O3677" s="8">
        <v>0</v>
      </c>
      <c r="P3677" s="8">
        <v>1</v>
      </c>
      <c r="Q3677" s="8">
        <v>0</v>
      </c>
      <c r="R3677" s="8">
        <v>0</v>
      </c>
      <c r="S3677" s="8">
        <v>0</v>
      </c>
      <c r="T3677" s="8">
        <v>0</v>
      </c>
      <c r="U3677" s="5">
        <v>506020061</v>
      </c>
    </row>
    <row r="3678" spans="1:21" hidden="1" x14ac:dyDescent="0.25">
      <c r="A3678" s="8" t="s">
        <v>5018</v>
      </c>
      <c r="B3678" s="2" t="s">
        <v>4092</v>
      </c>
      <c r="C3678" s="2" t="s">
        <v>304</v>
      </c>
      <c r="D3678" s="2" t="s">
        <v>302</v>
      </c>
      <c r="E3678" s="2" t="s">
        <v>277</v>
      </c>
      <c r="F3678" s="8" t="s">
        <v>36</v>
      </c>
      <c r="G3678" s="8">
        <v>0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1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5">
        <v>506020070</v>
      </c>
    </row>
    <row r="3679" spans="1:21" hidden="1" x14ac:dyDescent="0.25">
      <c r="A3679" s="8" t="s">
        <v>5018</v>
      </c>
      <c r="B3679" s="2" t="s">
        <v>4093</v>
      </c>
      <c r="C3679" s="2" t="s">
        <v>304</v>
      </c>
      <c r="D3679" s="2" t="s">
        <v>302</v>
      </c>
      <c r="E3679" s="2" t="s">
        <v>277</v>
      </c>
      <c r="F3679" s="8" t="s">
        <v>36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0</v>
      </c>
      <c r="M3679" s="8">
        <v>1</v>
      </c>
      <c r="N3679" s="8">
        <v>0</v>
      </c>
      <c r="O3679" s="8">
        <v>0</v>
      </c>
      <c r="P3679" s="8">
        <v>1</v>
      </c>
      <c r="Q3679" s="8">
        <v>0</v>
      </c>
      <c r="R3679" s="8">
        <v>0</v>
      </c>
      <c r="S3679" s="8">
        <v>0</v>
      </c>
      <c r="T3679" s="8">
        <v>0</v>
      </c>
      <c r="U3679" s="5">
        <v>506020088</v>
      </c>
    </row>
    <row r="3680" spans="1:21" hidden="1" x14ac:dyDescent="0.25">
      <c r="A3680" s="8" t="s">
        <v>5018</v>
      </c>
      <c r="B3680" s="2" t="s">
        <v>4094</v>
      </c>
      <c r="C3680" s="2" t="s">
        <v>304</v>
      </c>
      <c r="D3680" s="2" t="s">
        <v>302</v>
      </c>
      <c r="E3680" s="2" t="s">
        <v>277</v>
      </c>
      <c r="F3680" s="8" t="s">
        <v>36</v>
      </c>
      <c r="G3680" s="8">
        <v>0</v>
      </c>
      <c r="H3680" s="8">
        <v>1</v>
      </c>
      <c r="I3680" s="8">
        <v>0</v>
      </c>
      <c r="J3680" s="8">
        <v>0</v>
      </c>
      <c r="K3680" s="8">
        <v>0</v>
      </c>
      <c r="L3680" s="8">
        <v>0</v>
      </c>
      <c r="M3680" s="8">
        <v>1</v>
      </c>
      <c r="N3680" s="8">
        <v>0</v>
      </c>
      <c r="O3680" s="8">
        <v>0</v>
      </c>
      <c r="P3680" s="8">
        <v>1</v>
      </c>
      <c r="Q3680" s="8">
        <v>0</v>
      </c>
      <c r="R3680" s="8">
        <v>0</v>
      </c>
      <c r="S3680" s="8">
        <v>0</v>
      </c>
      <c r="T3680" s="8">
        <v>0</v>
      </c>
      <c r="U3680" s="5">
        <v>506020096</v>
      </c>
    </row>
    <row r="3681" spans="1:21" hidden="1" x14ac:dyDescent="0.25">
      <c r="A3681" s="8" t="s">
        <v>5018</v>
      </c>
      <c r="B3681" s="2" t="s">
        <v>4095</v>
      </c>
      <c r="C3681" s="2" t="s">
        <v>304</v>
      </c>
      <c r="D3681" s="2" t="s">
        <v>302</v>
      </c>
      <c r="E3681" s="2" t="s">
        <v>277</v>
      </c>
      <c r="F3681" s="8" t="s">
        <v>36</v>
      </c>
      <c r="G3681" s="8">
        <v>0</v>
      </c>
      <c r="H3681" s="8">
        <v>1</v>
      </c>
      <c r="I3681" s="8">
        <v>0</v>
      </c>
      <c r="J3681" s="8">
        <v>0</v>
      </c>
      <c r="K3681" s="8">
        <v>0</v>
      </c>
      <c r="L3681" s="8">
        <v>0</v>
      </c>
      <c r="M3681" s="8">
        <v>1</v>
      </c>
      <c r="N3681" s="8">
        <v>0</v>
      </c>
      <c r="O3681" s="8">
        <v>0</v>
      </c>
      <c r="P3681" s="8">
        <v>1</v>
      </c>
      <c r="Q3681" s="8">
        <v>0</v>
      </c>
      <c r="R3681" s="8">
        <v>0</v>
      </c>
      <c r="S3681" s="8">
        <v>0</v>
      </c>
      <c r="T3681" s="8">
        <v>0</v>
      </c>
      <c r="U3681" s="5">
        <v>506020100</v>
      </c>
    </row>
    <row r="3682" spans="1:21" hidden="1" x14ac:dyDescent="0.25">
      <c r="A3682" s="8" t="s">
        <v>5018</v>
      </c>
      <c r="B3682" s="2" t="s">
        <v>4096</v>
      </c>
      <c r="C3682" s="2" t="s">
        <v>304</v>
      </c>
      <c r="D3682" s="2" t="s">
        <v>302</v>
      </c>
      <c r="E3682" s="2" t="s">
        <v>277</v>
      </c>
      <c r="F3682" s="8" t="s">
        <v>36</v>
      </c>
      <c r="G3682" s="8">
        <v>0</v>
      </c>
      <c r="H3682" s="8">
        <v>1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1</v>
      </c>
      <c r="Q3682" s="8">
        <v>0</v>
      </c>
      <c r="R3682" s="8">
        <v>0</v>
      </c>
      <c r="S3682" s="8">
        <v>0</v>
      </c>
      <c r="T3682" s="8">
        <v>0</v>
      </c>
      <c r="U3682" s="5">
        <v>506020118</v>
      </c>
    </row>
    <row r="3683" spans="1:21" hidden="1" x14ac:dyDescent="0.25">
      <c r="A3683" s="8" t="s">
        <v>5018</v>
      </c>
      <c r="B3683" s="2" t="s">
        <v>4097</v>
      </c>
      <c r="C3683" s="2" t="s">
        <v>304</v>
      </c>
      <c r="D3683" s="2" t="s">
        <v>302</v>
      </c>
      <c r="E3683" s="2" t="s">
        <v>277</v>
      </c>
      <c r="F3683" s="8" t="s">
        <v>36</v>
      </c>
      <c r="G3683" s="8">
        <v>0</v>
      </c>
      <c r="H3683" s="8">
        <v>1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0</v>
      </c>
      <c r="O3683" s="8">
        <v>0</v>
      </c>
      <c r="P3683" s="8">
        <v>1</v>
      </c>
      <c r="Q3683" s="8">
        <v>0</v>
      </c>
      <c r="R3683" s="8">
        <v>0</v>
      </c>
      <c r="S3683" s="8">
        <v>0</v>
      </c>
      <c r="T3683" s="8">
        <v>0</v>
      </c>
      <c r="U3683" s="5">
        <v>506020126</v>
      </c>
    </row>
    <row r="3684" spans="1:21" hidden="1" x14ac:dyDescent="0.25">
      <c r="A3684" s="8" t="s">
        <v>5018</v>
      </c>
      <c r="B3684" s="2" t="s">
        <v>4098</v>
      </c>
      <c r="C3684" s="2" t="s">
        <v>307</v>
      </c>
      <c r="D3684" s="2" t="s">
        <v>306</v>
      </c>
      <c r="E3684" s="2" t="s">
        <v>305</v>
      </c>
      <c r="F3684" s="8" t="s">
        <v>24</v>
      </c>
      <c r="G3684" s="8">
        <v>0</v>
      </c>
      <c r="H3684" s="8">
        <v>1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5">
        <v>603010016</v>
      </c>
    </row>
    <row r="3685" spans="1:21" hidden="1" x14ac:dyDescent="0.25">
      <c r="A3685" s="8" t="s">
        <v>5018</v>
      </c>
      <c r="B3685" s="2" t="s">
        <v>4099</v>
      </c>
      <c r="C3685" s="2" t="s">
        <v>308</v>
      </c>
      <c r="D3685" s="2" t="s">
        <v>306</v>
      </c>
      <c r="E3685" s="2" t="s">
        <v>305</v>
      </c>
      <c r="F3685" s="8" t="s">
        <v>24</v>
      </c>
      <c r="G3685" s="8">
        <v>0</v>
      </c>
      <c r="H3685" s="8">
        <v>1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>
        <v>0</v>
      </c>
      <c r="P3685" s="8">
        <v>1</v>
      </c>
      <c r="Q3685" s="8">
        <v>0</v>
      </c>
      <c r="R3685" s="8">
        <v>0</v>
      </c>
      <c r="S3685" s="8">
        <v>0</v>
      </c>
      <c r="T3685" s="8">
        <v>0</v>
      </c>
      <c r="U3685" s="5">
        <v>603020011</v>
      </c>
    </row>
    <row r="3686" spans="1:21" hidden="1" x14ac:dyDescent="0.25">
      <c r="A3686" s="8" t="s">
        <v>5018</v>
      </c>
      <c r="B3686" s="2" t="s">
        <v>4100</v>
      </c>
      <c r="C3686" s="2" t="s">
        <v>308</v>
      </c>
      <c r="D3686" s="2" t="s">
        <v>306</v>
      </c>
      <c r="E3686" s="2" t="s">
        <v>305</v>
      </c>
      <c r="F3686" s="8" t="s">
        <v>24</v>
      </c>
      <c r="G3686" s="8">
        <v>0</v>
      </c>
      <c r="H3686" s="8">
        <v>1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1</v>
      </c>
      <c r="O3686" s="8">
        <v>0</v>
      </c>
      <c r="P3686" s="8">
        <v>1</v>
      </c>
      <c r="Q3686" s="8">
        <v>0</v>
      </c>
      <c r="R3686" s="8">
        <v>0</v>
      </c>
      <c r="S3686" s="8">
        <v>0</v>
      </c>
      <c r="T3686" s="8">
        <v>0</v>
      </c>
      <c r="U3686" s="5">
        <v>603020020</v>
      </c>
    </row>
    <row r="3687" spans="1:21" hidden="1" x14ac:dyDescent="0.25">
      <c r="A3687" s="8" t="s">
        <v>5018</v>
      </c>
      <c r="B3687" s="2" t="s">
        <v>4101</v>
      </c>
      <c r="C3687" s="2" t="s">
        <v>308</v>
      </c>
      <c r="D3687" s="2" t="s">
        <v>306</v>
      </c>
      <c r="E3687" s="2" t="s">
        <v>305</v>
      </c>
      <c r="F3687" s="8" t="s">
        <v>24</v>
      </c>
      <c r="G3687" s="8">
        <v>0</v>
      </c>
      <c r="H3687" s="8">
        <v>1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0</v>
      </c>
      <c r="P3687" s="8">
        <v>1</v>
      </c>
      <c r="Q3687" s="8">
        <v>0</v>
      </c>
      <c r="R3687" s="8">
        <v>0</v>
      </c>
      <c r="S3687" s="8">
        <v>0</v>
      </c>
      <c r="T3687" s="8">
        <v>0</v>
      </c>
      <c r="U3687" s="5">
        <v>603020038</v>
      </c>
    </row>
    <row r="3688" spans="1:21" hidden="1" x14ac:dyDescent="0.25">
      <c r="A3688" s="8" t="s">
        <v>5018</v>
      </c>
      <c r="B3688" s="2" t="s">
        <v>4102</v>
      </c>
      <c r="C3688" s="2" t="s">
        <v>308</v>
      </c>
      <c r="D3688" s="2" t="s">
        <v>306</v>
      </c>
      <c r="E3688" s="2" t="s">
        <v>305</v>
      </c>
      <c r="F3688" s="8" t="s">
        <v>24</v>
      </c>
      <c r="G3688" s="8">
        <v>0</v>
      </c>
      <c r="H3688" s="8">
        <v>1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1</v>
      </c>
      <c r="Q3688" s="8">
        <v>0</v>
      </c>
      <c r="R3688" s="8">
        <v>0</v>
      </c>
      <c r="S3688" s="8">
        <v>0</v>
      </c>
      <c r="T3688" s="8">
        <v>0</v>
      </c>
      <c r="U3688" s="5">
        <v>603020046</v>
      </c>
    </row>
    <row r="3689" spans="1:21" hidden="1" x14ac:dyDescent="0.25">
      <c r="A3689" s="8" t="s">
        <v>5018</v>
      </c>
      <c r="B3689" s="2" t="s">
        <v>4103</v>
      </c>
      <c r="C3689" s="2" t="s">
        <v>308</v>
      </c>
      <c r="D3689" s="2" t="s">
        <v>306</v>
      </c>
      <c r="E3689" s="2" t="s">
        <v>305</v>
      </c>
      <c r="F3689" s="8" t="s">
        <v>24</v>
      </c>
      <c r="G3689" s="8">
        <v>0</v>
      </c>
      <c r="H3689" s="8">
        <v>1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</v>
      </c>
      <c r="O3689" s="8">
        <v>0</v>
      </c>
      <c r="P3689" s="8">
        <v>1</v>
      </c>
      <c r="Q3689" s="8">
        <v>0</v>
      </c>
      <c r="R3689" s="8">
        <v>0</v>
      </c>
      <c r="S3689" s="8">
        <v>0</v>
      </c>
      <c r="T3689" s="8">
        <v>0</v>
      </c>
      <c r="U3689" s="5">
        <v>603020054</v>
      </c>
    </row>
    <row r="3690" spans="1:21" hidden="1" x14ac:dyDescent="0.25">
      <c r="A3690" s="8" t="s">
        <v>5018</v>
      </c>
      <c r="B3690" s="2" t="s">
        <v>4104</v>
      </c>
      <c r="C3690" s="2" t="s">
        <v>308</v>
      </c>
      <c r="D3690" s="2" t="s">
        <v>306</v>
      </c>
      <c r="E3690" s="2" t="s">
        <v>305</v>
      </c>
      <c r="F3690" s="8" t="s">
        <v>24</v>
      </c>
      <c r="G3690" s="8">
        <v>0</v>
      </c>
      <c r="H3690" s="8">
        <v>1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1</v>
      </c>
      <c r="O3690" s="8">
        <v>0</v>
      </c>
      <c r="P3690" s="8">
        <v>1</v>
      </c>
      <c r="Q3690" s="8">
        <v>0</v>
      </c>
      <c r="R3690" s="8">
        <v>0</v>
      </c>
      <c r="S3690" s="8">
        <v>0</v>
      </c>
      <c r="T3690" s="8">
        <v>0</v>
      </c>
      <c r="U3690" s="5">
        <v>603020062</v>
      </c>
    </row>
    <row r="3691" spans="1:21" hidden="1" x14ac:dyDescent="0.25">
      <c r="A3691" s="8" t="s">
        <v>5018</v>
      </c>
      <c r="B3691" s="2" t="s">
        <v>4105</v>
      </c>
      <c r="C3691" s="2" t="s">
        <v>308</v>
      </c>
      <c r="D3691" s="2" t="s">
        <v>306</v>
      </c>
      <c r="E3691" s="2" t="s">
        <v>305</v>
      </c>
      <c r="F3691" s="8" t="s">
        <v>24</v>
      </c>
      <c r="G3691" s="8">
        <v>0</v>
      </c>
      <c r="H3691" s="8">
        <v>1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1</v>
      </c>
      <c r="O3691" s="8">
        <v>0</v>
      </c>
      <c r="P3691" s="8">
        <v>1</v>
      </c>
      <c r="Q3691" s="8">
        <v>0</v>
      </c>
      <c r="R3691" s="8">
        <v>0</v>
      </c>
      <c r="S3691" s="8">
        <v>0</v>
      </c>
      <c r="T3691" s="8">
        <v>0</v>
      </c>
      <c r="U3691" s="5">
        <v>603020070</v>
      </c>
    </row>
    <row r="3692" spans="1:21" hidden="1" x14ac:dyDescent="0.25">
      <c r="A3692" s="8" t="s">
        <v>5018</v>
      </c>
      <c r="B3692" s="2" t="s">
        <v>4106</v>
      </c>
      <c r="C3692" s="2" t="s">
        <v>308</v>
      </c>
      <c r="D3692" s="2" t="s">
        <v>306</v>
      </c>
      <c r="E3692" s="2" t="s">
        <v>305</v>
      </c>
      <c r="F3692" s="8" t="s">
        <v>24</v>
      </c>
      <c r="G3692" s="8">
        <v>0</v>
      </c>
      <c r="H3692" s="8">
        <v>1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1</v>
      </c>
      <c r="O3692" s="8">
        <v>0</v>
      </c>
      <c r="P3692" s="8">
        <v>1</v>
      </c>
      <c r="Q3692" s="8">
        <v>0</v>
      </c>
      <c r="R3692" s="8">
        <v>0</v>
      </c>
      <c r="S3692" s="8">
        <v>0</v>
      </c>
      <c r="T3692" s="8">
        <v>0</v>
      </c>
      <c r="U3692" s="5">
        <v>603020089</v>
      </c>
    </row>
    <row r="3693" spans="1:21" hidden="1" x14ac:dyDescent="0.25">
      <c r="A3693" s="8" t="s">
        <v>5018</v>
      </c>
      <c r="B3693" s="2" t="s">
        <v>4107</v>
      </c>
      <c r="C3693" s="2" t="s">
        <v>308</v>
      </c>
      <c r="D3693" s="2" t="s">
        <v>306</v>
      </c>
      <c r="E3693" s="2" t="s">
        <v>305</v>
      </c>
      <c r="F3693" s="8" t="s">
        <v>24</v>
      </c>
      <c r="G3693" s="8">
        <v>0</v>
      </c>
      <c r="H3693" s="8">
        <v>1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>
        <v>0</v>
      </c>
      <c r="P3693" s="8">
        <v>1</v>
      </c>
      <c r="Q3693" s="8">
        <v>0</v>
      </c>
      <c r="R3693" s="8">
        <v>0</v>
      </c>
      <c r="S3693" s="8">
        <v>0</v>
      </c>
      <c r="T3693" s="8">
        <v>0</v>
      </c>
      <c r="U3693" s="5">
        <v>603020097</v>
      </c>
    </row>
    <row r="3694" spans="1:21" hidden="1" x14ac:dyDescent="0.25">
      <c r="A3694" s="8" t="s">
        <v>5018</v>
      </c>
      <c r="B3694" s="2" t="s">
        <v>4108</v>
      </c>
      <c r="C3694" s="2" t="s">
        <v>308</v>
      </c>
      <c r="D3694" s="2" t="s">
        <v>306</v>
      </c>
      <c r="E3694" s="2" t="s">
        <v>305</v>
      </c>
      <c r="F3694" s="8" t="s">
        <v>24</v>
      </c>
      <c r="G3694" s="8">
        <v>0</v>
      </c>
      <c r="H3694" s="8">
        <v>1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1</v>
      </c>
      <c r="Q3694" s="8">
        <v>0</v>
      </c>
      <c r="R3694" s="8">
        <v>0</v>
      </c>
      <c r="S3694" s="8">
        <v>0</v>
      </c>
      <c r="T3694" s="8">
        <v>0</v>
      </c>
      <c r="U3694" s="5">
        <v>603020100</v>
      </c>
    </row>
    <row r="3695" spans="1:21" hidden="1" x14ac:dyDescent="0.25">
      <c r="A3695" s="8" t="s">
        <v>5018</v>
      </c>
      <c r="B3695" s="2" t="s">
        <v>4109</v>
      </c>
      <c r="C3695" s="2" t="s">
        <v>309</v>
      </c>
      <c r="D3695" s="2" t="s">
        <v>306</v>
      </c>
      <c r="E3695" s="2" t="s">
        <v>305</v>
      </c>
      <c r="F3695" s="8" t="s">
        <v>36</v>
      </c>
      <c r="G3695" s="8">
        <v>0</v>
      </c>
      <c r="H3695" s="8">
        <v>1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1</v>
      </c>
      <c r="O3695" s="8">
        <v>0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5">
        <v>603030017</v>
      </c>
    </row>
    <row r="3696" spans="1:21" hidden="1" x14ac:dyDescent="0.25">
      <c r="A3696" s="8" t="s">
        <v>5018</v>
      </c>
      <c r="B3696" s="2" t="s">
        <v>4110</v>
      </c>
      <c r="C3696" s="2" t="s">
        <v>309</v>
      </c>
      <c r="D3696" s="2" t="s">
        <v>306</v>
      </c>
      <c r="E3696" s="2" t="s">
        <v>305</v>
      </c>
      <c r="F3696" s="8" t="s">
        <v>36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1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5">
        <v>603030025</v>
      </c>
    </row>
    <row r="3697" spans="1:21" hidden="1" x14ac:dyDescent="0.25">
      <c r="A3697" s="8" t="s">
        <v>5018</v>
      </c>
      <c r="B3697" s="2" t="s">
        <v>4111</v>
      </c>
      <c r="C3697" s="2" t="s">
        <v>309</v>
      </c>
      <c r="D3697" s="2" t="s">
        <v>306</v>
      </c>
      <c r="E3697" s="2" t="s">
        <v>305</v>
      </c>
      <c r="F3697" s="8" t="s">
        <v>24</v>
      </c>
      <c r="G3697" s="8">
        <v>0</v>
      </c>
      <c r="H3697" s="8">
        <v>1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1</v>
      </c>
      <c r="O3697" s="8">
        <v>0</v>
      </c>
      <c r="P3697" s="8">
        <v>1</v>
      </c>
      <c r="Q3697" s="8">
        <v>0</v>
      </c>
      <c r="R3697" s="8">
        <v>0</v>
      </c>
      <c r="S3697" s="8">
        <v>0</v>
      </c>
      <c r="T3697" s="8">
        <v>0</v>
      </c>
      <c r="U3697" s="5">
        <v>603030033</v>
      </c>
    </row>
    <row r="3698" spans="1:21" hidden="1" x14ac:dyDescent="0.25">
      <c r="A3698" s="8" t="s">
        <v>5018</v>
      </c>
      <c r="B3698" s="2" t="s">
        <v>4112</v>
      </c>
      <c r="C3698" s="2" t="s">
        <v>309</v>
      </c>
      <c r="D3698" s="2" t="s">
        <v>306</v>
      </c>
      <c r="E3698" s="2" t="s">
        <v>305</v>
      </c>
      <c r="F3698" s="8" t="s">
        <v>36</v>
      </c>
      <c r="G3698" s="8">
        <v>0</v>
      </c>
      <c r="H3698" s="8">
        <v>1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</v>
      </c>
      <c r="O3698" s="8">
        <v>0</v>
      </c>
      <c r="P3698" s="8">
        <v>1</v>
      </c>
      <c r="Q3698" s="8">
        <v>0</v>
      </c>
      <c r="R3698" s="8">
        <v>0</v>
      </c>
      <c r="S3698" s="8">
        <v>0</v>
      </c>
      <c r="T3698" s="8">
        <v>0</v>
      </c>
      <c r="U3698" s="5">
        <v>603030041</v>
      </c>
    </row>
    <row r="3699" spans="1:21" hidden="1" x14ac:dyDescent="0.25">
      <c r="A3699" s="8" t="s">
        <v>5018</v>
      </c>
      <c r="B3699" s="2" t="s">
        <v>4113</v>
      </c>
      <c r="C3699" s="2" t="s">
        <v>310</v>
      </c>
      <c r="D3699" s="2" t="s">
        <v>306</v>
      </c>
      <c r="E3699" s="2" t="s">
        <v>305</v>
      </c>
      <c r="F3699" s="8" t="s">
        <v>24</v>
      </c>
      <c r="G3699" s="8">
        <v>0</v>
      </c>
      <c r="H3699" s="8">
        <v>1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1</v>
      </c>
      <c r="O3699" s="8">
        <v>0</v>
      </c>
      <c r="P3699" s="8">
        <v>1</v>
      </c>
      <c r="Q3699" s="8">
        <v>0</v>
      </c>
      <c r="R3699" s="8">
        <v>0</v>
      </c>
      <c r="S3699" s="8">
        <v>0</v>
      </c>
      <c r="T3699" s="8">
        <v>0</v>
      </c>
      <c r="U3699" s="5">
        <v>603040012</v>
      </c>
    </row>
    <row r="3700" spans="1:21" hidden="1" x14ac:dyDescent="0.25">
      <c r="A3700" s="8" t="s">
        <v>5018</v>
      </c>
      <c r="B3700" s="2" t="s">
        <v>4114</v>
      </c>
      <c r="C3700" s="2" t="s">
        <v>311</v>
      </c>
      <c r="D3700" s="2" t="s">
        <v>306</v>
      </c>
      <c r="E3700" s="2" t="s">
        <v>305</v>
      </c>
      <c r="F3700" s="8" t="s">
        <v>24</v>
      </c>
      <c r="G3700" s="8">
        <v>0</v>
      </c>
      <c r="H3700" s="8">
        <v>1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1</v>
      </c>
      <c r="Q3700" s="8">
        <v>0</v>
      </c>
      <c r="R3700" s="8">
        <v>0</v>
      </c>
      <c r="S3700" s="8">
        <v>0</v>
      </c>
      <c r="T3700" s="8">
        <v>0</v>
      </c>
      <c r="U3700" s="5">
        <v>603050018</v>
      </c>
    </row>
    <row r="3701" spans="1:21" hidden="1" x14ac:dyDescent="0.25">
      <c r="A3701" s="8" t="s">
        <v>5018</v>
      </c>
      <c r="B3701" s="2" t="s">
        <v>4115</v>
      </c>
      <c r="C3701" s="2" t="s">
        <v>311</v>
      </c>
      <c r="D3701" s="2" t="s">
        <v>306</v>
      </c>
      <c r="E3701" s="2" t="s">
        <v>305</v>
      </c>
      <c r="F3701" s="8" t="s">
        <v>24</v>
      </c>
      <c r="G3701" s="8">
        <v>0</v>
      </c>
      <c r="H3701" s="8">
        <v>1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0</v>
      </c>
      <c r="P3701" s="8">
        <v>1</v>
      </c>
      <c r="Q3701" s="8">
        <v>0</v>
      </c>
      <c r="R3701" s="8">
        <v>0</v>
      </c>
      <c r="S3701" s="8">
        <v>0</v>
      </c>
      <c r="T3701" s="8">
        <v>0</v>
      </c>
      <c r="U3701" s="5">
        <v>603050026</v>
      </c>
    </row>
    <row r="3702" spans="1:21" hidden="1" x14ac:dyDescent="0.25">
      <c r="A3702" s="8" t="s">
        <v>5018</v>
      </c>
      <c r="B3702" s="2" t="s">
        <v>4116</v>
      </c>
      <c r="C3702" s="2" t="s">
        <v>311</v>
      </c>
      <c r="D3702" s="2" t="s">
        <v>306</v>
      </c>
      <c r="E3702" s="2" t="s">
        <v>305</v>
      </c>
      <c r="F3702" s="8" t="s">
        <v>24</v>
      </c>
      <c r="G3702" s="8">
        <v>0</v>
      </c>
      <c r="H3702" s="8">
        <v>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0</v>
      </c>
      <c r="U3702" s="5">
        <v>603050034</v>
      </c>
    </row>
    <row r="3703" spans="1:21" hidden="1" x14ac:dyDescent="0.25">
      <c r="A3703" s="8" t="s">
        <v>5018</v>
      </c>
      <c r="B3703" s="2" t="s">
        <v>4117</v>
      </c>
      <c r="C3703" s="2" t="s">
        <v>311</v>
      </c>
      <c r="D3703" s="2" t="s">
        <v>306</v>
      </c>
      <c r="E3703" s="2" t="s">
        <v>305</v>
      </c>
      <c r="F3703" s="8" t="s">
        <v>24</v>
      </c>
      <c r="G3703" s="8">
        <v>0</v>
      </c>
      <c r="H3703" s="8">
        <v>1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1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5">
        <v>603050042</v>
      </c>
    </row>
    <row r="3704" spans="1:21" hidden="1" x14ac:dyDescent="0.25">
      <c r="A3704" s="8" t="s">
        <v>5018</v>
      </c>
      <c r="B3704" s="2" t="s">
        <v>4118</v>
      </c>
      <c r="C3704" s="2" t="s">
        <v>311</v>
      </c>
      <c r="D3704" s="2" t="s">
        <v>306</v>
      </c>
      <c r="E3704" s="2" t="s">
        <v>305</v>
      </c>
      <c r="F3704" s="8" t="s">
        <v>24</v>
      </c>
      <c r="G3704" s="8">
        <v>0</v>
      </c>
      <c r="H3704" s="8">
        <v>1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8">
        <v>0</v>
      </c>
      <c r="T3704" s="8">
        <v>0</v>
      </c>
      <c r="U3704" s="5">
        <v>603050050</v>
      </c>
    </row>
    <row r="3705" spans="1:21" hidden="1" x14ac:dyDescent="0.25">
      <c r="A3705" s="8" t="s">
        <v>5018</v>
      </c>
      <c r="B3705" s="2" t="s">
        <v>4119</v>
      </c>
      <c r="C3705" s="2" t="s">
        <v>311</v>
      </c>
      <c r="D3705" s="2" t="s">
        <v>306</v>
      </c>
      <c r="E3705" s="2" t="s">
        <v>305</v>
      </c>
      <c r="F3705" s="8" t="s">
        <v>24</v>
      </c>
      <c r="G3705" s="8">
        <v>0</v>
      </c>
      <c r="H3705" s="8">
        <v>1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5">
        <v>603050069</v>
      </c>
    </row>
    <row r="3706" spans="1:21" hidden="1" x14ac:dyDescent="0.25">
      <c r="A3706" s="8" t="s">
        <v>5018</v>
      </c>
      <c r="B3706" s="2" t="s">
        <v>4120</v>
      </c>
      <c r="C3706" s="2" t="s">
        <v>311</v>
      </c>
      <c r="D3706" s="2" t="s">
        <v>306</v>
      </c>
      <c r="E3706" s="2" t="s">
        <v>305</v>
      </c>
      <c r="F3706" s="8" t="s">
        <v>24</v>
      </c>
      <c r="G3706" s="8">
        <v>0</v>
      </c>
      <c r="H3706" s="8">
        <v>1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</v>
      </c>
      <c r="O3706" s="8">
        <v>0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5">
        <v>603050077</v>
      </c>
    </row>
    <row r="3707" spans="1:21" hidden="1" x14ac:dyDescent="0.25">
      <c r="A3707" s="8" t="s">
        <v>5018</v>
      </c>
      <c r="B3707" s="2" t="s">
        <v>4121</v>
      </c>
      <c r="C3707" s="2" t="s">
        <v>311</v>
      </c>
      <c r="D3707" s="2" t="s">
        <v>306</v>
      </c>
      <c r="E3707" s="2" t="s">
        <v>305</v>
      </c>
      <c r="F3707" s="8" t="s">
        <v>24</v>
      </c>
      <c r="G3707" s="8">
        <v>0</v>
      </c>
      <c r="H3707" s="8">
        <v>1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1</v>
      </c>
      <c r="O3707" s="8">
        <v>0</v>
      </c>
      <c r="P3707" s="8">
        <v>1</v>
      </c>
      <c r="Q3707" s="8">
        <v>0</v>
      </c>
      <c r="R3707" s="8">
        <v>0</v>
      </c>
      <c r="S3707" s="8">
        <v>0</v>
      </c>
      <c r="T3707" s="8">
        <v>0</v>
      </c>
      <c r="U3707" s="5">
        <v>603050085</v>
      </c>
    </row>
    <row r="3708" spans="1:21" hidden="1" x14ac:dyDescent="0.25">
      <c r="A3708" s="8" t="s">
        <v>5018</v>
      </c>
      <c r="B3708" s="2" t="s">
        <v>4122</v>
      </c>
      <c r="C3708" s="2" t="s">
        <v>311</v>
      </c>
      <c r="D3708" s="2" t="s">
        <v>306</v>
      </c>
      <c r="E3708" s="2" t="s">
        <v>305</v>
      </c>
      <c r="F3708" s="8" t="s">
        <v>24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5">
        <v>603050093</v>
      </c>
    </row>
    <row r="3709" spans="1:21" hidden="1" x14ac:dyDescent="0.25">
      <c r="A3709" s="8" t="s">
        <v>5018</v>
      </c>
      <c r="B3709" s="2" t="s">
        <v>4123</v>
      </c>
      <c r="C3709" s="2" t="s">
        <v>311</v>
      </c>
      <c r="D3709" s="2" t="s">
        <v>306</v>
      </c>
      <c r="E3709" s="2" t="s">
        <v>305</v>
      </c>
      <c r="F3709" s="8" t="s">
        <v>24</v>
      </c>
      <c r="G3709" s="8">
        <v>0</v>
      </c>
      <c r="H3709" s="8">
        <v>1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0</v>
      </c>
      <c r="R3709" s="8">
        <v>0</v>
      </c>
      <c r="S3709" s="8">
        <v>0</v>
      </c>
      <c r="T3709" s="8">
        <v>0</v>
      </c>
      <c r="U3709" s="5">
        <v>603050107</v>
      </c>
    </row>
    <row r="3710" spans="1:21" hidden="1" x14ac:dyDescent="0.25">
      <c r="A3710" s="8" t="s">
        <v>5018</v>
      </c>
      <c r="B3710" s="2" t="s">
        <v>4124</v>
      </c>
      <c r="C3710" s="2" t="s">
        <v>311</v>
      </c>
      <c r="D3710" s="2" t="s">
        <v>306</v>
      </c>
      <c r="E3710" s="2" t="s">
        <v>305</v>
      </c>
      <c r="F3710" s="8" t="s">
        <v>24</v>
      </c>
      <c r="G3710" s="8">
        <v>1</v>
      </c>
      <c r="H3710" s="8">
        <v>0</v>
      </c>
      <c r="I3710" s="8">
        <v>0</v>
      </c>
      <c r="J3710" s="8">
        <v>0</v>
      </c>
      <c r="K3710" s="8">
        <v>1</v>
      </c>
      <c r="L3710" s="8">
        <v>1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5">
        <v>603050115</v>
      </c>
    </row>
    <row r="3711" spans="1:21" hidden="1" x14ac:dyDescent="0.25">
      <c r="A3711" s="8" t="s">
        <v>5018</v>
      </c>
      <c r="B3711" s="2" t="s">
        <v>4125</v>
      </c>
      <c r="C3711" s="2" t="s">
        <v>311</v>
      </c>
      <c r="D3711" s="2" t="s">
        <v>306</v>
      </c>
      <c r="E3711" s="2" t="s">
        <v>305</v>
      </c>
      <c r="F3711" s="8" t="s">
        <v>24</v>
      </c>
      <c r="G3711" s="8">
        <v>1</v>
      </c>
      <c r="H3711" s="8">
        <v>0</v>
      </c>
      <c r="I3711" s="8">
        <v>0</v>
      </c>
      <c r="J3711" s="8">
        <v>0</v>
      </c>
      <c r="K3711" s="8">
        <v>1</v>
      </c>
      <c r="L3711" s="8">
        <v>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5">
        <v>603050123</v>
      </c>
    </row>
    <row r="3712" spans="1:21" hidden="1" x14ac:dyDescent="0.25">
      <c r="A3712" s="8" t="s">
        <v>5018</v>
      </c>
      <c r="B3712" s="2" t="s">
        <v>4126</v>
      </c>
      <c r="C3712" s="2" t="s">
        <v>312</v>
      </c>
      <c r="D3712" s="2" t="s">
        <v>306</v>
      </c>
      <c r="E3712" s="2" t="s">
        <v>305</v>
      </c>
      <c r="F3712" s="8" t="s">
        <v>24</v>
      </c>
      <c r="G3712" s="8">
        <v>0</v>
      </c>
      <c r="H3712" s="8">
        <v>1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1</v>
      </c>
      <c r="O3712" s="8">
        <v>0</v>
      </c>
      <c r="P3712" s="8">
        <v>1</v>
      </c>
      <c r="Q3712" s="8">
        <v>0</v>
      </c>
      <c r="R3712" s="8">
        <v>0</v>
      </c>
      <c r="S3712" s="8">
        <v>0</v>
      </c>
      <c r="T3712" s="8">
        <v>0</v>
      </c>
      <c r="U3712" s="5">
        <v>603060013</v>
      </c>
    </row>
    <row r="3713" spans="1:21" hidden="1" x14ac:dyDescent="0.25">
      <c r="A3713" s="8" t="s">
        <v>5018</v>
      </c>
      <c r="B3713" s="2" t="s">
        <v>4127</v>
      </c>
      <c r="C3713" s="2" t="s">
        <v>313</v>
      </c>
      <c r="D3713" s="2" t="s">
        <v>306</v>
      </c>
      <c r="E3713" s="2" t="s">
        <v>305</v>
      </c>
      <c r="F3713" s="8" t="s">
        <v>24</v>
      </c>
      <c r="G3713" s="8">
        <v>0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>
        <v>0</v>
      </c>
      <c r="P3713" s="8">
        <v>1</v>
      </c>
      <c r="Q3713" s="8">
        <v>0</v>
      </c>
      <c r="R3713" s="8">
        <v>0</v>
      </c>
      <c r="S3713" s="8">
        <v>0</v>
      </c>
      <c r="T3713" s="8">
        <v>0</v>
      </c>
      <c r="U3713" s="5">
        <v>603070019</v>
      </c>
    </row>
    <row r="3714" spans="1:21" hidden="1" x14ac:dyDescent="0.25">
      <c r="A3714" s="8" t="s">
        <v>5018</v>
      </c>
      <c r="B3714" s="2" t="s">
        <v>4128</v>
      </c>
      <c r="C3714" s="2" t="s">
        <v>313</v>
      </c>
      <c r="D3714" s="2" t="s">
        <v>306</v>
      </c>
      <c r="E3714" s="2" t="s">
        <v>305</v>
      </c>
      <c r="F3714" s="8" t="s">
        <v>24</v>
      </c>
      <c r="G3714" s="8">
        <v>0</v>
      </c>
      <c r="H3714" s="8">
        <v>1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</v>
      </c>
      <c r="O3714" s="8">
        <v>0</v>
      </c>
      <c r="P3714" s="8">
        <v>1</v>
      </c>
      <c r="Q3714" s="8">
        <v>0</v>
      </c>
      <c r="R3714" s="8">
        <v>0</v>
      </c>
      <c r="S3714" s="8">
        <v>0</v>
      </c>
      <c r="T3714" s="8">
        <v>0</v>
      </c>
      <c r="U3714" s="5">
        <v>603070027</v>
      </c>
    </row>
    <row r="3715" spans="1:21" hidden="1" x14ac:dyDescent="0.25">
      <c r="A3715" s="8" t="s">
        <v>5018</v>
      </c>
      <c r="B3715" s="2" t="s">
        <v>4129</v>
      </c>
      <c r="C3715" s="2" t="s">
        <v>313</v>
      </c>
      <c r="D3715" s="2" t="s">
        <v>306</v>
      </c>
      <c r="E3715" s="2" t="s">
        <v>305</v>
      </c>
      <c r="F3715" s="8" t="s">
        <v>24</v>
      </c>
      <c r="G3715" s="8">
        <v>0</v>
      </c>
      <c r="H3715" s="8">
        <v>1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1</v>
      </c>
      <c r="O3715" s="8">
        <v>0</v>
      </c>
      <c r="P3715" s="8">
        <v>1</v>
      </c>
      <c r="Q3715" s="8">
        <v>0</v>
      </c>
      <c r="R3715" s="8">
        <v>0</v>
      </c>
      <c r="S3715" s="8">
        <v>0</v>
      </c>
      <c r="T3715" s="8">
        <v>0</v>
      </c>
      <c r="U3715" s="5">
        <v>603070035</v>
      </c>
    </row>
    <row r="3716" spans="1:21" hidden="1" x14ac:dyDescent="0.25">
      <c r="A3716" s="8" t="s">
        <v>5018</v>
      </c>
      <c r="B3716" s="2" t="s">
        <v>4130</v>
      </c>
      <c r="C3716" s="2" t="s">
        <v>313</v>
      </c>
      <c r="D3716" s="2" t="s">
        <v>306</v>
      </c>
      <c r="E3716" s="2" t="s">
        <v>305</v>
      </c>
      <c r="F3716" s="8" t="s">
        <v>24</v>
      </c>
      <c r="G3716" s="8">
        <v>0</v>
      </c>
      <c r="H3716" s="8">
        <v>1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>
        <v>1</v>
      </c>
      <c r="Q3716" s="8">
        <v>0</v>
      </c>
      <c r="R3716" s="8">
        <v>0</v>
      </c>
      <c r="S3716" s="8">
        <v>0</v>
      </c>
      <c r="T3716" s="8">
        <v>0</v>
      </c>
      <c r="U3716" s="5">
        <v>603070043</v>
      </c>
    </row>
    <row r="3717" spans="1:21" hidden="1" x14ac:dyDescent="0.25">
      <c r="A3717" s="8" t="s">
        <v>5018</v>
      </c>
      <c r="B3717" s="2" t="s">
        <v>4131</v>
      </c>
      <c r="C3717" s="2" t="s">
        <v>313</v>
      </c>
      <c r="D3717" s="2" t="s">
        <v>306</v>
      </c>
      <c r="E3717" s="2" t="s">
        <v>305</v>
      </c>
      <c r="F3717" s="8" t="s">
        <v>24</v>
      </c>
      <c r="G3717" s="8">
        <v>0</v>
      </c>
      <c r="H3717" s="8">
        <v>1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>
        <v>0</v>
      </c>
      <c r="P3717" s="8">
        <v>1</v>
      </c>
      <c r="Q3717" s="8">
        <v>0</v>
      </c>
      <c r="R3717" s="8">
        <v>0</v>
      </c>
      <c r="S3717" s="8">
        <v>0</v>
      </c>
      <c r="T3717" s="8">
        <v>0</v>
      </c>
      <c r="U3717" s="5">
        <v>603070051</v>
      </c>
    </row>
    <row r="3718" spans="1:21" hidden="1" x14ac:dyDescent="0.25">
      <c r="A3718" s="8" t="s">
        <v>5018</v>
      </c>
      <c r="B3718" s="2" t="s">
        <v>4132</v>
      </c>
      <c r="C3718" s="2" t="s">
        <v>314</v>
      </c>
      <c r="D3718" s="2" t="s">
        <v>306</v>
      </c>
      <c r="E3718" s="2" t="s">
        <v>305</v>
      </c>
      <c r="F3718" s="8" t="s">
        <v>36</v>
      </c>
      <c r="G3718" s="8">
        <v>0</v>
      </c>
      <c r="H3718" s="8">
        <v>1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5">
        <v>603080014</v>
      </c>
    </row>
    <row r="3719" spans="1:21" hidden="1" x14ac:dyDescent="0.25">
      <c r="A3719" s="8" t="s">
        <v>5018</v>
      </c>
      <c r="B3719" s="2" t="s">
        <v>4133</v>
      </c>
      <c r="C3719" s="2" t="s">
        <v>314</v>
      </c>
      <c r="D3719" s="2" t="s">
        <v>306</v>
      </c>
      <c r="E3719" s="2" t="s">
        <v>305</v>
      </c>
      <c r="F3719" s="8" t="s">
        <v>36</v>
      </c>
      <c r="G3719" s="8">
        <v>0</v>
      </c>
      <c r="H3719" s="8">
        <v>1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1</v>
      </c>
      <c r="O3719" s="8">
        <v>0</v>
      </c>
      <c r="P3719" s="8">
        <v>1</v>
      </c>
      <c r="Q3719" s="8">
        <v>0</v>
      </c>
      <c r="R3719" s="8">
        <v>0</v>
      </c>
      <c r="S3719" s="8">
        <v>0</v>
      </c>
      <c r="T3719" s="8">
        <v>0</v>
      </c>
      <c r="U3719" s="5">
        <v>603080022</v>
      </c>
    </row>
    <row r="3720" spans="1:21" hidden="1" x14ac:dyDescent="0.25">
      <c r="A3720" s="8" t="s">
        <v>5018</v>
      </c>
      <c r="B3720" s="2" t="s">
        <v>4134</v>
      </c>
      <c r="C3720" s="2" t="s">
        <v>314</v>
      </c>
      <c r="D3720" s="2" t="s">
        <v>306</v>
      </c>
      <c r="E3720" s="2" t="s">
        <v>305</v>
      </c>
      <c r="F3720" s="8" t="s">
        <v>36</v>
      </c>
      <c r="G3720" s="8">
        <v>0</v>
      </c>
      <c r="H3720" s="8">
        <v>1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1</v>
      </c>
      <c r="Q3720" s="8">
        <v>0</v>
      </c>
      <c r="R3720" s="8">
        <v>0</v>
      </c>
      <c r="S3720" s="8">
        <v>0</v>
      </c>
      <c r="T3720" s="8">
        <v>0</v>
      </c>
      <c r="U3720" s="5">
        <v>603080030</v>
      </c>
    </row>
    <row r="3721" spans="1:21" hidden="1" x14ac:dyDescent="0.25">
      <c r="A3721" s="8" t="s">
        <v>5018</v>
      </c>
      <c r="B3721" s="2" t="s">
        <v>4135</v>
      </c>
      <c r="C3721" s="2" t="s">
        <v>314</v>
      </c>
      <c r="D3721" s="2" t="s">
        <v>306</v>
      </c>
      <c r="E3721" s="2" t="s">
        <v>305</v>
      </c>
      <c r="F3721" s="8" t="s">
        <v>36</v>
      </c>
      <c r="G3721" s="8">
        <v>0</v>
      </c>
      <c r="H3721" s="8">
        <v>1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1</v>
      </c>
      <c r="O3721" s="8">
        <v>0</v>
      </c>
      <c r="P3721" s="8">
        <v>1</v>
      </c>
      <c r="Q3721" s="8">
        <v>0</v>
      </c>
      <c r="R3721" s="8">
        <v>0</v>
      </c>
      <c r="S3721" s="8">
        <v>0</v>
      </c>
      <c r="T3721" s="8">
        <v>0</v>
      </c>
      <c r="U3721" s="5">
        <v>603080049</v>
      </c>
    </row>
    <row r="3722" spans="1:21" hidden="1" x14ac:dyDescent="0.25">
      <c r="A3722" s="8" t="s">
        <v>5018</v>
      </c>
      <c r="B3722" s="2" t="s">
        <v>4136</v>
      </c>
      <c r="C3722" s="2" t="s">
        <v>314</v>
      </c>
      <c r="D3722" s="2" t="s">
        <v>306</v>
      </c>
      <c r="E3722" s="2" t="s">
        <v>305</v>
      </c>
      <c r="F3722" s="8" t="s">
        <v>36</v>
      </c>
      <c r="G3722" s="8">
        <v>0</v>
      </c>
      <c r="H3722" s="8">
        <v>1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1</v>
      </c>
      <c r="Q3722" s="8">
        <v>0</v>
      </c>
      <c r="R3722" s="8">
        <v>0</v>
      </c>
      <c r="S3722" s="8">
        <v>0</v>
      </c>
      <c r="T3722" s="8">
        <v>0</v>
      </c>
      <c r="U3722" s="5">
        <v>603080057</v>
      </c>
    </row>
    <row r="3723" spans="1:21" hidden="1" x14ac:dyDescent="0.25">
      <c r="A3723" s="8" t="s">
        <v>5018</v>
      </c>
      <c r="B3723" s="2" t="s">
        <v>4137</v>
      </c>
      <c r="C3723" s="2" t="s">
        <v>314</v>
      </c>
      <c r="D3723" s="2" t="s">
        <v>306</v>
      </c>
      <c r="E3723" s="2" t="s">
        <v>305</v>
      </c>
      <c r="F3723" s="8" t="s">
        <v>36</v>
      </c>
      <c r="G3723" s="8">
        <v>0</v>
      </c>
      <c r="H3723" s="8">
        <v>1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  <c r="P3723" s="8">
        <v>1</v>
      </c>
      <c r="Q3723" s="8">
        <v>0</v>
      </c>
      <c r="R3723" s="8">
        <v>0</v>
      </c>
      <c r="S3723" s="8">
        <v>0</v>
      </c>
      <c r="T3723" s="8">
        <v>0</v>
      </c>
      <c r="U3723" s="5">
        <v>603080065</v>
      </c>
    </row>
    <row r="3724" spans="1:21" hidden="1" x14ac:dyDescent="0.25">
      <c r="A3724" s="8" t="s">
        <v>5018</v>
      </c>
      <c r="B3724" s="2" t="s">
        <v>4138</v>
      </c>
      <c r="C3724" s="2" t="s">
        <v>314</v>
      </c>
      <c r="D3724" s="2" t="s">
        <v>306</v>
      </c>
      <c r="E3724" s="2" t="s">
        <v>305</v>
      </c>
      <c r="F3724" s="8" t="s">
        <v>36</v>
      </c>
      <c r="G3724" s="8">
        <v>0</v>
      </c>
      <c r="H3724" s="8">
        <v>1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8">
        <v>0</v>
      </c>
      <c r="T3724" s="8">
        <v>0</v>
      </c>
      <c r="U3724" s="5">
        <v>603080073</v>
      </c>
    </row>
    <row r="3725" spans="1:21" hidden="1" x14ac:dyDescent="0.25">
      <c r="A3725" s="8" t="s">
        <v>5018</v>
      </c>
      <c r="B3725" s="2" t="s">
        <v>4139</v>
      </c>
      <c r="C3725" s="2" t="s">
        <v>314</v>
      </c>
      <c r="D3725" s="2" t="s">
        <v>306</v>
      </c>
      <c r="E3725" s="2" t="s">
        <v>305</v>
      </c>
      <c r="F3725" s="8" t="s">
        <v>36</v>
      </c>
      <c r="G3725" s="8">
        <v>0</v>
      </c>
      <c r="H3725" s="8">
        <v>1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1</v>
      </c>
      <c r="Q3725" s="8">
        <v>0</v>
      </c>
      <c r="R3725" s="8">
        <v>0</v>
      </c>
      <c r="S3725" s="8">
        <v>0</v>
      </c>
      <c r="T3725" s="8">
        <v>0</v>
      </c>
      <c r="U3725" s="5">
        <v>603080081</v>
      </c>
    </row>
    <row r="3726" spans="1:21" hidden="1" x14ac:dyDescent="0.25">
      <c r="A3726" s="8" t="s">
        <v>5018</v>
      </c>
      <c r="B3726" s="2" t="s">
        <v>4140</v>
      </c>
      <c r="C3726" s="2" t="s">
        <v>314</v>
      </c>
      <c r="D3726" s="2" t="s">
        <v>306</v>
      </c>
      <c r="E3726" s="2" t="s">
        <v>305</v>
      </c>
      <c r="F3726" s="8" t="s">
        <v>36</v>
      </c>
      <c r="G3726" s="8">
        <v>0</v>
      </c>
      <c r="H3726" s="8">
        <v>1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0</v>
      </c>
      <c r="U3726" s="5">
        <v>603080090</v>
      </c>
    </row>
    <row r="3727" spans="1:21" hidden="1" x14ac:dyDescent="0.25">
      <c r="A3727" s="8" t="s">
        <v>5018</v>
      </c>
      <c r="B3727" s="2" t="s">
        <v>4141</v>
      </c>
      <c r="C3727" s="2" t="s">
        <v>314</v>
      </c>
      <c r="D3727" s="2" t="s">
        <v>306</v>
      </c>
      <c r="E3727" s="2" t="s">
        <v>305</v>
      </c>
      <c r="F3727" s="8" t="s">
        <v>36</v>
      </c>
      <c r="G3727" s="8">
        <v>0</v>
      </c>
      <c r="H3727" s="8">
        <v>1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0</v>
      </c>
      <c r="P3727" s="8">
        <v>1</v>
      </c>
      <c r="Q3727" s="8">
        <v>0</v>
      </c>
      <c r="R3727" s="8">
        <v>0</v>
      </c>
      <c r="S3727" s="8">
        <v>0</v>
      </c>
      <c r="T3727" s="8">
        <v>0</v>
      </c>
      <c r="U3727" s="5">
        <v>603080103</v>
      </c>
    </row>
    <row r="3728" spans="1:21" hidden="1" x14ac:dyDescent="0.25">
      <c r="A3728" s="8" t="s">
        <v>5018</v>
      </c>
      <c r="B3728" s="2" t="s">
        <v>4142</v>
      </c>
      <c r="C3728" s="2" t="s">
        <v>314</v>
      </c>
      <c r="D3728" s="2" t="s">
        <v>306</v>
      </c>
      <c r="E3728" s="2" t="s">
        <v>305</v>
      </c>
      <c r="F3728" s="8" t="s">
        <v>36</v>
      </c>
      <c r="G3728" s="8">
        <v>0</v>
      </c>
      <c r="H3728" s="8">
        <v>1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1</v>
      </c>
      <c r="O3728" s="8">
        <v>0</v>
      </c>
      <c r="P3728" s="8">
        <v>1</v>
      </c>
      <c r="Q3728" s="8">
        <v>0</v>
      </c>
      <c r="R3728" s="8">
        <v>0</v>
      </c>
      <c r="S3728" s="8">
        <v>0</v>
      </c>
      <c r="T3728" s="8">
        <v>0</v>
      </c>
      <c r="U3728" s="5">
        <v>603080111</v>
      </c>
    </row>
    <row r="3729" spans="1:21" hidden="1" x14ac:dyDescent="0.25">
      <c r="A3729" s="8" t="s">
        <v>5018</v>
      </c>
      <c r="B3729" s="2" t="s">
        <v>4143</v>
      </c>
      <c r="C3729" s="2" t="s">
        <v>314</v>
      </c>
      <c r="D3729" s="2" t="s">
        <v>306</v>
      </c>
      <c r="E3729" s="2" t="s">
        <v>305</v>
      </c>
      <c r="F3729" s="8" t="s">
        <v>36</v>
      </c>
      <c r="G3729" s="8">
        <v>0</v>
      </c>
      <c r="H3729" s="8">
        <v>1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1</v>
      </c>
      <c r="Q3729" s="8">
        <v>0</v>
      </c>
      <c r="R3729" s="8">
        <v>0</v>
      </c>
      <c r="S3729" s="8">
        <v>0</v>
      </c>
      <c r="T3729" s="8">
        <v>0</v>
      </c>
      <c r="U3729" s="5">
        <v>603080120</v>
      </c>
    </row>
    <row r="3730" spans="1:21" hidden="1" x14ac:dyDescent="0.25">
      <c r="A3730" s="8" t="s">
        <v>5018</v>
      </c>
      <c r="B3730" s="2" t="s">
        <v>4144</v>
      </c>
      <c r="C3730" s="2" t="s">
        <v>314</v>
      </c>
      <c r="D3730" s="2" t="s">
        <v>306</v>
      </c>
      <c r="E3730" s="2" t="s">
        <v>305</v>
      </c>
      <c r="F3730" s="8" t="s">
        <v>36</v>
      </c>
      <c r="G3730" s="8">
        <v>0</v>
      </c>
      <c r="H3730" s="8">
        <v>1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</v>
      </c>
      <c r="Q3730" s="8">
        <v>0</v>
      </c>
      <c r="R3730" s="8">
        <v>0</v>
      </c>
      <c r="S3730" s="8">
        <v>0</v>
      </c>
      <c r="T3730" s="8">
        <v>0</v>
      </c>
      <c r="U3730" s="5">
        <v>603080138</v>
      </c>
    </row>
    <row r="3731" spans="1:21" hidden="1" x14ac:dyDescent="0.25">
      <c r="A3731" s="8" t="s">
        <v>5018</v>
      </c>
      <c r="B3731" s="2" t="s">
        <v>4145</v>
      </c>
      <c r="C3731" s="2" t="s">
        <v>314</v>
      </c>
      <c r="D3731" s="2" t="s">
        <v>306</v>
      </c>
      <c r="E3731" s="2" t="s">
        <v>305</v>
      </c>
      <c r="F3731" s="8" t="s">
        <v>36</v>
      </c>
      <c r="G3731" s="8">
        <v>0</v>
      </c>
      <c r="H3731" s="8">
        <v>1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1</v>
      </c>
      <c r="O3731" s="8">
        <v>0</v>
      </c>
      <c r="P3731" s="8">
        <v>1</v>
      </c>
      <c r="Q3731" s="8">
        <v>0</v>
      </c>
      <c r="R3731" s="8">
        <v>0</v>
      </c>
      <c r="S3731" s="8">
        <v>0</v>
      </c>
      <c r="T3731" s="8">
        <v>0</v>
      </c>
      <c r="U3731" s="5">
        <v>603080146</v>
      </c>
    </row>
    <row r="3732" spans="1:21" hidden="1" x14ac:dyDescent="0.25">
      <c r="A3732" s="8" t="s">
        <v>5018</v>
      </c>
      <c r="B3732" s="2" t="s">
        <v>4146</v>
      </c>
      <c r="C3732" s="2" t="s">
        <v>314</v>
      </c>
      <c r="D3732" s="2" t="s">
        <v>306</v>
      </c>
      <c r="E3732" s="2" t="s">
        <v>305</v>
      </c>
      <c r="F3732" s="8" t="s">
        <v>36</v>
      </c>
      <c r="G3732" s="8">
        <v>0</v>
      </c>
      <c r="H3732" s="8">
        <v>1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5">
        <v>603080154</v>
      </c>
    </row>
    <row r="3733" spans="1:21" hidden="1" x14ac:dyDescent="0.25">
      <c r="A3733" s="8" t="s">
        <v>5018</v>
      </c>
      <c r="B3733" s="2" t="s">
        <v>4147</v>
      </c>
      <c r="C3733" s="2" t="s">
        <v>314</v>
      </c>
      <c r="D3733" s="2" t="s">
        <v>306</v>
      </c>
      <c r="E3733" s="2" t="s">
        <v>305</v>
      </c>
      <c r="F3733" s="8" t="s">
        <v>36</v>
      </c>
      <c r="G3733" s="8">
        <v>0</v>
      </c>
      <c r="H3733" s="8">
        <v>1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1</v>
      </c>
      <c r="O3733" s="8">
        <v>0</v>
      </c>
      <c r="P3733" s="8">
        <v>1</v>
      </c>
      <c r="Q3733" s="8">
        <v>0</v>
      </c>
      <c r="R3733" s="8">
        <v>0</v>
      </c>
      <c r="S3733" s="8">
        <v>0</v>
      </c>
      <c r="T3733" s="8">
        <v>0</v>
      </c>
      <c r="U3733" s="5">
        <v>603080162</v>
      </c>
    </row>
    <row r="3734" spans="1:21" hidden="1" x14ac:dyDescent="0.25">
      <c r="A3734" s="8" t="s">
        <v>5018</v>
      </c>
      <c r="B3734" s="2" t="s">
        <v>4148</v>
      </c>
      <c r="C3734" s="2" t="s">
        <v>314</v>
      </c>
      <c r="D3734" s="2" t="s">
        <v>306</v>
      </c>
      <c r="E3734" s="2" t="s">
        <v>305</v>
      </c>
      <c r="F3734" s="8" t="s">
        <v>36</v>
      </c>
      <c r="G3734" s="8">
        <v>0</v>
      </c>
      <c r="H3734" s="8">
        <v>1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5">
        <v>603080170</v>
      </c>
    </row>
    <row r="3735" spans="1:21" hidden="1" x14ac:dyDescent="0.25">
      <c r="A3735" s="8" t="s">
        <v>5018</v>
      </c>
      <c r="B3735" s="2" t="s">
        <v>4149</v>
      </c>
      <c r="C3735" s="2" t="s">
        <v>314</v>
      </c>
      <c r="D3735" s="2" t="s">
        <v>306</v>
      </c>
      <c r="E3735" s="2" t="s">
        <v>305</v>
      </c>
      <c r="F3735" s="8" t="s">
        <v>36</v>
      </c>
      <c r="G3735" s="8">
        <v>0</v>
      </c>
      <c r="H3735" s="8">
        <v>1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1</v>
      </c>
      <c r="O3735" s="8">
        <v>0</v>
      </c>
      <c r="P3735" s="8">
        <v>1</v>
      </c>
      <c r="Q3735" s="8">
        <v>0</v>
      </c>
      <c r="R3735" s="8">
        <v>0</v>
      </c>
      <c r="S3735" s="8">
        <v>0</v>
      </c>
      <c r="T3735" s="8">
        <v>0</v>
      </c>
      <c r="U3735" s="5">
        <v>603080189</v>
      </c>
    </row>
    <row r="3736" spans="1:21" hidden="1" x14ac:dyDescent="0.25">
      <c r="A3736" s="8" t="s">
        <v>5018</v>
      </c>
      <c r="B3736" s="2" t="s">
        <v>4150</v>
      </c>
      <c r="C3736" s="2" t="s">
        <v>314</v>
      </c>
      <c r="D3736" s="2" t="s">
        <v>306</v>
      </c>
      <c r="E3736" s="2" t="s">
        <v>305</v>
      </c>
      <c r="F3736" s="8" t="s">
        <v>36</v>
      </c>
      <c r="G3736" s="8">
        <v>0</v>
      </c>
      <c r="H3736" s="8">
        <v>1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1</v>
      </c>
      <c r="Q3736" s="8">
        <v>0</v>
      </c>
      <c r="R3736" s="8">
        <v>0</v>
      </c>
      <c r="S3736" s="8">
        <v>0</v>
      </c>
      <c r="T3736" s="8">
        <v>0</v>
      </c>
      <c r="U3736" s="5">
        <v>603080197</v>
      </c>
    </row>
    <row r="3737" spans="1:21" hidden="1" x14ac:dyDescent="0.25">
      <c r="A3737" s="8" t="s">
        <v>5018</v>
      </c>
      <c r="B3737" s="2" t="s">
        <v>4151</v>
      </c>
      <c r="C3737" s="2" t="s">
        <v>314</v>
      </c>
      <c r="D3737" s="2" t="s">
        <v>306</v>
      </c>
      <c r="E3737" s="2" t="s">
        <v>305</v>
      </c>
      <c r="F3737" s="8" t="s">
        <v>36</v>
      </c>
      <c r="G3737" s="8">
        <v>0</v>
      </c>
      <c r="H3737" s="8">
        <v>1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1</v>
      </c>
      <c r="O3737" s="8">
        <v>0</v>
      </c>
      <c r="P3737" s="8">
        <v>1</v>
      </c>
      <c r="Q3737" s="8">
        <v>0</v>
      </c>
      <c r="R3737" s="8">
        <v>0</v>
      </c>
      <c r="S3737" s="8">
        <v>0</v>
      </c>
      <c r="T3737" s="8">
        <v>0</v>
      </c>
      <c r="U3737" s="5">
        <v>603080200</v>
      </c>
    </row>
    <row r="3738" spans="1:21" hidden="1" x14ac:dyDescent="0.25">
      <c r="A3738" s="8" t="s">
        <v>5018</v>
      </c>
      <c r="B3738" s="2" t="s">
        <v>4152</v>
      </c>
      <c r="C3738" s="2" t="s">
        <v>314</v>
      </c>
      <c r="D3738" s="2" t="s">
        <v>306</v>
      </c>
      <c r="E3738" s="2" t="s">
        <v>305</v>
      </c>
      <c r="F3738" s="8" t="s">
        <v>36</v>
      </c>
      <c r="G3738" s="8">
        <v>0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1</v>
      </c>
      <c r="O3738" s="8">
        <v>0</v>
      </c>
      <c r="P3738" s="8">
        <v>1</v>
      </c>
      <c r="Q3738" s="8">
        <v>0</v>
      </c>
      <c r="R3738" s="8">
        <v>0</v>
      </c>
      <c r="S3738" s="8">
        <v>0</v>
      </c>
      <c r="T3738" s="8">
        <v>0</v>
      </c>
      <c r="U3738" s="5">
        <v>603080219</v>
      </c>
    </row>
    <row r="3739" spans="1:21" hidden="1" x14ac:dyDescent="0.25">
      <c r="A3739" s="8" t="s">
        <v>5018</v>
      </c>
      <c r="B3739" s="2" t="s">
        <v>4153</v>
      </c>
      <c r="C3739" s="2" t="s">
        <v>314</v>
      </c>
      <c r="D3739" s="2" t="s">
        <v>306</v>
      </c>
      <c r="E3739" s="2" t="s">
        <v>305</v>
      </c>
      <c r="F3739" s="8" t="s">
        <v>36</v>
      </c>
      <c r="G3739" s="8">
        <v>0</v>
      </c>
      <c r="H3739" s="8">
        <v>1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0</v>
      </c>
      <c r="P3739" s="8">
        <v>1</v>
      </c>
      <c r="Q3739" s="8">
        <v>0</v>
      </c>
      <c r="R3739" s="8">
        <v>0</v>
      </c>
      <c r="S3739" s="8">
        <v>0</v>
      </c>
      <c r="T3739" s="8">
        <v>0</v>
      </c>
      <c r="U3739" s="5">
        <v>603080227</v>
      </c>
    </row>
    <row r="3740" spans="1:21" hidden="1" x14ac:dyDescent="0.25">
      <c r="A3740" s="8" t="s">
        <v>5018</v>
      </c>
      <c r="B3740" s="2" t="s">
        <v>4154</v>
      </c>
      <c r="C3740" s="2" t="s">
        <v>314</v>
      </c>
      <c r="D3740" s="2" t="s">
        <v>306</v>
      </c>
      <c r="E3740" s="2" t="s">
        <v>305</v>
      </c>
      <c r="F3740" s="8" t="s">
        <v>36</v>
      </c>
      <c r="G3740" s="8">
        <v>0</v>
      </c>
      <c r="H3740" s="8">
        <v>1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0</v>
      </c>
      <c r="P3740" s="8">
        <v>1</v>
      </c>
      <c r="Q3740" s="8">
        <v>0</v>
      </c>
      <c r="R3740" s="8">
        <v>0</v>
      </c>
      <c r="S3740" s="8">
        <v>0</v>
      </c>
      <c r="T3740" s="8">
        <v>0</v>
      </c>
      <c r="U3740" s="5">
        <v>603080278</v>
      </c>
    </row>
    <row r="3741" spans="1:21" hidden="1" x14ac:dyDescent="0.25">
      <c r="A3741" s="8" t="s">
        <v>5018</v>
      </c>
      <c r="B3741" s="2" t="s">
        <v>4155</v>
      </c>
      <c r="C3741" s="2" t="s">
        <v>314</v>
      </c>
      <c r="D3741" s="2" t="s">
        <v>306</v>
      </c>
      <c r="E3741" s="2" t="s">
        <v>305</v>
      </c>
      <c r="F3741" s="8" t="s">
        <v>36</v>
      </c>
      <c r="G3741" s="8">
        <v>0</v>
      </c>
      <c r="H3741" s="8">
        <v>1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1</v>
      </c>
      <c r="O3741" s="8">
        <v>0</v>
      </c>
      <c r="P3741" s="8">
        <v>1</v>
      </c>
      <c r="Q3741" s="8">
        <v>0</v>
      </c>
      <c r="R3741" s="8">
        <v>0</v>
      </c>
      <c r="S3741" s="8">
        <v>0</v>
      </c>
      <c r="T3741" s="8">
        <v>0</v>
      </c>
      <c r="U3741" s="5">
        <v>603080286</v>
      </c>
    </row>
    <row r="3742" spans="1:21" hidden="1" x14ac:dyDescent="0.25">
      <c r="A3742" s="8" t="s">
        <v>5018</v>
      </c>
      <c r="B3742" s="2" t="s">
        <v>4156</v>
      </c>
      <c r="C3742" s="2" t="s">
        <v>314</v>
      </c>
      <c r="D3742" s="2" t="s">
        <v>306</v>
      </c>
      <c r="E3742" s="2" t="s">
        <v>305</v>
      </c>
      <c r="F3742" s="8" t="s">
        <v>36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5">
        <v>603080294</v>
      </c>
    </row>
    <row r="3743" spans="1:21" hidden="1" x14ac:dyDescent="0.25">
      <c r="A3743" s="8" t="s">
        <v>5018</v>
      </c>
      <c r="B3743" s="2" t="s">
        <v>4157</v>
      </c>
      <c r="C3743" s="2" t="s">
        <v>316</v>
      </c>
      <c r="D3743" s="2" t="s">
        <v>315</v>
      </c>
      <c r="E3743" s="2" t="s">
        <v>305</v>
      </c>
      <c r="F3743" s="8" t="s">
        <v>36</v>
      </c>
      <c r="G3743" s="8">
        <v>1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5">
        <v>604010010</v>
      </c>
    </row>
    <row r="3744" spans="1:21" hidden="1" x14ac:dyDescent="0.25">
      <c r="A3744" s="8" t="s">
        <v>5018</v>
      </c>
      <c r="B3744" s="2" t="s">
        <v>4158</v>
      </c>
      <c r="C3744" s="2" t="s">
        <v>316</v>
      </c>
      <c r="D3744" s="2" t="s">
        <v>315</v>
      </c>
      <c r="E3744" s="2" t="s">
        <v>305</v>
      </c>
      <c r="F3744" s="8" t="s">
        <v>36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5">
        <v>604010028</v>
      </c>
    </row>
    <row r="3745" spans="1:21" hidden="1" x14ac:dyDescent="0.25">
      <c r="A3745" s="8" t="s">
        <v>5018</v>
      </c>
      <c r="B3745" s="2" t="s">
        <v>4159</v>
      </c>
      <c r="C3745" s="2" t="s">
        <v>316</v>
      </c>
      <c r="D3745" s="2" t="s">
        <v>315</v>
      </c>
      <c r="E3745" s="2" t="s">
        <v>305</v>
      </c>
      <c r="F3745" s="8" t="s">
        <v>36</v>
      </c>
      <c r="G3745" s="8">
        <v>1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5">
        <v>604010036</v>
      </c>
    </row>
    <row r="3746" spans="1:21" hidden="1" x14ac:dyDescent="0.25">
      <c r="A3746" s="8" t="s">
        <v>5018</v>
      </c>
      <c r="B3746" s="2" t="s">
        <v>4160</v>
      </c>
      <c r="C3746" s="2" t="s">
        <v>316</v>
      </c>
      <c r="D3746" s="2" t="s">
        <v>315</v>
      </c>
      <c r="E3746" s="2" t="s">
        <v>305</v>
      </c>
      <c r="F3746" s="8" t="s">
        <v>36</v>
      </c>
      <c r="G3746" s="8">
        <v>1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5">
        <v>604010044</v>
      </c>
    </row>
    <row r="3747" spans="1:21" hidden="1" x14ac:dyDescent="0.25">
      <c r="A3747" s="8" t="s">
        <v>5018</v>
      </c>
      <c r="B3747" s="2" t="s">
        <v>4161</v>
      </c>
      <c r="C3747" s="2" t="s">
        <v>316</v>
      </c>
      <c r="D3747" s="2" t="s">
        <v>315</v>
      </c>
      <c r="E3747" s="2" t="s">
        <v>305</v>
      </c>
      <c r="F3747" s="8" t="s">
        <v>36</v>
      </c>
      <c r="G3747" s="8">
        <v>1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5">
        <v>604010052</v>
      </c>
    </row>
    <row r="3748" spans="1:21" hidden="1" x14ac:dyDescent="0.25">
      <c r="A3748" s="8" t="s">
        <v>5018</v>
      </c>
      <c r="B3748" s="2" t="s">
        <v>4162</v>
      </c>
      <c r="C3748" s="2" t="s">
        <v>316</v>
      </c>
      <c r="D3748" s="2" t="s">
        <v>315</v>
      </c>
      <c r="E3748" s="2" t="s">
        <v>305</v>
      </c>
      <c r="F3748" s="8" t="s">
        <v>36</v>
      </c>
      <c r="G3748" s="8">
        <v>1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5">
        <v>604010060</v>
      </c>
    </row>
    <row r="3749" spans="1:21" hidden="1" x14ac:dyDescent="0.25">
      <c r="A3749" s="8" t="s">
        <v>5018</v>
      </c>
      <c r="B3749" s="2" t="s">
        <v>4163</v>
      </c>
      <c r="C3749" s="2" t="s">
        <v>316</v>
      </c>
      <c r="D3749" s="2" t="s">
        <v>315</v>
      </c>
      <c r="E3749" s="2" t="s">
        <v>305</v>
      </c>
      <c r="F3749" s="8" t="s">
        <v>36</v>
      </c>
      <c r="G3749" s="8">
        <v>1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5">
        <v>604010079</v>
      </c>
    </row>
    <row r="3750" spans="1:21" hidden="1" x14ac:dyDescent="0.25">
      <c r="A3750" s="8" t="s">
        <v>5018</v>
      </c>
      <c r="B3750" s="2" t="s">
        <v>4164</v>
      </c>
      <c r="C3750" s="2" t="s">
        <v>316</v>
      </c>
      <c r="D3750" s="2" t="s">
        <v>315</v>
      </c>
      <c r="E3750" s="2" t="s">
        <v>305</v>
      </c>
      <c r="F3750" s="8" t="s">
        <v>36</v>
      </c>
      <c r="G3750" s="8">
        <v>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5">
        <v>604010087</v>
      </c>
    </row>
    <row r="3751" spans="1:21" hidden="1" x14ac:dyDescent="0.25">
      <c r="A3751" s="8" t="s">
        <v>5018</v>
      </c>
      <c r="B3751" s="2" t="s">
        <v>4165</v>
      </c>
      <c r="C3751" s="2" t="s">
        <v>316</v>
      </c>
      <c r="D3751" s="2" t="s">
        <v>315</v>
      </c>
      <c r="E3751" s="2" t="s">
        <v>305</v>
      </c>
      <c r="F3751" s="8" t="s">
        <v>36</v>
      </c>
      <c r="G3751" s="8">
        <v>1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5">
        <v>604010095</v>
      </c>
    </row>
    <row r="3752" spans="1:21" hidden="1" x14ac:dyDescent="0.25">
      <c r="A3752" s="8" t="s">
        <v>5018</v>
      </c>
      <c r="B3752" s="2" t="s">
        <v>4166</v>
      </c>
      <c r="C3752" s="2" t="s">
        <v>317</v>
      </c>
      <c r="D3752" s="2" t="s">
        <v>315</v>
      </c>
      <c r="E3752" s="2" t="s">
        <v>305</v>
      </c>
      <c r="F3752" s="8" t="s">
        <v>36</v>
      </c>
      <c r="G3752" s="8">
        <v>1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5">
        <v>604020015</v>
      </c>
    </row>
    <row r="3753" spans="1:21" hidden="1" x14ac:dyDescent="0.25">
      <c r="A3753" s="8" t="s">
        <v>5018</v>
      </c>
      <c r="B3753" s="2" t="s">
        <v>4167</v>
      </c>
      <c r="C3753" s="2" t="s">
        <v>317</v>
      </c>
      <c r="D3753" s="2" t="s">
        <v>315</v>
      </c>
      <c r="E3753" s="2" t="s">
        <v>305</v>
      </c>
      <c r="F3753" s="8" t="s">
        <v>36</v>
      </c>
      <c r="G3753" s="8">
        <v>1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5">
        <v>604020023</v>
      </c>
    </row>
    <row r="3754" spans="1:21" hidden="1" x14ac:dyDescent="0.25">
      <c r="A3754" s="8" t="s">
        <v>5018</v>
      </c>
      <c r="B3754" s="2" t="s">
        <v>4168</v>
      </c>
      <c r="C3754" s="2" t="s">
        <v>317</v>
      </c>
      <c r="D3754" s="2" t="s">
        <v>315</v>
      </c>
      <c r="E3754" s="2" t="s">
        <v>305</v>
      </c>
      <c r="F3754" s="8" t="s">
        <v>36</v>
      </c>
      <c r="G3754" s="8">
        <v>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5">
        <v>604020031</v>
      </c>
    </row>
    <row r="3755" spans="1:21" hidden="1" x14ac:dyDescent="0.25">
      <c r="A3755" s="8" t="s">
        <v>5018</v>
      </c>
      <c r="B3755" s="2" t="s">
        <v>4169</v>
      </c>
      <c r="C3755" s="2" t="s">
        <v>317</v>
      </c>
      <c r="D3755" s="2" t="s">
        <v>315</v>
      </c>
      <c r="E3755" s="2" t="s">
        <v>305</v>
      </c>
      <c r="F3755" s="8" t="s">
        <v>36</v>
      </c>
      <c r="G3755" s="8">
        <v>1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5">
        <v>604020040</v>
      </c>
    </row>
    <row r="3756" spans="1:21" hidden="1" x14ac:dyDescent="0.25">
      <c r="A3756" s="8" t="s">
        <v>5018</v>
      </c>
      <c r="B3756" s="2" t="s">
        <v>4170</v>
      </c>
      <c r="C3756" s="2" t="s">
        <v>317</v>
      </c>
      <c r="D3756" s="2" t="s">
        <v>315</v>
      </c>
      <c r="E3756" s="2" t="s">
        <v>305</v>
      </c>
      <c r="F3756" s="8" t="s">
        <v>36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5">
        <v>604020058</v>
      </c>
    </row>
    <row r="3757" spans="1:21" hidden="1" x14ac:dyDescent="0.25">
      <c r="A3757" s="8" t="s">
        <v>5018</v>
      </c>
      <c r="B3757" s="2" t="s">
        <v>4171</v>
      </c>
      <c r="C3757" s="2" t="s">
        <v>318</v>
      </c>
      <c r="D3757" s="2" t="s">
        <v>315</v>
      </c>
      <c r="E3757" s="2" t="s">
        <v>305</v>
      </c>
      <c r="F3757" s="8" t="s">
        <v>36</v>
      </c>
      <c r="G3757" s="8">
        <v>1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5">
        <v>604030010</v>
      </c>
    </row>
    <row r="3758" spans="1:21" hidden="1" x14ac:dyDescent="0.25">
      <c r="A3758" s="8" t="s">
        <v>5018</v>
      </c>
      <c r="B3758" s="2" t="s">
        <v>4113</v>
      </c>
      <c r="C3758" s="2" t="s">
        <v>318</v>
      </c>
      <c r="D3758" s="2" t="s">
        <v>315</v>
      </c>
      <c r="E3758" s="2" t="s">
        <v>305</v>
      </c>
      <c r="F3758" s="8" t="s">
        <v>36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5">
        <v>604030037</v>
      </c>
    </row>
    <row r="3759" spans="1:21" hidden="1" x14ac:dyDescent="0.25">
      <c r="A3759" s="8" t="s">
        <v>5018</v>
      </c>
      <c r="B3759" s="2" t="s">
        <v>4172</v>
      </c>
      <c r="C3759" s="2" t="s">
        <v>318</v>
      </c>
      <c r="D3759" s="2" t="s">
        <v>315</v>
      </c>
      <c r="E3759" s="2" t="s">
        <v>305</v>
      </c>
      <c r="F3759" s="8" t="s">
        <v>36</v>
      </c>
      <c r="G3759" s="8">
        <v>1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5">
        <v>604030045</v>
      </c>
    </row>
    <row r="3760" spans="1:21" hidden="1" x14ac:dyDescent="0.25">
      <c r="A3760" s="8" t="s">
        <v>5018</v>
      </c>
      <c r="B3760" s="2" t="s">
        <v>4173</v>
      </c>
      <c r="C3760" s="2" t="s">
        <v>318</v>
      </c>
      <c r="D3760" s="2" t="s">
        <v>315</v>
      </c>
      <c r="E3760" s="2" t="s">
        <v>305</v>
      </c>
      <c r="F3760" s="8" t="s">
        <v>36</v>
      </c>
      <c r="G3760" s="8">
        <v>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5">
        <v>604030053</v>
      </c>
    </row>
    <row r="3761" spans="1:21" hidden="1" x14ac:dyDescent="0.25">
      <c r="A3761" s="8" t="s">
        <v>5018</v>
      </c>
      <c r="B3761" s="2" t="s">
        <v>4174</v>
      </c>
      <c r="C3761" s="2" t="s">
        <v>318</v>
      </c>
      <c r="D3761" s="2" t="s">
        <v>315</v>
      </c>
      <c r="E3761" s="2" t="s">
        <v>305</v>
      </c>
      <c r="F3761" s="8" t="s">
        <v>36</v>
      </c>
      <c r="G3761" s="8">
        <v>1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5">
        <v>604030061</v>
      </c>
    </row>
    <row r="3762" spans="1:21" hidden="1" x14ac:dyDescent="0.25">
      <c r="A3762" s="8" t="s">
        <v>5018</v>
      </c>
      <c r="B3762" s="2" t="s">
        <v>4175</v>
      </c>
      <c r="C3762" s="2" t="s">
        <v>319</v>
      </c>
      <c r="D3762" s="2" t="s">
        <v>315</v>
      </c>
      <c r="E3762" s="2" t="s">
        <v>305</v>
      </c>
      <c r="F3762" s="8" t="s">
        <v>36</v>
      </c>
      <c r="G3762" s="8">
        <v>1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5">
        <v>604040016</v>
      </c>
    </row>
    <row r="3763" spans="1:21" hidden="1" x14ac:dyDescent="0.25">
      <c r="A3763" s="8" t="s">
        <v>5018</v>
      </c>
      <c r="B3763" s="2" t="s">
        <v>4176</v>
      </c>
      <c r="C3763" s="2" t="s">
        <v>319</v>
      </c>
      <c r="D3763" s="2" t="s">
        <v>315</v>
      </c>
      <c r="E3763" s="2" t="s">
        <v>305</v>
      </c>
      <c r="F3763" s="8" t="s">
        <v>36</v>
      </c>
      <c r="G3763" s="8">
        <v>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5">
        <v>604040024</v>
      </c>
    </row>
    <row r="3764" spans="1:21" hidden="1" x14ac:dyDescent="0.25">
      <c r="A3764" s="8" t="s">
        <v>5018</v>
      </c>
      <c r="B3764" s="2" t="s">
        <v>4177</v>
      </c>
      <c r="C3764" s="2" t="s">
        <v>319</v>
      </c>
      <c r="D3764" s="2" t="s">
        <v>315</v>
      </c>
      <c r="E3764" s="2" t="s">
        <v>305</v>
      </c>
      <c r="F3764" s="8" t="s">
        <v>36</v>
      </c>
      <c r="G3764" s="8">
        <v>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5">
        <v>604040032</v>
      </c>
    </row>
    <row r="3765" spans="1:21" hidden="1" x14ac:dyDescent="0.25">
      <c r="A3765" s="8" t="s">
        <v>5018</v>
      </c>
      <c r="B3765" s="2" t="s">
        <v>4178</v>
      </c>
      <c r="C3765" s="2" t="s">
        <v>319</v>
      </c>
      <c r="D3765" s="2" t="s">
        <v>315</v>
      </c>
      <c r="E3765" s="2" t="s">
        <v>305</v>
      </c>
      <c r="F3765" s="8" t="s">
        <v>36</v>
      </c>
      <c r="G3765" s="8">
        <v>1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5">
        <v>604040040</v>
      </c>
    </row>
    <row r="3766" spans="1:21" hidden="1" x14ac:dyDescent="0.25">
      <c r="A3766" s="8" t="s">
        <v>5018</v>
      </c>
      <c r="B3766" s="2" t="s">
        <v>4179</v>
      </c>
      <c r="C3766" s="2" t="s">
        <v>319</v>
      </c>
      <c r="D3766" s="2" t="s">
        <v>315</v>
      </c>
      <c r="E3766" s="2" t="s">
        <v>305</v>
      </c>
      <c r="F3766" s="8" t="s">
        <v>36</v>
      </c>
      <c r="G3766" s="8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5">
        <v>604040059</v>
      </c>
    </row>
    <row r="3767" spans="1:21" hidden="1" x14ac:dyDescent="0.25">
      <c r="A3767" s="8" t="s">
        <v>5018</v>
      </c>
      <c r="B3767" s="2" t="s">
        <v>4180</v>
      </c>
      <c r="C3767" s="2" t="s">
        <v>319</v>
      </c>
      <c r="D3767" s="2" t="s">
        <v>315</v>
      </c>
      <c r="E3767" s="2" t="s">
        <v>305</v>
      </c>
      <c r="F3767" s="8" t="s">
        <v>36</v>
      </c>
      <c r="G3767" s="8">
        <v>1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5">
        <v>604040067</v>
      </c>
    </row>
    <row r="3768" spans="1:21" hidden="1" x14ac:dyDescent="0.25">
      <c r="A3768" s="8" t="s">
        <v>5018</v>
      </c>
      <c r="B3768" s="2" t="s">
        <v>4181</v>
      </c>
      <c r="C3768" s="2" t="s">
        <v>319</v>
      </c>
      <c r="D3768" s="2" t="s">
        <v>315</v>
      </c>
      <c r="E3768" s="2" t="s">
        <v>305</v>
      </c>
      <c r="F3768" s="8" t="s">
        <v>36</v>
      </c>
      <c r="G3768" s="8">
        <v>1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5">
        <v>604040075</v>
      </c>
    </row>
    <row r="3769" spans="1:21" hidden="1" x14ac:dyDescent="0.25">
      <c r="A3769" s="8" t="s">
        <v>5018</v>
      </c>
      <c r="B3769" s="2" t="s">
        <v>4182</v>
      </c>
      <c r="C3769" s="2" t="s">
        <v>319</v>
      </c>
      <c r="D3769" s="2" t="s">
        <v>315</v>
      </c>
      <c r="E3769" s="2" t="s">
        <v>305</v>
      </c>
      <c r="F3769" s="8" t="s">
        <v>36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5">
        <v>604040091</v>
      </c>
    </row>
    <row r="3770" spans="1:21" hidden="1" x14ac:dyDescent="0.25">
      <c r="A3770" s="8" t="s">
        <v>5018</v>
      </c>
      <c r="B3770" s="2" t="s">
        <v>4183</v>
      </c>
      <c r="C3770" s="2" t="s">
        <v>320</v>
      </c>
      <c r="D3770" s="2" t="s">
        <v>315</v>
      </c>
      <c r="E3770" s="2" t="s">
        <v>305</v>
      </c>
      <c r="F3770" s="8" t="s">
        <v>36</v>
      </c>
      <c r="G3770" s="8">
        <v>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5">
        <v>604050011</v>
      </c>
    </row>
    <row r="3771" spans="1:21" hidden="1" x14ac:dyDescent="0.25">
      <c r="A3771" s="8" t="s">
        <v>5018</v>
      </c>
      <c r="B3771" s="2" t="s">
        <v>4184</v>
      </c>
      <c r="C3771" s="2" t="s">
        <v>320</v>
      </c>
      <c r="D3771" s="2" t="s">
        <v>315</v>
      </c>
      <c r="E3771" s="2" t="s">
        <v>305</v>
      </c>
      <c r="F3771" s="8" t="s">
        <v>36</v>
      </c>
      <c r="G3771" s="8">
        <v>1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5">
        <v>604050020</v>
      </c>
    </row>
    <row r="3772" spans="1:21" hidden="1" x14ac:dyDescent="0.25">
      <c r="A3772" s="8" t="s">
        <v>5018</v>
      </c>
      <c r="B3772" s="2" t="s">
        <v>4185</v>
      </c>
      <c r="C3772" s="2" t="s">
        <v>320</v>
      </c>
      <c r="D3772" s="2" t="s">
        <v>315</v>
      </c>
      <c r="E3772" s="2" t="s">
        <v>305</v>
      </c>
      <c r="F3772" s="8" t="s">
        <v>36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5">
        <v>604050038</v>
      </c>
    </row>
    <row r="3773" spans="1:21" hidden="1" x14ac:dyDescent="0.25">
      <c r="A3773" s="8" t="s">
        <v>5018</v>
      </c>
      <c r="B3773" s="2" t="s">
        <v>4186</v>
      </c>
      <c r="C3773" s="2" t="s">
        <v>320</v>
      </c>
      <c r="D3773" s="2" t="s">
        <v>315</v>
      </c>
      <c r="E3773" s="2" t="s">
        <v>305</v>
      </c>
      <c r="F3773" s="8" t="s">
        <v>36</v>
      </c>
      <c r="G3773" s="8">
        <v>1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5">
        <v>604050046</v>
      </c>
    </row>
    <row r="3774" spans="1:21" hidden="1" x14ac:dyDescent="0.25">
      <c r="A3774" s="8" t="s">
        <v>5018</v>
      </c>
      <c r="B3774" s="2" t="s">
        <v>4187</v>
      </c>
      <c r="C3774" s="2" t="s">
        <v>320</v>
      </c>
      <c r="D3774" s="2" t="s">
        <v>315</v>
      </c>
      <c r="E3774" s="2" t="s">
        <v>305</v>
      </c>
      <c r="F3774" s="8" t="s">
        <v>36</v>
      </c>
      <c r="G3774" s="8">
        <v>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5">
        <v>604050054</v>
      </c>
    </row>
    <row r="3775" spans="1:21" hidden="1" x14ac:dyDescent="0.25">
      <c r="A3775" s="8" t="s">
        <v>5018</v>
      </c>
      <c r="B3775" s="2" t="s">
        <v>4188</v>
      </c>
      <c r="C3775" s="2" t="s">
        <v>320</v>
      </c>
      <c r="D3775" s="2" t="s">
        <v>315</v>
      </c>
      <c r="E3775" s="2" t="s">
        <v>305</v>
      </c>
      <c r="F3775" s="8" t="s">
        <v>36</v>
      </c>
      <c r="G3775" s="8">
        <v>1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5">
        <v>604050062</v>
      </c>
    </row>
    <row r="3776" spans="1:21" hidden="1" x14ac:dyDescent="0.25">
      <c r="A3776" s="8" t="s">
        <v>5018</v>
      </c>
      <c r="B3776" s="2" t="s">
        <v>4189</v>
      </c>
      <c r="C3776" s="2" t="s">
        <v>320</v>
      </c>
      <c r="D3776" s="2" t="s">
        <v>315</v>
      </c>
      <c r="E3776" s="2" t="s">
        <v>305</v>
      </c>
      <c r="F3776" s="8" t="s">
        <v>36</v>
      </c>
      <c r="G3776" s="8">
        <v>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5">
        <v>604050070</v>
      </c>
    </row>
    <row r="3777" spans="1:21" hidden="1" x14ac:dyDescent="0.25">
      <c r="A3777" s="8" t="s">
        <v>5018</v>
      </c>
      <c r="B3777" s="2" t="s">
        <v>4190</v>
      </c>
      <c r="C3777" s="2" t="s">
        <v>320</v>
      </c>
      <c r="D3777" s="2" t="s">
        <v>315</v>
      </c>
      <c r="E3777" s="2" t="s">
        <v>305</v>
      </c>
      <c r="F3777" s="8" t="s">
        <v>36</v>
      </c>
      <c r="G3777" s="8">
        <v>1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5">
        <v>604050089</v>
      </c>
    </row>
    <row r="3778" spans="1:21" hidden="1" x14ac:dyDescent="0.25">
      <c r="A3778" s="8" t="s">
        <v>5018</v>
      </c>
      <c r="B3778" s="2" t="s">
        <v>4191</v>
      </c>
      <c r="C3778" s="2" t="s">
        <v>320</v>
      </c>
      <c r="D3778" s="2" t="s">
        <v>315</v>
      </c>
      <c r="E3778" s="2" t="s">
        <v>305</v>
      </c>
      <c r="F3778" s="8" t="s">
        <v>36</v>
      </c>
      <c r="G3778" s="8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5">
        <v>604050097</v>
      </c>
    </row>
    <row r="3779" spans="1:21" hidden="1" x14ac:dyDescent="0.25">
      <c r="A3779" s="8" t="s">
        <v>5018</v>
      </c>
      <c r="B3779" s="2" t="s">
        <v>4192</v>
      </c>
      <c r="C3779" s="2" t="s">
        <v>320</v>
      </c>
      <c r="D3779" s="2" t="s">
        <v>315</v>
      </c>
      <c r="E3779" s="2" t="s">
        <v>305</v>
      </c>
      <c r="F3779" s="8" t="s">
        <v>36</v>
      </c>
      <c r="G3779" s="8">
        <v>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5">
        <v>604050100</v>
      </c>
    </row>
    <row r="3780" spans="1:21" hidden="1" x14ac:dyDescent="0.25">
      <c r="A3780" s="8" t="s">
        <v>5018</v>
      </c>
      <c r="B3780" s="2" t="s">
        <v>4193</v>
      </c>
      <c r="C3780" s="2" t="s">
        <v>320</v>
      </c>
      <c r="D3780" s="2" t="s">
        <v>315</v>
      </c>
      <c r="E3780" s="2" t="s">
        <v>305</v>
      </c>
      <c r="F3780" s="8" t="s">
        <v>36</v>
      </c>
      <c r="G3780" s="8">
        <v>1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5">
        <v>604050119</v>
      </c>
    </row>
    <row r="3781" spans="1:21" hidden="1" x14ac:dyDescent="0.25">
      <c r="A3781" s="8" t="s">
        <v>5018</v>
      </c>
      <c r="B3781" s="2" t="s">
        <v>4194</v>
      </c>
      <c r="C3781" s="2" t="s">
        <v>321</v>
      </c>
      <c r="D3781" s="2" t="s">
        <v>315</v>
      </c>
      <c r="E3781" s="2" t="s">
        <v>305</v>
      </c>
      <c r="F3781" s="8" t="s">
        <v>36</v>
      </c>
      <c r="G3781" s="8">
        <v>1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5">
        <v>604060017</v>
      </c>
    </row>
    <row r="3782" spans="1:21" hidden="1" x14ac:dyDescent="0.25">
      <c r="A3782" s="8" t="s">
        <v>5018</v>
      </c>
      <c r="B3782" s="2" t="s">
        <v>4195</v>
      </c>
      <c r="C3782" s="2" t="s">
        <v>321</v>
      </c>
      <c r="D3782" s="2" t="s">
        <v>315</v>
      </c>
      <c r="E3782" s="2" t="s">
        <v>305</v>
      </c>
      <c r="F3782" s="8" t="s">
        <v>36</v>
      </c>
      <c r="G3782" s="8">
        <v>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5">
        <v>604060025</v>
      </c>
    </row>
    <row r="3783" spans="1:21" hidden="1" x14ac:dyDescent="0.25">
      <c r="A3783" s="8" t="s">
        <v>5018</v>
      </c>
      <c r="B3783" s="2" t="s">
        <v>4196</v>
      </c>
      <c r="C3783" s="2" t="s">
        <v>322</v>
      </c>
      <c r="D3783" s="2" t="s">
        <v>315</v>
      </c>
      <c r="E3783" s="2" t="s">
        <v>305</v>
      </c>
      <c r="F3783" s="8" t="s">
        <v>36</v>
      </c>
      <c r="G3783" s="8">
        <v>1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5">
        <v>604070012</v>
      </c>
    </row>
    <row r="3784" spans="1:21" hidden="1" x14ac:dyDescent="0.25">
      <c r="A3784" s="8" t="s">
        <v>5018</v>
      </c>
      <c r="B3784" s="2" t="s">
        <v>4197</v>
      </c>
      <c r="C3784" s="2" t="s">
        <v>323</v>
      </c>
      <c r="D3784" s="2" t="s">
        <v>315</v>
      </c>
      <c r="E3784" s="2" t="s">
        <v>305</v>
      </c>
      <c r="F3784" s="8" t="s">
        <v>36</v>
      </c>
      <c r="G3784" s="8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5">
        <v>604080018</v>
      </c>
    </row>
    <row r="3785" spans="1:21" hidden="1" x14ac:dyDescent="0.25">
      <c r="A3785" s="8" t="s">
        <v>5018</v>
      </c>
      <c r="B3785" s="2" t="s">
        <v>4198</v>
      </c>
      <c r="C3785" s="2" t="s">
        <v>323</v>
      </c>
      <c r="D3785" s="2" t="s">
        <v>315</v>
      </c>
      <c r="E3785" s="2" t="s">
        <v>305</v>
      </c>
      <c r="F3785" s="8" t="s">
        <v>36</v>
      </c>
      <c r="G3785" s="8">
        <v>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5">
        <v>604080026</v>
      </c>
    </row>
    <row r="3786" spans="1:21" hidden="1" x14ac:dyDescent="0.25">
      <c r="A3786" s="8" t="s">
        <v>5018</v>
      </c>
      <c r="B3786" s="2" t="s">
        <v>4199</v>
      </c>
      <c r="C3786" s="2" t="s">
        <v>324</v>
      </c>
      <c r="D3786" s="2" t="s">
        <v>315</v>
      </c>
      <c r="E3786" s="2" t="s">
        <v>305</v>
      </c>
      <c r="F3786" s="8" t="s">
        <v>36</v>
      </c>
      <c r="G3786" s="8">
        <v>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5">
        <v>604090013</v>
      </c>
    </row>
    <row r="3787" spans="1:21" hidden="1" x14ac:dyDescent="0.25">
      <c r="A3787" s="8" t="s">
        <v>5018</v>
      </c>
      <c r="B3787" s="2" t="s">
        <v>4200</v>
      </c>
      <c r="C3787" s="2" t="s">
        <v>325</v>
      </c>
      <c r="D3787" s="2" t="s">
        <v>315</v>
      </c>
      <c r="E3787" s="2" t="s">
        <v>305</v>
      </c>
      <c r="F3787" s="8" t="s">
        <v>36</v>
      </c>
      <c r="G3787" s="8">
        <v>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5">
        <v>604100019</v>
      </c>
    </row>
    <row r="3788" spans="1:21" hidden="1" x14ac:dyDescent="0.25">
      <c r="A3788" s="8" t="s">
        <v>5018</v>
      </c>
      <c r="B3788" s="2" t="s">
        <v>4201</v>
      </c>
      <c r="C3788" s="2" t="s">
        <v>326</v>
      </c>
      <c r="D3788" s="2" t="s">
        <v>315</v>
      </c>
      <c r="E3788" s="2" t="s">
        <v>305</v>
      </c>
      <c r="F3788" s="8" t="s">
        <v>36</v>
      </c>
      <c r="G3788" s="8">
        <v>1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5">
        <v>604110014</v>
      </c>
    </row>
    <row r="3789" spans="1:21" hidden="1" x14ac:dyDescent="0.25">
      <c r="A3789" s="8" t="s">
        <v>5018</v>
      </c>
      <c r="B3789" s="2" t="s">
        <v>4202</v>
      </c>
      <c r="C3789" s="2" t="s">
        <v>326</v>
      </c>
      <c r="D3789" s="2" t="s">
        <v>315</v>
      </c>
      <c r="E3789" s="2" t="s">
        <v>305</v>
      </c>
      <c r="F3789" s="8" t="s">
        <v>36</v>
      </c>
      <c r="G3789" s="8">
        <v>1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5">
        <v>604110022</v>
      </c>
    </row>
    <row r="3790" spans="1:21" hidden="1" x14ac:dyDescent="0.25">
      <c r="A3790" s="8" t="s">
        <v>5018</v>
      </c>
      <c r="B3790" s="2" t="s">
        <v>4203</v>
      </c>
      <c r="C3790" s="2" t="s">
        <v>326</v>
      </c>
      <c r="D3790" s="2" t="s">
        <v>315</v>
      </c>
      <c r="E3790" s="2" t="s">
        <v>305</v>
      </c>
      <c r="F3790" s="8" t="s">
        <v>36</v>
      </c>
      <c r="G3790" s="8">
        <v>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5">
        <v>604110030</v>
      </c>
    </row>
    <row r="3791" spans="1:21" hidden="1" x14ac:dyDescent="0.25">
      <c r="A3791" s="8" t="s">
        <v>5018</v>
      </c>
      <c r="B3791" s="2" t="s">
        <v>4204</v>
      </c>
      <c r="C3791" s="2" t="s">
        <v>326</v>
      </c>
      <c r="D3791" s="2" t="s">
        <v>315</v>
      </c>
      <c r="E3791" s="2" t="s">
        <v>305</v>
      </c>
      <c r="F3791" s="8" t="s">
        <v>36</v>
      </c>
      <c r="G3791" s="8">
        <v>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5">
        <v>604110049</v>
      </c>
    </row>
    <row r="3792" spans="1:21" hidden="1" x14ac:dyDescent="0.25">
      <c r="A3792" s="8" t="s">
        <v>5018</v>
      </c>
      <c r="B3792" s="2" t="s">
        <v>4205</v>
      </c>
      <c r="C3792" s="2" t="s">
        <v>326</v>
      </c>
      <c r="D3792" s="2" t="s">
        <v>315</v>
      </c>
      <c r="E3792" s="2" t="s">
        <v>305</v>
      </c>
      <c r="F3792" s="8" t="s">
        <v>36</v>
      </c>
      <c r="G3792" s="8">
        <v>1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5">
        <v>604110057</v>
      </c>
    </row>
    <row r="3793" spans="1:21" hidden="1" x14ac:dyDescent="0.25">
      <c r="A3793" s="8" t="s">
        <v>5018</v>
      </c>
      <c r="B3793" s="2" t="s">
        <v>4206</v>
      </c>
      <c r="C3793" s="2" t="s">
        <v>326</v>
      </c>
      <c r="D3793" s="2" t="s">
        <v>315</v>
      </c>
      <c r="E3793" s="2" t="s">
        <v>305</v>
      </c>
      <c r="F3793" s="8" t="s">
        <v>36</v>
      </c>
      <c r="G3793" s="8">
        <v>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5">
        <v>604110065</v>
      </c>
    </row>
    <row r="3794" spans="1:21" hidden="1" x14ac:dyDescent="0.25">
      <c r="A3794" s="8" t="s">
        <v>5018</v>
      </c>
      <c r="B3794" s="2" t="s">
        <v>4207</v>
      </c>
      <c r="C3794" s="2" t="s">
        <v>327</v>
      </c>
      <c r="D3794" s="2" t="s">
        <v>315</v>
      </c>
      <c r="E3794" s="2" t="s">
        <v>305</v>
      </c>
      <c r="F3794" s="8" t="s">
        <v>36</v>
      </c>
      <c r="G3794" s="8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5">
        <v>604120010</v>
      </c>
    </row>
    <row r="3795" spans="1:21" hidden="1" x14ac:dyDescent="0.25">
      <c r="A3795" s="8" t="s">
        <v>5018</v>
      </c>
      <c r="B3795" s="2" t="s">
        <v>4208</v>
      </c>
      <c r="C3795" s="2" t="s">
        <v>328</v>
      </c>
      <c r="D3795" s="2" t="s">
        <v>315</v>
      </c>
      <c r="E3795" s="2" t="s">
        <v>305</v>
      </c>
      <c r="F3795" s="8" t="s">
        <v>36</v>
      </c>
      <c r="G3795" s="8">
        <v>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5">
        <v>604130015</v>
      </c>
    </row>
    <row r="3796" spans="1:21" hidden="1" x14ac:dyDescent="0.25">
      <c r="A3796" s="8" t="s">
        <v>5018</v>
      </c>
      <c r="B3796" s="2" t="s">
        <v>4209</v>
      </c>
      <c r="C3796" s="2" t="s">
        <v>328</v>
      </c>
      <c r="D3796" s="2" t="s">
        <v>315</v>
      </c>
      <c r="E3796" s="2" t="s">
        <v>305</v>
      </c>
      <c r="F3796" s="8" t="s">
        <v>36</v>
      </c>
      <c r="G3796" s="8">
        <v>1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5">
        <v>604130023</v>
      </c>
    </row>
    <row r="3797" spans="1:21" hidden="1" x14ac:dyDescent="0.25">
      <c r="A3797" s="8" t="s">
        <v>5018</v>
      </c>
      <c r="B3797" s="2" t="s">
        <v>4210</v>
      </c>
      <c r="C3797" s="2" t="s">
        <v>328</v>
      </c>
      <c r="D3797" s="2" t="s">
        <v>315</v>
      </c>
      <c r="E3797" s="2" t="s">
        <v>305</v>
      </c>
      <c r="F3797" s="8" t="s">
        <v>36</v>
      </c>
      <c r="G3797" s="8">
        <v>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5">
        <v>604130031</v>
      </c>
    </row>
    <row r="3798" spans="1:21" hidden="1" x14ac:dyDescent="0.25">
      <c r="A3798" s="8" t="s">
        <v>5018</v>
      </c>
      <c r="B3798" s="2" t="s">
        <v>4211</v>
      </c>
      <c r="C3798" s="2" t="s">
        <v>328</v>
      </c>
      <c r="D3798" s="2" t="s">
        <v>315</v>
      </c>
      <c r="E3798" s="2" t="s">
        <v>305</v>
      </c>
      <c r="F3798" s="8" t="s">
        <v>36</v>
      </c>
      <c r="G3798" s="8">
        <v>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5">
        <v>604130040</v>
      </c>
    </row>
    <row r="3799" spans="1:21" hidden="1" x14ac:dyDescent="0.25">
      <c r="A3799" s="8" t="s">
        <v>5018</v>
      </c>
      <c r="B3799" s="2" t="s">
        <v>4212</v>
      </c>
      <c r="C3799" s="2" t="s">
        <v>328</v>
      </c>
      <c r="D3799" s="2" t="s">
        <v>315</v>
      </c>
      <c r="E3799" s="2" t="s">
        <v>305</v>
      </c>
      <c r="F3799" s="8" t="s">
        <v>36</v>
      </c>
      <c r="G3799" s="8">
        <v>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5">
        <v>604130058</v>
      </c>
    </row>
    <row r="3800" spans="1:21" hidden="1" x14ac:dyDescent="0.25">
      <c r="A3800" s="8" t="s">
        <v>5018</v>
      </c>
      <c r="B3800" s="2" t="s">
        <v>4213</v>
      </c>
      <c r="C3800" s="2" t="s">
        <v>328</v>
      </c>
      <c r="D3800" s="2" t="s">
        <v>315</v>
      </c>
      <c r="E3800" s="2" t="s">
        <v>305</v>
      </c>
      <c r="F3800" s="8" t="s">
        <v>36</v>
      </c>
      <c r="G3800" s="8">
        <v>1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5">
        <v>604130066</v>
      </c>
    </row>
    <row r="3801" spans="1:21" hidden="1" x14ac:dyDescent="0.25">
      <c r="A3801" s="8" t="s">
        <v>5018</v>
      </c>
      <c r="B3801" s="2" t="s">
        <v>4214</v>
      </c>
      <c r="C3801" s="2" t="s">
        <v>328</v>
      </c>
      <c r="D3801" s="2" t="s">
        <v>315</v>
      </c>
      <c r="E3801" s="2" t="s">
        <v>305</v>
      </c>
      <c r="F3801" s="8" t="s">
        <v>36</v>
      </c>
      <c r="G3801" s="8">
        <v>1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5">
        <v>604130074</v>
      </c>
    </row>
    <row r="3802" spans="1:21" hidden="1" x14ac:dyDescent="0.25">
      <c r="A3802" s="8" t="s">
        <v>5018</v>
      </c>
      <c r="B3802" s="2" t="s">
        <v>4215</v>
      </c>
      <c r="C3802" s="2" t="s">
        <v>328</v>
      </c>
      <c r="D3802" s="2" t="s">
        <v>315</v>
      </c>
      <c r="E3802" s="2" t="s">
        <v>305</v>
      </c>
      <c r="F3802" s="8" t="s">
        <v>36</v>
      </c>
      <c r="G3802" s="8">
        <v>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5">
        <v>604130082</v>
      </c>
    </row>
    <row r="3803" spans="1:21" hidden="1" x14ac:dyDescent="0.25">
      <c r="A3803" s="8" t="s">
        <v>5018</v>
      </c>
      <c r="B3803" s="2" t="s">
        <v>4216</v>
      </c>
      <c r="C3803" s="2" t="s">
        <v>328</v>
      </c>
      <c r="D3803" s="2" t="s">
        <v>315</v>
      </c>
      <c r="E3803" s="2" t="s">
        <v>305</v>
      </c>
      <c r="F3803" s="8" t="s">
        <v>36</v>
      </c>
      <c r="G3803" s="8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5">
        <v>604130090</v>
      </c>
    </row>
    <row r="3804" spans="1:21" hidden="1" x14ac:dyDescent="0.25">
      <c r="A3804" s="8" t="s">
        <v>5018</v>
      </c>
      <c r="B3804" s="2" t="s">
        <v>4217</v>
      </c>
      <c r="C3804" s="2" t="s">
        <v>328</v>
      </c>
      <c r="D3804" s="2" t="s">
        <v>315</v>
      </c>
      <c r="E3804" s="2" t="s">
        <v>305</v>
      </c>
      <c r="F3804" s="8" t="s">
        <v>36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5">
        <v>604130104</v>
      </c>
    </row>
    <row r="3805" spans="1:21" hidden="1" x14ac:dyDescent="0.25">
      <c r="A3805" s="8" t="s">
        <v>5018</v>
      </c>
      <c r="B3805" s="2" t="s">
        <v>4218</v>
      </c>
      <c r="C3805" s="2" t="s">
        <v>328</v>
      </c>
      <c r="D3805" s="2" t="s">
        <v>315</v>
      </c>
      <c r="E3805" s="2" t="s">
        <v>305</v>
      </c>
      <c r="F3805" s="8" t="s">
        <v>36</v>
      </c>
      <c r="G3805" s="8">
        <v>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5">
        <v>604130112</v>
      </c>
    </row>
    <row r="3806" spans="1:21" hidden="1" x14ac:dyDescent="0.25">
      <c r="A3806" s="8" t="s">
        <v>5018</v>
      </c>
      <c r="B3806" s="2" t="s">
        <v>4219</v>
      </c>
      <c r="C3806" s="2" t="s">
        <v>328</v>
      </c>
      <c r="D3806" s="2" t="s">
        <v>315</v>
      </c>
      <c r="E3806" s="2" t="s">
        <v>305</v>
      </c>
      <c r="F3806" s="8" t="s">
        <v>36</v>
      </c>
      <c r="G3806" s="8">
        <v>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5">
        <v>604130120</v>
      </c>
    </row>
    <row r="3807" spans="1:21" hidden="1" x14ac:dyDescent="0.25">
      <c r="A3807" s="8" t="s">
        <v>5018</v>
      </c>
      <c r="B3807" s="2" t="s">
        <v>4220</v>
      </c>
      <c r="C3807" s="2" t="s">
        <v>328</v>
      </c>
      <c r="D3807" s="2" t="s">
        <v>315</v>
      </c>
      <c r="E3807" s="2" t="s">
        <v>305</v>
      </c>
      <c r="F3807" s="8" t="s">
        <v>36</v>
      </c>
      <c r="G3807" s="8">
        <v>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5">
        <v>604130139</v>
      </c>
    </row>
    <row r="3808" spans="1:21" hidden="1" x14ac:dyDescent="0.25">
      <c r="A3808" s="8" t="s">
        <v>5018</v>
      </c>
      <c r="B3808" s="2" t="s">
        <v>4221</v>
      </c>
      <c r="C3808" s="2" t="s">
        <v>329</v>
      </c>
      <c r="D3808" s="2" t="s">
        <v>315</v>
      </c>
      <c r="E3808" s="2" t="s">
        <v>305</v>
      </c>
      <c r="F3808" s="8" t="s">
        <v>36</v>
      </c>
      <c r="G3808" s="8">
        <v>1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5">
        <v>604140029</v>
      </c>
    </row>
    <row r="3809" spans="1:21" hidden="1" x14ac:dyDescent="0.25">
      <c r="A3809" s="8" t="s">
        <v>5018</v>
      </c>
      <c r="B3809" s="2" t="s">
        <v>4222</v>
      </c>
      <c r="C3809" s="2" t="s">
        <v>329</v>
      </c>
      <c r="D3809" s="2" t="s">
        <v>315</v>
      </c>
      <c r="E3809" s="2" t="s">
        <v>305</v>
      </c>
      <c r="F3809" s="8" t="s">
        <v>36</v>
      </c>
      <c r="G3809" s="8">
        <v>1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5">
        <v>604140037</v>
      </c>
    </row>
    <row r="3810" spans="1:21" hidden="1" x14ac:dyDescent="0.25">
      <c r="A3810" s="8" t="s">
        <v>5018</v>
      </c>
      <c r="B3810" s="2" t="s">
        <v>4223</v>
      </c>
      <c r="C3810" s="2" t="s">
        <v>330</v>
      </c>
      <c r="D3810" s="2" t="s">
        <v>315</v>
      </c>
      <c r="E3810" s="2" t="s">
        <v>305</v>
      </c>
      <c r="F3810" s="8" t="s">
        <v>36</v>
      </c>
      <c r="G3810" s="8">
        <v>1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5">
        <v>604150016</v>
      </c>
    </row>
    <row r="3811" spans="1:21" hidden="1" x14ac:dyDescent="0.25">
      <c r="A3811" s="8" t="s">
        <v>5018</v>
      </c>
      <c r="B3811" s="2" t="s">
        <v>4224</v>
      </c>
      <c r="C3811" s="2" t="s">
        <v>330</v>
      </c>
      <c r="D3811" s="2" t="s">
        <v>315</v>
      </c>
      <c r="E3811" s="2" t="s">
        <v>305</v>
      </c>
      <c r="F3811" s="8" t="s">
        <v>36</v>
      </c>
      <c r="G3811" s="8">
        <v>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5">
        <v>604150024</v>
      </c>
    </row>
    <row r="3812" spans="1:21" hidden="1" x14ac:dyDescent="0.25">
      <c r="A3812" s="8" t="s">
        <v>5018</v>
      </c>
      <c r="B3812" s="2" t="s">
        <v>4225</v>
      </c>
      <c r="C3812" s="2" t="s">
        <v>331</v>
      </c>
      <c r="D3812" s="2" t="s">
        <v>315</v>
      </c>
      <c r="E3812" s="2" t="s">
        <v>305</v>
      </c>
      <c r="F3812" s="8" t="s">
        <v>36</v>
      </c>
      <c r="G3812" s="8">
        <v>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5">
        <v>604160011</v>
      </c>
    </row>
    <row r="3813" spans="1:21" hidden="1" x14ac:dyDescent="0.25">
      <c r="A3813" s="8" t="s">
        <v>5018</v>
      </c>
      <c r="B3813" s="2" t="s">
        <v>4226</v>
      </c>
      <c r="C3813" s="2" t="s">
        <v>331</v>
      </c>
      <c r="D3813" s="2" t="s">
        <v>315</v>
      </c>
      <c r="E3813" s="2" t="s">
        <v>305</v>
      </c>
      <c r="F3813" s="8" t="s">
        <v>36</v>
      </c>
      <c r="G3813" s="8">
        <v>1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5">
        <v>604160020</v>
      </c>
    </row>
    <row r="3814" spans="1:21" hidden="1" x14ac:dyDescent="0.25">
      <c r="A3814" s="8" t="s">
        <v>5018</v>
      </c>
      <c r="B3814" s="2" t="s">
        <v>4227</v>
      </c>
      <c r="C3814" s="2" t="s">
        <v>331</v>
      </c>
      <c r="D3814" s="2" t="s">
        <v>315</v>
      </c>
      <c r="E3814" s="2" t="s">
        <v>305</v>
      </c>
      <c r="F3814" s="8" t="s">
        <v>36</v>
      </c>
      <c r="G3814" s="8">
        <v>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5">
        <v>604160046</v>
      </c>
    </row>
    <row r="3815" spans="1:21" hidden="1" x14ac:dyDescent="0.25">
      <c r="A3815" s="8" t="s">
        <v>5018</v>
      </c>
      <c r="B3815" s="2" t="s">
        <v>4228</v>
      </c>
      <c r="C3815" s="2" t="s">
        <v>331</v>
      </c>
      <c r="D3815" s="2" t="s">
        <v>315</v>
      </c>
      <c r="E3815" s="2" t="s">
        <v>305</v>
      </c>
      <c r="F3815" s="8" t="s">
        <v>36</v>
      </c>
      <c r="G3815" s="8">
        <v>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5">
        <v>604160054</v>
      </c>
    </row>
    <row r="3816" spans="1:21" hidden="1" x14ac:dyDescent="0.25">
      <c r="A3816" s="8" t="s">
        <v>5018</v>
      </c>
      <c r="B3816" s="2" t="s">
        <v>4229</v>
      </c>
      <c r="C3816" s="2" t="s">
        <v>332</v>
      </c>
      <c r="D3816" s="2" t="s">
        <v>315</v>
      </c>
      <c r="E3816" s="2" t="s">
        <v>305</v>
      </c>
      <c r="F3816" s="8" t="s">
        <v>36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5">
        <v>604170017</v>
      </c>
    </row>
    <row r="3817" spans="1:21" hidden="1" x14ac:dyDescent="0.25">
      <c r="A3817" s="8" t="s">
        <v>5018</v>
      </c>
      <c r="B3817" s="2" t="s">
        <v>4230</v>
      </c>
      <c r="C3817" s="2" t="s">
        <v>332</v>
      </c>
      <c r="D3817" s="2" t="s">
        <v>315</v>
      </c>
      <c r="E3817" s="2" t="s">
        <v>305</v>
      </c>
      <c r="F3817" s="8" t="s">
        <v>36</v>
      </c>
      <c r="G3817" s="8">
        <v>1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5">
        <v>604170025</v>
      </c>
    </row>
    <row r="3818" spans="1:21" hidden="1" x14ac:dyDescent="0.25">
      <c r="A3818" s="8" t="s">
        <v>5018</v>
      </c>
      <c r="B3818" s="2" t="s">
        <v>4231</v>
      </c>
      <c r="C3818" s="2" t="s">
        <v>332</v>
      </c>
      <c r="D3818" s="2" t="s">
        <v>315</v>
      </c>
      <c r="E3818" s="2" t="s">
        <v>305</v>
      </c>
      <c r="F3818" s="8" t="s">
        <v>36</v>
      </c>
      <c r="G3818" s="8">
        <v>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5">
        <v>604170033</v>
      </c>
    </row>
    <row r="3819" spans="1:21" hidden="1" x14ac:dyDescent="0.25">
      <c r="A3819" s="8" t="s">
        <v>5018</v>
      </c>
      <c r="B3819" s="2" t="s">
        <v>4232</v>
      </c>
      <c r="C3819" s="2" t="s">
        <v>332</v>
      </c>
      <c r="D3819" s="2" t="s">
        <v>315</v>
      </c>
      <c r="E3819" s="2" t="s">
        <v>305</v>
      </c>
      <c r="F3819" s="8" t="s">
        <v>36</v>
      </c>
      <c r="G3819" s="8">
        <v>1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5">
        <v>604170041</v>
      </c>
    </row>
    <row r="3820" spans="1:21" hidden="1" x14ac:dyDescent="0.25">
      <c r="A3820" s="8" t="s">
        <v>5018</v>
      </c>
      <c r="B3820" s="2" t="s">
        <v>4233</v>
      </c>
      <c r="C3820" s="2" t="s">
        <v>332</v>
      </c>
      <c r="D3820" s="2" t="s">
        <v>315</v>
      </c>
      <c r="E3820" s="2" t="s">
        <v>305</v>
      </c>
      <c r="F3820" s="8" t="s">
        <v>36</v>
      </c>
      <c r="G3820" s="8">
        <v>1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5">
        <v>604170050</v>
      </c>
    </row>
    <row r="3821" spans="1:21" hidden="1" x14ac:dyDescent="0.25">
      <c r="A3821" s="8" t="s">
        <v>5018</v>
      </c>
      <c r="B3821" s="2" t="s">
        <v>4234</v>
      </c>
      <c r="C3821" s="2" t="s">
        <v>333</v>
      </c>
      <c r="D3821" s="2" t="s">
        <v>315</v>
      </c>
      <c r="E3821" s="2" t="s">
        <v>305</v>
      </c>
      <c r="F3821" s="8" t="s">
        <v>36</v>
      </c>
      <c r="G3821" s="8">
        <v>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5">
        <v>604180012</v>
      </c>
    </row>
    <row r="3822" spans="1:21" hidden="1" x14ac:dyDescent="0.25">
      <c r="A3822" s="8" t="s">
        <v>5018</v>
      </c>
      <c r="B3822" s="2" t="s">
        <v>4235</v>
      </c>
      <c r="C3822" s="2" t="s">
        <v>333</v>
      </c>
      <c r="D3822" s="2" t="s">
        <v>315</v>
      </c>
      <c r="E3822" s="2" t="s">
        <v>305</v>
      </c>
      <c r="F3822" s="8" t="s">
        <v>36</v>
      </c>
      <c r="G3822" s="8">
        <v>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5">
        <v>604180020</v>
      </c>
    </row>
    <row r="3823" spans="1:21" hidden="1" x14ac:dyDescent="0.25">
      <c r="A3823" s="8" t="s">
        <v>5018</v>
      </c>
      <c r="B3823" s="2" t="s">
        <v>4236</v>
      </c>
      <c r="C3823" s="2" t="s">
        <v>334</v>
      </c>
      <c r="D3823" s="2" t="s">
        <v>315</v>
      </c>
      <c r="E3823" s="2" t="s">
        <v>305</v>
      </c>
      <c r="F3823" s="8" t="s">
        <v>36</v>
      </c>
      <c r="G3823" s="8">
        <v>1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5">
        <v>604190018</v>
      </c>
    </row>
    <row r="3824" spans="1:21" hidden="1" x14ac:dyDescent="0.25">
      <c r="A3824" s="8" t="s">
        <v>5018</v>
      </c>
      <c r="B3824" s="2" t="s">
        <v>4237</v>
      </c>
      <c r="C3824" s="2" t="s">
        <v>335</v>
      </c>
      <c r="D3824" s="2" t="s">
        <v>315</v>
      </c>
      <c r="E3824" s="2" t="s">
        <v>305</v>
      </c>
      <c r="F3824" s="8" t="s">
        <v>36</v>
      </c>
      <c r="G3824" s="8">
        <v>1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5">
        <v>604200013</v>
      </c>
    </row>
    <row r="3825" spans="1:21" hidden="1" x14ac:dyDescent="0.25">
      <c r="A3825" s="8" t="s">
        <v>5018</v>
      </c>
      <c r="B3825" s="2" t="s">
        <v>4238</v>
      </c>
      <c r="C3825" s="2" t="s">
        <v>336</v>
      </c>
      <c r="D3825" s="2" t="s">
        <v>315</v>
      </c>
      <c r="E3825" s="2" t="s">
        <v>305</v>
      </c>
      <c r="F3825" s="8" t="s">
        <v>36</v>
      </c>
      <c r="G3825" s="8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5">
        <v>604210019</v>
      </c>
    </row>
    <row r="3826" spans="1:21" hidden="1" x14ac:dyDescent="0.25">
      <c r="A3826" s="8" t="s">
        <v>5018</v>
      </c>
      <c r="B3826" s="2" t="s">
        <v>4239</v>
      </c>
      <c r="C3826" s="2" t="s">
        <v>336</v>
      </c>
      <c r="D3826" s="2" t="s">
        <v>315</v>
      </c>
      <c r="E3826" s="2" t="s">
        <v>305</v>
      </c>
      <c r="F3826" s="8" t="s">
        <v>36</v>
      </c>
      <c r="G3826" s="8">
        <v>1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5">
        <v>604210027</v>
      </c>
    </row>
    <row r="3827" spans="1:21" hidden="1" x14ac:dyDescent="0.25">
      <c r="A3827" s="8" t="s">
        <v>5018</v>
      </c>
      <c r="B3827" s="2" t="s">
        <v>4240</v>
      </c>
      <c r="C3827" s="2" t="s">
        <v>337</v>
      </c>
      <c r="D3827" s="2" t="s">
        <v>315</v>
      </c>
      <c r="E3827" s="2" t="s">
        <v>305</v>
      </c>
      <c r="F3827" s="8" t="s">
        <v>36</v>
      </c>
      <c r="G3827" s="8">
        <v>1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5">
        <v>604220014</v>
      </c>
    </row>
    <row r="3828" spans="1:21" hidden="1" x14ac:dyDescent="0.25">
      <c r="A3828" s="8" t="s">
        <v>5018</v>
      </c>
      <c r="B3828" s="2" t="s">
        <v>4241</v>
      </c>
      <c r="C3828" s="2" t="s">
        <v>338</v>
      </c>
      <c r="D3828" s="2" t="s">
        <v>315</v>
      </c>
      <c r="E3828" s="2" t="s">
        <v>305</v>
      </c>
      <c r="F3828" s="8" t="s">
        <v>36</v>
      </c>
      <c r="G3828" s="8">
        <v>1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5">
        <v>604230010</v>
      </c>
    </row>
    <row r="3829" spans="1:21" hidden="1" x14ac:dyDescent="0.25">
      <c r="A3829" s="8" t="s">
        <v>5018</v>
      </c>
      <c r="B3829" s="2" t="s">
        <v>4242</v>
      </c>
      <c r="C3829" s="2" t="s">
        <v>338</v>
      </c>
      <c r="D3829" s="2" t="s">
        <v>315</v>
      </c>
      <c r="E3829" s="2" t="s">
        <v>305</v>
      </c>
      <c r="F3829" s="8" t="s">
        <v>36</v>
      </c>
      <c r="G3829" s="8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5">
        <v>604230028</v>
      </c>
    </row>
    <row r="3830" spans="1:21" hidden="1" x14ac:dyDescent="0.25">
      <c r="A3830" s="8" t="s">
        <v>5018</v>
      </c>
      <c r="B3830" s="2" t="s">
        <v>4243</v>
      </c>
      <c r="C3830" s="2" t="s">
        <v>338</v>
      </c>
      <c r="D3830" s="2" t="s">
        <v>315</v>
      </c>
      <c r="E3830" s="2" t="s">
        <v>305</v>
      </c>
      <c r="F3830" s="8" t="s">
        <v>36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5">
        <v>604230036</v>
      </c>
    </row>
    <row r="3831" spans="1:21" hidden="1" x14ac:dyDescent="0.25">
      <c r="A3831" s="8" t="s">
        <v>5018</v>
      </c>
      <c r="B3831" s="2" t="s">
        <v>4244</v>
      </c>
      <c r="C3831" s="2" t="s">
        <v>338</v>
      </c>
      <c r="D3831" s="2" t="s">
        <v>315</v>
      </c>
      <c r="E3831" s="2" t="s">
        <v>305</v>
      </c>
      <c r="F3831" s="8" t="s">
        <v>36</v>
      </c>
      <c r="G3831" s="8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5">
        <v>604230044</v>
      </c>
    </row>
    <row r="3832" spans="1:21" hidden="1" x14ac:dyDescent="0.25">
      <c r="A3832" s="8" t="s">
        <v>5018</v>
      </c>
      <c r="B3832" s="2" t="s">
        <v>4245</v>
      </c>
      <c r="C3832" s="2" t="s">
        <v>338</v>
      </c>
      <c r="D3832" s="2" t="s">
        <v>315</v>
      </c>
      <c r="E3832" s="2" t="s">
        <v>305</v>
      </c>
      <c r="F3832" s="8" t="s">
        <v>36</v>
      </c>
      <c r="G3832" s="8">
        <v>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5">
        <v>604230052</v>
      </c>
    </row>
    <row r="3833" spans="1:21" hidden="1" x14ac:dyDescent="0.25">
      <c r="A3833" s="8" t="s">
        <v>5018</v>
      </c>
      <c r="B3833" s="2" t="s">
        <v>4246</v>
      </c>
      <c r="C3833" s="2" t="s">
        <v>338</v>
      </c>
      <c r="D3833" s="2" t="s">
        <v>315</v>
      </c>
      <c r="E3833" s="2" t="s">
        <v>305</v>
      </c>
      <c r="F3833" s="8" t="s">
        <v>36</v>
      </c>
      <c r="G3833" s="8">
        <v>1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5">
        <v>604230060</v>
      </c>
    </row>
    <row r="3834" spans="1:21" hidden="1" x14ac:dyDescent="0.25">
      <c r="A3834" s="8" t="s">
        <v>5018</v>
      </c>
      <c r="B3834" s="2" t="s">
        <v>4247</v>
      </c>
      <c r="C3834" s="2" t="s">
        <v>338</v>
      </c>
      <c r="D3834" s="2" t="s">
        <v>315</v>
      </c>
      <c r="E3834" s="2" t="s">
        <v>305</v>
      </c>
      <c r="F3834" s="8" t="s">
        <v>36</v>
      </c>
      <c r="G3834" s="8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5">
        <v>604230079</v>
      </c>
    </row>
    <row r="3835" spans="1:21" hidden="1" x14ac:dyDescent="0.25">
      <c r="A3835" s="8" t="s">
        <v>5018</v>
      </c>
      <c r="B3835" s="2" t="s">
        <v>4248</v>
      </c>
      <c r="C3835" s="2" t="s">
        <v>338</v>
      </c>
      <c r="D3835" s="2" t="s">
        <v>315</v>
      </c>
      <c r="E3835" s="2" t="s">
        <v>305</v>
      </c>
      <c r="F3835" s="8" t="s">
        <v>36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5">
        <v>604230087</v>
      </c>
    </row>
    <row r="3836" spans="1:21" hidden="1" x14ac:dyDescent="0.25">
      <c r="A3836" s="8" t="s">
        <v>5018</v>
      </c>
      <c r="B3836" s="2" t="s">
        <v>4249</v>
      </c>
      <c r="C3836" s="2" t="s">
        <v>339</v>
      </c>
      <c r="D3836" s="2" t="s">
        <v>315</v>
      </c>
      <c r="E3836" s="2" t="s">
        <v>305</v>
      </c>
      <c r="F3836" s="8" t="s">
        <v>36</v>
      </c>
      <c r="G3836" s="8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5">
        <v>604240015</v>
      </c>
    </row>
    <row r="3837" spans="1:21" hidden="1" x14ac:dyDescent="0.25">
      <c r="A3837" s="8" t="s">
        <v>5018</v>
      </c>
      <c r="B3837" s="2" t="s">
        <v>4250</v>
      </c>
      <c r="C3837" s="2" t="s">
        <v>339</v>
      </c>
      <c r="D3837" s="2" t="s">
        <v>315</v>
      </c>
      <c r="E3837" s="2" t="s">
        <v>305</v>
      </c>
      <c r="F3837" s="8" t="s">
        <v>36</v>
      </c>
      <c r="G3837" s="8">
        <v>1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5">
        <v>604240023</v>
      </c>
    </row>
    <row r="3838" spans="1:21" hidden="1" x14ac:dyDescent="0.25">
      <c r="A3838" s="8" t="s">
        <v>5018</v>
      </c>
      <c r="B3838" s="2" t="s">
        <v>4251</v>
      </c>
      <c r="C3838" s="2" t="s">
        <v>339</v>
      </c>
      <c r="D3838" s="2" t="s">
        <v>315</v>
      </c>
      <c r="E3838" s="2" t="s">
        <v>305</v>
      </c>
      <c r="F3838" s="8" t="s">
        <v>36</v>
      </c>
      <c r="G3838" s="8">
        <v>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5">
        <v>604240031</v>
      </c>
    </row>
    <row r="3839" spans="1:21" hidden="1" x14ac:dyDescent="0.25">
      <c r="A3839" s="8" t="s">
        <v>5018</v>
      </c>
      <c r="B3839" s="2" t="s">
        <v>4252</v>
      </c>
      <c r="C3839" s="2" t="s">
        <v>339</v>
      </c>
      <c r="D3839" s="2" t="s">
        <v>315</v>
      </c>
      <c r="E3839" s="2" t="s">
        <v>305</v>
      </c>
      <c r="F3839" s="8" t="s">
        <v>36</v>
      </c>
      <c r="G3839" s="8">
        <v>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5">
        <v>604240040</v>
      </c>
    </row>
    <row r="3840" spans="1:21" hidden="1" x14ac:dyDescent="0.25">
      <c r="A3840" s="8" t="s">
        <v>5018</v>
      </c>
      <c r="B3840" s="2" t="s">
        <v>4253</v>
      </c>
      <c r="C3840" s="2" t="s">
        <v>339</v>
      </c>
      <c r="D3840" s="2" t="s">
        <v>315</v>
      </c>
      <c r="E3840" s="2" t="s">
        <v>305</v>
      </c>
      <c r="F3840" s="8" t="s">
        <v>36</v>
      </c>
      <c r="G3840" s="8">
        <v>1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5">
        <v>604240058</v>
      </c>
    </row>
    <row r="3841" spans="1:21" hidden="1" x14ac:dyDescent="0.25">
      <c r="A3841" s="8" t="s">
        <v>5018</v>
      </c>
      <c r="B3841" s="2" t="s">
        <v>4254</v>
      </c>
      <c r="C3841" s="2" t="s">
        <v>339</v>
      </c>
      <c r="D3841" s="2" t="s">
        <v>315</v>
      </c>
      <c r="E3841" s="2" t="s">
        <v>305</v>
      </c>
      <c r="F3841" s="8" t="s">
        <v>36</v>
      </c>
      <c r="G3841" s="8">
        <v>1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5">
        <v>604240066</v>
      </c>
    </row>
    <row r="3842" spans="1:21" hidden="1" x14ac:dyDescent="0.25">
      <c r="A3842" s="8" t="s">
        <v>5018</v>
      </c>
      <c r="B3842" s="2" t="s">
        <v>4255</v>
      </c>
      <c r="C3842" s="2" t="s">
        <v>339</v>
      </c>
      <c r="D3842" s="2" t="s">
        <v>315</v>
      </c>
      <c r="E3842" s="2" t="s">
        <v>305</v>
      </c>
      <c r="F3842" s="8" t="s">
        <v>36</v>
      </c>
      <c r="G3842" s="8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5">
        <v>604240074</v>
      </c>
    </row>
    <row r="3843" spans="1:21" hidden="1" x14ac:dyDescent="0.25">
      <c r="A3843" s="8" t="s">
        <v>5018</v>
      </c>
      <c r="B3843" s="2" t="s">
        <v>4256</v>
      </c>
      <c r="C3843" s="2" t="s">
        <v>340</v>
      </c>
      <c r="D3843" s="2" t="s">
        <v>315</v>
      </c>
      <c r="E3843" s="2" t="s">
        <v>305</v>
      </c>
      <c r="F3843" s="8" t="s">
        <v>36</v>
      </c>
      <c r="G3843" s="8">
        <v>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5">
        <v>604250010</v>
      </c>
    </row>
    <row r="3844" spans="1:21" hidden="1" x14ac:dyDescent="0.25">
      <c r="A3844" s="8" t="s">
        <v>5018</v>
      </c>
      <c r="B3844" s="2" t="s">
        <v>4257</v>
      </c>
      <c r="C3844" s="2" t="s">
        <v>341</v>
      </c>
      <c r="D3844" s="2" t="s">
        <v>315</v>
      </c>
      <c r="E3844" s="2" t="s">
        <v>305</v>
      </c>
      <c r="F3844" s="8" t="s">
        <v>36</v>
      </c>
      <c r="G3844" s="8">
        <v>1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5">
        <v>604260016</v>
      </c>
    </row>
    <row r="3845" spans="1:21" hidden="1" x14ac:dyDescent="0.25">
      <c r="A3845" s="8" t="s">
        <v>5018</v>
      </c>
      <c r="B3845" s="2" t="s">
        <v>4258</v>
      </c>
      <c r="C3845" s="2" t="s">
        <v>342</v>
      </c>
      <c r="D3845" s="2" t="s">
        <v>315</v>
      </c>
      <c r="E3845" s="2" t="s">
        <v>305</v>
      </c>
      <c r="F3845" s="8" t="s">
        <v>36</v>
      </c>
      <c r="G3845" s="8">
        <v>1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5">
        <v>604270011</v>
      </c>
    </row>
    <row r="3846" spans="1:21" hidden="1" x14ac:dyDescent="0.25">
      <c r="A3846" s="8" t="s">
        <v>5018</v>
      </c>
      <c r="B3846" s="2" t="s">
        <v>4259</v>
      </c>
      <c r="C3846" s="2" t="s">
        <v>342</v>
      </c>
      <c r="D3846" s="2" t="s">
        <v>315</v>
      </c>
      <c r="E3846" s="2" t="s">
        <v>305</v>
      </c>
      <c r="F3846" s="8" t="s">
        <v>36</v>
      </c>
      <c r="G3846" s="8">
        <v>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5">
        <v>604270020</v>
      </c>
    </row>
    <row r="3847" spans="1:21" hidden="1" x14ac:dyDescent="0.25">
      <c r="A3847" s="8" t="s">
        <v>5018</v>
      </c>
      <c r="B3847" s="2" t="s">
        <v>4260</v>
      </c>
      <c r="C3847" s="2" t="s">
        <v>342</v>
      </c>
      <c r="D3847" s="2" t="s">
        <v>315</v>
      </c>
      <c r="E3847" s="2" t="s">
        <v>305</v>
      </c>
      <c r="F3847" s="8" t="s">
        <v>36</v>
      </c>
      <c r="G3847" s="8">
        <v>1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5">
        <v>604270038</v>
      </c>
    </row>
    <row r="3848" spans="1:21" hidden="1" x14ac:dyDescent="0.25">
      <c r="A3848" s="8" t="s">
        <v>5018</v>
      </c>
      <c r="B3848" s="2" t="s">
        <v>4261</v>
      </c>
      <c r="C3848" s="2" t="s">
        <v>342</v>
      </c>
      <c r="D3848" s="2" t="s">
        <v>315</v>
      </c>
      <c r="E3848" s="2" t="s">
        <v>305</v>
      </c>
      <c r="F3848" s="8" t="s">
        <v>36</v>
      </c>
      <c r="G3848" s="8">
        <v>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5">
        <v>604270046</v>
      </c>
    </row>
    <row r="3849" spans="1:21" hidden="1" x14ac:dyDescent="0.25">
      <c r="A3849" s="8" t="s">
        <v>5018</v>
      </c>
      <c r="B3849" s="2" t="s">
        <v>4262</v>
      </c>
      <c r="C3849" s="2" t="s">
        <v>342</v>
      </c>
      <c r="D3849" s="2" t="s">
        <v>315</v>
      </c>
      <c r="E3849" s="2" t="s">
        <v>305</v>
      </c>
      <c r="F3849" s="8" t="s">
        <v>36</v>
      </c>
      <c r="G3849" s="8">
        <v>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5">
        <v>604270054</v>
      </c>
    </row>
    <row r="3850" spans="1:21" hidden="1" x14ac:dyDescent="0.25">
      <c r="A3850" s="8" t="s">
        <v>5018</v>
      </c>
      <c r="B3850" s="2" t="s">
        <v>4263</v>
      </c>
      <c r="C3850" s="2" t="s">
        <v>342</v>
      </c>
      <c r="D3850" s="2" t="s">
        <v>315</v>
      </c>
      <c r="E3850" s="2" t="s">
        <v>305</v>
      </c>
      <c r="F3850" s="8" t="s">
        <v>36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5">
        <v>604270062</v>
      </c>
    </row>
    <row r="3851" spans="1:21" hidden="1" x14ac:dyDescent="0.25">
      <c r="A3851" s="8" t="s">
        <v>5018</v>
      </c>
      <c r="B3851" s="2" t="s">
        <v>4264</v>
      </c>
      <c r="C3851" s="2" t="s">
        <v>342</v>
      </c>
      <c r="D3851" s="2" t="s">
        <v>315</v>
      </c>
      <c r="E3851" s="2" t="s">
        <v>305</v>
      </c>
      <c r="F3851" s="8" t="s">
        <v>36</v>
      </c>
      <c r="G3851" s="8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5">
        <v>604270070</v>
      </c>
    </row>
    <row r="3852" spans="1:21" hidden="1" x14ac:dyDescent="0.25">
      <c r="A3852" s="8" t="s">
        <v>5018</v>
      </c>
      <c r="B3852" s="2" t="s">
        <v>4265</v>
      </c>
      <c r="C3852" s="2" t="s">
        <v>342</v>
      </c>
      <c r="D3852" s="2" t="s">
        <v>315</v>
      </c>
      <c r="E3852" s="2" t="s">
        <v>305</v>
      </c>
      <c r="F3852" s="8" t="s">
        <v>36</v>
      </c>
      <c r="G3852" s="8">
        <v>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5">
        <v>604270089</v>
      </c>
    </row>
    <row r="3853" spans="1:21" hidden="1" x14ac:dyDescent="0.25">
      <c r="A3853" s="8" t="s">
        <v>5018</v>
      </c>
      <c r="B3853" s="2" t="s">
        <v>4266</v>
      </c>
      <c r="C3853" s="2" t="s">
        <v>342</v>
      </c>
      <c r="D3853" s="2" t="s">
        <v>315</v>
      </c>
      <c r="E3853" s="2" t="s">
        <v>305</v>
      </c>
      <c r="F3853" s="8" t="s">
        <v>36</v>
      </c>
      <c r="G3853" s="8">
        <v>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5">
        <v>604270097</v>
      </c>
    </row>
    <row r="3854" spans="1:21" hidden="1" x14ac:dyDescent="0.25">
      <c r="A3854" s="8" t="s">
        <v>5018</v>
      </c>
      <c r="B3854" s="2" t="s">
        <v>4267</v>
      </c>
      <c r="C3854" s="2" t="s">
        <v>342</v>
      </c>
      <c r="D3854" s="2" t="s">
        <v>315</v>
      </c>
      <c r="E3854" s="2" t="s">
        <v>305</v>
      </c>
      <c r="F3854" s="8" t="s">
        <v>36</v>
      </c>
      <c r="G3854" s="8">
        <v>1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5">
        <v>604270100</v>
      </c>
    </row>
    <row r="3855" spans="1:21" hidden="1" x14ac:dyDescent="0.25">
      <c r="A3855" s="8" t="s">
        <v>5018</v>
      </c>
      <c r="B3855" s="2" t="s">
        <v>4268</v>
      </c>
      <c r="C3855" s="2" t="s">
        <v>342</v>
      </c>
      <c r="D3855" s="2" t="s">
        <v>315</v>
      </c>
      <c r="E3855" s="2" t="s">
        <v>305</v>
      </c>
      <c r="F3855" s="8" t="s">
        <v>36</v>
      </c>
      <c r="G3855" s="8">
        <v>1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5">
        <v>604270119</v>
      </c>
    </row>
    <row r="3856" spans="1:21" hidden="1" x14ac:dyDescent="0.25">
      <c r="A3856" s="8" t="s">
        <v>5018</v>
      </c>
      <c r="B3856" s="2" t="s">
        <v>4269</v>
      </c>
      <c r="C3856" s="2" t="s">
        <v>343</v>
      </c>
      <c r="D3856" s="2" t="s">
        <v>315</v>
      </c>
      <c r="E3856" s="2" t="s">
        <v>305</v>
      </c>
      <c r="F3856" s="8" t="s">
        <v>36</v>
      </c>
      <c r="G3856" s="8">
        <v>1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5">
        <v>604280068</v>
      </c>
    </row>
    <row r="3857" spans="1:21" hidden="1" x14ac:dyDescent="0.25">
      <c r="A3857" s="8" t="s">
        <v>5018</v>
      </c>
      <c r="B3857" s="2" t="s">
        <v>4270</v>
      </c>
      <c r="C3857" s="2" t="s">
        <v>343</v>
      </c>
      <c r="D3857" s="2" t="s">
        <v>315</v>
      </c>
      <c r="E3857" s="2" t="s">
        <v>305</v>
      </c>
      <c r="F3857" s="8" t="s">
        <v>36</v>
      </c>
      <c r="G3857" s="8">
        <v>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5">
        <v>604280076</v>
      </c>
    </row>
    <row r="3858" spans="1:21" hidden="1" x14ac:dyDescent="0.25">
      <c r="A3858" s="8" t="s">
        <v>5018</v>
      </c>
      <c r="B3858" s="2" t="s">
        <v>4271</v>
      </c>
      <c r="C3858" s="2" t="s">
        <v>343</v>
      </c>
      <c r="D3858" s="2" t="s">
        <v>315</v>
      </c>
      <c r="E3858" s="2" t="s">
        <v>305</v>
      </c>
      <c r="F3858" s="8" t="s">
        <v>36</v>
      </c>
      <c r="G3858" s="8">
        <v>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5">
        <v>604280084</v>
      </c>
    </row>
    <row r="3859" spans="1:21" hidden="1" x14ac:dyDescent="0.25">
      <c r="A3859" s="8" t="s">
        <v>5018</v>
      </c>
      <c r="B3859" s="2" t="s">
        <v>4272</v>
      </c>
      <c r="C3859" s="2" t="s">
        <v>343</v>
      </c>
      <c r="D3859" s="2" t="s">
        <v>315</v>
      </c>
      <c r="E3859" s="2" t="s">
        <v>305</v>
      </c>
      <c r="F3859" s="8" t="s">
        <v>36</v>
      </c>
      <c r="G3859" s="8">
        <v>1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5">
        <v>604280092</v>
      </c>
    </row>
    <row r="3860" spans="1:21" hidden="1" x14ac:dyDescent="0.25">
      <c r="A3860" s="8" t="s">
        <v>5018</v>
      </c>
      <c r="B3860" s="2" t="s">
        <v>4273</v>
      </c>
      <c r="C3860" s="2" t="s">
        <v>343</v>
      </c>
      <c r="D3860" s="2" t="s">
        <v>315</v>
      </c>
      <c r="E3860" s="2" t="s">
        <v>305</v>
      </c>
      <c r="F3860" s="8" t="s">
        <v>36</v>
      </c>
      <c r="G3860" s="8">
        <v>1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5">
        <v>604280106</v>
      </c>
    </row>
    <row r="3861" spans="1:21" hidden="1" x14ac:dyDescent="0.25">
      <c r="A3861" s="8" t="s">
        <v>5018</v>
      </c>
      <c r="B3861" s="2" t="s">
        <v>4274</v>
      </c>
      <c r="C3861" s="2" t="s">
        <v>344</v>
      </c>
      <c r="D3861" s="2" t="s">
        <v>315</v>
      </c>
      <c r="E3861" s="2" t="s">
        <v>305</v>
      </c>
      <c r="F3861" s="8" t="s">
        <v>36</v>
      </c>
      <c r="G3861" s="8">
        <v>1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5">
        <v>604290012</v>
      </c>
    </row>
    <row r="3862" spans="1:21" hidden="1" x14ac:dyDescent="0.25">
      <c r="A3862" s="8" t="s">
        <v>5018</v>
      </c>
      <c r="B3862" s="2" t="s">
        <v>4275</v>
      </c>
      <c r="C3862" s="2" t="s">
        <v>344</v>
      </c>
      <c r="D3862" s="2" t="s">
        <v>315</v>
      </c>
      <c r="E3862" s="2" t="s">
        <v>305</v>
      </c>
      <c r="F3862" s="8" t="s">
        <v>36</v>
      </c>
      <c r="G3862" s="8">
        <v>1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5">
        <v>604290020</v>
      </c>
    </row>
    <row r="3863" spans="1:21" hidden="1" x14ac:dyDescent="0.25">
      <c r="A3863" s="8" t="s">
        <v>5018</v>
      </c>
      <c r="B3863" s="2" t="s">
        <v>4276</v>
      </c>
      <c r="C3863" s="2" t="s">
        <v>344</v>
      </c>
      <c r="D3863" s="2" t="s">
        <v>315</v>
      </c>
      <c r="E3863" s="2" t="s">
        <v>305</v>
      </c>
      <c r="F3863" s="8" t="s">
        <v>36</v>
      </c>
      <c r="G3863" s="8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5">
        <v>604290039</v>
      </c>
    </row>
    <row r="3864" spans="1:21" hidden="1" x14ac:dyDescent="0.25">
      <c r="A3864" s="8" t="s">
        <v>5018</v>
      </c>
      <c r="B3864" s="2" t="s">
        <v>4277</v>
      </c>
      <c r="C3864" s="2" t="s">
        <v>344</v>
      </c>
      <c r="D3864" s="2" t="s">
        <v>315</v>
      </c>
      <c r="E3864" s="2" t="s">
        <v>305</v>
      </c>
      <c r="F3864" s="8" t="s">
        <v>36</v>
      </c>
      <c r="G3864" s="8">
        <v>1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5">
        <v>604290047</v>
      </c>
    </row>
    <row r="3865" spans="1:21" hidden="1" x14ac:dyDescent="0.25">
      <c r="A3865" s="8" t="s">
        <v>5018</v>
      </c>
      <c r="B3865" s="2" t="s">
        <v>4278</v>
      </c>
      <c r="C3865" s="2" t="s">
        <v>344</v>
      </c>
      <c r="D3865" s="2" t="s">
        <v>315</v>
      </c>
      <c r="E3865" s="2" t="s">
        <v>305</v>
      </c>
      <c r="F3865" s="8" t="s">
        <v>36</v>
      </c>
      <c r="G3865" s="8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5">
        <v>604290063</v>
      </c>
    </row>
    <row r="3866" spans="1:21" hidden="1" x14ac:dyDescent="0.25">
      <c r="A3866" s="8" t="s">
        <v>5018</v>
      </c>
      <c r="B3866" s="2" t="s">
        <v>4279</v>
      </c>
      <c r="C3866" s="2" t="s">
        <v>344</v>
      </c>
      <c r="D3866" s="2" t="s">
        <v>315</v>
      </c>
      <c r="E3866" s="2" t="s">
        <v>305</v>
      </c>
      <c r="F3866" s="8" t="s">
        <v>36</v>
      </c>
      <c r="G3866" s="8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5">
        <v>604290071</v>
      </c>
    </row>
    <row r="3867" spans="1:21" hidden="1" x14ac:dyDescent="0.25">
      <c r="A3867" s="8" t="s">
        <v>5018</v>
      </c>
      <c r="B3867" s="2" t="s">
        <v>4280</v>
      </c>
      <c r="C3867" s="2" t="s">
        <v>344</v>
      </c>
      <c r="D3867" s="2" t="s">
        <v>315</v>
      </c>
      <c r="E3867" s="2" t="s">
        <v>305</v>
      </c>
      <c r="F3867" s="8" t="s">
        <v>36</v>
      </c>
      <c r="G3867" s="8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5">
        <v>604290080</v>
      </c>
    </row>
    <row r="3868" spans="1:21" hidden="1" x14ac:dyDescent="0.25">
      <c r="A3868" s="8" t="s">
        <v>5018</v>
      </c>
      <c r="B3868" s="2" t="s">
        <v>4281</v>
      </c>
      <c r="C3868" s="2" t="s">
        <v>345</v>
      </c>
      <c r="D3868" s="2" t="s">
        <v>315</v>
      </c>
      <c r="E3868" s="2" t="s">
        <v>305</v>
      </c>
      <c r="F3868" s="8" t="s">
        <v>36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5">
        <v>604300018</v>
      </c>
    </row>
    <row r="3869" spans="1:21" hidden="1" x14ac:dyDescent="0.25">
      <c r="A3869" s="8" t="s">
        <v>5018</v>
      </c>
      <c r="B3869" s="2" t="s">
        <v>4282</v>
      </c>
      <c r="C3869" s="2" t="s">
        <v>345</v>
      </c>
      <c r="D3869" s="2" t="s">
        <v>315</v>
      </c>
      <c r="E3869" s="2" t="s">
        <v>305</v>
      </c>
      <c r="F3869" s="8" t="s">
        <v>36</v>
      </c>
      <c r="G3869" s="8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5">
        <v>604300026</v>
      </c>
    </row>
    <row r="3870" spans="1:21" hidden="1" x14ac:dyDescent="0.25">
      <c r="A3870" s="8" t="s">
        <v>5018</v>
      </c>
      <c r="B3870" s="2" t="s">
        <v>4283</v>
      </c>
      <c r="C3870" s="2" t="s">
        <v>345</v>
      </c>
      <c r="D3870" s="2" t="s">
        <v>315</v>
      </c>
      <c r="E3870" s="2" t="s">
        <v>305</v>
      </c>
      <c r="F3870" s="8" t="s">
        <v>36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5">
        <v>604300034</v>
      </c>
    </row>
    <row r="3871" spans="1:21" hidden="1" x14ac:dyDescent="0.25">
      <c r="A3871" s="8" t="s">
        <v>5018</v>
      </c>
      <c r="B3871" s="2" t="s">
        <v>4284</v>
      </c>
      <c r="C3871" s="2" t="s">
        <v>346</v>
      </c>
      <c r="D3871" s="2" t="s">
        <v>315</v>
      </c>
      <c r="E3871" s="2" t="s">
        <v>305</v>
      </c>
      <c r="F3871" s="8" t="s">
        <v>36</v>
      </c>
      <c r="G3871" s="8">
        <v>1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5">
        <v>604310013</v>
      </c>
    </row>
    <row r="3872" spans="1:21" hidden="1" x14ac:dyDescent="0.25">
      <c r="A3872" s="8" t="s">
        <v>5018</v>
      </c>
      <c r="B3872" s="2" t="s">
        <v>4111</v>
      </c>
      <c r="C3872" s="2" t="s">
        <v>346</v>
      </c>
      <c r="D3872" s="2" t="s">
        <v>315</v>
      </c>
      <c r="E3872" s="2" t="s">
        <v>305</v>
      </c>
      <c r="F3872" s="8" t="s">
        <v>36</v>
      </c>
      <c r="G3872" s="8">
        <v>1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5">
        <v>604310021</v>
      </c>
    </row>
    <row r="3873" spans="1:21" hidden="1" x14ac:dyDescent="0.25">
      <c r="A3873" s="8" t="s">
        <v>5018</v>
      </c>
      <c r="B3873" s="2" t="s">
        <v>4285</v>
      </c>
      <c r="C3873" s="2" t="s">
        <v>346</v>
      </c>
      <c r="D3873" s="2" t="s">
        <v>315</v>
      </c>
      <c r="E3873" s="2" t="s">
        <v>305</v>
      </c>
      <c r="F3873" s="8" t="s">
        <v>36</v>
      </c>
      <c r="G3873" s="8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5">
        <v>604310030</v>
      </c>
    </row>
    <row r="3874" spans="1:21" hidden="1" x14ac:dyDescent="0.25">
      <c r="A3874" s="8" t="s">
        <v>5018</v>
      </c>
      <c r="B3874" s="2" t="s">
        <v>4286</v>
      </c>
      <c r="C3874" s="2" t="s">
        <v>346</v>
      </c>
      <c r="D3874" s="2" t="s">
        <v>315</v>
      </c>
      <c r="E3874" s="2" t="s">
        <v>305</v>
      </c>
      <c r="F3874" s="8" t="s">
        <v>36</v>
      </c>
      <c r="G3874" s="8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5">
        <v>604310048</v>
      </c>
    </row>
    <row r="3875" spans="1:21" hidden="1" x14ac:dyDescent="0.25">
      <c r="A3875" s="8" t="s">
        <v>5018</v>
      </c>
      <c r="B3875" s="2" t="s">
        <v>4287</v>
      </c>
      <c r="C3875" s="2" t="s">
        <v>346</v>
      </c>
      <c r="D3875" s="2" t="s">
        <v>315</v>
      </c>
      <c r="E3875" s="2" t="s">
        <v>305</v>
      </c>
      <c r="F3875" s="8" t="s">
        <v>36</v>
      </c>
      <c r="G3875" s="8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5">
        <v>604310056</v>
      </c>
    </row>
    <row r="3876" spans="1:21" hidden="1" x14ac:dyDescent="0.25">
      <c r="A3876" s="8" t="s">
        <v>5018</v>
      </c>
      <c r="B3876" s="2" t="s">
        <v>4288</v>
      </c>
      <c r="C3876" s="2" t="s">
        <v>346</v>
      </c>
      <c r="D3876" s="2" t="s">
        <v>315</v>
      </c>
      <c r="E3876" s="2" t="s">
        <v>305</v>
      </c>
      <c r="F3876" s="8" t="s">
        <v>36</v>
      </c>
      <c r="G3876" s="8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5">
        <v>604310064</v>
      </c>
    </row>
    <row r="3877" spans="1:21" hidden="1" x14ac:dyDescent="0.25">
      <c r="A3877" s="8" t="s">
        <v>5018</v>
      </c>
      <c r="B3877" s="2" t="s">
        <v>4289</v>
      </c>
      <c r="C3877" s="2" t="s">
        <v>347</v>
      </c>
      <c r="D3877" s="2" t="s">
        <v>315</v>
      </c>
      <c r="E3877" s="2" t="s">
        <v>305</v>
      </c>
      <c r="F3877" s="8" t="s">
        <v>36</v>
      </c>
      <c r="G3877" s="8">
        <v>1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5">
        <v>604320019</v>
      </c>
    </row>
    <row r="3878" spans="1:21" hidden="1" x14ac:dyDescent="0.25">
      <c r="A3878" s="8" t="s">
        <v>5018</v>
      </c>
      <c r="B3878" s="2" t="s">
        <v>4290</v>
      </c>
      <c r="C3878" s="2" t="s">
        <v>347</v>
      </c>
      <c r="D3878" s="2" t="s">
        <v>315</v>
      </c>
      <c r="E3878" s="2" t="s">
        <v>305</v>
      </c>
      <c r="F3878" s="8" t="s">
        <v>36</v>
      </c>
      <c r="G3878" s="8">
        <v>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5">
        <v>604320027</v>
      </c>
    </row>
    <row r="3879" spans="1:21" hidden="1" x14ac:dyDescent="0.25">
      <c r="A3879" s="8" t="s">
        <v>5018</v>
      </c>
      <c r="B3879" s="2" t="s">
        <v>4291</v>
      </c>
      <c r="C3879" s="2" t="s">
        <v>347</v>
      </c>
      <c r="D3879" s="2" t="s">
        <v>315</v>
      </c>
      <c r="E3879" s="2" t="s">
        <v>305</v>
      </c>
      <c r="F3879" s="8" t="s">
        <v>36</v>
      </c>
      <c r="G3879" s="8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5">
        <v>604320035</v>
      </c>
    </row>
    <row r="3880" spans="1:21" hidden="1" x14ac:dyDescent="0.25">
      <c r="A3880" s="8" t="s">
        <v>5018</v>
      </c>
      <c r="B3880" s="2" t="s">
        <v>4292</v>
      </c>
      <c r="C3880" s="2" t="s">
        <v>347</v>
      </c>
      <c r="D3880" s="2" t="s">
        <v>315</v>
      </c>
      <c r="E3880" s="2" t="s">
        <v>305</v>
      </c>
      <c r="F3880" s="8" t="s">
        <v>36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5">
        <v>604320043</v>
      </c>
    </row>
    <row r="3881" spans="1:21" hidden="1" x14ac:dyDescent="0.25">
      <c r="A3881" s="8" t="s">
        <v>5018</v>
      </c>
      <c r="B3881" s="2" t="s">
        <v>4293</v>
      </c>
      <c r="C3881" s="2" t="s">
        <v>347</v>
      </c>
      <c r="D3881" s="2" t="s">
        <v>315</v>
      </c>
      <c r="E3881" s="2" t="s">
        <v>305</v>
      </c>
      <c r="F3881" s="8" t="s">
        <v>36</v>
      </c>
      <c r="G3881" s="8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5">
        <v>604320051</v>
      </c>
    </row>
    <row r="3882" spans="1:21" hidden="1" x14ac:dyDescent="0.25">
      <c r="A3882" s="8" t="s">
        <v>5018</v>
      </c>
      <c r="B3882" s="2" t="s">
        <v>4294</v>
      </c>
      <c r="C3882" s="2" t="s">
        <v>347</v>
      </c>
      <c r="D3882" s="2" t="s">
        <v>315</v>
      </c>
      <c r="E3882" s="2" t="s">
        <v>305</v>
      </c>
      <c r="F3882" s="8" t="s">
        <v>36</v>
      </c>
      <c r="G3882" s="8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5">
        <v>604320060</v>
      </c>
    </row>
    <row r="3883" spans="1:21" hidden="1" x14ac:dyDescent="0.25">
      <c r="A3883" s="8" t="s">
        <v>5018</v>
      </c>
      <c r="B3883" s="2" t="s">
        <v>4295</v>
      </c>
      <c r="C3883" s="2" t="s">
        <v>347</v>
      </c>
      <c r="D3883" s="2" t="s">
        <v>315</v>
      </c>
      <c r="E3883" s="2" t="s">
        <v>305</v>
      </c>
      <c r="F3883" s="8" t="s">
        <v>36</v>
      </c>
      <c r="G3883" s="8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5">
        <v>604320078</v>
      </c>
    </row>
    <row r="3884" spans="1:21" hidden="1" x14ac:dyDescent="0.25">
      <c r="A3884" s="8" t="s">
        <v>5018</v>
      </c>
      <c r="B3884" s="2" t="s">
        <v>4296</v>
      </c>
      <c r="C3884" s="2" t="s">
        <v>347</v>
      </c>
      <c r="D3884" s="2" t="s">
        <v>315</v>
      </c>
      <c r="E3884" s="2" t="s">
        <v>305</v>
      </c>
      <c r="F3884" s="8" t="s">
        <v>36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5">
        <v>604320086</v>
      </c>
    </row>
    <row r="3885" spans="1:21" hidden="1" x14ac:dyDescent="0.25">
      <c r="A3885" s="8" t="s">
        <v>5018</v>
      </c>
      <c r="B3885" s="2" t="s">
        <v>4297</v>
      </c>
      <c r="C3885" s="2" t="s">
        <v>347</v>
      </c>
      <c r="D3885" s="2" t="s">
        <v>315</v>
      </c>
      <c r="E3885" s="2" t="s">
        <v>305</v>
      </c>
      <c r="F3885" s="8" t="s">
        <v>36</v>
      </c>
      <c r="G3885" s="8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5">
        <v>604320094</v>
      </c>
    </row>
    <row r="3886" spans="1:21" hidden="1" x14ac:dyDescent="0.25">
      <c r="A3886" s="8" t="s">
        <v>5018</v>
      </c>
      <c r="B3886" s="2" t="s">
        <v>4298</v>
      </c>
      <c r="C3886" s="2" t="s">
        <v>347</v>
      </c>
      <c r="D3886" s="2" t="s">
        <v>315</v>
      </c>
      <c r="E3886" s="2" t="s">
        <v>305</v>
      </c>
      <c r="F3886" s="8" t="s">
        <v>36</v>
      </c>
      <c r="G3886" s="8">
        <v>1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5">
        <v>604320116</v>
      </c>
    </row>
    <row r="3887" spans="1:21" hidden="1" x14ac:dyDescent="0.25">
      <c r="A3887" s="8" t="s">
        <v>5018</v>
      </c>
      <c r="B3887" s="2" t="s">
        <v>4299</v>
      </c>
      <c r="C3887" s="2" t="s">
        <v>347</v>
      </c>
      <c r="D3887" s="2" t="s">
        <v>315</v>
      </c>
      <c r="E3887" s="2" t="s">
        <v>305</v>
      </c>
      <c r="F3887" s="8" t="s">
        <v>36</v>
      </c>
      <c r="G3887" s="8">
        <v>1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5">
        <v>604320124</v>
      </c>
    </row>
    <row r="3888" spans="1:21" hidden="1" x14ac:dyDescent="0.25">
      <c r="A3888" s="8" t="s">
        <v>5018</v>
      </c>
      <c r="B3888" s="2" t="s">
        <v>4300</v>
      </c>
      <c r="C3888" s="2" t="s">
        <v>347</v>
      </c>
      <c r="D3888" s="2" t="s">
        <v>315</v>
      </c>
      <c r="E3888" s="2" t="s">
        <v>305</v>
      </c>
      <c r="F3888" s="8" t="s">
        <v>36</v>
      </c>
      <c r="G3888" s="8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5">
        <v>604320132</v>
      </c>
    </row>
    <row r="3889" spans="1:21" hidden="1" x14ac:dyDescent="0.25">
      <c r="A3889" s="8" t="s">
        <v>5018</v>
      </c>
      <c r="B3889" s="2" t="s">
        <v>4301</v>
      </c>
      <c r="C3889" s="2" t="s">
        <v>347</v>
      </c>
      <c r="D3889" s="2" t="s">
        <v>315</v>
      </c>
      <c r="E3889" s="2" t="s">
        <v>305</v>
      </c>
      <c r="F3889" s="8" t="s">
        <v>36</v>
      </c>
      <c r="G3889" s="8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5">
        <v>604320140</v>
      </c>
    </row>
    <row r="3890" spans="1:21" hidden="1" x14ac:dyDescent="0.25">
      <c r="A3890" s="8" t="s">
        <v>5018</v>
      </c>
      <c r="B3890" s="2" t="s">
        <v>4302</v>
      </c>
      <c r="C3890" s="2" t="s">
        <v>347</v>
      </c>
      <c r="D3890" s="2" t="s">
        <v>315</v>
      </c>
      <c r="E3890" s="2" t="s">
        <v>305</v>
      </c>
      <c r="F3890" s="8" t="s">
        <v>36</v>
      </c>
      <c r="G3890" s="8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5">
        <v>604320159</v>
      </c>
    </row>
    <row r="3891" spans="1:21" hidden="1" x14ac:dyDescent="0.25">
      <c r="A3891" s="8" t="s">
        <v>5018</v>
      </c>
      <c r="B3891" s="2" t="s">
        <v>4303</v>
      </c>
      <c r="C3891" s="2" t="s">
        <v>348</v>
      </c>
      <c r="D3891" s="2" t="s">
        <v>315</v>
      </c>
      <c r="E3891" s="2" t="s">
        <v>305</v>
      </c>
      <c r="F3891" s="8" t="s">
        <v>36</v>
      </c>
      <c r="G3891" s="8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5">
        <v>604330014</v>
      </c>
    </row>
    <row r="3892" spans="1:21" hidden="1" x14ac:dyDescent="0.25">
      <c r="A3892" s="8" t="s">
        <v>5018</v>
      </c>
      <c r="B3892" s="2" t="s">
        <v>4304</v>
      </c>
      <c r="C3892" s="2" t="s">
        <v>348</v>
      </c>
      <c r="D3892" s="2" t="s">
        <v>315</v>
      </c>
      <c r="E3892" s="2" t="s">
        <v>305</v>
      </c>
      <c r="F3892" s="8" t="s">
        <v>36</v>
      </c>
      <c r="G3892" s="8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5">
        <v>604330022</v>
      </c>
    </row>
    <row r="3893" spans="1:21" hidden="1" x14ac:dyDescent="0.25">
      <c r="A3893" s="8" t="s">
        <v>5018</v>
      </c>
      <c r="B3893" s="2" t="s">
        <v>4305</v>
      </c>
      <c r="C3893" s="2" t="s">
        <v>349</v>
      </c>
      <c r="D3893" s="2" t="s">
        <v>315</v>
      </c>
      <c r="E3893" s="2" t="s">
        <v>305</v>
      </c>
      <c r="F3893" s="8" t="s">
        <v>36</v>
      </c>
      <c r="G3893" s="8">
        <v>1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5">
        <v>604340010</v>
      </c>
    </row>
    <row r="3894" spans="1:21" hidden="1" x14ac:dyDescent="0.25">
      <c r="A3894" s="8" t="s">
        <v>5018</v>
      </c>
      <c r="B3894" s="2" t="s">
        <v>4306</v>
      </c>
      <c r="C3894" s="2" t="s">
        <v>349</v>
      </c>
      <c r="D3894" s="2" t="s">
        <v>315</v>
      </c>
      <c r="E3894" s="2" t="s">
        <v>305</v>
      </c>
      <c r="F3894" s="8" t="s">
        <v>36</v>
      </c>
      <c r="G3894" s="8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5">
        <v>604340028</v>
      </c>
    </row>
    <row r="3895" spans="1:21" hidden="1" x14ac:dyDescent="0.25">
      <c r="A3895" s="8" t="s">
        <v>5018</v>
      </c>
      <c r="B3895" s="2" t="s">
        <v>4307</v>
      </c>
      <c r="C3895" s="2" t="s">
        <v>349</v>
      </c>
      <c r="D3895" s="2" t="s">
        <v>315</v>
      </c>
      <c r="E3895" s="2" t="s">
        <v>305</v>
      </c>
      <c r="F3895" s="8" t="s">
        <v>36</v>
      </c>
      <c r="G3895" s="8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5">
        <v>604340036</v>
      </c>
    </row>
    <row r="3896" spans="1:21" hidden="1" x14ac:dyDescent="0.25">
      <c r="A3896" s="8" t="s">
        <v>5018</v>
      </c>
      <c r="B3896" s="2" t="s">
        <v>4308</v>
      </c>
      <c r="C3896" s="2" t="s">
        <v>349</v>
      </c>
      <c r="D3896" s="2" t="s">
        <v>315</v>
      </c>
      <c r="E3896" s="2" t="s">
        <v>305</v>
      </c>
      <c r="F3896" s="8" t="s">
        <v>36</v>
      </c>
      <c r="G3896" s="8">
        <v>1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5">
        <v>604340044</v>
      </c>
    </row>
    <row r="3897" spans="1:21" hidden="1" x14ac:dyDescent="0.25">
      <c r="A3897" s="8" t="s">
        <v>5018</v>
      </c>
      <c r="B3897" s="2" t="s">
        <v>4309</v>
      </c>
      <c r="C3897" s="2" t="s">
        <v>349</v>
      </c>
      <c r="D3897" s="2" t="s">
        <v>315</v>
      </c>
      <c r="E3897" s="2" t="s">
        <v>305</v>
      </c>
      <c r="F3897" s="8" t="s">
        <v>36</v>
      </c>
      <c r="G3897" s="8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5">
        <v>604340052</v>
      </c>
    </row>
    <row r="3898" spans="1:21" hidden="1" x14ac:dyDescent="0.25">
      <c r="A3898" s="8" t="s">
        <v>5018</v>
      </c>
      <c r="B3898" s="2" t="s">
        <v>4310</v>
      </c>
      <c r="C3898" s="2" t="s">
        <v>349</v>
      </c>
      <c r="D3898" s="2" t="s">
        <v>315</v>
      </c>
      <c r="E3898" s="2" t="s">
        <v>305</v>
      </c>
      <c r="F3898" s="8" t="s">
        <v>36</v>
      </c>
      <c r="G3898" s="8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5">
        <v>604340060</v>
      </c>
    </row>
    <row r="3899" spans="1:21" hidden="1" x14ac:dyDescent="0.25">
      <c r="A3899" s="8" t="s">
        <v>5018</v>
      </c>
      <c r="B3899" s="2" t="s">
        <v>4311</v>
      </c>
      <c r="C3899" s="2" t="s">
        <v>349</v>
      </c>
      <c r="D3899" s="2" t="s">
        <v>315</v>
      </c>
      <c r="E3899" s="2" t="s">
        <v>305</v>
      </c>
      <c r="F3899" s="8" t="s">
        <v>36</v>
      </c>
      <c r="G3899" s="8">
        <v>1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5">
        <v>604340079</v>
      </c>
    </row>
    <row r="3900" spans="1:21" hidden="1" x14ac:dyDescent="0.25">
      <c r="A3900" s="8" t="s">
        <v>5018</v>
      </c>
      <c r="B3900" s="2" t="s">
        <v>4312</v>
      </c>
      <c r="C3900" s="2" t="s">
        <v>350</v>
      </c>
      <c r="D3900" s="2" t="s">
        <v>315</v>
      </c>
      <c r="E3900" s="2" t="s">
        <v>305</v>
      </c>
      <c r="F3900" s="8" t="s">
        <v>36</v>
      </c>
      <c r="G3900" s="8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5">
        <v>604350015</v>
      </c>
    </row>
    <row r="3901" spans="1:21" hidden="1" x14ac:dyDescent="0.25">
      <c r="A3901" s="8" t="s">
        <v>5018</v>
      </c>
      <c r="B3901" s="2" t="s">
        <v>4313</v>
      </c>
      <c r="C3901" s="2" t="s">
        <v>350</v>
      </c>
      <c r="D3901" s="2" t="s">
        <v>315</v>
      </c>
      <c r="E3901" s="2" t="s">
        <v>305</v>
      </c>
      <c r="F3901" s="8" t="s">
        <v>36</v>
      </c>
      <c r="G3901" s="8">
        <v>1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5">
        <v>604350023</v>
      </c>
    </row>
    <row r="3902" spans="1:21" hidden="1" x14ac:dyDescent="0.25">
      <c r="A3902" s="8" t="s">
        <v>5018</v>
      </c>
      <c r="B3902" s="2" t="s">
        <v>4314</v>
      </c>
      <c r="C3902" s="2" t="s">
        <v>350</v>
      </c>
      <c r="D3902" s="2" t="s">
        <v>315</v>
      </c>
      <c r="E3902" s="2" t="s">
        <v>305</v>
      </c>
      <c r="F3902" s="8" t="s">
        <v>36</v>
      </c>
      <c r="G3902" s="8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5">
        <v>604350031</v>
      </c>
    </row>
    <row r="3903" spans="1:21" hidden="1" x14ac:dyDescent="0.25">
      <c r="A3903" s="8" t="s">
        <v>5018</v>
      </c>
      <c r="B3903" s="2" t="s">
        <v>4315</v>
      </c>
      <c r="C3903" s="2" t="s">
        <v>351</v>
      </c>
      <c r="D3903" s="2" t="s">
        <v>315</v>
      </c>
      <c r="E3903" s="2" t="s">
        <v>305</v>
      </c>
      <c r="F3903" s="8" t="s">
        <v>36</v>
      </c>
      <c r="G3903" s="8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5">
        <v>604360010</v>
      </c>
    </row>
    <row r="3904" spans="1:21" hidden="1" x14ac:dyDescent="0.25">
      <c r="A3904" s="8" t="s">
        <v>5018</v>
      </c>
      <c r="B3904" s="2" t="s">
        <v>4316</v>
      </c>
      <c r="C3904" s="2" t="s">
        <v>351</v>
      </c>
      <c r="D3904" s="2" t="s">
        <v>315</v>
      </c>
      <c r="E3904" s="2" t="s">
        <v>305</v>
      </c>
      <c r="F3904" s="8" t="s">
        <v>36</v>
      </c>
      <c r="G3904" s="8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5">
        <v>604360029</v>
      </c>
    </row>
    <row r="3905" spans="1:21" hidden="1" x14ac:dyDescent="0.25">
      <c r="A3905" s="8" t="s">
        <v>5018</v>
      </c>
      <c r="B3905" s="2" t="s">
        <v>4317</v>
      </c>
      <c r="C3905" s="2" t="s">
        <v>351</v>
      </c>
      <c r="D3905" s="2" t="s">
        <v>315</v>
      </c>
      <c r="E3905" s="2" t="s">
        <v>305</v>
      </c>
      <c r="F3905" s="8" t="s">
        <v>36</v>
      </c>
      <c r="G3905" s="8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5">
        <v>604360037</v>
      </c>
    </row>
    <row r="3906" spans="1:21" hidden="1" x14ac:dyDescent="0.25">
      <c r="A3906" s="8" t="s">
        <v>5018</v>
      </c>
      <c r="B3906" s="2" t="s">
        <v>4318</v>
      </c>
      <c r="C3906" s="2" t="s">
        <v>351</v>
      </c>
      <c r="D3906" s="2" t="s">
        <v>315</v>
      </c>
      <c r="E3906" s="2" t="s">
        <v>305</v>
      </c>
      <c r="F3906" s="8" t="s">
        <v>36</v>
      </c>
      <c r="G3906" s="8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5">
        <v>604360045</v>
      </c>
    </row>
    <row r="3907" spans="1:21" hidden="1" x14ac:dyDescent="0.25">
      <c r="A3907" s="8" t="s">
        <v>5018</v>
      </c>
      <c r="B3907" s="2" t="s">
        <v>4319</v>
      </c>
      <c r="C3907" s="2" t="s">
        <v>351</v>
      </c>
      <c r="D3907" s="2" t="s">
        <v>315</v>
      </c>
      <c r="E3907" s="2" t="s">
        <v>305</v>
      </c>
      <c r="F3907" s="8" t="s">
        <v>36</v>
      </c>
      <c r="G3907" s="8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5">
        <v>604360053</v>
      </c>
    </row>
    <row r="3908" spans="1:21" hidden="1" x14ac:dyDescent="0.25">
      <c r="A3908" s="8" t="s">
        <v>5018</v>
      </c>
      <c r="B3908" s="2" t="s">
        <v>4320</v>
      </c>
      <c r="C3908" s="2" t="s">
        <v>351</v>
      </c>
      <c r="D3908" s="2" t="s">
        <v>315</v>
      </c>
      <c r="E3908" s="2" t="s">
        <v>305</v>
      </c>
      <c r="F3908" s="8" t="s">
        <v>36</v>
      </c>
      <c r="G3908" s="8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5">
        <v>604360061</v>
      </c>
    </row>
    <row r="3909" spans="1:21" hidden="1" x14ac:dyDescent="0.25">
      <c r="A3909" s="8" t="s">
        <v>5018</v>
      </c>
      <c r="B3909" s="2" t="s">
        <v>4321</v>
      </c>
      <c r="C3909" s="2" t="s">
        <v>351</v>
      </c>
      <c r="D3909" s="2" t="s">
        <v>315</v>
      </c>
      <c r="E3909" s="2" t="s">
        <v>305</v>
      </c>
      <c r="F3909" s="8" t="s">
        <v>36</v>
      </c>
      <c r="G3909" s="8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5">
        <v>604360070</v>
      </c>
    </row>
    <row r="3910" spans="1:21" hidden="1" x14ac:dyDescent="0.25">
      <c r="A3910" s="8" t="s">
        <v>5018</v>
      </c>
      <c r="B3910" s="2" t="s">
        <v>4322</v>
      </c>
      <c r="C3910" s="2" t="s">
        <v>351</v>
      </c>
      <c r="D3910" s="2" t="s">
        <v>315</v>
      </c>
      <c r="E3910" s="2" t="s">
        <v>305</v>
      </c>
      <c r="F3910" s="8" t="s">
        <v>36</v>
      </c>
      <c r="G3910" s="8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5">
        <v>604360088</v>
      </c>
    </row>
    <row r="3911" spans="1:21" hidden="1" x14ac:dyDescent="0.25">
      <c r="A3911" s="8" t="s">
        <v>5018</v>
      </c>
      <c r="B3911" s="2" t="s">
        <v>4323</v>
      </c>
      <c r="C3911" s="2" t="s">
        <v>351</v>
      </c>
      <c r="D3911" s="2" t="s">
        <v>315</v>
      </c>
      <c r="E3911" s="2" t="s">
        <v>305</v>
      </c>
      <c r="F3911" s="8" t="s">
        <v>36</v>
      </c>
      <c r="G3911" s="8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5">
        <v>604360096</v>
      </c>
    </row>
    <row r="3912" spans="1:21" hidden="1" x14ac:dyDescent="0.25">
      <c r="A3912" s="8" t="s">
        <v>5018</v>
      </c>
      <c r="B3912" s="2" t="s">
        <v>4324</v>
      </c>
      <c r="C3912" s="2" t="s">
        <v>351</v>
      </c>
      <c r="D3912" s="2" t="s">
        <v>315</v>
      </c>
      <c r="E3912" s="2" t="s">
        <v>305</v>
      </c>
      <c r="F3912" s="8" t="s">
        <v>36</v>
      </c>
      <c r="G3912" s="8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5">
        <v>604360100</v>
      </c>
    </row>
    <row r="3913" spans="1:21" hidden="1" x14ac:dyDescent="0.25">
      <c r="A3913" s="8" t="s">
        <v>5018</v>
      </c>
      <c r="B3913" s="2" t="s">
        <v>4325</v>
      </c>
      <c r="C3913" s="2" t="s">
        <v>351</v>
      </c>
      <c r="D3913" s="2" t="s">
        <v>315</v>
      </c>
      <c r="E3913" s="2" t="s">
        <v>305</v>
      </c>
      <c r="F3913" s="8" t="s">
        <v>36</v>
      </c>
      <c r="G3913" s="8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5">
        <v>604360118</v>
      </c>
    </row>
    <row r="3914" spans="1:21" hidden="1" x14ac:dyDescent="0.25">
      <c r="A3914" s="8" t="s">
        <v>5018</v>
      </c>
      <c r="B3914" s="2" t="s">
        <v>4326</v>
      </c>
      <c r="C3914" s="2" t="s">
        <v>351</v>
      </c>
      <c r="D3914" s="2" t="s">
        <v>315</v>
      </c>
      <c r="E3914" s="2" t="s">
        <v>305</v>
      </c>
      <c r="F3914" s="8" t="s">
        <v>36</v>
      </c>
      <c r="G3914" s="8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5">
        <v>604360126</v>
      </c>
    </row>
    <row r="3915" spans="1:21" hidden="1" x14ac:dyDescent="0.25">
      <c r="A3915" s="8" t="s">
        <v>5018</v>
      </c>
      <c r="B3915" s="2" t="s">
        <v>4327</v>
      </c>
      <c r="C3915" s="2" t="s">
        <v>352</v>
      </c>
      <c r="D3915" s="2" t="s">
        <v>315</v>
      </c>
      <c r="E3915" s="2" t="s">
        <v>305</v>
      </c>
      <c r="F3915" s="8" t="s">
        <v>36</v>
      </c>
      <c r="G3915" s="8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5">
        <v>604370016</v>
      </c>
    </row>
    <row r="3916" spans="1:21" hidden="1" x14ac:dyDescent="0.25">
      <c r="A3916" s="8" t="s">
        <v>5018</v>
      </c>
      <c r="B3916" s="2" t="s">
        <v>4328</v>
      </c>
      <c r="C3916" s="2" t="s">
        <v>352</v>
      </c>
      <c r="D3916" s="2" t="s">
        <v>315</v>
      </c>
      <c r="E3916" s="2" t="s">
        <v>305</v>
      </c>
      <c r="F3916" s="8" t="s">
        <v>36</v>
      </c>
      <c r="G3916" s="8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5">
        <v>604370024</v>
      </c>
    </row>
    <row r="3917" spans="1:21" hidden="1" x14ac:dyDescent="0.25">
      <c r="A3917" s="8" t="s">
        <v>5018</v>
      </c>
      <c r="B3917" s="2" t="s">
        <v>4329</v>
      </c>
      <c r="C3917" s="2" t="s">
        <v>353</v>
      </c>
      <c r="D3917" s="2" t="s">
        <v>315</v>
      </c>
      <c r="E3917" s="2" t="s">
        <v>305</v>
      </c>
      <c r="F3917" s="8" t="s">
        <v>36</v>
      </c>
      <c r="G3917" s="8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5">
        <v>604380011</v>
      </c>
    </row>
    <row r="3918" spans="1:21" hidden="1" x14ac:dyDescent="0.25">
      <c r="A3918" s="8" t="s">
        <v>5018</v>
      </c>
      <c r="B3918" s="2" t="s">
        <v>4330</v>
      </c>
      <c r="C3918" s="2" t="s">
        <v>353</v>
      </c>
      <c r="D3918" s="2" t="s">
        <v>315</v>
      </c>
      <c r="E3918" s="2" t="s">
        <v>305</v>
      </c>
      <c r="F3918" s="8" t="s">
        <v>36</v>
      </c>
      <c r="G3918" s="8">
        <v>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5">
        <v>604380020</v>
      </c>
    </row>
    <row r="3919" spans="1:21" hidden="1" x14ac:dyDescent="0.25">
      <c r="A3919" s="8" t="s">
        <v>5018</v>
      </c>
      <c r="B3919" s="2" t="s">
        <v>4331</v>
      </c>
      <c r="C3919" s="2" t="s">
        <v>353</v>
      </c>
      <c r="D3919" s="2" t="s">
        <v>315</v>
      </c>
      <c r="E3919" s="2" t="s">
        <v>305</v>
      </c>
      <c r="F3919" s="8" t="s">
        <v>36</v>
      </c>
      <c r="G3919" s="8">
        <v>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5">
        <v>604380038</v>
      </c>
    </row>
    <row r="3920" spans="1:21" hidden="1" x14ac:dyDescent="0.25">
      <c r="A3920" s="8" t="s">
        <v>5018</v>
      </c>
      <c r="B3920" s="2" t="s">
        <v>4332</v>
      </c>
      <c r="C3920" s="2" t="s">
        <v>353</v>
      </c>
      <c r="D3920" s="2" t="s">
        <v>315</v>
      </c>
      <c r="E3920" s="2" t="s">
        <v>305</v>
      </c>
      <c r="F3920" s="8" t="s">
        <v>36</v>
      </c>
      <c r="G3920" s="8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5">
        <v>604380046</v>
      </c>
    </row>
    <row r="3921" spans="1:21" hidden="1" x14ac:dyDescent="0.25">
      <c r="A3921" s="8" t="s">
        <v>5018</v>
      </c>
      <c r="B3921" s="2" t="s">
        <v>4332</v>
      </c>
      <c r="C3921" s="2" t="s">
        <v>353</v>
      </c>
      <c r="D3921" s="2" t="s">
        <v>315</v>
      </c>
      <c r="E3921" s="2" t="s">
        <v>305</v>
      </c>
      <c r="F3921" s="8" t="s">
        <v>36</v>
      </c>
      <c r="G3921" s="8">
        <v>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5">
        <v>604380054</v>
      </c>
    </row>
    <row r="3922" spans="1:21" hidden="1" x14ac:dyDescent="0.25">
      <c r="A3922" s="8" t="s">
        <v>5018</v>
      </c>
      <c r="B3922" s="2" t="s">
        <v>4333</v>
      </c>
      <c r="C3922" s="2" t="s">
        <v>353</v>
      </c>
      <c r="D3922" s="2" t="s">
        <v>315</v>
      </c>
      <c r="E3922" s="2" t="s">
        <v>305</v>
      </c>
      <c r="F3922" s="8" t="s">
        <v>36</v>
      </c>
      <c r="G3922" s="8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5">
        <v>604380062</v>
      </c>
    </row>
    <row r="3923" spans="1:21" hidden="1" x14ac:dyDescent="0.25">
      <c r="A3923" s="8" t="s">
        <v>5018</v>
      </c>
      <c r="B3923" s="2" t="s">
        <v>4334</v>
      </c>
      <c r="C3923" s="2" t="s">
        <v>353</v>
      </c>
      <c r="D3923" s="2" t="s">
        <v>315</v>
      </c>
      <c r="E3923" s="2" t="s">
        <v>305</v>
      </c>
      <c r="F3923" s="8" t="s">
        <v>36</v>
      </c>
      <c r="G3923" s="8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5">
        <v>604380070</v>
      </c>
    </row>
    <row r="3924" spans="1:21" hidden="1" x14ac:dyDescent="0.25">
      <c r="A3924" s="8" t="s">
        <v>5018</v>
      </c>
      <c r="B3924" s="2" t="s">
        <v>4335</v>
      </c>
      <c r="C3924" s="2" t="s">
        <v>353</v>
      </c>
      <c r="D3924" s="2" t="s">
        <v>315</v>
      </c>
      <c r="E3924" s="2" t="s">
        <v>305</v>
      </c>
      <c r="F3924" s="8" t="s">
        <v>36</v>
      </c>
      <c r="G3924" s="8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5">
        <v>604380089</v>
      </c>
    </row>
    <row r="3925" spans="1:21" hidden="1" x14ac:dyDescent="0.25">
      <c r="A3925" s="8" t="s">
        <v>5018</v>
      </c>
      <c r="B3925" s="2" t="s">
        <v>4336</v>
      </c>
      <c r="C3925" s="2" t="s">
        <v>354</v>
      </c>
      <c r="D3925" s="2" t="s">
        <v>315</v>
      </c>
      <c r="E3925" s="2" t="s">
        <v>305</v>
      </c>
      <c r="F3925" s="8" t="s">
        <v>36</v>
      </c>
      <c r="G3925" s="8">
        <v>1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5">
        <v>604390017</v>
      </c>
    </row>
    <row r="3926" spans="1:21" hidden="1" x14ac:dyDescent="0.25">
      <c r="A3926" s="8" t="s">
        <v>5018</v>
      </c>
      <c r="B3926" s="2" t="s">
        <v>4337</v>
      </c>
      <c r="C3926" s="2" t="s">
        <v>354</v>
      </c>
      <c r="D3926" s="2" t="s">
        <v>315</v>
      </c>
      <c r="E3926" s="2" t="s">
        <v>305</v>
      </c>
      <c r="F3926" s="8" t="s">
        <v>36</v>
      </c>
      <c r="G3926" s="8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5">
        <v>604390025</v>
      </c>
    </row>
    <row r="3927" spans="1:21" hidden="1" x14ac:dyDescent="0.25">
      <c r="A3927" s="8" t="s">
        <v>5018</v>
      </c>
      <c r="B3927" s="2" t="s">
        <v>4338</v>
      </c>
      <c r="C3927" s="2" t="s">
        <v>354</v>
      </c>
      <c r="D3927" s="2" t="s">
        <v>315</v>
      </c>
      <c r="E3927" s="2" t="s">
        <v>305</v>
      </c>
      <c r="F3927" s="8" t="s">
        <v>36</v>
      </c>
      <c r="G3927" s="8">
        <v>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5">
        <v>604390033</v>
      </c>
    </row>
    <row r="3928" spans="1:21" hidden="1" x14ac:dyDescent="0.25">
      <c r="A3928" s="8" t="s">
        <v>5018</v>
      </c>
      <c r="B3928" s="2" t="s">
        <v>4339</v>
      </c>
      <c r="C3928" s="2" t="s">
        <v>354</v>
      </c>
      <c r="D3928" s="2" t="s">
        <v>315</v>
      </c>
      <c r="E3928" s="2" t="s">
        <v>305</v>
      </c>
      <c r="F3928" s="8" t="s">
        <v>36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5">
        <v>604390041</v>
      </c>
    </row>
    <row r="3929" spans="1:21" hidden="1" x14ac:dyDescent="0.25">
      <c r="A3929" s="8" t="s">
        <v>5018</v>
      </c>
      <c r="B3929" s="2" t="s">
        <v>4340</v>
      </c>
      <c r="C3929" s="2" t="s">
        <v>354</v>
      </c>
      <c r="D3929" s="2" t="s">
        <v>315</v>
      </c>
      <c r="E3929" s="2" t="s">
        <v>305</v>
      </c>
      <c r="F3929" s="8" t="s">
        <v>36</v>
      </c>
      <c r="G3929" s="8">
        <v>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5">
        <v>604390050</v>
      </c>
    </row>
    <row r="3930" spans="1:21" hidden="1" x14ac:dyDescent="0.25">
      <c r="A3930" s="8" t="s">
        <v>5018</v>
      </c>
      <c r="B3930" s="2" t="s">
        <v>4341</v>
      </c>
      <c r="C3930" s="2" t="s">
        <v>354</v>
      </c>
      <c r="D3930" s="2" t="s">
        <v>315</v>
      </c>
      <c r="E3930" s="2" t="s">
        <v>305</v>
      </c>
      <c r="F3930" s="8" t="s">
        <v>36</v>
      </c>
      <c r="G3930" s="8">
        <v>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5">
        <v>604390068</v>
      </c>
    </row>
    <row r="3931" spans="1:21" hidden="1" x14ac:dyDescent="0.25">
      <c r="A3931" s="8" t="s">
        <v>5018</v>
      </c>
      <c r="B3931" s="2" t="s">
        <v>4342</v>
      </c>
      <c r="C3931" s="2" t="s">
        <v>354</v>
      </c>
      <c r="D3931" s="2" t="s">
        <v>315</v>
      </c>
      <c r="E3931" s="2" t="s">
        <v>305</v>
      </c>
      <c r="F3931" s="8" t="s">
        <v>36</v>
      </c>
      <c r="G3931" s="8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5">
        <v>604390076</v>
      </c>
    </row>
    <row r="3932" spans="1:21" hidden="1" x14ac:dyDescent="0.25">
      <c r="A3932" s="8" t="s">
        <v>5018</v>
      </c>
      <c r="B3932" s="2" t="s">
        <v>4343</v>
      </c>
      <c r="C3932" s="2" t="s">
        <v>354</v>
      </c>
      <c r="D3932" s="2" t="s">
        <v>315</v>
      </c>
      <c r="E3932" s="2" t="s">
        <v>305</v>
      </c>
      <c r="F3932" s="8" t="s">
        <v>36</v>
      </c>
      <c r="G3932" s="8">
        <v>1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5">
        <v>604390084</v>
      </c>
    </row>
    <row r="3933" spans="1:21" hidden="1" x14ac:dyDescent="0.25">
      <c r="A3933" s="8" t="s">
        <v>5018</v>
      </c>
      <c r="B3933" s="2" t="s">
        <v>4344</v>
      </c>
      <c r="C3933" s="2" t="s">
        <v>354</v>
      </c>
      <c r="D3933" s="2" t="s">
        <v>315</v>
      </c>
      <c r="E3933" s="2" t="s">
        <v>305</v>
      </c>
      <c r="F3933" s="8" t="s">
        <v>36</v>
      </c>
      <c r="G3933" s="8">
        <v>1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5">
        <v>604390092</v>
      </c>
    </row>
    <row r="3934" spans="1:21" hidden="1" x14ac:dyDescent="0.25">
      <c r="A3934" s="8" t="s">
        <v>5018</v>
      </c>
      <c r="B3934" s="2" t="s">
        <v>4345</v>
      </c>
      <c r="C3934" s="2" t="s">
        <v>354</v>
      </c>
      <c r="D3934" s="2" t="s">
        <v>315</v>
      </c>
      <c r="E3934" s="2" t="s">
        <v>305</v>
      </c>
      <c r="F3934" s="8" t="s">
        <v>36</v>
      </c>
      <c r="G3934" s="8">
        <v>1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5">
        <v>604390106</v>
      </c>
    </row>
    <row r="3935" spans="1:21" hidden="1" x14ac:dyDescent="0.25">
      <c r="A3935" s="8" t="s">
        <v>5018</v>
      </c>
      <c r="B3935" s="2" t="s">
        <v>4346</v>
      </c>
      <c r="C3935" s="2" t="s">
        <v>354</v>
      </c>
      <c r="D3935" s="2" t="s">
        <v>315</v>
      </c>
      <c r="E3935" s="2" t="s">
        <v>305</v>
      </c>
      <c r="F3935" s="8" t="s">
        <v>36</v>
      </c>
      <c r="G3935" s="8">
        <v>1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5">
        <v>604390114</v>
      </c>
    </row>
    <row r="3936" spans="1:21" hidden="1" x14ac:dyDescent="0.25">
      <c r="A3936" s="8" t="s">
        <v>5018</v>
      </c>
      <c r="B3936" s="2" t="s">
        <v>4347</v>
      </c>
      <c r="C3936" s="2" t="s">
        <v>355</v>
      </c>
      <c r="D3936" s="2" t="s">
        <v>315</v>
      </c>
      <c r="E3936" s="2" t="s">
        <v>305</v>
      </c>
      <c r="F3936" s="8" t="s">
        <v>36</v>
      </c>
      <c r="G3936" s="8">
        <v>1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5">
        <v>604400012</v>
      </c>
    </row>
    <row r="3937" spans="1:21" hidden="1" x14ac:dyDescent="0.25">
      <c r="A3937" s="8" t="s">
        <v>5018</v>
      </c>
      <c r="B3937" s="2" t="s">
        <v>4348</v>
      </c>
      <c r="C3937" s="2" t="s">
        <v>356</v>
      </c>
      <c r="D3937" s="2" t="s">
        <v>315</v>
      </c>
      <c r="E3937" s="2" t="s">
        <v>305</v>
      </c>
      <c r="F3937" s="8" t="s">
        <v>36</v>
      </c>
      <c r="G3937" s="8">
        <v>1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5">
        <v>604410018</v>
      </c>
    </row>
    <row r="3938" spans="1:21" hidden="1" x14ac:dyDescent="0.25">
      <c r="A3938" s="8" t="s">
        <v>5018</v>
      </c>
      <c r="B3938" s="2" t="s">
        <v>4349</v>
      </c>
      <c r="C3938" s="2" t="s">
        <v>356</v>
      </c>
      <c r="D3938" s="2" t="s">
        <v>315</v>
      </c>
      <c r="E3938" s="2" t="s">
        <v>305</v>
      </c>
      <c r="F3938" s="8" t="s">
        <v>36</v>
      </c>
      <c r="G3938" s="8">
        <v>1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5">
        <v>604410026</v>
      </c>
    </row>
    <row r="3939" spans="1:21" hidden="1" x14ac:dyDescent="0.25">
      <c r="A3939" s="8" t="s">
        <v>5018</v>
      </c>
      <c r="B3939" s="2" t="s">
        <v>4350</v>
      </c>
      <c r="C3939" s="2" t="s">
        <v>356</v>
      </c>
      <c r="D3939" s="2" t="s">
        <v>315</v>
      </c>
      <c r="E3939" s="2" t="s">
        <v>305</v>
      </c>
      <c r="F3939" s="8" t="s">
        <v>36</v>
      </c>
      <c r="G3939" s="8">
        <v>1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5">
        <v>604410034</v>
      </c>
    </row>
    <row r="3940" spans="1:21" hidden="1" x14ac:dyDescent="0.25">
      <c r="A3940" s="8" t="s">
        <v>5018</v>
      </c>
      <c r="B3940" s="2" t="s">
        <v>4351</v>
      </c>
      <c r="C3940" s="2" t="s">
        <v>357</v>
      </c>
      <c r="D3940" s="2" t="s">
        <v>315</v>
      </c>
      <c r="E3940" s="2" t="s">
        <v>305</v>
      </c>
      <c r="F3940" s="8" t="s">
        <v>36</v>
      </c>
      <c r="G3940" s="8">
        <v>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5">
        <v>604420013</v>
      </c>
    </row>
    <row r="3941" spans="1:21" hidden="1" x14ac:dyDescent="0.25">
      <c r="A3941" s="8" t="s">
        <v>5018</v>
      </c>
      <c r="B3941" s="2" t="s">
        <v>4352</v>
      </c>
      <c r="C3941" s="2" t="s">
        <v>358</v>
      </c>
      <c r="D3941" s="2" t="s">
        <v>315</v>
      </c>
      <c r="E3941" s="2" t="s">
        <v>305</v>
      </c>
      <c r="F3941" s="8" t="s">
        <v>36</v>
      </c>
      <c r="G3941" s="8">
        <v>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5">
        <v>604430019</v>
      </c>
    </row>
    <row r="3942" spans="1:21" hidden="1" x14ac:dyDescent="0.25">
      <c r="A3942" s="8" t="s">
        <v>5018</v>
      </c>
      <c r="B3942" s="2" t="s">
        <v>4353</v>
      </c>
      <c r="C3942" s="2" t="s">
        <v>359</v>
      </c>
      <c r="D3942" s="2" t="s">
        <v>315</v>
      </c>
      <c r="E3942" s="2" t="s">
        <v>305</v>
      </c>
      <c r="F3942" s="8" t="s">
        <v>36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5">
        <v>604440014</v>
      </c>
    </row>
    <row r="3943" spans="1:21" hidden="1" x14ac:dyDescent="0.25">
      <c r="A3943" s="8" t="s">
        <v>5018</v>
      </c>
      <c r="B3943" s="2" t="s">
        <v>4354</v>
      </c>
      <c r="C3943" s="2" t="s">
        <v>360</v>
      </c>
      <c r="D3943" s="2" t="s">
        <v>315</v>
      </c>
      <c r="E3943" s="2" t="s">
        <v>305</v>
      </c>
      <c r="F3943" s="8" t="s">
        <v>36</v>
      </c>
      <c r="G3943" s="8">
        <v>1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5">
        <v>604450010</v>
      </c>
    </row>
    <row r="3944" spans="1:21" hidden="1" x14ac:dyDescent="0.25">
      <c r="A3944" s="8" t="s">
        <v>5018</v>
      </c>
      <c r="B3944" s="2" t="s">
        <v>4355</v>
      </c>
      <c r="C3944" s="2" t="s">
        <v>361</v>
      </c>
      <c r="D3944" s="2" t="s">
        <v>315</v>
      </c>
      <c r="E3944" s="2" t="s">
        <v>305</v>
      </c>
      <c r="F3944" s="8" t="s">
        <v>36</v>
      </c>
      <c r="G3944" s="8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5">
        <v>604460023</v>
      </c>
    </row>
    <row r="3945" spans="1:21" hidden="1" x14ac:dyDescent="0.25">
      <c r="A3945" s="8" t="s">
        <v>5018</v>
      </c>
      <c r="B3945" s="2" t="s">
        <v>4356</v>
      </c>
      <c r="C3945" s="2" t="s">
        <v>361</v>
      </c>
      <c r="D3945" s="2" t="s">
        <v>315</v>
      </c>
      <c r="E3945" s="2" t="s">
        <v>305</v>
      </c>
      <c r="F3945" s="8" t="s">
        <v>36</v>
      </c>
      <c r="G3945" s="8">
        <v>1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5">
        <v>604460031</v>
      </c>
    </row>
    <row r="3946" spans="1:21" hidden="1" x14ac:dyDescent="0.25">
      <c r="A3946" s="8" t="s">
        <v>5018</v>
      </c>
      <c r="B3946" s="2" t="s">
        <v>4357</v>
      </c>
      <c r="C3946" s="2" t="s">
        <v>361</v>
      </c>
      <c r="D3946" s="2" t="s">
        <v>315</v>
      </c>
      <c r="E3946" s="2" t="s">
        <v>305</v>
      </c>
      <c r="F3946" s="8" t="s">
        <v>36</v>
      </c>
      <c r="G3946" s="8">
        <v>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5">
        <v>604460040</v>
      </c>
    </row>
    <row r="3947" spans="1:21" hidden="1" x14ac:dyDescent="0.25">
      <c r="A3947" s="8" t="s">
        <v>5018</v>
      </c>
      <c r="B3947" s="2" t="s">
        <v>4358</v>
      </c>
      <c r="C3947" s="2" t="s">
        <v>361</v>
      </c>
      <c r="D3947" s="2" t="s">
        <v>315</v>
      </c>
      <c r="E3947" s="2" t="s">
        <v>305</v>
      </c>
      <c r="F3947" s="8" t="s">
        <v>36</v>
      </c>
      <c r="G3947" s="8">
        <v>1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5">
        <v>604460058</v>
      </c>
    </row>
    <row r="3948" spans="1:21" hidden="1" x14ac:dyDescent="0.25">
      <c r="A3948" s="8" t="s">
        <v>5018</v>
      </c>
      <c r="B3948" s="2" t="s">
        <v>4359</v>
      </c>
      <c r="C3948" s="2" t="s">
        <v>361</v>
      </c>
      <c r="D3948" s="2" t="s">
        <v>315</v>
      </c>
      <c r="E3948" s="2" t="s">
        <v>305</v>
      </c>
      <c r="F3948" s="8" t="s">
        <v>36</v>
      </c>
      <c r="G3948" s="8">
        <v>1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5">
        <v>604460066</v>
      </c>
    </row>
    <row r="3949" spans="1:21" hidden="1" x14ac:dyDescent="0.25">
      <c r="A3949" s="8" t="s">
        <v>5018</v>
      </c>
      <c r="B3949" s="2" t="s">
        <v>4360</v>
      </c>
      <c r="C3949" s="2" t="s">
        <v>362</v>
      </c>
      <c r="D3949" s="2" t="s">
        <v>315</v>
      </c>
      <c r="E3949" s="2" t="s">
        <v>305</v>
      </c>
      <c r="F3949" s="8" t="s">
        <v>36</v>
      </c>
      <c r="G3949" s="8">
        <v>1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5">
        <v>604470010</v>
      </c>
    </row>
    <row r="3950" spans="1:21" hidden="1" x14ac:dyDescent="0.25">
      <c r="A3950" s="8" t="s">
        <v>5018</v>
      </c>
      <c r="B3950" s="2" t="s">
        <v>4361</v>
      </c>
      <c r="C3950" s="2" t="s">
        <v>362</v>
      </c>
      <c r="D3950" s="2" t="s">
        <v>315</v>
      </c>
      <c r="E3950" s="2" t="s">
        <v>305</v>
      </c>
      <c r="F3950" s="8" t="s">
        <v>36</v>
      </c>
      <c r="G3950" s="8">
        <v>1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5">
        <v>604470029</v>
      </c>
    </row>
    <row r="3951" spans="1:21" hidden="1" x14ac:dyDescent="0.25">
      <c r="A3951" s="8" t="s">
        <v>5018</v>
      </c>
      <c r="B3951" s="2" t="s">
        <v>4362</v>
      </c>
      <c r="C3951" s="2" t="s">
        <v>362</v>
      </c>
      <c r="D3951" s="2" t="s">
        <v>315</v>
      </c>
      <c r="E3951" s="2" t="s">
        <v>305</v>
      </c>
      <c r="F3951" s="8" t="s">
        <v>36</v>
      </c>
      <c r="G3951" s="8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5">
        <v>604470037</v>
      </c>
    </row>
    <row r="3952" spans="1:21" hidden="1" x14ac:dyDescent="0.25">
      <c r="A3952" s="8" t="s">
        <v>5018</v>
      </c>
      <c r="B3952" s="2" t="s">
        <v>4363</v>
      </c>
      <c r="C3952" s="2" t="s">
        <v>362</v>
      </c>
      <c r="D3952" s="2" t="s">
        <v>315</v>
      </c>
      <c r="E3952" s="2" t="s">
        <v>305</v>
      </c>
      <c r="F3952" s="8" t="s">
        <v>36</v>
      </c>
      <c r="G3952" s="8">
        <v>1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5">
        <v>604470045</v>
      </c>
    </row>
    <row r="3953" spans="1:21" hidden="1" x14ac:dyDescent="0.25">
      <c r="A3953" s="8" t="s">
        <v>5018</v>
      </c>
      <c r="B3953" s="2" t="s">
        <v>4364</v>
      </c>
      <c r="C3953" s="2" t="s">
        <v>362</v>
      </c>
      <c r="D3953" s="2" t="s">
        <v>315</v>
      </c>
      <c r="E3953" s="2" t="s">
        <v>305</v>
      </c>
      <c r="F3953" s="8" t="s">
        <v>36</v>
      </c>
      <c r="G3953" s="8">
        <v>1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5">
        <v>604470053</v>
      </c>
    </row>
    <row r="3954" spans="1:21" hidden="1" x14ac:dyDescent="0.25">
      <c r="A3954" s="8" t="s">
        <v>5018</v>
      </c>
      <c r="B3954" s="2" t="s">
        <v>4365</v>
      </c>
      <c r="C3954" s="2" t="s">
        <v>363</v>
      </c>
      <c r="D3954" s="2" t="s">
        <v>315</v>
      </c>
      <c r="E3954" s="2" t="s">
        <v>305</v>
      </c>
      <c r="F3954" s="8" t="s">
        <v>36</v>
      </c>
      <c r="G3954" s="8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5">
        <v>604480016</v>
      </c>
    </row>
    <row r="3955" spans="1:21" hidden="1" x14ac:dyDescent="0.25">
      <c r="A3955" s="8" t="s">
        <v>5018</v>
      </c>
      <c r="B3955" s="2" t="s">
        <v>4366</v>
      </c>
      <c r="C3955" s="2" t="s">
        <v>364</v>
      </c>
      <c r="D3955" s="2" t="s">
        <v>315</v>
      </c>
      <c r="E3955" s="2" t="s">
        <v>305</v>
      </c>
      <c r="F3955" s="8" t="s">
        <v>36</v>
      </c>
      <c r="G3955" s="8">
        <v>1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5">
        <v>604490011</v>
      </c>
    </row>
    <row r="3956" spans="1:21" hidden="1" x14ac:dyDescent="0.25">
      <c r="A3956" s="8" t="s">
        <v>5018</v>
      </c>
      <c r="B3956" s="2" t="s">
        <v>4367</v>
      </c>
      <c r="C3956" s="2" t="s">
        <v>364</v>
      </c>
      <c r="D3956" s="2" t="s">
        <v>315</v>
      </c>
      <c r="E3956" s="2" t="s">
        <v>305</v>
      </c>
      <c r="F3956" s="8" t="s">
        <v>36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5">
        <v>604490020</v>
      </c>
    </row>
    <row r="3957" spans="1:21" hidden="1" x14ac:dyDescent="0.25">
      <c r="A3957" s="8" t="s">
        <v>5018</v>
      </c>
      <c r="B3957" s="2" t="s">
        <v>4368</v>
      </c>
      <c r="C3957" s="2" t="s">
        <v>365</v>
      </c>
      <c r="D3957" s="2" t="s">
        <v>315</v>
      </c>
      <c r="E3957" s="2" t="s">
        <v>305</v>
      </c>
      <c r="F3957" s="8" t="s">
        <v>36</v>
      </c>
      <c r="G3957" s="8">
        <v>1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5">
        <v>604500017</v>
      </c>
    </row>
    <row r="3958" spans="1:21" hidden="1" x14ac:dyDescent="0.25">
      <c r="A3958" s="8" t="s">
        <v>5018</v>
      </c>
      <c r="B3958" s="2" t="s">
        <v>4369</v>
      </c>
      <c r="C3958" s="2" t="s">
        <v>365</v>
      </c>
      <c r="D3958" s="2" t="s">
        <v>315</v>
      </c>
      <c r="E3958" s="2" t="s">
        <v>305</v>
      </c>
      <c r="F3958" s="8" t="s">
        <v>36</v>
      </c>
      <c r="G3958" s="8">
        <v>1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5">
        <v>604500025</v>
      </c>
    </row>
    <row r="3959" spans="1:21" hidden="1" x14ac:dyDescent="0.25">
      <c r="A3959" s="8" t="s">
        <v>5018</v>
      </c>
      <c r="B3959" s="2" t="s">
        <v>4370</v>
      </c>
      <c r="C3959" s="2" t="s">
        <v>365</v>
      </c>
      <c r="D3959" s="2" t="s">
        <v>315</v>
      </c>
      <c r="E3959" s="2" t="s">
        <v>305</v>
      </c>
      <c r="F3959" s="8" t="s">
        <v>36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5">
        <v>604500033</v>
      </c>
    </row>
    <row r="3960" spans="1:21" hidden="1" x14ac:dyDescent="0.25">
      <c r="A3960" s="8" t="s">
        <v>5018</v>
      </c>
      <c r="B3960" s="2" t="s">
        <v>4371</v>
      </c>
      <c r="C3960" s="2" t="s">
        <v>365</v>
      </c>
      <c r="D3960" s="2" t="s">
        <v>315</v>
      </c>
      <c r="E3960" s="2" t="s">
        <v>305</v>
      </c>
      <c r="F3960" s="8" t="s">
        <v>36</v>
      </c>
      <c r="G3960" s="8">
        <v>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5">
        <v>604500041</v>
      </c>
    </row>
    <row r="3961" spans="1:21" hidden="1" x14ac:dyDescent="0.25">
      <c r="A3961" s="8" t="s">
        <v>5018</v>
      </c>
      <c r="B3961" s="2" t="s">
        <v>4372</v>
      </c>
      <c r="C3961" s="2" t="s">
        <v>365</v>
      </c>
      <c r="D3961" s="2" t="s">
        <v>315</v>
      </c>
      <c r="E3961" s="2" t="s">
        <v>305</v>
      </c>
      <c r="F3961" s="8" t="s">
        <v>36</v>
      </c>
      <c r="G3961" s="8">
        <v>1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5">
        <v>604500050</v>
      </c>
    </row>
    <row r="3962" spans="1:21" hidden="1" x14ac:dyDescent="0.25">
      <c r="A3962" s="8" t="s">
        <v>5018</v>
      </c>
      <c r="B3962" s="2" t="s">
        <v>4373</v>
      </c>
      <c r="C3962" s="2" t="s">
        <v>365</v>
      </c>
      <c r="D3962" s="2" t="s">
        <v>315</v>
      </c>
      <c r="E3962" s="2" t="s">
        <v>305</v>
      </c>
      <c r="F3962" s="8" t="s">
        <v>36</v>
      </c>
      <c r="G3962" s="8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5">
        <v>604500068</v>
      </c>
    </row>
    <row r="3963" spans="1:21" hidden="1" x14ac:dyDescent="0.25">
      <c r="A3963" s="8" t="s">
        <v>5018</v>
      </c>
      <c r="B3963" s="2" t="s">
        <v>4374</v>
      </c>
      <c r="C3963" s="2" t="s">
        <v>365</v>
      </c>
      <c r="D3963" s="2" t="s">
        <v>315</v>
      </c>
      <c r="E3963" s="2" t="s">
        <v>305</v>
      </c>
      <c r="F3963" s="8" t="s">
        <v>36</v>
      </c>
      <c r="G3963" s="8">
        <v>1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5">
        <v>604500076</v>
      </c>
    </row>
    <row r="3964" spans="1:21" hidden="1" x14ac:dyDescent="0.25">
      <c r="A3964" s="8" t="s">
        <v>5018</v>
      </c>
      <c r="B3964" s="2" t="s">
        <v>4375</v>
      </c>
      <c r="C3964" s="2" t="s">
        <v>365</v>
      </c>
      <c r="D3964" s="2" t="s">
        <v>315</v>
      </c>
      <c r="E3964" s="2" t="s">
        <v>305</v>
      </c>
      <c r="F3964" s="8" t="s">
        <v>36</v>
      </c>
      <c r="G3964" s="8">
        <v>1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5">
        <v>604500084</v>
      </c>
    </row>
    <row r="3965" spans="1:21" hidden="1" x14ac:dyDescent="0.25">
      <c r="A3965" s="8" t="s">
        <v>5018</v>
      </c>
      <c r="B3965" s="2" t="s">
        <v>4376</v>
      </c>
      <c r="C3965" s="2" t="s">
        <v>366</v>
      </c>
      <c r="D3965" s="2" t="s">
        <v>315</v>
      </c>
      <c r="E3965" s="2" t="s">
        <v>305</v>
      </c>
      <c r="F3965" s="8" t="s">
        <v>36</v>
      </c>
      <c r="G3965" s="8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5">
        <v>604510012</v>
      </c>
    </row>
    <row r="3966" spans="1:21" hidden="1" x14ac:dyDescent="0.25">
      <c r="A3966" s="8" t="s">
        <v>5018</v>
      </c>
      <c r="B3966" s="2" t="s">
        <v>4377</v>
      </c>
      <c r="C3966" s="2" t="s">
        <v>366</v>
      </c>
      <c r="D3966" s="2" t="s">
        <v>315</v>
      </c>
      <c r="E3966" s="2" t="s">
        <v>305</v>
      </c>
      <c r="F3966" s="8" t="s">
        <v>36</v>
      </c>
      <c r="G3966" s="8">
        <v>1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5">
        <v>604510020</v>
      </c>
    </row>
    <row r="3967" spans="1:21" hidden="1" x14ac:dyDescent="0.25">
      <c r="A3967" s="8" t="s">
        <v>5018</v>
      </c>
      <c r="B3967" s="2" t="s">
        <v>4378</v>
      </c>
      <c r="C3967" s="2" t="s">
        <v>366</v>
      </c>
      <c r="D3967" s="2" t="s">
        <v>315</v>
      </c>
      <c r="E3967" s="2" t="s">
        <v>305</v>
      </c>
      <c r="F3967" s="8" t="s">
        <v>36</v>
      </c>
      <c r="G3967" s="8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5">
        <v>604510039</v>
      </c>
    </row>
    <row r="3968" spans="1:21" hidden="1" x14ac:dyDescent="0.25">
      <c r="A3968" s="8" t="s">
        <v>5018</v>
      </c>
      <c r="B3968" s="2" t="s">
        <v>4379</v>
      </c>
      <c r="C3968" s="2" t="s">
        <v>366</v>
      </c>
      <c r="D3968" s="2" t="s">
        <v>315</v>
      </c>
      <c r="E3968" s="2" t="s">
        <v>305</v>
      </c>
      <c r="F3968" s="8" t="s">
        <v>36</v>
      </c>
      <c r="G3968" s="8">
        <v>1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5">
        <v>604510047</v>
      </c>
    </row>
    <row r="3969" spans="1:21" hidden="1" x14ac:dyDescent="0.25">
      <c r="A3969" s="8" t="s">
        <v>5018</v>
      </c>
      <c r="B3969" s="2" t="s">
        <v>4380</v>
      </c>
      <c r="C3969" s="2" t="s">
        <v>367</v>
      </c>
      <c r="D3969" s="2" t="s">
        <v>315</v>
      </c>
      <c r="E3969" s="2" t="s">
        <v>305</v>
      </c>
      <c r="F3969" s="8" t="s">
        <v>36</v>
      </c>
      <c r="G3969" s="8">
        <v>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5">
        <v>604520018</v>
      </c>
    </row>
    <row r="3970" spans="1:21" hidden="1" x14ac:dyDescent="0.25">
      <c r="A3970" s="8" t="s">
        <v>5018</v>
      </c>
      <c r="B3970" s="2" t="s">
        <v>4381</v>
      </c>
      <c r="C3970" s="2" t="s">
        <v>368</v>
      </c>
      <c r="D3970" s="2" t="s">
        <v>315</v>
      </c>
      <c r="E3970" s="2" t="s">
        <v>305</v>
      </c>
      <c r="F3970" s="8" t="s">
        <v>36</v>
      </c>
      <c r="G3970" s="8">
        <v>1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5">
        <v>604530013</v>
      </c>
    </row>
    <row r="3971" spans="1:21" hidden="1" x14ac:dyDescent="0.25">
      <c r="A3971" s="8" t="s">
        <v>5018</v>
      </c>
      <c r="B3971" s="2" t="s">
        <v>4382</v>
      </c>
      <c r="C3971" s="2" t="s">
        <v>368</v>
      </c>
      <c r="D3971" s="2" t="s">
        <v>315</v>
      </c>
      <c r="E3971" s="2" t="s">
        <v>305</v>
      </c>
      <c r="F3971" s="8" t="s">
        <v>36</v>
      </c>
      <c r="G3971" s="8">
        <v>1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5">
        <v>604530021</v>
      </c>
    </row>
    <row r="3972" spans="1:21" hidden="1" x14ac:dyDescent="0.25">
      <c r="A3972" s="8" t="s">
        <v>5018</v>
      </c>
      <c r="B3972" s="2" t="s">
        <v>4383</v>
      </c>
      <c r="C3972" s="2" t="s">
        <v>368</v>
      </c>
      <c r="D3972" s="2" t="s">
        <v>315</v>
      </c>
      <c r="E3972" s="2" t="s">
        <v>305</v>
      </c>
      <c r="F3972" s="8" t="s">
        <v>36</v>
      </c>
      <c r="G3972" s="8">
        <v>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5">
        <v>604530030</v>
      </c>
    </row>
    <row r="3973" spans="1:21" hidden="1" x14ac:dyDescent="0.25">
      <c r="A3973" s="8" t="s">
        <v>5018</v>
      </c>
      <c r="B3973" s="2" t="s">
        <v>4384</v>
      </c>
      <c r="C3973" s="2" t="s">
        <v>369</v>
      </c>
      <c r="D3973" s="2" t="s">
        <v>315</v>
      </c>
      <c r="E3973" s="2" t="s">
        <v>305</v>
      </c>
      <c r="F3973" s="8" t="s">
        <v>36</v>
      </c>
      <c r="G3973" s="8">
        <v>1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5">
        <v>604540019</v>
      </c>
    </row>
    <row r="3974" spans="1:21" hidden="1" x14ac:dyDescent="0.25">
      <c r="A3974" s="8" t="s">
        <v>5018</v>
      </c>
      <c r="B3974" s="2" t="s">
        <v>4385</v>
      </c>
      <c r="C3974" s="2" t="s">
        <v>369</v>
      </c>
      <c r="D3974" s="2" t="s">
        <v>315</v>
      </c>
      <c r="E3974" s="2" t="s">
        <v>305</v>
      </c>
      <c r="F3974" s="8" t="s">
        <v>36</v>
      </c>
      <c r="G3974" s="8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5">
        <v>604540027</v>
      </c>
    </row>
    <row r="3975" spans="1:21" hidden="1" x14ac:dyDescent="0.25">
      <c r="A3975" s="8" t="s">
        <v>5018</v>
      </c>
      <c r="B3975" s="2" t="s">
        <v>4386</v>
      </c>
      <c r="C3975" s="2" t="s">
        <v>369</v>
      </c>
      <c r="D3975" s="2" t="s">
        <v>315</v>
      </c>
      <c r="E3975" s="2" t="s">
        <v>305</v>
      </c>
      <c r="F3975" s="8" t="s">
        <v>36</v>
      </c>
      <c r="G3975" s="8">
        <v>1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5">
        <v>604540035</v>
      </c>
    </row>
    <row r="3976" spans="1:21" hidden="1" x14ac:dyDescent="0.25">
      <c r="A3976" s="8" t="s">
        <v>5018</v>
      </c>
      <c r="B3976" s="2" t="s">
        <v>4387</v>
      </c>
      <c r="C3976" s="2" t="s">
        <v>369</v>
      </c>
      <c r="D3976" s="2" t="s">
        <v>315</v>
      </c>
      <c r="E3976" s="2" t="s">
        <v>305</v>
      </c>
      <c r="F3976" s="8" t="s">
        <v>36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5">
        <v>604540043</v>
      </c>
    </row>
    <row r="3977" spans="1:21" hidden="1" x14ac:dyDescent="0.25">
      <c r="A3977" s="8" t="s">
        <v>5018</v>
      </c>
      <c r="B3977" s="2" t="s">
        <v>4388</v>
      </c>
      <c r="C3977" s="2" t="s">
        <v>370</v>
      </c>
      <c r="D3977" s="2" t="s">
        <v>315</v>
      </c>
      <c r="E3977" s="2" t="s">
        <v>305</v>
      </c>
      <c r="F3977" s="8" t="s">
        <v>36</v>
      </c>
      <c r="G3977" s="8">
        <v>1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5">
        <v>604550014</v>
      </c>
    </row>
    <row r="3978" spans="1:21" hidden="1" x14ac:dyDescent="0.25">
      <c r="A3978" s="8" t="s">
        <v>5018</v>
      </c>
      <c r="B3978" s="2" t="s">
        <v>4389</v>
      </c>
      <c r="C3978" s="2" t="s">
        <v>370</v>
      </c>
      <c r="D3978" s="2" t="s">
        <v>315</v>
      </c>
      <c r="E3978" s="2" t="s">
        <v>305</v>
      </c>
      <c r="F3978" s="8" t="s">
        <v>36</v>
      </c>
      <c r="G3978" s="8">
        <v>1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5">
        <v>604550022</v>
      </c>
    </row>
    <row r="3979" spans="1:21" hidden="1" x14ac:dyDescent="0.25">
      <c r="A3979" s="8" t="s">
        <v>5018</v>
      </c>
      <c r="B3979" s="2" t="s">
        <v>4390</v>
      </c>
      <c r="C3979" s="2" t="s">
        <v>371</v>
      </c>
      <c r="D3979" s="2" t="s">
        <v>315</v>
      </c>
      <c r="E3979" s="2" t="s">
        <v>305</v>
      </c>
      <c r="F3979" s="8" t="s">
        <v>36</v>
      </c>
      <c r="G3979" s="8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5">
        <v>604560010</v>
      </c>
    </row>
    <row r="3980" spans="1:21" hidden="1" x14ac:dyDescent="0.25">
      <c r="A3980" s="8" t="s">
        <v>5018</v>
      </c>
      <c r="B3980" s="2" t="s">
        <v>4391</v>
      </c>
      <c r="C3980" s="2" t="s">
        <v>372</v>
      </c>
      <c r="D3980" s="2" t="s">
        <v>315</v>
      </c>
      <c r="E3980" s="2" t="s">
        <v>305</v>
      </c>
      <c r="F3980" s="8" t="s">
        <v>36</v>
      </c>
      <c r="G3980" s="8">
        <v>1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5">
        <v>604570015</v>
      </c>
    </row>
    <row r="3981" spans="1:21" hidden="1" x14ac:dyDescent="0.25">
      <c r="A3981" s="8" t="s">
        <v>5018</v>
      </c>
      <c r="B3981" s="2" t="s">
        <v>4392</v>
      </c>
      <c r="C3981" s="2" t="s">
        <v>372</v>
      </c>
      <c r="D3981" s="2" t="s">
        <v>315</v>
      </c>
      <c r="E3981" s="2" t="s">
        <v>305</v>
      </c>
      <c r="F3981" s="8" t="s">
        <v>36</v>
      </c>
      <c r="G3981" s="8">
        <v>1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5">
        <v>604570023</v>
      </c>
    </row>
    <row r="3982" spans="1:21" hidden="1" x14ac:dyDescent="0.25">
      <c r="A3982" s="8" t="s">
        <v>5018</v>
      </c>
      <c r="B3982" s="2" t="s">
        <v>4393</v>
      </c>
      <c r="C3982" s="2" t="s">
        <v>372</v>
      </c>
      <c r="D3982" s="2" t="s">
        <v>315</v>
      </c>
      <c r="E3982" s="2" t="s">
        <v>305</v>
      </c>
      <c r="F3982" s="8" t="s">
        <v>36</v>
      </c>
      <c r="G3982" s="8">
        <v>1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5">
        <v>604570031</v>
      </c>
    </row>
    <row r="3983" spans="1:21" hidden="1" x14ac:dyDescent="0.25">
      <c r="A3983" s="8" t="s">
        <v>5018</v>
      </c>
      <c r="B3983" s="2" t="s">
        <v>4394</v>
      </c>
      <c r="C3983" s="2" t="s">
        <v>373</v>
      </c>
      <c r="D3983" s="2" t="s">
        <v>315</v>
      </c>
      <c r="E3983" s="2" t="s">
        <v>305</v>
      </c>
      <c r="F3983" s="8" t="s">
        <v>36</v>
      </c>
      <c r="G3983" s="8">
        <v>1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5">
        <v>604580010</v>
      </c>
    </row>
    <row r="3984" spans="1:21" hidden="1" x14ac:dyDescent="0.25">
      <c r="A3984" s="8" t="s">
        <v>5018</v>
      </c>
      <c r="B3984" s="2" t="s">
        <v>4395</v>
      </c>
      <c r="C3984" s="2" t="s">
        <v>373</v>
      </c>
      <c r="D3984" s="2" t="s">
        <v>315</v>
      </c>
      <c r="E3984" s="2" t="s">
        <v>305</v>
      </c>
      <c r="F3984" s="8" t="s">
        <v>36</v>
      </c>
      <c r="G3984" s="8">
        <v>1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5">
        <v>604580029</v>
      </c>
    </row>
    <row r="3985" spans="1:21" hidden="1" x14ac:dyDescent="0.25">
      <c r="A3985" s="8" t="s">
        <v>5018</v>
      </c>
      <c r="B3985" s="2" t="s">
        <v>4396</v>
      </c>
      <c r="C3985" s="2" t="s">
        <v>374</v>
      </c>
      <c r="D3985" s="2" t="s">
        <v>315</v>
      </c>
      <c r="E3985" s="2" t="s">
        <v>305</v>
      </c>
      <c r="F3985" s="8" t="s">
        <v>36</v>
      </c>
      <c r="G3985" s="8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5">
        <v>604590016</v>
      </c>
    </row>
    <row r="3986" spans="1:21" hidden="1" x14ac:dyDescent="0.25">
      <c r="A3986" s="8" t="s">
        <v>5018</v>
      </c>
      <c r="B3986" s="2" t="s">
        <v>4397</v>
      </c>
      <c r="C3986" s="2" t="s">
        <v>374</v>
      </c>
      <c r="D3986" s="2" t="s">
        <v>315</v>
      </c>
      <c r="E3986" s="2" t="s">
        <v>305</v>
      </c>
      <c r="F3986" s="8" t="s">
        <v>36</v>
      </c>
      <c r="G3986" s="8">
        <v>1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5">
        <v>604590024</v>
      </c>
    </row>
    <row r="3987" spans="1:21" hidden="1" x14ac:dyDescent="0.25">
      <c r="A3987" s="8" t="s">
        <v>5018</v>
      </c>
      <c r="B3987" s="2" t="s">
        <v>4398</v>
      </c>
      <c r="C3987" s="2" t="s">
        <v>375</v>
      </c>
      <c r="D3987" s="2" t="s">
        <v>315</v>
      </c>
      <c r="E3987" s="2" t="s">
        <v>305</v>
      </c>
      <c r="F3987" s="8" t="s">
        <v>36</v>
      </c>
      <c r="G3987" s="8">
        <v>1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5">
        <v>604600011</v>
      </c>
    </row>
    <row r="3988" spans="1:21" hidden="1" x14ac:dyDescent="0.25">
      <c r="A3988" s="8" t="s">
        <v>5018</v>
      </c>
      <c r="B3988" s="2" t="s">
        <v>4399</v>
      </c>
      <c r="C3988" s="2" t="s">
        <v>375</v>
      </c>
      <c r="D3988" s="2" t="s">
        <v>315</v>
      </c>
      <c r="E3988" s="2" t="s">
        <v>305</v>
      </c>
      <c r="F3988" s="8" t="s">
        <v>36</v>
      </c>
      <c r="G3988" s="8">
        <v>1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5">
        <v>604600020</v>
      </c>
    </row>
    <row r="3989" spans="1:21" hidden="1" x14ac:dyDescent="0.25">
      <c r="A3989" s="8" t="s">
        <v>5018</v>
      </c>
      <c r="B3989" s="2" t="s">
        <v>4400</v>
      </c>
      <c r="C3989" s="2" t="s">
        <v>376</v>
      </c>
      <c r="D3989" s="2" t="s">
        <v>315</v>
      </c>
      <c r="E3989" s="2" t="s">
        <v>305</v>
      </c>
      <c r="F3989" s="8" t="s">
        <v>36</v>
      </c>
      <c r="G3989" s="8">
        <v>1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5">
        <v>604610017</v>
      </c>
    </row>
    <row r="3990" spans="1:21" hidden="1" x14ac:dyDescent="0.25">
      <c r="A3990" s="8" t="s">
        <v>5018</v>
      </c>
      <c r="B3990" s="2" t="s">
        <v>4401</v>
      </c>
      <c r="C3990" s="2" t="s">
        <v>376</v>
      </c>
      <c r="D3990" s="2" t="s">
        <v>315</v>
      </c>
      <c r="E3990" s="2" t="s">
        <v>305</v>
      </c>
      <c r="F3990" s="8" t="s">
        <v>36</v>
      </c>
      <c r="G3990" s="8">
        <v>1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5">
        <v>604610025</v>
      </c>
    </row>
    <row r="3991" spans="1:21" hidden="1" x14ac:dyDescent="0.25">
      <c r="A3991" s="8" t="s">
        <v>5018</v>
      </c>
      <c r="B3991" s="2" t="s">
        <v>4402</v>
      </c>
      <c r="C3991" s="2" t="s">
        <v>377</v>
      </c>
      <c r="D3991" s="2" t="s">
        <v>315</v>
      </c>
      <c r="E3991" s="2" t="s">
        <v>305</v>
      </c>
      <c r="F3991" s="8" t="s">
        <v>36</v>
      </c>
      <c r="G3991" s="8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5">
        <v>604620012</v>
      </c>
    </row>
    <row r="3992" spans="1:21" hidden="1" x14ac:dyDescent="0.25">
      <c r="A3992" s="8" t="s">
        <v>5018</v>
      </c>
      <c r="B3992" s="2" t="s">
        <v>4403</v>
      </c>
      <c r="C3992" s="2" t="s">
        <v>377</v>
      </c>
      <c r="D3992" s="2" t="s">
        <v>315</v>
      </c>
      <c r="E3992" s="2" t="s">
        <v>305</v>
      </c>
      <c r="F3992" s="8" t="s">
        <v>36</v>
      </c>
      <c r="G3992" s="8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5">
        <v>604620020</v>
      </c>
    </row>
    <row r="3993" spans="1:21" hidden="1" x14ac:dyDescent="0.25">
      <c r="A3993" s="8" t="s">
        <v>5018</v>
      </c>
      <c r="B3993" s="2" t="s">
        <v>4404</v>
      </c>
      <c r="C3993" s="2" t="s">
        <v>377</v>
      </c>
      <c r="D3993" s="2" t="s">
        <v>315</v>
      </c>
      <c r="E3993" s="2" t="s">
        <v>305</v>
      </c>
      <c r="F3993" s="8" t="s">
        <v>36</v>
      </c>
      <c r="G3993" s="8">
        <v>1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5">
        <v>604620039</v>
      </c>
    </row>
    <row r="3994" spans="1:21" hidden="1" x14ac:dyDescent="0.25">
      <c r="A3994" s="8" t="s">
        <v>5018</v>
      </c>
      <c r="B3994" s="2" t="s">
        <v>4405</v>
      </c>
      <c r="C3994" s="2" t="s">
        <v>377</v>
      </c>
      <c r="D3994" s="2" t="s">
        <v>315</v>
      </c>
      <c r="E3994" s="2" t="s">
        <v>305</v>
      </c>
      <c r="F3994" s="8" t="s">
        <v>36</v>
      </c>
      <c r="G3994" s="8">
        <v>1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5">
        <v>604620047</v>
      </c>
    </row>
    <row r="3995" spans="1:21" hidden="1" x14ac:dyDescent="0.25">
      <c r="A3995" s="8" t="s">
        <v>5018</v>
      </c>
      <c r="B3995" s="2" t="s">
        <v>4406</v>
      </c>
      <c r="C3995" s="2" t="s">
        <v>378</v>
      </c>
      <c r="D3995" s="2" t="s">
        <v>315</v>
      </c>
      <c r="E3995" s="2" t="s">
        <v>305</v>
      </c>
      <c r="F3995" s="8" t="s">
        <v>36</v>
      </c>
      <c r="G3995" s="8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5">
        <v>604630018</v>
      </c>
    </row>
    <row r="3996" spans="1:21" hidden="1" x14ac:dyDescent="0.25">
      <c r="A3996" s="8" t="s">
        <v>5018</v>
      </c>
      <c r="B3996" s="2" t="s">
        <v>4407</v>
      </c>
      <c r="C3996" s="2" t="s">
        <v>379</v>
      </c>
      <c r="D3996" s="2" t="s">
        <v>315</v>
      </c>
      <c r="E3996" s="2" t="s">
        <v>305</v>
      </c>
      <c r="F3996" s="8" t="s">
        <v>36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5">
        <v>604640030</v>
      </c>
    </row>
    <row r="3997" spans="1:21" hidden="1" x14ac:dyDescent="0.25">
      <c r="A3997" s="8" t="s">
        <v>5018</v>
      </c>
      <c r="B3997" s="2" t="s">
        <v>4408</v>
      </c>
      <c r="C3997" s="2" t="s">
        <v>380</v>
      </c>
      <c r="D3997" s="2" t="s">
        <v>315</v>
      </c>
      <c r="E3997" s="2" t="s">
        <v>305</v>
      </c>
      <c r="F3997" s="8" t="s">
        <v>36</v>
      </c>
      <c r="G3997" s="8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5">
        <v>604650019</v>
      </c>
    </row>
    <row r="3998" spans="1:21" hidden="1" x14ac:dyDescent="0.25">
      <c r="A3998" s="8" t="s">
        <v>5018</v>
      </c>
      <c r="B3998" s="2" t="s">
        <v>4409</v>
      </c>
      <c r="C3998" s="2" t="s">
        <v>380</v>
      </c>
      <c r="D3998" s="2" t="s">
        <v>315</v>
      </c>
      <c r="E3998" s="2" t="s">
        <v>305</v>
      </c>
      <c r="F3998" s="8" t="s">
        <v>36</v>
      </c>
      <c r="G3998" s="8">
        <v>1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5">
        <v>604650027</v>
      </c>
    </row>
    <row r="3999" spans="1:21" hidden="1" x14ac:dyDescent="0.25">
      <c r="A3999" s="8" t="s">
        <v>5018</v>
      </c>
      <c r="B3999" s="2" t="s">
        <v>4410</v>
      </c>
      <c r="C3999" s="2" t="s">
        <v>380</v>
      </c>
      <c r="D3999" s="2" t="s">
        <v>315</v>
      </c>
      <c r="E3999" s="2" t="s">
        <v>305</v>
      </c>
      <c r="F3999" s="8" t="s">
        <v>36</v>
      </c>
      <c r="G3999" s="8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5">
        <v>604650035</v>
      </c>
    </row>
    <row r="4000" spans="1:21" hidden="1" x14ac:dyDescent="0.25">
      <c r="A4000" s="8" t="s">
        <v>5018</v>
      </c>
      <c r="B4000" s="2" t="s">
        <v>4411</v>
      </c>
      <c r="C4000" s="2" t="s">
        <v>381</v>
      </c>
      <c r="D4000" s="2" t="s">
        <v>315</v>
      </c>
      <c r="E4000" s="2" t="s">
        <v>305</v>
      </c>
      <c r="F4000" s="8" t="s">
        <v>36</v>
      </c>
      <c r="G4000" s="8">
        <v>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5">
        <v>604660014</v>
      </c>
    </row>
    <row r="4001" spans="1:21" hidden="1" x14ac:dyDescent="0.25">
      <c r="A4001" s="8" t="s">
        <v>5018</v>
      </c>
      <c r="B4001" s="2" t="s">
        <v>4412</v>
      </c>
      <c r="C4001" s="2" t="s">
        <v>381</v>
      </c>
      <c r="D4001" s="2" t="s">
        <v>315</v>
      </c>
      <c r="E4001" s="2" t="s">
        <v>305</v>
      </c>
      <c r="F4001" s="8" t="s">
        <v>36</v>
      </c>
      <c r="G4001" s="8">
        <v>1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5">
        <v>604660022</v>
      </c>
    </row>
    <row r="4002" spans="1:21" hidden="1" x14ac:dyDescent="0.25">
      <c r="A4002" s="8" t="s">
        <v>5018</v>
      </c>
      <c r="B4002" s="2" t="s">
        <v>4413</v>
      </c>
      <c r="C4002" s="2" t="s">
        <v>381</v>
      </c>
      <c r="D4002" s="2" t="s">
        <v>315</v>
      </c>
      <c r="E4002" s="2" t="s">
        <v>305</v>
      </c>
      <c r="F4002" s="8" t="s">
        <v>36</v>
      </c>
      <c r="G4002" s="8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5">
        <v>604660030</v>
      </c>
    </row>
    <row r="4003" spans="1:21" hidden="1" x14ac:dyDescent="0.25">
      <c r="A4003" s="8" t="s">
        <v>5018</v>
      </c>
      <c r="B4003" s="2" t="s">
        <v>4414</v>
      </c>
      <c r="C4003" s="2" t="s">
        <v>382</v>
      </c>
      <c r="D4003" s="2" t="s">
        <v>315</v>
      </c>
      <c r="E4003" s="2" t="s">
        <v>305</v>
      </c>
      <c r="F4003" s="8" t="s">
        <v>36</v>
      </c>
      <c r="G4003" s="8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5">
        <v>604670010</v>
      </c>
    </row>
    <row r="4004" spans="1:21" hidden="1" x14ac:dyDescent="0.25">
      <c r="A4004" s="8" t="s">
        <v>5018</v>
      </c>
      <c r="B4004" s="2" t="s">
        <v>4415</v>
      </c>
      <c r="C4004" s="2" t="s">
        <v>383</v>
      </c>
      <c r="D4004" s="2" t="s">
        <v>315</v>
      </c>
      <c r="E4004" s="2" t="s">
        <v>305</v>
      </c>
      <c r="F4004" s="8" t="s">
        <v>36</v>
      </c>
      <c r="G4004" s="8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5">
        <v>604680023</v>
      </c>
    </row>
    <row r="4005" spans="1:21" hidden="1" x14ac:dyDescent="0.25">
      <c r="A4005" s="8" t="s">
        <v>5018</v>
      </c>
      <c r="B4005" s="2" t="s">
        <v>4416</v>
      </c>
      <c r="C4005" s="2" t="s">
        <v>384</v>
      </c>
      <c r="D4005" s="2" t="s">
        <v>315</v>
      </c>
      <c r="E4005" s="2" t="s">
        <v>305</v>
      </c>
      <c r="F4005" s="8" t="s">
        <v>36</v>
      </c>
      <c r="G4005" s="8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5">
        <v>604690010</v>
      </c>
    </row>
    <row r="4006" spans="1:21" hidden="1" x14ac:dyDescent="0.25">
      <c r="A4006" s="8" t="s">
        <v>5018</v>
      </c>
      <c r="B4006" s="2" t="s">
        <v>4417</v>
      </c>
      <c r="C4006" s="2" t="s">
        <v>385</v>
      </c>
      <c r="D4006" s="2" t="s">
        <v>315</v>
      </c>
      <c r="E4006" s="2" t="s">
        <v>305</v>
      </c>
      <c r="F4006" s="8" t="s">
        <v>36</v>
      </c>
      <c r="G4006" s="8">
        <v>1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5">
        <v>604700016</v>
      </c>
    </row>
    <row r="4007" spans="1:21" hidden="1" x14ac:dyDescent="0.25">
      <c r="A4007" s="8" t="s">
        <v>5018</v>
      </c>
      <c r="B4007" s="2" t="s">
        <v>4418</v>
      </c>
      <c r="C4007" s="2" t="s">
        <v>386</v>
      </c>
      <c r="D4007" s="2" t="s">
        <v>315</v>
      </c>
      <c r="E4007" s="2" t="s">
        <v>305</v>
      </c>
      <c r="F4007" s="8" t="s">
        <v>36</v>
      </c>
      <c r="G4007" s="8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5">
        <v>604710011</v>
      </c>
    </row>
    <row r="4008" spans="1:21" hidden="1" x14ac:dyDescent="0.25">
      <c r="A4008" s="8" t="s">
        <v>5018</v>
      </c>
      <c r="B4008" s="2" t="s">
        <v>4419</v>
      </c>
      <c r="C4008" s="2" t="s">
        <v>386</v>
      </c>
      <c r="D4008" s="2" t="s">
        <v>315</v>
      </c>
      <c r="E4008" s="2" t="s">
        <v>305</v>
      </c>
      <c r="F4008" s="8" t="s">
        <v>36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5">
        <v>604710020</v>
      </c>
    </row>
    <row r="4009" spans="1:21" hidden="1" x14ac:dyDescent="0.25">
      <c r="A4009" s="8" t="s">
        <v>5018</v>
      </c>
      <c r="B4009" s="2" t="s">
        <v>4420</v>
      </c>
      <c r="C4009" s="2" t="s">
        <v>387</v>
      </c>
      <c r="D4009" s="2" t="s">
        <v>315</v>
      </c>
      <c r="E4009" s="2" t="s">
        <v>305</v>
      </c>
      <c r="F4009" s="8" t="s">
        <v>36</v>
      </c>
      <c r="G4009" s="8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5">
        <v>604720017</v>
      </c>
    </row>
    <row r="4010" spans="1:21" hidden="1" x14ac:dyDescent="0.25">
      <c r="A4010" s="8" t="s">
        <v>5018</v>
      </c>
      <c r="B4010" s="2" t="s">
        <v>4421</v>
      </c>
      <c r="C4010" s="2" t="s">
        <v>387</v>
      </c>
      <c r="D4010" s="2" t="s">
        <v>315</v>
      </c>
      <c r="E4010" s="2" t="s">
        <v>305</v>
      </c>
      <c r="F4010" s="8" t="s">
        <v>36</v>
      </c>
      <c r="G4010" s="8">
        <v>1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5">
        <v>604720025</v>
      </c>
    </row>
    <row r="4011" spans="1:21" hidden="1" x14ac:dyDescent="0.25">
      <c r="A4011" s="8" t="s">
        <v>5018</v>
      </c>
      <c r="B4011" s="2" t="s">
        <v>4422</v>
      </c>
      <c r="C4011" s="2" t="s">
        <v>388</v>
      </c>
      <c r="D4011" s="2" t="s">
        <v>315</v>
      </c>
      <c r="E4011" s="2" t="s">
        <v>305</v>
      </c>
      <c r="F4011" s="8" t="s">
        <v>36</v>
      </c>
      <c r="G4011" s="8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5">
        <v>604730012</v>
      </c>
    </row>
    <row r="4012" spans="1:21" hidden="1" x14ac:dyDescent="0.25">
      <c r="A4012" s="8" t="s">
        <v>5018</v>
      </c>
      <c r="B4012" s="2" t="s">
        <v>4423</v>
      </c>
      <c r="C4012" s="2" t="s">
        <v>389</v>
      </c>
      <c r="D4012" s="2" t="s">
        <v>315</v>
      </c>
      <c r="E4012" s="2" t="s">
        <v>305</v>
      </c>
      <c r="F4012" s="8" t="s">
        <v>36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5">
        <v>604740018</v>
      </c>
    </row>
    <row r="4013" spans="1:21" hidden="1" x14ac:dyDescent="0.25">
      <c r="A4013" s="8" t="s">
        <v>5018</v>
      </c>
      <c r="B4013" s="2" t="s">
        <v>4424</v>
      </c>
      <c r="C4013" s="2" t="s">
        <v>390</v>
      </c>
      <c r="D4013" s="2" t="s">
        <v>315</v>
      </c>
      <c r="E4013" s="2" t="s">
        <v>305</v>
      </c>
      <c r="F4013" s="8" t="s">
        <v>36</v>
      </c>
      <c r="G4013" s="8">
        <v>1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5">
        <v>604750013</v>
      </c>
    </row>
    <row r="4014" spans="1:21" hidden="1" x14ac:dyDescent="0.25">
      <c r="A4014" s="8" t="s">
        <v>5018</v>
      </c>
      <c r="B4014" s="2" t="s">
        <v>4425</v>
      </c>
      <c r="C4014" s="2" t="s">
        <v>390</v>
      </c>
      <c r="D4014" s="2" t="s">
        <v>315</v>
      </c>
      <c r="E4014" s="2" t="s">
        <v>305</v>
      </c>
      <c r="F4014" s="8" t="s">
        <v>36</v>
      </c>
      <c r="G4014" s="8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5">
        <v>604750021</v>
      </c>
    </row>
    <row r="4015" spans="1:21" hidden="1" x14ac:dyDescent="0.25">
      <c r="A4015" s="8" t="s">
        <v>5018</v>
      </c>
      <c r="B4015" s="2" t="s">
        <v>4426</v>
      </c>
      <c r="C4015" s="2" t="s">
        <v>390</v>
      </c>
      <c r="D4015" s="2" t="s">
        <v>315</v>
      </c>
      <c r="E4015" s="2" t="s">
        <v>305</v>
      </c>
      <c r="F4015" s="8" t="s">
        <v>36</v>
      </c>
      <c r="G4015" s="8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5">
        <v>604750030</v>
      </c>
    </row>
    <row r="4016" spans="1:21" hidden="1" x14ac:dyDescent="0.25">
      <c r="A4016" s="8" t="s">
        <v>5018</v>
      </c>
      <c r="B4016" s="2" t="s">
        <v>4427</v>
      </c>
      <c r="C4016" s="2" t="s">
        <v>390</v>
      </c>
      <c r="D4016" s="2" t="s">
        <v>315</v>
      </c>
      <c r="E4016" s="2" t="s">
        <v>305</v>
      </c>
      <c r="F4016" s="8" t="s">
        <v>36</v>
      </c>
      <c r="G4016" s="8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5">
        <v>604750048</v>
      </c>
    </row>
    <row r="4017" spans="1:21" hidden="1" x14ac:dyDescent="0.25">
      <c r="A4017" s="8" t="s">
        <v>5018</v>
      </c>
      <c r="B4017" s="2" t="s">
        <v>4428</v>
      </c>
      <c r="C4017" s="2" t="s">
        <v>391</v>
      </c>
      <c r="D4017" s="2" t="s">
        <v>315</v>
      </c>
      <c r="E4017" s="2" t="s">
        <v>305</v>
      </c>
      <c r="F4017" s="8" t="s">
        <v>36</v>
      </c>
      <c r="G4017" s="8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5">
        <v>604760019</v>
      </c>
    </row>
    <row r="4018" spans="1:21" hidden="1" x14ac:dyDescent="0.25">
      <c r="A4018" s="8" t="s">
        <v>5018</v>
      </c>
      <c r="B4018" s="2" t="s">
        <v>4429</v>
      </c>
      <c r="C4018" s="2" t="s">
        <v>391</v>
      </c>
      <c r="D4018" s="2" t="s">
        <v>315</v>
      </c>
      <c r="E4018" s="2" t="s">
        <v>305</v>
      </c>
      <c r="F4018" s="8" t="s">
        <v>36</v>
      </c>
      <c r="G4018" s="8">
        <v>1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5">
        <v>604760027</v>
      </c>
    </row>
    <row r="4019" spans="1:21" hidden="1" x14ac:dyDescent="0.25">
      <c r="A4019" s="8" t="s">
        <v>5018</v>
      </c>
      <c r="B4019" s="2" t="s">
        <v>4430</v>
      </c>
      <c r="C4019" s="2" t="s">
        <v>391</v>
      </c>
      <c r="D4019" s="2" t="s">
        <v>315</v>
      </c>
      <c r="E4019" s="2" t="s">
        <v>305</v>
      </c>
      <c r="F4019" s="8" t="s">
        <v>36</v>
      </c>
      <c r="G4019" s="8">
        <v>1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5">
        <v>604760035</v>
      </c>
    </row>
    <row r="4020" spans="1:21" hidden="1" x14ac:dyDescent="0.25">
      <c r="A4020" s="8" t="s">
        <v>5018</v>
      </c>
      <c r="B4020" s="2" t="s">
        <v>4431</v>
      </c>
      <c r="C4020" s="2" t="s">
        <v>391</v>
      </c>
      <c r="D4020" s="2" t="s">
        <v>315</v>
      </c>
      <c r="E4020" s="2" t="s">
        <v>305</v>
      </c>
      <c r="F4020" s="8" t="s">
        <v>36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5">
        <v>604760043</v>
      </c>
    </row>
    <row r="4021" spans="1:21" hidden="1" x14ac:dyDescent="0.25">
      <c r="A4021" s="8" t="s">
        <v>5018</v>
      </c>
      <c r="B4021" s="2" t="s">
        <v>4432</v>
      </c>
      <c r="C4021" s="2" t="s">
        <v>392</v>
      </c>
      <c r="D4021" s="2" t="s">
        <v>315</v>
      </c>
      <c r="E4021" s="2" t="s">
        <v>305</v>
      </c>
      <c r="F4021" s="8" t="s">
        <v>36</v>
      </c>
      <c r="G4021" s="8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5">
        <v>604770014</v>
      </c>
    </row>
    <row r="4022" spans="1:21" hidden="1" x14ac:dyDescent="0.25">
      <c r="A4022" s="8" t="s">
        <v>5018</v>
      </c>
      <c r="B4022" s="2" t="s">
        <v>4433</v>
      </c>
      <c r="C4022" s="2" t="s">
        <v>392</v>
      </c>
      <c r="D4022" s="2" t="s">
        <v>315</v>
      </c>
      <c r="E4022" s="2" t="s">
        <v>305</v>
      </c>
      <c r="F4022" s="8" t="s">
        <v>36</v>
      </c>
      <c r="G4022" s="8">
        <v>1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5">
        <v>604770022</v>
      </c>
    </row>
    <row r="4023" spans="1:21" hidden="1" x14ac:dyDescent="0.25">
      <c r="A4023" s="8" t="s">
        <v>5018</v>
      </c>
      <c r="B4023" s="2" t="s">
        <v>4434</v>
      </c>
      <c r="C4023" s="2" t="s">
        <v>392</v>
      </c>
      <c r="D4023" s="2" t="s">
        <v>315</v>
      </c>
      <c r="E4023" s="2" t="s">
        <v>305</v>
      </c>
      <c r="F4023" s="8" t="s">
        <v>36</v>
      </c>
      <c r="G4023" s="8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5">
        <v>604770030</v>
      </c>
    </row>
    <row r="4024" spans="1:21" hidden="1" x14ac:dyDescent="0.25">
      <c r="A4024" s="8" t="s">
        <v>5018</v>
      </c>
      <c r="B4024" s="2" t="s">
        <v>4435</v>
      </c>
      <c r="C4024" s="2" t="s">
        <v>393</v>
      </c>
      <c r="D4024" s="2" t="s">
        <v>315</v>
      </c>
      <c r="E4024" s="2" t="s">
        <v>305</v>
      </c>
      <c r="F4024" s="8" t="s">
        <v>36</v>
      </c>
      <c r="G4024" s="8">
        <v>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5">
        <v>604780010</v>
      </c>
    </row>
    <row r="4025" spans="1:21" hidden="1" x14ac:dyDescent="0.25">
      <c r="A4025" s="8" t="s">
        <v>5018</v>
      </c>
      <c r="B4025" s="2" t="s">
        <v>4436</v>
      </c>
      <c r="C4025" s="2" t="s">
        <v>396</v>
      </c>
      <c r="D4025" s="2" t="s">
        <v>395</v>
      </c>
      <c r="E4025" s="2" t="s">
        <v>394</v>
      </c>
      <c r="F4025" s="8" t="s">
        <v>31</v>
      </c>
      <c r="G4025" s="8">
        <v>1</v>
      </c>
      <c r="H4025" s="8">
        <v>0</v>
      </c>
      <c r="I4025" s="8">
        <v>0</v>
      </c>
      <c r="J4025" s="8">
        <v>0</v>
      </c>
      <c r="K4025" s="8">
        <v>1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5">
        <v>701010010</v>
      </c>
    </row>
    <row r="4026" spans="1:21" hidden="1" x14ac:dyDescent="0.25">
      <c r="A4026" s="8" t="s">
        <v>5018</v>
      </c>
      <c r="B4026" s="2" t="s">
        <v>4437</v>
      </c>
      <c r="C4026" s="2" t="s">
        <v>396</v>
      </c>
      <c r="D4026" s="2" t="s">
        <v>395</v>
      </c>
      <c r="E4026" s="2" t="s">
        <v>394</v>
      </c>
      <c r="F4026" s="8" t="s">
        <v>31</v>
      </c>
      <c r="G4026" s="8">
        <v>1</v>
      </c>
      <c r="H4026" s="8">
        <v>0</v>
      </c>
      <c r="I4026" s="8">
        <v>0</v>
      </c>
      <c r="J4026" s="8">
        <v>0</v>
      </c>
      <c r="K4026" s="8">
        <v>1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5">
        <v>701010029</v>
      </c>
    </row>
    <row r="4027" spans="1:21" hidden="1" x14ac:dyDescent="0.25">
      <c r="A4027" s="8" t="s">
        <v>5018</v>
      </c>
      <c r="B4027" s="2" t="s">
        <v>4438</v>
      </c>
      <c r="C4027" s="2" t="s">
        <v>396</v>
      </c>
      <c r="D4027" s="2" t="s">
        <v>395</v>
      </c>
      <c r="E4027" s="2" t="s">
        <v>394</v>
      </c>
      <c r="F4027" s="8" t="s">
        <v>31</v>
      </c>
      <c r="G4027" s="8">
        <v>1</v>
      </c>
      <c r="H4027" s="8">
        <v>0</v>
      </c>
      <c r="I4027" s="8">
        <v>0</v>
      </c>
      <c r="J4027" s="8">
        <v>0</v>
      </c>
      <c r="K4027" s="8">
        <v>1</v>
      </c>
      <c r="L4027" s="8">
        <v>1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5">
        <v>701010037</v>
      </c>
    </row>
    <row r="4028" spans="1:21" hidden="1" x14ac:dyDescent="0.25">
      <c r="A4028" s="8" t="s">
        <v>5018</v>
      </c>
      <c r="B4028" s="2" t="s">
        <v>4439</v>
      </c>
      <c r="C4028" s="2" t="s">
        <v>396</v>
      </c>
      <c r="D4028" s="2" t="s">
        <v>395</v>
      </c>
      <c r="E4028" s="2" t="s">
        <v>394</v>
      </c>
      <c r="F4028" s="8" t="s">
        <v>31</v>
      </c>
      <c r="G4028" s="8">
        <v>1</v>
      </c>
      <c r="H4028" s="8">
        <v>0</v>
      </c>
      <c r="I4028" s="8">
        <v>0</v>
      </c>
      <c r="J4028" s="8">
        <v>0</v>
      </c>
      <c r="K4028" s="8">
        <v>1</v>
      </c>
      <c r="L4028" s="8">
        <v>1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5">
        <v>701010045</v>
      </c>
    </row>
    <row r="4029" spans="1:21" hidden="1" x14ac:dyDescent="0.25">
      <c r="A4029" s="8" t="s">
        <v>5018</v>
      </c>
      <c r="B4029" s="2" t="s">
        <v>4440</v>
      </c>
      <c r="C4029" s="2" t="s">
        <v>396</v>
      </c>
      <c r="D4029" s="2" t="s">
        <v>395</v>
      </c>
      <c r="E4029" s="2" t="s">
        <v>394</v>
      </c>
      <c r="F4029" s="8" t="s">
        <v>31</v>
      </c>
      <c r="G4029" s="8">
        <v>1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5">
        <v>701010053</v>
      </c>
    </row>
    <row r="4030" spans="1:21" hidden="1" x14ac:dyDescent="0.25">
      <c r="A4030" s="8" t="s">
        <v>5018</v>
      </c>
      <c r="B4030" s="2" t="s">
        <v>4441</v>
      </c>
      <c r="C4030" s="2" t="s">
        <v>396</v>
      </c>
      <c r="D4030" s="2" t="s">
        <v>395</v>
      </c>
      <c r="E4030" s="2" t="s">
        <v>394</v>
      </c>
      <c r="F4030" s="8" t="s">
        <v>31</v>
      </c>
      <c r="G4030" s="8">
        <v>1</v>
      </c>
      <c r="H4030" s="8">
        <v>0</v>
      </c>
      <c r="I4030" s="8">
        <v>0</v>
      </c>
      <c r="J4030" s="8">
        <v>0</v>
      </c>
      <c r="K4030" s="8">
        <v>1</v>
      </c>
      <c r="L4030" s="8">
        <v>1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5">
        <v>701010061</v>
      </c>
    </row>
    <row r="4031" spans="1:21" hidden="1" x14ac:dyDescent="0.25">
      <c r="A4031" s="8" t="s">
        <v>5018</v>
      </c>
      <c r="B4031" s="2" t="s">
        <v>4442</v>
      </c>
      <c r="C4031" s="2" t="s">
        <v>396</v>
      </c>
      <c r="D4031" s="2" t="s">
        <v>395</v>
      </c>
      <c r="E4031" s="2" t="s">
        <v>394</v>
      </c>
      <c r="F4031" s="8" t="s">
        <v>31</v>
      </c>
      <c r="G4031" s="8">
        <v>1</v>
      </c>
      <c r="H4031" s="8">
        <v>0</v>
      </c>
      <c r="I4031" s="8">
        <v>0</v>
      </c>
      <c r="J4031" s="8">
        <v>0</v>
      </c>
      <c r="K4031" s="8">
        <v>1</v>
      </c>
      <c r="L4031" s="8">
        <v>1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5">
        <v>701010070</v>
      </c>
    </row>
    <row r="4032" spans="1:21" hidden="1" x14ac:dyDescent="0.25">
      <c r="A4032" s="8" t="s">
        <v>5018</v>
      </c>
      <c r="B4032" s="2" t="s">
        <v>4443</v>
      </c>
      <c r="C4032" s="2" t="s">
        <v>396</v>
      </c>
      <c r="D4032" s="2" t="s">
        <v>395</v>
      </c>
      <c r="E4032" s="2" t="s">
        <v>394</v>
      </c>
      <c r="F4032" s="8" t="s">
        <v>31</v>
      </c>
      <c r="G4032" s="8">
        <v>1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5">
        <v>701010088</v>
      </c>
    </row>
    <row r="4033" spans="1:21" hidden="1" x14ac:dyDescent="0.25">
      <c r="A4033" s="8" t="s">
        <v>5018</v>
      </c>
      <c r="B4033" s="2" t="s">
        <v>4444</v>
      </c>
      <c r="C4033" s="2" t="s">
        <v>396</v>
      </c>
      <c r="D4033" s="2" t="s">
        <v>395</v>
      </c>
      <c r="E4033" s="2" t="s">
        <v>394</v>
      </c>
      <c r="F4033" s="8" t="s">
        <v>31</v>
      </c>
      <c r="G4033" s="8">
        <v>1</v>
      </c>
      <c r="H4033" s="8">
        <v>0</v>
      </c>
      <c r="I4033" s="8">
        <v>0</v>
      </c>
      <c r="J4033" s="8">
        <v>0</v>
      </c>
      <c r="K4033" s="8">
        <v>1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5">
        <v>701010096</v>
      </c>
    </row>
    <row r="4034" spans="1:21" hidden="1" x14ac:dyDescent="0.25">
      <c r="A4034" s="8" t="s">
        <v>5018</v>
      </c>
      <c r="B4034" s="2" t="s">
        <v>4445</v>
      </c>
      <c r="C4034" s="2" t="s">
        <v>396</v>
      </c>
      <c r="D4034" s="2" t="s">
        <v>395</v>
      </c>
      <c r="E4034" s="2" t="s">
        <v>394</v>
      </c>
      <c r="F4034" s="8" t="s">
        <v>31</v>
      </c>
      <c r="G4034" s="8">
        <v>1</v>
      </c>
      <c r="H4034" s="8">
        <v>0</v>
      </c>
      <c r="I4034" s="8">
        <v>0</v>
      </c>
      <c r="J4034" s="8">
        <v>0</v>
      </c>
      <c r="K4034" s="8">
        <v>1</v>
      </c>
      <c r="L4034" s="8">
        <v>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5">
        <v>701010100</v>
      </c>
    </row>
    <row r="4035" spans="1:21" hidden="1" x14ac:dyDescent="0.25">
      <c r="A4035" s="8" t="s">
        <v>5018</v>
      </c>
      <c r="B4035" s="2" t="s">
        <v>4446</v>
      </c>
      <c r="C4035" s="2" t="s">
        <v>396</v>
      </c>
      <c r="D4035" s="2" t="s">
        <v>395</v>
      </c>
      <c r="E4035" s="2" t="s">
        <v>394</v>
      </c>
      <c r="F4035" s="8" t="s">
        <v>31</v>
      </c>
      <c r="G4035" s="8">
        <v>1</v>
      </c>
      <c r="H4035" s="8">
        <v>0</v>
      </c>
      <c r="I4035" s="8">
        <v>0</v>
      </c>
      <c r="J4035" s="8">
        <v>0</v>
      </c>
      <c r="K4035" s="8">
        <v>1</v>
      </c>
      <c r="L4035" s="8">
        <v>1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5">
        <v>701010118</v>
      </c>
    </row>
    <row r="4036" spans="1:21" hidden="1" x14ac:dyDescent="0.25">
      <c r="A4036" s="8" t="s">
        <v>5018</v>
      </c>
      <c r="B4036" s="2" t="s">
        <v>4447</v>
      </c>
      <c r="C4036" s="2" t="s">
        <v>396</v>
      </c>
      <c r="D4036" s="2" t="s">
        <v>395</v>
      </c>
      <c r="E4036" s="2" t="s">
        <v>394</v>
      </c>
      <c r="F4036" s="8" t="s">
        <v>31</v>
      </c>
      <c r="G4036" s="8">
        <v>1</v>
      </c>
      <c r="H4036" s="8">
        <v>0</v>
      </c>
      <c r="I4036" s="8">
        <v>0</v>
      </c>
      <c r="J4036" s="8">
        <v>0</v>
      </c>
      <c r="K4036" s="8">
        <v>1</v>
      </c>
      <c r="L4036" s="8">
        <v>1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5">
        <v>701010126</v>
      </c>
    </row>
    <row r="4037" spans="1:21" hidden="1" x14ac:dyDescent="0.25">
      <c r="A4037" s="8" t="s">
        <v>5018</v>
      </c>
      <c r="B4037" s="2" t="s">
        <v>4448</v>
      </c>
      <c r="C4037" s="2" t="s">
        <v>396</v>
      </c>
      <c r="D4037" s="2" t="s">
        <v>395</v>
      </c>
      <c r="E4037" s="2" t="s">
        <v>394</v>
      </c>
      <c r="F4037" s="8" t="s">
        <v>31</v>
      </c>
      <c r="G4037" s="8">
        <v>1</v>
      </c>
      <c r="H4037" s="8">
        <v>0</v>
      </c>
      <c r="I4037" s="8">
        <v>0</v>
      </c>
      <c r="J4037" s="8">
        <v>0</v>
      </c>
      <c r="K4037" s="8">
        <v>1</v>
      </c>
      <c r="L4037" s="8">
        <v>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5">
        <v>701010134</v>
      </c>
    </row>
    <row r="4038" spans="1:21" hidden="1" x14ac:dyDescent="0.25">
      <c r="A4038" s="8" t="s">
        <v>5018</v>
      </c>
      <c r="B4038" s="2" t="s">
        <v>4449</v>
      </c>
      <c r="C4038" s="2" t="s">
        <v>396</v>
      </c>
      <c r="D4038" s="2" t="s">
        <v>395</v>
      </c>
      <c r="E4038" s="2" t="s">
        <v>394</v>
      </c>
      <c r="F4038" s="8" t="s">
        <v>31</v>
      </c>
      <c r="G4038" s="8">
        <v>1</v>
      </c>
      <c r="H4038" s="8">
        <v>0</v>
      </c>
      <c r="I4038" s="8">
        <v>0</v>
      </c>
      <c r="J4038" s="8">
        <v>0</v>
      </c>
      <c r="K4038" s="8">
        <v>1</v>
      </c>
      <c r="L4038" s="8">
        <v>1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5">
        <v>701010142</v>
      </c>
    </row>
    <row r="4039" spans="1:21" hidden="1" x14ac:dyDescent="0.25">
      <c r="A4039" s="8" t="s">
        <v>5018</v>
      </c>
      <c r="B4039" s="2" t="s">
        <v>4450</v>
      </c>
      <c r="C4039" s="2" t="s">
        <v>396</v>
      </c>
      <c r="D4039" s="2" t="s">
        <v>395</v>
      </c>
      <c r="E4039" s="2" t="s">
        <v>394</v>
      </c>
      <c r="F4039" s="8" t="s">
        <v>31</v>
      </c>
      <c r="G4039" s="8">
        <v>1</v>
      </c>
      <c r="H4039" s="8">
        <v>0</v>
      </c>
      <c r="I4039" s="8">
        <v>0</v>
      </c>
      <c r="J4039" s="8">
        <v>0</v>
      </c>
      <c r="K4039" s="8">
        <v>1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5">
        <v>701010150</v>
      </c>
    </row>
    <row r="4040" spans="1:21" hidden="1" x14ac:dyDescent="0.25">
      <c r="A4040" s="8" t="s">
        <v>5018</v>
      </c>
      <c r="B4040" s="2" t="s">
        <v>4451</v>
      </c>
      <c r="C4040" s="2" t="s">
        <v>396</v>
      </c>
      <c r="D4040" s="2" t="s">
        <v>395</v>
      </c>
      <c r="E4040" s="2" t="s">
        <v>394</v>
      </c>
      <c r="F4040" s="8" t="s">
        <v>31</v>
      </c>
      <c r="G4040" s="8">
        <v>1</v>
      </c>
      <c r="H4040" s="8">
        <v>0</v>
      </c>
      <c r="I4040" s="8">
        <v>0</v>
      </c>
      <c r="J4040" s="8">
        <v>0</v>
      </c>
      <c r="K4040" s="8">
        <v>1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5">
        <v>701010169</v>
      </c>
    </row>
    <row r="4041" spans="1:21" hidden="1" x14ac:dyDescent="0.25">
      <c r="A4041" s="8" t="s">
        <v>5018</v>
      </c>
      <c r="B4041" s="2" t="s">
        <v>4452</v>
      </c>
      <c r="C4041" s="2" t="s">
        <v>396</v>
      </c>
      <c r="D4041" s="2" t="s">
        <v>395</v>
      </c>
      <c r="E4041" s="2" t="s">
        <v>394</v>
      </c>
      <c r="F4041" s="8" t="s">
        <v>31</v>
      </c>
      <c r="G4041" s="8">
        <v>1</v>
      </c>
      <c r="H4041" s="8">
        <v>0</v>
      </c>
      <c r="I4041" s="8">
        <v>0</v>
      </c>
      <c r="J4041" s="8">
        <v>0</v>
      </c>
      <c r="K4041" s="8">
        <v>1</v>
      </c>
      <c r="L4041" s="8">
        <v>1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5">
        <v>701010177</v>
      </c>
    </row>
    <row r="4042" spans="1:21" hidden="1" x14ac:dyDescent="0.25">
      <c r="A4042" s="8" t="s">
        <v>5018</v>
      </c>
      <c r="B4042" s="2" t="s">
        <v>4453</v>
      </c>
      <c r="C4042" s="2" t="s">
        <v>396</v>
      </c>
      <c r="D4042" s="2" t="s">
        <v>395</v>
      </c>
      <c r="E4042" s="2" t="s">
        <v>394</v>
      </c>
      <c r="F4042" s="8" t="s">
        <v>31</v>
      </c>
      <c r="G4042" s="8">
        <v>1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5">
        <v>701010185</v>
      </c>
    </row>
    <row r="4043" spans="1:21" hidden="1" x14ac:dyDescent="0.25">
      <c r="A4043" s="8" t="s">
        <v>5018</v>
      </c>
      <c r="B4043" s="2" t="s">
        <v>4454</v>
      </c>
      <c r="C4043" s="2" t="s">
        <v>396</v>
      </c>
      <c r="D4043" s="2" t="s">
        <v>395</v>
      </c>
      <c r="E4043" s="2" t="s">
        <v>394</v>
      </c>
      <c r="F4043" s="8" t="s">
        <v>31</v>
      </c>
      <c r="G4043" s="8">
        <v>1</v>
      </c>
      <c r="H4043" s="8">
        <v>0</v>
      </c>
      <c r="I4043" s="8">
        <v>0</v>
      </c>
      <c r="J4043" s="8">
        <v>0</v>
      </c>
      <c r="K4043" s="8">
        <v>1</v>
      </c>
      <c r="L4043" s="8">
        <v>1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5">
        <v>701010193</v>
      </c>
    </row>
    <row r="4044" spans="1:21" hidden="1" x14ac:dyDescent="0.25">
      <c r="A4044" s="8" t="s">
        <v>5018</v>
      </c>
      <c r="B4044" s="2" t="s">
        <v>4455</v>
      </c>
      <c r="C4044" s="2" t="s">
        <v>396</v>
      </c>
      <c r="D4044" s="2" t="s">
        <v>395</v>
      </c>
      <c r="E4044" s="2" t="s">
        <v>394</v>
      </c>
      <c r="F4044" s="8" t="s">
        <v>31</v>
      </c>
      <c r="G4044" s="8">
        <v>1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5">
        <v>701010207</v>
      </c>
    </row>
    <row r="4045" spans="1:21" hidden="1" x14ac:dyDescent="0.25">
      <c r="A4045" s="8" t="s">
        <v>5018</v>
      </c>
      <c r="B4045" s="2" t="s">
        <v>4456</v>
      </c>
      <c r="C4045" s="2" t="s">
        <v>396</v>
      </c>
      <c r="D4045" s="2" t="s">
        <v>395</v>
      </c>
      <c r="E4045" s="2" t="s">
        <v>394</v>
      </c>
      <c r="F4045" s="8" t="s">
        <v>31</v>
      </c>
      <c r="G4045" s="8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5">
        <v>701010215</v>
      </c>
    </row>
    <row r="4046" spans="1:21" hidden="1" x14ac:dyDescent="0.25">
      <c r="A4046" s="8" t="s">
        <v>5018</v>
      </c>
      <c r="B4046" s="2" t="s">
        <v>4457</v>
      </c>
      <c r="C4046" s="2" t="s">
        <v>396</v>
      </c>
      <c r="D4046" s="2" t="s">
        <v>395</v>
      </c>
      <c r="E4046" s="2" t="s">
        <v>394</v>
      </c>
      <c r="F4046" s="8" t="s">
        <v>31</v>
      </c>
      <c r="G4046" s="8">
        <v>1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5">
        <v>701010223</v>
      </c>
    </row>
    <row r="4047" spans="1:21" hidden="1" x14ac:dyDescent="0.25">
      <c r="A4047" s="8" t="s">
        <v>5018</v>
      </c>
      <c r="B4047" s="2" t="s">
        <v>4458</v>
      </c>
      <c r="C4047" s="2" t="s">
        <v>396</v>
      </c>
      <c r="D4047" s="2" t="s">
        <v>395</v>
      </c>
      <c r="E4047" s="2" t="s">
        <v>394</v>
      </c>
      <c r="F4047" s="8" t="s">
        <v>31</v>
      </c>
      <c r="G4047" s="8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5">
        <v>701010231</v>
      </c>
    </row>
    <row r="4048" spans="1:21" hidden="1" x14ac:dyDescent="0.25">
      <c r="A4048" s="8" t="s">
        <v>5018</v>
      </c>
      <c r="B4048" s="2" t="s">
        <v>4459</v>
      </c>
      <c r="C4048" s="2" t="s">
        <v>396</v>
      </c>
      <c r="D4048" s="2" t="s">
        <v>395</v>
      </c>
      <c r="E4048" s="2" t="s">
        <v>394</v>
      </c>
      <c r="F4048" s="8" t="s">
        <v>31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5">
        <v>701010240</v>
      </c>
    </row>
    <row r="4049" spans="1:21" hidden="1" x14ac:dyDescent="0.25">
      <c r="A4049" s="8" t="s">
        <v>5018</v>
      </c>
      <c r="B4049" s="2" t="s">
        <v>4460</v>
      </c>
      <c r="C4049" s="2" t="s">
        <v>396</v>
      </c>
      <c r="D4049" s="2" t="s">
        <v>395</v>
      </c>
      <c r="E4049" s="2" t="s">
        <v>394</v>
      </c>
      <c r="F4049" s="8" t="s">
        <v>31</v>
      </c>
      <c r="G4049" s="8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5">
        <v>701010258</v>
      </c>
    </row>
    <row r="4050" spans="1:21" hidden="1" x14ac:dyDescent="0.25">
      <c r="A4050" s="8" t="s">
        <v>5018</v>
      </c>
      <c r="B4050" s="2" t="s">
        <v>4461</v>
      </c>
      <c r="C4050" s="2" t="s">
        <v>396</v>
      </c>
      <c r="D4050" s="2" t="s">
        <v>395</v>
      </c>
      <c r="E4050" s="2" t="s">
        <v>394</v>
      </c>
      <c r="F4050" s="8" t="s">
        <v>31</v>
      </c>
      <c r="G4050" s="8">
        <v>1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5">
        <v>701010266</v>
      </c>
    </row>
    <row r="4051" spans="1:21" hidden="1" x14ac:dyDescent="0.25">
      <c r="A4051" s="8" t="s">
        <v>5018</v>
      </c>
      <c r="B4051" s="2" t="s">
        <v>4462</v>
      </c>
      <c r="C4051" s="2" t="s">
        <v>396</v>
      </c>
      <c r="D4051" s="2" t="s">
        <v>395</v>
      </c>
      <c r="E4051" s="2" t="s">
        <v>394</v>
      </c>
      <c r="F4051" s="8" t="s">
        <v>31</v>
      </c>
      <c r="G4051" s="8">
        <v>1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5">
        <v>701010274</v>
      </c>
    </row>
    <row r="4052" spans="1:21" hidden="1" x14ac:dyDescent="0.25">
      <c r="A4052" s="8" t="s">
        <v>5018</v>
      </c>
      <c r="B4052" s="2" t="s">
        <v>4463</v>
      </c>
      <c r="C4052" s="2" t="s">
        <v>396</v>
      </c>
      <c r="D4052" s="2" t="s">
        <v>395</v>
      </c>
      <c r="E4052" s="2" t="s">
        <v>394</v>
      </c>
      <c r="F4052" s="8" t="s">
        <v>31</v>
      </c>
      <c r="G4052" s="8">
        <v>1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5">
        <v>701010282</v>
      </c>
    </row>
    <row r="4053" spans="1:21" hidden="1" x14ac:dyDescent="0.25">
      <c r="A4053" s="8" t="s">
        <v>5018</v>
      </c>
      <c r="B4053" s="2" t="s">
        <v>4464</v>
      </c>
      <c r="C4053" s="2" t="s">
        <v>396</v>
      </c>
      <c r="D4053" s="2" t="s">
        <v>395</v>
      </c>
      <c r="E4053" s="2" t="s">
        <v>394</v>
      </c>
      <c r="F4053" s="8" t="s">
        <v>31</v>
      </c>
      <c r="G4053" s="8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5">
        <v>701010290</v>
      </c>
    </row>
    <row r="4054" spans="1:21" hidden="1" x14ac:dyDescent="0.25">
      <c r="A4054" s="8" t="s">
        <v>5018</v>
      </c>
      <c r="B4054" s="2" t="s">
        <v>4465</v>
      </c>
      <c r="C4054" s="2" t="s">
        <v>396</v>
      </c>
      <c r="D4054" s="2" t="s">
        <v>395</v>
      </c>
      <c r="E4054" s="2" t="s">
        <v>394</v>
      </c>
      <c r="F4054" s="8" t="s">
        <v>31</v>
      </c>
      <c r="G4054" s="8">
        <v>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5">
        <v>701010304</v>
      </c>
    </row>
    <row r="4055" spans="1:21" hidden="1" x14ac:dyDescent="0.25">
      <c r="A4055" s="8" t="s">
        <v>5018</v>
      </c>
      <c r="B4055" s="2" t="s">
        <v>4466</v>
      </c>
      <c r="C4055" s="2" t="s">
        <v>396</v>
      </c>
      <c r="D4055" s="2" t="s">
        <v>395</v>
      </c>
      <c r="E4055" s="2" t="s">
        <v>394</v>
      </c>
      <c r="F4055" s="8" t="s">
        <v>31</v>
      </c>
      <c r="G4055" s="8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5">
        <v>701010312</v>
      </c>
    </row>
    <row r="4056" spans="1:21" hidden="1" x14ac:dyDescent="0.25">
      <c r="A4056" s="8" t="s">
        <v>5018</v>
      </c>
      <c r="B4056" s="2" t="s">
        <v>4467</v>
      </c>
      <c r="C4056" s="2" t="s">
        <v>396</v>
      </c>
      <c r="D4056" s="2" t="s">
        <v>395</v>
      </c>
      <c r="E4056" s="2" t="s">
        <v>394</v>
      </c>
      <c r="F4056" s="8" t="s">
        <v>31</v>
      </c>
      <c r="G4056" s="8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5">
        <v>701010320</v>
      </c>
    </row>
    <row r="4057" spans="1:21" hidden="1" x14ac:dyDescent="0.25">
      <c r="A4057" s="8" t="s">
        <v>5018</v>
      </c>
      <c r="B4057" s="2" t="s">
        <v>4468</v>
      </c>
      <c r="C4057" s="2" t="s">
        <v>396</v>
      </c>
      <c r="D4057" s="2" t="s">
        <v>395</v>
      </c>
      <c r="E4057" s="2" t="s">
        <v>394</v>
      </c>
      <c r="F4057" s="8" t="s">
        <v>31</v>
      </c>
      <c r="G4057" s="8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5">
        <v>701010339</v>
      </c>
    </row>
    <row r="4058" spans="1:21" hidden="1" x14ac:dyDescent="0.25">
      <c r="A4058" s="8" t="s">
        <v>5018</v>
      </c>
      <c r="B4058" s="2" t="s">
        <v>4469</v>
      </c>
      <c r="C4058" s="2" t="s">
        <v>397</v>
      </c>
      <c r="D4058" s="2" t="s">
        <v>395</v>
      </c>
      <c r="E4058" s="2" t="s">
        <v>394</v>
      </c>
      <c r="F4058" s="8" t="s">
        <v>31</v>
      </c>
      <c r="G4058" s="8">
        <v>1</v>
      </c>
      <c r="H4058" s="8">
        <v>0</v>
      </c>
      <c r="I4058" s="8">
        <v>0</v>
      </c>
      <c r="J4058" s="8">
        <v>0</v>
      </c>
      <c r="K4058" s="8">
        <v>1</v>
      </c>
      <c r="L4058" s="8">
        <v>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5">
        <v>701020016</v>
      </c>
    </row>
    <row r="4059" spans="1:21" hidden="1" x14ac:dyDescent="0.25">
      <c r="A4059" s="8" t="s">
        <v>5018</v>
      </c>
      <c r="B4059" s="2" t="s">
        <v>4470</v>
      </c>
      <c r="C4059" s="2" t="s">
        <v>397</v>
      </c>
      <c r="D4059" s="2" t="s">
        <v>395</v>
      </c>
      <c r="E4059" s="2" t="s">
        <v>394</v>
      </c>
      <c r="F4059" s="8" t="s">
        <v>31</v>
      </c>
      <c r="G4059" s="8">
        <v>1</v>
      </c>
      <c r="H4059" s="8">
        <v>0</v>
      </c>
      <c r="I4059" s="8">
        <v>0</v>
      </c>
      <c r="J4059" s="8">
        <v>0</v>
      </c>
      <c r="K4059" s="8">
        <v>1</v>
      </c>
      <c r="L4059" s="8">
        <v>1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5">
        <v>701020024</v>
      </c>
    </row>
    <row r="4060" spans="1:21" hidden="1" x14ac:dyDescent="0.25">
      <c r="A4060" s="8" t="s">
        <v>5018</v>
      </c>
      <c r="B4060" s="2" t="s">
        <v>4471</v>
      </c>
      <c r="C4060" s="2" t="s">
        <v>397</v>
      </c>
      <c r="D4060" s="2" t="s">
        <v>395</v>
      </c>
      <c r="E4060" s="2" t="s">
        <v>394</v>
      </c>
      <c r="F4060" s="8" t="s">
        <v>31</v>
      </c>
      <c r="G4060" s="8">
        <v>1</v>
      </c>
      <c r="H4060" s="8">
        <v>0</v>
      </c>
      <c r="I4060" s="8">
        <v>0</v>
      </c>
      <c r="J4060" s="8">
        <v>0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5">
        <v>701020032</v>
      </c>
    </row>
    <row r="4061" spans="1:21" hidden="1" x14ac:dyDescent="0.25">
      <c r="A4061" s="8" t="s">
        <v>5018</v>
      </c>
      <c r="B4061" s="2" t="s">
        <v>4472</v>
      </c>
      <c r="C4061" s="2" t="s">
        <v>397</v>
      </c>
      <c r="D4061" s="2" t="s">
        <v>395</v>
      </c>
      <c r="E4061" s="2" t="s">
        <v>394</v>
      </c>
      <c r="F4061" s="8" t="s">
        <v>31</v>
      </c>
      <c r="G4061" s="8">
        <v>1</v>
      </c>
      <c r="H4061" s="8">
        <v>0</v>
      </c>
      <c r="I4061" s="8">
        <v>0</v>
      </c>
      <c r="J4061" s="8">
        <v>0</v>
      </c>
      <c r="K4061" s="8">
        <v>1</v>
      </c>
      <c r="L4061" s="8">
        <v>1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5">
        <v>701020040</v>
      </c>
    </row>
    <row r="4062" spans="1:21" hidden="1" x14ac:dyDescent="0.25">
      <c r="A4062" s="8" t="s">
        <v>5018</v>
      </c>
      <c r="B4062" s="2" t="s">
        <v>4473</v>
      </c>
      <c r="C4062" s="2" t="s">
        <v>397</v>
      </c>
      <c r="D4062" s="2" t="s">
        <v>395</v>
      </c>
      <c r="E4062" s="2" t="s">
        <v>394</v>
      </c>
      <c r="F4062" s="8" t="s">
        <v>31</v>
      </c>
      <c r="G4062" s="8">
        <v>1</v>
      </c>
      <c r="H4062" s="8">
        <v>0</v>
      </c>
      <c r="I4062" s="8">
        <v>0</v>
      </c>
      <c r="J4062" s="8">
        <v>0</v>
      </c>
      <c r="K4062" s="8">
        <v>1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5">
        <v>701020059</v>
      </c>
    </row>
    <row r="4063" spans="1:21" hidden="1" x14ac:dyDescent="0.25">
      <c r="A4063" s="8" t="s">
        <v>5018</v>
      </c>
      <c r="B4063" s="2" t="s">
        <v>4474</v>
      </c>
      <c r="C4063" s="2" t="s">
        <v>397</v>
      </c>
      <c r="D4063" s="2" t="s">
        <v>395</v>
      </c>
      <c r="E4063" s="2" t="s">
        <v>394</v>
      </c>
      <c r="F4063" s="8" t="s">
        <v>31</v>
      </c>
      <c r="G4063" s="8">
        <v>1</v>
      </c>
      <c r="H4063" s="8">
        <v>0</v>
      </c>
      <c r="I4063" s="8">
        <v>0</v>
      </c>
      <c r="J4063" s="8">
        <v>0</v>
      </c>
      <c r="K4063" s="8">
        <v>1</v>
      </c>
      <c r="L4063" s="8">
        <v>1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5">
        <v>701020067</v>
      </c>
    </row>
    <row r="4064" spans="1:21" hidden="1" x14ac:dyDescent="0.25">
      <c r="A4064" s="8" t="s">
        <v>5018</v>
      </c>
      <c r="B4064" s="2" t="s">
        <v>4475</v>
      </c>
      <c r="C4064" s="2" t="s">
        <v>397</v>
      </c>
      <c r="D4064" s="2" t="s">
        <v>395</v>
      </c>
      <c r="E4064" s="2" t="s">
        <v>394</v>
      </c>
      <c r="F4064" s="8" t="s">
        <v>31</v>
      </c>
      <c r="G4064" s="8">
        <v>1</v>
      </c>
      <c r="H4064" s="8">
        <v>0</v>
      </c>
      <c r="I4064" s="8">
        <v>0</v>
      </c>
      <c r="J4064" s="8">
        <v>0</v>
      </c>
      <c r="K4064" s="8">
        <v>1</v>
      </c>
      <c r="L4064" s="8">
        <v>1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5">
        <v>701020075</v>
      </c>
    </row>
    <row r="4065" spans="1:21" hidden="1" x14ac:dyDescent="0.25">
      <c r="A4065" s="8" t="s">
        <v>5018</v>
      </c>
      <c r="B4065" s="2" t="s">
        <v>4476</v>
      </c>
      <c r="C4065" s="2" t="s">
        <v>397</v>
      </c>
      <c r="D4065" s="2" t="s">
        <v>395</v>
      </c>
      <c r="E4065" s="2" t="s">
        <v>394</v>
      </c>
      <c r="F4065" s="8" t="s">
        <v>31</v>
      </c>
      <c r="G4065" s="8">
        <v>1</v>
      </c>
      <c r="H4065" s="8">
        <v>0</v>
      </c>
      <c r="I4065" s="8">
        <v>0</v>
      </c>
      <c r="J4065" s="8">
        <v>0</v>
      </c>
      <c r="K4065" s="8">
        <v>1</v>
      </c>
      <c r="L4065" s="8">
        <v>1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5">
        <v>701020083</v>
      </c>
    </row>
    <row r="4066" spans="1:21" hidden="1" x14ac:dyDescent="0.25">
      <c r="A4066" s="8" t="s">
        <v>5018</v>
      </c>
      <c r="B4066" s="2" t="s">
        <v>4477</v>
      </c>
      <c r="C4066" s="2" t="s">
        <v>397</v>
      </c>
      <c r="D4066" s="2" t="s">
        <v>395</v>
      </c>
      <c r="E4066" s="2" t="s">
        <v>394</v>
      </c>
      <c r="F4066" s="8" t="s">
        <v>31</v>
      </c>
      <c r="G4066" s="8">
        <v>1</v>
      </c>
      <c r="H4066" s="8">
        <v>0</v>
      </c>
      <c r="I4066" s="8">
        <v>0</v>
      </c>
      <c r="J4066" s="8">
        <v>0</v>
      </c>
      <c r="K4066" s="8">
        <v>1</v>
      </c>
      <c r="L4066" s="8">
        <v>1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5">
        <v>701020091</v>
      </c>
    </row>
    <row r="4067" spans="1:21" hidden="1" x14ac:dyDescent="0.25">
      <c r="A4067" s="8" t="s">
        <v>5018</v>
      </c>
      <c r="B4067" s="2" t="s">
        <v>4478</v>
      </c>
      <c r="C4067" s="2" t="s">
        <v>397</v>
      </c>
      <c r="D4067" s="2" t="s">
        <v>395</v>
      </c>
      <c r="E4067" s="2" t="s">
        <v>394</v>
      </c>
      <c r="F4067" s="8" t="s">
        <v>31</v>
      </c>
      <c r="G4067" s="8">
        <v>1</v>
      </c>
      <c r="H4067" s="8">
        <v>0</v>
      </c>
      <c r="I4067" s="8">
        <v>0</v>
      </c>
      <c r="J4067" s="8">
        <v>0</v>
      </c>
      <c r="K4067" s="8">
        <v>1</v>
      </c>
      <c r="L4067" s="8">
        <v>1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5">
        <v>701020105</v>
      </c>
    </row>
    <row r="4068" spans="1:21" hidden="1" x14ac:dyDescent="0.25">
      <c r="A4068" s="8" t="s">
        <v>5018</v>
      </c>
      <c r="B4068" s="2" t="s">
        <v>4479</v>
      </c>
      <c r="C4068" s="2" t="s">
        <v>397</v>
      </c>
      <c r="D4068" s="2" t="s">
        <v>395</v>
      </c>
      <c r="E4068" s="2" t="s">
        <v>394</v>
      </c>
      <c r="F4068" s="8" t="s">
        <v>31</v>
      </c>
      <c r="G4068" s="8">
        <v>1</v>
      </c>
      <c r="H4068" s="8">
        <v>0</v>
      </c>
      <c r="I4068" s="8">
        <v>0</v>
      </c>
      <c r="J4068" s="8">
        <v>0</v>
      </c>
      <c r="K4068" s="8">
        <v>1</v>
      </c>
      <c r="L4068" s="8">
        <v>1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5">
        <v>701020113</v>
      </c>
    </row>
    <row r="4069" spans="1:21" hidden="1" x14ac:dyDescent="0.25">
      <c r="A4069" s="8" t="s">
        <v>5018</v>
      </c>
      <c r="B4069" s="2" t="s">
        <v>4480</v>
      </c>
      <c r="C4069" s="2" t="s">
        <v>397</v>
      </c>
      <c r="D4069" s="2" t="s">
        <v>395</v>
      </c>
      <c r="E4069" s="2" t="s">
        <v>394</v>
      </c>
      <c r="F4069" s="8" t="s">
        <v>31</v>
      </c>
      <c r="G4069" s="8">
        <v>1</v>
      </c>
      <c r="H4069" s="8">
        <v>0</v>
      </c>
      <c r="I4069" s="8">
        <v>0</v>
      </c>
      <c r="J4069" s="8">
        <v>0</v>
      </c>
      <c r="K4069" s="8">
        <v>1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5">
        <v>701020121</v>
      </c>
    </row>
    <row r="4070" spans="1:21" hidden="1" x14ac:dyDescent="0.25">
      <c r="A4070" s="8" t="s">
        <v>5018</v>
      </c>
      <c r="B4070" s="2" t="s">
        <v>4481</v>
      </c>
      <c r="C4070" s="2" t="s">
        <v>397</v>
      </c>
      <c r="D4070" s="2" t="s">
        <v>395</v>
      </c>
      <c r="E4070" s="2" t="s">
        <v>394</v>
      </c>
      <c r="F4070" s="8" t="s">
        <v>31</v>
      </c>
      <c r="G4070" s="8">
        <v>1</v>
      </c>
      <c r="H4070" s="8">
        <v>0</v>
      </c>
      <c r="I4070" s="8">
        <v>0</v>
      </c>
      <c r="J4070" s="8">
        <v>0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5">
        <v>701020130</v>
      </c>
    </row>
    <row r="4071" spans="1:21" hidden="1" x14ac:dyDescent="0.25">
      <c r="A4071" s="8" t="s">
        <v>5018</v>
      </c>
      <c r="B4071" s="2" t="s">
        <v>4482</v>
      </c>
      <c r="C4071" s="2" t="s">
        <v>397</v>
      </c>
      <c r="D4071" s="2" t="s">
        <v>395</v>
      </c>
      <c r="E4071" s="2" t="s">
        <v>394</v>
      </c>
      <c r="F4071" s="8" t="s">
        <v>31</v>
      </c>
      <c r="G4071" s="8">
        <v>1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5">
        <v>701020148</v>
      </c>
    </row>
    <row r="4072" spans="1:21" hidden="1" x14ac:dyDescent="0.25">
      <c r="A4072" s="8" t="s">
        <v>5018</v>
      </c>
      <c r="B4072" s="2" t="s">
        <v>4483</v>
      </c>
      <c r="C4072" s="2" t="s">
        <v>397</v>
      </c>
      <c r="D4072" s="2" t="s">
        <v>395</v>
      </c>
      <c r="E4072" s="2" t="s">
        <v>394</v>
      </c>
      <c r="F4072" s="8" t="s">
        <v>31</v>
      </c>
      <c r="G4072" s="8">
        <v>1</v>
      </c>
      <c r="H4072" s="8">
        <v>0</v>
      </c>
      <c r="I4072" s="8">
        <v>0</v>
      </c>
      <c r="J4072" s="8">
        <v>0</v>
      </c>
      <c r="K4072" s="8">
        <v>1</v>
      </c>
      <c r="L4072" s="8">
        <v>1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5">
        <v>701020156</v>
      </c>
    </row>
    <row r="4073" spans="1:21" hidden="1" x14ac:dyDescent="0.25">
      <c r="A4073" s="8" t="s">
        <v>5018</v>
      </c>
      <c r="B4073" s="2" t="s">
        <v>4484</v>
      </c>
      <c r="C4073" s="2" t="s">
        <v>397</v>
      </c>
      <c r="D4073" s="2" t="s">
        <v>395</v>
      </c>
      <c r="E4073" s="2" t="s">
        <v>394</v>
      </c>
      <c r="F4073" s="8" t="s">
        <v>31</v>
      </c>
      <c r="G4073" s="8">
        <v>1</v>
      </c>
      <c r="H4073" s="8">
        <v>0</v>
      </c>
      <c r="I4073" s="8">
        <v>0</v>
      </c>
      <c r="J4073" s="8">
        <v>0</v>
      </c>
      <c r="K4073" s="8">
        <v>1</v>
      </c>
      <c r="L4073" s="8">
        <v>1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5">
        <v>701020164</v>
      </c>
    </row>
    <row r="4074" spans="1:21" hidden="1" x14ac:dyDescent="0.25">
      <c r="A4074" s="8" t="s">
        <v>5018</v>
      </c>
      <c r="B4074" s="2" t="s">
        <v>4485</v>
      </c>
      <c r="C4074" s="2" t="s">
        <v>397</v>
      </c>
      <c r="D4074" s="2" t="s">
        <v>395</v>
      </c>
      <c r="E4074" s="2" t="s">
        <v>394</v>
      </c>
      <c r="F4074" s="8" t="s">
        <v>31</v>
      </c>
      <c r="G4074" s="8">
        <v>1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5">
        <v>701020172</v>
      </c>
    </row>
    <row r="4075" spans="1:21" hidden="1" x14ac:dyDescent="0.25">
      <c r="A4075" s="8" t="s">
        <v>5018</v>
      </c>
      <c r="B4075" s="2" t="s">
        <v>4486</v>
      </c>
      <c r="C4075" s="2" t="s">
        <v>397</v>
      </c>
      <c r="D4075" s="2" t="s">
        <v>395</v>
      </c>
      <c r="E4075" s="2" t="s">
        <v>394</v>
      </c>
      <c r="F4075" s="8" t="s">
        <v>31</v>
      </c>
      <c r="G4075" s="8">
        <v>1</v>
      </c>
      <c r="H4075" s="8">
        <v>0</v>
      </c>
      <c r="I4075" s="8">
        <v>0</v>
      </c>
      <c r="J4075" s="8">
        <v>0</v>
      </c>
      <c r="K4075" s="8">
        <v>1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5">
        <v>701020180</v>
      </c>
    </row>
    <row r="4076" spans="1:21" hidden="1" x14ac:dyDescent="0.25">
      <c r="A4076" s="8" t="s">
        <v>5018</v>
      </c>
      <c r="B4076" s="2" t="s">
        <v>4487</v>
      </c>
      <c r="C4076" s="2" t="s">
        <v>397</v>
      </c>
      <c r="D4076" s="2" t="s">
        <v>395</v>
      </c>
      <c r="E4076" s="2" t="s">
        <v>394</v>
      </c>
      <c r="F4076" s="8" t="s">
        <v>31</v>
      </c>
      <c r="G4076" s="8">
        <v>1</v>
      </c>
      <c r="H4076" s="8">
        <v>0</v>
      </c>
      <c r="I4076" s="8">
        <v>0</v>
      </c>
      <c r="J4076" s="8">
        <v>0</v>
      </c>
      <c r="K4076" s="8">
        <v>1</v>
      </c>
      <c r="L4076" s="8">
        <v>1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5">
        <v>701020199</v>
      </c>
    </row>
    <row r="4077" spans="1:21" hidden="1" x14ac:dyDescent="0.25">
      <c r="A4077" s="8" t="s">
        <v>5018</v>
      </c>
      <c r="B4077" s="2" t="s">
        <v>4488</v>
      </c>
      <c r="C4077" s="2" t="s">
        <v>397</v>
      </c>
      <c r="D4077" s="2" t="s">
        <v>395</v>
      </c>
      <c r="E4077" s="2" t="s">
        <v>394</v>
      </c>
      <c r="F4077" s="8" t="s">
        <v>31</v>
      </c>
      <c r="G4077" s="8">
        <v>1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5">
        <v>701020202</v>
      </c>
    </row>
    <row r="4078" spans="1:21" hidden="1" x14ac:dyDescent="0.25">
      <c r="A4078" s="8" t="s">
        <v>5018</v>
      </c>
      <c r="B4078" s="2" t="s">
        <v>4489</v>
      </c>
      <c r="C4078" s="2" t="s">
        <v>397</v>
      </c>
      <c r="D4078" s="2" t="s">
        <v>395</v>
      </c>
      <c r="E4078" s="2" t="s">
        <v>394</v>
      </c>
      <c r="F4078" s="8" t="s">
        <v>31</v>
      </c>
      <c r="G4078" s="8">
        <v>1</v>
      </c>
      <c r="H4078" s="8">
        <v>0</v>
      </c>
      <c r="I4078" s="8">
        <v>0</v>
      </c>
      <c r="J4078" s="8">
        <v>0</v>
      </c>
      <c r="K4078" s="8">
        <v>1</v>
      </c>
      <c r="L4078" s="8">
        <v>1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5">
        <v>701020210</v>
      </c>
    </row>
    <row r="4079" spans="1:21" hidden="1" x14ac:dyDescent="0.25">
      <c r="A4079" s="8" t="s">
        <v>5018</v>
      </c>
      <c r="B4079" s="2" t="s">
        <v>4490</v>
      </c>
      <c r="C4079" s="2" t="s">
        <v>397</v>
      </c>
      <c r="D4079" s="2" t="s">
        <v>395</v>
      </c>
      <c r="E4079" s="2" t="s">
        <v>394</v>
      </c>
      <c r="F4079" s="8" t="s">
        <v>31</v>
      </c>
      <c r="G4079" s="8">
        <v>1</v>
      </c>
      <c r="H4079" s="8">
        <v>0</v>
      </c>
      <c r="I4079" s="8">
        <v>0</v>
      </c>
      <c r="J4079" s="8">
        <v>0</v>
      </c>
      <c r="K4079" s="8">
        <v>1</v>
      </c>
      <c r="L4079" s="8">
        <v>1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5">
        <v>701020229</v>
      </c>
    </row>
    <row r="4080" spans="1:21" hidden="1" x14ac:dyDescent="0.25">
      <c r="A4080" s="8" t="s">
        <v>5018</v>
      </c>
      <c r="B4080" s="2" t="s">
        <v>4491</v>
      </c>
      <c r="C4080" s="2" t="s">
        <v>397</v>
      </c>
      <c r="D4080" s="2" t="s">
        <v>395</v>
      </c>
      <c r="E4080" s="2" t="s">
        <v>394</v>
      </c>
      <c r="F4080" s="8" t="s">
        <v>31</v>
      </c>
      <c r="G4080" s="8">
        <v>1</v>
      </c>
      <c r="H4080" s="8">
        <v>0</v>
      </c>
      <c r="I4080" s="8">
        <v>0</v>
      </c>
      <c r="J4080" s="8">
        <v>0</v>
      </c>
      <c r="K4080" s="8">
        <v>1</v>
      </c>
      <c r="L4080" s="8">
        <v>1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5">
        <v>701020237</v>
      </c>
    </row>
    <row r="4081" spans="1:21" hidden="1" x14ac:dyDescent="0.25">
      <c r="A4081" s="8" t="s">
        <v>5018</v>
      </c>
      <c r="B4081" s="2" t="s">
        <v>4492</v>
      </c>
      <c r="C4081" s="2" t="s">
        <v>397</v>
      </c>
      <c r="D4081" s="2" t="s">
        <v>395</v>
      </c>
      <c r="E4081" s="2" t="s">
        <v>394</v>
      </c>
      <c r="F4081" s="8" t="s">
        <v>31</v>
      </c>
      <c r="G4081" s="8">
        <v>1</v>
      </c>
      <c r="H4081" s="8">
        <v>0</v>
      </c>
      <c r="I4081" s="8">
        <v>0</v>
      </c>
      <c r="J4081" s="8">
        <v>0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5">
        <v>701020245</v>
      </c>
    </row>
    <row r="4082" spans="1:21" hidden="1" x14ac:dyDescent="0.25">
      <c r="A4082" s="8" t="s">
        <v>5018</v>
      </c>
      <c r="B4082" s="2" t="s">
        <v>4493</v>
      </c>
      <c r="C4082" s="2" t="s">
        <v>397</v>
      </c>
      <c r="D4082" s="2" t="s">
        <v>395</v>
      </c>
      <c r="E4082" s="2" t="s">
        <v>394</v>
      </c>
      <c r="F4082" s="8" t="s">
        <v>31</v>
      </c>
      <c r="G4082" s="8">
        <v>1</v>
      </c>
      <c r="H4082" s="8">
        <v>0</v>
      </c>
      <c r="I4082" s="8">
        <v>0</v>
      </c>
      <c r="J4082" s="8">
        <v>0</v>
      </c>
      <c r="K4082" s="8">
        <v>1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5">
        <v>701020253</v>
      </c>
    </row>
    <row r="4083" spans="1:21" hidden="1" x14ac:dyDescent="0.25">
      <c r="A4083" s="8" t="s">
        <v>5018</v>
      </c>
      <c r="B4083" s="2" t="s">
        <v>4494</v>
      </c>
      <c r="C4083" s="2" t="s">
        <v>397</v>
      </c>
      <c r="D4083" s="2" t="s">
        <v>395</v>
      </c>
      <c r="E4083" s="2" t="s">
        <v>394</v>
      </c>
      <c r="F4083" s="8" t="s">
        <v>31</v>
      </c>
      <c r="G4083" s="8">
        <v>1</v>
      </c>
      <c r="H4083" s="8">
        <v>0</v>
      </c>
      <c r="I4083" s="8">
        <v>0</v>
      </c>
      <c r="J4083" s="8">
        <v>0</v>
      </c>
      <c r="K4083" s="8">
        <v>1</v>
      </c>
      <c r="L4083" s="8">
        <v>1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5">
        <v>701020261</v>
      </c>
    </row>
    <row r="4084" spans="1:21" hidden="1" x14ac:dyDescent="0.25">
      <c r="A4084" s="8" t="s">
        <v>5018</v>
      </c>
      <c r="B4084" s="2" t="s">
        <v>4495</v>
      </c>
      <c r="C4084" s="2" t="s">
        <v>397</v>
      </c>
      <c r="D4084" s="2" t="s">
        <v>395</v>
      </c>
      <c r="E4084" s="2" t="s">
        <v>394</v>
      </c>
      <c r="F4084" s="8" t="s">
        <v>31</v>
      </c>
      <c r="G4084" s="8">
        <v>1</v>
      </c>
      <c r="H4084" s="8">
        <v>0</v>
      </c>
      <c r="I4084" s="8">
        <v>0</v>
      </c>
      <c r="J4084" s="8">
        <v>0</v>
      </c>
      <c r="K4084" s="8">
        <v>1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5">
        <v>701020270</v>
      </c>
    </row>
    <row r="4085" spans="1:21" hidden="1" x14ac:dyDescent="0.25">
      <c r="A4085" s="8" t="s">
        <v>5018</v>
      </c>
      <c r="B4085" s="2" t="s">
        <v>4496</v>
      </c>
      <c r="C4085" s="2" t="s">
        <v>397</v>
      </c>
      <c r="D4085" s="2" t="s">
        <v>395</v>
      </c>
      <c r="E4085" s="2" t="s">
        <v>394</v>
      </c>
      <c r="F4085" s="8" t="s">
        <v>31</v>
      </c>
      <c r="G4085" s="8">
        <v>1</v>
      </c>
      <c r="H4085" s="8">
        <v>0</v>
      </c>
      <c r="I4085" s="8">
        <v>0</v>
      </c>
      <c r="J4085" s="8">
        <v>0</v>
      </c>
      <c r="K4085" s="8">
        <v>1</v>
      </c>
      <c r="L4085" s="8">
        <v>1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5">
        <v>701020288</v>
      </c>
    </row>
    <row r="4086" spans="1:21" hidden="1" x14ac:dyDescent="0.25">
      <c r="A4086" s="8" t="s">
        <v>5018</v>
      </c>
      <c r="B4086" s="2" t="s">
        <v>4497</v>
      </c>
      <c r="C4086" s="2" t="s">
        <v>397</v>
      </c>
      <c r="D4086" s="2" t="s">
        <v>395</v>
      </c>
      <c r="E4086" s="2" t="s">
        <v>394</v>
      </c>
      <c r="F4086" s="8" t="s">
        <v>31</v>
      </c>
      <c r="G4086" s="8">
        <v>1</v>
      </c>
      <c r="H4086" s="8">
        <v>0</v>
      </c>
      <c r="I4086" s="8">
        <v>0</v>
      </c>
      <c r="J4086" s="8">
        <v>0</v>
      </c>
      <c r="K4086" s="8">
        <v>1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5">
        <v>701020296</v>
      </c>
    </row>
    <row r="4087" spans="1:21" hidden="1" x14ac:dyDescent="0.25">
      <c r="A4087" s="8" t="s">
        <v>5018</v>
      </c>
      <c r="B4087" s="2" t="s">
        <v>4498</v>
      </c>
      <c r="C4087" s="2" t="s">
        <v>397</v>
      </c>
      <c r="D4087" s="2" t="s">
        <v>395</v>
      </c>
      <c r="E4087" s="2" t="s">
        <v>394</v>
      </c>
      <c r="F4087" s="8" t="s">
        <v>31</v>
      </c>
      <c r="G4087" s="8">
        <v>1</v>
      </c>
      <c r="H4087" s="8">
        <v>0</v>
      </c>
      <c r="I4087" s="8">
        <v>0</v>
      </c>
      <c r="J4087" s="8">
        <v>0</v>
      </c>
      <c r="K4087" s="8">
        <v>1</v>
      </c>
      <c r="L4087" s="8">
        <v>1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5">
        <v>701020300</v>
      </c>
    </row>
    <row r="4088" spans="1:21" hidden="1" x14ac:dyDescent="0.25">
      <c r="A4088" s="8" t="s">
        <v>5018</v>
      </c>
      <c r="B4088" s="2" t="s">
        <v>4499</v>
      </c>
      <c r="C4088" s="2" t="s">
        <v>397</v>
      </c>
      <c r="D4088" s="2" t="s">
        <v>395</v>
      </c>
      <c r="E4088" s="2" t="s">
        <v>394</v>
      </c>
      <c r="F4088" s="8" t="s">
        <v>31</v>
      </c>
      <c r="G4088" s="8">
        <v>1</v>
      </c>
      <c r="H4088" s="8">
        <v>0</v>
      </c>
      <c r="I4088" s="8">
        <v>0</v>
      </c>
      <c r="J4088" s="8">
        <v>0</v>
      </c>
      <c r="K4088" s="8">
        <v>1</v>
      </c>
      <c r="L4088" s="8">
        <v>1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5">
        <v>701020318</v>
      </c>
    </row>
    <row r="4089" spans="1:21" hidden="1" x14ac:dyDescent="0.25">
      <c r="A4089" s="8" t="s">
        <v>5018</v>
      </c>
      <c r="B4089" s="2" t="s">
        <v>4500</v>
      </c>
      <c r="C4089" s="2" t="s">
        <v>397</v>
      </c>
      <c r="D4089" s="2" t="s">
        <v>395</v>
      </c>
      <c r="E4089" s="2" t="s">
        <v>394</v>
      </c>
      <c r="F4089" s="8" t="s">
        <v>31</v>
      </c>
      <c r="G4089" s="8">
        <v>1</v>
      </c>
      <c r="H4089" s="8">
        <v>0</v>
      </c>
      <c r="I4089" s="8">
        <v>0</v>
      </c>
      <c r="J4089" s="8">
        <v>0</v>
      </c>
      <c r="K4089" s="8">
        <v>1</v>
      </c>
      <c r="L4089" s="8">
        <v>1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5">
        <v>701020326</v>
      </c>
    </row>
    <row r="4090" spans="1:21" hidden="1" x14ac:dyDescent="0.25">
      <c r="A4090" s="8" t="s">
        <v>5018</v>
      </c>
      <c r="B4090" s="2" t="s">
        <v>4501</v>
      </c>
      <c r="C4090" s="2" t="s">
        <v>397</v>
      </c>
      <c r="D4090" s="2" t="s">
        <v>395</v>
      </c>
      <c r="E4090" s="2" t="s">
        <v>394</v>
      </c>
      <c r="F4090" s="8" t="s">
        <v>31</v>
      </c>
      <c r="G4090" s="8">
        <v>1</v>
      </c>
      <c r="H4090" s="8">
        <v>0</v>
      </c>
      <c r="I4090" s="8">
        <v>0</v>
      </c>
      <c r="J4090" s="8">
        <v>0</v>
      </c>
      <c r="K4090" s="8">
        <v>1</v>
      </c>
      <c r="L4090" s="8">
        <v>1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5">
        <v>701020334</v>
      </c>
    </row>
    <row r="4091" spans="1:21" hidden="1" x14ac:dyDescent="0.25">
      <c r="A4091" s="8" t="s">
        <v>5018</v>
      </c>
      <c r="B4091" s="2" t="s">
        <v>4502</v>
      </c>
      <c r="C4091" s="2" t="s">
        <v>397</v>
      </c>
      <c r="D4091" s="2" t="s">
        <v>395</v>
      </c>
      <c r="E4091" s="2" t="s">
        <v>394</v>
      </c>
      <c r="F4091" s="8" t="s">
        <v>31</v>
      </c>
      <c r="G4091" s="8">
        <v>1</v>
      </c>
      <c r="H4091" s="8">
        <v>0</v>
      </c>
      <c r="I4091" s="8">
        <v>0</v>
      </c>
      <c r="J4091" s="8">
        <v>0</v>
      </c>
      <c r="K4091" s="8">
        <v>1</v>
      </c>
      <c r="L4091" s="8">
        <v>1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5">
        <v>701020342</v>
      </c>
    </row>
    <row r="4092" spans="1:21" hidden="1" x14ac:dyDescent="0.25">
      <c r="A4092" s="8" t="s">
        <v>5018</v>
      </c>
      <c r="B4092" s="2" t="s">
        <v>4503</v>
      </c>
      <c r="C4092" s="2" t="s">
        <v>397</v>
      </c>
      <c r="D4092" s="2" t="s">
        <v>395</v>
      </c>
      <c r="E4092" s="2" t="s">
        <v>394</v>
      </c>
      <c r="F4092" s="8" t="s">
        <v>31</v>
      </c>
      <c r="G4092" s="8">
        <v>1</v>
      </c>
      <c r="H4092" s="8">
        <v>0</v>
      </c>
      <c r="I4092" s="8">
        <v>0</v>
      </c>
      <c r="J4092" s="8">
        <v>0</v>
      </c>
      <c r="K4092" s="8">
        <v>1</v>
      </c>
      <c r="L4092" s="8">
        <v>1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5">
        <v>701020350</v>
      </c>
    </row>
    <row r="4093" spans="1:21" hidden="1" x14ac:dyDescent="0.25">
      <c r="A4093" s="8" t="s">
        <v>5018</v>
      </c>
      <c r="B4093" s="2" t="s">
        <v>4504</v>
      </c>
      <c r="C4093" s="2" t="s">
        <v>397</v>
      </c>
      <c r="D4093" s="2" t="s">
        <v>395</v>
      </c>
      <c r="E4093" s="2" t="s">
        <v>394</v>
      </c>
      <c r="F4093" s="8" t="s">
        <v>31</v>
      </c>
      <c r="G4093" s="8">
        <v>1</v>
      </c>
      <c r="H4093" s="8">
        <v>0</v>
      </c>
      <c r="I4093" s="8">
        <v>0</v>
      </c>
      <c r="J4093" s="8">
        <v>0</v>
      </c>
      <c r="K4093" s="8">
        <v>1</v>
      </c>
      <c r="L4093" s="8">
        <v>1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5">
        <v>701020369</v>
      </c>
    </row>
    <row r="4094" spans="1:21" hidden="1" x14ac:dyDescent="0.25">
      <c r="A4094" s="8" t="s">
        <v>5018</v>
      </c>
      <c r="B4094" s="2" t="s">
        <v>4505</v>
      </c>
      <c r="C4094" s="2" t="s">
        <v>397</v>
      </c>
      <c r="D4094" s="2" t="s">
        <v>395</v>
      </c>
      <c r="E4094" s="2" t="s">
        <v>394</v>
      </c>
      <c r="F4094" s="8" t="s">
        <v>31</v>
      </c>
      <c r="G4094" s="8">
        <v>1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5">
        <v>701020377</v>
      </c>
    </row>
    <row r="4095" spans="1:21" hidden="1" x14ac:dyDescent="0.25">
      <c r="A4095" s="8" t="s">
        <v>5018</v>
      </c>
      <c r="B4095" s="2" t="s">
        <v>4506</v>
      </c>
      <c r="C4095" s="2" t="s">
        <v>397</v>
      </c>
      <c r="D4095" s="2" t="s">
        <v>395</v>
      </c>
      <c r="E4095" s="2" t="s">
        <v>394</v>
      </c>
      <c r="F4095" s="8" t="s">
        <v>31</v>
      </c>
      <c r="G4095" s="8">
        <v>1</v>
      </c>
      <c r="H4095" s="8">
        <v>0</v>
      </c>
      <c r="I4095" s="8">
        <v>0</v>
      </c>
      <c r="J4095" s="8">
        <v>0</v>
      </c>
      <c r="K4095" s="8">
        <v>1</v>
      </c>
      <c r="L4095" s="8">
        <v>1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5">
        <v>701020385</v>
      </c>
    </row>
    <row r="4096" spans="1:21" hidden="1" x14ac:dyDescent="0.25">
      <c r="A4096" s="8" t="s">
        <v>5018</v>
      </c>
      <c r="B4096" s="2" t="s">
        <v>4507</v>
      </c>
      <c r="C4096" s="2" t="s">
        <v>397</v>
      </c>
      <c r="D4096" s="2" t="s">
        <v>395</v>
      </c>
      <c r="E4096" s="2" t="s">
        <v>394</v>
      </c>
      <c r="F4096" s="8" t="s">
        <v>31</v>
      </c>
      <c r="G4096" s="8">
        <v>1</v>
      </c>
      <c r="H4096" s="8">
        <v>0</v>
      </c>
      <c r="I4096" s="8">
        <v>0</v>
      </c>
      <c r="J4096" s="8">
        <v>0</v>
      </c>
      <c r="K4096" s="8">
        <v>1</v>
      </c>
      <c r="L4096" s="8">
        <v>1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5">
        <v>701020393</v>
      </c>
    </row>
    <row r="4097" spans="1:21" hidden="1" x14ac:dyDescent="0.25">
      <c r="A4097" s="8" t="s">
        <v>5018</v>
      </c>
      <c r="B4097" s="2" t="s">
        <v>4508</v>
      </c>
      <c r="C4097" s="2" t="s">
        <v>397</v>
      </c>
      <c r="D4097" s="2" t="s">
        <v>395</v>
      </c>
      <c r="E4097" s="2" t="s">
        <v>394</v>
      </c>
      <c r="F4097" s="8" t="s">
        <v>31</v>
      </c>
      <c r="G4097" s="8">
        <v>1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5">
        <v>701020407</v>
      </c>
    </row>
    <row r="4098" spans="1:21" hidden="1" x14ac:dyDescent="0.25">
      <c r="A4098" s="8" t="s">
        <v>5018</v>
      </c>
      <c r="B4098" s="2" t="s">
        <v>4509</v>
      </c>
      <c r="C4098" s="2" t="s">
        <v>397</v>
      </c>
      <c r="D4098" s="2" t="s">
        <v>395</v>
      </c>
      <c r="E4098" s="2" t="s">
        <v>394</v>
      </c>
      <c r="F4098" s="8" t="s">
        <v>31</v>
      </c>
      <c r="G4098" s="8">
        <v>1</v>
      </c>
      <c r="H4098" s="8">
        <v>0</v>
      </c>
      <c r="I4098" s="8">
        <v>0</v>
      </c>
      <c r="J4098" s="8">
        <v>0</v>
      </c>
      <c r="K4098" s="8">
        <v>1</v>
      </c>
      <c r="L4098" s="8">
        <v>1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5">
        <v>701020415</v>
      </c>
    </row>
    <row r="4099" spans="1:21" hidden="1" x14ac:dyDescent="0.25">
      <c r="A4099" s="8" t="s">
        <v>5018</v>
      </c>
      <c r="B4099" s="2" t="s">
        <v>4510</v>
      </c>
      <c r="C4099" s="2" t="s">
        <v>397</v>
      </c>
      <c r="D4099" s="2" t="s">
        <v>395</v>
      </c>
      <c r="E4099" s="2" t="s">
        <v>394</v>
      </c>
      <c r="F4099" s="8" t="s">
        <v>31</v>
      </c>
      <c r="G4099" s="8">
        <v>1</v>
      </c>
      <c r="H4099" s="8">
        <v>0</v>
      </c>
      <c r="I4099" s="8">
        <v>0</v>
      </c>
      <c r="J4099" s="8">
        <v>0</v>
      </c>
      <c r="K4099" s="8">
        <v>1</v>
      </c>
      <c r="L4099" s="8">
        <v>1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5">
        <v>701020423</v>
      </c>
    </row>
    <row r="4100" spans="1:21" hidden="1" x14ac:dyDescent="0.25">
      <c r="A4100" s="8" t="s">
        <v>5018</v>
      </c>
      <c r="B4100" s="2" t="s">
        <v>4511</v>
      </c>
      <c r="C4100" s="2" t="s">
        <v>397</v>
      </c>
      <c r="D4100" s="2" t="s">
        <v>395</v>
      </c>
      <c r="E4100" s="2" t="s">
        <v>394</v>
      </c>
      <c r="F4100" s="8" t="s">
        <v>31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1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5">
        <v>701020431</v>
      </c>
    </row>
    <row r="4101" spans="1:21" hidden="1" x14ac:dyDescent="0.25">
      <c r="A4101" s="8" t="s">
        <v>5018</v>
      </c>
      <c r="B4101" s="2" t="s">
        <v>4512</v>
      </c>
      <c r="C4101" s="2" t="s">
        <v>397</v>
      </c>
      <c r="D4101" s="2" t="s">
        <v>395</v>
      </c>
      <c r="E4101" s="2" t="s">
        <v>394</v>
      </c>
      <c r="F4101" s="8" t="s">
        <v>31</v>
      </c>
      <c r="G4101" s="8">
        <v>1</v>
      </c>
      <c r="H4101" s="8">
        <v>0</v>
      </c>
      <c r="I4101" s="8">
        <v>0</v>
      </c>
      <c r="J4101" s="8">
        <v>0</v>
      </c>
      <c r="K4101" s="8">
        <v>1</v>
      </c>
      <c r="L4101" s="8">
        <v>1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5">
        <v>701020440</v>
      </c>
    </row>
    <row r="4102" spans="1:21" hidden="1" x14ac:dyDescent="0.25">
      <c r="A4102" s="8" t="s">
        <v>5018</v>
      </c>
      <c r="B4102" s="2" t="s">
        <v>4513</v>
      </c>
      <c r="C4102" s="2" t="s">
        <v>397</v>
      </c>
      <c r="D4102" s="2" t="s">
        <v>395</v>
      </c>
      <c r="E4102" s="2" t="s">
        <v>394</v>
      </c>
      <c r="F4102" s="8" t="s">
        <v>31</v>
      </c>
      <c r="G4102" s="8">
        <v>1</v>
      </c>
      <c r="H4102" s="8">
        <v>0</v>
      </c>
      <c r="I4102" s="8">
        <v>0</v>
      </c>
      <c r="J4102" s="8">
        <v>0</v>
      </c>
      <c r="K4102" s="8">
        <v>1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5">
        <v>701020458</v>
      </c>
    </row>
    <row r="4103" spans="1:21" hidden="1" x14ac:dyDescent="0.25">
      <c r="A4103" s="8" t="s">
        <v>5018</v>
      </c>
      <c r="B4103" s="2" t="s">
        <v>4514</v>
      </c>
      <c r="C4103" s="2" t="s">
        <v>397</v>
      </c>
      <c r="D4103" s="2" t="s">
        <v>395</v>
      </c>
      <c r="E4103" s="2" t="s">
        <v>394</v>
      </c>
      <c r="F4103" s="8" t="s">
        <v>31</v>
      </c>
      <c r="G4103" s="8">
        <v>1</v>
      </c>
      <c r="H4103" s="8">
        <v>0</v>
      </c>
      <c r="I4103" s="8">
        <v>0</v>
      </c>
      <c r="J4103" s="8">
        <v>0</v>
      </c>
      <c r="K4103" s="8">
        <v>1</v>
      </c>
      <c r="L4103" s="8">
        <v>1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5">
        <v>701020466</v>
      </c>
    </row>
    <row r="4104" spans="1:21" hidden="1" x14ac:dyDescent="0.25">
      <c r="A4104" s="8" t="s">
        <v>5018</v>
      </c>
      <c r="B4104" s="2" t="s">
        <v>4515</v>
      </c>
      <c r="C4104" s="2" t="s">
        <v>397</v>
      </c>
      <c r="D4104" s="2" t="s">
        <v>395</v>
      </c>
      <c r="E4104" s="2" t="s">
        <v>394</v>
      </c>
      <c r="F4104" s="8" t="s">
        <v>31</v>
      </c>
      <c r="G4104" s="8">
        <v>1</v>
      </c>
      <c r="H4104" s="8">
        <v>0</v>
      </c>
      <c r="I4104" s="8">
        <v>0</v>
      </c>
      <c r="J4104" s="8">
        <v>0</v>
      </c>
      <c r="K4104" s="8">
        <v>1</v>
      </c>
      <c r="L4104" s="8">
        <v>1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5">
        <v>701020474</v>
      </c>
    </row>
    <row r="4105" spans="1:21" hidden="1" x14ac:dyDescent="0.25">
      <c r="A4105" s="8" t="s">
        <v>5018</v>
      </c>
      <c r="B4105" s="2" t="s">
        <v>4516</v>
      </c>
      <c r="C4105" s="2" t="s">
        <v>397</v>
      </c>
      <c r="D4105" s="2" t="s">
        <v>395</v>
      </c>
      <c r="E4105" s="2" t="s">
        <v>394</v>
      </c>
      <c r="F4105" s="8" t="s">
        <v>31</v>
      </c>
      <c r="G4105" s="8">
        <v>1</v>
      </c>
      <c r="H4105" s="8">
        <v>0</v>
      </c>
      <c r="I4105" s="8">
        <v>0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5">
        <v>701020482</v>
      </c>
    </row>
    <row r="4106" spans="1:21" hidden="1" x14ac:dyDescent="0.25">
      <c r="A4106" s="8" t="s">
        <v>5018</v>
      </c>
      <c r="B4106" s="2" t="s">
        <v>4517</v>
      </c>
      <c r="C4106" s="2" t="s">
        <v>397</v>
      </c>
      <c r="D4106" s="2" t="s">
        <v>395</v>
      </c>
      <c r="E4106" s="2" t="s">
        <v>394</v>
      </c>
      <c r="F4106" s="8" t="s">
        <v>31</v>
      </c>
      <c r="G4106" s="8">
        <v>1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5">
        <v>701020490</v>
      </c>
    </row>
    <row r="4107" spans="1:21" hidden="1" x14ac:dyDescent="0.25">
      <c r="A4107" s="8" t="s">
        <v>5018</v>
      </c>
      <c r="B4107" s="2" t="s">
        <v>4518</v>
      </c>
      <c r="C4107" s="2" t="s">
        <v>397</v>
      </c>
      <c r="D4107" s="2" t="s">
        <v>395</v>
      </c>
      <c r="E4107" s="2" t="s">
        <v>394</v>
      </c>
      <c r="F4107" s="8" t="s">
        <v>31</v>
      </c>
      <c r="G4107" s="8">
        <v>1</v>
      </c>
      <c r="H4107" s="8">
        <v>0</v>
      </c>
      <c r="I4107" s="8">
        <v>0</v>
      </c>
      <c r="J4107" s="8">
        <v>0</v>
      </c>
      <c r="K4107" s="8">
        <v>1</v>
      </c>
      <c r="L4107" s="8">
        <v>1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5">
        <v>701020504</v>
      </c>
    </row>
    <row r="4108" spans="1:21" hidden="1" x14ac:dyDescent="0.25">
      <c r="A4108" s="8" t="s">
        <v>5018</v>
      </c>
      <c r="B4108" s="2" t="s">
        <v>4519</v>
      </c>
      <c r="C4108" s="2" t="s">
        <v>397</v>
      </c>
      <c r="D4108" s="2" t="s">
        <v>395</v>
      </c>
      <c r="E4108" s="2" t="s">
        <v>394</v>
      </c>
      <c r="F4108" s="8" t="s">
        <v>31</v>
      </c>
      <c r="G4108" s="8">
        <v>1</v>
      </c>
      <c r="H4108" s="8">
        <v>0</v>
      </c>
      <c r="I4108" s="8">
        <v>0</v>
      </c>
      <c r="J4108" s="8">
        <v>0</v>
      </c>
      <c r="K4108" s="8">
        <v>1</v>
      </c>
      <c r="L4108" s="8">
        <v>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5">
        <v>701020512</v>
      </c>
    </row>
    <row r="4109" spans="1:21" hidden="1" x14ac:dyDescent="0.25">
      <c r="A4109" s="8" t="s">
        <v>5018</v>
      </c>
      <c r="B4109" s="2" t="s">
        <v>4520</v>
      </c>
      <c r="C4109" s="2" t="s">
        <v>397</v>
      </c>
      <c r="D4109" s="2" t="s">
        <v>395</v>
      </c>
      <c r="E4109" s="2" t="s">
        <v>394</v>
      </c>
      <c r="F4109" s="8" t="s">
        <v>31</v>
      </c>
      <c r="G4109" s="8">
        <v>1</v>
      </c>
      <c r="H4109" s="8">
        <v>0</v>
      </c>
      <c r="I4109" s="8">
        <v>0</v>
      </c>
      <c r="J4109" s="8">
        <v>0</v>
      </c>
      <c r="K4109" s="8">
        <v>1</v>
      </c>
      <c r="L4109" s="8">
        <v>1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5">
        <v>701020520</v>
      </c>
    </row>
    <row r="4110" spans="1:21" hidden="1" x14ac:dyDescent="0.25">
      <c r="A4110" s="8" t="s">
        <v>5018</v>
      </c>
      <c r="B4110" s="2" t="s">
        <v>4521</v>
      </c>
      <c r="C4110" s="2" t="s">
        <v>397</v>
      </c>
      <c r="D4110" s="2" t="s">
        <v>395</v>
      </c>
      <c r="E4110" s="2" t="s">
        <v>394</v>
      </c>
      <c r="F4110" s="8" t="s">
        <v>31</v>
      </c>
      <c r="G4110" s="8">
        <v>1</v>
      </c>
      <c r="H4110" s="8">
        <v>0</v>
      </c>
      <c r="I4110" s="8">
        <v>0</v>
      </c>
      <c r="J4110" s="8">
        <v>0</v>
      </c>
      <c r="K4110" s="8">
        <v>1</v>
      </c>
      <c r="L4110" s="8">
        <v>1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5">
        <v>701020539</v>
      </c>
    </row>
    <row r="4111" spans="1:21" hidden="1" x14ac:dyDescent="0.25">
      <c r="A4111" s="8" t="s">
        <v>5018</v>
      </c>
      <c r="B4111" s="2" t="s">
        <v>4522</v>
      </c>
      <c r="C4111" s="2" t="s">
        <v>397</v>
      </c>
      <c r="D4111" s="2" t="s">
        <v>395</v>
      </c>
      <c r="E4111" s="2" t="s">
        <v>394</v>
      </c>
      <c r="F4111" s="8" t="s">
        <v>31</v>
      </c>
      <c r="G4111" s="8">
        <v>1</v>
      </c>
      <c r="H4111" s="8">
        <v>0</v>
      </c>
      <c r="I4111" s="8">
        <v>0</v>
      </c>
      <c r="J4111" s="8">
        <v>0</v>
      </c>
      <c r="K4111" s="8">
        <v>1</v>
      </c>
      <c r="L4111" s="8">
        <v>1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5">
        <v>701020547</v>
      </c>
    </row>
    <row r="4112" spans="1:21" hidden="1" x14ac:dyDescent="0.25">
      <c r="A4112" s="8" t="s">
        <v>5018</v>
      </c>
      <c r="B4112" s="2" t="s">
        <v>4523</v>
      </c>
      <c r="C4112" s="2" t="s">
        <v>397</v>
      </c>
      <c r="D4112" s="2" t="s">
        <v>395</v>
      </c>
      <c r="E4112" s="2" t="s">
        <v>394</v>
      </c>
      <c r="F4112" s="8" t="s">
        <v>31</v>
      </c>
      <c r="G4112" s="8">
        <v>1</v>
      </c>
      <c r="H4112" s="8">
        <v>0</v>
      </c>
      <c r="I4112" s="8">
        <v>0</v>
      </c>
      <c r="J4112" s="8">
        <v>0</v>
      </c>
      <c r="K4112" s="8">
        <v>1</v>
      </c>
      <c r="L4112" s="8">
        <v>1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5">
        <v>701020555</v>
      </c>
    </row>
    <row r="4113" spans="1:21" hidden="1" x14ac:dyDescent="0.25">
      <c r="A4113" s="8" t="s">
        <v>5018</v>
      </c>
      <c r="B4113" s="2" t="s">
        <v>4524</v>
      </c>
      <c r="C4113" s="2" t="s">
        <v>397</v>
      </c>
      <c r="D4113" s="2" t="s">
        <v>395</v>
      </c>
      <c r="E4113" s="2" t="s">
        <v>394</v>
      </c>
      <c r="F4113" s="8" t="s">
        <v>31</v>
      </c>
      <c r="G4113" s="8">
        <v>1</v>
      </c>
      <c r="H4113" s="8">
        <v>0</v>
      </c>
      <c r="I4113" s="8">
        <v>0</v>
      </c>
      <c r="J4113" s="8">
        <v>0</v>
      </c>
      <c r="K4113" s="8">
        <v>1</v>
      </c>
      <c r="L4113" s="8">
        <v>1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5">
        <v>701020563</v>
      </c>
    </row>
    <row r="4114" spans="1:21" hidden="1" x14ac:dyDescent="0.25">
      <c r="A4114" s="8" t="s">
        <v>5018</v>
      </c>
      <c r="B4114" s="2" t="s">
        <v>4525</v>
      </c>
      <c r="C4114" s="2" t="s">
        <v>397</v>
      </c>
      <c r="D4114" s="2" t="s">
        <v>395</v>
      </c>
      <c r="E4114" s="2" t="s">
        <v>394</v>
      </c>
      <c r="F4114" s="8" t="s">
        <v>31</v>
      </c>
      <c r="G4114" s="8">
        <v>1</v>
      </c>
      <c r="H4114" s="8">
        <v>0</v>
      </c>
      <c r="I4114" s="8">
        <v>0</v>
      </c>
      <c r="J4114" s="8">
        <v>0</v>
      </c>
      <c r="K4114" s="8">
        <v>1</v>
      </c>
      <c r="L4114" s="8">
        <v>1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5">
        <v>701020571</v>
      </c>
    </row>
    <row r="4115" spans="1:21" hidden="1" x14ac:dyDescent="0.25">
      <c r="A4115" s="8" t="s">
        <v>5018</v>
      </c>
      <c r="B4115" s="2" t="s">
        <v>4526</v>
      </c>
      <c r="C4115" s="2" t="s">
        <v>397</v>
      </c>
      <c r="D4115" s="2" t="s">
        <v>395</v>
      </c>
      <c r="E4115" s="2" t="s">
        <v>394</v>
      </c>
      <c r="F4115" s="8" t="s">
        <v>31</v>
      </c>
      <c r="G4115" s="8">
        <v>1</v>
      </c>
      <c r="H4115" s="8">
        <v>0</v>
      </c>
      <c r="I4115" s="8">
        <v>0</v>
      </c>
      <c r="J4115" s="8">
        <v>0</v>
      </c>
      <c r="K4115" s="8">
        <v>1</v>
      </c>
      <c r="L4115" s="8">
        <v>1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5">
        <v>701020580</v>
      </c>
    </row>
    <row r="4116" spans="1:21" hidden="1" x14ac:dyDescent="0.25">
      <c r="A4116" s="8" t="s">
        <v>5018</v>
      </c>
      <c r="B4116" s="2" t="s">
        <v>4527</v>
      </c>
      <c r="C4116" s="2" t="s">
        <v>397</v>
      </c>
      <c r="D4116" s="2" t="s">
        <v>395</v>
      </c>
      <c r="E4116" s="2" t="s">
        <v>394</v>
      </c>
      <c r="F4116" s="8" t="s">
        <v>31</v>
      </c>
      <c r="G4116" s="8">
        <v>1</v>
      </c>
      <c r="H4116" s="8">
        <v>0</v>
      </c>
      <c r="I4116" s="8">
        <v>0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5">
        <v>701020598</v>
      </c>
    </row>
    <row r="4117" spans="1:21" hidden="1" x14ac:dyDescent="0.25">
      <c r="A4117" s="8" t="s">
        <v>5018</v>
      </c>
      <c r="B4117" s="2" t="s">
        <v>4528</v>
      </c>
      <c r="C4117" s="2" t="s">
        <v>397</v>
      </c>
      <c r="D4117" s="2" t="s">
        <v>395</v>
      </c>
      <c r="E4117" s="2" t="s">
        <v>394</v>
      </c>
      <c r="F4117" s="8" t="s">
        <v>31</v>
      </c>
      <c r="G4117" s="8">
        <v>1</v>
      </c>
      <c r="H4117" s="8">
        <v>0</v>
      </c>
      <c r="I4117" s="8">
        <v>0</v>
      </c>
      <c r="J4117" s="8">
        <v>0</v>
      </c>
      <c r="K4117" s="8">
        <v>1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5">
        <v>701020601</v>
      </c>
    </row>
    <row r="4118" spans="1:21" hidden="1" x14ac:dyDescent="0.25">
      <c r="A4118" s="8" t="s">
        <v>5018</v>
      </c>
      <c r="B4118" s="2" t="s">
        <v>4529</v>
      </c>
      <c r="C4118" s="2" t="s">
        <v>397</v>
      </c>
      <c r="D4118" s="2" t="s">
        <v>395</v>
      </c>
      <c r="E4118" s="2" t="s">
        <v>394</v>
      </c>
      <c r="F4118" s="8" t="s">
        <v>31</v>
      </c>
      <c r="G4118" s="8">
        <v>1</v>
      </c>
      <c r="H4118" s="8">
        <v>0</v>
      </c>
      <c r="I4118" s="8">
        <v>0</v>
      </c>
      <c r="J4118" s="8">
        <v>0</v>
      </c>
      <c r="K4118" s="8">
        <v>1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5">
        <v>701020610</v>
      </c>
    </row>
    <row r="4119" spans="1:21" hidden="1" x14ac:dyDescent="0.25">
      <c r="A4119" s="8" t="s">
        <v>5018</v>
      </c>
      <c r="B4119" s="2" t="s">
        <v>4530</v>
      </c>
      <c r="C4119" s="2" t="s">
        <v>397</v>
      </c>
      <c r="D4119" s="2" t="s">
        <v>395</v>
      </c>
      <c r="E4119" s="2" t="s">
        <v>394</v>
      </c>
      <c r="F4119" s="8" t="s">
        <v>31</v>
      </c>
      <c r="G4119" s="8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5">
        <v>701020628</v>
      </c>
    </row>
    <row r="4120" spans="1:21" hidden="1" x14ac:dyDescent="0.25">
      <c r="A4120" s="8" t="s">
        <v>5018</v>
      </c>
      <c r="B4120" s="2" t="s">
        <v>4531</v>
      </c>
      <c r="C4120" s="2" t="s">
        <v>397</v>
      </c>
      <c r="D4120" s="2" t="s">
        <v>395</v>
      </c>
      <c r="E4120" s="2" t="s">
        <v>394</v>
      </c>
      <c r="F4120" s="8" t="s">
        <v>31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1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5">
        <v>701020636</v>
      </c>
    </row>
    <row r="4121" spans="1:21" hidden="1" x14ac:dyDescent="0.25">
      <c r="A4121" s="8" t="s">
        <v>5018</v>
      </c>
      <c r="B4121" s="2" t="s">
        <v>4532</v>
      </c>
      <c r="C4121" s="2" t="s">
        <v>397</v>
      </c>
      <c r="D4121" s="2" t="s">
        <v>395</v>
      </c>
      <c r="E4121" s="2" t="s">
        <v>394</v>
      </c>
      <c r="F4121" s="8" t="s">
        <v>31</v>
      </c>
      <c r="G4121" s="8">
        <v>1</v>
      </c>
      <c r="H4121" s="8">
        <v>0</v>
      </c>
      <c r="I4121" s="8">
        <v>0</v>
      </c>
      <c r="J4121" s="8">
        <v>0</v>
      </c>
      <c r="K4121" s="8">
        <v>1</v>
      </c>
      <c r="L4121" s="8">
        <v>1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5">
        <v>701020644</v>
      </c>
    </row>
    <row r="4122" spans="1:21" hidden="1" x14ac:dyDescent="0.25">
      <c r="A4122" s="8" t="s">
        <v>5018</v>
      </c>
      <c r="B4122" s="2" t="s">
        <v>4533</v>
      </c>
      <c r="C4122" s="2" t="s">
        <v>397</v>
      </c>
      <c r="D4122" s="2" t="s">
        <v>395</v>
      </c>
      <c r="E4122" s="2" t="s">
        <v>394</v>
      </c>
      <c r="F4122" s="8" t="s">
        <v>31</v>
      </c>
      <c r="G4122" s="8">
        <v>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5">
        <v>701020652</v>
      </c>
    </row>
    <row r="4123" spans="1:21" hidden="1" x14ac:dyDescent="0.25">
      <c r="A4123" s="8" t="s">
        <v>5018</v>
      </c>
      <c r="B4123" s="2" t="s">
        <v>4534</v>
      </c>
      <c r="C4123" s="2" t="s">
        <v>398</v>
      </c>
      <c r="D4123" s="2" t="s">
        <v>395</v>
      </c>
      <c r="E4123" s="2" t="s">
        <v>394</v>
      </c>
      <c r="F4123" s="8" t="s">
        <v>31</v>
      </c>
      <c r="G4123" s="8">
        <v>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5">
        <v>701030011</v>
      </c>
    </row>
    <row r="4124" spans="1:21" hidden="1" x14ac:dyDescent="0.25">
      <c r="A4124" s="8" t="s">
        <v>5018</v>
      </c>
      <c r="B4124" s="2" t="s">
        <v>4535</v>
      </c>
      <c r="C4124" s="2" t="s">
        <v>398</v>
      </c>
      <c r="D4124" s="2" t="s">
        <v>395</v>
      </c>
      <c r="E4124" s="2" t="s">
        <v>394</v>
      </c>
      <c r="F4124" s="8" t="s">
        <v>31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5">
        <v>701030020</v>
      </c>
    </row>
    <row r="4125" spans="1:21" hidden="1" x14ac:dyDescent="0.25">
      <c r="A4125" s="8" t="s">
        <v>5018</v>
      </c>
      <c r="B4125" s="2" t="s">
        <v>4536</v>
      </c>
      <c r="C4125" s="2" t="s">
        <v>398</v>
      </c>
      <c r="D4125" s="2" t="s">
        <v>395</v>
      </c>
      <c r="E4125" s="2" t="s">
        <v>394</v>
      </c>
      <c r="F4125" s="8" t="s">
        <v>31</v>
      </c>
      <c r="G4125" s="8">
        <v>1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5">
        <v>701030038</v>
      </c>
    </row>
    <row r="4126" spans="1:21" hidden="1" x14ac:dyDescent="0.25">
      <c r="A4126" s="8" t="s">
        <v>5018</v>
      </c>
      <c r="B4126" s="2" t="s">
        <v>4537</v>
      </c>
      <c r="C4126" s="2" t="s">
        <v>398</v>
      </c>
      <c r="D4126" s="2" t="s">
        <v>395</v>
      </c>
      <c r="E4126" s="2" t="s">
        <v>394</v>
      </c>
      <c r="F4126" s="8" t="s">
        <v>31</v>
      </c>
      <c r="G4126" s="8">
        <v>1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5">
        <v>701030046</v>
      </c>
    </row>
    <row r="4127" spans="1:21" hidden="1" x14ac:dyDescent="0.25">
      <c r="A4127" s="8" t="s">
        <v>5018</v>
      </c>
      <c r="B4127" s="2" t="s">
        <v>4538</v>
      </c>
      <c r="C4127" s="2" t="s">
        <v>398</v>
      </c>
      <c r="D4127" s="2" t="s">
        <v>395</v>
      </c>
      <c r="E4127" s="2" t="s">
        <v>394</v>
      </c>
      <c r="F4127" s="8" t="s">
        <v>31</v>
      </c>
      <c r="G4127" s="8">
        <v>1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5">
        <v>701030054</v>
      </c>
    </row>
    <row r="4128" spans="1:21" hidden="1" x14ac:dyDescent="0.25">
      <c r="A4128" s="8" t="s">
        <v>5018</v>
      </c>
      <c r="B4128" s="2" t="s">
        <v>4539</v>
      </c>
      <c r="C4128" s="2" t="s">
        <v>398</v>
      </c>
      <c r="D4128" s="2" t="s">
        <v>395</v>
      </c>
      <c r="E4128" s="2" t="s">
        <v>394</v>
      </c>
      <c r="F4128" s="8" t="s">
        <v>31</v>
      </c>
      <c r="G4128" s="8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5">
        <v>701030062</v>
      </c>
    </row>
    <row r="4129" spans="1:21" hidden="1" x14ac:dyDescent="0.25">
      <c r="A4129" s="8" t="s">
        <v>5018</v>
      </c>
      <c r="B4129" s="2" t="s">
        <v>4540</v>
      </c>
      <c r="C4129" s="2" t="s">
        <v>398</v>
      </c>
      <c r="D4129" s="2" t="s">
        <v>395</v>
      </c>
      <c r="E4129" s="2" t="s">
        <v>394</v>
      </c>
      <c r="F4129" s="8" t="s">
        <v>31</v>
      </c>
      <c r="G4129" s="8">
        <v>1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5">
        <v>701030070</v>
      </c>
    </row>
    <row r="4130" spans="1:21" hidden="1" x14ac:dyDescent="0.25">
      <c r="A4130" s="8" t="s">
        <v>5018</v>
      </c>
      <c r="B4130" s="2" t="s">
        <v>4541</v>
      </c>
      <c r="C4130" s="2" t="s">
        <v>398</v>
      </c>
      <c r="D4130" s="2" t="s">
        <v>395</v>
      </c>
      <c r="E4130" s="2" t="s">
        <v>394</v>
      </c>
      <c r="F4130" s="8" t="s">
        <v>31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5">
        <v>701030089</v>
      </c>
    </row>
    <row r="4131" spans="1:21" hidden="1" x14ac:dyDescent="0.25">
      <c r="A4131" s="8" t="s">
        <v>5018</v>
      </c>
      <c r="B4131" s="2" t="s">
        <v>4542</v>
      </c>
      <c r="C4131" s="2" t="s">
        <v>398</v>
      </c>
      <c r="D4131" s="2" t="s">
        <v>395</v>
      </c>
      <c r="E4131" s="2" t="s">
        <v>394</v>
      </c>
      <c r="F4131" s="8" t="s">
        <v>31</v>
      </c>
      <c r="G4131" s="8">
        <v>1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5">
        <v>701030097</v>
      </c>
    </row>
    <row r="4132" spans="1:21" hidden="1" x14ac:dyDescent="0.25">
      <c r="A4132" s="8" t="s">
        <v>5018</v>
      </c>
      <c r="B4132" s="2" t="s">
        <v>4543</v>
      </c>
      <c r="C4132" s="2" t="s">
        <v>398</v>
      </c>
      <c r="D4132" s="2" t="s">
        <v>395</v>
      </c>
      <c r="E4132" s="2" t="s">
        <v>394</v>
      </c>
      <c r="F4132" s="8" t="s">
        <v>31</v>
      </c>
      <c r="G4132" s="8">
        <v>1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5">
        <v>701030100</v>
      </c>
    </row>
    <row r="4133" spans="1:21" hidden="1" x14ac:dyDescent="0.25">
      <c r="A4133" s="8" t="s">
        <v>5018</v>
      </c>
      <c r="B4133" s="2" t="s">
        <v>4544</v>
      </c>
      <c r="C4133" s="2" t="s">
        <v>398</v>
      </c>
      <c r="D4133" s="2" t="s">
        <v>395</v>
      </c>
      <c r="E4133" s="2" t="s">
        <v>394</v>
      </c>
      <c r="F4133" s="8" t="s">
        <v>31</v>
      </c>
      <c r="G4133" s="8">
        <v>1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5">
        <v>701030119</v>
      </c>
    </row>
    <row r="4134" spans="1:21" hidden="1" x14ac:dyDescent="0.25">
      <c r="A4134" s="8" t="s">
        <v>5018</v>
      </c>
      <c r="B4134" s="2" t="s">
        <v>4545</v>
      </c>
      <c r="C4134" s="2" t="s">
        <v>398</v>
      </c>
      <c r="D4134" s="2" t="s">
        <v>395</v>
      </c>
      <c r="E4134" s="2" t="s">
        <v>394</v>
      </c>
      <c r="F4134" s="8" t="s">
        <v>31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5">
        <v>701030127</v>
      </c>
    </row>
    <row r="4135" spans="1:21" hidden="1" x14ac:dyDescent="0.25">
      <c r="A4135" s="8" t="s">
        <v>5018</v>
      </c>
      <c r="B4135" s="2" t="s">
        <v>4546</v>
      </c>
      <c r="C4135" s="2" t="s">
        <v>398</v>
      </c>
      <c r="D4135" s="2" t="s">
        <v>395</v>
      </c>
      <c r="E4135" s="2" t="s">
        <v>394</v>
      </c>
      <c r="F4135" s="8" t="s">
        <v>31</v>
      </c>
      <c r="G4135" s="8">
        <v>1</v>
      </c>
      <c r="H4135" s="8">
        <v>0</v>
      </c>
      <c r="I4135" s="8">
        <v>0</v>
      </c>
      <c r="J4135" s="8">
        <v>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5">
        <v>701030135</v>
      </c>
    </row>
    <row r="4136" spans="1:21" hidden="1" x14ac:dyDescent="0.25">
      <c r="A4136" s="8" t="s">
        <v>5018</v>
      </c>
      <c r="B4136" s="2" t="s">
        <v>4547</v>
      </c>
      <c r="C4136" s="2" t="s">
        <v>398</v>
      </c>
      <c r="D4136" s="2" t="s">
        <v>395</v>
      </c>
      <c r="E4136" s="2" t="s">
        <v>394</v>
      </c>
      <c r="F4136" s="8" t="s">
        <v>31</v>
      </c>
      <c r="G4136" s="8">
        <v>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5">
        <v>701030143</v>
      </c>
    </row>
    <row r="4137" spans="1:21" hidden="1" x14ac:dyDescent="0.25">
      <c r="A4137" s="8" t="s">
        <v>5018</v>
      </c>
      <c r="B4137" s="2" t="s">
        <v>4548</v>
      </c>
      <c r="C4137" s="2" t="s">
        <v>398</v>
      </c>
      <c r="D4137" s="2" t="s">
        <v>395</v>
      </c>
      <c r="E4137" s="2" t="s">
        <v>394</v>
      </c>
      <c r="F4137" s="8" t="s">
        <v>31</v>
      </c>
      <c r="G4137" s="8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1</v>
      </c>
      <c r="S4137" s="8">
        <v>1</v>
      </c>
      <c r="T4137" s="8">
        <v>0</v>
      </c>
      <c r="U4137" s="5">
        <v>701030151</v>
      </c>
    </row>
    <row r="4138" spans="1:21" hidden="1" x14ac:dyDescent="0.25">
      <c r="A4138" s="8" t="s">
        <v>5018</v>
      </c>
      <c r="B4138" s="2" t="s">
        <v>4549</v>
      </c>
      <c r="C4138" s="2" t="s">
        <v>398</v>
      </c>
      <c r="D4138" s="2" t="s">
        <v>395</v>
      </c>
      <c r="E4138" s="2" t="s">
        <v>394</v>
      </c>
      <c r="F4138" s="8" t="s">
        <v>31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5">
        <v>701030160</v>
      </c>
    </row>
    <row r="4139" spans="1:21" hidden="1" x14ac:dyDescent="0.25">
      <c r="A4139" s="8" t="s">
        <v>5018</v>
      </c>
      <c r="B4139" s="2" t="s">
        <v>4550</v>
      </c>
      <c r="C4139" s="2" t="s">
        <v>398</v>
      </c>
      <c r="D4139" s="2" t="s">
        <v>395</v>
      </c>
      <c r="E4139" s="2" t="s">
        <v>394</v>
      </c>
      <c r="F4139" s="8" t="s">
        <v>31</v>
      </c>
      <c r="G4139" s="8">
        <v>1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5">
        <v>701030178</v>
      </c>
    </row>
    <row r="4140" spans="1:21" hidden="1" x14ac:dyDescent="0.25">
      <c r="A4140" s="8" t="s">
        <v>5018</v>
      </c>
      <c r="B4140" s="2" t="s">
        <v>4551</v>
      </c>
      <c r="C4140" s="2" t="s">
        <v>398</v>
      </c>
      <c r="D4140" s="2" t="s">
        <v>395</v>
      </c>
      <c r="E4140" s="2" t="s">
        <v>394</v>
      </c>
      <c r="F4140" s="8" t="s">
        <v>31</v>
      </c>
      <c r="G4140" s="8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5">
        <v>701030186</v>
      </c>
    </row>
    <row r="4141" spans="1:21" hidden="1" x14ac:dyDescent="0.25">
      <c r="A4141" s="8" t="s">
        <v>5018</v>
      </c>
      <c r="B4141" s="2" t="s">
        <v>4552</v>
      </c>
      <c r="C4141" s="2" t="s">
        <v>398</v>
      </c>
      <c r="D4141" s="2" t="s">
        <v>395</v>
      </c>
      <c r="E4141" s="2" t="s">
        <v>394</v>
      </c>
      <c r="F4141" s="8" t="s">
        <v>31</v>
      </c>
      <c r="G4141" s="8">
        <v>1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5">
        <v>701030194</v>
      </c>
    </row>
    <row r="4142" spans="1:21" hidden="1" x14ac:dyDescent="0.25">
      <c r="A4142" s="8" t="s">
        <v>5018</v>
      </c>
      <c r="B4142" s="2" t="s">
        <v>4553</v>
      </c>
      <c r="C4142" s="2" t="s">
        <v>398</v>
      </c>
      <c r="D4142" s="2" t="s">
        <v>395</v>
      </c>
      <c r="E4142" s="2" t="s">
        <v>394</v>
      </c>
      <c r="F4142" s="8" t="s">
        <v>31</v>
      </c>
      <c r="G4142" s="8">
        <v>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5">
        <v>701030208</v>
      </c>
    </row>
    <row r="4143" spans="1:21" hidden="1" x14ac:dyDescent="0.25">
      <c r="A4143" s="8" t="s">
        <v>5018</v>
      </c>
      <c r="B4143" s="2" t="s">
        <v>4554</v>
      </c>
      <c r="C4143" s="2" t="s">
        <v>398</v>
      </c>
      <c r="D4143" s="2" t="s">
        <v>395</v>
      </c>
      <c r="E4143" s="2" t="s">
        <v>394</v>
      </c>
      <c r="F4143" s="8" t="s">
        <v>31</v>
      </c>
      <c r="G4143" s="8">
        <v>1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5">
        <v>701030216</v>
      </c>
    </row>
    <row r="4144" spans="1:21" hidden="1" x14ac:dyDescent="0.25">
      <c r="A4144" s="8" t="s">
        <v>5018</v>
      </c>
      <c r="B4144" s="2" t="s">
        <v>4555</v>
      </c>
      <c r="C4144" s="2" t="s">
        <v>398</v>
      </c>
      <c r="D4144" s="2" t="s">
        <v>395</v>
      </c>
      <c r="E4144" s="2" t="s">
        <v>394</v>
      </c>
      <c r="F4144" s="8" t="s">
        <v>31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5">
        <v>701030224</v>
      </c>
    </row>
    <row r="4145" spans="1:21" hidden="1" x14ac:dyDescent="0.25">
      <c r="A4145" s="8" t="s">
        <v>5018</v>
      </c>
      <c r="B4145" s="2" t="s">
        <v>4556</v>
      </c>
      <c r="C4145" s="2" t="s">
        <v>398</v>
      </c>
      <c r="D4145" s="2" t="s">
        <v>395</v>
      </c>
      <c r="E4145" s="2" t="s">
        <v>394</v>
      </c>
      <c r="F4145" s="8" t="s">
        <v>31</v>
      </c>
      <c r="G4145" s="8">
        <v>1</v>
      </c>
      <c r="H4145" s="8">
        <v>0</v>
      </c>
      <c r="I4145" s="8">
        <v>0</v>
      </c>
      <c r="J4145" s="8">
        <v>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5">
        <v>701030232</v>
      </c>
    </row>
    <row r="4146" spans="1:21" hidden="1" x14ac:dyDescent="0.25">
      <c r="A4146" s="8" t="s">
        <v>5018</v>
      </c>
      <c r="B4146" s="2" t="s">
        <v>4557</v>
      </c>
      <c r="C4146" s="2" t="s">
        <v>398</v>
      </c>
      <c r="D4146" s="2" t="s">
        <v>395</v>
      </c>
      <c r="E4146" s="2" t="s">
        <v>394</v>
      </c>
      <c r="F4146" s="8" t="s">
        <v>31</v>
      </c>
      <c r="G4146" s="8">
        <v>1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5">
        <v>701030240</v>
      </c>
    </row>
    <row r="4147" spans="1:21" hidden="1" x14ac:dyDescent="0.25">
      <c r="A4147" s="8" t="s">
        <v>5018</v>
      </c>
      <c r="B4147" s="2" t="s">
        <v>4558</v>
      </c>
      <c r="C4147" s="2" t="s">
        <v>398</v>
      </c>
      <c r="D4147" s="2" t="s">
        <v>395</v>
      </c>
      <c r="E4147" s="2" t="s">
        <v>394</v>
      </c>
      <c r="F4147" s="8" t="s">
        <v>31</v>
      </c>
      <c r="G4147" s="8">
        <v>1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5">
        <v>701030259</v>
      </c>
    </row>
    <row r="4148" spans="1:21" hidden="1" x14ac:dyDescent="0.25">
      <c r="A4148" s="8" t="s">
        <v>5018</v>
      </c>
      <c r="B4148" s="2" t="s">
        <v>4559</v>
      </c>
      <c r="C4148" s="2" t="s">
        <v>398</v>
      </c>
      <c r="D4148" s="2" t="s">
        <v>395</v>
      </c>
      <c r="E4148" s="2" t="s">
        <v>394</v>
      </c>
      <c r="F4148" s="8" t="s">
        <v>31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5">
        <v>701030267</v>
      </c>
    </row>
    <row r="4149" spans="1:21" hidden="1" x14ac:dyDescent="0.25">
      <c r="A4149" s="8" t="s">
        <v>5018</v>
      </c>
      <c r="B4149" s="2" t="s">
        <v>4560</v>
      </c>
      <c r="C4149" s="2" t="s">
        <v>398</v>
      </c>
      <c r="D4149" s="2" t="s">
        <v>395</v>
      </c>
      <c r="E4149" s="2" t="s">
        <v>394</v>
      </c>
      <c r="F4149" s="8" t="s">
        <v>31</v>
      </c>
      <c r="G4149" s="8">
        <v>1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5">
        <v>701030275</v>
      </c>
    </row>
    <row r="4150" spans="1:21" hidden="1" x14ac:dyDescent="0.25">
      <c r="A4150" s="8" t="s">
        <v>5018</v>
      </c>
      <c r="B4150" s="2" t="s">
        <v>4561</v>
      </c>
      <c r="C4150" s="2" t="s">
        <v>398</v>
      </c>
      <c r="D4150" s="2" t="s">
        <v>395</v>
      </c>
      <c r="E4150" s="2" t="s">
        <v>394</v>
      </c>
      <c r="F4150" s="8" t="s">
        <v>31</v>
      </c>
      <c r="G4150" s="8">
        <v>1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5">
        <v>701030283</v>
      </c>
    </row>
    <row r="4151" spans="1:21" hidden="1" x14ac:dyDescent="0.25">
      <c r="A4151" s="8" t="s">
        <v>5018</v>
      </c>
      <c r="B4151" s="2" t="s">
        <v>4562</v>
      </c>
      <c r="C4151" s="2" t="s">
        <v>398</v>
      </c>
      <c r="D4151" s="2" t="s">
        <v>395</v>
      </c>
      <c r="E4151" s="2" t="s">
        <v>394</v>
      </c>
      <c r="F4151" s="8" t="s">
        <v>31</v>
      </c>
      <c r="G4151" s="8">
        <v>1</v>
      </c>
      <c r="H4151" s="8">
        <v>0</v>
      </c>
      <c r="I4151" s="8">
        <v>0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5">
        <v>701030291</v>
      </c>
    </row>
    <row r="4152" spans="1:21" hidden="1" x14ac:dyDescent="0.25">
      <c r="A4152" s="8" t="s">
        <v>5018</v>
      </c>
      <c r="B4152" s="2" t="s">
        <v>4563</v>
      </c>
      <c r="C4152" s="2" t="s">
        <v>398</v>
      </c>
      <c r="D4152" s="2" t="s">
        <v>395</v>
      </c>
      <c r="E4152" s="2" t="s">
        <v>394</v>
      </c>
      <c r="F4152" s="8" t="s">
        <v>31</v>
      </c>
      <c r="G4152" s="8">
        <v>1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5">
        <v>701030305</v>
      </c>
    </row>
    <row r="4153" spans="1:21" hidden="1" x14ac:dyDescent="0.25">
      <c r="A4153" s="8" t="s">
        <v>5018</v>
      </c>
      <c r="B4153" s="2" t="s">
        <v>4564</v>
      </c>
      <c r="C4153" s="2" t="s">
        <v>398</v>
      </c>
      <c r="D4153" s="2" t="s">
        <v>395</v>
      </c>
      <c r="E4153" s="2" t="s">
        <v>394</v>
      </c>
      <c r="F4153" s="8" t="s">
        <v>31</v>
      </c>
      <c r="G4153" s="8">
        <v>1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5">
        <v>701030321</v>
      </c>
    </row>
    <row r="4154" spans="1:21" hidden="1" x14ac:dyDescent="0.25">
      <c r="A4154" s="8" t="s">
        <v>5018</v>
      </c>
      <c r="B4154" s="2" t="s">
        <v>4565</v>
      </c>
      <c r="C4154" s="2" t="s">
        <v>398</v>
      </c>
      <c r="D4154" s="2" t="s">
        <v>395</v>
      </c>
      <c r="E4154" s="2" t="s">
        <v>394</v>
      </c>
      <c r="F4154" s="8" t="s">
        <v>31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5">
        <v>701030330</v>
      </c>
    </row>
    <row r="4155" spans="1:21" hidden="1" x14ac:dyDescent="0.25">
      <c r="A4155" s="8" t="s">
        <v>5018</v>
      </c>
      <c r="B4155" s="2" t="s">
        <v>4566</v>
      </c>
      <c r="C4155" s="2" t="s">
        <v>398</v>
      </c>
      <c r="D4155" s="2" t="s">
        <v>395</v>
      </c>
      <c r="E4155" s="2" t="s">
        <v>394</v>
      </c>
      <c r="F4155" s="8" t="s">
        <v>31</v>
      </c>
      <c r="G4155" s="8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5">
        <v>701030348</v>
      </c>
    </row>
    <row r="4156" spans="1:21" hidden="1" x14ac:dyDescent="0.25">
      <c r="A4156" s="8" t="s">
        <v>5018</v>
      </c>
      <c r="B4156" s="2" t="s">
        <v>4567</v>
      </c>
      <c r="C4156" s="2" t="s">
        <v>399</v>
      </c>
      <c r="D4156" s="2" t="s">
        <v>395</v>
      </c>
      <c r="E4156" s="2" t="s">
        <v>394</v>
      </c>
      <c r="F4156" s="8" t="s">
        <v>31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1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5">
        <v>701040017</v>
      </c>
    </row>
    <row r="4157" spans="1:21" hidden="1" x14ac:dyDescent="0.25">
      <c r="A4157" s="8" t="s">
        <v>5018</v>
      </c>
      <c r="B4157" s="2" t="s">
        <v>4568</v>
      </c>
      <c r="C4157" s="2" t="s">
        <v>399</v>
      </c>
      <c r="D4157" s="2" t="s">
        <v>395</v>
      </c>
      <c r="E4157" s="2" t="s">
        <v>394</v>
      </c>
      <c r="F4157" s="8" t="s">
        <v>31</v>
      </c>
      <c r="G4157" s="8">
        <v>1</v>
      </c>
      <c r="H4157" s="8">
        <v>0</v>
      </c>
      <c r="I4157" s="8">
        <v>0</v>
      </c>
      <c r="J4157" s="8">
        <v>0</v>
      </c>
      <c r="K4157" s="8">
        <v>1</v>
      </c>
      <c r="L4157" s="8">
        <v>1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5">
        <v>701040025</v>
      </c>
    </row>
    <row r="4158" spans="1:21" hidden="1" x14ac:dyDescent="0.25">
      <c r="A4158" s="8" t="s">
        <v>5018</v>
      </c>
      <c r="B4158" s="2" t="s">
        <v>4569</v>
      </c>
      <c r="C4158" s="2" t="s">
        <v>399</v>
      </c>
      <c r="D4158" s="2" t="s">
        <v>395</v>
      </c>
      <c r="E4158" s="2" t="s">
        <v>394</v>
      </c>
      <c r="F4158" s="8" t="s">
        <v>31</v>
      </c>
      <c r="G4158" s="8">
        <v>1</v>
      </c>
      <c r="H4158" s="8">
        <v>0</v>
      </c>
      <c r="I4158" s="8">
        <v>0</v>
      </c>
      <c r="J4158" s="8">
        <v>0</v>
      </c>
      <c r="K4158" s="8">
        <v>1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5">
        <v>701040033</v>
      </c>
    </row>
    <row r="4159" spans="1:21" hidden="1" x14ac:dyDescent="0.25">
      <c r="A4159" s="8" t="s">
        <v>5018</v>
      </c>
      <c r="B4159" s="2" t="s">
        <v>4570</v>
      </c>
      <c r="C4159" s="2" t="s">
        <v>399</v>
      </c>
      <c r="D4159" s="2" t="s">
        <v>395</v>
      </c>
      <c r="E4159" s="2" t="s">
        <v>394</v>
      </c>
      <c r="F4159" s="8" t="s">
        <v>31</v>
      </c>
      <c r="G4159" s="8">
        <v>1</v>
      </c>
      <c r="H4159" s="8">
        <v>0</v>
      </c>
      <c r="I4159" s="8">
        <v>0</v>
      </c>
      <c r="J4159" s="8">
        <v>0</v>
      </c>
      <c r="K4159" s="8">
        <v>1</v>
      </c>
      <c r="L4159" s="8">
        <v>1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5">
        <v>701040041</v>
      </c>
    </row>
    <row r="4160" spans="1:21" hidden="1" x14ac:dyDescent="0.25">
      <c r="A4160" s="8" t="s">
        <v>5018</v>
      </c>
      <c r="B4160" s="2" t="s">
        <v>4571</v>
      </c>
      <c r="C4160" s="2" t="s">
        <v>399</v>
      </c>
      <c r="D4160" s="2" t="s">
        <v>395</v>
      </c>
      <c r="E4160" s="2" t="s">
        <v>394</v>
      </c>
      <c r="F4160" s="8" t="s">
        <v>31</v>
      </c>
      <c r="G4160" s="8">
        <v>1</v>
      </c>
      <c r="H4160" s="8">
        <v>0</v>
      </c>
      <c r="I4160" s="8">
        <v>0</v>
      </c>
      <c r="J4160" s="8">
        <v>0</v>
      </c>
      <c r="K4160" s="8">
        <v>1</v>
      </c>
      <c r="L4160" s="8">
        <v>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5">
        <v>701040050</v>
      </c>
    </row>
    <row r="4161" spans="1:21" hidden="1" x14ac:dyDescent="0.25">
      <c r="A4161" s="8" t="s">
        <v>5018</v>
      </c>
      <c r="B4161" s="2" t="s">
        <v>4572</v>
      </c>
      <c r="C4161" s="2" t="s">
        <v>399</v>
      </c>
      <c r="D4161" s="2" t="s">
        <v>395</v>
      </c>
      <c r="E4161" s="2" t="s">
        <v>394</v>
      </c>
      <c r="F4161" s="8" t="s">
        <v>31</v>
      </c>
      <c r="G4161" s="8">
        <v>1</v>
      </c>
      <c r="H4161" s="8">
        <v>0</v>
      </c>
      <c r="I4161" s="8">
        <v>0</v>
      </c>
      <c r="J4161" s="8">
        <v>0</v>
      </c>
      <c r="K4161" s="8">
        <v>1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5">
        <v>701040068</v>
      </c>
    </row>
    <row r="4162" spans="1:21" hidden="1" x14ac:dyDescent="0.25">
      <c r="A4162" s="8" t="s">
        <v>5018</v>
      </c>
      <c r="B4162" s="2" t="s">
        <v>4573</v>
      </c>
      <c r="C4162" s="2" t="s">
        <v>399</v>
      </c>
      <c r="D4162" s="2" t="s">
        <v>395</v>
      </c>
      <c r="E4162" s="2" t="s">
        <v>394</v>
      </c>
      <c r="F4162" s="8" t="s">
        <v>31</v>
      </c>
      <c r="G4162" s="8">
        <v>1</v>
      </c>
      <c r="H4162" s="8">
        <v>0</v>
      </c>
      <c r="I4162" s="8">
        <v>0</v>
      </c>
      <c r="J4162" s="8">
        <v>0</v>
      </c>
      <c r="K4162" s="8">
        <v>1</v>
      </c>
      <c r="L4162" s="8">
        <v>1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5">
        <v>701040092</v>
      </c>
    </row>
    <row r="4163" spans="1:21" hidden="1" x14ac:dyDescent="0.25">
      <c r="A4163" s="8" t="s">
        <v>5018</v>
      </c>
      <c r="B4163" s="2" t="s">
        <v>4574</v>
      </c>
      <c r="C4163" s="2" t="s">
        <v>399</v>
      </c>
      <c r="D4163" s="2" t="s">
        <v>395</v>
      </c>
      <c r="E4163" s="2" t="s">
        <v>394</v>
      </c>
      <c r="F4163" s="8" t="s">
        <v>31</v>
      </c>
      <c r="G4163" s="8">
        <v>1</v>
      </c>
      <c r="H4163" s="8">
        <v>0</v>
      </c>
      <c r="I4163" s="8">
        <v>0</v>
      </c>
      <c r="J4163" s="8">
        <v>0</v>
      </c>
      <c r="K4163" s="8">
        <v>1</v>
      </c>
      <c r="L4163" s="8">
        <v>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5">
        <v>701040106</v>
      </c>
    </row>
    <row r="4164" spans="1:21" hidden="1" x14ac:dyDescent="0.25">
      <c r="A4164" s="8" t="s">
        <v>5018</v>
      </c>
      <c r="B4164" s="2" t="s">
        <v>4575</v>
      </c>
      <c r="C4164" s="2" t="s">
        <v>399</v>
      </c>
      <c r="D4164" s="2" t="s">
        <v>395</v>
      </c>
      <c r="E4164" s="2" t="s">
        <v>394</v>
      </c>
      <c r="F4164" s="8" t="s">
        <v>31</v>
      </c>
      <c r="G4164" s="8">
        <v>1</v>
      </c>
      <c r="H4164" s="8">
        <v>0</v>
      </c>
      <c r="I4164" s="8">
        <v>0</v>
      </c>
      <c r="J4164" s="8">
        <v>0</v>
      </c>
      <c r="K4164" s="8">
        <v>1</v>
      </c>
      <c r="L4164" s="8">
        <v>1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5">
        <v>701040114</v>
      </c>
    </row>
    <row r="4165" spans="1:21" hidden="1" x14ac:dyDescent="0.25">
      <c r="A4165" s="8" t="s">
        <v>5018</v>
      </c>
      <c r="B4165" s="2" t="s">
        <v>4576</v>
      </c>
      <c r="C4165" s="2" t="s">
        <v>399</v>
      </c>
      <c r="D4165" s="2" t="s">
        <v>395</v>
      </c>
      <c r="E4165" s="2" t="s">
        <v>394</v>
      </c>
      <c r="F4165" s="8" t="s">
        <v>31</v>
      </c>
      <c r="G4165" s="8">
        <v>1</v>
      </c>
      <c r="H4165" s="8">
        <v>0</v>
      </c>
      <c r="I4165" s="8">
        <v>0</v>
      </c>
      <c r="J4165" s="8">
        <v>0</v>
      </c>
      <c r="K4165" s="8">
        <v>1</v>
      </c>
      <c r="L4165" s="8">
        <v>1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5">
        <v>701040122</v>
      </c>
    </row>
    <row r="4166" spans="1:21" hidden="1" x14ac:dyDescent="0.25">
      <c r="A4166" s="8" t="s">
        <v>5018</v>
      </c>
      <c r="B4166" s="2" t="s">
        <v>4577</v>
      </c>
      <c r="C4166" s="2" t="s">
        <v>399</v>
      </c>
      <c r="D4166" s="2" t="s">
        <v>395</v>
      </c>
      <c r="E4166" s="2" t="s">
        <v>394</v>
      </c>
      <c r="F4166" s="8" t="s">
        <v>31</v>
      </c>
      <c r="G4166" s="8">
        <v>1</v>
      </c>
      <c r="H4166" s="8">
        <v>0</v>
      </c>
      <c r="I4166" s="8">
        <v>0</v>
      </c>
      <c r="J4166" s="8">
        <v>0</v>
      </c>
      <c r="K4166" s="8">
        <v>1</v>
      </c>
      <c r="L4166" s="8">
        <v>1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5">
        <v>701040130</v>
      </c>
    </row>
    <row r="4167" spans="1:21" hidden="1" x14ac:dyDescent="0.25">
      <c r="A4167" s="8" t="s">
        <v>5018</v>
      </c>
      <c r="B4167" s="2" t="s">
        <v>4578</v>
      </c>
      <c r="C4167" s="2" t="s">
        <v>399</v>
      </c>
      <c r="D4167" s="2" t="s">
        <v>395</v>
      </c>
      <c r="E4167" s="2" t="s">
        <v>394</v>
      </c>
      <c r="F4167" s="8" t="s">
        <v>31</v>
      </c>
      <c r="G4167" s="8">
        <v>1</v>
      </c>
      <c r="H4167" s="8">
        <v>0</v>
      </c>
      <c r="I4167" s="8">
        <v>0</v>
      </c>
      <c r="J4167" s="8">
        <v>0</v>
      </c>
      <c r="K4167" s="8">
        <v>1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5">
        <v>701040149</v>
      </c>
    </row>
    <row r="4168" spans="1:21" hidden="1" x14ac:dyDescent="0.25">
      <c r="A4168" s="8" t="s">
        <v>5018</v>
      </c>
      <c r="B4168" s="2" t="s">
        <v>4579</v>
      </c>
      <c r="C4168" s="2" t="s">
        <v>399</v>
      </c>
      <c r="D4168" s="2" t="s">
        <v>395</v>
      </c>
      <c r="E4168" s="2" t="s">
        <v>394</v>
      </c>
      <c r="F4168" s="8" t="s">
        <v>31</v>
      </c>
      <c r="G4168" s="8">
        <v>1</v>
      </c>
      <c r="H4168" s="8">
        <v>0</v>
      </c>
      <c r="I4168" s="8">
        <v>0</v>
      </c>
      <c r="J4168" s="8">
        <v>0</v>
      </c>
      <c r="K4168" s="8">
        <v>1</v>
      </c>
      <c r="L4168" s="8">
        <v>1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5">
        <v>701040157</v>
      </c>
    </row>
    <row r="4169" spans="1:21" hidden="1" x14ac:dyDescent="0.25">
      <c r="A4169" s="8" t="s">
        <v>5018</v>
      </c>
      <c r="B4169" s="2" t="s">
        <v>4580</v>
      </c>
      <c r="C4169" s="2" t="s">
        <v>400</v>
      </c>
      <c r="D4169" s="2" t="s">
        <v>395</v>
      </c>
      <c r="E4169" s="2" t="s">
        <v>394</v>
      </c>
      <c r="F4169" s="8" t="s">
        <v>31</v>
      </c>
      <c r="G4169" s="8">
        <v>1</v>
      </c>
      <c r="H4169" s="8">
        <v>0</v>
      </c>
      <c r="I4169" s="8">
        <v>0</v>
      </c>
      <c r="J4169" s="8">
        <v>0</v>
      </c>
      <c r="K4169" s="8">
        <v>1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5">
        <v>701050012</v>
      </c>
    </row>
    <row r="4170" spans="1:21" hidden="1" x14ac:dyDescent="0.25">
      <c r="A4170" s="8" t="s">
        <v>5018</v>
      </c>
      <c r="B4170" s="2" t="s">
        <v>4581</v>
      </c>
      <c r="C4170" s="2" t="s">
        <v>400</v>
      </c>
      <c r="D4170" s="2" t="s">
        <v>395</v>
      </c>
      <c r="E4170" s="2" t="s">
        <v>394</v>
      </c>
      <c r="F4170" s="8" t="s">
        <v>31</v>
      </c>
      <c r="G4170" s="8">
        <v>1</v>
      </c>
      <c r="H4170" s="8">
        <v>0</v>
      </c>
      <c r="I4170" s="8">
        <v>0</v>
      </c>
      <c r="J4170" s="8">
        <v>0</v>
      </c>
      <c r="K4170" s="8">
        <v>1</v>
      </c>
      <c r="L4170" s="8">
        <v>1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5">
        <v>701050020</v>
      </c>
    </row>
    <row r="4171" spans="1:21" hidden="1" x14ac:dyDescent="0.25">
      <c r="A4171" s="8" t="s">
        <v>5018</v>
      </c>
      <c r="B4171" s="2" t="s">
        <v>4582</v>
      </c>
      <c r="C4171" s="2" t="s">
        <v>400</v>
      </c>
      <c r="D4171" s="2" t="s">
        <v>395</v>
      </c>
      <c r="E4171" s="2" t="s">
        <v>394</v>
      </c>
      <c r="F4171" s="8" t="s">
        <v>31</v>
      </c>
      <c r="G4171" s="8">
        <v>1</v>
      </c>
      <c r="H4171" s="8">
        <v>0</v>
      </c>
      <c r="I4171" s="8">
        <v>0</v>
      </c>
      <c r="J4171" s="8">
        <v>0</v>
      </c>
      <c r="K4171" s="8">
        <v>1</v>
      </c>
      <c r="L4171" s="8">
        <v>1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5">
        <v>701050047</v>
      </c>
    </row>
    <row r="4172" spans="1:21" hidden="1" x14ac:dyDescent="0.25">
      <c r="A4172" s="8" t="s">
        <v>5018</v>
      </c>
      <c r="B4172" s="2" t="s">
        <v>4583</v>
      </c>
      <c r="C4172" s="2" t="s">
        <v>401</v>
      </c>
      <c r="D4172" s="2" t="s">
        <v>395</v>
      </c>
      <c r="E4172" s="2" t="s">
        <v>394</v>
      </c>
      <c r="F4172" s="8" t="s">
        <v>31</v>
      </c>
      <c r="G4172" s="8">
        <v>1</v>
      </c>
      <c r="H4172" s="8">
        <v>0</v>
      </c>
      <c r="I4172" s="8">
        <v>0</v>
      </c>
      <c r="J4172" s="8">
        <v>0</v>
      </c>
      <c r="K4172" s="8">
        <v>1</v>
      </c>
      <c r="L4172" s="8">
        <v>1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5">
        <v>701060018</v>
      </c>
    </row>
    <row r="4173" spans="1:21" hidden="1" x14ac:dyDescent="0.25">
      <c r="A4173" s="8" t="s">
        <v>5018</v>
      </c>
      <c r="B4173" s="2" t="s">
        <v>4584</v>
      </c>
      <c r="C4173" s="2" t="s">
        <v>401</v>
      </c>
      <c r="D4173" s="2" t="s">
        <v>395</v>
      </c>
      <c r="E4173" s="2" t="s">
        <v>394</v>
      </c>
      <c r="F4173" s="8" t="s">
        <v>31</v>
      </c>
      <c r="G4173" s="8">
        <v>1</v>
      </c>
      <c r="H4173" s="8">
        <v>0</v>
      </c>
      <c r="I4173" s="8">
        <v>0</v>
      </c>
      <c r="J4173" s="8">
        <v>0</v>
      </c>
      <c r="K4173" s="8">
        <v>1</v>
      </c>
      <c r="L4173" s="8">
        <v>1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5">
        <v>701060026</v>
      </c>
    </row>
    <row r="4174" spans="1:21" hidden="1" x14ac:dyDescent="0.25">
      <c r="A4174" s="8" t="s">
        <v>5018</v>
      </c>
      <c r="B4174" s="2" t="s">
        <v>4585</v>
      </c>
      <c r="C4174" s="2" t="s">
        <v>401</v>
      </c>
      <c r="D4174" s="2" t="s">
        <v>395</v>
      </c>
      <c r="E4174" s="2" t="s">
        <v>394</v>
      </c>
      <c r="F4174" s="8" t="s">
        <v>31</v>
      </c>
      <c r="G4174" s="8">
        <v>1</v>
      </c>
      <c r="H4174" s="8">
        <v>0</v>
      </c>
      <c r="I4174" s="8">
        <v>0</v>
      </c>
      <c r="J4174" s="8">
        <v>0</v>
      </c>
      <c r="K4174" s="8">
        <v>1</v>
      </c>
      <c r="L4174" s="8">
        <v>1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5">
        <v>701060034</v>
      </c>
    </row>
    <row r="4175" spans="1:21" hidden="1" x14ac:dyDescent="0.25">
      <c r="A4175" s="8" t="s">
        <v>5018</v>
      </c>
      <c r="B4175" s="2" t="s">
        <v>4586</v>
      </c>
      <c r="C4175" s="2" t="s">
        <v>401</v>
      </c>
      <c r="D4175" s="2" t="s">
        <v>395</v>
      </c>
      <c r="E4175" s="2" t="s">
        <v>394</v>
      </c>
      <c r="F4175" s="8" t="s">
        <v>31</v>
      </c>
      <c r="G4175" s="8">
        <v>1</v>
      </c>
      <c r="H4175" s="8">
        <v>0</v>
      </c>
      <c r="I4175" s="8">
        <v>0</v>
      </c>
      <c r="J4175" s="8">
        <v>0</v>
      </c>
      <c r="K4175" s="8">
        <v>1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5">
        <v>701060042</v>
      </c>
    </row>
    <row r="4176" spans="1:21" hidden="1" x14ac:dyDescent="0.25">
      <c r="A4176" s="8" t="s">
        <v>5018</v>
      </c>
      <c r="B4176" s="2" t="s">
        <v>4587</v>
      </c>
      <c r="C4176" s="2" t="s">
        <v>402</v>
      </c>
      <c r="D4176" s="2" t="s">
        <v>395</v>
      </c>
      <c r="E4176" s="2" t="s">
        <v>394</v>
      </c>
      <c r="F4176" s="8" t="s">
        <v>31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5">
        <v>701070013</v>
      </c>
    </row>
    <row r="4177" spans="1:21" hidden="1" x14ac:dyDescent="0.25">
      <c r="A4177" s="8" t="s">
        <v>5018</v>
      </c>
      <c r="B4177" s="2" t="s">
        <v>4588</v>
      </c>
      <c r="C4177" s="2" t="s">
        <v>402</v>
      </c>
      <c r="D4177" s="2" t="s">
        <v>395</v>
      </c>
      <c r="E4177" s="2" t="s">
        <v>394</v>
      </c>
      <c r="F4177" s="8" t="s">
        <v>31</v>
      </c>
      <c r="G4177" s="8">
        <v>1</v>
      </c>
      <c r="H4177" s="8">
        <v>0</v>
      </c>
      <c r="I4177" s="8">
        <v>0</v>
      </c>
      <c r="J4177" s="8">
        <v>0</v>
      </c>
      <c r="K4177" s="8">
        <v>1</v>
      </c>
      <c r="L4177" s="8">
        <v>1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5">
        <v>701070021</v>
      </c>
    </row>
    <row r="4178" spans="1:21" hidden="1" x14ac:dyDescent="0.25">
      <c r="A4178" s="8" t="s">
        <v>5018</v>
      </c>
      <c r="B4178" s="2" t="s">
        <v>4589</v>
      </c>
      <c r="C4178" s="2" t="s">
        <v>402</v>
      </c>
      <c r="D4178" s="2" t="s">
        <v>395</v>
      </c>
      <c r="E4178" s="2" t="s">
        <v>394</v>
      </c>
      <c r="F4178" s="8" t="s">
        <v>31</v>
      </c>
      <c r="G4178" s="8">
        <v>1</v>
      </c>
      <c r="H4178" s="8">
        <v>0</v>
      </c>
      <c r="I4178" s="8">
        <v>0</v>
      </c>
      <c r="J4178" s="8">
        <v>0</v>
      </c>
      <c r="K4178" s="8">
        <v>1</v>
      </c>
      <c r="L4178" s="8">
        <v>1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5">
        <v>701070030</v>
      </c>
    </row>
    <row r="4179" spans="1:21" hidden="1" x14ac:dyDescent="0.25">
      <c r="A4179" s="8" t="s">
        <v>5018</v>
      </c>
      <c r="B4179" s="2" t="s">
        <v>4590</v>
      </c>
      <c r="C4179" s="2" t="s">
        <v>402</v>
      </c>
      <c r="D4179" s="2" t="s">
        <v>395</v>
      </c>
      <c r="E4179" s="2" t="s">
        <v>394</v>
      </c>
      <c r="F4179" s="8" t="s">
        <v>31</v>
      </c>
      <c r="G4179" s="8">
        <v>1</v>
      </c>
      <c r="H4179" s="8">
        <v>0</v>
      </c>
      <c r="I4179" s="8">
        <v>0</v>
      </c>
      <c r="J4179" s="8">
        <v>0</v>
      </c>
      <c r="K4179" s="8">
        <v>1</v>
      </c>
      <c r="L4179" s="8">
        <v>1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5">
        <v>701070048</v>
      </c>
    </row>
    <row r="4180" spans="1:21" hidden="1" x14ac:dyDescent="0.25">
      <c r="A4180" s="8" t="s">
        <v>5018</v>
      </c>
      <c r="B4180" s="2" t="s">
        <v>4591</v>
      </c>
      <c r="C4180" s="2" t="s">
        <v>402</v>
      </c>
      <c r="D4180" s="2" t="s">
        <v>395</v>
      </c>
      <c r="E4180" s="2" t="s">
        <v>394</v>
      </c>
      <c r="F4180" s="8" t="s">
        <v>31</v>
      </c>
      <c r="G4180" s="8">
        <v>1</v>
      </c>
      <c r="H4180" s="8">
        <v>0</v>
      </c>
      <c r="I4180" s="8">
        <v>0</v>
      </c>
      <c r="J4180" s="8">
        <v>0</v>
      </c>
      <c r="K4180" s="8">
        <v>1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5">
        <v>701070056</v>
      </c>
    </row>
    <row r="4181" spans="1:21" hidden="1" x14ac:dyDescent="0.25">
      <c r="A4181" s="8" t="s">
        <v>5018</v>
      </c>
      <c r="B4181" s="2" t="s">
        <v>4592</v>
      </c>
      <c r="C4181" s="2" t="s">
        <v>402</v>
      </c>
      <c r="D4181" s="2" t="s">
        <v>395</v>
      </c>
      <c r="E4181" s="2" t="s">
        <v>394</v>
      </c>
      <c r="F4181" s="8" t="s">
        <v>31</v>
      </c>
      <c r="G4181" s="8">
        <v>1</v>
      </c>
      <c r="H4181" s="8">
        <v>0</v>
      </c>
      <c r="I4181" s="8">
        <v>0</v>
      </c>
      <c r="J4181" s="8">
        <v>0</v>
      </c>
      <c r="K4181" s="8">
        <v>1</v>
      </c>
      <c r="L4181" s="8">
        <v>1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5">
        <v>701070064</v>
      </c>
    </row>
    <row r="4182" spans="1:21" hidden="1" x14ac:dyDescent="0.25">
      <c r="A4182" s="8" t="s">
        <v>5018</v>
      </c>
      <c r="B4182" s="2" t="s">
        <v>4593</v>
      </c>
      <c r="C4182" s="2" t="s">
        <v>402</v>
      </c>
      <c r="D4182" s="2" t="s">
        <v>395</v>
      </c>
      <c r="E4182" s="2" t="s">
        <v>394</v>
      </c>
      <c r="F4182" s="8" t="s">
        <v>31</v>
      </c>
      <c r="G4182" s="8">
        <v>1</v>
      </c>
      <c r="H4182" s="8">
        <v>0</v>
      </c>
      <c r="I4182" s="8">
        <v>0</v>
      </c>
      <c r="J4182" s="8">
        <v>0</v>
      </c>
      <c r="K4182" s="8">
        <v>1</v>
      </c>
      <c r="L4182" s="8">
        <v>1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5">
        <v>701070072</v>
      </c>
    </row>
    <row r="4183" spans="1:21" hidden="1" x14ac:dyDescent="0.25">
      <c r="A4183" s="8" t="s">
        <v>5018</v>
      </c>
      <c r="B4183" s="2" t="s">
        <v>4594</v>
      </c>
      <c r="C4183" s="2" t="s">
        <v>402</v>
      </c>
      <c r="D4183" s="2" t="s">
        <v>395</v>
      </c>
      <c r="E4183" s="2" t="s">
        <v>394</v>
      </c>
      <c r="F4183" s="8" t="s">
        <v>31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1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5">
        <v>701070080</v>
      </c>
    </row>
    <row r="4184" spans="1:21" hidden="1" x14ac:dyDescent="0.25">
      <c r="A4184" s="8" t="s">
        <v>5018</v>
      </c>
      <c r="B4184" s="2" t="s">
        <v>4595</v>
      </c>
      <c r="C4184" s="2" t="s">
        <v>402</v>
      </c>
      <c r="D4184" s="2" t="s">
        <v>395</v>
      </c>
      <c r="E4184" s="2" t="s">
        <v>394</v>
      </c>
      <c r="F4184" s="8" t="s">
        <v>31</v>
      </c>
      <c r="G4184" s="8">
        <v>1</v>
      </c>
      <c r="H4184" s="8">
        <v>0</v>
      </c>
      <c r="I4184" s="8">
        <v>0</v>
      </c>
      <c r="J4184" s="8">
        <v>0</v>
      </c>
      <c r="K4184" s="8">
        <v>1</v>
      </c>
      <c r="L4184" s="8">
        <v>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5">
        <v>701070099</v>
      </c>
    </row>
    <row r="4185" spans="1:21" hidden="1" x14ac:dyDescent="0.25">
      <c r="A4185" s="8" t="s">
        <v>5018</v>
      </c>
      <c r="B4185" s="2" t="s">
        <v>4596</v>
      </c>
      <c r="C4185" s="2" t="s">
        <v>402</v>
      </c>
      <c r="D4185" s="2" t="s">
        <v>395</v>
      </c>
      <c r="E4185" s="2" t="s">
        <v>394</v>
      </c>
      <c r="F4185" s="8" t="s">
        <v>31</v>
      </c>
      <c r="G4185" s="8">
        <v>1</v>
      </c>
      <c r="H4185" s="8">
        <v>0</v>
      </c>
      <c r="I4185" s="8">
        <v>0</v>
      </c>
      <c r="J4185" s="8">
        <v>0</v>
      </c>
      <c r="K4185" s="8">
        <v>1</v>
      </c>
      <c r="L4185" s="8">
        <v>1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5">
        <v>701070102</v>
      </c>
    </row>
    <row r="4186" spans="1:21" hidden="1" x14ac:dyDescent="0.25">
      <c r="A4186" s="8" t="s">
        <v>5018</v>
      </c>
      <c r="B4186" s="2" t="s">
        <v>4597</v>
      </c>
      <c r="C4186" s="2" t="s">
        <v>402</v>
      </c>
      <c r="D4186" s="2" t="s">
        <v>395</v>
      </c>
      <c r="E4186" s="2" t="s">
        <v>394</v>
      </c>
      <c r="F4186" s="8" t="s">
        <v>31</v>
      </c>
      <c r="G4186" s="8">
        <v>1</v>
      </c>
      <c r="H4186" s="8">
        <v>0</v>
      </c>
      <c r="I4186" s="8">
        <v>0</v>
      </c>
      <c r="J4186" s="8">
        <v>0</v>
      </c>
      <c r="K4186" s="8">
        <v>1</v>
      </c>
      <c r="L4186" s="8">
        <v>1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5">
        <v>701070110</v>
      </c>
    </row>
    <row r="4187" spans="1:21" hidden="1" x14ac:dyDescent="0.25">
      <c r="A4187" s="8" t="s">
        <v>5018</v>
      </c>
      <c r="B4187" s="2" t="s">
        <v>4598</v>
      </c>
      <c r="C4187" s="2" t="s">
        <v>402</v>
      </c>
      <c r="D4187" s="2" t="s">
        <v>395</v>
      </c>
      <c r="E4187" s="2" t="s">
        <v>394</v>
      </c>
      <c r="F4187" s="8" t="s">
        <v>31</v>
      </c>
      <c r="G4187" s="8">
        <v>1</v>
      </c>
      <c r="H4187" s="8">
        <v>0</v>
      </c>
      <c r="I4187" s="8">
        <v>0</v>
      </c>
      <c r="J4187" s="8">
        <v>0</v>
      </c>
      <c r="K4187" s="8">
        <v>1</v>
      </c>
      <c r="L4187" s="8">
        <v>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5">
        <v>701070129</v>
      </c>
    </row>
    <row r="4188" spans="1:21" hidden="1" x14ac:dyDescent="0.25">
      <c r="A4188" s="8" t="s">
        <v>5018</v>
      </c>
      <c r="B4188" s="2" t="s">
        <v>4599</v>
      </c>
      <c r="C4188" s="2" t="s">
        <v>402</v>
      </c>
      <c r="D4188" s="2" t="s">
        <v>395</v>
      </c>
      <c r="E4188" s="2" t="s">
        <v>394</v>
      </c>
      <c r="F4188" s="8" t="s">
        <v>31</v>
      </c>
      <c r="G4188" s="8">
        <v>1</v>
      </c>
      <c r="H4188" s="8">
        <v>0</v>
      </c>
      <c r="I4188" s="8">
        <v>0</v>
      </c>
      <c r="J4188" s="8">
        <v>0</v>
      </c>
      <c r="K4188" s="8">
        <v>1</v>
      </c>
      <c r="L4188" s="8">
        <v>1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5">
        <v>701070137</v>
      </c>
    </row>
    <row r="4189" spans="1:21" hidden="1" x14ac:dyDescent="0.25">
      <c r="A4189" s="8" t="s">
        <v>5018</v>
      </c>
      <c r="B4189" s="2" t="s">
        <v>4600</v>
      </c>
      <c r="C4189" s="2" t="s">
        <v>402</v>
      </c>
      <c r="D4189" s="2" t="s">
        <v>395</v>
      </c>
      <c r="E4189" s="2" t="s">
        <v>394</v>
      </c>
      <c r="F4189" s="8" t="s">
        <v>31</v>
      </c>
      <c r="G4189" s="8">
        <v>1</v>
      </c>
      <c r="H4189" s="8">
        <v>0</v>
      </c>
      <c r="I4189" s="8">
        <v>0</v>
      </c>
      <c r="J4189" s="8">
        <v>0</v>
      </c>
      <c r="K4189" s="8">
        <v>1</v>
      </c>
      <c r="L4189" s="8">
        <v>1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5">
        <v>701070145</v>
      </c>
    </row>
    <row r="4190" spans="1:21" hidden="1" x14ac:dyDescent="0.25">
      <c r="A4190" s="8" t="s">
        <v>5018</v>
      </c>
      <c r="B4190" s="2" t="s">
        <v>4601</v>
      </c>
      <c r="C4190" s="2" t="s">
        <v>402</v>
      </c>
      <c r="D4190" s="2" t="s">
        <v>395</v>
      </c>
      <c r="E4190" s="2" t="s">
        <v>394</v>
      </c>
      <c r="F4190" s="8" t="s">
        <v>31</v>
      </c>
      <c r="G4190" s="8">
        <v>1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1</v>
      </c>
      <c r="S4190" s="8">
        <v>1</v>
      </c>
      <c r="T4190" s="8">
        <v>0</v>
      </c>
      <c r="U4190" s="5">
        <v>701070153</v>
      </c>
    </row>
    <row r="4191" spans="1:21" hidden="1" x14ac:dyDescent="0.25">
      <c r="A4191" s="8" t="s">
        <v>5018</v>
      </c>
      <c r="B4191" s="2" t="s">
        <v>4602</v>
      </c>
      <c r="C4191" s="2" t="s">
        <v>402</v>
      </c>
      <c r="D4191" s="2" t="s">
        <v>395</v>
      </c>
      <c r="E4191" s="2" t="s">
        <v>394</v>
      </c>
      <c r="F4191" s="8" t="s">
        <v>31</v>
      </c>
      <c r="G4191" s="8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1</v>
      </c>
      <c r="T4191" s="8">
        <v>0</v>
      </c>
      <c r="U4191" s="5">
        <v>701070161</v>
      </c>
    </row>
    <row r="4192" spans="1:21" hidden="1" x14ac:dyDescent="0.25">
      <c r="A4192" s="8" t="s">
        <v>5018</v>
      </c>
      <c r="B4192" s="2" t="s">
        <v>4603</v>
      </c>
      <c r="C4192" s="2" t="s">
        <v>402</v>
      </c>
      <c r="D4192" s="2" t="s">
        <v>395</v>
      </c>
      <c r="E4192" s="2" t="s">
        <v>394</v>
      </c>
      <c r="F4192" s="8" t="s">
        <v>31</v>
      </c>
      <c r="G4192" s="8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1</v>
      </c>
      <c r="S4192" s="8">
        <v>1</v>
      </c>
      <c r="T4192" s="8">
        <v>0</v>
      </c>
      <c r="U4192" s="5">
        <v>701070170</v>
      </c>
    </row>
    <row r="4193" spans="1:21" hidden="1" x14ac:dyDescent="0.25">
      <c r="A4193" s="8" t="s">
        <v>5018</v>
      </c>
      <c r="B4193" s="2" t="s">
        <v>4604</v>
      </c>
      <c r="C4193" s="2" t="s">
        <v>403</v>
      </c>
      <c r="D4193" s="2" t="s">
        <v>395</v>
      </c>
      <c r="E4193" s="2" t="s">
        <v>394</v>
      </c>
      <c r="F4193" s="8" t="s">
        <v>31</v>
      </c>
      <c r="G4193" s="8">
        <v>1</v>
      </c>
      <c r="H4193" s="8">
        <v>0</v>
      </c>
      <c r="I4193" s="8">
        <v>0</v>
      </c>
      <c r="J4193" s="8">
        <v>0</v>
      </c>
      <c r="K4193" s="8">
        <v>1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5">
        <v>701080027</v>
      </c>
    </row>
    <row r="4194" spans="1:21" hidden="1" x14ac:dyDescent="0.25">
      <c r="A4194" s="8" t="s">
        <v>5018</v>
      </c>
      <c r="B4194" s="2" t="s">
        <v>4605</v>
      </c>
      <c r="C4194" s="2" t="s">
        <v>403</v>
      </c>
      <c r="D4194" s="2" t="s">
        <v>395</v>
      </c>
      <c r="E4194" s="2" t="s">
        <v>394</v>
      </c>
      <c r="F4194" s="8" t="s">
        <v>31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1</v>
      </c>
      <c r="S4194" s="8">
        <v>1</v>
      </c>
      <c r="T4194" s="8">
        <v>0</v>
      </c>
      <c r="U4194" s="5">
        <v>701080043</v>
      </c>
    </row>
    <row r="4195" spans="1:21" hidden="1" x14ac:dyDescent="0.25">
      <c r="A4195" s="8" t="s">
        <v>5018</v>
      </c>
      <c r="B4195" s="2" t="s">
        <v>4606</v>
      </c>
      <c r="C4195" s="2" t="s">
        <v>403</v>
      </c>
      <c r="D4195" s="2" t="s">
        <v>395</v>
      </c>
      <c r="E4195" s="2" t="s">
        <v>394</v>
      </c>
      <c r="F4195" s="8" t="s">
        <v>31</v>
      </c>
      <c r="G4195" s="8">
        <v>1</v>
      </c>
      <c r="H4195" s="8">
        <v>0</v>
      </c>
      <c r="I4195" s="8">
        <v>0</v>
      </c>
      <c r="J4195" s="8">
        <v>0</v>
      </c>
      <c r="K4195" s="8">
        <v>1</v>
      </c>
      <c r="L4195" s="8">
        <v>1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5">
        <v>701080051</v>
      </c>
    </row>
    <row r="4196" spans="1:21" hidden="1" x14ac:dyDescent="0.25">
      <c r="A4196" s="8" t="s">
        <v>5018</v>
      </c>
      <c r="B4196" s="2" t="s">
        <v>4607</v>
      </c>
      <c r="C4196" s="2" t="s">
        <v>403</v>
      </c>
      <c r="D4196" s="2" t="s">
        <v>395</v>
      </c>
      <c r="E4196" s="2" t="s">
        <v>394</v>
      </c>
      <c r="F4196" s="8" t="s">
        <v>31</v>
      </c>
      <c r="G4196" s="8">
        <v>1</v>
      </c>
      <c r="H4196" s="8">
        <v>0</v>
      </c>
      <c r="I4196" s="8">
        <v>0</v>
      </c>
      <c r="J4196" s="8">
        <v>0</v>
      </c>
      <c r="K4196" s="8">
        <v>1</v>
      </c>
      <c r="L4196" s="8">
        <v>1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5">
        <v>701080060</v>
      </c>
    </row>
    <row r="4197" spans="1:21" hidden="1" x14ac:dyDescent="0.25">
      <c r="A4197" s="8" t="s">
        <v>5018</v>
      </c>
      <c r="B4197" s="2" t="s">
        <v>4608</v>
      </c>
      <c r="C4197" s="2" t="s">
        <v>403</v>
      </c>
      <c r="D4197" s="2" t="s">
        <v>395</v>
      </c>
      <c r="E4197" s="2" t="s">
        <v>394</v>
      </c>
      <c r="F4197" s="8" t="s">
        <v>31</v>
      </c>
      <c r="G4197" s="8">
        <v>1</v>
      </c>
      <c r="H4197" s="8">
        <v>0</v>
      </c>
      <c r="I4197" s="8">
        <v>0</v>
      </c>
      <c r="J4197" s="8">
        <v>0</v>
      </c>
      <c r="K4197" s="8">
        <v>1</v>
      </c>
      <c r="L4197" s="8">
        <v>1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5">
        <v>701080078</v>
      </c>
    </row>
    <row r="4198" spans="1:21" hidden="1" x14ac:dyDescent="0.25">
      <c r="A4198" s="8" t="s">
        <v>5018</v>
      </c>
      <c r="B4198" s="2" t="s">
        <v>4609</v>
      </c>
      <c r="C4198" s="2" t="s">
        <v>403</v>
      </c>
      <c r="D4198" s="2" t="s">
        <v>395</v>
      </c>
      <c r="E4198" s="2" t="s">
        <v>394</v>
      </c>
      <c r="F4198" s="8" t="s">
        <v>31</v>
      </c>
      <c r="G4198" s="8">
        <v>1</v>
      </c>
      <c r="H4198" s="8">
        <v>0</v>
      </c>
      <c r="I4198" s="8">
        <v>0</v>
      </c>
      <c r="J4198" s="8">
        <v>0</v>
      </c>
      <c r="K4198" s="8">
        <v>1</v>
      </c>
      <c r="L4198" s="8">
        <v>1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5">
        <v>701080086</v>
      </c>
    </row>
    <row r="4199" spans="1:21" hidden="1" x14ac:dyDescent="0.25">
      <c r="A4199" s="8" t="s">
        <v>5018</v>
      </c>
      <c r="B4199" s="2" t="s">
        <v>4610</v>
      </c>
      <c r="C4199" s="2" t="s">
        <v>403</v>
      </c>
      <c r="D4199" s="2" t="s">
        <v>395</v>
      </c>
      <c r="E4199" s="2" t="s">
        <v>394</v>
      </c>
      <c r="F4199" s="8" t="s">
        <v>31</v>
      </c>
      <c r="G4199" s="8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1</v>
      </c>
      <c r="T4199" s="8">
        <v>0</v>
      </c>
      <c r="U4199" s="5">
        <v>701080094</v>
      </c>
    </row>
    <row r="4200" spans="1:21" hidden="1" x14ac:dyDescent="0.25">
      <c r="A4200" s="8" t="s">
        <v>5018</v>
      </c>
      <c r="B4200" s="2" t="s">
        <v>4611</v>
      </c>
      <c r="C4200" s="2" t="s">
        <v>403</v>
      </c>
      <c r="D4200" s="2" t="s">
        <v>395</v>
      </c>
      <c r="E4200" s="2" t="s">
        <v>394</v>
      </c>
      <c r="F4200" s="8" t="s">
        <v>31</v>
      </c>
      <c r="G4200" s="8">
        <v>1</v>
      </c>
      <c r="H4200" s="8">
        <v>0</v>
      </c>
      <c r="I4200" s="8">
        <v>0</v>
      </c>
      <c r="J4200" s="8">
        <v>0</v>
      </c>
      <c r="K4200" s="8">
        <v>1</v>
      </c>
      <c r="L4200" s="8">
        <v>1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5">
        <v>701080116</v>
      </c>
    </row>
    <row r="4201" spans="1:21" hidden="1" x14ac:dyDescent="0.25">
      <c r="A4201" s="8" t="s">
        <v>5018</v>
      </c>
      <c r="B4201" s="2" t="s">
        <v>4612</v>
      </c>
      <c r="C4201" s="2" t="s">
        <v>403</v>
      </c>
      <c r="D4201" s="2" t="s">
        <v>395</v>
      </c>
      <c r="E4201" s="2" t="s">
        <v>394</v>
      </c>
      <c r="F4201" s="8" t="s">
        <v>31</v>
      </c>
      <c r="G4201" s="8">
        <v>1</v>
      </c>
      <c r="H4201" s="8">
        <v>0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5">
        <v>701080124</v>
      </c>
    </row>
    <row r="4202" spans="1:21" hidden="1" x14ac:dyDescent="0.25">
      <c r="A4202" s="8" t="s">
        <v>5018</v>
      </c>
      <c r="B4202" s="2" t="s">
        <v>4613</v>
      </c>
      <c r="C4202" s="2" t="s">
        <v>403</v>
      </c>
      <c r="D4202" s="2" t="s">
        <v>395</v>
      </c>
      <c r="E4202" s="2" t="s">
        <v>394</v>
      </c>
      <c r="F4202" s="8" t="s">
        <v>31</v>
      </c>
      <c r="G4202" s="8">
        <v>1</v>
      </c>
      <c r="H4202" s="8">
        <v>0</v>
      </c>
      <c r="I4202" s="8">
        <v>0</v>
      </c>
      <c r="J4202" s="8">
        <v>0</v>
      </c>
      <c r="K4202" s="8">
        <v>1</v>
      </c>
      <c r="L4202" s="8">
        <v>1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5">
        <v>701080132</v>
      </c>
    </row>
    <row r="4203" spans="1:21" hidden="1" x14ac:dyDescent="0.25">
      <c r="A4203" s="8" t="s">
        <v>5018</v>
      </c>
      <c r="B4203" s="2" t="s">
        <v>4614</v>
      </c>
      <c r="C4203" s="2" t="s">
        <v>403</v>
      </c>
      <c r="D4203" s="2" t="s">
        <v>395</v>
      </c>
      <c r="E4203" s="2" t="s">
        <v>394</v>
      </c>
      <c r="F4203" s="8" t="s">
        <v>31</v>
      </c>
      <c r="G4203" s="8">
        <v>1</v>
      </c>
      <c r="H4203" s="8">
        <v>0</v>
      </c>
      <c r="I4203" s="8">
        <v>0</v>
      </c>
      <c r="J4203" s="8">
        <v>0</v>
      </c>
      <c r="K4203" s="8">
        <v>1</v>
      </c>
      <c r="L4203" s="8">
        <v>1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5">
        <v>701080140</v>
      </c>
    </row>
    <row r="4204" spans="1:21" hidden="1" x14ac:dyDescent="0.25">
      <c r="A4204" s="8" t="s">
        <v>5018</v>
      </c>
      <c r="B4204" s="2" t="s">
        <v>4615</v>
      </c>
      <c r="C4204" s="2" t="s">
        <v>403</v>
      </c>
      <c r="D4204" s="2" t="s">
        <v>395</v>
      </c>
      <c r="E4204" s="2" t="s">
        <v>394</v>
      </c>
      <c r="F4204" s="8" t="s">
        <v>31</v>
      </c>
      <c r="G4204" s="8">
        <v>1</v>
      </c>
      <c r="H4204" s="8">
        <v>0</v>
      </c>
      <c r="I4204" s="8">
        <v>0</v>
      </c>
      <c r="J4204" s="8">
        <v>0</v>
      </c>
      <c r="K4204" s="8">
        <v>1</v>
      </c>
      <c r="L4204" s="8">
        <v>1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5">
        <v>701080159</v>
      </c>
    </row>
    <row r="4205" spans="1:21" hidden="1" x14ac:dyDescent="0.25">
      <c r="A4205" s="8" t="s">
        <v>5018</v>
      </c>
      <c r="B4205" s="2" t="s">
        <v>4616</v>
      </c>
      <c r="C4205" s="2" t="s">
        <v>403</v>
      </c>
      <c r="D4205" s="2" t="s">
        <v>395</v>
      </c>
      <c r="E4205" s="2" t="s">
        <v>394</v>
      </c>
      <c r="F4205" s="8" t="s">
        <v>31</v>
      </c>
      <c r="G4205" s="8">
        <v>1</v>
      </c>
      <c r="H4205" s="8">
        <v>0</v>
      </c>
      <c r="I4205" s="8">
        <v>0</v>
      </c>
      <c r="J4205" s="8">
        <v>0</v>
      </c>
      <c r="K4205" s="8">
        <v>1</v>
      </c>
      <c r="L4205" s="8">
        <v>1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5">
        <v>701080167</v>
      </c>
    </row>
    <row r="4206" spans="1:21" hidden="1" x14ac:dyDescent="0.25">
      <c r="A4206" s="8" t="s">
        <v>5018</v>
      </c>
      <c r="B4206" s="2" t="s">
        <v>4617</v>
      </c>
      <c r="C4206" s="2" t="s">
        <v>403</v>
      </c>
      <c r="D4206" s="2" t="s">
        <v>395</v>
      </c>
      <c r="E4206" s="2" t="s">
        <v>394</v>
      </c>
      <c r="F4206" s="8" t="s">
        <v>31</v>
      </c>
      <c r="G4206" s="8">
        <v>1</v>
      </c>
      <c r="H4206" s="8">
        <v>0</v>
      </c>
      <c r="I4206" s="8">
        <v>0</v>
      </c>
      <c r="J4206" s="8">
        <v>0</v>
      </c>
      <c r="K4206" s="8">
        <v>1</v>
      </c>
      <c r="L4206" s="8">
        <v>1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5">
        <v>701080175</v>
      </c>
    </row>
    <row r="4207" spans="1:21" hidden="1" x14ac:dyDescent="0.25">
      <c r="A4207" s="8" t="s">
        <v>5018</v>
      </c>
      <c r="B4207" s="2" t="s">
        <v>4618</v>
      </c>
      <c r="C4207" s="2" t="s">
        <v>403</v>
      </c>
      <c r="D4207" s="2" t="s">
        <v>395</v>
      </c>
      <c r="E4207" s="2" t="s">
        <v>394</v>
      </c>
      <c r="F4207" s="8" t="s">
        <v>31</v>
      </c>
      <c r="G4207" s="8">
        <v>1</v>
      </c>
      <c r="H4207" s="8">
        <v>0</v>
      </c>
      <c r="I4207" s="8">
        <v>0</v>
      </c>
      <c r="J4207" s="8">
        <v>0</v>
      </c>
      <c r="K4207" s="8">
        <v>1</v>
      </c>
      <c r="L4207" s="8">
        <v>1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5">
        <v>701080183</v>
      </c>
    </row>
    <row r="4208" spans="1:21" hidden="1" x14ac:dyDescent="0.25">
      <c r="A4208" s="8" t="s">
        <v>5018</v>
      </c>
      <c r="B4208" s="2" t="s">
        <v>4619</v>
      </c>
      <c r="C4208" s="2" t="s">
        <v>403</v>
      </c>
      <c r="D4208" s="2" t="s">
        <v>395</v>
      </c>
      <c r="E4208" s="2" t="s">
        <v>394</v>
      </c>
      <c r="F4208" s="8" t="s">
        <v>31</v>
      </c>
      <c r="G4208" s="8">
        <v>1</v>
      </c>
      <c r="H4208" s="8">
        <v>0</v>
      </c>
      <c r="I4208" s="8">
        <v>0</v>
      </c>
      <c r="J4208" s="8">
        <v>0</v>
      </c>
      <c r="K4208" s="8">
        <v>1</v>
      </c>
      <c r="L4208" s="8">
        <v>1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5">
        <v>701080191</v>
      </c>
    </row>
    <row r="4209" spans="1:21" hidden="1" x14ac:dyDescent="0.25">
      <c r="A4209" s="8" t="s">
        <v>5018</v>
      </c>
      <c r="B4209" s="2" t="s">
        <v>4620</v>
      </c>
      <c r="C4209" s="2" t="s">
        <v>404</v>
      </c>
      <c r="D4209" s="2" t="s">
        <v>395</v>
      </c>
      <c r="E4209" s="2" t="s">
        <v>394</v>
      </c>
      <c r="F4209" s="8" t="s">
        <v>31</v>
      </c>
      <c r="G4209" s="8">
        <v>1</v>
      </c>
      <c r="H4209" s="8">
        <v>0</v>
      </c>
      <c r="I4209" s="8">
        <v>0</v>
      </c>
      <c r="J4209" s="8">
        <v>0</v>
      </c>
      <c r="K4209" s="8">
        <v>1</v>
      </c>
      <c r="L4209" s="8">
        <v>1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5">
        <v>701090014</v>
      </c>
    </row>
    <row r="4210" spans="1:21" hidden="1" x14ac:dyDescent="0.25">
      <c r="A4210" s="8" t="s">
        <v>5018</v>
      </c>
      <c r="B4210" s="2" t="s">
        <v>4621</v>
      </c>
      <c r="C4210" s="2" t="s">
        <v>404</v>
      </c>
      <c r="D4210" s="2" t="s">
        <v>395</v>
      </c>
      <c r="E4210" s="2" t="s">
        <v>394</v>
      </c>
      <c r="F4210" s="8" t="s">
        <v>31</v>
      </c>
      <c r="G4210" s="8">
        <v>1</v>
      </c>
      <c r="H4210" s="8">
        <v>0</v>
      </c>
      <c r="I4210" s="8">
        <v>0</v>
      </c>
      <c r="J4210" s="8">
        <v>0</v>
      </c>
      <c r="K4210" s="8">
        <v>1</v>
      </c>
      <c r="L4210" s="8">
        <v>1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5">
        <v>701090022</v>
      </c>
    </row>
    <row r="4211" spans="1:21" hidden="1" x14ac:dyDescent="0.25">
      <c r="A4211" s="8" t="s">
        <v>5018</v>
      </c>
      <c r="B4211" s="2" t="s">
        <v>4622</v>
      </c>
      <c r="C4211" s="2" t="s">
        <v>404</v>
      </c>
      <c r="D4211" s="2" t="s">
        <v>395</v>
      </c>
      <c r="E4211" s="2" t="s">
        <v>394</v>
      </c>
      <c r="F4211" s="8" t="s">
        <v>31</v>
      </c>
      <c r="G4211" s="8">
        <v>1</v>
      </c>
      <c r="H4211" s="8">
        <v>0</v>
      </c>
      <c r="I4211" s="8">
        <v>0</v>
      </c>
      <c r="J4211" s="8">
        <v>0</v>
      </c>
      <c r="K4211" s="8">
        <v>1</v>
      </c>
      <c r="L4211" s="8">
        <v>1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5">
        <v>701090030</v>
      </c>
    </row>
    <row r="4212" spans="1:21" hidden="1" x14ac:dyDescent="0.25">
      <c r="A4212" s="8" t="s">
        <v>5018</v>
      </c>
      <c r="B4212" s="2" t="s">
        <v>4623</v>
      </c>
      <c r="C4212" s="2" t="s">
        <v>404</v>
      </c>
      <c r="D4212" s="2" t="s">
        <v>395</v>
      </c>
      <c r="E4212" s="2" t="s">
        <v>394</v>
      </c>
      <c r="F4212" s="8" t="s">
        <v>31</v>
      </c>
      <c r="G4212" s="8">
        <v>1</v>
      </c>
      <c r="H4212" s="8">
        <v>0</v>
      </c>
      <c r="I4212" s="8">
        <v>0</v>
      </c>
      <c r="J4212" s="8">
        <v>0</v>
      </c>
      <c r="K4212" s="8">
        <v>1</v>
      </c>
      <c r="L4212" s="8">
        <v>1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5">
        <v>701090049</v>
      </c>
    </row>
    <row r="4213" spans="1:21" hidden="1" x14ac:dyDescent="0.25">
      <c r="A4213" s="8" t="s">
        <v>5018</v>
      </c>
      <c r="B4213" s="2" t="s">
        <v>4624</v>
      </c>
      <c r="C4213" s="2" t="s">
        <v>404</v>
      </c>
      <c r="D4213" s="2" t="s">
        <v>395</v>
      </c>
      <c r="E4213" s="2" t="s">
        <v>394</v>
      </c>
      <c r="F4213" s="8" t="s">
        <v>31</v>
      </c>
      <c r="G4213" s="8">
        <v>1</v>
      </c>
      <c r="H4213" s="8">
        <v>0</v>
      </c>
      <c r="I4213" s="8">
        <v>0</v>
      </c>
      <c r="J4213" s="8">
        <v>0</v>
      </c>
      <c r="K4213" s="8">
        <v>1</v>
      </c>
      <c r="L4213" s="8">
        <v>1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5">
        <v>701090057</v>
      </c>
    </row>
    <row r="4214" spans="1:21" hidden="1" x14ac:dyDescent="0.25">
      <c r="A4214" s="8" t="s">
        <v>5018</v>
      </c>
      <c r="B4214" s="2" t="s">
        <v>4625</v>
      </c>
      <c r="C4214" s="2" t="s">
        <v>404</v>
      </c>
      <c r="D4214" s="2" t="s">
        <v>395</v>
      </c>
      <c r="E4214" s="2" t="s">
        <v>394</v>
      </c>
      <c r="F4214" s="8" t="s">
        <v>31</v>
      </c>
      <c r="G4214" s="8">
        <v>1</v>
      </c>
      <c r="H4214" s="8">
        <v>0</v>
      </c>
      <c r="I4214" s="8">
        <v>0</v>
      </c>
      <c r="J4214" s="8">
        <v>0</v>
      </c>
      <c r="K4214" s="8">
        <v>1</v>
      </c>
      <c r="L4214" s="8">
        <v>1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5">
        <v>701090065</v>
      </c>
    </row>
    <row r="4215" spans="1:21" hidden="1" x14ac:dyDescent="0.25">
      <c r="A4215" s="8" t="s">
        <v>5018</v>
      </c>
      <c r="B4215" s="2" t="s">
        <v>4626</v>
      </c>
      <c r="C4215" s="2" t="s">
        <v>404</v>
      </c>
      <c r="D4215" s="2" t="s">
        <v>395</v>
      </c>
      <c r="E4215" s="2" t="s">
        <v>394</v>
      </c>
      <c r="F4215" s="8" t="s">
        <v>31</v>
      </c>
      <c r="G4215" s="8">
        <v>1</v>
      </c>
      <c r="H4215" s="8">
        <v>0</v>
      </c>
      <c r="I4215" s="8">
        <v>0</v>
      </c>
      <c r="J4215" s="8">
        <v>0</v>
      </c>
      <c r="K4215" s="8">
        <v>1</v>
      </c>
      <c r="L4215" s="8">
        <v>1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5">
        <v>701090073</v>
      </c>
    </row>
    <row r="4216" spans="1:21" hidden="1" x14ac:dyDescent="0.25">
      <c r="A4216" s="8" t="s">
        <v>5018</v>
      </c>
      <c r="B4216" s="2" t="s">
        <v>4627</v>
      </c>
      <c r="C4216" s="2" t="s">
        <v>404</v>
      </c>
      <c r="D4216" s="2" t="s">
        <v>395</v>
      </c>
      <c r="E4216" s="2" t="s">
        <v>394</v>
      </c>
      <c r="F4216" s="8" t="s">
        <v>31</v>
      </c>
      <c r="G4216" s="8">
        <v>1</v>
      </c>
      <c r="H4216" s="8">
        <v>0</v>
      </c>
      <c r="I4216" s="8">
        <v>0</v>
      </c>
      <c r="J4216" s="8">
        <v>0</v>
      </c>
      <c r="K4216" s="8">
        <v>1</v>
      </c>
      <c r="L4216" s="8">
        <v>1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5">
        <v>701090081</v>
      </c>
    </row>
    <row r="4217" spans="1:21" hidden="1" x14ac:dyDescent="0.25">
      <c r="A4217" s="8" t="s">
        <v>5018</v>
      </c>
      <c r="B4217" s="2" t="s">
        <v>4628</v>
      </c>
      <c r="C4217" s="2" t="s">
        <v>404</v>
      </c>
      <c r="D4217" s="2" t="s">
        <v>395</v>
      </c>
      <c r="E4217" s="2" t="s">
        <v>394</v>
      </c>
      <c r="F4217" s="8" t="s">
        <v>31</v>
      </c>
      <c r="G4217" s="8">
        <v>1</v>
      </c>
      <c r="H4217" s="8">
        <v>0</v>
      </c>
      <c r="I4217" s="8">
        <v>0</v>
      </c>
      <c r="J4217" s="8">
        <v>0</v>
      </c>
      <c r="K4217" s="8">
        <v>1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5">
        <v>701090090</v>
      </c>
    </row>
    <row r="4218" spans="1:21" hidden="1" x14ac:dyDescent="0.25">
      <c r="A4218" s="8" t="s">
        <v>5018</v>
      </c>
      <c r="B4218" s="2" t="s">
        <v>4629</v>
      </c>
      <c r="C4218" s="2" t="s">
        <v>404</v>
      </c>
      <c r="D4218" s="2" t="s">
        <v>395</v>
      </c>
      <c r="E4218" s="2" t="s">
        <v>394</v>
      </c>
      <c r="F4218" s="8" t="s">
        <v>31</v>
      </c>
      <c r="G4218" s="8">
        <v>1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1</v>
      </c>
      <c r="S4218" s="8">
        <v>1</v>
      </c>
      <c r="T4218" s="8">
        <v>0</v>
      </c>
      <c r="U4218" s="5">
        <v>701090103</v>
      </c>
    </row>
    <row r="4219" spans="1:21" hidden="1" x14ac:dyDescent="0.25">
      <c r="A4219" s="8" t="s">
        <v>5018</v>
      </c>
      <c r="B4219" s="2" t="s">
        <v>4630</v>
      </c>
      <c r="C4219" s="2" t="s">
        <v>404</v>
      </c>
      <c r="D4219" s="2" t="s">
        <v>395</v>
      </c>
      <c r="E4219" s="2" t="s">
        <v>394</v>
      </c>
      <c r="F4219" s="8" t="s">
        <v>31</v>
      </c>
      <c r="G4219" s="8">
        <v>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1</v>
      </c>
      <c r="S4219" s="8">
        <v>1</v>
      </c>
      <c r="T4219" s="8">
        <v>0</v>
      </c>
      <c r="U4219" s="5">
        <v>701090111</v>
      </c>
    </row>
    <row r="4220" spans="1:21" hidden="1" x14ac:dyDescent="0.25">
      <c r="A4220" s="8" t="s">
        <v>5018</v>
      </c>
      <c r="B4220" s="2" t="s">
        <v>4631</v>
      </c>
      <c r="C4220" s="2" t="s">
        <v>404</v>
      </c>
      <c r="D4220" s="2" t="s">
        <v>395</v>
      </c>
      <c r="E4220" s="2" t="s">
        <v>394</v>
      </c>
      <c r="F4220" s="8" t="s">
        <v>31</v>
      </c>
      <c r="G4220" s="8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1</v>
      </c>
      <c r="T4220" s="8">
        <v>0</v>
      </c>
      <c r="U4220" s="5">
        <v>701090120</v>
      </c>
    </row>
    <row r="4221" spans="1:21" hidden="1" x14ac:dyDescent="0.25">
      <c r="A4221" s="8" t="s">
        <v>5018</v>
      </c>
      <c r="B4221" s="2" t="s">
        <v>4632</v>
      </c>
      <c r="C4221" s="2" t="s">
        <v>404</v>
      </c>
      <c r="D4221" s="2" t="s">
        <v>395</v>
      </c>
      <c r="E4221" s="2" t="s">
        <v>394</v>
      </c>
      <c r="F4221" s="8" t="s">
        <v>31</v>
      </c>
      <c r="G4221" s="8">
        <v>1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1</v>
      </c>
      <c r="S4221" s="8">
        <v>1</v>
      </c>
      <c r="T4221" s="8">
        <v>0</v>
      </c>
      <c r="U4221" s="5">
        <v>701090138</v>
      </c>
    </row>
    <row r="4222" spans="1:21" hidden="1" x14ac:dyDescent="0.25">
      <c r="A4222" s="8" t="s">
        <v>5018</v>
      </c>
      <c r="B4222" s="2" t="s">
        <v>4633</v>
      </c>
      <c r="C4222" s="2" t="s">
        <v>404</v>
      </c>
      <c r="D4222" s="2" t="s">
        <v>395</v>
      </c>
      <c r="E4222" s="2" t="s">
        <v>394</v>
      </c>
      <c r="F4222" s="8" t="s">
        <v>31</v>
      </c>
      <c r="G4222" s="8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1</v>
      </c>
      <c r="T4222" s="8">
        <v>0</v>
      </c>
      <c r="U4222" s="5">
        <v>701090146</v>
      </c>
    </row>
    <row r="4223" spans="1:21" hidden="1" x14ac:dyDescent="0.25">
      <c r="A4223" s="8" t="s">
        <v>5018</v>
      </c>
      <c r="B4223" s="2" t="s">
        <v>4634</v>
      </c>
      <c r="C4223" s="2" t="s">
        <v>404</v>
      </c>
      <c r="D4223" s="2" t="s">
        <v>395</v>
      </c>
      <c r="E4223" s="2" t="s">
        <v>394</v>
      </c>
      <c r="F4223" s="8" t="s">
        <v>31</v>
      </c>
      <c r="G4223" s="8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1</v>
      </c>
      <c r="S4223" s="8">
        <v>1</v>
      </c>
      <c r="T4223" s="8">
        <v>0</v>
      </c>
      <c r="U4223" s="5">
        <v>701090154</v>
      </c>
    </row>
    <row r="4224" spans="1:21" hidden="1" x14ac:dyDescent="0.25">
      <c r="A4224" s="8" t="s">
        <v>5018</v>
      </c>
      <c r="B4224" s="2" t="s">
        <v>4635</v>
      </c>
      <c r="C4224" s="2" t="s">
        <v>404</v>
      </c>
      <c r="D4224" s="2" t="s">
        <v>395</v>
      </c>
      <c r="E4224" s="2" t="s">
        <v>394</v>
      </c>
      <c r="F4224" s="8" t="s">
        <v>31</v>
      </c>
      <c r="G4224" s="8">
        <v>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1</v>
      </c>
      <c r="S4224" s="8">
        <v>1</v>
      </c>
      <c r="T4224" s="8">
        <v>0</v>
      </c>
      <c r="U4224" s="5">
        <v>701090162</v>
      </c>
    </row>
    <row r="4225" spans="1:21" hidden="1" x14ac:dyDescent="0.25">
      <c r="A4225" s="8" t="s">
        <v>5018</v>
      </c>
      <c r="B4225" s="2" t="s">
        <v>4636</v>
      </c>
      <c r="C4225" s="2" t="s">
        <v>404</v>
      </c>
      <c r="D4225" s="2" t="s">
        <v>395</v>
      </c>
      <c r="E4225" s="2" t="s">
        <v>394</v>
      </c>
      <c r="F4225" s="8" t="s">
        <v>31</v>
      </c>
      <c r="G4225" s="8">
        <v>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1</v>
      </c>
      <c r="S4225" s="8">
        <v>1</v>
      </c>
      <c r="T4225" s="8">
        <v>0</v>
      </c>
      <c r="U4225" s="5">
        <v>701090170</v>
      </c>
    </row>
    <row r="4226" spans="1:21" hidden="1" x14ac:dyDescent="0.25">
      <c r="A4226" s="8" t="s">
        <v>5018</v>
      </c>
      <c r="B4226" s="2" t="s">
        <v>4637</v>
      </c>
      <c r="C4226" s="2" t="s">
        <v>404</v>
      </c>
      <c r="D4226" s="2" t="s">
        <v>395</v>
      </c>
      <c r="E4226" s="2" t="s">
        <v>394</v>
      </c>
      <c r="F4226" s="8" t="s">
        <v>31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1</v>
      </c>
      <c r="S4226" s="8">
        <v>1</v>
      </c>
      <c r="T4226" s="8">
        <v>0</v>
      </c>
      <c r="U4226" s="5">
        <v>701090189</v>
      </c>
    </row>
    <row r="4227" spans="1:21" hidden="1" x14ac:dyDescent="0.25">
      <c r="A4227" s="8" t="s">
        <v>5018</v>
      </c>
      <c r="B4227" s="2" t="s">
        <v>4638</v>
      </c>
      <c r="C4227" s="2" t="s">
        <v>404</v>
      </c>
      <c r="D4227" s="2" t="s">
        <v>395</v>
      </c>
      <c r="E4227" s="2" t="s">
        <v>394</v>
      </c>
      <c r="F4227" s="8" t="s">
        <v>31</v>
      </c>
      <c r="G4227" s="8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1</v>
      </c>
      <c r="S4227" s="8">
        <v>1</v>
      </c>
      <c r="T4227" s="8">
        <v>0</v>
      </c>
      <c r="U4227" s="5">
        <v>701090197</v>
      </c>
    </row>
    <row r="4228" spans="1:21" hidden="1" x14ac:dyDescent="0.25">
      <c r="A4228" s="8" t="s">
        <v>5018</v>
      </c>
      <c r="B4228" s="2" t="s">
        <v>4639</v>
      </c>
      <c r="C4228" s="2" t="s">
        <v>404</v>
      </c>
      <c r="D4228" s="2" t="s">
        <v>395</v>
      </c>
      <c r="E4228" s="2" t="s">
        <v>394</v>
      </c>
      <c r="F4228" s="8" t="s">
        <v>31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1</v>
      </c>
      <c r="S4228" s="8">
        <v>1</v>
      </c>
      <c r="T4228" s="8">
        <v>0</v>
      </c>
      <c r="U4228" s="5">
        <v>701090200</v>
      </c>
    </row>
    <row r="4229" spans="1:21" hidden="1" x14ac:dyDescent="0.25">
      <c r="A4229" s="8" t="s">
        <v>5018</v>
      </c>
      <c r="B4229" s="2" t="s">
        <v>4640</v>
      </c>
      <c r="C4229" s="2" t="s">
        <v>404</v>
      </c>
      <c r="D4229" s="2" t="s">
        <v>395</v>
      </c>
      <c r="E4229" s="2" t="s">
        <v>394</v>
      </c>
      <c r="F4229" s="8" t="s">
        <v>31</v>
      </c>
      <c r="G4229" s="8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1</v>
      </c>
      <c r="S4229" s="8">
        <v>1</v>
      </c>
      <c r="T4229" s="8">
        <v>0</v>
      </c>
      <c r="U4229" s="5">
        <v>701090219</v>
      </c>
    </row>
    <row r="4230" spans="1:21" hidden="1" x14ac:dyDescent="0.25">
      <c r="A4230" s="8" t="s">
        <v>5018</v>
      </c>
      <c r="B4230" s="2" t="s">
        <v>4641</v>
      </c>
      <c r="C4230" s="2" t="s">
        <v>404</v>
      </c>
      <c r="D4230" s="2" t="s">
        <v>395</v>
      </c>
      <c r="E4230" s="2" t="s">
        <v>394</v>
      </c>
      <c r="F4230" s="8" t="s">
        <v>31</v>
      </c>
      <c r="G4230" s="8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1</v>
      </c>
      <c r="S4230" s="8">
        <v>1</v>
      </c>
      <c r="T4230" s="8">
        <v>0</v>
      </c>
      <c r="U4230" s="5">
        <v>701090227</v>
      </c>
    </row>
    <row r="4231" spans="1:21" hidden="1" x14ac:dyDescent="0.25">
      <c r="A4231" s="8" t="s">
        <v>5018</v>
      </c>
      <c r="B4231" s="2" t="s">
        <v>4642</v>
      </c>
      <c r="C4231" s="2" t="s">
        <v>404</v>
      </c>
      <c r="D4231" s="2" t="s">
        <v>395</v>
      </c>
      <c r="E4231" s="2" t="s">
        <v>394</v>
      </c>
      <c r="F4231" s="8" t="s">
        <v>31</v>
      </c>
      <c r="G4231" s="8">
        <v>1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1</v>
      </c>
      <c r="S4231" s="8">
        <v>1</v>
      </c>
      <c r="T4231" s="8">
        <v>0</v>
      </c>
      <c r="U4231" s="5">
        <v>701090235</v>
      </c>
    </row>
    <row r="4232" spans="1:21" hidden="1" x14ac:dyDescent="0.25">
      <c r="A4232" s="8" t="s">
        <v>5018</v>
      </c>
      <c r="B4232" s="2" t="s">
        <v>4643</v>
      </c>
      <c r="C4232" s="2" t="s">
        <v>405</v>
      </c>
      <c r="D4232" s="2" t="s">
        <v>395</v>
      </c>
      <c r="E4232" s="2" t="s">
        <v>394</v>
      </c>
      <c r="F4232" s="8" t="s">
        <v>31</v>
      </c>
      <c r="G4232" s="8">
        <v>1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</v>
      </c>
      <c r="S4232" s="8">
        <v>1</v>
      </c>
      <c r="T4232" s="8">
        <v>0</v>
      </c>
      <c r="U4232" s="5">
        <v>701100010</v>
      </c>
    </row>
    <row r="4233" spans="1:21" hidden="1" x14ac:dyDescent="0.25">
      <c r="A4233" s="8" t="s">
        <v>5018</v>
      </c>
      <c r="B4233" s="2" t="s">
        <v>4644</v>
      </c>
      <c r="C4233" s="2" t="s">
        <v>405</v>
      </c>
      <c r="D4233" s="2" t="s">
        <v>395</v>
      </c>
      <c r="E4233" s="2" t="s">
        <v>394</v>
      </c>
      <c r="F4233" s="8" t="s">
        <v>31</v>
      </c>
      <c r="G4233" s="8">
        <v>1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1</v>
      </c>
      <c r="S4233" s="8">
        <v>1</v>
      </c>
      <c r="T4233" s="8">
        <v>0</v>
      </c>
      <c r="U4233" s="5">
        <v>701100028</v>
      </c>
    </row>
    <row r="4234" spans="1:21" hidden="1" x14ac:dyDescent="0.25">
      <c r="A4234" s="8" t="s">
        <v>5018</v>
      </c>
      <c r="B4234" s="2" t="s">
        <v>4645</v>
      </c>
      <c r="C4234" s="2" t="s">
        <v>405</v>
      </c>
      <c r="D4234" s="2" t="s">
        <v>395</v>
      </c>
      <c r="E4234" s="2" t="s">
        <v>394</v>
      </c>
      <c r="F4234" s="8" t="s">
        <v>31</v>
      </c>
      <c r="G4234" s="8">
        <v>1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1</v>
      </c>
      <c r="S4234" s="8">
        <v>1</v>
      </c>
      <c r="T4234" s="8">
        <v>0</v>
      </c>
      <c r="U4234" s="5">
        <v>701100036</v>
      </c>
    </row>
    <row r="4235" spans="1:21" hidden="1" x14ac:dyDescent="0.25">
      <c r="A4235" s="8" t="s">
        <v>5018</v>
      </c>
      <c r="B4235" s="2" t="s">
        <v>4646</v>
      </c>
      <c r="C4235" s="2" t="s">
        <v>405</v>
      </c>
      <c r="D4235" s="2" t="s">
        <v>395</v>
      </c>
      <c r="E4235" s="2" t="s">
        <v>394</v>
      </c>
      <c r="F4235" s="8" t="s">
        <v>31</v>
      </c>
      <c r="G4235" s="8">
        <v>1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1</v>
      </c>
      <c r="S4235" s="8">
        <v>1</v>
      </c>
      <c r="T4235" s="8">
        <v>0</v>
      </c>
      <c r="U4235" s="5">
        <v>701100044</v>
      </c>
    </row>
    <row r="4236" spans="1:21" hidden="1" x14ac:dyDescent="0.25">
      <c r="A4236" s="8" t="s">
        <v>5018</v>
      </c>
      <c r="B4236" s="2" t="s">
        <v>4647</v>
      </c>
      <c r="C4236" s="2" t="s">
        <v>405</v>
      </c>
      <c r="D4236" s="2" t="s">
        <v>395</v>
      </c>
      <c r="E4236" s="2" t="s">
        <v>394</v>
      </c>
      <c r="F4236" s="8" t="s">
        <v>31</v>
      </c>
      <c r="G4236" s="8">
        <v>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</v>
      </c>
      <c r="S4236" s="8">
        <v>1</v>
      </c>
      <c r="T4236" s="8">
        <v>0</v>
      </c>
      <c r="U4236" s="5">
        <v>701100052</v>
      </c>
    </row>
    <row r="4237" spans="1:21" hidden="1" x14ac:dyDescent="0.25">
      <c r="A4237" s="8" t="s">
        <v>5018</v>
      </c>
      <c r="B4237" s="2" t="s">
        <v>4648</v>
      </c>
      <c r="C4237" s="2" t="s">
        <v>405</v>
      </c>
      <c r="D4237" s="2" t="s">
        <v>395</v>
      </c>
      <c r="E4237" s="2" t="s">
        <v>394</v>
      </c>
      <c r="F4237" s="8" t="s">
        <v>31</v>
      </c>
      <c r="G4237" s="8">
        <v>1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1</v>
      </c>
      <c r="S4237" s="8">
        <v>1</v>
      </c>
      <c r="T4237" s="8">
        <v>0</v>
      </c>
      <c r="U4237" s="5">
        <v>701100060</v>
      </c>
    </row>
    <row r="4238" spans="1:21" hidden="1" x14ac:dyDescent="0.25">
      <c r="A4238" s="8" t="s">
        <v>5018</v>
      </c>
      <c r="B4238" s="2" t="s">
        <v>4649</v>
      </c>
      <c r="C4238" s="2" t="s">
        <v>405</v>
      </c>
      <c r="D4238" s="2" t="s">
        <v>395</v>
      </c>
      <c r="E4238" s="2" t="s">
        <v>394</v>
      </c>
      <c r="F4238" s="8" t="s">
        <v>31</v>
      </c>
      <c r="G4238" s="8">
        <v>1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1</v>
      </c>
      <c r="S4238" s="8">
        <v>1</v>
      </c>
      <c r="T4238" s="8">
        <v>0</v>
      </c>
      <c r="U4238" s="5">
        <v>701100079</v>
      </c>
    </row>
    <row r="4239" spans="1:21" hidden="1" x14ac:dyDescent="0.25">
      <c r="A4239" s="8" t="s">
        <v>5018</v>
      </c>
      <c r="B4239" s="2" t="s">
        <v>4650</v>
      </c>
      <c r="C4239" s="2" t="s">
        <v>405</v>
      </c>
      <c r="D4239" s="2" t="s">
        <v>395</v>
      </c>
      <c r="E4239" s="2" t="s">
        <v>394</v>
      </c>
      <c r="F4239" s="8" t="s">
        <v>31</v>
      </c>
      <c r="G4239" s="8">
        <v>1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1</v>
      </c>
      <c r="S4239" s="8">
        <v>1</v>
      </c>
      <c r="T4239" s="8">
        <v>0</v>
      </c>
      <c r="U4239" s="5">
        <v>701100087</v>
      </c>
    </row>
    <row r="4240" spans="1:21" hidden="1" x14ac:dyDescent="0.25">
      <c r="A4240" s="8" t="s">
        <v>5018</v>
      </c>
      <c r="B4240" s="2" t="s">
        <v>4651</v>
      </c>
      <c r="C4240" s="2" t="s">
        <v>405</v>
      </c>
      <c r="D4240" s="2" t="s">
        <v>395</v>
      </c>
      <c r="E4240" s="2" t="s">
        <v>394</v>
      </c>
      <c r="F4240" s="8" t="s">
        <v>31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1</v>
      </c>
      <c r="S4240" s="8">
        <v>1</v>
      </c>
      <c r="T4240" s="8">
        <v>0</v>
      </c>
      <c r="U4240" s="5">
        <v>701100095</v>
      </c>
    </row>
    <row r="4241" spans="1:21" hidden="1" x14ac:dyDescent="0.25">
      <c r="A4241" s="8" t="s">
        <v>5018</v>
      </c>
      <c r="B4241" s="2" t="s">
        <v>4652</v>
      </c>
      <c r="C4241" s="2" t="s">
        <v>405</v>
      </c>
      <c r="D4241" s="2" t="s">
        <v>395</v>
      </c>
      <c r="E4241" s="2" t="s">
        <v>394</v>
      </c>
      <c r="F4241" s="8" t="s">
        <v>31</v>
      </c>
      <c r="G4241" s="8">
        <v>1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5">
        <v>701100109</v>
      </c>
    </row>
    <row r="4242" spans="1:21" hidden="1" x14ac:dyDescent="0.25">
      <c r="A4242" s="8" t="s">
        <v>5018</v>
      </c>
      <c r="B4242" s="2" t="s">
        <v>4653</v>
      </c>
      <c r="C4242" s="2" t="s">
        <v>407</v>
      </c>
      <c r="D4242" s="2" t="s">
        <v>406</v>
      </c>
      <c r="E4242" s="2" t="s">
        <v>394</v>
      </c>
      <c r="F4242" s="8" t="s">
        <v>31</v>
      </c>
      <c r="G4242" s="8">
        <v>0</v>
      </c>
      <c r="H4242" s="8">
        <v>1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0</v>
      </c>
      <c r="P4242" s="8">
        <v>1</v>
      </c>
      <c r="Q4242" s="8">
        <v>0</v>
      </c>
      <c r="R4242" s="8">
        <v>0</v>
      </c>
      <c r="S4242" s="8">
        <v>0</v>
      </c>
      <c r="T4242" s="8">
        <v>0</v>
      </c>
      <c r="U4242" s="5">
        <v>702010014</v>
      </c>
    </row>
    <row r="4243" spans="1:21" hidden="1" x14ac:dyDescent="0.25">
      <c r="A4243" s="8" t="s">
        <v>5018</v>
      </c>
      <c r="B4243" s="2" t="s">
        <v>4654</v>
      </c>
      <c r="C4243" s="2" t="s">
        <v>407</v>
      </c>
      <c r="D4243" s="2" t="s">
        <v>406</v>
      </c>
      <c r="E4243" s="2" t="s">
        <v>394</v>
      </c>
      <c r="F4243" s="8" t="s">
        <v>31</v>
      </c>
      <c r="G4243" s="8">
        <v>0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>
        <v>1</v>
      </c>
      <c r="Q4243" s="8">
        <v>0</v>
      </c>
      <c r="R4243" s="8">
        <v>0</v>
      </c>
      <c r="S4243" s="8">
        <v>0</v>
      </c>
      <c r="T4243" s="8">
        <v>0</v>
      </c>
      <c r="U4243" s="5">
        <v>702010022</v>
      </c>
    </row>
    <row r="4244" spans="1:21" hidden="1" x14ac:dyDescent="0.25">
      <c r="A4244" s="8" t="s">
        <v>5018</v>
      </c>
      <c r="B4244" s="2" t="s">
        <v>4655</v>
      </c>
      <c r="C4244" s="2" t="s">
        <v>407</v>
      </c>
      <c r="D4244" s="2" t="s">
        <v>406</v>
      </c>
      <c r="E4244" s="2" t="s">
        <v>394</v>
      </c>
      <c r="F4244" s="8" t="s">
        <v>31</v>
      </c>
      <c r="G4244" s="8">
        <v>0</v>
      </c>
      <c r="H4244" s="8">
        <v>1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5">
        <v>702010030</v>
      </c>
    </row>
    <row r="4245" spans="1:21" hidden="1" x14ac:dyDescent="0.25">
      <c r="A4245" s="8" t="s">
        <v>5018</v>
      </c>
      <c r="B4245" s="2" t="s">
        <v>4656</v>
      </c>
      <c r="C4245" s="2" t="s">
        <v>407</v>
      </c>
      <c r="D4245" s="2" t="s">
        <v>406</v>
      </c>
      <c r="E4245" s="2" t="s">
        <v>394</v>
      </c>
      <c r="F4245" s="8" t="s">
        <v>31</v>
      </c>
      <c r="G4245" s="8">
        <v>0</v>
      </c>
      <c r="H4245" s="8">
        <v>1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1</v>
      </c>
      <c r="O4245" s="8">
        <v>0</v>
      </c>
      <c r="P4245" s="8">
        <v>1</v>
      </c>
      <c r="Q4245" s="8">
        <v>0</v>
      </c>
      <c r="R4245" s="8">
        <v>0</v>
      </c>
      <c r="S4245" s="8">
        <v>0</v>
      </c>
      <c r="T4245" s="8">
        <v>0</v>
      </c>
      <c r="U4245" s="5">
        <v>702010049</v>
      </c>
    </row>
    <row r="4246" spans="1:21" hidden="1" x14ac:dyDescent="0.25">
      <c r="A4246" s="8" t="s">
        <v>5018</v>
      </c>
      <c r="B4246" s="2" t="s">
        <v>4657</v>
      </c>
      <c r="C4246" s="2" t="s">
        <v>407</v>
      </c>
      <c r="D4246" s="2" t="s">
        <v>406</v>
      </c>
      <c r="E4246" s="2" t="s">
        <v>394</v>
      </c>
      <c r="F4246" s="8" t="s">
        <v>31</v>
      </c>
      <c r="G4246" s="8">
        <v>0</v>
      </c>
      <c r="H4246" s="8">
        <v>1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1</v>
      </c>
      <c r="Q4246" s="8">
        <v>0</v>
      </c>
      <c r="R4246" s="8">
        <v>0</v>
      </c>
      <c r="S4246" s="8">
        <v>0</v>
      </c>
      <c r="T4246" s="8">
        <v>0</v>
      </c>
      <c r="U4246" s="5">
        <v>702010057</v>
      </c>
    </row>
    <row r="4247" spans="1:21" hidden="1" x14ac:dyDescent="0.25">
      <c r="A4247" s="8" t="s">
        <v>5018</v>
      </c>
      <c r="B4247" s="2" t="s">
        <v>4658</v>
      </c>
      <c r="C4247" s="2" t="s">
        <v>407</v>
      </c>
      <c r="D4247" s="2" t="s">
        <v>406</v>
      </c>
      <c r="E4247" s="2" t="s">
        <v>394</v>
      </c>
      <c r="F4247" s="8" t="s">
        <v>31</v>
      </c>
      <c r="G4247" s="8">
        <v>0</v>
      </c>
      <c r="H4247" s="8">
        <v>1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1</v>
      </c>
      <c r="O4247" s="8">
        <v>0</v>
      </c>
      <c r="P4247" s="8">
        <v>1</v>
      </c>
      <c r="Q4247" s="8">
        <v>0</v>
      </c>
      <c r="R4247" s="8">
        <v>0</v>
      </c>
      <c r="S4247" s="8">
        <v>0</v>
      </c>
      <c r="T4247" s="8">
        <v>0</v>
      </c>
      <c r="U4247" s="5">
        <v>702010065</v>
      </c>
    </row>
    <row r="4248" spans="1:21" hidden="1" x14ac:dyDescent="0.25">
      <c r="A4248" s="8" t="s">
        <v>5018</v>
      </c>
      <c r="B4248" s="2" t="s">
        <v>4659</v>
      </c>
      <c r="C4248" s="2" t="s">
        <v>407</v>
      </c>
      <c r="D4248" s="2" t="s">
        <v>406</v>
      </c>
      <c r="E4248" s="2" t="s">
        <v>394</v>
      </c>
      <c r="F4248" s="8" t="s">
        <v>31</v>
      </c>
      <c r="G4248" s="8">
        <v>0</v>
      </c>
      <c r="H4248" s="8">
        <v>1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1</v>
      </c>
      <c r="O4248" s="8">
        <v>0</v>
      </c>
      <c r="P4248" s="8">
        <v>1</v>
      </c>
      <c r="Q4248" s="8">
        <v>0</v>
      </c>
      <c r="R4248" s="8">
        <v>0</v>
      </c>
      <c r="S4248" s="8">
        <v>0</v>
      </c>
      <c r="T4248" s="8">
        <v>0</v>
      </c>
      <c r="U4248" s="5">
        <v>702010081</v>
      </c>
    </row>
    <row r="4249" spans="1:21" hidden="1" x14ac:dyDescent="0.25">
      <c r="A4249" s="8" t="s">
        <v>5018</v>
      </c>
      <c r="B4249" s="2" t="s">
        <v>4660</v>
      </c>
      <c r="C4249" s="2" t="s">
        <v>407</v>
      </c>
      <c r="D4249" s="2" t="s">
        <v>406</v>
      </c>
      <c r="E4249" s="2" t="s">
        <v>394</v>
      </c>
      <c r="F4249" s="8" t="s">
        <v>31</v>
      </c>
      <c r="G4249" s="8">
        <v>0</v>
      </c>
      <c r="H4249" s="8">
        <v>1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1</v>
      </c>
      <c r="O4249" s="8">
        <v>0</v>
      </c>
      <c r="P4249" s="8">
        <v>1</v>
      </c>
      <c r="Q4249" s="8">
        <v>0</v>
      </c>
      <c r="R4249" s="8">
        <v>0</v>
      </c>
      <c r="S4249" s="8">
        <v>0</v>
      </c>
      <c r="T4249" s="8">
        <v>0</v>
      </c>
      <c r="U4249" s="5">
        <v>702010090</v>
      </c>
    </row>
    <row r="4250" spans="1:21" hidden="1" x14ac:dyDescent="0.25">
      <c r="A4250" s="8" t="s">
        <v>5018</v>
      </c>
      <c r="B4250" s="2" t="s">
        <v>4661</v>
      </c>
      <c r="C4250" s="2" t="s">
        <v>407</v>
      </c>
      <c r="D4250" s="2" t="s">
        <v>406</v>
      </c>
      <c r="E4250" s="2" t="s">
        <v>394</v>
      </c>
      <c r="F4250" s="8" t="s">
        <v>31</v>
      </c>
      <c r="G4250" s="8">
        <v>0</v>
      </c>
      <c r="H4250" s="8">
        <v>1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</v>
      </c>
      <c r="O4250" s="8">
        <v>0</v>
      </c>
      <c r="P4250" s="8">
        <v>1</v>
      </c>
      <c r="Q4250" s="8">
        <v>0</v>
      </c>
      <c r="R4250" s="8">
        <v>0</v>
      </c>
      <c r="S4250" s="8">
        <v>0</v>
      </c>
      <c r="T4250" s="8">
        <v>0</v>
      </c>
      <c r="U4250" s="5">
        <v>702010103</v>
      </c>
    </row>
    <row r="4251" spans="1:21" hidden="1" x14ac:dyDescent="0.25">
      <c r="A4251" s="8" t="s">
        <v>5018</v>
      </c>
      <c r="B4251" s="2" t="s">
        <v>4662</v>
      </c>
      <c r="C4251" s="2" t="s">
        <v>407</v>
      </c>
      <c r="D4251" s="2" t="s">
        <v>406</v>
      </c>
      <c r="E4251" s="2" t="s">
        <v>394</v>
      </c>
      <c r="F4251" s="8" t="s">
        <v>31</v>
      </c>
      <c r="G4251" s="8">
        <v>0</v>
      </c>
      <c r="H4251" s="8">
        <v>1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>
        <v>1</v>
      </c>
      <c r="Q4251" s="8">
        <v>0</v>
      </c>
      <c r="R4251" s="8">
        <v>0</v>
      </c>
      <c r="S4251" s="8">
        <v>0</v>
      </c>
      <c r="T4251" s="8">
        <v>0</v>
      </c>
      <c r="U4251" s="5">
        <v>702010111</v>
      </c>
    </row>
    <row r="4252" spans="1:21" hidden="1" x14ac:dyDescent="0.25">
      <c r="A4252" s="8" t="s">
        <v>5018</v>
      </c>
      <c r="B4252" s="2" t="s">
        <v>4663</v>
      </c>
      <c r="C4252" s="2" t="s">
        <v>407</v>
      </c>
      <c r="D4252" s="2" t="s">
        <v>406</v>
      </c>
      <c r="E4252" s="2" t="s">
        <v>394</v>
      </c>
      <c r="F4252" s="8" t="s">
        <v>31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1</v>
      </c>
      <c r="O4252" s="8">
        <v>0</v>
      </c>
      <c r="P4252" s="8">
        <v>1</v>
      </c>
      <c r="Q4252" s="8">
        <v>0</v>
      </c>
      <c r="R4252" s="8">
        <v>0</v>
      </c>
      <c r="S4252" s="8">
        <v>0</v>
      </c>
      <c r="T4252" s="8">
        <v>0</v>
      </c>
      <c r="U4252" s="5">
        <v>702010120</v>
      </c>
    </row>
    <row r="4253" spans="1:21" hidden="1" x14ac:dyDescent="0.25">
      <c r="A4253" s="8" t="s">
        <v>5018</v>
      </c>
      <c r="B4253" s="2" t="s">
        <v>4664</v>
      </c>
      <c r="C4253" s="2" t="s">
        <v>407</v>
      </c>
      <c r="D4253" s="2" t="s">
        <v>406</v>
      </c>
      <c r="E4253" s="2" t="s">
        <v>394</v>
      </c>
      <c r="F4253" s="8" t="s">
        <v>31</v>
      </c>
      <c r="G4253" s="8">
        <v>0</v>
      </c>
      <c r="H4253" s="8">
        <v>1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>
        <v>0</v>
      </c>
      <c r="P4253" s="8">
        <v>1</v>
      </c>
      <c r="Q4253" s="8">
        <v>0</v>
      </c>
      <c r="R4253" s="8">
        <v>0</v>
      </c>
      <c r="S4253" s="8">
        <v>0</v>
      </c>
      <c r="T4253" s="8">
        <v>0</v>
      </c>
      <c r="U4253" s="5">
        <v>702010138</v>
      </c>
    </row>
    <row r="4254" spans="1:21" hidden="1" x14ac:dyDescent="0.25">
      <c r="A4254" s="8" t="s">
        <v>5018</v>
      </c>
      <c r="B4254" s="2" t="s">
        <v>4665</v>
      </c>
      <c r="C4254" s="2" t="s">
        <v>407</v>
      </c>
      <c r="D4254" s="2" t="s">
        <v>406</v>
      </c>
      <c r="E4254" s="2" t="s">
        <v>394</v>
      </c>
      <c r="F4254" s="8" t="s">
        <v>31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1</v>
      </c>
      <c r="O4254" s="8">
        <v>0</v>
      </c>
      <c r="P4254" s="8">
        <v>1</v>
      </c>
      <c r="Q4254" s="8">
        <v>0</v>
      </c>
      <c r="R4254" s="8">
        <v>0</v>
      </c>
      <c r="S4254" s="8">
        <v>0</v>
      </c>
      <c r="T4254" s="8">
        <v>0</v>
      </c>
      <c r="U4254" s="5">
        <v>702010154</v>
      </c>
    </row>
    <row r="4255" spans="1:21" hidden="1" x14ac:dyDescent="0.25">
      <c r="A4255" s="8" t="s">
        <v>5018</v>
      </c>
      <c r="B4255" s="2" t="s">
        <v>4666</v>
      </c>
      <c r="C4255" s="2" t="s">
        <v>407</v>
      </c>
      <c r="D4255" s="2" t="s">
        <v>406</v>
      </c>
      <c r="E4255" s="2" t="s">
        <v>394</v>
      </c>
      <c r="F4255" s="8" t="s">
        <v>31</v>
      </c>
      <c r="G4255" s="8">
        <v>0</v>
      </c>
      <c r="H4255" s="8">
        <v>1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0</v>
      </c>
      <c r="P4255" s="8">
        <v>1</v>
      </c>
      <c r="Q4255" s="8">
        <v>0</v>
      </c>
      <c r="R4255" s="8">
        <v>0</v>
      </c>
      <c r="S4255" s="8">
        <v>0</v>
      </c>
      <c r="T4255" s="8">
        <v>0</v>
      </c>
      <c r="U4255" s="5">
        <v>702010162</v>
      </c>
    </row>
    <row r="4256" spans="1:21" hidden="1" x14ac:dyDescent="0.25">
      <c r="A4256" s="8" t="s">
        <v>5018</v>
      </c>
      <c r="B4256" s="2" t="s">
        <v>4667</v>
      </c>
      <c r="C4256" s="2" t="s">
        <v>407</v>
      </c>
      <c r="D4256" s="2" t="s">
        <v>406</v>
      </c>
      <c r="E4256" s="2" t="s">
        <v>394</v>
      </c>
      <c r="F4256" s="8" t="s">
        <v>31</v>
      </c>
      <c r="G4256" s="8">
        <v>0</v>
      </c>
      <c r="H4256" s="8">
        <v>1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1</v>
      </c>
      <c r="Q4256" s="8">
        <v>0</v>
      </c>
      <c r="R4256" s="8">
        <v>0</v>
      </c>
      <c r="S4256" s="8">
        <v>0</v>
      </c>
      <c r="T4256" s="8">
        <v>0</v>
      </c>
      <c r="U4256" s="5">
        <v>702010170</v>
      </c>
    </row>
    <row r="4257" spans="1:21" hidden="1" x14ac:dyDescent="0.25">
      <c r="A4257" s="8" t="s">
        <v>5018</v>
      </c>
      <c r="B4257" s="2" t="s">
        <v>4668</v>
      </c>
      <c r="C4257" s="2" t="s">
        <v>407</v>
      </c>
      <c r="D4257" s="2" t="s">
        <v>406</v>
      </c>
      <c r="E4257" s="2" t="s">
        <v>394</v>
      </c>
      <c r="F4257" s="8" t="s">
        <v>31</v>
      </c>
      <c r="G4257" s="8">
        <v>0</v>
      </c>
      <c r="H4257" s="8">
        <v>1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1</v>
      </c>
      <c r="O4257" s="8">
        <v>0</v>
      </c>
      <c r="P4257" s="8">
        <v>1</v>
      </c>
      <c r="Q4257" s="8">
        <v>0</v>
      </c>
      <c r="R4257" s="8">
        <v>0</v>
      </c>
      <c r="S4257" s="8">
        <v>0</v>
      </c>
      <c r="T4257" s="8">
        <v>0</v>
      </c>
      <c r="U4257" s="5">
        <v>702010189</v>
      </c>
    </row>
    <row r="4258" spans="1:21" hidden="1" x14ac:dyDescent="0.25">
      <c r="A4258" s="8" t="s">
        <v>5018</v>
      </c>
      <c r="B4258" s="2" t="s">
        <v>4669</v>
      </c>
      <c r="C4258" s="2" t="s">
        <v>407</v>
      </c>
      <c r="D4258" s="2" t="s">
        <v>406</v>
      </c>
      <c r="E4258" s="2" t="s">
        <v>394</v>
      </c>
      <c r="F4258" s="8" t="s">
        <v>31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1</v>
      </c>
      <c r="Q4258" s="8">
        <v>0</v>
      </c>
      <c r="R4258" s="8">
        <v>0</v>
      </c>
      <c r="S4258" s="8">
        <v>0</v>
      </c>
      <c r="T4258" s="8">
        <v>0</v>
      </c>
      <c r="U4258" s="5">
        <v>702010197</v>
      </c>
    </row>
    <row r="4259" spans="1:21" hidden="1" x14ac:dyDescent="0.25">
      <c r="A4259" s="8" t="s">
        <v>5018</v>
      </c>
      <c r="B4259" s="2" t="s">
        <v>4670</v>
      </c>
      <c r="C4259" s="2" t="s">
        <v>407</v>
      </c>
      <c r="D4259" s="2" t="s">
        <v>406</v>
      </c>
      <c r="E4259" s="2" t="s">
        <v>394</v>
      </c>
      <c r="F4259" s="8" t="s">
        <v>31</v>
      </c>
      <c r="G4259" s="8">
        <v>0</v>
      </c>
      <c r="H4259" s="8">
        <v>1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0</v>
      </c>
      <c r="P4259" s="8">
        <v>1</v>
      </c>
      <c r="Q4259" s="8">
        <v>0</v>
      </c>
      <c r="R4259" s="8">
        <v>0</v>
      </c>
      <c r="S4259" s="8">
        <v>0</v>
      </c>
      <c r="T4259" s="8">
        <v>0</v>
      </c>
      <c r="U4259" s="5">
        <v>702010200</v>
      </c>
    </row>
    <row r="4260" spans="1:21" hidden="1" x14ac:dyDescent="0.25">
      <c r="A4260" s="8" t="s">
        <v>5018</v>
      </c>
      <c r="B4260" s="2" t="s">
        <v>4671</v>
      </c>
      <c r="C4260" s="2" t="s">
        <v>407</v>
      </c>
      <c r="D4260" s="2" t="s">
        <v>406</v>
      </c>
      <c r="E4260" s="2" t="s">
        <v>394</v>
      </c>
      <c r="F4260" s="8" t="s">
        <v>31</v>
      </c>
      <c r="G4260" s="8">
        <v>0</v>
      </c>
      <c r="H4260" s="8">
        <v>1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0</v>
      </c>
      <c r="P4260" s="8">
        <v>1</v>
      </c>
      <c r="Q4260" s="8">
        <v>0</v>
      </c>
      <c r="R4260" s="8">
        <v>0</v>
      </c>
      <c r="S4260" s="8">
        <v>0</v>
      </c>
      <c r="T4260" s="8">
        <v>0</v>
      </c>
      <c r="U4260" s="5">
        <v>702010219</v>
      </c>
    </row>
    <row r="4261" spans="1:21" hidden="1" x14ac:dyDescent="0.25">
      <c r="A4261" s="8" t="s">
        <v>5018</v>
      </c>
      <c r="B4261" s="2" t="s">
        <v>4672</v>
      </c>
      <c r="C4261" s="2" t="s">
        <v>407</v>
      </c>
      <c r="D4261" s="2" t="s">
        <v>406</v>
      </c>
      <c r="E4261" s="2" t="s">
        <v>394</v>
      </c>
      <c r="F4261" s="8" t="s">
        <v>31</v>
      </c>
      <c r="G4261" s="8">
        <v>0</v>
      </c>
      <c r="H4261" s="8">
        <v>1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0</v>
      </c>
      <c r="P4261" s="8">
        <v>1</v>
      </c>
      <c r="Q4261" s="8">
        <v>0</v>
      </c>
      <c r="R4261" s="8">
        <v>0</v>
      </c>
      <c r="S4261" s="8">
        <v>0</v>
      </c>
      <c r="T4261" s="8">
        <v>0</v>
      </c>
      <c r="U4261" s="5">
        <v>702010227</v>
      </c>
    </row>
    <row r="4262" spans="1:21" hidden="1" x14ac:dyDescent="0.25">
      <c r="A4262" s="8" t="s">
        <v>5018</v>
      </c>
      <c r="B4262" s="2" t="s">
        <v>4673</v>
      </c>
      <c r="C4262" s="2" t="s">
        <v>407</v>
      </c>
      <c r="D4262" s="2" t="s">
        <v>406</v>
      </c>
      <c r="E4262" s="2" t="s">
        <v>394</v>
      </c>
      <c r="F4262" s="8" t="s">
        <v>31</v>
      </c>
      <c r="G4262" s="8">
        <v>0</v>
      </c>
      <c r="H4262" s="8">
        <v>1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</v>
      </c>
      <c r="Q4262" s="8">
        <v>0</v>
      </c>
      <c r="R4262" s="8">
        <v>0</v>
      </c>
      <c r="S4262" s="8">
        <v>0</v>
      </c>
      <c r="T4262" s="8">
        <v>0</v>
      </c>
      <c r="U4262" s="5">
        <v>702010235</v>
      </c>
    </row>
    <row r="4263" spans="1:21" hidden="1" x14ac:dyDescent="0.25">
      <c r="A4263" s="8" t="s">
        <v>5018</v>
      </c>
      <c r="B4263" s="2" t="s">
        <v>4674</v>
      </c>
      <c r="C4263" s="2" t="s">
        <v>407</v>
      </c>
      <c r="D4263" s="2" t="s">
        <v>406</v>
      </c>
      <c r="E4263" s="2" t="s">
        <v>394</v>
      </c>
      <c r="F4263" s="8" t="s">
        <v>31</v>
      </c>
      <c r="G4263" s="8">
        <v>0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1</v>
      </c>
      <c r="O4263" s="8">
        <v>0</v>
      </c>
      <c r="P4263" s="8">
        <v>1</v>
      </c>
      <c r="Q4263" s="8">
        <v>0</v>
      </c>
      <c r="R4263" s="8">
        <v>0</v>
      </c>
      <c r="S4263" s="8">
        <v>0</v>
      </c>
      <c r="T4263" s="8">
        <v>0</v>
      </c>
      <c r="U4263" s="5">
        <v>702010251</v>
      </c>
    </row>
    <row r="4264" spans="1:21" hidden="1" x14ac:dyDescent="0.25">
      <c r="A4264" s="8" t="s">
        <v>5018</v>
      </c>
      <c r="B4264" s="2" t="s">
        <v>4675</v>
      </c>
      <c r="C4264" s="2" t="s">
        <v>408</v>
      </c>
      <c r="D4264" s="2" t="s">
        <v>406</v>
      </c>
      <c r="E4264" s="2" t="s">
        <v>394</v>
      </c>
      <c r="F4264" s="8" t="s">
        <v>31</v>
      </c>
      <c r="G4264" s="8">
        <v>1</v>
      </c>
      <c r="H4264" s="8">
        <v>0</v>
      </c>
      <c r="I4264" s="8">
        <v>0</v>
      </c>
      <c r="J4264" s="8">
        <v>0</v>
      </c>
      <c r="K4264" s="8">
        <v>1</v>
      </c>
      <c r="L4264" s="8">
        <v>1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5">
        <v>702020028</v>
      </c>
    </row>
    <row r="4265" spans="1:21" hidden="1" x14ac:dyDescent="0.25">
      <c r="A4265" s="8" t="s">
        <v>5018</v>
      </c>
      <c r="B4265" s="2" t="s">
        <v>4676</v>
      </c>
      <c r="C4265" s="2" t="s">
        <v>408</v>
      </c>
      <c r="D4265" s="2" t="s">
        <v>406</v>
      </c>
      <c r="E4265" s="2" t="s">
        <v>394</v>
      </c>
      <c r="F4265" s="8" t="s">
        <v>31</v>
      </c>
      <c r="G4265" s="8">
        <v>1</v>
      </c>
      <c r="H4265" s="8">
        <v>0</v>
      </c>
      <c r="I4265" s="8">
        <v>0</v>
      </c>
      <c r="J4265" s="8">
        <v>0</v>
      </c>
      <c r="K4265" s="8">
        <v>1</v>
      </c>
      <c r="L4265" s="8">
        <v>1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5">
        <v>702020036</v>
      </c>
    </row>
    <row r="4266" spans="1:21" hidden="1" x14ac:dyDescent="0.25">
      <c r="A4266" s="8" t="s">
        <v>5018</v>
      </c>
      <c r="B4266" s="2" t="s">
        <v>4677</v>
      </c>
      <c r="C4266" s="2" t="s">
        <v>408</v>
      </c>
      <c r="D4266" s="2" t="s">
        <v>406</v>
      </c>
      <c r="E4266" s="2" t="s">
        <v>394</v>
      </c>
      <c r="F4266" s="8" t="s">
        <v>31</v>
      </c>
      <c r="G4266" s="8">
        <v>1</v>
      </c>
      <c r="H4266" s="8">
        <v>0</v>
      </c>
      <c r="I4266" s="8">
        <v>0</v>
      </c>
      <c r="J4266" s="8">
        <v>0</v>
      </c>
      <c r="K4266" s="8">
        <v>1</v>
      </c>
      <c r="L4266" s="8">
        <v>1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5">
        <v>702020044</v>
      </c>
    </row>
    <row r="4267" spans="1:21" hidden="1" x14ac:dyDescent="0.25">
      <c r="A4267" s="8" t="s">
        <v>5018</v>
      </c>
      <c r="B4267" s="2" t="s">
        <v>4678</v>
      </c>
      <c r="C4267" s="2" t="s">
        <v>408</v>
      </c>
      <c r="D4267" s="2" t="s">
        <v>406</v>
      </c>
      <c r="E4267" s="2" t="s">
        <v>394</v>
      </c>
      <c r="F4267" s="8" t="s">
        <v>31</v>
      </c>
      <c r="G4267" s="8">
        <v>0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5">
        <v>702020214</v>
      </c>
    </row>
    <row r="4268" spans="1:21" hidden="1" x14ac:dyDescent="0.25">
      <c r="A4268" s="8" t="s">
        <v>5018</v>
      </c>
      <c r="B4268" s="2" t="s">
        <v>4679</v>
      </c>
      <c r="C4268" s="2" t="s">
        <v>409</v>
      </c>
      <c r="D4268" s="2" t="s">
        <v>406</v>
      </c>
      <c r="E4268" s="2" t="s">
        <v>394</v>
      </c>
      <c r="F4268" s="8" t="s">
        <v>31</v>
      </c>
      <c r="G4268" s="8">
        <v>0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1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5">
        <v>702030023</v>
      </c>
    </row>
    <row r="4269" spans="1:21" hidden="1" x14ac:dyDescent="0.25">
      <c r="A4269" s="8" t="s">
        <v>5018</v>
      </c>
      <c r="B4269" s="2" t="s">
        <v>4680</v>
      </c>
      <c r="C4269" s="2" t="s">
        <v>409</v>
      </c>
      <c r="D4269" s="2" t="s">
        <v>406</v>
      </c>
      <c r="E4269" s="2" t="s">
        <v>394</v>
      </c>
      <c r="F4269" s="8" t="s">
        <v>31</v>
      </c>
      <c r="G4269" s="8">
        <v>0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1</v>
      </c>
      <c r="O4269" s="8">
        <v>0</v>
      </c>
      <c r="P4269" s="8">
        <v>1</v>
      </c>
      <c r="Q4269" s="8">
        <v>0</v>
      </c>
      <c r="R4269" s="8">
        <v>0</v>
      </c>
      <c r="S4269" s="8">
        <v>0</v>
      </c>
      <c r="T4269" s="8">
        <v>0</v>
      </c>
      <c r="U4269" s="5">
        <v>702030031</v>
      </c>
    </row>
    <row r="4270" spans="1:21" hidden="1" x14ac:dyDescent="0.25">
      <c r="A4270" s="8" t="s">
        <v>5018</v>
      </c>
      <c r="B4270" s="2" t="s">
        <v>4681</v>
      </c>
      <c r="C4270" s="2" t="s">
        <v>409</v>
      </c>
      <c r="D4270" s="2" t="s">
        <v>406</v>
      </c>
      <c r="E4270" s="2" t="s">
        <v>394</v>
      </c>
      <c r="F4270" s="8" t="s">
        <v>31</v>
      </c>
      <c r="G4270" s="8">
        <v>0</v>
      </c>
      <c r="H4270" s="8">
        <v>1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5">
        <v>702030040</v>
      </c>
    </row>
    <row r="4271" spans="1:21" hidden="1" x14ac:dyDescent="0.25">
      <c r="A4271" s="8" t="s">
        <v>5018</v>
      </c>
      <c r="B4271" s="2" t="s">
        <v>4682</v>
      </c>
      <c r="C4271" s="2" t="s">
        <v>409</v>
      </c>
      <c r="D4271" s="2" t="s">
        <v>406</v>
      </c>
      <c r="E4271" s="2" t="s">
        <v>394</v>
      </c>
      <c r="F4271" s="8" t="s">
        <v>31</v>
      </c>
      <c r="G4271" s="8">
        <v>0</v>
      </c>
      <c r="H4271" s="8">
        <v>1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1</v>
      </c>
      <c r="O4271" s="8">
        <v>0</v>
      </c>
      <c r="P4271" s="8">
        <v>1</v>
      </c>
      <c r="Q4271" s="8">
        <v>0</v>
      </c>
      <c r="R4271" s="8">
        <v>0</v>
      </c>
      <c r="S4271" s="8">
        <v>0</v>
      </c>
      <c r="T4271" s="8">
        <v>0</v>
      </c>
      <c r="U4271" s="5">
        <v>702030058</v>
      </c>
    </row>
    <row r="4272" spans="1:21" hidden="1" x14ac:dyDescent="0.25">
      <c r="A4272" s="8" t="s">
        <v>5018</v>
      </c>
      <c r="B4272" s="2" t="s">
        <v>4683</v>
      </c>
      <c r="C4272" s="2" t="s">
        <v>409</v>
      </c>
      <c r="D4272" s="2" t="s">
        <v>406</v>
      </c>
      <c r="E4272" s="2" t="s">
        <v>394</v>
      </c>
      <c r="F4272" s="8" t="s">
        <v>31</v>
      </c>
      <c r="G4272" s="8">
        <v>0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>
        <v>0</v>
      </c>
      <c r="P4272" s="8">
        <v>1</v>
      </c>
      <c r="Q4272" s="8">
        <v>0</v>
      </c>
      <c r="R4272" s="8">
        <v>0</v>
      </c>
      <c r="S4272" s="8">
        <v>0</v>
      </c>
      <c r="T4272" s="8">
        <v>0</v>
      </c>
      <c r="U4272" s="5">
        <v>702030066</v>
      </c>
    </row>
    <row r="4273" spans="1:21" hidden="1" x14ac:dyDescent="0.25">
      <c r="A4273" s="8" t="s">
        <v>5018</v>
      </c>
      <c r="B4273" s="2" t="s">
        <v>4684</v>
      </c>
      <c r="C4273" s="2" t="s">
        <v>409</v>
      </c>
      <c r="D4273" s="2" t="s">
        <v>406</v>
      </c>
      <c r="E4273" s="2" t="s">
        <v>394</v>
      </c>
      <c r="F4273" s="8" t="s">
        <v>31</v>
      </c>
      <c r="G4273" s="8">
        <v>0</v>
      </c>
      <c r="H4273" s="8">
        <v>1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>
        <v>0</v>
      </c>
      <c r="P4273" s="8">
        <v>1</v>
      </c>
      <c r="Q4273" s="8">
        <v>0</v>
      </c>
      <c r="R4273" s="8">
        <v>0</v>
      </c>
      <c r="S4273" s="8">
        <v>0</v>
      </c>
      <c r="T4273" s="8">
        <v>0</v>
      </c>
      <c r="U4273" s="5">
        <v>702030074</v>
      </c>
    </row>
    <row r="4274" spans="1:21" hidden="1" x14ac:dyDescent="0.25">
      <c r="A4274" s="8" t="s">
        <v>5018</v>
      </c>
      <c r="B4274" s="2" t="s">
        <v>4685</v>
      </c>
      <c r="C4274" s="2" t="s">
        <v>409</v>
      </c>
      <c r="D4274" s="2" t="s">
        <v>406</v>
      </c>
      <c r="E4274" s="2" t="s">
        <v>394</v>
      </c>
      <c r="F4274" s="8" t="s">
        <v>31</v>
      </c>
      <c r="G4274" s="8">
        <v>0</v>
      </c>
      <c r="H4274" s="8">
        <v>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</v>
      </c>
      <c r="O4274" s="8">
        <v>0</v>
      </c>
      <c r="P4274" s="8">
        <v>1</v>
      </c>
      <c r="Q4274" s="8">
        <v>0</v>
      </c>
      <c r="R4274" s="8">
        <v>0</v>
      </c>
      <c r="S4274" s="8">
        <v>0</v>
      </c>
      <c r="T4274" s="8">
        <v>0</v>
      </c>
      <c r="U4274" s="5">
        <v>702030082</v>
      </c>
    </row>
    <row r="4275" spans="1:21" hidden="1" x14ac:dyDescent="0.25">
      <c r="A4275" s="8" t="s">
        <v>5018</v>
      </c>
      <c r="B4275" s="2" t="s">
        <v>4686</v>
      </c>
      <c r="C4275" s="2" t="s">
        <v>409</v>
      </c>
      <c r="D4275" s="2" t="s">
        <v>406</v>
      </c>
      <c r="E4275" s="2" t="s">
        <v>394</v>
      </c>
      <c r="F4275" s="8" t="s">
        <v>31</v>
      </c>
      <c r="G4275" s="8">
        <v>0</v>
      </c>
      <c r="H4275" s="8">
        <v>1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1</v>
      </c>
      <c r="O4275" s="8">
        <v>0</v>
      </c>
      <c r="P4275" s="8">
        <v>1</v>
      </c>
      <c r="Q4275" s="8">
        <v>0</v>
      </c>
      <c r="R4275" s="8">
        <v>0</v>
      </c>
      <c r="S4275" s="8">
        <v>0</v>
      </c>
      <c r="T4275" s="8">
        <v>0</v>
      </c>
      <c r="U4275" s="5">
        <v>702030090</v>
      </c>
    </row>
    <row r="4276" spans="1:21" hidden="1" x14ac:dyDescent="0.25">
      <c r="A4276" s="8" t="s">
        <v>5018</v>
      </c>
      <c r="B4276" s="2" t="s">
        <v>4687</v>
      </c>
      <c r="C4276" s="2" t="s">
        <v>409</v>
      </c>
      <c r="D4276" s="2" t="s">
        <v>406</v>
      </c>
      <c r="E4276" s="2" t="s">
        <v>394</v>
      </c>
      <c r="F4276" s="8" t="s">
        <v>31</v>
      </c>
      <c r="G4276" s="8">
        <v>0</v>
      </c>
      <c r="H4276" s="8">
        <v>1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1</v>
      </c>
      <c r="Q4276" s="8">
        <v>0</v>
      </c>
      <c r="R4276" s="8">
        <v>0</v>
      </c>
      <c r="S4276" s="8">
        <v>0</v>
      </c>
      <c r="T4276" s="8">
        <v>0</v>
      </c>
      <c r="U4276" s="5">
        <v>702030104</v>
      </c>
    </row>
    <row r="4277" spans="1:21" hidden="1" x14ac:dyDescent="0.25">
      <c r="A4277" s="8" t="s">
        <v>5018</v>
      </c>
      <c r="B4277" s="2" t="s">
        <v>4688</v>
      </c>
      <c r="C4277" s="2" t="s">
        <v>409</v>
      </c>
      <c r="D4277" s="2" t="s">
        <v>406</v>
      </c>
      <c r="E4277" s="2" t="s">
        <v>394</v>
      </c>
      <c r="F4277" s="8" t="s">
        <v>31</v>
      </c>
      <c r="G4277" s="8">
        <v>0</v>
      </c>
      <c r="H4277" s="8">
        <v>1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1</v>
      </c>
      <c r="O4277" s="8">
        <v>0</v>
      </c>
      <c r="P4277" s="8">
        <v>1</v>
      </c>
      <c r="Q4277" s="8">
        <v>0</v>
      </c>
      <c r="R4277" s="8">
        <v>0</v>
      </c>
      <c r="S4277" s="8">
        <v>0</v>
      </c>
      <c r="T4277" s="8">
        <v>0</v>
      </c>
      <c r="U4277" s="5">
        <v>702030112</v>
      </c>
    </row>
    <row r="4278" spans="1:21" hidden="1" x14ac:dyDescent="0.25">
      <c r="A4278" s="8" t="s">
        <v>5018</v>
      </c>
      <c r="B4278" s="2" t="s">
        <v>4689</v>
      </c>
      <c r="C4278" s="2" t="s">
        <v>409</v>
      </c>
      <c r="D4278" s="2" t="s">
        <v>406</v>
      </c>
      <c r="E4278" s="2" t="s">
        <v>394</v>
      </c>
      <c r="F4278" s="8" t="s">
        <v>31</v>
      </c>
      <c r="G4278" s="8">
        <v>0</v>
      </c>
      <c r="H4278" s="8">
        <v>1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1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5">
        <v>702030120</v>
      </c>
    </row>
    <row r="4279" spans="1:21" hidden="1" x14ac:dyDescent="0.25">
      <c r="A4279" s="8" t="s">
        <v>5018</v>
      </c>
      <c r="B4279" s="2" t="s">
        <v>4690</v>
      </c>
      <c r="C4279" s="2" t="s">
        <v>409</v>
      </c>
      <c r="D4279" s="2" t="s">
        <v>406</v>
      </c>
      <c r="E4279" s="2" t="s">
        <v>394</v>
      </c>
      <c r="F4279" s="8" t="s">
        <v>31</v>
      </c>
      <c r="G4279" s="8">
        <v>0</v>
      </c>
      <c r="H4279" s="8">
        <v>1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0</v>
      </c>
      <c r="P4279" s="8">
        <v>1</v>
      </c>
      <c r="Q4279" s="8">
        <v>0</v>
      </c>
      <c r="R4279" s="8">
        <v>0</v>
      </c>
      <c r="S4279" s="8">
        <v>0</v>
      </c>
      <c r="T4279" s="8">
        <v>0</v>
      </c>
      <c r="U4279" s="5">
        <v>702030139</v>
      </c>
    </row>
    <row r="4280" spans="1:21" hidden="1" x14ac:dyDescent="0.25">
      <c r="A4280" s="8" t="s">
        <v>5018</v>
      </c>
      <c r="B4280" s="2" t="s">
        <v>4691</v>
      </c>
      <c r="C4280" s="2" t="s">
        <v>409</v>
      </c>
      <c r="D4280" s="2" t="s">
        <v>406</v>
      </c>
      <c r="E4280" s="2" t="s">
        <v>394</v>
      </c>
      <c r="F4280" s="8" t="s">
        <v>31</v>
      </c>
      <c r="G4280" s="8">
        <v>0</v>
      </c>
      <c r="H4280" s="8">
        <v>1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0</v>
      </c>
      <c r="P4280" s="8">
        <v>1</v>
      </c>
      <c r="Q4280" s="8">
        <v>0</v>
      </c>
      <c r="R4280" s="8">
        <v>0</v>
      </c>
      <c r="S4280" s="8">
        <v>0</v>
      </c>
      <c r="T4280" s="8">
        <v>0</v>
      </c>
      <c r="U4280" s="5">
        <v>702030147</v>
      </c>
    </row>
    <row r="4281" spans="1:21" hidden="1" x14ac:dyDescent="0.25">
      <c r="A4281" s="8" t="s">
        <v>5018</v>
      </c>
      <c r="B4281" s="2" t="s">
        <v>4692</v>
      </c>
      <c r="C4281" s="2" t="s">
        <v>409</v>
      </c>
      <c r="D4281" s="2" t="s">
        <v>406</v>
      </c>
      <c r="E4281" s="2" t="s">
        <v>394</v>
      </c>
      <c r="F4281" s="8" t="s">
        <v>31</v>
      </c>
      <c r="G4281" s="8">
        <v>0</v>
      </c>
      <c r="H4281" s="8">
        <v>1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1</v>
      </c>
      <c r="Q4281" s="8">
        <v>0</v>
      </c>
      <c r="R4281" s="8">
        <v>0</v>
      </c>
      <c r="S4281" s="8">
        <v>0</v>
      </c>
      <c r="T4281" s="8">
        <v>0</v>
      </c>
      <c r="U4281" s="5">
        <v>702030155</v>
      </c>
    </row>
    <row r="4282" spans="1:21" hidden="1" x14ac:dyDescent="0.25">
      <c r="A4282" s="8" t="s">
        <v>5018</v>
      </c>
      <c r="B4282" s="2" t="s">
        <v>4693</v>
      </c>
      <c r="C4282" s="2" t="s">
        <v>409</v>
      </c>
      <c r="D4282" s="2" t="s">
        <v>406</v>
      </c>
      <c r="E4282" s="2" t="s">
        <v>394</v>
      </c>
      <c r="F4282" s="8" t="s">
        <v>31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  <c r="T4282" s="8">
        <v>0</v>
      </c>
      <c r="U4282" s="5">
        <v>702030163</v>
      </c>
    </row>
    <row r="4283" spans="1:21" hidden="1" x14ac:dyDescent="0.25">
      <c r="A4283" s="8" t="s">
        <v>5018</v>
      </c>
      <c r="B4283" s="2" t="s">
        <v>4694</v>
      </c>
      <c r="C4283" s="2" t="s">
        <v>409</v>
      </c>
      <c r="D4283" s="2" t="s">
        <v>406</v>
      </c>
      <c r="E4283" s="2" t="s">
        <v>394</v>
      </c>
      <c r="F4283" s="8" t="s">
        <v>31</v>
      </c>
      <c r="G4283" s="8">
        <v>0</v>
      </c>
      <c r="H4283" s="8">
        <v>1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0</v>
      </c>
      <c r="P4283" s="8">
        <v>1</v>
      </c>
      <c r="Q4283" s="8">
        <v>0</v>
      </c>
      <c r="R4283" s="8">
        <v>0</v>
      </c>
      <c r="S4283" s="8">
        <v>0</v>
      </c>
      <c r="T4283" s="8">
        <v>0</v>
      </c>
      <c r="U4283" s="5">
        <v>702030171</v>
      </c>
    </row>
    <row r="4284" spans="1:21" hidden="1" x14ac:dyDescent="0.25">
      <c r="A4284" s="8" t="s">
        <v>5018</v>
      </c>
      <c r="B4284" s="2" t="s">
        <v>4695</v>
      </c>
      <c r="C4284" s="2" t="s">
        <v>409</v>
      </c>
      <c r="D4284" s="2" t="s">
        <v>406</v>
      </c>
      <c r="E4284" s="2" t="s">
        <v>394</v>
      </c>
      <c r="F4284" s="8" t="s">
        <v>31</v>
      </c>
      <c r="G4284" s="8">
        <v>0</v>
      </c>
      <c r="H4284" s="8">
        <v>1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5">
        <v>702030180</v>
      </c>
    </row>
    <row r="4285" spans="1:21" hidden="1" x14ac:dyDescent="0.25">
      <c r="A4285" s="8" t="s">
        <v>5018</v>
      </c>
      <c r="B4285" s="2" t="s">
        <v>4696</v>
      </c>
      <c r="C4285" s="2" t="s">
        <v>409</v>
      </c>
      <c r="D4285" s="2" t="s">
        <v>406</v>
      </c>
      <c r="E4285" s="2" t="s">
        <v>394</v>
      </c>
      <c r="F4285" s="8" t="s">
        <v>31</v>
      </c>
      <c r="G4285" s="8">
        <v>0</v>
      </c>
      <c r="H4285" s="8">
        <v>1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0</v>
      </c>
      <c r="T4285" s="8">
        <v>0</v>
      </c>
      <c r="U4285" s="5">
        <v>702030198</v>
      </c>
    </row>
    <row r="4286" spans="1:21" hidden="1" x14ac:dyDescent="0.25">
      <c r="A4286" s="8" t="s">
        <v>5018</v>
      </c>
      <c r="B4286" s="2" t="s">
        <v>4697</v>
      </c>
      <c r="C4286" s="2" t="s">
        <v>409</v>
      </c>
      <c r="D4286" s="2" t="s">
        <v>406</v>
      </c>
      <c r="E4286" s="2" t="s">
        <v>394</v>
      </c>
      <c r="F4286" s="8" t="s">
        <v>31</v>
      </c>
      <c r="G4286" s="8">
        <v>0</v>
      </c>
      <c r="H4286" s="8">
        <v>1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1</v>
      </c>
      <c r="Q4286" s="8">
        <v>0</v>
      </c>
      <c r="R4286" s="8">
        <v>0</v>
      </c>
      <c r="S4286" s="8">
        <v>0</v>
      </c>
      <c r="T4286" s="8">
        <v>0</v>
      </c>
      <c r="U4286" s="5">
        <v>702030201</v>
      </c>
    </row>
    <row r="4287" spans="1:21" hidden="1" x14ac:dyDescent="0.25">
      <c r="A4287" s="8" t="s">
        <v>5018</v>
      </c>
      <c r="B4287" s="2" t="s">
        <v>4698</v>
      </c>
      <c r="C4287" s="2" t="s">
        <v>409</v>
      </c>
      <c r="D4287" s="2" t="s">
        <v>406</v>
      </c>
      <c r="E4287" s="2" t="s">
        <v>394</v>
      </c>
      <c r="F4287" s="8" t="s">
        <v>31</v>
      </c>
      <c r="G4287" s="8">
        <v>0</v>
      </c>
      <c r="H4287" s="8">
        <v>1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1</v>
      </c>
      <c r="O4287" s="8">
        <v>0</v>
      </c>
      <c r="P4287" s="8">
        <v>1</v>
      </c>
      <c r="Q4287" s="8">
        <v>0</v>
      </c>
      <c r="R4287" s="8">
        <v>0</v>
      </c>
      <c r="S4287" s="8">
        <v>0</v>
      </c>
      <c r="T4287" s="8">
        <v>0</v>
      </c>
      <c r="U4287" s="5">
        <v>702030210</v>
      </c>
    </row>
    <row r="4288" spans="1:21" hidden="1" x14ac:dyDescent="0.25">
      <c r="A4288" s="8" t="s">
        <v>5018</v>
      </c>
      <c r="B4288" s="2" t="s">
        <v>4699</v>
      </c>
      <c r="C4288" s="2" t="s">
        <v>409</v>
      </c>
      <c r="D4288" s="2" t="s">
        <v>406</v>
      </c>
      <c r="E4288" s="2" t="s">
        <v>394</v>
      </c>
      <c r="F4288" s="8" t="s">
        <v>31</v>
      </c>
      <c r="G4288" s="8">
        <v>0</v>
      </c>
      <c r="H4288" s="8">
        <v>1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5">
        <v>702030228</v>
      </c>
    </row>
    <row r="4289" spans="1:21" hidden="1" x14ac:dyDescent="0.25">
      <c r="A4289" s="8" t="s">
        <v>5018</v>
      </c>
      <c r="B4289" s="2" t="s">
        <v>4700</v>
      </c>
      <c r="C4289" s="2" t="s">
        <v>409</v>
      </c>
      <c r="D4289" s="2" t="s">
        <v>406</v>
      </c>
      <c r="E4289" s="2" t="s">
        <v>394</v>
      </c>
      <c r="F4289" s="8" t="s">
        <v>31</v>
      </c>
      <c r="G4289" s="8">
        <v>0</v>
      </c>
      <c r="H4289" s="8">
        <v>1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>
        <v>0</v>
      </c>
      <c r="P4289" s="8">
        <v>1</v>
      </c>
      <c r="Q4289" s="8">
        <v>0</v>
      </c>
      <c r="R4289" s="8">
        <v>0</v>
      </c>
      <c r="S4289" s="8">
        <v>0</v>
      </c>
      <c r="T4289" s="8">
        <v>0</v>
      </c>
      <c r="U4289" s="5">
        <v>702030236</v>
      </c>
    </row>
    <row r="4290" spans="1:21" hidden="1" x14ac:dyDescent="0.25">
      <c r="A4290" s="8" t="s">
        <v>5018</v>
      </c>
      <c r="B4290" s="2" t="s">
        <v>4701</v>
      </c>
      <c r="C4290" s="2" t="s">
        <v>409</v>
      </c>
      <c r="D4290" s="2" t="s">
        <v>406</v>
      </c>
      <c r="E4290" s="2" t="s">
        <v>394</v>
      </c>
      <c r="F4290" s="8" t="s">
        <v>31</v>
      </c>
      <c r="G4290" s="8">
        <v>0</v>
      </c>
      <c r="H4290" s="8">
        <v>1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5">
        <v>702030244</v>
      </c>
    </row>
    <row r="4291" spans="1:21" hidden="1" x14ac:dyDescent="0.25">
      <c r="A4291" s="8" t="s">
        <v>5018</v>
      </c>
      <c r="B4291" s="2" t="s">
        <v>4702</v>
      </c>
      <c r="C4291" s="2" t="s">
        <v>409</v>
      </c>
      <c r="D4291" s="2" t="s">
        <v>406</v>
      </c>
      <c r="E4291" s="2" t="s">
        <v>394</v>
      </c>
      <c r="F4291" s="8" t="s">
        <v>31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</v>
      </c>
      <c r="O4291" s="8">
        <v>0</v>
      </c>
      <c r="P4291" s="8">
        <v>1</v>
      </c>
      <c r="Q4291" s="8">
        <v>0</v>
      </c>
      <c r="R4291" s="8">
        <v>0</v>
      </c>
      <c r="S4291" s="8">
        <v>0</v>
      </c>
      <c r="T4291" s="8">
        <v>0</v>
      </c>
      <c r="U4291" s="5">
        <v>702030252</v>
      </c>
    </row>
    <row r="4292" spans="1:21" hidden="1" x14ac:dyDescent="0.25">
      <c r="A4292" s="8" t="s">
        <v>5018</v>
      </c>
      <c r="B4292" s="2" t="s">
        <v>4703</v>
      </c>
      <c r="C4292" s="2" t="s">
        <v>409</v>
      </c>
      <c r="D4292" s="2" t="s">
        <v>406</v>
      </c>
      <c r="E4292" s="2" t="s">
        <v>394</v>
      </c>
      <c r="F4292" s="8" t="s">
        <v>31</v>
      </c>
      <c r="G4292" s="8">
        <v>0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</v>
      </c>
      <c r="O4292" s="8">
        <v>0</v>
      </c>
      <c r="P4292" s="8">
        <v>1</v>
      </c>
      <c r="Q4292" s="8">
        <v>0</v>
      </c>
      <c r="R4292" s="8">
        <v>0</v>
      </c>
      <c r="S4292" s="8">
        <v>0</v>
      </c>
      <c r="T4292" s="8">
        <v>0</v>
      </c>
      <c r="U4292" s="5">
        <v>702030260</v>
      </c>
    </row>
    <row r="4293" spans="1:21" hidden="1" x14ac:dyDescent="0.25">
      <c r="A4293" s="8" t="s">
        <v>5018</v>
      </c>
      <c r="B4293" s="2" t="s">
        <v>4704</v>
      </c>
      <c r="C4293" s="2" t="s">
        <v>409</v>
      </c>
      <c r="D4293" s="2" t="s">
        <v>406</v>
      </c>
      <c r="E4293" s="2" t="s">
        <v>394</v>
      </c>
      <c r="F4293" s="8" t="s">
        <v>31</v>
      </c>
      <c r="G4293" s="8">
        <v>0</v>
      </c>
      <c r="H4293" s="8">
        <v>1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0</v>
      </c>
      <c r="P4293" s="8">
        <v>1</v>
      </c>
      <c r="Q4293" s="8">
        <v>0</v>
      </c>
      <c r="R4293" s="8">
        <v>0</v>
      </c>
      <c r="S4293" s="8">
        <v>0</v>
      </c>
      <c r="T4293" s="8">
        <v>0</v>
      </c>
      <c r="U4293" s="5">
        <v>702030279</v>
      </c>
    </row>
    <row r="4294" spans="1:21" hidden="1" x14ac:dyDescent="0.25">
      <c r="A4294" s="8" t="s">
        <v>5018</v>
      </c>
      <c r="B4294" s="2" t="s">
        <v>4705</v>
      </c>
      <c r="C4294" s="2" t="s">
        <v>409</v>
      </c>
      <c r="D4294" s="2" t="s">
        <v>406</v>
      </c>
      <c r="E4294" s="2" t="s">
        <v>394</v>
      </c>
      <c r="F4294" s="8" t="s">
        <v>31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  <c r="P4294" s="8">
        <v>1</v>
      </c>
      <c r="Q4294" s="8">
        <v>0</v>
      </c>
      <c r="R4294" s="8">
        <v>0</v>
      </c>
      <c r="S4294" s="8">
        <v>0</v>
      </c>
      <c r="T4294" s="8">
        <v>0</v>
      </c>
      <c r="U4294" s="5">
        <v>702030287</v>
      </c>
    </row>
    <row r="4295" spans="1:21" hidden="1" x14ac:dyDescent="0.25">
      <c r="A4295" s="8" t="s">
        <v>5018</v>
      </c>
      <c r="B4295" s="2" t="s">
        <v>4706</v>
      </c>
      <c r="C4295" s="2" t="s">
        <v>409</v>
      </c>
      <c r="D4295" s="2" t="s">
        <v>406</v>
      </c>
      <c r="E4295" s="2" t="s">
        <v>394</v>
      </c>
      <c r="F4295" s="8" t="s">
        <v>31</v>
      </c>
      <c r="G4295" s="8">
        <v>0</v>
      </c>
      <c r="H4295" s="8">
        <v>1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1</v>
      </c>
      <c r="O4295" s="8">
        <v>0</v>
      </c>
      <c r="P4295" s="8">
        <v>1</v>
      </c>
      <c r="Q4295" s="8">
        <v>0</v>
      </c>
      <c r="R4295" s="8">
        <v>0</v>
      </c>
      <c r="S4295" s="8">
        <v>0</v>
      </c>
      <c r="T4295" s="8">
        <v>0</v>
      </c>
      <c r="U4295" s="5">
        <v>702030295</v>
      </c>
    </row>
    <row r="4296" spans="1:21" hidden="1" x14ac:dyDescent="0.25">
      <c r="A4296" s="8" t="s">
        <v>5018</v>
      </c>
      <c r="B4296" s="2" t="s">
        <v>4707</v>
      </c>
      <c r="C4296" s="2" t="s">
        <v>409</v>
      </c>
      <c r="D4296" s="2" t="s">
        <v>406</v>
      </c>
      <c r="E4296" s="2" t="s">
        <v>394</v>
      </c>
      <c r="F4296" s="8" t="s">
        <v>31</v>
      </c>
      <c r="G4296" s="8">
        <v>0</v>
      </c>
      <c r="H4296" s="8">
        <v>1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5">
        <v>702030309</v>
      </c>
    </row>
    <row r="4297" spans="1:21" hidden="1" x14ac:dyDescent="0.25">
      <c r="A4297" s="8" t="s">
        <v>5018</v>
      </c>
      <c r="B4297" s="2" t="s">
        <v>4708</v>
      </c>
      <c r="C4297" s="2" t="s">
        <v>409</v>
      </c>
      <c r="D4297" s="2" t="s">
        <v>406</v>
      </c>
      <c r="E4297" s="2" t="s">
        <v>394</v>
      </c>
      <c r="F4297" s="8" t="s">
        <v>31</v>
      </c>
      <c r="G4297" s="8">
        <v>0</v>
      </c>
      <c r="H4297" s="8">
        <v>1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8">
        <v>0</v>
      </c>
      <c r="T4297" s="8">
        <v>0</v>
      </c>
      <c r="U4297" s="5">
        <v>702030317</v>
      </c>
    </row>
    <row r="4298" spans="1:21" hidden="1" x14ac:dyDescent="0.25">
      <c r="A4298" s="8" t="s">
        <v>5018</v>
      </c>
      <c r="B4298" s="2" t="s">
        <v>4709</v>
      </c>
      <c r="C4298" s="2" t="s">
        <v>409</v>
      </c>
      <c r="D4298" s="2" t="s">
        <v>406</v>
      </c>
      <c r="E4298" s="2" t="s">
        <v>394</v>
      </c>
      <c r="F4298" s="8" t="s">
        <v>31</v>
      </c>
      <c r="G4298" s="8">
        <v>0</v>
      </c>
      <c r="H4298" s="8">
        <v>1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</v>
      </c>
      <c r="O4298" s="8">
        <v>0</v>
      </c>
      <c r="P4298" s="8">
        <v>1</v>
      </c>
      <c r="Q4298" s="8">
        <v>0</v>
      </c>
      <c r="R4298" s="8">
        <v>0</v>
      </c>
      <c r="S4298" s="8">
        <v>0</v>
      </c>
      <c r="T4298" s="8">
        <v>0</v>
      </c>
      <c r="U4298" s="5">
        <v>702030325</v>
      </c>
    </row>
    <row r="4299" spans="1:21" hidden="1" x14ac:dyDescent="0.25">
      <c r="A4299" s="8" t="s">
        <v>5018</v>
      </c>
      <c r="B4299" s="2" t="s">
        <v>4710</v>
      </c>
      <c r="C4299" s="2" t="s">
        <v>409</v>
      </c>
      <c r="D4299" s="2" t="s">
        <v>406</v>
      </c>
      <c r="E4299" s="2" t="s">
        <v>394</v>
      </c>
      <c r="F4299" s="8" t="s">
        <v>31</v>
      </c>
      <c r="G4299" s="8">
        <v>0</v>
      </c>
      <c r="H4299" s="8">
        <v>1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1</v>
      </c>
      <c r="O4299" s="8">
        <v>0</v>
      </c>
      <c r="P4299" s="8">
        <v>1</v>
      </c>
      <c r="Q4299" s="8">
        <v>0</v>
      </c>
      <c r="R4299" s="8">
        <v>0</v>
      </c>
      <c r="S4299" s="8">
        <v>0</v>
      </c>
      <c r="T4299" s="8">
        <v>0</v>
      </c>
      <c r="U4299" s="5">
        <v>702030333</v>
      </c>
    </row>
    <row r="4300" spans="1:21" hidden="1" x14ac:dyDescent="0.25">
      <c r="A4300" s="8" t="s">
        <v>5018</v>
      </c>
      <c r="B4300" s="2" t="s">
        <v>4711</v>
      </c>
      <c r="C4300" s="2" t="s">
        <v>409</v>
      </c>
      <c r="D4300" s="2" t="s">
        <v>406</v>
      </c>
      <c r="E4300" s="2" t="s">
        <v>394</v>
      </c>
      <c r="F4300" s="8" t="s">
        <v>31</v>
      </c>
      <c r="G4300" s="8">
        <v>0</v>
      </c>
      <c r="H4300" s="8">
        <v>1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1</v>
      </c>
      <c r="Q4300" s="8">
        <v>0</v>
      </c>
      <c r="R4300" s="8">
        <v>0</v>
      </c>
      <c r="S4300" s="8">
        <v>0</v>
      </c>
      <c r="T4300" s="8">
        <v>0</v>
      </c>
      <c r="U4300" s="5">
        <v>702030341</v>
      </c>
    </row>
    <row r="4301" spans="1:21" hidden="1" x14ac:dyDescent="0.25">
      <c r="A4301" s="8" t="s">
        <v>5018</v>
      </c>
      <c r="B4301" s="2" t="s">
        <v>4712</v>
      </c>
      <c r="C4301" s="2" t="s">
        <v>409</v>
      </c>
      <c r="D4301" s="2" t="s">
        <v>406</v>
      </c>
      <c r="E4301" s="2" t="s">
        <v>394</v>
      </c>
      <c r="F4301" s="8" t="s">
        <v>31</v>
      </c>
      <c r="G4301" s="8">
        <v>0</v>
      </c>
      <c r="H4301" s="8">
        <v>1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1</v>
      </c>
      <c r="O4301" s="8">
        <v>0</v>
      </c>
      <c r="P4301" s="8">
        <v>1</v>
      </c>
      <c r="Q4301" s="8">
        <v>0</v>
      </c>
      <c r="R4301" s="8">
        <v>0</v>
      </c>
      <c r="S4301" s="8">
        <v>0</v>
      </c>
      <c r="T4301" s="8">
        <v>0</v>
      </c>
      <c r="U4301" s="5">
        <v>702030350</v>
      </c>
    </row>
    <row r="4302" spans="1:21" hidden="1" x14ac:dyDescent="0.25">
      <c r="A4302" s="8" t="s">
        <v>5018</v>
      </c>
      <c r="B4302" s="2" t="s">
        <v>4713</v>
      </c>
      <c r="C4302" s="2" t="s">
        <v>409</v>
      </c>
      <c r="D4302" s="2" t="s">
        <v>406</v>
      </c>
      <c r="E4302" s="2" t="s">
        <v>394</v>
      </c>
      <c r="F4302" s="8" t="s">
        <v>31</v>
      </c>
      <c r="G4302" s="8">
        <v>0</v>
      </c>
      <c r="H4302" s="8">
        <v>1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1</v>
      </c>
      <c r="Q4302" s="8">
        <v>0</v>
      </c>
      <c r="R4302" s="8">
        <v>0</v>
      </c>
      <c r="S4302" s="8">
        <v>0</v>
      </c>
      <c r="T4302" s="8">
        <v>0</v>
      </c>
      <c r="U4302" s="5">
        <v>702030368</v>
      </c>
    </row>
    <row r="4303" spans="1:21" hidden="1" x14ac:dyDescent="0.25">
      <c r="A4303" s="8" t="s">
        <v>5018</v>
      </c>
      <c r="B4303" s="2" t="s">
        <v>4714</v>
      </c>
      <c r="C4303" s="2" t="s">
        <v>409</v>
      </c>
      <c r="D4303" s="2" t="s">
        <v>406</v>
      </c>
      <c r="E4303" s="2" t="s">
        <v>394</v>
      </c>
      <c r="F4303" s="8" t="s">
        <v>31</v>
      </c>
      <c r="G4303" s="8">
        <v>0</v>
      </c>
      <c r="H4303" s="8">
        <v>1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1</v>
      </c>
      <c r="O4303" s="8">
        <v>0</v>
      </c>
      <c r="P4303" s="8">
        <v>1</v>
      </c>
      <c r="Q4303" s="8">
        <v>0</v>
      </c>
      <c r="R4303" s="8">
        <v>0</v>
      </c>
      <c r="S4303" s="8">
        <v>0</v>
      </c>
      <c r="T4303" s="8">
        <v>0</v>
      </c>
      <c r="U4303" s="5">
        <v>702030376</v>
      </c>
    </row>
    <row r="4304" spans="1:21" hidden="1" x14ac:dyDescent="0.25">
      <c r="A4304" s="8" t="s">
        <v>5018</v>
      </c>
      <c r="B4304" s="2" t="s">
        <v>4715</v>
      </c>
      <c r="C4304" s="2" t="s">
        <v>409</v>
      </c>
      <c r="D4304" s="2" t="s">
        <v>406</v>
      </c>
      <c r="E4304" s="2" t="s">
        <v>394</v>
      </c>
      <c r="F4304" s="8" t="s">
        <v>31</v>
      </c>
      <c r="G4304" s="8">
        <v>0</v>
      </c>
      <c r="H4304" s="8">
        <v>1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</v>
      </c>
      <c r="O4304" s="8">
        <v>0</v>
      </c>
      <c r="P4304" s="8">
        <v>1</v>
      </c>
      <c r="Q4304" s="8">
        <v>0</v>
      </c>
      <c r="R4304" s="8">
        <v>0</v>
      </c>
      <c r="S4304" s="8">
        <v>0</v>
      </c>
      <c r="T4304" s="8">
        <v>0</v>
      </c>
      <c r="U4304" s="5">
        <v>702030384</v>
      </c>
    </row>
    <row r="4305" spans="1:21" hidden="1" x14ac:dyDescent="0.25">
      <c r="A4305" s="8" t="s">
        <v>5018</v>
      </c>
      <c r="B4305" s="2" t="s">
        <v>4716</v>
      </c>
      <c r="C4305" s="2" t="s">
        <v>409</v>
      </c>
      <c r="D4305" s="2" t="s">
        <v>406</v>
      </c>
      <c r="E4305" s="2" t="s">
        <v>394</v>
      </c>
      <c r="F4305" s="8" t="s">
        <v>31</v>
      </c>
      <c r="G4305" s="8">
        <v>0</v>
      </c>
      <c r="H4305" s="8">
        <v>1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1</v>
      </c>
      <c r="Q4305" s="8">
        <v>0</v>
      </c>
      <c r="R4305" s="8">
        <v>0</v>
      </c>
      <c r="S4305" s="8">
        <v>0</v>
      </c>
      <c r="T4305" s="8">
        <v>0</v>
      </c>
      <c r="U4305" s="5">
        <v>702030392</v>
      </c>
    </row>
    <row r="4306" spans="1:21" hidden="1" x14ac:dyDescent="0.25">
      <c r="A4306" s="8" t="s">
        <v>5018</v>
      </c>
      <c r="B4306" s="2" t="s">
        <v>4717</v>
      </c>
      <c r="C4306" s="2" t="s">
        <v>409</v>
      </c>
      <c r="D4306" s="2" t="s">
        <v>406</v>
      </c>
      <c r="E4306" s="2" t="s">
        <v>394</v>
      </c>
      <c r="F4306" s="8" t="s">
        <v>31</v>
      </c>
      <c r="G4306" s="8">
        <v>0</v>
      </c>
      <c r="H4306" s="8">
        <v>1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5">
        <v>702030406</v>
      </c>
    </row>
    <row r="4307" spans="1:21" hidden="1" x14ac:dyDescent="0.25">
      <c r="A4307" s="8" t="s">
        <v>5018</v>
      </c>
      <c r="B4307" s="2" t="s">
        <v>4718</v>
      </c>
      <c r="C4307" s="2" t="s">
        <v>409</v>
      </c>
      <c r="D4307" s="2" t="s">
        <v>406</v>
      </c>
      <c r="E4307" s="2" t="s">
        <v>394</v>
      </c>
      <c r="F4307" s="8" t="s">
        <v>31</v>
      </c>
      <c r="G4307" s="8">
        <v>0</v>
      </c>
      <c r="H4307" s="8">
        <v>1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1</v>
      </c>
      <c r="O4307" s="8">
        <v>0</v>
      </c>
      <c r="P4307" s="8">
        <v>1</v>
      </c>
      <c r="Q4307" s="8">
        <v>0</v>
      </c>
      <c r="R4307" s="8">
        <v>0</v>
      </c>
      <c r="S4307" s="8">
        <v>0</v>
      </c>
      <c r="T4307" s="8">
        <v>0</v>
      </c>
      <c r="U4307" s="5">
        <v>702030414</v>
      </c>
    </row>
    <row r="4308" spans="1:21" hidden="1" x14ac:dyDescent="0.25">
      <c r="A4308" s="8" t="s">
        <v>5018</v>
      </c>
      <c r="B4308" s="2" t="s">
        <v>4719</v>
      </c>
      <c r="C4308" s="2" t="s">
        <v>409</v>
      </c>
      <c r="D4308" s="2" t="s">
        <v>406</v>
      </c>
      <c r="E4308" s="2" t="s">
        <v>394</v>
      </c>
      <c r="F4308" s="8" t="s">
        <v>31</v>
      </c>
      <c r="G4308" s="8">
        <v>0</v>
      </c>
      <c r="H4308" s="8">
        <v>1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5">
        <v>702030422</v>
      </c>
    </row>
    <row r="4309" spans="1:21" hidden="1" x14ac:dyDescent="0.25">
      <c r="A4309" s="8" t="s">
        <v>5018</v>
      </c>
      <c r="B4309" s="2" t="s">
        <v>4720</v>
      </c>
      <c r="C4309" s="2" t="s">
        <v>409</v>
      </c>
      <c r="D4309" s="2" t="s">
        <v>406</v>
      </c>
      <c r="E4309" s="2" t="s">
        <v>394</v>
      </c>
      <c r="F4309" s="8" t="s">
        <v>31</v>
      </c>
      <c r="G4309" s="8">
        <v>0</v>
      </c>
      <c r="H4309" s="8">
        <v>1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1</v>
      </c>
      <c r="O4309" s="8">
        <v>0</v>
      </c>
      <c r="P4309" s="8">
        <v>1</v>
      </c>
      <c r="Q4309" s="8">
        <v>0</v>
      </c>
      <c r="R4309" s="8">
        <v>0</v>
      </c>
      <c r="S4309" s="8">
        <v>0</v>
      </c>
      <c r="T4309" s="8">
        <v>0</v>
      </c>
      <c r="U4309" s="5">
        <v>702030430</v>
      </c>
    </row>
    <row r="4310" spans="1:21" hidden="1" x14ac:dyDescent="0.25">
      <c r="A4310" s="8" t="s">
        <v>5018</v>
      </c>
      <c r="B4310" s="2" t="s">
        <v>4721</v>
      </c>
      <c r="C4310" s="2" t="s">
        <v>409</v>
      </c>
      <c r="D4310" s="2" t="s">
        <v>406</v>
      </c>
      <c r="E4310" s="2" t="s">
        <v>394</v>
      </c>
      <c r="F4310" s="8" t="s">
        <v>31</v>
      </c>
      <c r="G4310" s="8">
        <v>0</v>
      </c>
      <c r="H4310" s="8">
        <v>1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0</v>
      </c>
      <c r="U4310" s="5">
        <v>702030449</v>
      </c>
    </row>
    <row r="4311" spans="1:21" hidden="1" x14ac:dyDescent="0.25">
      <c r="A4311" s="8" t="s">
        <v>5018</v>
      </c>
      <c r="B4311" s="2" t="s">
        <v>4722</v>
      </c>
      <c r="C4311" s="2" t="s">
        <v>409</v>
      </c>
      <c r="D4311" s="2" t="s">
        <v>406</v>
      </c>
      <c r="E4311" s="2" t="s">
        <v>394</v>
      </c>
      <c r="F4311" s="8" t="s">
        <v>31</v>
      </c>
      <c r="G4311" s="8">
        <v>0</v>
      </c>
      <c r="H4311" s="8">
        <v>1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1</v>
      </c>
      <c r="Q4311" s="8">
        <v>0</v>
      </c>
      <c r="R4311" s="8">
        <v>0</v>
      </c>
      <c r="S4311" s="8">
        <v>0</v>
      </c>
      <c r="T4311" s="8">
        <v>0</v>
      </c>
      <c r="U4311" s="5">
        <v>702030457</v>
      </c>
    </row>
    <row r="4312" spans="1:21" hidden="1" x14ac:dyDescent="0.25">
      <c r="A4312" s="8" t="s">
        <v>5018</v>
      </c>
      <c r="B4312" s="2" t="s">
        <v>4723</v>
      </c>
      <c r="C4312" s="2" t="s">
        <v>409</v>
      </c>
      <c r="D4312" s="2" t="s">
        <v>406</v>
      </c>
      <c r="E4312" s="2" t="s">
        <v>394</v>
      </c>
      <c r="F4312" s="8" t="s">
        <v>31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1</v>
      </c>
      <c r="O4312" s="8">
        <v>0</v>
      </c>
      <c r="P4312" s="8">
        <v>1</v>
      </c>
      <c r="Q4312" s="8">
        <v>0</v>
      </c>
      <c r="R4312" s="8">
        <v>0</v>
      </c>
      <c r="S4312" s="8">
        <v>0</v>
      </c>
      <c r="T4312" s="8">
        <v>0</v>
      </c>
      <c r="U4312" s="5">
        <v>702030465</v>
      </c>
    </row>
    <row r="4313" spans="1:21" hidden="1" x14ac:dyDescent="0.25">
      <c r="A4313" s="8" t="s">
        <v>5018</v>
      </c>
      <c r="B4313" s="2" t="s">
        <v>4724</v>
      </c>
      <c r="C4313" s="2" t="s">
        <v>409</v>
      </c>
      <c r="D4313" s="2" t="s">
        <v>406</v>
      </c>
      <c r="E4313" s="2" t="s">
        <v>394</v>
      </c>
      <c r="F4313" s="8" t="s">
        <v>31</v>
      </c>
      <c r="G4313" s="8">
        <v>0</v>
      </c>
      <c r="H4313" s="8">
        <v>1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1</v>
      </c>
      <c r="O4313" s="8">
        <v>0</v>
      </c>
      <c r="P4313" s="8">
        <v>1</v>
      </c>
      <c r="Q4313" s="8">
        <v>0</v>
      </c>
      <c r="R4313" s="8">
        <v>0</v>
      </c>
      <c r="S4313" s="8">
        <v>0</v>
      </c>
      <c r="T4313" s="8">
        <v>0</v>
      </c>
      <c r="U4313" s="5">
        <v>702030473</v>
      </c>
    </row>
    <row r="4314" spans="1:21" hidden="1" x14ac:dyDescent="0.25">
      <c r="A4314" s="8" t="s">
        <v>5018</v>
      </c>
      <c r="B4314" s="2" t="s">
        <v>4725</v>
      </c>
      <c r="C4314" s="2" t="s">
        <v>409</v>
      </c>
      <c r="D4314" s="2" t="s">
        <v>406</v>
      </c>
      <c r="E4314" s="2" t="s">
        <v>394</v>
      </c>
      <c r="F4314" s="8" t="s">
        <v>31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1</v>
      </c>
      <c r="O4314" s="8">
        <v>0</v>
      </c>
      <c r="P4314" s="8">
        <v>1</v>
      </c>
      <c r="Q4314" s="8">
        <v>0</v>
      </c>
      <c r="R4314" s="8">
        <v>0</v>
      </c>
      <c r="S4314" s="8">
        <v>0</v>
      </c>
      <c r="T4314" s="8">
        <v>0</v>
      </c>
      <c r="U4314" s="5">
        <v>702030481</v>
      </c>
    </row>
    <row r="4315" spans="1:21" hidden="1" x14ac:dyDescent="0.25">
      <c r="A4315" s="8" t="s">
        <v>5018</v>
      </c>
      <c r="B4315" s="2" t="s">
        <v>4726</v>
      </c>
      <c r="C4315" s="2" t="s">
        <v>409</v>
      </c>
      <c r="D4315" s="2" t="s">
        <v>406</v>
      </c>
      <c r="E4315" s="2" t="s">
        <v>394</v>
      </c>
      <c r="F4315" s="8" t="s">
        <v>31</v>
      </c>
      <c r="G4315" s="8">
        <v>0</v>
      </c>
      <c r="H4315" s="8">
        <v>1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1</v>
      </c>
      <c r="O4315" s="8">
        <v>0</v>
      </c>
      <c r="P4315" s="8">
        <v>1</v>
      </c>
      <c r="Q4315" s="8">
        <v>0</v>
      </c>
      <c r="R4315" s="8">
        <v>0</v>
      </c>
      <c r="S4315" s="8">
        <v>0</v>
      </c>
      <c r="T4315" s="8">
        <v>0</v>
      </c>
      <c r="U4315" s="5">
        <v>702030490</v>
      </c>
    </row>
    <row r="4316" spans="1:21" hidden="1" x14ac:dyDescent="0.25">
      <c r="A4316" s="8" t="s">
        <v>5018</v>
      </c>
      <c r="B4316" s="2" t="s">
        <v>4727</v>
      </c>
      <c r="C4316" s="2" t="s">
        <v>409</v>
      </c>
      <c r="D4316" s="2" t="s">
        <v>406</v>
      </c>
      <c r="E4316" s="2" t="s">
        <v>394</v>
      </c>
      <c r="F4316" s="8" t="s">
        <v>31</v>
      </c>
      <c r="G4316" s="8">
        <v>0</v>
      </c>
      <c r="H4316" s="8">
        <v>1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>
        <v>0</v>
      </c>
      <c r="P4316" s="8">
        <v>1</v>
      </c>
      <c r="Q4316" s="8">
        <v>0</v>
      </c>
      <c r="R4316" s="8">
        <v>0</v>
      </c>
      <c r="S4316" s="8">
        <v>0</v>
      </c>
      <c r="T4316" s="8">
        <v>0</v>
      </c>
      <c r="U4316" s="5">
        <v>702030503</v>
      </c>
    </row>
    <row r="4317" spans="1:21" hidden="1" x14ac:dyDescent="0.25">
      <c r="A4317" s="8" t="s">
        <v>5018</v>
      </c>
      <c r="B4317" s="2" t="s">
        <v>4728</v>
      </c>
      <c r="C4317" s="2" t="s">
        <v>409</v>
      </c>
      <c r="D4317" s="2" t="s">
        <v>406</v>
      </c>
      <c r="E4317" s="2" t="s">
        <v>394</v>
      </c>
      <c r="F4317" s="8" t="s">
        <v>31</v>
      </c>
      <c r="G4317" s="8">
        <v>0</v>
      </c>
      <c r="H4317" s="8">
        <v>1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1</v>
      </c>
      <c r="O4317" s="8">
        <v>0</v>
      </c>
      <c r="P4317" s="8">
        <v>1</v>
      </c>
      <c r="Q4317" s="8">
        <v>0</v>
      </c>
      <c r="R4317" s="8">
        <v>0</v>
      </c>
      <c r="S4317" s="8">
        <v>0</v>
      </c>
      <c r="T4317" s="8">
        <v>0</v>
      </c>
      <c r="U4317" s="5">
        <v>702030511</v>
      </c>
    </row>
    <row r="4318" spans="1:21" hidden="1" x14ac:dyDescent="0.25">
      <c r="A4318" s="8" t="s">
        <v>5018</v>
      </c>
      <c r="B4318" s="2" t="s">
        <v>4729</v>
      </c>
      <c r="C4318" s="2" t="s">
        <v>409</v>
      </c>
      <c r="D4318" s="2" t="s">
        <v>406</v>
      </c>
      <c r="E4318" s="2" t="s">
        <v>394</v>
      </c>
      <c r="F4318" s="8" t="s">
        <v>31</v>
      </c>
      <c r="G4318" s="8">
        <v>0</v>
      </c>
      <c r="H4318" s="8">
        <v>1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0</v>
      </c>
      <c r="U4318" s="5">
        <v>702030520</v>
      </c>
    </row>
    <row r="4319" spans="1:21" hidden="1" x14ac:dyDescent="0.25">
      <c r="A4319" s="8" t="s">
        <v>5018</v>
      </c>
      <c r="B4319" s="2" t="s">
        <v>4730</v>
      </c>
      <c r="C4319" s="2" t="s">
        <v>409</v>
      </c>
      <c r="D4319" s="2" t="s">
        <v>406</v>
      </c>
      <c r="E4319" s="2" t="s">
        <v>394</v>
      </c>
      <c r="F4319" s="8" t="s">
        <v>31</v>
      </c>
      <c r="G4319" s="8">
        <v>0</v>
      </c>
      <c r="H4319" s="8">
        <v>1</v>
      </c>
      <c r="I4319" s="8">
        <v>0</v>
      </c>
      <c r="J4319" s="8">
        <v>0</v>
      </c>
      <c r="K4319" s="8">
        <v>0</v>
      </c>
      <c r="L4319" s="8">
        <v>0</v>
      </c>
      <c r="M4319" s="8">
        <v>0</v>
      </c>
      <c r="N4319" s="8">
        <v>1</v>
      </c>
      <c r="O4319" s="8">
        <v>0</v>
      </c>
      <c r="P4319" s="8">
        <v>1</v>
      </c>
      <c r="Q4319" s="8">
        <v>0</v>
      </c>
      <c r="R4319" s="8">
        <v>0</v>
      </c>
      <c r="S4319" s="8">
        <v>0</v>
      </c>
      <c r="T4319" s="8">
        <v>0</v>
      </c>
      <c r="U4319" s="5">
        <v>702030538</v>
      </c>
    </row>
    <row r="4320" spans="1:21" hidden="1" x14ac:dyDescent="0.25">
      <c r="A4320" s="8" t="s">
        <v>5018</v>
      </c>
      <c r="B4320" s="2" t="s">
        <v>4731</v>
      </c>
      <c r="C4320" s="2" t="s">
        <v>409</v>
      </c>
      <c r="D4320" s="2" t="s">
        <v>406</v>
      </c>
      <c r="E4320" s="2" t="s">
        <v>394</v>
      </c>
      <c r="F4320" s="8" t="s">
        <v>31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1</v>
      </c>
      <c r="Q4320" s="8">
        <v>0</v>
      </c>
      <c r="R4320" s="8">
        <v>0</v>
      </c>
      <c r="S4320" s="8">
        <v>0</v>
      </c>
      <c r="T4320" s="8">
        <v>0</v>
      </c>
      <c r="U4320" s="5">
        <v>702030546</v>
      </c>
    </row>
    <row r="4321" spans="1:21" hidden="1" x14ac:dyDescent="0.25">
      <c r="A4321" s="8" t="s">
        <v>5018</v>
      </c>
      <c r="B4321" s="2" t="s">
        <v>4732</v>
      </c>
      <c r="C4321" s="2" t="s">
        <v>409</v>
      </c>
      <c r="D4321" s="2" t="s">
        <v>406</v>
      </c>
      <c r="E4321" s="2" t="s">
        <v>394</v>
      </c>
      <c r="F4321" s="8" t="s">
        <v>31</v>
      </c>
      <c r="G4321" s="8">
        <v>0</v>
      </c>
      <c r="H4321" s="8">
        <v>1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1</v>
      </c>
      <c r="Q4321" s="8">
        <v>0</v>
      </c>
      <c r="R4321" s="8">
        <v>0</v>
      </c>
      <c r="S4321" s="8">
        <v>0</v>
      </c>
      <c r="T4321" s="8">
        <v>0</v>
      </c>
      <c r="U4321" s="5">
        <v>702030554</v>
      </c>
    </row>
    <row r="4322" spans="1:21" hidden="1" x14ac:dyDescent="0.25">
      <c r="A4322" s="8" t="s">
        <v>5018</v>
      </c>
      <c r="B4322" s="2" t="s">
        <v>4733</v>
      </c>
      <c r="C4322" s="2" t="s">
        <v>409</v>
      </c>
      <c r="D4322" s="2" t="s">
        <v>406</v>
      </c>
      <c r="E4322" s="2" t="s">
        <v>394</v>
      </c>
      <c r="F4322" s="8" t="s">
        <v>31</v>
      </c>
      <c r="G4322" s="8">
        <v>0</v>
      </c>
      <c r="H4322" s="8">
        <v>1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1</v>
      </c>
      <c r="Q4322" s="8">
        <v>0</v>
      </c>
      <c r="R4322" s="8">
        <v>0</v>
      </c>
      <c r="S4322" s="8">
        <v>0</v>
      </c>
      <c r="T4322" s="8">
        <v>0</v>
      </c>
      <c r="U4322" s="5">
        <v>702030562</v>
      </c>
    </row>
    <row r="4323" spans="1:21" hidden="1" x14ac:dyDescent="0.25">
      <c r="A4323" s="8" t="s">
        <v>5018</v>
      </c>
      <c r="B4323" s="2" t="s">
        <v>4734</v>
      </c>
      <c r="C4323" s="2" t="s">
        <v>409</v>
      </c>
      <c r="D4323" s="2" t="s">
        <v>406</v>
      </c>
      <c r="E4323" s="2" t="s">
        <v>394</v>
      </c>
      <c r="F4323" s="8" t="s">
        <v>31</v>
      </c>
      <c r="G4323" s="8">
        <v>0</v>
      </c>
      <c r="H4323" s="8">
        <v>1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>
        <v>1</v>
      </c>
      <c r="Q4323" s="8">
        <v>0</v>
      </c>
      <c r="R4323" s="8">
        <v>0</v>
      </c>
      <c r="S4323" s="8">
        <v>0</v>
      </c>
      <c r="T4323" s="8">
        <v>0</v>
      </c>
      <c r="U4323" s="5">
        <v>702030570</v>
      </c>
    </row>
    <row r="4324" spans="1:21" hidden="1" x14ac:dyDescent="0.25">
      <c r="A4324" s="8" t="s">
        <v>5018</v>
      </c>
      <c r="B4324" s="2" t="s">
        <v>4735</v>
      </c>
      <c r="C4324" s="2" t="s">
        <v>409</v>
      </c>
      <c r="D4324" s="2" t="s">
        <v>406</v>
      </c>
      <c r="E4324" s="2" t="s">
        <v>394</v>
      </c>
      <c r="F4324" s="8" t="s">
        <v>31</v>
      </c>
      <c r="G4324" s="8">
        <v>0</v>
      </c>
      <c r="H4324" s="8">
        <v>1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1</v>
      </c>
      <c r="O4324" s="8">
        <v>0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5">
        <v>702030589</v>
      </c>
    </row>
    <row r="4325" spans="1:21" hidden="1" x14ac:dyDescent="0.25">
      <c r="A4325" s="8" t="s">
        <v>5018</v>
      </c>
      <c r="B4325" s="2" t="s">
        <v>4736</v>
      </c>
      <c r="C4325" s="2" t="s">
        <v>409</v>
      </c>
      <c r="D4325" s="2" t="s">
        <v>406</v>
      </c>
      <c r="E4325" s="2" t="s">
        <v>394</v>
      </c>
      <c r="F4325" s="8" t="s">
        <v>31</v>
      </c>
      <c r="G4325" s="8">
        <v>0</v>
      </c>
      <c r="H4325" s="8">
        <v>1</v>
      </c>
      <c r="I4325" s="8">
        <v>0</v>
      </c>
      <c r="J4325" s="8">
        <v>0</v>
      </c>
      <c r="K4325" s="8">
        <v>0</v>
      </c>
      <c r="L4325" s="8">
        <v>0</v>
      </c>
      <c r="M4325" s="8">
        <v>0</v>
      </c>
      <c r="N4325" s="8">
        <v>1</v>
      </c>
      <c r="O4325" s="8">
        <v>0</v>
      </c>
      <c r="P4325" s="8">
        <v>1</v>
      </c>
      <c r="Q4325" s="8">
        <v>0</v>
      </c>
      <c r="R4325" s="8">
        <v>0</v>
      </c>
      <c r="S4325" s="8">
        <v>0</v>
      </c>
      <c r="T4325" s="8">
        <v>0</v>
      </c>
      <c r="U4325" s="5">
        <v>702030597</v>
      </c>
    </row>
    <row r="4326" spans="1:21" hidden="1" x14ac:dyDescent="0.25">
      <c r="A4326" s="8" t="s">
        <v>5018</v>
      </c>
      <c r="B4326" s="2" t="s">
        <v>4737</v>
      </c>
      <c r="C4326" s="2" t="s">
        <v>409</v>
      </c>
      <c r="D4326" s="2" t="s">
        <v>406</v>
      </c>
      <c r="E4326" s="2" t="s">
        <v>394</v>
      </c>
      <c r="F4326" s="8" t="s">
        <v>31</v>
      </c>
      <c r="G4326" s="8">
        <v>0</v>
      </c>
      <c r="H4326" s="8">
        <v>1</v>
      </c>
      <c r="I4326" s="8">
        <v>1</v>
      </c>
      <c r="J4326" s="8">
        <v>0</v>
      </c>
      <c r="K4326" s="8">
        <v>0</v>
      </c>
      <c r="L4326" s="8">
        <v>0</v>
      </c>
      <c r="M4326" s="8">
        <v>0</v>
      </c>
      <c r="N4326" s="8">
        <v>1</v>
      </c>
      <c r="O4326" s="8">
        <v>0</v>
      </c>
      <c r="P4326" s="8">
        <v>1</v>
      </c>
      <c r="Q4326" s="8">
        <v>0</v>
      </c>
      <c r="R4326" s="8">
        <v>0</v>
      </c>
      <c r="S4326" s="8">
        <v>0</v>
      </c>
      <c r="T4326" s="8">
        <v>0</v>
      </c>
      <c r="U4326" s="5">
        <v>702030600</v>
      </c>
    </row>
    <row r="4327" spans="1:21" hidden="1" x14ac:dyDescent="0.25">
      <c r="A4327" s="8" t="s">
        <v>5018</v>
      </c>
      <c r="B4327" s="2" t="s">
        <v>4738</v>
      </c>
      <c r="C4327" s="2" t="s">
        <v>409</v>
      </c>
      <c r="D4327" s="2" t="s">
        <v>406</v>
      </c>
      <c r="E4327" s="2" t="s">
        <v>394</v>
      </c>
      <c r="F4327" s="8" t="s">
        <v>31</v>
      </c>
      <c r="G4327" s="8">
        <v>0</v>
      </c>
      <c r="H4327" s="8">
        <v>1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0</v>
      </c>
      <c r="U4327" s="5">
        <v>702030619</v>
      </c>
    </row>
    <row r="4328" spans="1:21" hidden="1" x14ac:dyDescent="0.25">
      <c r="A4328" s="8" t="s">
        <v>5018</v>
      </c>
      <c r="B4328" s="2" t="s">
        <v>4739</v>
      </c>
      <c r="C4328" s="2" t="s">
        <v>409</v>
      </c>
      <c r="D4328" s="2" t="s">
        <v>406</v>
      </c>
      <c r="E4328" s="2" t="s">
        <v>394</v>
      </c>
      <c r="F4328" s="8" t="s">
        <v>31</v>
      </c>
      <c r="G4328" s="8">
        <v>0</v>
      </c>
      <c r="H4328" s="8">
        <v>1</v>
      </c>
      <c r="I4328" s="8">
        <v>1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5">
        <v>702030627</v>
      </c>
    </row>
    <row r="4329" spans="1:21" hidden="1" x14ac:dyDescent="0.25">
      <c r="A4329" s="8" t="s">
        <v>5018</v>
      </c>
      <c r="B4329" s="2" t="s">
        <v>4740</v>
      </c>
      <c r="C4329" s="2" t="s">
        <v>409</v>
      </c>
      <c r="D4329" s="2" t="s">
        <v>406</v>
      </c>
      <c r="E4329" s="2" t="s">
        <v>394</v>
      </c>
      <c r="F4329" s="8" t="s">
        <v>31</v>
      </c>
      <c r="G4329" s="8">
        <v>0</v>
      </c>
      <c r="H4329" s="8">
        <v>1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1</v>
      </c>
      <c r="Q4329" s="8">
        <v>0</v>
      </c>
      <c r="R4329" s="8">
        <v>0</v>
      </c>
      <c r="S4329" s="8">
        <v>0</v>
      </c>
      <c r="T4329" s="8">
        <v>0</v>
      </c>
      <c r="U4329" s="5">
        <v>702030635</v>
      </c>
    </row>
    <row r="4330" spans="1:21" hidden="1" x14ac:dyDescent="0.25">
      <c r="A4330" s="8" t="s">
        <v>5018</v>
      </c>
      <c r="B4330" s="2" t="s">
        <v>4741</v>
      </c>
      <c r="C4330" s="2" t="s">
        <v>409</v>
      </c>
      <c r="D4330" s="2" t="s">
        <v>406</v>
      </c>
      <c r="E4330" s="2" t="s">
        <v>394</v>
      </c>
      <c r="F4330" s="8" t="s">
        <v>31</v>
      </c>
      <c r="G4330" s="8">
        <v>0</v>
      </c>
      <c r="H4330" s="8">
        <v>1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>
        <v>0</v>
      </c>
      <c r="P4330" s="8">
        <v>1</v>
      </c>
      <c r="Q4330" s="8">
        <v>0</v>
      </c>
      <c r="R4330" s="8">
        <v>0</v>
      </c>
      <c r="S4330" s="8">
        <v>0</v>
      </c>
      <c r="T4330" s="8">
        <v>0</v>
      </c>
      <c r="U4330" s="5">
        <v>702030643</v>
      </c>
    </row>
    <row r="4331" spans="1:21" hidden="1" x14ac:dyDescent="0.25">
      <c r="A4331" s="8" t="s">
        <v>5018</v>
      </c>
      <c r="B4331" s="2" t="s">
        <v>4742</v>
      </c>
      <c r="C4331" s="2" t="s">
        <v>409</v>
      </c>
      <c r="D4331" s="2" t="s">
        <v>406</v>
      </c>
      <c r="E4331" s="2" t="s">
        <v>394</v>
      </c>
      <c r="F4331" s="8" t="s">
        <v>31</v>
      </c>
      <c r="G4331" s="8">
        <v>0</v>
      </c>
      <c r="H4331" s="8">
        <v>1</v>
      </c>
      <c r="I4331" s="8">
        <v>0</v>
      </c>
      <c r="J4331" s="8">
        <v>0</v>
      </c>
      <c r="K4331" s="8">
        <v>0</v>
      </c>
      <c r="L4331" s="8">
        <v>0</v>
      </c>
      <c r="M4331" s="8">
        <v>0</v>
      </c>
      <c r="N4331" s="8">
        <v>1</v>
      </c>
      <c r="O4331" s="8">
        <v>0</v>
      </c>
      <c r="P4331" s="8">
        <v>1</v>
      </c>
      <c r="Q4331" s="8">
        <v>0</v>
      </c>
      <c r="R4331" s="8">
        <v>0</v>
      </c>
      <c r="S4331" s="8">
        <v>0</v>
      </c>
      <c r="T4331" s="8">
        <v>0</v>
      </c>
      <c r="U4331" s="5">
        <v>702030651</v>
      </c>
    </row>
    <row r="4332" spans="1:21" hidden="1" x14ac:dyDescent="0.25">
      <c r="A4332" s="8" t="s">
        <v>5018</v>
      </c>
      <c r="B4332" s="2" t="s">
        <v>4743</v>
      </c>
      <c r="C4332" s="2" t="s">
        <v>409</v>
      </c>
      <c r="D4332" s="2" t="s">
        <v>406</v>
      </c>
      <c r="E4332" s="2" t="s">
        <v>394</v>
      </c>
      <c r="F4332" s="8" t="s">
        <v>31</v>
      </c>
      <c r="G4332" s="8">
        <v>0</v>
      </c>
      <c r="H4332" s="8">
        <v>1</v>
      </c>
      <c r="I4332" s="8">
        <v>1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5">
        <v>702030660</v>
      </c>
    </row>
    <row r="4333" spans="1:21" hidden="1" x14ac:dyDescent="0.25">
      <c r="A4333" s="8" t="s">
        <v>5018</v>
      </c>
      <c r="B4333" s="2" t="s">
        <v>4744</v>
      </c>
      <c r="C4333" s="2" t="s">
        <v>409</v>
      </c>
      <c r="D4333" s="2" t="s">
        <v>406</v>
      </c>
      <c r="E4333" s="2" t="s">
        <v>394</v>
      </c>
      <c r="F4333" s="8" t="s">
        <v>31</v>
      </c>
      <c r="G4333" s="8">
        <v>0</v>
      </c>
      <c r="H4333" s="8">
        <v>1</v>
      </c>
      <c r="I4333" s="8">
        <v>1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1</v>
      </c>
      <c r="Q4333" s="8">
        <v>0</v>
      </c>
      <c r="R4333" s="8">
        <v>0</v>
      </c>
      <c r="S4333" s="8">
        <v>0</v>
      </c>
      <c r="T4333" s="8">
        <v>0</v>
      </c>
      <c r="U4333" s="5">
        <v>702030678</v>
      </c>
    </row>
    <row r="4334" spans="1:21" hidden="1" x14ac:dyDescent="0.25">
      <c r="A4334" s="8" t="s">
        <v>5018</v>
      </c>
      <c r="B4334" s="2" t="s">
        <v>4745</v>
      </c>
      <c r="C4334" s="2" t="s">
        <v>409</v>
      </c>
      <c r="D4334" s="2" t="s">
        <v>406</v>
      </c>
      <c r="E4334" s="2" t="s">
        <v>394</v>
      </c>
      <c r="F4334" s="8" t="s">
        <v>31</v>
      </c>
      <c r="G4334" s="8">
        <v>0</v>
      </c>
      <c r="H4334" s="8">
        <v>1</v>
      </c>
      <c r="I4334" s="8">
        <v>1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8">
        <v>0</v>
      </c>
      <c r="T4334" s="8">
        <v>0</v>
      </c>
      <c r="U4334" s="5">
        <v>702030686</v>
      </c>
    </row>
    <row r="4335" spans="1:21" hidden="1" x14ac:dyDescent="0.25">
      <c r="A4335" s="8" t="s">
        <v>5018</v>
      </c>
      <c r="B4335" s="2" t="s">
        <v>4746</v>
      </c>
      <c r="C4335" s="2" t="s">
        <v>409</v>
      </c>
      <c r="D4335" s="2" t="s">
        <v>406</v>
      </c>
      <c r="E4335" s="2" t="s">
        <v>394</v>
      </c>
      <c r="F4335" s="8" t="s">
        <v>31</v>
      </c>
      <c r="G4335" s="8">
        <v>0</v>
      </c>
      <c r="H4335" s="8">
        <v>1</v>
      </c>
      <c r="I4335" s="8">
        <v>0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>
        <v>0</v>
      </c>
      <c r="P4335" s="8">
        <v>1</v>
      </c>
      <c r="Q4335" s="8">
        <v>0</v>
      </c>
      <c r="R4335" s="8">
        <v>0</v>
      </c>
      <c r="S4335" s="8">
        <v>0</v>
      </c>
      <c r="T4335" s="8">
        <v>0</v>
      </c>
      <c r="U4335" s="5">
        <v>702030694</v>
      </c>
    </row>
    <row r="4336" spans="1:21" hidden="1" x14ac:dyDescent="0.25">
      <c r="A4336" s="8" t="s">
        <v>5018</v>
      </c>
      <c r="B4336" s="2" t="s">
        <v>4747</v>
      </c>
      <c r="C4336" s="2" t="s">
        <v>409</v>
      </c>
      <c r="D4336" s="2" t="s">
        <v>406</v>
      </c>
      <c r="E4336" s="2" t="s">
        <v>394</v>
      </c>
      <c r="F4336" s="8" t="s">
        <v>31</v>
      </c>
      <c r="G4336" s="8">
        <v>0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>
        <v>0</v>
      </c>
      <c r="P4336" s="8">
        <v>1</v>
      </c>
      <c r="Q4336" s="8">
        <v>0</v>
      </c>
      <c r="R4336" s="8">
        <v>0</v>
      </c>
      <c r="S4336" s="8">
        <v>0</v>
      </c>
      <c r="T4336" s="8">
        <v>0</v>
      </c>
      <c r="U4336" s="5">
        <v>702030708</v>
      </c>
    </row>
    <row r="4337" spans="1:21" hidden="1" x14ac:dyDescent="0.25">
      <c r="A4337" s="8" t="s">
        <v>5018</v>
      </c>
      <c r="B4337" s="2" t="s">
        <v>4748</v>
      </c>
      <c r="C4337" s="2" t="s">
        <v>409</v>
      </c>
      <c r="D4337" s="2" t="s">
        <v>406</v>
      </c>
      <c r="E4337" s="2" t="s">
        <v>394</v>
      </c>
      <c r="F4337" s="8" t="s">
        <v>31</v>
      </c>
      <c r="G4337" s="8">
        <v>0</v>
      </c>
      <c r="H4337" s="8">
        <v>1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0</v>
      </c>
      <c r="P4337" s="8">
        <v>1</v>
      </c>
      <c r="Q4337" s="8">
        <v>0</v>
      </c>
      <c r="R4337" s="8">
        <v>0</v>
      </c>
      <c r="S4337" s="8">
        <v>0</v>
      </c>
      <c r="T4337" s="8">
        <v>0</v>
      </c>
      <c r="U4337" s="5">
        <v>702030716</v>
      </c>
    </row>
    <row r="4338" spans="1:21" hidden="1" x14ac:dyDescent="0.25">
      <c r="A4338" s="8" t="s">
        <v>5018</v>
      </c>
      <c r="B4338" s="2" t="s">
        <v>4749</v>
      </c>
      <c r="C4338" s="2" t="s">
        <v>409</v>
      </c>
      <c r="D4338" s="2" t="s">
        <v>406</v>
      </c>
      <c r="E4338" s="2" t="s">
        <v>394</v>
      </c>
      <c r="F4338" s="8" t="s">
        <v>31</v>
      </c>
      <c r="G4338" s="8">
        <v>0</v>
      </c>
      <c r="H4338" s="8">
        <v>1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5">
        <v>702030724</v>
      </c>
    </row>
    <row r="4339" spans="1:21" hidden="1" x14ac:dyDescent="0.25">
      <c r="A4339" s="8" t="s">
        <v>5018</v>
      </c>
      <c r="B4339" s="2" t="s">
        <v>4750</v>
      </c>
      <c r="C4339" s="2" t="s">
        <v>409</v>
      </c>
      <c r="D4339" s="2" t="s">
        <v>406</v>
      </c>
      <c r="E4339" s="2" t="s">
        <v>394</v>
      </c>
      <c r="F4339" s="8" t="s">
        <v>31</v>
      </c>
      <c r="G4339" s="8">
        <v>0</v>
      </c>
      <c r="H4339" s="8">
        <v>1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1</v>
      </c>
      <c r="O4339" s="8">
        <v>0</v>
      </c>
      <c r="P4339" s="8">
        <v>1</v>
      </c>
      <c r="Q4339" s="8">
        <v>0</v>
      </c>
      <c r="R4339" s="8">
        <v>0</v>
      </c>
      <c r="S4339" s="8">
        <v>0</v>
      </c>
      <c r="T4339" s="8">
        <v>0</v>
      </c>
      <c r="U4339" s="5">
        <v>702030732</v>
      </c>
    </row>
    <row r="4340" spans="1:21" hidden="1" x14ac:dyDescent="0.25">
      <c r="A4340" s="8" t="s">
        <v>5018</v>
      </c>
      <c r="B4340" s="2" t="s">
        <v>4751</v>
      </c>
      <c r="C4340" s="2" t="s">
        <v>409</v>
      </c>
      <c r="D4340" s="2" t="s">
        <v>406</v>
      </c>
      <c r="E4340" s="2" t="s">
        <v>394</v>
      </c>
      <c r="F4340" s="8" t="s">
        <v>31</v>
      </c>
      <c r="G4340" s="8">
        <v>0</v>
      </c>
      <c r="H4340" s="8">
        <v>1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0</v>
      </c>
      <c r="U4340" s="5">
        <v>702030740</v>
      </c>
    </row>
    <row r="4341" spans="1:21" hidden="1" x14ac:dyDescent="0.25">
      <c r="A4341" s="8" t="s">
        <v>5018</v>
      </c>
      <c r="B4341" s="2" t="s">
        <v>4752</v>
      </c>
      <c r="C4341" s="2" t="s">
        <v>409</v>
      </c>
      <c r="D4341" s="2" t="s">
        <v>406</v>
      </c>
      <c r="E4341" s="2" t="s">
        <v>394</v>
      </c>
      <c r="F4341" s="8" t="s">
        <v>31</v>
      </c>
      <c r="G4341" s="8">
        <v>0</v>
      </c>
      <c r="H4341" s="8">
        <v>1</v>
      </c>
      <c r="I4341" s="8">
        <v>0</v>
      </c>
      <c r="J4341" s="8">
        <v>0</v>
      </c>
      <c r="K4341" s="8">
        <v>0</v>
      </c>
      <c r="L4341" s="8">
        <v>0</v>
      </c>
      <c r="M4341" s="8">
        <v>0</v>
      </c>
      <c r="N4341" s="8">
        <v>1</v>
      </c>
      <c r="O4341" s="8">
        <v>0</v>
      </c>
      <c r="P4341" s="8">
        <v>1</v>
      </c>
      <c r="Q4341" s="8">
        <v>0</v>
      </c>
      <c r="R4341" s="8">
        <v>0</v>
      </c>
      <c r="S4341" s="8">
        <v>0</v>
      </c>
      <c r="T4341" s="8">
        <v>0</v>
      </c>
      <c r="U4341" s="5">
        <v>702030759</v>
      </c>
    </row>
    <row r="4342" spans="1:21" hidden="1" x14ac:dyDescent="0.25">
      <c r="A4342" s="8" t="s">
        <v>5018</v>
      </c>
      <c r="B4342" s="2" t="s">
        <v>4753</v>
      </c>
      <c r="C4342" s="2" t="s">
        <v>409</v>
      </c>
      <c r="D4342" s="2" t="s">
        <v>406</v>
      </c>
      <c r="E4342" s="2" t="s">
        <v>394</v>
      </c>
      <c r="F4342" s="8" t="s">
        <v>31</v>
      </c>
      <c r="G4342" s="8">
        <v>0</v>
      </c>
      <c r="H4342" s="8">
        <v>1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>
        <v>0</v>
      </c>
      <c r="P4342" s="8">
        <v>1</v>
      </c>
      <c r="Q4342" s="8">
        <v>0</v>
      </c>
      <c r="R4342" s="8">
        <v>0</v>
      </c>
      <c r="S4342" s="8">
        <v>0</v>
      </c>
      <c r="T4342" s="8">
        <v>0</v>
      </c>
      <c r="U4342" s="5">
        <v>702030767</v>
      </c>
    </row>
    <row r="4343" spans="1:21" hidden="1" x14ac:dyDescent="0.25">
      <c r="A4343" s="8" t="s">
        <v>5018</v>
      </c>
      <c r="B4343" s="2" t="s">
        <v>4754</v>
      </c>
      <c r="C4343" s="2" t="s">
        <v>409</v>
      </c>
      <c r="D4343" s="2" t="s">
        <v>406</v>
      </c>
      <c r="E4343" s="2" t="s">
        <v>394</v>
      </c>
      <c r="F4343" s="8" t="s">
        <v>31</v>
      </c>
      <c r="G4343" s="8">
        <v>0</v>
      </c>
      <c r="H4343" s="8">
        <v>1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1</v>
      </c>
      <c r="O4343" s="8">
        <v>0</v>
      </c>
      <c r="P4343" s="8">
        <v>1</v>
      </c>
      <c r="Q4343" s="8">
        <v>0</v>
      </c>
      <c r="R4343" s="8">
        <v>0</v>
      </c>
      <c r="S4343" s="8">
        <v>0</v>
      </c>
      <c r="T4343" s="8">
        <v>0</v>
      </c>
      <c r="U4343" s="5">
        <v>702030783</v>
      </c>
    </row>
    <row r="4344" spans="1:21" hidden="1" x14ac:dyDescent="0.25">
      <c r="A4344" s="8" t="s">
        <v>5018</v>
      </c>
      <c r="B4344" s="2" t="s">
        <v>4755</v>
      </c>
      <c r="C4344" s="2" t="s">
        <v>409</v>
      </c>
      <c r="D4344" s="2" t="s">
        <v>406</v>
      </c>
      <c r="E4344" s="2" t="s">
        <v>394</v>
      </c>
      <c r="F4344" s="8" t="s">
        <v>31</v>
      </c>
      <c r="G4344" s="8">
        <v>0</v>
      </c>
      <c r="H4344" s="8">
        <v>1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5">
        <v>702030791</v>
      </c>
    </row>
    <row r="4345" spans="1:21" hidden="1" x14ac:dyDescent="0.25">
      <c r="A4345" s="8" t="s">
        <v>5018</v>
      </c>
      <c r="B4345" s="2" t="s">
        <v>4756</v>
      </c>
      <c r="C4345" s="2" t="s">
        <v>409</v>
      </c>
      <c r="D4345" s="2" t="s">
        <v>406</v>
      </c>
      <c r="E4345" s="2" t="s">
        <v>394</v>
      </c>
      <c r="F4345" s="8" t="s">
        <v>31</v>
      </c>
      <c r="G4345" s="8">
        <v>0</v>
      </c>
      <c r="H4345" s="8">
        <v>1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>
        <v>0</v>
      </c>
      <c r="P4345" s="8">
        <v>1</v>
      </c>
      <c r="Q4345" s="8">
        <v>0</v>
      </c>
      <c r="R4345" s="8">
        <v>0</v>
      </c>
      <c r="S4345" s="8">
        <v>0</v>
      </c>
      <c r="T4345" s="8">
        <v>0</v>
      </c>
      <c r="U4345" s="5">
        <v>702030805</v>
      </c>
    </row>
    <row r="4346" spans="1:21" hidden="1" x14ac:dyDescent="0.25">
      <c r="A4346" s="8" t="s">
        <v>5018</v>
      </c>
      <c r="B4346" s="2" t="s">
        <v>4757</v>
      </c>
      <c r="C4346" s="2" t="s">
        <v>409</v>
      </c>
      <c r="D4346" s="2" t="s">
        <v>406</v>
      </c>
      <c r="E4346" s="2" t="s">
        <v>394</v>
      </c>
      <c r="F4346" s="8" t="s">
        <v>31</v>
      </c>
      <c r="G4346" s="8">
        <v>0</v>
      </c>
      <c r="H4346" s="8">
        <v>1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1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5">
        <v>702030813</v>
      </c>
    </row>
    <row r="4347" spans="1:21" hidden="1" x14ac:dyDescent="0.25">
      <c r="A4347" s="8" t="s">
        <v>5018</v>
      </c>
      <c r="B4347" s="2" t="s">
        <v>4758</v>
      </c>
      <c r="C4347" s="2" t="s">
        <v>409</v>
      </c>
      <c r="D4347" s="2" t="s">
        <v>406</v>
      </c>
      <c r="E4347" s="2" t="s">
        <v>394</v>
      </c>
      <c r="F4347" s="8" t="s">
        <v>31</v>
      </c>
      <c r="G4347" s="8">
        <v>0</v>
      </c>
      <c r="H4347" s="8">
        <v>1</v>
      </c>
      <c r="I4347" s="8">
        <v>0</v>
      </c>
      <c r="J4347" s="8">
        <v>0</v>
      </c>
      <c r="K4347" s="8">
        <v>0</v>
      </c>
      <c r="L4347" s="8">
        <v>0</v>
      </c>
      <c r="M4347" s="8">
        <v>0</v>
      </c>
      <c r="N4347" s="8">
        <v>1</v>
      </c>
      <c r="O4347" s="8">
        <v>0</v>
      </c>
      <c r="P4347" s="8">
        <v>1</v>
      </c>
      <c r="Q4347" s="8">
        <v>0</v>
      </c>
      <c r="R4347" s="8">
        <v>0</v>
      </c>
      <c r="S4347" s="8">
        <v>0</v>
      </c>
      <c r="T4347" s="8">
        <v>0</v>
      </c>
      <c r="U4347" s="5">
        <v>702030821</v>
      </c>
    </row>
    <row r="4348" spans="1:21" hidden="1" x14ac:dyDescent="0.25">
      <c r="A4348" s="8" t="s">
        <v>5018</v>
      </c>
      <c r="B4348" s="2" t="s">
        <v>4759</v>
      </c>
      <c r="C4348" s="2" t="s">
        <v>409</v>
      </c>
      <c r="D4348" s="2" t="s">
        <v>406</v>
      </c>
      <c r="E4348" s="2" t="s">
        <v>394</v>
      </c>
      <c r="F4348" s="8" t="s">
        <v>31</v>
      </c>
      <c r="G4348" s="8">
        <v>0</v>
      </c>
      <c r="H4348" s="8">
        <v>1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1</v>
      </c>
      <c r="O4348" s="8">
        <v>0</v>
      </c>
      <c r="P4348" s="8">
        <v>1</v>
      </c>
      <c r="Q4348" s="8">
        <v>0</v>
      </c>
      <c r="R4348" s="8">
        <v>0</v>
      </c>
      <c r="S4348" s="8">
        <v>0</v>
      </c>
      <c r="T4348" s="8">
        <v>0</v>
      </c>
      <c r="U4348" s="5">
        <v>702030830</v>
      </c>
    </row>
    <row r="4349" spans="1:21" hidden="1" x14ac:dyDescent="0.25">
      <c r="A4349" s="8" t="s">
        <v>5018</v>
      </c>
      <c r="B4349" s="2" t="s">
        <v>4760</v>
      </c>
      <c r="C4349" s="2" t="s">
        <v>409</v>
      </c>
      <c r="D4349" s="2" t="s">
        <v>406</v>
      </c>
      <c r="E4349" s="2" t="s">
        <v>394</v>
      </c>
      <c r="F4349" s="8" t="s">
        <v>31</v>
      </c>
      <c r="G4349" s="8">
        <v>0</v>
      </c>
      <c r="H4349" s="8">
        <v>1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1</v>
      </c>
      <c r="O4349" s="8">
        <v>0</v>
      </c>
      <c r="P4349" s="8">
        <v>1</v>
      </c>
      <c r="Q4349" s="8">
        <v>0</v>
      </c>
      <c r="R4349" s="8">
        <v>0</v>
      </c>
      <c r="S4349" s="8">
        <v>0</v>
      </c>
      <c r="T4349" s="8">
        <v>0</v>
      </c>
      <c r="U4349" s="5">
        <v>702030848</v>
      </c>
    </row>
    <row r="4350" spans="1:21" hidden="1" x14ac:dyDescent="0.25">
      <c r="A4350" s="8" t="s">
        <v>5018</v>
      </c>
      <c r="B4350" s="2" t="s">
        <v>4761</v>
      </c>
      <c r="C4350" s="2" t="s">
        <v>409</v>
      </c>
      <c r="D4350" s="2" t="s">
        <v>406</v>
      </c>
      <c r="E4350" s="2" t="s">
        <v>394</v>
      </c>
      <c r="F4350" s="8" t="s">
        <v>31</v>
      </c>
      <c r="G4350" s="8">
        <v>0</v>
      </c>
      <c r="H4350" s="8">
        <v>1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1</v>
      </c>
      <c r="Q4350" s="8">
        <v>0</v>
      </c>
      <c r="R4350" s="8">
        <v>0</v>
      </c>
      <c r="S4350" s="8">
        <v>0</v>
      </c>
      <c r="T4350" s="8">
        <v>0</v>
      </c>
      <c r="U4350" s="5">
        <v>702030856</v>
      </c>
    </row>
    <row r="4351" spans="1:21" hidden="1" x14ac:dyDescent="0.25">
      <c r="A4351" s="8" t="s">
        <v>5018</v>
      </c>
      <c r="B4351" s="2" t="s">
        <v>4762</v>
      </c>
      <c r="C4351" s="2" t="s">
        <v>409</v>
      </c>
      <c r="D4351" s="2" t="s">
        <v>406</v>
      </c>
      <c r="E4351" s="2" t="s">
        <v>394</v>
      </c>
      <c r="F4351" s="8" t="s">
        <v>31</v>
      </c>
      <c r="G4351" s="8">
        <v>0</v>
      </c>
      <c r="H4351" s="8">
        <v>1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</v>
      </c>
      <c r="O4351" s="8">
        <v>0</v>
      </c>
      <c r="P4351" s="8">
        <v>1</v>
      </c>
      <c r="Q4351" s="8">
        <v>0</v>
      </c>
      <c r="R4351" s="8">
        <v>0</v>
      </c>
      <c r="S4351" s="8">
        <v>0</v>
      </c>
      <c r="T4351" s="8">
        <v>0</v>
      </c>
      <c r="U4351" s="5">
        <v>702030864</v>
      </c>
    </row>
    <row r="4352" spans="1:21" hidden="1" x14ac:dyDescent="0.25">
      <c r="A4352" s="8" t="s">
        <v>5018</v>
      </c>
      <c r="B4352" s="2" t="s">
        <v>4763</v>
      </c>
      <c r="C4352" s="2" t="s">
        <v>409</v>
      </c>
      <c r="D4352" s="2" t="s">
        <v>406</v>
      </c>
      <c r="E4352" s="2" t="s">
        <v>394</v>
      </c>
      <c r="F4352" s="8" t="s">
        <v>31</v>
      </c>
      <c r="G4352" s="8">
        <v>0</v>
      </c>
      <c r="H4352" s="8">
        <v>1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1</v>
      </c>
      <c r="Q4352" s="8">
        <v>0</v>
      </c>
      <c r="R4352" s="8">
        <v>0</v>
      </c>
      <c r="S4352" s="8">
        <v>0</v>
      </c>
      <c r="T4352" s="8">
        <v>0</v>
      </c>
      <c r="U4352" s="5">
        <v>702030872</v>
      </c>
    </row>
    <row r="4353" spans="1:21" hidden="1" x14ac:dyDescent="0.25">
      <c r="A4353" s="8" t="s">
        <v>5018</v>
      </c>
      <c r="B4353" s="2" t="s">
        <v>4764</v>
      </c>
      <c r="C4353" s="2" t="s">
        <v>409</v>
      </c>
      <c r="D4353" s="2" t="s">
        <v>406</v>
      </c>
      <c r="E4353" s="2" t="s">
        <v>394</v>
      </c>
      <c r="F4353" s="8" t="s">
        <v>31</v>
      </c>
      <c r="G4353" s="8">
        <v>0</v>
      </c>
      <c r="H4353" s="8">
        <v>1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1</v>
      </c>
      <c r="Q4353" s="8">
        <v>0</v>
      </c>
      <c r="R4353" s="8">
        <v>0</v>
      </c>
      <c r="S4353" s="8">
        <v>0</v>
      </c>
      <c r="T4353" s="8">
        <v>0</v>
      </c>
      <c r="U4353" s="5">
        <v>702030880</v>
      </c>
    </row>
    <row r="4354" spans="1:21" hidden="1" x14ac:dyDescent="0.25">
      <c r="A4354" s="8" t="s">
        <v>5018</v>
      </c>
      <c r="B4354" s="2" t="s">
        <v>4765</v>
      </c>
      <c r="C4354" s="2" t="s">
        <v>409</v>
      </c>
      <c r="D4354" s="2" t="s">
        <v>406</v>
      </c>
      <c r="E4354" s="2" t="s">
        <v>394</v>
      </c>
      <c r="F4354" s="8" t="s">
        <v>31</v>
      </c>
      <c r="G4354" s="8">
        <v>0</v>
      </c>
      <c r="H4354" s="8">
        <v>1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1</v>
      </c>
      <c r="O4354" s="8">
        <v>0</v>
      </c>
      <c r="P4354" s="8">
        <v>1</v>
      </c>
      <c r="Q4354" s="8">
        <v>0</v>
      </c>
      <c r="R4354" s="8">
        <v>0</v>
      </c>
      <c r="S4354" s="8">
        <v>0</v>
      </c>
      <c r="T4354" s="8">
        <v>0</v>
      </c>
      <c r="U4354" s="5">
        <v>702030899</v>
      </c>
    </row>
    <row r="4355" spans="1:21" hidden="1" x14ac:dyDescent="0.25">
      <c r="A4355" s="8" t="s">
        <v>5018</v>
      </c>
      <c r="B4355" s="2" t="s">
        <v>4766</v>
      </c>
      <c r="C4355" s="2" t="s">
        <v>409</v>
      </c>
      <c r="D4355" s="2" t="s">
        <v>406</v>
      </c>
      <c r="E4355" s="2" t="s">
        <v>394</v>
      </c>
      <c r="F4355" s="8" t="s">
        <v>31</v>
      </c>
      <c r="G4355" s="8">
        <v>0</v>
      </c>
      <c r="H4355" s="8">
        <v>1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>
        <v>0</v>
      </c>
      <c r="P4355" s="8">
        <v>1</v>
      </c>
      <c r="Q4355" s="8">
        <v>0</v>
      </c>
      <c r="R4355" s="8">
        <v>0</v>
      </c>
      <c r="S4355" s="8">
        <v>0</v>
      </c>
      <c r="T4355" s="8">
        <v>0</v>
      </c>
      <c r="U4355" s="5">
        <v>702030902</v>
      </c>
    </row>
    <row r="4356" spans="1:21" hidden="1" x14ac:dyDescent="0.25">
      <c r="A4356" s="8" t="s">
        <v>5018</v>
      </c>
      <c r="B4356" s="2" t="s">
        <v>4767</v>
      </c>
      <c r="C4356" s="2" t="s">
        <v>409</v>
      </c>
      <c r="D4356" s="2" t="s">
        <v>406</v>
      </c>
      <c r="E4356" s="2" t="s">
        <v>394</v>
      </c>
      <c r="F4356" s="8" t="s">
        <v>31</v>
      </c>
      <c r="G4356" s="8">
        <v>0</v>
      </c>
      <c r="H4356" s="8">
        <v>1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1</v>
      </c>
      <c r="Q4356" s="8">
        <v>0</v>
      </c>
      <c r="R4356" s="8">
        <v>0</v>
      </c>
      <c r="S4356" s="8">
        <v>0</v>
      </c>
      <c r="T4356" s="8">
        <v>0</v>
      </c>
      <c r="U4356" s="5">
        <v>702030910</v>
      </c>
    </row>
    <row r="4357" spans="1:21" hidden="1" x14ac:dyDescent="0.25">
      <c r="A4357" s="8" t="s">
        <v>5018</v>
      </c>
      <c r="B4357" s="2" t="s">
        <v>4768</v>
      </c>
      <c r="C4357" s="2" t="s">
        <v>409</v>
      </c>
      <c r="D4357" s="2" t="s">
        <v>406</v>
      </c>
      <c r="E4357" s="2" t="s">
        <v>394</v>
      </c>
      <c r="F4357" s="8" t="s">
        <v>31</v>
      </c>
      <c r="G4357" s="8">
        <v>0</v>
      </c>
      <c r="H4357" s="8">
        <v>1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5">
        <v>702030929</v>
      </c>
    </row>
    <row r="4358" spans="1:21" hidden="1" x14ac:dyDescent="0.25">
      <c r="A4358" s="8" t="s">
        <v>5018</v>
      </c>
      <c r="B4358" s="2" t="s">
        <v>4769</v>
      </c>
      <c r="C4358" s="2" t="s">
        <v>409</v>
      </c>
      <c r="D4358" s="2" t="s">
        <v>406</v>
      </c>
      <c r="E4358" s="2" t="s">
        <v>394</v>
      </c>
      <c r="F4358" s="8" t="s">
        <v>31</v>
      </c>
      <c r="G4358" s="8">
        <v>0</v>
      </c>
      <c r="H4358" s="8">
        <v>1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1</v>
      </c>
      <c r="O4358" s="8">
        <v>0</v>
      </c>
      <c r="P4358" s="8">
        <v>1</v>
      </c>
      <c r="Q4358" s="8">
        <v>0</v>
      </c>
      <c r="R4358" s="8">
        <v>0</v>
      </c>
      <c r="S4358" s="8">
        <v>0</v>
      </c>
      <c r="T4358" s="8">
        <v>0</v>
      </c>
      <c r="U4358" s="5">
        <v>702030937</v>
      </c>
    </row>
    <row r="4359" spans="1:21" hidden="1" x14ac:dyDescent="0.25">
      <c r="A4359" s="8" t="s">
        <v>5018</v>
      </c>
      <c r="B4359" s="2" t="s">
        <v>4770</v>
      </c>
      <c r="C4359" s="2" t="s">
        <v>409</v>
      </c>
      <c r="D4359" s="2" t="s">
        <v>406</v>
      </c>
      <c r="E4359" s="2" t="s">
        <v>394</v>
      </c>
      <c r="F4359" s="8" t="s">
        <v>31</v>
      </c>
      <c r="G4359" s="8">
        <v>0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1</v>
      </c>
      <c r="O4359" s="8">
        <v>0</v>
      </c>
      <c r="P4359" s="8">
        <v>1</v>
      </c>
      <c r="Q4359" s="8">
        <v>0</v>
      </c>
      <c r="R4359" s="8">
        <v>0</v>
      </c>
      <c r="S4359" s="8">
        <v>0</v>
      </c>
      <c r="T4359" s="8">
        <v>0</v>
      </c>
      <c r="U4359" s="5">
        <v>702030945</v>
      </c>
    </row>
    <row r="4360" spans="1:21" hidden="1" x14ac:dyDescent="0.25">
      <c r="A4360" s="8" t="s">
        <v>5018</v>
      </c>
      <c r="B4360" s="2" t="s">
        <v>4771</v>
      </c>
      <c r="C4360" s="2" t="s">
        <v>409</v>
      </c>
      <c r="D4360" s="2" t="s">
        <v>406</v>
      </c>
      <c r="E4360" s="2" t="s">
        <v>394</v>
      </c>
      <c r="F4360" s="8" t="s">
        <v>31</v>
      </c>
      <c r="G4360" s="8">
        <v>0</v>
      </c>
      <c r="H4360" s="8">
        <v>1</v>
      </c>
      <c r="I4360" s="8">
        <v>1</v>
      </c>
      <c r="J4360" s="8">
        <v>0</v>
      </c>
      <c r="K4360" s="8">
        <v>0</v>
      </c>
      <c r="L4360" s="8">
        <v>0</v>
      </c>
      <c r="M4360" s="8">
        <v>0</v>
      </c>
      <c r="N4360" s="8">
        <v>1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5">
        <v>702030953</v>
      </c>
    </row>
    <row r="4361" spans="1:21" hidden="1" x14ac:dyDescent="0.25">
      <c r="A4361" s="8" t="s">
        <v>5018</v>
      </c>
      <c r="B4361" s="2" t="s">
        <v>4772</v>
      </c>
      <c r="C4361" s="2" t="s">
        <v>409</v>
      </c>
      <c r="D4361" s="2" t="s">
        <v>406</v>
      </c>
      <c r="E4361" s="2" t="s">
        <v>394</v>
      </c>
      <c r="F4361" s="8" t="s">
        <v>31</v>
      </c>
      <c r="G4361" s="8">
        <v>0</v>
      </c>
      <c r="H4361" s="8">
        <v>1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1</v>
      </c>
      <c r="O4361" s="8">
        <v>0</v>
      </c>
      <c r="P4361" s="8">
        <v>1</v>
      </c>
      <c r="Q4361" s="8">
        <v>0</v>
      </c>
      <c r="R4361" s="8">
        <v>0</v>
      </c>
      <c r="S4361" s="8">
        <v>0</v>
      </c>
      <c r="T4361" s="8">
        <v>0</v>
      </c>
      <c r="U4361" s="5">
        <v>702030961</v>
      </c>
    </row>
    <row r="4362" spans="1:21" hidden="1" x14ac:dyDescent="0.25">
      <c r="A4362" s="8" t="s">
        <v>5018</v>
      </c>
      <c r="B4362" s="2" t="s">
        <v>4773</v>
      </c>
      <c r="C4362" s="2" t="s">
        <v>409</v>
      </c>
      <c r="D4362" s="2" t="s">
        <v>406</v>
      </c>
      <c r="E4362" s="2" t="s">
        <v>394</v>
      </c>
      <c r="F4362" s="8" t="s">
        <v>31</v>
      </c>
      <c r="G4362" s="8">
        <v>0</v>
      </c>
      <c r="H4362" s="8">
        <v>1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>
        <v>0</v>
      </c>
      <c r="P4362" s="8">
        <v>1</v>
      </c>
      <c r="Q4362" s="8">
        <v>0</v>
      </c>
      <c r="R4362" s="8">
        <v>0</v>
      </c>
      <c r="S4362" s="8">
        <v>0</v>
      </c>
      <c r="T4362" s="8">
        <v>0</v>
      </c>
      <c r="U4362" s="5">
        <v>702030970</v>
      </c>
    </row>
    <row r="4363" spans="1:21" hidden="1" x14ac:dyDescent="0.25">
      <c r="A4363" s="8" t="s">
        <v>5018</v>
      </c>
      <c r="B4363" s="2" t="s">
        <v>4774</v>
      </c>
      <c r="C4363" s="2" t="s">
        <v>409</v>
      </c>
      <c r="D4363" s="2" t="s">
        <v>406</v>
      </c>
      <c r="E4363" s="2" t="s">
        <v>394</v>
      </c>
      <c r="F4363" s="8" t="s">
        <v>31</v>
      </c>
      <c r="G4363" s="8">
        <v>0</v>
      </c>
      <c r="H4363" s="8">
        <v>1</v>
      </c>
      <c r="I4363" s="8">
        <v>1</v>
      </c>
      <c r="J4363" s="8">
        <v>0</v>
      </c>
      <c r="K4363" s="8">
        <v>0</v>
      </c>
      <c r="L4363" s="8">
        <v>0</v>
      </c>
      <c r="M4363" s="8">
        <v>0</v>
      </c>
      <c r="N4363" s="8">
        <v>1</v>
      </c>
      <c r="O4363" s="8">
        <v>0</v>
      </c>
      <c r="P4363" s="8">
        <v>1</v>
      </c>
      <c r="Q4363" s="8">
        <v>0</v>
      </c>
      <c r="R4363" s="8">
        <v>0</v>
      </c>
      <c r="S4363" s="8">
        <v>0</v>
      </c>
      <c r="T4363" s="8">
        <v>0</v>
      </c>
      <c r="U4363" s="5">
        <v>702030988</v>
      </c>
    </row>
    <row r="4364" spans="1:21" hidden="1" x14ac:dyDescent="0.25">
      <c r="A4364" s="8" t="s">
        <v>5018</v>
      </c>
      <c r="B4364" s="2" t="s">
        <v>4775</v>
      </c>
      <c r="C4364" s="2" t="s">
        <v>409</v>
      </c>
      <c r="D4364" s="2" t="s">
        <v>406</v>
      </c>
      <c r="E4364" s="2" t="s">
        <v>394</v>
      </c>
      <c r="F4364" s="8" t="s">
        <v>31</v>
      </c>
      <c r="G4364" s="8">
        <v>0</v>
      </c>
      <c r="H4364" s="8">
        <v>1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1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5">
        <v>702030996</v>
      </c>
    </row>
    <row r="4365" spans="1:21" hidden="1" x14ac:dyDescent="0.25">
      <c r="A4365" s="8" t="s">
        <v>5018</v>
      </c>
      <c r="B4365" s="2" t="s">
        <v>4776</v>
      </c>
      <c r="C4365" s="2" t="s">
        <v>409</v>
      </c>
      <c r="D4365" s="2" t="s">
        <v>406</v>
      </c>
      <c r="E4365" s="2" t="s">
        <v>394</v>
      </c>
      <c r="F4365" s="8" t="s">
        <v>31</v>
      </c>
      <c r="G4365" s="8">
        <v>0</v>
      </c>
      <c r="H4365" s="8">
        <v>1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>
        <v>0</v>
      </c>
      <c r="P4365" s="8">
        <v>1</v>
      </c>
      <c r="Q4365" s="8">
        <v>0</v>
      </c>
      <c r="R4365" s="8">
        <v>0</v>
      </c>
      <c r="S4365" s="8">
        <v>0</v>
      </c>
      <c r="T4365" s="8">
        <v>0</v>
      </c>
      <c r="U4365" s="5">
        <v>702031003</v>
      </c>
    </row>
    <row r="4366" spans="1:21" hidden="1" x14ac:dyDescent="0.25">
      <c r="A4366" s="8" t="s">
        <v>5018</v>
      </c>
      <c r="B4366" s="2" t="s">
        <v>4777</v>
      </c>
      <c r="C4366" s="2" t="s">
        <v>409</v>
      </c>
      <c r="D4366" s="2" t="s">
        <v>406</v>
      </c>
      <c r="E4366" s="2" t="s">
        <v>394</v>
      </c>
      <c r="F4366" s="8" t="s">
        <v>31</v>
      </c>
      <c r="G4366" s="8">
        <v>0</v>
      </c>
      <c r="H4366" s="8">
        <v>1</v>
      </c>
      <c r="I4366" s="8">
        <v>1</v>
      </c>
      <c r="J4366" s="8">
        <v>0</v>
      </c>
      <c r="K4366" s="8">
        <v>0</v>
      </c>
      <c r="L4366" s="8">
        <v>0</v>
      </c>
      <c r="M4366" s="8">
        <v>0</v>
      </c>
      <c r="N4366" s="8">
        <v>1</v>
      </c>
      <c r="O4366" s="8">
        <v>0</v>
      </c>
      <c r="P4366" s="8">
        <v>1</v>
      </c>
      <c r="Q4366" s="8">
        <v>0</v>
      </c>
      <c r="R4366" s="8">
        <v>0</v>
      </c>
      <c r="S4366" s="8">
        <v>0</v>
      </c>
      <c r="T4366" s="8">
        <v>0</v>
      </c>
      <c r="U4366" s="5">
        <v>702031011</v>
      </c>
    </row>
    <row r="4367" spans="1:21" hidden="1" x14ac:dyDescent="0.25">
      <c r="A4367" s="8" t="s">
        <v>5018</v>
      </c>
      <c r="B4367" s="2" t="s">
        <v>4778</v>
      </c>
      <c r="C4367" s="2" t="s">
        <v>409</v>
      </c>
      <c r="D4367" s="2" t="s">
        <v>406</v>
      </c>
      <c r="E4367" s="2" t="s">
        <v>394</v>
      </c>
      <c r="F4367" s="8" t="s">
        <v>31</v>
      </c>
      <c r="G4367" s="8">
        <v>0</v>
      </c>
      <c r="H4367" s="8">
        <v>1</v>
      </c>
      <c r="I4367" s="8">
        <v>1</v>
      </c>
      <c r="J4367" s="8">
        <v>0</v>
      </c>
      <c r="K4367" s="8">
        <v>0</v>
      </c>
      <c r="L4367" s="8">
        <v>0</v>
      </c>
      <c r="M4367" s="8">
        <v>0</v>
      </c>
      <c r="N4367" s="8">
        <v>1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5">
        <v>702031020</v>
      </c>
    </row>
    <row r="4368" spans="1:21" hidden="1" x14ac:dyDescent="0.25">
      <c r="A4368" s="8" t="s">
        <v>5018</v>
      </c>
      <c r="B4368" s="2" t="s">
        <v>4779</v>
      </c>
      <c r="C4368" s="2" t="s">
        <v>409</v>
      </c>
      <c r="D4368" s="2" t="s">
        <v>406</v>
      </c>
      <c r="E4368" s="2" t="s">
        <v>394</v>
      </c>
      <c r="F4368" s="8" t="s">
        <v>31</v>
      </c>
      <c r="G4368" s="8">
        <v>0</v>
      </c>
      <c r="H4368" s="8">
        <v>1</v>
      </c>
      <c r="I4368" s="8">
        <v>1</v>
      </c>
      <c r="J4368" s="8">
        <v>0</v>
      </c>
      <c r="K4368" s="8">
        <v>0</v>
      </c>
      <c r="L4368" s="8">
        <v>0</v>
      </c>
      <c r="M4368" s="8">
        <v>0</v>
      </c>
      <c r="N4368" s="8">
        <v>1</v>
      </c>
      <c r="O4368" s="8">
        <v>0</v>
      </c>
      <c r="P4368" s="8">
        <v>1</v>
      </c>
      <c r="Q4368" s="8">
        <v>0</v>
      </c>
      <c r="R4368" s="8">
        <v>0</v>
      </c>
      <c r="S4368" s="8">
        <v>0</v>
      </c>
      <c r="T4368" s="8">
        <v>0</v>
      </c>
      <c r="U4368" s="5">
        <v>702031038</v>
      </c>
    </row>
    <row r="4369" spans="1:21" hidden="1" x14ac:dyDescent="0.25">
      <c r="A4369" s="8" t="s">
        <v>5018</v>
      </c>
      <c r="B4369" s="2" t="s">
        <v>4780</v>
      </c>
      <c r="C4369" s="2" t="s">
        <v>409</v>
      </c>
      <c r="D4369" s="2" t="s">
        <v>406</v>
      </c>
      <c r="E4369" s="2" t="s">
        <v>394</v>
      </c>
      <c r="F4369" s="8" t="s">
        <v>31</v>
      </c>
      <c r="G4369" s="8">
        <v>0</v>
      </c>
      <c r="H4369" s="8">
        <v>1</v>
      </c>
      <c r="I4369" s="8">
        <v>1</v>
      </c>
      <c r="J4369" s="8">
        <v>0</v>
      </c>
      <c r="K4369" s="8">
        <v>0</v>
      </c>
      <c r="L4369" s="8">
        <v>0</v>
      </c>
      <c r="M4369" s="8">
        <v>0</v>
      </c>
      <c r="N4369" s="8">
        <v>1</v>
      </c>
      <c r="O4369" s="8">
        <v>0</v>
      </c>
      <c r="P4369" s="8">
        <v>1</v>
      </c>
      <c r="Q4369" s="8">
        <v>0</v>
      </c>
      <c r="R4369" s="8">
        <v>0</v>
      </c>
      <c r="S4369" s="8">
        <v>0</v>
      </c>
      <c r="T4369" s="8">
        <v>0</v>
      </c>
      <c r="U4369" s="5">
        <v>702031046</v>
      </c>
    </row>
    <row r="4370" spans="1:21" hidden="1" x14ac:dyDescent="0.25">
      <c r="A4370" s="8" t="s">
        <v>5018</v>
      </c>
      <c r="B4370" s="2" t="s">
        <v>4781</v>
      </c>
      <c r="C4370" s="2" t="s">
        <v>409</v>
      </c>
      <c r="D4370" s="2" t="s">
        <v>406</v>
      </c>
      <c r="E4370" s="2" t="s">
        <v>394</v>
      </c>
      <c r="F4370" s="8" t="s">
        <v>31</v>
      </c>
      <c r="G4370" s="8">
        <v>0</v>
      </c>
      <c r="H4370" s="8">
        <v>1</v>
      </c>
      <c r="I4370" s="8">
        <v>1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1</v>
      </c>
      <c r="Q4370" s="8">
        <v>0</v>
      </c>
      <c r="R4370" s="8">
        <v>0</v>
      </c>
      <c r="S4370" s="8">
        <v>0</v>
      </c>
      <c r="T4370" s="8">
        <v>0</v>
      </c>
      <c r="U4370" s="5">
        <v>702031054</v>
      </c>
    </row>
    <row r="4371" spans="1:21" hidden="1" x14ac:dyDescent="0.25">
      <c r="A4371" s="8" t="s">
        <v>5018</v>
      </c>
      <c r="B4371" s="2" t="s">
        <v>4782</v>
      </c>
      <c r="C4371" s="2" t="s">
        <v>409</v>
      </c>
      <c r="D4371" s="2" t="s">
        <v>406</v>
      </c>
      <c r="E4371" s="2" t="s">
        <v>394</v>
      </c>
      <c r="F4371" s="8" t="s">
        <v>31</v>
      </c>
      <c r="G4371" s="8">
        <v>0</v>
      </c>
      <c r="H4371" s="8">
        <v>1</v>
      </c>
      <c r="I4371" s="8">
        <v>1</v>
      </c>
      <c r="J4371" s="8">
        <v>0</v>
      </c>
      <c r="K4371" s="8">
        <v>0</v>
      </c>
      <c r="L4371" s="8">
        <v>0</v>
      </c>
      <c r="M4371" s="8">
        <v>0</v>
      </c>
      <c r="N4371" s="8">
        <v>1</v>
      </c>
      <c r="O4371" s="8">
        <v>0</v>
      </c>
      <c r="P4371" s="8">
        <v>1</v>
      </c>
      <c r="Q4371" s="8">
        <v>0</v>
      </c>
      <c r="R4371" s="8">
        <v>0</v>
      </c>
      <c r="S4371" s="8">
        <v>0</v>
      </c>
      <c r="T4371" s="8">
        <v>0</v>
      </c>
      <c r="U4371" s="5">
        <v>702031062</v>
      </c>
    </row>
    <row r="4372" spans="1:21" hidden="1" x14ac:dyDescent="0.25">
      <c r="A4372" s="8" t="s">
        <v>5018</v>
      </c>
      <c r="B4372" s="2" t="s">
        <v>4783</v>
      </c>
      <c r="C4372" s="2" t="s">
        <v>409</v>
      </c>
      <c r="D4372" s="2" t="s">
        <v>406</v>
      </c>
      <c r="E4372" s="2" t="s">
        <v>394</v>
      </c>
      <c r="F4372" s="8" t="s">
        <v>31</v>
      </c>
      <c r="G4372" s="8">
        <v>0</v>
      </c>
      <c r="H4372" s="8">
        <v>1</v>
      </c>
      <c r="I4372" s="8">
        <v>1</v>
      </c>
      <c r="J4372" s="8">
        <v>0</v>
      </c>
      <c r="K4372" s="8">
        <v>0</v>
      </c>
      <c r="L4372" s="8">
        <v>0</v>
      </c>
      <c r="M4372" s="8">
        <v>0</v>
      </c>
      <c r="N4372" s="8">
        <v>1</v>
      </c>
      <c r="O4372" s="8">
        <v>0</v>
      </c>
      <c r="P4372" s="8">
        <v>1</v>
      </c>
      <c r="Q4372" s="8">
        <v>0</v>
      </c>
      <c r="R4372" s="8">
        <v>0</v>
      </c>
      <c r="S4372" s="8">
        <v>0</v>
      </c>
      <c r="T4372" s="8">
        <v>0</v>
      </c>
      <c r="U4372" s="5">
        <v>702031070</v>
      </c>
    </row>
    <row r="4373" spans="1:21" hidden="1" x14ac:dyDescent="0.25">
      <c r="A4373" s="8" t="s">
        <v>5018</v>
      </c>
      <c r="B4373" s="2" t="s">
        <v>4784</v>
      </c>
      <c r="C4373" s="2" t="s">
        <v>409</v>
      </c>
      <c r="D4373" s="2" t="s">
        <v>406</v>
      </c>
      <c r="E4373" s="2" t="s">
        <v>394</v>
      </c>
      <c r="F4373" s="8" t="s">
        <v>31</v>
      </c>
      <c r="G4373" s="8">
        <v>0</v>
      </c>
      <c r="H4373" s="8">
        <v>1</v>
      </c>
      <c r="I4373" s="8">
        <v>1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>
        <v>0</v>
      </c>
      <c r="P4373" s="8">
        <v>1</v>
      </c>
      <c r="Q4373" s="8">
        <v>0</v>
      </c>
      <c r="R4373" s="8">
        <v>0</v>
      </c>
      <c r="S4373" s="8">
        <v>0</v>
      </c>
      <c r="T4373" s="8">
        <v>0</v>
      </c>
      <c r="U4373" s="5">
        <v>702031089</v>
      </c>
    </row>
    <row r="4374" spans="1:21" hidden="1" x14ac:dyDescent="0.25">
      <c r="A4374" s="8" t="s">
        <v>5018</v>
      </c>
      <c r="B4374" s="2" t="s">
        <v>4785</v>
      </c>
      <c r="C4374" s="2" t="s">
        <v>409</v>
      </c>
      <c r="D4374" s="2" t="s">
        <v>406</v>
      </c>
      <c r="E4374" s="2" t="s">
        <v>394</v>
      </c>
      <c r="F4374" s="8" t="s">
        <v>31</v>
      </c>
      <c r="G4374" s="8">
        <v>0</v>
      </c>
      <c r="H4374" s="8">
        <v>1</v>
      </c>
      <c r="I4374" s="8">
        <v>1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>
        <v>0</v>
      </c>
      <c r="P4374" s="8">
        <v>1</v>
      </c>
      <c r="Q4374" s="8">
        <v>0</v>
      </c>
      <c r="R4374" s="8">
        <v>0</v>
      </c>
      <c r="S4374" s="8">
        <v>0</v>
      </c>
      <c r="T4374" s="8">
        <v>0</v>
      </c>
      <c r="U4374" s="5">
        <v>702031097</v>
      </c>
    </row>
    <row r="4375" spans="1:21" hidden="1" x14ac:dyDescent="0.25">
      <c r="A4375" s="8" t="s">
        <v>5018</v>
      </c>
      <c r="B4375" s="2" t="s">
        <v>4786</v>
      </c>
      <c r="C4375" s="2" t="s">
        <v>409</v>
      </c>
      <c r="D4375" s="2" t="s">
        <v>406</v>
      </c>
      <c r="E4375" s="2" t="s">
        <v>394</v>
      </c>
      <c r="F4375" s="8" t="s">
        <v>31</v>
      </c>
      <c r="G4375" s="8">
        <v>0</v>
      </c>
      <c r="H4375" s="8">
        <v>1</v>
      </c>
      <c r="I4375" s="8">
        <v>1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>
        <v>1</v>
      </c>
      <c r="Q4375" s="8">
        <v>0</v>
      </c>
      <c r="R4375" s="8">
        <v>0</v>
      </c>
      <c r="S4375" s="8">
        <v>0</v>
      </c>
      <c r="T4375" s="8">
        <v>0</v>
      </c>
      <c r="U4375" s="5">
        <v>702031100</v>
      </c>
    </row>
    <row r="4376" spans="1:21" hidden="1" x14ac:dyDescent="0.25">
      <c r="A4376" s="8" t="s">
        <v>5018</v>
      </c>
      <c r="B4376" s="2" t="s">
        <v>4787</v>
      </c>
      <c r="C4376" s="2" t="s">
        <v>409</v>
      </c>
      <c r="D4376" s="2" t="s">
        <v>406</v>
      </c>
      <c r="E4376" s="2" t="s">
        <v>394</v>
      </c>
      <c r="F4376" s="8" t="s">
        <v>31</v>
      </c>
      <c r="G4376" s="8">
        <v>0</v>
      </c>
      <c r="H4376" s="8">
        <v>1</v>
      </c>
      <c r="I4376" s="8">
        <v>1</v>
      </c>
      <c r="J4376" s="8">
        <v>0</v>
      </c>
      <c r="K4376" s="8">
        <v>0</v>
      </c>
      <c r="L4376" s="8">
        <v>0</v>
      </c>
      <c r="M4376" s="8">
        <v>0</v>
      </c>
      <c r="N4376" s="8">
        <v>1</v>
      </c>
      <c r="O4376" s="8">
        <v>0</v>
      </c>
      <c r="P4376" s="8">
        <v>1</v>
      </c>
      <c r="Q4376" s="8">
        <v>0</v>
      </c>
      <c r="R4376" s="8">
        <v>0</v>
      </c>
      <c r="S4376" s="8">
        <v>0</v>
      </c>
      <c r="T4376" s="8">
        <v>0</v>
      </c>
      <c r="U4376" s="5">
        <v>702031127</v>
      </c>
    </row>
    <row r="4377" spans="1:21" hidden="1" x14ac:dyDescent="0.25">
      <c r="A4377" s="8" t="s">
        <v>5018</v>
      </c>
      <c r="B4377" s="2" t="s">
        <v>4788</v>
      </c>
      <c r="C4377" s="2" t="s">
        <v>409</v>
      </c>
      <c r="D4377" s="2" t="s">
        <v>406</v>
      </c>
      <c r="E4377" s="2" t="s">
        <v>394</v>
      </c>
      <c r="F4377" s="8" t="s">
        <v>31</v>
      </c>
      <c r="G4377" s="8">
        <v>0</v>
      </c>
      <c r="H4377" s="8">
        <v>1</v>
      </c>
      <c r="I4377" s="8">
        <v>1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1</v>
      </c>
      <c r="Q4377" s="8">
        <v>0</v>
      </c>
      <c r="R4377" s="8">
        <v>0</v>
      </c>
      <c r="S4377" s="8">
        <v>0</v>
      </c>
      <c r="T4377" s="8">
        <v>0</v>
      </c>
      <c r="U4377" s="5">
        <v>702031135</v>
      </c>
    </row>
    <row r="4378" spans="1:21" hidden="1" x14ac:dyDescent="0.25">
      <c r="A4378" s="8" t="s">
        <v>5018</v>
      </c>
      <c r="B4378" s="2" t="s">
        <v>4789</v>
      </c>
      <c r="C4378" s="2" t="s">
        <v>409</v>
      </c>
      <c r="D4378" s="2" t="s">
        <v>406</v>
      </c>
      <c r="E4378" s="2" t="s">
        <v>394</v>
      </c>
      <c r="F4378" s="8" t="s">
        <v>31</v>
      </c>
      <c r="G4378" s="8">
        <v>0</v>
      </c>
      <c r="H4378" s="8">
        <v>1</v>
      </c>
      <c r="I4378" s="8">
        <v>1</v>
      </c>
      <c r="J4378" s="8">
        <v>0</v>
      </c>
      <c r="K4378" s="8">
        <v>0</v>
      </c>
      <c r="L4378" s="8">
        <v>0</v>
      </c>
      <c r="M4378" s="8">
        <v>0</v>
      </c>
      <c r="N4378" s="8">
        <v>1</v>
      </c>
      <c r="O4378" s="8">
        <v>0</v>
      </c>
      <c r="P4378" s="8">
        <v>1</v>
      </c>
      <c r="Q4378" s="8">
        <v>0</v>
      </c>
      <c r="R4378" s="8">
        <v>0</v>
      </c>
      <c r="S4378" s="8">
        <v>0</v>
      </c>
      <c r="T4378" s="8">
        <v>0</v>
      </c>
      <c r="U4378" s="5">
        <v>702031143</v>
      </c>
    </row>
    <row r="4379" spans="1:21" hidden="1" x14ac:dyDescent="0.25">
      <c r="A4379" s="8" t="s">
        <v>5018</v>
      </c>
      <c r="B4379" s="2" t="s">
        <v>4790</v>
      </c>
      <c r="C4379" s="2" t="s">
        <v>409</v>
      </c>
      <c r="D4379" s="2" t="s">
        <v>406</v>
      </c>
      <c r="E4379" s="2" t="s">
        <v>394</v>
      </c>
      <c r="F4379" s="8" t="s">
        <v>31</v>
      </c>
      <c r="G4379" s="8">
        <v>0</v>
      </c>
      <c r="H4379" s="8">
        <v>1</v>
      </c>
      <c r="I4379" s="8">
        <v>1</v>
      </c>
      <c r="J4379" s="8">
        <v>0</v>
      </c>
      <c r="K4379" s="8">
        <v>0</v>
      </c>
      <c r="L4379" s="8">
        <v>0</v>
      </c>
      <c r="M4379" s="8">
        <v>0</v>
      </c>
      <c r="N4379" s="8">
        <v>1</v>
      </c>
      <c r="O4379" s="8">
        <v>0</v>
      </c>
      <c r="P4379" s="8">
        <v>1</v>
      </c>
      <c r="Q4379" s="8">
        <v>0</v>
      </c>
      <c r="R4379" s="8">
        <v>0</v>
      </c>
      <c r="S4379" s="8">
        <v>0</v>
      </c>
      <c r="T4379" s="8">
        <v>0</v>
      </c>
      <c r="U4379" s="5">
        <v>702031151</v>
      </c>
    </row>
    <row r="4380" spans="1:21" hidden="1" x14ac:dyDescent="0.25">
      <c r="A4380" s="8" t="s">
        <v>5018</v>
      </c>
      <c r="B4380" s="2" t="s">
        <v>4791</v>
      </c>
      <c r="C4380" s="2" t="s">
        <v>409</v>
      </c>
      <c r="D4380" s="2" t="s">
        <v>406</v>
      </c>
      <c r="E4380" s="2" t="s">
        <v>394</v>
      </c>
      <c r="F4380" s="8" t="s">
        <v>31</v>
      </c>
      <c r="G4380" s="8">
        <v>0</v>
      </c>
      <c r="H4380" s="8">
        <v>1</v>
      </c>
      <c r="I4380" s="8">
        <v>1</v>
      </c>
      <c r="J4380" s="8">
        <v>0</v>
      </c>
      <c r="K4380" s="8">
        <v>0</v>
      </c>
      <c r="L4380" s="8">
        <v>0</v>
      </c>
      <c r="M4380" s="8">
        <v>0</v>
      </c>
      <c r="N4380" s="8">
        <v>1</v>
      </c>
      <c r="O4380" s="8">
        <v>0</v>
      </c>
      <c r="P4380" s="8">
        <v>1</v>
      </c>
      <c r="Q4380" s="8">
        <v>0</v>
      </c>
      <c r="R4380" s="8">
        <v>0</v>
      </c>
      <c r="S4380" s="8">
        <v>0</v>
      </c>
      <c r="T4380" s="8">
        <v>0</v>
      </c>
      <c r="U4380" s="5">
        <v>702031160</v>
      </c>
    </row>
    <row r="4381" spans="1:21" hidden="1" x14ac:dyDescent="0.25">
      <c r="A4381" s="8" t="s">
        <v>5018</v>
      </c>
      <c r="B4381" s="2" t="s">
        <v>4792</v>
      </c>
      <c r="C4381" s="2" t="s">
        <v>409</v>
      </c>
      <c r="D4381" s="2" t="s">
        <v>406</v>
      </c>
      <c r="E4381" s="2" t="s">
        <v>394</v>
      </c>
      <c r="F4381" s="8" t="s">
        <v>31</v>
      </c>
      <c r="G4381" s="8">
        <v>0</v>
      </c>
      <c r="H4381" s="8">
        <v>1</v>
      </c>
      <c r="I4381" s="8">
        <v>1</v>
      </c>
      <c r="J4381" s="8">
        <v>0</v>
      </c>
      <c r="K4381" s="8">
        <v>0</v>
      </c>
      <c r="L4381" s="8">
        <v>0</v>
      </c>
      <c r="M4381" s="8">
        <v>0</v>
      </c>
      <c r="N4381" s="8">
        <v>1</v>
      </c>
      <c r="O4381" s="8">
        <v>0</v>
      </c>
      <c r="P4381" s="8">
        <v>1</v>
      </c>
      <c r="Q4381" s="8">
        <v>0</v>
      </c>
      <c r="R4381" s="8">
        <v>0</v>
      </c>
      <c r="S4381" s="8">
        <v>0</v>
      </c>
      <c r="T4381" s="8">
        <v>0</v>
      </c>
      <c r="U4381" s="5">
        <v>702031178</v>
      </c>
    </row>
    <row r="4382" spans="1:21" hidden="1" x14ac:dyDescent="0.25">
      <c r="A4382" s="8" t="s">
        <v>5018</v>
      </c>
      <c r="B4382" s="2" t="s">
        <v>4793</v>
      </c>
      <c r="C4382" s="2" t="s">
        <v>409</v>
      </c>
      <c r="D4382" s="2" t="s">
        <v>406</v>
      </c>
      <c r="E4382" s="2" t="s">
        <v>394</v>
      </c>
      <c r="F4382" s="8" t="s">
        <v>31</v>
      </c>
      <c r="G4382" s="8">
        <v>0</v>
      </c>
      <c r="H4382" s="8">
        <v>1</v>
      </c>
      <c r="I4382" s="8">
        <v>1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0</v>
      </c>
      <c r="R4382" s="8">
        <v>0</v>
      </c>
      <c r="S4382" s="8">
        <v>0</v>
      </c>
      <c r="T4382" s="8">
        <v>0</v>
      </c>
      <c r="U4382" s="5">
        <v>702031186</v>
      </c>
    </row>
    <row r="4383" spans="1:21" hidden="1" x14ac:dyDescent="0.25">
      <c r="A4383" s="8" t="s">
        <v>5018</v>
      </c>
      <c r="B4383" s="2" t="s">
        <v>4794</v>
      </c>
      <c r="C4383" s="2" t="s">
        <v>409</v>
      </c>
      <c r="D4383" s="2" t="s">
        <v>406</v>
      </c>
      <c r="E4383" s="2" t="s">
        <v>394</v>
      </c>
      <c r="F4383" s="8" t="s">
        <v>31</v>
      </c>
      <c r="G4383" s="8">
        <v>0</v>
      </c>
      <c r="H4383" s="8">
        <v>1</v>
      </c>
      <c r="I4383" s="8">
        <v>1</v>
      </c>
      <c r="J4383" s="8">
        <v>0</v>
      </c>
      <c r="K4383" s="8">
        <v>0</v>
      </c>
      <c r="L4383" s="8">
        <v>0</v>
      </c>
      <c r="M4383" s="8">
        <v>0</v>
      </c>
      <c r="N4383" s="8">
        <v>1</v>
      </c>
      <c r="O4383" s="8">
        <v>0</v>
      </c>
      <c r="P4383" s="8">
        <v>1</v>
      </c>
      <c r="Q4383" s="8">
        <v>0</v>
      </c>
      <c r="R4383" s="8">
        <v>0</v>
      </c>
      <c r="S4383" s="8">
        <v>0</v>
      </c>
      <c r="T4383" s="8">
        <v>0</v>
      </c>
      <c r="U4383" s="5">
        <v>702031194</v>
      </c>
    </row>
    <row r="4384" spans="1:21" hidden="1" x14ac:dyDescent="0.25">
      <c r="A4384" s="8" t="s">
        <v>5018</v>
      </c>
      <c r="B4384" s="2" t="s">
        <v>4795</v>
      </c>
      <c r="C4384" s="2" t="s">
        <v>409</v>
      </c>
      <c r="D4384" s="2" t="s">
        <v>406</v>
      </c>
      <c r="E4384" s="2" t="s">
        <v>394</v>
      </c>
      <c r="F4384" s="8" t="s">
        <v>31</v>
      </c>
      <c r="G4384" s="8">
        <v>0</v>
      </c>
      <c r="H4384" s="8">
        <v>1</v>
      </c>
      <c r="I4384" s="8">
        <v>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>
        <v>0</v>
      </c>
      <c r="P4384" s="8">
        <v>1</v>
      </c>
      <c r="Q4384" s="8">
        <v>0</v>
      </c>
      <c r="R4384" s="8">
        <v>0</v>
      </c>
      <c r="S4384" s="8">
        <v>0</v>
      </c>
      <c r="T4384" s="8">
        <v>0</v>
      </c>
      <c r="U4384" s="5">
        <v>702031208</v>
      </c>
    </row>
    <row r="4385" spans="1:21" hidden="1" x14ac:dyDescent="0.25">
      <c r="A4385" s="8" t="s">
        <v>5018</v>
      </c>
      <c r="B4385" s="2" t="s">
        <v>4796</v>
      </c>
      <c r="C4385" s="2" t="s">
        <v>409</v>
      </c>
      <c r="D4385" s="2" t="s">
        <v>406</v>
      </c>
      <c r="E4385" s="2" t="s">
        <v>394</v>
      </c>
      <c r="F4385" s="8" t="s">
        <v>31</v>
      </c>
      <c r="G4385" s="8">
        <v>0</v>
      </c>
      <c r="H4385" s="8">
        <v>1</v>
      </c>
      <c r="I4385" s="8">
        <v>1</v>
      </c>
      <c r="J4385" s="8">
        <v>0</v>
      </c>
      <c r="K4385" s="8">
        <v>0</v>
      </c>
      <c r="L4385" s="8">
        <v>0</v>
      </c>
      <c r="M4385" s="8">
        <v>0</v>
      </c>
      <c r="N4385" s="8">
        <v>1</v>
      </c>
      <c r="O4385" s="8">
        <v>0</v>
      </c>
      <c r="P4385" s="8">
        <v>1</v>
      </c>
      <c r="Q4385" s="8">
        <v>0</v>
      </c>
      <c r="R4385" s="8">
        <v>0</v>
      </c>
      <c r="S4385" s="8">
        <v>0</v>
      </c>
      <c r="T4385" s="8">
        <v>0</v>
      </c>
      <c r="U4385" s="5">
        <v>702031216</v>
      </c>
    </row>
    <row r="4386" spans="1:21" hidden="1" x14ac:dyDescent="0.25">
      <c r="A4386" s="8" t="s">
        <v>5018</v>
      </c>
      <c r="B4386" s="2" t="s">
        <v>4797</v>
      </c>
      <c r="C4386" s="2" t="s">
        <v>409</v>
      </c>
      <c r="D4386" s="2" t="s">
        <v>406</v>
      </c>
      <c r="E4386" s="2" t="s">
        <v>394</v>
      </c>
      <c r="F4386" s="8" t="s">
        <v>31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1</v>
      </c>
      <c r="O4386" s="8">
        <v>0</v>
      </c>
      <c r="P4386" s="8">
        <v>1</v>
      </c>
      <c r="Q4386" s="8">
        <v>0</v>
      </c>
      <c r="R4386" s="8">
        <v>0</v>
      </c>
      <c r="S4386" s="8">
        <v>0</v>
      </c>
      <c r="T4386" s="8">
        <v>0</v>
      </c>
      <c r="U4386" s="5">
        <v>702031224</v>
      </c>
    </row>
    <row r="4387" spans="1:21" hidden="1" x14ac:dyDescent="0.25">
      <c r="A4387" s="8" t="s">
        <v>5018</v>
      </c>
      <c r="B4387" s="2" t="s">
        <v>4798</v>
      </c>
      <c r="C4387" s="2" t="s">
        <v>409</v>
      </c>
      <c r="D4387" s="2" t="s">
        <v>406</v>
      </c>
      <c r="E4387" s="2" t="s">
        <v>394</v>
      </c>
      <c r="F4387" s="8" t="s">
        <v>31</v>
      </c>
      <c r="G4387" s="8">
        <v>0</v>
      </c>
      <c r="H4387" s="8">
        <v>1</v>
      </c>
      <c r="I4387" s="8">
        <v>1</v>
      </c>
      <c r="J4387" s="8">
        <v>0</v>
      </c>
      <c r="K4387" s="8">
        <v>0</v>
      </c>
      <c r="L4387" s="8">
        <v>0</v>
      </c>
      <c r="M4387" s="8">
        <v>0</v>
      </c>
      <c r="N4387" s="8">
        <v>1</v>
      </c>
      <c r="O4387" s="8">
        <v>0</v>
      </c>
      <c r="P4387" s="8">
        <v>1</v>
      </c>
      <c r="Q4387" s="8">
        <v>0</v>
      </c>
      <c r="R4387" s="8">
        <v>0</v>
      </c>
      <c r="S4387" s="8">
        <v>0</v>
      </c>
      <c r="T4387" s="8">
        <v>0</v>
      </c>
      <c r="U4387" s="5">
        <v>702031232</v>
      </c>
    </row>
    <row r="4388" spans="1:21" hidden="1" x14ac:dyDescent="0.25">
      <c r="A4388" s="8" t="s">
        <v>5018</v>
      </c>
      <c r="B4388" s="2" t="s">
        <v>4799</v>
      </c>
      <c r="C4388" s="2" t="s">
        <v>409</v>
      </c>
      <c r="D4388" s="2" t="s">
        <v>406</v>
      </c>
      <c r="E4388" s="2" t="s">
        <v>394</v>
      </c>
      <c r="F4388" s="8" t="s">
        <v>31</v>
      </c>
      <c r="G4388" s="8">
        <v>0</v>
      </c>
      <c r="H4388" s="8">
        <v>1</v>
      </c>
      <c r="I4388" s="8">
        <v>1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1</v>
      </c>
      <c r="Q4388" s="8">
        <v>0</v>
      </c>
      <c r="R4388" s="8">
        <v>0</v>
      </c>
      <c r="S4388" s="8">
        <v>0</v>
      </c>
      <c r="T4388" s="8">
        <v>0</v>
      </c>
      <c r="U4388" s="5">
        <v>702031240</v>
      </c>
    </row>
    <row r="4389" spans="1:21" hidden="1" x14ac:dyDescent="0.25">
      <c r="A4389" s="8" t="s">
        <v>5018</v>
      </c>
      <c r="B4389" s="2" t="s">
        <v>4800</v>
      </c>
      <c r="C4389" s="2" t="s">
        <v>409</v>
      </c>
      <c r="D4389" s="2" t="s">
        <v>406</v>
      </c>
      <c r="E4389" s="2" t="s">
        <v>394</v>
      </c>
      <c r="F4389" s="8" t="s">
        <v>31</v>
      </c>
      <c r="G4389" s="8">
        <v>0</v>
      </c>
      <c r="H4389" s="8">
        <v>1</v>
      </c>
      <c r="I4389" s="8">
        <v>1</v>
      </c>
      <c r="J4389" s="8">
        <v>0</v>
      </c>
      <c r="K4389" s="8">
        <v>0</v>
      </c>
      <c r="L4389" s="8">
        <v>0</v>
      </c>
      <c r="M4389" s="8">
        <v>0</v>
      </c>
      <c r="N4389" s="8">
        <v>1</v>
      </c>
      <c r="O4389" s="8">
        <v>0</v>
      </c>
      <c r="P4389" s="8">
        <v>1</v>
      </c>
      <c r="Q4389" s="8">
        <v>0</v>
      </c>
      <c r="R4389" s="8">
        <v>0</v>
      </c>
      <c r="S4389" s="8">
        <v>0</v>
      </c>
      <c r="T4389" s="8">
        <v>0</v>
      </c>
      <c r="U4389" s="5">
        <v>702031259</v>
      </c>
    </row>
    <row r="4390" spans="1:21" hidden="1" x14ac:dyDescent="0.25">
      <c r="A4390" s="8" t="s">
        <v>5018</v>
      </c>
      <c r="B4390" s="2" t="s">
        <v>4801</v>
      </c>
      <c r="C4390" s="2" t="s">
        <v>409</v>
      </c>
      <c r="D4390" s="2" t="s">
        <v>406</v>
      </c>
      <c r="E4390" s="2" t="s">
        <v>394</v>
      </c>
      <c r="F4390" s="8" t="s">
        <v>31</v>
      </c>
      <c r="G4390" s="8">
        <v>0</v>
      </c>
      <c r="H4390" s="8">
        <v>1</v>
      </c>
      <c r="I4390" s="8">
        <v>1</v>
      </c>
      <c r="J4390" s="8">
        <v>0</v>
      </c>
      <c r="K4390" s="8">
        <v>0</v>
      </c>
      <c r="L4390" s="8">
        <v>0</v>
      </c>
      <c r="M4390" s="8">
        <v>0</v>
      </c>
      <c r="N4390" s="8">
        <v>1</v>
      </c>
      <c r="O4390" s="8">
        <v>0</v>
      </c>
      <c r="P4390" s="8">
        <v>1</v>
      </c>
      <c r="Q4390" s="8">
        <v>0</v>
      </c>
      <c r="R4390" s="8">
        <v>0</v>
      </c>
      <c r="S4390" s="8">
        <v>0</v>
      </c>
      <c r="T4390" s="8">
        <v>0</v>
      </c>
      <c r="U4390" s="5">
        <v>702031267</v>
      </c>
    </row>
    <row r="4391" spans="1:21" hidden="1" x14ac:dyDescent="0.25">
      <c r="A4391" s="8" t="s">
        <v>5018</v>
      </c>
      <c r="B4391" s="2" t="s">
        <v>4802</v>
      </c>
      <c r="C4391" s="2" t="s">
        <v>409</v>
      </c>
      <c r="D4391" s="2" t="s">
        <v>406</v>
      </c>
      <c r="E4391" s="2" t="s">
        <v>394</v>
      </c>
      <c r="F4391" s="8" t="s">
        <v>31</v>
      </c>
      <c r="G4391" s="8">
        <v>0</v>
      </c>
      <c r="H4391" s="8">
        <v>1</v>
      </c>
      <c r="I4391" s="8">
        <v>1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>
        <v>1</v>
      </c>
      <c r="Q4391" s="8">
        <v>0</v>
      </c>
      <c r="R4391" s="8">
        <v>0</v>
      </c>
      <c r="S4391" s="8">
        <v>0</v>
      </c>
      <c r="T4391" s="8">
        <v>0</v>
      </c>
      <c r="U4391" s="5">
        <v>702031275</v>
      </c>
    </row>
    <row r="4392" spans="1:21" hidden="1" x14ac:dyDescent="0.25">
      <c r="A4392" s="8" t="s">
        <v>5018</v>
      </c>
      <c r="B4392" s="2" t="s">
        <v>4803</v>
      </c>
      <c r="C4392" s="2" t="s">
        <v>409</v>
      </c>
      <c r="D4392" s="2" t="s">
        <v>406</v>
      </c>
      <c r="E4392" s="2" t="s">
        <v>394</v>
      </c>
      <c r="F4392" s="8" t="s">
        <v>31</v>
      </c>
      <c r="G4392" s="8">
        <v>0</v>
      </c>
      <c r="H4392" s="8">
        <v>1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5">
        <v>702031283</v>
      </c>
    </row>
    <row r="4393" spans="1:21" hidden="1" x14ac:dyDescent="0.25">
      <c r="A4393" s="8" t="s">
        <v>5018</v>
      </c>
      <c r="B4393" s="2" t="s">
        <v>4804</v>
      </c>
      <c r="C4393" s="2" t="s">
        <v>409</v>
      </c>
      <c r="D4393" s="2" t="s">
        <v>406</v>
      </c>
      <c r="E4393" s="2" t="s">
        <v>394</v>
      </c>
      <c r="F4393" s="8" t="s">
        <v>31</v>
      </c>
      <c r="G4393" s="8">
        <v>0</v>
      </c>
      <c r="H4393" s="8">
        <v>1</v>
      </c>
      <c r="I4393" s="8">
        <v>1</v>
      </c>
      <c r="J4393" s="8">
        <v>0</v>
      </c>
      <c r="K4393" s="8">
        <v>0</v>
      </c>
      <c r="L4393" s="8">
        <v>0</v>
      </c>
      <c r="M4393" s="8">
        <v>0</v>
      </c>
      <c r="N4393" s="8">
        <v>1</v>
      </c>
      <c r="O4393" s="8">
        <v>0</v>
      </c>
      <c r="P4393" s="8">
        <v>1</v>
      </c>
      <c r="Q4393" s="8">
        <v>0</v>
      </c>
      <c r="R4393" s="8">
        <v>0</v>
      </c>
      <c r="S4393" s="8">
        <v>0</v>
      </c>
      <c r="T4393" s="8">
        <v>0</v>
      </c>
      <c r="U4393" s="5">
        <v>702031291</v>
      </c>
    </row>
    <row r="4394" spans="1:21" hidden="1" x14ac:dyDescent="0.25">
      <c r="A4394" s="8" t="s">
        <v>5018</v>
      </c>
      <c r="B4394" s="2" t="s">
        <v>4805</v>
      </c>
      <c r="C4394" s="2" t="s">
        <v>409</v>
      </c>
      <c r="D4394" s="2" t="s">
        <v>406</v>
      </c>
      <c r="E4394" s="2" t="s">
        <v>394</v>
      </c>
      <c r="F4394" s="8" t="s">
        <v>31</v>
      </c>
      <c r="G4394" s="8">
        <v>0</v>
      </c>
      <c r="H4394" s="8">
        <v>1</v>
      </c>
      <c r="I4394" s="8">
        <v>1</v>
      </c>
      <c r="J4394" s="8">
        <v>0</v>
      </c>
      <c r="K4394" s="8">
        <v>0</v>
      </c>
      <c r="L4394" s="8">
        <v>0</v>
      </c>
      <c r="M4394" s="8">
        <v>0</v>
      </c>
      <c r="N4394" s="8">
        <v>1</v>
      </c>
      <c r="O4394" s="8">
        <v>0</v>
      </c>
      <c r="P4394" s="8">
        <v>1</v>
      </c>
      <c r="Q4394" s="8">
        <v>0</v>
      </c>
      <c r="R4394" s="8">
        <v>0</v>
      </c>
      <c r="S4394" s="8">
        <v>0</v>
      </c>
      <c r="T4394" s="8">
        <v>0</v>
      </c>
      <c r="U4394" s="5">
        <v>702031305</v>
      </c>
    </row>
    <row r="4395" spans="1:21" hidden="1" x14ac:dyDescent="0.25">
      <c r="A4395" s="8" t="s">
        <v>5018</v>
      </c>
      <c r="B4395" s="2" t="s">
        <v>4806</v>
      </c>
      <c r="C4395" s="2" t="s">
        <v>409</v>
      </c>
      <c r="D4395" s="2" t="s">
        <v>406</v>
      </c>
      <c r="E4395" s="2" t="s">
        <v>394</v>
      </c>
      <c r="F4395" s="8" t="s">
        <v>31</v>
      </c>
      <c r="G4395" s="8">
        <v>0</v>
      </c>
      <c r="H4395" s="8">
        <v>1</v>
      </c>
      <c r="I4395" s="8">
        <v>1</v>
      </c>
      <c r="J4395" s="8">
        <v>0</v>
      </c>
      <c r="K4395" s="8">
        <v>0</v>
      </c>
      <c r="L4395" s="8">
        <v>0</v>
      </c>
      <c r="M4395" s="8">
        <v>0</v>
      </c>
      <c r="N4395" s="8">
        <v>1</v>
      </c>
      <c r="O4395" s="8">
        <v>0</v>
      </c>
      <c r="P4395" s="8">
        <v>1</v>
      </c>
      <c r="Q4395" s="8">
        <v>0</v>
      </c>
      <c r="R4395" s="8">
        <v>0</v>
      </c>
      <c r="S4395" s="8">
        <v>0</v>
      </c>
      <c r="T4395" s="8">
        <v>0</v>
      </c>
      <c r="U4395" s="5">
        <v>702031313</v>
      </c>
    </row>
    <row r="4396" spans="1:21" hidden="1" x14ac:dyDescent="0.25">
      <c r="A4396" s="8" t="s">
        <v>5018</v>
      </c>
      <c r="B4396" s="2" t="s">
        <v>4807</v>
      </c>
      <c r="C4396" s="2" t="s">
        <v>409</v>
      </c>
      <c r="D4396" s="2" t="s">
        <v>406</v>
      </c>
      <c r="E4396" s="2" t="s">
        <v>394</v>
      </c>
      <c r="F4396" s="8" t="s">
        <v>31</v>
      </c>
      <c r="G4396" s="8">
        <v>0</v>
      </c>
      <c r="H4396" s="8">
        <v>1</v>
      </c>
      <c r="I4396" s="8">
        <v>1</v>
      </c>
      <c r="J4396" s="8">
        <v>0</v>
      </c>
      <c r="K4396" s="8">
        <v>0</v>
      </c>
      <c r="L4396" s="8">
        <v>0</v>
      </c>
      <c r="M4396" s="8">
        <v>0</v>
      </c>
      <c r="N4396" s="8">
        <v>1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0</v>
      </c>
      <c r="U4396" s="5">
        <v>702031321</v>
      </c>
    </row>
    <row r="4397" spans="1:21" hidden="1" x14ac:dyDescent="0.25">
      <c r="A4397" s="8" t="s">
        <v>5018</v>
      </c>
      <c r="B4397" s="2" t="s">
        <v>4808</v>
      </c>
      <c r="C4397" s="2" t="s">
        <v>409</v>
      </c>
      <c r="D4397" s="2" t="s">
        <v>406</v>
      </c>
      <c r="E4397" s="2" t="s">
        <v>394</v>
      </c>
      <c r="F4397" s="8" t="s">
        <v>31</v>
      </c>
      <c r="G4397" s="8">
        <v>0</v>
      </c>
      <c r="H4397" s="8">
        <v>1</v>
      </c>
      <c r="I4397" s="8">
        <v>1</v>
      </c>
      <c r="J4397" s="8">
        <v>0</v>
      </c>
      <c r="K4397" s="8">
        <v>0</v>
      </c>
      <c r="L4397" s="8">
        <v>0</v>
      </c>
      <c r="M4397" s="8">
        <v>0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8">
        <v>0</v>
      </c>
      <c r="T4397" s="8">
        <v>0</v>
      </c>
      <c r="U4397" s="5">
        <v>702031330</v>
      </c>
    </row>
    <row r="4398" spans="1:21" hidden="1" x14ac:dyDescent="0.25">
      <c r="A4398" s="8" t="s">
        <v>5018</v>
      </c>
      <c r="B4398" s="2" t="s">
        <v>4809</v>
      </c>
      <c r="C4398" s="2" t="s">
        <v>409</v>
      </c>
      <c r="D4398" s="2" t="s">
        <v>406</v>
      </c>
      <c r="E4398" s="2" t="s">
        <v>394</v>
      </c>
      <c r="F4398" s="8" t="s">
        <v>31</v>
      </c>
      <c r="G4398" s="8">
        <v>0</v>
      </c>
      <c r="H4398" s="8">
        <v>1</v>
      </c>
      <c r="I4398" s="8">
        <v>1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1</v>
      </c>
      <c r="Q4398" s="8">
        <v>0</v>
      </c>
      <c r="R4398" s="8">
        <v>0</v>
      </c>
      <c r="S4398" s="8">
        <v>0</v>
      </c>
      <c r="T4398" s="8">
        <v>0</v>
      </c>
      <c r="U4398" s="5">
        <v>702031348</v>
      </c>
    </row>
    <row r="4399" spans="1:21" hidden="1" x14ac:dyDescent="0.25">
      <c r="A4399" s="8" t="s">
        <v>5018</v>
      </c>
      <c r="B4399" s="2" t="s">
        <v>4810</v>
      </c>
      <c r="C4399" s="2" t="s">
        <v>409</v>
      </c>
      <c r="D4399" s="2" t="s">
        <v>406</v>
      </c>
      <c r="E4399" s="2" t="s">
        <v>394</v>
      </c>
      <c r="F4399" s="8" t="s">
        <v>31</v>
      </c>
      <c r="G4399" s="8">
        <v>0</v>
      </c>
      <c r="H4399" s="8">
        <v>1</v>
      </c>
      <c r="I4399" s="8">
        <v>1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0</v>
      </c>
      <c r="P4399" s="8">
        <v>1</v>
      </c>
      <c r="Q4399" s="8">
        <v>0</v>
      </c>
      <c r="R4399" s="8">
        <v>0</v>
      </c>
      <c r="S4399" s="8">
        <v>0</v>
      </c>
      <c r="T4399" s="8">
        <v>0</v>
      </c>
      <c r="U4399" s="5">
        <v>702031356</v>
      </c>
    </row>
    <row r="4400" spans="1:21" hidden="1" x14ac:dyDescent="0.25">
      <c r="A4400" s="8" t="s">
        <v>5018</v>
      </c>
      <c r="B4400" s="2" t="s">
        <v>4811</v>
      </c>
      <c r="C4400" s="2" t="s">
        <v>409</v>
      </c>
      <c r="D4400" s="2" t="s">
        <v>406</v>
      </c>
      <c r="E4400" s="2" t="s">
        <v>394</v>
      </c>
      <c r="F4400" s="8" t="s">
        <v>31</v>
      </c>
      <c r="G4400" s="8">
        <v>0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1</v>
      </c>
      <c r="O4400" s="8">
        <v>0</v>
      </c>
      <c r="P4400" s="8">
        <v>1</v>
      </c>
      <c r="Q4400" s="8">
        <v>0</v>
      </c>
      <c r="R4400" s="8">
        <v>0</v>
      </c>
      <c r="S4400" s="8">
        <v>0</v>
      </c>
      <c r="T4400" s="8">
        <v>0</v>
      </c>
      <c r="U4400" s="5">
        <v>702031364</v>
      </c>
    </row>
    <row r="4401" spans="1:21" hidden="1" x14ac:dyDescent="0.25">
      <c r="A4401" s="8" t="s">
        <v>5018</v>
      </c>
      <c r="B4401" s="2" t="s">
        <v>4812</v>
      </c>
      <c r="C4401" s="2" t="s">
        <v>409</v>
      </c>
      <c r="D4401" s="2" t="s">
        <v>406</v>
      </c>
      <c r="E4401" s="2" t="s">
        <v>394</v>
      </c>
      <c r="F4401" s="8" t="s">
        <v>31</v>
      </c>
      <c r="G4401" s="8">
        <v>0</v>
      </c>
      <c r="H4401" s="8">
        <v>1</v>
      </c>
      <c r="I4401" s="8">
        <v>1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1</v>
      </c>
      <c r="Q4401" s="8">
        <v>0</v>
      </c>
      <c r="R4401" s="8">
        <v>0</v>
      </c>
      <c r="S4401" s="8">
        <v>0</v>
      </c>
      <c r="T4401" s="8">
        <v>0</v>
      </c>
      <c r="U4401" s="5">
        <v>702031380</v>
      </c>
    </row>
    <row r="4402" spans="1:21" hidden="1" x14ac:dyDescent="0.25">
      <c r="A4402" s="8" t="s">
        <v>5018</v>
      </c>
      <c r="B4402" s="2" t="s">
        <v>4813</v>
      </c>
      <c r="C4402" s="2" t="s">
        <v>409</v>
      </c>
      <c r="D4402" s="2" t="s">
        <v>406</v>
      </c>
      <c r="E4402" s="2" t="s">
        <v>394</v>
      </c>
      <c r="F4402" s="8" t="s">
        <v>31</v>
      </c>
      <c r="G4402" s="8">
        <v>0</v>
      </c>
      <c r="H4402" s="8">
        <v>1</v>
      </c>
      <c r="I4402" s="8">
        <v>1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1</v>
      </c>
      <c r="Q4402" s="8">
        <v>0</v>
      </c>
      <c r="R4402" s="8">
        <v>0</v>
      </c>
      <c r="S4402" s="8">
        <v>0</v>
      </c>
      <c r="T4402" s="8">
        <v>0</v>
      </c>
      <c r="U4402" s="5">
        <v>702031399</v>
      </c>
    </row>
    <row r="4403" spans="1:21" hidden="1" x14ac:dyDescent="0.25">
      <c r="A4403" s="8" t="s">
        <v>5018</v>
      </c>
      <c r="B4403" s="2" t="s">
        <v>4814</v>
      </c>
      <c r="C4403" s="2" t="s">
        <v>410</v>
      </c>
      <c r="D4403" s="2" t="s">
        <v>406</v>
      </c>
      <c r="E4403" s="2" t="s">
        <v>394</v>
      </c>
      <c r="F4403" s="8" t="s">
        <v>31</v>
      </c>
      <c r="G4403" s="8">
        <v>0</v>
      </c>
      <c r="H4403" s="8">
        <v>1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1</v>
      </c>
      <c r="O4403" s="8">
        <v>0</v>
      </c>
      <c r="P4403" s="8">
        <v>1</v>
      </c>
      <c r="Q4403" s="8">
        <v>0</v>
      </c>
      <c r="R4403" s="8">
        <v>0</v>
      </c>
      <c r="S4403" s="8">
        <v>0</v>
      </c>
      <c r="T4403" s="8">
        <v>0</v>
      </c>
      <c r="U4403" s="5">
        <v>702040010</v>
      </c>
    </row>
    <row r="4404" spans="1:21" hidden="1" x14ac:dyDescent="0.25">
      <c r="A4404" s="8" t="s">
        <v>5018</v>
      </c>
      <c r="B4404" s="2" t="s">
        <v>4815</v>
      </c>
      <c r="C4404" s="2" t="s">
        <v>410</v>
      </c>
      <c r="D4404" s="2" t="s">
        <v>406</v>
      </c>
      <c r="E4404" s="2" t="s">
        <v>394</v>
      </c>
      <c r="F4404" s="8" t="s">
        <v>31</v>
      </c>
      <c r="G4404" s="8">
        <v>0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1</v>
      </c>
      <c r="O4404" s="8">
        <v>0</v>
      </c>
      <c r="P4404" s="8">
        <v>1</v>
      </c>
      <c r="Q4404" s="8">
        <v>0</v>
      </c>
      <c r="R4404" s="8">
        <v>0</v>
      </c>
      <c r="S4404" s="8">
        <v>0</v>
      </c>
      <c r="T4404" s="8">
        <v>0</v>
      </c>
      <c r="U4404" s="5">
        <v>702040029</v>
      </c>
    </row>
    <row r="4405" spans="1:21" hidden="1" x14ac:dyDescent="0.25">
      <c r="A4405" s="8" t="s">
        <v>5018</v>
      </c>
      <c r="B4405" s="2" t="s">
        <v>4816</v>
      </c>
      <c r="C4405" s="2" t="s">
        <v>410</v>
      </c>
      <c r="D4405" s="2" t="s">
        <v>406</v>
      </c>
      <c r="E4405" s="2" t="s">
        <v>394</v>
      </c>
      <c r="F4405" s="8" t="s">
        <v>31</v>
      </c>
      <c r="G4405" s="8">
        <v>0</v>
      </c>
      <c r="H4405" s="8">
        <v>1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</v>
      </c>
      <c r="O4405" s="8">
        <v>0</v>
      </c>
      <c r="P4405" s="8">
        <v>1</v>
      </c>
      <c r="Q4405" s="8">
        <v>0</v>
      </c>
      <c r="R4405" s="8">
        <v>0</v>
      </c>
      <c r="S4405" s="8">
        <v>0</v>
      </c>
      <c r="T4405" s="8">
        <v>0</v>
      </c>
      <c r="U4405" s="5">
        <v>702040037</v>
      </c>
    </row>
    <row r="4406" spans="1:21" hidden="1" x14ac:dyDescent="0.25">
      <c r="A4406" s="8" t="s">
        <v>5018</v>
      </c>
      <c r="B4406" s="2" t="s">
        <v>4817</v>
      </c>
      <c r="C4406" s="2" t="s">
        <v>410</v>
      </c>
      <c r="D4406" s="2" t="s">
        <v>406</v>
      </c>
      <c r="E4406" s="2" t="s">
        <v>394</v>
      </c>
      <c r="F4406" s="8" t="s">
        <v>31</v>
      </c>
      <c r="G4406" s="8">
        <v>0</v>
      </c>
      <c r="H4406" s="8">
        <v>1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1</v>
      </c>
      <c r="O4406" s="8">
        <v>0</v>
      </c>
      <c r="P4406" s="8">
        <v>1</v>
      </c>
      <c r="Q4406" s="8">
        <v>0</v>
      </c>
      <c r="R4406" s="8">
        <v>0</v>
      </c>
      <c r="S4406" s="8">
        <v>0</v>
      </c>
      <c r="T4406" s="8">
        <v>0</v>
      </c>
      <c r="U4406" s="5">
        <v>702040045</v>
      </c>
    </row>
    <row r="4407" spans="1:21" hidden="1" x14ac:dyDescent="0.25">
      <c r="A4407" s="8" t="s">
        <v>5018</v>
      </c>
      <c r="B4407" s="2" t="s">
        <v>4818</v>
      </c>
      <c r="C4407" s="2" t="s">
        <v>410</v>
      </c>
      <c r="D4407" s="2" t="s">
        <v>406</v>
      </c>
      <c r="E4407" s="2" t="s">
        <v>394</v>
      </c>
      <c r="F4407" s="8" t="s">
        <v>31</v>
      </c>
      <c r="G4407" s="8">
        <v>0</v>
      </c>
      <c r="H4407" s="8">
        <v>1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1</v>
      </c>
      <c r="Q4407" s="8">
        <v>0</v>
      </c>
      <c r="R4407" s="8">
        <v>0</v>
      </c>
      <c r="S4407" s="8">
        <v>0</v>
      </c>
      <c r="T4407" s="8">
        <v>0</v>
      </c>
      <c r="U4407" s="5">
        <v>702040053</v>
      </c>
    </row>
    <row r="4408" spans="1:21" hidden="1" x14ac:dyDescent="0.25">
      <c r="A4408" s="8" t="s">
        <v>5018</v>
      </c>
      <c r="B4408" s="2" t="s">
        <v>4819</v>
      </c>
      <c r="C4408" s="2" t="s">
        <v>410</v>
      </c>
      <c r="D4408" s="2" t="s">
        <v>406</v>
      </c>
      <c r="E4408" s="2" t="s">
        <v>394</v>
      </c>
      <c r="F4408" s="8" t="s">
        <v>31</v>
      </c>
      <c r="G4408" s="8">
        <v>0</v>
      </c>
      <c r="H4408" s="8">
        <v>1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>
        <v>0</v>
      </c>
      <c r="P4408" s="8">
        <v>1</v>
      </c>
      <c r="Q4408" s="8">
        <v>0</v>
      </c>
      <c r="R4408" s="8">
        <v>0</v>
      </c>
      <c r="S4408" s="8">
        <v>0</v>
      </c>
      <c r="T4408" s="8">
        <v>0</v>
      </c>
      <c r="U4408" s="5">
        <v>702040061</v>
      </c>
    </row>
    <row r="4409" spans="1:21" hidden="1" x14ac:dyDescent="0.25">
      <c r="A4409" s="8" t="s">
        <v>5018</v>
      </c>
      <c r="B4409" s="2" t="s">
        <v>4820</v>
      </c>
      <c r="C4409" s="2" t="s">
        <v>410</v>
      </c>
      <c r="D4409" s="2" t="s">
        <v>406</v>
      </c>
      <c r="E4409" s="2" t="s">
        <v>394</v>
      </c>
      <c r="F4409" s="8" t="s">
        <v>31</v>
      </c>
      <c r="G4409" s="8">
        <v>0</v>
      </c>
      <c r="H4409" s="8">
        <v>1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1</v>
      </c>
      <c r="O4409" s="8">
        <v>0</v>
      </c>
      <c r="P4409" s="8">
        <v>1</v>
      </c>
      <c r="Q4409" s="8">
        <v>0</v>
      </c>
      <c r="R4409" s="8">
        <v>0</v>
      </c>
      <c r="S4409" s="8">
        <v>0</v>
      </c>
      <c r="T4409" s="8">
        <v>0</v>
      </c>
      <c r="U4409" s="5">
        <v>702040070</v>
      </c>
    </row>
    <row r="4410" spans="1:21" hidden="1" x14ac:dyDescent="0.25">
      <c r="A4410" s="8" t="s">
        <v>5018</v>
      </c>
      <c r="B4410" s="2" t="s">
        <v>4821</v>
      </c>
      <c r="C4410" s="2" t="s">
        <v>410</v>
      </c>
      <c r="D4410" s="2" t="s">
        <v>406</v>
      </c>
      <c r="E4410" s="2" t="s">
        <v>394</v>
      </c>
      <c r="F4410" s="8" t="s">
        <v>31</v>
      </c>
      <c r="G4410" s="8">
        <v>0</v>
      </c>
      <c r="H4410" s="8">
        <v>1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1</v>
      </c>
      <c r="O4410" s="8">
        <v>0</v>
      </c>
      <c r="P4410" s="8">
        <v>1</v>
      </c>
      <c r="Q4410" s="8">
        <v>0</v>
      </c>
      <c r="R4410" s="8">
        <v>0</v>
      </c>
      <c r="S4410" s="8">
        <v>0</v>
      </c>
      <c r="T4410" s="8">
        <v>0</v>
      </c>
      <c r="U4410" s="5">
        <v>702040088</v>
      </c>
    </row>
    <row r="4411" spans="1:21" hidden="1" x14ac:dyDescent="0.25">
      <c r="A4411" s="8" t="s">
        <v>5018</v>
      </c>
      <c r="B4411" s="2" t="s">
        <v>4822</v>
      </c>
      <c r="C4411" s="2" t="s">
        <v>410</v>
      </c>
      <c r="D4411" s="2" t="s">
        <v>406</v>
      </c>
      <c r="E4411" s="2" t="s">
        <v>394</v>
      </c>
      <c r="F4411" s="8" t="s">
        <v>31</v>
      </c>
      <c r="G4411" s="8">
        <v>0</v>
      </c>
      <c r="H4411" s="8">
        <v>1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5">
        <v>702040096</v>
      </c>
    </row>
    <row r="4412" spans="1:21" hidden="1" x14ac:dyDescent="0.25">
      <c r="A4412" s="8" t="s">
        <v>5018</v>
      </c>
      <c r="B4412" s="2" t="s">
        <v>4823</v>
      </c>
      <c r="C4412" s="2" t="s">
        <v>410</v>
      </c>
      <c r="D4412" s="2" t="s">
        <v>406</v>
      </c>
      <c r="E4412" s="2" t="s">
        <v>394</v>
      </c>
      <c r="F4412" s="8" t="s">
        <v>31</v>
      </c>
      <c r="G4412" s="8">
        <v>0</v>
      </c>
      <c r="H4412" s="8">
        <v>1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1</v>
      </c>
      <c r="O4412" s="8">
        <v>0</v>
      </c>
      <c r="P4412" s="8">
        <v>1</v>
      </c>
      <c r="Q4412" s="8">
        <v>0</v>
      </c>
      <c r="R4412" s="8">
        <v>0</v>
      </c>
      <c r="S4412" s="8">
        <v>0</v>
      </c>
      <c r="T4412" s="8">
        <v>0</v>
      </c>
      <c r="U4412" s="5">
        <v>702040100</v>
      </c>
    </row>
    <row r="4413" spans="1:21" hidden="1" x14ac:dyDescent="0.25">
      <c r="A4413" s="8" t="s">
        <v>5018</v>
      </c>
      <c r="B4413" s="2" t="s">
        <v>4824</v>
      </c>
      <c r="C4413" s="2" t="s">
        <v>410</v>
      </c>
      <c r="D4413" s="2" t="s">
        <v>406</v>
      </c>
      <c r="E4413" s="2" t="s">
        <v>394</v>
      </c>
      <c r="F4413" s="8" t="s">
        <v>31</v>
      </c>
      <c r="G4413" s="8">
        <v>0</v>
      </c>
      <c r="H4413" s="8">
        <v>1</v>
      </c>
      <c r="I4413" s="8">
        <v>1</v>
      </c>
      <c r="J4413" s="8">
        <v>0</v>
      </c>
      <c r="K4413" s="8">
        <v>0</v>
      </c>
      <c r="L4413" s="8">
        <v>0</v>
      </c>
      <c r="M4413" s="8">
        <v>0</v>
      </c>
      <c r="N4413" s="8">
        <v>1</v>
      </c>
      <c r="O4413" s="8">
        <v>0</v>
      </c>
      <c r="P4413" s="8">
        <v>1</v>
      </c>
      <c r="Q4413" s="8">
        <v>0</v>
      </c>
      <c r="R4413" s="8">
        <v>0</v>
      </c>
      <c r="S4413" s="8">
        <v>0</v>
      </c>
      <c r="T4413" s="8">
        <v>0</v>
      </c>
      <c r="U4413" s="5">
        <v>702040118</v>
      </c>
    </row>
    <row r="4414" spans="1:21" hidden="1" x14ac:dyDescent="0.25">
      <c r="A4414" s="8" t="s">
        <v>5018</v>
      </c>
      <c r="B4414" s="2" t="s">
        <v>4825</v>
      </c>
      <c r="C4414" s="2" t="s">
        <v>410</v>
      </c>
      <c r="D4414" s="2" t="s">
        <v>406</v>
      </c>
      <c r="E4414" s="2" t="s">
        <v>394</v>
      </c>
      <c r="F4414" s="8" t="s">
        <v>31</v>
      </c>
      <c r="G4414" s="8">
        <v>0</v>
      </c>
      <c r="H4414" s="8">
        <v>1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1</v>
      </c>
      <c r="O4414" s="8">
        <v>0</v>
      </c>
      <c r="P4414" s="8">
        <v>1</v>
      </c>
      <c r="Q4414" s="8">
        <v>0</v>
      </c>
      <c r="R4414" s="8">
        <v>0</v>
      </c>
      <c r="S4414" s="8">
        <v>0</v>
      </c>
      <c r="T4414" s="8">
        <v>0</v>
      </c>
      <c r="U4414" s="5">
        <v>702040126</v>
      </c>
    </row>
    <row r="4415" spans="1:21" hidden="1" x14ac:dyDescent="0.25">
      <c r="A4415" s="8" t="s">
        <v>5018</v>
      </c>
      <c r="B4415" s="2" t="s">
        <v>4826</v>
      </c>
      <c r="C4415" s="2" t="s">
        <v>410</v>
      </c>
      <c r="D4415" s="2" t="s">
        <v>406</v>
      </c>
      <c r="E4415" s="2" t="s">
        <v>394</v>
      </c>
      <c r="F4415" s="8" t="s">
        <v>31</v>
      </c>
      <c r="G4415" s="8">
        <v>0</v>
      </c>
      <c r="H4415" s="8">
        <v>1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8">
        <v>0</v>
      </c>
      <c r="T4415" s="8">
        <v>0</v>
      </c>
      <c r="U4415" s="5">
        <v>702040134</v>
      </c>
    </row>
    <row r="4416" spans="1:21" hidden="1" x14ac:dyDescent="0.25">
      <c r="A4416" s="8" t="s">
        <v>5018</v>
      </c>
      <c r="B4416" s="2" t="s">
        <v>4827</v>
      </c>
      <c r="C4416" s="2" t="s">
        <v>410</v>
      </c>
      <c r="D4416" s="2" t="s">
        <v>406</v>
      </c>
      <c r="E4416" s="2" t="s">
        <v>394</v>
      </c>
      <c r="F4416" s="8" t="s">
        <v>31</v>
      </c>
      <c r="G4416" s="8">
        <v>0</v>
      </c>
      <c r="H4416" s="8">
        <v>1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0</v>
      </c>
      <c r="P4416" s="8">
        <v>1</v>
      </c>
      <c r="Q4416" s="8">
        <v>0</v>
      </c>
      <c r="R4416" s="8">
        <v>0</v>
      </c>
      <c r="S4416" s="8">
        <v>0</v>
      </c>
      <c r="T4416" s="8">
        <v>0</v>
      </c>
      <c r="U4416" s="5">
        <v>702040142</v>
      </c>
    </row>
    <row r="4417" spans="1:21" hidden="1" x14ac:dyDescent="0.25">
      <c r="A4417" s="8" t="s">
        <v>5018</v>
      </c>
      <c r="B4417" s="2" t="s">
        <v>4828</v>
      </c>
      <c r="C4417" s="2" t="s">
        <v>410</v>
      </c>
      <c r="D4417" s="2" t="s">
        <v>406</v>
      </c>
      <c r="E4417" s="2" t="s">
        <v>394</v>
      </c>
      <c r="F4417" s="8" t="s">
        <v>31</v>
      </c>
      <c r="G4417" s="8">
        <v>0</v>
      </c>
      <c r="H4417" s="8">
        <v>1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1</v>
      </c>
      <c r="O4417" s="8">
        <v>0</v>
      </c>
      <c r="P4417" s="8">
        <v>1</v>
      </c>
      <c r="Q4417" s="8">
        <v>0</v>
      </c>
      <c r="R4417" s="8">
        <v>0</v>
      </c>
      <c r="S4417" s="8">
        <v>0</v>
      </c>
      <c r="T4417" s="8">
        <v>0</v>
      </c>
      <c r="U4417" s="5">
        <v>702040150</v>
      </c>
    </row>
    <row r="4418" spans="1:21" hidden="1" x14ac:dyDescent="0.25">
      <c r="A4418" s="8" t="s">
        <v>5018</v>
      </c>
      <c r="B4418" s="2" t="s">
        <v>4829</v>
      </c>
      <c r="C4418" s="2" t="s">
        <v>410</v>
      </c>
      <c r="D4418" s="2" t="s">
        <v>406</v>
      </c>
      <c r="E4418" s="2" t="s">
        <v>394</v>
      </c>
      <c r="F4418" s="8" t="s">
        <v>31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1</v>
      </c>
      <c r="O4418" s="8">
        <v>0</v>
      </c>
      <c r="P4418" s="8">
        <v>1</v>
      </c>
      <c r="Q4418" s="8">
        <v>0</v>
      </c>
      <c r="R4418" s="8">
        <v>0</v>
      </c>
      <c r="S4418" s="8">
        <v>0</v>
      </c>
      <c r="T4418" s="8">
        <v>0</v>
      </c>
      <c r="U4418" s="5">
        <v>702040169</v>
      </c>
    </row>
    <row r="4419" spans="1:21" hidden="1" x14ac:dyDescent="0.25">
      <c r="A4419" s="8" t="s">
        <v>5018</v>
      </c>
      <c r="B4419" s="2" t="s">
        <v>4830</v>
      </c>
      <c r="C4419" s="2" t="s">
        <v>410</v>
      </c>
      <c r="D4419" s="2" t="s">
        <v>406</v>
      </c>
      <c r="E4419" s="2" t="s">
        <v>394</v>
      </c>
      <c r="F4419" s="8" t="s">
        <v>31</v>
      </c>
      <c r="G4419" s="8">
        <v>0</v>
      </c>
      <c r="H4419" s="8">
        <v>1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1</v>
      </c>
      <c r="O4419" s="8">
        <v>0</v>
      </c>
      <c r="P4419" s="8">
        <v>1</v>
      </c>
      <c r="Q4419" s="8">
        <v>0</v>
      </c>
      <c r="R4419" s="8">
        <v>0</v>
      </c>
      <c r="S4419" s="8">
        <v>0</v>
      </c>
      <c r="T4419" s="8">
        <v>0</v>
      </c>
      <c r="U4419" s="5">
        <v>702040177</v>
      </c>
    </row>
    <row r="4420" spans="1:21" hidden="1" x14ac:dyDescent="0.25">
      <c r="A4420" s="8" t="s">
        <v>5018</v>
      </c>
      <c r="B4420" s="2" t="s">
        <v>4831</v>
      </c>
      <c r="C4420" s="2" t="s">
        <v>410</v>
      </c>
      <c r="D4420" s="2" t="s">
        <v>406</v>
      </c>
      <c r="E4420" s="2" t="s">
        <v>394</v>
      </c>
      <c r="F4420" s="8" t="s">
        <v>31</v>
      </c>
      <c r="G4420" s="8">
        <v>0</v>
      </c>
      <c r="H4420" s="8">
        <v>1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1</v>
      </c>
      <c r="O4420" s="8">
        <v>0</v>
      </c>
      <c r="P4420" s="8">
        <v>1</v>
      </c>
      <c r="Q4420" s="8">
        <v>0</v>
      </c>
      <c r="R4420" s="8">
        <v>0</v>
      </c>
      <c r="S4420" s="8">
        <v>0</v>
      </c>
      <c r="T4420" s="8">
        <v>0</v>
      </c>
      <c r="U4420" s="5">
        <v>702040185</v>
      </c>
    </row>
    <row r="4421" spans="1:21" hidden="1" x14ac:dyDescent="0.25">
      <c r="A4421" s="8" t="s">
        <v>5018</v>
      </c>
      <c r="B4421" s="2" t="s">
        <v>4832</v>
      </c>
      <c r="C4421" s="2" t="s">
        <v>410</v>
      </c>
      <c r="D4421" s="2" t="s">
        <v>406</v>
      </c>
      <c r="E4421" s="2" t="s">
        <v>394</v>
      </c>
      <c r="F4421" s="8" t="s">
        <v>31</v>
      </c>
      <c r="G4421" s="8">
        <v>0</v>
      </c>
      <c r="H4421" s="8">
        <v>1</v>
      </c>
      <c r="I4421" s="8">
        <v>0</v>
      </c>
      <c r="J4421" s="8">
        <v>0</v>
      </c>
      <c r="K4421" s="8">
        <v>0</v>
      </c>
      <c r="L4421" s="8">
        <v>0</v>
      </c>
      <c r="M4421" s="8">
        <v>0</v>
      </c>
      <c r="N4421" s="8">
        <v>1</v>
      </c>
      <c r="O4421" s="8">
        <v>0</v>
      </c>
      <c r="P4421" s="8">
        <v>1</v>
      </c>
      <c r="Q4421" s="8">
        <v>0</v>
      </c>
      <c r="R4421" s="8">
        <v>0</v>
      </c>
      <c r="S4421" s="8">
        <v>0</v>
      </c>
      <c r="T4421" s="8">
        <v>0</v>
      </c>
      <c r="U4421" s="5">
        <v>702040193</v>
      </c>
    </row>
    <row r="4422" spans="1:21" hidden="1" x14ac:dyDescent="0.25">
      <c r="A4422" s="8" t="s">
        <v>5018</v>
      </c>
      <c r="B4422" s="2" t="s">
        <v>4833</v>
      </c>
      <c r="C4422" s="2" t="s">
        <v>410</v>
      </c>
      <c r="D4422" s="2" t="s">
        <v>406</v>
      </c>
      <c r="E4422" s="2" t="s">
        <v>394</v>
      </c>
      <c r="F4422" s="8" t="s">
        <v>31</v>
      </c>
      <c r="G4422" s="8">
        <v>0</v>
      </c>
      <c r="H4422" s="8">
        <v>1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1</v>
      </c>
      <c r="O4422" s="8">
        <v>0</v>
      </c>
      <c r="P4422" s="8">
        <v>1</v>
      </c>
      <c r="Q4422" s="8">
        <v>0</v>
      </c>
      <c r="R4422" s="8">
        <v>0</v>
      </c>
      <c r="S4422" s="8">
        <v>0</v>
      </c>
      <c r="T4422" s="8">
        <v>0</v>
      </c>
      <c r="U4422" s="5">
        <v>702040207</v>
      </c>
    </row>
    <row r="4423" spans="1:21" hidden="1" x14ac:dyDescent="0.25">
      <c r="A4423" s="8" t="s">
        <v>5018</v>
      </c>
      <c r="B4423" s="2" t="s">
        <v>4834</v>
      </c>
      <c r="C4423" s="2" t="s">
        <v>410</v>
      </c>
      <c r="D4423" s="2" t="s">
        <v>406</v>
      </c>
      <c r="E4423" s="2" t="s">
        <v>394</v>
      </c>
      <c r="F4423" s="8" t="s">
        <v>31</v>
      </c>
      <c r="G4423" s="8">
        <v>0</v>
      </c>
      <c r="H4423" s="8">
        <v>1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1</v>
      </c>
      <c r="Q4423" s="8">
        <v>0</v>
      </c>
      <c r="R4423" s="8">
        <v>0</v>
      </c>
      <c r="S4423" s="8">
        <v>0</v>
      </c>
      <c r="T4423" s="8">
        <v>0</v>
      </c>
      <c r="U4423" s="5">
        <v>702040215</v>
      </c>
    </row>
    <row r="4424" spans="1:21" hidden="1" x14ac:dyDescent="0.25">
      <c r="A4424" s="8" t="s">
        <v>5018</v>
      </c>
      <c r="B4424" s="2" t="s">
        <v>4835</v>
      </c>
      <c r="C4424" s="2" t="s">
        <v>410</v>
      </c>
      <c r="D4424" s="2" t="s">
        <v>406</v>
      </c>
      <c r="E4424" s="2" t="s">
        <v>394</v>
      </c>
      <c r="F4424" s="8" t="s">
        <v>31</v>
      </c>
      <c r="G4424" s="8">
        <v>0</v>
      </c>
      <c r="H4424" s="8">
        <v>1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1</v>
      </c>
      <c r="Q4424" s="8">
        <v>0</v>
      </c>
      <c r="R4424" s="8">
        <v>0</v>
      </c>
      <c r="S4424" s="8">
        <v>0</v>
      </c>
      <c r="T4424" s="8">
        <v>0</v>
      </c>
      <c r="U4424" s="5">
        <v>702040223</v>
      </c>
    </row>
    <row r="4425" spans="1:21" hidden="1" x14ac:dyDescent="0.25">
      <c r="A4425" s="8" t="s">
        <v>5018</v>
      </c>
      <c r="B4425" s="2" t="s">
        <v>4836</v>
      </c>
      <c r="C4425" s="2" t="s">
        <v>410</v>
      </c>
      <c r="D4425" s="2" t="s">
        <v>406</v>
      </c>
      <c r="E4425" s="2" t="s">
        <v>394</v>
      </c>
      <c r="F4425" s="8" t="s">
        <v>31</v>
      </c>
      <c r="G4425" s="8">
        <v>0</v>
      </c>
      <c r="H4425" s="8">
        <v>1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0</v>
      </c>
      <c r="P4425" s="8">
        <v>1</v>
      </c>
      <c r="Q4425" s="8">
        <v>0</v>
      </c>
      <c r="R4425" s="8">
        <v>0</v>
      </c>
      <c r="S4425" s="8">
        <v>0</v>
      </c>
      <c r="T4425" s="8">
        <v>0</v>
      </c>
      <c r="U4425" s="5">
        <v>702040231</v>
      </c>
    </row>
    <row r="4426" spans="1:21" hidden="1" x14ac:dyDescent="0.25">
      <c r="A4426" s="8" t="s">
        <v>5018</v>
      </c>
      <c r="B4426" s="2" t="s">
        <v>4837</v>
      </c>
      <c r="C4426" s="2" t="s">
        <v>410</v>
      </c>
      <c r="D4426" s="2" t="s">
        <v>406</v>
      </c>
      <c r="E4426" s="2" t="s">
        <v>394</v>
      </c>
      <c r="F4426" s="8" t="s">
        <v>31</v>
      </c>
      <c r="G4426" s="8">
        <v>0</v>
      </c>
      <c r="H4426" s="8">
        <v>1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0</v>
      </c>
      <c r="S4426" s="8">
        <v>0</v>
      </c>
      <c r="T4426" s="8">
        <v>0</v>
      </c>
      <c r="U4426" s="5">
        <v>702040240</v>
      </c>
    </row>
    <row r="4427" spans="1:21" hidden="1" x14ac:dyDescent="0.25">
      <c r="A4427" s="8" t="s">
        <v>5018</v>
      </c>
      <c r="B4427" s="2" t="s">
        <v>4838</v>
      </c>
      <c r="C4427" s="2" t="s">
        <v>410</v>
      </c>
      <c r="D4427" s="2" t="s">
        <v>406</v>
      </c>
      <c r="E4427" s="2" t="s">
        <v>394</v>
      </c>
      <c r="F4427" s="8" t="s">
        <v>31</v>
      </c>
      <c r="G4427" s="8">
        <v>0</v>
      </c>
      <c r="H4427" s="8">
        <v>1</v>
      </c>
      <c r="I4427" s="8">
        <v>0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>
        <v>0</v>
      </c>
      <c r="P4427" s="8">
        <v>1</v>
      </c>
      <c r="Q4427" s="8">
        <v>0</v>
      </c>
      <c r="R4427" s="8">
        <v>0</v>
      </c>
      <c r="S4427" s="8">
        <v>0</v>
      </c>
      <c r="T4427" s="8">
        <v>0</v>
      </c>
      <c r="U4427" s="5">
        <v>702040258</v>
      </c>
    </row>
    <row r="4428" spans="1:21" hidden="1" x14ac:dyDescent="0.25">
      <c r="A4428" s="8" t="s">
        <v>5018</v>
      </c>
      <c r="B4428" s="2" t="s">
        <v>4839</v>
      </c>
      <c r="C4428" s="2" t="s">
        <v>410</v>
      </c>
      <c r="D4428" s="2" t="s">
        <v>406</v>
      </c>
      <c r="E4428" s="2" t="s">
        <v>394</v>
      </c>
      <c r="F4428" s="8" t="s">
        <v>31</v>
      </c>
      <c r="G4428" s="8">
        <v>0</v>
      </c>
      <c r="H4428" s="8">
        <v>1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1</v>
      </c>
      <c r="O4428" s="8">
        <v>0</v>
      </c>
      <c r="P4428" s="8">
        <v>1</v>
      </c>
      <c r="Q4428" s="8">
        <v>0</v>
      </c>
      <c r="R4428" s="8">
        <v>0</v>
      </c>
      <c r="S4428" s="8">
        <v>0</v>
      </c>
      <c r="T4428" s="8">
        <v>0</v>
      </c>
      <c r="U4428" s="5">
        <v>702040266</v>
      </c>
    </row>
    <row r="4429" spans="1:21" hidden="1" x14ac:dyDescent="0.25">
      <c r="A4429" s="8" t="s">
        <v>5018</v>
      </c>
      <c r="B4429" s="2" t="s">
        <v>4840</v>
      </c>
      <c r="C4429" s="2" t="s">
        <v>410</v>
      </c>
      <c r="D4429" s="2" t="s">
        <v>406</v>
      </c>
      <c r="E4429" s="2" t="s">
        <v>394</v>
      </c>
      <c r="F4429" s="8" t="s">
        <v>31</v>
      </c>
      <c r="G4429" s="8">
        <v>0</v>
      </c>
      <c r="H4429" s="8">
        <v>1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</v>
      </c>
      <c r="O4429" s="8">
        <v>0</v>
      </c>
      <c r="P4429" s="8">
        <v>1</v>
      </c>
      <c r="Q4429" s="8">
        <v>0</v>
      </c>
      <c r="R4429" s="8">
        <v>0</v>
      </c>
      <c r="S4429" s="8">
        <v>0</v>
      </c>
      <c r="T4429" s="8">
        <v>0</v>
      </c>
      <c r="U4429" s="5">
        <v>702040274</v>
      </c>
    </row>
    <row r="4430" spans="1:21" hidden="1" x14ac:dyDescent="0.25">
      <c r="A4430" s="8" t="s">
        <v>5018</v>
      </c>
      <c r="B4430" s="2" t="s">
        <v>4841</v>
      </c>
      <c r="C4430" s="2" t="s">
        <v>410</v>
      </c>
      <c r="D4430" s="2" t="s">
        <v>406</v>
      </c>
      <c r="E4430" s="2" t="s">
        <v>394</v>
      </c>
      <c r="F4430" s="8" t="s">
        <v>31</v>
      </c>
      <c r="G4430" s="8">
        <v>0</v>
      </c>
      <c r="H4430" s="8">
        <v>1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</v>
      </c>
      <c r="O4430" s="8">
        <v>0</v>
      </c>
      <c r="P4430" s="8">
        <v>1</v>
      </c>
      <c r="Q4430" s="8">
        <v>0</v>
      </c>
      <c r="R4430" s="8">
        <v>0</v>
      </c>
      <c r="S4430" s="8">
        <v>0</v>
      </c>
      <c r="T4430" s="8">
        <v>0</v>
      </c>
      <c r="U4430" s="5">
        <v>702040282</v>
      </c>
    </row>
    <row r="4431" spans="1:21" hidden="1" x14ac:dyDescent="0.25">
      <c r="A4431" s="8" t="s">
        <v>5018</v>
      </c>
      <c r="B4431" s="2" t="s">
        <v>4842</v>
      </c>
      <c r="C4431" s="2" t="s">
        <v>410</v>
      </c>
      <c r="D4431" s="2" t="s">
        <v>406</v>
      </c>
      <c r="E4431" s="2" t="s">
        <v>394</v>
      </c>
      <c r="F4431" s="8" t="s">
        <v>31</v>
      </c>
      <c r="G4431" s="8">
        <v>0</v>
      </c>
      <c r="H4431" s="8">
        <v>1</v>
      </c>
      <c r="I4431" s="8">
        <v>0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8">
        <v>0</v>
      </c>
      <c r="T4431" s="8">
        <v>0</v>
      </c>
      <c r="U4431" s="5">
        <v>702040290</v>
      </c>
    </row>
    <row r="4432" spans="1:21" hidden="1" x14ac:dyDescent="0.25">
      <c r="A4432" s="8" t="s">
        <v>5018</v>
      </c>
      <c r="B4432" s="2" t="s">
        <v>4843</v>
      </c>
      <c r="C4432" s="2" t="s">
        <v>410</v>
      </c>
      <c r="D4432" s="2" t="s">
        <v>406</v>
      </c>
      <c r="E4432" s="2" t="s">
        <v>394</v>
      </c>
      <c r="F4432" s="8" t="s">
        <v>31</v>
      </c>
      <c r="G4432" s="8">
        <v>0</v>
      </c>
      <c r="H4432" s="8">
        <v>1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</v>
      </c>
      <c r="O4432" s="8">
        <v>0</v>
      </c>
      <c r="P4432" s="8">
        <v>1</v>
      </c>
      <c r="Q4432" s="8">
        <v>0</v>
      </c>
      <c r="R4432" s="8">
        <v>0</v>
      </c>
      <c r="S4432" s="8">
        <v>0</v>
      </c>
      <c r="T4432" s="8">
        <v>0</v>
      </c>
      <c r="U4432" s="5">
        <v>702040304</v>
      </c>
    </row>
    <row r="4433" spans="1:21" hidden="1" x14ac:dyDescent="0.25">
      <c r="A4433" s="8" t="s">
        <v>5018</v>
      </c>
      <c r="B4433" s="2" t="s">
        <v>4844</v>
      </c>
      <c r="C4433" s="2" t="s">
        <v>410</v>
      </c>
      <c r="D4433" s="2" t="s">
        <v>406</v>
      </c>
      <c r="E4433" s="2" t="s">
        <v>394</v>
      </c>
      <c r="F4433" s="8" t="s">
        <v>31</v>
      </c>
      <c r="G4433" s="8">
        <v>0</v>
      </c>
      <c r="H4433" s="8">
        <v>1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1</v>
      </c>
      <c r="O4433" s="8">
        <v>0</v>
      </c>
      <c r="P4433" s="8">
        <v>1</v>
      </c>
      <c r="Q4433" s="8">
        <v>0</v>
      </c>
      <c r="R4433" s="8">
        <v>0</v>
      </c>
      <c r="S4433" s="8">
        <v>0</v>
      </c>
      <c r="T4433" s="8">
        <v>0</v>
      </c>
      <c r="U4433" s="5">
        <v>702040312</v>
      </c>
    </row>
    <row r="4434" spans="1:21" hidden="1" x14ac:dyDescent="0.25">
      <c r="A4434" s="8" t="s">
        <v>5018</v>
      </c>
      <c r="B4434" s="2" t="s">
        <v>4845</v>
      </c>
      <c r="C4434" s="2" t="s">
        <v>410</v>
      </c>
      <c r="D4434" s="2" t="s">
        <v>406</v>
      </c>
      <c r="E4434" s="2" t="s">
        <v>394</v>
      </c>
      <c r="F4434" s="8" t="s">
        <v>31</v>
      </c>
      <c r="G4434" s="8">
        <v>0</v>
      </c>
      <c r="H4434" s="8">
        <v>1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5">
        <v>702040320</v>
      </c>
    </row>
    <row r="4435" spans="1:21" hidden="1" x14ac:dyDescent="0.25">
      <c r="A4435" s="8" t="s">
        <v>5018</v>
      </c>
      <c r="B4435" s="2" t="s">
        <v>4846</v>
      </c>
      <c r="C4435" s="2" t="s">
        <v>410</v>
      </c>
      <c r="D4435" s="2" t="s">
        <v>406</v>
      </c>
      <c r="E4435" s="2" t="s">
        <v>394</v>
      </c>
      <c r="F4435" s="8" t="s">
        <v>31</v>
      </c>
      <c r="G4435" s="8">
        <v>0</v>
      </c>
      <c r="H4435" s="8">
        <v>1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1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5">
        <v>702040339</v>
      </c>
    </row>
    <row r="4436" spans="1:21" hidden="1" x14ac:dyDescent="0.25">
      <c r="A4436" s="8" t="s">
        <v>5018</v>
      </c>
      <c r="B4436" s="2" t="s">
        <v>4847</v>
      </c>
      <c r="C4436" s="2" t="s">
        <v>410</v>
      </c>
      <c r="D4436" s="2" t="s">
        <v>406</v>
      </c>
      <c r="E4436" s="2" t="s">
        <v>394</v>
      </c>
      <c r="F4436" s="8" t="s">
        <v>31</v>
      </c>
      <c r="G4436" s="8">
        <v>0</v>
      </c>
      <c r="H4436" s="8">
        <v>1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1</v>
      </c>
      <c r="Q4436" s="8">
        <v>0</v>
      </c>
      <c r="R4436" s="8">
        <v>0</v>
      </c>
      <c r="S4436" s="8">
        <v>0</v>
      </c>
      <c r="T4436" s="8">
        <v>0</v>
      </c>
      <c r="U4436" s="5">
        <v>702040347</v>
      </c>
    </row>
    <row r="4437" spans="1:21" hidden="1" x14ac:dyDescent="0.25">
      <c r="A4437" s="8" t="s">
        <v>5018</v>
      </c>
      <c r="B4437" s="2" t="s">
        <v>4848</v>
      </c>
      <c r="C4437" s="2" t="s">
        <v>410</v>
      </c>
      <c r="D4437" s="2" t="s">
        <v>406</v>
      </c>
      <c r="E4437" s="2" t="s">
        <v>394</v>
      </c>
      <c r="F4437" s="8" t="s">
        <v>31</v>
      </c>
      <c r="G4437" s="8">
        <v>0</v>
      </c>
      <c r="H4437" s="8">
        <v>1</v>
      </c>
      <c r="I4437" s="8">
        <v>0</v>
      </c>
      <c r="J4437" s="8">
        <v>0</v>
      </c>
      <c r="K4437" s="8">
        <v>0</v>
      </c>
      <c r="L4437" s="8">
        <v>0</v>
      </c>
      <c r="M4437" s="8">
        <v>0</v>
      </c>
      <c r="N4437" s="8">
        <v>1</v>
      </c>
      <c r="O4437" s="8">
        <v>0</v>
      </c>
      <c r="P4437" s="8">
        <v>1</v>
      </c>
      <c r="Q4437" s="8">
        <v>0</v>
      </c>
      <c r="R4437" s="8">
        <v>0</v>
      </c>
      <c r="S4437" s="8">
        <v>0</v>
      </c>
      <c r="T4437" s="8">
        <v>0</v>
      </c>
      <c r="U4437" s="5">
        <v>702040355</v>
      </c>
    </row>
    <row r="4438" spans="1:21" hidden="1" x14ac:dyDescent="0.25">
      <c r="A4438" s="8" t="s">
        <v>5018</v>
      </c>
      <c r="B4438" s="2" t="s">
        <v>4849</v>
      </c>
      <c r="C4438" s="2" t="s">
        <v>410</v>
      </c>
      <c r="D4438" s="2" t="s">
        <v>406</v>
      </c>
      <c r="E4438" s="2" t="s">
        <v>394</v>
      </c>
      <c r="F4438" s="8" t="s">
        <v>31</v>
      </c>
      <c r="G4438" s="8">
        <v>0</v>
      </c>
      <c r="H4438" s="8">
        <v>1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1</v>
      </c>
      <c r="O4438" s="8">
        <v>0</v>
      </c>
      <c r="P4438" s="8">
        <v>1</v>
      </c>
      <c r="Q4438" s="8">
        <v>0</v>
      </c>
      <c r="R4438" s="8">
        <v>0</v>
      </c>
      <c r="S4438" s="8">
        <v>0</v>
      </c>
      <c r="T4438" s="8">
        <v>0</v>
      </c>
      <c r="U4438" s="5">
        <v>702040363</v>
      </c>
    </row>
    <row r="4439" spans="1:21" hidden="1" x14ac:dyDescent="0.25">
      <c r="A4439" s="8" t="s">
        <v>5018</v>
      </c>
      <c r="B4439" s="2" t="s">
        <v>4850</v>
      </c>
      <c r="C4439" s="2" t="s">
        <v>410</v>
      </c>
      <c r="D4439" s="2" t="s">
        <v>406</v>
      </c>
      <c r="E4439" s="2" t="s">
        <v>394</v>
      </c>
      <c r="F4439" s="8" t="s">
        <v>31</v>
      </c>
      <c r="G4439" s="8">
        <v>0</v>
      </c>
      <c r="H4439" s="8">
        <v>1</v>
      </c>
      <c r="I4439" s="8">
        <v>0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>
        <v>0</v>
      </c>
      <c r="P4439" s="8">
        <v>1</v>
      </c>
      <c r="Q4439" s="8">
        <v>0</v>
      </c>
      <c r="R4439" s="8">
        <v>0</v>
      </c>
      <c r="S4439" s="8">
        <v>0</v>
      </c>
      <c r="T4439" s="8">
        <v>0</v>
      </c>
      <c r="U4439" s="5">
        <v>702040371</v>
      </c>
    </row>
    <row r="4440" spans="1:21" hidden="1" x14ac:dyDescent="0.25">
      <c r="A4440" s="8" t="s">
        <v>5018</v>
      </c>
      <c r="B4440" s="2" t="s">
        <v>4851</v>
      </c>
      <c r="C4440" s="2" t="s">
        <v>410</v>
      </c>
      <c r="D4440" s="2" t="s">
        <v>406</v>
      </c>
      <c r="E4440" s="2" t="s">
        <v>394</v>
      </c>
      <c r="F4440" s="8" t="s">
        <v>31</v>
      </c>
      <c r="G4440" s="8">
        <v>0</v>
      </c>
      <c r="H4440" s="8">
        <v>1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1</v>
      </c>
      <c r="O4440" s="8">
        <v>0</v>
      </c>
      <c r="P4440" s="8">
        <v>1</v>
      </c>
      <c r="Q4440" s="8">
        <v>0</v>
      </c>
      <c r="R4440" s="8">
        <v>0</v>
      </c>
      <c r="S4440" s="8">
        <v>0</v>
      </c>
      <c r="T4440" s="8">
        <v>0</v>
      </c>
      <c r="U4440" s="5">
        <v>702040380</v>
      </c>
    </row>
    <row r="4441" spans="1:21" hidden="1" x14ac:dyDescent="0.25">
      <c r="A4441" s="8" t="s">
        <v>5018</v>
      </c>
      <c r="B4441" s="2" t="s">
        <v>4852</v>
      </c>
      <c r="C4441" s="2" t="s">
        <v>410</v>
      </c>
      <c r="D4441" s="2" t="s">
        <v>406</v>
      </c>
      <c r="E4441" s="2" t="s">
        <v>394</v>
      </c>
      <c r="F4441" s="8" t="s">
        <v>31</v>
      </c>
      <c r="G4441" s="8">
        <v>0</v>
      </c>
      <c r="H4441" s="8">
        <v>1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>
        <v>0</v>
      </c>
      <c r="P4441" s="8">
        <v>1</v>
      </c>
      <c r="Q4441" s="8">
        <v>0</v>
      </c>
      <c r="R4441" s="8">
        <v>0</v>
      </c>
      <c r="S4441" s="8">
        <v>0</v>
      </c>
      <c r="T4441" s="8">
        <v>0</v>
      </c>
      <c r="U4441" s="5">
        <v>702040398</v>
      </c>
    </row>
    <row r="4442" spans="1:21" hidden="1" x14ac:dyDescent="0.25">
      <c r="A4442" s="8" t="s">
        <v>5018</v>
      </c>
      <c r="B4442" s="2" t="s">
        <v>4853</v>
      </c>
      <c r="C4442" s="2" t="s">
        <v>410</v>
      </c>
      <c r="D4442" s="2" t="s">
        <v>406</v>
      </c>
      <c r="E4442" s="2" t="s">
        <v>394</v>
      </c>
      <c r="F4442" s="8" t="s">
        <v>31</v>
      </c>
      <c r="G4442" s="8">
        <v>0</v>
      </c>
      <c r="H4442" s="8">
        <v>1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</v>
      </c>
      <c r="O4442" s="8">
        <v>0</v>
      </c>
      <c r="P4442" s="8">
        <v>1</v>
      </c>
      <c r="Q4442" s="8">
        <v>0</v>
      </c>
      <c r="R4442" s="8">
        <v>0</v>
      </c>
      <c r="S4442" s="8">
        <v>0</v>
      </c>
      <c r="T4442" s="8">
        <v>0</v>
      </c>
      <c r="U4442" s="5">
        <v>702040401</v>
      </c>
    </row>
    <row r="4443" spans="1:21" hidden="1" x14ac:dyDescent="0.25">
      <c r="A4443" s="8" t="s">
        <v>5018</v>
      </c>
      <c r="B4443" s="2" t="s">
        <v>4854</v>
      </c>
      <c r="C4443" s="2" t="s">
        <v>410</v>
      </c>
      <c r="D4443" s="2" t="s">
        <v>406</v>
      </c>
      <c r="E4443" s="2" t="s">
        <v>394</v>
      </c>
      <c r="F4443" s="8" t="s">
        <v>31</v>
      </c>
      <c r="G4443" s="8">
        <v>0</v>
      </c>
      <c r="H4443" s="8">
        <v>1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>
        <v>0</v>
      </c>
      <c r="P4443" s="8">
        <v>1</v>
      </c>
      <c r="Q4443" s="8">
        <v>0</v>
      </c>
      <c r="R4443" s="8">
        <v>0</v>
      </c>
      <c r="S4443" s="8">
        <v>0</v>
      </c>
      <c r="T4443" s="8">
        <v>0</v>
      </c>
      <c r="U4443" s="5">
        <v>702040410</v>
      </c>
    </row>
    <row r="4444" spans="1:21" hidden="1" x14ac:dyDescent="0.25">
      <c r="A4444" s="8" t="s">
        <v>5018</v>
      </c>
      <c r="B4444" s="2" t="s">
        <v>4855</v>
      </c>
      <c r="C4444" s="2" t="s">
        <v>410</v>
      </c>
      <c r="D4444" s="2" t="s">
        <v>406</v>
      </c>
      <c r="E4444" s="2" t="s">
        <v>394</v>
      </c>
      <c r="F4444" s="8" t="s">
        <v>31</v>
      </c>
      <c r="G4444" s="8">
        <v>0</v>
      </c>
      <c r="H4444" s="8">
        <v>1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1</v>
      </c>
      <c r="O4444" s="8">
        <v>0</v>
      </c>
      <c r="P4444" s="8">
        <v>1</v>
      </c>
      <c r="Q4444" s="8">
        <v>0</v>
      </c>
      <c r="R4444" s="8">
        <v>0</v>
      </c>
      <c r="S4444" s="8">
        <v>0</v>
      </c>
      <c r="T4444" s="8">
        <v>0</v>
      </c>
      <c r="U4444" s="5">
        <v>702040428</v>
      </c>
    </row>
    <row r="4445" spans="1:21" hidden="1" x14ac:dyDescent="0.25">
      <c r="A4445" s="8" t="s">
        <v>5018</v>
      </c>
      <c r="B4445" s="2" t="s">
        <v>4856</v>
      </c>
      <c r="C4445" s="2" t="s">
        <v>410</v>
      </c>
      <c r="D4445" s="2" t="s">
        <v>406</v>
      </c>
      <c r="E4445" s="2" t="s">
        <v>394</v>
      </c>
      <c r="F4445" s="8" t="s">
        <v>31</v>
      </c>
      <c r="G4445" s="8">
        <v>0</v>
      </c>
      <c r="H4445" s="8">
        <v>1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1</v>
      </c>
      <c r="O4445" s="8">
        <v>0</v>
      </c>
      <c r="P4445" s="8">
        <v>1</v>
      </c>
      <c r="Q4445" s="8">
        <v>0</v>
      </c>
      <c r="R4445" s="8">
        <v>0</v>
      </c>
      <c r="S4445" s="8">
        <v>0</v>
      </c>
      <c r="T4445" s="8">
        <v>0</v>
      </c>
      <c r="U4445" s="5">
        <v>702040436</v>
      </c>
    </row>
    <row r="4446" spans="1:21" hidden="1" x14ac:dyDescent="0.25">
      <c r="A4446" s="8" t="s">
        <v>5018</v>
      </c>
      <c r="B4446" s="2" t="s">
        <v>4857</v>
      </c>
      <c r="C4446" s="2" t="s">
        <v>410</v>
      </c>
      <c r="D4446" s="2" t="s">
        <v>406</v>
      </c>
      <c r="E4446" s="2" t="s">
        <v>394</v>
      </c>
      <c r="F4446" s="8" t="s">
        <v>31</v>
      </c>
      <c r="G4446" s="8">
        <v>0</v>
      </c>
      <c r="H4446" s="8">
        <v>1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>
        <v>0</v>
      </c>
      <c r="P4446" s="8">
        <v>1</v>
      </c>
      <c r="Q4446" s="8">
        <v>0</v>
      </c>
      <c r="R4446" s="8">
        <v>0</v>
      </c>
      <c r="S4446" s="8">
        <v>0</v>
      </c>
      <c r="T4446" s="8">
        <v>0</v>
      </c>
      <c r="U4446" s="5">
        <v>702040444</v>
      </c>
    </row>
    <row r="4447" spans="1:21" hidden="1" x14ac:dyDescent="0.25">
      <c r="A4447" s="8" t="s">
        <v>5018</v>
      </c>
      <c r="B4447" s="2" t="s">
        <v>4858</v>
      </c>
      <c r="C4447" s="2" t="s">
        <v>410</v>
      </c>
      <c r="D4447" s="2" t="s">
        <v>406</v>
      </c>
      <c r="E4447" s="2" t="s">
        <v>394</v>
      </c>
      <c r="F4447" s="8" t="s">
        <v>31</v>
      </c>
      <c r="G4447" s="8">
        <v>0</v>
      </c>
      <c r="H4447" s="8">
        <v>1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1</v>
      </c>
      <c r="O4447" s="8">
        <v>0</v>
      </c>
      <c r="P4447" s="8">
        <v>1</v>
      </c>
      <c r="Q4447" s="8">
        <v>0</v>
      </c>
      <c r="R4447" s="8">
        <v>0</v>
      </c>
      <c r="S4447" s="8">
        <v>0</v>
      </c>
      <c r="T4447" s="8">
        <v>0</v>
      </c>
      <c r="U4447" s="5">
        <v>702040452</v>
      </c>
    </row>
    <row r="4448" spans="1:21" hidden="1" x14ac:dyDescent="0.25">
      <c r="A4448" s="8" t="s">
        <v>5018</v>
      </c>
      <c r="B4448" s="2" t="s">
        <v>4859</v>
      </c>
      <c r="C4448" s="2" t="s">
        <v>410</v>
      </c>
      <c r="D4448" s="2" t="s">
        <v>406</v>
      </c>
      <c r="E4448" s="2" t="s">
        <v>394</v>
      </c>
      <c r="F4448" s="8" t="s">
        <v>31</v>
      </c>
      <c r="G4448" s="8">
        <v>0</v>
      </c>
      <c r="H4448" s="8">
        <v>1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5">
        <v>702040460</v>
      </c>
    </row>
    <row r="4449" spans="1:21" hidden="1" x14ac:dyDescent="0.25">
      <c r="A4449" s="8" t="s">
        <v>5018</v>
      </c>
      <c r="B4449" s="2" t="s">
        <v>4860</v>
      </c>
      <c r="C4449" s="2" t="s">
        <v>410</v>
      </c>
      <c r="D4449" s="2" t="s">
        <v>406</v>
      </c>
      <c r="E4449" s="2" t="s">
        <v>394</v>
      </c>
      <c r="F4449" s="8" t="s">
        <v>31</v>
      </c>
      <c r="G4449" s="8">
        <v>0</v>
      </c>
      <c r="H4449" s="8">
        <v>1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1</v>
      </c>
      <c r="O4449" s="8">
        <v>0</v>
      </c>
      <c r="P4449" s="8">
        <v>1</v>
      </c>
      <c r="Q4449" s="8">
        <v>0</v>
      </c>
      <c r="R4449" s="8">
        <v>0</v>
      </c>
      <c r="S4449" s="8">
        <v>0</v>
      </c>
      <c r="T4449" s="8">
        <v>0</v>
      </c>
      <c r="U4449" s="5">
        <v>702040479</v>
      </c>
    </row>
    <row r="4450" spans="1:21" hidden="1" x14ac:dyDescent="0.25">
      <c r="A4450" s="8" t="s">
        <v>5018</v>
      </c>
      <c r="B4450" s="2" t="s">
        <v>4861</v>
      </c>
      <c r="C4450" s="2" t="s">
        <v>410</v>
      </c>
      <c r="D4450" s="2" t="s">
        <v>406</v>
      </c>
      <c r="E4450" s="2" t="s">
        <v>394</v>
      </c>
      <c r="F4450" s="8" t="s">
        <v>31</v>
      </c>
      <c r="G4450" s="8">
        <v>0</v>
      </c>
      <c r="H4450" s="8">
        <v>1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1</v>
      </c>
      <c r="O4450" s="8">
        <v>0</v>
      </c>
      <c r="P4450" s="8">
        <v>1</v>
      </c>
      <c r="Q4450" s="8">
        <v>0</v>
      </c>
      <c r="R4450" s="8">
        <v>0</v>
      </c>
      <c r="S4450" s="8">
        <v>0</v>
      </c>
      <c r="T4450" s="8">
        <v>0</v>
      </c>
      <c r="U4450" s="5">
        <v>702040487</v>
      </c>
    </row>
    <row r="4451" spans="1:21" hidden="1" x14ac:dyDescent="0.25">
      <c r="A4451" s="8" t="s">
        <v>5018</v>
      </c>
      <c r="B4451" s="2" t="s">
        <v>4862</v>
      </c>
      <c r="C4451" s="2" t="s">
        <v>410</v>
      </c>
      <c r="D4451" s="2" t="s">
        <v>406</v>
      </c>
      <c r="E4451" s="2" t="s">
        <v>394</v>
      </c>
      <c r="F4451" s="8" t="s">
        <v>31</v>
      </c>
      <c r="G4451" s="8">
        <v>0</v>
      </c>
      <c r="H4451" s="8">
        <v>1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>
        <v>0</v>
      </c>
      <c r="P4451" s="8">
        <v>1</v>
      </c>
      <c r="Q4451" s="8">
        <v>0</v>
      </c>
      <c r="R4451" s="8">
        <v>0</v>
      </c>
      <c r="S4451" s="8">
        <v>0</v>
      </c>
      <c r="T4451" s="8">
        <v>0</v>
      </c>
      <c r="U4451" s="5">
        <v>702040517</v>
      </c>
    </row>
    <row r="4452" spans="1:21" hidden="1" x14ac:dyDescent="0.25">
      <c r="A4452" s="8" t="s">
        <v>5018</v>
      </c>
      <c r="B4452" s="2" t="s">
        <v>4863</v>
      </c>
      <c r="C4452" s="2" t="s">
        <v>410</v>
      </c>
      <c r="D4452" s="2" t="s">
        <v>406</v>
      </c>
      <c r="E4452" s="2" t="s">
        <v>394</v>
      </c>
      <c r="F4452" s="8" t="s">
        <v>31</v>
      </c>
      <c r="G4452" s="8">
        <v>0</v>
      </c>
      <c r="H4452" s="8">
        <v>1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1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5">
        <v>702040533</v>
      </c>
    </row>
    <row r="4453" spans="1:21" hidden="1" x14ac:dyDescent="0.25">
      <c r="A4453" s="8" t="s">
        <v>5018</v>
      </c>
      <c r="B4453" s="2" t="s">
        <v>4864</v>
      </c>
      <c r="C4453" s="2" t="s">
        <v>410</v>
      </c>
      <c r="D4453" s="2" t="s">
        <v>406</v>
      </c>
      <c r="E4453" s="2" t="s">
        <v>394</v>
      </c>
      <c r="F4453" s="8" t="s">
        <v>31</v>
      </c>
      <c r="G4453" s="8">
        <v>0</v>
      </c>
      <c r="H4453" s="8">
        <v>1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5">
        <v>702040541</v>
      </c>
    </row>
    <row r="4454" spans="1:21" hidden="1" x14ac:dyDescent="0.25">
      <c r="A4454" s="8" t="s">
        <v>5018</v>
      </c>
      <c r="B4454" s="2" t="s">
        <v>4865</v>
      </c>
      <c r="C4454" s="2" t="s">
        <v>410</v>
      </c>
      <c r="D4454" s="2" t="s">
        <v>406</v>
      </c>
      <c r="E4454" s="2" t="s">
        <v>394</v>
      </c>
      <c r="F4454" s="8" t="s">
        <v>31</v>
      </c>
      <c r="G4454" s="8">
        <v>0</v>
      </c>
      <c r="H4454" s="8">
        <v>1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</v>
      </c>
      <c r="O4454" s="8">
        <v>0</v>
      </c>
      <c r="P4454" s="8">
        <v>1</v>
      </c>
      <c r="Q4454" s="8">
        <v>0</v>
      </c>
      <c r="R4454" s="8">
        <v>0</v>
      </c>
      <c r="S4454" s="8">
        <v>0</v>
      </c>
      <c r="T4454" s="8">
        <v>0</v>
      </c>
      <c r="U4454" s="5">
        <v>702040550</v>
      </c>
    </row>
    <row r="4455" spans="1:21" hidden="1" x14ac:dyDescent="0.25">
      <c r="A4455" s="8" t="s">
        <v>5018</v>
      </c>
      <c r="B4455" s="2" t="s">
        <v>4866</v>
      </c>
      <c r="C4455" s="2" t="s">
        <v>410</v>
      </c>
      <c r="D4455" s="2" t="s">
        <v>406</v>
      </c>
      <c r="E4455" s="2" t="s">
        <v>394</v>
      </c>
      <c r="F4455" s="8" t="s">
        <v>31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5">
        <v>702040568</v>
      </c>
    </row>
    <row r="4456" spans="1:21" hidden="1" x14ac:dyDescent="0.25">
      <c r="A4456" s="8" t="s">
        <v>5018</v>
      </c>
      <c r="B4456" s="2" t="s">
        <v>4867</v>
      </c>
      <c r="C4456" s="2" t="s">
        <v>410</v>
      </c>
      <c r="D4456" s="2" t="s">
        <v>406</v>
      </c>
      <c r="E4456" s="2" t="s">
        <v>394</v>
      </c>
      <c r="F4456" s="8" t="s">
        <v>31</v>
      </c>
      <c r="G4456" s="8">
        <v>0</v>
      </c>
      <c r="H4456" s="8">
        <v>1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1</v>
      </c>
      <c r="O4456" s="8">
        <v>0</v>
      </c>
      <c r="P4456" s="8">
        <v>1</v>
      </c>
      <c r="Q4456" s="8">
        <v>0</v>
      </c>
      <c r="R4456" s="8">
        <v>0</v>
      </c>
      <c r="S4456" s="8">
        <v>0</v>
      </c>
      <c r="T4456" s="8">
        <v>0</v>
      </c>
      <c r="U4456" s="5">
        <v>702040576</v>
      </c>
    </row>
    <row r="4457" spans="1:21" hidden="1" x14ac:dyDescent="0.25">
      <c r="A4457" s="8" t="s">
        <v>5018</v>
      </c>
      <c r="B4457" s="2" t="s">
        <v>4868</v>
      </c>
      <c r="C4457" s="2" t="s">
        <v>410</v>
      </c>
      <c r="D4457" s="2" t="s">
        <v>406</v>
      </c>
      <c r="E4457" s="2" t="s">
        <v>394</v>
      </c>
      <c r="F4457" s="8" t="s">
        <v>31</v>
      </c>
      <c r="G4457" s="8">
        <v>0</v>
      </c>
      <c r="H4457" s="8">
        <v>1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>
        <v>0</v>
      </c>
      <c r="P4457" s="8">
        <v>1</v>
      </c>
      <c r="Q4457" s="8">
        <v>0</v>
      </c>
      <c r="R4457" s="8">
        <v>0</v>
      </c>
      <c r="S4457" s="8">
        <v>0</v>
      </c>
      <c r="T4457" s="8">
        <v>0</v>
      </c>
      <c r="U4457" s="5">
        <v>702040584</v>
      </c>
    </row>
    <row r="4458" spans="1:21" hidden="1" x14ac:dyDescent="0.25">
      <c r="A4458" s="8" t="s">
        <v>5018</v>
      </c>
      <c r="B4458" s="2" t="s">
        <v>4869</v>
      </c>
      <c r="C4458" s="2" t="s">
        <v>410</v>
      </c>
      <c r="D4458" s="2" t="s">
        <v>406</v>
      </c>
      <c r="E4458" s="2" t="s">
        <v>394</v>
      </c>
      <c r="F4458" s="8" t="s">
        <v>31</v>
      </c>
      <c r="G4458" s="8">
        <v>0</v>
      </c>
      <c r="H4458" s="8">
        <v>1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0</v>
      </c>
      <c r="P4458" s="8">
        <v>1</v>
      </c>
      <c r="Q4458" s="8">
        <v>0</v>
      </c>
      <c r="R4458" s="8">
        <v>0</v>
      </c>
      <c r="S4458" s="8">
        <v>0</v>
      </c>
      <c r="T4458" s="8">
        <v>0</v>
      </c>
      <c r="U4458" s="5">
        <v>702040592</v>
      </c>
    </row>
    <row r="4459" spans="1:21" hidden="1" x14ac:dyDescent="0.25">
      <c r="A4459" s="8" t="s">
        <v>5018</v>
      </c>
      <c r="B4459" s="2" t="s">
        <v>4870</v>
      </c>
      <c r="C4459" s="2" t="s">
        <v>410</v>
      </c>
      <c r="D4459" s="2" t="s">
        <v>406</v>
      </c>
      <c r="E4459" s="2" t="s">
        <v>394</v>
      </c>
      <c r="F4459" s="8" t="s">
        <v>31</v>
      </c>
      <c r="G4459" s="8">
        <v>0</v>
      </c>
      <c r="H4459" s="8">
        <v>1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0</v>
      </c>
      <c r="P4459" s="8">
        <v>1</v>
      </c>
      <c r="Q4459" s="8">
        <v>0</v>
      </c>
      <c r="R4459" s="8">
        <v>0</v>
      </c>
      <c r="S4459" s="8">
        <v>0</v>
      </c>
      <c r="T4459" s="8">
        <v>0</v>
      </c>
      <c r="U4459" s="5">
        <v>702040606</v>
      </c>
    </row>
    <row r="4460" spans="1:21" hidden="1" x14ac:dyDescent="0.25">
      <c r="A4460" s="8" t="s">
        <v>5018</v>
      </c>
      <c r="B4460" s="2" t="s">
        <v>4871</v>
      </c>
      <c r="C4460" s="2" t="s">
        <v>410</v>
      </c>
      <c r="D4460" s="2" t="s">
        <v>406</v>
      </c>
      <c r="E4460" s="2" t="s">
        <v>394</v>
      </c>
      <c r="F4460" s="8" t="s">
        <v>31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>
        <v>0</v>
      </c>
      <c r="P4460" s="8">
        <v>1</v>
      </c>
      <c r="Q4460" s="8">
        <v>0</v>
      </c>
      <c r="R4460" s="8">
        <v>0</v>
      </c>
      <c r="S4460" s="8">
        <v>0</v>
      </c>
      <c r="T4460" s="8">
        <v>0</v>
      </c>
      <c r="U4460" s="5">
        <v>702040614</v>
      </c>
    </row>
    <row r="4461" spans="1:21" hidden="1" x14ac:dyDescent="0.25">
      <c r="A4461" s="8" t="s">
        <v>5018</v>
      </c>
      <c r="B4461" s="2" t="s">
        <v>4872</v>
      </c>
      <c r="C4461" s="2" t="s">
        <v>411</v>
      </c>
      <c r="D4461" s="2" t="s">
        <v>406</v>
      </c>
      <c r="E4461" s="2" t="s">
        <v>394</v>
      </c>
      <c r="F4461" s="8" t="s">
        <v>31</v>
      </c>
      <c r="G4461" s="8">
        <v>0</v>
      </c>
      <c r="H4461" s="8">
        <v>1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1</v>
      </c>
      <c r="O4461" s="8">
        <v>0</v>
      </c>
      <c r="P4461" s="8">
        <v>1</v>
      </c>
      <c r="Q4461" s="8">
        <v>0</v>
      </c>
      <c r="R4461" s="8">
        <v>0</v>
      </c>
      <c r="S4461" s="8">
        <v>0</v>
      </c>
      <c r="T4461" s="8">
        <v>0</v>
      </c>
      <c r="U4461" s="5">
        <v>702050016</v>
      </c>
    </row>
    <row r="4462" spans="1:21" hidden="1" x14ac:dyDescent="0.25">
      <c r="A4462" s="8" t="s">
        <v>5018</v>
      </c>
      <c r="B4462" s="2" t="s">
        <v>4873</v>
      </c>
      <c r="C4462" s="2" t="s">
        <v>411</v>
      </c>
      <c r="D4462" s="2" t="s">
        <v>406</v>
      </c>
      <c r="E4462" s="2" t="s">
        <v>394</v>
      </c>
      <c r="F4462" s="8" t="s">
        <v>31</v>
      </c>
      <c r="G4462" s="8">
        <v>0</v>
      </c>
      <c r="H4462" s="8">
        <v>1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1</v>
      </c>
      <c r="O4462" s="8">
        <v>0</v>
      </c>
      <c r="P4462" s="8">
        <v>1</v>
      </c>
      <c r="Q4462" s="8">
        <v>0</v>
      </c>
      <c r="R4462" s="8">
        <v>0</v>
      </c>
      <c r="S4462" s="8">
        <v>0</v>
      </c>
      <c r="T4462" s="8">
        <v>0</v>
      </c>
      <c r="U4462" s="5">
        <v>702050024</v>
      </c>
    </row>
    <row r="4463" spans="1:21" hidden="1" x14ac:dyDescent="0.25">
      <c r="A4463" s="8" t="s">
        <v>5018</v>
      </c>
      <c r="B4463" s="2" t="s">
        <v>4874</v>
      </c>
      <c r="C4463" s="2" t="s">
        <v>411</v>
      </c>
      <c r="D4463" s="2" t="s">
        <v>406</v>
      </c>
      <c r="E4463" s="2" t="s">
        <v>394</v>
      </c>
      <c r="F4463" s="8" t="s">
        <v>31</v>
      </c>
      <c r="G4463" s="8">
        <v>0</v>
      </c>
      <c r="H4463" s="8">
        <v>1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1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5">
        <v>702050032</v>
      </c>
    </row>
    <row r="4464" spans="1:21" hidden="1" x14ac:dyDescent="0.25">
      <c r="A4464" s="8" t="s">
        <v>5018</v>
      </c>
      <c r="B4464" s="2" t="s">
        <v>4875</v>
      </c>
      <c r="C4464" s="2" t="s">
        <v>411</v>
      </c>
      <c r="D4464" s="2" t="s">
        <v>406</v>
      </c>
      <c r="E4464" s="2" t="s">
        <v>394</v>
      </c>
      <c r="F4464" s="8" t="s">
        <v>31</v>
      </c>
      <c r="G4464" s="8">
        <v>0</v>
      </c>
      <c r="H4464" s="8">
        <v>1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1</v>
      </c>
      <c r="Q4464" s="8">
        <v>0</v>
      </c>
      <c r="R4464" s="8">
        <v>0</v>
      </c>
      <c r="S4464" s="8">
        <v>0</v>
      </c>
      <c r="T4464" s="8">
        <v>0</v>
      </c>
      <c r="U4464" s="5">
        <v>702050040</v>
      </c>
    </row>
    <row r="4465" spans="1:21" hidden="1" x14ac:dyDescent="0.25">
      <c r="A4465" s="8" t="s">
        <v>5018</v>
      </c>
      <c r="B4465" s="2" t="s">
        <v>4876</v>
      </c>
      <c r="C4465" s="2" t="s">
        <v>411</v>
      </c>
      <c r="D4465" s="2" t="s">
        <v>406</v>
      </c>
      <c r="E4465" s="2" t="s">
        <v>394</v>
      </c>
      <c r="F4465" s="8" t="s">
        <v>31</v>
      </c>
      <c r="G4465" s="8">
        <v>0</v>
      </c>
      <c r="H4465" s="8">
        <v>1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  <c r="P4465" s="8">
        <v>1</v>
      </c>
      <c r="Q4465" s="8">
        <v>0</v>
      </c>
      <c r="R4465" s="8">
        <v>0</v>
      </c>
      <c r="S4465" s="8">
        <v>0</v>
      </c>
      <c r="T4465" s="8">
        <v>0</v>
      </c>
      <c r="U4465" s="5">
        <v>702050059</v>
      </c>
    </row>
    <row r="4466" spans="1:21" hidden="1" x14ac:dyDescent="0.25">
      <c r="A4466" s="8" t="s">
        <v>5018</v>
      </c>
      <c r="B4466" s="2" t="s">
        <v>4877</v>
      </c>
      <c r="C4466" s="2" t="s">
        <v>411</v>
      </c>
      <c r="D4466" s="2" t="s">
        <v>406</v>
      </c>
      <c r="E4466" s="2" t="s">
        <v>394</v>
      </c>
      <c r="F4466" s="8" t="s">
        <v>31</v>
      </c>
      <c r="G4466" s="8">
        <v>0</v>
      </c>
      <c r="H4466" s="8">
        <v>1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1</v>
      </c>
      <c r="O4466" s="8">
        <v>0</v>
      </c>
      <c r="P4466" s="8">
        <v>1</v>
      </c>
      <c r="Q4466" s="8">
        <v>0</v>
      </c>
      <c r="R4466" s="8">
        <v>0</v>
      </c>
      <c r="S4466" s="8">
        <v>0</v>
      </c>
      <c r="T4466" s="8">
        <v>0</v>
      </c>
      <c r="U4466" s="5">
        <v>702050067</v>
      </c>
    </row>
    <row r="4467" spans="1:21" hidden="1" x14ac:dyDescent="0.25">
      <c r="A4467" s="8" t="s">
        <v>5018</v>
      </c>
      <c r="B4467" s="2" t="s">
        <v>4878</v>
      </c>
      <c r="C4467" s="2" t="s">
        <v>411</v>
      </c>
      <c r="D4467" s="2" t="s">
        <v>406</v>
      </c>
      <c r="E4467" s="2" t="s">
        <v>394</v>
      </c>
      <c r="F4467" s="8" t="s">
        <v>31</v>
      </c>
      <c r="G4467" s="8">
        <v>0</v>
      </c>
      <c r="H4467" s="8">
        <v>1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1</v>
      </c>
      <c r="O4467" s="8">
        <v>0</v>
      </c>
      <c r="P4467" s="8">
        <v>1</v>
      </c>
      <c r="Q4467" s="8">
        <v>0</v>
      </c>
      <c r="R4467" s="8">
        <v>0</v>
      </c>
      <c r="S4467" s="8">
        <v>0</v>
      </c>
      <c r="T4467" s="8">
        <v>0</v>
      </c>
      <c r="U4467" s="5">
        <v>702050075</v>
      </c>
    </row>
    <row r="4468" spans="1:21" hidden="1" x14ac:dyDescent="0.25">
      <c r="A4468" s="8" t="s">
        <v>5018</v>
      </c>
      <c r="B4468" s="2" t="s">
        <v>4879</v>
      </c>
      <c r="C4468" s="2" t="s">
        <v>411</v>
      </c>
      <c r="D4468" s="2" t="s">
        <v>406</v>
      </c>
      <c r="E4468" s="2" t="s">
        <v>394</v>
      </c>
      <c r="F4468" s="8" t="s">
        <v>31</v>
      </c>
      <c r="G4468" s="8">
        <v>0</v>
      </c>
      <c r="H4468" s="8">
        <v>1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1</v>
      </c>
      <c r="O4468" s="8">
        <v>0</v>
      </c>
      <c r="P4468" s="8">
        <v>1</v>
      </c>
      <c r="Q4468" s="8">
        <v>0</v>
      </c>
      <c r="R4468" s="8">
        <v>0</v>
      </c>
      <c r="S4468" s="8">
        <v>0</v>
      </c>
      <c r="T4468" s="8">
        <v>0</v>
      </c>
      <c r="U4468" s="5">
        <v>702050083</v>
      </c>
    </row>
    <row r="4469" spans="1:21" hidden="1" x14ac:dyDescent="0.25">
      <c r="A4469" s="8" t="s">
        <v>5018</v>
      </c>
      <c r="B4469" s="2" t="s">
        <v>4880</v>
      </c>
      <c r="C4469" s="2" t="s">
        <v>411</v>
      </c>
      <c r="D4469" s="2" t="s">
        <v>406</v>
      </c>
      <c r="E4469" s="2" t="s">
        <v>394</v>
      </c>
      <c r="F4469" s="8" t="s">
        <v>31</v>
      </c>
      <c r="G4469" s="8">
        <v>0</v>
      </c>
      <c r="H4469" s="8">
        <v>1</v>
      </c>
      <c r="I4469" s="8">
        <v>1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  <c r="P4469" s="8">
        <v>1</v>
      </c>
      <c r="Q4469" s="8">
        <v>0</v>
      </c>
      <c r="R4469" s="8">
        <v>0</v>
      </c>
      <c r="S4469" s="8">
        <v>0</v>
      </c>
      <c r="T4469" s="8">
        <v>0</v>
      </c>
      <c r="U4469" s="5">
        <v>702050091</v>
      </c>
    </row>
    <row r="4470" spans="1:21" hidden="1" x14ac:dyDescent="0.25">
      <c r="A4470" s="8" t="s">
        <v>5018</v>
      </c>
      <c r="B4470" s="2" t="s">
        <v>4881</v>
      </c>
      <c r="C4470" s="2" t="s">
        <v>411</v>
      </c>
      <c r="D4470" s="2" t="s">
        <v>406</v>
      </c>
      <c r="E4470" s="2" t="s">
        <v>394</v>
      </c>
      <c r="F4470" s="8" t="s">
        <v>31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1</v>
      </c>
      <c r="O4470" s="8">
        <v>0</v>
      </c>
      <c r="P4470" s="8">
        <v>1</v>
      </c>
      <c r="Q4470" s="8">
        <v>0</v>
      </c>
      <c r="R4470" s="8">
        <v>0</v>
      </c>
      <c r="S4470" s="8">
        <v>0</v>
      </c>
      <c r="T4470" s="8">
        <v>0</v>
      </c>
      <c r="U4470" s="5">
        <v>702050105</v>
      </c>
    </row>
    <row r="4471" spans="1:21" hidden="1" x14ac:dyDescent="0.25">
      <c r="A4471" s="8" t="s">
        <v>5018</v>
      </c>
      <c r="B4471" s="2" t="s">
        <v>4882</v>
      </c>
      <c r="C4471" s="2" t="s">
        <v>411</v>
      </c>
      <c r="D4471" s="2" t="s">
        <v>406</v>
      </c>
      <c r="E4471" s="2" t="s">
        <v>394</v>
      </c>
      <c r="F4471" s="8" t="s">
        <v>31</v>
      </c>
      <c r="G4471" s="8">
        <v>0</v>
      </c>
      <c r="H4471" s="8">
        <v>1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0</v>
      </c>
      <c r="T4471" s="8">
        <v>0</v>
      </c>
      <c r="U4471" s="5">
        <v>702050121</v>
      </c>
    </row>
    <row r="4472" spans="1:21" hidden="1" x14ac:dyDescent="0.25">
      <c r="A4472" s="8" t="s">
        <v>5018</v>
      </c>
      <c r="B4472" s="2" t="s">
        <v>4883</v>
      </c>
      <c r="C4472" s="2" t="s">
        <v>411</v>
      </c>
      <c r="D4472" s="2" t="s">
        <v>406</v>
      </c>
      <c r="E4472" s="2" t="s">
        <v>394</v>
      </c>
      <c r="F4472" s="8" t="s">
        <v>31</v>
      </c>
      <c r="G4472" s="8">
        <v>0</v>
      </c>
      <c r="H4472" s="8">
        <v>1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1</v>
      </c>
      <c r="O4472" s="8">
        <v>0</v>
      </c>
      <c r="P4472" s="8">
        <v>1</v>
      </c>
      <c r="Q4472" s="8">
        <v>0</v>
      </c>
      <c r="R4472" s="8">
        <v>0</v>
      </c>
      <c r="S4472" s="8">
        <v>0</v>
      </c>
      <c r="T4472" s="8">
        <v>0</v>
      </c>
      <c r="U4472" s="5">
        <v>702050130</v>
      </c>
    </row>
    <row r="4473" spans="1:21" hidden="1" x14ac:dyDescent="0.25">
      <c r="A4473" s="8" t="s">
        <v>5018</v>
      </c>
      <c r="B4473" s="2" t="s">
        <v>4884</v>
      </c>
      <c r="C4473" s="2" t="s">
        <v>411</v>
      </c>
      <c r="D4473" s="2" t="s">
        <v>406</v>
      </c>
      <c r="E4473" s="2" t="s">
        <v>394</v>
      </c>
      <c r="F4473" s="8" t="s">
        <v>31</v>
      </c>
      <c r="G4473" s="8">
        <v>0</v>
      </c>
      <c r="H4473" s="8">
        <v>1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1</v>
      </c>
      <c r="O4473" s="8">
        <v>0</v>
      </c>
      <c r="P4473" s="8">
        <v>1</v>
      </c>
      <c r="Q4473" s="8">
        <v>0</v>
      </c>
      <c r="R4473" s="8">
        <v>0</v>
      </c>
      <c r="S4473" s="8">
        <v>0</v>
      </c>
      <c r="T4473" s="8">
        <v>0</v>
      </c>
      <c r="U4473" s="5">
        <v>702050148</v>
      </c>
    </row>
    <row r="4474" spans="1:21" hidden="1" x14ac:dyDescent="0.25">
      <c r="A4474" s="8" t="s">
        <v>5018</v>
      </c>
      <c r="B4474" s="2" t="s">
        <v>4885</v>
      </c>
      <c r="C4474" s="2" t="s">
        <v>411</v>
      </c>
      <c r="D4474" s="2" t="s">
        <v>406</v>
      </c>
      <c r="E4474" s="2" t="s">
        <v>394</v>
      </c>
      <c r="F4474" s="8" t="s">
        <v>31</v>
      </c>
      <c r="G4474" s="8">
        <v>0</v>
      </c>
      <c r="H4474" s="8">
        <v>1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5">
        <v>702050156</v>
      </c>
    </row>
    <row r="4475" spans="1:21" hidden="1" x14ac:dyDescent="0.25">
      <c r="A4475" s="8" t="s">
        <v>5018</v>
      </c>
      <c r="B4475" s="2" t="s">
        <v>4886</v>
      </c>
      <c r="C4475" s="2" t="s">
        <v>411</v>
      </c>
      <c r="D4475" s="2" t="s">
        <v>406</v>
      </c>
      <c r="E4475" s="2" t="s">
        <v>394</v>
      </c>
      <c r="F4475" s="8" t="s">
        <v>31</v>
      </c>
      <c r="G4475" s="8">
        <v>0</v>
      </c>
      <c r="H4475" s="8">
        <v>1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1</v>
      </c>
      <c r="O4475" s="8">
        <v>0</v>
      </c>
      <c r="P4475" s="8">
        <v>1</v>
      </c>
      <c r="Q4475" s="8">
        <v>0</v>
      </c>
      <c r="R4475" s="8">
        <v>0</v>
      </c>
      <c r="S4475" s="8">
        <v>0</v>
      </c>
      <c r="T4475" s="8">
        <v>0</v>
      </c>
      <c r="U4475" s="5">
        <v>702050164</v>
      </c>
    </row>
    <row r="4476" spans="1:21" hidden="1" x14ac:dyDescent="0.25">
      <c r="A4476" s="8" t="s">
        <v>5018</v>
      </c>
      <c r="B4476" s="2" t="s">
        <v>4887</v>
      </c>
      <c r="C4476" s="2" t="s">
        <v>411</v>
      </c>
      <c r="D4476" s="2" t="s">
        <v>406</v>
      </c>
      <c r="E4476" s="2" t="s">
        <v>394</v>
      </c>
      <c r="F4476" s="8" t="s">
        <v>31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5">
        <v>702050172</v>
      </c>
    </row>
    <row r="4477" spans="1:21" hidden="1" x14ac:dyDescent="0.25">
      <c r="A4477" s="8" t="s">
        <v>5018</v>
      </c>
      <c r="B4477" s="2" t="s">
        <v>4888</v>
      </c>
      <c r="C4477" s="2" t="s">
        <v>411</v>
      </c>
      <c r="D4477" s="2" t="s">
        <v>406</v>
      </c>
      <c r="E4477" s="2" t="s">
        <v>394</v>
      </c>
      <c r="F4477" s="8" t="s">
        <v>31</v>
      </c>
      <c r="G4477" s="8">
        <v>0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1</v>
      </c>
      <c r="O4477" s="8">
        <v>0</v>
      </c>
      <c r="P4477" s="8">
        <v>1</v>
      </c>
      <c r="Q4477" s="8">
        <v>0</v>
      </c>
      <c r="R4477" s="8">
        <v>0</v>
      </c>
      <c r="S4477" s="8">
        <v>0</v>
      </c>
      <c r="T4477" s="8">
        <v>0</v>
      </c>
      <c r="U4477" s="5">
        <v>702050180</v>
      </c>
    </row>
    <row r="4478" spans="1:21" hidden="1" x14ac:dyDescent="0.25">
      <c r="A4478" s="8" t="s">
        <v>5018</v>
      </c>
      <c r="B4478" s="2" t="s">
        <v>4889</v>
      </c>
      <c r="C4478" s="2" t="s">
        <v>411</v>
      </c>
      <c r="D4478" s="2" t="s">
        <v>406</v>
      </c>
      <c r="E4478" s="2" t="s">
        <v>394</v>
      </c>
      <c r="F4478" s="8" t="s">
        <v>31</v>
      </c>
      <c r="G4478" s="8">
        <v>0</v>
      </c>
      <c r="H4478" s="8">
        <v>1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1</v>
      </c>
      <c r="O4478" s="8">
        <v>0</v>
      </c>
      <c r="P4478" s="8">
        <v>1</v>
      </c>
      <c r="Q4478" s="8">
        <v>0</v>
      </c>
      <c r="R4478" s="8">
        <v>0</v>
      </c>
      <c r="S4478" s="8">
        <v>0</v>
      </c>
      <c r="T4478" s="8">
        <v>0</v>
      </c>
      <c r="U4478" s="5">
        <v>702050199</v>
      </c>
    </row>
    <row r="4479" spans="1:21" hidden="1" x14ac:dyDescent="0.25">
      <c r="A4479" s="8" t="s">
        <v>5018</v>
      </c>
      <c r="B4479" s="2" t="s">
        <v>4890</v>
      </c>
      <c r="C4479" s="2" t="s">
        <v>411</v>
      </c>
      <c r="D4479" s="2" t="s">
        <v>406</v>
      </c>
      <c r="E4479" s="2" t="s">
        <v>394</v>
      </c>
      <c r="F4479" s="8" t="s">
        <v>31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1</v>
      </c>
      <c r="O4479" s="8">
        <v>0</v>
      </c>
      <c r="P4479" s="8">
        <v>1</v>
      </c>
      <c r="Q4479" s="8">
        <v>0</v>
      </c>
      <c r="R4479" s="8">
        <v>0</v>
      </c>
      <c r="S4479" s="8">
        <v>0</v>
      </c>
      <c r="T4479" s="8">
        <v>0</v>
      </c>
      <c r="U4479" s="5">
        <v>702050229</v>
      </c>
    </row>
    <row r="4480" spans="1:21" hidden="1" x14ac:dyDescent="0.25">
      <c r="A4480" s="8" t="s">
        <v>5018</v>
      </c>
      <c r="B4480" s="2" t="s">
        <v>4891</v>
      </c>
      <c r="C4480" s="2" t="s">
        <v>411</v>
      </c>
      <c r="D4480" s="2" t="s">
        <v>406</v>
      </c>
      <c r="E4480" s="2" t="s">
        <v>394</v>
      </c>
      <c r="F4480" s="8" t="s">
        <v>31</v>
      </c>
      <c r="G4480" s="8">
        <v>0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1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5">
        <v>702050237</v>
      </c>
    </row>
    <row r="4481" spans="1:21" hidden="1" x14ac:dyDescent="0.25">
      <c r="A4481" s="8" t="s">
        <v>5018</v>
      </c>
      <c r="B4481" s="2" t="s">
        <v>4892</v>
      </c>
      <c r="C4481" s="2" t="s">
        <v>411</v>
      </c>
      <c r="D4481" s="2" t="s">
        <v>406</v>
      </c>
      <c r="E4481" s="2" t="s">
        <v>394</v>
      </c>
      <c r="F4481" s="8" t="s">
        <v>31</v>
      </c>
      <c r="G4481" s="8">
        <v>0</v>
      </c>
      <c r="H4481" s="8">
        <v>1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1</v>
      </c>
      <c r="O4481" s="8">
        <v>0</v>
      </c>
      <c r="P4481" s="8">
        <v>1</v>
      </c>
      <c r="Q4481" s="8">
        <v>0</v>
      </c>
      <c r="R4481" s="8">
        <v>0</v>
      </c>
      <c r="S4481" s="8">
        <v>0</v>
      </c>
      <c r="T4481" s="8">
        <v>0</v>
      </c>
      <c r="U4481" s="5">
        <v>702050245</v>
      </c>
    </row>
    <row r="4482" spans="1:21" hidden="1" x14ac:dyDescent="0.25">
      <c r="A4482" s="8" t="s">
        <v>5018</v>
      </c>
      <c r="B4482" s="2" t="s">
        <v>4893</v>
      </c>
      <c r="C4482" s="2" t="s">
        <v>411</v>
      </c>
      <c r="D4482" s="2" t="s">
        <v>406</v>
      </c>
      <c r="E4482" s="2" t="s">
        <v>394</v>
      </c>
      <c r="F4482" s="8" t="s">
        <v>31</v>
      </c>
      <c r="G4482" s="8">
        <v>0</v>
      </c>
      <c r="H4482" s="8">
        <v>1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5">
        <v>702050261</v>
      </c>
    </row>
    <row r="4483" spans="1:21" hidden="1" x14ac:dyDescent="0.25">
      <c r="A4483" s="8" t="s">
        <v>5018</v>
      </c>
      <c r="B4483" s="2" t="s">
        <v>4894</v>
      </c>
      <c r="C4483" s="2" t="s">
        <v>411</v>
      </c>
      <c r="D4483" s="2" t="s">
        <v>406</v>
      </c>
      <c r="E4483" s="2" t="s">
        <v>394</v>
      </c>
      <c r="F4483" s="8" t="s">
        <v>31</v>
      </c>
      <c r="G4483" s="8">
        <v>0</v>
      </c>
      <c r="H4483" s="8">
        <v>1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1</v>
      </c>
      <c r="Q4483" s="8">
        <v>0</v>
      </c>
      <c r="R4483" s="8">
        <v>0</v>
      </c>
      <c r="S4483" s="8">
        <v>0</v>
      </c>
      <c r="T4483" s="8">
        <v>0</v>
      </c>
      <c r="U4483" s="5">
        <v>702050270</v>
      </c>
    </row>
    <row r="4484" spans="1:21" hidden="1" x14ac:dyDescent="0.25">
      <c r="A4484" s="8" t="s">
        <v>5018</v>
      </c>
      <c r="B4484" s="2" t="s">
        <v>4895</v>
      </c>
      <c r="C4484" s="2" t="s">
        <v>411</v>
      </c>
      <c r="D4484" s="2" t="s">
        <v>406</v>
      </c>
      <c r="E4484" s="2" t="s">
        <v>394</v>
      </c>
      <c r="F4484" s="8" t="s">
        <v>31</v>
      </c>
      <c r="G4484" s="8">
        <v>0</v>
      </c>
      <c r="H4484" s="8">
        <v>1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1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5">
        <v>702050288</v>
      </c>
    </row>
    <row r="4485" spans="1:21" hidden="1" x14ac:dyDescent="0.25">
      <c r="A4485" s="8" t="s">
        <v>5018</v>
      </c>
      <c r="B4485" s="2" t="s">
        <v>4896</v>
      </c>
      <c r="C4485" s="2" t="s">
        <v>411</v>
      </c>
      <c r="D4485" s="2" t="s">
        <v>406</v>
      </c>
      <c r="E4485" s="2" t="s">
        <v>394</v>
      </c>
      <c r="F4485" s="8" t="s">
        <v>31</v>
      </c>
      <c r="G4485" s="8">
        <v>0</v>
      </c>
      <c r="H4485" s="8">
        <v>1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1</v>
      </c>
      <c r="O4485" s="8">
        <v>0</v>
      </c>
      <c r="P4485" s="8">
        <v>1</v>
      </c>
      <c r="Q4485" s="8">
        <v>0</v>
      </c>
      <c r="R4485" s="8">
        <v>0</v>
      </c>
      <c r="S4485" s="8">
        <v>0</v>
      </c>
      <c r="T4485" s="8">
        <v>0</v>
      </c>
      <c r="U4485" s="5">
        <v>702050296</v>
      </c>
    </row>
    <row r="4486" spans="1:21" hidden="1" x14ac:dyDescent="0.25">
      <c r="A4486" s="8" t="s">
        <v>5018</v>
      </c>
      <c r="B4486" s="2" t="s">
        <v>4897</v>
      </c>
      <c r="C4486" s="2" t="s">
        <v>411</v>
      </c>
      <c r="D4486" s="2" t="s">
        <v>406</v>
      </c>
      <c r="E4486" s="2" t="s">
        <v>394</v>
      </c>
      <c r="F4486" s="8" t="s">
        <v>31</v>
      </c>
      <c r="G4486" s="8">
        <v>0</v>
      </c>
      <c r="H4486" s="8">
        <v>1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>
        <v>0</v>
      </c>
      <c r="P4486" s="8">
        <v>1</v>
      </c>
      <c r="Q4486" s="8">
        <v>0</v>
      </c>
      <c r="R4486" s="8">
        <v>0</v>
      </c>
      <c r="S4486" s="8">
        <v>0</v>
      </c>
      <c r="T4486" s="8">
        <v>0</v>
      </c>
      <c r="U4486" s="5">
        <v>702050300</v>
      </c>
    </row>
    <row r="4487" spans="1:21" hidden="1" x14ac:dyDescent="0.25">
      <c r="A4487" s="8" t="s">
        <v>5018</v>
      </c>
      <c r="B4487" s="2" t="s">
        <v>4898</v>
      </c>
      <c r="C4487" s="2" t="s">
        <v>411</v>
      </c>
      <c r="D4487" s="2" t="s">
        <v>406</v>
      </c>
      <c r="E4487" s="2" t="s">
        <v>394</v>
      </c>
      <c r="F4487" s="8" t="s">
        <v>31</v>
      </c>
      <c r="G4487" s="8">
        <v>0</v>
      </c>
      <c r="H4487" s="8">
        <v>1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1</v>
      </c>
      <c r="O4487" s="8">
        <v>0</v>
      </c>
      <c r="P4487" s="8">
        <v>1</v>
      </c>
      <c r="Q4487" s="8">
        <v>0</v>
      </c>
      <c r="R4487" s="8">
        <v>0</v>
      </c>
      <c r="S4487" s="8">
        <v>0</v>
      </c>
      <c r="T4487" s="8">
        <v>0</v>
      </c>
      <c r="U4487" s="5">
        <v>702050318</v>
      </c>
    </row>
    <row r="4488" spans="1:21" hidden="1" x14ac:dyDescent="0.25">
      <c r="A4488" s="8" t="s">
        <v>5018</v>
      </c>
      <c r="B4488" s="2" t="s">
        <v>4899</v>
      </c>
      <c r="C4488" s="2" t="s">
        <v>411</v>
      </c>
      <c r="D4488" s="2" t="s">
        <v>406</v>
      </c>
      <c r="E4488" s="2" t="s">
        <v>394</v>
      </c>
      <c r="F4488" s="8" t="s">
        <v>31</v>
      </c>
      <c r="G4488" s="8">
        <v>0</v>
      </c>
      <c r="H4488" s="8">
        <v>1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>
        <v>1</v>
      </c>
      <c r="Q4488" s="8">
        <v>0</v>
      </c>
      <c r="R4488" s="8">
        <v>0</v>
      </c>
      <c r="S4488" s="8">
        <v>0</v>
      </c>
      <c r="T4488" s="8">
        <v>0</v>
      </c>
      <c r="U4488" s="5">
        <v>702050326</v>
      </c>
    </row>
    <row r="4489" spans="1:21" hidden="1" x14ac:dyDescent="0.25">
      <c r="A4489" s="8" t="s">
        <v>5018</v>
      </c>
      <c r="B4489" s="2" t="s">
        <v>4900</v>
      </c>
      <c r="C4489" s="2" t="s">
        <v>411</v>
      </c>
      <c r="D4489" s="2" t="s">
        <v>406</v>
      </c>
      <c r="E4489" s="2" t="s">
        <v>394</v>
      </c>
      <c r="F4489" s="8" t="s">
        <v>31</v>
      </c>
      <c r="G4489" s="8">
        <v>0</v>
      </c>
      <c r="H4489" s="8">
        <v>1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</v>
      </c>
      <c r="O4489" s="8">
        <v>0</v>
      </c>
      <c r="P4489" s="8">
        <v>1</v>
      </c>
      <c r="Q4489" s="8">
        <v>0</v>
      </c>
      <c r="R4489" s="8">
        <v>0</v>
      </c>
      <c r="S4489" s="8">
        <v>0</v>
      </c>
      <c r="T4489" s="8">
        <v>0</v>
      </c>
      <c r="U4489" s="5">
        <v>702050334</v>
      </c>
    </row>
    <row r="4490" spans="1:21" hidden="1" x14ac:dyDescent="0.25">
      <c r="A4490" s="8" t="s">
        <v>5018</v>
      </c>
      <c r="B4490" s="2" t="s">
        <v>4901</v>
      </c>
      <c r="C4490" s="2" t="s">
        <v>411</v>
      </c>
      <c r="D4490" s="2" t="s">
        <v>406</v>
      </c>
      <c r="E4490" s="2" t="s">
        <v>394</v>
      </c>
      <c r="F4490" s="8" t="s">
        <v>31</v>
      </c>
      <c r="G4490" s="8">
        <v>0</v>
      </c>
      <c r="H4490" s="8">
        <v>1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5">
        <v>702050342</v>
      </c>
    </row>
    <row r="4491" spans="1:21" hidden="1" x14ac:dyDescent="0.25">
      <c r="A4491" s="8" t="s">
        <v>5018</v>
      </c>
      <c r="B4491" s="2" t="s">
        <v>4902</v>
      </c>
      <c r="C4491" s="2" t="s">
        <v>411</v>
      </c>
      <c r="D4491" s="2" t="s">
        <v>406</v>
      </c>
      <c r="E4491" s="2" t="s">
        <v>394</v>
      </c>
      <c r="F4491" s="8" t="s">
        <v>31</v>
      </c>
      <c r="G4491" s="8">
        <v>0</v>
      </c>
      <c r="H4491" s="8">
        <v>1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>
        <v>0</v>
      </c>
      <c r="P4491" s="8">
        <v>1</v>
      </c>
      <c r="Q4491" s="8">
        <v>0</v>
      </c>
      <c r="R4491" s="8">
        <v>0</v>
      </c>
      <c r="S4491" s="8">
        <v>0</v>
      </c>
      <c r="T4491" s="8">
        <v>0</v>
      </c>
      <c r="U4491" s="5">
        <v>702050350</v>
      </c>
    </row>
    <row r="4492" spans="1:21" hidden="1" x14ac:dyDescent="0.25">
      <c r="A4492" s="8" t="s">
        <v>5018</v>
      </c>
      <c r="B4492" s="2" t="s">
        <v>4903</v>
      </c>
      <c r="C4492" s="2" t="s">
        <v>411</v>
      </c>
      <c r="D4492" s="2" t="s">
        <v>406</v>
      </c>
      <c r="E4492" s="2" t="s">
        <v>394</v>
      </c>
      <c r="F4492" s="8" t="s">
        <v>31</v>
      </c>
      <c r="G4492" s="8">
        <v>0</v>
      </c>
      <c r="H4492" s="8">
        <v>1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0</v>
      </c>
      <c r="P4492" s="8">
        <v>1</v>
      </c>
      <c r="Q4492" s="8">
        <v>0</v>
      </c>
      <c r="R4492" s="8">
        <v>0</v>
      </c>
      <c r="S4492" s="8">
        <v>0</v>
      </c>
      <c r="T4492" s="8">
        <v>0</v>
      </c>
      <c r="U4492" s="5">
        <v>702050369</v>
      </c>
    </row>
    <row r="4493" spans="1:21" hidden="1" x14ac:dyDescent="0.25">
      <c r="A4493" s="8" t="s">
        <v>5018</v>
      </c>
      <c r="B4493" s="2" t="s">
        <v>4904</v>
      </c>
      <c r="C4493" s="2" t="s">
        <v>411</v>
      </c>
      <c r="D4493" s="2" t="s">
        <v>406</v>
      </c>
      <c r="E4493" s="2" t="s">
        <v>394</v>
      </c>
      <c r="F4493" s="8" t="s">
        <v>31</v>
      </c>
      <c r="G4493" s="8">
        <v>0</v>
      </c>
      <c r="H4493" s="8">
        <v>1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1</v>
      </c>
      <c r="O4493" s="8">
        <v>0</v>
      </c>
      <c r="P4493" s="8">
        <v>1</v>
      </c>
      <c r="Q4493" s="8">
        <v>0</v>
      </c>
      <c r="R4493" s="8">
        <v>0</v>
      </c>
      <c r="S4493" s="8">
        <v>0</v>
      </c>
      <c r="T4493" s="8">
        <v>0</v>
      </c>
      <c r="U4493" s="5">
        <v>702050377</v>
      </c>
    </row>
    <row r="4494" spans="1:21" hidden="1" x14ac:dyDescent="0.25">
      <c r="A4494" s="8" t="s">
        <v>5018</v>
      </c>
      <c r="B4494" s="2" t="s">
        <v>4905</v>
      </c>
      <c r="C4494" s="2" t="s">
        <v>411</v>
      </c>
      <c r="D4494" s="2" t="s">
        <v>406</v>
      </c>
      <c r="E4494" s="2" t="s">
        <v>394</v>
      </c>
      <c r="F4494" s="8" t="s">
        <v>31</v>
      </c>
      <c r="G4494" s="8">
        <v>0</v>
      </c>
      <c r="H4494" s="8">
        <v>1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1</v>
      </c>
      <c r="O4494" s="8">
        <v>0</v>
      </c>
      <c r="P4494" s="8">
        <v>1</v>
      </c>
      <c r="Q4494" s="8">
        <v>0</v>
      </c>
      <c r="R4494" s="8">
        <v>0</v>
      </c>
      <c r="S4494" s="8">
        <v>0</v>
      </c>
      <c r="T4494" s="8">
        <v>0</v>
      </c>
      <c r="U4494" s="5">
        <v>702050407</v>
      </c>
    </row>
    <row r="4495" spans="1:21" hidden="1" x14ac:dyDescent="0.25">
      <c r="A4495" s="8" t="s">
        <v>5018</v>
      </c>
      <c r="B4495" s="2" t="s">
        <v>4906</v>
      </c>
      <c r="C4495" s="2" t="s">
        <v>411</v>
      </c>
      <c r="D4495" s="2" t="s">
        <v>406</v>
      </c>
      <c r="E4495" s="2" t="s">
        <v>394</v>
      </c>
      <c r="F4495" s="8" t="s">
        <v>31</v>
      </c>
      <c r="G4495" s="8">
        <v>0</v>
      </c>
      <c r="H4495" s="8">
        <v>1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1</v>
      </c>
      <c r="O4495" s="8">
        <v>0</v>
      </c>
      <c r="P4495" s="8">
        <v>1</v>
      </c>
      <c r="Q4495" s="8">
        <v>0</v>
      </c>
      <c r="R4495" s="8">
        <v>0</v>
      </c>
      <c r="S4495" s="8">
        <v>0</v>
      </c>
      <c r="T4495" s="8">
        <v>0</v>
      </c>
      <c r="U4495" s="5">
        <v>702050415</v>
      </c>
    </row>
    <row r="4496" spans="1:21" hidden="1" x14ac:dyDescent="0.25">
      <c r="A4496" s="8" t="s">
        <v>5018</v>
      </c>
      <c r="B4496" s="2" t="s">
        <v>4907</v>
      </c>
      <c r="C4496" s="2" t="s">
        <v>411</v>
      </c>
      <c r="D4496" s="2" t="s">
        <v>406</v>
      </c>
      <c r="E4496" s="2" t="s">
        <v>394</v>
      </c>
      <c r="F4496" s="8" t="s">
        <v>31</v>
      </c>
      <c r="G4496" s="8">
        <v>0</v>
      </c>
      <c r="H4496" s="8">
        <v>1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1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5">
        <v>702050423</v>
      </c>
    </row>
    <row r="4497" spans="1:21" hidden="1" x14ac:dyDescent="0.25">
      <c r="A4497" s="8" t="s">
        <v>5018</v>
      </c>
      <c r="B4497" s="2" t="s">
        <v>4908</v>
      </c>
      <c r="C4497" s="2" t="s">
        <v>411</v>
      </c>
      <c r="D4497" s="2" t="s">
        <v>406</v>
      </c>
      <c r="E4497" s="2" t="s">
        <v>394</v>
      </c>
      <c r="F4497" s="8" t="s">
        <v>31</v>
      </c>
      <c r="G4497" s="8">
        <v>0</v>
      </c>
      <c r="H4497" s="8">
        <v>1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1</v>
      </c>
      <c r="O4497" s="8">
        <v>0</v>
      </c>
      <c r="P4497" s="8">
        <v>1</v>
      </c>
      <c r="Q4497" s="8">
        <v>0</v>
      </c>
      <c r="R4497" s="8">
        <v>0</v>
      </c>
      <c r="S4497" s="8">
        <v>0</v>
      </c>
      <c r="T4497" s="8">
        <v>0</v>
      </c>
      <c r="U4497" s="5">
        <v>702050431</v>
      </c>
    </row>
    <row r="4498" spans="1:21" hidden="1" x14ac:dyDescent="0.25">
      <c r="A4498" s="8" t="s">
        <v>5018</v>
      </c>
      <c r="B4498" s="2" t="s">
        <v>4909</v>
      </c>
      <c r="C4498" s="2" t="s">
        <v>411</v>
      </c>
      <c r="D4498" s="2" t="s">
        <v>406</v>
      </c>
      <c r="E4498" s="2" t="s">
        <v>394</v>
      </c>
      <c r="F4498" s="8" t="s">
        <v>31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5">
        <v>702050440</v>
      </c>
    </row>
    <row r="4499" spans="1:21" hidden="1" x14ac:dyDescent="0.25">
      <c r="A4499" s="8" t="s">
        <v>5018</v>
      </c>
      <c r="B4499" s="2" t="s">
        <v>4910</v>
      </c>
      <c r="C4499" s="2" t="s">
        <v>411</v>
      </c>
      <c r="D4499" s="2" t="s">
        <v>406</v>
      </c>
      <c r="E4499" s="2" t="s">
        <v>394</v>
      </c>
      <c r="F4499" s="8" t="s">
        <v>31</v>
      </c>
      <c r="G4499" s="8">
        <v>0</v>
      </c>
      <c r="H4499" s="8">
        <v>1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>
        <v>0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5">
        <v>702050458</v>
      </c>
    </row>
    <row r="4500" spans="1:21" hidden="1" x14ac:dyDescent="0.25">
      <c r="A4500" s="8" t="s">
        <v>5018</v>
      </c>
      <c r="B4500" s="2" t="s">
        <v>4911</v>
      </c>
      <c r="C4500" s="2" t="s">
        <v>411</v>
      </c>
      <c r="D4500" s="2" t="s">
        <v>406</v>
      </c>
      <c r="E4500" s="2" t="s">
        <v>394</v>
      </c>
      <c r="F4500" s="8" t="s">
        <v>31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0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5">
        <v>702050466</v>
      </c>
    </row>
    <row r="4501" spans="1:21" hidden="1" x14ac:dyDescent="0.25">
      <c r="A4501" s="8" t="s">
        <v>5018</v>
      </c>
      <c r="B4501" s="2" t="s">
        <v>4912</v>
      </c>
      <c r="C4501" s="2" t="s">
        <v>411</v>
      </c>
      <c r="D4501" s="2" t="s">
        <v>406</v>
      </c>
      <c r="E4501" s="2" t="s">
        <v>394</v>
      </c>
      <c r="F4501" s="8" t="s">
        <v>31</v>
      </c>
      <c r="G4501" s="8">
        <v>0</v>
      </c>
      <c r="H4501" s="8">
        <v>1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1</v>
      </c>
      <c r="O4501" s="8">
        <v>0</v>
      </c>
      <c r="P4501" s="8">
        <v>1</v>
      </c>
      <c r="Q4501" s="8">
        <v>0</v>
      </c>
      <c r="R4501" s="8">
        <v>0</v>
      </c>
      <c r="S4501" s="8">
        <v>0</v>
      </c>
      <c r="T4501" s="8">
        <v>0</v>
      </c>
      <c r="U4501" s="5">
        <v>702050474</v>
      </c>
    </row>
    <row r="4502" spans="1:21" hidden="1" x14ac:dyDescent="0.25">
      <c r="A4502" s="8" t="s">
        <v>5018</v>
      </c>
      <c r="B4502" s="2" t="s">
        <v>4913</v>
      </c>
      <c r="C4502" s="2" t="s">
        <v>411</v>
      </c>
      <c r="D4502" s="2" t="s">
        <v>406</v>
      </c>
      <c r="E4502" s="2" t="s">
        <v>394</v>
      </c>
      <c r="F4502" s="8" t="s">
        <v>31</v>
      </c>
      <c r="G4502" s="8">
        <v>0</v>
      </c>
      <c r="H4502" s="8">
        <v>1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>
        <v>0</v>
      </c>
      <c r="P4502" s="8">
        <v>1</v>
      </c>
      <c r="Q4502" s="8">
        <v>0</v>
      </c>
      <c r="R4502" s="8">
        <v>0</v>
      </c>
      <c r="S4502" s="8">
        <v>0</v>
      </c>
      <c r="T4502" s="8">
        <v>0</v>
      </c>
      <c r="U4502" s="5">
        <v>702050482</v>
      </c>
    </row>
    <row r="4503" spans="1:21" hidden="1" x14ac:dyDescent="0.25">
      <c r="A4503" s="8" t="s">
        <v>5018</v>
      </c>
      <c r="B4503" s="2" t="s">
        <v>4914</v>
      </c>
      <c r="C4503" s="2" t="s">
        <v>411</v>
      </c>
      <c r="D4503" s="2" t="s">
        <v>406</v>
      </c>
      <c r="E4503" s="2" t="s">
        <v>394</v>
      </c>
      <c r="F4503" s="8" t="s">
        <v>31</v>
      </c>
      <c r="G4503" s="8">
        <v>0</v>
      </c>
      <c r="H4503" s="8">
        <v>1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>
        <v>0</v>
      </c>
      <c r="P4503" s="8">
        <v>1</v>
      </c>
      <c r="Q4503" s="8">
        <v>0</v>
      </c>
      <c r="R4503" s="8">
        <v>0</v>
      </c>
      <c r="S4503" s="8">
        <v>0</v>
      </c>
      <c r="T4503" s="8">
        <v>0</v>
      </c>
      <c r="U4503" s="5">
        <v>702050490</v>
      </c>
    </row>
    <row r="4504" spans="1:21" hidden="1" x14ac:dyDescent="0.25">
      <c r="A4504" s="8" t="s">
        <v>5018</v>
      </c>
      <c r="B4504" s="2" t="s">
        <v>4915</v>
      </c>
      <c r="C4504" s="2" t="s">
        <v>411</v>
      </c>
      <c r="D4504" s="2" t="s">
        <v>406</v>
      </c>
      <c r="E4504" s="2" t="s">
        <v>394</v>
      </c>
      <c r="F4504" s="8" t="s">
        <v>31</v>
      </c>
      <c r="G4504" s="8">
        <v>0</v>
      </c>
      <c r="H4504" s="8">
        <v>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>
        <v>0</v>
      </c>
      <c r="P4504" s="8">
        <v>1</v>
      </c>
      <c r="Q4504" s="8">
        <v>0</v>
      </c>
      <c r="R4504" s="8">
        <v>0</v>
      </c>
      <c r="S4504" s="8">
        <v>0</v>
      </c>
      <c r="T4504" s="8">
        <v>0</v>
      </c>
      <c r="U4504" s="5">
        <v>702050504</v>
      </c>
    </row>
    <row r="4505" spans="1:21" hidden="1" x14ac:dyDescent="0.25">
      <c r="A4505" s="8" t="s">
        <v>5018</v>
      </c>
      <c r="B4505" s="2" t="s">
        <v>4916</v>
      </c>
      <c r="C4505" s="2" t="s">
        <v>411</v>
      </c>
      <c r="D4505" s="2" t="s">
        <v>406</v>
      </c>
      <c r="E4505" s="2" t="s">
        <v>394</v>
      </c>
      <c r="F4505" s="8" t="s">
        <v>31</v>
      </c>
      <c r="G4505" s="8">
        <v>0</v>
      </c>
      <c r="H4505" s="8">
        <v>1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1</v>
      </c>
      <c r="Q4505" s="8">
        <v>0</v>
      </c>
      <c r="R4505" s="8">
        <v>0</v>
      </c>
      <c r="S4505" s="8">
        <v>0</v>
      </c>
      <c r="T4505" s="8">
        <v>0</v>
      </c>
      <c r="U4505" s="5">
        <v>702050512</v>
      </c>
    </row>
    <row r="4506" spans="1:21" hidden="1" x14ac:dyDescent="0.25">
      <c r="A4506" s="8" t="s">
        <v>5018</v>
      </c>
      <c r="B4506" s="2" t="s">
        <v>4917</v>
      </c>
      <c r="C4506" s="2" t="s">
        <v>411</v>
      </c>
      <c r="D4506" s="2" t="s">
        <v>406</v>
      </c>
      <c r="E4506" s="2" t="s">
        <v>394</v>
      </c>
      <c r="F4506" s="8" t="s">
        <v>31</v>
      </c>
      <c r="G4506" s="8">
        <v>0</v>
      </c>
      <c r="H4506" s="8">
        <v>1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0</v>
      </c>
      <c r="P4506" s="8">
        <v>1</v>
      </c>
      <c r="Q4506" s="8">
        <v>0</v>
      </c>
      <c r="R4506" s="8">
        <v>0</v>
      </c>
      <c r="S4506" s="8">
        <v>0</v>
      </c>
      <c r="T4506" s="8">
        <v>0</v>
      </c>
      <c r="U4506" s="5">
        <v>702050520</v>
      </c>
    </row>
    <row r="4507" spans="1:21" hidden="1" x14ac:dyDescent="0.25">
      <c r="A4507" s="8" t="s">
        <v>5018</v>
      </c>
      <c r="B4507" s="2" t="s">
        <v>4918</v>
      </c>
      <c r="C4507" s="2" t="s">
        <v>411</v>
      </c>
      <c r="D4507" s="2" t="s">
        <v>406</v>
      </c>
      <c r="E4507" s="2" t="s">
        <v>394</v>
      </c>
      <c r="F4507" s="8" t="s">
        <v>31</v>
      </c>
      <c r="G4507" s="8">
        <v>0</v>
      </c>
      <c r="H4507" s="8">
        <v>1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1</v>
      </c>
      <c r="Q4507" s="8">
        <v>0</v>
      </c>
      <c r="R4507" s="8">
        <v>0</v>
      </c>
      <c r="S4507" s="8">
        <v>0</v>
      </c>
      <c r="T4507" s="8">
        <v>0</v>
      </c>
      <c r="U4507" s="5">
        <v>702050539</v>
      </c>
    </row>
    <row r="4508" spans="1:21" hidden="1" x14ac:dyDescent="0.25">
      <c r="A4508" s="8" t="s">
        <v>5018</v>
      </c>
      <c r="B4508" s="2" t="s">
        <v>4919</v>
      </c>
      <c r="C4508" s="2" t="s">
        <v>411</v>
      </c>
      <c r="D4508" s="2" t="s">
        <v>406</v>
      </c>
      <c r="E4508" s="2" t="s">
        <v>394</v>
      </c>
      <c r="F4508" s="8" t="s">
        <v>31</v>
      </c>
      <c r="G4508" s="8">
        <v>0</v>
      </c>
      <c r="H4508" s="8">
        <v>1</v>
      </c>
      <c r="I4508" s="8">
        <v>1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>
        <v>0</v>
      </c>
      <c r="P4508" s="8">
        <v>1</v>
      </c>
      <c r="Q4508" s="8">
        <v>0</v>
      </c>
      <c r="R4508" s="8">
        <v>0</v>
      </c>
      <c r="S4508" s="8">
        <v>0</v>
      </c>
      <c r="T4508" s="8">
        <v>0</v>
      </c>
      <c r="U4508" s="5">
        <v>702050547</v>
      </c>
    </row>
    <row r="4509" spans="1:21" hidden="1" x14ac:dyDescent="0.25">
      <c r="A4509" s="8" t="s">
        <v>5018</v>
      </c>
      <c r="B4509" s="2" t="s">
        <v>4920</v>
      </c>
      <c r="C4509" s="2" t="s">
        <v>411</v>
      </c>
      <c r="D4509" s="2" t="s">
        <v>406</v>
      </c>
      <c r="E4509" s="2" t="s">
        <v>394</v>
      </c>
      <c r="F4509" s="8" t="s">
        <v>31</v>
      </c>
      <c r="G4509" s="8">
        <v>0</v>
      </c>
      <c r="H4509" s="8">
        <v>1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8">
        <v>0</v>
      </c>
      <c r="T4509" s="8">
        <v>0</v>
      </c>
      <c r="U4509" s="5">
        <v>702050555</v>
      </c>
    </row>
    <row r="4510" spans="1:21" hidden="1" x14ac:dyDescent="0.25">
      <c r="A4510" s="8" t="s">
        <v>5018</v>
      </c>
      <c r="B4510" s="2" t="s">
        <v>4921</v>
      </c>
      <c r="C4510" s="2" t="s">
        <v>411</v>
      </c>
      <c r="D4510" s="2" t="s">
        <v>406</v>
      </c>
      <c r="E4510" s="2" t="s">
        <v>394</v>
      </c>
      <c r="F4510" s="8" t="s">
        <v>31</v>
      </c>
      <c r="G4510" s="8">
        <v>0</v>
      </c>
      <c r="H4510" s="8">
        <v>1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1</v>
      </c>
      <c r="Q4510" s="8">
        <v>0</v>
      </c>
      <c r="R4510" s="8">
        <v>0</v>
      </c>
      <c r="S4510" s="8">
        <v>0</v>
      </c>
      <c r="T4510" s="8">
        <v>0</v>
      </c>
      <c r="U4510" s="5">
        <v>702050563</v>
      </c>
    </row>
    <row r="4511" spans="1:21" hidden="1" x14ac:dyDescent="0.25">
      <c r="A4511" s="8" t="s">
        <v>5018</v>
      </c>
      <c r="B4511" s="2" t="s">
        <v>4922</v>
      </c>
      <c r="C4511" s="2" t="s">
        <v>411</v>
      </c>
      <c r="D4511" s="2" t="s">
        <v>406</v>
      </c>
      <c r="E4511" s="2" t="s">
        <v>394</v>
      </c>
      <c r="F4511" s="8" t="s">
        <v>31</v>
      </c>
      <c r="G4511" s="8">
        <v>0</v>
      </c>
      <c r="H4511" s="8">
        <v>1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1</v>
      </c>
      <c r="O4511" s="8">
        <v>0</v>
      </c>
      <c r="P4511" s="8">
        <v>1</v>
      </c>
      <c r="Q4511" s="8">
        <v>0</v>
      </c>
      <c r="R4511" s="8">
        <v>0</v>
      </c>
      <c r="S4511" s="8">
        <v>0</v>
      </c>
      <c r="T4511" s="8">
        <v>0</v>
      </c>
      <c r="U4511" s="5">
        <v>702050571</v>
      </c>
    </row>
    <row r="4512" spans="1:21" hidden="1" x14ac:dyDescent="0.25">
      <c r="A4512" s="8" t="s">
        <v>5018</v>
      </c>
      <c r="B4512" s="2" t="s">
        <v>4923</v>
      </c>
      <c r="C4512" s="2" t="s">
        <v>411</v>
      </c>
      <c r="D4512" s="2" t="s">
        <v>406</v>
      </c>
      <c r="E4512" s="2" t="s">
        <v>394</v>
      </c>
      <c r="F4512" s="8" t="s">
        <v>31</v>
      </c>
      <c r="G4512" s="8">
        <v>0</v>
      </c>
      <c r="H4512" s="8">
        <v>1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8">
        <v>0</v>
      </c>
      <c r="T4512" s="8">
        <v>0</v>
      </c>
      <c r="U4512" s="5">
        <v>702050580</v>
      </c>
    </row>
    <row r="4513" spans="1:21" hidden="1" x14ac:dyDescent="0.25">
      <c r="A4513" s="8" t="s">
        <v>5018</v>
      </c>
      <c r="B4513" s="2" t="s">
        <v>4924</v>
      </c>
      <c r="C4513" s="2" t="s">
        <v>411</v>
      </c>
      <c r="D4513" s="2" t="s">
        <v>406</v>
      </c>
      <c r="E4513" s="2" t="s">
        <v>394</v>
      </c>
      <c r="F4513" s="8" t="s">
        <v>31</v>
      </c>
      <c r="G4513" s="8">
        <v>0</v>
      </c>
      <c r="H4513" s="8">
        <v>1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8">
        <v>0</v>
      </c>
      <c r="T4513" s="8">
        <v>0</v>
      </c>
      <c r="U4513" s="5">
        <v>702050784</v>
      </c>
    </row>
    <row r="4514" spans="1:21" hidden="1" x14ac:dyDescent="0.25">
      <c r="A4514" s="8" t="s">
        <v>5018</v>
      </c>
      <c r="B4514" s="2" t="s">
        <v>4925</v>
      </c>
      <c r="C4514" s="2" t="s">
        <v>411</v>
      </c>
      <c r="D4514" s="2" t="s">
        <v>406</v>
      </c>
      <c r="E4514" s="2" t="s">
        <v>394</v>
      </c>
      <c r="F4514" s="8" t="s">
        <v>31</v>
      </c>
      <c r="G4514" s="8">
        <v>0</v>
      </c>
      <c r="H4514" s="8">
        <v>1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5">
        <v>702050792</v>
      </c>
    </row>
    <row r="4515" spans="1:21" hidden="1" x14ac:dyDescent="0.25">
      <c r="A4515" s="8" t="s">
        <v>5018</v>
      </c>
      <c r="B4515" s="2" t="s">
        <v>4926</v>
      </c>
      <c r="C4515" s="2" t="s">
        <v>411</v>
      </c>
      <c r="D4515" s="2" t="s">
        <v>406</v>
      </c>
      <c r="E4515" s="2" t="s">
        <v>394</v>
      </c>
      <c r="F4515" s="8" t="s">
        <v>31</v>
      </c>
      <c r="G4515" s="8">
        <v>0</v>
      </c>
      <c r="H4515" s="8">
        <v>1</v>
      </c>
      <c r="I4515" s="8">
        <v>0</v>
      </c>
      <c r="J4515" s="8">
        <v>0</v>
      </c>
      <c r="K4515" s="8">
        <v>0</v>
      </c>
      <c r="L4515" s="8">
        <v>0</v>
      </c>
      <c r="M4515" s="8">
        <v>0</v>
      </c>
      <c r="N4515" s="8">
        <v>1</v>
      </c>
      <c r="O4515" s="8">
        <v>0</v>
      </c>
      <c r="P4515" s="8">
        <v>1</v>
      </c>
      <c r="Q4515" s="8">
        <v>0</v>
      </c>
      <c r="R4515" s="8">
        <v>0</v>
      </c>
      <c r="S4515" s="8">
        <v>0</v>
      </c>
      <c r="T4515" s="8">
        <v>0</v>
      </c>
      <c r="U4515" s="5">
        <v>702050806</v>
      </c>
    </row>
    <row r="4516" spans="1:21" hidden="1" x14ac:dyDescent="0.25">
      <c r="A4516" s="8" t="s">
        <v>5018</v>
      </c>
      <c r="B4516" s="2" t="s">
        <v>4927</v>
      </c>
      <c r="C4516" s="2" t="s">
        <v>411</v>
      </c>
      <c r="D4516" s="2" t="s">
        <v>406</v>
      </c>
      <c r="E4516" s="2" t="s">
        <v>394</v>
      </c>
      <c r="F4516" s="8" t="s">
        <v>31</v>
      </c>
      <c r="G4516" s="8">
        <v>0</v>
      </c>
      <c r="H4516" s="8">
        <v>1</v>
      </c>
      <c r="I4516" s="8">
        <v>1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1</v>
      </c>
      <c r="Q4516" s="8">
        <v>0</v>
      </c>
      <c r="R4516" s="8">
        <v>0</v>
      </c>
      <c r="S4516" s="8">
        <v>0</v>
      </c>
      <c r="T4516" s="8">
        <v>0</v>
      </c>
      <c r="U4516" s="5">
        <v>702050814</v>
      </c>
    </row>
    <row r="4517" spans="1:21" hidden="1" x14ac:dyDescent="0.25">
      <c r="A4517" s="8" t="s">
        <v>5018</v>
      </c>
      <c r="B4517" s="2" t="s">
        <v>4928</v>
      </c>
      <c r="C4517" s="2" t="s">
        <v>411</v>
      </c>
      <c r="D4517" s="2" t="s">
        <v>406</v>
      </c>
      <c r="E4517" s="2" t="s">
        <v>394</v>
      </c>
      <c r="F4517" s="8" t="s">
        <v>31</v>
      </c>
      <c r="G4517" s="8">
        <v>0</v>
      </c>
      <c r="H4517" s="8">
        <v>1</v>
      </c>
      <c r="I4517" s="8">
        <v>0</v>
      </c>
      <c r="J4517" s="8">
        <v>0</v>
      </c>
      <c r="K4517" s="8">
        <v>0</v>
      </c>
      <c r="L4517" s="8">
        <v>0</v>
      </c>
      <c r="M4517" s="8">
        <v>0</v>
      </c>
      <c r="N4517" s="8">
        <v>1</v>
      </c>
      <c r="O4517" s="8">
        <v>0</v>
      </c>
      <c r="P4517" s="8">
        <v>1</v>
      </c>
      <c r="Q4517" s="8">
        <v>0</v>
      </c>
      <c r="R4517" s="8">
        <v>0</v>
      </c>
      <c r="S4517" s="8">
        <v>0</v>
      </c>
      <c r="T4517" s="8">
        <v>0</v>
      </c>
      <c r="U4517" s="5">
        <v>702050822</v>
      </c>
    </row>
    <row r="4518" spans="1:21" hidden="1" x14ac:dyDescent="0.25">
      <c r="A4518" s="8" t="s">
        <v>5018</v>
      </c>
      <c r="B4518" s="2" t="s">
        <v>4929</v>
      </c>
      <c r="C4518" s="2" t="s">
        <v>401</v>
      </c>
      <c r="D4518" s="2" t="s">
        <v>406</v>
      </c>
      <c r="E4518" s="2" t="s">
        <v>394</v>
      </c>
      <c r="F4518" s="8" t="s">
        <v>31</v>
      </c>
      <c r="G4518" s="8">
        <v>1</v>
      </c>
      <c r="H4518" s="8">
        <v>1</v>
      </c>
      <c r="I4518" s="8">
        <v>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>
        <v>1</v>
      </c>
      <c r="Q4518" s="8">
        <v>0</v>
      </c>
      <c r="R4518" s="8">
        <v>1</v>
      </c>
      <c r="S4518" s="8">
        <v>1</v>
      </c>
      <c r="T4518" s="8">
        <v>0</v>
      </c>
      <c r="U4518" s="5">
        <v>702060011</v>
      </c>
    </row>
    <row r="4519" spans="1:21" hidden="1" x14ac:dyDescent="0.25">
      <c r="A4519" s="8" t="s">
        <v>5018</v>
      </c>
      <c r="B4519" s="2" t="s">
        <v>4930</v>
      </c>
      <c r="C4519" s="2" t="s">
        <v>401</v>
      </c>
      <c r="D4519" s="2" t="s">
        <v>406</v>
      </c>
      <c r="E4519" s="2" t="s">
        <v>394</v>
      </c>
      <c r="F4519" s="8" t="s">
        <v>31</v>
      </c>
      <c r="G4519" s="8">
        <v>0</v>
      </c>
      <c r="H4519" s="8">
        <v>1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>
        <v>1</v>
      </c>
      <c r="Q4519" s="8">
        <v>0</v>
      </c>
      <c r="R4519" s="8">
        <v>0</v>
      </c>
      <c r="S4519" s="8">
        <v>0</v>
      </c>
      <c r="T4519" s="8">
        <v>0</v>
      </c>
      <c r="U4519" s="5">
        <v>702060020</v>
      </c>
    </row>
    <row r="4520" spans="1:21" hidden="1" x14ac:dyDescent="0.25">
      <c r="A4520" s="8" t="s">
        <v>5018</v>
      </c>
      <c r="B4520" s="2" t="s">
        <v>4931</v>
      </c>
      <c r="C4520" s="2" t="s">
        <v>401</v>
      </c>
      <c r="D4520" s="2" t="s">
        <v>406</v>
      </c>
      <c r="E4520" s="2" t="s">
        <v>394</v>
      </c>
      <c r="F4520" s="8" t="s">
        <v>31</v>
      </c>
      <c r="G4520" s="8">
        <v>0</v>
      </c>
      <c r="H4520" s="8">
        <v>1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5">
        <v>702060038</v>
      </c>
    </row>
    <row r="4521" spans="1:21" hidden="1" x14ac:dyDescent="0.25">
      <c r="A4521" s="8" t="s">
        <v>5018</v>
      </c>
      <c r="B4521" s="2" t="s">
        <v>4932</v>
      </c>
      <c r="C4521" s="2" t="s">
        <v>412</v>
      </c>
      <c r="D4521" s="2" t="s">
        <v>406</v>
      </c>
      <c r="E4521" s="2" t="s">
        <v>394</v>
      </c>
      <c r="F4521" s="8" t="s">
        <v>31</v>
      </c>
      <c r="G4521" s="8">
        <v>1</v>
      </c>
      <c r="H4521" s="8">
        <v>1</v>
      </c>
      <c r="I4521" s="8">
        <v>1</v>
      </c>
      <c r="J4521" s="8">
        <v>0</v>
      </c>
      <c r="K4521" s="8">
        <v>0</v>
      </c>
      <c r="L4521" s="8">
        <v>0</v>
      </c>
      <c r="M4521" s="8">
        <v>0</v>
      </c>
      <c r="N4521" s="8">
        <v>1</v>
      </c>
      <c r="O4521" s="8">
        <v>0</v>
      </c>
      <c r="P4521" s="8">
        <v>1</v>
      </c>
      <c r="Q4521" s="8">
        <v>0</v>
      </c>
      <c r="R4521" s="8">
        <v>1</v>
      </c>
      <c r="S4521" s="8">
        <v>1</v>
      </c>
      <c r="T4521" s="8">
        <v>0</v>
      </c>
      <c r="U4521" s="5">
        <v>702070041</v>
      </c>
    </row>
    <row r="4522" spans="1:21" hidden="1" x14ac:dyDescent="0.25">
      <c r="A4522" s="8" t="s">
        <v>5018</v>
      </c>
      <c r="B4522" s="2" t="s">
        <v>4933</v>
      </c>
      <c r="C4522" s="2" t="s">
        <v>412</v>
      </c>
      <c r="D4522" s="2" t="s">
        <v>406</v>
      </c>
      <c r="E4522" s="2" t="s">
        <v>394</v>
      </c>
      <c r="F4522" s="8" t="s">
        <v>31</v>
      </c>
      <c r="G4522" s="8">
        <v>0</v>
      </c>
      <c r="H4522" s="8">
        <v>1</v>
      </c>
      <c r="I4522" s="8">
        <v>1</v>
      </c>
      <c r="J4522" s="8">
        <v>0</v>
      </c>
      <c r="K4522" s="8">
        <v>0</v>
      </c>
      <c r="L4522" s="8">
        <v>0</v>
      </c>
      <c r="M4522" s="8">
        <v>0</v>
      </c>
      <c r="N4522" s="8">
        <v>1</v>
      </c>
      <c r="O4522" s="8">
        <v>0</v>
      </c>
      <c r="P4522" s="8">
        <v>1</v>
      </c>
      <c r="Q4522" s="8">
        <v>0</v>
      </c>
      <c r="R4522" s="8">
        <v>0</v>
      </c>
      <c r="S4522" s="8">
        <v>0</v>
      </c>
      <c r="T4522" s="8">
        <v>0</v>
      </c>
      <c r="U4522" s="5">
        <v>702070050</v>
      </c>
    </row>
    <row r="4523" spans="1:21" hidden="1" x14ac:dyDescent="0.25">
      <c r="A4523" s="8" t="s">
        <v>5018</v>
      </c>
      <c r="B4523" s="2" t="s">
        <v>4934</v>
      </c>
      <c r="C4523" s="2" t="s">
        <v>413</v>
      </c>
      <c r="D4523" s="2" t="s">
        <v>406</v>
      </c>
      <c r="E4523" s="2" t="s">
        <v>394</v>
      </c>
      <c r="F4523" s="8" t="s">
        <v>31</v>
      </c>
      <c r="G4523" s="8">
        <v>0</v>
      </c>
      <c r="H4523" s="8">
        <v>1</v>
      </c>
      <c r="I4523" s="8">
        <v>0</v>
      </c>
      <c r="J4523" s="8">
        <v>0</v>
      </c>
      <c r="K4523" s="8">
        <v>0</v>
      </c>
      <c r="L4523" s="8">
        <v>0</v>
      </c>
      <c r="M4523" s="8">
        <v>0</v>
      </c>
      <c r="N4523" s="8">
        <v>1</v>
      </c>
      <c r="O4523" s="8">
        <v>0</v>
      </c>
      <c r="P4523" s="8">
        <v>1</v>
      </c>
      <c r="Q4523" s="8">
        <v>0</v>
      </c>
      <c r="R4523" s="8">
        <v>0</v>
      </c>
      <c r="S4523" s="8">
        <v>0</v>
      </c>
      <c r="T4523" s="8">
        <v>0</v>
      </c>
      <c r="U4523" s="5">
        <v>702080012</v>
      </c>
    </row>
    <row r="4524" spans="1:21" hidden="1" x14ac:dyDescent="0.25">
      <c r="A4524" s="8" t="s">
        <v>5018</v>
      </c>
      <c r="B4524" s="2" t="s">
        <v>4935</v>
      </c>
      <c r="C4524" s="2" t="s">
        <v>413</v>
      </c>
      <c r="D4524" s="2" t="s">
        <v>406</v>
      </c>
      <c r="E4524" s="2" t="s">
        <v>394</v>
      </c>
      <c r="F4524" s="8" t="s">
        <v>31</v>
      </c>
      <c r="G4524" s="8">
        <v>0</v>
      </c>
      <c r="H4524" s="8">
        <v>1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1</v>
      </c>
      <c r="O4524" s="8">
        <v>0</v>
      </c>
      <c r="P4524" s="8">
        <v>1</v>
      </c>
      <c r="Q4524" s="8">
        <v>0</v>
      </c>
      <c r="R4524" s="8">
        <v>0</v>
      </c>
      <c r="S4524" s="8">
        <v>0</v>
      </c>
      <c r="T4524" s="8">
        <v>0</v>
      </c>
      <c r="U4524" s="5">
        <v>702080020</v>
      </c>
    </row>
    <row r="4525" spans="1:21" hidden="1" x14ac:dyDescent="0.25">
      <c r="A4525" s="8" t="s">
        <v>5018</v>
      </c>
      <c r="B4525" s="2" t="s">
        <v>4936</v>
      </c>
      <c r="C4525" s="2" t="s">
        <v>413</v>
      </c>
      <c r="D4525" s="2" t="s">
        <v>406</v>
      </c>
      <c r="E4525" s="2" t="s">
        <v>394</v>
      </c>
      <c r="F4525" s="8" t="s">
        <v>31</v>
      </c>
      <c r="G4525" s="8">
        <v>0</v>
      </c>
      <c r="H4525" s="8">
        <v>1</v>
      </c>
      <c r="I4525" s="8">
        <v>0</v>
      </c>
      <c r="J4525" s="8">
        <v>0</v>
      </c>
      <c r="K4525" s="8">
        <v>0</v>
      </c>
      <c r="L4525" s="8">
        <v>0</v>
      </c>
      <c r="M4525" s="8">
        <v>0</v>
      </c>
      <c r="N4525" s="8">
        <v>1</v>
      </c>
      <c r="O4525" s="8">
        <v>0</v>
      </c>
      <c r="P4525" s="8">
        <v>1</v>
      </c>
      <c r="Q4525" s="8">
        <v>0</v>
      </c>
      <c r="R4525" s="8">
        <v>0</v>
      </c>
      <c r="S4525" s="8">
        <v>0</v>
      </c>
      <c r="T4525" s="8">
        <v>0</v>
      </c>
      <c r="U4525" s="5">
        <v>702080039</v>
      </c>
    </row>
    <row r="4526" spans="1:21" hidden="1" x14ac:dyDescent="0.25">
      <c r="A4526" s="8" t="s">
        <v>5018</v>
      </c>
      <c r="B4526" s="2" t="s">
        <v>4937</v>
      </c>
      <c r="C4526" s="2" t="s">
        <v>414</v>
      </c>
      <c r="D4526" s="2" t="s">
        <v>406</v>
      </c>
      <c r="E4526" s="2" t="s">
        <v>394</v>
      </c>
      <c r="F4526" s="8" t="s">
        <v>31</v>
      </c>
      <c r="G4526" s="8">
        <v>0</v>
      </c>
      <c r="H4526" s="8">
        <v>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1</v>
      </c>
      <c r="O4526" s="8">
        <v>0</v>
      </c>
      <c r="P4526" s="8">
        <v>1</v>
      </c>
      <c r="Q4526" s="8">
        <v>0</v>
      </c>
      <c r="R4526" s="8">
        <v>0</v>
      </c>
      <c r="S4526" s="8">
        <v>0</v>
      </c>
      <c r="T4526" s="8">
        <v>0</v>
      </c>
      <c r="U4526" s="5">
        <v>702090018</v>
      </c>
    </row>
    <row r="4527" spans="1:21" hidden="1" x14ac:dyDescent="0.25">
      <c r="A4527" s="8" t="s">
        <v>5018</v>
      </c>
      <c r="B4527" s="2" t="s">
        <v>4938</v>
      </c>
      <c r="C4527" s="2" t="s">
        <v>414</v>
      </c>
      <c r="D4527" s="2" t="s">
        <v>406</v>
      </c>
      <c r="E4527" s="2" t="s">
        <v>394</v>
      </c>
      <c r="F4527" s="8" t="s">
        <v>31</v>
      </c>
      <c r="G4527" s="8">
        <v>0</v>
      </c>
      <c r="H4527" s="8">
        <v>1</v>
      </c>
      <c r="I4527" s="8">
        <v>0</v>
      </c>
      <c r="J4527" s="8">
        <v>0</v>
      </c>
      <c r="K4527" s="8">
        <v>0</v>
      </c>
      <c r="L4527" s="8">
        <v>0</v>
      </c>
      <c r="M4527" s="8">
        <v>0</v>
      </c>
      <c r="N4527" s="8">
        <v>1</v>
      </c>
      <c r="O4527" s="8">
        <v>0</v>
      </c>
      <c r="P4527" s="8">
        <v>1</v>
      </c>
      <c r="Q4527" s="8">
        <v>0</v>
      </c>
      <c r="R4527" s="8">
        <v>0</v>
      </c>
      <c r="S4527" s="8">
        <v>0</v>
      </c>
      <c r="T4527" s="8">
        <v>0</v>
      </c>
      <c r="U4527" s="5">
        <v>702090034</v>
      </c>
    </row>
    <row r="4528" spans="1:21" hidden="1" x14ac:dyDescent="0.25">
      <c r="A4528" s="8" t="s">
        <v>5018</v>
      </c>
      <c r="B4528" s="2" t="s">
        <v>4939</v>
      </c>
      <c r="C4528" s="2" t="s">
        <v>414</v>
      </c>
      <c r="D4528" s="2" t="s">
        <v>406</v>
      </c>
      <c r="E4528" s="2" t="s">
        <v>394</v>
      </c>
      <c r="F4528" s="8" t="s">
        <v>31</v>
      </c>
      <c r="G4528" s="8">
        <v>0</v>
      </c>
      <c r="H4528" s="8">
        <v>1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5">
        <v>702090042</v>
      </c>
    </row>
    <row r="4529" spans="1:21" hidden="1" x14ac:dyDescent="0.25">
      <c r="A4529" s="8" t="s">
        <v>5018</v>
      </c>
      <c r="B4529" s="2" t="s">
        <v>4940</v>
      </c>
      <c r="C4529" s="2" t="s">
        <v>414</v>
      </c>
      <c r="D4529" s="2" t="s">
        <v>406</v>
      </c>
      <c r="E4529" s="2" t="s">
        <v>394</v>
      </c>
      <c r="F4529" s="8" t="s">
        <v>31</v>
      </c>
      <c r="G4529" s="8">
        <v>0</v>
      </c>
      <c r="H4529" s="8">
        <v>1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</v>
      </c>
      <c r="O4529" s="8">
        <v>0</v>
      </c>
      <c r="P4529" s="8">
        <v>1</v>
      </c>
      <c r="Q4529" s="8">
        <v>0</v>
      </c>
      <c r="R4529" s="8">
        <v>0</v>
      </c>
      <c r="S4529" s="8">
        <v>0</v>
      </c>
      <c r="T4529" s="8">
        <v>0</v>
      </c>
      <c r="U4529" s="5">
        <v>702090050</v>
      </c>
    </row>
    <row r="4530" spans="1:21" hidden="1" x14ac:dyDescent="0.25">
      <c r="A4530" s="8" t="s">
        <v>5018</v>
      </c>
      <c r="B4530" s="2" t="s">
        <v>4941</v>
      </c>
      <c r="C4530" s="2" t="s">
        <v>414</v>
      </c>
      <c r="D4530" s="2" t="s">
        <v>406</v>
      </c>
      <c r="E4530" s="2" t="s">
        <v>394</v>
      </c>
      <c r="F4530" s="8" t="s">
        <v>31</v>
      </c>
      <c r="G4530" s="8">
        <v>0</v>
      </c>
      <c r="H4530" s="8">
        <v>1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1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5">
        <v>702090069</v>
      </c>
    </row>
    <row r="4531" spans="1:21" hidden="1" x14ac:dyDescent="0.25">
      <c r="A4531" s="8" t="s">
        <v>5018</v>
      </c>
      <c r="B4531" s="2" t="s">
        <v>4942</v>
      </c>
      <c r="C4531" s="2" t="s">
        <v>414</v>
      </c>
      <c r="D4531" s="2" t="s">
        <v>406</v>
      </c>
      <c r="E4531" s="2" t="s">
        <v>394</v>
      </c>
      <c r="F4531" s="8" t="s">
        <v>31</v>
      </c>
      <c r="G4531" s="8">
        <v>0</v>
      </c>
      <c r="H4531" s="8">
        <v>1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</v>
      </c>
      <c r="O4531" s="8">
        <v>0</v>
      </c>
      <c r="P4531" s="8">
        <v>1</v>
      </c>
      <c r="Q4531" s="8">
        <v>0</v>
      </c>
      <c r="R4531" s="8">
        <v>0</v>
      </c>
      <c r="S4531" s="8">
        <v>0</v>
      </c>
      <c r="T4531" s="8">
        <v>0</v>
      </c>
      <c r="U4531" s="5">
        <v>702090085</v>
      </c>
    </row>
    <row r="4532" spans="1:21" hidden="1" x14ac:dyDescent="0.25">
      <c r="A4532" s="8" t="s">
        <v>5018</v>
      </c>
      <c r="B4532" s="2" t="s">
        <v>4943</v>
      </c>
      <c r="C4532" s="2" t="s">
        <v>414</v>
      </c>
      <c r="D4532" s="2" t="s">
        <v>406</v>
      </c>
      <c r="E4532" s="2" t="s">
        <v>394</v>
      </c>
      <c r="F4532" s="8" t="s">
        <v>31</v>
      </c>
      <c r="G4532" s="8">
        <v>0</v>
      </c>
      <c r="H4532" s="8">
        <v>1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5">
        <v>702090093</v>
      </c>
    </row>
    <row r="4533" spans="1:21" hidden="1" x14ac:dyDescent="0.25">
      <c r="A4533" s="8" t="s">
        <v>5018</v>
      </c>
      <c r="B4533" s="2" t="s">
        <v>4944</v>
      </c>
      <c r="C4533" s="2" t="s">
        <v>415</v>
      </c>
      <c r="D4533" s="2" t="s">
        <v>406</v>
      </c>
      <c r="E4533" s="2" t="s">
        <v>394</v>
      </c>
      <c r="F4533" s="8" t="s">
        <v>31</v>
      </c>
      <c r="G4533" s="8">
        <v>1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1</v>
      </c>
      <c r="S4533" s="8">
        <v>1</v>
      </c>
      <c r="T4533" s="8">
        <v>0</v>
      </c>
      <c r="U4533" s="5">
        <v>702100013</v>
      </c>
    </row>
    <row r="4534" spans="1:21" hidden="1" x14ac:dyDescent="0.25">
      <c r="A4534" s="8" t="s">
        <v>5018</v>
      </c>
      <c r="B4534" s="2" t="s">
        <v>4945</v>
      </c>
      <c r="C4534" s="2" t="s">
        <v>415</v>
      </c>
      <c r="D4534" s="2" t="s">
        <v>406</v>
      </c>
      <c r="E4534" s="2" t="s">
        <v>394</v>
      </c>
      <c r="F4534" s="8" t="s">
        <v>31</v>
      </c>
      <c r="G4534" s="8">
        <v>1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1</v>
      </c>
      <c r="S4534" s="8">
        <v>1</v>
      </c>
      <c r="T4534" s="8">
        <v>0</v>
      </c>
      <c r="U4534" s="5">
        <v>702100021</v>
      </c>
    </row>
    <row r="4535" spans="1:21" hidden="1" x14ac:dyDescent="0.25">
      <c r="A4535" s="8" t="s">
        <v>5018</v>
      </c>
      <c r="B4535" s="2" t="s">
        <v>4946</v>
      </c>
      <c r="C4535" s="2" t="s">
        <v>415</v>
      </c>
      <c r="D4535" s="2" t="s">
        <v>406</v>
      </c>
      <c r="E4535" s="2" t="s">
        <v>394</v>
      </c>
      <c r="F4535" s="8" t="s">
        <v>31</v>
      </c>
      <c r="G4535" s="8">
        <v>1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1</v>
      </c>
      <c r="S4535" s="8">
        <v>1</v>
      </c>
      <c r="T4535" s="8">
        <v>0</v>
      </c>
      <c r="U4535" s="5">
        <v>702100030</v>
      </c>
    </row>
    <row r="4536" spans="1:21" hidden="1" x14ac:dyDescent="0.25">
      <c r="A4536" s="8" t="s">
        <v>5018</v>
      </c>
      <c r="B4536" s="2" t="s">
        <v>4947</v>
      </c>
      <c r="C4536" s="2" t="s">
        <v>415</v>
      </c>
      <c r="D4536" s="2" t="s">
        <v>406</v>
      </c>
      <c r="E4536" s="2" t="s">
        <v>394</v>
      </c>
      <c r="F4536" s="8" t="s">
        <v>31</v>
      </c>
      <c r="G4536" s="8">
        <v>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1</v>
      </c>
      <c r="T4536" s="8">
        <v>0</v>
      </c>
      <c r="U4536" s="5">
        <v>702100048</v>
      </c>
    </row>
    <row r="4537" spans="1:21" hidden="1" x14ac:dyDescent="0.25">
      <c r="A4537" s="8" t="s">
        <v>5018</v>
      </c>
      <c r="B4537" s="2" t="s">
        <v>4948</v>
      </c>
      <c r="C4537" s="2" t="s">
        <v>415</v>
      </c>
      <c r="D4537" s="2" t="s">
        <v>406</v>
      </c>
      <c r="E4537" s="2" t="s">
        <v>394</v>
      </c>
      <c r="F4537" s="8" t="s">
        <v>31</v>
      </c>
      <c r="G4537" s="8">
        <v>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1</v>
      </c>
      <c r="S4537" s="8">
        <v>1</v>
      </c>
      <c r="T4537" s="8">
        <v>0</v>
      </c>
      <c r="U4537" s="5">
        <v>702100056</v>
      </c>
    </row>
    <row r="4538" spans="1:21" hidden="1" x14ac:dyDescent="0.25">
      <c r="A4538" s="8" t="s">
        <v>5018</v>
      </c>
      <c r="B4538" s="2" t="s">
        <v>4949</v>
      </c>
      <c r="C4538" s="2" t="s">
        <v>415</v>
      </c>
      <c r="D4538" s="2" t="s">
        <v>406</v>
      </c>
      <c r="E4538" s="2" t="s">
        <v>394</v>
      </c>
      <c r="F4538" s="8" t="s">
        <v>31</v>
      </c>
      <c r="G4538" s="8">
        <v>1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1</v>
      </c>
      <c r="S4538" s="8">
        <v>1</v>
      </c>
      <c r="T4538" s="8">
        <v>0</v>
      </c>
      <c r="U4538" s="5">
        <v>702100064</v>
      </c>
    </row>
    <row r="4539" spans="1:21" hidden="1" x14ac:dyDescent="0.25">
      <c r="A4539" s="8" t="s">
        <v>5018</v>
      </c>
      <c r="B4539" s="2" t="s">
        <v>4950</v>
      </c>
      <c r="C4539" s="2" t="s">
        <v>415</v>
      </c>
      <c r="D4539" s="2" t="s">
        <v>406</v>
      </c>
      <c r="E4539" s="2" t="s">
        <v>394</v>
      </c>
      <c r="F4539" s="8" t="s">
        <v>31</v>
      </c>
      <c r="G4539" s="8">
        <v>1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1</v>
      </c>
      <c r="S4539" s="8">
        <v>1</v>
      </c>
      <c r="T4539" s="8">
        <v>0</v>
      </c>
      <c r="U4539" s="5">
        <v>702100072</v>
      </c>
    </row>
    <row r="4540" spans="1:21" hidden="1" x14ac:dyDescent="0.25">
      <c r="A4540" s="8" t="s">
        <v>5018</v>
      </c>
      <c r="B4540" s="2" t="s">
        <v>4951</v>
      </c>
      <c r="C4540" s="2" t="s">
        <v>415</v>
      </c>
      <c r="D4540" s="2" t="s">
        <v>406</v>
      </c>
      <c r="E4540" s="2" t="s">
        <v>394</v>
      </c>
      <c r="F4540" s="8" t="s">
        <v>31</v>
      </c>
      <c r="G4540" s="8">
        <v>1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1</v>
      </c>
      <c r="T4540" s="8">
        <v>0</v>
      </c>
      <c r="U4540" s="5">
        <v>702100080</v>
      </c>
    </row>
    <row r="4541" spans="1:21" hidden="1" x14ac:dyDescent="0.25">
      <c r="A4541" s="8" t="s">
        <v>5018</v>
      </c>
      <c r="B4541" s="2" t="s">
        <v>4952</v>
      </c>
      <c r="C4541" s="2" t="s">
        <v>415</v>
      </c>
      <c r="D4541" s="2" t="s">
        <v>406</v>
      </c>
      <c r="E4541" s="2" t="s">
        <v>394</v>
      </c>
      <c r="F4541" s="8" t="s">
        <v>31</v>
      </c>
      <c r="G4541" s="8">
        <v>1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1</v>
      </c>
      <c r="S4541" s="8">
        <v>1</v>
      </c>
      <c r="T4541" s="8">
        <v>0</v>
      </c>
      <c r="U4541" s="5">
        <v>702100099</v>
      </c>
    </row>
    <row r="4542" spans="1:21" hidden="1" x14ac:dyDescent="0.25">
      <c r="A4542" s="8" t="s">
        <v>5018</v>
      </c>
      <c r="B4542" s="2" t="s">
        <v>4953</v>
      </c>
      <c r="C4542" s="2" t="s">
        <v>415</v>
      </c>
      <c r="D4542" s="2" t="s">
        <v>406</v>
      </c>
      <c r="E4542" s="2" t="s">
        <v>394</v>
      </c>
      <c r="F4542" s="8" t="s">
        <v>31</v>
      </c>
      <c r="G4542" s="8">
        <v>1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1</v>
      </c>
      <c r="T4542" s="8">
        <v>0</v>
      </c>
      <c r="U4542" s="5">
        <v>702100102</v>
      </c>
    </row>
    <row r="4543" spans="1:21" hidden="1" x14ac:dyDescent="0.25">
      <c r="A4543" s="8" t="s">
        <v>5018</v>
      </c>
      <c r="B4543" s="2" t="s">
        <v>4954</v>
      </c>
      <c r="C4543" s="2" t="s">
        <v>405</v>
      </c>
      <c r="D4543" s="2" t="s">
        <v>406</v>
      </c>
      <c r="E4543" s="2" t="s">
        <v>394</v>
      </c>
      <c r="F4543" s="8" t="s">
        <v>31</v>
      </c>
      <c r="G4543" s="8">
        <v>0</v>
      </c>
      <c r="H4543" s="8">
        <v>1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1</v>
      </c>
      <c r="O4543" s="8">
        <v>0</v>
      </c>
      <c r="P4543" s="8">
        <v>1</v>
      </c>
      <c r="Q4543" s="8">
        <v>0</v>
      </c>
      <c r="R4543" s="8">
        <v>0</v>
      </c>
      <c r="S4543" s="8">
        <v>0</v>
      </c>
      <c r="T4543" s="8">
        <v>0</v>
      </c>
      <c r="U4543" s="5">
        <v>702110019</v>
      </c>
    </row>
    <row r="4544" spans="1:21" hidden="1" x14ac:dyDescent="0.25">
      <c r="A4544" s="8" t="s">
        <v>5018</v>
      </c>
      <c r="B4544" s="2" t="s">
        <v>4955</v>
      </c>
      <c r="C4544" s="2" t="s">
        <v>405</v>
      </c>
      <c r="D4544" s="2" t="s">
        <v>406</v>
      </c>
      <c r="E4544" s="2" t="s">
        <v>394</v>
      </c>
      <c r="F4544" s="8" t="s">
        <v>31</v>
      </c>
      <c r="G4544" s="8">
        <v>0</v>
      </c>
      <c r="H4544" s="8">
        <v>1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1</v>
      </c>
      <c r="O4544" s="8">
        <v>0</v>
      </c>
      <c r="P4544" s="8">
        <v>1</v>
      </c>
      <c r="Q4544" s="8">
        <v>0</v>
      </c>
      <c r="R4544" s="8">
        <v>0</v>
      </c>
      <c r="S4544" s="8">
        <v>0</v>
      </c>
      <c r="T4544" s="8">
        <v>0</v>
      </c>
      <c r="U4544" s="5">
        <v>702110027</v>
      </c>
    </row>
    <row r="4545" spans="1:21" hidden="1" x14ac:dyDescent="0.25">
      <c r="A4545" s="8" t="s">
        <v>5018</v>
      </c>
      <c r="B4545" s="2" t="s">
        <v>4956</v>
      </c>
      <c r="C4545" s="2" t="s">
        <v>405</v>
      </c>
      <c r="D4545" s="2" t="s">
        <v>406</v>
      </c>
      <c r="E4545" s="2" t="s">
        <v>394</v>
      </c>
      <c r="F4545" s="8" t="s">
        <v>31</v>
      </c>
      <c r="G4545" s="8">
        <v>0</v>
      </c>
      <c r="H4545" s="8">
        <v>1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1</v>
      </c>
      <c r="O4545" s="8">
        <v>0</v>
      </c>
      <c r="P4545" s="8">
        <v>1</v>
      </c>
      <c r="Q4545" s="8">
        <v>0</v>
      </c>
      <c r="R4545" s="8">
        <v>0</v>
      </c>
      <c r="S4545" s="8">
        <v>0</v>
      </c>
      <c r="T4545" s="8">
        <v>0</v>
      </c>
      <c r="U4545" s="5">
        <v>702110035</v>
      </c>
    </row>
    <row r="4546" spans="1:21" hidden="1" x14ac:dyDescent="0.25">
      <c r="A4546" s="8" t="s">
        <v>5018</v>
      </c>
      <c r="B4546" s="2" t="s">
        <v>4957</v>
      </c>
      <c r="C4546" s="2" t="s">
        <v>405</v>
      </c>
      <c r="D4546" s="2" t="s">
        <v>406</v>
      </c>
      <c r="E4546" s="2" t="s">
        <v>394</v>
      </c>
      <c r="F4546" s="8" t="s">
        <v>31</v>
      </c>
      <c r="G4546" s="8">
        <v>0</v>
      </c>
      <c r="H4546" s="8">
        <v>1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1</v>
      </c>
      <c r="O4546" s="8">
        <v>0</v>
      </c>
      <c r="P4546" s="8">
        <v>1</v>
      </c>
      <c r="Q4546" s="8">
        <v>0</v>
      </c>
      <c r="R4546" s="8">
        <v>0</v>
      </c>
      <c r="S4546" s="8">
        <v>0</v>
      </c>
      <c r="T4546" s="8">
        <v>0</v>
      </c>
      <c r="U4546" s="5">
        <v>702110043</v>
      </c>
    </row>
    <row r="4547" spans="1:21" hidden="1" x14ac:dyDescent="0.25">
      <c r="A4547" s="8" t="s">
        <v>5018</v>
      </c>
      <c r="B4547" s="2" t="s">
        <v>4958</v>
      </c>
      <c r="C4547" s="2" t="s">
        <v>416</v>
      </c>
      <c r="D4547" s="2" t="s">
        <v>406</v>
      </c>
      <c r="E4547" s="2" t="s">
        <v>394</v>
      </c>
      <c r="F4547" s="8" t="s">
        <v>31</v>
      </c>
      <c r="G4547" s="8">
        <v>0</v>
      </c>
      <c r="H4547" s="8">
        <v>1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</v>
      </c>
      <c r="O4547" s="8">
        <v>0</v>
      </c>
      <c r="P4547" s="8">
        <v>1</v>
      </c>
      <c r="Q4547" s="8">
        <v>0</v>
      </c>
      <c r="R4547" s="8">
        <v>0</v>
      </c>
      <c r="S4547" s="8">
        <v>0</v>
      </c>
      <c r="T4547" s="8">
        <v>0</v>
      </c>
      <c r="U4547" s="5">
        <v>702120014</v>
      </c>
    </row>
    <row r="4548" spans="1:21" hidden="1" x14ac:dyDescent="0.25">
      <c r="A4548" s="8" t="s">
        <v>5018</v>
      </c>
      <c r="B4548" s="2" t="s">
        <v>4959</v>
      </c>
      <c r="C4548" s="2" t="s">
        <v>416</v>
      </c>
      <c r="D4548" s="2" t="s">
        <v>406</v>
      </c>
      <c r="E4548" s="2" t="s">
        <v>394</v>
      </c>
      <c r="F4548" s="8" t="s">
        <v>31</v>
      </c>
      <c r="G4548" s="8">
        <v>0</v>
      </c>
      <c r="H4548" s="8">
        <v>1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1</v>
      </c>
      <c r="O4548" s="8">
        <v>0</v>
      </c>
      <c r="P4548" s="8">
        <v>1</v>
      </c>
      <c r="Q4548" s="8">
        <v>0</v>
      </c>
      <c r="R4548" s="8">
        <v>0</v>
      </c>
      <c r="S4548" s="8">
        <v>0</v>
      </c>
      <c r="T4548" s="8">
        <v>0</v>
      </c>
      <c r="U4548" s="5">
        <v>702120022</v>
      </c>
    </row>
    <row r="4549" spans="1:21" hidden="1" x14ac:dyDescent="0.25">
      <c r="A4549" s="8" t="s">
        <v>5018</v>
      </c>
      <c r="B4549" s="2" t="s">
        <v>4960</v>
      </c>
      <c r="C4549" s="2" t="s">
        <v>416</v>
      </c>
      <c r="D4549" s="2" t="s">
        <v>406</v>
      </c>
      <c r="E4549" s="2" t="s">
        <v>394</v>
      </c>
      <c r="F4549" s="8" t="s">
        <v>31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1</v>
      </c>
      <c r="Q4549" s="8">
        <v>0</v>
      </c>
      <c r="R4549" s="8">
        <v>0</v>
      </c>
      <c r="S4549" s="8">
        <v>0</v>
      </c>
      <c r="T4549" s="8">
        <v>0</v>
      </c>
      <c r="U4549" s="5">
        <v>702120030</v>
      </c>
    </row>
    <row r="4550" spans="1:21" hidden="1" x14ac:dyDescent="0.25">
      <c r="A4550" s="8" t="s">
        <v>5018</v>
      </c>
      <c r="B4550" s="2" t="s">
        <v>4961</v>
      </c>
      <c r="C4550" s="2" t="s">
        <v>416</v>
      </c>
      <c r="D4550" s="2" t="s">
        <v>406</v>
      </c>
      <c r="E4550" s="2" t="s">
        <v>394</v>
      </c>
      <c r="F4550" s="8" t="s">
        <v>31</v>
      </c>
      <c r="G4550" s="8">
        <v>0</v>
      </c>
      <c r="H4550" s="8">
        <v>1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1</v>
      </c>
      <c r="O4550" s="8">
        <v>0</v>
      </c>
      <c r="P4550" s="8">
        <v>1</v>
      </c>
      <c r="Q4550" s="8">
        <v>0</v>
      </c>
      <c r="R4550" s="8">
        <v>0</v>
      </c>
      <c r="S4550" s="8">
        <v>0</v>
      </c>
      <c r="T4550" s="8">
        <v>0</v>
      </c>
      <c r="U4550" s="5">
        <v>702120049</v>
      </c>
    </row>
    <row r="4551" spans="1:21" hidden="1" x14ac:dyDescent="0.25">
      <c r="A4551" s="8" t="s">
        <v>5018</v>
      </c>
      <c r="B4551" s="2" t="s">
        <v>4962</v>
      </c>
      <c r="C4551" s="2" t="s">
        <v>416</v>
      </c>
      <c r="D4551" s="2" t="s">
        <v>406</v>
      </c>
      <c r="E4551" s="2" t="s">
        <v>394</v>
      </c>
      <c r="F4551" s="8" t="s">
        <v>31</v>
      </c>
      <c r="G4551" s="8">
        <v>0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1</v>
      </c>
      <c r="O4551" s="8">
        <v>0</v>
      </c>
      <c r="P4551" s="8">
        <v>1</v>
      </c>
      <c r="Q4551" s="8">
        <v>0</v>
      </c>
      <c r="R4551" s="8">
        <v>0</v>
      </c>
      <c r="S4551" s="8">
        <v>0</v>
      </c>
      <c r="T4551" s="8">
        <v>0</v>
      </c>
      <c r="U4551" s="5">
        <v>702120057</v>
      </c>
    </row>
    <row r="4552" spans="1:21" hidden="1" x14ac:dyDescent="0.25">
      <c r="A4552" s="8" t="s">
        <v>5018</v>
      </c>
      <c r="B4552" s="2" t="s">
        <v>4963</v>
      </c>
      <c r="C4552" s="2" t="s">
        <v>416</v>
      </c>
      <c r="D4552" s="2" t="s">
        <v>406</v>
      </c>
      <c r="E4552" s="2" t="s">
        <v>394</v>
      </c>
      <c r="F4552" s="8" t="s">
        <v>31</v>
      </c>
      <c r="G4552" s="8">
        <v>1</v>
      </c>
      <c r="H4552" s="8">
        <v>1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>
        <v>0</v>
      </c>
      <c r="P4552" s="8">
        <v>1</v>
      </c>
      <c r="Q4552" s="8">
        <v>0</v>
      </c>
      <c r="R4552" s="8">
        <v>1</v>
      </c>
      <c r="S4552" s="8">
        <v>1</v>
      </c>
      <c r="T4552" s="8">
        <v>0</v>
      </c>
      <c r="U4552" s="5">
        <v>702120065</v>
      </c>
    </row>
    <row r="4553" spans="1:21" hidden="1" x14ac:dyDescent="0.25">
      <c r="A4553" s="8" t="s">
        <v>5018</v>
      </c>
      <c r="B4553" s="2" t="s">
        <v>4964</v>
      </c>
      <c r="C4553" s="2" t="s">
        <v>419</v>
      </c>
      <c r="D4553" s="2" t="s">
        <v>418</v>
      </c>
      <c r="E4553" s="2" t="s">
        <v>417</v>
      </c>
      <c r="F4553" s="8" t="s">
        <v>23</v>
      </c>
      <c r="G4553" s="8">
        <v>1</v>
      </c>
      <c r="H4553" s="8">
        <v>0</v>
      </c>
      <c r="I4553" s="8">
        <v>0</v>
      </c>
      <c r="J4553" s="8">
        <v>1</v>
      </c>
      <c r="K4553" s="8">
        <v>1</v>
      </c>
      <c r="L4553" s="8">
        <v>1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5">
        <v>801010012</v>
      </c>
    </row>
    <row r="4554" spans="1:21" hidden="1" x14ac:dyDescent="0.25">
      <c r="A4554" s="8" t="s">
        <v>5018</v>
      </c>
      <c r="B4554" s="2" t="s">
        <v>4965</v>
      </c>
      <c r="C4554" s="2" t="s">
        <v>419</v>
      </c>
      <c r="D4554" s="2" t="s">
        <v>418</v>
      </c>
      <c r="E4554" s="2" t="s">
        <v>417</v>
      </c>
      <c r="F4554" s="8" t="s">
        <v>23</v>
      </c>
      <c r="G4554" s="8">
        <v>1</v>
      </c>
      <c r="H4554" s="8">
        <v>0</v>
      </c>
      <c r="I4554" s="8">
        <v>0</v>
      </c>
      <c r="J4554" s="8">
        <v>1</v>
      </c>
      <c r="K4554" s="8">
        <v>1</v>
      </c>
      <c r="L4554" s="8">
        <v>1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5">
        <v>801010020</v>
      </c>
    </row>
    <row r="4555" spans="1:21" hidden="1" x14ac:dyDescent="0.25">
      <c r="A4555" s="8" t="s">
        <v>5018</v>
      </c>
      <c r="B4555" s="2" t="s">
        <v>4966</v>
      </c>
      <c r="C4555" s="2" t="s">
        <v>419</v>
      </c>
      <c r="D4555" s="2" t="s">
        <v>418</v>
      </c>
      <c r="E4555" s="2" t="s">
        <v>417</v>
      </c>
      <c r="F4555" s="8" t="s">
        <v>31</v>
      </c>
      <c r="G4555" s="8">
        <v>0</v>
      </c>
      <c r="H4555" s="8">
        <v>1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1</v>
      </c>
      <c r="O4555" s="8">
        <v>0</v>
      </c>
      <c r="P4555" s="8">
        <v>1</v>
      </c>
      <c r="Q4555" s="8">
        <v>0</v>
      </c>
      <c r="R4555" s="8">
        <v>0</v>
      </c>
      <c r="S4555" s="8">
        <v>0</v>
      </c>
      <c r="T4555" s="8">
        <v>0</v>
      </c>
      <c r="U4555" s="5">
        <v>801010039</v>
      </c>
    </row>
    <row r="4556" spans="1:21" hidden="1" x14ac:dyDescent="0.25">
      <c r="A4556" s="8" t="s">
        <v>5018</v>
      </c>
      <c r="B4556" s="2" t="s">
        <v>4967</v>
      </c>
      <c r="C4556" s="2" t="s">
        <v>419</v>
      </c>
      <c r="D4556" s="2" t="s">
        <v>418</v>
      </c>
      <c r="E4556" s="2" t="s">
        <v>417</v>
      </c>
      <c r="F4556" s="8" t="s">
        <v>31</v>
      </c>
      <c r="G4556" s="8">
        <v>0</v>
      </c>
      <c r="H4556" s="8">
        <v>1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1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5">
        <v>801010047</v>
      </c>
    </row>
    <row r="4557" spans="1:21" hidden="1" x14ac:dyDescent="0.25">
      <c r="A4557" s="8" t="s">
        <v>5018</v>
      </c>
      <c r="B4557" s="2" t="s">
        <v>4968</v>
      </c>
      <c r="C4557" s="2" t="s">
        <v>421</v>
      </c>
      <c r="D4557" s="2" t="s">
        <v>420</v>
      </c>
      <c r="E4557" s="2" t="s">
        <v>417</v>
      </c>
      <c r="F4557" s="8" t="s">
        <v>31</v>
      </c>
      <c r="G4557" s="8">
        <v>0</v>
      </c>
      <c r="H4557" s="8">
        <v>1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>
        <v>0</v>
      </c>
      <c r="P4557" s="8">
        <v>1</v>
      </c>
      <c r="Q4557" s="8">
        <v>0</v>
      </c>
      <c r="R4557" s="8">
        <v>0</v>
      </c>
      <c r="S4557" s="8">
        <v>0</v>
      </c>
      <c r="T4557" s="8">
        <v>0</v>
      </c>
      <c r="U4557" s="5">
        <v>802010016</v>
      </c>
    </row>
    <row r="4558" spans="1:21" hidden="1" x14ac:dyDescent="0.25">
      <c r="A4558" s="8" t="s">
        <v>5018</v>
      </c>
      <c r="B4558" s="2" t="s">
        <v>4969</v>
      </c>
      <c r="C4558" s="2" t="s">
        <v>421</v>
      </c>
      <c r="D4558" s="2" t="s">
        <v>420</v>
      </c>
      <c r="E4558" s="2" t="s">
        <v>417</v>
      </c>
      <c r="F4558" s="8" t="s">
        <v>31</v>
      </c>
      <c r="G4558" s="8">
        <v>0</v>
      </c>
      <c r="H4558" s="8">
        <v>1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1</v>
      </c>
      <c r="O4558" s="8">
        <v>0</v>
      </c>
      <c r="P4558" s="8">
        <v>1</v>
      </c>
      <c r="Q4558" s="8">
        <v>0</v>
      </c>
      <c r="R4558" s="8">
        <v>0</v>
      </c>
      <c r="S4558" s="8">
        <v>0</v>
      </c>
      <c r="T4558" s="8">
        <v>0</v>
      </c>
      <c r="U4558" s="5">
        <v>802010024</v>
      </c>
    </row>
    <row r="4559" spans="1:21" hidden="1" x14ac:dyDescent="0.25">
      <c r="A4559" s="8" t="s">
        <v>5018</v>
      </c>
      <c r="B4559" s="2" t="s">
        <v>4970</v>
      </c>
      <c r="C4559" s="2" t="s">
        <v>421</v>
      </c>
      <c r="D4559" s="2" t="s">
        <v>420</v>
      </c>
      <c r="E4559" s="2" t="s">
        <v>417</v>
      </c>
      <c r="F4559" s="8" t="s">
        <v>31</v>
      </c>
      <c r="G4559" s="8">
        <v>0</v>
      </c>
      <c r="H4559" s="8">
        <v>1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1</v>
      </c>
      <c r="O4559" s="8">
        <v>0</v>
      </c>
      <c r="P4559" s="8">
        <v>1</v>
      </c>
      <c r="Q4559" s="8">
        <v>0</v>
      </c>
      <c r="R4559" s="8">
        <v>0</v>
      </c>
      <c r="S4559" s="8">
        <v>0</v>
      </c>
      <c r="T4559" s="8">
        <v>0</v>
      </c>
      <c r="U4559" s="5">
        <v>802010032</v>
      </c>
    </row>
    <row r="4560" spans="1:21" hidden="1" x14ac:dyDescent="0.25">
      <c r="A4560" s="8" t="s">
        <v>5018</v>
      </c>
      <c r="B4560" s="2" t="s">
        <v>4971</v>
      </c>
      <c r="C4560" s="2" t="s">
        <v>421</v>
      </c>
      <c r="D4560" s="2" t="s">
        <v>420</v>
      </c>
      <c r="E4560" s="2" t="s">
        <v>417</v>
      </c>
      <c r="F4560" s="8" t="s">
        <v>31</v>
      </c>
      <c r="G4560" s="8">
        <v>0</v>
      </c>
      <c r="H4560" s="8">
        <v>1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1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5">
        <v>802010040</v>
      </c>
    </row>
    <row r="4561" spans="1:21" hidden="1" x14ac:dyDescent="0.25">
      <c r="A4561" s="8" t="s">
        <v>5018</v>
      </c>
      <c r="B4561" s="2" t="s">
        <v>4972</v>
      </c>
      <c r="C4561" s="2" t="s">
        <v>421</v>
      </c>
      <c r="D4561" s="2" t="s">
        <v>420</v>
      </c>
      <c r="E4561" s="2" t="s">
        <v>417</v>
      </c>
      <c r="F4561" s="8" t="s">
        <v>31</v>
      </c>
      <c r="G4561" s="8">
        <v>0</v>
      </c>
      <c r="H4561" s="8">
        <v>1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1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0</v>
      </c>
      <c r="U4561" s="5">
        <v>802010059</v>
      </c>
    </row>
    <row r="4562" spans="1:21" hidden="1" x14ac:dyDescent="0.25">
      <c r="A4562" s="8" t="s">
        <v>5018</v>
      </c>
      <c r="B4562" s="2" t="s">
        <v>4973</v>
      </c>
      <c r="C4562" s="2" t="s">
        <v>421</v>
      </c>
      <c r="D4562" s="2" t="s">
        <v>420</v>
      </c>
      <c r="E4562" s="2" t="s">
        <v>417</v>
      </c>
      <c r="F4562" s="8" t="s">
        <v>31</v>
      </c>
      <c r="G4562" s="8">
        <v>0</v>
      </c>
      <c r="H4562" s="8">
        <v>1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1</v>
      </c>
      <c r="O4562" s="8">
        <v>0</v>
      </c>
      <c r="P4562" s="8">
        <v>1</v>
      </c>
      <c r="Q4562" s="8">
        <v>0</v>
      </c>
      <c r="R4562" s="8">
        <v>0</v>
      </c>
      <c r="S4562" s="8">
        <v>0</v>
      </c>
      <c r="T4562" s="8">
        <v>0</v>
      </c>
      <c r="U4562" s="5">
        <v>802010067</v>
      </c>
    </row>
    <row r="4563" spans="1:21" hidden="1" x14ac:dyDescent="0.25">
      <c r="A4563" s="8" t="s">
        <v>5018</v>
      </c>
      <c r="B4563" s="2" t="s">
        <v>4974</v>
      </c>
      <c r="C4563" s="2" t="s">
        <v>421</v>
      </c>
      <c r="D4563" s="2" t="s">
        <v>420</v>
      </c>
      <c r="E4563" s="2" t="s">
        <v>417</v>
      </c>
      <c r="F4563" s="8" t="s">
        <v>31</v>
      </c>
      <c r="G4563" s="8">
        <v>0</v>
      </c>
      <c r="H4563" s="8">
        <v>1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1</v>
      </c>
      <c r="O4563" s="8">
        <v>0</v>
      </c>
      <c r="P4563" s="8">
        <v>1</v>
      </c>
      <c r="Q4563" s="8">
        <v>0</v>
      </c>
      <c r="R4563" s="8">
        <v>0</v>
      </c>
      <c r="S4563" s="8">
        <v>0</v>
      </c>
      <c r="T4563" s="8">
        <v>0</v>
      </c>
      <c r="U4563" s="5">
        <v>802010075</v>
      </c>
    </row>
    <row r="4564" spans="1:21" hidden="1" x14ac:dyDescent="0.25">
      <c r="A4564" s="8" t="s">
        <v>5018</v>
      </c>
      <c r="B4564" s="2" t="s">
        <v>4975</v>
      </c>
      <c r="C4564" s="2" t="s">
        <v>421</v>
      </c>
      <c r="D4564" s="2" t="s">
        <v>420</v>
      </c>
      <c r="E4564" s="2" t="s">
        <v>417</v>
      </c>
      <c r="F4564" s="8" t="s">
        <v>31</v>
      </c>
      <c r="G4564" s="8">
        <v>0</v>
      </c>
      <c r="H4564" s="8">
        <v>1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0</v>
      </c>
      <c r="P4564" s="8">
        <v>1</v>
      </c>
      <c r="Q4564" s="8">
        <v>0</v>
      </c>
      <c r="R4564" s="8">
        <v>0</v>
      </c>
      <c r="S4564" s="8">
        <v>0</v>
      </c>
      <c r="T4564" s="8">
        <v>0</v>
      </c>
      <c r="U4564" s="5">
        <v>802010083</v>
      </c>
    </row>
    <row r="4565" spans="1:21" hidden="1" x14ac:dyDescent="0.25">
      <c r="A4565" s="8" t="s">
        <v>5018</v>
      </c>
      <c r="B4565" s="2" t="s">
        <v>4976</v>
      </c>
      <c r="C4565" s="2" t="s">
        <v>421</v>
      </c>
      <c r="D4565" s="2" t="s">
        <v>420</v>
      </c>
      <c r="E4565" s="2" t="s">
        <v>417</v>
      </c>
      <c r="F4565" s="8" t="s">
        <v>31</v>
      </c>
      <c r="G4565" s="8">
        <v>0</v>
      </c>
      <c r="H4565" s="8">
        <v>1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1</v>
      </c>
      <c r="O4565" s="8">
        <v>0</v>
      </c>
      <c r="P4565" s="8">
        <v>1</v>
      </c>
      <c r="Q4565" s="8">
        <v>0</v>
      </c>
      <c r="R4565" s="8">
        <v>0</v>
      </c>
      <c r="S4565" s="8">
        <v>0</v>
      </c>
      <c r="T4565" s="8">
        <v>0</v>
      </c>
      <c r="U4565" s="5">
        <v>802010091</v>
      </c>
    </row>
    <row r="4566" spans="1:21" hidden="1" x14ac:dyDescent="0.25">
      <c r="A4566" s="8" t="s">
        <v>5018</v>
      </c>
      <c r="B4566" s="2" t="s">
        <v>4977</v>
      </c>
      <c r="C4566" s="2" t="s">
        <v>421</v>
      </c>
      <c r="D4566" s="2" t="s">
        <v>420</v>
      </c>
      <c r="E4566" s="2" t="s">
        <v>417</v>
      </c>
      <c r="F4566" s="8" t="s">
        <v>31</v>
      </c>
      <c r="G4566" s="8">
        <v>0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1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5">
        <v>802010105</v>
      </c>
    </row>
    <row r="4567" spans="1:21" hidden="1" x14ac:dyDescent="0.25">
      <c r="A4567" s="8" t="s">
        <v>5018</v>
      </c>
      <c r="B4567" s="2" t="s">
        <v>4978</v>
      </c>
      <c r="C4567" s="2" t="s">
        <v>421</v>
      </c>
      <c r="D4567" s="2" t="s">
        <v>420</v>
      </c>
      <c r="E4567" s="2" t="s">
        <v>417</v>
      </c>
      <c r="F4567" s="8" t="s">
        <v>31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>
        <v>0</v>
      </c>
      <c r="P4567" s="8">
        <v>1</v>
      </c>
      <c r="Q4567" s="8">
        <v>0</v>
      </c>
      <c r="R4567" s="8">
        <v>0</v>
      </c>
      <c r="S4567" s="8">
        <v>0</v>
      </c>
      <c r="T4567" s="8">
        <v>0</v>
      </c>
      <c r="U4567" s="5">
        <v>802010113</v>
      </c>
    </row>
    <row r="4568" spans="1:21" hidden="1" x14ac:dyDescent="0.25">
      <c r="A4568" s="8" t="s">
        <v>5018</v>
      </c>
      <c r="B4568" s="2" t="s">
        <v>4979</v>
      </c>
      <c r="C4568" s="2" t="s">
        <v>5008</v>
      </c>
      <c r="D4568" s="2" t="s">
        <v>5009</v>
      </c>
      <c r="E4568" s="2" t="s">
        <v>5010</v>
      </c>
      <c r="F4568" s="8" t="s">
        <v>23</v>
      </c>
      <c r="G4568" s="8">
        <v>1</v>
      </c>
      <c r="H4568" s="8">
        <v>0</v>
      </c>
      <c r="I4568" s="8">
        <v>0</v>
      </c>
      <c r="J4568" s="8">
        <v>1</v>
      </c>
      <c r="K4568" s="8">
        <v>0</v>
      </c>
      <c r="L4568" s="8">
        <v>1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5">
        <v>802010121</v>
      </c>
    </row>
    <row r="4569" spans="1:21" hidden="1" x14ac:dyDescent="0.25">
      <c r="A4569" s="8" t="s">
        <v>5018</v>
      </c>
      <c r="B4569" s="2" t="s">
        <v>4980</v>
      </c>
      <c r="C4569" s="2" t="s">
        <v>5008</v>
      </c>
      <c r="D4569" s="2" t="s">
        <v>5009</v>
      </c>
      <c r="E4569" s="2" t="s">
        <v>5010</v>
      </c>
      <c r="F4569" s="8" t="s">
        <v>24</v>
      </c>
      <c r="G4569" s="8">
        <v>1</v>
      </c>
      <c r="H4569" s="8">
        <v>0</v>
      </c>
      <c r="I4569" s="8">
        <v>0</v>
      </c>
      <c r="J4569" s="8">
        <v>1</v>
      </c>
      <c r="K4569" s="8">
        <v>0</v>
      </c>
      <c r="L4569" s="8">
        <v>1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5">
        <v>802010130</v>
      </c>
    </row>
    <row r="4570" spans="1:21" hidden="1" x14ac:dyDescent="0.25">
      <c r="A4570" s="8" t="s">
        <v>5018</v>
      </c>
      <c r="B4570" s="2" t="s">
        <v>4981</v>
      </c>
      <c r="C4570" s="2" t="s">
        <v>5008</v>
      </c>
      <c r="D4570" s="2" t="s">
        <v>5009</v>
      </c>
      <c r="E4570" s="2" t="s">
        <v>5010</v>
      </c>
      <c r="F4570" s="8" t="s">
        <v>23</v>
      </c>
      <c r="G4570" s="8">
        <v>1</v>
      </c>
      <c r="H4570" s="8">
        <v>0</v>
      </c>
      <c r="I4570" s="8">
        <v>0</v>
      </c>
      <c r="J4570" s="8">
        <v>1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5">
        <v>802010148</v>
      </c>
    </row>
    <row r="4571" spans="1:21" hidden="1" x14ac:dyDescent="0.25">
      <c r="A4571" s="8" t="s">
        <v>5018</v>
      </c>
      <c r="B4571" s="2" t="s">
        <v>4982</v>
      </c>
      <c r="C4571" s="2" t="s">
        <v>5011</v>
      </c>
      <c r="D4571" s="2" t="s">
        <v>5009</v>
      </c>
      <c r="E4571" s="2" t="s">
        <v>5010</v>
      </c>
      <c r="F4571" s="8" t="s">
        <v>23</v>
      </c>
      <c r="G4571" s="8">
        <v>1</v>
      </c>
      <c r="H4571" s="8">
        <v>0</v>
      </c>
      <c r="I4571" s="8">
        <v>0</v>
      </c>
      <c r="J4571" s="8">
        <v>1</v>
      </c>
      <c r="K4571" s="8">
        <v>0</v>
      </c>
      <c r="L4571" s="8">
        <v>1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5">
        <v>802010156</v>
      </c>
    </row>
    <row r="4572" spans="1:21" hidden="1" x14ac:dyDescent="0.25">
      <c r="A4572" s="8" t="s">
        <v>5018</v>
      </c>
      <c r="B4572" s="2" t="s">
        <v>4983</v>
      </c>
      <c r="C4572" s="2" t="s">
        <v>5011</v>
      </c>
      <c r="D4572" s="2" t="s">
        <v>5009</v>
      </c>
      <c r="E4572" s="2" t="s">
        <v>5010</v>
      </c>
      <c r="F4572" s="8" t="s">
        <v>23</v>
      </c>
      <c r="G4572" s="8">
        <v>1</v>
      </c>
      <c r="H4572" s="8">
        <v>0</v>
      </c>
      <c r="I4572" s="8">
        <v>0</v>
      </c>
      <c r="J4572" s="8">
        <v>1</v>
      </c>
      <c r="K4572" s="8">
        <v>0</v>
      </c>
      <c r="L4572" s="8">
        <v>1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5">
        <v>802010164</v>
      </c>
    </row>
    <row r="4573" spans="1:21" hidden="1" x14ac:dyDescent="0.25">
      <c r="A4573" s="8" t="s">
        <v>5018</v>
      </c>
      <c r="B4573" s="2" t="s">
        <v>4984</v>
      </c>
      <c r="C4573" s="2" t="s">
        <v>5011</v>
      </c>
      <c r="D4573" s="2" t="s">
        <v>5009</v>
      </c>
      <c r="E4573" s="2" t="s">
        <v>5010</v>
      </c>
      <c r="F4573" s="8" t="s">
        <v>23</v>
      </c>
      <c r="G4573" s="8">
        <v>1</v>
      </c>
      <c r="H4573" s="8">
        <v>0</v>
      </c>
      <c r="I4573" s="8">
        <v>0</v>
      </c>
      <c r="J4573" s="8">
        <v>1</v>
      </c>
      <c r="K4573" s="8">
        <v>0</v>
      </c>
      <c r="L4573" s="8">
        <v>1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5">
        <v>802010199</v>
      </c>
    </row>
    <row r="4574" spans="1:21" hidden="1" x14ac:dyDescent="0.25">
      <c r="A4574" s="8" t="s">
        <v>5018</v>
      </c>
      <c r="B4574" s="2" t="s">
        <v>4985</v>
      </c>
      <c r="C4574" s="2" t="s">
        <v>5011</v>
      </c>
      <c r="D4574" s="2" t="s">
        <v>5009</v>
      </c>
      <c r="E4574" s="2" t="s">
        <v>5010</v>
      </c>
      <c r="F4574" s="8" t="s">
        <v>23</v>
      </c>
      <c r="G4574" s="8">
        <v>1</v>
      </c>
      <c r="H4574" s="8">
        <v>0</v>
      </c>
      <c r="I4574" s="8">
        <v>0</v>
      </c>
      <c r="J4574" s="8">
        <v>1</v>
      </c>
      <c r="K4574" s="8">
        <v>0</v>
      </c>
      <c r="L4574" s="8">
        <v>1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5">
        <v>802010210</v>
      </c>
    </row>
    <row r="4575" spans="1:21" hidden="1" x14ac:dyDescent="0.25">
      <c r="A4575" s="8" t="s">
        <v>5018</v>
      </c>
      <c r="B4575" s="2" t="s">
        <v>4986</v>
      </c>
      <c r="C4575" s="2" t="s">
        <v>5011</v>
      </c>
      <c r="D4575" s="2" t="s">
        <v>5009</v>
      </c>
      <c r="E4575" s="2" t="s">
        <v>5010</v>
      </c>
      <c r="F4575" s="8" t="s">
        <v>23</v>
      </c>
      <c r="G4575" s="8">
        <v>1</v>
      </c>
      <c r="H4575" s="8">
        <v>0</v>
      </c>
      <c r="I4575" s="8">
        <v>0</v>
      </c>
      <c r="J4575" s="8">
        <v>1</v>
      </c>
      <c r="K4575" s="8">
        <v>1</v>
      </c>
      <c r="L4575" s="8">
        <v>1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5">
        <v>802010229</v>
      </c>
    </row>
    <row r="4576" spans="1:21" hidden="1" x14ac:dyDescent="0.25">
      <c r="A4576" s="8" t="s">
        <v>5018</v>
      </c>
      <c r="B4576" s="2" t="s">
        <v>4987</v>
      </c>
      <c r="C4576" s="2" t="s">
        <v>5011</v>
      </c>
      <c r="D4576" s="2" t="s">
        <v>5009</v>
      </c>
      <c r="E4576" s="2" t="s">
        <v>5010</v>
      </c>
      <c r="F4576" s="8" t="s">
        <v>23</v>
      </c>
      <c r="G4576" s="8">
        <v>1</v>
      </c>
      <c r="H4576" s="8">
        <v>1</v>
      </c>
      <c r="I4576" s="8">
        <v>1</v>
      </c>
      <c r="J4576" s="8">
        <v>1</v>
      </c>
      <c r="K4576" s="8">
        <v>1</v>
      </c>
      <c r="L4576" s="8">
        <v>1</v>
      </c>
      <c r="M4576" s="8">
        <v>0</v>
      </c>
      <c r="N4576" s="8">
        <v>0</v>
      </c>
      <c r="O4576" s="8">
        <v>1</v>
      </c>
      <c r="P4576" s="8">
        <v>1</v>
      </c>
      <c r="Q4576" s="8">
        <v>0</v>
      </c>
      <c r="R4576" s="8">
        <v>0</v>
      </c>
      <c r="S4576" s="8">
        <v>0</v>
      </c>
      <c r="T4576" s="8">
        <v>0</v>
      </c>
      <c r="U4576" s="5">
        <v>802010237</v>
      </c>
    </row>
    <row r="4577" spans="1:21" hidden="1" x14ac:dyDescent="0.25">
      <c r="A4577" s="8" t="s">
        <v>5018</v>
      </c>
      <c r="B4577" s="2" t="s">
        <v>4988</v>
      </c>
      <c r="C4577" s="2" t="s">
        <v>5011</v>
      </c>
      <c r="D4577" s="2" t="s">
        <v>5009</v>
      </c>
      <c r="E4577" s="2" t="s">
        <v>5010</v>
      </c>
      <c r="F4577" s="8" t="s">
        <v>23</v>
      </c>
      <c r="G4577" s="8">
        <v>1</v>
      </c>
      <c r="H4577" s="8">
        <v>1</v>
      </c>
      <c r="I4577" s="8">
        <v>1</v>
      </c>
      <c r="J4577" s="8">
        <v>1</v>
      </c>
      <c r="K4577" s="8">
        <v>1</v>
      </c>
      <c r="L4577" s="8">
        <v>1</v>
      </c>
      <c r="M4577" s="8">
        <v>0</v>
      </c>
      <c r="N4577" s="8">
        <v>0</v>
      </c>
      <c r="O4577" s="8">
        <v>1</v>
      </c>
      <c r="P4577" s="8">
        <v>1</v>
      </c>
      <c r="Q4577" s="8">
        <v>0</v>
      </c>
      <c r="R4577" s="8">
        <v>0</v>
      </c>
      <c r="S4577" s="8">
        <v>0</v>
      </c>
      <c r="T4577" s="8">
        <v>0</v>
      </c>
      <c r="U4577" s="5">
        <v>802010245</v>
      </c>
    </row>
    <row r="4578" spans="1:21" hidden="1" x14ac:dyDescent="0.25">
      <c r="A4578" s="8" t="s">
        <v>5018</v>
      </c>
      <c r="B4578" s="2" t="s">
        <v>4989</v>
      </c>
      <c r="C4578" s="2" t="s">
        <v>5011</v>
      </c>
      <c r="D4578" s="2" t="s">
        <v>5009</v>
      </c>
      <c r="E4578" s="2" t="s">
        <v>5010</v>
      </c>
      <c r="F4578" s="8" t="s">
        <v>23</v>
      </c>
      <c r="G4578" s="8">
        <v>1</v>
      </c>
      <c r="H4578" s="8">
        <v>0</v>
      </c>
      <c r="I4578" s="8">
        <v>0</v>
      </c>
      <c r="J4578" s="8">
        <v>1</v>
      </c>
      <c r="K4578" s="8">
        <v>1</v>
      </c>
      <c r="L4578" s="8">
        <v>1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5">
        <v>802010253</v>
      </c>
    </row>
    <row r="4579" spans="1:21" hidden="1" x14ac:dyDescent="0.25">
      <c r="A4579" s="8" t="s">
        <v>5018</v>
      </c>
      <c r="B4579" s="2" t="s">
        <v>4990</v>
      </c>
      <c r="C4579" s="2" t="s">
        <v>5011</v>
      </c>
      <c r="D4579" s="2" t="s">
        <v>5009</v>
      </c>
      <c r="E4579" s="2" t="s">
        <v>5010</v>
      </c>
      <c r="F4579" s="8" t="s">
        <v>23</v>
      </c>
      <c r="G4579" s="8">
        <v>1</v>
      </c>
      <c r="H4579" s="8">
        <v>1</v>
      </c>
      <c r="I4579" s="8">
        <v>1</v>
      </c>
      <c r="J4579" s="8">
        <v>1</v>
      </c>
      <c r="K4579" s="8">
        <v>1</v>
      </c>
      <c r="L4579" s="8">
        <v>1</v>
      </c>
      <c r="M4579" s="8">
        <v>0</v>
      </c>
      <c r="N4579" s="8">
        <v>0</v>
      </c>
      <c r="O4579" s="8">
        <v>1</v>
      </c>
      <c r="P4579" s="8">
        <v>1</v>
      </c>
      <c r="Q4579" s="8">
        <v>0</v>
      </c>
      <c r="R4579" s="8">
        <v>0</v>
      </c>
      <c r="S4579" s="8">
        <v>0</v>
      </c>
      <c r="T4579" s="8">
        <v>0</v>
      </c>
      <c r="U4579" s="5">
        <v>802010261</v>
      </c>
    </row>
    <row r="4580" spans="1:21" hidden="1" x14ac:dyDescent="0.25">
      <c r="A4580" s="8" t="s">
        <v>5018</v>
      </c>
      <c r="B4580" s="2" t="s">
        <v>4991</v>
      </c>
      <c r="C4580" s="2" t="s">
        <v>5012</v>
      </c>
      <c r="D4580" s="2" t="s">
        <v>5009</v>
      </c>
      <c r="E4580" s="2" t="s">
        <v>5010</v>
      </c>
      <c r="F4580" s="8" t="s">
        <v>23</v>
      </c>
      <c r="G4580" s="8">
        <v>1</v>
      </c>
      <c r="H4580" s="8">
        <v>0</v>
      </c>
      <c r="I4580" s="8">
        <v>0</v>
      </c>
      <c r="J4580" s="8">
        <v>1</v>
      </c>
      <c r="K4580" s="8">
        <v>1</v>
      </c>
      <c r="L4580" s="8">
        <v>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5">
        <v>802010270</v>
      </c>
    </row>
    <row r="4581" spans="1:21" hidden="1" x14ac:dyDescent="0.25">
      <c r="A4581" s="8" t="s">
        <v>5018</v>
      </c>
      <c r="B4581" s="2" t="s">
        <v>4992</v>
      </c>
      <c r="C4581" s="2" t="s">
        <v>5012</v>
      </c>
      <c r="D4581" s="2" t="s">
        <v>5009</v>
      </c>
      <c r="E4581" s="2" t="s">
        <v>5010</v>
      </c>
      <c r="F4581" s="8" t="s">
        <v>23</v>
      </c>
      <c r="G4581" s="8">
        <v>1</v>
      </c>
      <c r="H4581" s="8">
        <v>0</v>
      </c>
      <c r="I4581" s="8">
        <v>0</v>
      </c>
      <c r="J4581" s="8">
        <v>1</v>
      </c>
      <c r="K4581" s="8">
        <v>1</v>
      </c>
      <c r="L4581" s="8">
        <v>1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5">
        <v>802020011</v>
      </c>
    </row>
    <row r="4582" spans="1:21" hidden="1" x14ac:dyDescent="0.25">
      <c r="A4582" s="8" t="s">
        <v>5018</v>
      </c>
      <c r="B4582" s="2" t="s">
        <v>4993</v>
      </c>
      <c r="C4582" s="2" t="s">
        <v>5013</v>
      </c>
      <c r="D4582" s="2" t="s">
        <v>5009</v>
      </c>
      <c r="E4582" s="2" t="s">
        <v>5010</v>
      </c>
      <c r="F4582" s="8" t="s">
        <v>23</v>
      </c>
      <c r="G4582" s="8">
        <v>1</v>
      </c>
      <c r="H4582" s="8">
        <v>0</v>
      </c>
      <c r="I4582" s="8">
        <v>0</v>
      </c>
      <c r="J4582" s="8">
        <v>1</v>
      </c>
      <c r="K4582" s="8">
        <v>1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5">
        <v>802020020</v>
      </c>
    </row>
    <row r="4583" spans="1:21" hidden="1" x14ac:dyDescent="0.25">
      <c r="A4583" s="8" t="s">
        <v>5018</v>
      </c>
      <c r="B4583" s="2" t="s">
        <v>4994</v>
      </c>
      <c r="C4583" s="2" t="s">
        <v>5013</v>
      </c>
      <c r="D4583" s="2" t="s">
        <v>5009</v>
      </c>
      <c r="E4583" s="2" t="s">
        <v>5010</v>
      </c>
      <c r="F4583" s="8" t="s">
        <v>24</v>
      </c>
      <c r="G4583" s="8">
        <v>1</v>
      </c>
      <c r="H4583" s="8">
        <v>0</v>
      </c>
      <c r="I4583" s="8">
        <v>0</v>
      </c>
      <c r="J4583" s="8">
        <v>1</v>
      </c>
      <c r="K4583" s="8">
        <v>1</v>
      </c>
      <c r="L4583" s="8">
        <v>1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5">
        <v>803010010</v>
      </c>
    </row>
    <row r="4584" spans="1:21" hidden="1" x14ac:dyDescent="0.25">
      <c r="A4584" s="8" t="s">
        <v>5018</v>
      </c>
      <c r="B4584" s="2" t="s">
        <v>4995</v>
      </c>
      <c r="C4584" s="2" t="s">
        <v>5013</v>
      </c>
      <c r="D4584" s="2" t="s">
        <v>5009</v>
      </c>
      <c r="E4584" s="2" t="s">
        <v>5010</v>
      </c>
      <c r="F4584" s="8" t="s">
        <v>24</v>
      </c>
      <c r="G4584" s="8">
        <v>1</v>
      </c>
      <c r="H4584" s="8">
        <v>0</v>
      </c>
      <c r="I4584" s="8">
        <v>0</v>
      </c>
      <c r="J4584" s="8">
        <v>1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5">
        <v>803010028</v>
      </c>
    </row>
    <row r="4585" spans="1:21" hidden="1" x14ac:dyDescent="0.25">
      <c r="A4585" s="8" t="s">
        <v>5018</v>
      </c>
      <c r="B4585" s="2" t="s">
        <v>4996</v>
      </c>
      <c r="C4585" s="2" t="s">
        <v>5013</v>
      </c>
      <c r="D4585" s="2" t="s">
        <v>5009</v>
      </c>
      <c r="E4585" s="2" t="s">
        <v>5010</v>
      </c>
      <c r="F4585" s="8" t="s">
        <v>23</v>
      </c>
      <c r="G4585" s="8">
        <v>1</v>
      </c>
      <c r="H4585" s="8">
        <v>1</v>
      </c>
      <c r="I4585" s="8">
        <v>0</v>
      </c>
      <c r="J4585" s="8">
        <v>1</v>
      </c>
      <c r="K4585" s="8">
        <v>1</v>
      </c>
      <c r="L4585" s="8">
        <v>1</v>
      </c>
      <c r="M4585" s="8">
        <v>0</v>
      </c>
      <c r="N4585" s="8">
        <v>0</v>
      </c>
      <c r="O4585" s="8">
        <v>1</v>
      </c>
      <c r="P4585" s="8">
        <v>1</v>
      </c>
      <c r="Q4585" s="8">
        <v>0</v>
      </c>
      <c r="R4585" s="8">
        <v>0</v>
      </c>
      <c r="S4585" s="8">
        <v>0</v>
      </c>
      <c r="T4585" s="8">
        <v>0</v>
      </c>
      <c r="U4585" s="5">
        <v>803010036</v>
      </c>
    </row>
    <row r="4586" spans="1:21" hidden="1" x14ac:dyDescent="0.25">
      <c r="A4586" s="8" t="s">
        <v>5018</v>
      </c>
      <c r="B4586" s="2" t="s">
        <v>4997</v>
      </c>
      <c r="C4586" s="2" t="s">
        <v>5013</v>
      </c>
      <c r="D4586" s="2" t="s">
        <v>5009</v>
      </c>
      <c r="E4586" s="2" t="s">
        <v>5010</v>
      </c>
      <c r="F4586" s="8" t="s">
        <v>23</v>
      </c>
      <c r="G4586" s="8">
        <v>1</v>
      </c>
      <c r="H4586" s="8">
        <v>1</v>
      </c>
      <c r="I4586" s="8">
        <v>0</v>
      </c>
      <c r="J4586" s="8">
        <v>1</v>
      </c>
      <c r="K4586" s="8">
        <v>1</v>
      </c>
      <c r="L4586" s="8">
        <v>1</v>
      </c>
      <c r="M4586" s="8">
        <v>0</v>
      </c>
      <c r="N4586" s="8">
        <v>0</v>
      </c>
      <c r="O4586" s="8">
        <v>1</v>
      </c>
      <c r="P4586" s="8">
        <v>1</v>
      </c>
      <c r="Q4586" s="8">
        <v>0</v>
      </c>
      <c r="R4586" s="8">
        <v>0</v>
      </c>
      <c r="S4586" s="8">
        <v>0</v>
      </c>
      <c r="T4586" s="8">
        <v>0</v>
      </c>
      <c r="U4586" s="5">
        <v>803010044</v>
      </c>
    </row>
    <row r="4587" spans="1:21" hidden="1" x14ac:dyDescent="0.25">
      <c r="A4587" s="8" t="s">
        <v>5018</v>
      </c>
      <c r="B4587" s="2" t="s">
        <v>4998</v>
      </c>
      <c r="C4587" s="2" t="s">
        <v>5014</v>
      </c>
      <c r="D4587" s="2" t="s">
        <v>5009</v>
      </c>
      <c r="E4587" s="2" t="s">
        <v>5010</v>
      </c>
      <c r="F4587" s="8" t="s">
        <v>23</v>
      </c>
      <c r="G4587" s="8">
        <v>1</v>
      </c>
      <c r="H4587" s="8">
        <v>0</v>
      </c>
      <c r="I4587" s="8">
        <v>0</v>
      </c>
      <c r="J4587" s="8">
        <v>1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5">
        <v>803010052</v>
      </c>
    </row>
    <row r="4588" spans="1:21" hidden="1" x14ac:dyDescent="0.25">
      <c r="A4588" s="8" t="s">
        <v>5018</v>
      </c>
      <c r="B4588" s="2" t="s">
        <v>4999</v>
      </c>
      <c r="C4588" s="2" t="s">
        <v>5014</v>
      </c>
      <c r="D4588" s="2" t="s">
        <v>5009</v>
      </c>
      <c r="E4588" s="2" t="s">
        <v>5010</v>
      </c>
      <c r="F4588" s="8" t="s">
        <v>23</v>
      </c>
      <c r="G4588" s="8">
        <v>1</v>
      </c>
      <c r="H4588" s="8">
        <v>0</v>
      </c>
      <c r="I4588" s="8">
        <v>0</v>
      </c>
      <c r="J4588" s="8">
        <v>1</v>
      </c>
      <c r="K4588" s="8">
        <v>1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5">
        <v>803010060</v>
      </c>
    </row>
    <row r="4589" spans="1:21" hidden="1" x14ac:dyDescent="0.25">
      <c r="A4589" s="8" t="s">
        <v>5018</v>
      </c>
      <c r="B4589" s="2" t="s">
        <v>5000</v>
      </c>
      <c r="C4589" s="2" t="s">
        <v>5014</v>
      </c>
      <c r="D4589" s="2" t="s">
        <v>5009</v>
      </c>
      <c r="E4589" s="2" t="s">
        <v>5010</v>
      </c>
      <c r="F4589" s="8" t="s">
        <v>23</v>
      </c>
      <c r="G4589" s="8">
        <v>1</v>
      </c>
      <c r="H4589" s="8">
        <v>0</v>
      </c>
      <c r="I4589" s="8">
        <v>0</v>
      </c>
      <c r="J4589" s="8">
        <v>1</v>
      </c>
      <c r="K4589" s="8">
        <v>1</v>
      </c>
      <c r="L4589" s="8">
        <v>1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5">
        <v>803010079</v>
      </c>
    </row>
    <row r="4590" spans="1:21" hidden="1" x14ac:dyDescent="0.25">
      <c r="A4590" s="8" t="s">
        <v>5018</v>
      </c>
      <c r="B4590" s="2" t="s">
        <v>5001</v>
      </c>
      <c r="C4590" s="2" t="s">
        <v>5014</v>
      </c>
      <c r="D4590" s="2" t="s">
        <v>5009</v>
      </c>
      <c r="E4590" s="2" t="s">
        <v>5010</v>
      </c>
      <c r="F4590" s="8" t="s">
        <v>23</v>
      </c>
      <c r="G4590" s="8">
        <v>1</v>
      </c>
      <c r="H4590" s="8">
        <v>0</v>
      </c>
      <c r="I4590" s="8">
        <v>0</v>
      </c>
      <c r="J4590" s="8">
        <v>1</v>
      </c>
      <c r="K4590" s="8">
        <v>1</v>
      </c>
      <c r="L4590" s="8">
        <v>1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5">
        <v>803010087</v>
      </c>
    </row>
    <row r="4591" spans="1:21" hidden="1" x14ac:dyDescent="0.25">
      <c r="A4591" s="8" t="s">
        <v>5018</v>
      </c>
      <c r="B4591" s="2" t="s">
        <v>5002</v>
      </c>
      <c r="C4591" s="2" t="s">
        <v>5014</v>
      </c>
      <c r="D4591" s="2" t="s">
        <v>5009</v>
      </c>
      <c r="E4591" s="2" t="s">
        <v>5010</v>
      </c>
      <c r="F4591" s="8" t="s">
        <v>23</v>
      </c>
      <c r="G4591" s="8">
        <v>1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5">
        <v>803010095</v>
      </c>
    </row>
    <row r="4592" spans="1:21" hidden="1" x14ac:dyDescent="0.25">
      <c r="A4592" s="8" t="s">
        <v>5018</v>
      </c>
      <c r="B4592" s="2" t="s">
        <v>5003</v>
      </c>
      <c r="C4592" s="2" t="s">
        <v>5014</v>
      </c>
      <c r="D4592" s="2" t="s">
        <v>5009</v>
      </c>
      <c r="E4592" s="2" t="s">
        <v>5010</v>
      </c>
      <c r="F4592" s="8" t="s">
        <v>23</v>
      </c>
      <c r="G4592" s="8">
        <v>1</v>
      </c>
      <c r="H4592" s="8">
        <v>0</v>
      </c>
      <c r="I4592" s="8">
        <v>0</v>
      </c>
      <c r="J4592" s="8">
        <v>0</v>
      </c>
      <c r="K4592" s="8">
        <v>1</v>
      </c>
      <c r="L4592" s="8">
        <v>1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5">
        <v>803010109</v>
      </c>
    </row>
    <row r="4593" spans="1:21" hidden="1" x14ac:dyDescent="0.25">
      <c r="A4593" s="8" t="s">
        <v>5018</v>
      </c>
      <c r="B4593" s="2" t="s">
        <v>5004</v>
      </c>
      <c r="C4593" s="2" t="s">
        <v>5014</v>
      </c>
      <c r="D4593" s="2" t="s">
        <v>5009</v>
      </c>
      <c r="E4593" s="2" t="s">
        <v>5010</v>
      </c>
      <c r="F4593" s="8" t="s">
        <v>23</v>
      </c>
      <c r="G4593" s="8">
        <v>1</v>
      </c>
      <c r="H4593" s="8">
        <v>0</v>
      </c>
      <c r="I4593" s="8">
        <v>0</v>
      </c>
      <c r="J4593" s="8">
        <v>0</v>
      </c>
      <c r="K4593" s="8">
        <v>1</v>
      </c>
      <c r="L4593" s="8">
        <v>1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5">
        <v>803010117</v>
      </c>
    </row>
    <row r="4594" spans="1:21" hidden="1" x14ac:dyDescent="0.25">
      <c r="A4594" s="8" t="s">
        <v>5018</v>
      </c>
      <c r="B4594" s="2" t="s">
        <v>5005</v>
      </c>
      <c r="C4594" s="2" t="s">
        <v>5014</v>
      </c>
      <c r="D4594" s="2" t="s">
        <v>5009</v>
      </c>
      <c r="E4594" s="2" t="s">
        <v>5010</v>
      </c>
      <c r="F4594" s="8" t="s">
        <v>23</v>
      </c>
      <c r="G4594" s="8">
        <v>1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5">
        <v>803010125</v>
      </c>
    </row>
    <row r="4595" spans="1:21" hidden="1" x14ac:dyDescent="0.25">
      <c r="A4595" s="8" t="s">
        <v>5018</v>
      </c>
      <c r="B4595" s="2" t="s">
        <v>5006</v>
      </c>
      <c r="C4595" s="2" t="s">
        <v>5015</v>
      </c>
      <c r="D4595" s="2" t="s">
        <v>5016</v>
      </c>
      <c r="E4595" s="2" t="s">
        <v>5010</v>
      </c>
      <c r="F4595" s="8" t="s">
        <v>31</v>
      </c>
      <c r="G4595" s="8">
        <v>1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5">
        <v>803010133</v>
      </c>
    </row>
    <row r="4596" spans="1:21" hidden="1" x14ac:dyDescent="0.25">
      <c r="A4596" s="8" t="s">
        <v>5018</v>
      </c>
      <c r="B4596" s="2" t="s">
        <v>5007</v>
      </c>
      <c r="C4596" s="2" t="s">
        <v>5015</v>
      </c>
      <c r="D4596" s="2" t="s">
        <v>5016</v>
      </c>
      <c r="E4596" s="2" t="s">
        <v>5010</v>
      </c>
      <c r="F4596" s="8" t="s">
        <v>31</v>
      </c>
      <c r="G4596" s="8">
        <v>1</v>
      </c>
      <c r="H4596" s="8">
        <v>0</v>
      </c>
      <c r="I4596" s="8">
        <v>0</v>
      </c>
      <c r="J4596" s="8">
        <v>1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5">
        <v>803010141</v>
      </c>
    </row>
  </sheetData>
  <conditionalFormatting sqref="A5:A4596">
    <cfRule type="cellIs" dxfId="0" priority="1" operator="equal">
      <formula>"Sim"</formula>
    </cfRule>
  </conditionalFormatting>
  <dataValidations count="1">
    <dataValidation type="list" allowBlank="1" showInputMessage="1" showErrorMessage="1" sqref="A5:A4596" xr:uid="{C96D0B4E-105E-4D95-A05C-2660A6123E15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Config</vt:lpstr>
      <vt:lpstr>Cirurgia Cardiaca</vt:lpstr>
      <vt:lpstr>Cirurgia Obstetrica</vt:lpstr>
      <vt:lpstr>Cirurgia Politraumatismo</vt:lpstr>
      <vt:lpstr>Transplante</vt:lpstr>
      <vt:lpstr>Procedientos Plasma Crio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Waldomiro Barbosa</cp:lastModifiedBy>
  <dcterms:created xsi:type="dcterms:W3CDTF">2019-04-12T12:01:34Z</dcterms:created>
  <dcterms:modified xsi:type="dcterms:W3CDTF">2019-04-12T14:43:05Z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edb20082-25d8-4bed-a212-981391cf220a</vt:lpwstr>
  </property>
</Properties>
</file>